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rgarita.bredinina\projects\My project\"/>
    </mc:Choice>
  </mc:AlternateContent>
  <bookViews>
    <workbookView xWindow="0" yWindow="0" windowWidth="28800" windowHeight="12240" tabRatio="941" firstSheet="1" activeTab="2"/>
  </bookViews>
  <sheets>
    <sheet name="Описание листов" sheetId="18" state="hidden" r:id="rId1"/>
    <sheet name="Итог" sheetId="1" r:id="rId2"/>
    <sheet name="Активы" sheetId="2" r:id="rId3"/>
    <sheet name="Свод" sheetId="14" r:id="rId4"/>
    <sheet name="Цен. бум. и деп." sheetId="7" r:id="rId5"/>
    <sheet name="Cash flow" sheetId="5" r:id="rId6"/>
    <sheet name="ПФИ" sheetId="20" r:id="rId7"/>
    <sheet name="Расшифровка паев" sheetId="6" r:id="rId8"/>
    <sheet name="MC result" sheetId="17" r:id="rId9"/>
    <sheet name="Юр. лица - Пуассон" sheetId="16" r:id="rId10"/>
    <sheet name="Вводные данные и сценарии" sheetId="11" r:id="rId11"/>
    <sheet name="Сценарии" sheetId="21" r:id="rId12"/>
    <sheet name="Курс валют" sheetId="22" r:id="rId13"/>
    <sheet name="ОФЗ RUR" sheetId="8" r:id="rId14"/>
    <sheet name="ОФЗ USD" sheetId="9" r:id="rId15"/>
  </sheets>
  <definedNames>
    <definedName name="_xlnm._FilterDatabase" localSheetId="2" hidden="1">Активы!$A$3:$AV$283</definedName>
    <definedName name="_xlnm._FilterDatabase" localSheetId="3" hidden="1">Свод!$A$4:$I$251</definedName>
    <definedName name="_xlnm._FilterDatabase" localSheetId="9" hidden="1">'Юр. лица - Пуассон'!$A$11:$E$229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" l="1"/>
  <c r="B41" i="1"/>
  <c r="AT283" i="2" l="1"/>
  <c r="AT278" i="2"/>
  <c r="AT277" i="2"/>
  <c r="AT272" i="2"/>
  <c r="AT271" i="2"/>
  <c r="AT268" i="2"/>
  <c r="AT263" i="2"/>
  <c r="AT254" i="2"/>
  <c r="AT253" i="2"/>
  <c r="AT252" i="2"/>
  <c r="AT251" i="2"/>
  <c r="AT250" i="2"/>
  <c r="AT249" i="2"/>
  <c r="AT248" i="2"/>
  <c r="AT247" i="2"/>
  <c r="AT246" i="2"/>
  <c r="AT245" i="2"/>
  <c r="AT244" i="2"/>
  <c r="AT243" i="2"/>
  <c r="AT242" i="2"/>
  <c r="AT241" i="2"/>
  <c r="AT240" i="2"/>
  <c r="AT239" i="2"/>
  <c r="AT238" i="2"/>
  <c r="AT237" i="2"/>
  <c r="AT236" i="2"/>
  <c r="AT235" i="2"/>
  <c r="AT234" i="2"/>
  <c r="AT233" i="2"/>
  <c r="AT232" i="2"/>
  <c r="AT231" i="2"/>
  <c r="AT230" i="2"/>
  <c r="AT229" i="2"/>
  <c r="AT228" i="2"/>
  <c r="AT227" i="2"/>
  <c r="AT226" i="2"/>
  <c r="AT225" i="2"/>
  <c r="AT224" i="2"/>
  <c r="AT223" i="2"/>
  <c r="AT222" i="2"/>
  <c r="AT221" i="2"/>
  <c r="AT220" i="2"/>
  <c r="AT219" i="2"/>
  <c r="AT218" i="2"/>
  <c r="AT217" i="2"/>
  <c r="AT216" i="2"/>
  <c r="AT215" i="2"/>
  <c r="AT214" i="2"/>
  <c r="AT213" i="2"/>
  <c r="AT212" i="2"/>
  <c r="AT211" i="2"/>
  <c r="AT210" i="2"/>
  <c r="AT209" i="2"/>
  <c r="AT208" i="2"/>
  <c r="AT207" i="2"/>
  <c r="AT206" i="2"/>
  <c r="AT205" i="2"/>
  <c r="AT204" i="2"/>
  <c r="AT203" i="2"/>
  <c r="AT202" i="2"/>
  <c r="AT201" i="2"/>
  <c r="AT200" i="2"/>
  <c r="AT199" i="2"/>
  <c r="AT198" i="2"/>
  <c r="AT197" i="2"/>
  <c r="AT196" i="2"/>
  <c r="AT195" i="2"/>
  <c r="AT194" i="2"/>
  <c r="AT193" i="2"/>
  <c r="AT192" i="2"/>
  <c r="AT191" i="2"/>
  <c r="AT190" i="2"/>
  <c r="AT189" i="2"/>
  <c r="AT188" i="2"/>
  <c r="AT187" i="2"/>
  <c r="AT186" i="2"/>
  <c r="AT185" i="2"/>
  <c r="AT184" i="2"/>
  <c r="AT183" i="2"/>
  <c r="AT182" i="2"/>
  <c r="AT181" i="2"/>
  <c r="AT180" i="2"/>
  <c r="AT179" i="2"/>
  <c r="AT178" i="2"/>
  <c r="AT177" i="2"/>
  <c r="AT176" i="2"/>
  <c r="AT175" i="2"/>
  <c r="AT174" i="2"/>
  <c r="AT173" i="2"/>
  <c r="AT172" i="2"/>
  <c r="AT171" i="2"/>
  <c r="AT170" i="2"/>
  <c r="AT169" i="2"/>
  <c r="AT168" i="2"/>
  <c r="AT167" i="2"/>
  <c r="AT166" i="2"/>
  <c r="AT165" i="2"/>
  <c r="AT164" i="2"/>
  <c r="AT163" i="2"/>
  <c r="AT162" i="2"/>
  <c r="AT161" i="2"/>
  <c r="AT160" i="2"/>
  <c r="AT159" i="2"/>
  <c r="AT158" i="2"/>
  <c r="AT157" i="2"/>
  <c r="AT156" i="2"/>
  <c r="AT155" i="2"/>
  <c r="AT154" i="2"/>
  <c r="AT153" i="2"/>
  <c r="AT152" i="2"/>
  <c r="AT151" i="2"/>
  <c r="AT150" i="2"/>
  <c r="AT149" i="2"/>
  <c r="AT148" i="2"/>
  <c r="AT147" i="2"/>
  <c r="AT146" i="2"/>
  <c r="AT145" i="2"/>
  <c r="AT144" i="2"/>
  <c r="AT143" i="2"/>
  <c r="AT142" i="2"/>
  <c r="AT141" i="2"/>
  <c r="AT140" i="2"/>
  <c r="AT139" i="2"/>
  <c r="AT138" i="2"/>
  <c r="AT137" i="2"/>
  <c r="AT136" i="2"/>
  <c r="AT135" i="2"/>
  <c r="AT134" i="2"/>
  <c r="AT133" i="2"/>
  <c r="AT132" i="2"/>
  <c r="AT131" i="2"/>
  <c r="AT130" i="2"/>
  <c r="AT129" i="2"/>
  <c r="AT128" i="2"/>
  <c r="AT127" i="2"/>
  <c r="AT126" i="2"/>
  <c r="AT125" i="2"/>
  <c r="AT124" i="2"/>
  <c r="AT123" i="2"/>
  <c r="AT122" i="2"/>
  <c r="AT121" i="2"/>
  <c r="AT120" i="2"/>
  <c r="AT119" i="2"/>
  <c r="AT118" i="2"/>
  <c r="AT117" i="2"/>
  <c r="AT116" i="2"/>
  <c r="AT115" i="2"/>
  <c r="AT114" i="2"/>
  <c r="AT113" i="2"/>
  <c r="AT112" i="2"/>
  <c r="AT111" i="2"/>
  <c r="AT110" i="2"/>
  <c r="AT109" i="2"/>
  <c r="AT108" i="2"/>
  <c r="AT107" i="2"/>
  <c r="AT106" i="2"/>
  <c r="AT105" i="2"/>
  <c r="AT104" i="2"/>
  <c r="AT103" i="2"/>
  <c r="AT102" i="2"/>
  <c r="AT101" i="2"/>
  <c r="AT100" i="2"/>
  <c r="AT99" i="2"/>
  <c r="AT98" i="2"/>
  <c r="AT97" i="2"/>
  <c r="AT96" i="2"/>
  <c r="AT95" i="2"/>
  <c r="AT94" i="2"/>
  <c r="AT93" i="2"/>
  <c r="AT92" i="2"/>
  <c r="AT91" i="2"/>
  <c r="AT90" i="2"/>
  <c r="AT89" i="2"/>
  <c r="AT88" i="2"/>
  <c r="AT87" i="2"/>
  <c r="AT86" i="2"/>
  <c r="AT85" i="2"/>
  <c r="AT84" i="2"/>
  <c r="AT83" i="2"/>
  <c r="AT82" i="2"/>
  <c r="AT81" i="2"/>
  <c r="AT80" i="2"/>
  <c r="AT79" i="2"/>
  <c r="AT78" i="2"/>
  <c r="AT77" i="2"/>
  <c r="AT76" i="2"/>
  <c r="AT75" i="2"/>
  <c r="AT74" i="2"/>
  <c r="AT73" i="2"/>
  <c r="AT72" i="2"/>
  <c r="AT71" i="2"/>
  <c r="AT70" i="2"/>
  <c r="AT69" i="2"/>
  <c r="AT68" i="2"/>
  <c r="AT67" i="2"/>
  <c r="AT66" i="2"/>
  <c r="AT65" i="2"/>
  <c r="AT64" i="2"/>
  <c r="AT63" i="2"/>
  <c r="AT62" i="2"/>
  <c r="AT61" i="2"/>
  <c r="AT60" i="2"/>
  <c r="AT59" i="2"/>
  <c r="AT58" i="2"/>
  <c r="AT57" i="2"/>
  <c r="AT56" i="2"/>
  <c r="AT55" i="2"/>
  <c r="AT54" i="2"/>
  <c r="AT53" i="2"/>
  <c r="AT52" i="2"/>
  <c r="AT51" i="2"/>
  <c r="AT50" i="2"/>
  <c r="AT49" i="2"/>
  <c r="AT48" i="2"/>
  <c r="AT47" i="2"/>
  <c r="AT46" i="2"/>
  <c r="AT45" i="2"/>
  <c r="AT44" i="2"/>
  <c r="AT43" i="2"/>
  <c r="AT42" i="2"/>
  <c r="AT41" i="2"/>
  <c r="AT40" i="2"/>
  <c r="AT35" i="2"/>
  <c r="AT27" i="2"/>
  <c r="AT21" i="2"/>
  <c r="AT9" i="2"/>
  <c r="X11" i="6"/>
  <c r="J10" i="14"/>
  <c r="AA11" i="6" s="1"/>
  <c r="AB11" i="6" s="1"/>
  <c r="J11" i="14"/>
  <c r="AA12" i="6" s="1"/>
  <c r="AB12" i="6" s="1"/>
  <c r="AB14" i="6" l="1"/>
  <c r="AS283" i="2"/>
  <c r="AY22" i="2" l="1"/>
  <c r="AG7" i="7"/>
  <c r="B166" i="5"/>
  <c r="C172" i="5"/>
  <c r="B167" i="5"/>
  <c r="B165" i="5"/>
  <c r="B164" i="5"/>
  <c r="B163" i="5"/>
  <c r="B155" i="5"/>
  <c r="B154" i="5"/>
  <c r="B153" i="5"/>
  <c r="B152" i="5"/>
  <c r="B151" i="5"/>
  <c r="C160" i="5"/>
  <c r="B172" i="5" l="1"/>
  <c r="G150" i="5"/>
  <c r="B159" i="5"/>
  <c r="B160" i="5"/>
  <c r="G162" i="5"/>
  <c r="B171" i="5"/>
  <c r="AL2" i="7"/>
  <c r="E165" i="5" l="1"/>
  <c r="E153" i="5"/>
  <c r="I6" i="17"/>
  <c r="J29349" i="17" s="1"/>
  <c r="E6" i="17"/>
  <c r="D24" i="1"/>
  <c r="D19" i="1"/>
  <c r="J30002" i="17" l="1"/>
  <c r="J29994" i="17"/>
  <c r="J29986" i="17"/>
  <c r="J29978" i="17"/>
  <c r="J29970" i="17"/>
  <c r="J29962" i="17"/>
  <c r="J29954" i="17"/>
  <c r="J29946" i="17"/>
  <c r="J29938" i="17"/>
  <c r="J29930" i="17"/>
  <c r="J29922" i="17"/>
  <c r="J29914" i="17"/>
  <c r="J29906" i="17"/>
  <c r="J29898" i="17"/>
  <c r="J29890" i="17"/>
  <c r="J29882" i="17"/>
  <c r="J29874" i="17"/>
  <c r="J29866" i="17"/>
  <c r="J29858" i="17"/>
  <c r="J29850" i="17"/>
  <c r="J29842" i="17"/>
  <c r="J29834" i="17"/>
  <c r="J29826" i="17"/>
  <c r="J29818" i="17"/>
  <c r="J29810" i="17"/>
  <c r="J29802" i="17"/>
  <c r="J29794" i="17"/>
  <c r="J29786" i="17"/>
  <c r="J29778" i="17"/>
  <c r="J29770" i="17"/>
  <c r="J29762" i="17"/>
  <c r="J29754" i="17"/>
  <c r="J29746" i="17"/>
  <c r="J29738" i="17"/>
  <c r="J29730" i="17"/>
  <c r="J29722" i="17"/>
  <c r="J29714" i="17"/>
  <c r="J29706" i="17"/>
  <c r="J29698" i="17"/>
  <c r="J29690" i="17"/>
  <c r="J29682" i="17"/>
  <c r="J29674" i="17"/>
  <c r="J29666" i="17"/>
  <c r="J29658" i="17"/>
  <c r="J29650" i="17"/>
  <c r="J29642" i="17"/>
  <c r="J29634" i="17"/>
  <c r="J29626" i="17"/>
  <c r="J29618" i="17"/>
  <c r="J29610" i="17"/>
  <c r="J29602" i="17"/>
  <c r="J29594" i="17"/>
  <c r="J29586" i="17"/>
  <c r="J29578" i="17"/>
  <c r="J29570" i="17"/>
  <c r="J29562" i="17"/>
  <c r="J29554" i="17"/>
  <c r="J29546" i="17"/>
  <c r="J29538" i="17"/>
  <c r="J29530" i="17"/>
  <c r="J29522" i="17"/>
  <c r="J29514" i="17"/>
  <c r="J29506" i="17"/>
  <c r="J29498" i="17"/>
  <c r="J29490" i="17"/>
  <c r="J29482" i="17"/>
  <c r="J29474" i="17"/>
  <c r="J29466" i="17"/>
  <c r="J29458" i="17"/>
  <c r="J29450" i="17"/>
  <c r="J29442" i="17"/>
  <c r="J29434" i="17"/>
  <c r="J29426" i="17"/>
  <c r="J29418" i="17"/>
  <c r="J29410" i="17"/>
  <c r="J29402" i="17"/>
  <c r="J29394" i="17"/>
  <c r="J29386" i="17"/>
  <c r="J29378" i="17"/>
  <c r="J29370" i="17"/>
  <c r="J29362" i="17"/>
  <c r="J29354" i="17"/>
  <c r="J30001" i="17"/>
  <c r="J29993" i="17"/>
  <c r="J29985" i="17"/>
  <c r="J29977" i="17"/>
  <c r="J29969" i="17"/>
  <c r="J29961" i="17"/>
  <c r="J29953" i="17"/>
  <c r="J29945" i="17"/>
  <c r="J29937" i="17"/>
  <c r="J29929" i="17"/>
  <c r="J29921" i="17"/>
  <c r="J29913" i="17"/>
  <c r="J29905" i="17"/>
  <c r="J29897" i="17"/>
  <c r="J29889" i="17"/>
  <c r="J29881" i="17"/>
  <c r="J29873" i="17"/>
  <c r="J29865" i="17"/>
  <c r="J29857" i="17"/>
  <c r="J29849" i="17"/>
  <c r="J29841" i="17"/>
  <c r="J29833" i="17"/>
  <c r="J29825" i="17"/>
  <c r="J29817" i="17"/>
  <c r="J29809" i="17"/>
  <c r="J29801" i="17"/>
  <c r="J29793" i="17"/>
  <c r="J29785" i="17"/>
  <c r="J29777" i="17"/>
  <c r="J29769" i="17"/>
  <c r="J29761" i="17"/>
  <c r="J29753" i="17"/>
  <c r="J29745" i="17"/>
  <c r="J29737" i="17"/>
  <c r="J29729" i="17"/>
  <c r="J29721" i="17"/>
  <c r="J29713" i="17"/>
  <c r="J29705" i="17"/>
  <c r="J29697" i="17"/>
  <c r="J29689" i="17"/>
  <c r="J29681" i="17"/>
  <c r="J29673" i="17"/>
  <c r="J29665" i="17"/>
  <c r="J29657" i="17"/>
  <c r="J29649" i="17"/>
  <c r="J29641" i="17"/>
  <c r="J29633" i="17"/>
  <c r="J29625" i="17"/>
  <c r="J29617" i="17"/>
  <c r="J29609" i="17"/>
  <c r="J29601" i="17"/>
  <c r="J29593" i="17"/>
  <c r="J29585" i="17"/>
  <c r="J29577" i="17"/>
  <c r="J29569" i="17"/>
  <c r="J29561" i="17"/>
  <c r="J29553" i="17"/>
  <c r="J29545" i="17"/>
  <c r="J29537" i="17"/>
  <c r="J29529" i="17"/>
  <c r="J29521" i="17"/>
  <c r="J29513" i="17"/>
  <c r="J29505" i="17"/>
  <c r="J29497" i="17"/>
  <c r="J29489" i="17"/>
  <c r="J29481" i="17"/>
  <c r="J29473" i="17"/>
  <c r="J29465" i="17"/>
  <c r="J29457" i="17"/>
  <c r="J29449" i="17"/>
  <c r="J29441" i="17"/>
  <c r="J29433" i="17"/>
  <c r="J29425" i="17"/>
  <c r="J29417" i="17"/>
  <c r="J29409" i="17"/>
  <c r="J29401" i="17"/>
  <c r="J29393" i="17"/>
  <c r="J29385" i="17"/>
  <c r="J29377" i="17"/>
  <c r="J29369" i="17"/>
  <c r="J29361" i="17"/>
  <c r="J29353" i="17"/>
  <c r="J30000" i="17"/>
  <c r="J29992" i="17"/>
  <c r="J29984" i="17"/>
  <c r="J29976" i="17"/>
  <c r="J29968" i="17"/>
  <c r="J29960" i="17"/>
  <c r="J29952" i="17"/>
  <c r="J29944" i="17"/>
  <c r="J29936" i="17"/>
  <c r="J29928" i="17"/>
  <c r="J29920" i="17"/>
  <c r="J29912" i="17"/>
  <c r="J29904" i="17"/>
  <c r="J29896" i="17"/>
  <c r="J29888" i="17"/>
  <c r="J29880" i="17"/>
  <c r="J29872" i="17"/>
  <c r="J29864" i="17"/>
  <c r="J29856" i="17"/>
  <c r="J29848" i="17"/>
  <c r="J29840" i="17"/>
  <c r="J29832" i="17"/>
  <c r="J29824" i="17"/>
  <c r="J29816" i="17"/>
  <c r="J29808" i="17"/>
  <c r="J29800" i="17"/>
  <c r="J29792" i="17"/>
  <c r="J29784" i="17"/>
  <c r="J29776" i="17"/>
  <c r="J29768" i="17"/>
  <c r="J29760" i="17"/>
  <c r="J29752" i="17"/>
  <c r="J29744" i="17"/>
  <c r="J29736" i="17"/>
  <c r="J29728" i="17"/>
  <c r="J29720" i="17"/>
  <c r="J29712" i="17"/>
  <c r="J29704" i="17"/>
  <c r="J29696" i="17"/>
  <c r="J29688" i="17"/>
  <c r="J29680" i="17"/>
  <c r="J29672" i="17"/>
  <c r="J29664" i="17"/>
  <c r="J29656" i="17"/>
  <c r="J29648" i="17"/>
  <c r="J29640" i="17"/>
  <c r="J29632" i="17"/>
  <c r="J29624" i="17"/>
  <c r="J29616" i="17"/>
  <c r="J29608" i="17"/>
  <c r="J29600" i="17"/>
  <c r="J29592" i="17"/>
  <c r="J29584" i="17"/>
  <c r="J29576" i="17"/>
  <c r="J29568" i="17"/>
  <c r="J29560" i="17"/>
  <c r="J29552" i="17"/>
  <c r="J29544" i="17"/>
  <c r="J29536" i="17"/>
  <c r="J29528" i="17"/>
  <c r="J29520" i="17"/>
  <c r="J29512" i="17"/>
  <c r="J29504" i="17"/>
  <c r="J29496" i="17"/>
  <c r="J29488" i="17"/>
  <c r="J29480" i="17"/>
  <c r="J29472" i="17"/>
  <c r="J29464" i="17"/>
  <c r="J29456" i="17"/>
  <c r="J29448" i="17"/>
  <c r="J29440" i="17"/>
  <c r="J29432" i="17"/>
  <c r="J29424" i="17"/>
  <c r="J29416" i="17"/>
  <c r="J29408" i="17"/>
  <c r="J29400" i="17"/>
  <c r="J29392" i="17"/>
  <c r="J29384" i="17"/>
  <c r="J29376" i="17"/>
  <c r="J29368" i="17"/>
  <c r="J29360" i="17"/>
  <c r="J29352" i="17"/>
  <c r="J29999" i="17"/>
  <c r="J29991" i="17"/>
  <c r="J29983" i="17"/>
  <c r="J29975" i="17"/>
  <c r="J29967" i="17"/>
  <c r="J29959" i="17"/>
  <c r="J29951" i="17"/>
  <c r="J29943" i="17"/>
  <c r="J29935" i="17"/>
  <c r="J29927" i="17"/>
  <c r="J29919" i="17"/>
  <c r="J29911" i="17"/>
  <c r="J29903" i="17"/>
  <c r="J29895" i="17"/>
  <c r="J29887" i="17"/>
  <c r="J29879" i="17"/>
  <c r="J29871" i="17"/>
  <c r="J29863" i="17"/>
  <c r="J29855" i="17"/>
  <c r="J29847" i="17"/>
  <c r="J29839" i="17"/>
  <c r="J29831" i="17"/>
  <c r="J29823" i="17"/>
  <c r="J29815" i="17"/>
  <c r="J29807" i="17"/>
  <c r="J29799" i="17"/>
  <c r="J29791" i="17"/>
  <c r="J29783" i="17"/>
  <c r="J29775" i="17"/>
  <c r="J29767" i="17"/>
  <c r="J29759" i="17"/>
  <c r="J29751" i="17"/>
  <c r="J29743" i="17"/>
  <c r="J29735" i="17"/>
  <c r="J29727" i="17"/>
  <c r="J29719" i="17"/>
  <c r="J29711" i="17"/>
  <c r="J29703" i="17"/>
  <c r="J29695" i="17"/>
  <c r="J29687" i="17"/>
  <c r="J29679" i="17"/>
  <c r="J29671" i="17"/>
  <c r="J29663" i="17"/>
  <c r="J29655" i="17"/>
  <c r="J29647" i="17"/>
  <c r="J29639" i="17"/>
  <c r="J29631" i="17"/>
  <c r="J29623" i="17"/>
  <c r="J29615" i="17"/>
  <c r="J29607" i="17"/>
  <c r="J29599" i="17"/>
  <c r="J29591" i="17"/>
  <c r="J29583" i="17"/>
  <c r="J29575" i="17"/>
  <c r="J29567" i="17"/>
  <c r="J29559" i="17"/>
  <c r="J29551" i="17"/>
  <c r="J29543" i="17"/>
  <c r="J29535" i="17"/>
  <c r="J29527" i="17"/>
  <c r="J29519" i="17"/>
  <c r="J29511" i="17"/>
  <c r="J29503" i="17"/>
  <c r="J29495" i="17"/>
  <c r="J29487" i="17"/>
  <c r="J29479" i="17"/>
  <c r="J29471" i="17"/>
  <c r="J29463" i="17"/>
  <c r="J29455" i="17"/>
  <c r="J29447" i="17"/>
  <c r="J29439" i="17"/>
  <c r="J29431" i="17"/>
  <c r="J29423" i="17"/>
  <c r="J29415" i="17"/>
  <c r="J29407" i="17"/>
  <c r="J29399" i="17"/>
  <c r="J29391" i="17"/>
  <c r="J29383" i="17"/>
  <c r="J29375" i="17"/>
  <c r="J29367" i="17"/>
  <c r="J29359" i="17"/>
  <c r="J29351" i="17"/>
  <c r="J29998" i="17"/>
  <c r="J29990" i="17"/>
  <c r="J29982" i="17"/>
  <c r="J29974" i="17"/>
  <c r="J29966" i="17"/>
  <c r="J29958" i="17"/>
  <c r="J29950" i="17"/>
  <c r="J29942" i="17"/>
  <c r="J29934" i="17"/>
  <c r="J29926" i="17"/>
  <c r="J29918" i="17"/>
  <c r="J29910" i="17"/>
  <c r="J29902" i="17"/>
  <c r="J29894" i="17"/>
  <c r="J29886" i="17"/>
  <c r="J29878" i="17"/>
  <c r="J29870" i="17"/>
  <c r="J29862" i="17"/>
  <c r="J29854" i="17"/>
  <c r="J29846" i="17"/>
  <c r="J29838" i="17"/>
  <c r="J29830" i="17"/>
  <c r="J29822" i="17"/>
  <c r="J29814" i="17"/>
  <c r="J29806" i="17"/>
  <c r="J29798" i="17"/>
  <c r="J29790" i="17"/>
  <c r="J29782" i="17"/>
  <c r="J29774" i="17"/>
  <c r="J29766" i="17"/>
  <c r="J29758" i="17"/>
  <c r="J29750" i="17"/>
  <c r="J29742" i="17"/>
  <c r="J29734" i="17"/>
  <c r="J29726" i="17"/>
  <c r="J29718" i="17"/>
  <c r="J29710" i="17"/>
  <c r="J29702" i="17"/>
  <c r="J29694" i="17"/>
  <c r="J29686" i="17"/>
  <c r="J29678" i="17"/>
  <c r="J29670" i="17"/>
  <c r="J29662" i="17"/>
  <c r="J29654" i="17"/>
  <c r="J29646" i="17"/>
  <c r="J29638" i="17"/>
  <c r="J29630" i="17"/>
  <c r="J29622" i="17"/>
  <c r="J29614" i="17"/>
  <c r="J29606" i="17"/>
  <c r="J29598" i="17"/>
  <c r="J29590" i="17"/>
  <c r="J29582" i="17"/>
  <c r="J29574" i="17"/>
  <c r="J29566" i="17"/>
  <c r="J29558" i="17"/>
  <c r="J29550" i="17"/>
  <c r="J29542" i="17"/>
  <c r="J29534" i="17"/>
  <c r="J29526" i="17"/>
  <c r="J29518" i="17"/>
  <c r="J29510" i="17"/>
  <c r="J29502" i="17"/>
  <c r="J29494" i="17"/>
  <c r="J29486" i="17"/>
  <c r="J29478" i="17"/>
  <c r="J29470" i="17"/>
  <c r="J29462" i="17"/>
  <c r="J29454" i="17"/>
  <c r="J29446" i="17"/>
  <c r="J29438" i="17"/>
  <c r="J29430" i="17"/>
  <c r="J29422" i="17"/>
  <c r="J29414" i="17"/>
  <c r="J29406" i="17"/>
  <c r="J29398" i="17"/>
  <c r="J29390" i="17"/>
  <c r="J29382" i="17"/>
  <c r="J29374" i="17"/>
  <c r="J29366" i="17"/>
  <c r="J29358" i="17"/>
  <c r="J29350" i="17"/>
  <c r="J29997" i="17"/>
  <c r="J29989" i="17"/>
  <c r="J29981" i="17"/>
  <c r="J29973" i="17"/>
  <c r="J29965" i="17"/>
  <c r="J29957" i="17"/>
  <c r="J29949" i="17"/>
  <c r="J29941" i="17"/>
  <c r="J29933" i="17"/>
  <c r="J29925" i="17"/>
  <c r="J29917" i="17"/>
  <c r="J29909" i="17"/>
  <c r="J29901" i="17"/>
  <c r="J29893" i="17"/>
  <c r="J29885" i="17"/>
  <c r="J29877" i="17"/>
  <c r="J29869" i="17"/>
  <c r="J29861" i="17"/>
  <c r="J29853" i="17"/>
  <c r="J29845" i="17"/>
  <c r="J29837" i="17"/>
  <c r="J29829" i="17"/>
  <c r="J29821" i="17"/>
  <c r="J29813" i="17"/>
  <c r="J29805" i="17"/>
  <c r="J29797" i="17"/>
  <c r="J29789" i="17"/>
  <c r="J29781" i="17"/>
  <c r="J29773" i="17"/>
  <c r="J29765" i="17"/>
  <c r="J29757" i="17"/>
  <c r="J29749" i="17"/>
  <c r="J29741" i="17"/>
  <c r="J29733" i="17"/>
  <c r="J29725" i="17"/>
  <c r="J29717" i="17"/>
  <c r="J29709" i="17"/>
  <c r="J29701" i="17"/>
  <c r="J29693" i="17"/>
  <c r="J29685" i="17"/>
  <c r="J29677" i="17"/>
  <c r="J29669" i="17"/>
  <c r="J29661" i="17"/>
  <c r="J29653" i="17"/>
  <c r="J29645" i="17"/>
  <c r="J29637" i="17"/>
  <c r="J29629" i="17"/>
  <c r="J29621" i="17"/>
  <c r="J29613" i="17"/>
  <c r="J29605" i="17"/>
  <c r="J29597" i="17"/>
  <c r="J29589" i="17"/>
  <c r="J29581" i="17"/>
  <c r="J29573" i="17"/>
  <c r="J29565" i="17"/>
  <c r="J29557" i="17"/>
  <c r="J29549" i="17"/>
  <c r="J29541" i="17"/>
  <c r="J29533" i="17"/>
  <c r="J29525" i="17"/>
  <c r="J29517" i="17"/>
  <c r="J29509" i="17"/>
  <c r="J29501" i="17"/>
  <c r="J29493" i="17"/>
  <c r="J29485" i="17"/>
  <c r="J29477" i="17"/>
  <c r="J29469" i="17"/>
  <c r="J29461" i="17"/>
  <c r="J29453" i="17"/>
  <c r="J29445" i="17"/>
  <c r="J29437" i="17"/>
  <c r="J29429" i="17"/>
  <c r="J29421" i="17"/>
  <c r="J29413" i="17"/>
  <c r="J29405" i="17"/>
  <c r="J29397" i="17"/>
  <c r="J29389" i="17"/>
  <c r="J29381" i="17"/>
  <c r="J29373" i="17"/>
  <c r="J29365" i="17"/>
  <c r="J29357" i="17"/>
  <c r="J9" i="17"/>
  <c r="J17" i="17"/>
  <c r="J25" i="17"/>
  <c r="J33" i="17"/>
  <c r="J41" i="17"/>
  <c r="J49" i="17"/>
  <c r="J57" i="17"/>
  <c r="J65" i="17"/>
  <c r="J73" i="17"/>
  <c r="J81" i="17"/>
  <c r="J89" i="17"/>
  <c r="J97" i="17"/>
  <c r="J105" i="17"/>
  <c r="J113" i="17"/>
  <c r="J121" i="17"/>
  <c r="J129" i="17"/>
  <c r="J137" i="17"/>
  <c r="J145" i="17"/>
  <c r="J153" i="17"/>
  <c r="J161" i="17"/>
  <c r="J169" i="17"/>
  <c r="J177" i="17"/>
  <c r="J185" i="17"/>
  <c r="J193" i="17"/>
  <c r="J201" i="17"/>
  <c r="J209" i="17"/>
  <c r="J217" i="17"/>
  <c r="J225" i="17"/>
  <c r="J233" i="17"/>
  <c r="J241" i="17"/>
  <c r="J249" i="17"/>
  <c r="J257" i="17"/>
  <c r="J265" i="17"/>
  <c r="J273" i="17"/>
  <c r="J281" i="17"/>
  <c r="J289" i="17"/>
  <c r="J297" i="17"/>
  <c r="J305" i="17"/>
  <c r="J313" i="17"/>
  <c r="J321" i="17"/>
  <c r="J329" i="17"/>
  <c r="J337" i="17"/>
  <c r="J345" i="17"/>
  <c r="J353" i="17"/>
  <c r="J361" i="17"/>
  <c r="J369" i="17"/>
  <c r="J377" i="17"/>
  <c r="J385" i="17"/>
  <c r="J393" i="17"/>
  <c r="J401" i="17"/>
  <c r="J409" i="17"/>
  <c r="J417" i="17"/>
  <c r="J425" i="17"/>
  <c r="J433" i="17"/>
  <c r="J441" i="17"/>
  <c r="J449" i="17"/>
  <c r="J457" i="17"/>
  <c r="J465" i="17"/>
  <c r="J473" i="17"/>
  <c r="J481" i="17"/>
  <c r="J489" i="17"/>
  <c r="J497" i="17"/>
  <c r="J505" i="17"/>
  <c r="J513" i="17"/>
  <c r="J521" i="17"/>
  <c r="J529" i="17"/>
  <c r="J537" i="17"/>
  <c r="J545" i="17"/>
  <c r="J553" i="17"/>
  <c r="J561" i="17"/>
  <c r="J569" i="17"/>
  <c r="J577" i="17"/>
  <c r="J585" i="17"/>
  <c r="J593" i="17"/>
  <c r="J601" i="17"/>
  <c r="J609" i="17"/>
  <c r="J617" i="17"/>
  <c r="J625" i="17"/>
  <c r="J633" i="17"/>
  <c r="J641" i="17"/>
  <c r="J649" i="17"/>
  <c r="J657" i="17"/>
  <c r="J665" i="17"/>
  <c r="J673" i="17"/>
  <c r="J681" i="17"/>
  <c r="J10" i="17"/>
  <c r="J18" i="17"/>
  <c r="J26" i="17"/>
  <c r="J34" i="17"/>
  <c r="J42" i="17"/>
  <c r="J50" i="17"/>
  <c r="J58" i="17"/>
  <c r="J66" i="17"/>
  <c r="J74" i="17"/>
  <c r="J82" i="17"/>
  <c r="J90" i="17"/>
  <c r="J98" i="17"/>
  <c r="J106" i="17"/>
  <c r="J114" i="17"/>
  <c r="J122" i="17"/>
  <c r="J130" i="17"/>
  <c r="J138" i="17"/>
  <c r="J146" i="17"/>
  <c r="J154" i="17"/>
  <c r="J162" i="17"/>
  <c r="J170" i="17"/>
  <c r="J178" i="17"/>
  <c r="J186" i="17"/>
  <c r="J194" i="17"/>
  <c r="J202" i="17"/>
  <c r="J210" i="17"/>
  <c r="J218" i="17"/>
  <c r="J226" i="17"/>
  <c r="J234" i="17"/>
  <c r="J242" i="17"/>
  <c r="J250" i="17"/>
  <c r="J258" i="17"/>
  <c r="J266" i="17"/>
  <c r="J274" i="17"/>
  <c r="J282" i="17"/>
  <c r="J290" i="17"/>
  <c r="J298" i="17"/>
  <c r="J306" i="17"/>
  <c r="J314" i="17"/>
  <c r="J322" i="17"/>
  <c r="J330" i="17"/>
  <c r="J11" i="17"/>
  <c r="J19" i="17"/>
  <c r="J27" i="17"/>
  <c r="J35" i="17"/>
  <c r="J43" i="17"/>
  <c r="J51" i="17"/>
  <c r="J59" i="17"/>
  <c r="J67" i="17"/>
  <c r="J75" i="17"/>
  <c r="J83" i="17"/>
  <c r="J91" i="17"/>
  <c r="J99" i="17"/>
  <c r="J107" i="17"/>
  <c r="J115" i="17"/>
  <c r="J123" i="17"/>
  <c r="J131" i="17"/>
  <c r="J139" i="17"/>
  <c r="J147" i="17"/>
  <c r="J155" i="17"/>
  <c r="J163" i="17"/>
  <c r="J171" i="17"/>
  <c r="J179" i="17"/>
  <c r="J187" i="17"/>
  <c r="J195" i="17"/>
  <c r="J203" i="17"/>
  <c r="J211" i="17"/>
  <c r="J219" i="17"/>
  <c r="J227" i="17"/>
  <c r="J235" i="17"/>
  <c r="J243" i="17"/>
  <c r="J251" i="17"/>
  <c r="J259" i="17"/>
  <c r="J267" i="17"/>
  <c r="J275" i="17"/>
  <c r="J283" i="17"/>
  <c r="J291" i="17"/>
  <c r="J299" i="17"/>
  <c r="J307" i="17"/>
  <c r="J315" i="17"/>
  <c r="J323" i="17"/>
  <c r="J331" i="17"/>
  <c r="J339" i="17"/>
  <c r="J347" i="17"/>
  <c r="J355" i="17"/>
  <c r="J363" i="17"/>
  <c r="J371" i="17"/>
  <c r="J379" i="17"/>
  <c r="J387" i="17"/>
  <c r="J395" i="17"/>
  <c r="J403" i="17"/>
  <c r="J411" i="17"/>
  <c r="J419" i="17"/>
  <c r="J427" i="17"/>
  <c r="J435" i="17"/>
  <c r="J443" i="17"/>
  <c r="J451" i="17"/>
  <c r="J459" i="17"/>
  <c r="J467" i="17"/>
  <c r="J475" i="17"/>
  <c r="J483" i="17"/>
  <c r="J491" i="17"/>
  <c r="J499" i="17"/>
  <c r="J507" i="17"/>
  <c r="J515" i="17"/>
  <c r="J523" i="17"/>
  <c r="J531" i="17"/>
  <c r="J539" i="17"/>
  <c r="J547" i="17"/>
  <c r="J555" i="17"/>
  <c r="J563" i="17"/>
  <c r="J571" i="17"/>
  <c r="J579" i="17"/>
  <c r="J587" i="17"/>
  <c r="J595" i="17"/>
  <c r="J603" i="17"/>
  <c r="J611" i="17"/>
  <c r="J619" i="17"/>
  <c r="J627" i="17"/>
  <c r="J635" i="17"/>
  <c r="J643" i="17"/>
  <c r="J651" i="17"/>
  <c r="J659" i="17"/>
  <c r="J667" i="17"/>
  <c r="J675" i="17"/>
  <c r="J4" i="17"/>
  <c r="J12" i="17"/>
  <c r="J20" i="17"/>
  <c r="J28" i="17"/>
  <c r="J36" i="17"/>
  <c r="J44" i="17"/>
  <c r="J52" i="17"/>
  <c r="J60" i="17"/>
  <c r="J68" i="17"/>
  <c r="J76" i="17"/>
  <c r="J84" i="17"/>
  <c r="J92" i="17"/>
  <c r="J100" i="17"/>
  <c r="J108" i="17"/>
  <c r="J116" i="17"/>
  <c r="J124" i="17"/>
  <c r="J132" i="17"/>
  <c r="J140" i="17"/>
  <c r="J148" i="17"/>
  <c r="J156" i="17"/>
  <c r="J164" i="17"/>
  <c r="J172" i="17"/>
  <c r="J180" i="17"/>
  <c r="J188" i="17"/>
  <c r="J196" i="17"/>
  <c r="J204" i="17"/>
  <c r="J212" i="17"/>
  <c r="J220" i="17"/>
  <c r="J228" i="17"/>
  <c r="J236" i="17"/>
  <c r="J244" i="17"/>
  <c r="J252" i="17"/>
  <c r="J260" i="17"/>
  <c r="J268" i="17"/>
  <c r="J276" i="17"/>
  <c r="J284" i="17"/>
  <c r="J292" i="17"/>
  <c r="J300" i="17"/>
  <c r="J308" i="17"/>
  <c r="J316" i="17"/>
  <c r="J324" i="17"/>
  <c r="J332" i="17"/>
  <c r="J340" i="17"/>
  <c r="J348" i="17"/>
  <c r="J356" i="17"/>
  <c r="J364" i="17"/>
  <c r="J372" i="17"/>
  <c r="J380" i="17"/>
  <c r="J388" i="17"/>
  <c r="J396" i="17"/>
  <c r="J404" i="17"/>
  <c r="J412" i="17"/>
  <c r="J420" i="17"/>
  <c r="J428" i="17"/>
  <c r="J436" i="17"/>
  <c r="J444" i="17"/>
  <c r="J452" i="17"/>
  <c r="J460" i="17"/>
  <c r="J468" i="17"/>
  <c r="J476" i="17"/>
  <c r="J484" i="17"/>
  <c r="J492" i="17"/>
  <c r="J500" i="17"/>
  <c r="J508" i="17"/>
  <c r="J516" i="17"/>
  <c r="J524" i="17"/>
  <c r="J532" i="17"/>
  <c r="J540" i="17"/>
  <c r="J548" i="17"/>
  <c r="J556" i="17"/>
  <c r="J564" i="17"/>
  <c r="J572" i="17"/>
  <c r="J580" i="17"/>
  <c r="J588" i="17"/>
  <c r="J596" i="17"/>
  <c r="J604" i="17"/>
  <c r="J612" i="17"/>
  <c r="J620" i="17"/>
  <c r="J628" i="17"/>
  <c r="J636" i="17"/>
  <c r="J644" i="17"/>
  <c r="J652" i="17"/>
  <c r="J660" i="17"/>
  <c r="J668" i="17"/>
  <c r="J676" i="17"/>
  <c r="J5" i="17"/>
  <c r="J13" i="17"/>
  <c r="J21" i="17"/>
  <c r="J29" i="17"/>
  <c r="J37" i="17"/>
  <c r="J45" i="17"/>
  <c r="J53" i="17"/>
  <c r="J61" i="17"/>
  <c r="J69" i="17"/>
  <c r="J77" i="17"/>
  <c r="J85" i="17"/>
  <c r="J93" i="17"/>
  <c r="J101" i="17"/>
  <c r="J109" i="17"/>
  <c r="J117" i="17"/>
  <c r="J125" i="17"/>
  <c r="J133" i="17"/>
  <c r="J141" i="17"/>
  <c r="J149" i="17"/>
  <c r="J157" i="17"/>
  <c r="J165" i="17"/>
  <c r="J173" i="17"/>
  <c r="J181" i="17"/>
  <c r="J189" i="17"/>
  <c r="J197" i="17"/>
  <c r="J205" i="17"/>
  <c r="J213" i="17"/>
  <c r="J221" i="17"/>
  <c r="J229" i="17"/>
  <c r="J237" i="17"/>
  <c r="J245" i="17"/>
  <c r="J253" i="17"/>
  <c r="J261" i="17"/>
  <c r="J269" i="17"/>
  <c r="J277" i="17"/>
  <c r="J285" i="17"/>
  <c r="J293" i="17"/>
  <c r="J301" i="17"/>
  <c r="J309" i="17"/>
  <c r="J317" i="17"/>
  <c r="J325" i="17"/>
  <c r="J333" i="17"/>
  <c r="J341" i="17"/>
  <c r="J349" i="17"/>
  <c r="J357" i="17"/>
  <c r="J365" i="17"/>
  <c r="J373" i="17"/>
  <c r="J381" i="17"/>
  <c r="J389" i="17"/>
  <c r="J397" i="17"/>
  <c r="J405" i="17"/>
  <c r="J413" i="17"/>
  <c r="J421" i="17"/>
  <c r="J429" i="17"/>
  <c r="J437" i="17"/>
  <c r="J445" i="17"/>
  <c r="J453" i="17"/>
  <c r="J461" i="17"/>
  <c r="J469" i="17"/>
  <c r="J477" i="17"/>
  <c r="J485" i="17"/>
  <c r="J493" i="17"/>
  <c r="J501" i="17"/>
  <c r="J509" i="17"/>
  <c r="J517" i="17"/>
  <c r="J525" i="17"/>
  <c r="J533" i="17"/>
  <c r="J541" i="17"/>
  <c r="J549" i="17"/>
  <c r="J557" i="17"/>
  <c r="J565" i="17"/>
  <c r="J573" i="17"/>
  <c r="J581" i="17"/>
  <c r="J589" i="17"/>
  <c r="J597" i="17"/>
  <c r="J605" i="17"/>
  <c r="J613" i="17"/>
  <c r="J621" i="17"/>
  <c r="J629" i="17"/>
  <c r="J637" i="17"/>
  <c r="J645" i="17"/>
  <c r="J653" i="17"/>
  <c r="J661" i="17"/>
  <c r="J669" i="17"/>
  <c r="J677" i="17"/>
  <c r="J6" i="17"/>
  <c r="J14" i="17"/>
  <c r="J22" i="17"/>
  <c r="J30" i="17"/>
  <c r="J38" i="17"/>
  <c r="J46" i="17"/>
  <c r="J54" i="17"/>
  <c r="J62" i="17"/>
  <c r="J70" i="17"/>
  <c r="J78" i="17"/>
  <c r="J86" i="17"/>
  <c r="J94" i="17"/>
  <c r="J102" i="17"/>
  <c r="J110" i="17"/>
  <c r="J118" i="17"/>
  <c r="J126" i="17"/>
  <c r="J134" i="17"/>
  <c r="J142" i="17"/>
  <c r="J150" i="17"/>
  <c r="J158" i="17"/>
  <c r="J166" i="17"/>
  <c r="J174" i="17"/>
  <c r="J182" i="17"/>
  <c r="J190" i="17"/>
  <c r="J198" i="17"/>
  <c r="J206" i="17"/>
  <c r="J214" i="17"/>
  <c r="J222" i="17"/>
  <c r="J230" i="17"/>
  <c r="J238" i="17"/>
  <c r="J246" i="17"/>
  <c r="J254" i="17"/>
  <c r="J262" i="17"/>
  <c r="J270" i="17"/>
  <c r="J278" i="17"/>
  <c r="J7" i="17"/>
  <c r="J15" i="17"/>
  <c r="J23" i="17"/>
  <c r="J31" i="17"/>
  <c r="J39" i="17"/>
  <c r="J47" i="17"/>
  <c r="J55" i="17"/>
  <c r="J63" i="17"/>
  <c r="J71" i="17"/>
  <c r="J79" i="17"/>
  <c r="J87" i="17"/>
  <c r="J95" i="17"/>
  <c r="J103" i="17"/>
  <c r="J111" i="17"/>
  <c r="J119" i="17"/>
  <c r="J127" i="17"/>
  <c r="J135" i="17"/>
  <c r="J143" i="17"/>
  <c r="J151" i="17"/>
  <c r="J159" i="17"/>
  <c r="J167" i="17"/>
  <c r="J175" i="17"/>
  <c r="J183" i="17"/>
  <c r="J191" i="17"/>
  <c r="J199" i="17"/>
  <c r="J207" i="17"/>
  <c r="J215" i="17"/>
  <c r="J223" i="17"/>
  <c r="J231" i="17"/>
  <c r="J239" i="17"/>
  <c r="J247" i="17"/>
  <c r="J255" i="17"/>
  <c r="J263" i="17"/>
  <c r="J271" i="17"/>
  <c r="J279" i="17"/>
  <c r="J287" i="17"/>
  <c r="J295" i="17"/>
  <c r="J303" i="17"/>
  <c r="J311" i="17"/>
  <c r="J319" i="17"/>
  <c r="J327" i="17"/>
  <c r="J335" i="17"/>
  <c r="J343" i="17"/>
  <c r="J351" i="17"/>
  <c r="J359" i="17"/>
  <c r="J367" i="17"/>
  <c r="J375" i="17"/>
  <c r="J383" i="17"/>
  <c r="J391" i="17"/>
  <c r="J399" i="17"/>
  <c r="J407" i="17"/>
  <c r="J415" i="17"/>
  <c r="J423" i="17"/>
  <c r="J431" i="17"/>
  <c r="J439" i="17"/>
  <c r="J447" i="17"/>
  <c r="J455" i="17"/>
  <c r="J463" i="17"/>
  <c r="J471" i="17"/>
  <c r="J479" i="17"/>
  <c r="J487" i="17"/>
  <c r="J495" i="17"/>
  <c r="J503" i="17"/>
  <c r="J511" i="17"/>
  <c r="J519" i="17"/>
  <c r="J527" i="17"/>
  <c r="J535" i="17"/>
  <c r="J543" i="17"/>
  <c r="J551" i="17"/>
  <c r="J559" i="17"/>
  <c r="J567" i="17"/>
  <c r="J575" i="17"/>
  <c r="J583" i="17"/>
  <c r="J591" i="17"/>
  <c r="J599" i="17"/>
  <c r="J607" i="17"/>
  <c r="J615" i="17"/>
  <c r="J623" i="17"/>
  <c r="J631" i="17"/>
  <c r="J639" i="17"/>
  <c r="J647" i="17"/>
  <c r="J655" i="17"/>
  <c r="J663" i="17"/>
  <c r="J671" i="17"/>
  <c r="J679" i="17"/>
  <c r="J8" i="17"/>
  <c r="J16" i="17"/>
  <c r="J24" i="17"/>
  <c r="J32" i="17"/>
  <c r="J40" i="17"/>
  <c r="J48" i="17"/>
  <c r="J56" i="17"/>
  <c r="J64" i="17"/>
  <c r="J72" i="17"/>
  <c r="J80" i="17"/>
  <c r="J88" i="17"/>
  <c r="J96" i="17"/>
  <c r="J104" i="17"/>
  <c r="J112" i="17"/>
  <c r="J120" i="17"/>
  <c r="J128" i="17"/>
  <c r="J136" i="17"/>
  <c r="J144" i="17"/>
  <c r="J152" i="17"/>
  <c r="J160" i="17"/>
  <c r="J168" i="17"/>
  <c r="J176" i="17"/>
  <c r="J184" i="17"/>
  <c r="J192" i="17"/>
  <c r="J200" i="17"/>
  <c r="J208" i="17"/>
  <c r="J216" i="17"/>
  <c r="J224" i="17"/>
  <c r="J232" i="17"/>
  <c r="J240" i="17"/>
  <c r="J248" i="17"/>
  <c r="J256" i="17"/>
  <c r="J264" i="17"/>
  <c r="J272" i="17"/>
  <c r="J280" i="17"/>
  <c r="J288" i="17"/>
  <c r="J296" i="17"/>
  <c r="J304" i="17"/>
  <c r="J312" i="17"/>
  <c r="J320" i="17"/>
  <c r="J328" i="17"/>
  <c r="J336" i="17"/>
  <c r="J344" i="17"/>
  <c r="J352" i="17"/>
  <c r="J360" i="17"/>
  <c r="J368" i="17"/>
  <c r="J376" i="17"/>
  <c r="J384" i="17"/>
  <c r="J392" i="17"/>
  <c r="J400" i="17"/>
  <c r="J408" i="17"/>
  <c r="J416" i="17"/>
  <c r="J424" i="17"/>
  <c r="J432" i="17"/>
  <c r="J440" i="17"/>
  <c r="J448" i="17"/>
  <c r="J456" i="17"/>
  <c r="J464" i="17"/>
  <c r="J472" i="17"/>
  <c r="J480" i="17"/>
  <c r="J488" i="17"/>
  <c r="J496" i="17"/>
  <c r="J504" i="17"/>
  <c r="J512" i="17"/>
  <c r="J520" i="17"/>
  <c r="J528" i="17"/>
  <c r="J536" i="17"/>
  <c r="J544" i="17"/>
  <c r="J552" i="17"/>
  <c r="J560" i="17"/>
  <c r="J568" i="17"/>
  <c r="J576" i="17"/>
  <c r="J584" i="17"/>
  <c r="J592" i="17"/>
  <c r="J600" i="17"/>
  <c r="J608" i="17"/>
  <c r="J616" i="17"/>
  <c r="J624" i="17"/>
  <c r="J632" i="17"/>
  <c r="J640" i="17"/>
  <c r="J648" i="17"/>
  <c r="J656" i="17"/>
  <c r="J664" i="17"/>
  <c r="J672" i="17"/>
  <c r="J680" i="17"/>
  <c r="J334" i="17"/>
  <c r="J366" i="17"/>
  <c r="J398" i="17"/>
  <c r="J430" i="17"/>
  <c r="J462" i="17"/>
  <c r="J494" i="17"/>
  <c r="J526" i="17"/>
  <c r="J558" i="17"/>
  <c r="J590" i="17"/>
  <c r="J622" i="17"/>
  <c r="J654" i="17"/>
  <c r="J683" i="17"/>
  <c r="J691" i="17"/>
  <c r="J699" i="17"/>
  <c r="J707" i="17"/>
  <c r="J715" i="17"/>
  <c r="J723" i="17"/>
  <c r="J731" i="17"/>
  <c r="J739" i="17"/>
  <c r="J747" i="17"/>
  <c r="J755" i="17"/>
  <c r="J763" i="17"/>
  <c r="J771" i="17"/>
  <c r="J779" i="17"/>
  <c r="J787" i="17"/>
  <c r="J795" i="17"/>
  <c r="J803" i="17"/>
  <c r="J811" i="17"/>
  <c r="J819" i="17"/>
  <c r="J827" i="17"/>
  <c r="J835" i="17"/>
  <c r="J843" i="17"/>
  <c r="J851" i="17"/>
  <c r="J859" i="17"/>
  <c r="J867" i="17"/>
  <c r="J875" i="17"/>
  <c r="J883" i="17"/>
  <c r="J891" i="17"/>
  <c r="J899" i="17"/>
  <c r="J907" i="17"/>
  <c r="J915" i="17"/>
  <c r="J923" i="17"/>
  <c r="J931" i="17"/>
  <c r="J286" i="17"/>
  <c r="J342" i="17"/>
  <c r="J374" i="17"/>
  <c r="J406" i="17"/>
  <c r="J438" i="17"/>
  <c r="J470" i="17"/>
  <c r="J502" i="17"/>
  <c r="J534" i="17"/>
  <c r="J566" i="17"/>
  <c r="J598" i="17"/>
  <c r="J630" i="17"/>
  <c r="J662" i="17"/>
  <c r="J685" i="17"/>
  <c r="J693" i="17"/>
  <c r="J701" i="17"/>
  <c r="J709" i="17"/>
  <c r="J717" i="17"/>
  <c r="J725" i="17"/>
  <c r="J733" i="17"/>
  <c r="J741" i="17"/>
  <c r="J749" i="17"/>
  <c r="J757" i="17"/>
  <c r="J765" i="17"/>
  <c r="J773" i="17"/>
  <c r="J781" i="17"/>
  <c r="J789" i="17"/>
  <c r="J797" i="17"/>
  <c r="J805" i="17"/>
  <c r="J813" i="17"/>
  <c r="J821" i="17"/>
  <c r="J829" i="17"/>
  <c r="J837" i="17"/>
  <c r="J845" i="17"/>
  <c r="J853" i="17"/>
  <c r="J861" i="17"/>
  <c r="J869" i="17"/>
  <c r="J877" i="17"/>
  <c r="J885" i="17"/>
  <c r="J893" i="17"/>
  <c r="J901" i="17"/>
  <c r="J909" i="17"/>
  <c r="J917" i="17"/>
  <c r="J925" i="17"/>
  <c r="J933" i="17"/>
  <c r="J941" i="17"/>
  <c r="J949" i="17"/>
  <c r="J957" i="17"/>
  <c r="J965" i="17"/>
  <c r="J973" i="17"/>
  <c r="J981" i="17"/>
  <c r="J989" i="17"/>
  <c r="J997" i="17"/>
  <c r="J1005" i="17"/>
  <c r="J1013" i="17"/>
  <c r="J1021" i="17"/>
  <c r="J1029" i="17"/>
  <c r="J1037" i="17"/>
  <c r="J1045" i="17"/>
  <c r="J1053" i="17"/>
  <c r="J1061" i="17"/>
  <c r="J1069" i="17"/>
  <c r="J1077" i="17"/>
  <c r="J1085" i="17"/>
  <c r="J1093" i="17"/>
  <c r="J1101" i="17"/>
  <c r="J1109" i="17"/>
  <c r="J1117" i="17"/>
  <c r="J1125" i="17"/>
  <c r="J1133" i="17"/>
  <c r="J1141" i="17"/>
  <c r="J1149" i="17"/>
  <c r="J1157" i="17"/>
  <c r="J1165" i="17"/>
  <c r="J1173" i="17"/>
  <c r="J1181" i="17"/>
  <c r="J1189" i="17"/>
  <c r="J1197" i="17"/>
  <c r="J1205" i="17"/>
  <c r="J1213" i="17"/>
  <c r="J1221" i="17"/>
  <c r="J1229" i="17"/>
  <c r="J1237" i="17"/>
  <c r="J1245" i="17"/>
  <c r="J1253" i="17"/>
  <c r="J1261" i="17"/>
  <c r="J1269" i="17"/>
  <c r="J294" i="17"/>
  <c r="J346" i="17"/>
  <c r="J378" i="17"/>
  <c r="J410" i="17"/>
  <c r="J442" i="17"/>
  <c r="J474" i="17"/>
  <c r="J506" i="17"/>
  <c r="J538" i="17"/>
  <c r="J570" i="17"/>
  <c r="J602" i="17"/>
  <c r="J634" i="17"/>
  <c r="J666" i="17"/>
  <c r="J686" i="17"/>
  <c r="J694" i="17"/>
  <c r="J702" i="17"/>
  <c r="J710" i="17"/>
  <c r="J718" i="17"/>
  <c r="J726" i="17"/>
  <c r="J734" i="17"/>
  <c r="J742" i="17"/>
  <c r="J750" i="17"/>
  <c r="J758" i="17"/>
  <c r="J766" i="17"/>
  <c r="J774" i="17"/>
  <c r="J782" i="17"/>
  <c r="J790" i="17"/>
  <c r="J798" i="17"/>
  <c r="J806" i="17"/>
  <c r="J814" i="17"/>
  <c r="J822" i="17"/>
  <c r="J830" i="17"/>
  <c r="J838" i="17"/>
  <c r="J846" i="17"/>
  <c r="J854" i="17"/>
  <c r="J862" i="17"/>
  <c r="J870" i="17"/>
  <c r="J878" i="17"/>
  <c r="J886" i="17"/>
  <c r="J894" i="17"/>
  <c r="J902" i="17"/>
  <c r="J910" i="17"/>
  <c r="J918" i="17"/>
  <c r="J926" i="17"/>
  <c r="J934" i="17"/>
  <c r="J942" i="17"/>
  <c r="J950" i="17"/>
  <c r="J958" i="17"/>
  <c r="J966" i="17"/>
  <c r="J974" i="17"/>
  <c r="J982" i="17"/>
  <c r="J990" i="17"/>
  <c r="J998" i="17"/>
  <c r="J1006" i="17"/>
  <c r="J1014" i="17"/>
  <c r="J1022" i="17"/>
  <c r="J1030" i="17"/>
  <c r="J1038" i="17"/>
  <c r="J1046" i="17"/>
  <c r="J1054" i="17"/>
  <c r="J1062" i="17"/>
  <c r="J1070" i="17"/>
  <c r="J1078" i="17"/>
  <c r="J1086" i="17"/>
  <c r="J1094" i="17"/>
  <c r="J1102" i="17"/>
  <c r="J1110" i="17"/>
  <c r="J1118" i="17"/>
  <c r="J1126" i="17"/>
  <c r="J1134" i="17"/>
  <c r="J1142" i="17"/>
  <c r="J1150" i="17"/>
  <c r="J1158" i="17"/>
  <c r="J1166" i="17"/>
  <c r="J1174" i="17"/>
  <c r="J1182" i="17"/>
  <c r="J1190" i="17"/>
  <c r="J1198" i="17"/>
  <c r="J1206" i="17"/>
  <c r="J1214" i="17"/>
  <c r="J1222" i="17"/>
  <c r="J1230" i="17"/>
  <c r="J1238" i="17"/>
  <c r="J1246" i="17"/>
  <c r="J1254" i="17"/>
  <c r="J1262" i="17"/>
  <c r="J302" i="17"/>
  <c r="J350" i="17"/>
  <c r="J382" i="17"/>
  <c r="J414" i="17"/>
  <c r="J446" i="17"/>
  <c r="J478" i="17"/>
  <c r="J510" i="17"/>
  <c r="J542" i="17"/>
  <c r="J574" i="17"/>
  <c r="J606" i="17"/>
  <c r="J638" i="17"/>
  <c r="J670" i="17"/>
  <c r="J687" i="17"/>
  <c r="J695" i="17"/>
  <c r="J703" i="17"/>
  <c r="J711" i="17"/>
  <c r="J719" i="17"/>
  <c r="J727" i="17"/>
  <c r="J735" i="17"/>
  <c r="J743" i="17"/>
  <c r="J751" i="17"/>
  <c r="J759" i="17"/>
  <c r="J767" i="17"/>
  <c r="J775" i="17"/>
  <c r="J783" i="17"/>
  <c r="J791" i="17"/>
  <c r="J799" i="17"/>
  <c r="J807" i="17"/>
  <c r="J815" i="17"/>
  <c r="J823" i="17"/>
  <c r="J831" i="17"/>
  <c r="J839" i="17"/>
  <c r="J847" i="17"/>
  <c r="J855" i="17"/>
  <c r="J863" i="17"/>
  <c r="J871" i="17"/>
  <c r="J879" i="17"/>
  <c r="J887" i="17"/>
  <c r="J895" i="17"/>
  <c r="J903" i="17"/>
  <c r="J911" i="17"/>
  <c r="J919" i="17"/>
  <c r="J927" i="17"/>
  <c r="J935" i="17"/>
  <c r="J318" i="17"/>
  <c r="J358" i="17"/>
  <c r="J390" i="17"/>
  <c r="J422" i="17"/>
  <c r="J454" i="17"/>
  <c r="J486" i="17"/>
  <c r="J518" i="17"/>
  <c r="J550" i="17"/>
  <c r="J582" i="17"/>
  <c r="J614" i="17"/>
  <c r="J646" i="17"/>
  <c r="J678" i="17"/>
  <c r="J689" i="17"/>
  <c r="J697" i="17"/>
  <c r="J705" i="17"/>
  <c r="J713" i="17"/>
  <c r="J721" i="17"/>
  <c r="J729" i="17"/>
  <c r="J737" i="17"/>
  <c r="J745" i="17"/>
  <c r="J753" i="17"/>
  <c r="J761" i="17"/>
  <c r="J769" i="17"/>
  <c r="J777" i="17"/>
  <c r="J785" i="17"/>
  <c r="J793" i="17"/>
  <c r="J801" i="17"/>
  <c r="J809" i="17"/>
  <c r="J817" i="17"/>
  <c r="J825" i="17"/>
  <c r="J833" i="17"/>
  <c r="J841" i="17"/>
  <c r="J849" i="17"/>
  <c r="J857" i="17"/>
  <c r="J865" i="17"/>
  <c r="J873" i="17"/>
  <c r="J881" i="17"/>
  <c r="J889" i="17"/>
  <c r="J897" i="17"/>
  <c r="J905" i="17"/>
  <c r="J913" i="17"/>
  <c r="J921" i="17"/>
  <c r="J929" i="17"/>
  <c r="J937" i="17"/>
  <c r="J945" i="17"/>
  <c r="J953" i="17"/>
  <c r="J961" i="17"/>
  <c r="J969" i="17"/>
  <c r="J977" i="17"/>
  <c r="J985" i="17"/>
  <c r="J993" i="17"/>
  <c r="J1001" i="17"/>
  <c r="J1009" i="17"/>
  <c r="J1017" i="17"/>
  <c r="J1025" i="17"/>
  <c r="J1033" i="17"/>
  <c r="J1041" i="17"/>
  <c r="J1049" i="17"/>
  <c r="J1057" i="17"/>
  <c r="J1065" i="17"/>
  <c r="J1073" i="17"/>
  <c r="J1081" i="17"/>
  <c r="J1089" i="17"/>
  <c r="J1097" i="17"/>
  <c r="J1105" i="17"/>
  <c r="J1113" i="17"/>
  <c r="J1121" i="17"/>
  <c r="J1129" i="17"/>
  <c r="J1137" i="17"/>
  <c r="J1145" i="17"/>
  <c r="J1153" i="17"/>
  <c r="J1161" i="17"/>
  <c r="J1169" i="17"/>
  <c r="J1177" i="17"/>
  <c r="J1185" i="17"/>
  <c r="J1193" i="17"/>
  <c r="J1201" i="17"/>
  <c r="J1209" i="17"/>
  <c r="J1217" i="17"/>
  <c r="J1225" i="17"/>
  <c r="J1233" i="17"/>
  <c r="J1241" i="17"/>
  <c r="J1249" i="17"/>
  <c r="J1257" i="17"/>
  <c r="J1265" i="17"/>
  <c r="J326" i="17"/>
  <c r="J362" i="17"/>
  <c r="J394" i="17"/>
  <c r="J426" i="17"/>
  <c r="J458" i="17"/>
  <c r="J490" i="17"/>
  <c r="J522" i="17"/>
  <c r="J554" i="17"/>
  <c r="J586" i="17"/>
  <c r="J618" i="17"/>
  <c r="J650" i="17"/>
  <c r="J682" i="17"/>
  <c r="J690" i="17"/>
  <c r="J698" i="17"/>
  <c r="J706" i="17"/>
  <c r="J714" i="17"/>
  <c r="J722" i="17"/>
  <c r="J730" i="17"/>
  <c r="J738" i="17"/>
  <c r="J746" i="17"/>
  <c r="J754" i="17"/>
  <c r="J762" i="17"/>
  <c r="J770" i="17"/>
  <c r="J778" i="17"/>
  <c r="J786" i="17"/>
  <c r="J794" i="17"/>
  <c r="J802" i="17"/>
  <c r="J810" i="17"/>
  <c r="J818" i="17"/>
  <c r="J826" i="17"/>
  <c r="J834" i="17"/>
  <c r="J842" i="17"/>
  <c r="J850" i="17"/>
  <c r="J858" i="17"/>
  <c r="J866" i="17"/>
  <c r="J874" i="17"/>
  <c r="J882" i="17"/>
  <c r="J890" i="17"/>
  <c r="J898" i="17"/>
  <c r="J906" i="17"/>
  <c r="J914" i="17"/>
  <c r="J922" i="17"/>
  <c r="J930" i="17"/>
  <c r="J938" i="17"/>
  <c r="J946" i="17"/>
  <c r="J954" i="17"/>
  <c r="J962" i="17"/>
  <c r="J970" i="17"/>
  <c r="J978" i="17"/>
  <c r="J986" i="17"/>
  <c r="J994" i="17"/>
  <c r="J1002" i="17"/>
  <c r="J1010" i="17"/>
  <c r="J1018" i="17"/>
  <c r="J1026" i="17"/>
  <c r="J1034" i="17"/>
  <c r="J1042" i="17"/>
  <c r="J1050" i="17"/>
  <c r="J1058" i="17"/>
  <c r="J1066" i="17"/>
  <c r="J1074" i="17"/>
  <c r="J1082" i="17"/>
  <c r="J1090" i="17"/>
  <c r="J1098" i="17"/>
  <c r="J1106" i="17"/>
  <c r="J1114" i="17"/>
  <c r="J1122" i="17"/>
  <c r="J1130" i="17"/>
  <c r="J1138" i="17"/>
  <c r="J1146" i="17"/>
  <c r="J1154" i="17"/>
  <c r="J1162" i="17"/>
  <c r="J1170" i="17"/>
  <c r="J1178" i="17"/>
  <c r="J1186" i="17"/>
  <c r="J1194" i="17"/>
  <c r="J1202" i="17"/>
  <c r="J1210" i="17"/>
  <c r="J1218" i="17"/>
  <c r="J1226" i="17"/>
  <c r="J1234" i="17"/>
  <c r="J1242" i="17"/>
  <c r="J1250" i="17"/>
  <c r="J1258" i="17"/>
  <c r="J1266" i="17"/>
  <c r="J310" i="17"/>
  <c r="J450" i="17"/>
  <c r="J578" i="17"/>
  <c r="J688" i="17"/>
  <c r="J720" i="17"/>
  <c r="J752" i="17"/>
  <c r="J784" i="17"/>
  <c r="J816" i="17"/>
  <c r="J848" i="17"/>
  <c r="J880" i="17"/>
  <c r="J912" i="17"/>
  <c r="J940" i="17"/>
  <c r="J956" i="17"/>
  <c r="J972" i="17"/>
  <c r="J988" i="17"/>
  <c r="J1004" i="17"/>
  <c r="J1020" i="17"/>
  <c r="J1036" i="17"/>
  <c r="J1052" i="17"/>
  <c r="J1068" i="17"/>
  <c r="J1084" i="17"/>
  <c r="J1100" i="17"/>
  <c r="J1116" i="17"/>
  <c r="J1132" i="17"/>
  <c r="J1148" i="17"/>
  <c r="J1164" i="17"/>
  <c r="J1180" i="17"/>
  <c r="J1196" i="17"/>
  <c r="J1212" i="17"/>
  <c r="J1228" i="17"/>
  <c r="J1244" i="17"/>
  <c r="J1260" i="17"/>
  <c r="J1273" i="17"/>
  <c r="J1281" i="17"/>
  <c r="J1289" i="17"/>
  <c r="J1297" i="17"/>
  <c r="J1305" i="17"/>
  <c r="J1313" i="17"/>
  <c r="J1321" i="17"/>
  <c r="J1329" i="17"/>
  <c r="J1337" i="17"/>
  <c r="J1345" i="17"/>
  <c r="J1353" i="17"/>
  <c r="J1361" i="17"/>
  <c r="J1369" i="17"/>
  <c r="J1377" i="17"/>
  <c r="J1385" i="17"/>
  <c r="J1393" i="17"/>
  <c r="J1401" i="17"/>
  <c r="J1409" i="17"/>
  <c r="J1417" i="17"/>
  <c r="J1425" i="17"/>
  <c r="J1433" i="17"/>
  <c r="J1441" i="17"/>
  <c r="J1449" i="17"/>
  <c r="J1457" i="17"/>
  <c r="J1465" i="17"/>
  <c r="J1473" i="17"/>
  <c r="J1481" i="17"/>
  <c r="J1489" i="17"/>
  <c r="J1497" i="17"/>
  <c r="J1505" i="17"/>
  <c r="J1513" i="17"/>
  <c r="J1521" i="17"/>
  <c r="J1529" i="17"/>
  <c r="J1537" i="17"/>
  <c r="J1545" i="17"/>
  <c r="J1553" i="17"/>
  <c r="J1561" i="17"/>
  <c r="J1569" i="17"/>
  <c r="J1577" i="17"/>
  <c r="J1585" i="17"/>
  <c r="J1593" i="17"/>
  <c r="J1601" i="17"/>
  <c r="J1609" i="17"/>
  <c r="J1617" i="17"/>
  <c r="J1625" i="17"/>
  <c r="J1633" i="17"/>
  <c r="J1641" i="17"/>
  <c r="J1649" i="17"/>
  <c r="J1657" i="17"/>
  <c r="J1665" i="17"/>
  <c r="J1673" i="17"/>
  <c r="J1681" i="17"/>
  <c r="J1689" i="17"/>
  <c r="J1697" i="17"/>
  <c r="J1705" i="17"/>
  <c r="J338" i="17"/>
  <c r="J466" i="17"/>
  <c r="J594" i="17"/>
  <c r="J692" i="17"/>
  <c r="J724" i="17"/>
  <c r="J756" i="17"/>
  <c r="J788" i="17"/>
  <c r="J820" i="17"/>
  <c r="J852" i="17"/>
  <c r="J884" i="17"/>
  <c r="J916" i="17"/>
  <c r="J943" i="17"/>
  <c r="J959" i="17"/>
  <c r="J975" i="17"/>
  <c r="J991" i="17"/>
  <c r="J1007" i="17"/>
  <c r="J1023" i="17"/>
  <c r="J1039" i="17"/>
  <c r="J1055" i="17"/>
  <c r="J1071" i="17"/>
  <c r="J1087" i="17"/>
  <c r="J1103" i="17"/>
  <c r="J1119" i="17"/>
  <c r="J1135" i="17"/>
  <c r="J1151" i="17"/>
  <c r="J1167" i="17"/>
  <c r="J1183" i="17"/>
  <c r="J1199" i="17"/>
  <c r="J1215" i="17"/>
  <c r="J1231" i="17"/>
  <c r="J1247" i="17"/>
  <c r="J1263" i="17"/>
  <c r="J1274" i="17"/>
  <c r="J1282" i="17"/>
  <c r="J1290" i="17"/>
  <c r="J1298" i="17"/>
  <c r="J1306" i="17"/>
  <c r="J1314" i="17"/>
  <c r="J1322" i="17"/>
  <c r="J1330" i="17"/>
  <c r="J1338" i="17"/>
  <c r="J1346" i="17"/>
  <c r="J1354" i="17"/>
  <c r="J1362" i="17"/>
  <c r="J1370" i="17"/>
  <c r="J1378" i="17"/>
  <c r="J1386" i="17"/>
  <c r="J1394" i="17"/>
  <c r="J1402" i="17"/>
  <c r="J1410" i="17"/>
  <c r="J1418" i="17"/>
  <c r="J1426" i="17"/>
  <c r="J1434" i="17"/>
  <c r="J1442" i="17"/>
  <c r="J1450" i="17"/>
  <c r="J1458" i="17"/>
  <c r="J1466" i="17"/>
  <c r="J1474" i="17"/>
  <c r="J1482" i="17"/>
  <c r="J1490" i="17"/>
  <c r="J1498" i="17"/>
  <c r="J1506" i="17"/>
  <c r="J1514" i="17"/>
  <c r="J1522" i="17"/>
  <c r="J1530" i="17"/>
  <c r="J1538" i="17"/>
  <c r="J1546" i="17"/>
  <c r="J1554" i="17"/>
  <c r="J1562" i="17"/>
  <c r="J1570" i="17"/>
  <c r="J1578" i="17"/>
  <c r="J1586" i="17"/>
  <c r="J1594" i="17"/>
  <c r="J1602" i="17"/>
  <c r="J1610" i="17"/>
  <c r="J1618" i="17"/>
  <c r="J1626" i="17"/>
  <c r="J1634" i="17"/>
  <c r="J1642" i="17"/>
  <c r="J1650" i="17"/>
  <c r="J1658" i="17"/>
  <c r="J1666" i="17"/>
  <c r="J1674" i="17"/>
  <c r="J1682" i="17"/>
  <c r="J1690" i="17"/>
  <c r="J1698" i="17"/>
  <c r="J386" i="17"/>
  <c r="J514" i="17"/>
  <c r="J642" i="17"/>
  <c r="J704" i="17"/>
  <c r="J736" i="17"/>
  <c r="J768" i="17"/>
  <c r="J800" i="17"/>
  <c r="J832" i="17"/>
  <c r="J864" i="17"/>
  <c r="J896" i="17"/>
  <c r="J928" i="17"/>
  <c r="J948" i="17"/>
  <c r="J964" i="17"/>
  <c r="J980" i="17"/>
  <c r="J996" i="17"/>
  <c r="J1012" i="17"/>
  <c r="J1028" i="17"/>
  <c r="J1044" i="17"/>
  <c r="J1060" i="17"/>
  <c r="J1076" i="17"/>
  <c r="J1092" i="17"/>
  <c r="J1108" i="17"/>
  <c r="J1124" i="17"/>
  <c r="J1140" i="17"/>
  <c r="J1156" i="17"/>
  <c r="J1172" i="17"/>
  <c r="J1188" i="17"/>
  <c r="J1204" i="17"/>
  <c r="J1220" i="17"/>
  <c r="J1236" i="17"/>
  <c r="J1252" i="17"/>
  <c r="J1268" i="17"/>
  <c r="J1277" i="17"/>
  <c r="J1285" i="17"/>
  <c r="J1293" i="17"/>
  <c r="J1301" i="17"/>
  <c r="J1309" i="17"/>
  <c r="J1317" i="17"/>
  <c r="J1325" i="17"/>
  <c r="J1333" i="17"/>
  <c r="J1341" i="17"/>
  <c r="J1349" i="17"/>
  <c r="J1357" i="17"/>
  <c r="J1365" i="17"/>
  <c r="J1373" i="17"/>
  <c r="J1381" i="17"/>
  <c r="J1389" i="17"/>
  <c r="J1397" i="17"/>
  <c r="J1405" i="17"/>
  <c r="J1413" i="17"/>
  <c r="J1421" i="17"/>
  <c r="J1429" i="17"/>
  <c r="J1437" i="17"/>
  <c r="J1445" i="17"/>
  <c r="J1453" i="17"/>
  <c r="J1461" i="17"/>
  <c r="J1469" i="17"/>
  <c r="J1477" i="17"/>
  <c r="J1485" i="17"/>
  <c r="J1493" i="17"/>
  <c r="J1501" i="17"/>
  <c r="J1509" i="17"/>
  <c r="J1517" i="17"/>
  <c r="J1525" i="17"/>
  <c r="J1533" i="17"/>
  <c r="J1541" i="17"/>
  <c r="J1549" i="17"/>
  <c r="J1557" i="17"/>
  <c r="J1565" i="17"/>
  <c r="J1573" i="17"/>
  <c r="J1581" i="17"/>
  <c r="J1589" i="17"/>
  <c r="J1597" i="17"/>
  <c r="J1605" i="17"/>
  <c r="J1613" i="17"/>
  <c r="J1621" i="17"/>
  <c r="J1629" i="17"/>
  <c r="J1637" i="17"/>
  <c r="J1645" i="17"/>
  <c r="J1653" i="17"/>
  <c r="J1661" i="17"/>
  <c r="J1669" i="17"/>
  <c r="J1677" i="17"/>
  <c r="J1685" i="17"/>
  <c r="J1693" i="17"/>
  <c r="J402" i="17"/>
  <c r="J530" i="17"/>
  <c r="J658" i="17"/>
  <c r="J708" i="17"/>
  <c r="J740" i="17"/>
  <c r="J772" i="17"/>
  <c r="J804" i="17"/>
  <c r="J836" i="17"/>
  <c r="J868" i="17"/>
  <c r="J900" i="17"/>
  <c r="J932" i="17"/>
  <c r="J951" i="17"/>
  <c r="J967" i="17"/>
  <c r="J983" i="17"/>
  <c r="J999" i="17"/>
  <c r="J1015" i="17"/>
  <c r="J1031" i="17"/>
  <c r="J1047" i="17"/>
  <c r="J1063" i="17"/>
  <c r="J1079" i="17"/>
  <c r="J1095" i="17"/>
  <c r="J1111" i="17"/>
  <c r="J1127" i="17"/>
  <c r="J1143" i="17"/>
  <c r="J1159" i="17"/>
  <c r="J1175" i="17"/>
  <c r="J1191" i="17"/>
  <c r="J1207" i="17"/>
  <c r="J1223" i="17"/>
  <c r="J1239" i="17"/>
  <c r="J1255" i="17"/>
  <c r="J1270" i="17"/>
  <c r="J1278" i="17"/>
  <c r="J1286" i="17"/>
  <c r="J1294" i="17"/>
  <c r="J1302" i="17"/>
  <c r="J1310" i="17"/>
  <c r="J1318" i="17"/>
  <c r="J1326" i="17"/>
  <c r="J1334" i="17"/>
  <c r="J1342" i="17"/>
  <c r="J1350" i="17"/>
  <c r="J1358" i="17"/>
  <c r="J1366" i="17"/>
  <c r="J1374" i="17"/>
  <c r="J1382" i="17"/>
  <c r="J1390" i="17"/>
  <c r="J1398" i="17"/>
  <c r="J1406" i="17"/>
  <c r="J1414" i="17"/>
  <c r="J1422" i="17"/>
  <c r="J1430" i="17"/>
  <c r="J1438" i="17"/>
  <c r="J1446" i="17"/>
  <c r="J1454" i="17"/>
  <c r="J1462" i="17"/>
  <c r="J1470" i="17"/>
  <c r="J1478" i="17"/>
  <c r="J1486" i="17"/>
  <c r="J1494" i="17"/>
  <c r="J1502" i="17"/>
  <c r="J1510" i="17"/>
  <c r="J1518" i="17"/>
  <c r="J1526" i="17"/>
  <c r="J1534" i="17"/>
  <c r="J1542" i="17"/>
  <c r="J1550" i="17"/>
  <c r="J1558" i="17"/>
  <c r="J1566" i="17"/>
  <c r="J1574" i="17"/>
  <c r="J1582" i="17"/>
  <c r="J1590" i="17"/>
  <c r="J1598" i="17"/>
  <c r="J1606" i="17"/>
  <c r="J1614" i="17"/>
  <c r="J1622" i="17"/>
  <c r="J1630" i="17"/>
  <c r="J1638" i="17"/>
  <c r="J1646" i="17"/>
  <c r="J1654" i="17"/>
  <c r="J1662" i="17"/>
  <c r="J1670" i="17"/>
  <c r="J1678" i="17"/>
  <c r="J1686" i="17"/>
  <c r="J1694" i="17"/>
  <c r="J546" i="17"/>
  <c r="J712" i="17"/>
  <c r="J776" i="17"/>
  <c r="J840" i="17"/>
  <c r="J904" i="17"/>
  <c r="J952" i="17"/>
  <c r="J984" i="17"/>
  <c r="J1016" i="17"/>
  <c r="J1048" i="17"/>
  <c r="J1080" i="17"/>
  <c r="J1112" i="17"/>
  <c r="J1144" i="17"/>
  <c r="J1176" i="17"/>
  <c r="J562" i="17"/>
  <c r="J716" i="17"/>
  <c r="J780" i="17"/>
  <c r="J844" i="17"/>
  <c r="J908" i="17"/>
  <c r="J955" i="17"/>
  <c r="J987" i="17"/>
  <c r="J1019" i="17"/>
  <c r="J1051" i="17"/>
  <c r="J1083" i="17"/>
  <c r="J1115" i="17"/>
  <c r="J1147" i="17"/>
  <c r="J354" i="17"/>
  <c r="J610" i="17"/>
  <c r="J728" i="17"/>
  <c r="J792" i="17"/>
  <c r="J856" i="17"/>
  <c r="J920" i="17"/>
  <c r="J960" i="17"/>
  <c r="J992" i="17"/>
  <c r="J1024" i="17"/>
  <c r="J1056" i="17"/>
  <c r="J1088" i="17"/>
  <c r="J1120" i="17"/>
  <c r="J1152" i="17"/>
  <c r="J1184" i="17"/>
  <c r="J1216" i="17"/>
  <c r="J1248" i="17"/>
  <c r="J1275" i="17"/>
  <c r="J1291" i="17"/>
  <c r="J1307" i="17"/>
  <c r="J1323" i="17"/>
  <c r="J1339" i="17"/>
  <c r="J1355" i="17"/>
  <c r="J1371" i="17"/>
  <c r="J1387" i="17"/>
  <c r="J1403" i="17"/>
  <c r="J1419" i="17"/>
  <c r="J1435" i="17"/>
  <c r="J1451" i="17"/>
  <c r="J1467" i="17"/>
  <c r="J1483" i="17"/>
  <c r="J1499" i="17"/>
  <c r="J1515" i="17"/>
  <c r="J1531" i="17"/>
  <c r="J1547" i="17"/>
  <c r="J1563" i="17"/>
  <c r="J1579" i="17"/>
  <c r="J1595" i="17"/>
  <c r="J1611" i="17"/>
  <c r="J1627" i="17"/>
  <c r="J1643" i="17"/>
  <c r="J1659" i="17"/>
  <c r="J1675" i="17"/>
  <c r="J1691" i="17"/>
  <c r="J1703" i="17"/>
  <c r="J1712" i="17"/>
  <c r="J1720" i="17"/>
  <c r="J1728" i="17"/>
  <c r="J1736" i="17"/>
  <c r="J1744" i="17"/>
  <c r="J1752" i="17"/>
  <c r="J1760" i="17"/>
  <c r="J1768" i="17"/>
  <c r="J1776" i="17"/>
  <c r="J1784" i="17"/>
  <c r="J1792" i="17"/>
  <c r="J1800" i="17"/>
  <c r="J1808" i="17"/>
  <c r="J1816" i="17"/>
  <c r="J1824" i="17"/>
  <c r="J1832" i="17"/>
  <c r="J1840" i="17"/>
  <c r="J1848" i="17"/>
  <c r="J1856" i="17"/>
  <c r="J1864" i="17"/>
  <c r="J1872" i="17"/>
  <c r="J1880" i="17"/>
  <c r="J1888" i="17"/>
  <c r="J1896" i="17"/>
  <c r="J1904" i="17"/>
  <c r="J1912" i="17"/>
  <c r="J1920" i="17"/>
  <c r="J1928" i="17"/>
  <c r="J1936" i="17"/>
  <c r="J1944" i="17"/>
  <c r="J1952" i="17"/>
  <c r="J1960" i="17"/>
  <c r="J1968" i="17"/>
  <c r="J1976" i="17"/>
  <c r="J1984" i="17"/>
  <c r="J1992" i="17"/>
  <c r="J2000" i="17"/>
  <c r="J2008" i="17"/>
  <c r="J2016" i="17"/>
  <c r="J2024" i="17"/>
  <c r="J2032" i="17"/>
  <c r="J2040" i="17"/>
  <c r="J370" i="17"/>
  <c r="J626" i="17"/>
  <c r="J732" i="17"/>
  <c r="J796" i="17"/>
  <c r="J860" i="17"/>
  <c r="J924" i="17"/>
  <c r="J963" i="17"/>
  <c r="J995" i="17"/>
  <c r="J1027" i="17"/>
  <c r="J1059" i="17"/>
  <c r="J1091" i="17"/>
  <c r="J1123" i="17"/>
  <c r="J1155" i="17"/>
  <c r="J1187" i="17"/>
  <c r="J1219" i="17"/>
  <c r="J1251" i="17"/>
  <c r="J1276" i="17"/>
  <c r="J1292" i="17"/>
  <c r="J1308" i="17"/>
  <c r="J1324" i="17"/>
  <c r="J1340" i="17"/>
  <c r="J1356" i="17"/>
  <c r="J1372" i="17"/>
  <c r="J1388" i="17"/>
  <c r="J1404" i="17"/>
  <c r="J1420" i="17"/>
  <c r="J1436" i="17"/>
  <c r="J1452" i="17"/>
  <c r="J1468" i="17"/>
  <c r="J1484" i="17"/>
  <c r="J1500" i="17"/>
  <c r="J1516" i="17"/>
  <c r="J1532" i="17"/>
  <c r="J1548" i="17"/>
  <c r="J1564" i="17"/>
  <c r="J1580" i="17"/>
  <c r="J1596" i="17"/>
  <c r="J1612" i="17"/>
  <c r="J1628" i="17"/>
  <c r="J1644" i="17"/>
  <c r="J1660" i="17"/>
  <c r="J1676" i="17"/>
  <c r="J1692" i="17"/>
  <c r="J1704" i="17"/>
  <c r="J1713" i="17"/>
  <c r="J1721" i="17"/>
  <c r="J1729" i="17"/>
  <c r="J1737" i="17"/>
  <c r="J1745" i="17"/>
  <c r="J1753" i="17"/>
  <c r="J1761" i="17"/>
  <c r="J1769" i="17"/>
  <c r="J1777" i="17"/>
  <c r="J1785" i="17"/>
  <c r="J1793" i="17"/>
  <c r="J1801" i="17"/>
  <c r="J1809" i="17"/>
  <c r="J1817" i="17"/>
  <c r="J1825" i="17"/>
  <c r="J1833" i="17"/>
  <c r="J1841" i="17"/>
  <c r="J1849" i="17"/>
  <c r="J1857" i="17"/>
  <c r="J1865" i="17"/>
  <c r="J1873" i="17"/>
  <c r="J1881" i="17"/>
  <c r="J1889" i="17"/>
  <c r="J1897" i="17"/>
  <c r="J1905" i="17"/>
  <c r="J1913" i="17"/>
  <c r="J1921" i="17"/>
  <c r="J1929" i="17"/>
  <c r="J1937" i="17"/>
  <c r="J1945" i="17"/>
  <c r="J1953" i="17"/>
  <c r="J1961" i="17"/>
  <c r="J1969" i="17"/>
  <c r="J1977" i="17"/>
  <c r="J1985" i="17"/>
  <c r="J1993" i="17"/>
  <c r="J2001" i="17"/>
  <c r="J2009" i="17"/>
  <c r="J2017" i="17"/>
  <c r="J2025" i="17"/>
  <c r="J2033" i="17"/>
  <c r="J2041" i="17"/>
  <c r="J418" i="17"/>
  <c r="J674" i="17"/>
  <c r="J744" i="17"/>
  <c r="J808" i="17"/>
  <c r="J872" i="17"/>
  <c r="J936" i="17"/>
  <c r="J968" i="17"/>
  <c r="J1000" i="17"/>
  <c r="J1032" i="17"/>
  <c r="J1064" i="17"/>
  <c r="J1096" i="17"/>
  <c r="J1128" i="17"/>
  <c r="J1160" i="17"/>
  <c r="J434" i="17"/>
  <c r="J684" i="17"/>
  <c r="J748" i="17"/>
  <c r="J812" i="17"/>
  <c r="J876" i="17"/>
  <c r="J939" i="17"/>
  <c r="J971" i="17"/>
  <c r="J1003" i="17"/>
  <c r="J1035" i="17"/>
  <c r="J1067" i="17"/>
  <c r="J1099" i="17"/>
  <c r="J1131" i="17"/>
  <c r="J482" i="17"/>
  <c r="J696" i="17"/>
  <c r="J760" i="17"/>
  <c r="J824" i="17"/>
  <c r="J888" i="17"/>
  <c r="J944" i="17"/>
  <c r="J976" i="17"/>
  <c r="J1008" i="17"/>
  <c r="J1040" i="17"/>
  <c r="J1072" i="17"/>
  <c r="J1104" i="17"/>
  <c r="J1136" i="17"/>
  <c r="J1168" i="17"/>
  <c r="J1200" i="17"/>
  <c r="J1232" i="17"/>
  <c r="J1264" i="17"/>
  <c r="J1283" i="17"/>
  <c r="J1299" i="17"/>
  <c r="J1315" i="17"/>
  <c r="J1331" i="17"/>
  <c r="J1347" i="17"/>
  <c r="J1363" i="17"/>
  <c r="J1379" i="17"/>
  <c r="J1395" i="17"/>
  <c r="J1411" i="17"/>
  <c r="J1427" i="17"/>
  <c r="J1443" i="17"/>
  <c r="J1459" i="17"/>
  <c r="J1475" i="17"/>
  <c r="J1491" i="17"/>
  <c r="J1507" i="17"/>
  <c r="J1523" i="17"/>
  <c r="J1539" i="17"/>
  <c r="J1555" i="17"/>
  <c r="J1571" i="17"/>
  <c r="J1587" i="17"/>
  <c r="J1603" i="17"/>
  <c r="J1619" i="17"/>
  <c r="J1635" i="17"/>
  <c r="J1651" i="17"/>
  <c r="J1667" i="17"/>
  <c r="J1683" i="17"/>
  <c r="J1699" i="17"/>
  <c r="J1708" i="17"/>
  <c r="J1716" i="17"/>
  <c r="J1724" i="17"/>
  <c r="J1732" i="17"/>
  <c r="J1740" i="17"/>
  <c r="J1748" i="17"/>
  <c r="J1756" i="17"/>
  <c r="J1764" i="17"/>
  <c r="J1772" i="17"/>
  <c r="J1780" i="17"/>
  <c r="J1788" i="17"/>
  <c r="J1796" i="17"/>
  <c r="J1804" i="17"/>
  <c r="J1812" i="17"/>
  <c r="J1820" i="17"/>
  <c r="J1828" i="17"/>
  <c r="J1836" i="17"/>
  <c r="J1844" i="17"/>
  <c r="J1852" i="17"/>
  <c r="J1860" i="17"/>
  <c r="J1868" i="17"/>
  <c r="J1876" i="17"/>
  <c r="J1884" i="17"/>
  <c r="J1892" i="17"/>
  <c r="J1900" i="17"/>
  <c r="J1908" i="17"/>
  <c r="J1916" i="17"/>
  <c r="J1924" i="17"/>
  <c r="J1932" i="17"/>
  <c r="J1940" i="17"/>
  <c r="J1948" i="17"/>
  <c r="J1956" i="17"/>
  <c r="J1964" i="17"/>
  <c r="J1972" i="17"/>
  <c r="J1980" i="17"/>
  <c r="J1988" i="17"/>
  <c r="J1996" i="17"/>
  <c r="J2004" i="17"/>
  <c r="J2012" i="17"/>
  <c r="J2020" i="17"/>
  <c r="J2028" i="17"/>
  <c r="J2036" i="17"/>
  <c r="J498" i="17"/>
  <c r="J700" i="17"/>
  <c r="J764" i="17"/>
  <c r="J828" i="17"/>
  <c r="J892" i="17"/>
  <c r="J947" i="17"/>
  <c r="J979" i="17"/>
  <c r="J1011" i="17"/>
  <c r="J1043" i="17"/>
  <c r="J1075" i="17"/>
  <c r="J1107" i="17"/>
  <c r="J1139" i="17"/>
  <c r="J1171" i="17"/>
  <c r="J1203" i="17"/>
  <c r="J1235" i="17"/>
  <c r="J1267" i="17"/>
  <c r="J1284" i="17"/>
  <c r="J1300" i="17"/>
  <c r="J1316" i="17"/>
  <c r="J1332" i="17"/>
  <c r="J1348" i="17"/>
  <c r="J1364" i="17"/>
  <c r="J1380" i="17"/>
  <c r="J1396" i="17"/>
  <c r="J1412" i="17"/>
  <c r="J1428" i="17"/>
  <c r="J1444" i="17"/>
  <c r="J1460" i="17"/>
  <c r="J1476" i="17"/>
  <c r="J1492" i="17"/>
  <c r="J1508" i="17"/>
  <c r="J1524" i="17"/>
  <c r="J1540" i="17"/>
  <c r="J1556" i="17"/>
  <c r="J1572" i="17"/>
  <c r="J1588" i="17"/>
  <c r="J1604" i="17"/>
  <c r="J1620" i="17"/>
  <c r="J1636" i="17"/>
  <c r="J1652" i="17"/>
  <c r="J1668" i="17"/>
  <c r="J1684" i="17"/>
  <c r="J1700" i="17"/>
  <c r="J1709" i="17"/>
  <c r="J1717" i="17"/>
  <c r="J1725" i="17"/>
  <c r="J1733" i="17"/>
  <c r="J1741" i="17"/>
  <c r="J1749" i="17"/>
  <c r="J1757" i="17"/>
  <c r="J1765" i="17"/>
  <c r="J1773" i="17"/>
  <c r="J1781" i="17"/>
  <c r="J1789" i="17"/>
  <c r="J1797" i="17"/>
  <c r="J1805" i="17"/>
  <c r="J1813" i="17"/>
  <c r="J1821" i="17"/>
  <c r="J1829" i="17"/>
  <c r="J1837" i="17"/>
  <c r="J1845" i="17"/>
  <c r="J1853" i="17"/>
  <c r="J1861" i="17"/>
  <c r="J1869" i="17"/>
  <c r="J1877" i="17"/>
  <c r="J1885" i="17"/>
  <c r="J1893" i="17"/>
  <c r="J1901" i="17"/>
  <c r="J1909" i="17"/>
  <c r="J1917" i="17"/>
  <c r="J1925" i="17"/>
  <c r="J1933" i="17"/>
  <c r="J1941" i="17"/>
  <c r="J1949" i="17"/>
  <c r="J1957" i="17"/>
  <c r="J1965" i="17"/>
  <c r="J1973" i="17"/>
  <c r="J1981" i="17"/>
  <c r="J1989" i="17"/>
  <c r="J1997" i="17"/>
  <c r="J2005" i="17"/>
  <c r="J2013" i="17"/>
  <c r="J2021" i="17"/>
  <c r="J2029" i="17"/>
  <c r="J2037" i="17"/>
  <c r="J1224" i="17"/>
  <c r="J1279" i="17"/>
  <c r="J1311" i="17"/>
  <c r="J1343" i="17"/>
  <c r="J1375" i="17"/>
  <c r="J1407" i="17"/>
  <c r="J1439" i="17"/>
  <c r="J1471" i="17"/>
  <c r="J1503" i="17"/>
  <c r="J1535" i="17"/>
  <c r="J1567" i="17"/>
  <c r="J1599" i="17"/>
  <c r="J1631" i="17"/>
  <c r="J1663" i="17"/>
  <c r="J1695" i="17"/>
  <c r="J1714" i="17"/>
  <c r="J1730" i="17"/>
  <c r="J1746" i="17"/>
  <c r="J1762" i="17"/>
  <c r="J1778" i="17"/>
  <c r="J1794" i="17"/>
  <c r="J1810" i="17"/>
  <c r="J1826" i="17"/>
  <c r="J1842" i="17"/>
  <c r="J1858" i="17"/>
  <c r="J1874" i="17"/>
  <c r="J1890" i="17"/>
  <c r="J1906" i="17"/>
  <c r="J1922" i="17"/>
  <c r="J1938" i="17"/>
  <c r="J1954" i="17"/>
  <c r="J1970" i="17"/>
  <c r="J1986" i="17"/>
  <c r="J2002" i="17"/>
  <c r="J2018" i="17"/>
  <c r="J2034" i="17"/>
  <c r="J2046" i="17"/>
  <c r="J2054" i="17"/>
  <c r="J2062" i="17"/>
  <c r="J2070" i="17"/>
  <c r="J2078" i="17"/>
  <c r="J2086" i="17"/>
  <c r="J2094" i="17"/>
  <c r="J2102" i="17"/>
  <c r="J2110" i="17"/>
  <c r="J2118" i="17"/>
  <c r="J2126" i="17"/>
  <c r="J2134" i="17"/>
  <c r="J2142" i="17"/>
  <c r="J2150" i="17"/>
  <c r="J2158" i="17"/>
  <c r="J2166" i="17"/>
  <c r="J2174" i="17"/>
  <c r="J2182" i="17"/>
  <c r="J2190" i="17"/>
  <c r="J2198" i="17"/>
  <c r="J2206" i="17"/>
  <c r="J2214" i="17"/>
  <c r="J2222" i="17"/>
  <c r="J2230" i="17"/>
  <c r="J2238" i="17"/>
  <c r="J2246" i="17"/>
  <c r="J2254" i="17"/>
  <c r="J2262" i="17"/>
  <c r="J2270" i="17"/>
  <c r="J2278" i="17"/>
  <c r="J2286" i="17"/>
  <c r="J2294" i="17"/>
  <c r="J2302" i="17"/>
  <c r="J2310" i="17"/>
  <c r="J2318" i="17"/>
  <c r="J2326" i="17"/>
  <c r="J2334" i="17"/>
  <c r="J2342" i="17"/>
  <c r="J2350" i="17"/>
  <c r="J2358" i="17"/>
  <c r="J2366" i="17"/>
  <c r="J2374" i="17"/>
  <c r="J2382" i="17"/>
  <c r="J2390" i="17"/>
  <c r="J2398" i="17"/>
  <c r="J2406" i="17"/>
  <c r="J2414" i="17"/>
  <c r="J2422" i="17"/>
  <c r="J2430" i="17"/>
  <c r="J1227" i="17"/>
  <c r="J1280" i="17"/>
  <c r="J1312" i="17"/>
  <c r="J1344" i="17"/>
  <c r="J1376" i="17"/>
  <c r="J1408" i="17"/>
  <c r="J1440" i="17"/>
  <c r="J1472" i="17"/>
  <c r="J1504" i="17"/>
  <c r="J1536" i="17"/>
  <c r="J1568" i="17"/>
  <c r="J1600" i="17"/>
  <c r="J1632" i="17"/>
  <c r="J1664" i="17"/>
  <c r="J1696" i="17"/>
  <c r="J1715" i="17"/>
  <c r="J1731" i="17"/>
  <c r="J1747" i="17"/>
  <c r="J1763" i="17"/>
  <c r="J1779" i="17"/>
  <c r="J1795" i="17"/>
  <c r="J1811" i="17"/>
  <c r="J1827" i="17"/>
  <c r="J1843" i="17"/>
  <c r="J1859" i="17"/>
  <c r="J1875" i="17"/>
  <c r="J1891" i="17"/>
  <c r="J1907" i="17"/>
  <c r="J1923" i="17"/>
  <c r="J1939" i="17"/>
  <c r="J1955" i="17"/>
  <c r="J1971" i="17"/>
  <c r="J1987" i="17"/>
  <c r="J2003" i="17"/>
  <c r="J2019" i="17"/>
  <c r="J2035" i="17"/>
  <c r="J2047" i="17"/>
  <c r="J2055" i="17"/>
  <c r="J2063" i="17"/>
  <c r="J2071" i="17"/>
  <c r="J2079" i="17"/>
  <c r="J2087" i="17"/>
  <c r="J2095" i="17"/>
  <c r="J2103" i="17"/>
  <c r="J2111" i="17"/>
  <c r="J2119" i="17"/>
  <c r="J2127" i="17"/>
  <c r="J2135" i="17"/>
  <c r="J2143" i="17"/>
  <c r="J2151" i="17"/>
  <c r="J2159" i="17"/>
  <c r="J2167" i="17"/>
  <c r="J2175" i="17"/>
  <c r="J2183" i="17"/>
  <c r="J2191" i="17"/>
  <c r="J2199" i="17"/>
  <c r="J2207" i="17"/>
  <c r="J2215" i="17"/>
  <c r="J2223" i="17"/>
  <c r="J2231" i="17"/>
  <c r="J2239" i="17"/>
  <c r="J2247" i="17"/>
  <c r="J2255" i="17"/>
  <c r="J2263" i="17"/>
  <c r="J2271" i="17"/>
  <c r="J2279" i="17"/>
  <c r="J2287" i="17"/>
  <c r="J2295" i="17"/>
  <c r="J2303" i="17"/>
  <c r="J2311" i="17"/>
  <c r="J2319" i="17"/>
  <c r="J2327" i="17"/>
  <c r="J2335" i="17"/>
  <c r="J2343" i="17"/>
  <c r="J2351" i="17"/>
  <c r="J2359" i="17"/>
  <c r="J2367" i="17"/>
  <c r="J1163" i="17"/>
  <c r="J1240" i="17"/>
  <c r="J1287" i="17"/>
  <c r="J1319" i="17"/>
  <c r="J1351" i="17"/>
  <c r="J1383" i="17"/>
  <c r="J1415" i="17"/>
  <c r="J1447" i="17"/>
  <c r="J1479" i="17"/>
  <c r="J1511" i="17"/>
  <c r="J1543" i="17"/>
  <c r="J1575" i="17"/>
  <c r="J1607" i="17"/>
  <c r="J1639" i="17"/>
  <c r="J1671" i="17"/>
  <c r="J1701" i="17"/>
  <c r="J1718" i="17"/>
  <c r="J1734" i="17"/>
  <c r="J1750" i="17"/>
  <c r="J1766" i="17"/>
  <c r="J1782" i="17"/>
  <c r="J1798" i="17"/>
  <c r="J1814" i="17"/>
  <c r="J1830" i="17"/>
  <c r="J1846" i="17"/>
  <c r="J1862" i="17"/>
  <c r="J1878" i="17"/>
  <c r="J1894" i="17"/>
  <c r="J1910" i="17"/>
  <c r="J1926" i="17"/>
  <c r="J1942" i="17"/>
  <c r="J1958" i="17"/>
  <c r="J1974" i="17"/>
  <c r="J1990" i="17"/>
  <c r="J2006" i="17"/>
  <c r="J2022" i="17"/>
  <c r="J2038" i="17"/>
  <c r="J2048" i="17"/>
  <c r="J2056" i="17"/>
  <c r="J2064" i="17"/>
  <c r="J2072" i="17"/>
  <c r="J2080" i="17"/>
  <c r="J2088" i="17"/>
  <c r="J2096" i="17"/>
  <c r="J2104" i="17"/>
  <c r="J2112" i="17"/>
  <c r="J2120" i="17"/>
  <c r="J2128" i="17"/>
  <c r="J2136" i="17"/>
  <c r="J2144" i="17"/>
  <c r="J2152" i="17"/>
  <c r="J2160" i="17"/>
  <c r="J2168" i="17"/>
  <c r="J2176" i="17"/>
  <c r="J2184" i="17"/>
  <c r="J2192" i="17"/>
  <c r="J2200" i="17"/>
  <c r="J2208" i="17"/>
  <c r="J2216" i="17"/>
  <c r="J2224" i="17"/>
  <c r="J2232" i="17"/>
  <c r="J2240" i="17"/>
  <c r="J2248" i="17"/>
  <c r="J2256" i="17"/>
  <c r="J2264" i="17"/>
  <c r="J2272" i="17"/>
  <c r="J2280" i="17"/>
  <c r="J2288" i="17"/>
  <c r="J2296" i="17"/>
  <c r="J2304" i="17"/>
  <c r="J2312" i="17"/>
  <c r="J2320" i="17"/>
  <c r="J2328" i="17"/>
  <c r="J2336" i="17"/>
  <c r="J2344" i="17"/>
  <c r="J2352" i="17"/>
  <c r="J2360" i="17"/>
  <c r="J2368" i="17"/>
  <c r="J2376" i="17"/>
  <c r="J2384" i="17"/>
  <c r="J2392" i="17"/>
  <c r="J2400" i="17"/>
  <c r="J2408" i="17"/>
  <c r="J2416" i="17"/>
  <c r="J2424" i="17"/>
  <c r="J2432" i="17"/>
  <c r="J2440" i="17"/>
  <c r="J2448" i="17"/>
  <c r="J2456" i="17"/>
  <c r="J2464" i="17"/>
  <c r="J2472" i="17"/>
  <c r="J2480" i="17"/>
  <c r="J2488" i="17"/>
  <c r="J2496" i="17"/>
  <c r="J2504" i="17"/>
  <c r="J2512" i="17"/>
  <c r="J2520" i="17"/>
  <c r="J2528" i="17"/>
  <c r="J2536" i="17"/>
  <c r="J2544" i="17"/>
  <c r="J2552" i="17"/>
  <c r="J2560" i="17"/>
  <c r="J2568" i="17"/>
  <c r="J2576" i="17"/>
  <c r="J2584" i="17"/>
  <c r="J2592" i="17"/>
  <c r="J2600" i="17"/>
  <c r="J2608" i="17"/>
  <c r="J2616" i="17"/>
  <c r="J2624" i="17"/>
  <c r="J2632" i="17"/>
  <c r="J2640" i="17"/>
  <c r="J2648" i="17"/>
  <c r="J2656" i="17"/>
  <c r="J2664" i="17"/>
  <c r="J2672" i="17"/>
  <c r="J2680" i="17"/>
  <c r="J2688" i="17"/>
  <c r="J2696" i="17"/>
  <c r="J2704" i="17"/>
  <c r="J2712" i="17"/>
  <c r="J2720" i="17"/>
  <c r="J2728" i="17"/>
  <c r="J2736" i="17"/>
  <c r="J2744" i="17"/>
  <c r="J2752" i="17"/>
  <c r="J2760" i="17"/>
  <c r="J2768" i="17"/>
  <c r="J2776" i="17"/>
  <c r="J2784" i="17"/>
  <c r="J2792" i="17"/>
  <c r="J2800" i="17"/>
  <c r="J2808" i="17"/>
  <c r="J2816" i="17"/>
  <c r="J2824" i="17"/>
  <c r="J2832" i="17"/>
  <c r="J2840" i="17"/>
  <c r="J2848" i="17"/>
  <c r="J2856" i="17"/>
  <c r="J2864" i="17"/>
  <c r="J2872" i="17"/>
  <c r="J2880" i="17"/>
  <c r="J2888" i="17"/>
  <c r="J2896" i="17"/>
  <c r="J2904" i="17"/>
  <c r="J2912" i="17"/>
  <c r="J2920" i="17"/>
  <c r="J2928" i="17"/>
  <c r="J2936" i="17"/>
  <c r="J2944" i="17"/>
  <c r="J2952" i="17"/>
  <c r="J2960" i="17"/>
  <c r="J2968" i="17"/>
  <c r="J2976" i="17"/>
  <c r="J2984" i="17"/>
  <c r="J2992" i="17"/>
  <c r="J3000" i="17"/>
  <c r="J3008" i="17"/>
  <c r="J3016" i="17"/>
  <c r="J3024" i="17"/>
  <c r="J1179" i="17"/>
  <c r="J1243" i="17"/>
  <c r="J1288" i="17"/>
  <c r="J1320" i="17"/>
  <c r="J1352" i="17"/>
  <c r="J1384" i="17"/>
  <c r="J1416" i="17"/>
  <c r="J1448" i="17"/>
  <c r="J1480" i="17"/>
  <c r="J1512" i="17"/>
  <c r="J1544" i="17"/>
  <c r="J1576" i="17"/>
  <c r="J1608" i="17"/>
  <c r="J1640" i="17"/>
  <c r="J1672" i="17"/>
  <c r="J1702" i="17"/>
  <c r="J1719" i="17"/>
  <c r="J1735" i="17"/>
  <c r="J1751" i="17"/>
  <c r="J1767" i="17"/>
  <c r="J1783" i="17"/>
  <c r="J1799" i="17"/>
  <c r="J1815" i="17"/>
  <c r="J1831" i="17"/>
  <c r="J1847" i="17"/>
  <c r="J1863" i="17"/>
  <c r="J1879" i="17"/>
  <c r="J1895" i="17"/>
  <c r="J1911" i="17"/>
  <c r="J1927" i="17"/>
  <c r="J1943" i="17"/>
  <c r="J1959" i="17"/>
  <c r="J1975" i="17"/>
  <c r="J1991" i="17"/>
  <c r="J2007" i="17"/>
  <c r="J2023" i="17"/>
  <c r="J2039" i="17"/>
  <c r="J2049" i="17"/>
  <c r="J2057" i="17"/>
  <c r="J2065" i="17"/>
  <c r="J2073" i="17"/>
  <c r="J2081" i="17"/>
  <c r="J2089" i="17"/>
  <c r="J2097" i="17"/>
  <c r="J2105" i="17"/>
  <c r="J2113" i="17"/>
  <c r="J2121" i="17"/>
  <c r="J2129" i="17"/>
  <c r="J2137" i="17"/>
  <c r="J2145" i="17"/>
  <c r="J2153" i="17"/>
  <c r="J2161" i="17"/>
  <c r="J2169" i="17"/>
  <c r="J2177" i="17"/>
  <c r="J2185" i="17"/>
  <c r="J2193" i="17"/>
  <c r="J2201" i="17"/>
  <c r="J2209" i="17"/>
  <c r="J2217" i="17"/>
  <c r="J2225" i="17"/>
  <c r="J2233" i="17"/>
  <c r="J2241" i="17"/>
  <c r="J2249" i="17"/>
  <c r="J2257" i="17"/>
  <c r="J2265" i="17"/>
  <c r="J2273" i="17"/>
  <c r="J2281" i="17"/>
  <c r="J2289" i="17"/>
  <c r="J2297" i="17"/>
  <c r="J2305" i="17"/>
  <c r="J2313" i="17"/>
  <c r="J2321" i="17"/>
  <c r="J2329" i="17"/>
  <c r="J2337" i="17"/>
  <c r="J2345" i="17"/>
  <c r="J2353" i="17"/>
  <c r="J2361" i="17"/>
  <c r="J2369" i="17"/>
  <c r="J2377" i="17"/>
  <c r="J2385" i="17"/>
  <c r="J2393" i="17"/>
  <c r="J2401" i="17"/>
  <c r="J2409" i="17"/>
  <c r="J2417" i="17"/>
  <c r="J2425" i="17"/>
  <c r="J2433" i="17"/>
  <c r="J2441" i="17"/>
  <c r="J2449" i="17"/>
  <c r="J2457" i="17"/>
  <c r="J2465" i="17"/>
  <c r="J2473" i="17"/>
  <c r="J2481" i="17"/>
  <c r="J2489" i="17"/>
  <c r="J2497" i="17"/>
  <c r="J2505" i="17"/>
  <c r="J2513" i="17"/>
  <c r="J2521" i="17"/>
  <c r="J2529" i="17"/>
  <c r="J2537" i="17"/>
  <c r="J2545" i="17"/>
  <c r="J2553" i="17"/>
  <c r="J2561" i="17"/>
  <c r="J2569" i="17"/>
  <c r="J2577" i="17"/>
  <c r="J2585" i="17"/>
  <c r="J2593" i="17"/>
  <c r="J2601" i="17"/>
  <c r="J2609" i="17"/>
  <c r="J2617" i="17"/>
  <c r="J2625" i="17"/>
  <c r="J2633" i="17"/>
  <c r="J2641" i="17"/>
  <c r="J2649" i="17"/>
  <c r="J2657" i="17"/>
  <c r="J2665" i="17"/>
  <c r="J2673" i="17"/>
  <c r="J2681" i="17"/>
  <c r="J2689" i="17"/>
  <c r="J2697" i="17"/>
  <c r="J2705" i="17"/>
  <c r="J2713" i="17"/>
  <c r="J2721" i="17"/>
  <c r="J2729" i="17"/>
  <c r="J2737" i="17"/>
  <c r="J2745" i="17"/>
  <c r="J2753" i="17"/>
  <c r="J2761" i="17"/>
  <c r="J2769" i="17"/>
  <c r="J2777" i="17"/>
  <c r="J2785" i="17"/>
  <c r="J2793" i="17"/>
  <c r="J2801" i="17"/>
  <c r="J2809" i="17"/>
  <c r="J2817" i="17"/>
  <c r="J2825" i="17"/>
  <c r="J2833" i="17"/>
  <c r="J2841" i="17"/>
  <c r="J2849" i="17"/>
  <c r="J2857" i="17"/>
  <c r="J2865" i="17"/>
  <c r="J2873" i="17"/>
  <c r="J2881" i="17"/>
  <c r="J2889" i="17"/>
  <c r="J2897" i="17"/>
  <c r="J2905" i="17"/>
  <c r="J2913" i="17"/>
  <c r="J2921" i="17"/>
  <c r="J2929" i="17"/>
  <c r="J2937" i="17"/>
  <c r="J2945" i="17"/>
  <c r="J2953" i="17"/>
  <c r="J2961" i="17"/>
  <c r="J2969" i="17"/>
  <c r="J2977" i="17"/>
  <c r="J2985" i="17"/>
  <c r="J2993" i="17"/>
  <c r="J3001" i="17"/>
  <c r="J3009" i="17"/>
  <c r="J3017" i="17"/>
  <c r="J3025" i="17"/>
  <c r="J1192" i="17"/>
  <c r="J1256" i="17"/>
  <c r="J1295" i="17"/>
  <c r="J1327" i="17"/>
  <c r="J1359" i="17"/>
  <c r="J1391" i="17"/>
  <c r="J1423" i="17"/>
  <c r="J1455" i="17"/>
  <c r="J1487" i="17"/>
  <c r="J1519" i="17"/>
  <c r="J1551" i="17"/>
  <c r="J1583" i="17"/>
  <c r="J1615" i="17"/>
  <c r="J1647" i="17"/>
  <c r="J1679" i="17"/>
  <c r="J1706" i="17"/>
  <c r="J1722" i="17"/>
  <c r="J1738" i="17"/>
  <c r="J1754" i="17"/>
  <c r="J1770" i="17"/>
  <c r="J1786" i="17"/>
  <c r="J1802" i="17"/>
  <c r="J1818" i="17"/>
  <c r="J1834" i="17"/>
  <c r="J1850" i="17"/>
  <c r="J1866" i="17"/>
  <c r="J1882" i="17"/>
  <c r="J1898" i="17"/>
  <c r="J1914" i="17"/>
  <c r="J1930" i="17"/>
  <c r="J1946" i="17"/>
  <c r="J1962" i="17"/>
  <c r="J1978" i="17"/>
  <c r="J1994" i="17"/>
  <c r="J2010" i="17"/>
  <c r="J2026" i="17"/>
  <c r="J2042" i="17"/>
  <c r="J2050" i="17"/>
  <c r="J2058" i="17"/>
  <c r="J2066" i="17"/>
  <c r="J2074" i="17"/>
  <c r="J2082" i="17"/>
  <c r="J2090" i="17"/>
  <c r="J2098" i="17"/>
  <c r="J2106" i="17"/>
  <c r="J2114" i="17"/>
  <c r="J2122" i="17"/>
  <c r="J2130" i="17"/>
  <c r="J2138" i="17"/>
  <c r="J2146" i="17"/>
  <c r="J2154" i="17"/>
  <c r="J2162" i="17"/>
  <c r="J2170" i="17"/>
  <c r="J2178" i="17"/>
  <c r="J2186" i="17"/>
  <c r="J2194" i="17"/>
  <c r="J2202" i="17"/>
  <c r="J2210" i="17"/>
  <c r="J2218" i="17"/>
  <c r="J2226" i="17"/>
  <c r="J2234" i="17"/>
  <c r="J2242" i="17"/>
  <c r="J2250" i="17"/>
  <c r="J2258" i="17"/>
  <c r="J2266" i="17"/>
  <c r="J2274" i="17"/>
  <c r="J2282" i="17"/>
  <c r="J2290" i="17"/>
  <c r="J2298" i="17"/>
  <c r="J2306" i="17"/>
  <c r="J2314" i="17"/>
  <c r="J2322" i="17"/>
  <c r="J2330" i="17"/>
  <c r="J2338" i="17"/>
  <c r="J2346" i="17"/>
  <c r="J2354" i="17"/>
  <c r="J2362" i="17"/>
  <c r="J2370" i="17"/>
  <c r="J2378" i="17"/>
  <c r="J2386" i="17"/>
  <c r="J2394" i="17"/>
  <c r="J2402" i="17"/>
  <c r="J2410" i="17"/>
  <c r="J2418" i="17"/>
  <c r="J2426" i="17"/>
  <c r="J1195" i="17"/>
  <c r="J1259" i="17"/>
  <c r="J1296" i="17"/>
  <c r="J1328" i="17"/>
  <c r="J1360" i="17"/>
  <c r="J1392" i="17"/>
  <c r="J1424" i="17"/>
  <c r="J1456" i="17"/>
  <c r="J1488" i="17"/>
  <c r="J1520" i="17"/>
  <c r="J1552" i="17"/>
  <c r="J1584" i="17"/>
  <c r="J1616" i="17"/>
  <c r="J1648" i="17"/>
  <c r="J1680" i="17"/>
  <c r="J1707" i="17"/>
  <c r="J1723" i="17"/>
  <c r="J1739" i="17"/>
  <c r="J1755" i="17"/>
  <c r="J1771" i="17"/>
  <c r="J1787" i="17"/>
  <c r="J1803" i="17"/>
  <c r="J1819" i="17"/>
  <c r="J1835" i="17"/>
  <c r="J1851" i="17"/>
  <c r="J1867" i="17"/>
  <c r="J1883" i="17"/>
  <c r="J1899" i="17"/>
  <c r="J1915" i="17"/>
  <c r="J1931" i="17"/>
  <c r="J1947" i="17"/>
  <c r="J1963" i="17"/>
  <c r="J1979" i="17"/>
  <c r="J1995" i="17"/>
  <c r="J2011" i="17"/>
  <c r="J2027" i="17"/>
  <c r="J2043" i="17"/>
  <c r="J2051" i="17"/>
  <c r="J2059" i="17"/>
  <c r="J2067" i="17"/>
  <c r="J2075" i="17"/>
  <c r="J2083" i="17"/>
  <c r="J2091" i="17"/>
  <c r="J2099" i="17"/>
  <c r="J2107" i="17"/>
  <c r="J2115" i="17"/>
  <c r="J2123" i="17"/>
  <c r="J2131" i="17"/>
  <c r="J2139" i="17"/>
  <c r="J2147" i="17"/>
  <c r="J2155" i="17"/>
  <c r="J2163" i="17"/>
  <c r="J2171" i="17"/>
  <c r="J2179" i="17"/>
  <c r="J2187" i="17"/>
  <c r="J2195" i="17"/>
  <c r="J2203" i="17"/>
  <c r="J2211" i="17"/>
  <c r="J2219" i="17"/>
  <c r="J2227" i="17"/>
  <c r="J2235" i="17"/>
  <c r="J2243" i="17"/>
  <c r="J2251" i="17"/>
  <c r="J2259" i="17"/>
  <c r="J2267" i="17"/>
  <c r="J2275" i="17"/>
  <c r="J2283" i="17"/>
  <c r="J2291" i="17"/>
  <c r="J2299" i="17"/>
  <c r="J2307" i="17"/>
  <c r="J2315" i="17"/>
  <c r="J2323" i="17"/>
  <c r="J2331" i="17"/>
  <c r="J2339" i="17"/>
  <c r="J2347" i="17"/>
  <c r="J1208" i="17"/>
  <c r="J1271" i="17"/>
  <c r="J1303" i="17"/>
  <c r="J1335" i="17"/>
  <c r="J1367" i="17"/>
  <c r="J1399" i="17"/>
  <c r="J1431" i="17"/>
  <c r="J1463" i="17"/>
  <c r="J1495" i="17"/>
  <c r="J1527" i="17"/>
  <c r="J1559" i="17"/>
  <c r="J1591" i="17"/>
  <c r="J1623" i="17"/>
  <c r="J1655" i="17"/>
  <c r="J1687" i="17"/>
  <c r="J1710" i="17"/>
  <c r="J1726" i="17"/>
  <c r="J1742" i="17"/>
  <c r="J1758" i="17"/>
  <c r="J1774" i="17"/>
  <c r="J1790" i="17"/>
  <c r="J1806" i="17"/>
  <c r="J1822" i="17"/>
  <c r="J1838" i="17"/>
  <c r="J1854" i="17"/>
  <c r="J1870" i="17"/>
  <c r="J1886" i="17"/>
  <c r="J1902" i="17"/>
  <c r="J1918" i="17"/>
  <c r="J1934" i="17"/>
  <c r="J1950" i="17"/>
  <c r="J1966" i="17"/>
  <c r="J1982" i="17"/>
  <c r="J1998" i="17"/>
  <c r="J2014" i="17"/>
  <c r="J2030" i="17"/>
  <c r="J2044" i="17"/>
  <c r="J2052" i="17"/>
  <c r="J2060" i="17"/>
  <c r="J2068" i="17"/>
  <c r="J2076" i="17"/>
  <c r="J2084" i="17"/>
  <c r="J2092" i="17"/>
  <c r="J2100" i="17"/>
  <c r="J2108" i="17"/>
  <c r="J2116" i="17"/>
  <c r="J2124" i="17"/>
  <c r="J2132" i="17"/>
  <c r="J2140" i="17"/>
  <c r="J2148" i="17"/>
  <c r="J2156" i="17"/>
  <c r="J2164" i="17"/>
  <c r="J2172" i="17"/>
  <c r="J2180" i="17"/>
  <c r="J2188" i="17"/>
  <c r="J2196" i="17"/>
  <c r="J2204" i="17"/>
  <c r="J2212" i="17"/>
  <c r="J2220" i="17"/>
  <c r="J2228" i="17"/>
  <c r="J2236" i="17"/>
  <c r="J2244" i="17"/>
  <c r="J2252" i="17"/>
  <c r="J2260" i="17"/>
  <c r="J2268" i="17"/>
  <c r="J2276" i="17"/>
  <c r="J2284" i="17"/>
  <c r="J2292" i="17"/>
  <c r="J2300" i="17"/>
  <c r="J2308" i="17"/>
  <c r="J2316" i="17"/>
  <c r="J2324" i="17"/>
  <c r="J2332" i="17"/>
  <c r="J2340" i="17"/>
  <c r="J2348" i="17"/>
  <c r="J2356" i="17"/>
  <c r="J2364" i="17"/>
  <c r="J2372" i="17"/>
  <c r="J2380" i="17"/>
  <c r="J2388" i="17"/>
  <c r="J2396" i="17"/>
  <c r="J2404" i="17"/>
  <c r="J2412" i="17"/>
  <c r="J2420" i="17"/>
  <c r="J2428" i="17"/>
  <c r="J2436" i="17"/>
  <c r="J2444" i="17"/>
  <c r="J2452" i="17"/>
  <c r="J2460" i="17"/>
  <c r="J2468" i="17"/>
  <c r="J2476" i="17"/>
  <c r="J2484" i="17"/>
  <c r="J2492" i="17"/>
  <c r="J2500" i="17"/>
  <c r="J2508" i="17"/>
  <c r="J2516" i="17"/>
  <c r="J2524" i="17"/>
  <c r="J2532" i="17"/>
  <c r="J2540" i="17"/>
  <c r="J2548" i="17"/>
  <c r="J2556" i="17"/>
  <c r="J2564" i="17"/>
  <c r="J2572" i="17"/>
  <c r="J2580" i="17"/>
  <c r="J2588" i="17"/>
  <c r="J2596" i="17"/>
  <c r="J2604" i="17"/>
  <c r="J2612" i="17"/>
  <c r="J2620" i="17"/>
  <c r="J2628" i="17"/>
  <c r="J2636" i="17"/>
  <c r="J2644" i="17"/>
  <c r="J2652" i="17"/>
  <c r="J2660" i="17"/>
  <c r="J2668" i="17"/>
  <c r="J2676" i="17"/>
  <c r="J2684" i="17"/>
  <c r="J2692" i="17"/>
  <c r="J2700" i="17"/>
  <c r="J2708" i="17"/>
  <c r="J2716" i="17"/>
  <c r="J2724" i="17"/>
  <c r="J2732" i="17"/>
  <c r="J2740" i="17"/>
  <c r="J2748" i="17"/>
  <c r="J2756" i="17"/>
  <c r="J2764" i="17"/>
  <c r="J2772" i="17"/>
  <c r="J2780" i="17"/>
  <c r="J2788" i="17"/>
  <c r="J2796" i="17"/>
  <c r="J2804" i="17"/>
  <c r="J2812" i="17"/>
  <c r="J2820" i="17"/>
  <c r="J2828" i="17"/>
  <c r="J2836" i="17"/>
  <c r="J2844" i="17"/>
  <c r="J2852" i="17"/>
  <c r="J2860" i="17"/>
  <c r="J2868" i="17"/>
  <c r="J2876" i="17"/>
  <c r="J2884" i="17"/>
  <c r="J2892" i="17"/>
  <c r="J2900" i="17"/>
  <c r="J2908" i="17"/>
  <c r="J2916" i="17"/>
  <c r="J2924" i="17"/>
  <c r="J2932" i="17"/>
  <c r="J2940" i="17"/>
  <c r="J2948" i="17"/>
  <c r="J2956" i="17"/>
  <c r="J2964" i="17"/>
  <c r="J2972" i="17"/>
  <c r="J2980" i="17"/>
  <c r="J2988" i="17"/>
  <c r="J2996" i="17"/>
  <c r="J3004" i="17"/>
  <c r="J3012" i="17"/>
  <c r="J3020" i="17"/>
  <c r="J3028" i="17"/>
  <c r="J1211" i="17"/>
  <c r="J1272" i="17"/>
  <c r="J1304" i="17"/>
  <c r="J1336" i="17"/>
  <c r="J1368" i="17"/>
  <c r="J1400" i="17"/>
  <c r="J1432" i="17"/>
  <c r="J1464" i="17"/>
  <c r="J1496" i="17"/>
  <c r="J1528" i="17"/>
  <c r="J1560" i="17"/>
  <c r="J1592" i="17"/>
  <c r="J1624" i="17"/>
  <c r="J1656" i="17"/>
  <c r="J1688" i="17"/>
  <c r="J1711" i="17"/>
  <c r="J1727" i="17"/>
  <c r="J1743" i="17"/>
  <c r="J1759" i="17"/>
  <c r="J1775" i="17"/>
  <c r="J1791" i="17"/>
  <c r="J1807" i="17"/>
  <c r="J1823" i="17"/>
  <c r="J1839" i="17"/>
  <c r="J1855" i="17"/>
  <c r="J1871" i="17"/>
  <c r="J1887" i="17"/>
  <c r="J1903" i="17"/>
  <c r="J1919" i="17"/>
  <c r="J1935" i="17"/>
  <c r="J1951" i="17"/>
  <c r="J1967" i="17"/>
  <c r="J1983" i="17"/>
  <c r="J1999" i="17"/>
  <c r="J2015" i="17"/>
  <c r="J2031" i="17"/>
  <c r="J2045" i="17"/>
  <c r="J2053" i="17"/>
  <c r="J2061" i="17"/>
  <c r="J2069" i="17"/>
  <c r="J2077" i="17"/>
  <c r="J2085" i="17"/>
  <c r="J2093" i="17"/>
  <c r="J2101" i="17"/>
  <c r="J2109" i="17"/>
  <c r="J2117" i="17"/>
  <c r="J2125" i="17"/>
  <c r="J2133" i="17"/>
  <c r="J2141" i="17"/>
  <c r="J2149" i="17"/>
  <c r="J2157" i="17"/>
  <c r="J2165" i="17"/>
  <c r="J2173" i="17"/>
  <c r="J2181" i="17"/>
  <c r="J2189" i="17"/>
  <c r="J2197" i="17"/>
  <c r="J2205" i="17"/>
  <c r="J2213" i="17"/>
  <c r="J2221" i="17"/>
  <c r="J2229" i="17"/>
  <c r="J2237" i="17"/>
  <c r="J2245" i="17"/>
  <c r="J2253" i="17"/>
  <c r="J2261" i="17"/>
  <c r="J2269" i="17"/>
  <c r="J2277" i="17"/>
  <c r="J2285" i="17"/>
  <c r="J2293" i="17"/>
  <c r="J2301" i="17"/>
  <c r="J2309" i="17"/>
  <c r="J2317" i="17"/>
  <c r="J2325" i="17"/>
  <c r="J2333" i="17"/>
  <c r="J2341" i="17"/>
  <c r="J2349" i="17"/>
  <c r="J2357" i="17"/>
  <c r="J2365" i="17"/>
  <c r="J2373" i="17"/>
  <c r="J2381" i="17"/>
  <c r="J2389" i="17"/>
  <c r="J2397" i="17"/>
  <c r="J2405" i="17"/>
  <c r="J2413" i="17"/>
  <c r="J2421" i="17"/>
  <c r="J2429" i="17"/>
  <c r="J2437" i="17"/>
  <c r="J2445" i="17"/>
  <c r="J2453" i="17"/>
  <c r="J2461" i="17"/>
  <c r="J2469" i="17"/>
  <c r="J2477" i="17"/>
  <c r="J2485" i="17"/>
  <c r="J2493" i="17"/>
  <c r="J2501" i="17"/>
  <c r="J2509" i="17"/>
  <c r="J2517" i="17"/>
  <c r="J2525" i="17"/>
  <c r="J2533" i="17"/>
  <c r="J2541" i="17"/>
  <c r="J2549" i="17"/>
  <c r="J2557" i="17"/>
  <c r="J2565" i="17"/>
  <c r="J2573" i="17"/>
  <c r="J2581" i="17"/>
  <c r="J2589" i="17"/>
  <c r="J2597" i="17"/>
  <c r="J2605" i="17"/>
  <c r="J2613" i="17"/>
  <c r="J2621" i="17"/>
  <c r="J2629" i="17"/>
  <c r="J2637" i="17"/>
  <c r="J2645" i="17"/>
  <c r="J2653" i="17"/>
  <c r="J2661" i="17"/>
  <c r="J2669" i="17"/>
  <c r="J2677" i="17"/>
  <c r="J2685" i="17"/>
  <c r="J2693" i="17"/>
  <c r="J2701" i="17"/>
  <c r="J2709" i="17"/>
  <c r="J2717" i="17"/>
  <c r="J2725" i="17"/>
  <c r="J2733" i="17"/>
  <c r="J2741" i="17"/>
  <c r="J2749" i="17"/>
  <c r="J2757" i="17"/>
  <c r="J2765" i="17"/>
  <c r="J2773" i="17"/>
  <c r="J2781" i="17"/>
  <c r="J2789" i="17"/>
  <c r="J2797" i="17"/>
  <c r="J2805" i="17"/>
  <c r="J2813" i="17"/>
  <c r="J2821" i="17"/>
  <c r="J2829" i="17"/>
  <c r="J2837" i="17"/>
  <c r="J2845" i="17"/>
  <c r="J2853" i="17"/>
  <c r="J2861" i="17"/>
  <c r="J2869" i="17"/>
  <c r="J2877" i="17"/>
  <c r="J2885" i="17"/>
  <c r="J2893" i="17"/>
  <c r="J2901" i="17"/>
  <c r="J2909" i="17"/>
  <c r="J2917" i="17"/>
  <c r="J2925" i="17"/>
  <c r="J2933" i="17"/>
  <c r="J2941" i="17"/>
  <c r="J2949" i="17"/>
  <c r="J2957" i="17"/>
  <c r="J2965" i="17"/>
  <c r="J2973" i="17"/>
  <c r="J2981" i="17"/>
  <c r="J2989" i="17"/>
  <c r="J2997" i="17"/>
  <c r="J3005" i="17"/>
  <c r="J3013" i="17"/>
  <c r="J3021" i="17"/>
  <c r="J3029" i="17"/>
  <c r="J2387" i="17"/>
  <c r="J2419" i="17"/>
  <c r="J2442" i="17"/>
  <c r="J2458" i="17"/>
  <c r="J2474" i="17"/>
  <c r="J2490" i="17"/>
  <c r="J2506" i="17"/>
  <c r="J2522" i="17"/>
  <c r="J2538" i="17"/>
  <c r="J2554" i="17"/>
  <c r="J2570" i="17"/>
  <c r="J2586" i="17"/>
  <c r="J2602" i="17"/>
  <c r="J2618" i="17"/>
  <c r="J2634" i="17"/>
  <c r="J2650" i="17"/>
  <c r="J2666" i="17"/>
  <c r="J2682" i="17"/>
  <c r="J2698" i="17"/>
  <c r="J2714" i="17"/>
  <c r="J2730" i="17"/>
  <c r="J2746" i="17"/>
  <c r="J2762" i="17"/>
  <c r="J2778" i="17"/>
  <c r="J2794" i="17"/>
  <c r="J2810" i="17"/>
  <c r="J2826" i="17"/>
  <c r="J2842" i="17"/>
  <c r="J2858" i="17"/>
  <c r="J2874" i="17"/>
  <c r="J2890" i="17"/>
  <c r="J2906" i="17"/>
  <c r="J2922" i="17"/>
  <c r="J2938" i="17"/>
  <c r="J2954" i="17"/>
  <c r="J2970" i="17"/>
  <c r="J2986" i="17"/>
  <c r="J3002" i="17"/>
  <c r="J3018" i="17"/>
  <c r="J3032" i="17"/>
  <c r="J3040" i="17"/>
  <c r="J3048" i="17"/>
  <c r="J3056" i="17"/>
  <c r="J3064" i="17"/>
  <c r="J3072" i="17"/>
  <c r="J3080" i="17"/>
  <c r="J3088" i="17"/>
  <c r="J3096" i="17"/>
  <c r="J3104" i="17"/>
  <c r="J3112" i="17"/>
  <c r="J3120" i="17"/>
  <c r="J3128" i="17"/>
  <c r="J3136" i="17"/>
  <c r="J3144" i="17"/>
  <c r="J3152" i="17"/>
  <c r="J3160" i="17"/>
  <c r="J3168" i="17"/>
  <c r="J3176" i="17"/>
  <c r="J3184" i="17"/>
  <c r="J3192" i="17"/>
  <c r="J3200" i="17"/>
  <c r="J3208" i="17"/>
  <c r="J3216" i="17"/>
  <c r="J3224" i="17"/>
  <c r="J3232" i="17"/>
  <c r="J3240" i="17"/>
  <c r="J3248" i="17"/>
  <c r="J3256" i="17"/>
  <c r="J3264" i="17"/>
  <c r="J3272" i="17"/>
  <c r="J3280" i="17"/>
  <c r="J3288" i="17"/>
  <c r="J3296" i="17"/>
  <c r="J3304" i="17"/>
  <c r="J3312" i="17"/>
  <c r="J3320" i="17"/>
  <c r="J3328" i="17"/>
  <c r="J3336" i="17"/>
  <c r="J3344" i="17"/>
  <c r="J3352" i="17"/>
  <c r="J3360" i="17"/>
  <c r="J3368" i="17"/>
  <c r="J3376" i="17"/>
  <c r="J3384" i="17"/>
  <c r="J3392" i="17"/>
  <c r="J2391" i="17"/>
  <c r="J2423" i="17"/>
  <c r="J2443" i="17"/>
  <c r="J2459" i="17"/>
  <c r="J2475" i="17"/>
  <c r="J2491" i="17"/>
  <c r="J2507" i="17"/>
  <c r="J2523" i="17"/>
  <c r="J2539" i="17"/>
  <c r="J2555" i="17"/>
  <c r="J2571" i="17"/>
  <c r="J2587" i="17"/>
  <c r="J2603" i="17"/>
  <c r="J2619" i="17"/>
  <c r="J2635" i="17"/>
  <c r="J2651" i="17"/>
  <c r="J2667" i="17"/>
  <c r="J2683" i="17"/>
  <c r="J2699" i="17"/>
  <c r="J2715" i="17"/>
  <c r="J2731" i="17"/>
  <c r="J2747" i="17"/>
  <c r="J2763" i="17"/>
  <c r="J2779" i="17"/>
  <c r="J2795" i="17"/>
  <c r="J2811" i="17"/>
  <c r="J2827" i="17"/>
  <c r="J2843" i="17"/>
  <c r="J2859" i="17"/>
  <c r="J2875" i="17"/>
  <c r="J2891" i="17"/>
  <c r="J2907" i="17"/>
  <c r="J2923" i="17"/>
  <c r="J2939" i="17"/>
  <c r="J2955" i="17"/>
  <c r="J2971" i="17"/>
  <c r="J2987" i="17"/>
  <c r="J3003" i="17"/>
  <c r="J3019" i="17"/>
  <c r="J3033" i="17"/>
  <c r="J3041" i="17"/>
  <c r="J3049" i="17"/>
  <c r="J3057" i="17"/>
  <c r="J3065" i="17"/>
  <c r="J3073" i="17"/>
  <c r="J3081" i="17"/>
  <c r="J3089" i="17"/>
  <c r="J3097" i="17"/>
  <c r="J3105" i="17"/>
  <c r="J3113" i="17"/>
  <c r="J3121" i="17"/>
  <c r="J3129" i="17"/>
  <c r="J3137" i="17"/>
  <c r="J3145" i="17"/>
  <c r="J3153" i="17"/>
  <c r="J3161" i="17"/>
  <c r="J3169" i="17"/>
  <c r="J3177" i="17"/>
  <c r="J3185" i="17"/>
  <c r="J3193" i="17"/>
  <c r="J3201" i="17"/>
  <c r="J3209" i="17"/>
  <c r="J3217" i="17"/>
  <c r="J3225" i="17"/>
  <c r="J3233" i="17"/>
  <c r="J3241" i="17"/>
  <c r="J3249" i="17"/>
  <c r="J3257" i="17"/>
  <c r="J3265" i="17"/>
  <c r="J3273" i="17"/>
  <c r="J3281" i="17"/>
  <c r="J3289" i="17"/>
  <c r="J3297" i="17"/>
  <c r="J3305" i="17"/>
  <c r="J3313" i="17"/>
  <c r="J3321" i="17"/>
  <c r="J3329" i="17"/>
  <c r="J3337" i="17"/>
  <c r="J3345" i="17"/>
  <c r="J3353" i="17"/>
  <c r="J2355" i="17"/>
  <c r="J2395" i="17"/>
  <c r="J2427" i="17"/>
  <c r="J2446" i="17"/>
  <c r="J2462" i="17"/>
  <c r="J2478" i="17"/>
  <c r="J2494" i="17"/>
  <c r="J2510" i="17"/>
  <c r="J2526" i="17"/>
  <c r="J2542" i="17"/>
  <c r="J2558" i="17"/>
  <c r="J2574" i="17"/>
  <c r="J2590" i="17"/>
  <c r="J2606" i="17"/>
  <c r="J2622" i="17"/>
  <c r="J2638" i="17"/>
  <c r="J2654" i="17"/>
  <c r="J2670" i="17"/>
  <c r="J2686" i="17"/>
  <c r="J2702" i="17"/>
  <c r="J2718" i="17"/>
  <c r="J2734" i="17"/>
  <c r="J2750" i="17"/>
  <c r="J2766" i="17"/>
  <c r="J2782" i="17"/>
  <c r="J2798" i="17"/>
  <c r="J2814" i="17"/>
  <c r="J2830" i="17"/>
  <c r="J2846" i="17"/>
  <c r="J2862" i="17"/>
  <c r="J2878" i="17"/>
  <c r="J2894" i="17"/>
  <c r="J2910" i="17"/>
  <c r="J2926" i="17"/>
  <c r="J2942" i="17"/>
  <c r="J2958" i="17"/>
  <c r="J2974" i="17"/>
  <c r="J2990" i="17"/>
  <c r="J3006" i="17"/>
  <c r="J3022" i="17"/>
  <c r="J3034" i="17"/>
  <c r="J3042" i="17"/>
  <c r="J3050" i="17"/>
  <c r="J3058" i="17"/>
  <c r="J3066" i="17"/>
  <c r="J3074" i="17"/>
  <c r="J3082" i="17"/>
  <c r="J3090" i="17"/>
  <c r="J3098" i="17"/>
  <c r="J3106" i="17"/>
  <c r="J3114" i="17"/>
  <c r="J3122" i="17"/>
  <c r="J3130" i="17"/>
  <c r="J3138" i="17"/>
  <c r="J3146" i="17"/>
  <c r="J3154" i="17"/>
  <c r="J3162" i="17"/>
  <c r="J3170" i="17"/>
  <c r="J3178" i="17"/>
  <c r="J3186" i="17"/>
  <c r="J3194" i="17"/>
  <c r="J3202" i="17"/>
  <c r="J3210" i="17"/>
  <c r="J3218" i="17"/>
  <c r="J3226" i="17"/>
  <c r="J3234" i="17"/>
  <c r="J3242" i="17"/>
  <c r="J3250" i="17"/>
  <c r="J3258" i="17"/>
  <c r="J3266" i="17"/>
  <c r="J3274" i="17"/>
  <c r="J3282" i="17"/>
  <c r="J3290" i="17"/>
  <c r="J3298" i="17"/>
  <c r="J3306" i="17"/>
  <c r="J3314" i="17"/>
  <c r="J3322" i="17"/>
  <c r="J3330" i="17"/>
  <c r="J3338" i="17"/>
  <c r="J3346" i="17"/>
  <c r="J3354" i="17"/>
  <c r="J3362" i="17"/>
  <c r="J3370" i="17"/>
  <c r="J3378" i="17"/>
  <c r="J3386" i="17"/>
  <c r="J3394" i="17"/>
  <c r="J3402" i="17"/>
  <c r="J3410" i="17"/>
  <c r="J3418" i="17"/>
  <c r="J3426" i="17"/>
  <c r="J3434" i="17"/>
  <c r="J3442" i="17"/>
  <c r="J3450" i="17"/>
  <c r="J3458" i="17"/>
  <c r="J3466" i="17"/>
  <c r="J3474" i="17"/>
  <c r="J3482" i="17"/>
  <c r="J3490" i="17"/>
  <c r="J3498" i="17"/>
  <c r="J3506" i="17"/>
  <c r="J3514" i="17"/>
  <c r="J3522" i="17"/>
  <c r="J3530" i="17"/>
  <c r="J3538" i="17"/>
  <c r="J3546" i="17"/>
  <c r="J3554" i="17"/>
  <c r="J3562" i="17"/>
  <c r="J3570" i="17"/>
  <c r="J3578" i="17"/>
  <c r="J3586" i="17"/>
  <c r="J2363" i="17"/>
  <c r="J2399" i="17"/>
  <c r="J2431" i="17"/>
  <c r="J2447" i="17"/>
  <c r="J2463" i="17"/>
  <c r="J2479" i="17"/>
  <c r="J2495" i="17"/>
  <c r="J2511" i="17"/>
  <c r="J2527" i="17"/>
  <c r="J2543" i="17"/>
  <c r="J2559" i="17"/>
  <c r="J2575" i="17"/>
  <c r="J2591" i="17"/>
  <c r="J2607" i="17"/>
  <c r="J2623" i="17"/>
  <c r="J2639" i="17"/>
  <c r="J2655" i="17"/>
  <c r="J2671" i="17"/>
  <c r="J2687" i="17"/>
  <c r="J2703" i="17"/>
  <c r="J2719" i="17"/>
  <c r="J2735" i="17"/>
  <c r="J2751" i="17"/>
  <c r="J2767" i="17"/>
  <c r="J2783" i="17"/>
  <c r="J2799" i="17"/>
  <c r="J2815" i="17"/>
  <c r="J2831" i="17"/>
  <c r="J2847" i="17"/>
  <c r="J2863" i="17"/>
  <c r="J2879" i="17"/>
  <c r="J2895" i="17"/>
  <c r="J2911" i="17"/>
  <c r="J2927" i="17"/>
  <c r="J2943" i="17"/>
  <c r="J2959" i="17"/>
  <c r="J2975" i="17"/>
  <c r="J2991" i="17"/>
  <c r="J3007" i="17"/>
  <c r="J3023" i="17"/>
  <c r="J3035" i="17"/>
  <c r="J3043" i="17"/>
  <c r="J3051" i="17"/>
  <c r="J3059" i="17"/>
  <c r="J3067" i="17"/>
  <c r="J3075" i="17"/>
  <c r="J3083" i="17"/>
  <c r="J3091" i="17"/>
  <c r="J3099" i="17"/>
  <c r="J3107" i="17"/>
  <c r="J3115" i="17"/>
  <c r="J3123" i="17"/>
  <c r="J3131" i="17"/>
  <c r="J3139" i="17"/>
  <c r="J3147" i="17"/>
  <c r="J3155" i="17"/>
  <c r="J3163" i="17"/>
  <c r="J3171" i="17"/>
  <c r="J3179" i="17"/>
  <c r="J3187" i="17"/>
  <c r="J3195" i="17"/>
  <c r="J3203" i="17"/>
  <c r="J3211" i="17"/>
  <c r="J3219" i="17"/>
  <c r="J3227" i="17"/>
  <c r="J3235" i="17"/>
  <c r="J3243" i="17"/>
  <c r="J3251" i="17"/>
  <c r="J3259" i="17"/>
  <c r="J3267" i="17"/>
  <c r="J3275" i="17"/>
  <c r="J3283" i="17"/>
  <c r="J3291" i="17"/>
  <c r="J3299" i="17"/>
  <c r="J3307" i="17"/>
  <c r="J3315" i="17"/>
  <c r="J3323" i="17"/>
  <c r="J3331" i="17"/>
  <c r="J3339" i="17"/>
  <c r="J3347" i="17"/>
  <c r="J3355" i="17"/>
  <c r="J3363" i="17"/>
  <c r="J3371" i="17"/>
  <c r="J3379" i="17"/>
  <c r="J3387" i="17"/>
  <c r="J3395" i="17"/>
  <c r="J3403" i="17"/>
  <c r="J3411" i="17"/>
  <c r="J3419" i="17"/>
  <c r="J3427" i="17"/>
  <c r="J3435" i="17"/>
  <c r="J3443" i="17"/>
  <c r="J3451" i="17"/>
  <c r="J3459" i="17"/>
  <c r="J3467" i="17"/>
  <c r="J3475" i="17"/>
  <c r="J3483" i="17"/>
  <c r="J3491" i="17"/>
  <c r="J3499" i="17"/>
  <c r="J3507" i="17"/>
  <c r="J3515" i="17"/>
  <c r="J3523" i="17"/>
  <c r="J3531" i="17"/>
  <c r="J3539" i="17"/>
  <c r="J3547" i="17"/>
  <c r="J3555" i="17"/>
  <c r="J3563" i="17"/>
  <c r="J3571" i="17"/>
  <c r="J3579" i="17"/>
  <c r="J3587" i="17"/>
  <c r="J2371" i="17"/>
  <c r="J2403" i="17"/>
  <c r="J2434" i="17"/>
  <c r="J2450" i="17"/>
  <c r="J2466" i="17"/>
  <c r="J2482" i="17"/>
  <c r="J2498" i="17"/>
  <c r="J2514" i="17"/>
  <c r="J2530" i="17"/>
  <c r="J2546" i="17"/>
  <c r="J2562" i="17"/>
  <c r="J2578" i="17"/>
  <c r="J2594" i="17"/>
  <c r="J2610" i="17"/>
  <c r="J2626" i="17"/>
  <c r="J2642" i="17"/>
  <c r="J2658" i="17"/>
  <c r="J2674" i="17"/>
  <c r="J2690" i="17"/>
  <c r="J2706" i="17"/>
  <c r="J2722" i="17"/>
  <c r="J2738" i="17"/>
  <c r="J2754" i="17"/>
  <c r="J2770" i="17"/>
  <c r="J2786" i="17"/>
  <c r="J2802" i="17"/>
  <c r="J2818" i="17"/>
  <c r="J2834" i="17"/>
  <c r="J2850" i="17"/>
  <c r="J2866" i="17"/>
  <c r="J2882" i="17"/>
  <c r="J2898" i="17"/>
  <c r="J2914" i="17"/>
  <c r="J2930" i="17"/>
  <c r="J2946" i="17"/>
  <c r="J2962" i="17"/>
  <c r="J2978" i="17"/>
  <c r="J2994" i="17"/>
  <c r="J3010" i="17"/>
  <c r="J3026" i="17"/>
  <c r="J3036" i="17"/>
  <c r="J3044" i="17"/>
  <c r="J3052" i="17"/>
  <c r="J3060" i="17"/>
  <c r="J3068" i="17"/>
  <c r="J3076" i="17"/>
  <c r="J3084" i="17"/>
  <c r="J3092" i="17"/>
  <c r="J3100" i="17"/>
  <c r="J3108" i="17"/>
  <c r="J3116" i="17"/>
  <c r="J3124" i="17"/>
  <c r="J3132" i="17"/>
  <c r="J3140" i="17"/>
  <c r="J3148" i="17"/>
  <c r="J3156" i="17"/>
  <c r="J3164" i="17"/>
  <c r="J3172" i="17"/>
  <c r="J3180" i="17"/>
  <c r="J3188" i="17"/>
  <c r="J3196" i="17"/>
  <c r="J3204" i="17"/>
  <c r="J3212" i="17"/>
  <c r="J3220" i="17"/>
  <c r="J3228" i="17"/>
  <c r="J3236" i="17"/>
  <c r="J3244" i="17"/>
  <c r="J3252" i="17"/>
  <c r="J3260" i="17"/>
  <c r="J3268" i="17"/>
  <c r="J3276" i="17"/>
  <c r="J3284" i="17"/>
  <c r="J3292" i="17"/>
  <c r="J3300" i="17"/>
  <c r="J3308" i="17"/>
  <c r="J3316" i="17"/>
  <c r="J3324" i="17"/>
  <c r="J3332" i="17"/>
  <c r="J3340" i="17"/>
  <c r="J3348" i="17"/>
  <c r="J3356" i="17"/>
  <c r="J3364" i="17"/>
  <c r="J3372" i="17"/>
  <c r="J3380" i="17"/>
  <c r="J3388" i="17"/>
  <c r="J3396" i="17"/>
  <c r="J2375" i="17"/>
  <c r="J2407" i="17"/>
  <c r="J2435" i="17"/>
  <c r="J2451" i="17"/>
  <c r="J2467" i="17"/>
  <c r="J2483" i="17"/>
  <c r="J2499" i="17"/>
  <c r="J2515" i="17"/>
  <c r="J2531" i="17"/>
  <c r="J2547" i="17"/>
  <c r="J2563" i="17"/>
  <c r="J2579" i="17"/>
  <c r="J2595" i="17"/>
  <c r="J2611" i="17"/>
  <c r="J2627" i="17"/>
  <c r="J2643" i="17"/>
  <c r="J2659" i="17"/>
  <c r="J2675" i="17"/>
  <c r="J2691" i="17"/>
  <c r="J2707" i="17"/>
  <c r="J2723" i="17"/>
  <c r="J2739" i="17"/>
  <c r="J2755" i="17"/>
  <c r="J2771" i="17"/>
  <c r="J2787" i="17"/>
  <c r="J2803" i="17"/>
  <c r="J2819" i="17"/>
  <c r="J2835" i="17"/>
  <c r="J2851" i="17"/>
  <c r="J2867" i="17"/>
  <c r="J2883" i="17"/>
  <c r="J2899" i="17"/>
  <c r="J2915" i="17"/>
  <c r="J2931" i="17"/>
  <c r="J2947" i="17"/>
  <c r="J2963" i="17"/>
  <c r="J2979" i="17"/>
  <c r="J2995" i="17"/>
  <c r="J3011" i="17"/>
  <c r="J3027" i="17"/>
  <c r="J3037" i="17"/>
  <c r="J3045" i="17"/>
  <c r="J3053" i="17"/>
  <c r="J3061" i="17"/>
  <c r="J3069" i="17"/>
  <c r="J3077" i="17"/>
  <c r="J3085" i="17"/>
  <c r="J3093" i="17"/>
  <c r="J3101" i="17"/>
  <c r="J3109" i="17"/>
  <c r="J3117" i="17"/>
  <c r="J3125" i="17"/>
  <c r="J3133" i="17"/>
  <c r="J3141" i="17"/>
  <c r="J3149" i="17"/>
  <c r="J3157" i="17"/>
  <c r="J3165" i="17"/>
  <c r="J3173" i="17"/>
  <c r="J3181" i="17"/>
  <c r="J3189" i="17"/>
  <c r="J3197" i="17"/>
  <c r="J3205" i="17"/>
  <c r="J3213" i="17"/>
  <c r="J3221" i="17"/>
  <c r="J3229" i="17"/>
  <c r="J3237" i="17"/>
  <c r="J3245" i="17"/>
  <c r="J3253" i="17"/>
  <c r="J3261" i="17"/>
  <c r="J3269" i="17"/>
  <c r="J3277" i="17"/>
  <c r="J3285" i="17"/>
  <c r="J3293" i="17"/>
  <c r="J3301" i="17"/>
  <c r="J3309" i="17"/>
  <c r="J3317" i="17"/>
  <c r="J3325" i="17"/>
  <c r="J3333" i="17"/>
  <c r="J3341" i="17"/>
  <c r="J3349" i="17"/>
  <c r="J2379" i="17"/>
  <c r="J2411" i="17"/>
  <c r="J2438" i="17"/>
  <c r="J2454" i="17"/>
  <c r="J2470" i="17"/>
  <c r="J2486" i="17"/>
  <c r="J2502" i="17"/>
  <c r="J2518" i="17"/>
  <c r="J2534" i="17"/>
  <c r="J2550" i="17"/>
  <c r="J2566" i="17"/>
  <c r="J2582" i="17"/>
  <c r="J2598" i="17"/>
  <c r="J2614" i="17"/>
  <c r="J2630" i="17"/>
  <c r="J2646" i="17"/>
  <c r="J2662" i="17"/>
  <c r="J2678" i="17"/>
  <c r="J2694" i="17"/>
  <c r="J2710" i="17"/>
  <c r="J2726" i="17"/>
  <c r="J2742" i="17"/>
  <c r="J2758" i="17"/>
  <c r="J2774" i="17"/>
  <c r="J2790" i="17"/>
  <c r="J2806" i="17"/>
  <c r="J2822" i="17"/>
  <c r="J2838" i="17"/>
  <c r="J2854" i="17"/>
  <c r="J2870" i="17"/>
  <c r="J2886" i="17"/>
  <c r="J2902" i="17"/>
  <c r="J2918" i="17"/>
  <c r="J2934" i="17"/>
  <c r="J2950" i="17"/>
  <c r="J2966" i="17"/>
  <c r="J2982" i="17"/>
  <c r="J2998" i="17"/>
  <c r="J3014" i="17"/>
  <c r="J3030" i="17"/>
  <c r="J3038" i="17"/>
  <c r="J3046" i="17"/>
  <c r="J3054" i="17"/>
  <c r="J3062" i="17"/>
  <c r="J3070" i="17"/>
  <c r="J3078" i="17"/>
  <c r="J3086" i="17"/>
  <c r="J3094" i="17"/>
  <c r="J3102" i="17"/>
  <c r="J3110" i="17"/>
  <c r="J3118" i="17"/>
  <c r="J3126" i="17"/>
  <c r="J3134" i="17"/>
  <c r="J3142" i="17"/>
  <c r="J3150" i="17"/>
  <c r="J3158" i="17"/>
  <c r="J3166" i="17"/>
  <c r="J3174" i="17"/>
  <c r="J3182" i="17"/>
  <c r="J3190" i="17"/>
  <c r="J3198" i="17"/>
  <c r="J3206" i="17"/>
  <c r="J3214" i="17"/>
  <c r="J3222" i="17"/>
  <c r="J3230" i="17"/>
  <c r="J3238" i="17"/>
  <c r="J3246" i="17"/>
  <c r="J3254" i="17"/>
  <c r="J3262" i="17"/>
  <c r="J3270" i="17"/>
  <c r="J3278" i="17"/>
  <c r="J3286" i="17"/>
  <c r="J3294" i="17"/>
  <c r="J3302" i="17"/>
  <c r="J3310" i="17"/>
  <c r="J3318" i="17"/>
  <c r="J3326" i="17"/>
  <c r="J3334" i="17"/>
  <c r="J3342" i="17"/>
  <c r="J3350" i="17"/>
  <c r="J3358" i="17"/>
  <c r="J3366" i="17"/>
  <c r="J3374" i="17"/>
  <c r="J3382" i="17"/>
  <c r="J3390" i="17"/>
  <c r="J3398" i="17"/>
  <c r="J3406" i="17"/>
  <c r="J3414" i="17"/>
  <c r="J3422" i="17"/>
  <c r="J3430" i="17"/>
  <c r="J3438" i="17"/>
  <c r="J3446" i="17"/>
  <c r="J3454" i="17"/>
  <c r="J3462" i="17"/>
  <c r="J3470" i="17"/>
  <c r="J3478" i="17"/>
  <c r="J3486" i="17"/>
  <c r="J3494" i="17"/>
  <c r="J3502" i="17"/>
  <c r="J3510" i="17"/>
  <c r="J3518" i="17"/>
  <c r="J3526" i="17"/>
  <c r="J3534" i="17"/>
  <c r="J3542" i="17"/>
  <c r="J3550" i="17"/>
  <c r="J3558" i="17"/>
  <c r="J3566" i="17"/>
  <c r="J3574" i="17"/>
  <c r="J3582" i="17"/>
  <c r="J2383" i="17"/>
  <c r="J2415" i="17"/>
  <c r="J2439" i="17"/>
  <c r="J2455" i="17"/>
  <c r="J2471" i="17"/>
  <c r="J2487" i="17"/>
  <c r="J2503" i="17"/>
  <c r="J2519" i="17"/>
  <c r="J2535" i="17"/>
  <c r="J2551" i="17"/>
  <c r="J2567" i="17"/>
  <c r="J2583" i="17"/>
  <c r="J2599" i="17"/>
  <c r="J2615" i="17"/>
  <c r="J2631" i="17"/>
  <c r="J2647" i="17"/>
  <c r="J2663" i="17"/>
  <c r="J2679" i="17"/>
  <c r="J2695" i="17"/>
  <c r="J2711" i="17"/>
  <c r="J2727" i="17"/>
  <c r="J2743" i="17"/>
  <c r="J2759" i="17"/>
  <c r="J2775" i="17"/>
  <c r="J2791" i="17"/>
  <c r="J2807" i="17"/>
  <c r="J2823" i="17"/>
  <c r="J2839" i="17"/>
  <c r="J2855" i="17"/>
  <c r="J2871" i="17"/>
  <c r="J2887" i="17"/>
  <c r="J2903" i="17"/>
  <c r="J2919" i="17"/>
  <c r="J2935" i="17"/>
  <c r="J2951" i="17"/>
  <c r="J2967" i="17"/>
  <c r="J2983" i="17"/>
  <c r="J2999" i="17"/>
  <c r="J3015" i="17"/>
  <c r="J3031" i="17"/>
  <c r="J3039" i="17"/>
  <c r="J3047" i="17"/>
  <c r="J3055" i="17"/>
  <c r="J3063" i="17"/>
  <c r="J3071" i="17"/>
  <c r="J3079" i="17"/>
  <c r="J3087" i="17"/>
  <c r="J3095" i="17"/>
  <c r="J3103" i="17"/>
  <c r="J3111" i="17"/>
  <c r="J3119" i="17"/>
  <c r="J3127" i="17"/>
  <c r="J3135" i="17"/>
  <c r="J3143" i="17"/>
  <c r="J3151" i="17"/>
  <c r="J3159" i="17"/>
  <c r="J3167" i="17"/>
  <c r="J3175" i="17"/>
  <c r="J3183" i="17"/>
  <c r="J3191" i="17"/>
  <c r="J3199" i="17"/>
  <c r="J3207" i="17"/>
  <c r="J3215" i="17"/>
  <c r="J3223" i="17"/>
  <c r="J3231" i="17"/>
  <c r="J3239" i="17"/>
  <c r="J3247" i="17"/>
  <c r="J3255" i="17"/>
  <c r="J3263" i="17"/>
  <c r="J3271" i="17"/>
  <c r="J3279" i="17"/>
  <c r="J3287" i="17"/>
  <c r="J3295" i="17"/>
  <c r="J3303" i="17"/>
  <c r="J3311" i="17"/>
  <c r="J3319" i="17"/>
  <c r="J3327" i="17"/>
  <c r="J3335" i="17"/>
  <c r="J3343" i="17"/>
  <c r="J3351" i="17"/>
  <c r="J3359" i="17"/>
  <c r="J3367" i="17"/>
  <c r="J3375" i="17"/>
  <c r="J3383" i="17"/>
  <c r="J3391" i="17"/>
  <c r="J3399" i="17"/>
  <c r="J3407" i="17"/>
  <c r="J3415" i="17"/>
  <c r="J3423" i="17"/>
  <c r="J3431" i="17"/>
  <c r="J3439" i="17"/>
  <c r="J3447" i="17"/>
  <c r="J3455" i="17"/>
  <c r="J3463" i="17"/>
  <c r="J3471" i="17"/>
  <c r="J3479" i="17"/>
  <c r="J3487" i="17"/>
  <c r="J3495" i="17"/>
  <c r="J3503" i="17"/>
  <c r="J3511" i="17"/>
  <c r="J3519" i="17"/>
  <c r="J3527" i="17"/>
  <c r="J3535" i="17"/>
  <c r="J3543" i="17"/>
  <c r="J3551" i="17"/>
  <c r="J3559" i="17"/>
  <c r="J3567" i="17"/>
  <c r="J3575" i="17"/>
  <c r="J3583" i="17"/>
  <c r="J3381" i="17"/>
  <c r="J3405" i="17"/>
  <c r="J3421" i="17"/>
  <c r="J3437" i="17"/>
  <c r="J3453" i="17"/>
  <c r="J3469" i="17"/>
  <c r="J3485" i="17"/>
  <c r="J3501" i="17"/>
  <c r="J3517" i="17"/>
  <c r="J3533" i="17"/>
  <c r="J3549" i="17"/>
  <c r="J3565" i="17"/>
  <c r="J3581" i="17"/>
  <c r="J3593" i="17"/>
  <c r="J3601" i="17"/>
  <c r="J3609" i="17"/>
  <c r="J3617" i="17"/>
  <c r="J3625" i="17"/>
  <c r="J3633" i="17"/>
  <c r="J3641" i="17"/>
  <c r="J3649" i="17"/>
  <c r="J3657" i="17"/>
  <c r="J3665" i="17"/>
  <c r="J3673" i="17"/>
  <c r="J3681" i="17"/>
  <c r="J3689" i="17"/>
  <c r="J3697" i="17"/>
  <c r="J3705" i="17"/>
  <c r="J3713" i="17"/>
  <c r="J3721" i="17"/>
  <c r="J3729" i="17"/>
  <c r="J3737" i="17"/>
  <c r="J3745" i="17"/>
  <c r="J3753" i="17"/>
  <c r="J3761" i="17"/>
  <c r="J3769" i="17"/>
  <c r="J3777" i="17"/>
  <c r="J3785" i="17"/>
  <c r="J3793" i="17"/>
  <c r="J3801" i="17"/>
  <c r="J3809" i="17"/>
  <c r="J3817" i="17"/>
  <c r="J3825" i="17"/>
  <c r="J3833" i="17"/>
  <c r="J3841" i="17"/>
  <c r="J3849" i="17"/>
  <c r="J3857" i="17"/>
  <c r="J3865" i="17"/>
  <c r="J3873" i="17"/>
  <c r="J3881" i="17"/>
  <c r="J3889" i="17"/>
  <c r="J3897" i="17"/>
  <c r="J3905" i="17"/>
  <c r="J3913" i="17"/>
  <c r="J3921" i="17"/>
  <c r="J3929" i="17"/>
  <c r="J3937" i="17"/>
  <c r="J3945" i="17"/>
  <c r="J3953" i="17"/>
  <c r="J3961" i="17"/>
  <c r="J3969" i="17"/>
  <c r="J3977" i="17"/>
  <c r="J3985" i="17"/>
  <c r="J3993" i="17"/>
  <c r="J4001" i="17"/>
  <c r="J4009" i="17"/>
  <c r="J4017" i="17"/>
  <c r="J4025" i="17"/>
  <c r="J4033" i="17"/>
  <c r="J4041" i="17"/>
  <c r="J4049" i="17"/>
  <c r="J4057" i="17"/>
  <c r="J4065" i="17"/>
  <c r="J4073" i="17"/>
  <c r="J4081" i="17"/>
  <c r="J4089" i="17"/>
  <c r="J4097" i="17"/>
  <c r="J4105" i="17"/>
  <c r="J4113" i="17"/>
  <c r="J4121" i="17"/>
  <c r="J4129" i="17"/>
  <c r="J4137" i="17"/>
  <c r="J4145" i="17"/>
  <c r="J4153" i="17"/>
  <c r="J4161" i="17"/>
  <c r="J4169" i="17"/>
  <c r="J4177" i="17"/>
  <c r="J4185" i="17"/>
  <c r="J4193" i="17"/>
  <c r="J4201" i="17"/>
  <c r="J4209" i="17"/>
  <c r="J4217" i="17"/>
  <c r="J4225" i="17"/>
  <c r="J3385" i="17"/>
  <c r="J3408" i="17"/>
  <c r="J3424" i="17"/>
  <c r="J3440" i="17"/>
  <c r="J3456" i="17"/>
  <c r="J3472" i="17"/>
  <c r="J3488" i="17"/>
  <c r="J3504" i="17"/>
  <c r="J3520" i="17"/>
  <c r="J3536" i="17"/>
  <c r="J3552" i="17"/>
  <c r="J3568" i="17"/>
  <c r="J3584" i="17"/>
  <c r="J3594" i="17"/>
  <c r="J3602" i="17"/>
  <c r="J3610" i="17"/>
  <c r="J3618" i="17"/>
  <c r="J3626" i="17"/>
  <c r="J3634" i="17"/>
  <c r="J3642" i="17"/>
  <c r="J3650" i="17"/>
  <c r="J3658" i="17"/>
  <c r="J3666" i="17"/>
  <c r="J3674" i="17"/>
  <c r="J3682" i="17"/>
  <c r="J3690" i="17"/>
  <c r="J3698" i="17"/>
  <c r="J3706" i="17"/>
  <c r="J3714" i="17"/>
  <c r="J3722" i="17"/>
  <c r="J3730" i="17"/>
  <c r="J3738" i="17"/>
  <c r="J3746" i="17"/>
  <c r="J3754" i="17"/>
  <c r="J3762" i="17"/>
  <c r="J3770" i="17"/>
  <c r="J3778" i="17"/>
  <c r="J3786" i="17"/>
  <c r="J3794" i="17"/>
  <c r="J3802" i="17"/>
  <c r="J3810" i="17"/>
  <c r="J3818" i="17"/>
  <c r="J3826" i="17"/>
  <c r="J3834" i="17"/>
  <c r="J3842" i="17"/>
  <c r="J3850" i="17"/>
  <c r="J3858" i="17"/>
  <c r="J3866" i="17"/>
  <c r="J3874" i="17"/>
  <c r="J3882" i="17"/>
  <c r="J3890" i="17"/>
  <c r="J3898" i="17"/>
  <c r="J3906" i="17"/>
  <c r="J3914" i="17"/>
  <c r="J3922" i="17"/>
  <c r="J3930" i="17"/>
  <c r="J3938" i="17"/>
  <c r="J3946" i="17"/>
  <c r="J3954" i="17"/>
  <c r="J3962" i="17"/>
  <c r="J3970" i="17"/>
  <c r="J3978" i="17"/>
  <c r="J3986" i="17"/>
  <c r="J3994" i="17"/>
  <c r="J4002" i="17"/>
  <c r="J4010" i="17"/>
  <c r="J4018" i="17"/>
  <c r="J4026" i="17"/>
  <c r="J4034" i="17"/>
  <c r="J4042" i="17"/>
  <c r="J4050" i="17"/>
  <c r="J4058" i="17"/>
  <c r="J4066" i="17"/>
  <c r="J4074" i="17"/>
  <c r="J4082" i="17"/>
  <c r="J4090" i="17"/>
  <c r="J4098" i="17"/>
  <c r="J4106" i="17"/>
  <c r="J4114" i="17"/>
  <c r="J4122" i="17"/>
  <c r="J4130" i="17"/>
  <c r="J4138" i="17"/>
  <c r="J4146" i="17"/>
  <c r="J4154" i="17"/>
  <c r="J4162" i="17"/>
  <c r="J3357" i="17"/>
  <c r="J3389" i="17"/>
  <c r="J3409" i="17"/>
  <c r="J3425" i="17"/>
  <c r="J3441" i="17"/>
  <c r="J3457" i="17"/>
  <c r="J3473" i="17"/>
  <c r="J3489" i="17"/>
  <c r="J3505" i="17"/>
  <c r="J3521" i="17"/>
  <c r="J3537" i="17"/>
  <c r="J3553" i="17"/>
  <c r="J3569" i="17"/>
  <c r="J3585" i="17"/>
  <c r="J3595" i="17"/>
  <c r="J3603" i="17"/>
  <c r="J3611" i="17"/>
  <c r="J3619" i="17"/>
  <c r="J3627" i="17"/>
  <c r="J3635" i="17"/>
  <c r="J3643" i="17"/>
  <c r="J3651" i="17"/>
  <c r="J3659" i="17"/>
  <c r="J3667" i="17"/>
  <c r="J3675" i="17"/>
  <c r="J3683" i="17"/>
  <c r="J3691" i="17"/>
  <c r="J3699" i="17"/>
  <c r="J3707" i="17"/>
  <c r="J3715" i="17"/>
  <c r="J3723" i="17"/>
  <c r="J3731" i="17"/>
  <c r="J3739" i="17"/>
  <c r="J3747" i="17"/>
  <c r="J3755" i="17"/>
  <c r="J3763" i="17"/>
  <c r="J3771" i="17"/>
  <c r="J3779" i="17"/>
  <c r="J3787" i="17"/>
  <c r="J3795" i="17"/>
  <c r="J3803" i="17"/>
  <c r="J3811" i="17"/>
  <c r="J3819" i="17"/>
  <c r="J3827" i="17"/>
  <c r="J3835" i="17"/>
  <c r="J3843" i="17"/>
  <c r="J3851" i="17"/>
  <c r="J3859" i="17"/>
  <c r="J3867" i="17"/>
  <c r="J3875" i="17"/>
  <c r="J3883" i="17"/>
  <c r="J3891" i="17"/>
  <c r="J3899" i="17"/>
  <c r="J3907" i="17"/>
  <c r="J3915" i="17"/>
  <c r="J3923" i="17"/>
  <c r="J3931" i="17"/>
  <c r="J3939" i="17"/>
  <c r="J3947" i="17"/>
  <c r="J3955" i="17"/>
  <c r="J3963" i="17"/>
  <c r="J3971" i="17"/>
  <c r="J3979" i="17"/>
  <c r="J3987" i="17"/>
  <c r="J3995" i="17"/>
  <c r="J4003" i="17"/>
  <c r="J4011" i="17"/>
  <c r="J4019" i="17"/>
  <c r="J4027" i="17"/>
  <c r="J4035" i="17"/>
  <c r="J4043" i="17"/>
  <c r="J4051" i="17"/>
  <c r="J4059" i="17"/>
  <c r="J4067" i="17"/>
  <c r="J4075" i="17"/>
  <c r="J4083" i="17"/>
  <c r="J4091" i="17"/>
  <c r="J4099" i="17"/>
  <c r="J4107" i="17"/>
  <c r="J4115" i="17"/>
  <c r="J4123" i="17"/>
  <c r="J4131" i="17"/>
  <c r="J4139" i="17"/>
  <c r="J4147" i="17"/>
  <c r="J4155" i="17"/>
  <c r="J4163" i="17"/>
  <c r="J4171" i="17"/>
  <c r="J4179" i="17"/>
  <c r="J4187" i="17"/>
  <c r="J4195" i="17"/>
  <c r="J4203" i="17"/>
  <c r="J4211" i="17"/>
  <c r="J4219" i="17"/>
  <c r="J4227" i="17"/>
  <c r="J4235" i="17"/>
  <c r="J4243" i="17"/>
  <c r="J4251" i="17"/>
  <c r="J4259" i="17"/>
  <c r="J4267" i="17"/>
  <c r="J4275" i="17"/>
  <c r="J4283" i="17"/>
  <c r="J4291" i="17"/>
  <c r="J4299" i="17"/>
  <c r="J4307" i="17"/>
  <c r="J4315" i="17"/>
  <c r="J4323" i="17"/>
  <c r="J4331" i="17"/>
  <c r="J4339" i="17"/>
  <c r="J4347" i="17"/>
  <c r="J4355" i="17"/>
  <c r="J4363" i="17"/>
  <c r="J4371" i="17"/>
  <c r="J4379" i="17"/>
  <c r="J4387" i="17"/>
  <c r="J4395" i="17"/>
  <c r="J4403" i="17"/>
  <c r="J4411" i="17"/>
  <c r="J4419" i="17"/>
  <c r="J4427" i="17"/>
  <c r="J4435" i="17"/>
  <c r="J4443" i="17"/>
  <c r="J4451" i="17"/>
  <c r="J4459" i="17"/>
  <c r="J4467" i="17"/>
  <c r="J4475" i="17"/>
  <c r="J4483" i="17"/>
  <c r="J4491" i="17"/>
  <c r="J4499" i="17"/>
  <c r="J4507" i="17"/>
  <c r="J4515" i="17"/>
  <c r="J4523" i="17"/>
  <c r="J4531" i="17"/>
  <c r="J4539" i="17"/>
  <c r="J4547" i="17"/>
  <c r="J3361" i="17"/>
  <c r="J3393" i="17"/>
  <c r="J3412" i="17"/>
  <c r="J3428" i="17"/>
  <c r="J3444" i="17"/>
  <c r="J3460" i="17"/>
  <c r="J3476" i="17"/>
  <c r="J3492" i="17"/>
  <c r="J3508" i="17"/>
  <c r="J3524" i="17"/>
  <c r="J3540" i="17"/>
  <c r="J3556" i="17"/>
  <c r="J3572" i="17"/>
  <c r="J3588" i="17"/>
  <c r="J3596" i="17"/>
  <c r="J3604" i="17"/>
  <c r="J3612" i="17"/>
  <c r="J3620" i="17"/>
  <c r="J3628" i="17"/>
  <c r="J3636" i="17"/>
  <c r="J3644" i="17"/>
  <c r="J3652" i="17"/>
  <c r="J3660" i="17"/>
  <c r="J3668" i="17"/>
  <c r="J3676" i="17"/>
  <c r="J3684" i="17"/>
  <c r="J3692" i="17"/>
  <c r="J3700" i="17"/>
  <c r="J3708" i="17"/>
  <c r="J3716" i="17"/>
  <c r="J3724" i="17"/>
  <c r="J3732" i="17"/>
  <c r="J3740" i="17"/>
  <c r="J3748" i="17"/>
  <c r="J3756" i="17"/>
  <c r="J3764" i="17"/>
  <c r="J3772" i="17"/>
  <c r="J3780" i="17"/>
  <c r="J3788" i="17"/>
  <c r="J3796" i="17"/>
  <c r="J3804" i="17"/>
  <c r="J3812" i="17"/>
  <c r="J3820" i="17"/>
  <c r="J3828" i="17"/>
  <c r="J3836" i="17"/>
  <c r="J3844" i="17"/>
  <c r="J3852" i="17"/>
  <c r="J3860" i="17"/>
  <c r="J3868" i="17"/>
  <c r="J3876" i="17"/>
  <c r="J3884" i="17"/>
  <c r="J3892" i="17"/>
  <c r="J3900" i="17"/>
  <c r="J3908" i="17"/>
  <c r="J3916" i="17"/>
  <c r="J3924" i="17"/>
  <c r="J3932" i="17"/>
  <c r="J3940" i="17"/>
  <c r="J3948" i="17"/>
  <c r="J3956" i="17"/>
  <c r="J3964" i="17"/>
  <c r="J3972" i="17"/>
  <c r="J3980" i="17"/>
  <c r="J3988" i="17"/>
  <c r="J3996" i="17"/>
  <c r="J4004" i="17"/>
  <c r="J4012" i="17"/>
  <c r="J4020" i="17"/>
  <c r="J4028" i="17"/>
  <c r="J4036" i="17"/>
  <c r="J4044" i="17"/>
  <c r="J4052" i="17"/>
  <c r="J4060" i="17"/>
  <c r="J4068" i="17"/>
  <c r="J4076" i="17"/>
  <c r="J4084" i="17"/>
  <c r="J4092" i="17"/>
  <c r="J4100" i="17"/>
  <c r="J4108" i="17"/>
  <c r="J4116" i="17"/>
  <c r="J4124" i="17"/>
  <c r="J4132" i="17"/>
  <c r="J4140" i="17"/>
  <c r="J4148" i="17"/>
  <c r="J4156" i="17"/>
  <c r="J4164" i="17"/>
  <c r="J4172" i="17"/>
  <c r="J4180" i="17"/>
  <c r="J4188" i="17"/>
  <c r="J4196" i="17"/>
  <c r="J4204" i="17"/>
  <c r="J4212" i="17"/>
  <c r="J4220" i="17"/>
  <c r="J4228" i="17"/>
  <c r="J4236" i="17"/>
  <c r="J4244" i="17"/>
  <c r="J4252" i="17"/>
  <c r="J4260" i="17"/>
  <c r="J4268" i="17"/>
  <c r="J4276" i="17"/>
  <c r="J4284" i="17"/>
  <c r="J4292" i="17"/>
  <c r="J4300" i="17"/>
  <c r="J4308" i="17"/>
  <c r="J4316" i="17"/>
  <c r="J4324" i="17"/>
  <c r="J4332" i="17"/>
  <c r="J4340" i="17"/>
  <c r="J4348" i="17"/>
  <c r="J4356" i="17"/>
  <c r="J4364" i="17"/>
  <c r="J4372" i="17"/>
  <c r="J4380" i="17"/>
  <c r="J4388" i="17"/>
  <c r="J4396" i="17"/>
  <c r="J4404" i="17"/>
  <c r="J4412" i="17"/>
  <c r="J4420" i="17"/>
  <c r="J4428" i="17"/>
  <c r="J4436" i="17"/>
  <c r="J4444" i="17"/>
  <c r="J4452" i="17"/>
  <c r="J4460" i="17"/>
  <c r="J4468" i="17"/>
  <c r="J4476" i="17"/>
  <c r="J4484" i="17"/>
  <c r="J4492" i="17"/>
  <c r="J4500" i="17"/>
  <c r="J4508" i="17"/>
  <c r="J4516" i="17"/>
  <c r="J4524" i="17"/>
  <c r="J4532" i="17"/>
  <c r="J4540" i="17"/>
  <c r="J4548" i="17"/>
  <c r="J4556" i="17"/>
  <c r="J3365" i="17"/>
  <c r="J3397" i="17"/>
  <c r="J3413" i="17"/>
  <c r="J3429" i="17"/>
  <c r="J3445" i="17"/>
  <c r="J3461" i="17"/>
  <c r="J3477" i="17"/>
  <c r="J3493" i="17"/>
  <c r="J3509" i="17"/>
  <c r="J3525" i="17"/>
  <c r="J3541" i="17"/>
  <c r="J3557" i="17"/>
  <c r="J3573" i="17"/>
  <c r="J3589" i="17"/>
  <c r="J3597" i="17"/>
  <c r="J3605" i="17"/>
  <c r="J3613" i="17"/>
  <c r="J3621" i="17"/>
  <c r="J3629" i="17"/>
  <c r="J3637" i="17"/>
  <c r="J3645" i="17"/>
  <c r="J3653" i="17"/>
  <c r="J3661" i="17"/>
  <c r="J3669" i="17"/>
  <c r="J3677" i="17"/>
  <c r="J3685" i="17"/>
  <c r="J3693" i="17"/>
  <c r="J3701" i="17"/>
  <c r="J3709" i="17"/>
  <c r="J3717" i="17"/>
  <c r="J3725" i="17"/>
  <c r="J3733" i="17"/>
  <c r="J3741" i="17"/>
  <c r="J3749" i="17"/>
  <c r="J3757" i="17"/>
  <c r="J3765" i="17"/>
  <c r="J3773" i="17"/>
  <c r="J3781" i="17"/>
  <c r="J3789" i="17"/>
  <c r="J3797" i="17"/>
  <c r="J3805" i="17"/>
  <c r="J3813" i="17"/>
  <c r="J3821" i="17"/>
  <c r="J3829" i="17"/>
  <c r="J3837" i="17"/>
  <c r="J3845" i="17"/>
  <c r="J3853" i="17"/>
  <c r="J3861" i="17"/>
  <c r="J3869" i="17"/>
  <c r="J3877" i="17"/>
  <c r="J3885" i="17"/>
  <c r="J3893" i="17"/>
  <c r="J3901" i="17"/>
  <c r="J3909" i="17"/>
  <c r="J3917" i="17"/>
  <c r="J3925" i="17"/>
  <c r="J3933" i="17"/>
  <c r="J3941" i="17"/>
  <c r="J3949" i="17"/>
  <c r="J3957" i="17"/>
  <c r="J3965" i="17"/>
  <c r="J3973" i="17"/>
  <c r="J3981" i="17"/>
  <c r="J3989" i="17"/>
  <c r="J3997" i="17"/>
  <c r="J4005" i="17"/>
  <c r="J4013" i="17"/>
  <c r="J4021" i="17"/>
  <c r="J4029" i="17"/>
  <c r="J4037" i="17"/>
  <c r="J4045" i="17"/>
  <c r="J4053" i="17"/>
  <c r="J4061" i="17"/>
  <c r="J4069" i="17"/>
  <c r="J4077" i="17"/>
  <c r="J4085" i="17"/>
  <c r="J4093" i="17"/>
  <c r="J4101" i="17"/>
  <c r="J4109" i="17"/>
  <c r="J4117" i="17"/>
  <c r="J4125" i="17"/>
  <c r="J4133" i="17"/>
  <c r="J4141" i="17"/>
  <c r="J4149" i="17"/>
  <c r="J4157" i="17"/>
  <c r="J4165" i="17"/>
  <c r="J4173" i="17"/>
  <c r="J4181" i="17"/>
  <c r="J4189" i="17"/>
  <c r="J4197" i="17"/>
  <c r="J4205" i="17"/>
  <c r="J4213" i="17"/>
  <c r="J4221" i="17"/>
  <c r="J3369" i="17"/>
  <c r="J3400" i="17"/>
  <c r="J3416" i="17"/>
  <c r="J3432" i="17"/>
  <c r="J3448" i="17"/>
  <c r="J3464" i="17"/>
  <c r="J3480" i="17"/>
  <c r="J3496" i="17"/>
  <c r="J3512" i="17"/>
  <c r="J3528" i="17"/>
  <c r="J3544" i="17"/>
  <c r="J3560" i="17"/>
  <c r="J3576" i="17"/>
  <c r="J3590" i="17"/>
  <c r="J3598" i="17"/>
  <c r="J3606" i="17"/>
  <c r="J3614" i="17"/>
  <c r="J3622" i="17"/>
  <c r="J3630" i="17"/>
  <c r="J3638" i="17"/>
  <c r="J3646" i="17"/>
  <c r="J3654" i="17"/>
  <c r="J3662" i="17"/>
  <c r="J3670" i="17"/>
  <c r="J3678" i="17"/>
  <c r="J3686" i="17"/>
  <c r="J3694" i="17"/>
  <c r="J3702" i="17"/>
  <c r="J3710" i="17"/>
  <c r="J3718" i="17"/>
  <c r="J3726" i="17"/>
  <c r="J3734" i="17"/>
  <c r="J3742" i="17"/>
  <c r="J3750" i="17"/>
  <c r="J3758" i="17"/>
  <c r="J3766" i="17"/>
  <c r="J3774" i="17"/>
  <c r="J3782" i="17"/>
  <c r="J3790" i="17"/>
  <c r="J3798" i="17"/>
  <c r="J3806" i="17"/>
  <c r="J3814" i="17"/>
  <c r="J3822" i="17"/>
  <c r="J3830" i="17"/>
  <c r="J3838" i="17"/>
  <c r="J3846" i="17"/>
  <c r="J3854" i="17"/>
  <c r="J3862" i="17"/>
  <c r="J3870" i="17"/>
  <c r="J3878" i="17"/>
  <c r="J3886" i="17"/>
  <c r="J3894" i="17"/>
  <c r="J3902" i="17"/>
  <c r="J3910" i="17"/>
  <c r="J3918" i="17"/>
  <c r="J3926" i="17"/>
  <c r="J3934" i="17"/>
  <c r="J3942" i="17"/>
  <c r="J3950" i="17"/>
  <c r="J3958" i="17"/>
  <c r="J3966" i="17"/>
  <c r="J3974" i="17"/>
  <c r="J3982" i="17"/>
  <c r="J3990" i="17"/>
  <c r="J3998" i="17"/>
  <c r="J4006" i="17"/>
  <c r="J4014" i="17"/>
  <c r="J4022" i="17"/>
  <c r="J4030" i="17"/>
  <c r="J4038" i="17"/>
  <c r="J4046" i="17"/>
  <c r="J4054" i="17"/>
  <c r="J4062" i="17"/>
  <c r="J4070" i="17"/>
  <c r="J4078" i="17"/>
  <c r="J4086" i="17"/>
  <c r="J4094" i="17"/>
  <c r="J4102" i="17"/>
  <c r="J4110" i="17"/>
  <c r="J4118" i="17"/>
  <c r="J4126" i="17"/>
  <c r="J4134" i="17"/>
  <c r="J4142" i="17"/>
  <c r="J4150" i="17"/>
  <c r="J3373" i="17"/>
  <c r="J3401" i="17"/>
  <c r="J3417" i="17"/>
  <c r="J3433" i="17"/>
  <c r="J3449" i="17"/>
  <c r="J3465" i="17"/>
  <c r="J3481" i="17"/>
  <c r="J3497" i="17"/>
  <c r="J3513" i="17"/>
  <c r="J3529" i="17"/>
  <c r="J3545" i="17"/>
  <c r="J3561" i="17"/>
  <c r="J3577" i="17"/>
  <c r="J3591" i="17"/>
  <c r="J3599" i="17"/>
  <c r="J3607" i="17"/>
  <c r="J3615" i="17"/>
  <c r="J3623" i="17"/>
  <c r="J3631" i="17"/>
  <c r="J3639" i="17"/>
  <c r="J3647" i="17"/>
  <c r="J3655" i="17"/>
  <c r="J3663" i="17"/>
  <c r="J3671" i="17"/>
  <c r="J3679" i="17"/>
  <c r="J3687" i="17"/>
  <c r="J3695" i="17"/>
  <c r="J3703" i="17"/>
  <c r="J3711" i="17"/>
  <c r="J3719" i="17"/>
  <c r="J3727" i="17"/>
  <c r="J3735" i="17"/>
  <c r="J3743" i="17"/>
  <c r="J3751" i="17"/>
  <c r="J3759" i="17"/>
  <c r="J3767" i="17"/>
  <c r="J3775" i="17"/>
  <c r="J3783" i="17"/>
  <c r="J3791" i="17"/>
  <c r="J3799" i="17"/>
  <c r="J3807" i="17"/>
  <c r="J3815" i="17"/>
  <c r="J3823" i="17"/>
  <c r="J3831" i="17"/>
  <c r="J3839" i="17"/>
  <c r="J3847" i="17"/>
  <c r="J3855" i="17"/>
  <c r="J3863" i="17"/>
  <c r="J3871" i="17"/>
  <c r="J3879" i="17"/>
  <c r="J3887" i="17"/>
  <c r="J3895" i="17"/>
  <c r="J3903" i="17"/>
  <c r="J3911" i="17"/>
  <c r="J3919" i="17"/>
  <c r="J3927" i="17"/>
  <c r="J3935" i="17"/>
  <c r="J3943" i="17"/>
  <c r="J3951" i="17"/>
  <c r="J3959" i="17"/>
  <c r="J3967" i="17"/>
  <c r="J3975" i="17"/>
  <c r="J3983" i="17"/>
  <c r="J3991" i="17"/>
  <c r="J3999" i="17"/>
  <c r="J4007" i="17"/>
  <c r="J4015" i="17"/>
  <c r="J4023" i="17"/>
  <c r="J4031" i="17"/>
  <c r="J4039" i="17"/>
  <c r="J4047" i="17"/>
  <c r="J4055" i="17"/>
  <c r="J4063" i="17"/>
  <c r="J4071" i="17"/>
  <c r="J4079" i="17"/>
  <c r="J4087" i="17"/>
  <c r="J4095" i="17"/>
  <c r="J4103" i="17"/>
  <c r="J4111" i="17"/>
  <c r="J4119" i="17"/>
  <c r="J4127" i="17"/>
  <c r="J4135" i="17"/>
  <c r="J4143" i="17"/>
  <c r="J4151" i="17"/>
  <c r="J4159" i="17"/>
  <c r="J4167" i="17"/>
  <c r="J4175" i="17"/>
  <c r="J4183" i="17"/>
  <c r="J4191" i="17"/>
  <c r="J4199" i="17"/>
  <c r="J4207" i="17"/>
  <c r="J4215" i="17"/>
  <c r="J4223" i="17"/>
  <c r="J4231" i="17"/>
  <c r="J4239" i="17"/>
  <c r="J4247" i="17"/>
  <c r="J4255" i="17"/>
  <c r="J4263" i="17"/>
  <c r="J4271" i="17"/>
  <c r="J4279" i="17"/>
  <c r="J4287" i="17"/>
  <c r="J4295" i="17"/>
  <c r="J4303" i="17"/>
  <c r="J4311" i="17"/>
  <c r="J4319" i="17"/>
  <c r="J4327" i="17"/>
  <c r="J4335" i="17"/>
  <c r="J4343" i="17"/>
  <c r="J4351" i="17"/>
  <c r="J4359" i="17"/>
  <c r="J4367" i="17"/>
  <c r="J4375" i="17"/>
  <c r="J4383" i="17"/>
  <c r="J4391" i="17"/>
  <c r="J4399" i="17"/>
  <c r="J4407" i="17"/>
  <c r="J4415" i="17"/>
  <c r="J4423" i="17"/>
  <c r="J4431" i="17"/>
  <c r="J4439" i="17"/>
  <c r="J4447" i="17"/>
  <c r="J4455" i="17"/>
  <c r="J4463" i="17"/>
  <c r="J4471" i="17"/>
  <c r="J4479" i="17"/>
  <c r="J4487" i="17"/>
  <c r="J4495" i="17"/>
  <c r="J4503" i="17"/>
  <c r="J4511" i="17"/>
  <c r="J4519" i="17"/>
  <c r="J4527" i="17"/>
  <c r="J4535" i="17"/>
  <c r="J4543" i="17"/>
  <c r="J4551" i="17"/>
  <c r="J3377" i="17"/>
  <c r="J3404" i="17"/>
  <c r="J3420" i="17"/>
  <c r="J3436" i="17"/>
  <c r="J3452" i="17"/>
  <c r="J3468" i="17"/>
  <c r="J3484" i="17"/>
  <c r="J3500" i="17"/>
  <c r="J3516" i="17"/>
  <c r="J3532" i="17"/>
  <c r="J3548" i="17"/>
  <c r="J3564" i="17"/>
  <c r="J3580" i="17"/>
  <c r="J3592" i="17"/>
  <c r="J3600" i="17"/>
  <c r="J3608" i="17"/>
  <c r="J3616" i="17"/>
  <c r="J3624" i="17"/>
  <c r="J3632" i="17"/>
  <c r="J3640" i="17"/>
  <c r="J3648" i="17"/>
  <c r="J3656" i="17"/>
  <c r="J3664" i="17"/>
  <c r="J3672" i="17"/>
  <c r="J3680" i="17"/>
  <c r="J3688" i="17"/>
  <c r="J3696" i="17"/>
  <c r="J3704" i="17"/>
  <c r="J3712" i="17"/>
  <c r="J3720" i="17"/>
  <c r="J3728" i="17"/>
  <c r="J3736" i="17"/>
  <c r="J3744" i="17"/>
  <c r="J3752" i="17"/>
  <c r="J3760" i="17"/>
  <c r="J3768" i="17"/>
  <c r="J3776" i="17"/>
  <c r="J3784" i="17"/>
  <c r="J3792" i="17"/>
  <c r="J3800" i="17"/>
  <c r="J3808" i="17"/>
  <c r="J3816" i="17"/>
  <c r="J3824" i="17"/>
  <c r="J3832" i="17"/>
  <c r="J3840" i="17"/>
  <c r="J3848" i="17"/>
  <c r="J3856" i="17"/>
  <c r="J3864" i="17"/>
  <c r="J3872" i="17"/>
  <c r="J3880" i="17"/>
  <c r="J3888" i="17"/>
  <c r="J3896" i="17"/>
  <c r="J3904" i="17"/>
  <c r="J3912" i="17"/>
  <c r="J3920" i="17"/>
  <c r="J3928" i="17"/>
  <c r="J3936" i="17"/>
  <c r="J3944" i="17"/>
  <c r="J3952" i="17"/>
  <c r="J3960" i="17"/>
  <c r="J3968" i="17"/>
  <c r="J3976" i="17"/>
  <c r="J3984" i="17"/>
  <c r="J3992" i="17"/>
  <c r="J4000" i="17"/>
  <c r="J4008" i="17"/>
  <c r="J4016" i="17"/>
  <c r="J4024" i="17"/>
  <c r="J4032" i="17"/>
  <c r="J4040" i="17"/>
  <c r="J4048" i="17"/>
  <c r="J4056" i="17"/>
  <c r="J4064" i="17"/>
  <c r="J4072" i="17"/>
  <c r="J4080" i="17"/>
  <c r="J4088" i="17"/>
  <c r="J4096" i="17"/>
  <c r="J4104" i="17"/>
  <c r="J4112" i="17"/>
  <c r="J4120" i="17"/>
  <c r="J4128" i="17"/>
  <c r="J4136" i="17"/>
  <c r="J4144" i="17"/>
  <c r="J4152" i="17"/>
  <c r="J4160" i="17"/>
  <c r="J4168" i="17"/>
  <c r="J4176" i="17"/>
  <c r="J4184" i="17"/>
  <c r="J4192" i="17"/>
  <c r="J4200" i="17"/>
  <c r="J4208" i="17"/>
  <c r="J4216" i="17"/>
  <c r="J4224" i="17"/>
  <c r="J4232" i="17"/>
  <c r="J4240" i="17"/>
  <c r="J4248" i="17"/>
  <c r="J4256" i="17"/>
  <c r="J4264" i="17"/>
  <c r="J4272" i="17"/>
  <c r="J4280" i="17"/>
  <c r="J4288" i="17"/>
  <c r="J4296" i="17"/>
  <c r="J4304" i="17"/>
  <c r="J4312" i="17"/>
  <c r="J4320" i="17"/>
  <c r="J4328" i="17"/>
  <c r="J4336" i="17"/>
  <c r="J4344" i="17"/>
  <c r="J4352" i="17"/>
  <c r="J4360" i="17"/>
  <c r="J4368" i="17"/>
  <c r="J4376" i="17"/>
  <c r="J4384" i="17"/>
  <c r="J4392" i="17"/>
  <c r="J4400" i="17"/>
  <c r="J4408" i="17"/>
  <c r="J4416" i="17"/>
  <c r="J4424" i="17"/>
  <c r="J4432" i="17"/>
  <c r="J4440" i="17"/>
  <c r="J4448" i="17"/>
  <c r="J4456" i="17"/>
  <c r="J4464" i="17"/>
  <c r="J4472" i="17"/>
  <c r="J4480" i="17"/>
  <c r="J4488" i="17"/>
  <c r="J4496" i="17"/>
  <c r="J4504" i="17"/>
  <c r="J4512" i="17"/>
  <c r="J4520" i="17"/>
  <c r="J4528" i="17"/>
  <c r="J4536" i="17"/>
  <c r="J4544" i="17"/>
  <c r="J4552" i="17"/>
  <c r="J4186" i="17"/>
  <c r="J4218" i="17"/>
  <c r="J4238" i="17"/>
  <c r="J4254" i="17"/>
  <c r="J4270" i="17"/>
  <c r="J4286" i="17"/>
  <c r="J4302" i="17"/>
  <c r="J4318" i="17"/>
  <c r="J4334" i="17"/>
  <c r="J4350" i="17"/>
  <c r="J4366" i="17"/>
  <c r="J4382" i="17"/>
  <c r="J4398" i="17"/>
  <c r="J4414" i="17"/>
  <c r="J4430" i="17"/>
  <c r="J4446" i="17"/>
  <c r="J4462" i="17"/>
  <c r="J4478" i="17"/>
  <c r="J4494" i="17"/>
  <c r="J4510" i="17"/>
  <c r="J4526" i="17"/>
  <c r="J4542" i="17"/>
  <c r="J4557" i="17"/>
  <c r="J4565" i="17"/>
  <c r="J4573" i="17"/>
  <c r="J4581" i="17"/>
  <c r="J4589" i="17"/>
  <c r="J4597" i="17"/>
  <c r="J4605" i="17"/>
  <c r="J4613" i="17"/>
  <c r="J4621" i="17"/>
  <c r="J4629" i="17"/>
  <c r="J4637" i="17"/>
  <c r="J4645" i="17"/>
  <c r="J4653" i="17"/>
  <c r="J4661" i="17"/>
  <c r="J4669" i="17"/>
  <c r="J4677" i="17"/>
  <c r="J4685" i="17"/>
  <c r="J4693" i="17"/>
  <c r="J4701" i="17"/>
  <c r="J4709" i="17"/>
  <c r="J4717" i="17"/>
  <c r="J4725" i="17"/>
  <c r="J4733" i="17"/>
  <c r="J4741" i="17"/>
  <c r="J4749" i="17"/>
  <c r="J4757" i="17"/>
  <c r="J4765" i="17"/>
  <c r="J4773" i="17"/>
  <c r="J4781" i="17"/>
  <c r="J4789" i="17"/>
  <c r="J4797" i="17"/>
  <c r="J4805" i="17"/>
  <c r="J4813" i="17"/>
  <c r="J4821" i="17"/>
  <c r="J4829" i="17"/>
  <c r="J4837" i="17"/>
  <c r="J4845" i="17"/>
  <c r="J4853" i="17"/>
  <c r="J4861" i="17"/>
  <c r="J4869" i="17"/>
  <c r="J4877" i="17"/>
  <c r="J4885" i="17"/>
  <c r="J4893" i="17"/>
  <c r="J4901" i="17"/>
  <c r="J4909" i="17"/>
  <c r="J4917" i="17"/>
  <c r="J4925" i="17"/>
  <c r="J4933" i="17"/>
  <c r="J4941" i="17"/>
  <c r="J4949" i="17"/>
  <c r="J4957" i="17"/>
  <c r="J4965" i="17"/>
  <c r="J4973" i="17"/>
  <c r="J4981" i="17"/>
  <c r="J4989" i="17"/>
  <c r="J4997" i="17"/>
  <c r="J5005" i="17"/>
  <c r="J5013" i="17"/>
  <c r="J5021" i="17"/>
  <c r="J5029" i="17"/>
  <c r="J5037" i="17"/>
  <c r="J5045" i="17"/>
  <c r="J5053" i="17"/>
  <c r="J5061" i="17"/>
  <c r="J5069" i="17"/>
  <c r="J5077" i="17"/>
  <c r="J5085" i="17"/>
  <c r="J5093" i="17"/>
  <c r="J5101" i="17"/>
  <c r="J5109" i="17"/>
  <c r="J5117" i="17"/>
  <c r="J5125" i="17"/>
  <c r="J5133" i="17"/>
  <c r="J5141" i="17"/>
  <c r="J5149" i="17"/>
  <c r="J5157" i="17"/>
  <c r="J5165" i="17"/>
  <c r="J5173" i="17"/>
  <c r="J5181" i="17"/>
  <c r="J5189" i="17"/>
  <c r="J5197" i="17"/>
  <c r="J5205" i="17"/>
  <c r="J5213" i="17"/>
  <c r="J5221" i="17"/>
  <c r="J5229" i="17"/>
  <c r="J5237" i="17"/>
  <c r="J5245" i="17"/>
  <c r="J5253" i="17"/>
  <c r="J5261" i="17"/>
  <c r="J5269" i="17"/>
  <c r="J5277" i="17"/>
  <c r="J5285" i="17"/>
  <c r="J5293" i="17"/>
  <c r="J5301" i="17"/>
  <c r="J5309" i="17"/>
  <c r="J5317" i="17"/>
  <c r="J5325" i="17"/>
  <c r="J5333" i="17"/>
  <c r="J5341" i="17"/>
  <c r="J5349" i="17"/>
  <c r="J5357" i="17"/>
  <c r="J5365" i="17"/>
  <c r="J5373" i="17"/>
  <c r="J5381" i="17"/>
  <c r="J5389" i="17"/>
  <c r="J4190" i="17"/>
  <c r="J4222" i="17"/>
  <c r="J4241" i="17"/>
  <c r="J4257" i="17"/>
  <c r="J4273" i="17"/>
  <c r="J4289" i="17"/>
  <c r="J4305" i="17"/>
  <c r="J4321" i="17"/>
  <c r="J4337" i="17"/>
  <c r="J4353" i="17"/>
  <c r="J4369" i="17"/>
  <c r="J4385" i="17"/>
  <c r="J4401" i="17"/>
  <c r="J4417" i="17"/>
  <c r="J4433" i="17"/>
  <c r="J4449" i="17"/>
  <c r="J4465" i="17"/>
  <c r="J4481" i="17"/>
  <c r="J4497" i="17"/>
  <c r="J4513" i="17"/>
  <c r="J4529" i="17"/>
  <c r="J4545" i="17"/>
  <c r="J4558" i="17"/>
  <c r="J4566" i="17"/>
  <c r="J4574" i="17"/>
  <c r="J4582" i="17"/>
  <c r="J4590" i="17"/>
  <c r="J4598" i="17"/>
  <c r="J4606" i="17"/>
  <c r="J4614" i="17"/>
  <c r="J4622" i="17"/>
  <c r="J4630" i="17"/>
  <c r="J4638" i="17"/>
  <c r="J4646" i="17"/>
  <c r="J4654" i="17"/>
  <c r="J4662" i="17"/>
  <c r="J4670" i="17"/>
  <c r="J4678" i="17"/>
  <c r="J4686" i="17"/>
  <c r="J4694" i="17"/>
  <c r="J4702" i="17"/>
  <c r="J4710" i="17"/>
  <c r="J4718" i="17"/>
  <c r="J4726" i="17"/>
  <c r="J4734" i="17"/>
  <c r="J4742" i="17"/>
  <c r="J4750" i="17"/>
  <c r="J4758" i="17"/>
  <c r="J4766" i="17"/>
  <c r="J4774" i="17"/>
  <c r="J4782" i="17"/>
  <c r="J4790" i="17"/>
  <c r="J4798" i="17"/>
  <c r="J4806" i="17"/>
  <c r="J4814" i="17"/>
  <c r="J4822" i="17"/>
  <c r="J4830" i="17"/>
  <c r="J4838" i="17"/>
  <c r="J4846" i="17"/>
  <c r="J4854" i="17"/>
  <c r="J4862" i="17"/>
  <c r="J4870" i="17"/>
  <c r="J4878" i="17"/>
  <c r="J4886" i="17"/>
  <c r="J4894" i="17"/>
  <c r="J4902" i="17"/>
  <c r="J4910" i="17"/>
  <c r="J4918" i="17"/>
  <c r="J4926" i="17"/>
  <c r="J4934" i="17"/>
  <c r="J4942" i="17"/>
  <c r="J4950" i="17"/>
  <c r="J4958" i="17"/>
  <c r="J4966" i="17"/>
  <c r="J4974" i="17"/>
  <c r="J4982" i="17"/>
  <c r="J4990" i="17"/>
  <c r="J4998" i="17"/>
  <c r="J5006" i="17"/>
  <c r="J5014" i="17"/>
  <c r="J5022" i="17"/>
  <c r="J5030" i="17"/>
  <c r="J5038" i="17"/>
  <c r="J5046" i="17"/>
  <c r="J5054" i="17"/>
  <c r="J5062" i="17"/>
  <c r="J5070" i="17"/>
  <c r="J5078" i="17"/>
  <c r="J4158" i="17"/>
  <c r="J4194" i="17"/>
  <c r="J4226" i="17"/>
  <c r="J4242" i="17"/>
  <c r="J4258" i="17"/>
  <c r="J4274" i="17"/>
  <c r="J4290" i="17"/>
  <c r="J4306" i="17"/>
  <c r="J4322" i="17"/>
  <c r="J4338" i="17"/>
  <c r="J4354" i="17"/>
  <c r="J4370" i="17"/>
  <c r="J4386" i="17"/>
  <c r="J4402" i="17"/>
  <c r="J4418" i="17"/>
  <c r="J4434" i="17"/>
  <c r="J4450" i="17"/>
  <c r="J4466" i="17"/>
  <c r="J4482" i="17"/>
  <c r="J4498" i="17"/>
  <c r="J4514" i="17"/>
  <c r="J4530" i="17"/>
  <c r="J4546" i="17"/>
  <c r="J4559" i="17"/>
  <c r="J4567" i="17"/>
  <c r="J4575" i="17"/>
  <c r="J4583" i="17"/>
  <c r="J4591" i="17"/>
  <c r="J4599" i="17"/>
  <c r="J4607" i="17"/>
  <c r="J4615" i="17"/>
  <c r="J4623" i="17"/>
  <c r="J4631" i="17"/>
  <c r="J4639" i="17"/>
  <c r="J4647" i="17"/>
  <c r="J4655" i="17"/>
  <c r="J4663" i="17"/>
  <c r="J4671" i="17"/>
  <c r="J4679" i="17"/>
  <c r="J4687" i="17"/>
  <c r="J4695" i="17"/>
  <c r="J4703" i="17"/>
  <c r="J4711" i="17"/>
  <c r="J4719" i="17"/>
  <c r="J4727" i="17"/>
  <c r="J4735" i="17"/>
  <c r="J4743" i="17"/>
  <c r="J4751" i="17"/>
  <c r="J4759" i="17"/>
  <c r="J4767" i="17"/>
  <c r="J4775" i="17"/>
  <c r="J4783" i="17"/>
  <c r="J4791" i="17"/>
  <c r="J4799" i="17"/>
  <c r="J4807" i="17"/>
  <c r="J4815" i="17"/>
  <c r="J4823" i="17"/>
  <c r="J4831" i="17"/>
  <c r="J4839" i="17"/>
  <c r="J4847" i="17"/>
  <c r="J4855" i="17"/>
  <c r="J4863" i="17"/>
  <c r="J4871" i="17"/>
  <c r="J4879" i="17"/>
  <c r="J4887" i="17"/>
  <c r="J4895" i="17"/>
  <c r="J4903" i="17"/>
  <c r="J4911" i="17"/>
  <c r="J4919" i="17"/>
  <c r="J4927" i="17"/>
  <c r="J4935" i="17"/>
  <c r="J4943" i="17"/>
  <c r="J4951" i="17"/>
  <c r="J4959" i="17"/>
  <c r="J4967" i="17"/>
  <c r="J4975" i="17"/>
  <c r="J4983" i="17"/>
  <c r="J4991" i="17"/>
  <c r="J4999" i="17"/>
  <c r="J5007" i="17"/>
  <c r="J5015" i="17"/>
  <c r="J5023" i="17"/>
  <c r="J5031" i="17"/>
  <c r="J5039" i="17"/>
  <c r="J5047" i="17"/>
  <c r="J5055" i="17"/>
  <c r="J5063" i="17"/>
  <c r="J5071" i="17"/>
  <c r="J5079" i="17"/>
  <c r="J5087" i="17"/>
  <c r="J5095" i="17"/>
  <c r="J5103" i="17"/>
  <c r="J5111" i="17"/>
  <c r="J5119" i="17"/>
  <c r="J5127" i="17"/>
  <c r="J5135" i="17"/>
  <c r="J5143" i="17"/>
  <c r="J5151" i="17"/>
  <c r="J5159" i="17"/>
  <c r="J5167" i="17"/>
  <c r="J5175" i="17"/>
  <c r="J5183" i="17"/>
  <c r="J5191" i="17"/>
  <c r="J5199" i="17"/>
  <c r="J5207" i="17"/>
  <c r="J5215" i="17"/>
  <c r="J5223" i="17"/>
  <c r="J5231" i="17"/>
  <c r="J5239" i="17"/>
  <c r="J5247" i="17"/>
  <c r="J5255" i="17"/>
  <c r="J5263" i="17"/>
  <c r="J5271" i="17"/>
  <c r="J5279" i="17"/>
  <c r="J5287" i="17"/>
  <c r="J5295" i="17"/>
  <c r="J5303" i="17"/>
  <c r="J5311" i="17"/>
  <c r="J5319" i="17"/>
  <c r="J5327" i="17"/>
  <c r="J5335" i="17"/>
  <c r="J5343" i="17"/>
  <c r="J5351" i="17"/>
  <c r="J5359" i="17"/>
  <c r="J5367" i="17"/>
  <c r="J5375" i="17"/>
  <c r="J5383" i="17"/>
  <c r="J5391" i="17"/>
  <c r="J5399" i="17"/>
  <c r="J5407" i="17"/>
  <c r="J5415" i="17"/>
  <c r="J5423" i="17"/>
  <c r="J5431" i="17"/>
  <c r="J5439" i="17"/>
  <c r="J5447" i="17"/>
  <c r="J5455" i="17"/>
  <c r="J5463" i="17"/>
  <c r="J5471" i="17"/>
  <c r="J5479" i="17"/>
  <c r="J5487" i="17"/>
  <c r="J5495" i="17"/>
  <c r="J5503" i="17"/>
  <c r="J5511" i="17"/>
  <c r="J5519" i="17"/>
  <c r="J5527" i="17"/>
  <c r="J5535" i="17"/>
  <c r="J5543" i="17"/>
  <c r="J5551" i="17"/>
  <c r="J5559" i="17"/>
  <c r="J5567" i="17"/>
  <c r="J5575" i="17"/>
  <c r="J5583" i="17"/>
  <c r="J5591" i="17"/>
  <c r="J5599" i="17"/>
  <c r="J5607" i="17"/>
  <c r="J5615" i="17"/>
  <c r="J4166" i="17"/>
  <c r="J4198" i="17"/>
  <c r="J4229" i="17"/>
  <c r="J4245" i="17"/>
  <c r="J4261" i="17"/>
  <c r="J4277" i="17"/>
  <c r="J4293" i="17"/>
  <c r="J4309" i="17"/>
  <c r="J4325" i="17"/>
  <c r="J4341" i="17"/>
  <c r="J4357" i="17"/>
  <c r="J4373" i="17"/>
  <c r="J4389" i="17"/>
  <c r="J4405" i="17"/>
  <c r="J4421" i="17"/>
  <c r="J4437" i="17"/>
  <c r="J4453" i="17"/>
  <c r="J4469" i="17"/>
  <c r="J4485" i="17"/>
  <c r="J4501" i="17"/>
  <c r="J4517" i="17"/>
  <c r="J4533" i="17"/>
  <c r="J4549" i="17"/>
  <c r="J4560" i="17"/>
  <c r="J4568" i="17"/>
  <c r="J4576" i="17"/>
  <c r="J4584" i="17"/>
  <c r="J4592" i="17"/>
  <c r="J4600" i="17"/>
  <c r="J4608" i="17"/>
  <c r="J4616" i="17"/>
  <c r="J4624" i="17"/>
  <c r="J4632" i="17"/>
  <c r="J4640" i="17"/>
  <c r="J4648" i="17"/>
  <c r="J4656" i="17"/>
  <c r="J4664" i="17"/>
  <c r="J4672" i="17"/>
  <c r="J4680" i="17"/>
  <c r="J4688" i="17"/>
  <c r="J4696" i="17"/>
  <c r="J4704" i="17"/>
  <c r="J4712" i="17"/>
  <c r="J4720" i="17"/>
  <c r="J4728" i="17"/>
  <c r="J4736" i="17"/>
  <c r="J4744" i="17"/>
  <c r="J4752" i="17"/>
  <c r="J4760" i="17"/>
  <c r="J4768" i="17"/>
  <c r="J4776" i="17"/>
  <c r="J4784" i="17"/>
  <c r="J4792" i="17"/>
  <c r="J4800" i="17"/>
  <c r="J4808" i="17"/>
  <c r="J4816" i="17"/>
  <c r="J4824" i="17"/>
  <c r="J4832" i="17"/>
  <c r="J4840" i="17"/>
  <c r="J4848" i="17"/>
  <c r="J4856" i="17"/>
  <c r="J4864" i="17"/>
  <c r="J4872" i="17"/>
  <c r="J4880" i="17"/>
  <c r="J4888" i="17"/>
  <c r="J4896" i="17"/>
  <c r="J4904" i="17"/>
  <c r="J4912" i="17"/>
  <c r="J4920" i="17"/>
  <c r="J4928" i="17"/>
  <c r="J4936" i="17"/>
  <c r="J4944" i="17"/>
  <c r="J4952" i="17"/>
  <c r="J4960" i="17"/>
  <c r="J4968" i="17"/>
  <c r="J4976" i="17"/>
  <c r="J4984" i="17"/>
  <c r="J4992" i="17"/>
  <c r="J5000" i="17"/>
  <c r="J5008" i="17"/>
  <c r="J5016" i="17"/>
  <c r="J5024" i="17"/>
  <c r="J5032" i="17"/>
  <c r="J5040" i="17"/>
  <c r="J5048" i="17"/>
  <c r="J5056" i="17"/>
  <c r="J5064" i="17"/>
  <c r="J5072" i="17"/>
  <c r="J5080" i="17"/>
  <c r="J5088" i="17"/>
  <c r="J5096" i="17"/>
  <c r="J5104" i="17"/>
  <c r="J5112" i="17"/>
  <c r="J5120" i="17"/>
  <c r="J5128" i="17"/>
  <c r="J5136" i="17"/>
  <c r="J5144" i="17"/>
  <c r="J5152" i="17"/>
  <c r="J5160" i="17"/>
  <c r="J5168" i="17"/>
  <c r="J5176" i="17"/>
  <c r="J5184" i="17"/>
  <c r="J5192" i="17"/>
  <c r="J5200" i="17"/>
  <c r="J5208" i="17"/>
  <c r="J5216" i="17"/>
  <c r="J5224" i="17"/>
  <c r="J5232" i="17"/>
  <c r="J5240" i="17"/>
  <c r="J5248" i="17"/>
  <c r="J5256" i="17"/>
  <c r="J5264" i="17"/>
  <c r="J5272" i="17"/>
  <c r="J5280" i="17"/>
  <c r="J5288" i="17"/>
  <c r="J5296" i="17"/>
  <c r="J5304" i="17"/>
  <c r="J5312" i="17"/>
  <c r="J5320" i="17"/>
  <c r="J5328" i="17"/>
  <c r="J5336" i="17"/>
  <c r="J5344" i="17"/>
  <c r="J5352" i="17"/>
  <c r="J5360" i="17"/>
  <c r="J5368" i="17"/>
  <c r="J5376" i="17"/>
  <c r="J5384" i="17"/>
  <c r="J5392" i="17"/>
  <c r="J5400" i="17"/>
  <c r="J5408" i="17"/>
  <c r="J5416" i="17"/>
  <c r="J5424" i="17"/>
  <c r="J5432" i="17"/>
  <c r="J5440" i="17"/>
  <c r="J5448" i="17"/>
  <c r="J5456" i="17"/>
  <c r="J5464" i="17"/>
  <c r="J5472" i="17"/>
  <c r="J5480" i="17"/>
  <c r="J5488" i="17"/>
  <c r="J5496" i="17"/>
  <c r="J5504" i="17"/>
  <c r="J5512" i="17"/>
  <c r="J5520" i="17"/>
  <c r="J5528" i="17"/>
  <c r="J5536" i="17"/>
  <c r="J5544" i="17"/>
  <c r="J5552" i="17"/>
  <c r="J5560" i="17"/>
  <c r="J5568" i="17"/>
  <c r="J5576" i="17"/>
  <c r="J5584" i="17"/>
  <c r="J5592" i="17"/>
  <c r="J5600" i="17"/>
  <c r="J5608" i="17"/>
  <c r="J5616" i="17"/>
  <c r="J5624" i="17"/>
  <c r="J4170" i="17"/>
  <c r="J4202" i="17"/>
  <c r="J4230" i="17"/>
  <c r="J4246" i="17"/>
  <c r="J4262" i="17"/>
  <c r="J4278" i="17"/>
  <c r="J4294" i="17"/>
  <c r="J4310" i="17"/>
  <c r="J4326" i="17"/>
  <c r="J4342" i="17"/>
  <c r="J4358" i="17"/>
  <c r="J4374" i="17"/>
  <c r="J4390" i="17"/>
  <c r="J4406" i="17"/>
  <c r="J4422" i="17"/>
  <c r="J4438" i="17"/>
  <c r="J4454" i="17"/>
  <c r="J4470" i="17"/>
  <c r="J4486" i="17"/>
  <c r="J4502" i="17"/>
  <c r="J4518" i="17"/>
  <c r="J4534" i="17"/>
  <c r="J4550" i="17"/>
  <c r="J4561" i="17"/>
  <c r="J4569" i="17"/>
  <c r="J4577" i="17"/>
  <c r="J4585" i="17"/>
  <c r="J4593" i="17"/>
  <c r="J4601" i="17"/>
  <c r="J4609" i="17"/>
  <c r="J4617" i="17"/>
  <c r="J4625" i="17"/>
  <c r="J4633" i="17"/>
  <c r="J4641" i="17"/>
  <c r="J4649" i="17"/>
  <c r="J4657" i="17"/>
  <c r="J4665" i="17"/>
  <c r="J4673" i="17"/>
  <c r="J4681" i="17"/>
  <c r="J4689" i="17"/>
  <c r="J4697" i="17"/>
  <c r="J4705" i="17"/>
  <c r="J4713" i="17"/>
  <c r="J4721" i="17"/>
  <c r="J4729" i="17"/>
  <c r="J4737" i="17"/>
  <c r="J4745" i="17"/>
  <c r="J4753" i="17"/>
  <c r="J4761" i="17"/>
  <c r="J4769" i="17"/>
  <c r="J4777" i="17"/>
  <c r="J4785" i="17"/>
  <c r="J4793" i="17"/>
  <c r="J4801" i="17"/>
  <c r="J4809" i="17"/>
  <c r="J4817" i="17"/>
  <c r="J4825" i="17"/>
  <c r="J4833" i="17"/>
  <c r="J4841" i="17"/>
  <c r="J4849" i="17"/>
  <c r="J4857" i="17"/>
  <c r="J4865" i="17"/>
  <c r="J4873" i="17"/>
  <c r="J4881" i="17"/>
  <c r="J4889" i="17"/>
  <c r="J4897" i="17"/>
  <c r="J4905" i="17"/>
  <c r="J4913" i="17"/>
  <c r="J4921" i="17"/>
  <c r="J4929" i="17"/>
  <c r="J4937" i="17"/>
  <c r="J4945" i="17"/>
  <c r="J4953" i="17"/>
  <c r="J4961" i="17"/>
  <c r="J4969" i="17"/>
  <c r="J4977" i="17"/>
  <c r="J4985" i="17"/>
  <c r="J4993" i="17"/>
  <c r="J5001" i="17"/>
  <c r="J5009" i="17"/>
  <c r="J5017" i="17"/>
  <c r="J5025" i="17"/>
  <c r="J5033" i="17"/>
  <c r="J5041" i="17"/>
  <c r="J5049" i="17"/>
  <c r="J5057" i="17"/>
  <c r="J5065" i="17"/>
  <c r="J5073" i="17"/>
  <c r="J5081" i="17"/>
  <c r="J5089" i="17"/>
  <c r="J5097" i="17"/>
  <c r="J5105" i="17"/>
  <c r="J5113" i="17"/>
  <c r="J5121" i="17"/>
  <c r="J5129" i="17"/>
  <c r="J5137" i="17"/>
  <c r="J5145" i="17"/>
  <c r="J5153" i="17"/>
  <c r="J5161" i="17"/>
  <c r="J5169" i="17"/>
  <c r="J5177" i="17"/>
  <c r="J5185" i="17"/>
  <c r="J5193" i="17"/>
  <c r="J5201" i="17"/>
  <c r="J5209" i="17"/>
  <c r="J5217" i="17"/>
  <c r="J5225" i="17"/>
  <c r="J5233" i="17"/>
  <c r="J5241" i="17"/>
  <c r="J5249" i="17"/>
  <c r="J5257" i="17"/>
  <c r="J5265" i="17"/>
  <c r="J5273" i="17"/>
  <c r="J5281" i="17"/>
  <c r="J5289" i="17"/>
  <c r="J5297" i="17"/>
  <c r="J5305" i="17"/>
  <c r="J5313" i="17"/>
  <c r="J5321" i="17"/>
  <c r="J5329" i="17"/>
  <c r="J5337" i="17"/>
  <c r="J5345" i="17"/>
  <c r="J5353" i="17"/>
  <c r="J5361" i="17"/>
  <c r="J5369" i="17"/>
  <c r="J5377" i="17"/>
  <c r="J5385" i="17"/>
  <c r="J5393" i="17"/>
  <c r="J5401" i="17"/>
  <c r="J4174" i="17"/>
  <c r="J4206" i="17"/>
  <c r="J4233" i="17"/>
  <c r="J4249" i="17"/>
  <c r="J4265" i="17"/>
  <c r="J4281" i="17"/>
  <c r="J4297" i="17"/>
  <c r="J4313" i="17"/>
  <c r="J4329" i="17"/>
  <c r="J4345" i="17"/>
  <c r="J4361" i="17"/>
  <c r="J4377" i="17"/>
  <c r="J4393" i="17"/>
  <c r="J4409" i="17"/>
  <c r="J4425" i="17"/>
  <c r="J4441" i="17"/>
  <c r="J4457" i="17"/>
  <c r="J4473" i="17"/>
  <c r="J4489" i="17"/>
  <c r="J4505" i="17"/>
  <c r="J4521" i="17"/>
  <c r="J4537" i="17"/>
  <c r="J4553" i="17"/>
  <c r="J4562" i="17"/>
  <c r="J4570" i="17"/>
  <c r="J4578" i="17"/>
  <c r="J4586" i="17"/>
  <c r="J4594" i="17"/>
  <c r="J4602" i="17"/>
  <c r="J4610" i="17"/>
  <c r="J4618" i="17"/>
  <c r="J4626" i="17"/>
  <c r="J4634" i="17"/>
  <c r="J4642" i="17"/>
  <c r="J4650" i="17"/>
  <c r="J4658" i="17"/>
  <c r="J4666" i="17"/>
  <c r="J4674" i="17"/>
  <c r="J4682" i="17"/>
  <c r="J4690" i="17"/>
  <c r="J4698" i="17"/>
  <c r="J4706" i="17"/>
  <c r="J4714" i="17"/>
  <c r="J4722" i="17"/>
  <c r="J4730" i="17"/>
  <c r="J4738" i="17"/>
  <c r="J4746" i="17"/>
  <c r="J4754" i="17"/>
  <c r="J4762" i="17"/>
  <c r="J4770" i="17"/>
  <c r="J4778" i="17"/>
  <c r="J4786" i="17"/>
  <c r="J4794" i="17"/>
  <c r="J4802" i="17"/>
  <c r="J4810" i="17"/>
  <c r="J4818" i="17"/>
  <c r="J4826" i="17"/>
  <c r="J4834" i="17"/>
  <c r="J4842" i="17"/>
  <c r="J4850" i="17"/>
  <c r="J4858" i="17"/>
  <c r="J4866" i="17"/>
  <c r="J4874" i="17"/>
  <c r="J4882" i="17"/>
  <c r="J4890" i="17"/>
  <c r="J4898" i="17"/>
  <c r="J4906" i="17"/>
  <c r="J4914" i="17"/>
  <c r="J4922" i="17"/>
  <c r="J4930" i="17"/>
  <c r="J4938" i="17"/>
  <c r="J4946" i="17"/>
  <c r="J4954" i="17"/>
  <c r="J4962" i="17"/>
  <c r="J4970" i="17"/>
  <c r="J4978" i="17"/>
  <c r="J4986" i="17"/>
  <c r="J4994" i="17"/>
  <c r="J5002" i="17"/>
  <c r="J5010" i="17"/>
  <c r="J5018" i="17"/>
  <c r="J5026" i="17"/>
  <c r="J5034" i="17"/>
  <c r="J5042" i="17"/>
  <c r="J5050" i="17"/>
  <c r="J4178" i="17"/>
  <c r="J4210" i="17"/>
  <c r="J4234" i="17"/>
  <c r="J4250" i="17"/>
  <c r="J4266" i="17"/>
  <c r="J4282" i="17"/>
  <c r="J4298" i="17"/>
  <c r="J4314" i="17"/>
  <c r="J4330" i="17"/>
  <c r="J4346" i="17"/>
  <c r="J4362" i="17"/>
  <c r="J4378" i="17"/>
  <c r="J4394" i="17"/>
  <c r="J4410" i="17"/>
  <c r="J4426" i="17"/>
  <c r="J4442" i="17"/>
  <c r="J4458" i="17"/>
  <c r="J4474" i="17"/>
  <c r="J4490" i="17"/>
  <c r="J4506" i="17"/>
  <c r="J4522" i="17"/>
  <c r="J4538" i="17"/>
  <c r="J4554" i="17"/>
  <c r="J4563" i="17"/>
  <c r="J4571" i="17"/>
  <c r="J4579" i="17"/>
  <c r="J4587" i="17"/>
  <c r="J4595" i="17"/>
  <c r="J4603" i="17"/>
  <c r="J4611" i="17"/>
  <c r="J4619" i="17"/>
  <c r="J4627" i="17"/>
  <c r="J4635" i="17"/>
  <c r="J4643" i="17"/>
  <c r="J4651" i="17"/>
  <c r="J4659" i="17"/>
  <c r="J4667" i="17"/>
  <c r="J4675" i="17"/>
  <c r="J4683" i="17"/>
  <c r="J4691" i="17"/>
  <c r="J4699" i="17"/>
  <c r="J4707" i="17"/>
  <c r="J4715" i="17"/>
  <c r="J4723" i="17"/>
  <c r="J4731" i="17"/>
  <c r="J4739" i="17"/>
  <c r="J4747" i="17"/>
  <c r="J4755" i="17"/>
  <c r="J4763" i="17"/>
  <c r="J4771" i="17"/>
  <c r="J4779" i="17"/>
  <c r="J4787" i="17"/>
  <c r="J4795" i="17"/>
  <c r="J4803" i="17"/>
  <c r="J4811" i="17"/>
  <c r="J4819" i="17"/>
  <c r="J4827" i="17"/>
  <c r="J4835" i="17"/>
  <c r="J4843" i="17"/>
  <c r="J4851" i="17"/>
  <c r="J4859" i="17"/>
  <c r="J4867" i="17"/>
  <c r="J4875" i="17"/>
  <c r="J4883" i="17"/>
  <c r="J4891" i="17"/>
  <c r="J4899" i="17"/>
  <c r="J4907" i="17"/>
  <c r="J4915" i="17"/>
  <c r="J4923" i="17"/>
  <c r="J4931" i="17"/>
  <c r="J4939" i="17"/>
  <c r="J4947" i="17"/>
  <c r="J4955" i="17"/>
  <c r="J4963" i="17"/>
  <c r="J4971" i="17"/>
  <c r="J4979" i="17"/>
  <c r="J4987" i="17"/>
  <c r="J4995" i="17"/>
  <c r="J5003" i="17"/>
  <c r="J5011" i="17"/>
  <c r="J5019" i="17"/>
  <c r="J5027" i="17"/>
  <c r="J5035" i="17"/>
  <c r="J5043" i="17"/>
  <c r="J5051" i="17"/>
  <c r="J5059" i="17"/>
  <c r="J5067" i="17"/>
  <c r="J5075" i="17"/>
  <c r="J5083" i="17"/>
  <c r="J5091" i="17"/>
  <c r="J5099" i="17"/>
  <c r="J5107" i="17"/>
  <c r="J5115" i="17"/>
  <c r="J5123" i="17"/>
  <c r="J5131" i="17"/>
  <c r="J5139" i="17"/>
  <c r="J5147" i="17"/>
  <c r="J5155" i="17"/>
  <c r="J5163" i="17"/>
  <c r="J5171" i="17"/>
  <c r="J5179" i="17"/>
  <c r="J5187" i="17"/>
  <c r="J5195" i="17"/>
  <c r="J5203" i="17"/>
  <c r="J5211" i="17"/>
  <c r="J5219" i="17"/>
  <c r="J5227" i="17"/>
  <c r="J5235" i="17"/>
  <c r="J5243" i="17"/>
  <c r="J5251" i="17"/>
  <c r="J5259" i="17"/>
  <c r="J5267" i="17"/>
  <c r="J5275" i="17"/>
  <c r="J5283" i="17"/>
  <c r="J5291" i="17"/>
  <c r="J5299" i="17"/>
  <c r="J5307" i="17"/>
  <c r="J5315" i="17"/>
  <c r="J5323" i="17"/>
  <c r="J5331" i="17"/>
  <c r="J5339" i="17"/>
  <c r="J5347" i="17"/>
  <c r="J5355" i="17"/>
  <c r="J5363" i="17"/>
  <c r="J5371" i="17"/>
  <c r="J5379" i="17"/>
  <c r="J5387" i="17"/>
  <c r="J5395" i="17"/>
  <c r="J5403" i="17"/>
  <c r="J5411" i="17"/>
  <c r="J5419" i="17"/>
  <c r="J5427" i="17"/>
  <c r="J5435" i="17"/>
  <c r="J5443" i="17"/>
  <c r="J5451" i="17"/>
  <c r="J5459" i="17"/>
  <c r="J5467" i="17"/>
  <c r="J5475" i="17"/>
  <c r="J5483" i="17"/>
  <c r="J5491" i="17"/>
  <c r="J5499" i="17"/>
  <c r="J5507" i="17"/>
  <c r="J5515" i="17"/>
  <c r="J5523" i="17"/>
  <c r="J5531" i="17"/>
  <c r="J5539" i="17"/>
  <c r="J5547" i="17"/>
  <c r="J5555" i="17"/>
  <c r="J5563" i="17"/>
  <c r="J5571" i="17"/>
  <c r="J5579" i="17"/>
  <c r="J5587" i="17"/>
  <c r="J5595" i="17"/>
  <c r="J5603" i="17"/>
  <c r="J5611" i="17"/>
  <c r="J5619" i="17"/>
  <c r="J4182" i="17"/>
  <c r="J4214" i="17"/>
  <c r="J4237" i="17"/>
  <c r="J4253" i="17"/>
  <c r="J4269" i="17"/>
  <c r="J4285" i="17"/>
  <c r="J4301" i="17"/>
  <c r="J4317" i="17"/>
  <c r="J4333" i="17"/>
  <c r="J4349" i="17"/>
  <c r="J4365" i="17"/>
  <c r="J4381" i="17"/>
  <c r="J4397" i="17"/>
  <c r="J4413" i="17"/>
  <c r="J4429" i="17"/>
  <c r="J4445" i="17"/>
  <c r="J4461" i="17"/>
  <c r="J4477" i="17"/>
  <c r="J4493" i="17"/>
  <c r="J4509" i="17"/>
  <c r="J4525" i="17"/>
  <c r="J4541" i="17"/>
  <c r="J4555" i="17"/>
  <c r="J4564" i="17"/>
  <c r="J4572" i="17"/>
  <c r="J4580" i="17"/>
  <c r="J4588" i="17"/>
  <c r="J4596" i="17"/>
  <c r="J4604" i="17"/>
  <c r="J4612" i="17"/>
  <c r="J4620" i="17"/>
  <c r="J4628" i="17"/>
  <c r="J4636" i="17"/>
  <c r="J4644" i="17"/>
  <c r="J4652" i="17"/>
  <c r="J4660" i="17"/>
  <c r="J4668" i="17"/>
  <c r="J4676" i="17"/>
  <c r="J4684" i="17"/>
  <c r="J4692" i="17"/>
  <c r="J4700" i="17"/>
  <c r="J4708" i="17"/>
  <c r="J4716" i="17"/>
  <c r="J4724" i="17"/>
  <c r="J4732" i="17"/>
  <c r="J4740" i="17"/>
  <c r="J4748" i="17"/>
  <c r="J4756" i="17"/>
  <c r="J4764" i="17"/>
  <c r="J4772" i="17"/>
  <c r="J4780" i="17"/>
  <c r="J4788" i="17"/>
  <c r="J4796" i="17"/>
  <c r="J4804" i="17"/>
  <c r="J4812" i="17"/>
  <c r="J4820" i="17"/>
  <c r="J4828" i="17"/>
  <c r="J4836" i="17"/>
  <c r="J4844" i="17"/>
  <c r="J4852" i="17"/>
  <c r="J4860" i="17"/>
  <c r="J4868" i="17"/>
  <c r="J4876" i="17"/>
  <c r="J4884" i="17"/>
  <c r="J4892" i="17"/>
  <c r="J4900" i="17"/>
  <c r="J4908" i="17"/>
  <c r="J4916" i="17"/>
  <c r="J4924" i="17"/>
  <c r="J4932" i="17"/>
  <c r="J4940" i="17"/>
  <c r="J4948" i="17"/>
  <c r="J4956" i="17"/>
  <c r="J4964" i="17"/>
  <c r="J4972" i="17"/>
  <c r="J4980" i="17"/>
  <c r="J4988" i="17"/>
  <c r="J4996" i="17"/>
  <c r="J5004" i="17"/>
  <c r="J5012" i="17"/>
  <c r="J5020" i="17"/>
  <c r="J5028" i="17"/>
  <c r="J5036" i="17"/>
  <c r="J5044" i="17"/>
  <c r="J5052" i="17"/>
  <c r="J5060" i="17"/>
  <c r="J5068" i="17"/>
  <c r="J5076" i="17"/>
  <c r="J5084" i="17"/>
  <c r="J5092" i="17"/>
  <c r="J5100" i="17"/>
  <c r="J5108" i="17"/>
  <c r="J5116" i="17"/>
  <c r="J5124" i="17"/>
  <c r="J5132" i="17"/>
  <c r="J5140" i="17"/>
  <c r="J5148" i="17"/>
  <c r="J5156" i="17"/>
  <c r="J5164" i="17"/>
  <c r="J5172" i="17"/>
  <c r="J5180" i="17"/>
  <c r="J5188" i="17"/>
  <c r="J5196" i="17"/>
  <c r="J5204" i="17"/>
  <c r="J5212" i="17"/>
  <c r="J5220" i="17"/>
  <c r="J5228" i="17"/>
  <c r="J5236" i="17"/>
  <c r="J5244" i="17"/>
  <c r="J5252" i="17"/>
  <c r="J5260" i="17"/>
  <c r="J5268" i="17"/>
  <c r="J5276" i="17"/>
  <c r="J5284" i="17"/>
  <c r="J5292" i="17"/>
  <c r="J5300" i="17"/>
  <c r="J5308" i="17"/>
  <c r="J5316" i="17"/>
  <c r="J5324" i="17"/>
  <c r="J5332" i="17"/>
  <c r="J5340" i="17"/>
  <c r="J5348" i="17"/>
  <c r="J5356" i="17"/>
  <c r="J5364" i="17"/>
  <c r="J5372" i="17"/>
  <c r="J5380" i="17"/>
  <c r="J5388" i="17"/>
  <c r="J5396" i="17"/>
  <c r="J5404" i="17"/>
  <c r="J5412" i="17"/>
  <c r="J5420" i="17"/>
  <c r="J5428" i="17"/>
  <c r="J5436" i="17"/>
  <c r="J5444" i="17"/>
  <c r="J5452" i="17"/>
  <c r="J5460" i="17"/>
  <c r="J5468" i="17"/>
  <c r="J5476" i="17"/>
  <c r="J5484" i="17"/>
  <c r="J5492" i="17"/>
  <c r="J5500" i="17"/>
  <c r="J5508" i="17"/>
  <c r="J5516" i="17"/>
  <c r="J5524" i="17"/>
  <c r="J5532" i="17"/>
  <c r="J5540" i="17"/>
  <c r="J5548" i="17"/>
  <c r="J5556" i="17"/>
  <c r="J5564" i="17"/>
  <c r="J5572" i="17"/>
  <c r="J5580" i="17"/>
  <c r="J5588" i="17"/>
  <c r="J5596" i="17"/>
  <c r="J5604" i="17"/>
  <c r="J5612" i="17"/>
  <c r="J5094" i="17"/>
  <c r="J5126" i="17"/>
  <c r="J5158" i="17"/>
  <c r="J5190" i="17"/>
  <c r="J5222" i="17"/>
  <c r="J5254" i="17"/>
  <c r="J5286" i="17"/>
  <c r="J5318" i="17"/>
  <c r="J5350" i="17"/>
  <c r="J5382" i="17"/>
  <c r="J5406" i="17"/>
  <c r="J5422" i="17"/>
  <c r="J5438" i="17"/>
  <c r="J5454" i="17"/>
  <c r="J5470" i="17"/>
  <c r="J5486" i="17"/>
  <c r="J5502" i="17"/>
  <c r="J5518" i="17"/>
  <c r="J5534" i="17"/>
  <c r="J5550" i="17"/>
  <c r="J5566" i="17"/>
  <c r="J5582" i="17"/>
  <c r="J5598" i="17"/>
  <c r="J5614" i="17"/>
  <c r="J5626" i="17"/>
  <c r="J5634" i="17"/>
  <c r="J5642" i="17"/>
  <c r="J5650" i="17"/>
  <c r="J5658" i="17"/>
  <c r="J5666" i="17"/>
  <c r="J5674" i="17"/>
  <c r="J5682" i="17"/>
  <c r="J5690" i="17"/>
  <c r="J5698" i="17"/>
  <c r="J5706" i="17"/>
  <c r="J5714" i="17"/>
  <c r="J5722" i="17"/>
  <c r="J5730" i="17"/>
  <c r="J5738" i="17"/>
  <c r="J5746" i="17"/>
  <c r="J5754" i="17"/>
  <c r="J5762" i="17"/>
  <c r="J5770" i="17"/>
  <c r="J5778" i="17"/>
  <c r="J5786" i="17"/>
  <c r="J5794" i="17"/>
  <c r="J5802" i="17"/>
  <c r="J5810" i="17"/>
  <c r="J5818" i="17"/>
  <c r="J5826" i="17"/>
  <c r="J5834" i="17"/>
  <c r="J5842" i="17"/>
  <c r="J5850" i="17"/>
  <c r="J5858" i="17"/>
  <c r="J5866" i="17"/>
  <c r="J5874" i="17"/>
  <c r="J5882" i="17"/>
  <c r="J5890" i="17"/>
  <c r="J5898" i="17"/>
  <c r="J5906" i="17"/>
  <c r="J5914" i="17"/>
  <c r="J5922" i="17"/>
  <c r="J5930" i="17"/>
  <c r="J5938" i="17"/>
  <c r="J5946" i="17"/>
  <c r="J5954" i="17"/>
  <c r="J5962" i="17"/>
  <c r="J5970" i="17"/>
  <c r="J5978" i="17"/>
  <c r="J5986" i="17"/>
  <c r="J5994" i="17"/>
  <c r="J6002" i="17"/>
  <c r="J6010" i="17"/>
  <c r="J6018" i="17"/>
  <c r="J6026" i="17"/>
  <c r="J6034" i="17"/>
  <c r="J6042" i="17"/>
  <c r="J6050" i="17"/>
  <c r="J6058" i="17"/>
  <c r="J6066" i="17"/>
  <c r="J6074" i="17"/>
  <c r="J6082" i="17"/>
  <c r="J6090" i="17"/>
  <c r="J6098" i="17"/>
  <c r="J6106" i="17"/>
  <c r="J6114" i="17"/>
  <c r="J6122" i="17"/>
  <c r="J6130" i="17"/>
  <c r="J6138" i="17"/>
  <c r="J6146" i="17"/>
  <c r="J6154" i="17"/>
  <c r="J6162" i="17"/>
  <c r="J6170" i="17"/>
  <c r="J6178" i="17"/>
  <c r="J6186" i="17"/>
  <c r="J6194" i="17"/>
  <c r="J6202" i="17"/>
  <c r="J6210" i="17"/>
  <c r="J6218" i="17"/>
  <c r="J6226" i="17"/>
  <c r="J6234" i="17"/>
  <c r="J6242" i="17"/>
  <c r="J6250" i="17"/>
  <c r="J6258" i="17"/>
  <c r="J6266" i="17"/>
  <c r="J6274" i="17"/>
  <c r="J6282" i="17"/>
  <c r="J6290" i="17"/>
  <c r="J6298" i="17"/>
  <c r="J6306" i="17"/>
  <c r="J6314" i="17"/>
  <c r="J6322" i="17"/>
  <c r="J6330" i="17"/>
  <c r="J6338" i="17"/>
  <c r="J6346" i="17"/>
  <c r="J6354" i="17"/>
  <c r="J6362" i="17"/>
  <c r="J6370" i="17"/>
  <c r="J6378" i="17"/>
  <c r="J6386" i="17"/>
  <c r="J6394" i="17"/>
  <c r="J6402" i="17"/>
  <c r="J6410" i="17"/>
  <c r="J6418" i="17"/>
  <c r="J6426" i="17"/>
  <c r="J6434" i="17"/>
  <c r="J6442" i="17"/>
  <c r="J6450" i="17"/>
  <c r="J6458" i="17"/>
  <c r="J6466" i="17"/>
  <c r="J6474" i="17"/>
  <c r="J6482" i="17"/>
  <c r="J6490" i="17"/>
  <c r="J6498" i="17"/>
  <c r="J6506" i="17"/>
  <c r="J6514" i="17"/>
  <c r="J6522" i="17"/>
  <c r="J6530" i="17"/>
  <c r="J6538" i="17"/>
  <c r="J6546" i="17"/>
  <c r="J6554" i="17"/>
  <c r="J5098" i="17"/>
  <c r="J5130" i="17"/>
  <c r="J5162" i="17"/>
  <c r="J5194" i="17"/>
  <c r="J5226" i="17"/>
  <c r="J5258" i="17"/>
  <c r="J5290" i="17"/>
  <c r="J5322" i="17"/>
  <c r="J5354" i="17"/>
  <c r="J5386" i="17"/>
  <c r="J5409" i="17"/>
  <c r="J5425" i="17"/>
  <c r="J5441" i="17"/>
  <c r="J5457" i="17"/>
  <c r="J5473" i="17"/>
  <c r="J5489" i="17"/>
  <c r="J5505" i="17"/>
  <c r="J5521" i="17"/>
  <c r="J5537" i="17"/>
  <c r="J5553" i="17"/>
  <c r="J5569" i="17"/>
  <c r="J5585" i="17"/>
  <c r="J5601" i="17"/>
  <c r="J5617" i="17"/>
  <c r="J5627" i="17"/>
  <c r="J5635" i="17"/>
  <c r="J5643" i="17"/>
  <c r="J5651" i="17"/>
  <c r="J5659" i="17"/>
  <c r="J5667" i="17"/>
  <c r="J5675" i="17"/>
  <c r="J5683" i="17"/>
  <c r="J5691" i="17"/>
  <c r="J5699" i="17"/>
  <c r="J5707" i="17"/>
  <c r="J5715" i="17"/>
  <c r="J5723" i="17"/>
  <c r="J5731" i="17"/>
  <c r="J5739" i="17"/>
  <c r="J5747" i="17"/>
  <c r="J5755" i="17"/>
  <c r="J5763" i="17"/>
  <c r="J5771" i="17"/>
  <c r="J5779" i="17"/>
  <c r="J5787" i="17"/>
  <c r="J5795" i="17"/>
  <c r="J5803" i="17"/>
  <c r="J5811" i="17"/>
  <c r="J5819" i="17"/>
  <c r="J5827" i="17"/>
  <c r="J5835" i="17"/>
  <c r="J5843" i="17"/>
  <c r="J5851" i="17"/>
  <c r="J5859" i="17"/>
  <c r="J5867" i="17"/>
  <c r="J5875" i="17"/>
  <c r="J5883" i="17"/>
  <c r="J5891" i="17"/>
  <c r="J5899" i="17"/>
  <c r="J5907" i="17"/>
  <c r="J5915" i="17"/>
  <c r="J5923" i="17"/>
  <c r="J5931" i="17"/>
  <c r="J5939" i="17"/>
  <c r="J5947" i="17"/>
  <c r="J5955" i="17"/>
  <c r="J5963" i="17"/>
  <c r="J5971" i="17"/>
  <c r="J5979" i="17"/>
  <c r="J5987" i="17"/>
  <c r="J5995" i="17"/>
  <c r="J6003" i="17"/>
  <c r="J6011" i="17"/>
  <c r="J6019" i="17"/>
  <c r="J6027" i="17"/>
  <c r="J6035" i="17"/>
  <c r="J6043" i="17"/>
  <c r="J6051" i="17"/>
  <c r="J6059" i="17"/>
  <c r="J6067" i="17"/>
  <c r="J6075" i="17"/>
  <c r="J6083" i="17"/>
  <c r="J6091" i="17"/>
  <c r="J6099" i="17"/>
  <c r="J6107" i="17"/>
  <c r="J6115" i="17"/>
  <c r="J6123" i="17"/>
  <c r="J6131" i="17"/>
  <c r="J6139" i="17"/>
  <c r="J6147" i="17"/>
  <c r="J6155" i="17"/>
  <c r="J6163" i="17"/>
  <c r="J6171" i="17"/>
  <c r="J6179" i="17"/>
  <c r="J6187" i="17"/>
  <c r="J6195" i="17"/>
  <c r="J6203" i="17"/>
  <c r="J6211" i="17"/>
  <c r="J6219" i="17"/>
  <c r="J6227" i="17"/>
  <c r="J6235" i="17"/>
  <c r="J6243" i="17"/>
  <c r="J6251" i="17"/>
  <c r="J6259" i="17"/>
  <c r="J6267" i="17"/>
  <c r="J6275" i="17"/>
  <c r="J6283" i="17"/>
  <c r="J6291" i="17"/>
  <c r="J6299" i="17"/>
  <c r="J6307" i="17"/>
  <c r="J6315" i="17"/>
  <c r="J6323" i="17"/>
  <c r="J6331" i="17"/>
  <c r="J6339" i="17"/>
  <c r="J6347" i="17"/>
  <c r="J6355" i="17"/>
  <c r="J6363" i="17"/>
  <c r="J6371" i="17"/>
  <c r="J6379" i="17"/>
  <c r="J6387" i="17"/>
  <c r="J6395" i="17"/>
  <c r="J6403" i="17"/>
  <c r="J6411" i="17"/>
  <c r="J6419" i="17"/>
  <c r="J6427" i="17"/>
  <c r="J6435" i="17"/>
  <c r="J6443" i="17"/>
  <c r="J6451" i="17"/>
  <c r="J6459" i="17"/>
  <c r="J6467" i="17"/>
  <c r="J6475" i="17"/>
  <c r="J6483" i="17"/>
  <c r="J6491" i="17"/>
  <c r="J6499" i="17"/>
  <c r="J6507" i="17"/>
  <c r="J6515" i="17"/>
  <c r="J6523" i="17"/>
  <c r="J6531" i="17"/>
  <c r="J6539" i="17"/>
  <c r="J6547" i="17"/>
  <c r="J6555" i="17"/>
  <c r="J6563" i="17"/>
  <c r="J6571" i="17"/>
  <c r="J6579" i="17"/>
  <c r="J6587" i="17"/>
  <c r="J6595" i="17"/>
  <c r="J6603" i="17"/>
  <c r="J6611" i="17"/>
  <c r="J6619" i="17"/>
  <c r="J6627" i="17"/>
  <c r="J6635" i="17"/>
  <c r="J6643" i="17"/>
  <c r="J6651" i="17"/>
  <c r="J6659" i="17"/>
  <c r="J6667" i="17"/>
  <c r="J6675" i="17"/>
  <c r="J6683" i="17"/>
  <c r="J6691" i="17"/>
  <c r="J6699" i="17"/>
  <c r="J6707" i="17"/>
  <c r="J6715" i="17"/>
  <c r="J6723" i="17"/>
  <c r="J6731" i="17"/>
  <c r="J6739" i="17"/>
  <c r="J6747" i="17"/>
  <c r="J6755" i="17"/>
  <c r="J6763" i="17"/>
  <c r="J6771" i="17"/>
  <c r="J6779" i="17"/>
  <c r="J5058" i="17"/>
  <c r="J5102" i="17"/>
  <c r="J5134" i="17"/>
  <c r="J5166" i="17"/>
  <c r="J5198" i="17"/>
  <c r="J5230" i="17"/>
  <c r="J5262" i="17"/>
  <c r="J5294" i="17"/>
  <c r="J5326" i="17"/>
  <c r="J5358" i="17"/>
  <c r="J5390" i="17"/>
  <c r="J5410" i="17"/>
  <c r="J5426" i="17"/>
  <c r="J5442" i="17"/>
  <c r="J5458" i="17"/>
  <c r="J5474" i="17"/>
  <c r="J5490" i="17"/>
  <c r="J5506" i="17"/>
  <c r="J5522" i="17"/>
  <c r="J5538" i="17"/>
  <c r="J5554" i="17"/>
  <c r="J5570" i="17"/>
  <c r="J5586" i="17"/>
  <c r="J5602" i="17"/>
  <c r="J5618" i="17"/>
  <c r="J5628" i="17"/>
  <c r="J5636" i="17"/>
  <c r="J5644" i="17"/>
  <c r="J5652" i="17"/>
  <c r="J5660" i="17"/>
  <c r="J5668" i="17"/>
  <c r="J5676" i="17"/>
  <c r="J5684" i="17"/>
  <c r="J5692" i="17"/>
  <c r="J5700" i="17"/>
  <c r="J5708" i="17"/>
  <c r="J5716" i="17"/>
  <c r="J5724" i="17"/>
  <c r="J5732" i="17"/>
  <c r="J5740" i="17"/>
  <c r="J5748" i="17"/>
  <c r="J5756" i="17"/>
  <c r="J5764" i="17"/>
  <c r="J5772" i="17"/>
  <c r="J5780" i="17"/>
  <c r="J5788" i="17"/>
  <c r="J5796" i="17"/>
  <c r="J5804" i="17"/>
  <c r="J5812" i="17"/>
  <c r="J5820" i="17"/>
  <c r="J5828" i="17"/>
  <c r="J5836" i="17"/>
  <c r="J5844" i="17"/>
  <c r="J5852" i="17"/>
  <c r="J5860" i="17"/>
  <c r="J5868" i="17"/>
  <c r="J5876" i="17"/>
  <c r="J5884" i="17"/>
  <c r="J5892" i="17"/>
  <c r="J5900" i="17"/>
  <c r="J5908" i="17"/>
  <c r="J5916" i="17"/>
  <c r="J5924" i="17"/>
  <c r="J5932" i="17"/>
  <c r="J5940" i="17"/>
  <c r="J5948" i="17"/>
  <c r="J5956" i="17"/>
  <c r="J5964" i="17"/>
  <c r="J5972" i="17"/>
  <c r="J5980" i="17"/>
  <c r="J5988" i="17"/>
  <c r="J5996" i="17"/>
  <c r="J6004" i="17"/>
  <c r="J6012" i="17"/>
  <c r="J6020" i="17"/>
  <c r="J6028" i="17"/>
  <c r="J6036" i="17"/>
  <c r="J6044" i="17"/>
  <c r="J6052" i="17"/>
  <c r="J6060" i="17"/>
  <c r="J6068" i="17"/>
  <c r="J6076" i="17"/>
  <c r="J6084" i="17"/>
  <c r="J6092" i="17"/>
  <c r="J6100" i="17"/>
  <c r="J6108" i="17"/>
  <c r="J6116" i="17"/>
  <c r="J6124" i="17"/>
  <c r="J6132" i="17"/>
  <c r="J6140" i="17"/>
  <c r="J6148" i="17"/>
  <c r="J6156" i="17"/>
  <c r="J6164" i="17"/>
  <c r="J6172" i="17"/>
  <c r="J6180" i="17"/>
  <c r="J6188" i="17"/>
  <c r="J6196" i="17"/>
  <c r="J6204" i="17"/>
  <c r="J6212" i="17"/>
  <c r="J6220" i="17"/>
  <c r="J6228" i="17"/>
  <c r="J6236" i="17"/>
  <c r="J6244" i="17"/>
  <c r="J6252" i="17"/>
  <c r="J6260" i="17"/>
  <c r="J6268" i="17"/>
  <c r="J6276" i="17"/>
  <c r="J6284" i="17"/>
  <c r="J6292" i="17"/>
  <c r="J6300" i="17"/>
  <c r="J6308" i="17"/>
  <c r="J6316" i="17"/>
  <c r="J6324" i="17"/>
  <c r="J6332" i="17"/>
  <c r="J6340" i="17"/>
  <c r="J6348" i="17"/>
  <c r="J6356" i="17"/>
  <c r="J6364" i="17"/>
  <c r="J6372" i="17"/>
  <c r="J6380" i="17"/>
  <c r="J6388" i="17"/>
  <c r="J6396" i="17"/>
  <c r="J6404" i="17"/>
  <c r="J6412" i="17"/>
  <c r="J6420" i="17"/>
  <c r="J6428" i="17"/>
  <c r="J6436" i="17"/>
  <c r="J6444" i="17"/>
  <c r="J6452" i="17"/>
  <c r="J6460" i="17"/>
  <c r="J6468" i="17"/>
  <c r="J6476" i="17"/>
  <c r="J6484" i="17"/>
  <c r="J6492" i="17"/>
  <c r="J6500" i="17"/>
  <c r="J6508" i="17"/>
  <c r="J6516" i="17"/>
  <c r="J6524" i="17"/>
  <c r="J6532" i="17"/>
  <c r="J6540" i="17"/>
  <c r="J6548" i="17"/>
  <c r="J6556" i="17"/>
  <c r="J6564" i="17"/>
  <c r="J6572" i="17"/>
  <c r="J6580" i="17"/>
  <c r="J6588" i="17"/>
  <c r="J6596" i="17"/>
  <c r="J6604" i="17"/>
  <c r="J6612" i="17"/>
  <c r="J6620" i="17"/>
  <c r="J6628" i="17"/>
  <c r="J6636" i="17"/>
  <c r="J6644" i="17"/>
  <c r="J6652" i="17"/>
  <c r="J6660" i="17"/>
  <c r="J6668" i="17"/>
  <c r="J6676" i="17"/>
  <c r="J6684" i="17"/>
  <c r="J6692" i="17"/>
  <c r="J6700" i="17"/>
  <c r="J6708" i="17"/>
  <c r="J6716" i="17"/>
  <c r="J6724" i="17"/>
  <c r="J6732" i="17"/>
  <c r="J6740" i="17"/>
  <c r="J6748" i="17"/>
  <c r="J6756" i="17"/>
  <c r="J6764" i="17"/>
  <c r="J6772" i="17"/>
  <c r="J6780" i="17"/>
  <c r="J5066" i="17"/>
  <c r="J5106" i="17"/>
  <c r="J5138" i="17"/>
  <c r="J5170" i="17"/>
  <c r="J5202" i="17"/>
  <c r="J5234" i="17"/>
  <c r="J5266" i="17"/>
  <c r="J5298" i="17"/>
  <c r="J5330" i="17"/>
  <c r="J5362" i="17"/>
  <c r="J5394" i="17"/>
  <c r="J5413" i="17"/>
  <c r="J5429" i="17"/>
  <c r="J5445" i="17"/>
  <c r="J5461" i="17"/>
  <c r="J5477" i="17"/>
  <c r="J5493" i="17"/>
  <c r="J5509" i="17"/>
  <c r="J5525" i="17"/>
  <c r="J5541" i="17"/>
  <c r="J5557" i="17"/>
  <c r="J5573" i="17"/>
  <c r="J5589" i="17"/>
  <c r="J5605" i="17"/>
  <c r="J5620" i="17"/>
  <c r="J5629" i="17"/>
  <c r="J5637" i="17"/>
  <c r="J5645" i="17"/>
  <c r="J5653" i="17"/>
  <c r="J5661" i="17"/>
  <c r="J5669" i="17"/>
  <c r="J5677" i="17"/>
  <c r="J5685" i="17"/>
  <c r="J5693" i="17"/>
  <c r="J5701" i="17"/>
  <c r="J5709" i="17"/>
  <c r="J5717" i="17"/>
  <c r="J5725" i="17"/>
  <c r="J5733" i="17"/>
  <c r="J5741" i="17"/>
  <c r="J5749" i="17"/>
  <c r="J5757" i="17"/>
  <c r="J5765" i="17"/>
  <c r="J5773" i="17"/>
  <c r="J5781" i="17"/>
  <c r="J5789" i="17"/>
  <c r="J5797" i="17"/>
  <c r="J5805" i="17"/>
  <c r="J5813" i="17"/>
  <c r="J5821" i="17"/>
  <c r="J5829" i="17"/>
  <c r="J5837" i="17"/>
  <c r="J5845" i="17"/>
  <c r="J5853" i="17"/>
  <c r="J5861" i="17"/>
  <c r="J5869" i="17"/>
  <c r="J5877" i="17"/>
  <c r="J5885" i="17"/>
  <c r="J5893" i="17"/>
  <c r="J5901" i="17"/>
  <c r="J5909" i="17"/>
  <c r="J5917" i="17"/>
  <c r="J5925" i="17"/>
  <c r="J5933" i="17"/>
  <c r="J5941" i="17"/>
  <c r="J5949" i="17"/>
  <c r="J5957" i="17"/>
  <c r="J5965" i="17"/>
  <c r="J5973" i="17"/>
  <c r="J5981" i="17"/>
  <c r="J5989" i="17"/>
  <c r="J5997" i="17"/>
  <c r="J6005" i="17"/>
  <c r="J6013" i="17"/>
  <c r="J6021" i="17"/>
  <c r="J6029" i="17"/>
  <c r="J6037" i="17"/>
  <c r="J6045" i="17"/>
  <c r="J6053" i="17"/>
  <c r="J6061" i="17"/>
  <c r="J6069" i="17"/>
  <c r="J6077" i="17"/>
  <c r="J6085" i="17"/>
  <c r="J6093" i="17"/>
  <c r="J6101" i="17"/>
  <c r="J6109" i="17"/>
  <c r="J6117" i="17"/>
  <c r="J6125" i="17"/>
  <c r="J6133" i="17"/>
  <c r="J6141" i="17"/>
  <c r="J6149" i="17"/>
  <c r="J6157" i="17"/>
  <c r="J6165" i="17"/>
  <c r="J6173" i="17"/>
  <c r="J6181" i="17"/>
  <c r="J6189" i="17"/>
  <c r="J6197" i="17"/>
  <c r="J6205" i="17"/>
  <c r="J6213" i="17"/>
  <c r="J6221" i="17"/>
  <c r="J6229" i="17"/>
  <c r="J6237" i="17"/>
  <c r="J6245" i="17"/>
  <c r="J6253" i="17"/>
  <c r="J6261" i="17"/>
  <c r="J6269" i="17"/>
  <c r="J6277" i="17"/>
  <c r="J6285" i="17"/>
  <c r="J6293" i="17"/>
  <c r="J6301" i="17"/>
  <c r="J6309" i="17"/>
  <c r="J6317" i="17"/>
  <c r="J6325" i="17"/>
  <c r="J6333" i="17"/>
  <c r="J6341" i="17"/>
  <c r="J6349" i="17"/>
  <c r="J6357" i="17"/>
  <c r="J6365" i="17"/>
  <c r="J6373" i="17"/>
  <c r="J6381" i="17"/>
  <c r="J6389" i="17"/>
  <c r="J6397" i="17"/>
  <c r="J6405" i="17"/>
  <c r="J6413" i="17"/>
  <c r="J6421" i="17"/>
  <c r="J6429" i="17"/>
  <c r="J6437" i="17"/>
  <c r="J6445" i="17"/>
  <c r="J6453" i="17"/>
  <c r="J6461" i="17"/>
  <c r="J6469" i="17"/>
  <c r="J6477" i="17"/>
  <c r="J6485" i="17"/>
  <c r="J6493" i="17"/>
  <c r="J6501" i="17"/>
  <c r="J6509" i="17"/>
  <c r="J6517" i="17"/>
  <c r="J6525" i="17"/>
  <c r="J6533" i="17"/>
  <c r="J6541" i="17"/>
  <c r="J6549" i="17"/>
  <c r="J6557" i="17"/>
  <c r="J6565" i="17"/>
  <c r="J6573" i="17"/>
  <c r="J6581" i="17"/>
  <c r="J6589" i="17"/>
  <c r="J6597" i="17"/>
  <c r="J6605" i="17"/>
  <c r="J6613" i="17"/>
  <c r="J6621" i="17"/>
  <c r="J6629" i="17"/>
  <c r="J6637" i="17"/>
  <c r="J6645" i="17"/>
  <c r="J6653" i="17"/>
  <c r="J6661" i="17"/>
  <c r="J6669" i="17"/>
  <c r="J6677" i="17"/>
  <c r="J6685" i="17"/>
  <c r="J6693" i="17"/>
  <c r="J6701" i="17"/>
  <c r="J6709" i="17"/>
  <c r="J6717" i="17"/>
  <c r="J6725" i="17"/>
  <c r="J6733" i="17"/>
  <c r="J6741" i="17"/>
  <c r="J6749" i="17"/>
  <c r="J6757" i="17"/>
  <c r="J6765" i="17"/>
  <c r="J6773" i="17"/>
  <c r="J6781" i="17"/>
  <c r="J5074" i="17"/>
  <c r="J5110" i="17"/>
  <c r="J5142" i="17"/>
  <c r="J5174" i="17"/>
  <c r="J5206" i="17"/>
  <c r="J5238" i="17"/>
  <c r="J5270" i="17"/>
  <c r="J5302" i="17"/>
  <c r="J5334" i="17"/>
  <c r="J5366" i="17"/>
  <c r="J5397" i="17"/>
  <c r="J5414" i="17"/>
  <c r="J5430" i="17"/>
  <c r="J5446" i="17"/>
  <c r="J5462" i="17"/>
  <c r="J5478" i="17"/>
  <c r="J5494" i="17"/>
  <c r="J5510" i="17"/>
  <c r="J5526" i="17"/>
  <c r="J5542" i="17"/>
  <c r="J5558" i="17"/>
  <c r="J5574" i="17"/>
  <c r="J5590" i="17"/>
  <c r="J5606" i="17"/>
  <c r="J5621" i="17"/>
  <c r="J5630" i="17"/>
  <c r="J5638" i="17"/>
  <c r="J5646" i="17"/>
  <c r="J5654" i="17"/>
  <c r="J5662" i="17"/>
  <c r="J5670" i="17"/>
  <c r="J5678" i="17"/>
  <c r="J5686" i="17"/>
  <c r="J5694" i="17"/>
  <c r="J5702" i="17"/>
  <c r="J5710" i="17"/>
  <c r="J5718" i="17"/>
  <c r="J5726" i="17"/>
  <c r="J5734" i="17"/>
  <c r="J5742" i="17"/>
  <c r="J5750" i="17"/>
  <c r="J5758" i="17"/>
  <c r="J5766" i="17"/>
  <c r="J5774" i="17"/>
  <c r="J5782" i="17"/>
  <c r="J5790" i="17"/>
  <c r="J5798" i="17"/>
  <c r="J5806" i="17"/>
  <c r="J5814" i="17"/>
  <c r="J5822" i="17"/>
  <c r="J5830" i="17"/>
  <c r="J5838" i="17"/>
  <c r="J5846" i="17"/>
  <c r="J5854" i="17"/>
  <c r="J5862" i="17"/>
  <c r="J5870" i="17"/>
  <c r="J5878" i="17"/>
  <c r="J5886" i="17"/>
  <c r="J5894" i="17"/>
  <c r="J5902" i="17"/>
  <c r="J5910" i="17"/>
  <c r="J5918" i="17"/>
  <c r="J5926" i="17"/>
  <c r="J5934" i="17"/>
  <c r="J5942" i="17"/>
  <c r="J5950" i="17"/>
  <c r="J5958" i="17"/>
  <c r="J5966" i="17"/>
  <c r="J5974" i="17"/>
  <c r="J5982" i="17"/>
  <c r="J5990" i="17"/>
  <c r="J5998" i="17"/>
  <c r="J6006" i="17"/>
  <c r="J6014" i="17"/>
  <c r="J6022" i="17"/>
  <c r="J6030" i="17"/>
  <c r="J6038" i="17"/>
  <c r="J6046" i="17"/>
  <c r="J6054" i="17"/>
  <c r="J6062" i="17"/>
  <c r="J6070" i="17"/>
  <c r="J6078" i="17"/>
  <c r="J6086" i="17"/>
  <c r="J6094" i="17"/>
  <c r="J6102" i="17"/>
  <c r="J6110" i="17"/>
  <c r="J6118" i="17"/>
  <c r="J6126" i="17"/>
  <c r="J6134" i="17"/>
  <c r="J6142" i="17"/>
  <c r="J6150" i="17"/>
  <c r="J6158" i="17"/>
  <c r="J6166" i="17"/>
  <c r="J6174" i="17"/>
  <c r="J6182" i="17"/>
  <c r="J6190" i="17"/>
  <c r="J6198" i="17"/>
  <c r="J6206" i="17"/>
  <c r="J6214" i="17"/>
  <c r="J6222" i="17"/>
  <c r="J6230" i="17"/>
  <c r="J6238" i="17"/>
  <c r="J6246" i="17"/>
  <c r="J6254" i="17"/>
  <c r="J6262" i="17"/>
  <c r="J6270" i="17"/>
  <c r="J6278" i="17"/>
  <c r="J6286" i="17"/>
  <c r="J6294" i="17"/>
  <c r="J6302" i="17"/>
  <c r="J6310" i="17"/>
  <c r="J6318" i="17"/>
  <c r="J6326" i="17"/>
  <c r="J6334" i="17"/>
  <c r="J6342" i="17"/>
  <c r="J6350" i="17"/>
  <c r="J6358" i="17"/>
  <c r="J6366" i="17"/>
  <c r="J6374" i="17"/>
  <c r="J6382" i="17"/>
  <c r="J6390" i="17"/>
  <c r="J6398" i="17"/>
  <c r="J6406" i="17"/>
  <c r="J6414" i="17"/>
  <c r="J6422" i="17"/>
  <c r="J6430" i="17"/>
  <c r="J6438" i="17"/>
  <c r="J6446" i="17"/>
  <c r="J6454" i="17"/>
  <c r="J6462" i="17"/>
  <c r="J6470" i="17"/>
  <c r="J6478" i="17"/>
  <c r="J6486" i="17"/>
  <c r="J6494" i="17"/>
  <c r="J6502" i="17"/>
  <c r="J6510" i="17"/>
  <c r="J6518" i="17"/>
  <c r="J6526" i="17"/>
  <c r="J6534" i="17"/>
  <c r="J6542" i="17"/>
  <c r="J6550" i="17"/>
  <c r="J6558" i="17"/>
  <c r="J6566" i="17"/>
  <c r="J5082" i="17"/>
  <c r="J5114" i="17"/>
  <c r="J5146" i="17"/>
  <c r="J5178" i="17"/>
  <c r="J5210" i="17"/>
  <c r="J5242" i="17"/>
  <c r="J5274" i="17"/>
  <c r="J5306" i="17"/>
  <c r="J5338" i="17"/>
  <c r="J5370" i="17"/>
  <c r="J5398" i="17"/>
  <c r="J5417" i="17"/>
  <c r="J5433" i="17"/>
  <c r="J5449" i="17"/>
  <c r="J5465" i="17"/>
  <c r="J5481" i="17"/>
  <c r="J5497" i="17"/>
  <c r="J5513" i="17"/>
  <c r="J5529" i="17"/>
  <c r="J5545" i="17"/>
  <c r="J5561" i="17"/>
  <c r="J5577" i="17"/>
  <c r="J5593" i="17"/>
  <c r="J5609" i="17"/>
  <c r="J5622" i="17"/>
  <c r="J5631" i="17"/>
  <c r="J5639" i="17"/>
  <c r="J5647" i="17"/>
  <c r="J5655" i="17"/>
  <c r="J5663" i="17"/>
  <c r="J5671" i="17"/>
  <c r="J5679" i="17"/>
  <c r="J5687" i="17"/>
  <c r="J5695" i="17"/>
  <c r="J5703" i="17"/>
  <c r="J5711" i="17"/>
  <c r="J5719" i="17"/>
  <c r="J5727" i="17"/>
  <c r="J5735" i="17"/>
  <c r="J5743" i="17"/>
  <c r="J5751" i="17"/>
  <c r="J5759" i="17"/>
  <c r="J5767" i="17"/>
  <c r="J5775" i="17"/>
  <c r="J5783" i="17"/>
  <c r="J5791" i="17"/>
  <c r="J5799" i="17"/>
  <c r="J5807" i="17"/>
  <c r="J5815" i="17"/>
  <c r="J5823" i="17"/>
  <c r="J5831" i="17"/>
  <c r="J5839" i="17"/>
  <c r="J5847" i="17"/>
  <c r="J5855" i="17"/>
  <c r="J5863" i="17"/>
  <c r="J5871" i="17"/>
  <c r="J5879" i="17"/>
  <c r="J5887" i="17"/>
  <c r="J5895" i="17"/>
  <c r="J5903" i="17"/>
  <c r="J5911" i="17"/>
  <c r="J5919" i="17"/>
  <c r="J5927" i="17"/>
  <c r="J5935" i="17"/>
  <c r="J5943" i="17"/>
  <c r="J5951" i="17"/>
  <c r="J5959" i="17"/>
  <c r="J5967" i="17"/>
  <c r="J5975" i="17"/>
  <c r="J5983" i="17"/>
  <c r="J5991" i="17"/>
  <c r="J5999" i="17"/>
  <c r="J6007" i="17"/>
  <c r="J6015" i="17"/>
  <c r="J6023" i="17"/>
  <c r="J6031" i="17"/>
  <c r="J6039" i="17"/>
  <c r="J6047" i="17"/>
  <c r="J6055" i="17"/>
  <c r="J6063" i="17"/>
  <c r="J6071" i="17"/>
  <c r="J6079" i="17"/>
  <c r="J6087" i="17"/>
  <c r="J6095" i="17"/>
  <c r="J6103" i="17"/>
  <c r="J6111" i="17"/>
  <c r="J6119" i="17"/>
  <c r="J6127" i="17"/>
  <c r="J6135" i="17"/>
  <c r="J6143" i="17"/>
  <c r="J6151" i="17"/>
  <c r="J6159" i="17"/>
  <c r="J6167" i="17"/>
  <c r="J6175" i="17"/>
  <c r="J6183" i="17"/>
  <c r="J6191" i="17"/>
  <c r="J6199" i="17"/>
  <c r="J6207" i="17"/>
  <c r="J6215" i="17"/>
  <c r="J6223" i="17"/>
  <c r="J6231" i="17"/>
  <c r="J6239" i="17"/>
  <c r="J6247" i="17"/>
  <c r="J6255" i="17"/>
  <c r="J6263" i="17"/>
  <c r="J6271" i="17"/>
  <c r="J6279" i="17"/>
  <c r="J6287" i="17"/>
  <c r="J6295" i="17"/>
  <c r="J6303" i="17"/>
  <c r="J6311" i="17"/>
  <c r="J6319" i="17"/>
  <c r="J6327" i="17"/>
  <c r="J6335" i="17"/>
  <c r="J6343" i="17"/>
  <c r="J6351" i="17"/>
  <c r="J6359" i="17"/>
  <c r="J6367" i="17"/>
  <c r="J6375" i="17"/>
  <c r="J6383" i="17"/>
  <c r="J6391" i="17"/>
  <c r="J6399" i="17"/>
  <c r="J6407" i="17"/>
  <c r="J6415" i="17"/>
  <c r="J6423" i="17"/>
  <c r="J6431" i="17"/>
  <c r="J6439" i="17"/>
  <c r="J6447" i="17"/>
  <c r="J6455" i="17"/>
  <c r="J6463" i="17"/>
  <c r="J6471" i="17"/>
  <c r="J6479" i="17"/>
  <c r="J6487" i="17"/>
  <c r="J6495" i="17"/>
  <c r="J6503" i="17"/>
  <c r="J6511" i="17"/>
  <c r="J6519" i="17"/>
  <c r="J6527" i="17"/>
  <c r="J6535" i="17"/>
  <c r="J6543" i="17"/>
  <c r="J6551" i="17"/>
  <c r="J6559" i="17"/>
  <c r="J6567" i="17"/>
  <c r="J6575" i="17"/>
  <c r="J6583" i="17"/>
  <c r="J6591" i="17"/>
  <c r="J6599" i="17"/>
  <c r="J6607" i="17"/>
  <c r="J6615" i="17"/>
  <c r="J6623" i="17"/>
  <c r="J6631" i="17"/>
  <c r="J6639" i="17"/>
  <c r="J6647" i="17"/>
  <c r="J6655" i="17"/>
  <c r="J6663" i="17"/>
  <c r="J6671" i="17"/>
  <c r="J6679" i="17"/>
  <c r="J6687" i="17"/>
  <c r="J6695" i="17"/>
  <c r="J6703" i="17"/>
  <c r="J6711" i="17"/>
  <c r="J6719" i="17"/>
  <c r="J6727" i="17"/>
  <c r="J6735" i="17"/>
  <c r="J6743" i="17"/>
  <c r="J6751" i="17"/>
  <c r="J6759" i="17"/>
  <c r="J6767" i="17"/>
  <c r="J6775" i="17"/>
  <c r="J6783" i="17"/>
  <c r="J5086" i="17"/>
  <c r="J5118" i="17"/>
  <c r="J5150" i="17"/>
  <c r="J5182" i="17"/>
  <c r="J5214" i="17"/>
  <c r="J5246" i="17"/>
  <c r="J5278" i="17"/>
  <c r="J5310" i="17"/>
  <c r="J5342" i="17"/>
  <c r="J5374" i="17"/>
  <c r="J5402" i="17"/>
  <c r="J5418" i="17"/>
  <c r="J5434" i="17"/>
  <c r="J5450" i="17"/>
  <c r="J5466" i="17"/>
  <c r="J5482" i="17"/>
  <c r="J5498" i="17"/>
  <c r="J5514" i="17"/>
  <c r="J5530" i="17"/>
  <c r="J5546" i="17"/>
  <c r="J5562" i="17"/>
  <c r="J5578" i="17"/>
  <c r="J5594" i="17"/>
  <c r="J5610" i="17"/>
  <c r="J5623" i="17"/>
  <c r="J5632" i="17"/>
  <c r="J5640" i="17"/>
  <c r="J5648" i="17"/>
  <c r="J5656" i="17"/>
  <c r="J5664" i="17"/>
  <c r="J5672" i="17"/>
  <c r="J5680" i="17"/>
  <c r="J5688" i="17"/>
  <c r="J5696" i="17"/>
  <c r="J5704" i="17"/>
  <c r="J5712" i="17"/>
  <c r="J5720" i="17"/>
  <c r="J5728" i="17"/>
  <c r="J5736" i="17"/>
  <c r="J5744" i="17"/>
  <c r="J5752" i="17"/>
  <c r="J5760" i="17"/>
  <c r="J5768" i="17"/>
  <c r="J5776" i="17"/>
  <c r="J5784" i="17"/>
  <c r="J5792" i="17"/>
  <c r="J5800" i="17"/>
  <c r="J5808" i="17"/>
  <c r="J5816" i="17"/>
  <c r="J5824" i="17"/>
  <c r="J5832" i="17"/>
  <c r="J5840" i="17"/>
  <c r="J5848" i="17"/>
  <c r="J5856" i="17"/>
  <c r="J5864" i="17"/>
  <c r="J5872" i="17"/>
  <c r="J5880" i="17"/>
  <c r="J5888" i="17"/>
  <c r="J5896" i="17"/>
  <c r="J5904" i="17"/>
  <c r="J5912" i="17"/>
  <c r="J5920" i="17"/>
  <c r="J5928" i="17"/>
  <c r="J5936" i="17"/>
  <c r="J5944" i="17"/>
  <c r="J5952" i="17"/>
  <c r="J5960" i="17"/>
  <c r="J5968" i="17"/>
  <c r="J5976" i="17"/>
  <c r="J5984" i="17"/>
  <c r="J5992" i="17"/>
  <c r="J6000" i="17"/>
  <c r="J6008" i="17"/>
  <c r="J6016" i="17"/>
  <c r="J6024" i="17"/>
  <c r="J6032" i="17"/>
  <c r="J6040" i="17"/>
  <c r="J6048" i="17"/>
  <c r="J6056" i="17"/>
  <c r="J6064" i="17"/>
  <c r="J6072" i="17"/>
  <c r="J6080" i="17"/>
  <c r="J6088" i="17"/>
  <c r="J6096" i="17"/>
  <c r="J6104" i="17"/>
  <c r="J6112" i="17"/>
  <c r="J6120" i="17"/>
  <c r="J6128" i="17"/>
  <c r="J6136" i="17"/>
  <c r="J6144" i="17"/>
  <c r="J6152" i="17"/>
  <c r="J6160" i="17"/>
  <c r="J6168" i="17"/>
  <c r="J6176" i="17"/>
  <c r="J6184" i="17"/>
  <c r="J6192" i="17"/>
  <c r="J6200" i="17"/>
  <c r="J6208" i="17"/>
  <c r="J6216" i="17"/>
  <c r="J6224" i="17"/>
  <c r="J6232" i="17"/>
  <c r="J6240" i="17"/>
  <c r="J6248" i="17"/>
  <c r="J6256" i="17"/>
  <c r="J6264" i="17"/>
  <c r="J6272" i="17"/>
  <c r="J6280" i="17"/>
  <c r="J6288" i="17"/>
  <c r="J6296" i="17"/>
  <c r="J6304" i="17"/>
  <c r="J6312" i="17"/>
  <c r="J6320" i="17"/>
  <c r="J6328" i="17"/>
  <c r="J6336" i="17"/>
  <c r="J6344" i="17"/>
  <c r="J6352" i="17"/>
  <c r="J6360" i="17"/>
  <c r="J6368" i="17"/>
  <c r="J6376" i="17"/>
  <c r="J6384" i="17"/>
  <c r="J6392" i="17"/>
  <c r="J6400" i="17"/>
  <c r="J6408" i="17"/>
  <c r="J6416" i="17"/>
  <c r="J6424" i="17"/>
  <c r="J6432" i="17"/>
  <c r="J6440" i="17"/>
  <c r="J6448" i="17"/>
  <c r="J6456" i="17"/>
  <c r="J6464" i="17"/>
  <c r="J6472" i="17"/>
  <c r="J6480" i="17"/>
  <c r="J6488" i="17"/>
  <c r="J6496" i="17"/>
  <c r="J6504" i="17"/>
  <c r="J6512" i="17"/>
  <c r="J6520" i="17"/>
  <c r="J6528" i="17"/>
  <c r="J6536" i="17"/>
  <c r="J6544" i="17"/>
  <c r="J6552" i="17"/>
  <c r="J6560" i="17"/>
  <c r="J6568" i="17"/>
  <c r="J6576" i="17"/>
  <c r="J6584" i="17"/>
  <c r="J6592" i="17"/>
  <c r="J6600" i="17"/>
  <c r="J6608" i="17"/>
  <c r="J6616" i="17"/>
  <c r="J6624" i="17"/>
  <c r="J6632" i="17"/>
  <c r="J6640" i="17"/>
  <c r="J6648" i="17"/>
  <c r="J6656" i="17"/>
  <c r="J6664" i="17"/>
  <c r="J6672" i="17"/>
  <c r="J6680" i="17"/>
  <c r="J6688" i="17"/>
  <c r="J6696" i="17"/>
  <c r="J6704" i="17"/>
  <c r="J6712" i="17"/>
  <c r="J6720" i="17"/>
  <c r="J6728" i="17"/>
  <c r="J6736" i="17"/>
  <c r="J6744" i="17"/>
  <c r="J6752" i="17"/>
  <c r="J6760" i="17"/>
  <c r="J6768" i="17"/>
  <c r="J6776" i="17"/>
  <c r="J6784" i="17"/>
  <c r="J5090" i="17"/>
  <c r="J5122" i="17"/>
  <c r="J5154" i="17"/>
  <c r="J5186" i="17"/>
  <c r="J5218" i="17"/>
  <c r="J5250" i="17"/>
  <c r="J5282" i="17"/>
  <c r="J5314" i="17"/>
  <c r="J5346" i="17"/>
  <c r="J5378" i="17"/>
  <c r="J5405" i="17"/>
  <c r="J5421" i="17"/>
  <c r="J5437" i="17"/>
  <c r="J5453" i="17"/>
  <c r="J5469" i="17"/>
  <c r="J5485" i="17"/>
  <c r="J5501" i="17"/>
  <c r="J5517" i="17"/>
  <c r="J5533" i="17"/>
  <c r="J5549" i="17"/>
  <c r="J5565" i="17"/>
  <c r="J5581" i="17"/>
  <c r="J5597" i="17"/>
  <c r="J5613" i="17"/>
  <c r="J5625" i="17"/>
  <c r="J5633" i="17"/>
  <c r="J5641" i="17"/>
  <c r="J5649" i="17"/>
  <c r="J5657" i="17"/>
  <c r="J5665" i="17"/>
  <c r="J5673" i="17"/>
  <c r="J5681" i="17"/>
  <c r="J5689" i="17"/>
  <c r="J5697" i="17"/>
  <c r="J5705" i="17"/>
  <c r="J5713" i="17"/>
  <c r="J5721" i="17"/>
  <c r="J5729" i="17"/>
  <c r="J5737" i="17"/>
  <c r="J5745" i="17"/>
  <c r="J5753" i="17"/>
  <c r="J5761" i="17"/>
  <c r="J5769" i="17"/>
  <c r="J5777" i="17"/>
  <c r="J5785" i="17"/>
  <c r="J5793" i="17"/>
  <c r="J5801" i="17"/>
  <c r="J5809" i="17"/>
  <c r="J5817" i="17"/>
  <c r="J5825" i="17"/>
  <c r="J5833" i="17"/>
  <c r="J5841" i="17"/>
  <c r="J5849" i="17"/>
  <c r="J5857" i="17"/>
  <c r="J5865" i="17"/>
  <c r="J5873" i="17"/>
  <c r="J5881" i="17"/>
  <c r="J5889" i="17"/>
  <c r="J5897" i="17"/>
  <c r="J5905" i="17"/>
  <c r="J5913" i="17"/>
  <c r="J5921" i="17"/>
  <c r="J5929" i="17"/>
  <c r="J5937" i="17"/>
  <c r="J5945" i="17"/>
  <c r="J5953" i="17"/>
  <c r="J5961" i="17"/>
  <c r="J5969" i="17"/>
  <c r="J5977" i="17"/>
  <c r="J5985" i="17"/>
  <c r="J5993" i="17"/>
  <c r="J6001" i="17"/>
  <c r="J6009" i="17"/>
  <c r="J6017" i="17"/>
  <c r="J6025" i="17"/>
  <c r="J6033" i="17"/>
  <c r="J6041" i="17"/>
  <c r="J6049" i="17"/>
  <c r="J6057" i="17"/>
  <c r="J6065" i="17"/>
  <c r="J6073" i="17"/>
  <c r="J6081" i="17"/>
  <c r="J6089" i="17"/>
  <c r="J6097" i="17"/>
  <c r="J6105" i="17"/>
  <c r="J6113" i="17"/>
  <c r="J6121" i="17"/>
  <c r="J6129" i="17"/>
  <c r="J6137" i="17"/>
  <c r="J6145" i="17"/>
  <c r="J6153" i="17"/>
  <c r="J6161" i="17"/>
  <c r="J6169" i="17"/>
  <c r="J6177" i="17"/>
  <c r="J6185" i="17"/>
  <c r="J6193" i="17"/>
  <c r="J6201" i="17"/>
  <c r="J6209" i="17"/>
  <c r="J6217" i="17"/>
  <c r="J6225" i="17"/>
  <c r="J6233" i="17"/>
  <c r="J6241" i="17"/>
  <c r="J6249" i="17"/>
  <c r="J6257" i="17"/>
  <c r="J6265" i="17"/>
  <c r="J6273" i="17"/>
  <c r="J6281" i="17"/>
  <c r="J6289" i="17"/>
  <c r="J6297" i="17"/>
  <c r="J6305" i="17"/>
  <c r="J6313" i="17"/>
  <c r="J6321" i="17"/>
  <c r="J6329" i="17"/>
  <c r="J6337" i="17"/>
  <c r="J6345" i="17"/>
  <c r="J6353" i="17"/>
  <c r="J6361" i="17"/>
  <c r="J6369" i="17"/>
  <c r="J6377" i="17"/>
  <c r="J6385" i="17"/>
  <c r="J6393" i="17"/>
  <c r="J6401" i="17"/>
  <c r="J6409" i="17"/>
  <c r="J6417" i="17"/>
  <c r="J6425" i="17"/>
  <c r="J6433" i="17"/>
  <c r="J6441" i="17"/>
  <c r="J6449" i="17"/>
  <c r="J6457" i="17"/>
  <c r="J6465" i="17"/>
  <c r="J6473" i="17"/>
  <c r="J6481" i="17"/>
  <c r="J6489" i="17"/>
  <c r="J6497" i="17"/>
  <c r="J6505" i="17"/>
  <c r="J6513" i="17"/>
  <c r="J6521" i="17"/>
  <c r="J6529" i="17"/>
  <c r="J6537" i="17"/>
  <c r="J6545" i="17"/>
  <c r="J6553" i="17"/>
  <c r="J6561" i="17"/>
  <c r="J6569" i="17"/>
  <c r="J6577" i="17"/>
  <c r="J6585" i="17"/>
  <c r="J6593" i="17"/>
  <c r="J6601" i="17"/>
  <c r="J6609" i="17"/>
  <c r="J6617" i="17"/>
  <c r="J6625" i="17"/>
  <c r="J6633" i="17"/>
  <c r="J6641" i="17"/>
  <c r="J6649" i="17"/>
  <c r="J6657" i="17"/>
  <c r="J6665" i="17"/>
  <c r="J6673" i="17"/>
  <c r="J6681" i="17"/>
  <c r="J6689" i="17"/>
  <c r="J6697" i="17"/>
  <c r="J6705" i="17"/>
  <c r="J6713" i="17"/>
  <c r="J6721" i="17"/>
  <c r="J6729" i="17"/>
  <c r="J6737" i="17"/>
  <c r="J6745" i="17"/>
  <c r="J6753" i="17"/>
  <c r="J6761" i="17"/>
  <c r="J6769" i="17"/>
  <c r="J6777" i="17"/>
  <c r="J6785" i="17"/>
  <c r="J6590" i="17"/>
  <c r="J6622" i="17"/>
  <c r="J6654" i="17"/>
  <c r="J6686" i="17"/>
  <c r="J6718" i="17"/>
  <c r="J6750" i="17"/>
  <c r="J6782" i="17"/>
  <c r="J6793" i="17"/>
  <c r="J6801" i="17"/>
  <c r="J6809" i="17"/>
  <c r="J6817" i="17"/>
  <c r="J6825" i="17"/>
  <c r="J6833" i="17"/>
  <c r="J6841" i="17"/>
  <c r="J6849" i="17"/>
  <c r="J6857" i="17"/>
  <c r="J6865" i="17"/>
  <c r="J6873" i="17"/>
  <c r="J6881" i="17"/>
  <c r="J6889" i="17"/>
  <c r="J6897" i="17"/>
  <c r="J6905" i="17"/>
  <c r="J6913" i="17"/>
  <c r="J6921" i="17"/>
  <c r="J6929" i="17"/>
  <c r="J6937" i="17"/>
  <c r="J6945" i="17"/>
  <c r="J6953" i="17"/>
  <c r="J6961" i="17"/>
  <c r="J6969" i="17"/>
  <c r="J6977" i="17"/>
  <c r="J6985" i="17"/>
  <c r="J6993" i="17"/>
  <c r="J7001" i="17"/>
  <c r="J7009" i="17"/>
  <c r="J7017" i="17"/>
  <c r="J7025" i="17"/>
  <c r="J7033" i="17"/>
  <c r="J7041" i="17"/>
  <c r="J7049" i="17"/>
  <c r="J7057" i="17"/>
  <c r="J7065" i="17"/>
  <c r="J7073" i="17"/>
  <c r="J7081" i="17"/>
  <c r="J7089" i="17"/>
  <c r="J7097" i="17"/>
  <c r="J7105" i="17"/>
  <c r="J7113" i="17"/>
  <c r="J7121" i="17"/>
  <c r="J7129" i="17"/>
  <c r="J7137" i="17"/>
  <c r="J7145" i="17"/>
  <c r="J7153" i="17"/>
  <c r="J7161" i="17"/>
  <c r="J7169" i="17"/>
  <c r="J7177" i="17"/>
  <c r="J7185" i="17"/>
  <c r="J7193" i="17"/>
  <c r="J7201" i="17"/>
  <c r="J7209" i="17"/>
  <c r="J7217" i="17"/>
  <c r="J7225" i="17"/>
  <c r="J7233" i="17"/>
  <c r="J7241" i="17"/>
  <c r="J7249" i="17"/>
  <c r="J7257" i="17"/>
  <c r="J7265" i="17"/>
  <c r="J7273" i="17"/>
  <c r="J7281" i="17"/>
  <c r="J7289" i="17"/>
  <c r="J7297" i="17"/>
  <c r="J7305" i="17"/>
  <c r="J7313" i="17"/>
  <c r="J7321" i="17"/>
  <c r="J7329" i="17"/>
  <c r="J7337" i="17"/>
  <c r="J7345" i="17"/>
  <c r="J7353" i="17"/>
  <c r="J7361" i="17"/>
  <c r="J7369" i="17"/>
  <c r="J7377" i="17"/>
  <c r="J7385" i="17"/>
  <c r="J7393" i="17"/>
  <c r="J7401" i="17"/>
  <c r="J7409" i="17"/>
  <c r="J7417" i="17"/>
  <c r="J7425" i="17"/>
  <c r="J7433" i="17"/>
  <c r="J7441" i="17"/>
  <c r="J7449" i="17"/>
  <c r="J7457" i="17"/>
  <c r="J7465" i="17"/>
  <c r="J7473" i="17"/>
  <c r="J7481" i="17"/>
  <c r="J7489" i="17"/>
  <c r="J7497" i="17"/>
  <c r="J7505" i="17"/>
  <c r="J7513" i="17"/>
  <c r="J7521" i="17"/>
  <c r="J7529" i="17"/>
  <c r="J7537" i="17"/>
  <c r="J7545" i="17"/>
  <c r="J7553" i="17"/>
  <c r="J7561" i="17"/>
  <c r="J7569" i="17"/>
  <c r="J7577" i="17"/>
  <c r="J7585" i="17"/>
  <c r="J7593" i="17"/>
  <c r="J7601" i="17"/>
  <c r="J7609" i="17"/>
  <c r="J7617" i="17"/>
  <c r="J7625" i="17"/>
  <c r="J7633" i="17"/>
  <c r="J7641" i="17"/>
  <c r="J7649" i="17"/>
  <c r="J7657" i="17"/>
  <c r="J7665" i="17"/>
  <c r="J7673" i="17"/>
  <c r="J7681" i="17"/>
  <c r="J7689" i="17"/>
  <c r="J7697" i="17"/>
  <c r="J7705" i="17"/>
  <c r="J7713" i="17"/>
  <c r="J7721" i="17"/>
  <c r="J7729" i="17"/>
  <c r="J7737" i="17"/>
  <c r="J7745" i="17"/>
  <c r="J6594" i="17"/>
  <c r="J6626" i="17"/>
  <c r="J6658" i="17"/>
  <c r="J6690" i="17"/>
  <c r="J6722" i="17"/>
  <c r="J6754" i="17"/>
  <c r="J6786" i="17"/>
  <c r="J6794" i="17"/>
  <c r="J6802" i="17"/>
  <c r="J6810" i="17"/>
  <c r="J6818" i="17"/>
  <c r="J6826" i="17"/>
  <c r="J6834" i="17"/>
  <c r="J6842" i="17"/>
  <c r="J6850" i="17"/>
  <c r="J6858" i="17"/>
  <c r="J6866" i="17"/>
  <c r="J6874" i="17"/>
  <c r="J6882" i="17"/>
  <c r="J6890" i="17"/>
  <c r="J6898" i="17"/>
  <c r="J6906" i="17"/>
  <c r="J6914" i="17"/>
  <c r="J6922" i="17"/>
  <c r="J6930" i="17"/>
  <c r="J6938" i="17"/>
  <c r="J6946" i="17"/>
  <c r="J6954" i="17"/>
  <c r="J6962" i="17"/>
  <c r="J6970" i="17"/>
  <c r="J6978" i="17"/>
  <c r="J6986" i="17"/>
  <c r="J6994" i="17"/>
  <c r="J7002" i="17"/>
  <c r="J7010" i="17"/>
  <c r="J7018" i="17"/>
  <c r="J7026" i="17"/>
  <c r="J7034" i="17"/>
  <c r="J7042" i="17"/>
  <c r="J7050" i="17"/>
  <c r="J7058" i="17"/>
  <c r="J7066" i="17"/>
  <c r="J7074" i="17"/>
  <c r="J7082" i="17"/>
  <c r="J7090" i="17"/>
  <c r="J7098" i="17"/>
  <c r="J7106" i="17"/>
  <c r="J7114" i="17"/>
  <c r="J7122" i="17"/>
  <c r="J7130" i="17"/>
  <c r="J7138" i="17"/>
  <c r="J7146" i="17"/>
  <c r="J7154" i="17"/>
  <c r="J7162" i="17"/>
  <c r="J7170" i="17"/>
  <c r="J7178" i="17"/>
  <c r="J7186" i="17"/>
  <c r="J7194" i="17"/>
  <c r="J7202" i="17"/>
  <c r="J7210" i="17"/>
  <c r="J7218" i="17"/>
  <c r="J7226" i="17"/>
  <c r="J7234" i="17"/>
  <c r="J7242" i="17"/>
  <c r="J7250" i="17"/>
  <c r="J7258" i="17"/>
  <c r="J7266" i="17"/>
  <c r="J7274" i="17"/>
  <c r="J7282" i="17"/>
  <c r="J7290" i="17"/>
  <c r="J7298" i="17"/>
  <c r="J7306" i="17"/>
  <c r="J7314" i="17"/>
  <c r="J7322" i="17"/>
  <c r="J7330" i="17"/>
  <c r="J7338" i="17"/>
  <c r="J7346" i="17"/>
  <c r="J7354" i="17"/>
  <c r="J7362" i="17"/>
  <c r="J7370" i="17"/>
  <c r="J7378" i="17"/>
  <c r="J7386" i="17"/>
  <c r="J7394" i="17"/>
  <c r="J7402" i="17"/>
  <c r="J7410" i="17"/>
  <c r="J7418" i="17"/>
  <c r="J7426" i="17"/>
  <c r="J7434" i="17"/>
  <c r="J7442" i="17"/>
  <c r="J7450" i="17"/>
  <c r="J7458" i="17"/>
  <c r="J7466" i="17"/>
  <c r="J7474" i="17"/>
  <c r="J7482" i="17"/>
  <c r="J7490" i="17"/>
  <c r="J7498" i="17"/>
  <c r="J7506" i="17"/>
  <c r="J7514" i="17"/>
  <c r="J7522" i="17"/>
  <c r="J7530" i="17"/>
  <c r="J7538" i="17"/>
  <c r="J7546" i="17"/>
  <c r="J7554" i="17"/>
  <c r="J7562" i="17"/>
  <c r="J7570" i="17"/>
  <c r="J7578" i="17"/>
  <c r="J7586" i="17"/>
  <c r="J7594" i="17"/>
  <c r="J7602" i="17"/>
  <c r="J7610" i="17"/>
  <c r="J7618" i="17"/>
  <c r="J7626" i="17"/>
  <c r="J7634" i="17"/>
  <c r="J7642" i="17"/>
  <c r="J7650" i="17"/>
  <c r="J7658" i="17"/>
  <c r="J7666" i="17"/>
  <c r="J7674" i="17"/>
  <c r="J7682" i="17"/>
  <c r="J7690" i="17"/>
  <c r="J7698" i="17"/>
  <c r="J7706" i="17"/>
  <c r="J7714" i="17"/>
  <c r="J7722" i="17"/>
  <c r="J7730" i="17"/>
  <c r="J7738" i="17"/>
  <c r="J7746" i="17"/>
  <c r="J7754" i="17"/>
  <c r="J7762" i="17"/>
  <c r="J7770" i="17"/>
  <c r="J7778" i="17"/>
  <c r="J7786" i="17"/>
  <c r="J7794" i="17"/>
  <c r="J7802" i="17"/>
  <c r="J7810" i="17"/>
  <c r="J7818" i="17"/>
  <c r="J7826" i="17"/>
  <c r="J7834" i="17"/>
  <c r="J7842" i="17"/>
  <c r="J7850" i="17"/>
  <c r="J7858" i="17"/>
  <c r="J7866" i="17"/>
  <c r="J7874" i="17"/>
  <c r="J7882" i="17"/>
  <c r="J7890" i="17"/>
  <c r="J7898" i="17"/>
  <c r="J7906" i="17"/>
  <c r="J7914" i="17"/>
  <c r="J7922" i="17"/>
  <c r="J7930" i="17"/>
  <c r="J7938" i="17"/>
  <c r="J7946" i="17"/>
  <c r="J7954" i="17"/>
  <c r="J7962" i="17"/>
  <c r="J7970" i="17"/>
  <c r="J7978" i="17"/>
  <c r="J7986" i="17"/>
  <c r="J7994" i="17"/>
  <c r="J8002" i="17"/>
  <c r="J8010" i="17"/>
  <c r="J8018" i="17"/>
  <c r="J8026" i="17"/>
  <c r="J8034" i="17"/>
  <c r="J8042" i="17"/>
  <c r="J8050" i="17"/>
  <c r="J8058" i="17"/>
  <c r="J8066" i="17"/>
  <c r="J8074" i="17"/>
  <c r="J8082" i="17"/>
  <c r="J8090" i="17"/>
  <c r="J6562" i="17"/>
  <c r="J6598" i="17"/>
  <c r="J6630" i="17"/>
  <c r="J6662" i="17"/>
  <c r="J6694" i="17"/>
  <c r="J6726" i="17"/>
  <c r="J6758" i="17"/>
  <c r="J6787" i="17"/>
  <c r="J6795" i="17"/>
  <c r="J6803" i="17"/>
  <c r="J6811" i="17"/>
  <c r="J6819" i="17"/>
  <c r="J6827" i="17"/>
  <c r="J6835" i="17"/>
  <c r="J6843" i="17"/>
  <c r="J6851" i="17"/>
  <c r="J6859" i="17"/>
  <c r="J6867" i="17"/>
  <c r="J6875" i="17"/>
  <c r="J6883" i="17"/>
  <c r="J6891" i="17"/>
  <c r="J6899" i="17"/>
  <c r="J6907" i="17"/>
  <c r="J6915" i="17"/>
  <c r="J6923" i="17"/>
  <c r="J6931" i="17"/>
  <c r="J6939" i="17"/>
  <c r="J6947" i="17"/>
  <c r="J6955" i="17"/>
  <c r="J6963" i="17"/>
  <c r="J6971" i="17"/>
  <c r="J6979" i="17"/>
  <c r="J6987" i="17"/>
  <c r="J6995" i="17"/>
  <c r="J7003" i="17"/>
  <c r="J7011" i="17"/>
  <c r="J7019" i="17"/>
  <c r="J7027" i="17"/>
  <c r="J7035" i="17"/>
  <c r="J7043" i="17"/>
  <c r="J7051" i="17"/>
  <c r="J7059" i="17"/>
  <c r="J7067" i="17"/>
  <c r="J7075" i="17"/>
  <c r="J7083" i="17"/>
  <c r="J7091" i="17"/>
  <c r="J7099" i="17"/>
  <c r="J7107" i="17"/>
  <c r="J7115" i="17"/>
  <c r="J7123" i="17"/>
  <c r="J7131" i="17"/>
  <c r="J7139" i="17"/>
  <c r="J7147" i="17"/>
  <c r="J7155" i="17"/>
  <c r="J7163" i="17"/>
  <c r="J7171" i="17"/>
  <c r="J7179" i="17"/>
  <c r="J7187" i="17"/>
  <c r="J7195" i="17"/>
  <c r="J7203" i="17"/>
  <c r="J7211" i="17"/>
  <c r="J7219" i="17"/>
  <c r="J7227" i="17"/>
  <c r="J7235" i="17"/>
  <c r="J7243" i="17"/>
  <c r="J7251" i="17"/>
  <c r="J7259" i="17"/>
  <c r="J7267" i="17"/>
  <c r="J7275" i="17"/>
  <c r="J7283" i="17"/>
  <c r="J7291" i="17"/>
  <c r="J7299" i="17"/>
  <c r="J7307" i="17"/>
  <c r="J7315" i="17"/>
  <c r="J7323" i="17"/>
  <c r="J7331" i="17"/>
  <c r="J7339" i="17"/>
  <c r="J7347" i="17"/>
  <c r="J7355" i="17"/>
  <c r="J7363" i="17"/>
  <c r="J7371" i="17"/>
  <c r="J7379" i="17"/>
  <c r="J7387" i="17"/>
  <c r="J7395" i="17"/>
  <c r="J7403" i="17"/>
  <c r="J7411" i="17"/>
  <c r="J7419" i="17"/>
  <c r="J7427" i="17"/>
  <c r="J7435" i="17"/>
  <c r="J7443" i="17"/>
  <c r="J7451" i="17"/>
  <c r="J7459" i="17"/>
  <c r="J7467" i="17"/>
  <c r="J7475" i="17"/>
  <c r="J7483" i="17"/>
  <c r="J7491" i="17"/>
  <c r="J7499" i="17"/>
  <c r="J7507" i="17"/>
  <c r="J7515" i="17"/>
  <c r="J7523" i="17"/>
  <c r="J7531" i="17"/>
  <c r="J7539" i="17"/>
  <c r="J7547" i="17"/>
  <c r="J7555" i="17"/>
  <c r="J7563" i="17"/>
  <c r="J7571" i="17"/>
  <c r="J7579" i="17"/>
  <c r="J7587" i="17"/>
  <c r="J7595" i="17"/>
  <c r="J7603" i="17"/>
  <c r="J7611" i="17"/>
  <c r="J7619" i="17"/>
  <c r="J7627" i="17"/>
  <c r="J7635" i="17"/>
  <c r="J7643" i="17"/>
  <c r="J7651" i="17"/>
  <c r="J7659" i="17"/>
  <c r="J7667" i="17"/>
  <c r="J7675" i="17"/>
  <c r="J7683" i="17"/>
  <c r="J7691" i="17"/>
  <c r="J7699" i="17"/>
  <c r="J7707" i="17"/>
  <c r="J7715" i="17"/>
  <c r="J7723" i="17"/>
  <c r="J7731" i="17"/>
  <c r="J7739" i="17"/>
  <c r="J7747" i="17"/>
  <c r="J7755" i="17"/>
  <c r="J7763" i="17"/>
  <c r="J7771" i="17"/>
  <c r="J7779" i="17"/>
  <c r="J7787" i="17"/>
  <c r="J7795" i="17"/>
  <c r="J7803" i="17"/>
  <c r="J7811" i="17"/>
  <c r="J7819" i="17"/>
  <c r="J7827" i="17"/>
  <c r="J7835" i="17"/>
  <c r="J7843" i="17"/>
  <c r="J7851" i="17"/>
  <c r="J7859" i="17"/>
  <c r="J7867" i="17"/>
  <c r="J7875" i="17"/>
  <c r="J7883" i="17"/>
  <c r="J7891" i="17"/>
  <c r="J7899" i="17"/>
  <c r="J7907" i="17"/>
  <c r="J7915" i="17"/>
  <c r="J7923" i="17"/>
  <c r="J7931" i="17"/>
  <c r="J7939" i="17"/>
  <c r="J7947" i="17"/>
  <c r="J7955" i="17"/>
  <c r="J7963" i="17"/>
  <c r="J7971" i="17"/>
  <c r="J7979" i="17"/>
  <c r="J7987" i="17"/>
  <c r="J7995" i="17"/>
  <c r="J8003" i="17"/>
  <c r="J8011" i="17"/>
  <c r="J8019" i="17"/>
  <c r="J8027" i="17"/>
  <c r="J8035" i="17"/>
  <c r="J8043" i="17"/>
  <c r="J8051" i="17"/>
  <c r="J8059" i="17"/>
  <c r="J8067" i="17"/>
  <c r="J8075" i="17"/>
  <c r="J8083" i="17"/>
  <c r="J6570" i="17"/>
  <c r="J6602" i="17"/>
  <c r="J6634" i="17"/>
  <c r="J6666" i="17"/>
  <c r="J6698" i="17"/>
  <c r="J6730" i="17"/>
  <c r="J6762" i="17"/>
  <c r="J6788" i="17"/>
  <c r="J6796" i="17"/>
  <c r="J6804" i="17"/>
  <c r="J6812" i="17"/>
  <c r="J6820" i="17"/>
  <c r="J6828" i="17"/>
  <c r="J6836" i="17"/>
  <c r="J6844" i="17"/>
  <c r="J6852" i="17"/>
  <c r="J6860" i="17"/>
  <c r="J6868" i="17"/>
  <c r="J6876" i="17"/>
  <c r="J6884" i="17"/>
  <c r="J6892" i="17"/>
  <c r="J6900" i="17"/>
  <c r="J6908" i="17"/>
  <c r="J6916" i="17"/>
  <c r="J6924" i="17"/>
  <c r="J6932" i="17"/>
  <c r="J6940" i="17"/>
  <c r="J6948" i="17"/>
  <c r="J6956" i="17"/>
  <c r="J6964" i="17"/>
  <c r="J6972" i="17"/>
  <c r="J6980" i="17"/>
  <c r="J6988" i="17"/>
  <c r="J6996" i="17"/>
  <c r="J7004" i="17"/>
  <c r="J7012" i="17"/>
  <c r="J7020" i="17"/>
  <c r="J7028" i="17"/>
  <c r="J7036" i="17"/>
  <c r="J7044" i="17"/>
  <c r="J7052" i="17"/>
  <c r="J7060" i="17"/>
  <c r="J7068" i="17"/>
  <c r="J7076" i="17"/>
  <c r="J7084" i="17"/>
  <c r="J7092" i="17"/>
  <c r="J7100" i="17"/>
  <c r="J7108" i="17"/>
  <c r="J7116" i="17"/>
  <c r="J7124" i="17"/>
  <c r="J7132" i="17"/>
  <c r="J7140" i="17"/>
  <c r="J7148" i="17"/>
  <c r="J7156" i="17"/>
  <c r="J7164" i="17"/>
  <c r="J7172" i="17"/>
  <c r="J7180" i="17"/>
  <c r="J7188" i="17"/>
  <c r="J7196" i="17"/>
  <c r="J7204" i="17"/>
  <c r="J7212" i="17"/>
  <c r="J7220" i="17"/>
  <c r="J7228" i="17"/>
  <c r="J7236" i="17"/>
  <c r="J7244" i="17"/>
  <c r="J7252" i="17"/>
  <c r="J7260" i="17"/>
  <c r="J7268" i="17"/>
  <c r="J7276" i="17"/>
  <c r="J7284" i="17"/>
  <c r="J7292" i="17"/>
  <c r="J7300" i="17"/>
  <c r="J7308" i="17"/>
  <c r="J7316" i="17"/>
  <c r="J7324" i="17"/>
  <c r="J7332" i="17"/>
  <c r="J7340" i="17"/>
  <c r="J7348" i="17"/>
  <c r="J7356" i="17"/>
  <c r="J7364" i="17"/>
  <c r="J7372" i="17"/>
  <c r="J7380" i="17"/>
  <c r="J7388" i="17"/>
  <c r="J7396" i="17"/>
  <c r="J7404" i="17"/>
  <c r="J7412" i="17"/>
  <c r="J7420" i="17"/>
  <c r="J7428" i="17"/>
  <c r="J7436" i="17"/>
  <c r="J7444" i="17"/>
  <c r="J7452" i="17"/>
  <c r="J7460" i="17"/>
  <c r="J7468" i="17"/>
  <c r="J7476" i="17"/>
  <c r="J7484" i="17"/>
  <c r="J7492" i="17"/>
  <c r="J7500" i="17"/>
  <c r="J7508" i="17"/>
  <c r="J7516" i="17"/>
  <c r="J7524" i="17"/>
  <c r="J7532" i="17"/>
  <c r="J7540" i="17"/>
  <c r="J7548" i="17"/>
  <c r="J7556" i="17"/>
  <c r="J7564" i="17"/>
  <c r="J7572" i="17"/>
  <c r="J7580" i="17"/>
  <c r="J7588" i="17"/>
  <c r="J7596" i="17"/>
  <c r="J7604" i="17"/>
  <c r="J7612" i="17"/>
  <c r="J7620" i="17"/>
  <c r="J7628" i="17"/>
  <c r="J7636" i="17"/>
  <c r="J7644" i="17"/>
  <c r="J7652" i="17"/>
  <c r="J7660" i="17"/>
  <c r="J7668" i="17"/>
  <c r="J7676" i="17"/>
  <c r="J7684" i="17"/>
  <c r="J7692" i="17"/>
  <c r="J7700" i="17"/>
  <c r="J7708" i="17"/>
  <c r="J7716" i="17"/>
  <c r="J7724" i="17"/>
  <c r="J7732" i="17"/>
  <c r="J7740" i="17"/>
  <c r="J7748" i="17"/>
  <c r="J7756" i="17"/>
  <c r="J7764" i="17"/>
  <c r="J7772" i="17"/>
  <c r="J7780" i="17"/>
  <c r="J7788" i="17"/>
  <c r="J7796" i="17"/>
  <c r="J7804" i="17"/>
  <c r="J7812" i="17"/>
  <c r="J7820" i="17"/>
  <c r="J7828" i="17"/>
  <c r="J7836" i="17"/>
  <c r="J7844" i="17"/>
  <c r="J7852" i="17"/>
  <c r="J7860" i="17"/>
  <c r="J7868" i="17"/>
  <c r="J7876" i="17"/>
  <c r="J7884" i="17"/>
  <c r="J7892" i="17"/>
  <c r="J7900" i="17"/>
  <c r="J7908" i="17"/>
  <c r="J7916" i="17"/>
  <c r="J7924" i="17"/>
  <c r="J7932" i="17"/>
  <c r="J7940" i="17"/>
  <c r="J7948" i="17"/>
  <c r="J7956" i="17"/>
  <c r="J7964" i="17"/>
  <c r="J7972" i="17"/>
  <c r="J7980" i="17"/>
  <c r="J7988" i="17"/>
  <c r="J7996" i="17"/>
  <c r="J8004" i="17"/>
  <c r="J8012" i="17"/>
  <c r="J8020" i="17"/>
  <c r="J8028" i="17"/>
  <c r="J8036" i="17"/>
  <c r="J8044" i="17"/>
  <c r="J8052" i="17"/>
  <c r="J8060" i="17"/>
  <c r="J8068" i="17"/>
  <c r="J8076" i="17"/>
  <c r="J8084" i="17"/>
  <c r="J8092" i="17"/>
  <c r="J6574" i="17"/>
  <c r="J6606" i="17"/>
  <c r="J6638" i="17"/>
  <c r="J6670" i="17"/>
  <c r="J6702" i="17"/>
  <c r="J6734" i="17"/>
  <c r="J6766" i="17"/>
  <c r="J6789" i="17"/>
  <c r="J6797" i="17"/>
  <c r="J6805" i="17"/>
  <c r="J6813" i="17"/>
  <c r="J6821" i="17"/>
  <c r="J6829" i="17"/>
  <c r="J6837" i="17"/>
  <c r="J6845" i="17"/>
  <c r="J6853" i="17"/>
  <c r="J6861" i="17"/>
  <c r="J6869" i="17"/>
  <c r="J6877" i="17"/>
  <c r="J6885" i="17"/>
  <c r="J6893" i="17"/>
  <c r="J6901" i="17"/>
  <c r="J6909" i="17"/>
  <c r="J6917" i="17"/>
  <c r="J6925" i="17"/>
  <c r="J6933" i="17"/>
  <c r="J6941" i="17"/>
  <c r="J6949" i="17"/>
  <c r="J6957" i="17"/>
  <c r="J6965" i="17"/>
  <c r="J6973" i="17"/>
  <c r="J6981" i="17"/>
  <c r="J6989" i="17"/>
  <c r="J6997" i="17"/>
  <c r="J7005" i="17"/>
  <c r="J7013" i="17"/>
  <c r="J7021" i="17"/>
  <c r="J7029" i="17"/>
  <c r="J7037" i="17"/>
  <c r="J7045" i="17"/>
  <c r="J7053" i="17"/>
  <c r="J7061" i="17"/>
  <c r="J7069" i="17"/>
  <c r="J7077" i="17"/>
  <c r="J7085" i="17"/>
  <c r="J7093" i="17"/>
  <c r="J7101" i="17"/>
  <c r="J7109" i="17"/>
  <c r="J7117" i="17"/>
  <c r="J7125" i="17"/>
  <c r="J7133" i="17"/>
  <c r="J7141" i="17"/>
  <c r="J7149" i="17"/>
  <c r="J7157" i="17"/>
  <c r="J7165" i="17"/>
  <c r="J7173" i="17"/>
  <c r="J7181" i="17"/>
  <c r="J7189" i="17"/>
  <c r="J7197" i="17"/>
  <c r="J7205" i="17"/>
  <c r="J7213" i="17"/>
  <c r="J7221" i="17"/>
  <c r="J7229" i="17"/>
  <c r="J7237" i="17"/>
  <c r="J7245" i="17"/>
  <c r="J7253" i="17"/>
  <c r="J7261" i="17"/>
  <c r="J7269" i="17"/>
  <c r="J7277" i="17"/>
  <c r="J7285" i="17"/>
  <c r="J7293" i="17"/>
  <c r="J7301" i="17"/>
  <c r="J7309" i="17"/>
  <c r="J7317" i="17"/>
  <c r="J7325" i="17"/>
  <c r="J7333" i="17"/>
  <c r="J7341" i="17"/>
  <c r="J7349" i="17"/>
  <c r="J7357" i="17"/>
  <c r="J7365" i="17"/>
  <c r="J7373" i="17"/>
  <c r="J7381" i="17"/>
  <c r="J7389" i="17"/>
  <c r="J7397" i="17"/>
  <c r="J7405" i="17"/>
  <c r="J7413" i="17"/>
  <c r="J7421" i="17"/>
  <c r="J7429" i="17"/>
  <c r="J7437" i="17"/>
  <c r="J7445" i="17"/>
  <c r="J7453" i="17"/>
  <c r="J7461" i="17"/>
  <c r="J7469" i="17"/>
  <c r="J7477" i="17"/>
  <c r="J7485" i="17"/>
  <c r="J7493" i="17"/>
  <c r="J7501" i="17"/>
  <c r="J7509" i="17"/>
  <c r="J7517" i="17"/>
  <c r="J7525" i="17"/>
  <c r="J7533" i="17"/>
  <c r="J7541" i="17"/>
  <c r="J7549" i="17"/>
  <c r="J7557" i="17"/>
  <c r="J7565" i="17"/>
  <c r="J7573" i="17"/>
  <c r="J7581" i="17"/>
  <c r="J7589" i="17"/>
  <c r="J7597" i="17"/>
  <c r="J7605" i="17"/>
  <c r="J7613" i="17"/>
  <c r="J7621" i="17"/>
  <c r="J7629" i="17"/>
  <c r="J7637" i="17"/>
  <c r="J7645" i="17"/>
  <c r="J7653" i="17"/>
  <c r="J7661" i="17"/>
  <c r="J7669" i="17"/>
  <c r="J7677" i="17"/>
  <c r="J7685" i="17"/>
  <c r="J7693" i="17"/>
  <c r="J7701" i="17"/>
  <c r="J7709" i="17"/>
  <c r="J7717" i="17"/>
  <c r="J7725" i="17"/>
  <c r="J7733" i="17"/>
  <c r="J7741" i="17"/>
  <c r="J6578" i="17"/>
  <c r="J6610" i="17"/>
  <c r="J6642" i="17"/>
  <c r="J6674" i="17"/>
  <c r="J6706" i="17"/>
  <c r="J6738" i="17"/>
  <c r="J6770" i="17"/>
  <c r="J6790" i="17"/>
  <c r="J6798" i="17"/>
  <c r="J6806" i="17"/>
  <c r="J6814" i="17"/>
  <c r="J6822" i="17"/>
  <c r="J6830" i="17"/>
  <c r="J6838" i="17"/>
  <c r="J6846" i="17"/>
  <c r="J6854" i="17"/>
  <c r="J6862" i="17"/>
  <c r="J6870" i="17"/>
  <c r="J6878" i="17"/>
  <c r="J6886" i="17"/>
  <c r="J6894" i="17"/>
  <c r="J6902" i="17"/>
  <c r="J6910" i="17"/>
  <c r="J6918" i="17"/>
  <c r="J6926" i="17"/>
  <c r="J6934" i="17"/>
  <c r="J6942" i="17"/>
  <c r="J6950" i="17"/>
  <c r="J6958" i="17"/>
  <c r="J6966" i="17"/>
  <c r="J6974" i="17"/>
  <c r="J6982" i="17"/>
  <c r="J6990" i="17"/>
  <c r="J6998" i="17"/>
  <c r="J7006" i="17"/>
  <c r="J7014" i="17"/>
  <c r="J7022" i="17"/>
  <c r="J7030" i="17"/>
  <c r="J7038" i="17"/>
  <c r="J7046" i="17"/>
  <c r="J7054" i="17"/>
  <c r="J7062" i="17"/>
  <c r="J7070" i="17"/>
  <c r="J7078" i="17"/>
  <c r="J7086" i="17"/>
  <c r="J7094" i="17"/>
  <c r="J7102" i="17"/>
  <c r="J7110" i="17"/>
  <c r="J7118" i="17"/>
  <c r="J7126" i="17"/>
  <c r="J7134" i="17"/>
  <c r="J7142" i="17"/>
  <c r="J7150" i="17"/>
  <c r="J7158" i="17"/>
  <c r="J7166" i="17"/>
  <c r="J7174" i="17"/>
  <c r="J7182" i="17"/>
  <c r="J7190" i="17"/>
  <c r="J7198" i="17"/>
  <c r="J7206" i="17"/>
  <c r="J7214" i="17"/>
  <c r="J7222" i="17"/>
  <c r="J7230" i="17"/>
  <c r="J7238" i="17"/>
  <c r="J7246" i="17"/>
  <c r="J7254" i="17"/>
  <c r="J7262" i="17"/>
  <c r="J7270" i="17"/>
  <c r="J7278" i="17"/>
  <c r="J7286" i="17"/>
  <c r="J7294" i="17"/>
  <c r="J7302" i="17"/>
  <c r="J7310" i="17"/>
  <c r="J7318" i="17"/>
  <c r="J7326" i="17"/>
  <c r="J7334" i="17"/>
  <c r="J7342" i="17"/>
  <c r="J7350" i="17"/>
  <c r="J7358" i="17"/>
  <c r="J7366" i="17"/>
  <c r="J7374" i="17"/>
  <c r="J7382" i="17"/>
  <c r="J7390" i="17"/>
  <c r="J7398" i="17"/>
  <c r="J7406" i="17"/>
  <c r="J7414" i="17"/>
  <c r="J7422" i="17"/>
  <c r="J7430" i="17"/>
  <c r="J7438" i="17"/>
  <c r="J7446" i="17"/>
  <c r="J7454" i="17"/>
  <c r="J7462" i="17"/>
  <c r="J7470" i="17"/>
  <c r="J7478" i="17"/>
  <c r="J7486" i="17"/>
  <c r="J7494" i="17"/>
  <c r="J7502" i="17"/>
  <c r="J7510" i="17"/>
  <c r="J7518" i="17"/>
  <c r="J7526" i="17"/>
  <c r="J7534" i="17"/>
  <c r="J7542" i="17"/>
  <c r="J7550" i="17"/>
  <c r="J7558" i="17"/>
  <c r="J7566" i="17"/>
  <c r="J7574" i="17"/>
  <c r="J7582" i="17"/>
  <c r="J7590" i="17"/>
  <c r="J7598" i="17"/>
  <c r="J7606" i="17"/>
  <c r="J7614" i="17"/>
  <c r="J7622" i="17"/>
  <c r="J7630" i="17"/>
  <c r="J7638" i="17"/>
  <c r="J7646" i="17"/>
  <c r="J7654" i="17"/>
  <c r="J7662" i="17"/>
  <c r="J7670" i="17"/>
  <c r="J7678" i="17"/>
  <c r="J7686" i="17"/>
  <c r="J7694" i="17"/>
  <c r="J7702" i="17"/>
  <c r="J7710" i="17"/>
  <c r="J7718" i="17"/>
  <c r="J7726" i="17"/>
  <c r="J7734" i="17"/>
  <c r="J7742" i="17"/>
  <c r="J7750" i="17"/>
  <c r="J7758" i="17"/>
  <c r="J7766" i="17"/>
  <c r="J7774" i="17"/>
  <c r="J7782" i="17"/>
  <c r="J7790" i="17"/>
  <c r="J7798" i="17"/>
  <c r="J7806" i="17"/>
  <c r="J7814" i="17"/>
  <c r="J7822" i="17"/>
  <c r="J7830" i="17"/>
  <c r="J7838" i="17"/>
  <c r="J7846" i="17"/>
  <c r="J7854" i="17"/>
  <c r="J7862" i="17"/>
  <c r="J7870" i="17"/>
  <c r="J7878" i="17"/>
  <c r="J7886" i="17"/>
  <c r="J7894" i="17"/>
  <c r="J7902" i="17"/>
  <c r="J7910" i="17"/>
  <c r="J7918" i="17"/>
  <c r="J7926" i="17"/>
  <c r="J7934" i="17"/>
  <c r="J7942" i="17"/>
  <c r="J7950" i="17"/>
  <c r="J7958" i="17"/>
  <c r="J7966" i="17"/>
  <c r="J7974" i="17"/>
  <c r="J7982" i="17"/>
  <c r="J7990" i="17"/>
  <c r="J7998" i="17"/>
  <c r="J8006" i="17"/>
  <c r="J8014" i="17"/>
  <c r="J8022" i="17"/>
  <c r="J8030" i="17"/>
  <c r="J8038" i="17"/>
  <c r="J8046" i="17"/>
  <c r="J8054" i="17"/>
  <c r="J8062" i="17"/>
  <c r="J8070" i="17"/>
  <c r="J8078" i="17"/>
  <c r="J8086" i="17"/>
  <c r="J6582" i="17"/>
  <c r="J6614" i="17"/>
  <c r="J6646" i="17"/>
  <c r="J6678" i="17"/>
  <c r="J6710" i="17"/>
  <c r="J6742" i="17"/>
  <c r="J6774" i="17"/>
  <c r="J6791" i="17"/>
  <c r="J6799" i="17"/>
  <c r="J6807" i="17"/>
  <c r="J6815" i="17"/>
  <c r="J6823" i="17"/>
  <c r="J6831" i="17"/>
  <c r="J6839" i="17"/>
  <c r="J6847" i="17"/>
  <c r="J6855" i="17"/>
  <c r="J6863" i="17"/>
  <c r="J6871" i="17"/>
  <c r="J6879" i="17"/>
  <c r="J6887" i="17"/>
  <c r="J6895" i="17"/>
  <c r="J6903" i="17"/>
  <c r="J6911" i="17"/>
  <c r="J6919" i="17"/>
  <c r="J6927" i="17"/>
  <c r="J6935" i="17"/>
  <c r="J6943" i="17"/>
  <c r="J6951" i="17"/>
  <c r="J6959" i="17"/>
  <c r="J6967" i="17"/>
  <c r="J6975" i="17"/>
  <c r="J6983" i="17"/>
  <c r="J6991" i="17"/>
  <c r="J6999" i="17"/>
  <c r="J7007" i="17"/>
  <c r="J7015" i="17"/>
  <c r="J7023" i="17"/>
  <c r="J7031" i="17"/>
  <c r="J7039" i="17"/>
  <c r="J7047" i="17"/>
  <c r="J7055" i="17"/>
  <c r="J7063" i="17"/>
  <c r="J7071" i="17"/>
  <c r="J7079" i="17"/>
  <c r="J7087" i="17"/>
  <c r="J7095" i="17"/>
  <c r="J7103" i="17"/>
  <c r="J7111" i="17"/>
  <c r="J7119" i="17"/>
  <c r="J7127" i="17"/>
  <c r="J7135" i="17"/>
  <c r="J7143" i="17"/>
  <c r="J7151" i="17"/>
  <c r="J7159" i="17"/>
  <c r="J7167" i="17"/>
  <c r="J7175" i="17"/>
  <c r="J7183" i="17"/>
  <c r="J7191" i="17"/>
  <c r="J7199" i="17"/>
  <c r="J7207" i="17"/>
  <c r="J7215" i="17"/>
  <c r="J7223" i="17"/>
  <c r="J7231" i="17"/>
  <c r="J7239" i="17"/>
  <c r="J7247" i="17"/>
  <c r="J7255" i="17"/>
  <c r="J7263" i="17"/>
  <c r="J7271" i="17"/>
  <c r="J7279" i="17"/>
  <c r="J7287" i="17"/>
  <c r="J7295" i="17"/>
  <c r="J7303" i="17"/>
  <c r="J7311" i="17"/>
  <c r="J7319" i="17"/>
  <c r="J7327" i="17"/>
  <c r="J7335" i="17"/>
  <c r="J7343" i="17"/>
  <c r="J7351" i="17"/>
  <c r="J7359" i="17"/>
  <c r="J7367" i="17"/>
  <c r="J7375" i="17"/>
  <c r="J7383" i="17"/>
  <c r="J7391" i="17"/>
  <c r="J7399" i="17"/>
  <c r="J7407" i="17"/>
  <c r="J7415" i="17"/>
  <c r="J7423" i="17"/>
  <c r="J7431" i="17"/>
  <c r="J7439" i="17"/>
  <c r="J7447" i="17"/>
  <c r="J7455" i="17"/>
  <c r="J7463" i="17"/>
  <c r="J7471" i="17"/>
  <c r="J7479" i="17"/>
  <c r="J7487" i="17"/>
  <c r="J7495" i="17"/>
  <c r="J7503" i="17"/>
  <c r="J7511" i="17"/>
  <c r="J7519" i="17"/>
  <c r="J7527" i="17"/>
  <c r="J7535" i="17"/>
  <c r="J7543" i="17"/>
  <c r="J7551" i="17"/>
  <c r="J7559" i="17"/>
  <c r="J7567" i="17"/>
  <c r="J7575" i="17"/>
  <c r="J7583" i="17"/>
  <c r="J7591" i="17"/>
  <c r="J7599" i="17"/>
  <c r="J7607" i="17"/>
  <c r="J7615" i="17"/>
  <c r="J7623" i="17"/>
  <c r="J7631" i="17"/>
  <c r="J7639" i="17"/>
  <c r="J7647" i="17"/>
  <c r="J7655" i="17"/>
  <c r="J7663" i="17"/>
  <c r="J7671" i="17"/>
  <c r="J7679" i="17"/>
  <c r="J7687" i="17"/>
  <c r="J7695" i="17"/>
  <c r="J7703" i="17"/>
  <c r="J7711" i="17"/>
  <c r="J7719" i="17"/>
  <c r="J7727" i="17"/>
  <c r="J7735" i="17"/>
  <c r="J7743" i="17"/>
  <c r="J7751" i="17"/>
  <c r="J7759" i="17"/>
  <c r="J7767" i="17"/>
  <c r="J7775" i="17"/>
  <c r="J7783" i="17"/>
  <c r="J7791" i="17"/>
  <c r="J7799" i="17"/>
  <c r="J7807" i="17"/>
  <c r="J7815" i="17"/>
  <c r="J7823" i="17"/>
  <c r="J7831" i="17"/>
  <c r="J7839" i="17"/>
  <c r="J7847" i="17"/>
  <c r="J7855" i="17"/>
  <c r="J7863" i="17"/>
  <c r="J7871" i="17"/>
  <c r="J7879" i="17"/>
  <c r="J7887" i="17"/>
  <c r="J7895" i="17"/>
  <c r="J7903" i="17"/>
  <c r="J7911" i="17"/>
  <c r="J7919" i="17"/>
  <c r="J7927" i="17"/>
  <c r="J7935" i="17"/>
  <c r="J7943" i="17"/>
  <c r="J7951" i="17"/>
  <c r="J7959" i="17"/>
  <c r="J7967" i="17"/>
  <c r="J7975" i="17"/>
  <c r="J7983" i="17"/>
  <c r="J7991" i="17"/>
  <c r="J7999" i="17"/>
  <c r="J8007" i="17"/>
  <c r="J8015" i="17"/>
  <c r="J8023" i="17"/>
  <c r="J8031" i="17"/>
  <c r="J8039" i="17"/>
  <c r="J8047" i="17"/>
  <c r="J8055" i="17"/>
  <c r="J8063" i="17"/>
  <c r="J8071" i="17"/>
  <c r="J8079" i="17"/>
  <c r="J8087" i="17"/>
  <c r="J6586" i="17"/>
  <c r="J6618" i="17"/>
  <c r="J6650" i="17"/>
  <c r="J6682" i="17"/>
  <c r="J6714" i="17"/>
  <c r="J6746" i="17"/>
  <c r="J6778" i="17"/>
  <c r="J6792" i="17"/>
  <c r="J6800" i="17"/>
  <c r="J6808" i="17"/>
  <c r="J6816" i="17"/>
  <c r="J6824" i="17"/>
  <c r="J6832" i="17"/>
  <c r="J6840" i="17"/>
  <c r="J6848" i="17"/>
  <c r="J6856" i="17"/>
  <c r="J6864" i="17"/>
  <c r="J6872" i="17"/>
  <c r="J6880" i="17"/>
  <c r="J6888" i="17"/>
  <c r="J6896" i="17"/>
  <c r="J6904" i="17"/>
  <c r="J6912" i="17"/>
  <c r="J6920" i="17"/>
  <c r="J6928" i="17"/>
  <c r="J6936" i="17"/>
  <c r="J6944" i="17"/>
  <c r="J6952" i="17"/>
  <c r="J6960" i="17"/>
  <c r="J6968" i="17"/>
  <c r="J6976" i="17"/>
  <c r="J6984" i="17"/>
  <c r="J6992" i="17"/>
  <c r="J7000" i="17"/>
  <c r="J7008" i="17"/>
  <c r="J7016" i="17"/>
  <c r="J7024" i="17"/>
  <c r="J7032" i="17"/>
  <c r="J7040" i="17"/>
  <c r="J7048" i="17"/>
  <c r="J7056" i="17"/>
  <c r="J7064" i="17"/>
  <c r="J7072" i="17"/>
  <c r="J7080" i="17"/>
  <c r="J7088" i="17"/>
  <c r="J7096" i="17"/>
  <c r="J7104" i="17"/>
  <c r="J7112" i="17"/>
  <c r="J7120" i="17"/>
  <c r="J7128" i="17"/>
  <c r="J7136" i="17"/>
  <c r="J7144" i="17"/>
  <c r="J7152" i="17"/>
  <c r="J7160" i="17"/>
  <c r="J7168" i="17"/>
  <c r="J7176" i="17"/>
  <c r="J7184" i="17"/>
  <c r="J7192" i="17"/>
  <c r="J7200" i="17"/>
  <c r="J7208" i="17"/>
  <c r="J7216" i="17"/>
  <c r="J7224" i="17"/>
  <c r="J7232" i="17"/>
  <c r="J7240" i="17"/>
  <c r="J7248" i="17"/>
  <c r="J7256" i="17"/>
  <c r="J7264" i="17"/>
  <c r="J7272" i="17"/>
  <c r="J7280" i="17"/>
  <c r="J7288" i="17"/>
  <c r="J7296" i="17"/>
  <c r="J7304" i="17"/>
  <c r="J7312" i="17"/>
  <c r="J7320" i="17"/>
  <c r="J7328" i="17"/>
  <c r="J7336" i="17"/>
  <c r="J7344" i="17"/>
  <c r="J7352" i="17"/>
  <c r="J7360" i="17"/>
  <c r="J7368" i="17"/>
  <c r="J7376" i="17"/>
  <c r="J7384" i="17"/>
  <c r="J7392" i="17"/>
  <c r="J7400" i="17"/>
  <c r="J7408" i="17"/>
  <c r="J7416" i="17"/>
  <c r="J7424" i="17"/>
  <c r="J7432" i="17"/>
  <c r="J7440" i="17"/>
  <c r="J7448" i="17"/>
  <c r="J7456" i="17"/>
  <c r="J7464" i="17"/>
  <c r="J7472" i="17"/>
  <c r="J7480" i="17"/>
  <c r="J7488" i="17"/>
  <c r="J7496" i="17"/>
  <c r="J7504" i="17"/>
  <c r="J7512" i="17"/>
  <c r="J7520" i="17"/>
  <c r="J7528" i="17"/>
  <c r="J7536" i="17"/>
  <c r="J7544" i="17"/>
  <c r="J7552" i="17"/>
  <c r="J7560" i="17"/>
  <c r="J7568" i="17"/>
  <c r="J7576" i="17"/>
  <c r="J7584" i="17"/>
  <c r="J7592" i="17"/>
  <c r="J7600" i="17"/>
  <c r="J7608" i="17"/>
  <c r="J7616" i="17"/>
  <c r="J7624" i="17"/>
  <c r="J7632" i="17"/>
  <c r="J7640" i="17"/>
  <c r="J7648" i="17"/>
  <c r="J7656" i="17"/>
  <c r="J7664" i="17"/>
  <c r="J7672" i="17"/>
  <c r="J7680" i="17"/>
  <c r="J7688" i="17"/>
  <c r="J7696" i="17"/>
  <c r="J7704" i="17"/>
  <c r="J7712" i="17"/>
  <c r="J7720" i="17"/>
  <c r="J7728" i="17"/>
  <c r="J7736" i="17"/>
  <c r="J7744" i="17"/>
  <c r="J7752" i="17"/>
  <c r="J7760" i="17"/>
  <c r="J7768" i="17"/>
  <c r="J7776" i="17"/>
  <c r="J7784" i="17"/>
  <c r="J7792" i="17"/>
  <c r="J7800" i="17"/>
  <c r="J7808" i="17"/>
  <c r="J7816" i="17"/>
  <c r="J7824" i="17"/>
  <c r="J7832" i="17"/>
  <c r="J7840" i="17"/>
  <c r="J7848" i="17"/>
  <c r="J7856" i="17"/>
  <c r="J7864" i="17"/>
  <c r="J7872" i="17"/>
  <c r="J7880" i="17"/>
  <c r="J7888" i="17"/>
  <c r="J7896" i="17"/>
  <c r="J7904" i="17"/>
  <c r="J7912" i="17"/>
  <c r="J7920" i="17"/>
  <c r="J7928" i="17"/>
  <c r="J7936" i="17"/>
  <c r="J7944" i="17"/>
  <c r="J7952" i="17"/>
  <c r="J7960" i="17"/>
  <c r="J7968" i="17"/>
  <c r="J7976" i="17"/>
  <c r="J7984" i="17"/>
  <c r="J7992" i="17"/>
  <c r="J8000" i="17"/>
  <c r="J8008" i="17"/>
  <c r="J8016" i="17"/>
  <c r="J8024" i="17"/>
  <c r="J8032" i="17"/>
  <c r="J8040" i="17"/>
  <c r="J8048" i="17"/>
  <c r="J8056" i="17"/>
  <c r="J8064" i="17"/>
  <c r="J8072" i="17"/>
  <c r="J8080" i="17"/>
  <c r="J8088" i="17"/>
  <c r="J7773" i="17"/>
  <c r="J7805" i="17"/>
  <c r="J7837" i="17"/>
  <c r="J7869" i="17"/>
  <c r="J7901" i="17"/>
  <c r="J7933" i="17"/>
  <c r="J7965" i="17"/>
  <c r="J7997" i="17"/>
  <c r="J8029" i="17"/>
  <c r="J8061" i="17"/>
  <c r="J8091" i="17"/>
  <c r="J8100" i="17"/>
  <c r="J8108" i="17"/>
  <c r="J8116" i="17"/>
  <c r="J8124" i="17"/>
  <c r="J8132" i="17"/>
  <c r="J8140" i="17"/>
  <c r="J8148" i="17"/>
  <c r="J8156" i="17"/>
  <c r="J8164" i="17"/>
  <c r="J8172" i="17"/>
  <c r="J8180" i="17"/>
  <c r="J8188" i="17"/>
  <c r="J8196" i="17"/>
  <c r="J8204" i="17"/>
  <c r="J8212" i="17"/>
  <c r="J8220" i="17"/>
  <c r="J8228" i="17"/>
  <c r="J8236" i="17"/>
  <c r="J8244" i="17"/>
  <c r="J8252" i="17"/>
  <c r="J8260" i="17"/>
  <c r="J8268" i="17"/>
  <c r="J8276" i="17"/>
  <c r="J8284" i="17"/>
  <c r="J8292" i="17"/>
  <c r="J8300" i="17"/>
  <c r="J8308" i="17"/>
  <c r="J8316" i="17"/>
  <c r="J8324" i="17"/>
  <c r="J8332" i="17"/>
  <c r="J8340" i="17"/>
  <c r="J8348" i="17"/>
  <c r="J8356" i="17"/>
  <c r="J8364" i="17"/>
  <c r="J8372" i="17"/>
  <c r="J8380" i="17"/>
  <c r="J8388" i="17"/>
  <c r="J8396" i="17"/>
  <c r="J8404" i="17"/>
  <c r="J8412" i="17"/>
  <c r="J8420" i="17"/>
  <c r="J8428" i="17"/>
  <c r="J8436" i="17"/>
  <c r="J8444" i="17"/>
  <c r="J8452" i="17"/>
  <c r="J8460" i="17"/>
  <c r="J8468" i="17"/>
  <c r="J8476" i="17"/>
  <c r="J8484" i="17"/>
  <c r="J8492" i="17"/>
  <c r="J8500" i="17"/>
  <c r="J8508" i="17"/>
  <c r="J8516" i="17"/>
  <c r="J8524" i="17"/>
  <c r="J8532" i="17"/>
  <c r="J8540" i="17"/>
  <c r="J8548" i="17"/>
  <c r="J8556" i="17"/>
  <c r="J8564" i="17"/>
  <c r="J8572" i="17"/>
  <c r="J8580" i="17"/>
  <c r="J8588" i="17"/>
  <c r="J8596" i="17"/>
  <c r="J8604" i="17"/>
  <c r="J8612" i="17"/>
  <c r="J8620" i="17"/>
  <c r="J8628" i="17"/>
  <c r="J8636" i="17"/>
  <c r="J8644" i="17"/>
  <c r="J8652" i="17"/>
  <c r="J8660" i="17"/>
  <c r="J8668" i="17"/>
  <c r="J8676" i="17"/>
  <c r="J8684" i="17"/>
  <c r="J8692" i="17"/>
  <c r="J8700" i="17"/>
  <c r="J8708" i="17"/>
  <c r="J8716" i="17"/>
  <c r="J8724" i="17"/>
  <c r="J8732" i="17"/>
  <c r="J8740" i="17"/>
  <c r="J8748" i="17"/>
  <c r="J8756" i="17"/>
  <c r="J8764" i="17"/>
  <c r="J8772" i="17"/>
  <c r="J8780" i="17"/>
  <c r="J8788" i="17"/>
  <c r="J8796" i="17"/>
  <c r="J8804" i="17"/>
  <c r="J8812" i="17"/>
  <c r="J8820" i="17"/>
  <c r="J8828" i="17"/>
  <c r="J8836" i="17"/>
  <c r="J8844" i="17"/>
  <c r="J8852" i="17"/>
  <c r="J8860" i="17"/>
  <c r="J8868" i="17"/>
  <c r="J8876" i="17"/>
  <c r="J8884" i="17"/>
  <c r="J8892" i="17"/>
  <c r="J8900" i="17"/>
  <c r="J8908" i="17"/>
  <c r="J8916" i="17"/>
  <c r="J8924" i="17"/>
  <c r="J8932" i="17"/>
  <c r="J8940" i="17"/>
  <c r="J8948" i="17"/>
  <c r="J8956" i="17"/>
  <c r="J8964" i="17"/>
  <c r="J8972" i="17"/>
  <c r="J8980" i="17"/>
  <c r="J8988" i="17"/>
  <c r="J8996" i="17"/>
  <c r="J7777" i="17"/>
  <c r="J7809" i="17"/>
  <c r="J7841" i="17"/>
  <c r="J7873" i="17"/>
  <c r="J7905" i="17"/>
  <c r="J7937" i="17"/>
  <c r="J7969" i="17"/>
  <c r="J8001" i="17"/>
  <c r="J8033" i="17"/>
  <c r="J8065" i="17"/>
  <c r="J8093" i="17"/>
  <c r="J8101" i="17"/>
  <c r="J8109" i="17"/>
  <c r="J8117" i="17"/>
  <c r="J8125" i="17"/>
  <c r="J8133" i="17"/>
  <c r="J8141" i="17"/>
  <c r="J8149" i="17"/>
  <c r="J8157" i="17"/>
  <c r="J8165" i="17"/>
  <c r="J8173" i="17"/>
  <c r="J8181" i="17"/>
  <c r="J8189" i="17"/>
  <c r="J8197" i="17"/>
  <c r="J8205" i="17"/>
  <c r="J8213" i="17"/>
  <c r="J8221" i="17"/>
  <c r="J8229" i="17"/>
  <c r="J8237" i="17"/>
  <c r="J8245" i="17"/>
  <c r="J8253" i="17"/>
  <c r="J8261" i="17"/>
  <c r="J8269" i="17"/>
  <c r="J8277" i="17"/>
  <c r="J8285" i="17"/>
  <c r="J8293" i="17"/>
  <c r="J8301" i="17"/>
  <c r="J8309" i="17"/>
  <c r="J8317" i="17"/>
  <c r="J8325" i="17"/>
  <c r="J8333" i="17"/>
  <c r="J8341" i="17"/>
  <c r="J8349" i="17"/>
  <c r="J8357" i="17"/>
  <c r="J8365" i="17"/>
  <c r="J8373" i="17"/>
  <c r="J8381" i="17"/>
  <c r="J8389" i="17"/>
  <c r="J8397" i="17"/>
  <c r="J8405" i="17"/>
  <c r="J8413" i="17"/>
  <c r="J8421" i="17"/>
  <c r="J8429" i="17"/>
  <c r="J8437" i="17"/>
  <c r="J8445" i="17"/>
  <c r="J8453" i="17"/>
  <c r="J8461" i="17"/>
  <c r="J8469" i="17"/>
  <c r="J8477" i="17"/>
  <c r="J8485" i="17"/>
  <c r="J8493" i="17"/>
  <c r="J8501" i="17"/>
  <c r="J8509" i="17"/>
  <c r="J8517" i="17"/>
  <c r="J8525" i="17"/>
  <c r="J8533" i="17"/>
  <c r="J8541" i="17"/>
  <c r="J8549" i="17"/>
  <c r="J8557" i="17"/>
  <c r="J8565" i="17"/>
  <c r="J8573" i="17"/>
  <c r="J8581" i="17"/>
  <c r="J8589" i="17"/>
  <c r="J8597" i="17"/>
  <c r="J8605" i="17"/>
  <c r="J8613" i="17"/>
  <c r="J8621" i="17"/>
  <c r="J8629" i="17"/>
  <c r="J8637" i="17"/>
  <c r="J8645" i="17"/>
  <c r="J8653" i="17"/>
  <c r="J8661" i="17"/>
  <c r="J8669" i="17"/>
  <c r="J8677" i="17"/>
  <c r="J8685" i="17"/>
  <c r="J8693" i="17"/>
  <c r="J8701" i="17"/>
  <c r="J8709" i="17"/>
  <c r="J8717" i="17"/>
  <c r="J8725" i="17"/>
  <c r="J8733" i="17"/>
  <c r="J8741" i="17"/>
  <c r="J8749" i="17"/>
  <c r="J8757" i="17"/>
  <c r="J8765" i="17"/>
  <c r="J8773" i="17"/>
  <c r="J8781" i="17"/>
  <c r="J8789" i="17"/>
  <c r="J8797" i="17"/>
  <c r="J8805" i="17"/>
  <c r="J8813" i="17"/>
  <c r="J8821" i="17"/>
  <c r="J8829" i="17"/>
  <c r="J8837" i="17"/>
  <c r="J8845" i="17"/>
  <c r="J8853" i="17"/>
  <c r="J8861" i="17"/>
  <c r="J8869" i="17"/>
  <c r="J8877" i="17"/>
  <c r="J8885" i="17"/>
  <c r="J8893" i="17"/>
  <c r="J8901" i="17"/>
  <c r="J8909" i="17"/>
  <c r="J8917" i="17"/>
  <c r="J8925" i="17"/>
  <c r="J8933" i="17"/>
  <c r="J8941" i="17"/>
  <c r="J8949" i="17"/>
  <c r="J8957" i="17"/>
  <c r="J8965" i="17"/>
  <c r="J8973" i="17"/>
  <c r="J8981" i="17"/>
  <c r="J8989" i="17"/>
  <c r="J8997" i="17"/>
  <c r="J9005" i="17"/>
  <c r="J9013" i="17"/>
  <c r="J9021" i="17"/>
  <c r="J9029" i="17"/>
  <c r="J9037" i="17"/>
  <c r="J9045" i="17"/>
  <c r="J9053" i="17"/>
  <c r="J9061" i="17"/>
  <c r="J9069" i="17"/>
  <c r="J9077" i="17"/>
  <c r="J9085" i="17"/>
  <c r="J9093" i="17"/>
  <c r="J9101" i="17"/>
  <c r="J9109" i="17"/>
  <c r="J9117" i="17"/>
  <c r="J9125" i="17"/>
  <c r="J9133" i="17"/>
  <c r="J9141" i="17"/>
  <c r="J9149" i="17"/>
  <c r="J9157" i="17"/>
  <c r="J9165" i="17"/>
  <c r="J9173" i="17"/>
  <c r="J9181" i="17"/>
  <c r="J9189" i="17"/>
  <c r="J9197" i="17"/>
  <c r="J9205" i="17"/>
  <c r="J9213" i="17"/>
  <c r="J9221" i="17"/>
  <c r="J9229" i="17"/>
  <c r="J9237" i="17"/>
  <c r="J9245" i="17"/>
  <c r="J9253" i="17"/>
  <c r="J9261" i="17"/>
  <c r="J9269" i="17"/>
  <c r="J9277" i="17"/>
  <c r="J9285" i="17"/>
  <c r="J9293" i="17"/>
  <c r="J9301" i="17"/>
  <c r="J9309" i="17"/>
  <c r="J9317" i="17"/>
  <c r="J9325" i="17"/>
  <c r="J9333" i="17"/>
  <c r="J9341" i="17"/>
  <c r="J9349" i="17"/>
  <c r="J9357" i="17"/>
  <c r="J9365" i="17"/>
  <c r="J7749" i="17"/>
  <c r="J7781" i="17"/>
  <c r="J7813" i="17"/>
  <c r="J7845" i="17"/>
  <c r="J7877" i="17"/>
  <c r="J7909" i="17"/>
  <c r="J7941" i="17"/>
  <c r="J7973" i="17"/>
  <c r="J8005" i="17"/>
  <c r="J8037" i="17"/>
  <c r="J8069" i="17"/>
  <c r="J8094" i="17"/>
  <c r="J8102" i="17"/>
  <c r="J8110" i="17"/>
  <c r="J8118" i="17"/>
  <c r="J8126" i="17"/>
  <c r="J8134" i="17"/>
  <c r="J8142" i="17"/>
  <c r="J8150" i="17"/>
  <c r="J8158" i="17"/>
  <c r="J8166" i="17"/>
  <c r="J8174" i="17"/>
  <c r="J8182" i="17"/>
  <c r="J8190" i="17"/>
  <c r="J8198" i="17"/>
  <c r="J8206" i="17"/>
  <c r="J8214" i="17"/>
  <c r="J8222" i="17"/>
  <c r="J8230" i="17"/>
  <c r="J8238" i="17"/>
  <c r="J8246" i="17"/>
  <c r="J8254" i="17"/>
  <c r="J8262" i="17"/>
  <c r="J8270" i="17"/>
  <c r="J8278" i="17"/>
  <c r="J8286" i="17"/>
  <c r="J8294" i="17"/>
  <c r="J8302" i="17"/>
  <c r="J8310" i="17"/>
  <c r="J8318" i="17"/>
  <c r="J8326" i="17"/>
  <c r="J8334" i="17"/>
  <c r="J8342" i="17"/>
  <c r="J8350" i="17"/>
  <c r="J8358" i="17"/>
  <c r="J8366" i="17"/>
  <c r="J8374" i="17"/>
  <c r="J8382" i="17"/>
  <c r="J8390" i="17"/>
  <c r="J8398" i="17"/>
  <c r="J8406" i="17"/>
  <c r="J8414" i="17"/>
  <c r="J8422" i="17"/>
  <c r="J8430" i="17"/>
  <c r="J8438" i="17"/>
  <c r="J8446" i="17"/>
  <c r="J8454" i="17"/>
  <c r="J8462" i="17"/>
  <c r="J8470" i="17"/>
  <c r="J8478" i="17"/>
  <c r="J8486" i="17"/>
  <c r="J8494" i="17"/>
  <c r="J8502" i="17"/>
  <c r="J8510" i="17"/>
  <c r="J8518" i="17"/>
  <c r="J8526" i="17"/>
  <c r="J8534" i="17"/>
  <c r="J8542" i="17"/>
  <c r="J8550" i="17"/>
  <c r="J8558" i="17"/>
  <c r="J8566" i="17"/>
  <c r="J8574" i="17"/>
  <c r="J8582" i="17"/>
  <c r="J8590" i="17"/>
  <c r="J8598" i="17"/>
  <c r="J8606" i="17"/>
  <c r="J8614" i="17"/>
  <c r="J8622" i="17"/>
  <c r="J8630" i="17"/>
  <c r="J8638" i="17"/>
  <c r="J8646" i="17"/>
  <c r="J8654" i="17"/>
  <c r="J8662" i="17"/>
  <c r="J8670" i="17"/>
  <c r="J8678" i="17"/>
  <c r="J8686" i="17"/>
  <c r="J8694" i="17"/>
  <c r="J8702" i="17"/>
  <c r="J8710" i="17"/>
  <c r="J8718" i="17"/>
  <c r="J8726" i="17"/>
  <c r="J8734" i="17"/>
  <c r="J8742" i="17"/>
  <c r="J8750" i="17"/>
  <c r="J8758" i="17"/>
  <c r="J8766" i="17"/>
  <c r="J8774" i="17"/>
  <c r="J8782" i="17"/>
  <c r="J8790" i="17"/>
  <c r="J8798" i="17"/>
  <c r="J8806" i="17"/>
  <c r="J8814" i="17"/>
  <c r="J8822" i="17"/>
  <c r="J8830" i="17"/>
  <c r="J8838" i="17"/>
  <c r="J8846" i="17"/>
  <c r="J8854" i="17"/>
  <c r="J8862" i="17"/>
  <c r="J8870" i="17"/>
  <c r="J8878" i="17"/>
  <c r="J8886" i="17"/>
  <c r="J8894" i="17"/>
  <c r="J8902" i="17"/>
  <c r="J8910" i="17"/>
  <c r="J8918" i="17"/>
  <c r="J8926" i="17"/>
  <c r="J8934" i="17"/>
  <c r="J8942" i="17"/>
  <c r="J8950" i="17"/>
  <c r="J8958" i="17"/>
  <c r="J8966" i="17"/>
  <c r="J8974" i="17"/>
  <c r="J8982" i="17"/>
  <c r="J8990" i="17"/>
  <c r="J8998" i="17"/>
  <c r="J9006" i="17"/>
  <c r="J9014" i="17"/>
  <c r="J9022" i="17"/>
  <c r="J9030" i="17"/>
  <c r="J9038" i="17"/>
  <c r="J9046" i="17"/>
  <c r="J9054" i="17"/>
  <c r="J9062" i="17"/>
  <c r="J9070" i="17"/>
  <c r="J9078" i="17"/>
  <c r="J9086" i="17"/>
  <c r="J9094" i="17"/>
  <c r="J9102" i="17"/>
  <c r="J9110" i="17"/>
  <c r="J9118" i="17"/>
  <c r="J9126" i="17"/>
  <c r="J9134" i="17"/>
  <c r="J9142" i="17"/>
  <c r="J9150" i="17"/>
  <c r="J9158" i="17"/>
  <c r="J9166" i="17"/>
  <c r="J9174" i="17"/>
  <c r="J9182" i="17"/>
  <c r="J9190" i="17"/>
  <c r="J9198" i="17"/>
  <c r="J9206" i="17"/>
  <c r="J9214" i="17"/>
  <c r="J9222" i="17"/>
  <c r="J9230" i="17"/>
  <c r="J9238" i="17"/>
  <c r="J9246" i="17"/>
  <c r="J9254" i="17"/>
  <c r="J9262" i="17"/>
  <c r="J9270" i="17"/>
  <c r="J9278" i="17"/>
  <c r="J9286" i="17"/>
  <c r="J9294" i="17"/>
  <c r="J9302" i="17"/>
  <c r="J9310" i="17"/>
  <c r="J9318" i="17"/>
  <c r="J9326" i="17"/>
  <c r="J9334" i="17"/>
  <c r="J9342" i="17"/>
  <c r="J9350" i="17"/>
  <c r="J9358" i="17"/>
  <c r="J9366" i="17"/>
  <c r="J7753" i="17"/>
  <c r="J7785" i="17"/>
  <c r="J7817" i="17"/>
  <c r="J7849" i="17"/>
  <c r="J7881" i="17"/>
  <c r="J7913" i="17"/>
  <c r="J7945" i="17"/>
  <c r="J7977" i="17"/>
  <c r="J8009" i="17"/>
  <c r="J8041" i="17"/>
  <c r="J8073" i="17"/>
  <c r="J8095" i="17"/>
  <c r="J8103" i="17"/>
  <c r="J8111" i="17"/>
  <c r="J8119" i="17"/>
  <c r="J8127" i="17"/>
  <c r="J8135" i="17"/>
  <c r="J8143" i="17"/>
  <c r="J8151" i="17"/>
  <c r="J8159" i="17"/>
  <c r="J8167" i="17"/>
  <c r="J8175" i="17"/>
  <c r="J8183" i="17"/>
  <c r="J8191" i="17"/>
  <c r="J8199" i="17"/>
  <c r="J8207" i="17"/>
  <c r="J8215" i="17"/>
  <c r="J8223" i="17"/>
  <c r="J8231" i="17"/>
  <c r="J8239" i="17"/>
  <c r="J8247" i="17"/>
  <c r="J8255" i="17"/>
  <c r="J8263" i="17"/>
  <c r="J8271" i="17"/>
  <c r="J8279" i="17"/>
  <c r="J8287" i="17"/>
  <c r="J8295" i="17"/>
  <c r="J8303" i="17"/>
  <c r="J8311" i="17"/>
  <c r="J8319" i="17"/>
  <c r="J8327" i="17"/>
  <c r="J8335" i="17"/>
  <c r="J8343" i="17"/>
  <c r="J8351" i="17"/>
  <c r="J8359" i="17"/>
  <c r="J8367" i="17"/>
  <c r="J8375" i="17"/>
  <c r="J8383" i="17"/>
  <c r="J8391" i="17"/>
  <c r="J8399" i="17"/>
  <c r="J8407" i="17"/>
  <c r="J8415" i="17"/>
  <c r="J8423" i="17"/>
  <c r="J8431" i="17"/>
  <c r="J8439" i="17"/>
  <c r="J8447" i="17"/>
  <c r="J8455" i="17"/>
  <c r="J8463" i="17"/>
  <c r="J8471" i="17"/>
  <c r="J8479" i="17"/>
  <c r="J8487" i="17"/>
  <c r="J8495" i="17"/>
  <c r="J8503" i="17"/>
  <c r="J8511" i="17"/>
  <c r="J8519" i="17"/>
  <c r="J8527" i="17"/>
  <c r="J8535" i="17"/>
  <c r="J8543" i="17"/>
  <c r="J8551" i="17"/>
  <c r="J8559" i="17"/>
  <c r="J8567" i="17"/>
  <c r="J8575" i="17"/>
  <c r="J8583" i="17"/>
  <c r="J8591" i="17"/>
  <c r="J8599" i="17"/>
  <c r="J8607" i="17"/>
  <c r="J8615" i="17"/>
  <c r="J8623" i="17"/>
  <c r="J8631" i="17"/>
  <c r="J8639" i="17"/>
  <c r="J8647" i="17"/>
  <c r="J8655" i="17"/>
  <c r="J8663" i="17"/>
  <c r="J8671" i="17"/>
  <c r="J8679" i="17"/>
  <c r="J8687" i="17"/>
  <c r="J8695" i="17"/>
  <c r="J8703" i="17"/>
  <c r="J8711" i="17"/>
  <c r="J8719" i="17"/>
  <c r="J8727" i="17"/>
  <c r="J8735" i="17"/>
  <c r="J8743" i="17"/>
  <c r="J8751" i="17"/>
  <c r="J8759" i="17"/>
  <c r="J8767" i="17"/>
  <c r="J8775" i="17"/>
  <c r="J8783" i="17"/>
  <c r="J8791" i="17"/>
  <c r="J8799" i="17"/>
  <c r="J8807" i="17"/>
  <c r="J8815" i="17"/>
  <c r="J8823" i="17"/>
  <c r="J8831" i="17"/>
  <c r="J8839" i="17"/>
  <c r="J8847" i="17"/>
  <c r="J8855" i="17"/>
  <c r="J8863" i="17"/>
  <c r="J8871" i="17"/>
  <c r="J8879" i="17"/>
  <c r="J8887" i="17"/>
  <c r="J8895" i="17"/>
  <c r="J8903" i="17"/>
  <c r="J8911" i="17"/>
  <c r="J8919" i="17"/>
  <c r="J8927" i="17"/>
  <c r="J8935" i="17"/>
  <c r="J8943" i="17"/>
  <c r="J8951" i="17"/>
  <c r="J8959" i="17"/>
  <c r="J8967" i="17"/>
  <c r="J8975" i="17"/>
  <c r="J8983" i="17"/>
  <c r="J8991" i="17"/>
  <c r="J8999" i="17"/>
  <c r="J9007" i="17"/>
  <c r="J9015" i="17"/>
  <c r="J9023" i="17"/>
  <c r="J9031" i="17"/>
  <c r="J9039" i="17"/>
  <c r="J9047" i="17"/>
  <c r="J9055" i="17"/>
  <c r="J9063" i="17"/>
  <c r="J9071" i="17"/>
  <c r="J9079" i="17"/>
  <c r="J9087" i="17"/>
  <c r="J9095" i="17"/>
  <c r="J9103" i="17"/>
  <c r="J9111" i="17"/>
  <c r="J9119" i="17"/>
  <c r="J9127" i="17"/>
  <c r="J9135" i="17"/>
  <c r="J9143" i="17"/>
  <c r="J9151" i="17"/>
  <c r="J9159" i="17"/>
  <c r="J9167" i="17"/>
  <c r="J9175" i="17"/>
  <c r="J9183" i="17"/>
  <c r="J9191" i="17"/>
  <c r="J9199" i="17"/>
  <c r="J9207" i="17"/>
  <c r="J9215" i="17"/>
  <c r="J9223" i="17"/>
  <c r="J9231" i="17"/>
  <c r="J9239" i="17"/>
  <c r="J9247" i="17"/>
  <c r="J9255" i="17"/>
  <c r="J9263" i="17"/>
  <c r="J9271" i="17"/>
  <c r="J9279" i="17"/>
  <c r="J9287" i="17"/>
  <c r="J9295" i="17"/>
  <c r="J9303" i="17"/>
  <c r="J9311" i="17"/>
  <c r="J9319" i="17"/>
  <c r="J9327" i="17"/>
  <c r="J9335" i="17"/>
  <c r="J9343" i="17"/>
  <c r="J9351" i="17"/>
  <c r="J9359" i="17"/>
  <c r="J9367" i="17"/>
  <c r="J9375" i="17"/>
  <c r="J7757" i="17"/>
  <c r="J7789" i="17"/>
  <c r="J7821" i="17"/>
  <c r="J7853" i="17"/>
  <c r="J7885" i="17"/>
  <c r="J7917" i="17"/>
  <c r="J7949" i="17"/>
  <c r="J7981" i="17"/>
  <c r="J8013" i="17"/>
  <c r="J8045" i="17"/>
  <c r="J8077" i="17"/>
  <c r="J8096" i="17"/>
  <c r="J8104" i="17"/>
  <c r="J8112" i="17"/>
  <c r="J8120" i="17"/>
  <c r="J8128" i="17"/>
  <c r="J8136" i="17"/>
  <c r="J8144" i="17"/>
  <c r="J8152" i="17"/>
  <c r="J8160" i="17"/>
  <c r="J8168" i="17"/>
  <c r="J8176" i="17"/>
  <c r="J8184" i="17"/>
  <c r="J8192" i="17"/>
  <c r="J8200" i="17"/>
  <c r="J8208" i="17"/>
  <c r="J8216" i="17"/>
  <c r="J8224" i="17"/>
  <c r="J8232" i="17"/>
  <c r="J8240" i="17"/>
  <c r="J8248" i="17"/>
  <c r="J8256" i="17"/>
  <c r="J8264" i="17"/>
  <c r="J8272" i="17"/>
  <c r="J8280" i="17"/>
  <c r="J8288" i="17"/>
  <c r="J8296" i="17"/>
  <c r="J8304" i="17"/>
  <c r="J8312" i="17"/>
  <c r="J8320" i="17"/>
  <c r="J8328" i="17"/>
  <c r="J8336" i="17"/>
  <c r="J8344" i="17"/>
  <c r="J8352" i="17"/>
  <c r="J8360" i="17"/>
  <c r="J8368" i="17"/>
  <c r="J8376" i="17"/>
  <c r="J8384" i="17"/>
  <c r="J8392" i="17"/>
  <c r="J8400" i="17"/>
  <c r="J8408" i="17"/>
  <c r="J8416" i="17"/>
  <c r="J8424" i="17"/>
  <c r="J8432" i="17"/>
  <c r="J8440" i="17"/>
  <c r="J8448" i="17"/>
  <c r="J8456" i="17"/>
  <c r="J8464" i="17"/>
  <c r="J8472" i="17"/>
  <c r="J8480" i="17"/>
  <c r="J8488" i="17"/>
  <c r="J8496" i="17"/>
  <c r="J8504" i="17"/>
  <c r="J8512" i="17"/>
  <c r="J8520" i="17"/>
  <c r="J8528" i="17"/>
  <c r="J8536" i="17"/>
  <c r="J8544" i="17"/>
  <c r="J8552" i="17"/>
  <c r="J8560" i="17"/>
  <c r="J8568" i="17"/>
  <c r="J8576" i="17"/>
  <c r="J8584" i="17"/>
  <c r="J8592" i="17"/>
  <c r="J8600" i="17"/>
  <c r="J8608" i="17"/>
  <c r="J8616" i="17"/>
  <c r="J8624" i="17"/>
  <c r="J8632" i="17"/>
  <c r="J8640" i="17"/>
  <c r="J8648" i="17"/>
  <c r="J8656" i="17"/>
  <c r="J8664" i="17"/>
  <c r="J8672" i="17"/>
  <c r="J8680" i="17"/>
  <c r="J8688" i="17"/>
  <c r="J8696" i="17"/>
  <c r="J8704" i="17"/>
  <c r="J8712" i="17"/>
  <c r="J8720" i="17"/>
  <c r="J8728" i="17"/>
  <c r="J8736" i="17"/>
  <c r="J8744" i="17"/>
  <c r="J8752" i="17"/>
  <c r="J8760" i="17"/>
  <c r="J8768" i="17"/>
  <c r="J8776" i="17"/>
  <c r="J8784" i="17"/>
  <c r="J8792" i="17"/>
  <c r="J8800" i="17"/>
  <c r="J8808" i="17"/>
  <c r="J8816" i="17"/>
  <c r="J8824" i="17"/>
  <c r="J8832" i="17"/>
  <c r="J8840" i="17"/>
  <c r="J8848" i="17"/>
  <c r="J8856" i="17"/>
  <c r="J8864" i="17"/>
  <c r="J8872" i="17"/>
  <c r="J8880" i="17"/>
  <c r="J8888" i="17"/>
  <c r="J8896" i="17"/>
  <c r="J8904" i="17"/>
  <c r="J8912" i="17"/>
  <c r="J8920" i="17"/>
  <c r="J8928" i="17"/>
  <c r="J8936" i="17"/>
  <c r="J8944" i="17"/>
  <c r="J8952" i="17"/>
  <c r="J8960" i="17"/>
  <c r="J8968" i="17"/>
  <c r="J8976" i="17"/>
  <c r="J8984" i="17"/>
  <c r="J8992" i="17"/>
  <c r="J9000" i="17"/>
  <c r="J9008" i="17"/>
  <c r="J9016" i="17"/>
  <c r="J7761" i="17"/>
  <c r="J7793" i="17"/>
  <c r="J7825" i="17"/>
  <c r="J7857" i="17"/>
  <c r="J7889" i="17"/>
  <c r="J7921" i="17"/>
  <c r="J7953" i="17"/>
  <c r="J7985" i="17"/>
  <c r="J8017" i="17"/>
  <c r="J8049" i="17"/>
  <c r="J8081" i="17"/>
  <c r="J8097" i="17"/>
  <c r="J8105" i="17"/>
  <c r="J8113" i="17"/>
  <c r="J8121" i="17"/>
  <c r="J8129" i="17"/>
  <c r="J8137" i="17"/>
  <c r="J8145" i="17"/>
  <c r="J8153" i="17"/>
  <c r="J8161" i="17"/>
  <c r="J8169" i="17"/>
  <c r="J8177" i="17"/>
  <c r="J8185" i="17"/>
  <c r="J8193" i="17"/>
  <c r="J8201" i="17"/>
  <c r="J8209" i="17"/>
  <c r="J8217" i="17"/>
  <c r="J8225" i="17"/>
  <c r="J8233" i="17"/>
  <c r="J8241" i="17"/>
  <c r="J8249" i="17"/>
  <c r="J8257" i="17"/>
  <c r="J8265" i="17"/>
  <c r="J8273" i="17"/>
  <c r="J8281" i="17"/>
  <c r="J8289" i="17"/>
  <c r="J8297" i="17"/>
  <c r="J8305" i="17"/>
  <c r="J8313" i="17"/>
  <c r="J8321" i="17"/>
  <c r="J8329" i="17"/>
  <c r="J8337" i="17"/>
  <c r="J8345" i="17"/>
  <c r="J8353" i="17"/>
  <c r="J8361" i="17"/>
  <c r="J8369" i="17"/>
  <c r="J8377" i="17"/>
  <c r="J8385" i="17"/>
  <c r="J8393" i="17"/>
  <c r="J8401" i="17"/>
  <c r="J8409" i="17"/>
  <c r="J8417" i="17"/>
  <c r="J8425" i="17"/>
  <c r="J8433" i="17"/>
  <c r="J8441" i="17"/>
  <c r="J8449" i="17"/>
  <c r="J8457" i="17"/>
  <c r="J8465" i="17"/>
  <c r="J8473" i="17"/>
  <c r="J8481" i="17"/>
  <c r="J8489" i="17"/>
  <c r="J8497" i="17"/>
  <c r="J8505" i="17"/>
  <c r="J8513" i="17"/>
  <c r="J8521" i="17"/>
  <c r="J8529" i="17"/>
  <c r="J8537" i="17"/>
  <c r="J8545" i="17"/>
  <c r="J8553" i="17"/>
  <c r="J8561" i="17"/>
  <c r="J8569" i="17"/>
  <c r="J8577" i="17"/>
  <c r="J8585" i="17"/>
  <c r="J8593" i="17"/>
  <c r="J8601" i="17"/>
  <c r="J8609" i="17"/>
  <c r="J8617" i="17"/>
  <c r="J8625" i="17"/>
  <c r="J8633" i="17"/>
  <c r="J8641" i="17"/>
  <c r="J8649" i="17"/>
  <c r="J8657" i="17"/>
  <c r="J8665" i="17"/>
  <c r="J8673" i="17"/>
  <c r="J8681" i="17"/>
  <c r="J8689" i="17"/>
  <c r="J8697" i="17"/>
  <c r="J8705" i="17"/>
  <c r="J8713" i="17"/>
  <c r="J8721" i="17"/>
  <c r="J8729" i="17"/>
  <c r="J8737" i="17"/>
  <c r="J8745" i="17"/>
  <c r="J8753" i="17"/>
  <c r="J8761" i="17"/>
  <c r="J8769" i="17"/>
  <c r="J8777" i="17"/>
  <c r="J8785" i="17"/>
  <c r="J8793" i="17"/>
  <c r="J8801" i="17"/>
  <c r="J8809" i="17"/>
  <c r="J8817" i="17"/>
  <c r="J8825" i="17"/>
  <c r="J8833" i="17"/>
  <c r="J8841" i="17"/>
  <c r="J8849" i="17"/>
  <c r="J8857" i="17"/>
  <c r="J8865" i="17"/>
  <c r="J8873" i="17"/>
  <c r="J8881" i="17"/>
  <c r="J8889" i="17"/>
  <c r="J8897" i="17"/>
  <c r="J8905" i="17"/>
  <c r="J8913" i="17"/>
  <c r="J8921" i="17"/>
  <c r="J8929" i="17"/>
  <c r="J8937" i="17"/>
  <c r="J8945" i="17"/>
  <c r="J8953" i="17"/>
  <c r="J8961" i="17"/>
  <c r="J8969" i="17"/>
  <c r="J8977" i="17"/>
  <c r="J8985" i="17"/>
  <c r="J8993" i="17"/>
  <c r="J9001" i="17"/>
  <c r="J9009" i="17"/>
  <c r="J9017" i="17"/>
  <c r="J9025" i="17"/>
  <c r="J9033" i="17"/>
  <c r="J9041" i="17"/>
  <c r="J9049" i="17"/>
  <c r="J9057" i="17"/>
  <c r="J9065" i="17"/>
  <c r="J9073" i="17"/>
  <c r="J9081" i="17"/>
  <c r="J9089" i="17"/>
  <c r="J9097" i="17"/>
  <c r="J9105" i="17"/>
  <c r="J9113" i="17"/>
  <c r="J9121" i="17"/>
  <c r="J9129" i="17"/>
  <c r="J9137" i="17"/>
  <c r="J9145" i="17"/>
  <c r="J9153" i="17"/>
  <c r="J9161" i="17"/>
  <c r="J9169" i="17"/>
  <c r="J9177" i="17"/>
  <c r="J9185" i="17"/>
  <c r="J9193" i="17"/>
  <c r="J9201" i="17"/>
  <c r="J9209" i="17"/>
  <c r="J9217" i="17"/>
  <c r="J9225" i="17"/>
  <c r="J9233" i="17"/>
  <c r="J9241" i="17"/>
  <c r="J9249" i="17"/>
  <c r="J9257" i="17"/>
  <c r="J9265" i="17"/>
  <c r="J9273" i="17"/>
  <c r="J9281" i="17"/>
  <c r="J9289" i="17"/>
  <c r="J9297" i="17"/>
  <c r="J9305" i="17"/>
  <c r="J9313" i="17"/>
  <c r="J9321" i="17"/>
  <c r="J9329" i="17"/>
  <c r="J9337" i="17"/>
  <c r="J9345" i="17"/>
  <c r="J9353" i="17"/>
  <c r="J9361" i="17"/>
  <c r="J7765" i="17"/>
  <c r="J7797" i="17"/>
  <c r="J7829" i="17"/>
  <c r="J7861" i="17"/>
  <c r="J7893" i="17"/>
  <c r="J7925" i="17"/>
  <c r="J7957" i="17"/>
  <c r="J7989" i="17"/>
  <c r="J8021" i="17"/>
  <c r="J8053" i="17"/>
  <c r="J8085" i="17"/>
  <c r="J8098" i="17"/>
  <c r="J8106" i="17"/>
  <c r="J8114" i="17"/>
  <c r="J8122" i="17"/>
  <c r="J8130" i="17"/>
  <c r="J8138" i="17"/>
  <c r="J8146" i="17"/>
  <c r="J8154" i="17"/>
  <c r="J8162" i="17"/>
  <c r="J8170" i="17"/>
  <c r="J8178" i="17"/>
  <c r="J8186" i="17"/>
  <c r="J8194" i="17"/>
  <c r="J8202" i="17"/>
  <c r="J8210" i="17"/>
  <c r="J8218" i="17"/>
  <c r="J8226" i="17"/>
  <c r="J8234" i="17"/>
  <c r="J8242" i="17"/>
  <c r="J8250" i="17"/>
  <c r="J8258" i="17"/>
  <c r="J8266" i="17"/>
  <c r="J8274" i="17"/>
  <c r="J8282" i="17"/>
  <c r="J8290" i="17"/>
  <c r="J8298" i="17"/>
  <c r="J8306" i="17"/>
  <c r="J8314" i="17"/>
  <c r="J8322" i="17"/>
  <c r="J8330" i="17"/>
  <c r="J8338" i="17"/>
  <c r="J8346" i="17"/>
  <c r="J8354" i="17"/>
  <c r="J8362" i="17"/>
  <c r="J8370" i="17"/>
  <c r="J8378" i="17"/>
  <c r="J8386" i="17"/>
  <c r="J8394" i="17"/>
  <c r="J8402" i="17"/>
  <c r="J8410" i="17"/>
  <c r="J8418" i="17"/>
  <c r="J8426" i="17"/>
  <c r="J8434" i="17"/>
  <c r="J8442" i="17"/>
  <c r="J8450" i="17"/>
  <c r="J8458" i="17"/>
  <c r="J8466" i="17"/>
  <c r="J8474" i="17"/>
  <c r="J8482" i="17"/>
  <c r="J8490" i="17"/>
  <c r="J8498" i="17"/>
  <c r="J8506" i="17"/>
  <c r="J8514" i="17"/>
  <c r="J8522" i="17"/>
  <c r="J8530" i="17"/>
  <c r="J8538" i="17"/>
  <c r="J8546" i="17"/>
  <c r="J8554" i="17"/>
  <c r="J8562" i="17"/>
  <c r="J8570" i="17"/>
  <c r="J8578" i="17"/>
  <c r="J8586" i="17"/>
  <c r="J8594" i="17"/>
  <c r="J8602" i="17"/>
  <c r="J8610" i="17"/>
  <c r="J8618" i="17"/>
  <c r="J8626" i="17"/>
  <c r="J8634" i="17"/>
  <c r="J8642" i="17"/>
  <c r="J8650" i="17"/>
  <c r="J8658" i="17"/>
  <c r="J8666" i="17"/>
  <c r="J8674" i="17"/>
  <c r="J8682" i="17"/>
  <c r="J8690" i="17"/>
  <c r="J8698" i="17"/>
  <c r="J8706" i="17"/>
  <c r="J8714" i="17"/>
  <c r="J8722" i="17"/>
  <c r="J8730" i="17"/>
  <c r="J8738" i="17"/>
  <c r="J8746" i="17"/>
  <c r="J8754" i="17"/>
  <c r="J8762" i="17"/>
  <c r="J8770" i="17"/>
  <c r="J8778" i="17"/>
  <c r="J8786" i="17"/>
  <c r="J8794" i="17"/>
  <c r="J8802" i="17"/>
  <c r="J8810" i="17"/>
  <c r="J8818" i="17"/>
  <c r="J8826" i="17"/>
  <c r="J8834" i="17"/>
  <c r="J8842" i="17"/>
  <c r="J8850" i="17"/>
  <c r="J8858" i="17"/>
  <c r="J8866" i="17"/>
  <c r="J8874" i="17"/>
  <c r="J8882" i="17"/>
  <c r="J8890" i="17"/>
  <c r="J8898" i="17"/>
  <c r="J8906" i="17"/>
  <c r="J8914" i="17"/>
  <c r="J8922" i="17"/>
  <c r="J8930" i="17"/>
  <c r="J8938" i="17"/>
  <c r="J8946" i="17"/>
  <c r="J8954" i="17"/>
  <c r="J8962" i="17"/>
  <c r="J8970" i="17"/>
  <c r="J8978" i="17"/>
  <c r="J8986" i="17"/>
  <c r="J8994" i="17"/>
  <c r="J9002" i="17"/>
  <c r="J9010" i="17"/>
  <c r="J9018" i="17"/>
  <c r="J9026" i="17"/>
  <c r="J9034" i="17"/>
  <c r="J9042" i="17"/>
  <c r="J9050" i="17"/>
  <c r="J9058" i="17"/>
  <c r="J9066" i="17"/>
  <c r="J9074" i="17"/>
  <c r="J9082" i="17"/>
  <c r="J9090" i="17"/>
  <c r="J9098" i="17"/>
  <c r="J9106" i="17"/>
  <c r="J9114" i="17"/>
  <c r="J9122" i="17"/>
  <c r="J9130" i="17"/>
  <c r="J9138" i="17"/>
  <c r="J9146" i="17"/>
  <c r="J9154" i="17"/>
  <c r="J9162" i="17"/>
  <c r="J9170" i="17"/>
  <c r="J9178" i="17"/>
  <c r="J9186" i="17"/>
  <c r="J9194" i="17"/>
  <c r="J9202" i="17"/>
  <c r="J9210" i="17"/>
  <c r="J9218" i="17"/>
  <c r="J9226" i="17"/>
  <c r="J9234" i="17"/>
  <c r="J9242" i="17"/>
  <c r="J9250" i="17"/>
  <c r="J9258" i="17"/>
  <c r="J9266" i="17"/>
  <c r="J9274" i="17"/>
  <c r="J9282" i="17"/>
  <c r="J9290" i="17"/>
  <c r="J9298" i="17"/>
  <c r="J9306" i="17"/>
  <c r="J9314" i="17"/>
  <c r="J9322" i="17"/>
  <c r="J9330" i="17"/>
  <c r="J9338" i="17"/>
  <c r="J9346" i="17"/>
  <c r="J9354" i="17"/>
  <c r="J9362" i="17"/>
  <c r="J7769" i="17"/>
  <c r="J7801" i="17"/>
  <c r="J7833" i="17"/>
  <c r="J7865" i="17"/>
  <c r="J7897" i="17"/>
  <c r="J7929" i="17"/>
  <c r="J7961" i="17"/>
  <c r="J7993" i="17"/>
  <c r="J8025" i="17"/>
  <c r="J8057" i="17"/>
  <c r="J8089" i="17"/>
  <c r="J8099" i="17"/>
  <c r="J8107" i="17"/>
  <c r="J8115" i="17"/>
  <c r="J8123" i="17"/>
  <c r="J8131" i="17"/>
  <c r="J8139" i="17"/>
  <c r="J8147" i="17"/>
  <c r="J8155" i="17"/>
  <c r="J8163" i="17"/>
  <c r="J8171" i="17"/>
  <c r="J8179" i="17"/>
  <c r="J8187" i="17"/>
  <c r="J8195" i="17"/>
  <c r="J8203" i="17"/>
  <c r="J8211" i="17"/>
  <c r="J8219" i="17"/>
  <c r="J8227" i="17"/>
  <c r="J8235" i="17"/>
  <c r="J8243" i="17"/>
  <c r="J8251" i="17"/>
  <c r="J8259" i="17"/>
  <c r="J8267" i="17"/>
  <c r="J8275" i="17"/>
  <c r="J8283" i="17"/>
  <c r="J8291" i="17"/>
  <c r="J8299" i="17"/>
  <c r="J8307" i="17"/>
  <c r="J8315" i="17"/>
  <c r="J8323" i="17"/>
  <c r="J8331" i="17"/>
  <c r="J8339" i="17"/>
  <c r="J8347" i="17"/>
  <c r="J8355" i="17"/>
  <c r="J8363" i="17"/>
  <c r="J8371" i="17"/>
  <c r="J8379" i="17"/>
  <c r="J8387" i="17"/>
  <c r="J8395" i="17"/>
  <c r="J8403" i="17"/>
  <c r="J8411" i="17"/>
  <c r="J8419" i="17"/>
  <c r="J8427" i="17"/>
  <c r="J8435" i="17"/>
  <c r="J8443" i="17"/>
  <c r="J8451" i="17"/>
  <c r="J8459" i="17"/>
  <c r="J8467" i="17"/>
  <c r="J8475" i="17"/>
  <c r="J8483" i="17"/>
  <c r="J8491" i="17"/>
  <c r="J8499" i="17"/>
  <c r="J8507" i="17"/>
  <c r="J8515" i="17"/>
  <c r="J8523" i="17"/>
  <c r="J8531" i="17"/>
  <c r="J8539" i="17"/>
  <c r="J8547" i="17"/>
  <c r="J8555" i="17"/>
  <c r="J8563" i="17"/>
  <c r="J8571" i="17"/>
  <c r="J8579" i="17"/>
  <c r="J8587" i="17"/>
  <c r="J8595" i="17"/>
  <c r="J8603" i="17"/>
  <c r="J8611" i="17"/>
  <c r="J8619" i="17"/>
  <c r="J8627" i="17"/>
  <c r="J8635" i="17"/>
  <c r="J8643" i="17"/>
  <c r="J8651" i="17"/>
  <c r="J8659" i="17"/>
  <c r="J8667" i="17"/>
  <c r="J8675" i="17"/>
  <c r="J8683" i="17"/>
  <c r="J8691" i="17"/>
  <c r="J8699" i="17"/>
  <c r="J8707" i="17"/>
  <c r="J8715" i="17"/>
  <c r="J8723" i="17"/>
  <c r="J8731" i="17"/>
  <c r="J8739" i="17"/>
  <c r="J8747" i="17"/>
  <c r="J8755" i="17"/>
  <c r="J8763" i="17"/>
  <c r="J8771" i="17"/>
  <c r="J8779" i="17"/>
  <c r="J8787" i="17"/>
  <c r="J8795" i="17"/>
  <c r="J8803" i="17"/>
  <c r="J8811" i="17"/>
  <c r="J8819" i="17"/>
  <c r="J8827" i="17"/>
  <c r="J8835" i="17"/>
  <c r="J8843" i="17"/>
  <c r="J8851" i="17"/>
  <c r="J8859" i="17"/>
  <c r="J8867" i="17"/>
  <c r="J8875" i="17"/>
  <c r="J8883" i="17"/>
  <c r="J8891" i="17"/>
  <c r="J8899" i="17"/>
  <c r="J8907" i="17"/>
  <c r="J8915" i="17"/>
  <c r="J8923" i="17"/>
  <c r="J8931" i="17"/>
  <c r="J8939" i="17"/>
  <c r="J8947" i="17"/>
  <c r="J8955" i="17"/>
  <c r="J8963" i="17"/>
  <c r="J8971" i="17"/>
  <c r="J8979" i="17"/>
  <c r="J8987" i="17"/>
  <c r="J8995" i="17"/>
  <c r="J9003" i="17"/>
  <c r="J9011" i="17"/>
  <c r="J9019" i="17"/>
  <c r="J9027" i="17"/>
  <c r="J9035" i="17"/>
  <c r="J9043" i="17"/>
  <c r="J9051" i="17"/>
  <c r="J9059" i="17"/>
  <c r="J9067" i="17"/>
  <c r="J9075" i="17"/>
  <c r="J9083" i="17"/>
  <c r="J9091" i="17"/>
  <c r="J9099" i="17"/>
  <c r="J9107" i="17"/>
  <c r="J9115" i="17"/>
  <c r="J9123" i="17"/>
  <c r="J9131" i="17"/>
  <c r="J9139" i="17"/>
  <c r="J9147" i="17"/>
  <c r="J9155" i="17"/>
  <c r="J9163" i="17"/>
  <c r="J9171" i="17"/>
  <c r="J9179" i="17"/>
  <c r="J9187" i="17"/>
  <c r="J9195" i="17"/>
  <c r="J9203" i="17"/>
  <c r="J9211" i="17"/>
  <c r="J9219" i="17"/>
  <c r="J9227" i="17"/>
  <c r="J9235" i="17"/>
  <c r="J9243" i="17"/>
  <c r="J9251" i="17"/>
  <c r="J9259" i="17"/>
  <c r="J9267" i="17"/>
  <c r="J9275" i="17"/>
  <c r="J9283" i="17"/>
  <c r="J9291" i="17"/>
  <c r="J9299" i="17"/>
  <c r="J9307" i="17"/>
  <c r="J9315" i="17"/>
  <c r="J9323" i="17"/>
  <c r="J9331" i="17"/>
  <c r="J9339" i="17"/>
  <c r="J9347" i="17"/>
  <c r="J9355" i="17"/>
  <c r="J9363" i="17"/>
  <c r="J9036" i="17"/>
  <c r="J9068" i="17"/>
  <c r="J9100" i="17"/>
  <c r="J9132" i="17"/>
  <c r="J9164" i="17"/>
  <c r="J9196" i="17"/>
  <c r="J9228" i="17"/>
  <c r="J9260" i="17"/>
  <c r="J9292" i="17"/>
  <c r="J9324" i="17"/>
  <c r="J9356" i="17"/>
  <c r="J9373" i="17"/>
  <c r="J9382" i="17"/>
  <c r="J9390" i="17"/>
  <c r="J9398" i="17"/>
  <c r="J9406" i="17"/>
  <c r="J9414" i="17"/>
  <c r="J9422" i="17"/>
  <c r="J9430" i="17"/>
  <c r="J9438" i="17"/>
  <c r="J9446" i="17"/>
  <c r="J9454" i="17"/>
  <c r="J9462" i="17"/>
  <c r="J9470" i="17"/>
  <c r="J9478" i="17"/>
  <c r="J9486" i="17"/>
  <c r="J9494" i="17"/>
  <c r="J9502" i="17"/>
  <c r="J9510" i="17"/>
  <c r="J9518" i="17"/>
  <c r="J9526" i="17"/>
  <c r="J9534" i="17"/>
  <c r="J9542" i="17"/>
  <c r="J9550" i="17"/>
  <c r="J9558" i="17"/>
  <c r="J9566" i="17"/>
  <c r="J9574" i="17"/>
  <c r="J9582" i="17"/>
  <c r="J9590" i="17"/>
  <c r="J9598" i="17"/>
  <c r="J9606" i="17"/>
  <c r="J9614" i="17"/>
  <c r="J9622" i="17"/>
  <c r="J9630" i="17"/>
  <c r="J9638" i="17"/>
  <c r="J9646" i="17"/>
  <c r="J9654" i="17"/>
  <c r="J9662" i="17"/>
  <c r="J9670" i="17"/>
  <c r="J9678" i="17"/>
  <c r="J9686" i="17"/>
  <c r="J9694" i="17"/>
  <c r="J9702" i="17"/>
  <c r="J9710" i="17"/>
  <c r="J9718" i="17"/>
  <c r="J9726" i="17"/>
  <c r="J9734" i="17"/>
  <c r="J9742" i="17"/>
  <c r="J9750" i="17"/>
  <c r="J9758" i="17"/>
  <c r="J9766" i="17"/>
  <c r="J9774" i="17"/>
  <c r="J9782" i="17"/>
  <c r="J9790" i="17"/>
  <c r="J9798" i="17"/>
  <c r="J9806" i="17"/>
  <c r="J9814" i="17"/>
  <c r="J9822" i="17"/>
  <c r="J9830" i="17"/>
  <c r="J9838" i="17"/>
  <c r="J9846" i="17"/>
  <c r="J9854" i="17"/>
  <c r="J9862" i="17"/>
  <c r="J9870" i="17"/>
  <c r="J9878" i="17"/>
  <c r="J9886" i="17"/>
  <c r="J9894" i="17"/>
  <c r="J9902" i="17"/>
  <c r="J9910" i="17"/>
  <c r="J9918" i="17"/>
  <c r="J9926" i="17"/>
  <c r="J9934" i="17"/>
  <c r="J9942" i="17"/>
  <c r="J9950" i="17"/>
  <c r="J9958" i="17"/>
  <c r="J9966" i="17"/>
  <c r="J9974" i="17"/>
  <c r="J9982" i="17"/>
  <c r="J9990" i="17"/>
  <c r="J9998" i="17"/>
  <c r="J10006" i="17"/>
  <c r="J10014" i="17"/>
  <c r="J10022" i="17"/>
  <c r="J10030" i="17"/>
  <c r="J10038" i="17"/>
  <c r="J10046" i="17"/>
  <c r="J10054" i="17"/>
  <c r="J10062" i="17"/>
  <c r="J10070" i="17"/>
  <c r="J10078" i="17"/>
  <c r="J10086" i="17"/>
  <c r="J10094" i="17"/>
  <c r="J10102" i="17"/>
  <c r="J10110" i="17"/>
  <c r="J10118" i="17"/>
  <c r="J10126" i="17"/>
  <c r="J10134" i="17"/>
  <c r="J10142" i="17"/>
  <c r="J10150" i="17"/>
  <c r="J10158" i="17"/>
  <c r="J10166" i="17"/>
  <c r="J10174" i="17"/>
  <c r="J10182" i="17"/>
  <c r="J10190" i="17"/>
  <c r="J10198" i="17"/>
  <c r="J10206" i="17"/>
  <c r="J10214" i="17"/>
  <c r="J10222" i="17"/>
  <c r="J10230" i="17"/>
  <c r="J10238" i="17"/>
  <c r="J10246" i="17"/>
  <c r="J10254" i="17"/>
  <c r="J10262" i="17"/>
  <c r="J10270" i="17"/>
  <c r="J10278" i="17"/>
  <c r="J10286" i="17"/>
  <c r="J10294" i="17"/>
  <c r="J10302" i="17"/>
  <c r="J10310" i="17"/>
  <c r="J10318" i="17"/>
  <c r="J10326" i="17"/>
  <c r="J10334" i="17"/>
  <c r="J10342" i="17"/>
  <c r="J10350" i="17"/>
  <c r="J10358" i="17"/>
  <c r="J10366" i="17"/>
  <c r="J10374" i="17"/>
  <c r="J10382" i="17"/>
  <c r="J10390" i="17"/>
  <c r="J10398" i="17"/>
  <c r="J10406" i="17"/>
  <c r="J10414" i="17"/>
  <c r="J9040" i="17"/>
  <c r="J9072" i="17"/>
  <c r="J9104" i="17"/>
  <c r="J9136" i="17"/>
  <c r="J9168" i="17"/>
  <c r="J9200" i="17"/>
  <c r="J9232" i="17"/>
  <c r="J9264" i="17"/>
  <c r="J9296" i="17"/>
  <c r="J9328" i="17"/>
  <c r="J9360" i="17"/>
  <c r="J9374" i="17"/>
  <c r="J9383" i="17"/>
  <c r="J9391" i="17"/>
  <c r="J9399" i="17"/>
  <c r="J9407" i="17"/>
  <c r="J9415" i="17"/>
  <c r="J9423" i="17"/>
  <c r="J9431" i="17"/>
  <c r="J9439" i="17"/>
  <c r="J9447" i="17"/>
  <c r="J9455" i="17"/>
  <c r="J9463" i="17"/>
  <c r="J9471" i="17"/>
  <c r="J9479" i="17"/>
  <c r="J9487" i="17"/>
  <c r="J9495" i="17"/>
  <c r="J9503" i="17"/>
  <c r="J9511" i="17"/>
  <c r="J9519" i="17"/>
  <c r="J9527" i="17"/>
  <c r="J9535" i="17"/>
  <c r="J9543" i="17"/>
  <c r="J9551" i="17"/>
  <c r="J9559" i="17"/>
  <c r="J9567" i="17"/>
  <c r="J9575" i="17"/>
  <c r="J9583" i="17"/>
  <c r="J9591" i="17"/>
  <c r="J9599" i="17"/>
  <c r="J9607" i="17"/>
  <c r="J9615" i="17"/>
  <c r="J9623" i="17"/>
  <c r="J9631" i="17"/>
  <c r="J9639" i="17"/>
  <c r="J9647" i="17"/>
  <c r="J9655" i="17"/>
  <c r="J9663" i="17"/>
  <c r="J9671" i="17"/>
  <c r="J9679" i="17"/>
  <c r="J9687" i="17"/>
  <c r="J9695" i="17"/>
  <c r="J9703" i="17"/>
  <c r="J9711" i="17"/>
  <c r="J9719" i="17"/>
  <c r="J9727" i="17"/>
  <c r="J9735" i="17"/>
  <c r="J9743" i="17"/>
  <c r="J9751" i="17"/>
  <c r="J9759" i="17"/>
  <c r="J9767" i="17"/>
  <c r="J9775" i="17"/>
  <c r="J9783" i="17"/>
  <c r="J9791" i="17"/>
  <c r="J9799" i="17"/>
  <c r="J9807" i="17"/>
  <c r="J9815" i="17"/>
  <c r="J9823" i="17"/>
  <c r="J9831" i="17"/>
  <c r="J9839" i="17"/>
  <c r="J9847" i="17"/>
  <c r="J9855" i="17"/>
  <c r="J9863" i="17"/>
  <c r="J9871" i="17"/>
  <c r="J9879" i="17"/>
  <c r="J9887" i="17"/>
  <c r="J9895" i="17"/>
  <c r="J9903" i="17"/>
  <c r="J9911" i="17"/>
  <c r="J9919" i="17"/>
  <c r="J9927" i="17"/>
  <c r="J9935" i="17"/>
  <c r="J9943" i="17"/>
  <c r="J9951" i="17"/>
  <c r="J9959" i="17"/>
  <c r="J9967" i="17"/>
  <c r="J9975" i="17"/>
  <c r="J9983" i="17"/>
  <c r="J9991" i="17"/>
  <c r="J9999" i="17"/>
  <c r="J10007" i="17"/>
  <c r="J10015" i="17"/>
  <c r="J10023" i="17"/>
  <c r="J10031" i="17"/>
  <c r="J10039" i="17"/>
  <c r="J10047" i="17"/>
  <c r="J10055" i="17"/>
  <c r="J10063" i="17"/>
  <c r="J10071" i="17"/>
  <c r="J10079" i="17"/>
  <c r="J10087" i="17"/>
  <c r="J10095" i="17"/>
  <c r="J10103" i="17"/>
  <c r="J10111" i="17"/>
  <c r="J10119" i="17"/>
  <c r="J10127" i="17"/>
  <c r="J10135" i="17"/>
  <c r="J10143" i="17"/>
  <c r="J10151" i="17"/>
  <c r="J10159" i="17"/>
  <c r="J10167" i="17"/>
  <c r="J10175" i="17"/>
  <c r="J10183" i="17"/>
  <c r="J10191" i="17"/>
  <c r="J10199" i="17"/>
  <c r="J10207" i="17"/>
  <c r="J10215" i="17"/>
  <c r="J10223" i="17"/>
  <c r="J10231" i="17"/>
  <c r="J10239" i="17"/>
  <c r="J10247" i="17"/>
  <c r="J10255" i="17"/>
  <c r="J10263" i="17"/>
  <c r="J10271" i="17"/>
  <c r="J10279" i="17"/>
  <c r="J10287" i="17"/>
  <c r="J10295" i="17"/>
  <c r="J10303" i="17"/>
  <c r="J10311" i="17"/>
  <c r="J10319" i="17"/>
  <c r="J10327" i="17"/>
  <c r="J10335" i="17"/>
  <c r="J10343" i="17"/>
  <c r="J10351" i="17"/>
  <c r="J10359" i="17"/>
  <c r="J10367" i="17"/>
  <c r="J10375" i="17"/>
  <c r="J10383" i="17"/>
  <c r="J10391" i="17"/>
  <c r="J10399" i="17"/>
  <c r="J10407" i="17"/>
  <c r="J10415" i="17"/>
  <c r="J10423" i="17"/>
  <c r="J10431" i="17"/>
  <c r="J10439" i="17"/>
  <c r="J10447" i="17"/>
  <c r="J10455" i="17"/>
  <c r="J10463" i="17"/>
  <c r="J10471" i="17"/>
  <c r="J10479" i="17"/>
  <c r="J10487" i="17"/>
  <c r="J10495" i="17"/>
  <c r="J10503" i="17"/>
  <c r="J10511" i="17"/>
  <c r="J10519" i="17"/>
  <c r="J10527" i="17"/>
  <c r="J10535" i="17"/>
  <c r="J10543" i="17"/>
  <c r="J10551" i="17"/>
  <c r="J10559" i="17"/>
  <c r="J10567" i="17"/>
  <c r="J10575" i="17"/>
  <c r="J10583" i="17"/>
  <c r="J10591" i="17"/>
  <c r="J10599" i="17"/>
  <c r="J10607" i="17"/>
  <c r="J10615" i="17"/>
  <c r="J10623" i="17"/>
  <c r="J10631" i="17"/>
  <c r="J10639" i="17"/>
  <c r="J9004" i="17"/>
  <c r="J9044" i="17"/>
  <c r="J9076" i="17"/>
  <c r="J9108" i="17"/>
  <c r="J9140" i="17"/>
  <c r="J9172" i="17"/>
  <c r="J9204" i="17"/>
  <c r="J9236" i="17"/>
  <c r="J9268" i="17"/>
  <c r="J9300" i="17"/>
  <c r="J9332" i="17"/>
  <c r="J9364" i="17"/>
  <c r="J9376" i="17"/>
  <c r="J9384" i="17"/>
  <c r="J9392" i="17"/>
  <c r="J9400" i="17"/>
  <c r="J9408" i="17"/>
  <c r="J9416" i="17"/>
  <c r="J9424" i="17"/>
  <c r="J9432" i="17"/>
  <c r="J9440" i="17"/>
  <c r="J9448" i="17"/>
  <c r="J9456" i="17"/>
  <c r="J9464" i="17"/>
  <c r="J9472" i="17"/>
  <c r="J9480" i="17"/>
  <c r="J9488" i="17"/>
  <c r="J9496" i="17"/>
  <c r="J9504" i="17"/>
  <c r="J9512" i="17"/>
  <c r="J9520" i="17"/>
  <c r="J9528" i="17"/>
  <c r="J9536" i="17"/>
  <c r="J9544" i="17"/>
  <c r="J9552" i="17"/>
  <c r="J9560" i="17"/>
  <c r="J9568" i="17"/>
  <c r="J9576" i="17"/>
  <c r="J9584" i="17"/>
  <c r="J9592" i="17"/>
  <c r="J9600" i="17"/>
  <c r="J9608" i="17"/>
  <c r="J9616" i="17"/>
  <c r="J9624" i="17"/>
  <c r="J9632" i="17"/>
  <c r="J9640" i="17"/>
  <c r="J9648" i="17"/>
  <c r="J9656" i="17"/>
  <c r="J9664" i="17"/>
  <c r="J9672" i="17"/>
  <c r="J9680" i="17"/>
  <c r="J9688" i="17"/>
  <c r="J9696" i="17"/>
  <c r="J9704" i="17"/>
  <c r="J9712" i="17"/>
  <c r="J9720" i="17"/>
  <c r="J9728" i="17"/>
  <c r="J9736" i="17"/>
  <c r="J9744" i="17"/>
  <c r="J9752" i="17"/>
  <c r="J9760" i="17"/>
  <c r="J9768" i="17"/>
  <c r="J9776" i="17"/>
  <c r="J9784" i="17"/>
  <c r="J9792" i="17"/>
  <c r="J9800" i="17"/>
  <c r="J9808" i="17"/>
  <c r="J9816" i="17"/>
  <c r="J9824" i="17"/>
  <c r="J9832" i="17"/>
  <c r="J9840" i="17"/>
  <c r="J9848" i="17"/>
  <c r="J9856" i="17"/>
  <c r="J9864" i="17"/>
  <c r="J9872" i="17"/>
  <c r="J9880" i="17"/>
  <c r="J9888" i="17"/>
  <c r="J9896" i="17"/>
  <c r="J9904" i="17"/>
  <c r="J9912" i="17"/>
  <c r="J9920" i="17"/>
  <c r="J9928" i="17"/>
  <c r="J9936" i="17"/>
  <c r="J9944" i="17"/>
  <c r="J9952" i="17"/>
  <c r="J9960" i="17"/>
  <c r="J9968" i="17"/>
  <c r="J9976" i="17"/>
  <c r="J9984" i="17"/>
  <c r="J9992" i="17"/>
  <c r="J10000" i="17"/>
  <c r="J10008" i="17"/>
  <c r="J10016" i="17"/>
  <c r="J10024" i="17"/>
  <c r="J10032" i="17"/>
  <c r="J10040" i="17"/>
  <c r="J10048" i="17"/>
  <c r="J10056" i="17"/>
  <c r="J10064" i="17"/>
  <c r="J10072" i="17"/>
  <c r="J10080" i="17"/>
  <c r="J10088" i="17"/>
  <c r="J10096" i="17"/>
  <c r="J10104" i="17"/>
  <c r="J10112" i="17"/>
  <c r="J10120" i="17"/>
  <c r="J10128" i="17"/>
  <c r="J10136" i="17"/>
  <c r="J10144" i="17"/>
  <c r="J10152" i="17"/>
  <c r="J10160" i="17"/>
  <c r="J10168" i="17"/>
  <c r="J10176" i="17"/>
  <c r="J10184" i="17"/>
  <c r="J10192" i="17"/>
  <c r="J10200" i="17"/>
  <c r="J10208" i="17"/>
  <c r="J10216" i="17"/>
  <c r="J10224" i="17"/>
  <c r="J10232" i="17"/>
  <c r="J10240" i="17"/>
  <c r="J10248" i="17"/>
  <c r="J10256" i="17"/>
  <c r="J10264" i="17"/>
  <c r="J10272" i="17"/>
  <c r="J10280" i="17"/>
  <c r="J10288" i="17"/>
  <c r="J10296" i="17"/>
  <c r="J10304" i="17"/>
  <c r="J10312" i="17"/>
  <c r="J10320" i="17"/>
  <c r="J10328" i="17"/>
  <c r="J10336" i="17"/>
  <c r="J10344" i="17"/>
  <c r="J10352" i="17"/>
  <c r="J10360" i="17"/>
  <c r="J10368" i="17"/>
  <c r="J10376" i="17"/>
  <c r="J10384" i="17"/>
  <c r="J10392" i="17"/>
  <c r="J10400" i="17"/>
  <c r="J10408" i="17"/>
  <c r="J10416" i="17"/>
  <c r="J10424" i="17"/>
  <c r="J10432" i="17"/>
  <c r="J10440" i="17"/>
  <c r="J10448" i="17"/>
  <c r="J10456" i="17"/>
  <c r="J10464" i="17"/>
  <c r="J10472" i="17"/>
  <c r="J10480" i="17"/>
  <c r="J10488" i="17"/>
  <c r="J10496" i="17"/>
  <c r="J10504" i="17"/>
  <c r="J10512" i="17"/>
  <c r="J10520" i="17"/>
  <c r="J10528" i="17"/>
  <c r="J10536" i="17"/>
  <c r="J10544" i="17"/>
  <c r="J10552" i="17"/>
  <c r="J10560" i="17"/>
  <c r="J10568" i="17"/>
  <c r="J10576" i="17"/>
  <c r="J10584" i="17"/>
  <c r="J10592" i="17"/>
  <c r="J10600" i="17"/>
  <c r="J10608" i="17"/>
  <c r="J10616" i="17"/>
  <c r="J10624" i="17"/>
  <c r="J10632" i="17"/>
  <c r="J10640" i="17"/>
  <c r="J9012" i="17"/>
  <c r="J9048" i="17"/>
  <c r="J9080" i="17"/>
  <c r="J9112" i="17"/>
  <c r="J9144" i="17"/>
  <c r="J9176" i="17"/>
  <c r="J9208" i="17"/>
  <c r="J9240" i="17"/>
  <c r="J9272" i="17"/>
  <c r="J9304" i="17"/>
  <c r="J9336" i="17"/>
  <c r="J9368" i="17"/>
  <c r="J9377" i="17"/>
  <c r="J9385" i="17"/>
  <c r="J9393" i="17"/>
  <c r="J9401" i="17"/>
  <c r="J9409" i="17"/>
  <c r="J9417" i="17"/>
  <c r="J9425" i="17"/>
  <c r="J9433" i="17"/>
  <c r="J9441" i="17"/>
  <c r="J9449" i="17"/>
  <c r="J9457" i="17"/>
  <c r="J9465" i="17"/>
  <c r="J9473" i="17"/>
  <c r="J9481" i="17"/>
  <c r="J9489" i="17"/>
  <c r="J9497" i="17"/>
  <c r="J9505" i="17"/>
  <c r="J9513" i="17"/>
  <c r="J9521" i="17"/>
  <c r="J9529" i="17"/>
  <c r="J9537" i="17"/>
  <c r="J9545" i="17"/>
  <c r="J9553" i="17"/>
  <c r="J9561" i="17"/>
  <c r="J9569" i="17"/>
  <c r="J9577" i="17"/>
  <c r="J9585" i="17"/>
  <c r="J9593" i="17"/>
  <c r="J9601" i="17"/>
  <c r="J9609" i="17"/>
  <c r="J9617" i="17"/>
  <c r="J9625" i="17"/>
  <c r="J9633" i="17"/>
  <c r="J9641" i="17"/>
  <c r="J9649" i="17"/>
  <c r="J9657" i="17"/>
  <c r="J9665" i="17"/>
  <c r="J9673" i="17"/>
  <c r="J9681" i="17"/>
  <c r="J9689" i="17"/>
  <c r="J9697" i="17"/>
  <c r="J9705" i="17"/>
  <c r="J9713" i="17"/>
  <c r="J9721" i="17"/>
  <c r="J9729" i="17"/>
  <c r="J9737" i="17"/>
  <c r="J9745" i="17"/>
  <c r="J9753" i="17"/>
  <c r="J9761" i="17"/>
  <c r="J9769" i="17"/>
  <c r="J9777" i="17"/>
  <c r="J9785" i="17"/>
  <c r="J9793" i="17"/>
  <c r="J9801" i="17"/>
  <c r="J9809" i="17"/>
  <c r="J9817" i="17"/>
  <c r="J9825" i="17"/>
  <c r="J9833" i="17"/>
  <c r="J9841" i="17"/>
  <c r="J9849" i="17"/>
  <c r="J9857" i="17"/>
  <c r="J9865" i="17"/>
  <c r="J9873" i="17"/>
  <c r="J9881" i="17"/>
  <c r="J9889" i="17"/>
  <c r="J9897" i="17"/>
  <c r="J9905" i="17"/>
  <c r="J9913" i="17"/>
  <c r="J9921" i="17"/>
  <c r="J9929" i="17"/>
  <c r="J9937" i="17"/>
  <c r="J9945" i="17"/>
  <c r="J9953" i="17"/>
  <c r="J9961" i="17"/>
  <c r="J9969" i="17"/>
  <c r="J9977" i="17"/>
  <c r="J9985" i="17"/>
  <c r="J9993" i="17"/>
  <c r="J10001" i="17"/>
  <c r="J10009" i="17"/>
  <c r="J10017" i="17"/>
  <c r="J10025" i="17"/>
  <c r="J10033" i="17"/>
  <c r="J10041" i="17"/>
  <c r="J10049" i="17"/>
  <c r="J10057" i="17"/>
  <c r="J10065" i="17"/>
  <c r="J10073" i="17"/>
  <c r="J10081" i="17"/>
  <c r="J10089" i="17"/>
  <c r="J10097" i="17"/>
  <c r="J10105" i="17"/>
  <c r="J10113" i="17"/>
  <c r="J10121" i="17"/>
  <c r="J10129" i="17"/>
  <c r="J10137" i="17"/>
  <c r="J10145" i="17"/>
  <c r="J10153" i="17"/>
  <c r="J10161" i="17"/>
  <c r="J10169" i="17"/>
  <c r="J10177" i="17"/>
  <c r="J10185" i="17"/>
  <c r="J10193" i="17"/>
  <c r="J10201" i="17"/>
  <c r="J10209" i="17"/>
  <c r="J10217" i="17"/>
  <c r="J10225" i="17"/>
  <c r="J10233" i="17"/>
  <c r="J10241" i="17"/>
  <c r="J10249" i="17"/>
  <c r="J10257" i="17"/>
  <c r="J10265" i="17"/>
  <c r="J10273" i="17"/>
  <c r="J10281" i="17"/>
  <c r="J10289" i="17"/>
  <c r="J10297" i="17"/>
  <c r="J10305" i="17"/>
  <c r="J10313" i="17"/>
  <c r="J10321" i="17"/>
  <c r="J10329" i="17"/>
  <c r="J10337" i="17"/>
  <c r="J10345" i="17"/>
  <c r="J10353" i="17"/>
  <c r="J10361" i="17"/>
  <c r="J10369" i="17"/>
  <c r="J10377" i="17"/>
  <c r="J10385" i="17"/>
  <c r="J10393" i="17"/>
  <c r="J10401" i="17"/>
  <c r="J10409" i="17"/>
  <c r="J10417" i="17"/>
  <c r="J10425" i="17"/>
  <c r="J10433" i="17"/>
  <c r="J10441" i="17"/>
  <c r="J10449" i="17"/>
  <c r="J10457" i="17"/>
  <c r="J10465" i="17"/>
  <c r="J10473" i="17"/>
  <c r="J10481" i="17"/>
  <c r="J10489" i="17"/>
  <c r="J10497" i="17"/>
  <c r="J10505" i="17"/>
  <c r="J10513" i="17"/>
  <c r="J10521" i="17"/>
  <c r="J10529" i="17"/>
  <c r="J10537" i="17"/>
  <c r="J10545" i="17"/>
  <c r="J10553" i="17"/>
  <c r="J10561" i="17"/>
  <c r="J10569" i="17"/>
  <c r="J10577" i="17"/>
  <c r="J10585" i="17"/>
  <c r="J10593" i="17"/>
  <c r="J10601" i="17"/>
  <c r="J10609" i="17"/>
  <c r="J10617" i="17"/>
  <c r="J10625" i="17"/>
  <c r="J10633" i="17"/>
  <c r="J10641" i="17"/>
  <c r="J9020" i="17"/>
  <c r="J9052" i="17"/>
  <c r="J9084" i="17"/>
  <c r="J9116" i="17"/>
  <c r="J9148" i="17"/>
  <c r="J9180" i="17"/>
  <c r="J9212" i="17"/>
  <c r="J9244" i="17"/>
  <c r="J9276" i="17"/>
  <c r="J9308" i="17"/>
  <c r="J9340" i="17"/>
  <c r="J9369" i="17"/>
  <c r="J9378" i="17"/>
  <c r="J9386" i="17"/>
  <c r="J9394" i="17"/>
  <c r="J9402" i="17"/>
  <c r="J9410" i="17"/>
  <c r="J9418" i="17"/>
  <c r="J9426" i="17"/>
  <c r="J9434" i="17"/>
  <c r="J9442" i="17"/>
  <c r="J9450" i="17"/>
  <c r="J9458" i="17"/>
  <c r="J9466" i="17"/>
  <c r="J9474" i="17"/>
  <c r="J9482" i="17"/>
  <c r="J9490" i="17"/>
  <c r="J9498" i="17"/>
  <c r="J9506" i="17"/>
  <c r="J9514" i="17"/>
  <c r="J9522" i="17"/>
  <c r="J9530" i="17"/>
  <c r="J9538" i="17"/>
  <c r="J9546" i="17"/>
  <c r="J9554" i="17"/>
  <c r="J9562" i="17"/>
  <c r="J9570" i="17"/>
  <c r="J9578" i="17"/>
  <c r="J9586" i="17"/>
  <c r="J9594" i="17"/>
  <c r="J9602" i="17"/>
  <c r="J9610" i="17"/>
  <c r="J9618" i="17"/>
  <c r="J9626" i="17"/>
  <c r="J9634" i="17"/>
  <c r="J9642" i="17"/>
  <c r="J9650" i="17"/>
  <c r="J9658" i="17"/>
  <c r="J9666" i="17"/>
  <c r="J9674" i="17"/>
  <c r="J9682" i="17"/>
  <c r="J9690" i="17"/>
  <c r="J9698" i="17"/>
  <c r="J9706" i="17"/>
  <c r="J9714" i="17"/>
  <c r="J9722" i="17"/>
  <c r="J9730" i="17"/>
  <c r="J9738" i="17"/>
  <c r="J9746" i="17"/>
  <c r="J9754" i="17"/>
  <c r="J9762" i="17"/>
  <c r="J9770" i="17"/>
  <c r="J9778" i="17"/>
  <c r="J9786" i="17"/>
  <c r="J9794" i="17"/>
  <c r="J9802" i="17"/>
  <c r="J9810" i="17"/>
  <c r="J9818" i="17"/>
  <c r="J9826" i="17"/>
  <c r="J9834" i="17"/>
  <c r="J9842" i="17"/>
  <c r="J9850" i="17"/>
  <c r="J9858" i="17"/>
  <c r="J9866" i="17"/>
  <c r="J9874" i="17"/>
  <c r="J9882" i="17"/>
  <c r="J9890" i="17"/>
  <c r="J9898" i="17"/>
  <c r="J9906" i="17"/>
  <c r="J9914" i="17"/>
  <c r="J9922" i="17"/>
  <c r="J9930" i="17"/>
  <c r="J9938" i="17"/>
  <c r="J9946" i="17"/>
  <c r="J9954" i="17"/>
  <c r="J9962" i="17"/>
  <c r="J9970" i="17"/>
  <c r="J9978" i="17"/>
  <c r="J9986" i="17"/>
  <c r="J9994" i="17"/>
  <c r="J10002" i="17"/>
  <c r="J10010" i="17"/>
  <c r="J10018" i="17"/>
  <c r="J10026" i="17"/>
  <c r="J10034" i="17"/>
  <c r="J10042" i="17"/>
  <c r="J10050" i="17"/>
  <c r="J10058" i="17"/>
  <c r="J10066" i="17"/>
  <c r="J10074" i="17"/>
  <c r="J10082" i="17"/>
  <c r="J10090" i="17"/>
  <c r="J10098" i="17"/>
  <c r="J10106" i="17"/>
  <c r="J10114" i="17"/>
  <c r="J10122" i="17"/>
  <c r="J10130" i="17"/>
  <c r="J10138" i="17"/>
  <c r="J10146" i="17"/>
  <c r="J10154" i="17"/>
  <c r="J10162" i="17"/>
  <c r="J10170" i="17"/>
  <c r="J10178" i="17"/>
  <c r="J10186" i="17"/>
  <c r="J10194" i="17"/>
  <c r="J10202" i="17"/>
  <c r="J10210" i="17"/>
  <c r="J10218" i="17"/>
  <c r="J10226" i="17"/>
  <c r="J10234" i="17"/>
  <c r="J10242" i="17"/>
  <c r="J10250" i="17"/>
  <c r="J10258" i="17"/>
  <c r="J10266" i="17"/>
  <c r="J10274" i="17"/>
  <c r="J10282" i="17"/>
  <c r="J10290" i="17"/>
  <c r="J10298" i="17"/>
  <c r="J10306" i="17"/>
  <c r="J10314" i="17"/>
  <c r="J10322" i="17"/>
  <c r="J10330" i="17"/>
  <c r="J10338" i="17"/>
  <c r="J10346" i="17"/>
  <c r="J10354" i="17"/>
  <c r="J10362" i="17"/>
  <c r="J10370" i="17"/>
  <c r="J10378" i="17"/>
  <c r="J10386" i="17"/>
  <c r="J10394" i="17"/>
  <c r="J10402" i="17"/>
  <c r="J10410" i="17"/>
  <c r="J9024" i="17"/>
  <c r="J9056" i="17"/>
  <c r="J9088" i="17"/>
  <c r="J9120" i="17"/>
  <c r="J9152" i="17"/>
  <c r="J9184" i="17"/>
  <c r="J9216" i="17"/>
  <c r="J9248" i="17"/>
  <c r="J9280" i="17"/>
  <c r="J9312" i="17"/>
  <c r="J9344" i="17"/>
  <c r="J9370" i="17"/>
  <c r="J9379" i="17"/>
  <c r="J9387" i="17"/>
  <c r="J9395" i="17"/>
  <c r="J9403" i="17"/>
  <c r="J9411" i="17"/>
  <c r="J9419" i="17"/>
  <c r="J9427" i="17"/>
  <c r="J9435" i="17"/>
  <c r="J9443" i="17"/>
  <c r="J9451" i="17"/>
  <c r="J9459" i="17"/>
  <c r="J9467" i="17"/>
  <c r="J9475" i="17"/>
  <c r="J9483" i="17"/>
  <c r="J9491" i="17"/>
  <c r="J9499" i="17"/>
  <c r="J9507" i="17"/>
  <c r="J9515" i="17"/>
  <c r="J9523" i="17"/>
  <c r="J9531" i="17"/>
  <c r="J9539" i="17"/>
  <c r="J9547" i="17"/>
  <c r="J9555" i="17"/>
  <c r="J9563" i="17"/>
  <c r="J9571" i="17"/>
  <c r="J9579" i="17"/>
  <c r="J9587" i="17"/>
  <c r="J9595" i="17"/>
  <c r="J9603" i="17"/>
  <c r="J9611" i="17"/>
  <c r="J9619" i="17"/>
  <c r="J9627" i="17"/>
  <c r="J9635" i="17"/>
  <c r="J9643" i="17"/>
  <c r="J9651" i="17"/>
  <c r="J9659" i="17"/>
  <c r="J9667" i="17"/>
  <c r="J9675" i="17"/>
  <c r="J9683" i="17"/>
  <c r="J9691" i="17"/>
  <c r="J9699" i="17"/>
  <c r="J9707" i="17"/>
  <c r="J9715" i="17"/>
  <c r="J9723" i="17"/>
  <c r="J9731" i="17"/>
  <c r="J9739" i="17"/>
  <c r="J9747" i="17"/>
  <c r="J9755" i="17"/>
  <c r="J9763" i="17"/>
  <c r="J9771" i="17"/>
  <c r="J9779" i="17"/>
  <c r="J9787" i="17"/>
  <c r="J9795" i="17"/>
  <c r="J9803" i="17"/>
  <c r="J9811" i="17"/>
  <c r="J9819" i="17"/>
  <c r="J9827" i="17"/>
  <c r="J9835" i="17"/>
  <c r="J9843" i="17"/>
  <c r="J9851" i="17"/>
  <c r="J9859" i="17"/>
  <c r="J9867" i="17"/>
  <c r="J9875" i="17"/>
  <c r="J9883" i="17"/>
  <c r="J9891" i="17"/>
  <c r="J9899" i="17"/>
  <c r="J9907" i="17"/>
  <c r="J9915" i="17"/>
  <c r="J9923" i="17"/>
  <c r="J9931" i="17"/>
  <c r="J9939" i="17"/>
  <c r="J9947" i="17"/>
  <c r="J9955" i="17"/>
  <c r="J9963" i="17"/>
  <c r="J9971" i="17"/>
  <c r="J9979" i="17"/>
  <c r="J9987" i="17"/>
  <c r="J9995" i="17"/>
  <c r="J10003" i="17"/>
  <c r="J10011" i="17"/>
  <c r="J10019" i="17"/>
  <c r="J10027" i="17"/>
  <c r="J10035" i="17"/>
  <c r="J10043" i="17"/>
  <c r="J10051" i="17"/>
  <c r="J10059" i="17"/>
  <c r="J10067" i="17"/>
  <c r="J10075" i="17"/>
  <c r="J10083" i="17"/>
  <c r="J10091" i="17"/>
  <c r="J10099" i="17"/>
  <c r="J10107" i="17"/>
  <c r="J10115" i="17"/>
  <c r="J10123" i="17"/>
  <c r="J10131" i="17"/>
  <c r="J10139" i="17"/>
  <c r="J10147" i="17"/>
  <c r="J10155" i="17"/>
  <c r="J10163" i="17"/>
  <c r="J10171" i="17"/>
  <c r="J10179" i="17"/>
  <c r="J10187" i="17"/>
  <c r="J10195" i="17"/>
  <c r="J10203" i="17"/>
  <c r="J10211" i="17"/>
  <c r="J10219" i="17"/>
  <c r="J10227" i="17"/>
  <c r="J10235" i="17"/>
  <c r="J10243" i="17"/>
  <c r="J10251" i="17"/>
  <c r="J10259" i="17"/>
  <c r="J10267" i="17"/>
  <c r="J10275" i="17"/>
  <c r="J10283" i="17"/>
  <c r="J10291" i="17"/>
  <c r="J10299" i="17"/>
  <c r="J10307" i="17"/>
  <c r="J10315" i="17"/>
  <c r="J10323" i="17"/>
  <c r="J10331" i="17"/>
  <c r="J10339" i="17"/>
  <c r="J10347" i="17"/>
  <c r="J10355" i="17"/>
  <c r="J10363" i="17"/>
  <c r="J10371" i="17"/>
  <c r="J10379" i="17"/>
  <c r="J10387" i="17"/>
  <c r="J10395" i="17"/>
  <c r="J10403" i="17"/>
  <c r="J10411" i="17"/>
  <c r="J10419" i="17"/>
  <c r="J10427" i="17"/>
  <c r="J10435" i="17"/>
  <c r="J10443" i="17"/>
  <c r="J10451" i="17"/>
  <c r="J10459" i="17"/>
  <c r="J10467" i="17"/>
  <c r="J10475" i="17"/>
  <c r="J10483" i="17"/>
  <c r="J10491" i="17"/>
  <c r="J10499" i="17"/>
  <c r="J10507" i="17"/>
  <c r="J10515" i="17"/>
  <c r="J10523" i="17"/>
  <c r="J10531" i="17"/>
  <c r="J10539" i="17"/>
  <c r="J10547" i="17"/>
  <c r="J10555" i="17"/>
  <c r="J10563" i="17"/>
  <c r="J10571" i="17"/>
  <c r="J10579" i="17"/>
  <c r="J10587" i="17"/>
  <c r="J10595" i="17"/>
  <c r="J10603" i="17"/>
  <c r="J10611" i="17"/>
  <c r="J10619" i="17"/>
  <c r="J10627" i="17"/>
  <c r="J10635" i="17"/>
  <c r="J9028" i="17"/>
  <c r="J9060" i="17"/>
  <c r="J9092" i="17"/>
  <c r="J9124" i="17"/>
  <c r="J9156" i="17"/>
  <c r="J9188" i="17"/>
  <c r="J9220" i="17"/>
  <c r="J9252" i="17"/>
  <c r="J9284" i="17"/>
  <c r="J9316" i="17"/>
  <c r="J9348" i="17"/>
  <c r="J9371" i="17"/>
  <c r="J9380" i="17"/>
  <c r="J9388" i="17"/>
  <c r="J9396" i="17"/>
  <c r="J9404" i="17"/>
  <c r="J9412" i="17"/>
  <c r="J9420" i="17"/>
  <c r="J9428" i="17"/>
  <c r="J9436" i="17"/>
  <c r="J9444" i="17"/>
  <c r="J9452" i="17"/>
  <c r="J9460" i="17"/>
  <c r="J9468" i="17"/>
  <c r="J9476" i="17"/>
  <c r="J9484" i="17"/>
  <c r="J9492" i="17"/>
  <c r="J9500" i="17"/>
  <c r="J9508" i="17"/>
  <c r="J9516" i="17"/>
  <c r="J9524" i="17"/>
  <c r="J9532" i="17"/>
  <c r="J9540" i="17"/>
  <c r="J9548" i="17"/>
  <c r="J9556" i="17"/>
  <c r="J9564" i="17"/>
  <c r="J9572" i="17"/>
  <c r="J9580" i="17"/>
  <c r="J9588" i="17"/>
  <c r="J9596" i="17"/>
  <c r="J9604" i="17"/>
  <c r="J9612" i="17"/>
  <c r="J9620" i="17"/>
  <c r="J9628" i="17"/>
  <c r="J9636" i="17"/>
  <c r="J9644" i="17"/>
  <c r="J9652" i="17"/>
  <c r="J9660" i="17"/>
  <c r="J9668" i="17"/>
  <c r="J9676" i="17"/>
  <c r="J9684" i="17"/>
  <c r="J9692" i="17"/>
  <c r="J9700" i="17"/>
  <c r="J9708" i="17"/>
  <c r="J9716" i="17"/>
  <c r="J9724" i="17"/>
  <c r="J9732" i="17"/>
  <c r="J9740" i="17"/>
  <c r="J9748" i="17"/>
  <c r="J9756" i="17"/>
  <c r="J9764" i="17"/>
  <c r="J9772" i="17"/>
  <c r="J9780" i="17"/>
  <c r="J9788" i="17"/>
  <c r="J9796" i="17"/>
  <c r="J9804" i="17"/>
  <c r="J9812" i="17"/>
  <c r="J9820" i="17"/>
  <c r="J9828" i="17"/>
  <c r="J9836" i="17"/>
  <c r="J9844" i="17"/>
  <c r="J9852" i="17"/>
  <c r="J9860" i="17"/>
  <c r="J9868" i="17"/>
  <c r="J9876" i="17"/>
  <c r="J9884" i="17"/>
  <c r="J9892" i="17"/>
  <c r="J9900" i="17"/>
  <c r="J9908" i="17"/>
  <c r="J9916" i="17"/>
  <c r="J9924" i="17"/>
  <c r="J9932" i="17"/>
  <c r="J9940" i="17"/>
  <c r="J9948" i="17"/>
  <c r="J9956" i="17"/>
  <c r="J9964" i="17"/>
  <c r="J9972" i="17"/>
  <c r="J9980" i="17"/>
  <c r="J9988" i="17"/>
  <c r="J9996" i="17"/>
  <c r="J10004" i="17"/>
  <c r="J10012" i="17"/>
  <c r="J10020" i="17"/>
  <c r="J10028" i="17"/>
  <c r="J10036" i="17"/>
  <c r="J10044" i="17"/>
  <c r="J10052" i="17"/>
  <c r="J10060" i="17"/>
  <c r="J10068" i="17"/>
  <c r="J10076" i="17"/>
  <c r="J10084" i="17"/>
  <c r="J10092" i="17"/>
  <c r="J10100" i="17"/>
  <c r="J10108" i="17"/>
  <c r="J10116" i="17"/>
  <c r="J10124" i="17"/>
  <c r="J10132" i="17"/>
  <c r="J10140" i="17"/>
  <c r="J10148" i="17"/>
  <c r="J10156" i="17"/>
  <c r="J10164" i="17"/>
  <c r="J10172" i="17"/>
  <c r="J10180" i="17"/>
  <c r="J10188" i="17"/>
  <c r="J10196" i="17"/>
  <c r="J10204" i="17"/>
  <c r="J10212" i="17"/>
  <c r="J10220" i="17"/>
  <c r="J10228" i="17"/>
  <c r="J10236" i="17"/>
  <c r="J10244" i="17"/>
  <c r="J10252" i="17"/>
  <c r="J10260" i="17"/>
  <c r="J10268" i="17"/>
  <c r="J10276" i="17"/>
  <c r="J10284" i="17"/>
  <c r="J10292" i="17"/>
  <c r="J10300" i="17"/>
  <c r="J10308" i="17"/>
  <c r="J10316" i="17"/>
  <c r="J10324" i="17"/>
  <c r="J10332" i="17"/>
  <c r="J10340" i="17"/>
  <c r="J10348" i="17"/>
  <c r="J10356" i="17"/>
  <c r="J10364" i="17"/>
  <c r="J10372" i="17"/>
  <c r="J10380" i="17"/>
  <c r="J10388" i="17"/>
  <c r="J10396" i="17"/>
  <c r="J10404" i="17"/>
  <c r="J10412" i="17"/>
  <c r="J10420" i="17"/>
  <c r="J10428" i="17"/>
  <c r="J10436" i="17"/>
  <c r="J10444" i="17"/>
  <c r="J10452" i="17"/>
  <c r="J10460" i="17"/>
  <c r="J10468" i="17"/>
  <c r="J10476" i="17"/>
  <c r="J10484" i="17"/>
  <c r="J10492" i="17"/>
  <c r="J10500" i="17"/>
  <c r="J10508" i="17"/>
  <c r="J10516" i="17"/>
  <c r="J10524" i="17"/>
  <c r="J10532" i="17"/>
  <c r="J10540" i="17"/>
  <c r="J10548" i="17"/>
  <c r="J10556" i="17"/>
  <c r="J10564" i="17"/>
  <c r="J10572" i="17"/>
  <c r="J10580" i="17"/>
  <c r="J10588" i="17"/>
  <c r="J10596" i="17"/>
  <c r="J10604" i="17"/>
  <c r="J10612" i="17"/>
  <c r="J10620" i="17"/>
  <c r="J10628" i="17"/>
  <c r="J10636" i="17"/>
  <c r="J10644" i="17"/>
  <c r="J9032" i="17"/>
  <c r="J9064" i="17"/>
  <c r="J9096" i="17"/>
  <c r="J9128" i="17"/>
  <c r="J9160" i="17"/>
  <c r="J9192" i="17"/>
  <c r="J9224" i="17"/>
  <c r="J9256" i="17"/>
  <c r="J9288" i="17"/>
  <c r="J9320" i="17"/>
  <c r="J9352" i="17"/>
  <c r="J9372" i="17"/>
  <c r="J9381" i="17"/>
  <c r="J9389" i="17"/>
  <c r="J9397" i="17"/>
  <c r="J9405" i="17"/>
  <c r="J9413" i="17"/>
  <c r="J9421" i="17"/>
  <c r="J9429" i="17"/>
  <c r="J9437" i="17"/>
  <c r="J9445" i="17"/>
  <c r="J9453" i="17"/>
  <c r="J9461" i="17"/>
  <c r="J9469" i="17"/>
  <c r="J9477" i="17"/>
  <c r="J9485" i="17"/>
  <c r="J9493" i="17"/>
  <c r="J9501" i="17"/>
  <c r="J9509" i="17"/>
  <c r="J9517" i="17"/>
  <c r="J9525" i="17"/>
  <c r="J9533" i="17"/>
  <c r="J9541" i="17"/>
  <c r="J9549" i="17"/>
  <c r="J9557" i="17"/>
  <c r="J9565" i="17"/>
  <c r="J9573" i="17"/>
  <c r="J9581" i="17"/>
  <c r="J9589" i="17"/>
  <c r="J9597" i="17"/>
  <c r="J9605" i="17"/>
  <c r="J9613" i="17"/>
  <c r="J9621" i="17"/>
  <c r="J9629" i="17"/>
  <c r="J9637" i="17"/>
  <c r="J9645" i="17"/>
  <c r="J9653" i="17"/>
  <c r="J9661" i="17"/>
  <c r="J9669" i="17"/>
  <c r="J9677" i="17"/>
  <c r="J9685" i="17"/>
  <c r="J9693" i="17"/>
  <c r="J9701" i="17"/>
  <c r="J9709" i="17"/>
  <c r="J9717" i="17"/>
  <c r="J9725" i="17"/>
  <c r="J9733" i="17"/>
  <c r="J9741" i="17"/>
  <c r="J9749" i="17"/>
  <c r="J9757" i="17"/>
  <c r="J9765" i="17"/>
  <c r="J9773" i="17"/>
  <c r="J9781" i="17"/>
  <c r="J9789" i="17"/>
  <c r="J9797" i="17"/>
  <c r="J9805" i="17"/>
  <c r="J9813" i="17"/>
  <c r="J9821" i="17"/>
  <c r="J9829" i="17"/>
  <c r="J9837" i="17"/>
  <c r="J9845" i="17"/>
  <c r="J9853" i="17"/>
  <c r="J9861" i="17"/>
  <c r="J9869" i="17"/>
  <c r="J9877" i="17"/>
  <c r="J9885" i="17"/>
  <c r="J9893" i="17"/>
  <c r="J9901" i="17"/>
  <c r="J9909" i="17"/>
  <c r="J9917" i="17"/>
  <c r="J9925" i="17"/>
  <c r="J9933" i="17"/>
  <c r="J9941" i="17"/>
  <c r="J9949" i="17"/>
  <c r="J9957" i="17"/>
  <c r="J9965" i="17"/>
  <c r="J9973" i="17"/>
  <c r="J9981" i="17"/>
  <c r="J9989" i="17"/>
  <c r="J9997" i="17"/>
  <c r="J10005" i="17"/>
  <c r="J10013" i="17"/>
  <c r="J10021" i="17"/>
  <c r="J10029" i="17"/>
  <c r="J10037" i="17"/>
  <c r="J10045" i="17"/>
  <c r="J10053" i="17"/>
  <c r="J10061" i="17"/>
  <c r="J10069" i="17"/>
  <c r="J10077" i="17"/>
  <c r="J10085" i="17"/>
  <c r="J10093" i="17"/>
  <c r="J10101" i="17"/>
  <c r="J10109" i="17"/>
  <c r="J10117" i="17"/>
  <c r="J10125" i="17"/>
  <c r="J10133" i="17"/>
  <c r="J10141" i="17"/>
  <c r="J10149" i="17"/>
  <c r="J10157" i="17"/>
  <c r="J10165" i="17"/>
  <c r="J10173" i="17"/>
  <c r="J10181" i="17"/>
  <c r="J10189" i="17"/>
  <c r="J10197" i="17"/>
  <c r="J10205" i="17"/>
  <c r="J10213" i="17"/>
  <c r="J10221" i="17"/>
  <c r="J10229" i="17"/>
  <c r="J10237" i="17"/>
  <c r="J10245" i="17"/>
  <c r="J10253" i="17"/>
  <c r="J10261" i="17"/>
  <c r="J10269" i="17"/>
  <c r="J10277" i="17"/>
  <c r="J10285" i="17"/>
  <c r="J10293" i="17"/>
  <c r="J10301" i="17"/>
  <c r="J10309" i="17"/>
  <c r="J10317" i="17"/>
  <c r="J10325" i="17"/>
  <c r="J10333" i="17"/>
  <c r="J10341" i="17"/>
  <c r="J10349" i="17"/>
  <c r="J10357" i="17"/>
  <c r="J10365" i="17"/>
  <c r="J10373" i="17"/>
  <c r="J10381" i="17"/>
  <c r="J10389" i="17"/>
  <c r="J10397" i="17"/>
  <c r="J10405" i="17"/>
  <c r="J10413" i="17"/>
  <c r="J10421" i="17"/>
  <c r="J10429" i="17"/>
  <c r="J10437" i="17"/>
  <c r="J10445" i="17"/>
  <c r="J10453" i="17"/>
  <c r="J10461" i="17"/>
  <c r="J10469" i="17"/>
  <c r="J10477" i="17"/>
  <c r="J10485" i="17"/>
  <c r="J10493" i="17"/>
  <c r="J10501" i="17"/>
  <c r="J10509" i="17"/>
  <c r="J10517" i="17"/>
  <c r="J10525" i="17"/>
  <c r="J10533" i="17"/>
  <c r="J10541" i="17"/>
  <c r="J10549" i="17"/>
  <c r="J10557" i="17"/>
  <c r="J10565" i="17"/>
  <c r="J10573" i="17"/>
  <c r="J10581" i="17"/>
  <c r="J10589" i="17"/>
  <c r="J10597" i="17"/>
  <c r="J10605" i="17"/>
  <c r="J10613" i="17"/>
  <c r="J10621" i="17"/>
  <c r="J10629" i="17"/>
  <c r="J10637" i="17"/>
  <c r="J10645" i="17"/>
  <c r="J10442" i="17"/>
  <c r="J10474" i="17"/>
  <c r="J10506" i="17"/>
  <c r="J10538" i="17"/>
  <c r="J10570" i="17"/>
  <c r="J10602" i="17"/>
  <c r="J10634" i="17"/>
  <c r="J10650" i="17"/>
  <c r="J10658" i="17"/>
  <c r="J10666" i="17"/>
  <c r="J10674" i="17"/>
  <c r="J10682" i="17"/>
  <c r="J10690" i="17"/>
  <c r="J10698" i="17"/>
  <c r="J10706" i="17"/>
  <c r="J10714" i="17"/>
  <c r="J10722" i="17"/>
  <c r="J10730" i="17"/>
  <c r="J10738" i="17"/>
  <c r="J10746" i="17"/>
  <c r="J10754" i="17"/>
  <c r="J10762" i="17"/>
  <c r="J10770" i="17"/>
  <c r="J10778" i="17"/>
  <c r="J10786" i="17"/>
  <c r="J10794" i="17"/>
  <c r="J10802" i="17"/>
  <c r="J10810" i="17"/>
  <c r="J10818" i="17"/>
  <c r="J10826" i="17"/>
  <c r="J10834" i="17"/>
  <c r="J10842" i="17"/>
  <c r="J10850" i="17"/>
  <c r="J10858" i="17"/>
  <c r="J10866" i="17"/>
  <c r="J10874" i="17"/>
  <c r="J10882" i="17"/>
  <c r="J10890" i="17"/>
  <c r="J10898" i="17"/>
  <c r="J10906" i="17"/>
  <c r="J10914" i="17"/>
  <c r="J10922" i="17"/>
  <c r="J10930" i="17"/>
  <c r="J10938" i="17"/>
  <c r="J10946" i="17"/>
  <c r="J10954" i="17"/>
  <c r="J10962" i="17"/>
  <c r="J10970" i="17"/>
  <c r="J10978" i="17"/>
  <c r="J10986" i="17"/>
  <c r="J10994" i="17"/>
  <c r="J11002" i="17"/>
  <c r="J11010" i="17"/>
  <c r="J11018" i="17"/>
  <c r="J11026" i="17"/>
  <c r="J11034" i="17"/>
  <c r="J11042" i="17"/>
  <c r="J11050" i="17"/>
  <c r="J11058" i="17"/>
  <c r="J11066" i="17"/>
  <c r="J11074" i="17"/>
  <c r="J11082" i="17"/>
  <c r="J11090" i="17"/>
  <c r="J11098" i="17"/>
  <c r="J11106" i="17"/>
  <c r="J11114" i="17"/>
  <c r="J11122" i="17"/>
  <c r="J11130" i="17"/>
  <c r="J11138" i="17"/>
  <c r="J11146" i="17"/>
  <c r="J11154" i="17"/>
  <c r="J11162" i="17"/>
  <c r="J11170" i="17"/>
  <c r="J11178" i="17"/>
  <c r="J11186" i="17"/>
  <c r="J11194" i="17"/>
  <c r="J11202" i="17"/>
  <c r="J11210" i="17"/>
  <c r="J11218" i="17"/>
  <c r="J11226" i="17"/>
  <c r="J11234" i="17"/>
  <c r="J11242" i="17"/>
  <c r="J11250" i="17"/>
  <c r="J11258" i="17"/>
  <c r="J11266" i="17"/>
  <c r="J11274" i="17"/>
  <c r="J11282" i="17"/>
  <c r="J11290" i="17"/>
  <c r="J11298" i="17"/>
  <c r="J11306" i="17"/>
  <c r="J11314" i="17"/>
  <c r="J11322" i="17"/>
  <c r="J11330" i="17"/>
  <c r="J11338" i="17"/>
  <c r="J11346" i="17"/>
  <c r="J11354" i="17"/>
  <c r="J11362" i="17"/>
  <c r="J11370" i="17"/>
  <c r="J11378" i="17"/>
  <c r="J11386" i="17"/>
  <c r="J11394" i="17"/>
  <c r="J11402" i="17"/>
  <c r="J11410" i="17"/>
  <c r="J11418" i="17"/>
  <c r="J11426" i="17"/>
  <c r="J11434" i="17"/>
  <c r="J11442" i="17"/>
  <c r="J11450" i="17"/>
  <c r="J11458" i="17"/>
  <c r="J11466" i="17"/>
  <c r="J11474" i="17"/>
  <c r="J11482" i="17"/>
  <c r="J11490" i="17"/>
  <c r="J11498" i="17"/>
  <c r="J11506" i="17"/>
  <c r="J11514" i="17"/>
  <c r="J11522" i="17"/>
  <c r="J11530" i="17"/>
  <c r="J11538" i="17"/>
  <c r="J11546" i="17"/>
  <c r="J11554" i="17"/>
  <c r="J11562" i="17"/>
  <c r="J11570" i="17"/>
  <c r="J11578" i="17"/>
  <c r="J11586" i="17"/>
  <c r="J11594" i="17"/>
  <c r="J11602" i="17"/>
  <c r="J11610" i="17"/>
  <c r="J11618" i="17"/>
  <c r="J11626" i="17"/>
  <c r="J11634" i="17"/>
  <c r="J11642" i="17"/>
  <c r="J11650" i="17"/>
  <c r="J11658" i="17"/>
  <c r="J11666" i="17"/>
  <c r="J11674" i="17"/>
  <c r="J11682" i="17"/>
  <c r="J11690" i="17"/>
  <c r="J11698" i="17"/>
  <c r="J11706" i="17"/>
  <c r="J11714" i="17"/>
  <c r="J11722" i="17"/>
  <c r="J11730" i="17"/>
  <c r="J11738" i="17"/>
  <c r="J11746" i="17"/>
  <c r="J11754" i="17"/>
  <c r="J11762" i="17"/>
  <c r="J11770" i="17"/>
  <c r="J11778" i="17"/>
  <c r="J11786" i="17"/>
  <c r="J11794" i="17"/>
  <c r="J11802" i="17"/>
  <c r="J11810" i="17"/>
  <c r="J11818" i="17"/>
  <c r="J11826" i="17"/>
  <c r="J11834" i="17"/>
  <c r="J11842" i="17"/>
  <c r="J11850" i="17"/>
  <c r="J11858" i="17"/>
  <c r="J11866" i="17"/>
  <c r="J11874" i="17"/>
  <c r="J11882" i="17"/>
  <c r="J11890" i="17"/>
  <c r="J11898" i="17"/>
  <c r="J11906" i="17"/>
  <c r="J11914" i="17"/>
  <c r="J11922" i="17"/>
  <c r="J11930" i="17"/>
  <c r="J11938" i="17"/>
  <c r="J11946" i="17"/>
  <c r="J10446" i="17"/>
  <c r="J10478" i="17"/>
  <c r="J10510" i="17"/>
  <c r="J10542" i="17"/>
  <c r="J10574" i="17"/>
  <c r="J10606" i="17"/>
  <c r="J10638" i="17"/>
  <c r="J10651" i="17"/>
  <c r="J10659" i="17"/>
  <c r="J10667" i="17"/>
  <c r="J10675" i="17"/>
  <c r="J10683" i="17"/>
  <c r="J10691" i="17"/>
  <c r="J10699" i="17"/>
  <c r="J10707" i="17"/>
  <c r="J10715" i="17"/>
  <c r="J10723" i="17"/>
  <c r="J10731" i="17"/>
  <c r="J10739" i="17"/>
  <c r="J10747" i="17"/>
  <c r="J10755" i="17"/>
  <c r="J10763" i="17"/>
  <c r="J10771" i="17"/>
  <c r="J10779" i="17"/>
  <c r="J10787" i="17"/>
  <c r="J10795" i="17"/>
  <c r="J10803" i="17"/>
  <c r="J10811" i="17"/>
  <c r="J10819" i="17"/>
  <c r="J10827" i="17"/>
  <c r="J10835" i="17"/>
  <c r="J10843" i="17"/>
  <c r="J10851" i="17"/>
  <c r="J10859" i="17"/>
  <c r="J10867" i="17"/>
  <c r="J10875" i="17"/>
  <c r="J10883" i="17"/>
  <c r="J10891" i="17"/>
  <c r="J10899" i="17"/>
  <c r="J10907" i="17"/>
  <c r="J10915" i="17"/>
  <c r="J10923" i="17"/>
  <c r="J10931" i="17"/>
  <c r="J10939" i="17"/>
  <c r="J10947" i="17"/>
  <c r="J10955" i="17"/>
  <c r="J10963" i="17"/>
  <c r="J10971" i="17"/>
  <c r="J10979" i="17"/>
  <c r="J10987" i="17"/>
  <c r="J10995" i="17"/>
  <c r="J11003" i="17"/>
  <c r="J11011" i="17"/>
  <c r="J11019" i="17"/>
  <c r="J11027" i="17"/>
  <c r="J11035" i="17"/>
  <c r="J11043" i="17"/>
  <c r="J11051" i="17"/>
  <c r="J11059" i="17"/>
  <c r="J11067" i="17"/>
  <c r="J11075" i="17"/>
  <c r="J11083" i="17"/>
  <c r="J11091" i="17"/>
  <c r="J11099" i="17"/>
  <c r="J11107" i="17"/>
  <c r="J11115" i="17"/>
  <c r="J11123" i="17"/>
  <c r="J11131" i="17"/>
  <c r="J11139" i="17"/>
  <c r="J11147" i="17"/>
  <c r="J10418" i="17"/>
  <c r="J10450" i="17"/>
  <c r="J10482" i="17"/>
  <c r="J10514" i="17"/>
  <c r="J10546" i="17"/>
  <c r="J10578" i="17"/>
  <c r="J10610" i="17"/>
  <c r="J10642" i="17"/>
  <c r="J10652" i="17"/>
  <c r="J10660" i="17"/>
  <c r="J10668" i="17"/>
  <c r="J10676" i="17"/>
  <c r="J10684" i="17"/>
  <c r="J10692" i="17"/>
  <c r="J10700" i="17"/>
  <c r="J10708" i="17"/>
  <c r="J10716" i="17"/>
  <c r="J10724" i="17"/>
  <c r="J10732" i="17"/>
  <c r="J10740" i="17"/>
  <c r="J10748" i="17"/>
  <c r="J10756" i="17"/>
  <c r="J10764" i="17"/>
  <c r="J10772" i="17"/>
  <c r="J10780" i="17"/>
  <c r="J10788" i="17"/>
  <c r="J10796" i="17"/>
  <c r="J10804" i="17"/>
  <c r="J10812" i="17"/>
  <c r="J10820" i="17"/>
  <c r="J10828" i="17"/>
  <c r="J10836" i="17"/>
  <c r="J10844" i="17"/>
  <c r="J10852" i="17"/>
  <c r="J10860" i="17"/>
  <c r="J10868" i="17"/>
  <c r="J10876" i="17"/>
  <c r="J10884" i="17"/>
  <c r="J10892" i="17"/>
  <c r="J10900" i="17"/>
  <c r="J10908" i="17"/>
  <c r="J10916" i="17"/>
  <c r="J10924" i="17"/>
  <c r="J10932" i="17"/>
  <c r="J10940" i="17"/>
  <c r="J10948" i="17"/>
  <c r="J10956" i="17"/>
  <c r="J10964" i="17"/>
  <c r="J10972" i="17"/>
  <c r="J10980" i="17"/>
  <c r="J10988" i="17"/>
  <c r="J10996" i="17"/>
  <c r="J11004" i="17"/>
  <c r="J11012" i="17"/>
  <c r="J11020" i="17"/>
  <c r="J11028" i="17"/>
  <c r="J11036" i="17"/>
  <c r="J11044" i="17"/>
  <c r="J11052" i="17"/>
  <c r="J11060" i="17"/>
  <c r="J11068" i="17"/>
  <c r="J11076" i="17"/>
  <c r="J11084" i="17"/>
  <c r="J11092" i="17"/>
  <c r="J11100" i="17"/>
  <c r="J11108" i="17"/>
  <c r="J11116" i="17"/>
  <c r="J11124" i="17"/>
  <c r="J11132" i="17"/>
  <c r="J11140" i="17"/>
  <c r="J11148" i="17"/>
  <c r="J11156" i="17"/>
  <c r="J11164" i="17"/>
  <c r="J11172" i="17"/>
  <c r="J11180" i="17"/>
  <c r="J11188" i="17"/>
  <c r="J11196" i="17"/>
  <c r="J11204" i="17"/>
  <c r="J11212" i="17"/>
  <c r="J11220" i="17"/>
  <c r="J11228" i="17"/>
  <c r="J11236" i="17"/>
  <c r="J11244" i="17"/>
  <c r="J11252" i="17"/>
  <c r="J11260" i="17"/>
  <c r="J11268" i="17"/>
  <c r="J11276" i="17"/>
  <c r="J11284" i="17"/>
  <c r="J11292" i="17"/>
  <c r="J11300" i="17"/>
  <c r="J11308" i="17"/>
  <c r="J11316" i="17"/>
  <c r="J11324" i="17"/>
  <c r="J11332" i="17"/>
  <c r="J11340" i="17"/>
  <c r="J11348" i="17"/>
  <c r="J11356" i="17"/>
  <c r="J11364" i="17"/>
  <c r="J11372" i="17"/>
  <c r="J11380" i="17"/>
  <c r="J11388" i="17"/>
  <c r="J11396" i="17"/>
  <c r="J11404" i="17"/>
  <c r="J11412" i="17"/>
  <c r="J11420" i="17"/>
  <c r="J11428" i="17"/>
  <c r="J11436" i="17"/>
  <c r="J11444" i="17"/>
  <c r="J11452" i="17"/>
  <c r="J11460" i="17"/>
  <c r="J11468" i="17"/>
  <c r="J11476" i="17"/>
  <c r="J11484" i="17"/>
  <c r="J11492" i="17"/>
  <c r="J11500" i="17"/>
  <c r="J11508" i="17"/>
  <c r="J11516" i="17"/>
  <c r="J11524" i="17"/>
  <c r="J11532" i="17"/>
  <c r="J11540" i="17"/>
  <c r="J11548" i="17"/>
  <c r="J11556" i="17"/>
  <c r="J11564" i="17"/>
  <c r="J11572" i="17"/>
  <c r="J11580" i="17"/>
  <c r="J11588" i="17"/>
  <c r="J11596" i="17"/>
  <c r="J11604" i="17"/>
  <c r="J11612" i="17"/>
  <c r="J11620" i="17"/>
  <c r="J11628" i="17"/>
  <c r="J11636" i="17"/>
  <c r="J11644" i="17"/>
  <c r="J11652" i="17"/>
  <c r="J11660" i="17"/>
  <c r="J11668" i="17"/>
  <c r="J11676" i="17"/>
  <c r="J11684" i="17"/>
  <c r="J11692" i="17"/>
  <c r="J11700" i="17"/>
  <c r="J11708" i="17"/>
  <c r="J11716" i="17"/>
  <c r="J11724" i="17"/>
  <c r="J11732" i="17"/>
  <c r="J11740" i="17"/>
  <c r="J11748" i="17"/>
  <c r="J11756" i="17"/>
  <c r="J11764" i="17"/>
  <c r="J11772" i="17"/>
  <c r="J11780" i="17"/>
  <c r="J11788" i="17"/>
  <c r="J11796" i="17"/>
  <c r="J11804" i="17"/>
  <c r="J11812" i="17"/>
  <c r="J11820" i="17"/>
  <c r="J11828" i="17"/>
  <c r="J11836" i="17"/>
  <c r="J11844" i="17"/>
  <c r="J11852" i="17"/>
  <c r="J11860" i="17"/>
  <c r="J11868" i="17"/>
  <c r="J11876" i="17"/>
  <c r="J11884" i="17"/>
  <c r="J11892" i="17"/>
  <c r="J11900" i="17"/>
  <c r="J11908" i="17"/>
  <c r="J11916" i="17"/>
  <c r="J11924" i="17"/>
  <c r="J11932" i="17"/>
  <c r="J11940" i="17"/>
  <c r="J11948" i="17"/>
  <c r="J11956" i="17"/>
  <c r="J11964" i="17"/>
  <c r="J11972" i="17"/>
  <c r="J11980" i="17"/>
  <c r="J11988" i="17"/>
  <c r="J11996" i="17"/>
  <c r="J12004" i="17"/>
  <c r="J12012" i="17"/>
  <c r="J12020" i="17"/>
  <c r="J12028" i="17"/>
  <c r="J12036" i="17"/>
  <c r="J12044" i="17"/>
  <c r="J12052" i="17"/>
  <c r="J12060" i="17"/>
  <c r="J12068" i="17"/>
  <c r="J12076" i="17"/>
  <c r="J12084" i="17"/>
  <c r="J12092" i="17"/>
  <c r="J12100" i="17"/>
  <c r="J12108" i="17"/>
  <c r="J12116" i="17"/>
  <c r="J12124" i="17"/>
  <c r="J12132" i="17"/>
  <c r="J12140" i="17"/>
  <c r="J12148" i="17"/>
  <c r="J12156" i="17"/>
  <c r="J12164" i="17"/>
  <c r="J12172" i="17"/>
  <c r="J12180" i="17"/>
  <c r="J12188" i="17"/>
  <c r="J12196" i="17"/>
  <c r="J12204" i="17"/>
  <c r="J10422" i="17"/>
  <c r="J10454" i="17"/>
  <c r="J10486" i="17"/>
  <c r="J10518" i="17"/>
  <c r="J10550" i="17"/>
  <c r="J10582" i="17"/>
  <c r="J10614" i="17"/>
  <c r="J10643" i="17"/>
  <c r="J10653" i="17"/>
  <c r="J10661" i="17"/>
  <c r="J10669" i="17"/>
  <c r="J10677" i="17"/>
  <c r="J10685" i="17"/>
  <c r="J10693" i="17"/>
  <c r="J10701" i="17"/>
  <c r="J10709" i="17"/>
  <c r="J10717" i="17"/>
  <c r="J10725" i="17"/>
  <c r="J10733" i="17"/>
  <c r="J10741" i="17"/>
  <c r="J10749" i="17"/>
  <c r="J10757" i="17"/>
  <c r="J10765" i="17"/>
  <c r="J10773" i="17"/>
  <c r="J10781" i="17"/>
  <c r="J10789" i="17"/>
  <c r="J10797" i="17"/>
  <c r="J10805" i="17"/>
  <c r="J10813" i="17"/>
  <c r="J10821" i="17"/>
  <c r="J10829" i="17"/>
  <c r="J10837" i="17"/>
  <c r="J10845" i="17"/>
  <c r="J10853" i="17"/>
  <c r="J10861" i="17"/>
  <c r="J10869" i="17"/>
  <c r="J10877" i="17"/>
  <c r="J10885" i="17"/>
  <c r="J10893" i="17"/>
  <c r="J10901" i="17"/>
  <c r="J10909" i="17"/>
  <c r="J10917" i="17"/>
  <c r="J10925" i="17"/>
  <c r="J10933" i="17"/>
  <c r="J10941" i="17"/>
  <c r="J10949" i="17"/>
  <c r="J10957" i="17"/>
  <c r="J10965" i="17"/>
  <c r="J10973" i="17"/>
  <c r="J10981" i="17"/>
  <c r="J10989" i="17"/>
  <c r="J10997" i="17"/>
  <c r="J11005" i="17"/>
  <c r="J11013" i="17"/>
  <c r="J11021" i="17"/>
  <c r="J11029" i="17"/>
  <c r="J11037" i="17"/>
  <c r="J11045" i="17"/>
  <c r="J11053" i="17"/>
  <c r="J11061" i="17"/>
  <c r="J11069" i="17"/>
  <c r="J11077" i="17"/>
  <c r="J11085" i="17"/>
  <c r="J11093" i="17"/>
  <c r="J11101" i="17"/>
  <c r="J11109" i="17"/>
  <c r="J11117" i="17"/>
  <c r="J11125" i="17"/>
  <c r="J11133" i="17"/>
  <c r="J11141" i="17"/>
  <c r="J11149" i="17"/>
  <c r="J11157" i="17"/>
  <c r="J11165" i="17"/>
  <c r="J11173" i="17"/>
  <c r="J11181" i="17"/>
  <c r="J11189" i="17"/>
  <c r="J11197" i="17"/>
  <c r="J11205" i="17"/>
  <c r="J11213" i="17"/>
  <c r="J11221" i="17"/>
  <c r="J11229" i="17"/>
  <c r="J11237" i="17"/>
  <c r="J11245" i="17"/>
  <c r="J11253" i="17"/>
  <c r="J11261" i="17"/>
  <c r="J11269" i="17"/>
  <c r="J11277" i="17"/>
  <c r="J11285" i="17"/>
  <c r="J11293" i="17"/>
  <c r="J11301" i="17"/>
  <c r="J11309" i="17"/>
  <c r="J11317" i="17"/>
  <c r="J11325" i="17"/>
  <c r="J11333" i="17"/>
  <c r="J11341" i="17"/>
  <c r="J11349" i="17"/>
  <c r="J11357" i="17"/>
  <c r="J11365" i="17"/>
  <c r="J11373" i="17"/>
  <c r="J11381" i="17"/>
  <c r="J11389" i="17"/>
  <c r="J11397" i="17"/>
  <c r="J11405" i="17"/>
  <c r="J11413" i="17"/>
  <c r="J11421" i="17"/>
  <c r="J11429" i="17"/>
  <c r="J11437" i="17"/>
  <c r="J11445" i="17"/>
  <c r="J11453" i="17"/>
  <c r="J11461" i="17"/>
  <c r="J11469" i="17"/>
  <c r="J11477" i="17"/>
  <c r="J11485" i="17"/>
  <c r="J11493" i="17"/>
  <c r="J11501" i="17"/>
  <c r="J11509" i="17"/>
  <c r="J11517" i="17"/>
  <c r="J11525" i="17"/>
  <c r="J11533" i="17"/>
  <c r="J11541" i="17"/>
  <c r="J11549" i="17"/>
  <c r="J11557" i="17"/>
  <c r="J11565" i="17"/>
  <c r="J11573" i="17"/>
  <c r="J11581" i="17"/>
  <c r="J11589" i="17"/>
  <c r="J11597" i="17"/>
  <c r="J11605" i="17"/>
  <c r="J11613" i="17"/>
  <c r="J11621" i="17"/>
  <c r="J11629" i="17"/>
  <c r="J11637" i="17"/>
  <c r="J11645" i="17"/>
  <c r="J11653" i="17"/>
  <c r="J11661" i="17"/>
  <c r="J11669" i="17"/>
  <c r="J11677" i="17"/>
  <c r="J11685" i="17"/>
  <c r="J11693" i="17"/>
  <c r="J11701" i="17"/>
  <c r="J11709" i="17"/>
  <c r="J11717" i="17"/>
  <c r="J11725" i="17"/>
  <c r="J11733" i="17"/>
  <c r="J11741" i="17"/>
  <c r="J11749" i="17"/>
  <c r="J11757" i="17"/>
  <c r="J11765" i="17"/>
  <c r="J11773" i="17"/>
  <c r="J11781" i="17"/>
  <c r="J11789" i="17"/>
  <c r="J11797" i="17"/>
  <c r="J11805" i="17"/>
  <c r="J11813" i="17"/>
  <c r="J11821" i="17"/>
  <c r="J11829" i="17"/>
  <c r="J11837" i="17"/>
  <c r="J11845" i="17"/>
  <c r="J11853" i="17"/>
  <c r="J11861" i="17"/>
  <c r="J11869" i="17"/>
  <c r="J11877" i="17"/>
  <c r="J11885" i="17"/>
  <c r="J11893" i="17"/>
  <c r="J11901" i="17"/>
  <c r="J11909" i="17"/>
  <c r="J11917" i="17"/>
  <c r="J11925" i="17"/>
  <c r="J11933" i="17"/>
  <c r="J11941" i="17"/>
  <c r="J11949" i="17"/>
  <c r="J11957" i="17"/>
  <c r="J11965" i="17"/>
  <c r="J11973" i="17"/>
  <c r="J11981" i="17"/>
  <c r="J11989" i="17"/>
  <c r="J11997" i="17"/>
  <c r="J12005" i="17"/>
  <c r="J12013" i="17"/>
  <c r="J12021" i="17"/>
  <c r="J12029" i="17"/>
  <c r="J12037" i="17"/>
  <c r="J12045" i="17"/>
  <c r="J12053" i="17"/>
  <c r="J12061" i="17"/>
  <c r="J12069" i="17"/>
  <c r="J12077" i="17"/>
  <c r="J12085" i="17"/>
  <c r="J12093" i="17"/>
  <c r="J12101" i="17"/>
  <c r="J12109" i="17"/>
  <c r="J12117" i="17"/>
  <c r="J12125" i="17"/>
  <c r="J12133" i="17"/>
  <c r="J12141" i="17"/>
  <c r="J12149" i="17"/>
  <c r="J12157" i="17"/>
  <c r="J12165" i="17"/>
  <c r="J12173" i="17"/>
  <c r="J12181" i="17"/>
  <c r="J12189" i="17"/>
  <c r="J12197" i="17"/>
  <c r="J12205" i="17"/>
  <c r="J10426" i="17"/>
  <c r="J10458" i="17"/>
  <c r="J10490" i="17"/>
  <c r="J10522" i="17"/>
  <c r="J10554" i="17"/>
  <c r="J10586" i="17"/>
  <c r="J10618" i="17"/>
  <c r="J10646" i="17"/>
  <c r="J10654" i="17"/>
  <c r="J10662" i="17"/>
  <c r="J10670" i="17"/>
  <c r="J10678" i="17"/>
  <c r="J10686" i="17"/>
  <c r="J10694" i="17"/>
  <c r="J10702" i="17"/>
  <c r="J10710" i="17"/>
  <c r="J10718" i="17"/>
  <c r="J10726" i="17"/>
  <c r="J10734" i="17"/>
  <c r="J10742" i="17"/>
  <c r="J10750" i="17"/>
  <c r="J10758" i="17"/>
  <c r="J10766" i="17"/>
  <c r="J10774" i="17"/>
  <c r="J10782" i="17"/>
  <c r="J10790" i="17"/>
  <c r="J10798" i="17"/>
  <c r="J10806" i="17"/>
  <c r="J10814" i="17"/>
  <c r="J10822" i="17"/>
  <c r="J10830" i="17"/>
  <c r="J10838" i="17"/>
  <c r="J10846" i="17"/>
  <c r="J10854" i="17"/>
  <c r="J10862" i="17"/>
  <c r="J10870" i="17"/>
  <c r="J10878" i="17"/>
  <c r="J10886" i="17"/>
  <c r="J10894" i="17"/>
  <c r="J10902" i="17"/>
  <c r="J10910" i="17"/>
  <c r="J10918" i="17"/>
  <c r="J10926" i="17"/>
  <c r="J10934" i="17"/>
  <c r="J10942" i="17"/>
  <c r="J10950" i="17"/>
  <c r="J10958" i="17"/>
  <c r="J10966" i="17"/>
  <c r="J10974" i="17"/>
  <c r="J10982" i="17"/>
  <c r="J10990" i="17"/>
  <c r="J10998" i="17"/>
  <c r="J11006" i="17"/>
  <c r="J11014" i="17"/>
  <c r="J11022" i="17"/>
  <c r="J11030" i="17"/>
  <c r="J11038" i="17"/>
  <c r="J11046" i="17"/>
  <c r="J11054" i="17"/>
  <c r="J11062" i="17"/>
  <c r="J11070" i="17"/>
  <c r="J11078" i="17"/>
  <c r="J11086" i="17"/>
  <c r="J11094" i="17"/>
  <c r="J11102" i="17"/>
  <c r="J11110" i="17"/>
  <c r="J11118" i="17"/>
  <c r="J11126" i="17"/>
  <c r="J11134" i="17"/>
  <c r="J11142" i="17"/>
  <c r="J11150" i="17"/>
  <c r="J11158" i="17"/>
  <c r="J11166" i="17"/>
  <c r="J11174" i="17"/>
  <c r="J11182" i="17"/>
  <c r="J11190" i="17"/>
  <c r="J11198" i="17"/>
  <c r="J11206" i="17"/>
  <c r="J11214" i="17"/>
  <c r="J11222" i="17"/>
  <c r="J11230" i="17"/>
  <c r="J11238" i="17"/>
  <c r="J11246" i="17"/>
  <c r="J11254" i="17"/>
  <c r="J11262" i="17"/>
  <c r="J11270" i="17"/>
  <c r="J11278" i="17"/>
  <c r="J11286" i="17"/>
  <c r="J11294" i="17"/>
  <c r="J11302" i="17"/>
  <c r="J11310" i="17"/>
  <c r="J11318" i="17"/>
  <c r="J11326" i="17"/>
  <c r="J11334" i="17"/>
  <c r="J11342" i="17"/>
  <c r="J11350" i="17"/>
  <c r="J11358" i="17"/>
  <c r="J11366" i="17"/>
  <c r="J11374" i="17"/>
  <c r="J11382" i="17"/>
  <c r="J11390" i="17"/>
  <c r="J11398" i="17"/>
  <c r="J11406" i="17"/>
  <c r="J11414" i="17"/>
  <c r="J11422" i="17"/>
  <c r="J11430" i="17"/>
  <c r="J11438" i="17"/>
  <c r="J11446" i="17"/>
  <c r="J11454" i="17"/>
  <c r="J11462" i="17"/>
  <c r="J11470" i="17"/>
  <c r="J11478" i="17"/>
  <c r="J11486" i="17"/>
  <c r="J11494" i="17"/>
  <c r="J11502" i="17"/>
  <c r="J11510" i="17"/>
  <c r="J11518" i="17"/>
  <c r="J11526" i="17"/>
  <c r="J11534" i="17"/>
  <c r="J11542" i="17"/>
  <c r="J11550" i="17"/>
  <c r="J11558" i="17"/>
  <c r="J11566" i="17"/>
  <c r="J11574" i="17"/>
  <c r="J11582" i="17"/>
  <c r="J11590" i="17"/>
  <c r="J11598" i="17"/>
  <c r="J11606" i="17"/>
  <c r="J11614" i="17"/>
  <c r="J11622" i="17"/>
  <c r="J11630" i="17"/>
  <c r="J11638" i="17"/>
  <c r="J11646" i="17"/>
  <c r="J11654" i="17"/>
  <c r="J11662" i="17"/>
  <c r="J11670" i="17"/>
  <c r="J11678" i="17"/>
  <c r="J11686" i="17"/>
  <c r="J11694" i="17"/>
  <c r="J11702" i="17"/>
  <c r="J11710" i="17"/>
  <c r="J11718" i="17"/>
  <c r="J11726" i="17"/>
  <c r="J11734" i="17"/>
  <c r="J11742" i="17"/>
  <c r="J11750" i="17"/>
  <c r="J11758" i="17"/>
  <c r="J11766" i="17"/>
  <c r="J11774" i="17"/>
  <c r="J11782" i="17"/>
  <c r="J11790" i="17"/>
  <c r="J11798" i="17"/>
  <c r="J11806" i="17"/>
  <c r="J11814" i="17"/>
  <c r="J11822" i="17"/>
  <c r="J11830" i="17"/>
  <c r="J11838" i="17"/>
  <c r="J11846" i="17"/>
  <c r="J11854" i="17"/>
  <c r="J11862" i="17"/>
  <c r="J11870" i="17"/>
  <c r="J11878" i="17"/>
  <c r="J11886" i="17"/>
  <c r="J11894" i="17"/>
  <c r="J11902" i="17"/>
  <c r="J11910" i="17"/>
  <c r="J11918" i="17"/>
  <c r="J11926" i="17"/>
  <c r="J11934" i="17"/>
  <c r="J11942" i="17"/>
  <c r="J10430" i="17"/>
  <c r="J10462" i="17"/>
  <c r="J10494" i="17"/>
  <c r="J10526" i="17"/>
  <c r="J10558" i="17"/>
  <c r="J10590" i="17"/>
  <c r="J10622" i="17"/>
  <c r="J10647" i="17"/>
  <c r="J10655" i="17"/>
  <c r="J10663" i="17"/>
  <c r="J10671" i="17"/>
  <c r="J10679" i="17"/>
  <c r="J10687" i="17"/>
  <c r="J10695" i="17"/>
  <c r="J10703" i="17"/>
  <c r="J10711" i="17"/>
  <c r="J10719" i="17"/>
  <c r="J10727" i="17"/>
  <c r="J10735" i="17"/>
  <c r="J10743" i="17"/>
  <c r="J10751" i="17"/>
  <c r="J10759" i="17"/>
  <c r="J10767" i="17"/>
  <c r="J10775" i="17"/>
  <c r="J10783" i="17"/>
  <c r="J10791" i="17"/>
  <c r="J10799" i="17"/>
  <c r="J10807" i="17"/>
  <c r="J10815" i="17"/>
  <c r="J10823" i="17"/>
  <c r="J10831" i="17"/>
  <c r="J10839" i="17"/>
  <c r="J10847" i="17"/>
  <c r="J10855" i="17"/>
  <c r="J10863" i="17"/>
  <c r="J10871" i="17"/>
  <c r="J10879" i="17"/>
  <c r="J10887" i="17"/>
  <c r="J10895" i="17"/>
  <c r="J10903" i="17"/>
  <c r="J10911" i="17"/>
  <c r="J10919" i="17"/>
  <c r="J10927" i="17"/>
  <c r="J10935" i="17"/>
  <c r="J10943" i="17"/>
  <c r="J10951" i="17"/>
  <c r="J10959" i="17"/>
  <c r="J10967" i="17"/>
  <c r="J10975" i="17"/>
  <c r="J10983" i="17"/>
  <c r="J10991" i="17"/>
  <c r="J10999" i="17"/>
  <c r="J11007" i="17"/>
  <c r="J11015" i="17"/>
  <c r="J11023" i="17"/>
  <c r="J11031" i="17"/>
  <c r="J11039" i="17"/>
  <c r="J11047" i="17"/>
  <c r="J11055" i="17"/>
  <c r="J11063" i="17"/>
  <c r="J11071" i="17"/>
  <c r="J11079" i="17"/>
  <c r="J11087" i="17"/>
  <c r="J11095" i="17"/>
  <c r="J11103" i="17"/>
  <c r="J11111" i="17"/>
  <c r="J11119" i="17"/>
  <c r="J11127" i="17"/>
  <c r="J11135" i="17"/>
  <c r="J10434" i="17"/>
  <c r="J10466" i="17"/>
  <c r="J10498" i="17"/>
  <c r="J10530" i="17"/>
  <c r="J10562" i="17"/>
  <c r="J10594" i="17"/>
  <c r="J10626" i="17"/>
  <c r="J10648" i="17"/>
  <c r="J10656" i="17"/>
  <c r="J10664" i="17"/>
  <c r="J10672" i="17"/>
  <c r="J10680" i="17"/>
  <c r="J10688" i="17"/>
  <c r="J10696" i="17"/>
  <c r="J10704" i="17"/>
  <c r="J10712" i="17"/>
  <c r="J10720" i="17"/>
  <c r="J10728" i="17"/>
  <c r="J10736" i="17"/>
  <c r="J10744" i="17"/>
  <c r="J10752" i="17"/>
  <c r="J10760" i="17"/>
  <c r="J10768" i="17"/>
  <c r="J10776" i="17"/>
  <c r="J10784" i="17"/>
  <c r="J10792" i="17"/>
  <c r="J10800" i="17"/>
  <c r="J10808" i="17"/>
  <c r="J10816" i="17"/>
  <c r="J10824" i="17"/>
  <c r="J10832" i="17"/>
  <c r="J10840" i="17"/>
  <c r="J10848" i="17"/>
  <c r="J10856" i="17"/>
  <c r="J10864" i="17"/>
  <c r="J10872" i="17"/>
  <c r="J10880" i="17"/>
  <c r="J10888" i="17"/>
  <c r="J10896" i="17"/>
  <c r="J10904" i="17"/>
  <c r="J10912" i="17"/>
  <c r="J10920" i="17"/>
  <c r="J10928" i="17"/>
  <c r="J10936" i="17"/>
  <c r="J10944" i="17"/>
  <c r="J10952" i="17"/>
  <c r="J10960" i="17"/>
  <c r="J10968" i="17"/>
  <c r="J10976" i="17"/>
  <c r="J10984" i="17"/>
  <c r="J10992" i="17"/>
  <c r="J11000" i="17"/>
  <c r="J11008" i="17"/>
  <c r="J11016" i="17"/>
  <c r="J11024" i="17"/>
  <c r="J11032" i="17"/>
  <c r="J11040" i="17"/>
  <c r="J11048" i="17"/>
  <c r="J11056" i="17"/>
  <c r="J11064" i="17"/>
  <c r="J11072" i="17"/>
  <c r="J11080" i="17"/>
  <c r="J11088" i="17"/>
  <c r="J11096" i="17"/>
  <c r="J11104" i="17"/>
  <c r="J11112" i="17"/>
  <c r="J11120" i="17"/>
  <c r="J11128" i="17"/>
  <c r="J11136" i="17"/>
  <c r="J11144" i="17"/>
  <c r="J11152" i="17"/>
  <c r="J11160" i="17"/>
  <c r="J11168" i="17"/>
  <c r="J11176" i="17"/>
  <c r="J11184" i="17"/>
  <c r="J11192" i="17"/>
  <c r="J11200" i="17"/>
  <c r="J11208" i="17"/>
  <c r="J11216" i="17"/>
  <c r="J11224" i="17"/>
  <c r="J11232" i="17"/>
  <c r="J11240" i="17"/>
  <c r="J11248" i="17"/>
  <c r="J11256" i="17"/>
  <c r="J11264" i="17"/>
  <c r="J11272" i="17"/>
  <c r="J11280" i="17"/>
  <c r="J11288" i="17"/>
  <c r="J11296" i="17"/>
  <c r="J11304" i="17"/>
  <c r="J11312" i="17"/>
  <c r="J11320" i="17"/>
  <c r="J11328" i="17"/>
  <c r="J11336" i="17"/>
  <c r="J11344" i="17"/>
  <c r="J11352" i="17"/>
  <c r="J11360" i="17"/>
  <c r="J11368" i="17"/>
  <c r="J11376" i="17"/>
  <c r="J11384" i="17"/>
  <c r="J11392" i="17"/>
  <c r="J11400" i="17"/>
  <c r="J11408" i="17"/>
  <c r="J11416" i="17"/>
  <c r="J11424" i="17"/>
  <c r="J11432" i="17"/>
  <c r="J11440" i="17"/>
  <c r="J11448" i="17"/>
  <c r="J11456" i="17"/>
  <c r="J11464" i="17"/>
  <c r="J11472" i="17"/>
  <c r="J11480" i="17"/>
  <c r="J11488" i="17"/>
  <c r="J11496" i="17"/>
  <c r="J11504" i="17"/>
  <c r="J11512" i="17"/>
  <c r="J11520" i="17"/>
  <c r="J11528" i="17"/>
  <c r="J11536" i="17"/>
  <c r="J11544" i="17"/>
  <c r="J11552" i="17"/>
  <c r="J11560" i="17"/>
  <c r="J11568" i="17"/>
  <c r="J11576" i="17"/>
  <c r="J11584" i="17"/>
  <c r="J11592" i="17"/>
  <c r="J11600" i="17"/>
  <c r="J11608" i="17"/>
  <c r="J11616" i="17"/>
  <c r="J11624" i="17"/>
  <c r="J11632" i="17"/>
  <c r="J11640" i="17"/>
  <c r="J11648" i="17"/>
  <c r="J11656" i="17"/>
  <c r="J11664" i="17"/>
  <c r="J11672" i="17"/>
  <c r="J11680" i="17"/>
  <c r="J11688" i="17"/>
  <c r="J11696" i="17"/>
  <c r="J11704" i="17"/>
  <c r="J11712" i="17"/>
  <c r="J11720" i="17"/>
  <c r="J11728" i="17"/>
  <c r="J11736" i="17"/>
  <c r="J11744" i="17"/>
  <c r="J11752" i="17"/>
  <c r="J11760" i="17"/>
  <c r="J11768" i="17"/>
  <c r="J11776" i="17"/>
  <c r="J11784" i="17"/>
  <c r="J11792" i="17"/>
  <c r="J11800" i="17"/>
  <c r="J11808" i="17"/>
  <c r="J11816" i="17"/>
  <c r="J11824" i="17"/>
  <c r="J11832" i="17"/>
  <c r="J11840" i="17"/>
  <c r="J11848" i="17"/>
  <c r="J11856" i="17"/>
  <c r="J11864" i="17"/>
  <c r="J11872" i="17"/>
  <c r="J11880" i="17"/>
  <c r="J11888" i="17"/>
  <c r="J11896" i="17"/>
  <c r="J11904" i="17"/>
  <c r="J11912" i="17"/>
  <c r="J11920" i="17"/>
  <c r="J11928" i="17"/>
  <c r="J11936" i="17"/>
  <c r="J11944" i="17"/>
  <c r="J11952" i="17"/>
  <c r="J11960" i="17"/>
  <c r="J11968" i="17"/>
  <c r="J11976" i="17"/>
  <c r="J11984" i="17"/>
  <c r="J11992" i="17"/>
  <c r="J12000" i="17"/>
  <c r="J12008" i="17"/>
  <c r="J12016" i="17"/>
  <c r="J12024" i="17"/>
  <c r="J12032" i="17"/>
  <c r="J12040" i="17"/>
  <c r="J12048" i="17"/>
  <c r="J12056" i="17"/>
  <c r="J12064" i="17"/>
  <c r="J12072" i="17"/>
  <c r="J12080" i="17"/>
  <c r="J12088" i="17"/>
  <c r="J12096" i="17"/>
  <c r="J12104" i="17"/>
  <c r="J12112" i="17"/>
  <c r="J12120" i="17"/>
  <c r="J12128" i="17"/>
  <c r="J12136" i="17"/>
  <c r="J12144" i="17"/>
  <c r="J12152" i="17"/>
  <c r="J12160" i="17"/>
  <c r="J12168" i="17"/>
  <c r="J12176" i="17"/>
  <c r="J12184" i="17"/>
  <c r="J12192" i="17"/>
  <c r="J12200" i="17"/>
  <c r="J12208" i="17"/>
  <c r="J10438" i="17"/>
  <c r="J10470" i="17"/>
  <c r="J10502" i="17"/>
  <c r="J10534" i="17"/>
  <c r="J10566" i="17"/>
  <c r="J10598" i="17"/>
  <c r="J10630" i="17"/>
  <c r="J10649" i="17"/>
  <c r="J10657" i="17"/>
  <c r="J10665" i="17"/>
  <c r="J10673" i="17"/>
  <c r="J10681" i="17"/>
  <c r="J10689" i="17"/>
  <c r="J10697" i="17"/>
  <c r="J10705" i="17"/>
  <c r="J10713" i="17"/>
  <c r="J10721" i="17"/>
  <c r="J10729" i="17"/>
  <c r="J10737" i="17"/>
  <c r="J10745" i="17"/>
  <c r="J10753" i="17"/>
  <c r="J10761" i="17"/>
  <c r="J10769" i="17"/>
  <c r="J10777" i="17"/>
  <c r="J10785" i="17"/>
  <c r="J10793" i="17"/>
  <c r="J10801" i="17"/>
  <c r="J10809" i="17"/>
  <c r="J10817" i="17"/>
  <c r="J10825" i="17"/>
  <c r="J10833" i="17"/>
  <c r="J10841" i="17"/>
  <c r="J10849" i="17"/>
  <c r="J10857" i="17"/>
  <c r="J10865" i="17"/>
  <c r="J10873" i="17"/>
  <c r="J10881" i="17"/>
  <c r="J10889" i="17"/>
  <c r="J10897" i="17"/>
  <c r="J10905" i="17"/>
  <c r="J10913" i="17"/>
  <c r="J10921" i="17"/>
  <c r="J10929" i="17"/>
  <c r="J10937" i="17"/>
  <c r="J10945" i="17"/>
  <c r="J10953" i="17"/>
  <c r="J10961" i="17"/>
  <c r="J10969" i="17"/>
  <c r="J10977" i="17"/>
  <c r="J10985" i="17"/>
  <c r="J10993" i="17"/>
  <c r="J11001" i="17"/>
  <c r="J11009" i="17"/>
  <c r="J11017" i="17"/>
  <c r="J11025" i="17"/>
  <c r="J11033" i="17"/>
  <c r="J11041" i="17"/>
  <c r="J11049" i="17"/>
  <c r="J11057" i="17"/>
  <c r="J11065" i="17"/>
  <c r="J11073" i="17"/>
  <c r="J11081" i="17"/>
  <c r="J11089" i="17"/>
  <c r="J11097" i="17"/>
  <c r="J11105" i="17"/>
  <c r="J11113" i="17"/>
  <c r="J11121" i="17"/>
  <c r="J11129" i="17"/>
  <c r="J11137" i="17"/>
  <c r="J11145" i="17"/>
  <c r="J11153" i="17"/>
  <c r="J11161" i="17"/>
  <c r="J11169" i="17"/>
  <c r="J11177" i="17"/>
  <c r="J11185" i="17"/>
  <c r="J11193" i="17"/>
  <c r="J11201" i="17"/>
  <c r="J11209" i="17"/>
  <c r="J11217" i="17"/>
  <c r="J11225" i="17"/>
  <c r="J11233" i="17"/>
  <c r="J11241" i="17"/>
  <c r="J11249" i="17"/>
  <c r="J11257" i="17"/>
  <c r="J11265" i="17"/>
  <c r="J11273" i="17"/>
  <c r="J11281" i="17"/>
  <c r="J11289" i="17"/>
  <c r="J11297" i="17"/>
  <c r="J11305" i="17"/>
  <c r="J11313" i="17"/>
  <c r="J11321" i="17"/>
  <c r="J11329" i="17"/>
  <c r="J11337" i="17"/>
  <c r="J11345" i="17"/>
  <c r="J11353" i="17"/>
  <c r="J11361" i="17"/>
  <c r="J11369" i="17"/>
  <c r="J11377" i="17"/>
  <c r="J11385" i="17"/>
  <c r="J11393" i="17"/>
  <c r="J11401" i="17"/>
  <c r="J11409" i="17"/>
  <c r="J11417" i="17"/>
  <c r="J11425" i="17"/>
  <c r="J11433" i="17"/>
  <c r="J11441" i="17"/>
  <c r="J11449" i="17"/>
  <c r="J11457" i="17"/>
  <c r="J11465" i="17"/>
  <c r="J11473" i="17"/>
  <c r="J11481" i="17"/>
  <c r="J11489" i="17"/>
  <c r="J11497" i="17"/>
  <c r="J11505" i="17"/>
  <c r="J11513" i="17"/>
  <c r="J11521" i="17"/>
  <c r="J11529" i="17"/>
  <c r="J11537" i="17"/>
  <c r="J11545" i="17"/>
  <c r="J11553" i="17"/>
  <c r="J11561" i="17"/>
  <c r="J11569" i="17"/>
  <c r="J11577" i="17"/>
  <c r="J11585" i="17"/>
  <c r="J11593" i="17"/>
  <c r="J11601" i="17"/>
  <c r="J11609" i="17"/>
  <c r="J11617" i="17"/>
  <c r="J11625" i="17"/>
  <c r="J11633" i="17"/>
  <c r="J11641" i="17"/>
  <c r="J11649" i="17"/>
  <c r="J11657" i="17"/>
  <c r="J11665" i="17"/>
  <c r="J11673" i="17"/>
  <c r="J11681" i="17"/>
  <c r="J11689" i="17"/>
  <c r="J11697" i="17"/>
  <c r="J11705" i="17"/>
  <c r="J11713" i="17"/>
  <c r="J11721" i="17"/>
  <c r="J11729" i="17"/>
  <c r="J11737" i="17"/>
  <c r="J11745" i="17"/>
  <c r="J11753" i="17"/>
  <c r="J11761" i="17"/>
  <c r="J11769" i="17"/>
  <c r="J11777" i="17"/>
  <c r="J11785" i="17"/>
  <c r="J11793" i="17"/>
  <c r="J11801" i="17"/>
  <c r="J11809" i="17"/>
  <c r="J11817" i="17"/>
  <c r="J11825" i="17"/>
  <c r="J11833" i="17"/>
  <c r="J11841" i="17"/>
  <c r="J11849" i="17"/>
  <c r="J11857" i="17"/>
  <c r="J11865" i="17"/>
  <c r="J11873" i="17"/>
  <c r="J11881" i="17"/>
  <c r="J11889" i="17"/>
  <c r="J11897" i="17"/>
  <c r="J11905" i="17"/>
  <c r="J11913" i="17"/>
  <c r="J11921" i="17"/>
  <c r="J11929" i="17"/>
  <c r="J11937" i="17"/>
  <c r="J11945" i="17"/>
  <c r="J11953" i="17"/>
  <c r="J11961" i="17"/>
  <c r="J11969" i="17"/>
  <c r="J11977" i="17"/>
  <c r="J11985" i="17"/>
  <c r="J11993" i="17"/>
  <c r="J12001" i="17"/>
  <c r="J12009" i="17"/>
  <c r="J12017" i="17"/>
  <c r="J12025" i="17"/>
  <c r="J12033" i="17"/>
  <c r="J12041" i="17"/>
  <c r="J12049" i="17"/>
  <c r="J12057" i="17"/>
  <c r="J12065" i="17"/>
  <c r="J12073" i="17"/>
  <c r="J12081" i="17"/>
  <c r="J12089" i="17"/>
  <c r="J12097" i="17"/>
  <c r="J12105" i="17"/>
  <c r="J12113" i="17"/>
  <c r="J12121" i="17"/>
  <c r="J12129" i="17"/>
  <c r="J12137" i="17"/>
  <c r="J12145" i="17"/>
  <c r="J12153" i="17"/>
  <c r="J12161" i="17"/>
  <c r="J12169" i="17"/>
  <c r="J12177" i="17"/>
  <c r="J12185" i="17"/>
  <c r="J12193" i="17"/>
  <c r="J12201" i="17"/>
  <c r="J12209" i="17"/>
  <c r="J11171" i="17"/>
  <c r="J11203" i="17"/>
  <c r="J11235" i="17"/>
  <c r="J11267" i="17"/>
  <c r="J11299" i="17"/>
  <c r="J11331" i="17"/>
  <c r="J11363" i="17"/>
  <c r="J11395" i="17"/>
  <c r="J11427" i="17"/>
  <c r="J11459" i="17"/>
  <c r="J11491" i="17"/>
  <c r="J11523" i="17"/>
  <c r="J11555" i="17"/>
  <c r="J11587" i="17"/>
  <c r="J11619" i="17"/>
  <c r="J11651" i="17"/>
  <c r="J11683" i="17"/>
  <c r="J11715" i="17"/>
  <c r="J11747" i="17"/>
  <c r="J11779" i="17"/>
  <c r="J11811" i="17"/>
  <c r="J11843" i="17"/>
  <c r="J11875" i="17"/>
  <c r="J11907" i="17"/>
  <c r="J11939" i="17"/>
  <c r="J11959" i="17"/>
  <c r="J11975" i="17"/>
  <c r="J11991" i="17"/>
  <c r="J12007" i="17"/>
  <c r="J12023" i="17"/>
  <c r="J12039" i="17"/>
  <c r="J12055" i="17"/>
  <c r="J12071" i="17"/>
  <c r="J12087" i="17"/>
  <c r="J12103" i="17"/>
  <c r="J12119" i="17"/>
  <c r="J12135" i="17"/>
  <c r="J12151" i="17"/>
  <c r="J12167" i="17"/>
  <c r="J12183" i="17"/>
  <c r="J12199" i="17"/>
  <c r="J12213" i="17"/>
  <c r="J12221" i="17"/>
  <c r="J12229" i="17"/>
  <c r="J12237" i="17"/>
  <c r="J12245" i="17"/>
  <c r="J12253" i="17"/>
  <c r="J12261" i="17"/>
  <c r="J12269" i="17"/>
  <c r="J12277" i="17"/>
  <c r="J12285" i="17"/>
  <c r="J12293" i="17"/>
  <c r="J12301" i="17"/>
  <c r="J12309" i="17"/>
  <c r="J12317" i="17"/>
  <c r="J12325" i="17"/>
  <c r="J12333" i="17"/>
  <c r="J12341" i="17"/>
  <c r="J12349" i="17"/>
  <c r="J12357" i="17"/>
  <c r="J12365" i="17"/>
  <c r="J12373" i="17"/>
  <c r="J12381" i="17"/>
  <c r="J12389" i="17"/>
  <c r="J12397" i="17"/>
  <c r="J12405" i="17"/>
  <c r="J12413" i="17"/>
  <c r="J12421" i="17"/>
  <c r="J12429" i="17"/>
  <c r="J12437" i="17"/>
  <c r="J12445" i="17"/>
  <c r="J12453" i="17"/>
  <c r="J12461" i="17"/>
  <c r="J12469" i="17"/>
  <c r="J12477" i="17"/>
  <c r="J12485" i="17"/>
  <c r="J12493" i="17"/>
  <c r="J12501" i="17"/>
  <c r="J12509" i="17"/>
  <c r="J12517" i="17"/>
  <c r="J12525" i="17"/>
  <c r="J12533" i="17"/>
  <c r="J12541" i="17"/>
  <c r="J12549" i="17"/>
  <c r="J12557" i="17"/>
  <c r="J12565" i="17"/>
  <c r="J12573" i="17"/>
  <c r="J12581" i="17"/>
  <c r="J12589" i="17"/>
  <c r="J12597" i="17"/>
  <c r="J12605" i="17"/>
  <c r="J12613" i="17"/>
  <c r="J12621" i="17"/>
  <c r="J12629" i="17"/>
  <c r="J12637" i="17"/>
  <c r="J12645" i="17"/>
  <c r="J12653" i="17"/>
  <c r="J12661" i="17"/>
  <c r="J12669" i="17"/>
  <c r="J12677" i="17"/>
  <c r="J12685" i="17"/>
  <c r="J12693" i="17"/>
  <c r="J12701" i="17"/>
  <c r="J12709" i="17"/>
  <c r="J12717" i="17"/>
  <c r="J12725" i="17"/>
  <c r="J12733" i="17"/>
  <c r="J12741" i="17"/>
  <c r="J12749" i="17"/>
  <c r="J12757" i="17"/>
  <c r="J12765" i="17"/>
  <c r="J12773" i="17"/>
  <c r="J12781" i="17"/>
  <c r="J12789" i="17"/>
  <c r="J12797" i="17"/>
  <c r="J12805" i="17"/>
  <c r="J12813" i="17"/>
  <c r="J12821" i="17"/>
  <c r="J12829" i="17"/>
  <c r="J12837" i="17"/>
  <c r="J12845" i="17"/>
  <c r="J12853" i="17"/>
  <c r="J12861" i="17"/>
  <c r="J12869" i="17"/>
  <c r="J12877" i="17"/>
  <c r="J12885" i="17"/>
  <c r="J12893" i="17"/>
  <c r="J12901" i="17"/>
  <c r="J12909" i="17"/>
  <c r="J12917" i="17"/>
  <c r="J12925" i="17"/>
  <c r="J12933" i="17"/>
  <c r="J12941" i="17"/>
  <c r="J12949" i="17"/>
  <c r="J12957" i="17"/>
  <c r="J12965" i="17"/>
  <c r="J12973" i="17"/>
  <c r="J12981" i="17"/>
  <c r="J12989" i="17"/>
  <c r="J12997" i="17"/>
  <c r="J13005" i="17"/>
  <c r="J13013" i="17"/>
  <c r="J13021" i="17"/>
  <c r="J13029" i="17"/>
  <c r="J13037" i="17"/>
  <c r="J13045" i="17"/>
  <c r="J13053" i="17"/>
  <c r="J13061" i="17"/>
  <c r="J13069" i="17"/>
  <c r="J13077" i="17"/>
  <c r="J13085" i="17"/>
  <c r="J13093" i="17"/>
  <c r="J13101" i="17"/>
  <c r="J13109" i="17"/>
  <c r="J13117" i="17"/>
  <c r="J13125" i="17"/>
  <c r="J13133" i="17"/>
  <c r="J13141" i="17"/>
  <c r="J13149" i="17"/>
  <c r="J13157" i="17"/>
  <c r="J13165" i="17"/>
  <c r="J13173" i="17"/>
  <c r="J13181" i="17"/>
  <c r="J13189" i="17"/>
  <c r="J13197" i="17"/>
  <c r="J13205" i="17"/>
  <c r="J13213" i="17"/>
  <c r="J13221" i="17"/>
  <c r="J13229" i="17"/>
  <c r="J13237" i="17"/>
  <c r="J11175" i="17"/>
  <c r="J11207" i="17"/>
  <c r="J11239" i="17"/>
  <c r="J11271" i="17"/>
  <c r="J11303" i="17"/>
  <c r="J11335" i="17"/>
  <c r="J11367" i="17"/>
  <c r="J11399" i="17"/>
  <c r="J11431" i="17"/>
  <c r="J11463" i="17"/>
  <c r="J11495" i="17"/>
  <c r="J11527" i="17"/>
  <c r="J11559" i="17"/>
  <c r="J11591" i="17"/>
  <c r="J11623" i="17"/>
  <c r="J11655" i="17"/>
  <c r="J11687" i="17"/>
  <c r="J11719" i="17"/>
  <c r="J11751" i="17"/>
  <c r="J11783" i="17"/>
  <c r="J11815" i="17"/>
  <c r="J11847" i="17"/>
  <c r="J11879" i="17"/>
  <c r="J11911" i="17"/>
  <c r="J11943" i="17"/>
  <c r="J11962" i="17"/>
  <c r="J11978" i="17"/>
  <c r="J11994" i="17"/>
  <c r="J12010" i="17"/>
  <c r="J12026" i="17"/>
  <c r="J12042" i="17"/>
  <c r="J12058" i="17"/>
  <c r="J12074" i="17"/>
  <c r="J12090" i="17"/>
  <c r="J12106" i="17"/>
  <c r="J12122" i="17"/>
  <c r="J12138" i="17"/>
  <c r="J12154" i="17"/>
  <c r="J12170" i="17"/>
  <c r="J12186" i="17"/>
  <c r="J12202" i="17"/>
  <c r="J12214" i="17"/>
  <c r="J12222" i="17"/>
  <c r="J12230" i="17"/>
  <c r="J12238" i="17"/>
  <c r="J12246" i="17"/>
  <c r="J12254" i="17"/>
  <c r="J12262" i="17"/>
  <c r="J12270" i="17"/>
  <c r="J12278" i="17"/>
  <c r="J12286" i="17"/>
  <c r="J12294" i="17"/>
  <c r="J12302" i="17"/>
  <c r="J12310" i="17"/>
  <c r="J12318" i="17"/>
  <c r="J12326" i="17"/>
  <c r="J12334" i="17"/>
  <c r="J12342" i="17"/>
  <c r="J12350" i="17"/>
  <c r="J12358" i="17"/>
  <c r="J12366" i="17"/>
  <c r="J12374" i="17"/>
  <c r="J12382" i="17"/>
  <c r="J12390" i="17"/>
  <c r="J12398" i="17"/>
  <c r="J12406" i="17"/>
  <c r="J12414" i="17"/>
  <c r="J12422" i="17"/>
  <c r="J12430" i="17"/>
  <c r="J12438" i="17"/>
  <c r="J12446" i="17"/>
  <c r="J12454" i="17"/>
  <c r="J12462" i="17"/>
  <c r="J12470" i="17"/>
  <c r="J12478" i="17"/>
  <c r="J12486" i="17"/>
  <c r="J12494" i="17"/>
  <c r="J12502" i="17"/>
  <c r="J12510" i="17"/>
  <c r="J12518" i="17"/>
  <c r="J12526" i="17"/>
  <c r="J12534" i="17"/>
  <c r="J12542" i="17"/>
  <c r="J12550" i="17"/>
  <c r="J12558" i="17"/>
  <c r="J12566" i="17"/>
  <c r="J12574" i="17"/>
  <c r="J12582" i="17"/>
  <c r="J12590" i="17"/>
  <c r="J12598" i="17"/>
  <c r="J12606" i="17"/>
  <c r="J12614" i="17"/>
  <c r="J12622" i="17"/>
  <c r="J12630" i="17"/>
  <c r="J12638" i="17"/>
  <c r="J12646" i="17"/>
  <c r="J12654" i="17"/>
  <c r="J12662" i="17"/>
  <c r="J12670" i="17"/>
  <c r="J12678" i="17"/>
  <c r="J12686" i="17"/>
  <c r="J12694" i="17"/>
  <c r="J12702" i="17"/>
  <c r="J11143" i="17"/>
  <c r="J11179" i="17"/>
  <c r="J11211" i="17"/>
  <c r="J11243" i="17"/>
  <c r="J11275" i="17"/>
  <c r="J11307" i="17"/>
  <c r="J11339" i="17"/>
  <c r="J11371" i="17"/>
  <c r="J11403" i="17"/>
  <c r="J11435" i="17"/>
  <c r="J11467" i="17"/>
  <c r="J11499" i="17"/>
  <c r="J11531" i="17"/>
  <c r="J11563" i="17"/>
  <c r="J11595" i="17"/>
  <c r="J11627" i="17"/>
  <c r="J11659" i="17"/>
  <c r="J11691" i="17"/>
  <c r="J11723" i="17"/>
  <c r="J11755" i="17"/>
  <c r="J11787" i="17"/>
  <c r="J11819" i="17"/>
  <c r="J11851" i="17"/>
  <c r="J11883" i="17"/>
  <c r="J11915" i="17"/>
  <c r="J11947" i="17"/>
  <c r="J11963" i="17"/>
  <c r="J11979" i="17"/>
  <c r="J11995" i="17"/>
  <c r="J12011" i="17"/>
  <c r="J12027" i="17"/>
  <c r="J12043" i="17"/>
  <c r="J12059" i="17"/>
  <c r="J12075" i="17"/>
  <c r="J12091" i="17"/>
  <c r="J12107" i="17"/>
  <c r="J12123" i="17"/>
  <c r="J12139" i="17"/>
  <c r="J12155" i="17"/>
  <c r="J12171" i="17"/>
  <c r="J12187" i="17"/>
  <c r="J12203" i="17"/>
  <c r="J12215" i="17"/>
  <c r="J12223" i="17"/>
  <c r="J12231" i="17"/>
  <c r="J12239" i="17"/>
  <c r="J12247" i="17"/>
  <c r="J12255" i="17"/>
  <c r="J12263" i="17"/>
  <c r="J12271" i="17"/>
  <c r="J12279" i="17"/>
  <c r="J12287" i="17"/>
  <c r="J12295" i="17"/>
  <c r="J12303" i="17"/>
  <c r="J12311" i="17"/>
  <c r="J12319" i="17"/>
  <c r="J12327" i="17"/>
  <c r="J12335" i="17"/>
  <c r="J12343" i="17"/>
  <c r="J12351" i="17"/>
  <c r="J12359" i="17"/>
  <c r="J12367" i="17"/>
  <c r="J12375" i="17"/>
  <c r="J12383" i="17"/>
  <c r="J12391" i="17"/>
  <c r="J12399" i="17"/>
  <c r="J12407" i="17"/>
  <c r="J12415" i="17"/>
  <c r="J12423" i="17"/>
  <c r="J12431" i="17"/>
  <c r="J12439" i="17"/>
  <c r="J12447" i="17"/>
  <c r="J12455" i="17"/>
  <c r="J12463" i="17"/>
  <c r="J12471" i="17"/>
  <c r="J12479" i="17"/>
  <c r="J12487" i="17"/>
  <c r="J12495" i="17"/>
  <c r="J12503" i="17"/>
  <c r="J12511" i="17"/>
  <c r="J12519" i="17"/>
  <c r="J12527" i="17"/>
  <c r="J12535" i="17"/>
  <c r="J12543" i="17"/>
  <c r="J12551" i="17"/>
  <c r="J12559" i="17"/>
  <c r="J12567" i="17"/>
  <c r="J12575" i="17"/>
  <c r="J12583" i="17"/>
  <c r="J12591" i="17"/>
  <c r="J12599" i="17"/>
  <c r="J12607" i="17"/>
  <c r="J12615" i="17"/>
  <c r="J12623" i="17"/>
  <c r="J12631" i="17"/>
  <c r="J12639" i="17"/>
  <c r="J12647" i="17"/>
  <c r="J12655" i="17"/>
  <c r="J12663" i="17"/>
  <c r="J12671" i="17"/>
  <c r="J12679" i="17"/>
  <c r="J12687" i="17"/>
  <c r="J12695" i="17"/>
  <c r="J12703" i="17"/>
  <c r="J12711" i="17"/>
  <c r="J12719" i="17"/>
  <c r="J12727" i="17"/>
  <c r="J12735" i="17"/>
  <c r="J12743" i="17"/>
  <c r="J12751" i="17"/>
  <c r="J12759" i="17"/>
  <c r="J12767" i="17"/>
  <c r="J12775" i="17"/>
  <c r="J12783" i="17"/>
  <c r="J12791" i="17"/>
  <c r="J12799" i="17"/>
  <c r="J12807" i="17"/>
  <c r="J12815" i="17"/>
  <c r="J12823" i="17"/>
  <c r="J12831" i="17"/>
  <c r="J12839" i="17"/>
  <c r="J12847" i="17"/>
  <c r="J12855" i="17"/>
  <c r="J12863" i="17"/>
  <c r="J12871" i="17"/>
  <c r="J12879" i="17"/>
  <c r="J12887" i="17"/>
  <c r="J12895" i="17"/>
  <c r="J12903" i="17"/>
  <c r="J12911" i="17"/>
  <c r="J12919" i="17"/>
  <c r="J12927" i="17"/>
  <c r="J12935" i="17"/>
  <c r="J12943" i="17"/>
  <c r="J12951" i="17"/>
  <c r="J12959" i="17"/>
  <c r="J12967" i="17"/>
  <c r="J12975" i="17"/>
  <c r="J12983" i="17"/>
  <c r="J12991" i="17"/>
  <c r="J12999" i="17"/>
  <c r="J13007" i="17"/>
  <c r="J13015" i="17"/>
  <c r="J13023" i="17"/>
  <c r="J13031" i="17"/>
  <c r="J13039" i="17"/>
  <c r="J13047" i="17"/>
  <c r="J13055" i="17"/>
  <c r="J13063" i="17"/>
  <c r="J13071" i="17"/>
  <c r="J13079" i="17"/>
  <c r="J13087" i="17"/>
  <c r="J13095" i="17"/>
  <c r="J13103" i="17"/>
  <c r="J13111" i="17"/>
  <c r="J13119" i="17"/>
  <c r="J13127" i="17"/>
  <c r="J13135" i="17"/>
  <c r="J13143" i="17"/>
  <c r="J13151" i="17"/>
  <c r="J13159" i="17"/>
  <c r="J13167" i="17"/>
  <c r="J13175" i="17"/>
  <c r="J13183" i="17"/>
  <c r="J13191" i="17"/>
  <c r="J13199" i="17"/>
  <c r="J13207" i="17"/>
  <c r="J13215" i="17"/>
  <c r="J13223" i="17"/>
  <c r="J13231" i="17"/>
  <c r="J13239" i="17"/>
  <c r="J11151" i="17"/>
  <c r="J11183" i="17"/>
  <c r="J11215" i="17"/>
  <c r="J11247" i="17"/>
  <c r="J11279" i="17"/>
  <c r="J11311" i="17"/>
  <c r="J11343" i="17"/>
  <c r="J11375" i="17"/>
  <c r="J11407" i="17"/>
  <c r="J11439" i="17"/>
  <c r="J11471" i="17"/>
  <c r="J11503" i="17"/>
  <c r="J11535" i="17"/>
  <c r="J11567" i="17"/>
  <c r="J11599" i="17"/>
  <c r="J11631" i="17"/>
  <c r="J11663" i="17"/>
  <c r="J11695" i="17"/>
  <c r="J11727" i="17"/>
  <c r="J11759" i="17"/>
  <c r="J11791" i="17"/>
  <c r="J11823" i="17"/>
  <c r="J11855" i="17"/>
  <c r="J11887" i="17"/>
  <c r="J11919" i="17"/>
  <c r="J11950" i="17"/>
  <c r="J11966" i="17"/>
  <c r="J11982" i="17"/>
  <c r="J11998" i="17"/>
  <c r="J12014" i="17"/>
  <c r="J12030" i="17"/>
  <c r="J12046" i="17"/>
  <c r="J12062" i="17"/>
  <c r="J12078" i="17"/>
  <c r="J12094" i="17"/>
  <c r="J12110" i="17"/>
  <c r="J12126" i="17"/>
  <c r="J12142" i="17"/>
  <c r="J12158" i="17"/>
  <c r="J12174" i="17"/>
  <c r="J12190" i="17"/>
  <c r="J12206" i="17"/>
  <c r="J12216" i="17"/>
  <c r="J12224" i="17"/>
  <c r="J12232" i="17"/>
  <c r="J12240" i="17"/>
  <c r="J12248" i="17"/>
  <c r="J12256" i="17"/>
  <c r="J12264" i="17"/>
  <c r="J12272" i="17"/>
  <c r="J12280" i="17"/>
  <c r="J12288" i="17"/>
  <c r="J12296" i="17"/>
  <c r="J12304" i="17"/>
  <c r="J12312" i="17"/>
  <c r="J12320" i="17"/>
  <c r="J12328" i="17"/>
  <c r="J12336" i="17"/>
  <c r="J12344" i="17"/>
  <c r="J12352" i="17"/>
  <c r="J12360" i="17"/>
  <c r="J12368" i="17"/>
  <c r="J12376" i="17"/>
  <c r="J12384" i="17"/>
  <c r="J12392" i="17"/>
  <c r="J12400" i="17"/>
  <c r="J12408" i="17"/>
  <c r="J12416" i="17"/>
  <c r="J12424" i="17"/>
  <c r="J12432" i="17"/>
  <c r="J12440" i="17"/>
  <c r="J12448" i="17"/>
  <c r="J12456" i="17"/>
  <c r="J12464" i="17"/>
  <c r="J12472" i="17"/>
  <c r="J12480" i="17"/>
  <c r="J12488" i="17"/>
  <c r="J12496" i="17"/>
  <c r="J12504" i="17"/>
  <c r="J12512" i="17"/>
  <c r="J12520" i="17"/>
  <c r="J12528" i="17"/>
  <c r="J12536" i="17"/>
  <c r="J12544" i="17"/>
  <c r="J12552" i="17"/>
  <c r="J12560" i="17"/>
  <c r="J12568" i="17"/>
  <c r="J12576" i="17"/>
  <c r="J12584" i="17"/>
  <c r="J12592" i="17"/>
  <c r="J12600" i="17"/>
  <c r="J12608" i="17"/>
  <c r="J12616" i="17"/>
  <c r="J12624" i="17"/>
  <c r="J12632" i="17"/>
  <c r="J12640" i="17"/>
  <c r="J12648" i="17"/>
  <c r="J12656" i="17"/>
  <c r="J12664" i="17"/>
  <c r="J12672" i="17"/>
  <c r="J12680" i="17"/>
  <c r="J12688" i="17"/>
  <c r="J12696" i="17"/>
  <c r="J12704" i="17"/>
  <c r="J12712" i="17"/>
  <c r="J12720" i="17"/>
  <c r="J12728" i="17"/>
  <c r="J12736" i="17"/>
  <c r="J12744" i="17"/>
  <c r="J12752" i="17"/>
  <c r="J12760" i="17"/>
  <c r="J12768" i="17"/>
  <c r="J12776" i="17"/>
  <c r="J12784" i="17"/>
  <c r="J12792" i="17"/>
  <c r="J12800" i="17"/>
  <c r="J12808" i="17"/>
  <c r="J12816" i="17"/>
  <c r="J12824" i="17"/>
  <c r="J12832" i="17"/>
  <c r="J12840" i="17"/>
  <c r="J12848" i="17"/>
  <c r="J12856" i="17"/>
  <c r="J12864" i="17"/>
  <c r="J12872" i="17"/>
  <c r="J12880" i="17"/>
  <c r="J12888" i="17"/>
  <c r="J12896" i="17"/>
  <c r="J12904" i="17"/>
  <c r="J12912" i="17"/>
  <c r="J12920" i="17"/>
  <c r="J12928" i="17"/>
  <c r="J12936" i="17"/>
  <c r="J12944" i="17"/>
  <c r="J12952" i="17"/>
  <c r="J12960" i="17"/>
  <c r="J12968" i="17"/>
  <c r="J12976" i="17"/>
  <c r="J12984" i="17"/>
  <c r="J12992" i="17"/>
  <c r="J13000" i="17"/>
  <c r="J13008" i="17"/>
  <c r="J13016" i="17"/>
  <c r="J13024" i="17"/>
  <c r="J13032" i="17"/>
  <c r="J13040" i="17"/>
  <c r="J13048" i="17"/>
  <c r="J13056" i="17"/>
  <c r="J13064" i="17"/>
  <c r="J13072" i="17"/>
  <c r="J13080" i="17"/>
  <c r="J13088" i="17"/>
  <c r="J13096" i="17"/>
  <c r="J13104" i="17"/>
  <c r="J13112" i="17"/>
  <c r="J13120" i="17"/>
  <c r="J13128" i="17"/>
  <c r="J13136" i="17"/>
  <c r="J13144" i="17"/>
  <c r="J13152" i="17"/>
  <c r="J13160" i="17"/>
  <c r="J13168" i="17"/>
  <c r="J13176" i="17"/>
  <c r="J13184" i="17"/>
  <c r="J13192" i="17"/>
  <c r="J13200" i="17"/>
  <c r="J13208" i="17"/>
  <c r="J13216" i="17"/>
  <c r="J13224" i="17"/>
  <c r="J13232" i="17"/>
  <c r="J13240" i="17"/>
  <c r="J11155" i="17"/>
  <c r="J11187" i="17"/>
  <c r="J11219" i="17"/>
  <c r="J11251" i="17"/>
  <c r="J11283" i="17"/>
  <c r="J11315" i="17"/>
  <c r="J11347" i="17"/>
  <c r="J11379" i="17"/>
  <c r="J11411" i="17"/>
  <c r="J11443" i="17"/>
  <c r="J11475" i="17"/>
  <c r="J11507" i="17"/>
  <c r="J11539" i="17"/>
  <c r="J11571" i="17"/>
  <c r="J11603" i="17"/>
  <c r="J11635" i="17"/>
  <c r="J11667" i="17"/>
  <c r="J11699" i="17"/>
  <c r="J11731" i="17"/>
  <c r="J11763" i="17"/>
  <c r="J11795" i="17"/>
  <c r="J11827" i="17"/>
  <c r="J11859" i="17"/>
  <c r="J11891" i="17"/>
  <c r="J11923" i="17"/>
  <c r="J11951" i="17"/>
  <c r="J11967" i="17"/>
  <c r="J11983" i="17"/>
  <c r="J11999" i="17"/>
  <c r="J12015" i="17"/>
  <c r="J12031" i="17"/>
  <c r="J12047" i="17"/>
  <c r="J12063" i="17"/>
  <c r="J12079" i="17"/>
  <c r="J12095" i="17"/>
  <c r="J12111" i="17"/>
  <c r="J12127" i="17"/>
  <c r="J12143" i="17"/>
  <c r="J12159" i="17"/>
  <c r="J12175" i="17"/>
  <c r="J12191" i="17"/>
  <c r="J12207" i="17"/>
  <c r="J12217" i="17"/>
  <c r="J12225" i="17"/>
  <c r="J12233" i="17"/>
  <c r="J12241" i="17"/>
  <c r="J12249" i="17"/>
  <c r="J12257" i="17"/>
  <c r="J12265" i="17"/>
  <c r="J12273" i="17"/>
  <c r="J12281" i="17"/>
  <c r="J12289" i="17"/>
  <c r="J12297" i="17"/>
  <c r="J12305" i="17"/>
  <c r="J12313" i="17"/>
  <c r="J12321" i="17"/>
  <c r="J12329" i="17"/>
  <c r="J12337" i="17"/>
  <c r="J12345" i="17"/>
  <c r="J12353" i="17"/>
  <c r="J12361" i="17"/>
  <c r="J12369" i="17"/>
  <c r="J12377" i="17"/>
  <c r="J12385" i="17"/>
  <c r="J12393" i="17"/>
  <c r="J12401" i="17"/>
  <c r="J12409" i="17"/>
  <c r="J12417" i="17"/>
  <c r="J12425" i="17"/>
  <c r="J12433" i="17"/>
  <c r="J12441" i="17"/>
  <c r="J12449" i="17"/>
  <c r="J12457" i="17"/>
  <c r="J12465" i="17"/>
  <c r="J12473" i="17"/>
  <c r="J12481" i="17"/>
  <c r="J12489" i="17"/>
  <c r="J12497" i="17"/>
  <c r="J12505" i="17"/>
  <c r="J12513" i="17"/>
  <c r="J12521" i="17"/>
  <c r="J12529" i="17"/>
  <c r="J12537" i="17"/>
  <c r="J12545" i="17"/>
  <c r="J12553" i="17"/>
  <c r="J12561" i="17"/>
  <c r="J12569" i="17"/>
  <c r="J12577" i="17"/>
  <c r="J12585" i="17"/>
  <c r="J12593" i="17"/>
  <c r="J12601" i="17"/>
  <c r="J12609" i="17"/>
  <c r="J12617" i="17"/>
  <c r="J12625" i="17"/>
  <c r="J12633" i="17"/>
  <c r="J12641" i="17"/>
  <c r="J12649" i="17"/>
  <c r="J12657" i="17"/>
  <c r="J12665" i="17"/>
  <c r="J12673" i="17"/>
  <c r="J12681" i="17"/>
  <c r="J12689" i="17"/>
  <c r="J12697" i="17"/>
  <c r="J12705" i="17"/>
  <c r="J12713" i="17"/>
  <c r="J12721" i="17"/>
  <c r="J12729" i="17"/>
  <c r="J12737" i="17"/>
  <c r="J12745" i="17"/>
  <c r="J12753" i="17"/>
  <c r="J12761" i="17"/>
  <c r="J12769" i="17"/>
  <c r="J12777" i="17"/>
  <c r="J12785" i="17"/>
  <c r="J12793" i="17"/>
  <c r="J12801" i="17"/>
  <c r="J12809" i="17"/>
  <c r="J12817" i="17"/>
  <c r="J12825" i="17"/>
  <c r="J12833" i="17"/>
  <c r="J12841" i="17"/>
  <c r="J12849" i="17"/>
  <c r="J12857" i="17"/>
  <c r="J12865" i="17"/>
  <c r="J12873" i="17"/>
  <c r="J12881" i="17"/>
  <c r="J12889" i="17"/>
  <c r="J12897" i="17"/>
  <c r="J12905" i="17"/>
  <c r="J12913" i="17"/>
  <c r="J12921" i="17"/>
  <c r="J12929" i="17"/>
  <c r="J12937" i="17"/>
  <c r="J12945" i="17"/>
  <c r="J12953" i="17"/>
  <c r="J12961" i="17"/>
  <c r="J12969" i="17"/>
  <c r="J12977" i="17"/>
  <c r="J12985" i="17"/>
  <c r="J12993" i="17"/>
  <c r="J13001" i="17"/>
  <c r="J13009" i="17"/>
  <c r="J13017" i="17"/>
  <c r="J13025" i="17"/>
  <c r="J13033" i="17"/>
  <c r="J13041" i="17"/>
  <c r="J13049" i="17"/>
  <c r="J13057" i="17"/>
  <c r="J13065" i="17"/>
  <c r="J13073" i="17"/>
  <c r="J13081" i="17"/>
  <c r="J13089" i="17"/>
  <c r="J13097" i="17"/>
  <c r="J13105" i="17"/>
  <c r="J13113" i="17"/>
  <c r="J13121" i="17"/>
  <c r="J13129" i="17"/>
  <c r="J13137" i="17"/>
  <c r="J13145" i="17"/>
  <c r="J13153" i="17"/>
  <c r="J13161" i="17"/>
  <c r="J13169" i="17"/>
  <c r="J13177" i="17"/>
  <c r="J13185" i="17"/>
  <c r="J13193" i="17"/>
  <c r="J13201" i="17"/>
  <c r="J13209" i="17"/>
  <c r="J13217" i="17"/>
  <c r="J13225" i="17"/>
  <c r="J13233" i="17"/>
  <c r="J13241" i="17"/>
  <c r="J11159" i="17"/>
  <c r="J11191" i="17"/>
  <c r="J11223" i="17"/>
  <c r="J11255" i="17"/>
  <c r="J11287" i="17"/>
  <c r="J11319" i="17"/>
  <c r="J11351" i="17"/>
  <c r="J11383" i="17"/>
  <c r="J11415" i="17"/>
  <c r="J11447" i="17"/>
  <c r="J11479" i="17"/>
  <c r="J11511" i="17"/>
  <c r="J11543" i="17"/>
  <c r="J11575" i="17"/>
  <c r="J11607" i="17"/>
  <c r="J11639" i="17"/>
  <c r="J11671" i="17"/>
  <c r="J11703" i="17"/>
  <c r="J11735" i="17"/>
  <c r="J11767" i="17"/>
  <c r="J11799" i="17"/>
  <c r="J11831" i="17"/>
  <c r="J11863" i="17"/>
  <c r="J11895" i="17"/>
  <c r="J11927" i="17"/>
  <c r="J11954" i="17"/>
  <c r="J11970" i="17"/>
  <c r="J11986" i="17"/>
  <c r="J12002" i="17"/>
  <c r="J12018" i="17"/>
  <c r="J12034" i="17"/>
  <c r="J12050" i="17"/>
  <c r="J12066" i="17"/>
  <c r="J12082" i="17"/>
  <c r="J12098" i="17"/>
  <c r="J12114" i="17"/>
  <c r="J12130" i="17"/>
  <c r="J12146" i="17"/>
  <c r="J12162" i="17"/>
  <c r="J12178" i="17"/>
  <c r="J12194" i="17"/>
  <c r="J12210" i="17"/>
  <c r="J12218" i="17"/>
  <c r="J12226" i="17"/>
  <c r="J12234" i="17"/>
  <c r="J12242" i="17"/>
  <c r="J12250" i="17"/>
  <c r="J12258" i="17"/>
  <c r="J12266" i="17"/>
  <c r="J12274" i="17"/>
  <c r="J12282" i="17"/>
  <c r="J12290" i="17"/>
  <c r="J12298" i="17"/>
  <c r="J12306" i="17"/>
  <c r="J12314" i="17"/>
  <c r="J12322" i="17"/>
  <c r="J12330" i="17"/>
  <c r="J12338" i="17"/>
  <c r="J12346" i="17"/>
  <c r="J12354" i="17"/>
  <c r="J12362" i="17"/>
  <c r="J12370" i="17"/>
  <c r="J12378" i="17"/>
  <c r="J12386" i="17"/>
  <c r="J12394" i="17"/>
  <c r="J12402" i="17"/>
  <c r="J12410" i="17"/>
  <c r="J12418" i="17"/>
  <c r="J12426" i="17"/>
  <c r="J12434" i="17"/>
  <c r="J12442" i="17"/>
  <c r="J12450" i="17"/>
  <c r="J12458" i="17"/>
  <c r="J12466" i="17"/>
  <c r="J12474" i="17"/>
  <c r="J12482" i="17"/>
  <c r="J12490" i="17"/>
  <c r="J12498" i="17"/>
  <c r="J12506" i="17"/>
  <c r="J12514" i="17"/>
  <c r="J12522" i="17"/>
  <c r="J12530" i="17"/>
  <c r="J12538" i="17"/>
  <c r="J12546" i="17"/>
  <c r="J12554" i="17"/>
  <c r="J12562" i="17"/>
  <c r="J12570" i="17"/>
  <c r="J12578" i="17"/>
  <c r="J12586" i="17"/>
  <c r="J12594" i="17"/>
  <c r="J12602" i="17"/>
  <c r="J12610" i="17"/>
  <c r="J12618" i="17"/>
  <c r="J12626" i="17"/>
  <c r="J12634" i="17"/>
  <c r="J12642" i="17"/>
  <c r="J12650" i="17"/>
  <c r="J12658" i="17"/>
  <c r="J12666" i="17"/>
  <c r="J12674" i="17"/>
  <c r="J12682" i="17"/>
  <c r="J11163" i="17"/>
  <c r="J11195" i="17"/>
  <c r="J11227" i="17"/>
  <c r="J11259" i="17"/>
  <c r="J11291" i="17"/>
  <c r="J11323" i="17"/>
  <c r="J11355" i="17"/>
  <c r="J11387" i="17"/>
  <c r="J11419" i="17"/>
  <c r="J11451" i="17"/>
  <c r="J11483" i="17"/>
  <c r="J11515" i="17"/>
  <c r="J11547" i="17"/>
  <c r="J11579" i="17"/>
  <c r="J11611" i="17"/>
  <c r="J11643" i="17"/>
  <c r="J11675" i="17"/>
  <c r="J11707" i="17"/>
  <c r="J11739" i="17"/>
  <c r="J11771" i="17"/>
  <c r="J11803" i="17"/>
  <c r="J11835" i="17"/>
  <c r="J11867" i="17"/>
  <c r="J11899" i="17"/>
  <c r="J11931" i="17"/>
  <c r="J11955" i="17"/>
  <c r="J11971" i="17"/>
  <c r="J11987" i="17"/>
  <c r="J12003" i="17"/>
  <c r="J12019" i="17"/>
  <c r="J12035" i="17"/>
  <c r="J12051" i="17"/>
  <c r="J12067" i="17"/>
  <c r="J12083" i="17"/>
  <c r="J12099" i="17"/>
  <c r="J12115" i="17"/>
  <c r="J12131" i="17"/>
  <c r="J12147" i="17"/>
  <c r="J12163" i="17"/>
  <c r="J12179" i="17"/>
  <c r="J12195" i="17"/>
  <c r="J12211" i="17"/>
  <c r="J12219" i="17"/>
  <c r="J12227" i="17"/>
  <c r="J12235" i="17"/>
  <c r="J12243" i="17"/>
  <c r="J12251" i="17"/>
  <c r="J12259" i="17"/>
  <c r="J12267" i="17"/>
  <c r="J12275" i="17"/>
  <c r="J12283" i="17"/>
  <c r="J12291" i="17"/>
  <c r="J12299" i="17"/>
  <c r="J12307" i="17"/>
  <c r="J12315" i="17"/>
  <c r="J12323" i="17"/>
  <c r="J12331" i="17"/>
  <c r="J12339" i="17"/>
  <c r="J12347" i="17"/>
  <c r="J12355" i="17"/>
  <c r="J12363" i="17"/>
  <c r="J12371" i="17"/>
  <c r="J12379" i="17"/>
  <c r="J12387" i="17"/>
  <c r="J12395" i="17"/>
  <c r="J12403" i="17"/>
  <c r="J12411" i="17"/>
  <c r="J12419" i="17"/>
  <c r="J12427" i="17"/>
  <c r="J12435" i="17"/>
  <c r="J12443" i="17"/>
  <c r="J12451" i="17"/>
  <c r="J12459" i="17"/>
  <c r="J12467" i="17"/>
  <c r="J12475" i="17"/>
  <c r="J12483" i="17"/>
  <c r="J12491" i="17"/>
  <c r="J12499" i="17"/>
  <c r="J12507" i="17"/>
  <c r="J12515" i="17"/>
  <c r="J12523" i="17"/>
  <c r="J12531" i="17"/>
  <c r="J12539" i="17"/>
  <c r="J12547" i="17"/>
  <c r="J12555" i="17"/>
  <c r="J12563" i="17"/>
  <c r="J12571" i="17"/>
  <c r="J12579" i="17"/>
  <c r="J12587" i="17"/>
  <c r="J12595" i="17"/>
  <c r="J12603" i="17"/>
  <c r="J12611" i="17"/>
  <c r="J12619" i="17"/>
  <c r="J12627" i="17"/>
  <c r="J12635" i="17"/>
  <c r="J12643" i="17"/>
  <c r="J12651" i="17"/>
  <c r="J12659" i="17"/>
  <c r="J12667" i="17"/>
  <c r="J12675" i="17"/>
  <c r="J12683" i="17"/>
  <c r="J12691" i="17"/>
  <c r="J12699" i="17"/>
  <c r="J12707" i="17"/>
  <c r="J12715" i="17"/>
  <c r="J12723" i="17"/>
  <c r="J12731" i="17"/>
  <c r="J12739" i="17"/>
  <c r="J12747" i="17"/>
  <c r="J12755" i="17"/>
  <c r="J12763" i="17"/>
  <c r="J12771" i="17"/>
  <c r="J12779" i="17"/>
  <c r="J12787" i="17"/>
  <c r="J12795" i="17"/>
  <c r="J12803" i="17"/>
  <c r="J12811" i="17"/>
  <c r="J12819" i="17"/>
  <c r="J12827" i="17"/>
  <c r="J12835" i="17"/>
  <c r="J12843" i="17"/>
  <c r="J12851" i="17"/>
  <c r="J12859" i="17"/>
  <c r="J12867" i="17"/>
  <c r="J12875" i="17"/>
  <c r="J12883" i="17"/>
  <c r="J12891" i="17"/>
  <c r="J12899" i="17"/>
  <c r="J12907" i="17"/>
  <c r="J12915" i="17"/>
  <c r="J12923" i="17"/>
  <c r="J12931" i="17"/>
  <c r="J12939" i="17"/>
  <c r="J12947" i="17"/>
  <c r="J12955" i="17"/>
  <c r="J12963" i="17"/>
  <c r="J12971" i="17"/>
  <c r="J12979" i="17"/>
  <c r="J12987" i="17"/>
  <c r="J12995" i="17"/>
  <c r="J13003" i="17"/>
  <c r="J13011" i="17"/>
  <c r="J13019" i="17"/>
  <c r="J13027" i="17"/>
  <c r="J13035" i="17"/>
  <c r="J13043" i="17"/>
  <c r="J13051" i="17"/>
  <c r="J13059" i="17"/>
  <c r="J13067" i="17"/>
  <c r="J13075" i="17"/>
  <c r="J13083" i="17"/>
  <c r="J13091" i="17"/>
  <c r="J13099" i="17"/>
  <c r="J13107" i="17"/>
  <c r="J13115" i="17"/>
  <c r="J13123" i="17"/>
  <c r="J13131" i="17"/>
  <c r="J13139" i="17"/>
  <c r="J13147" i="17"/>
  <c r="J13155" i="17"/>
  <c r="J13163" i="17"/>
  <c r="J13171" i="17"/>
  <c r="J13179" i="17"/>
  <c r="J13187" i="17"/>
  <c r="J13195" i="17"/>
  <c r="J13203" i="17"/>
  <c r="J13211" i="17"/>
  <c r="J13219" i="17"/>
  <c r="J13227" i="17"/>
  <c r="J13235" i="17"/>
  <c r="J13243" i="17"/>
  <c r="J11167" i="17"/>
  <c r="J11199" i="17"/>
  <c r="J11231" i="17"/>
  <c r="J11263" i="17"/>
  <c r="J11295" i="17"/>
  <c r="J11327" i="17"/>
  <c r="J11359" i="17"/>
  <c r="J11391" i="17"/>
  <c r="J11423" i="17"/>
  <c r="J11455" i="17"/>
  <c r="J11487" i="17"/>
  <c r="J11519" i="17"/>
  <c r="J11551" i="17"/>
  <c r="J11583" i="17"/>
  <c r="J11615" i="17"/>
  <c r="J11647" i="17"/>
  <c r="J11679" i="17"/>
  <c r="J11711" i="17"/>
  <c r="J11743" i="17"/>
  <c r="J11775" i="17"/>
  <c r="J11807" i="17"/>
  <c r="J11839" i="17"/>
  <c r="J11871" i="17"/>
  <c r="J11903" i="17"/>
  <c r="J11935" i="17"/>
  <c r="J11958" i="17"/>
  <c r="J11974" i="17"/>
  <c r="J11990" i="17"/>
  <c r="J12006" i="17"/>
  <c r="J12022" i="17"/>
  <c r="J12038" i="17"/>
  <c r="J12054" i="17"/>
  <c r="J12070" i="17"/>
  <c r="J12086" i="17"/>
  <c r="J12102" i="17"/>
  <c r="J12118" i="17"/>
  <c r="J12134" i="17"/>
  <c r="J12150" i="17"/>
  <c r="J12166" i="17"/>
  <c r="J12182" i="17"/>
  <c r="J12198" i="17"/>
  <c r="J12212" i="17"/>
  <c r="J12220" i="17"/>
  <c r="J12228" i="17"/>
  <c r="J12236" i="17"/>
  <c r="J12244" i="17"/>
  <c r="J12252" i="17"/>
  <c r="J12260" i="17"/>
  <c r="J12268" i="17"/>
  <c r="J12276" i="17"/>
  <c r="J12284" i="17"/>
  <c r="J12292" i="17"/>
  <c r="J12300" i="17"/>
  <c r="J12308" i="17"/>
  <c r="J12316" i="17"/>
  <c r="J12324" i="17"/>
  <c r="J12332" i="17"/>
  <c r="J12340" i="17"/>
  <c r="J12348" i="17"/>
  <c r="J12356" i="17"/>
  <c r="J12364" i="17"/>
  <c r="J12372" i="17"/>
  <c r="J12380" i="17"/>
  <c r="J12388" i="17"/>
  <c r="J12396" i="17"/>
  <c r="J12404" i="17"/>
  <c r="J12412" i="17"/>
  <c r="J12420" i="17"/>
  <c r="J12428" i="17"/>
  <c r="J12436" i="17"/>
  <c r="J12444" i="17"/>
  <c r="J12452" i="17"/>
  <c r="J12460" i="17"/>
  <c r="J12468" i="17"/>
  <c r="J12476" i="17"/>
  <c r="J12484" i="17"/>
  <c r="J12492" i="17"/>
  <c r="J12500" i="17"/>
  <c r="J12508" i="17"/>
  <c r="J12516" i="17"/>
  <c r="J12524" i="17"/>
  <c r="J12532" i="17"/>
  <c r="J12540" i="17"/>
  <c r="J12548" i="17"/>
  <c r="J12556" i="17"/>
  <c r="J12564" i="17"/>
  <c r="J12572" i="17"/>
  <c r="J12580" i="17"/>
  <c r="J12588" i="17"/>
  <c r="J12596" i="17"/>
  <c r="J12604" i="17"/>
  <c r="J12612" i="17"/>
  <c r="J12620" i="17"/>
  <c r="J12628" i="17"/>
  <c r="J12636" i="17"/>
  <c r="J12644" i="17"/>
  <c r="J12652" i="17"/>
  <c r="J12660" i="17"/>
  <c r="J12668" i="17"/>
  <c r="J12676" i="17"/>
  <c r="J12684" i="17"/>
  <c r="J12692" i="17"/>
  <c r="J12700" i="17"/>
  <c r="J12708" i="17"/>
  <c r="J12716" i="17"/>
  <c r="J12724" i="17"/>
  <c r="J12732" i="17"/>
  <c r="J12740" i="17"/>
  <c r="J12748" i="17"/>
  <c r="J12756" i="17"/>
  <c r="J12764" i="17"/>
  <c r="J12772" i="17"/>
  <c r="J12780" i="17"/>
  <c r="J12788" i="17"/>
  <c r="J12796" i="17"/>
  <c r="J12804" i="17"/>
  <c r="J12812" i="17"/>
  <c r="J12820" i="17"/>
  <c r="J12828" i="17"/>
  <c r="J12836" i="17"/>
  <c r="J12844" i="17"/>
  <c r="J12852" i="17"/>
  <c r="J12860" i="17"/>
  <c r="J12868" i="17"/>
  <c r="J12876" i="17"/>
  <c r="J12884" i="17"/>
  <c r="J12892" i="17"/>
  <c r="J12900" i="17"/>
  <c r="J12908" i="17"/>
  <c r="J12916" i="17"/>
  <c r="J12924" i="17"/>
  <c r="J12932" i="17"/>
  <c r="J12940" i="17"/>
  <c r="J12948" i="17"/>
  <c r="J12956" i="17"/>
  <c r="J12964" i="17"/>
  <c r="J12972" i="17"/>
  <c r="J12980" i="17"/>
  <c r="J12988" i="17"/>
  <c r="J12996" i="17"/>
  <c r="J13004" i="17"/>
  <c r="J13012" i="17"/>
  <c r="J13020" i="17"/>
  <c r="J13028" i="17"/>
  <c r="J13036" i="17"/>
  <c r="J13044" i="17"/>
  <c r="J13052" i="17"/>
  <c r="J13060" i="17"/>
  <c r="J13068" i="17"/>
  <c r="J13076" i="17"/>
  <c r="J13084" i="17"/>
  <c r="J13092" i="17"/>
  <c r="J13100" i="17"/>
  <c r="J13108" i="17"/>
  <c r="J13116" i="17"/>
  <c r="J13124" i="17"/>
  <c r="J13132" i="17"/>
  <c r="J13140" i="17"/>
  <c r="J13148" i="17"/>
  <c r="J13156" i="17"/>
  <c r="J13164" i="17"/>
  <c r="J13172" i="17"/>
  <c r="J13180" i="17"/>
  <c r="J13188" i="17"/>
  <c r="J13196" i="17"/>
  <c r="J13204" i="17"/>
  <c r="J13212" i="17"/>
  <c r="J13220" i="17"/>
  <c r="J13228" i="17"/>
  <c r="J13236" i="17"/>
  <c r="J13244" i="17"/>
  <c r="J12722" i="17"/>
  <c r="J12754" i="17"/>
  <c r="J12786" i="17"/>
  <c r="J12818" i="17"/>
  <c r="J12850" i="17"/>
  <c r="J12882" i="17"/>
  <c r="J12914" i="17"/>
  <c r="J12946" i="17"/>
  <c r="J12978" i="17"/>
  <c r="J13010" i="17"/>
  <c r="J13042" i="17"/>
  <c r="J13074" i="17"/>
  <c r="J13106" i="17"/>
  <c r="J13138" i="17"/>
  <c r="J13170" i="17"/>
  <c r="J13202" i="17"/>
  <c r="J13234" i="17"/>
  <c r="J13250" i="17"/>
  <c r="J13258" i="17"/>
  <c r="J13266" i="17"/>
  <c r="J13274" i="17"/>
  <c r="J13282" i="17"/>
  <c r="J13290" i="17"/>
  <c r="J13298" i="17"/>
  <c r="J13306" i="17"/>
  <c r="J13314" i="17"/>
  <c r="J13322" i="17"/>
  <c r="J13330" i="17"/>
  <c r="J13338" i="17"/>
  <c r="J13346" i="17"/>
  <c r="J13354" i="17"/>
  <c r="J13362" i="17"/>
  <c r="J13370" i="17"/>
  <c r="J13378" i="17"/>
  <c r="J13386" i="17"/>
  <c r="J13394" i="17"/>
  <c r="J13402" i="17"/>
  <c r="J13410" i="17"/>
  <c r="J13418" i="17"/>
  <c r="J13426" i="17"/>
  <c r="J13434" i="17"/>
  <c r="J13442" i="17"/>
  <c r="J13450" i="17"/>
  <c r="J13458" i="17"/>
  <c r="J13466" i="17"/>
  <c r="J13474" i="17"/>
  <c r="J13482" i="17"/>
  <c r="J13490" i="17"/>
  <c r="J13498" i="17"/>
  <c r="J13506" i="17"/>
  <c r="J13514" i="17"/>
  <c r="J13522" i="17"/>
  <c r="J13530" i="17"/>
  <c r="J13538" i="17"/>
  <c r="J13546" i="17"/>
  <c r="J13554" i="17"/>
  <c r="J13562" i="17"/>
  <c r="J13570" i="17"/>
  <c r="J13578" i="17"/>
  <c r="J13586" i="17"/>
  <c r="J13594" i="17"/>
  <c r="J13602" i="17"/>
  <c r="J13610" i="17"/>
  <c r="J13618" i="17"/>
  <c r="J13626" i="17"/>
  <c r="J13634" i="17"/>
  <c r="J13642" i="17"/>
  <c r="J13650" i="17"/>
  <c r="J13658" i="17"/>
  <c r="J13666" i="17"/>
  <c r="J13674" i="17"/>
  <c r="J13682" i="17"/>
  <c r="J13690" i="17"/>
  <c r="J13698" i="17"/>
  <c r="J13706" i="17"/>
  <c r="J13714" i="17"/>
  <c r="J13722" i="17"/>
  <c r="J13730" i="17"/>
  <c r="J13738" i="17"/>
  <c r="J13746" i="17"/>
  <c r="J13754" i="17"/>
  <c r="J13762" i="17"/>
  <c r="J13770" i="17"/>
  <c r="J13778" i="17"/>
  <c r="J13786" i="17"/>
  <c r="J13794" i="17"/>
  <c r="J13802" i="17"/>
  <c r="J13810" i="17"/>
  <c r="J13818" i="17"/>
  <c r="J13826" i="17"/>
  <c r="J13834" i="17"/>
  <c r="J13842" i="17"/>
  <c r="J13850" i="17"/>
  <c r="J13858" i="17"/>
  <c r="J13866" i="17"/>
  <c r="J13874" i="17"/>
  <c r="J13882" i="17"/>
  <c r="J13890" i="17"/>
  <c r="J13898" i="17"/>
  <c r="J13906" i="17"/>
  <c r="J13914" i="17"/>
  <c r="J13922" i="17"/>
  <c r="J13930" i="17"/>
  <c r="J13938" i="17"/>
  <c r="J13946" i="17"/>
  <c r="J13954" i="17"/>
  <c r="J13962" i="17"/>
  <c r="J13970" i="17"/>
  <c r="J13978" i="17"/>
  <c r="J13986" i="17"/>
  <c r="J13994" i="17"/>
  <c r="J14002" i="17"/>
  <c r="J14010" i="17"/>
  <c r="J14018" i="17"/>
  <c r="J14026" i="17"/>
  <c r="J14034" i="17"/>
  <c r="J14042" i="17"/>
  <c r="J14050" i="17"/>
  <c r="J14058" i="17"/>
  <c r="J14066" i="17"/>
  <c r="J14074" i="17"/>
  <c r="J14082" i="17"/>
  <c r="J14090" i="17"/>
  <c r="J14098" i="17"/>
  <c r="J14106" i="17"/>
  <c r="J14114" i="17"/>
  <c r="J14122" i="17"/>
  <c r="J14130" i="17"/>
  <c r="J14138" i="17"/>
  <c r="J14146" i="17"/>
  <c r="J14154" i="17"/>
  <c r="J14162" i="17"/>
  <c r="J14170" i="17"/>
  <c r="J14178" i="17"/>
  <c r="J14186" i="17"/>
  <c r="J14194" i="17"/>
  <c r="J14202" i="17"/>
  <c r="J14210" i="17"/>
  <c r="J14218" i="17"/>
  <c r="J14226" i="17"/>
  <c r="J14234" i="17"/>
  <c r="J14242" i="17"/>
  <c r="J14250" i="17"/>
  <c r="J14258" i="17"/>
  <c r="J14266" i="17"/>
  <c r="J14274" i="17"/>
  <c r="J14282" i="17"/>
  <c r="J14290" i="17"/>
  <c r="J14298" i="17"/>
  <c r="J14306" i="17"/>
  <c r="J14314" i="17"/>
  <c r="J14322" i="17"/>
  <c r="J14330" i="17"/>
  <c r="J14338" i="17"/>
  <c r="J14346" i="17"/>
  <c r="J14354" i="17"/>
  <c r="J14362" i="17"/>
  <c r="J14370" i="17"/>
  <c r="J14378" i="17"/>
  <c r="J14386" i="17"/>
  <c r="J14394" i="17"/>
  <c r="J14402" i="17"/>
  <c r="J14410" i="17"/>
  <c r="J14418" i="17"/>
  <c r="J14426" i="17"/>
  <c r="J14434" i="17"/>
  <c r="J14442" i="17"/>
  <c r="J14450" i="17"/>
  <c r="J14458" i="17"/>
  <c r="J14466" i="17"/>
  <c r="J14474" i="17"/>
  <c r="J14482" i="17"/>
  <c r="J14490" i="17"/>
  <c r="J14498" i="17"/>
  <c r="J14506" i="17"/>
  <c r="J14514" i="17"/>
  <c r="J14522" i="17"/>
  <c r="J14530" i="17"/>
  <c r="J14538" i="17"/>
  <c r="J14546" i="17"/>
  <c r="J14554" i="17"/>
  <c r="J14562" i="17"/>
  <c r="J14570" i="17"/>
  <c r="J14578" i="17"/>
  <c r="J14586" i="17"/>
  <c r="J14594" i="17"/>
  <c r="J14602" i="17"/>
  <c r="J14610" i="17"/>
  <c r="J14618" i="17"/>
  <c r="J14626" i="17"/>
  <c r="J14634" i="17"/>
  <c r="J14642" i="17"/>
  <c r="J14650" i="17"/>
  <c r="J14658" i="17"/>
  <c r="J14666" i="17"/>
  <c r="J14674" i="17"/>
  <c r="J14682" i="17"/>
  <c r="J14690" i="17"/>
  <c r="J14698" i="17"/>
  <c r="J14706" i="17"/>
  <c r="J14714" i="17"/>
  <c r="J14722" i="17"/>
  <c r="J14730" i="17"/>
  <c r="J14738" i="17"/>
  <c r="J14746" i="17"/>
  <c r="J14754" i="17"/>
  <c r="J14762" i="17"/>
  <c r="J14770" i="17"/>
  <c r="J14778" i="17"/>
  <c r="J14786" i="17"/>
  <c r="J14794" i="17"/>
  <c r="J14802" i="17"/>
  <c r="J14810" i="17"/>
  <c r="J14818" i="17"/>
  <c r="J14826" i="17"/>
  <c r="J14834" i="17"/>
  <c r="J14842" i="17"/>
  <c r="J14850" i="17"/>
  <c r="J14858" i="17"/>
  <c r="J14866" i="17"/>
  <c r="J14874" i="17"/>
  <c r="J14882" i="17"/>
  <c r="J14890" i="17"/>
  <c r="J14898" i="17"/>
  <c r="J14906" i="17"/>
  <c r="J14914" i="17"/>
  <c r="J14922" i="17"/>
  <c r="J14930" i="17"/>
  <c r="J14938" i="17"/>
  <c r="J14946" i="17"/>
  <c r="J14954" i="17"/>
  <c r="J14962" i="17"/>
  <c r="J14970" i="17"/>
  <c r="J14978" i="17"/>
  <c r="J14986" i="17"/>
  <c r="J14994" i="17"/>
  <c r="J15002" i="17"/>
  <c r="J15010" i="17"/>
  <c r="J15018" i="17"/>
  <c r="J15026" i="17"/>
  <c r="J15034" i="17"/>
  <c r="J15042" i="17"/>
  <c r="J15050" i="17"/>
  <c r="J15058" i="17"/>
  <c r="J15066" i="17"/>
  <c r="J15074" i="17"/>
  <c r="J15082" i="17"/>
  <c r="J15090" i="17"/>
  <c r="J15098" i="17"/>
  <c r="J15106" i="17"/>
  <c r="J15114" i="17"/>
  <c r="J15122" i="17"/>
  <c r="J15130" i="17"/>
  <c r="J15138" i="17"/>
  <c r="J15146" i="17"/>
  <c r="J15154" i="17"/>
  <c r="J15162" i="17"/>
  <c r="J15170" i="17"/>
  <c r="J15178" i="17"/>
  <c r="J15186" i="17"/>
  <c r="J15194" i="17"/>
  <c r="J15202" i="17"/>
  <c r="J15210" i="17"/>
  <c r="J15218" i="17"/>
  <c r="J15226" i="17"/>
  <c r="J15234" i="17"/>
  <c r="J15242" i="17"/>
  <c r="J15250" i="17"/>
  <c r="J15258" i="17"/>
  <c r="J15266" i="17"/>
  <c r="J15274" i="17"/>
  <c r="J15282" i="17"/>
  <c r="J15290" i="17"/>
  <c r="J15298" i="17"/>
  <c r="J15306" i="17"/>
  <c r="J15314" i="17"/>
  <c r="J15322" i="17"/>
  <c r="J15330" i="17"/>
  <c r="J15338" i="17"/>
  <c r="J15346" i="17"/>
  <c r="J15354" i="17"/>
  <c r="J15362" i="17"/>
  <c r="J15370" i="17"/>
  <c r="J15378" i="17"/>
  <c r="J15386" i="17"/>
  <c r="J15394" i="17"/>
  <c r="J15402" i="17"/>
  <c r="J15410" i="17"/>
  <c r="J15418" i="17"/>
  <c r="J15426" i="17"/>
  <c r="J15434" i="17"/>
  <c r="J15442" i="17"/>
  <c r="J15450" i="17"/>
  <c r="J15458" i="17"/>
  <c r="J15466" i="17"/>
  <c r="J15474" i="17"/>
  <c r="J15482" i="17"/>
  <c r="J15490" i="17"/>
  <c r="J15498" i="17"/>
  <c r="J15506" i="17"/>
  <c r="J15514" i="17"/>
  <c r="J15522" i="17"/>
  <c r="J15530" i="17"/>
  <c r="J15538" i="17"/>
  <c r="J15546" i="17"/>
  <c r="J15554" i="17"/>
  <c r="J15562" i="17"/>
  <c r="J15570" i="17"/>
  <c r="J15578" i="17"/>
  <c r="J15586" i="17"/>
  <c r="J15594" i="17"/>
  <c r="J15602" i="17"/>
  <c r="J15610" i="17"/>
  <c r="J15618" i="17"/>
  <c r="J15626" i="17"/>
  <c r="J15634" i="17"/>
  <c r="J15642" i="17"/>
  <c r="J15650" i="17"/>
  <c r="J15658" i="17"/>
  <c r="J15666" i="17"/>
  <c r="J15674" i="17"/>
  <c r="J15682" i="17"/>
  <c r="J15690" i="17"/>
  <c r="J15698" i="17"/>
  <c r="J15706" i="17"/>
  <c r="J15714" i="17"/>
  <c r="J15722" i="17"/>
  <c r="J15730" i="17"/>
  <c r="J15738" i="17"/>
  <c r="J15746" i="17"/>
  <c r="J15754" i="17"/>
  <c r="J15762" i="17"/>
  <c r="J15770" i="17"/>
  <c r="J15778" i="17"/>
  <c r="J15786" i="17"/>
  <c r="J15794" i="17"/>
  <c r="J15802" i="17"/>
  <c r="J15810" i="17"/>
  <c r="J15818" i="17"/>
  <c r="J15826" i="17"/>
  <c r="J15834" i="17"/>
  <c r="J12726" i="17"/>
  <c r="J12758" i="17"/>
  <c r="J12790" i="17"/>
  <c r="J12822" i="17"/>
  <c r="J12854" i="17"/>
  <c r="J12886" i="17"/>
  <c r="J12918" i="17"/>
  <c r="J12950" i="17"/>
  <c r="J12982" i="17"/>
  <c r="J13014" i="17"/>
  <c r="J13046" i="17"/>
  <c r="J13078" i="17"/>
  <c r="J13110" i="17"/>
  <c r="J13142" i="17"/>
  <c r="J13174" i="17"/>
  <c r="J13206" i="17"/>
  <c r="J13238" i="17"/>
  <c r="J13251" i="17"/>
  <c r="J13259" i="17"/>
  <c r="J13267" i="17"/>
  <c r="J13275" i="17"/>
  <c r="J13283" i="17"/>
  <c r="J13291" i="17"/>
  <c r="J13299" i="17"/>
  <c r="J13307" i="17"/>
  <c r="J13315" i="17"/>
  <c r="J13323" i="17"/>
  <c r="J13331" i="17"/>
  <c r="J13339" i="17"/>
  <c r="J13347" i="17"/>
  <c r="J13355" i="17"/>
  <c r="J13363" i="17"/>
  <c r="J13371" i="17"/>
  <c r="J13379" i="17"/>
  <c r="J13387" i="17"/>
  <c r="J13395" i="17"/>
  <c r="J13403" i="17"/>
  <c r="J13411" i="17"/>
  <c r="J13419" i="17"/>
  <c r="J13427" i="17"/>
  <c r="J13435" i="17"/>
  <c r="J13443" i="17"/>
  <c r="J13451" i="17"/>
  <c r="J13459" i="17"/>
  <c r="J13467" i="17"/>
  <c r="J13475" i="17"/>
  <c r="J13483" i="17"/>
  <c r="J13491" i="17"/>
  <c r="J13499" i="17"/>
  <c r="J13507" i="17"/>
  <c r="J13515" i="17"/>
  <c r="J13523" i="17"/>
  <c r="J13531" i="17"/>
  <c r="J13539" i="17"/>
  <c r="J13547" i="17"/>
  <c r="J13555" i="17"/>
  <c r="J13563" i="17"/>
  <c r="J13571" i="17"/>
  <c r="J13579" i="17"/>
  <c r="J13587" i="17"/>
  <c r="J13595" i="17"/>
  <c r="J13603" i="17"/>
  <c r="J13611" i="17"/>
  <c r="J13619" i="17"/>
  <c r="J13627" i="17"/>
  <c r="J13635" i="17"/>
  <c r="J13643" i="17"/>
  <c r="J13651" i="17"/>
  <c r="J13659" i="17"/>
  <c r="J13667" i="17"/>
  <c r="J13675" i="17"/>
  <c r="J13683" i="17"/>
  <c r="J13691" i="17"/>
  <c r="J13699" i="17"/>
  <c r="J13707" i="17"/>
  <c r="J13715" i="17"/>
  <c r="J13723" i="17"/>
  <c r="J13731" i="17"/>
  <c r="J13739" i="17"/>
  <c r="J13747" i="17"/>
  <c r="J13755" i="17"/>
  <c r="J13763" i="17"/>
  <c r="J13771" i="17"/>
  <c r="J13779" i="17"/>
  <c r="J13787" i="17"/>
  <c r="J13795" i="17"/>
  <c r="J13803" i="17"/>
  <c r="J13811" i="17"/>
  <c r="J13819" i="17"/>
  <c r="J13827" i="17"/>
  <c r="J13835" i="17"/>
  <c r="J13843" i="17"/>
  <c r="J13851" i="17"/>
  <c r="J13859" i="17"/>
  <c r="J13867" i="17"/>
  <c r="J13875" i="17"/>
  <c r="J13883" i="17"/>
  <c r="J13891" i="17"/>
  <c r="J13899" i="17"/>
  <c r="J13907" i="17"/>
  <c r="J13915" i="17"/>
  <c r="J13923" i="17"/>
  <c r="J13931" i="17"/>
  <c r="J13939" i="17"/>
  <c r="J13947" i="17"/>
  <c r="J13955" i="17"/>
  <c r="J13963" i="17"/>
  <c r="J13971" i="17"/>
  <c r="J13979" i="17"/>
  <c r="J13987" i="17"/>
  <c r="J13995" i="17"/>
  <c r="J14003" i="17"/>
  <c r="J14011" i="17"/>
  <c r="J14019" i="17"/>
  <c r="J14027" i="17"/>
  <c r="J14035" i="17"/>
  <c r="J14043" i="17"/>
  <c r="J14051" i="17"/>
  <c r="J14059" i="17"/>
  <c r="J14067" i="17"/>
  <c r="J14075" i="17"/>
  <c r="J14083" i="17"/>
  <c r="J14091" i="17"/>
  <c r="J14099" i="17"/>
  <c r="J14107" i="17"/>
  <c r="J14115" i="17"/>
  <c r="J14123" i="17"/>
  <c r="J14131" i="17"/>
  <c r="J14139" i="17"/>
  <c r="J14147" i="17"/>
  <c r="J14155" i="17"/>
  <c r="J14163" i="17"/>
  <c r="J14171" i="17"/>
  <c r="J14179" i="17"/>
  <c r="J14187" i="17"/>
  <c r="J14195" i="17"/>
  <c r="J14203" i="17"/>
  <c r="J14211" i="17"/>
  <c r="J14219" i="17"/>
  <c r="J14227" i="17"/>
  <c r="J14235" i="17"/>
  <c r="J14243" i="17"/>
  <c r="J14251" i="17"/>
  <c r="J14259" i="17"/>
  <c r="J14267" i="17"/>
  <c r="J14275" i="17"/>
  <c r="J14283" i="17"/>
  <c r="J14291" i="17"/>
  <c r="J14299" i="17"/>
  <c r="J14307" i="17"/>
  <c r="J14315" i="17"/>
  <c r="J14323" i="17"/>
  <c r="J14331" i="17"/>
  <c r="J14339" i="17"/>
  <c r="J14347" i="17"/>
  <c r="J14355" i="17"/>
  <c r="J14363" i="17"/>
  <c r="J14371" i="17"/>
  <c r="J14379" i="17"/>
  <c r="J14387" i="17"/>
  <c r="J14395" i="17"/>
  <c r="J14403" i="17"/>
  <c r="J14411" i="17"/>
  <c r="J14419" i="17"/>
  <c r="J14427" i="17"/>
  <c r="J14435" i="17"/>
  <c r="J14443" i="17"/>
  <c r="J14451" i="17"/>
  <c r="J14459" i="17"/>
  <c r="J14467" i="17"/>
  <c r="J14475" i="17"/>
  <c r="J14483" i="17"/>
  <c r="J14491" i="17"/>
  <c r="J14499" i="17"/>
  <c r="J14507" i="17"/>
  <c r="J14515" i="17"/>
  <c r="J14523" i="17"/>
  <c r="J14531" i="17"/>
  <c r="J14539" i="17"/>
  <c r="J14547" i="17"/>
  <c r="J14555" i="17"/>
  <c r="J14563" i="17"/>
  <c r="J14571" i="17"/>
  <c r="J14579" i="17"/>
  <c r="J14587" i="17"/>
  <c r="J14595" i="17"/>
  <c r="J14603" i="17"/>
  <c r="J14611" i="17"/>
  <c r="J14619" i="17"/>
  <c r="J14627" i="17"/>
  <c r="J14635" i="17"/>
  <c r="J14643" i="17"/>
  <c r="J14651" i="17"/>
  <c r="J14659" i="17"/>
  <c r="J14667" i="17"/>
  <c r="J14675" i="17"/>
  <c r="J14683" i="17"/>
  <c r="J14691" i="17"/>
  <c r="J14699" i="17"/>
  <c r="J14707" i="17"/>
  <c r="J14715" i="17"/>
  <c r="J14723" i="17"/>
  <c r="J14731" i="17"/>
  <c r="J14739" i="17"/>
  <c r="J14747" i="17"/>
  <c r="J14755" i="17"/>
  <c r="J14763" i="17"/>
  <c r="J14771" i="17"/>
  <c r="J14779" i="17"/>
  <c r="J14787" i="17"/>
  <c r="J14795" i="17"/>
  <c r="J14803" i="17"/>
  <c r="J14811" i="17"/>
  <c r="J14819" i="17"/>
  <c r="J14827" i="17"/>
  <c r="J14835" i="17"/>
  <c r="J14843" i="17"/>
  <c r="J14851" i="17"/>
  <c r="J14859" i="17"/>
  <c r="J14867" i="17"/>
  <c r="J14875" i="17"/>
  <c r="J14883" i="17"/>
  <c r="J14891" i="17"/>
  <c r="J14899" i="17"/>
  <c r="J14907" i="17"/>
  <c r="J14915" i="17"/>
  <c r="J14923" i="17"/>
  <c r="J14931" i="17"/>
  <c r="J14939" i="17"/>
  <c r="J14947" i="17"/>
  <c r="J14955" i="17"/>
  <c r="J14963" i="17"/>
  <c r="J14971" i="17"/>
  <c r="J14979" i="17"/>
  <c r="J14987" i="17"/>
  <c r="J14995" i="17"/>
  <c r="J15003" i="17"/>
  <c r="J15011" i="17"/>
  <c r="J15019" i="17"/>
  <c r="J15027" i="17"/>
  <c r="J15035" i="17"/>
  <c r="J15043" i="17"/>
  <c r="J15051" i="17"/>
  <c r="J15059" i="17"/>
  <c r="J15067" i="17"/>
  <c r="J15075" i="17"/>
  <c r="J15083" i="17"/>
  <c r="J15091" i="17"/>
  <c r="J15099" i="17"/>
  <c r="J15107" i="17"/>
  <c r="J15115" i="17"/>
  <c r="J15123" i="17"/>
  <c r="J15131" i="17"/>
  <c r="J15139" i="17"/>
  <c r="J15147" i="17"/>
  <c r="J15155" i="17"/>
  <c r="J15163" i="17"/>
  <c r="J15171" i="17"/>
  <c r="J15179" i="17"/>
  <c r="J15187" i="17"/>
  <c r="J15195" i="17"/>
  <c r="J15203" i="17"/>
  <c r="J15211" i="17"/>
  <c r="J15219" i="17"/>
  <c r="J15227" i="17"/>
  <c r="J15235" i="17"/>
  <c r="J15243" i="17"/>
  <c r="J15251" i="17"/>
  <c r="J15259" i="17"/>
  <c r="J15267" i="17"/>
  <c r="J15275" i="17"/>
  <c r="J15283" i="17"/>
  <c r="J12690" i="17"/>
  <c r="J12730" i="17"/>
  <c r="J12762" i="17"/>
  <c r="J12794" i="17"/>
  <c r="J12826" i="17"/>
  <c r="J12858" i="17"/>
  <c r="J12890" i="17"/>
  <c r="J12922" i="17"/>
  <c r="J12954" i="17"/>
  <c r="J12986" i="17"/>
  <c r="J13018" i="17"/>
  <c r="J13050" i="17"/>
  <c r="J13082" i="17"/>
  <c r="J13114" i="17"/>
  <c r="J13146" i="17"/>
  <c r="J13178" i="17"/>
  <c r="J13210" i="17"/>
  <c r="J13242" i="17"/>
  <c r="J13252" i="17"/>
  <c r="J13260" i="17"/>
  <c r="J13268" i="17"/>
  <c r="J13276" i="17"/>
  <c r="J13284" i="17"/>
  <c r="J13292" i="17"/>
  <c r="J13300" i="17"/>
  <c r="J13308" i="17"/>
  <c r="J13316" i="17"/>
  <c r="J13324" i="17"/>
  <c r="J13332" i="17"/>
  <c r="J13340" i="17"/>
  <c r="J13348" i="17"/>
  <c r="J13356" i="17"/>
  <c r="J13364" i="17"/>
  <c r="J13372" i="17"/>
  <c r="J13380" i="17"/>
  <c r="J13388" i="17"/>
  <c r="J13396" i="17"/>
  <c r="J13404" i="17"/>
  <c r="J13412" i="17"/>
  <c r="J13420" i="17"/>
  <c r="J13428" i="17"/>
  <c r="J13436" i="17"/>
  <c r="J13444" i="17"/>
  <c r="J13452" i="17"/>
  <c r="J13460" i="17"/>
  <c r="J13468" i="17"/>
  <c r="J13476" i="17"/>
  <c r="J13484" i="17"/>
  <c r="J13492" i="17"/>
  <c r="J13500" i="17"/>
  <c r="J13508" i="17"/>
  <c r="J13516" i="17"/>
  <c r="J13524" i="17"/>
  <c r="J13532" i="17"/>
  <c r="J13540" i="17"/>
  <c r="J13548" i="17"/>
  <c r="J13556" i="17"/>
  <c r="J13564" i="17"/>
  <c r="J13572" i="17"/>
  <c r="J13580" i="17"/>
  <c r="J13588" i="17"/>
  <c r="J13596" i="17"/>
  <c r="J13604" i="17"/>
  <c r="J13612" i="17"/>
  <c r="J13620" i="17"/>
  <c r="J13628" i="17"/>
  <c r="J13636" i="17"/>
  <c r="J13644" i="17"/>
  <c r="J13652" i="17"/>
  <c r="J13660" i="17"/>
  <c r="J13668" i="17"/>
  <c r="J13676" i="17"/>
  <c r="J13684" i="17"/>
  <c r="J13692" i="17"/>
  <c r="J13700" i="17"/>
  <c r="J13708" i="17"/>
  <c r="J13716" i="17"/>
  <c r="J13724" i="17"/>
  <c r="J13732" i="17"/>
  <c r="J13740" i="17"/>
  <c r="J13748" i="17"/>
  <c r="J13756" i="17"/>
  <c r="J13764" i="17"/>
  <c r="J13772" i="17"/>
  <c r="J13780" i="17"/>
  <c r="J13788" i="17"/>
  <c r="J13796" i="17"/>
  <c r="J13804" i="17"/>
  <c r="J13812" i="17"/>
  <c r="J13820" i="17"/>
  <c r="J13828" i="17"/>
  <c r="J13836" i="17"/>
  <c r="J13844" i="17"/>
  <c r="J13852" i="17"/>
  <c r="J13860" i="17"/>
  <c r="J13868" i="17"/>
  <c r="J13876" i="17"/>
  <c r="J13884" i="17"/>
  <c r="J13892" i="17"/>
  <c r="J13900" i="17"/>
  <c r="J13908" i="17"/>
  <c r="J13916" i="17"/>
  <c r="J13924" i="17"/>
  <c r="J13932" i="17"/>
  <c r="J13940" i="17"/>
  <c r="J13948" i="17"/>
  <c r="J13956" i="17"/>
  <c r="J13964" i="17"/>
  <c r="J13972" i="17"/>
  <c r="J13980" i="17"/>
  <c r="J13988" i="17"/>
  <c r="J13996" i="17"/>
  <c r="J14004" i="17"/>
  <c r="J14012" i="17"/>
  <c r="J14020" i="17"/>
  <c r="J14028" i="17"/>
  <c r="J14036" i="17"/>
  <c r="J14044" i="17"/>
  <c r="J14052" i="17"/>
  <c r="J14060" i="17"/>
  <c r="J14068" i="17"/>
  <c r="J14076" i="17"/>
  <c r="J14084" i="17"/>
  <c r="J14092" i="17"/>
  <c r="J14100" i="17"/>
  <c r="J14108" i="17"/>
  <c r="J14116" i="17"/>
  <c r="J14124" i="17"/>
  <c r="J14132" i="17"/>
  <c r="J14140" i="17"/>
  <c r="J14148" i="17"/>
  <c r="J14156" i="17"/>
  <c r="J14164" i="17"/>
  <c r="J14172" i="17"/>
  <c r="J14180" i="17"/>
  <c r="J14188" i="17"/>
  <c r="J14196" i="17"/>
  <c r="J14204" i="17"/>
  <c r="J14212" i="17"/>
  <c r="J14220" i="17"/>
  <c r="J14228" i="17"/>
  <c r="J14236" i="17"/>
  <c r="J14244" i="17"/>
  <c r="J14252" i="17"/>
  <c r="J14260" i="17"/>
  <c r="J14268" i="17"/>
  <c r="J14276" i="17"/>
  <c r="J14284" i="17"/>
  <c r="J14292" i="17"/>
  <c r="J14300" i="17"/>
  <c r="J14308" i="17"/>
  <c r="J14316" i="17"/>
  <c r="J14324" i="17"/>
  <c r="J14332" i="17"/>
  <c r="J14340" i="17"/>
  <c r="J14348" i="17"/>
  <c r="J14356" i="17"/>
  <c r="J14364" i="17"/>
  <c r="J14372" i="17"/>
  <c r="J14380" i="17"/>
  <c r="J14388" i="17"/>
  <c r="J14396" i="17"/>
  <c r="J14404" i="17"/>
  <c r="J14412" i="17"/>
  <c r="J14420" i="17"/>
  <c r="J14428" i="17"/>
  <c r="J14436" i="17"/>
  <c r="J14444" i="17"/>
  <c r="J14452" i="17"/>
  <c r="J14460" i="17"/>
  <c r="J14468" i="17"/>
  <c r="J14476" i="17"/>
  <c r="J14484" i="17"/>
  <c r="J14492" i="17"/>
  <c r="J14500" i="17"/>
  <c r="J14508" i="17"/>
  <c r="J14516" i="17"/>
  <c r="J14524" i="17"/>
  <c r="J14532" i="17"/>
  <c r="J14540" i="17"/>
  <c r="J14548" i="17"/>
  <c r="J14556" i="17"/>
  <c r="J14564" i="17"/>
  <c r="J14572" i="17"/>
  <c r="J14580" i="17"/>
  <c r="J14588" i="17"/>
  <c r="J14596" i="17"/>
  <c r="J14604" i="17"/>
  <c r="J14612" i="17"/>
  <c r="J14620" i="17"/>
  <c r="J14628" i="17"/>
  <c r="J14636" i="17"/>
  <c r="J14644" i="17"/>
  <c r="J14652" i="17"/>
  <c r="J14660" i="17"/>
  <c r="J14668" i="17"/>
  <c r="J14676" i="17"/>
  <c r="J14684" i="17"/>
  <c r="J14692" i="17"/>
  <c r="J14700" i="17"/>
  <c r="J14708" i="17"/>
  <c r="J14716" i="17"/>
  <c r="J14724" i="17"/>
  <c r="J14732" i="17"/>
  <c r="J14740" i="17"/>
  <c r="J14748" i="17"/>
  <c r="J14756" i="17"/>
  <c r="J14764" i="17"/>
  <c r="J14772" i="17"/>
  <c r="J14780" i="17"/>
  <c r="J14788" i="17"/>
  <c r="J14796" i="17"/>
  <c r="J14804" i="17"/>
  <c r="J14812" i="17"/>
  <c r="J14820" i="17"/>
  <c r="J14828" i="17"/>
  <c r="J14836" i="17"/>
  <c r="J14844" i="17"/>
  <c r="J14852" i="17"/>
  <c r="J14860" i="17"/>
  <c r="J14868" i="17"/>
  <c r="J14876" i="17"/>
  <c r="J14884" i="17"/>
  <c r="J14892" i="17"/>
  <c r="J14900" i="17"/>
  <c r="J14908" i="17"/>
  <c r="J14916" i="17"/>
  <c r="J14924" i="17"/>
  <c r="J14932" i="17"/>
  <c r="J14940" i="17"/>
  <c r="J14948" i="17"/>
  <c r="J14956" i="17"/>
  <c r="J14964" i="17"/>
  <c r="J14972" i="17"/>
  <c r="J14980" i="17"/>
  <c r="J14988" i="17"/>
  <c r="J14996" i="17"/>
  <c r="J15004" i="17"/>
  <c r="J15012" i="17"/>
  <c r="J15020" i="17"/>
  <c r="J15028" i="17"/>
  <c r="J15036" i="17"/>
  <c r="J15044" i="17"/>
  <c r="J15052" i="17"/>
  <c r="J15060" i="17"/>
  <c r="J15068" i="17"/>
  <c r="J15076" i="17"/>
  <c r="J15084" i="17"/>
  <c r="J15092" i="17"/>
  <c r="J15100" i="17"/>
  <c r="J15108" i="17"/>
  <c r="J15116" i="17"/>
  <c r="J15124" i="17"/>
  <c r="J15132" i="17"/>
  <c r="J15140" i="17"/>
  <c r="J15148" i="17"/>
  <c r="J15156" i="17"/>
  <c r="J15164" i="17"/>
  <c r="J15172" i="17"/>
  <c r="J15180" i="17"/>
  <c r="J15188" i="17"/>
  <c r="J15196" i="17"/>
  <c r="J15204" i="17"/>
  <c r="J15212" i="17"/>
  <c r="J15220" i="17"/>
  <c r="J15228" i="17"/>
  <c r="J15236" i="17"/>
  <c r="J15244" i="17"/>
  <c r="J15252" i="17"/>
  <c r="J15260" i="17"/>
  <c r="J15268" i="17"/>
  <c r="J15276" i="17"/>
  <c r="J15284" i="17"/>
  <c r="J15292" i="17"/>
  <c r="J15300" i="17"/>
  <c r="J15308" i="17"/>
  <c r="J15316" i="17"/>
  <c r="J15324" i="17"/>
  <c r="J15332" i="17"/>
  <c r="J15340" i="17"/>
  <c r="J15348" i="17"/>
  <c r="J15356" i="17"/>
  <c r="J15364" i="17"/>
  <c r="J15372" i="17"/>
  <c r="J15380" i="17"/>
  <c r="J15388" i="17"/>
  <c r="J15396" i="17"/>
  <c r="J15404" i="17"/>
  <c r="J15412" i="17"/>
  <c r="J15420" i="17"/>
  <c r="J15428" i="17"/>
  <c r="J15436" i="17"/>
  <c r="J15444" i="17"/>
  <c r="J15452" i="17"/>
  <c r="J15460" i="17"/>
  <c r="J15468" i="17"/>
  <c r="J15476" i="17"/>
  <c r="J15484" i="17"/>
  <c r="J15492" i="17"/>
  <c r="J15500" i="17"/>
  <c r="J15508" i="17"/>
  <c r="J15516" i="17"/>
  <c r="J15524" i="17"/>
  <c r="J15532" i="17"/>
  <c r="J15540" i="17"/>
  <c r="J15548" i="17"/>
  <c r="J15556" i="17"/>
  <c r="J15564" i="17"/>
  <c r="J15572" i="17"/>
  <c r="J15580" i="17"/>
  <c r="J15588" i="17"/>
  <c r="J15596" i="17"/>
  <c r="J15604" i="17"/>
  <c r="J15612" i="17"/>
  <c r="J15620" i="17"/>
  <c r="J15628" i="17"/>
  <c r="J15636" i="17"/>
  <c r="J15644" i="17"/>
  <c r="J15652" i="17"/>
  <c r="J15660" i="17"/>
  <c r="J15668" i="17"/>
  <c r="J15676" i="17"/>
  <c r="J15684" i="17"/>
  <c r="J15692" i="17"/>
  <c r="J15700" i="17"/>
  <c r="J15708" i="17"/>
  <c r="J15716" i="17"/>
  <c r="J15724" i="17"/>
  <c r="J15732" i="17"/>
  <c r="J15740" i="17"/>
  <c r="J15748" i="17"/>
  <c r="J15756" i="17"/>
  <c r="J15764" i="17"/>
  <c r="J15772" i="17"/>
  <c r="J15780" i="17"/>
  <c r="J15788" i="17"/>
  <c r="J15796" i="17"/>
  <c r="J15804" i="17"/>
  <c r="J15812" i="17"/>
  <c r="J12698" i="17"/>
  <c r="J12734" i="17"/>
  <c r="J12766" i="17"/>
  <c r="J12798" i="17"/>
  <c r="J12830" i="17"/>
  <c r="J12862" i="17"/>
  <c r="J12894" i="17"/>
  <c r="J12926" i="17"/>
  <c r="J12958" i="17"/>
  <c r="J12990" i="17"/>
  <c r="J13022" i="17"/>
  <c r="J13054" i="17"/>
  <c r="J13086" i="17"/>
  <c r="J13118" i="17"/>
  <c r="J13150" i="17"/>
  <c r="J13182" i="17"/>
  <c r="J13214" i="17"/>
  <c r="J13245" i="17"/>
  <c r="J13253" i="17"/>
  <c r="J13261" i="17"/>
  <c r="J13269" i="17"/>
  <c r="J13277" i="17"/>
  <c r="J13285" i="17"/>
  <c r="J13293" i="17"/>
  <c r="J13301" i="17"/>
  <c r="J13309" i="17"/>
  <c r="J13317" i="17"/>
  <c r="J13325" i="17"/>
  <c r="J13333" i="17"/>
  <c r="J13341" i="17"/>
  <c r="J13349" i="17"/>
  <c r="J13357" i="17"/>
  <c r="J13365" i="17"/>
  <c r="J13373" i="17"/>
  <c r="J13381" i="17"/>
  <c r="J13389" i="17"/>
  <c r="J13397" i="17"/>
  <c r="J13405" i="17"/>
  <c r="J13413" i="17"/>
  <c r="J13421" i="17"/>
  <c r="J13429" i="17"/>
  <c r="J13437" i="17"/>
  <c r="J13445" i="17"/>
  <c r="J13453" i="17"/>
  <c r="J13461" i="17"/>
  <c r="J13469" i="17"/>
  <c r="J13477" i="17"/>
  <c r="J13485" i="17"/>
  <c r="J13493" i="17"/>
  <c r="J13501" i="17"/>
  <c r="J13509" i="17"/>
  <c r="J13517" i="17"/>
  <c r="J13525" i="17"/>
  <c r="J13533" i="17"/>
  <c r="J13541" i="17"/>
  <c r="J13549" i="17"/>
  <c r="J13557" i="17"/>
  <c r="J13565" i="17"/>
  <c r="J13573" i="17"/>
  <c r="J13581" i="17"/>
  <c r="J13589" i="17"/>
  <c r="J13597" i="17"/>
  <c r="J13605" i="17"/>
  <c r="J13613" i="17"/>
  <c r="J13621" i="17"/>
  <c r="J13629" i="17"/>
  <c r="J13637" i="17"/>
  <c r="J13645" i="17"/>
  <c r="J13653" i="17"/>
  <c r="J13661" i="17"/>
  <c r="J13669" i="17"/>
  <c r="J13677" i="17"/>
  <c r="J13685" i="17"/>
  <c r="J13693" i="17"/>
  <c r="J13701" i="17"/>
  <c r="J13709" i="17"/>
  <c r="J13717" i="17"/>
  <c r="J13725" i="17"/>
  <c r="J13733" i="17"/>
  <c r="J13741" i="17"/>
  <c r="J13749" i="17"/>
  <c r="J13757" i="17"/>
  <c r="J13765" i="17"/>
  <c r="J13773" i="17"/>
  <c r="J13781" i="17"/>
  <c r="J13789" i="17"/>
  <c r="J13797" i="17"/>
  <c r="J13805" i="17"/>
  <c r="J13813" i="17"/>
  <c r="J13821" i="17"/>
  <c r="J13829" i="17"/>
  <c r="J13837" i="17"/>
  <c r="J13845" i="17"/>
  <c r="J13853" i="17"/>
  <c r="J13861" i="17"/>
  <c r="J13869" i="17"/>
  <c r="J13877" i="17"/>
  <c r="J13885" i="17"/>
  <c r="J13893" i="17"/>
  <c r="J13901" i="17"/>
  <c r="J13909" i="17"/>
  <c r="J13917" i="17"/>
  <c r="J13925" i="17"/>
  <c r="J13933" i="17"/>
  <c r="J13941" i="17"/>
  <c r="J13949" i="17"/>
  <c r="J13957" i="17"/>
  <c r="J13965" i="17"/>
  <c r="J13973" i="17"/>
  <c r="J13981" i="17"/>
  <c r="J13989" i="17"/>
  <c r="J13997" i="17"/>
  <c r="J14005" i="17"/>
  <c r="J14013" i="17"/>
  <c r="J14021" i="17"/>
  <c r="J14029" i="17"/>
  <c r="J14037" i="17"/>
  <c r="J14045" i="17"/>
  <c r="J14053" i="17"/>
  <c r="J14061" i="17"/>
  <c r="J14069" i="17"/>
  <c r="J14077" i="17"/>
  <c r="J14085" i="17"/>
  <c r="J14093" i="17"/>
  <c r="J14101" i="17"/>
  <c r="J14109" i="17"/>
  <c r="J14117" i="17"/>
  <c r="J14125" i="17"/>
  <c r="J14133" i="17"/>
  <c r="J14141" i="17"/>
  <c r="J14149" i="17"/>
  <c r="J14157" i="17"/>
  <c r="J14165" i="17"/>
  <c r="J14173" i="17"/>
  <c r="J14181" i="17"/>
  <c r="J14189" i="17"/>
  <c r="J14197" i="17"/>
  <c r="J14205" i="17"/>
  <c r="J14213" i="17"/>
  <c r="J14221" i="17"/>
  <c r="J14229" i="17"/>
  <c r="J14237" i="17"/>
  <c r="J14245" i="17"/>
  <c r="J14253" i="17"/>
  <c r="J14261" i="17"/>
  <c r="J14269" i="17"/>
  <c r="J14277" i="17"/>
  <c r="J14285" i="17"/>
  <c r="J14293" i="17"/>
  <c r="J14301" i="17"/>
  <c r="J14309" i="17"/>
  <c r="J14317" i="17"/>
  <c r="J14325" i="17"/>
  <c r="J14333" i="17"/>
  <c r="J14341" i="17"/>
  <c r="J14349" i="17"/>
  <c r="J14357" i="17"/>
  <c r="J14365" i="17"/>
  <c r="J14373" i="17"/>
  <c r="J14381" i="17"/>
  <c r="J14389" i="17"/>
  <c r="J14397" i="17"/>
  <c r="J14405" i="17"/>
  <c r="J14413" i="17"/>
  <c r="J14421" i="17"/>
  <c r="J14429" i="17"/>
  <c r="J14437" i="17"/>
  <c r="J14445" i="17"/>
  <c r="J14453" i="17"/>
  <c r="J14461" i="17"/>
  <c r="J14469" i="17"/>
  <c r="J14477" i="17"/>
  <c r="J14485" i="17"/>
  <c r="J14493" i="17"/>
  <c r="J14501" i="17"/>
  <c r="J14509" i="17"/>
  <c r="J14517" i="17"/>
  <c r="J14525" i="17"/>
  <c r="J14533" i="17"/>
  <c r="J14541" i="17"/>
  <c r="J14549" i="17"/>
  <c r="J14557" i="17"/>
  <c r="J14565" i="17"/>
  <c r="J14573" i="17"/>
  <c r="J14581" i="17"/>
  <c r="J14589" i="17"/>
  <c r="J14597" i="17"/>
  <c r="J14605" i="17"/>
  <c r="J14613" i="17"/>
  <c r="J14621" i="17"/>
  <c r="J14629" i="17"/>
  <c r="J14637" i="17"/>
  <c r="J14645" i="17"/>
  <c r="J14653" i="17"/>
  <c r="J14661" i="17"/>
  <c r="J14669" i="17"/>
  <c r="J14677" i="17"/>
  <c r="J14685" i="17"/>
  <c r="J14693" i="17"/>
  <c r="J14701" i="17"/>
  <c r="J14709" i="17"/>
  <c r="J14717" i="17"/>
  <c r="J14725" i="17"/>
  <c r="J14733" i="17"/>
  <c r="J14741" i="17"/>
  <c r="J14749" i="17"/>
  <c r="J14757" i="17"/>
  <c r="J14765" i="17"/>
  <c r="J14773" i="17"/>
  <c r="J14781" i="17"/>
  <c r="J14789" i="17"/>
  <c r="J14797" i="17"/>
  <c r="J14805" i="17"/>
  <c r="J14813" i="17"/>
  <c r="J14821" i="17"/>
  <c r="J14829" i="17"/>
  <c r="J14837" i="17"/>
  <c r="J14845" i="17"/>
  <c r="J14853" i="17"/>
  <c r="J14861" i="17"/>
  <c r="J14869" i="17"/>
  <c r="J14877" i="17"/>
  <c r="J14885" i="17"/>
  <c r="J14893" i="17"/>
  <c r="J14901" i="17"/>
  <c r="J14909" i="17"/>
  <c r="J14917" i="17"/>
  <c r="J14925" i="17"/>
  <c r="J14933" i="17"/>
  <c r="J14941" i="17"/>
  <c r="J14949" i="17"/>
  <c r="J14957" i="17"/>
  <c r="J14965" i="17"/>
  <c r="J14973" i="17"/>
  <c r="J14981" i="17"/>
  <c r="J14989" i="17"/>
  <c r="J14997" i="17"/>
  <c r="J15005" i="17"/>
  <c r="J15013" i="17"/>
  <c r="J15021" i="17"/>
  <c r="J15029" i="17"/>
  <c r="J15037" i="17"/>
  <c r="J15045" i="17"/>
  <c r="J15053" i="17"/>
  <c r="J15061" i="17"/>
  <c r="J15069" i="17"/>
  <c r="J15077" i="17"/>
  <c r="J15085" i="17"/>
  <c r="J15093" i="17"/>
  <c r="J15101" i="17"/>
  <c r="J15109" i="17"/>
  <c r="J15117" i="17"/>
  <c r="J15125" i="17"/>
  <c r="J15133" i="17"/>
  <c r="J15141" i="17"/>
  <c r="J15149" i="17"/>
  <c r="J15157" i="17"/>
  <c r="J15165" i="17"/>
  <c r="J15173" i="17"/>
  <c r="J15181" i="17"/>
  <c r="J15189" i="17"/>
  <c r="J15197" i="17"/>
  <c r="J15205" i="17"/>
  <c r="J15213" i="17"/>
  <c r="J15221" i="17"/>
  <c r="J15229" i="17"/>
  <c r="J15237" i="17"/>
  <c r="J15245" i="17"/>
  <c r="J15253" i="17"/>
  <c r="J15261" i="17"/>
  <c r="J15269" i="17"/>
  <c r="J15277" i="17"/>
  <c r="J15285" i="17"/>
  <c r="J15293" i="17"/>
  <c r="J15301" i="17"/>
  <c r="J15309" i="17"/>
  <c r="J15317" i="17"/>
  <c r="J15325" i="17"/>
  <c r="J15333" i="17"/>
  <c r="J15341" i="17"/>
  <c r="J15349" i="17"/>
  <c r="J15357" i="17"/>
  <c r="J15365" i="17"/>
  <c r="J15373" i="17"/>
  <c r="J15381" i="17"/>
  <c r="J15389" i="17"/>
  <c r="J15397" i="17"/>
  <c r="J15405" i="17"/>
  <c r="J15413" i="17"/>
  <c r="J15421" i="17"/>
  <c r="J15429" i="17"/>
  <c r="J15437" i="17"/>
  <c r="J15445" i="17"/>
  <c r="J15453" i="17"/>
  <c r="J15461" i="17"/>
  <c r="J15469" i="17"/>
  <c r="J15477" i="17"/>
  <c r="J15485" i="17"/>
  <c r="J15493" i="17"/>
  <c r="J15501" i="17"/>
  <c r="J15509" i="17"/>
  <c r="J15517" i="17"/>
  <c r="J15525" i="17"/>
  <c r="J15533" i="17"/>
  <c r="J15541" i="17"/>
  <c r="J15549" i="17"/>
  <c r="J15557" i="17"/>
  <c r="J15565" i="17"/>
  <c r="J15573" i="17"/>
  <c r="J15581" i="17"/>
  <c r="J15589" i="17"/>
  <c r="J15597" i="17"/>
  <c r="J15605" i="17"/>
  <c r="J15613" i="17"/>
  <c r="J15621" i="17"/>
  <c r="J15629" i="17"/>
  <c r="J15637" i="17"/>
  <c r="J15645" i="17"/>
  <c r="J15653" i="17"/>
  <c r="J15661" i="17"/>
  <c r="J15669" i="17"/>
  <c r="J15677" i="17"/>
  <c r="J15685" i="17"/>
  <c r="J15693" i="17"/>
  <c r="J15701" i="17"/>
  <c r="J15709" i="17"/>
  <c r="J15717" i="17"/>
  <c r="J15725" i="17"/>
  <c r="J15733" i="17"/>
  <c r="J15741" i="17"/>
  <c r="J15749" i="17"/>
  <c r="J15757" i="17"/>
  <c r="J15765" i="17"/>
  <c r="J15773" i="17"/>
  <c r="J15781" i="17"/>
  <c r="J15789" i="17"/>
  <c r="J15797" i="17"/>
  <c r="J15805" i="17"/>
  <c r="J15813" i="17"/>
  <c r="J15821" i="17"/>
  <c r="J15829" i="17"/>
  <c r="J12706" i="17"/>
  <c r="J12738" i="17"/>
  <c r="J12770" i="17"/>
  <c r="J12802" i="17"/>
  <c r="J12834" i="17"/>
  <c r="J12866" i="17"/>
  <c r="J12898" i="17"/>
  <c r="J12930" i="17"/>
  <c r="J12962" i="17"/>
  <c r="J12994" i="17"/>
  <c r="J13026" i="17"/>
  <c r="J13058" i="17"/>
  <c r="J13090" i="17"/>
  <c r="J13122" i="17"/>
  <c r="J13154" i="17"/>
  <c r="J13186" i="17"/>
  <c r="J13218" i="17"/>
  <c r="J13246" i="17"/>
  <c r="J13254" i="17"/>
  <c r="J13262" i="17"/>
  <c r="J13270" i="17"/>
  <c r="J13278" i="17"/>
  <c r="J13286" i="17"/>
  <c r="J13294" i="17"/>
  <c r="J13302" i="17"/>
  <c r="J13310" i="17"/>
  <c r="J13318" i="17"/>
  <c r="J13326" i="17"/>
  <c r="J13334" i="17"/>
  <c r="J13342" i="17"/>
  <c r="J13350" i="17"/>
  <c r="J13358" i="17"/>
  <c r="J13366" i="17"/>
  <c r="J13374" i="17"/>
  <c r="J13382" i="17"/>
  <c r="J13390" i="17"/>
  <c r="J13398" i="17"/>
  <c r="J13406" i="17"/>
  <c r="J13414" i="17"/>
  <c r="J13422" i="17"/>
  <c r="J13430" i="17"/>
  <c r="J13438" i="17"/>
  <c r="J13446" i="17"/>
  <c r="J13454" i="17"/>
  <c r="J13462" i="17"/>
  <c r="J13470" i="17"/>
  <c r="J13478" i="17"/>
  <c r="J13486" i="17"/>
  <c r="J13494" i="17"/>
  <c r="J13502" i="17"/>
  <c r="J13510" i="17"/>
  <c r="J13518" i="17"/>
  <c r="J13526" i="17"/>
  <c r="J13534" i="17"/>
  <c r="J13542" i="17"/>
  <c r="J13550" i="17"/>
  <c r="J13558" i="17"/>
  <c r="J13566" i="17"/>
  <c r="J13574" i="17"/>
  <c r="J13582" i="17"/>
  <c r="J13590" i="17"/>
  <c r="J13598" i="17"/>
  <c r="J13606" i="17"/>
  <c r="J13614" i="17"/>
  <c r="J13622" i="17"/>
  <c r="J13630" i="17"/>
  <c r="J13638" i="17"/>
  <c r="J13646" i="17"/>
  <c r="J13654" i="17"/>
  <c r="J13662" i="17"/>
  <c r="J13670" i="17"/>
  <c r="J13678" i="17"/>
  <c r="J13686" i="17"/>
  <c r="J13694" i="17"/>
  <c r="J13702" i="17"/>
  <c r="J13710" i="17"/>
  <c r="J13718" i="17"/>
  <c r="J13726" i="17"/>
  <c r="J13734" i="17"/>
  <c r="J13742" i="17"/>
  <c r="J13750" i="17"/>
  <c r="J13758" i="17"/>
  <c r="J13766" i="17"/>
  <c r="J13774" i="17"/>
  <c r="J13782" i="17"/>
  <c r="J13790" i="17"/>
  <c r="J13798" i="17"/>
  <c r="J13806" i="17"/>
  <c r="J13814" i="17"/>
  <c r="J13822" i="17"/>
  <c r="J13830" i="17"/>
  <c r="J13838" i="17"/>
  <c r="J13846" i="17"/>
  <c r="J13854" i="17"/>
  <c r="J13862" i="17"/>
  <c r="J13870" i="17"/>
  <c r="J13878" i="17"/>
  <c r="J13886" i="17"/>
  <c r="J13894" i="17"/>
  <c r="J13902" i="17"/>
  <c r="J13910" i="17"/>
  <c r="J13918" i="17"/>
  <c r="J13926" i="17"/>
  <c r="J13934" i="17"/>
  <c r="J13942" i="17"/>
  <c r="J13950" i="17"/>
  <c r="J13958" i="17"/>
  <c r="J13966" i="17"/>
  <c r="J13974" i="17"/>
  <c r="J13982" i="17"/>
  <c r="J13990" i="17"/>
  <c r="J13998" i="17"/>
  <c r="J14006" i="17"/>
  <c r="J14014" i="17"/>
  <c r="J14022" i="17"/>
  <c r="J14030" i="17"/>
  <c r="J14038" i="17"/>
  <c r="J14046" i="17"/>
  <c r="J14054" i="17"/>
  <c r="J14062" i="17"/>
  <c r="J14070" i="17"/>
  <c r="J14078" i="17"/>
  <c r="J14086" i="17"/>
  <c r="J14094" i="17"/>
  <c r="J14102" i="17"/>
  <c r="J14110" i="17"/>
  <c r="J14118" i="17"/>
  <c r="J14126" i="17"/>
  <c r="J14134" i="17"/>
  <c r="J14142" i="17"/>
  <c r="J14150" i="17"/>
  <c r="J14158" i="17"/>
  <c r="J14166" i="17"/>
  <c r="J14174" i="17"/>
  <c r="J14182" i="17"/>
  <c r="J14190" i="17"/>
  <c r="J14198" i="17"/>
  <c r="J14206" i="17"/>
  <c r="J14214" i="17"/>
  <c r="J14222" i="17"/>
  <c r="J14230" i="17"/>
  <c r="J14238" i="17"/>
  <c r="J14246" i="17"/>
  <c r="J14254" i="17"/>
  <c r="J14262" i="17"/>
  <c r="J14270" i="17"/>
  <c r="J14278" i="17"/>
  <c r="J14286" i="17"/>
  <c r="J14294" i="17"/>
  <c r="J14302" i="17"/>
  <c r="J14310" i="17"/>
  <c r="J14318" i="17"/>
  <c r="J14326" i="17"/>
  <c r="J14334" i="17"/>
  <c r="J14342" i="17"/>
  <c r="J14350" i="17"/>
  <c r="J14358" i="17"/>
  <c r="J14366" i="17"/>
  <c r="J14374" i="17"/>
  <c r="J14382" i="17"/>
  <c r="J14390" i="17"/>
  <c r="J14398" i="17"/>
  <c r="J14406" i="17"/>
  <c r="J14414" i="17"/>
  <c r="J14422" i="17"/>
  <c r="J14430" i="17"/>
  <c r="J14438" i="17"/>
  <c r="J14446" i="17"/>
  <c r="J14454" i="17"/>
  <c r="J14462" i="17"/>
  <c r="J14470" i="17"/>
  <c r="J14478" i="17"/>
  <c r="J14486" i="17"/>
  <c r="J14494" i="17"/>
  <c r="J14502" i="17"/>
  <c r="J14510" i="17"/>
  <c r="J14518" i="17"/>
  <c r="J14526" i="17"/>
  <c r="J14534" i="17"/>
  <c r="J14542" i="17"/>
  <c r="J14550" i="17"/>
  <c r="J14558" i="17"/>
  <c r="J14566" i="17"/>
  <c r="J14574" i="17"/>
  <c r="J14582" i="17"/>
  <c r="J14590" i="17"/>
  <c r="J14598" i="17"/>
  <c r="J14606" i="17"/>
  <c r="J14614" i="17"/>
  <c r="J14622" i="17"/>
  <c r="J14630" i="17"/>
  <c r="J14638" i="17"/>
  <c r="J14646" i="17"/>
  <c r="J14654" i="17"/>
  <c r="J14662" i="17"/>
  <c r="J14670" i="17"/>
  <c r="J14678" i="17"/>
  <c r="J14686" i="17"/>
  <c r="J14694" i="17"/>
  <c r="J14702" i="17"/>
  <c r="J14710" i="17"/>
  <c r="J14718" i="17"/>
  <c r="J14726" i="17"/>
  <c r="J14734" i="17"/>
  <c r="J14742" i="17"/>
  <c r="J14750" i="17"/>
  <c r="J14758" i="17"/>
  <c r="J14766" i="17"/>
  <c r="J14774" i="17"/>
  <c r="J14782" i="17"/>
  <c r="J14790" i="17"/>
  <c r="J14798" i="17"/>
  <c r="J14806" i="17"/>
  <c r="J14814" i="17"/>
  <c r="J14822" i="17"/>
  <c r="J14830" i="17"/>
  <c r="J14838" i="17"/>
  <c r="J14846" i="17"/>
  <c r="J14854" i="17"/>
  <c r="J14862" i="17"/>
  <c r="J14870" i="17"/>
  <c r="J14878" i="17"/>
  <c r="J14886" i="17"/>
  <c r="J14894" i="17"/>
  <c r="J14902" i="17"/>
  <c r="J14910" i="17"/>
  <c r="J14918" i="17"/>
  <c r="J14926" i="17"/>
  <c r="J14934" i="17"/>
  <c r="J14942" i="17"/>
  <c r="J14950" i="17"/>
  <c r="J14958" i="17"/>
  <c r="J14966" i="17"/>
  <c r="J14974" i="17"/>
  <c r="J14982" i="17"/>
  <c r="J14990" i="17"/>
  <c r="J14998" i="17"/>
  <c r="J15006" i="17"/>
  <c r="J15014" i="17"/>
  <c r="J15022" i="17"/>
  <c r="J15030" i="17"/>
  <c r="J15038" i="17"/>
  <c r="J15046" i="17"/>
  <c r="J15054" i="17"/>
  <c r="J15062" i="17"/>
  <c r="J15070" i="17"/>
  <c r="J15078" i="17"/>
  <c r="J15086" i="17"/>
  <c r="J15094" i="17"/>
  <c r="J15102" i="17"/>
  <c r="J15110" i="17"/>
  <c r="J15118" i="17"/>
  <c r="J15126" i="17"/>
  <c r="J15134" i="17"/>
  <c r="J15142" i="17"/>
  <c r="J15150" i="17"/>
  <c r="J15158" i="17"/>
  <c r="J15166" i="17"/>
  <c r="J15174" i="17"/>
  <c r="J15182" i="17"/>
  <c r="J15190" i="17"/>
  <c r="J15198" i="17"/>
  <c r="J15206" i="17"/>
  <c r="J15214" i="17"/>
  <c r="J15222" i="17"/>
  <c r="J15230" i="17"/>
  <c r="J15238" i="17"/>
  <c r="J15246" i="17"/>
  <c r="J15254" i="17"/>
  <c r="J15262" i="17"/>
  <c r="J15270" i="17"/>
  <c r="J15278" i="17"/>
  <c r="J15286" i="17"/>
  <c r="J15294" i="17"/>
  <c r="J15302" i="17"/>
  <c r="J15310" i="17"/>
  <c r="J15318" i="17"/>
  <c r="J15326" i="17"/>
  <c r="J15334" i="17"/>
  <c r="J15342" i="17"/>
  <c r="J15350" i="17"/>
  <c r="J15358" i="17"/>
  <c r="J15366" i="17"/>
  <c r="J15374" i="17"/>
  <c r="J15382" i="17"/>
  <c r="J15390" i="17"/>
  <c r="J15398" i="17"/>
  <c r="J15406" i="17"/>
  <c r="J15414" i="17"/>
  <c r="J15422" i="17"/>
  <c r="J15430" i="17"/>
  <c r="J15438" i="17"/>
  <c r="J15446" i="17"/>
  <c r="J15454" i="17"/>
  <c r="J15462" i="17"/>
  <c r="J15470" i="17"/>
  <c r="J15478" i="17"/>
  <c r="J15486" i="17"/>
  <c r="J15494" i="17"/>
  <c r="J15502" i="17"/>
  <c r="J15510" i="17"/>
  <c r="J15518" i="17"/>
  <c r="J15526" i="17"/>
  <c r="J15534" i="17"/>
  <c r="J15542" i="17"/>
  <c r="J15550" i="17"/>
  <c r="J15558" i="17"/>
  <c r="J15566" i="17"/>
  <c r="J15574" i="17"/>
  <c r="J15582" i="17"/>
  <c r="J15590" i="17"/>
  <c r="J15598" i="17"/>
  <c r="J15606" i="17"/>
  <c r="J15614" i="17"/>
  <c r="J15622" i="17"/>
  <c r="J15630" i="17"/>
  <c r="J15638" i="17"/>
  <c r="J15646" i="17"/>
  <c r="J15654" i="17"/>
  <c r="J15662" i="17"/>
  <c r="J15670" i="17"/>
  <c r="J15678" i="17"/>
  <c r="J15686" i="17"/>
  <c r="J15694" i="17"/>
  <c r="J15702" i="17"/>
  <c r="J15710" i="17"/>
  <c r="J15718" i="17"/>
  <c r="J15726" i="17"/>
  <c r="J15734" i="17"/>
  <c r="J15742" i="17"/>
  <c r="J15750" i="17"/>
  <c r="J15758" i="17"/>
  <c r="J15766" i="17"/>
  <c r="J15774" i="17"/>
  <c r="J15782" i="17"/>
  <c r="J15790" i="17"/>
  <c r="J15798" i="17"/>
  <c r="J15806" i="17"/>
  <c r="J15814" i="17"/>
  <c r="J15822" i="17"/>
  <c r="J15830" i="17"/>
  <c r="J12710" i="17"/>
  <c r="J12742" i="17"/>
  <c r="J12774" i="17"/>
  <c r="J12806" i="17"/>
  <c r="J12838" i="17"/>
  <c r="J12870" i="17"/>
  <c r="J12902" i="17"/>
  <c r="J12934" i="17"/>
  <c r="J12966" i="17"/>
  <c r="J12998" i="17"/>
  <c r="J13030" i="17"/>
  <c r="J13062" i="17"/>
  <c r="J13094" i="17"/>
  <c r="J13126" i="17"/>
  <c r="J13158" i="17"/>
  <c r="J13190" i="17"/>
  <c r="J13222" i="17"/>
  <c r="J13247" i="17"/>
  <c r="J13255" i="17"/>
  <c r="J13263" i="17"/>
  <c r="J13271" i="17"/>
  <c r="J13279" i="17"/>
  <c r="J13287" i="17"/>
  <c r="J13295" i="17"/>
  <c r="J13303" i="17"/>
  <c r="J13311" i="17"/>
  <c r="J13319" i="17"/>
  <c r="J13327" i="17"/>
  <c r="J13335" i="17"/>
  <c r="J13343" i="17"/>
  <c r="J13351" i="17"/>
  <c r="J13359" i="17"/>
  <c r="J13367" i="17"/>
  <c r="J13375" i="17"/>
  <c r="J13383" i="17"/>
  <c r="J13391" i="17"/>
  <c r="J13399" i="17"/>
  <c r="J13407" i="17"/>
  <c r="J13415" i="17"/>
  <c r="J13423" i="17"/>
  <c r="J13431" i="17"/>
  <c r="J13439" i="17"/>
  <c r="J13447" i="17"/>
  <c r="J13455" i="17"/>
  <c r="J13463" i="17"/>
  <c r="J13471" i="17"/>
  <c r="J13479" i="17"/>
  <c r="J13487" i="17"/>
  <c r="J13495" i="17"/>
  <c r="J13503" i="17"/>
  <c r="J13511" i="17"/>
  <c r="J13519" i="17"/>
  <c r="J13527" i="17"/>
  <c r="J13535" i="17"/>
  <c r="J13543" i="17"/>
  <c r="J13551" i="17"/>
  <c r="J13559" i="17"/>
  <c r="J13567" i="17"/>
  <c r="J13575" i="17"/>
  <c r="J13583" i="17"/>
  <c r="J13591" i="17"/>
  <c r="J13599" i="17"/>
  <c r="J13607" i="17"/>
  <c r="J13615" i="17"/>
  <c r="J13623" i="17"/>
  <c r="J13631" i="17"/>
  <c r="J13639" i="17"/>
  <c r="J13647" i="17"/>
  <c r="J13655" i="17"/>
  <c r="J13663" i="17"/>
  <c r="J13671" i="17"/>
  <c r="J13679" i="17"/>
  <c r="J13687" i="17"/>
  <c r="J13695" i="17"/>
  <c r="J13703" i="17"/>
  <c r="J13711" i="17"/>
  <c r="J13719" i="17"/>
  <c r="J13727" i="17"/>
  <c r="J13735" i="17"/>
  <c r="J13743" i="17"/>
  <c r="J13751" i="17"/>
  <c r="J13759" i="17"/>
  <c r="J13767" i="17"/>
  <c r="J13775" i="17"/>
  <c r="J13783" i="17"/>
  <c r="J13791" i="17"/>
  <c r="J13799" i="17"/>
  <c r="J13807" i="17"/>
  <c r="J13815" i="17"/>
  <c r="J13823" i="17"/>
  <c r="J13831" i="17"/>
  <c r="J13839" i="17"/>
  <c r="J13847" i="17"/>
  <c r="J13855" i="17"/>
  <c r="J13863" i="17"/>
  <c r="J13871" i="17"/>
  <c r="J13879" i="17"/>
  <c r="J13887" i="17"/>
  <c r="J13895" i="17"/>
  <c r="J13903" i="17"/>
  <c r="J13911" i="17"/>
  <c r="J13919" i="17"/>
  <c r="J13927" i="17"/>
  <c r="J13935" i="17"/>
  <c r="J13943" i="17"/>
  <c r="J13951" i="17"/>
  <c r="J13959" i="17"/>
  <c r="J13967" i="17"/>
  <c r="J13975" i="17"/>
  <c r="J13983" i="17"/>
  <c r="J13991" i="17"/>
  <c r="J13999" i="17"/>
  <c r="J14007" i="17"/>
  <c r="J14015" i="17"/>
  <c r="J14023" i="17"/>
  <c r="J14031" i="17"/>
  <c r="J14039" i="17"/>
  <c r="J14047" i="17"/>
  <c r="J14055" i="17"/>
  <c r="J14063" i="17"/>
  <c r="J14071" i="17"/>
  <c r="J14079" i="17"/>
  <c r="J14087" i="17"/>
  <c r="J14095" i="17"/>
  <c r="J14103" i="17"/>
  <c r="J14111" i="17"/>
  <c r="J14119" i="17"/>
  <c r="J14127" i="17"/>
  <c r="J14135" i="17"/>
  <c r="J14143" i="17"/>
  <c r="J14151" i="17"/>
  <c r="J14159" i="17"/>
  <c r="J14167" i="17"/>
  <c r="J14175" i="17"/>
  <c r="J14183" i="17"/>
  <c r="J14191" i="17"/>
  <c r="J14199" i="17"/>
  <c r="J14207" i="17"/>
  <c r="J14215" i="17"/>
  <c r="J14223" i="17"/>
  <c r="J14231" i="17"/>
  <c r="J14239" i="17"/>
  <c r="J14247" i="17"/>
  <c r="J14255" i="17"/>
  <c r="J14263" i="17"/>
  <c r="J14271" i="17"/>
  <c r="J14279" i="17"/>
  <c r="J14287" i="17"/>
  <c r="J14295" i="17"/>
  <c r="J14303" i="17"/>
  <c r="J14311" i="17"/>
  <c r="J14319" i="17"/>
  <c r="J14327" i="17"/>
  <c r="J14335" i="17"/>
  <c r="J14343" i="17"/>
  <c r="J14351" i="17"/>
  <c r="J14359" i="17"/>
  <c r="J14367" i="17"/>
  <c r="J14375" i="17"/>
  <c r="J14383" i="17"/>
  <c r="J14391" i="17"/>
  <c r="J14399" i="17"/>
  <c r="J14407" i="17"/>
  <c r="J14415" i="17"/>
  <c r="J14423" i="17"/>
  <c r="J14431" i="17"/>
  <c r="J14439" i="17"/>
  <c r="J14447" i="17"/>
  <c r="J14455" i="17"/>
  <c r="J14463" i="17"/>
  <c r="J14471" i="17"/>
  <c r="J14479" i="17"/>
  <c r="J14487" i="17"/>
  <c r="J14495" i="17"/>
  <c r="J14503" i="17"/>
  <c r="J14511" i="17"/>
  <c r="J14519" i="17"/>
  <c r="J14527" i="17"/>
  <c r="J14535" i="17"/>
  <c r="J14543" i="17"/>
  <c r="J14551" i="17"/>
  <c r="J14559" i="17"/>
  <c r="J14567" i="17"/>
  <c r="J14575" i="17"/>
  <c r="J14583" i="17"/>
  <c r="J14591" i="17"/>
  <c r="J14599" i="17"/>
  <c r="J14607" i="17"/>
  <c r="J14615" i="17"/>
  <c r="J14623" i="17"/>
  <c r="J14631" i="17"/>
  <c r="J14639" i="17"/>
  <c r="J14647" i="17"/>
  <c r="J14655" i="17"/>
  <c r="J14663" i="17"/>
  <c r="J14671" i="17"/>
  <c r="J14679" i="17"/>
  <c r="J14687" i="17"/>
  <c r="J14695" i="17"/>
  <c r="J14703" i="17"/>
  <c r="J14711" i="17"/>
  <c r="J14719" i="17"/>
  <c r="J14727" i="17"/>
  <c r="J14735" i="17"/>
  <c r="J14743" i="17"/>
  <c r="J14751" i="17"/>
  <c r="J14759" i="17"/>
  <c r="J14767" i="17"/>
  <c r="J14775" i="17"/>
  <c r="J14783" i="17"/>
  <c r="J14791" i="17"/>
  <c r="J14799" i="17"/>
  <c r="J14807" i="17"/>
  <c r="J14815" i="17"/>
  <c r="J14823" i="17"/>
  <c r="J14831" i="17"/>
  <c r="J14839" i="17"/>
  <c r="J14847" i="17"/>
  <c r="J14855" i="17"/>
  <c r="J14863" i="17"/>
  <c r="J14871" i="17"/>
  <c r="J14879" i="17"/>
  <c r="J14887" i="17"/>
  <c r="J14895" i="17"/>
  <c r="J14903" i="17"/>
  <c r="J14911" i="17"/>
  <c r="J14919" i="17"/>
  <c r="J14927" i="17"/>
  <c r="J14935" i="17"/>
  <c r="J14943" i="17"/>
  <c r="J14951" i="17"/>
  <c r="J14959" i="17"/>
  <c r="J14967" i="17"/>
  <c r="J14975" i="17"/>
  <c r="J14983" i="17"/>
  <c r="J14991" i="17"/>
  <c r="J14999" i="17"/>
  <c r="J15007" i="17"/>
  <c r="J15015" i="17"/>
  <c r="J15023" i="17"/>
  <c r="J15031" i="17"/>
  <c r="J15039" i="17"/>
  <c r="J15047" i="17"/>
  <c r="J15055" i="17"/>
  <c r="J15063" i="17"/>
  <c r="J15071" i="17"/>
  <c r="J15079" i="17"/>
  <c r="J15087" i="17"/>
  <c r="J15095" i="17"/>
  <c r="J15103" i="17"/>
  <c r="J15111" i="17"/>
  <c r="J15119" i="17"/>
  <c r="J15127" i="17"/>
  <c r="J15135" i="17"/>
  <c r="J15143" i="17"/>
  <c r="J15151" i="17"/>
  <c r="J15159" i="17"/>
  <c r="J15167" i="17"/>
  <c r="J15175" i="17"/>
  <c r="J15183" i="17"/>
  <c r="J15191" i="17"/>
  <c r="J15199" i="17"/>
  <c r="J15207" i="17"/>
  <c r="J15215" i="17"/>
  <c r="J15223" i="17"/>
  <c r="J15231" i="17"/>
  <c r="J15239" i="17"/>
  <c r="J15247" i="17"/>
  <c r="J12714" i="17"/>
  <c r="J12746" i="17"/>
  <c r="J12778" i="17"/>
  <c r="J12810" i="17"/>
  <c r="J12842" i="17"/>
  <c r="J12874" i="17"/>
  <c r="J12906" i="17"/>
  <c r="J12938" i="17"/>
  <c r="J12970" i="17"/>
  <c r="J13002" i="17"/>
  <c r="J13034" i="17"/>
  <c r="J13066" i="17"/>
  <c r="J13098" i="17"/>
  <c r="J13130" i="17"/>
  <c r="J13162" i="17"/>
  <c r="J13194" i="17"/>
  <c r="J13226" i="17"/>
  <c r="J13248" i="17"/>
  <c r="J13256" i="17"/>
  <c r="J13264" i="17"/>
  <c r="J13272" i="17"/>
  <c r="J13280" i="17"/>
  <c r="J13288" i="17"/>
  <c r="J13296" i="17"/>
  <c r="J13304" i="17"/>
  <c r="J13312" i="17"/>
  <c r="J13320" i="17"/>
  <c r="J13328" i="17"/>
  <c r="J13336" i="17"/>
  <c r="J13344" i="17"/>
  <c r="J13352" i="17"/>
  <c r="J13360" i="17"/>
  <c r="J13368" i="17"/>
  <c r="J13376" i="17"/>
  <c r="J13384" i="17"/>
  <c r="J13392" i="17"/>
  <c r="J13400" i="17"/>
  <c r="J13408" i="17"/>
  <c r="J13416" i="17"/>
  <c r="J13424" i="17"/>
  <c r="J13432" i="17"/>
  <c r="J13440" i="17"/>
  <c r="J13448" i="17"/>
  <c r="J13456" i="17"/>
  <c r="J13464" i="17"/>
  <c r="J13472" i="17"/>
  <c r="J13480" i="17"/>
  <c r="J13488" i="17"/>
  <c r="J13496" i="17"/>
  <c r="J13504" i="17"/>
  <c r="J13512" i="17"/>
  <c r="J13520" i="17"/>
  <c r="J13528" i="17"/>
  <c r="J13536" i="17"/>
  <c r="J13544" i="17"/>
  <c r="J13552" i="17"/>
  <c r="J13560" i="17"/>
  <c r="J13568" i="17"/>
  <c r="J13576" i="17"/>
  <c r="J13584" i="17"/>
  <c r="J13592" i="17"/>
  <c r="J13600" i="17"/>
  <c r="J13608" i="17"/>
  <c r="J13616" i="17"/>
  <c r="J13624" i="17"/>
  <c r="J13632" i="17"/>
  <c r="J13640" i="17"/>
  <c r="J13648" i="17"/>
  <c r="J13656" i="17"/>
  <c r="J13664" i="17"/>
  <c r="J13672" i="17"/>
  <c r="J13680" i="17"/>
  <c r="J13688" i="17"/>
  <c r="J13696" i="17"/>
  <c r="J13704" i="17"/>
  <c r="J13712" i="17"/>
  <c r="J13720" i="17"/>
  <c r="J13728" i="17"/>
  <c r="J13736" i="17"/>
  <c r="J13744" i="17"/>
  <c r="J13752" i="17"/>
  <c r="J13760" i="17"/>
  <c r="J13768" i="17"/>
  <c r="J13776" i="17"/>
  <c r="J13784" i="17"/>
  <c r="J13792" i="17"/>
  <c r="J13800" i="17"/>
  <c r="J13808" i="17"/>
  <c r="J13816" i="17"/>
  <c r="J13824" i="17"/>
  <c r="J13832" i="17"/>
  <c r="J13840" i="17"/>
  <c r="J13848" i="17"/>
  <c r="J13856" i="17"/>
  <c r="J13864" i="17"/>
  <c r="J13872" i="17"/>
  <c r="J13880" i="17"/>
  <c r="J13888" i="17"/>
  <c r="J13896" i="17"/>
  <c r="J13904" i="17"/>
  <c r="J13912" i="17"/>
  <c r="J13920" i="17"/>
  <c r="J13928" i="17"/>
  <c r="J13936" i="17"/>
  <c r="J13944" i="17"/>
  <c r="J13952" i="17"/>
  <c r="J13960" i="17"/>
  <c r="J13968" i="17"/>
  <c r="J13976" i="17"/>
  <c r="J13984" i="17"/>
  <c r="J13992" i="17"/>
  <c r="J14000" i="17"/>
  <c r="J14008" i="17"/>
  <c r="J14016" i="17"/>
  <c r="J14024" i="17"/>
  <c r="J14032" i="17"/>
  <c r="J14040" i="17"/>
  <c r="J14048" i="17"/>
  <c r="J14056" i="17"/>
  <c r="J14064" i="17"/>
  <c r="J14072" i="17"/>
  <c r="J14080" i="17"/>
  <c r="J14088" i="17"/>
  <c r="J14096" i="17"/>
  <c r="J14104" i="17"/>
  <c r="J14112" i="17"/>
  <c r="J14120" i="17"/>
  <c r="J14128" i="17"/>
  <c r="J14136" i="17"/>
  <c r="J14144" i="17"/>
  <c r="J14152" i="17"/>
  <c r="J14160" i="17"/>
  <c r="J14168" i="17"/>
  <c r="J14176" i="17"/>
  <c r="J14184" i="17"/>
  <c r="J14192" i="17"/>
  <c r="J14200" i="17"/>
  <c r="J14208" i="17"/>
  <c r="J14216" i="17"/>
  <c r="J14224" i="17"/>
  <c r="J14232" i="17"/>
  <c r="J14240" i="17"/>
  <c r="J14248" i="17"/>
  <c r="J14256" i="17"/>
  <c r="J14264" i="17"/>
  <c r="J14272" i="17"/>
  <c r="J14280" i="17"/>
  <c r="J14288" i="17"/>
  <c r="J14296" i="17"/>
  <c r="J14304" i="17"/>
  <c r="J14312" i="17"/>
  <c r="J14320" i="17"/>
  <c r="J14328" i="17"/>
  <c r="J14336" i="17"/>
  <c r="J14344" i="17"/>
  <c r="J14352" i="17"/>
  <c r="J14360" i="17"/>
  <c r="J14368" i="17"/>
  <c r="J14376" i="17"/>
  <c r="J14384" i="17"/>
  <c r="J14392" i="17"/>
  <c r="J14400" i="17"/>
  <c r="J14408" i="17"/>
  <c r="J14416" i="17"/>
  <c r="J14424" i="17"/>
  <c r="J14432" i="17"/>
  <c r="J14440" i="17"/>
  <c r="J14448" i="17"/>
  <c r="J14456" i="17"/>
  <c r="J14464" i="17"/>
  <c r="J14472" i="17"/>
  <c r="J14480" i="17"/>
  <c r="J14488" i="17"/>
  <c r="J14496" i="17"/>
  <c r="J14504" i="17"/>
  <c r="J14512" i="17"/>
  <c r="J14520" i="17"/>
  <c r="J14528" i="17"/>
  <c r="J14536" i="17"/>
  <c r="J14544" i="17"/>
  <c r="J14552" i="17"/>
  <c r="J14560" i="17"/>
  <c r="J14568" i="17"/>
  <c r="J14576" i="17"/>
  <c r="J14584" i="17"/>
  <c r="J14592" i="17"/>
  <c r="J14600" i="17"/>
  <c r="J14608" i="17"/>
  <c r="J14616" i="17"/>
  <c r="J14624" i="17"/>
  <c r="J14632" i="17"/>
  <c r="J14640" i="17"/>
  <c r="J14648" i="17"/>
  <c r="J14656" i="17"/>
  <c r="J14664" i="17"/>
  <c r="J14672" i="17"/>
  <c r="J14680" i="17"/>
  <c r="J14688" i="17"/>
  <c r="J14696" i="17"/>
  <c r="J14704" i="17"/>
  <c r="J14712" i="17"/>
  <c r="J14720" i="17"/>
  <c r="J14728" i="17"/>
  <c r="J14736" i="17"/>
  <c r="J14744" i="17"/>
  <c r="J14752" i="17"/>
  <c r="J14760" i="17"/>
  <c r="J14768" i="17"/>
  <c r="J14776" i="17"/>
  <c r="J14784" i="17"/>
  <c r="J14792" i="17"/>
  <c r="J14800" i="17"/>
  <c r="J14808" i="17"/>
  <c r="J14816" i="17"/>
  <c r="J14824" i="17"/>
  <c r="J14832" i="17"/>
  <c r="J14840" i="17"/>
  <c r="J14848" i="17"/>
  <c r="J14856" i="17"/>
  <c r="J14864" i="17"/>
  <c r="J14872" i="17"/>
  <c r="J14880" i="17"/>
  <c r="J14888" i="17"/>
  <c r="J14896" i="17"/>
  <c r="J14904" i="17"/>
  <c r="J14912" i="17"/>
  <c r="J14920" i="17"/>
  <c r="J14928" i="17"/>
  <c r="J14936" i="17"/>
  <c r="J14944" i="17"/>
  <c r="J14952" i="17"/>
  <c r="J14960" i="17"/>
  <c r="J14968" i="17"/>
  <c r="J14976" i="17"/>
  <c r="J14984" i="17"/>
  <c r="J14992" i="17"/>
  <c r="J15000" i="17"/>
  <c r="J15008" i="17"/>
  <c r="J15016" i="17"/>
  <c r="J15024" i="17"/>
  <c r="J15032" i="17"/>
  <c r="J15040" i="17"/>
  <c r="J15048" i="17"/>
  <c r="J15056" i="17"/>
  <c r="J15064" i="17"/>
  <c r="J15072" i="17"/>
  <c r="J15080" i="17"/>
  <c r="J15088" i="17"/>
  <c r="J15096" i="17"/>
  <c r="J15104" i="17"/>
  <c r="J15112" i="17"/>
  <c r="J15120" i="17"/>
  <c r="J15128" i="17"/>
  <c r="J15136" i="17"/>
  <c r="J15144" i="17"/>
  <c r="J15152" i="17"/>
  <c r="J15160" i="17"/>
  <c r="J15168" i="17"/>
  <c r="J15176" i="17"/>
  <c r="J15184" i="17"/>
  <c r="J15192" i="17"/>
  <c r="J15200" i="17"/>
  <c r="J15208" i="17"/>
  <c r="J15216" i="17"/>
  <c r="J15224" i="17"/>
  <c r="J15232" i="17"/>
  <c r="J15240" i="17"/>
  <c r="J15248" i="17"/>
  <c r="J15256" i="17"/>
  <c r="J15264" i="17"/>
  <c r="J15272" i="17"/>
  <c r="J15280" i="17"/>
  <c r="J15288" i="17"/>
  <c r="J15296" i="17"/>
  <c r="J15304" i="17"/>
  <c r="J15312" i="17"/>
  <c r="J15320" i="17"/>
  <c r="J15328" i="17"/>
  <c r="J15336" i="17"/>
  <c r="J15344" i="17"/>
  <c r="J15352" i="17"/>
  <c r="J15360" i="17"/>
  <c r="J15368" i="17"/>
  <c r="J15376" i="17"/>
  <c r="J15384" i="17"/>
  <c r="J15392" i="17"/>
  <c r="J15400" i="17"/>
  <c r="J15408" i="17"/>
  <c r="J15416" i="17"/>
  <c r="J15424" i="17"/>
  <c r="J15432" i="17"/>
  <c r="J15440" i="17"/>
  <c r="J15448" i="17"/>
  <c r="J15456" i="17"/>
  <c r="J15464" i="17"/>
  <c r="J15472" i="17"/>
  <c r="J15480" i="17"/>
  <c r="J15488" i="17"/>
  <c r="J15496" i="17"/>
  <c r="J15504" i="17"/>
  <c r="J15512" i="17"/>
  <c r="J15520" i="17"/>
  <c r="J15528" i="17"/>
  <c r="J15536" i="17"/>
  <c r="J15544" i="17"/>
  <c r="J15552" i="17"/>
  <c r="J15560" i="17"/>
  <c r="J15568" i="17"/>
  <c r="J15576" i="17"/>
  <c r="J15584" i="17"/>
  <c r="J15592" i="17"/>
  <c r="J15600" i="17"/>
  <c r="J15608" i="17"/>
  <c r="J15616" i="17"/>
  <c r="J15624" i="17"/>
  <c r="J15632" i="17"/>
  <c r="J15640" i="17"/>
  <c r="J15648" i="17"/>
  <c r="J15656" i="17"/>
  <c r="J15664" i="17"/>
  <c r="J15672" i="17"/>
  <c r="J15680" i="17"/>
  <c r="J15688" i="17"/>
  <c r="J15696" i="17"/>
  <c r="J15704" i="17"/>
  <c r="J15712" i="17"/>
  <c r="J15720" i="17"/>
  <c r="J15728" i="17"/>
  <c r="J15736" i="17"/>
  <c r="J15744" i="17"/>
  <c r="J15752" i="17"/>
  <c r="J15760" i="17"/>
  <c r="J15768" i="17"/>
  <c r="J15776" i="17"/>
  <c r="J15784" i="17"/>
  <c r="J15792" i="17"/>
  <c r="J15800" i="17"/>
  <c r="J15808" i="17"/>
  <c r="J15816" i="17"/>
  <c r="J15824" i="17"/>
  <c r="J15832" i="17"/>
  <c r="J12718" i="17"/>
  <c r="J12750" i="17"/>
  <c r="J12782" i="17"/>
  <c r="J12814" i="17"/>
  <c r="J12846" i="17"/>
  <c r="J12878" i="17"/>
  <c r="J12910" i="17"/>
  <c r="J12942" i="17"/>
  <c r="J12974" i="17"/>
  <c r="J13006" i="17"/>
  <c r="J13038" i="17"/>
  <c r="J13070" i="17"/>
  <c r="J13102" i="17"/>
  <c r="J13134" i="17"/>
  <c r="J13166" i="17"/>
  <c r="J13198" i="17"/>
  <c r="J13230" i="17"/>
  <c r="J13249" i="17"/>
  <c r="J13257" i="17"/>
  <c r="J13265" i="17"/>
  <c r="J13273" i="17"/>
  <c r="J13281" i="17"/>
  <c r="J13289" i="17"/>
  <c r="J13297" i="17"/>
  <c r="J13305" i="17"/>
  <c r="J13313" i="17"/>
  <c r="J13321" i="17"/>
  <c r="J13329" i="17"/>
  <c r="J13337" i="17"/>
  <c r="J13345" i="17"/>
  <c r="J13353" i="17"/>
  <c r="J13361" i="17"/>
  <c r="J13369" i="17"/>
  <c r="J13377" i="17"/>
  <c r="J13385" i="17"/>
  <c r="J13393" i="17"/>
  <c r="J13401" i="17"/>
  <c r="J13409" i="17"/>
  <c r="J13417" i="17"/>
  <c r="J13425" i="17"/>
  <c r="J13433" i="17"/>
  <c r="J13441" i="17"/>
  <c r="J13449" i="17"/>
  <c r="J13457" i="17"/>
  <c r="J13465" i="17"/>
  <c r="J13473" i="17"/>
  <c r="J13481" i="17"/>
  <c r="J13489" i="17"/>
  <c r="J13497" i="17"/>
  <c r="J13505" i="17"/>
  <c r="J13513" i="17"/>
  <c r="J13521" i="17"/>
  <c r="J13529" i="17"/>
  <c r="J13537" i="17"/>
  <c r="J13545" i="17"/>
  <c r="J13553" i="17"/>
  <c r="J13561" i="17"/>
  <c r="J13569" i="17"/>
  <c r="J13577" i="17"/>
  <c r="J13585" i="17"/>
  <c r="J13593" i="17"/>
  <c r="J13601" i="17"/>
  <c r="J13609" i="17"/>
  <c r="J13617" i="17"/>
  <c r="J13625" i="17"/>
  <c r="J13633" i="17"/>
  <c r="J13641" i="17"/>
  <c r="J13649" i="17"/>
  <c r="J13657" i="17"/>
  <c r="J13665" i="17"/>
  <c r="J13673" i="17"/>
  <c r="J13681" i="17"/>
  <c r="J13689" i="17"/>
  <c r="J13697" i="17"/>
  <c r="J13705" i="17"/>
  <c r="J13713" i="17"/>
  <c r="J13721" i="17"/>
  <c r="J13729" i="17"/>
  <c r="J13737" i="17"/>
  <c r="J13745" i="17"/>
  <c r="J13753" i="17"/>
  <c r="J13761" i="17"/>
  <c r="J13769" i="17"/>
  <c r="J13777" i="17"/>
  <c r="J13785" i="17"/>
  <c r="J13793" i="17"/>
  <c r="J13801" i="17"/>
  <c r="J13809" i="17"/>
  <c r="J13817" i="17"/>
  <c r="J13825" i="17"/>
  <c r="J13833" i="17"/>
  <c r="J13841" i="17"/>
  <c r="J13849" i="17"/>
  <c r="J13857" i="17"/>
  <c r="J13865" i="17"/>
  <c r="J13873" i="17"/>
  <c r="J13881" i="17"/>
  <c r="J13889" i="17"/>
  <c r="J13897" i="17"/>
  <c r="J13905" i="17"/>
  <c r="J13913" i="17"/>
  <c r="J13921" i="17"/>
  <c r="J13929" i="17"/>
  <c r="J13937" i="17"/>
  <c r="J13945" i="17"/>
  <c r="J13953" i="17"/>
  <c r="J13961" i="17"/>
  <c r="J13969" i="17"/>
  <c r="J13977" i="17"/>
  <c r="J13985" i="17"/>
  <c r="J13993" i="17"/>
  <c r="J14001" i="17"/>
  <c r="J14009" i="17"/>
  <c r="J14017" i="17"/>
  <c r="J14025" i="17"/>
  <c r="J14033" i="17"/>
  <c r="J14041" i="17"/>
  <c r="J14049" i="17"/>
  <c r="J14057" i="17"/>
  <c r="J14065" i="17"/>
  <c r="J14073" i="17"/>
  <c r="J14081" i="17"/>
  <c r="J14089" i="17"/>
  <c r="J14097" i="17"/>
  <c r="J14105" i="17"/>
  <c r="J14113" i="17"/>
  <c r="J14121" i="17"/>
  <c r="J14129" i="17"/>
  <c r="J14137" i="17"/>
  <c r="J14145" i="17"/>
  <c r="J14153" i="17"/>
  <c r="J14161" i="17"/>
  <c r="J14169" i="17"/>
  <c r="J14177" i="17"/>
  <c r="J14185" i="17"/>
  <c r="J14193" i="17"/>
  <c r="J14201" i="17"/>
  <c r="J14209" i="17"/>
  <c r="J14217" i="17"/>
  <c r="J14225" i="17"/>
  <c r="J14233" i="17"/>
  <c r="J14241" i="17"/>
  <c r="J14249" i="17"/>
  <c r="J14257" i="17"/>
  <c r="J14265" i="17"/>
  <c r="J14273" i="17"/>
  <c r="J14281" i="17"/>
  <c r="J14289" i="17"/>
  <c r="J14297" i="17"/>
  <c r="J14305" i="17"/>
  <c r="J14313" i="17"/>
  <c r="J14321" i="17"/>
  <c r="J14329" i="17"/>
  <c r="J14337" i="17"/>
  <c r="J14345" i="17"/>
  <c r="J14353" i="17"/>
  <c r="J14361" i="17"/>
  <c r="J14369" i="17"/>
  <c r="J14377" i="17"/>
  <c r="J14385" i="17"/>
  <c r="J14393" i="17"/>
  <c r="J14401" i="17"/>
  <c r="J14409" i="17"/>
  <c r="J14417" i="17"/>
  <c r="J14425" i="17"/>
  <c r="J14433" i="17"/>
  <c r="J14441" i="17"/>
  <c r="J14449" i="17"/>
  <c r="J14457" i="17"/>
  <c r="J14465" i="17"/>
  <c r="J14473" i="17"/>
  <c r="J14481" i="17"/>
  <c r="J14489" i="17"/>
  <c r="J14497" i="17"/>
  <c r="J14505" i="17"/>
  <c r="J14513" i="17"/>
  <c r="J14521" i="17"/>
  <c r="J14529" i="17"/>
  <c r="J14537" i="17"/>
  <c r="J14545" i="17"/>
  <c r="J14553" i="17"/>
  <c r="J14561" i="17"/>
  <c r="J14569" i="17"/>
  <c r="J14577" i="17"/>
  <c r="J14585" i="17"/>
  <c r="J14593" i="17"/>
  <c r="J14601" i="17"/>
  <c r="J14609" i="17"/>
  <c r="J14617" i="17"/>
  <c r="J14625" i="17"/>
  <c r="J14633" i="17"/>
  <c r="J14641" i="17"/>
  <c r="J14649" i="17"/>
  <c r="J14657" i="17"/>
  <c r="J14665" i="17"/>
  <c r="J14673" i="17"/>
  <c r="J14681" i="17"/>
  <c r="J14689" i="17"/>
  <c r="J14697" i="17"/>
  <c r="J14705" i="17"/>
  <c r="J14713" i="17"/>
  <c r="J14721" i="17"/>
  <c r="J14729" i="17"/>
  <c r="J14737" i="17"/>
  <c r="J14745" i="17"/>
  <c r="J14753" i="17"/>
  <c r="J14761" i="17"/>
  <c r="J14769" i="17"/>
  <c r="J14777" i="17"/>
  <c r="J14785" i="17"/>
  <c r="J14793" i="17"/>
  <c r="J14801" i="17"/>
  <c r="J14809" i="17"/>
  <c r="J14817" i="17"/>
  <c r="J14825" i="17"/>
  <c r="J14833" i="17"/>
  <c r="J14841" i="17"/>
  <c r="J14849" i="17"/>
  <c r="J14857" i="17"/>
  <c r="J14865" i="17"/>
  <c r="J14873" i="17"/>
  <c r="J14881" i="17"/>
  <c r="J14889" i="17"/>
  <c r="J14897" i="17"/>
  <c r="J14905" i="17"/>
  <c r="J14913" i="17"/>
  <c r="J14921" i="17"/>
  <c r="J14929" i="17"/>
  <c r="J14937" i="17"/>
  <c r="J14945" i="17"/>
  <c r="J14953" i="17"/>
  <c r="J14961" i="17"/>
  <c r="J14969" i="17"/>
  <c r="J14977" i="17"/>
  <c r="J14985" i="17"/>
  <c r="J14993" i="17"/>
  <c r="J15001" i="17"/>
  <c r="J15009" i="17"/>
  <c r="J15017" i="17"/>
  <c r="J15025" i="17"/>
  <c r="J15033" i="17"/>
  <c r="J15041" i="17"/>
  <c r="J15049" i="17"/>
  <c r="J15057" i="17"/>
  <c r="J15065" i="17"/>
  <c r="J15073" i="17"/>
  <c r="J15081" i="17"/>
  <c r="J15089" i="17"/>
  <c r="J15097" i="17"/>
  <c r="J15105" i="17"/>
  <c r="J15113" i="17"/>
  <c r="J15121" i="17"/>
  <c r="J15129" i="17"/>
  <c r="J15137" i="17"/>
  <c r="J15145" i="17"/>
  <c r="J15153" i="17"/>
  <c r="J15161" i="17"/>
  <c r="J15169" i="17"/>
  <c r="J15177" i="17"/>
  <c r="J15185" i="17"/>
  <c r="J15193" i="17"/>
  <c r="J15201" i="17"/>
  <c r="J15209" i="17"/>
  <c r="J15217" i="17"/>
  <c r="J15225" i="17"/>
  <c r="J15233" i="17"/>
  <c r="J15241" i="17"/>
  <c r="J15249" i="17"/>
  <c r="J15257" i="17"/>
  <c r="J15265" i="17"/>
  <c r="J15273" i="17"/>
  <c r="J15281" i="17"/>
  <c r="J15289" i="17"/>
  <c r="J15297" i="17"/>
  <c r="J15305" i="17"/>
  <c r="J15313" i="17"/>
  <c r="J15321" i="17"/>
  <c r="J15329" i="17"/>
  <c r="J15337" i="17"/>
  <c r="J15345" i="17"/>
  <c r="J15353" i="17"/>
  <c r="J15361" i="17"/>
  <c r="J15369" i="17"/>
  <c r="J15377" i="17"/>
  <c r="J15385" i="17"/>
  <c r="J15393" i="17"/>
  <c r="J15401" i="17"/>
  <c r="J15409" i="17"/>
  <c r="J15417" i="17"/>
  <c r="J15425" i="17"/>
  <c r="J15433" i="17"/>
  <c r="J15441" i="17"/>
  <c r="J15449" i="17"/>
  <c r="J15457" i="17"/>
  <c r="J15465" i="17"/>
  <c r="J15473" i="17"/>
  <c r="J15481" i="17"/>
  <c r="J15489" i="17"/>
  <c r="J15497" i="17"/>
  <c r="J15505" i="17"/>
  <c r="J15513" i="17"/>
  <c r="J15521" i="17"/>
  <c r="J15529" i="17"/>
  <c r="J15537" i="17"/>
  <c r="J15545" i="17"/>
  <c r="J15553" i="17"/>
  <c r="J15561" i="17"/>
  <c r="J15569" i="17"/>
  <c r="J15577" i="17"/>
  <c r="J15585" i="17"/>
  <c r="J15593" i="17"/>
  <c r="J15601" i="17"/>
  <c r="J15609" i="17"/>
  <c r="J15617" i="17"/>
  <c r="J15625" i="17"/>
  <c r="J15633" i="17"/>
  <c r="J15641" i="17"/>
  <c r="J15649" i="17"/>
  <c r="J15657" i="17"/>
  <c r="J15665" i="17"/>
  <c r="J15673" i="17"/>
  <c r="J15681" i="17"/>
  <c r="J15689" i="17"/>
  <c r="J15697" i="17"/>
  <c r="J15705" i="17"/>
  <c r="J15713" i="17"/>
  <c r="J15721" i="17"/>
  <c r="J15729" i="17"/>
  <c r="J15737" i="17"/>
  <c r="J15745" i="17"/>
  <c r="J15753" i="17"/>
  <c r="J15761" i="17"/>
  <c r="J15769" i="17"/>
  <c r="J15777" i="17"/>
  <c r="J15785" i="17"/>
  <c r="J15793" i="17"/>
  <c r="J15801" i="17"/>
  <c r="J15809" i="17"/>
  <c r="J15817" i="17"/>
  <c r="J15825" i="17"/>
  <c r="J15833" i="17"/>
  <c r="J15295" i="17"/>
  <c r="J15327" i="17"/>
  <c r="J15359" i="17"/>
  <c r="J15391" i="17"/>
  <c r="J15423" i="17"/>
  <c r="J15455" i="17"/>
  <c r="J15487" i="17"/>
  <c r="J15519" i="17"/>
  <c r="J15551" i="17"/>
  <c r="J15583" i="17"/>
  <c r="J15615" i="17"/>
  <c r="J15647" i="17"/>
  <c r="J15679" i="17"/>
  <c r="J15711" i="17"/>
  <c r="J15743" i="17"/>
  <c r="J15775" i="17"/>
  <c r="J15807" i="17"/>
  <c r="J15831" i="17"/>
  <c r="J15842" i="17"/>
  <c r="J15850" i="17"/>
  <c r="J15858" i="17"/>
  <c r="J15866" i="17"/>
  <c r="J15874" i="17"/>
  <c r="J15882" i="17"/>
  <c r="J15890" i="17"/>
  <c r="J15898" i="17"/>
  <c r="J15906" i="17"/>
  <c r="J15914" i="17"/>
  <c r="J15922" i="17"/>
  <c r="J15930" i="17"/>
  <c r="J15938" i="17"/>
  <c r="J15946" i="17"/>
  <c r="J15954" i="17"/>
  <c r="J15962" i="17"/>
  <c r="J15970" i="17"/>
  <c r="J15978" i="17"/>
  <c r="J15986" i="17"/>
  <c r="J15994" i="17"/>
  <c r="J16002" i="17"/>
  <c r="J16010" i="17"/>
  <c r="J16018" i="17"/>
  <c r="J16026" i="17"/>
  <c r="J16034" i="17"/>
  <c r="J16042" i="17"/>
  <c r="J16050" i="17"/>
  <c r="J16058" i="17"/>
  <c r="J16066" i="17"/>
  <c r="J16074" i="17"/>
  <c r="J16082" i="17"/>
  <c r="J16090" i="17"/>
  <c r="J16098" i="17"/>
  <c r="J16106" i="17"/>
  <c r="J16114" i="17"/>
  <c r="J16122" i="17"/>
  <c r="J16130" i="17"/>
  <c r="J16138" i="17"/>
  <c r="J16146" i="17"/>
  <c r="J16154" i="17"/>
  <c r="J16162" i="17"/>
  <c r="J16170" i="17"/>
  <c r="J16178" i="17"/>
  <c r="J16186" i="17"/>
  <c r="J16194" i="17"/>
  <c r="J16202" i="17"/>
  <c r="J16210" i="17"/>
  <c r="J16218" i="17"/>
  <c r="J16226" i="17"/>
  <c r="J16234" i="17"/>
  <c r="J16242" i="17"/>
  <c r="J16250" i="17"/>
  <c r="J16258" i="17"/>
  <c r="J16266" i="17"/>
  <c r="J16274" i="17"/>
  <c r="J16282" i="17"/>
  <c r="J16290" i="17"/>
  <c r="J16298" i="17"/>
  <c r="J16306" i="17"/>
  <c r="J16314" i="17"/>
  <c r="J16322" i="17"/>
  <c r="J16330" i="17"/>
  <c r="J16338" i="17"/>
  <c r="J16346" i="17"/>
  <c r="J16354" i="17"/>
  <c r="J16362" i="17"/>
  <c r="J16370" i="17"/>
  <c r="J16378" i="17"/>
  <c r="J16386" i="17"/>
  <c r="J16394" i="17"/>
  <c r="J16402" i="17"/>
  <c r="J16410" i="17"/>
  <c r="J16418" i="17"/>
  <c r="J16426" i="17"/>
  <c r="J16434" i="17"/>
  <c r="J16442" i="17"/>
  <c r="J16450" i="17"/>
  <c r="J16458" i="17"/>
  <c r="J16466" i="17"/>
  <c r="J16474" i="17"/>
  <c r="J16482" i="17"/>
  <c r="J16490" i="17"/>
  <c r="J16498" i="17"/>
  <c r="J16506" i="17"/>
  <c r="J16514" i="17"/>
  <c r="J16522" i="17"/>
  <c r="J16530" i="17"/>
  <c r="J16538" i="17"/>
  <c r="J16546" i="17"/>
  <c r="J16554" i="17"/>
  <c r="J16562" i="17"/>
  <c r="J16570" i="17"/>
  <c r="J16578" i="17"/>
  <c r="J16586" i="17"/>
  <c r="J16594" i="17"/>
  <c r="J16602" i="17"/>
  <c r="J16610" i="17"/>
  <c r="J16618" i="17"/>
  <c r="J16626" i="17"/>
  <c r="J16634" i="17"/>
  <c r="J16642" i="17"/>
  <c r="J16650" i="17"/>
  <c r="J16658" i="17"/>
  <c r="J16666" i="17"/>
  <c r="J16674" i="17"/>
  <c r="J16682" i="17"/>
  <c r="J16690" i="17"/>
  <c r="J16698" i="17"/>
  <c r="J16706" i="17"/>
  <c r="J16714" i="17"/>
  <c r="J16722" i="17"/>
  <c r="J16730" i="17"/>
  <c r="J16738" i="17"/>
  <c r="J16746" i="17"/>
  <c r="J16754" i="17"/>
  <c r="J16762" i="17"/>
  <c r="J16770" i="17"/>
  <c r="J16778" i="17"/>
  <c r="J16786" i="17"/>
  <c r="J16794" i="17"/>
  <c r="J16802" i="17"/>
  <c r="J16810" i="17"/>
  <c r="J16818" i="17"/>
  <c r="J16826" i="17"/>
  <c r="J16834" i="17"/>
  <c r="J16842" i="17"/>
  <c r="J16850" i="17"/>
  <c r="J16858" i="17"/>
  <c r="J16866" i="17"/>
  <c r="J16874" i="17"/>
  <c r="J16882" i="17"/>
  <c r="J16890" i="17"/>
  <c r="J16898" i="17"/>
  <c r="J16906" i="17"/>
  <c r="J16914" i="17"/>
  <c r="J16922" i="17"/>
  <c r="J16930" i="17"/>
  <c r="J16938" i="17"/>
  <c r="J16946" i="17"/>
  <c r="J16954" i="17"/>
  <c r="J16962" i="17"/>
  <c r="J16970" i="17"/>
  <c r="J16978" i="17"/>
  <c r="J16986" i="17"/>
  <c r="J16994" i="17"/>
  <c r="J17002" i="17"/>
  <c r="J17010" i="17"/>
  <c r="J17018" i="17"/>
  <c r="J17026" i="17"/>
  <c r="J17034" i="17"/>
  <c r="J17042" i="17"/>
  <c r="J17050" i="17"/>
  <c r="J17058" i="17"/>
  <c r="J17066" i="17"/>
  <c r="J17074" i="17"/>
  <c r="J17082" i="17"/>
  <c r="J17090" i="17"/>
  <c r="J17098" i="17"/>
  <c r="J17106" i="17"/>
  <c r="J17114" i="17"/>
  <c r="J17122" i="17"/>
  <c r="J17130" i="17"/>
  <c r="J17138" i="17"/>
  <c r="J17146" i="17"/>
  <c r="J17154" i="17"/>
  <c r="J17162" i="17"/>
  <c r="J17170" i="17"/>
  <c r="J17178" i="17"/>
  <c r="J17186" i="17"/>
  <c r="J17194" i="17"/>
  <c r="J17202" i="17"/>
  <c r="J17210" i="17"/>
  <c r="J17218" i="17"/>
  <c r="J17226" i="17"/>
  <c r="J17234" i="17"/>
  <c r="J17242" i="17"/>
  <c r="J17250" i="17"/>
  <c r="J17258" i="17"/>
  <c r="J17266" i="17"/>
  <c r="J17274" i="17"/>
  <c r="J17282" i="17"/>
  <c r="J17290" i="17"/>
  <c r="J17298" i="17"/>
  <c r="J17306" i="17"/>
  <c r="J17314" i="17"/>
  <c r="J17322" i="17"/>
  <c r="J17330" i="17"/>
  <c r="J17338" i="17"/>
  <c r="J17346" i="17"/>
  <c r="J17354" i="17"/>
  <c r="J17362" i="17"/>
  <c r="J17370" i="17"/>
  <c r="J17378" i="17"/>
  <c r="J17386" i="17"/>
  <c r="J17394" i="17"/>
  <c r="J17402" i="17"/>
  <c r="J17410" i="17"/>
  <c r="J17418" i="17"/>
  <c r="J17426" i="17"/>
  <c r="J17434" i="17"/>
  <c r="J17442" i="17"/>
  <c r="J17450" i="17"/>
  <c r="J17458" i="17"/>
  <c r="J17466" i="17"/>
  <c r="J17474" i="17"/>
  <c r="J17482" i="17"/>
  <c r="J17490" i="17"/>
  <c r="J17498" i="17"/>
  <c r="J17506" i="17"/>
  <c r="J17514" i="17"/>
  <c r="J17522" i="17"/>
  <c r="J17530" i="17"/>
  <c r="J17538" i="17"/>
  <c r="J17546" i="17"/>
  <c r="J17554" i="17"/>
  <c r="J17562" i="17"/>
  <c r="J17570" i="17"/>
  <c r="J17578" i="17"/>
  <c r="J17586" i="17"/>
  <c r="J17594" i="17"/>
  <c r="J17602" i="17"/>
  <c r="J17610" i="17"/>
  <c r="J17618" i="17"/>
  <c r="J17626" i="17"/>
  <c r="J17634" i="17"/>
  <c r="J17642" i="17"/>
  <c r="J17650" i="17"/>
  <c r="J17658" i="17"/>
  <c r="J17666" i="17"/>
  <c r="J17674" i="17"/>
  <c r="J17682" i="17"/>
  <c r="J17690" i="17"/>
  <c r="J17698" i="17"/>
  <c r="J17706" i="17"/>
  <c r="J17714" i="17"/>
  <c r="J17722" i="17"/>
  <c r="J17730" i="17"/>
  <c r="J17738" i="17"/>
  <c r="J17746" i="17"/>
  <c r="J17754" i="17"/>
  <c r="J17762" i="17"/>
  <c r="J17770" i="17"/>
  <c r="J17778" i="17"/>
  <c r="J17786" i="17"/>
  <c r="J17794" i="17"/>
  <c r="J17802" i="17"/>
  <c r="J17810" i="17"/>
  <c r="J17818" i="17"/>
  <c r="J17826" i="17"/>
  <c r="J17834" i="17"/>
  <c r="J17842" i="17"/>
  <c r="J17850" i="17"/>
  <c r="J17858" i="17"/>
  <c r="J17866" i="17"/>
  <c r="J17874" i="17"/>
  <c r="J17882" i="17"/>
  <c r="J17890" i="17"/>
  <c r="J17898" i="17"/>
  <c r="J17906" i="17"/>
  <c r="J17914" i="17"/>
  <c r="J17922" i="17"/>
  <c r="J17930" i="17"/>
  <c r="J17938" i="17"/>
  <c r="J17946" i="17"/>
  <c r="J17954" i="17"/>
  <c r="J17962" i="17"/>
  <c r="J17970" i="17"/>
  <c r="J17978" i="17"/>
  <c r="J17986" i="17"/>
  <c r="J17994" i="17"/>
  <c r="J18002" i="17"/>
  <c r="J18010" i="17"/>
  <c r="J18018" i="17"/>
  <c r="J18026" i="17"/>
  <c r="J18034" i="17"/>
  <c r="J18042" i="17"/>
  <c r="J18050" i="17"/>
  <c r="J18058" i="17"/>
  <c r="J18066" i="17"/>
  <c r="J18074" i="17"/>
  <c r="J18082" i="17"/>
  <c r="J18090" i="17"/>
  <c r="J18098" i="17"/>
  <c r="J18106" i="17"/>
  <c r="J18114" i="17"/>
  <c r="J18122" i="17"/>
  <c r="J18130" i="17"/>
  <c r="J18138" i="17"/>
  <c r="J18146" i="17"/>
  <c r="J18154" i="17"/>
  <c r="J18162" i="17"/>
  <c r="J18170" i="17"/>
  <c r="J18178" i="17"/>
  <c r="J18186" i="17"/>
  <c r="J18194" i="17"/>
  <c r="J18202" i="17"/>
  <c r="J18210" i="17"/>
  <c r="J18218" i="17"/>
  <c r="J18226" i="17"/>
  <c r="J18234" i="17"/>
  <c r="J18242" i="17"/>
  <c r="J18250" i="17"/>
  <c r="J18258" i="17"/>
  <c r="J18266" i="17"/>
  <c r="J18274" i="17"/>
  <c r="J18282" i="17"/>
  <c r="J18290" i="17"/>
  <c r="J18298" i="17"/>
  <c r="J18306" i="17"/>
  <c r="J18314" i="17"/>
  <c r="J18322" i="17"/>
  <c r="J18330" i="17"/>
  <c r="J18338" i="17"/>
  <c r="J18346" i="17"/>
  <c r="J18354" i="17"/>
  <c r="J18362" i="17"/>
  <c r="J18370" i="17"/>
  <c r="J18378" i="17"/>
  <c r="J18386" i="17"/>
  <c r="J18394" i="17"/>
  <c r="J18402" i="17"/>
  <c r="J18410" i="17"/>
  <c r="J18418" i="17"/>
  <c r="J15299" i="17"/>
  <c r="J15331" i="17"/>
  <c r="J15363" i="17"/>
  <c r="J15395" i="17"/>
  <c r="J15427" i="17"/>
  <c r="J15459" i="17"/>
  <c r="J15491" i="17"/>
  <c r="J15523" i="17"/>
  <c r="J15555" i="17"/>
  <c r="J15587" i="17"/>
  <c r="J15619" i="17"/>
  <c r="J15651" i="17"/>
  <c r="J15683" i="17"/>
  <c r="J15715" i="17"/>
  <c r="J15747" i="17"/>
  <c r="J15779" i="17"/>
  <c r="J15811" i="17"/>
  <c r="J15835" i="17"/>
  <c r="J15843" i="17"/>
  <c r="J15851" i="17"/>
  <c r="J15859" i="17"/>
  <c r="J15867" i="17"/>
  <c r="J15875" i="17"/>
  <c r="J15883" i="17"/>
  <c r="J15891" i="17"/>
  <c r="J15899" i="17"/>
  <c r="J15907" i="17"/>
  <c r="J15915" i="17"/>
  <c r="J15923" i="17"/>
  <c r="J15931" i="17"/>
  <c r="J15939" i="17"/>
  <c r="J15947" i="17"/>
  <c r="J15955" i="17"/>
  <c r="J15963" i="17"/>
  <c r="J15971" i="17"/>
  <c r="J15979" i="17"/>
  <c r="J15987" i="17"/>
  <c r="J15995" i="17"/>
  <c r="J16003" i="17"/>
  <c r="J16011" i="17"/>
  <c r="J16019" i="17"/>
  <c r="J16027" i="17"/>
  <c r="J16035" i="17"/>
  <c r="J16043" i="17"/>
  <c r="J16051" i="17"/>
  <c r="J16059" i="17"/>
  <c r="J16067" i="17"/>
  <c r="J16075" i="17"/>
  <c r="J16083" i="17"/>
  <c r="J16091" i="17"/>
  <c r="J16099" i="17"/>
  <c r="J16107" i="17"/>
  <c r="J16115" i="17"/>
  <c r="J16123" i="17"/>
  <c r="J16131" i="17"/>
  <c r="J16139" i="17"/>
  <c r="J16147" i="17"/>
  <c r="J16155" i="17"/>
  <c r="J16163" i="17"/>
  <c r="J16171" i="17"/>
  <c r="J16179" i="17"/>
  <c r="J16187" i="17"/>
  <c r="J16195" i="17"/>
  <c r="J16203" i="17"/>
  <c r="J16211" i="17"/>
  <c r="J16219" i="17"/>
  <c r="J16227" i="17"/>
  <c r="J16235" i="17"/>
  <c r="J16243" i="17"/>
  <c r="J16251" i="17"/>
  <c r="J16259" i="17"/>
  <c r="J16267" i="17"/>
  <c r="J16275" i="17"/>
  <c r="J16283" i="17"/>
  <c r="J16291" i="17"/>
  <c r="J16299" i="17"/>
  <c r="J16307" i="17"/>
  <c r="J16315" i="17"/>
  <c r="J16323" i="17"/>
  <c r="J16331" i="17"/>
  <c r="J16339" i="17"/>
  <c r="J16347" i="17"/>
  <c r="J16355" i="17"/>
  <c r="J16363" i="17"/>
  <c r="J16371" i="17"/>
  <c r="J16379" i="17"/>
  <c r="J16387" i="17"/>
  <c r="J16395" i="17"/>
  <c r="J16403" i="17"/>
  <c r="J16411" i="17"/>
  <c r="J16419" i="17"/>
  <c r="J16427" i="17"/>
  <c r="J16435" i="17"/>
  <c r="J16443" i="17"/>
  <c r="J16451" i="17"/>
  <c r="J16459" i="17"/>
  <c r="J16467" i="17"/>
  <c r="J16475" i="17"/>
  <c r="J16483" i="17"/>
  <c r="J16491" i="17"/>
  <c r="J16499" i="17"/>
  <c r="J16507" i="17"/>
  <c r="J16515" i="17"/>
  <c r="J16523" i="17"/>
  <c r="J16531" i="17"/>
  <c r="J16539" i="17"/>
  <c r="J16547" i="17"/>
  <c r="J16555" i="17"/>
  <c r="J16563" i="17"/>
  <c r="J16571" i="17"/>
  <c r="J16579" i="17"/>
  <c r="J16587" i="17"/>
  <c r="J16595" i="17"/>
  <c r="J16603" i="17"/>
  <c r="J16611" i="17"/>
  <c r="J16619" i="17"/>
  <c r="J16627" i="17"/>
  <c r="J16635" i="17"/>
  <c r="J16643" i="17"/>
  <c r="J16651" i="17"/>
  <c r="J16659" i="17"/>
  <c r="J16667" i="17"/>
  <c r="J16675" i="17"/>
  <c r="J16683" i="17"/>
  <c r="J16691" i="17"/>
  <c r="J16699" i="17"/>
  <c r="J16707" i="17"/>
  <c r="J16715" i="17"/>
  <c r="J16723" i="17"/>
  <c r="J16731" i="17"/>
  <c r="J16739" i="17"/>
  <c r="J16747" i="17"/>
  <c r="J16755" i="17"/>
  <c r="J16763" i="17"/>
  <c r="J16771" i="17"/>
  <c r="J16779" i="17"/>
  <c r="J16787" i="17"/>
  <c r="J16795" i="17"/>
  <c r="J16803" i="17"/>
  <c r="J16811" i="17"/>
  <c r="J16819" i="17"/>
  <c r="J16827" i="17"/>
  <c r="J16835" i="17"/>
  <c r="J16843" i="17"/>
  <c r="J16851" i="17"/>
  <c r="J16859" i="17"/>
  <c r="J16867" i="17"/>
  <c r="J16875" i="17"/>
  <c r="J16883" i="17"/>
  <c r="J16891" i="17"/>
  <c r="J16899" i="17"/>
  <c r="J16907" i="17"/>
  <c r="J16915" i="17"/>
  <c r="J16923" i="17"/>
  <c r="J16931" i="17"/>
  <c r="J16939" i="17"/>
  <c r="J16947" i="17"/>
  <c r="J16955" i="17"/>
  <c r="J16963" i="17"/>
  <c r="J16971" i="17"/>
  <c r="J16979" i="17"/>
  <c r="J16987" i="17"/>
  <c r="J16995" i="17"/>
  <c r="J17003" i="17"/>
  <c r="J17011" i="17"/>
  <c r="J17019" i="17"/>
  <c r="J17027" i="17"/>
  <c r="J17035" i="17"/>
  <c r="J17043" i="17"/>
  <c r="J17051" i="17"/>
  <c r="J17059" i="17"/>
  <c r="J17067" i="17"/>
  <c r="J17075" i="17"/>
  <c r="J17083" i="17"/>
  <c r="J17091" i="17"/>
  <c r="J17099" i="17"/>
  <c r="J17107" i="17"/>
  <c r="J17115" i="17"/>
  <c r="J17123" i="17"/>
  <c r="J17131" i="17"/>
  <c r="J17139" i="17"/>
  <c r="J17147" i="17"/>
  <c r="J17155" i="17"/>
  <c r="J17163" i="17"/>
  <c r="J17171" i="17"/>
  <c r="J17179" i="17"/>
  <c r="J17187" i="17"/>
  <c r="J17195" i="17"/>
  <c r="J17203" i="17"/>
  <c r="J17211" i="17"/>
  <c r="J17219" i="17"/>
  <c r="J17227" i="17"/>
  <c r="J17235" i="17"/>
  <c r="J17243" i="17"/>
  <c r="J17251" i="17"/>
  <c r="J17259" i="17"/>
  <c r="J17267" i="17"/>
  <c r="J17275" i="17"/>
  <c r="J17283" i="17"/>
  <c r="J17291" i="17"/>
  <c r="J17299" i="17"/>
  <c r="J17307" i="17"/>
  <c r="J17315" i="17"/>
  <c r="J17323" i="17"/>
  <c r="J17331" i="17"/>
  <c r="J17339" i="17"/>
  <c r="J17347" i="17"/>
  <c r="J17355" i="17"/>
  <c r="J17363" i="17"/>
  <c r="J17371" i="17"/>
  <c r="J17379" i="17"/>
  <c r="J17387" i="17"/>
  <c r="J17395" i="17"/>
  <c r="J17403" i="17"/>
  <c r="J17411" i="17"/>
  <c r="J17419" i="17"/>
  <c r="J17427" i="17"/>
  <c r="J17435" i="17"/>
  <c r="J17443" i="17"/>
  <c r="J17451" i="17"/>
  <c r="J17459" i="17"/>
  <c r="J17467" i="17"/>
  <c r="J17475" i="17"/>
  <c r="J17483" i="17"/>
  <c r="J17491" i="17"/>
  <c r="J17499" i="17"/>
  <c r="J17507" i="17"/>
  <c r="J17515" i="17"/>
  <c r="J17523" i="17"/>
  <c r="J17531" i="17"/>
  <c r="J17539" i="17"/>
  <c r="J17547" i="17"/>
  <c r="J17555" i="17"/>
  <c r="J17563" i="17"/>
  <c r="J17571" i="17"/>
  <c r="J17579" i="17"/>
  <c r="J17587" i="17"/>
  <c r="J17595" i="17"/>
  <c r="J17603" i="17"/>
  <c r="J17611" i="17"/>
  <c r="J17619" i="17"/>
  <c r="J17627" i="17"/>
  <c r="J17635" i="17"/>
  <c r="J17643" i="17"/>
  <c r="J17651" i="17"/>
  <c r="J17659" i="17"/>
  <c r="J17667" i="17"/>
  <c r="J17675" i="17"/>
  <c r="J17683" i="17"/>
  <c r="J17691" i="17"/>
  <c r="J17699" i="17"/>
  <c r="J17707" i="17"/>
  <c r="J17715" i="17"/>
  <c r="J17723" i="17"/>
  <c r="J17731" i="17"/>
  <c r="J17739" i="17"/>
  <c r="J17747" i="17"/>
  <c r="J17755" i="17"/>
  <c r="J17763" i="17"/>
  <c r="J17771" i="17"/>
  <c r="J17779" i="17"/>
  <c r="J17787" i="17"/>
  <c r="J17795" i="17"/>
  <c r="J17803" i="17"/>
  <c r="J17811" i="17"/>
  <c r="J17819" i="17"/>
  <c r="J17827" i="17"/>
  <c r="J17835" i="17"/>
  <c r="J17843" i="17"/>
  <c r="J17851" i="17"/>
  <c r="J17859" i="17"/>
  <c r="J17867" i="17"/>
  <c r="J17875" i="17"/>
  <c r="J17883" i="17"/>
  <c r="J17891" i="17"/>
  <c r="J17899" i="17"/>
  <c r="J17907" i="17"/>
  <c r="J17915" i="17"/>
  <c r="J17923" i="17"/>
  <c r="J17931" i="17"/>
  <c r="J17939" i="17"/>
  <c r="J17947" i="17"/>
  <c r="J17955" i="17"/>
  <c r="J17963" i="17"/>
  <c r="J17971" i="17"/>
  <c r="J17979" i="17"/>
  <c r="J17987" i="17"/>
  <c r="J17995" i="17"/>
  <c r="J18003" i="17"/>
  <c r="J18011" i="17"/>
  <c r="J18019" i="17"/>
  <c r="J18027" i="17"/>
  <c r="J18035" i="17"/>
  <c r="J18043" i="17"/>
  <c r="J18051" i="17"/>
  <c r="J18059" i="17"/>
  <c r="J18067" i="17"/>
  <c r="J18075" i="17"/>
  <c r="J18083" i="17"/>
  <c r="J18091" i="17"/>
  <c r="J18099" i="17"/>
  <c r="J18107" i="17"/>
  <c r="J18115" i="17"/>
  <c r="J18123" i="17"/>
  <c r="J18131" i="17"/>
  <c r="J18139" i="17"/>
  <c r="J18147" i="17"/>
  <c r="J18155" i="17"/>
  <c r="J18163" i="17"/>
  <c r="J18171" i="17"/>
  <c r="J18179" i="17"/>
  <c r="J18187" i="17"/>
  <c r="J18195" i="17"/>
  <c r="J18203" i="17"/>
  <c r="J18211" i="17"/>
  <c r="J18219" i="17"/>
  <c r="J18227" i="17"/>
  <c r="J18235" i="17"/>
  <c r="J18243" i="17"/>
  <c r="J18251" i="17"/>
  <c r="J18259" i="17"/>
  <c r="J18267" i="17"/>
  <c r="J18275" i="17"/>
  <c r="J18283" i="17"/>
  <c r="J18291" i="17"/>
  <c r="J18299" i="17"/>
  <c r="J18307" i="17"/>
  <c r="J18315" i="17"/>
  <c r="J18323" i="17"/>
  <c r="J18331" i="17"/>
  <c r="J18339" i="17"/>
  <c r="J18347" i="17"/>
  <c r="J18355" i="17"/>
  <c r="J18363" i="17"/>
  <c r="J18371" i="17"/>
  <c r="J18379" i="17"/>
  <c r="J18387" i="17"/>
  <c r="J18395" i="17"/>
  <c r="J18403" i="17"/>
  <c r="J18411" i="17"/>
  <c r="J18419" i="17"/>
  <c r="J15255" i="17"/>
  <c r="J15303" i="17"/>
  <c r="J15335" i="17"/>
  <c r="J15367" i="17"/>
  <c r="J15399" i="17"/>
  <c r="J15431" i="17"/>
  <c r="J15463" i="17"/>
  <c r="J15495" i="17"/>
  <c r="J15527" i="17"/>
  <c r="J15559" i="17"/>
  <c r="J15591" i="17"/>
  <c r="J15623" i="17"/>
  <c r="J15655" i="17"/>
  <c r="J15687" i="17"/>
  <c r="J15719" i="17"/>
  <c r="J15751" i="17"/>
  <c r="J15783" i="17"/>
  <c r="J15815" i="17"/>
  <c r="J15836" i="17"/>
  <c r="J15844" i="17"/>
  <c r="J15852" i="17"/>
  <c r="J15860" i="17"/>
  <c r="J15868" i="17"/>
  <c r="J15876" i="17"/>
  <c r="J15884" i="17"/>
  <c r="J15892" i="17"/>
  <c r="J15900" i="17"/>
  <c r="J15908" i="17"/>
  <c r="J15916" i="17"/>
  <c r="J15924" i="17"/>
  <c r="J15932" i="17"/>
  <c r="J15940" i="17"/>
  <c r="J15948" i="17"/>
  <c r="J15956" i="17"/>
  <c r="J15964" i="17"/>
  <c r="J15972" i="17"/>
  <c r="J15980" i="17"/>
  <c r="J15988" i="17"/>
  <c r="J15996" i="17"/>
  <c r="J16004" i="17"/>
  <c r="J16012" i="17"/>
  <c r="J16020" i="17"/>
  <c r="J16028" i="17"/>
  <c r="J16036" i="17"/>
  <c r="J16044" i="17"/>
  <c r="J16052" i="17"/>
  <c r="J16060" i="17"/>
  <c r="J16068" i="17"/>
  <c r="J16076" i="17"/>
  <c r="J16084" i="17"/>
  <c r="J16092" i="17"/>
  <c r="J16100" i="17"/>
  <c r="J16108" i="17"/>
  <c r="J16116" i="17"/>
  <c r="J16124" i="17"/>
  <c r="J16132" i="17"/>
  <c r="J16140" i="17"/>
  <c r="J16148" i="17"/>
  <c r="J16156" i="17"/>
  <c r="J16164" i="17"/>
  <c r="J16172" i="17"/>
  <c r="J16180" i="17"/>
  <c r="J16188" i="17"/>
  <c r="J16196" i="17"/>
  <c r="J16204" i="17"/>
  <c r="J16212" i="17"/>
  <c r="J16220" i="17"/>
  <c r="J16228" i="17"/>
  <c r="J16236" i="17"/>
  <c r="J16244" i="17"/>
  <c r="J16252" i="17"/>
  <c r="J16260" i="17"/>
  <c r="J16268" i="17"/>
  <c r="J16276" i="17"/>
  <c r="J16284" i="17"/>
  <c r="J16292" i="17"/>
  <c r="J16300" i="17"/>
  <c r="J16308" i="17"/>
  <c r="J16316" i="17"/>
  <c r="J16324" i="17"/>
  <c r="J16332" i="17"/>
  <c r="J16340" i="17"/>
  <c r="J16348" i="17"/>
  <c r="J16356" i="17"/>
  <c r="J16364" i="17"/>
  <c r="J16372" i="17"/>
  <c r="J16380" i="17"/>
  <c r="J16388" i="17"/>
  <c r="J16396" i="17"/>
  <c r="J16404" i="17"/>
  <c r="J16412" i="17"/>
  <c r="J16420" i="17"/>
  <c r="J16428" i="17"/>
  <c r="J16436" i="17"/>
  <c r="J16444" i="17"/>
  <c r="J16452" i="17"/>
  <c r="J16460" i="17"/>
  <c r="J16468" i="17"/>
  <c r="J16476" i="17"/>
  <c r="J16484" i="17"/>
  <c r="J16492" i="17"/>
  <c r="J16500" i="17"/>
  <c r="J16508" i="17"/>
  <c r="J16516" i="17"/>
  <c r="J16524" i="17"/>
  <c r="J16532" i="17"/>
  <c r="J16540" i="17"/>
  <c r="J16548" i="17"/>
  <c r="J16556" i="17"/>
  <c r="J16564" i="17"/>
  <c r="J16572" i="17"/>
  <c r="J16580" i="17"/>
  <c r="J16588" i="17"/>
  <c r="J16596" i="17"/>
  <c r="J16604" i="17"/>
  <c r="J16612" i="17"/>
  <c r="J16620" i="17"/>
  <c r="J16628" i="17"/>
  <c r="J16636" i="17"/>
  <c r="J16644" i="17"/>
  <c r="J16652" i="17"/>
  <c r="J16660" i="17"/>
  <c r="J16668" i="17"/>
  <c r="J16676" i="17"/>
  <c r="J16684" i="17"/>
  <c r="J16692" i="17"/>
  <c r="J16700" i="17"/>
  <c r="J16708" i="17"/>
  <c r="J16716" i="17"/>
  <c r="J16724" i="17"/>
  <c r="J16732" i="17"/>
  <c r="J16740" i="17"/>
  <c r="J16748" i="17"/>
  <c r="J16756" i="17"/>
  <c r="J16764" i="17"/>
  <c r="J16772" i="17"/>
  <c r="J16780" i="17"/>
  <c r="J16788" i="17"/>
  <c r="J16796" i="17"/>
  <c r="J16804" i="17"/>
  <c r="J16812" i="17"/>
  <c r="J16820" i="17"/>
  <c r="J16828" i="17"/>
  <c r="J16836" i="17"/>
  <c r="J16844" i="17"/>
  <c r="J16852" i="17"/>
  <c r="J16860" i="17"/>
  <c r="J16868" i="17"/>
  <c r="J16876" i="17"/>
  <c r="J16884" i="17"/>
  <c r="J16892" i="17"/>
  <c r="J16900" i="17"/>
  <c r="J16908" i="17"/>
  <c r="J16916" i="17"/>
  <c r="J16924" i="17"/>
  <c r="J16932" i="17"/>
  <c r="J16940" i="17"/>
  <c r="J16948" i="17"/>
  <c r="J16956" i="17"/>
  <c r="J16964" i="17"/>
  <c r="J16972" i="17"/>
  <c r="J16980" i="17"/>
  <c r="J16988" i="17"/>
  <c r="J16996" i="17"/>
  <c r="J17004" i="17"/>
  <c r="J17012" i="17"/>
  <c r="J17020" i="17"/>
  <c r="J17028" i="17"/>
  <c r="J17036" i="17"/>
  <c r="J17044" i="17"/>
  <c r="J17052" i="17"/>
  <c r="J17060" i="17"/>
  <c r="J17068" i="17"/>
  <c r="J17076" i="17"/>
  <c r="J17084" i="17"/>
  <c r="J17092" i="17"/>
  <c r="J17100" i="17"/>
  <c r="J17108" i="17"/>
  <c r="J17116" i="17"/>
  <c r="J17124" i="17"/>
  <c r="J17132" i="17"/>
  <c r="J17140" i="17"/>
  <c r="J17148" i="17"/>
  <c r="J17156" i="17"/>
  <c r="J17164" i="17"/>
  <c r="J17172" i="17"/>
  <c r="J17180" i="17"/>
  <c r="J17188" i="17"/>
  <c r="J17196" i="17"/>
  <c r="J17204" i="17"/>
  <c r="J17212" i="17"/>
  <c r="J17220" i="17"/>
  <c r="J17228" i="17"/>
  <c r="J17236" i="17"/>
  <c r="J17244" i="17"/>
  <c r="J17252" i="17"/>
  <c r="J17260" i="17"/>
  <c r="J17268" i="17"/>
  <c r="J17276" i="17"/>
  <c r="J17284" i="17"/>
  <c r="J17292" i="17"/>
  <c r="J17300" i="17"/>
  <c r="J17308" i="17"/>
  <c r="J17316" i="17"/>
  <c r="J17324" i="17"/>
  <c r="J17332" i="17"/>
  <c r="J17340" i="17"/>
  <c r="J17348" i="17"/>
  <c r="J17356" i="17"/>
  <c r="J17364" i="17"/>
  <c r="J17372" i="17"/>
  <c r="J17380" i="17"/>
  <c r="J17388" i="17"/>
  <c r="J17396" i="17"/>
  <c r="J17404" i="17"/>
  <c r="J17412" i="17"/>
  <c r="J17420" i="17"/>
  <c r="J17428" i="17"/>
  <c r="J17436" i="17"/>
  <c r="J17444" i="17"/>
  <c r="J17452" i="17"/>
  <c r="J17460" i="17"/>
  <c r="J17468" i="17"/>
  <c r="J17476" i="17"/>
  <c r="J17484" i="17"/>
  <c r="J17492" i="17"/>
  <c r="J17500" i="17"/>
  <c r="J17508" i="17"/>
  <c r="J17516" i="17"/>
  <c r="J17524" i="17"/>
  <c r="J17532" i="17"/>
  <c r="J17540" i="17"/>
  <c r="J17548" i="17"/>
  <c r="J17556" i="17"/>
  <c r="J17564" i="17"/>
  <c r="J17572" i="17"/>
  <c r="J17580" i="17"/>
  <c r="J17588" i="17"/>
  <c r="J17596" i="17"/>
  <c r="J17604" i="17"/>
  <c r="J17612" i="17"/>
  <c r="J17620" i="17"/>
  <c r="J17628" i="17"/>
  <c r="J17636" i="17"/>
  <c r="J17644" i="17"/>
  <c r="J17652" i="17"/>
  <c r="J17660" i="17"/>
  <c r="J17668" i="17"/>
  <c r="J17676" i="17"/>
  <c r="J17684" i="17"/>
  <c r="J17692" i="17"/>
  <c r="J17700" i="17"/>
  <c r="J17708" i="17"/>
  <c r="J17716" i="17"/>
  <c r="J17724" i="17"/>
  <c r="J17732" i="17"/>
  <c r="J17740" i="17"/>
  <c r="J17748" i="17"/>
  <c r="J17756" i="17"/>
  <c r="J17764" i="17"/>
  <c r="J17772" i="17"/>
  <c r="J17780" i="17"/>
  <c r="J17788" i="17"/>
  <c r="J17796" i="17"/>
  <c r="J17804" i="17"/>
  <c r="J17812" i="17"/>
  <c r="J17820" i="17"/>
  <c r="J17828" i="17"/>
  <c r="J17836" i="17"/>
  <c r="J17844" i="17"/>
  <c r="J17852" i="17"/>
  <c r="J17860" i="17"/>
  <c r="J17868" i="17"/>
  <c r="J17876" i="17"/>
  <c r="J17884" i="17"/>
  <c r="J17892" i="17"/>
  <c r="J17900" i="17"/>
  <c r="J17908" i="17"/>
  <c r="J17916" i="17"/>
  <c r="J17924" i="17"/>
  <c r="J17932" i="17"/>
  <c r="J17940" i="17"/>
  <c r="J17948" i="17"/>
  <c r="J17956" i="17"/>
  <c r="J17964" i="17"/>
  <c r="J17972" i="17"/>
  <c r="J17980" i="17"/>
  <c r="J17988" i="17"/>
  <c r="J17996" i="17"/>
  <c r="J18004" i="17"/>
  <c r="J18012" i="17"/>
  <c r="J18020" i="17"/>
  <c r="J18028" i="17"/>
  <c r="J18036" i="17"/>
  <c r="J18044" i="17"/>
  <c r="J18052" i="17"/>
  <c r="J18060" i="17"/>
  <c r="J18068" i="17"/>
  <c r="J18076" i="17"/>
  <c r="J18084" i="17"/>
  <c r="J18092" i="17"/>
  <c r="J18100" i="17"/>
  <c r="J18108" i="17"/>
  <c r="J18116" i="17"/>
  <c r="J18124" i="17"/>
  <c r="J18132" i="17"/>
  <c r="J18140" i="17"/>
  <c r="J18148" i="17"/>
  <c r="J18156" i="17"/>
  <c r="J18164" i="17"/>
  <c r="J18172" i="17"/>
  <c r="J18180" i="17"/>
  <c r="J18188" i="17"/>
  <c r="J18196" i="17"/>
  <c r="J18204" i="17"/>
  <c r="J18212" i="17"/>
  <c r="J18220" i="17"/>
  <c r="J18228" i="17"/>
  <c r="J18236" i="17"/>
  <c r="J18244" i="17"/>
  <c r="J18252" i="17"/>
  <c r="J18260" i="17"/>
  <c r="J18268" i="17"/>
  <c r="J18276" i="17"/>
  <c r="J18284" i="17"/>
  <c r="J18292" i="17"/>
  <c r="J18300" i="17"/>
  <c r="J18308" i="17"/>
  <c r="J18316" i="17"/>
  <c r="J18324" i="17"/>
  <c r="J18332" i="17"/>
  <c r="J18340" i="17"/>
  <c r="J18348" i="17"/>
  <c r="J18356" i="17"/>
  <c r="J18364" i="17"/>
  <c r="J18372" i="17"/>
  <c r="J18380" i="17"/>
  <c r="J18388" i="17"/>
  <c r="J18396" i="17"/>
  <c r="J18404" i="17"/>
  <c r="J18412" i="17"/>
  <c r="J15263" i="17"/>
  <c r="J15307" i="17"/>
  <c r="J15339" i="17"/>
  <c r="J15371" i="17"/>
  <c r="J15403" i="17"/>
  <c r="J15435" i="17"/>
  <c r="J15467" i="17"/>
  <c r="J15499" i="17"/>
  <c r="J15531" i="17"/>
  <c r="J15563" i="17"/>
  <c r="J15595" i="17"/>
  <c r="J15627" i="17"/>
  <c r="J15659" i="17"/>
  <c r="J15691" i="17"/>
  <c r="J15723" i="17"/>
  <c r="J15755" i="17"/>
  <c r="J15787" i="17"/>
  <c r="J15819" i="17"/>
  <c r="J15837" i="17"/>
  <c r="J15845" i="17"/>
  <c r="J15853" i="17"/>
  <c r="J15861" i="17"/>
  <c r="J15869" i="17"/>
  <c r="J15877" i="17"/>
  <c r="J15885" i="17"/>
  <c r="J15893" i="17"/>
  <c r="J15901" i="17"/>
  <c r="J15909" i="17"/>
  <c r="J15917" i="17"/>
  <c r="J15925" i="17"/>
  <c r="J15933" i="17"/>
  <c r="J15941" i="17"/>
  <c r="J15949" i="17"/>
  <c r="J15957" i="17"/>
  <c r="J15965" i="17"/>
  <c r="J15973" i="17"/>
  <c r="J15981" i="17"/>
  <c r="J15989" i="17"/>
  <c r="J15997" i="17"/>
  <c r="J16005" i="17"/>
  <c r="J16013" i="17"/>
  <c r="J16021" i="17"/>
  <c r="J16029" i="17"/>
  <c r="J16037" i="17"/>
  <c r="J16045" i="17"/>
  <c r="J16053" i="17"/>
  <c r="J16061" i="17"/>
  <c r="J16069" i="17"/>
  <c r="J16077" i="17"/>
  <c r="J16085" i="17"/>
  <c r="J16093" i="17"/>
  <c r="J16101" i="17"/>
  <c r="J16109" i="17"/>
  <c r="J16117" i="17"/>
  <c r="J16125" i="17"/>
  <c r="J16133" i="17"/>
  <c r="J16141" i="17"/>
  <c r="J16149" i="17"/>
  <c r="J16157" i="17"/>
  <c r="J16165" i="17"/>
  <c r="J16173" i="17"/>
  <c r="J16181" i="17"/>
  <c r="J16189" i="17"/>
  <c r="J16197" i="17"/>
  <c r="J16205" i="17"/>
  <c r="J16213" i="17"/>
  <c r="J16221" i="17"/>
  <c r="J16229" i="17"/>
  <c r="J16237" i="17"/>
  <c r="J16245" i="17"/>
  <c r="J16253" i="17"/>
  <c r="J16261" i="17"/>
  <c r="J16269" i="17"/>
  <c r="J16277" i="17"/>
  <c r="J16285" i="17"/>
  <c r="J16293" i="17"/>
  <c r="J16301" i="17"/>
  <c r="J16309" i="17"/>
  <c r="J16317" i="17"/>
  <c r="J16325" i="17"/>
  <c r="J16333" i="17"/>
  <c r="J16341" i="17"/>
  <c r="J16349" i="17"/>
  <c r="J16357" i="17"/>
  <c r="J16365" i="17"/>
  <c r="J16373" i="17"/>
  <c r="J16381" i="17"/>
  <c r="J16389" i="17"/>
  <c r="J16397" i="17"/>
  <c r="J16405" i="17"/>
  <c r="J16413" i="17"/>
  <c r="J16421" i="17"/>
  <c r="J16429" i="17"/>
  <c r="J16437" i="17"/>
  <c r="J16445" i="17"/>
  <c r="J16453" i="17"/>
  <c r="J16461" i="17"/>
  <c r="J16469" i="17"/>
  <c r="J16477" i="17"/>
  <c r="J16485" i="17"/>
  <c r="J16493" i="17"/>
  <c r="J16501" i="17"/>
  <c r="J16509" i="17"/>
  <c r="J16517" i="17"/>
  <c r="J16525" i="17"/>
  <c r="J16533" i="17"/>
  <c r="J16541" i="17"/>
  <c r="J16549" i="17"/>
  <c r="J16557" i="17"/>
  <c r="J16565" i="17"/>
  <c r="J16573" i="17"/>
  <c r="J16581" i="17"/>
  <c r="J16589" i="17"/>
  <c r="J16597" i="17"/>
  <c r="J16605" i="17"/>
  <c r="J16613" i="17"/>
  <c r="J16621" i="17"/>
  <c r="J16629" i="17"/>
  <c r="J16637" i="17"/>
  <c r="J16645" i="17"/>
  <c r="J16653" i="17"/>
  <c r="J16661" i="17"/>
  <c r="J16669" i="17"/>
  <c r="J16677" i="17"/>
  <c r="J16685" i="17"/>
  <c r="J16693" i="17"/>
  <c r="J16701" i="17"/>
  <c r="J16709" i="17"/>
  <c r="J16717" i="17"/>
  <c r="J16725" i="17"/>
  <c r="J16733" i="17"/>
  <c r="J16741" i="17"/>
  <c r="J16749" i="17"/>
  <c r="J16757" i="17"/>
  <c r="J16765" i="17"/>
  <c r="J16773" i="17"/>
  <c r="J16781" i="17"/>
  <c r="J16789" i="17"/>
  <c r="J16797" i="17"/>
  <c r="J16805" i="17"/>
  <c r="J16813" i="17"/>
  <c r="J16821" i="17"/>
  <c r="J16829" i="17"/>
  <c r="J16837" i="17"/>
  <c r="J16845" i="17"/>
  <c r="J16853" i="17"/>
  <c r="J16861" i="17"/>
  <c r="J16869" i="17"/>
  <c r="J16877" i="17"/>
  <c r="J16885" i="17"/>
  <c r="J16893" i="17"/>
  <c r="J16901" i="17"/>
  <c r="J16909" i="17"/>
  <c r="J16917" i="17"/>
  <c r="J16925" i="17"/>
  <c r="J16933" i="17"/>
  <c r="J16941" i="17"/>
  <c r="J16949" i="17"/>
  <c r="J16957" i="17"/>
  <c r="J16965" i="17"/>
  <c r="J16973" i="17"/>
  <c r="J16981" i="17"/>
  <c r="J16989" i="17"/>
  <c r="J16997" i="17"/>
  <c r="J17005" i="17"/>
  <c r="J17013" i="17"/>
  <c r="J17021" i="17"/>
  <c r="J17029" i="17"/>
  <c r="J17037" i="17"/>
  <c r="J17045" i="17"/>
  <c r="J17053" i="17"/>
  <c r="J17061" i="17"/>
  <c r="J17069" i="17"/>
  <c r="J17077" i="17"/>
  <c r="J17085" i="17"/>
  <c r="J17093" i="17"/>
  <c r="J17101" i="17"/>
  <c r="J17109" i="17"/>
  <c r="J17117" i="17"/>
  <c r="J17125" i="17"/>
  <c r="J17133" i="17"/>
  <c r="J17141" i="17"/>
  <c r="J17149" i="17"/>
  <c r="J17157" i="17"/>
  <c r="J17165" i="17"/>
  <c r="J17173" i="17"/>
  <c r="J17181" i="17"/>
  <c r="J17189" i="17"/>
  <c r="J17197" i="17"/>
  <c r="J17205" i="17"/>
  <c r="J17213" i="17"/>
  <c r="J17221" i="17"/>
  <c r="J17229" i="17"/>
  <c r="J17237" i="17"/>
  <c r="J17245" i="17"/>
  <c r="J17253" i="17"/>
  <c r="J17261" i="17"/>
  <c r="J17269" i="17"/>
  <c r="J17277" i="17"/>
  <c r="J17285" i="17"/>
  <c r="J17293" i="17"/>
  <c r="J17301" i="17"/>
  <c r="J17309" i="17"/>
  <c r="J17317" i="17"/>
  <c r="J17325" i="17"/>
  <c r="J17333" i="17"/>
  <c r="J17341" i="17"/>
  <c r="J17349" i="17"/>
  <c r="J17357" i="17"/>
  <c r="J17365" i="17"/>
  <c r="J17373" i="17"/>
  <c r="J17381" i="17"/>
  <c r="J17389" i="17"/>
  <c r="J17397" i="17"/>
  <c r="J17405" i="17"/>
  <c r="J17413" i="17"/>
  <c r="J17421" i="17"/>
  <c r="J17429" i="17"/>
  <c r="J17437" i="17"/>
  <c r="J17445" i="17"/>
  <c r="J17453" i="17"/>
  <c r="J17461" i="17"/>
  <c r="J17469" i="17"/>
  <c r="J17477" i="17"/>
  <c r="J17485" i="17"/>
  <c r="J17493" i="17"/>
  <c r="J17501" i="17"/>
  <c r="J17509" i="17"/>
  <c r="J17517" i="17"/>
  <c r="J17525" i="17"/>
  <c r="J17533" i="17"/>
  <c r="J17541" i="17"/>
  <c r="J17549" i="17"/>
  <c r="J17557" i="17"/>
  <c r="J17565" i="17"/>
  <c r="J17573" i="17"/>
  <c r="J17581" i="17"/>
  <c r="J17589" i="17"/>
  <c r="J17597" i="17"/>
  <c r="J17605" i="17"/>
  <c r="J17613" i="17"/>
  <c r="J17621" i="17"/>
  <c r="J17629" i="17"/>
  <c r="J17637" i="17"/>
  <c r="J17645" i="17"/>
  <c r="J17653" i="17"/>
  <c r="J17661" i="17"/>
  <c r="J17669" i="17"/>
  <c r="J17677" i="17"/>
  <c r="J17685" i="17"/>
  <c r="J17693" i="17"/>
  <c r="J17701" i="17"/>
  <c r="J17709" i="17"/>
  <c r="J17717" i="17"/>
  <c r="J17725" i="17"/>
  <c r="J17733" i="17"/>
  <c r="J17741" i="17"/>
  <c r="J17749" i="17"/>
  <c r="J17757" i="17"/>
  <c r="J17765" i="17"/>
  <c r="J17773" i="17"/>
  <c r="J17781" i="17"/>
  <c r="J17789" i="17"/>
  <c r="J17797" i="17"/>
  <c r="J17805" i="17"/>
  <c r="J17813" i="17"/>
  <c r="J17821" i="17"/>
  <c r="J17829" i="17"/>
  <c r="J17837" i="17"/>
  <c r="J17845" i="17"/>
  <c r="J17853" i="17"/>
  <c r="J17861" i="17"/>
  <c r="J17869" i="17"/>
  <c r="J17877" i="17"/>
  <c r="J17885" i="17"/>
  <c r="J17893" i="17"/>
  <c r="J17901" i="17"/>
  <c r="J17909" i="17"/>
  <c r="J17917" i="17"/>
  <c r="J17925" i="17"/>
  <c r="J17933" i="17"/>
  <c r="J17941" i="17"/>
  <c r="J17949" i="17"/>
  <c r="J17957" i="17"/>
  <c r="J17965" i="17"/>
  <c r="J17973" i="17"/>
  <c r="J17981" i="17"/>
  <c r="J17989" i="17"/>
  <c r="J17997" i="17"/>
  <c r="J18005" i="17"/>
  <c r="J18013" i="17"/>
  <c r="J18021" i="17"/>
  <c r="J18029" i="17"/>
  <c r="J18037" i="17"/>
  <c r="J18045" i="17"/>
  <c r="J18053" i="17"/>
  <c r="J18061" i="17"/>
  <c r="J18069" i="17"/>
  <c r="J18077" i="17"/>
  <c r="J18085" i="17"/>
  <c r="J18093" i="17"/>
  <c r="J18101" i="17"/>
  <c r="J18109" i="17"/>
  <c r="J18117" i="17"/>
  <c r="J18125" i="17"/>
  <c r="J18133" i="17"/>
  <c r="J18141" i="17"/>
  <c r="J18149" i="17"/>
  <c r="J18157" i="17"/>
  <c r="J18165" i="17"/>
  <c r="J18173" i="17"/>
  <c r="J18181" i="17"/>
  <c r="J18189" i="17"/>
  <c r="J18197" i="17"/>
  <c r="J18205" i="17"/>
  <c r="J18213" i="17"/>
  <c r="J18221" i="17"/>
  <c r="J18229" i="17"/>
  <c r="J18237" i="17"/>
  <c r="J18245" i="17"/>
  <c r="J18253" i="17"/>
  <c r="J18261" i="17"/>
  <c r="J18269" i="17"/>
  <c r="J18277" i="17"/>
  <c r="J18285" i="17"/>
  <c r="J18293" i="17"/>
  <c r="J18301" i="17"/>
  <c r="J18309" i="17"/>
  <c r="J18317" i="17"/>
  <c r="J18325" i="17"/>
  <c r="J18333" i="17"/>
  <c r="J18341" i="17"/>
  <c r="J18349" i="17"/>
  <c r="J18357" i="17"/>
  <c r="J18365" i="17"/>
  <c r="J18373" i="17"/>
  <c r="J18381" i="17"/>
  <c r="J18389" i="17"/>
  <c r="J18397" i="17"/>
  <c r="J18405" i="17"/>
  <c r="J18413" i="17"/>
  <c r="J18421" i="17"/>
  <c r="J15271" i="17"/>
  <c r="J15311" i="17"/>
  <c r="J15343" i="17"/>
  <c r="J15375" i="17"/>
  <c r="J15407" i="17"/>
  <c r="J15439" i="17"/>
  <c r="J15471" i="17"/>
  <c r="J15503" i="17"/>
  <c r="J15535" i="17"/>
  <c r="J15567" i="17"/>
  <c r="J15599" i="17"/>
  <c r="J15631" i="17"/>
  <c r="J15663" i="17"/>
  <c r="J15695" i="17"/>
  <c r="J15727" i="17"/>
  <c r="J15759" i="17"/>
  <c r="J15791" i="17"/>
  <c r="J15820" i="17"/>
  <c r="J15838" i="17"/>
  <c r="J15846" i="17"/>
  <c r="J15854" i="17"/>
  <c r="J15862" i="17"/>
  <c r="J15870" i="17"/>
  <c r="J15878" i="17"/>
  <c r="J15886" i="17"/>
  <c r="J15894" i="17"/>
  <c r="J15902" i="17"/>
  <c r="J15910" i="17"/>
  <c r="J15918" i="17"/>
  <c r="J15926" i="17"/>
  <c r="J15934" i="17"/>
  <c r="J15942" i="17"/>
  <c r="J15950" i="17"/>
  <c r="J15958" i="17"/>
  <c r="J15966" i="17"/>
  <c r="J15974" i="17"/>
  <c r="J15982" i="17"/>
  <c r="J15990" i="17"/>
  <c r="J15998" i="17"/>
  <c r="J16006" i="17"/>
  <c r="J16014" i="17"/>
  <c r="J16022" i="17"/>
  <c r="J16030" i="17"/>
  <c r="J16038" i="17"/>
  <c r="J16046" i="17"/>
  <c r="J16054" i="17"/>
  <c r="J16062" i="17"/>
  <c r="J16070" i="17"/>
  <c r="J16078" i="17"/>
  <c r="J16086" i="17"/>
  <c r="J16094" i="17"/>
  <c r="J16102" i="17"/>
  <c r="J16110" i="17"/>
  <c r="J16118" i="17"/>
  <c r="J16126" i="17"/>
  <c r="J16134" i="17"/>
  <c r="J16142" i="17"/>
  <c r="J16150" i="17"/>
  <c r="J16158" i="17"/>
  <c r="J16166" i="17"/>
  <c r="J16174" i="17"/>
  <c r="J16182" i="17"/>
  <c r="J16190" i="17"/>
  <c r="J16198" i="17"/>
  <c r="J16206" i="17"/>
  <c r="J16214" i="17"/>
  <c r="J16222" i="17"/>
  <c r="J16230" i="17"/>
  <c r="J16238" i="17"/>
  <c r="J16246" i="17"/>
  <c r="J16254" i="17"/>
  <c r="J16262" i="17"/>
  <c r="J16270" i="17"/>
  <c r="J16278" i="17"/>
  <c r="J16286" i="17"/>
  <c r="J16294" i="17"/>
  <c r="J16302" i="17"/>
  <c r="J16310" i="17"/>
  <c r="J16318" i="17"/>
  <c r="J16326" i="17"/>
  <c r="J16334" i="17"/>
  <c r="J16342" i="17"/>
  <c r="J16350" i="17"/>
  <c r="J16358" i="17"/>
  <c r="J16366" i="17"/>
  <c r="J16374" i="17"/>
  <c r="J16382" i="17"/>
  <c r="J16390" i="17"/>
  <c r="J16398" i="17"/>
  <c r="J16406" i="17"/>
  <c r="J16414" i="17"/>
  <c r="J16422" i="17"/>
  <c r="J16430" i="17"/>
  <c r="J16438" i="17"/>
  <c r="J16446" i="17"/>
  <c r="J16454" i="17"/>
  <c r="J16462" i="17"/>
  <c r="J16470" i="17"/>
  <c r="J16478" i="17"/>
  <c r="J16486" i="17"/>
  <c r="J16494" i="17"/>
  <c r="J16502" i="17"/>
  <c r="J16510" i="17"/>
  <c r="J16518" i="17"/>
  <c r="J16526" i="17"/>
  <c r="J16534" i="17"/>
  <c r="J16542" i="17"/>
  <c r="J16550" i="17"/>
  <c r="J16558" i="17"/>
  <c r="J16566" i="17"/>
  <c r="J16574" i="17"/>
  <c r="J16582" i="17"/>
  <c r="J16590" i="17"/>
  <c r="J16598" i="17"/>
  <c r="J16606" i="17"/>
  <c r="J16614" i="17"/>
  <c r="J16622" i="17"/>
  <c r="J16630" i="17"/>
  <c r="J16638" i="17"/>
  <c r="J16646" i="17"/>
  <c r="J16654" i="17"/>
  <c r="J16662" i="17"/>
  <c r="J16670" i="17"/>
  <c r="J16678" i="17"/>
  <c r="J16686" i="17"/>
  <c r="J16694" i="17"/>
  <c r="J16702" i="17"/>
  <c r="J16710" i="17"/>
  <c r="J16718" i="17"/>
  <c r="J16726" i="17"/>
  <c r="J16734" i="17"/>
  <c r="J16742" i="17"/>
  <c r="J16750" i="17"/>
  <c r="J16758" i="17"/>
  <c r="J16766" i="17"/>
  <c r="J16774" i="17"/>
  <c r="J16782" i="17"/>
  <c r="J16790" i="17"/>
  <c r="J16798" i="17"/>
  <c r="J16806" i="17"/>
  <c r="J16814" i="17"/>
  <c r="J16822" i="17"/>
  <c r="J16830" i="17"/>
  <c r="J16838" i="17"/>
  <c r="J16846" i="17"/>
  <c r="J16854" i="17"/>
  <c r="J16862" i="17"/>
  <c r="J16870" i="17"/>
  <c r="J16878" i="17"/>
  <c r="J16886" i="17"/>
  <c r="J16894" i="17"/>
  <c r="J16902" i="17"/>
  <c r="J16910" i="17"/>
  <c r="J16918" i="17"/>
  <c r="J16926" i="17"/>
  <c r="J16934" i="17"/>
  <c r="J16942" i="17"/>
  <c r="J16950" i="17"/>
  <c r="J16958" i="17"/>
  <c r="J16966" i="17"/>
  <c r="J16974" i="17"/>
  <c r="J16982" i="17"/>
  <c r="J16990" i="17"/>
  <c r="J16998" i="17"/>
  <c r="J17006" i="17"/>
  <c r="J17014" i="17"/>
  <c r="J17022" i="17"/>
  <c r="J17030" i="17"/>
  <c r="J17038" i="17"/>
  <c r="J17046" i="17"/>
  <c r="J17054" i="17"/>
  <c r="J17062" i="17"/>
  <c r="J17070" i="17"/>
  <c r="J17078" i="17"/>
  <c r="J17086" i="17"/>
  <c r="J17094" i="17"/>
  <c r="J17102" i="17"/>
  <c r="J17110" i="17"/>
  <c r="J17118" i="17"/>
  <c r="J17126" i="17"/>
  <c r="J17134" i="17"/>
  <c r="J17142" i="17"/>
  <c r="J17150" i="17"/>
  <c r="J17158" i="17"/>
  <c r="J17166" i="17"/>
  <c r="J17174" i="17"/>
  <c r="J17182" i="17"/>
  <c r="J17190" i="17"/>
  <c r="J17198" i="17"/>
  <c r="J17206" i="17"/>
  <c r="J17214" i="17"/>
  <c r="J17222" i="17"/>
  <c r="J17230" i="17"/>
  <c r="J17238" i="17"/>
  <c r="J17246" i="17"/>
  <c r="J17254" i="17"/>
  <c r="J17262" i="17"/>
  <c r="J17270" i="17"/>
  <c r="J17278" i="17"/>
  <c r="J17286" i="17"/>
  <c r="J17294" i="17"/>
  <c r="J17302" i="17"/>
  <c r="J17310" i="17"/>
  <c r="J17318" i="17"/>
  <c r="J17326" i="17"/>
  <c r="J17334" i="17"/>
  <c r="J17342" i="17"/>
  <c r="J17350" i="17"/>
  <c r="J17358" i="17"/>
  <c r="J17366" i="17"/>
  <c r="J17374" i="17"/>
  <c r="J17382" i="17"/>
  <c r="J17390" i="17"/>
  <c r="J17398" i="17"/>
  <c r="J17406" i="17"/>
  <c r="J17414" i="17"/>
  <c r="J17422" i="17"/>
  <c r="J17430" i="17"/>
  <c r="J17438" i="17"/>
  <c r="J17446" i="17"/>
  <c r="J17454" i="17"/>
  <c r="J17462" i="17"/>
  <c r="J17470" i="17"/>
  <c r="J17478" i="17"/>
  <c r="J17486" i="17"/>
  <c r="J17494" i="17"/>
  <c r="J17502" i="17"/>
  <c r="J17510" i="17"/>
  <c r="J17518" i="17"/>
  <c r="J17526" i="17"/>
  <c r="J17534" i="17"/>
  <c r="J17542" i="17"/>
  <c r="J17550" i="17"/>
  <c r="J17558" i="17"/>
  <c r="J17566" i="17"/>
  <c r="J17574" i="17"/>
  <c r="J17582" i="17"/>
  <c r="J17590" i="17"/>
  <c r="J17598" i="17"/>
  <c r="J17606" i="17"/>
  <c r="J17614" i="17"/>
  <c r="J17622" i="17"/>
  <c r="J17630" i="17"/>
  <c r="J17638" i="17"/>
  <c r="J17646" i="17"/>
  <c r="J17654" i="17"/>
  <c r="J17662" i="17"/>
  <c r="J17670" i="17"/>
  <c r="J17678" i="17"/>
  <c r="J17686" i="17"/>
  <c r="J17694" i="17"/>
  <c r="J17702" i="17"/>
  <c r="J17710" i="17"/>
  <c r="J17718" i="17"/>
  <c r="J17726" i="17"/>
  <c r="J17734" i="17"/>
  <c r="J17742" i="17"/>
  <c r="J17750" i="17"/>
  <c r="J17758" i="17"/>
  <c r="J17766" i="17"/>
  <c r="J17774" i="17"/>
  <c r="J17782" i="17"/>
  <c r="J17790" i="17"/>
  <c r="J17798" i="17"/>
  <c r="J17806" i="17"/>
  <c r="J17814" i="17"/>
  <c r="J17822" i="17"/>
  <c r="J17830" i="17"/>
  <c r="J17838" i="17"/>
  <c r="J17846" i="17"/>
  <c r="J17854" i="17"/>
  <c r="J17862" i="17"/>
  <c r="J17870" i="17"/>
  <c r="J17878" i="17"/>
  <c r="J17886" i="17"/>
  <c r="J17894" i="17"/>
  <c r="J17902" i="17"/>
  <c r="J17910" i="17"/>
  <c r="J17918" i="17"/>
  <c r="J17926" i="17"/>
  <c r="J17934" i="17"/>
  <c r="J17942" i="17"/>
  <c r="J17950" i="17"/>
  <c r="J17958" i="17"/>
  <c r="J17966" i="17"/>
  <c r="J17974" i="17"/>
  <c r="J17982" i="17"/>
  <c r="J17990" i="17"/>
  <c r="J17998" i="17"/>
  <c r="J18006" i="17"/>
  <c r="J18014" i="17"/>
  <c r="J18022" i="17"/>
  <c r="J18030" i="17"/>
  <c r="J18038" i="17"/>
  <c r="J18046" i="17"/>
  <c r="J18054" i="17"/>
  <c r="J18062" i="17"/>
  <c r="J18070" i="17"/>
  <c r="J18078" i="17"/>
  <c r="J18086" i="17"/>
  <c r="J18094" i="17"/>
  <c r="J18102" i="17"/>
  <c r="J18110" i="17"/>
  <c r="J18118" i="17"/>
  <c r="J18126" i="17"/>
  <c r="J18134" i="17"/>
  <c r="J18142" i="17"/>
  <c r="J18150" i="17"/>
  <c r="J18158" i="17"/>
  <c r="J18166" i="17"/>
  <c r="J18174" i="17"/>
  <c r="J18182" i="17"/>
  <c r="J18190" i="17"/>
  <c r="J18198" i="17"/>
  <c r="J18206" i="17"/>
  <c r="J18214" i="17"/>
  <c r="J18222" i="17"/>
  <c r="J18230" i="17"/>
  <c r="J18238" i="17"/>
  <c r="J18246" i="17"/>
  <c r="J18254" i="17"/>
  <c r="J18262" i="17"/>
  <c r="J18270" i="17"/>
  <c r="J18278" i="17"/>
  <c r="J18286" i="17"/>
  <c r="J18294" i="17"/>
  <c r="J18302" i="17"/>
  <c r="J18310" i="17"/>
  <c r="J18318" i="17"/>
  <c r="J18326" i="17"/>
  <c r="J18334" i="17"/>
  <c r="J18342" i="17"/>
  <c r="J18350" i="17"/>
  <c r="J18358" i="17"/>
  <c r="J18366" i="17"/>
  <c r="J18374" i="17"/>
  <c r="J18382" i="17"/>
  <c r="J18390" i="17"/>
  <c r="J18398" i="17"/>
  <c r="J18406" i="17"/>
  <c r="J18414" i="17"/>
  <c r="J15279" i="17"/>
  <c r="J15315" i="17"/>
  <c r="J15347" i="17"/>
  <c r="J15379" i="17"/>
  <c r="J15411" i="17"/>
  <c r="J15443" i="17"/>
  <c r="J15475" i="17"/>
  <c r="J15507" i="17"/>
  <c r="J15539" i="17"/>
  <c r="J15571" i="17"/>
  <c r="J15603" i="17"/>
  <c r="J15635" i="17"/>
  <c r="J15667" i="17"/>
  <c r="J15699" i="17"/>
  <c r="J15731" i="17"/>
  <c r="J15763" i="17"/>
  <c r="J15795" i="17"/>
  <c r="J15823" i="17"/>
  <c r="J15839" i="17"/>
  <c r="J15847" i="17"/>
  <c r="J15855" i="17"/>
  <c r="J15863" i="17"/>
  <c r="J15871" i="17"/>
  <c r="J15879" i="17"/>
  <c r="J15887" i="17"/>
  <c r="J15895" i="17"/>
  <c r="J15903" i="17"/>
  <c r="J15911" i="17"/>
  <c r="J15919" i="17"/>
  <c r="J15927" i="17"/>
  <c r="J15935" i="17"/>
  <c r="J15943" i="17"/>
  <c r="J15951" i="17"/>
  <c r="J15959" i="17"/>
  <c r="J15967" i="17"/>
  <c r="J15975" i="17"/>
  <c r="J15983" i="17"/>
  <c r="J15991" i="17"/>
  <c r="J15999" i="17"/>
  <c r="J16007" i="17"/>
  <c r="J16015" i="17"/>
  <c r="J16023" i="17"/>
  <c r="J16031" i="17"/>
  <c r="J16039" i="17"/>
  <c r="J16047" i="17"/>
  <c r="J16055" i="17"/>
  <c r="J16063" i="17"/>
  <c r="J16071" i="17"/>
  <c r="J16079" i="17"/>
  <c r="J16087" i="17"/>
  <c r="J16095" i="17"/>
  <c r="J16103" i="17"/>
  <c r="J16111" i="17"/>
  <c r="J16119" i="17"/>
  <c r="J16127" i="17"/>
  <c r="J16135" i="17"/>
  <c r="J16143" i="17"/>
  <c r="J16151" i="17"/>
  <c r="J16159" i="17"/>
  <c r="J16167" i="17"/>
  <c r="J16175" i="17"/>
  <c r="J16183" i="17"/>
  <c r="J16191" i="17"/>
  <c r="J16199" i="17"/>
  <c r="J16207" i="17"/>
  <c r="J16215" i="17"/>
  <c r="J16223" i="17"/>
  <c r="J16231" i="17"/>
  <c r="J16239" i="17"/>
  <c r="J16247" i="17"/>
  <c r="J16255" i="17"/>
  <c r="J16263" i="17"/>
  <c r="J16271" i="17"/>
  <c r="J16279" i="17"/>
  <c r="J16287" i="17"/>
  <c r="J16295" i="17"/>
  <c r="J16303" i="17"/>
  <c r="J16311" i="17"/>
  <c r="J16319" i="17"/>
  <c r="J16327" i="17"/>
  <c r="J16335" i="17"/>
  <c r="J16343" i="17"/>
  <c r="J16351" i="17"/>
  <c r="J16359" i="17"/>
  <c r="J16367" i="17"/>
  <c r="J16375" i="17"/>
  <c r="J16383" i="17"/>
  <c r="J16391" i="17"/>
  <c r="J16399" i="17"/>
  <c r="J16407" i="17"/>
  <c r="J16415" i="17"/>
  <c r="J16423" i="17"/>
  <c r="J16431" i="17"/>
  <c r="J16439" i="17"/>
  <c r="J16447" i="17"/>
  <c r="J16455" i="17"/>
  <c r="J16463" i="17"/>
  <c r="J16471" i="17"/>
  <c r="J16479" i="17"/>
  <c r="J16487" i="17"/>
  <c r="J16495" i="17"/>
  <c r="J16503" i="17"/>
  <c r="J16511" i="17"/>
  <c r="J16519" i="17"/>
  <c r="J16527" i="17"/>
  <c r="J16535" i="17"/>
  <c r="J16543" i="17"/>
  <c r="J16551" i="17"/>
  <c r="J16559" i="17"/>
  <c r="J16567" i="17"/>
  <c r="J16575" i="17"/>
  <c r="J16583" i="17"/>
  <c r="J16591" i="17"/>
  <c r="J16599" i="17"/>
  <c r="J16607" i="17"/>
  <c r="J16615" i="17"/>
  <c r="J16623" i="17"/>
  <c r="J16631" i="17"/>
  <c r="J16639" i="17"/>
  <c r="J16647" i="17"/>
  <c r="J16655" i="17"/>
  <c r="J16663" i="17"/>
  <c r="J16671" i="17"/>
  <c r="J16679" i="17"/>
  <c r="J16687" i="17"/>
  <c r="J16695" i="17"/>
  <c r="J16703" i="17"/>
  <c r="J16711" i="17"/>
  <c r="J16719" i="17"/>
  <c r="J16727" i="17"/>
  <c r="J16735" i="17"/>
  <c r="J16743" i="17"/>
  <c r="J16751" i="17"/>
  <c r="J16759" i="17"/>
  <c r="J16767" i="17"/>
  <c r="J16775" i="17"/>
  <c r="J16783" i="17"/>
  <c r="J16791" i="17"/>
  <c r="J16799" i="17"/>
  <c r="J16807" i="17"/>
  <c r="J16815" i="17"/>
  <c r="J16823" i="17"/>
  <c r="J16831" i="17"/>
  <c r="J16839" i="17"/>
  <c r="J16847" i="17"/>
  <c r="J16855" i="17"/>
  <c r="J16863" i="17"/>
  <c r="J16871" i="17"/>
  <c r="J16879" i="17"/>
  <c r="J16887" i="17"/>
  <c r="J16895" i="17"/>
  <c r="J16903" i="17"/>
  <c r="J16911" i="17"/>
  <c r="J16919" i="17"/>
  <c r="J16927" i="17"/>
  <c r="J16935" i="17"/>
  <c r="J16943" i="17"/>
  <c r="J16951" i="17"/>
  <c r="J16959" i="17"/>
  <c r="J16967" i="17"/>
  <c r="J16975" i="17"/>
  <c r="J16983" i="17"/>
  <c r="J16991" i="17"/>
  <c r="J16999" i="17"/>
  <c r="J17007" i="17"/>
  <c r="J17015" i="17"/>
  <c r="J17023" i="17"/>
  <c r="J17031" i="17"/>
  <c r="J17039" i="17"/>
  <c r="J17047" i="17"/>
  <c r="J17055" i="17"/>
  <c r="J17063" i="17"/>
  <c r="J17071" i="17"/>
  <c r="J17079" i="17"/>
  <c r="J17087" i="17"/>
  <c r="J17095" i="17"/>
  <c r="J17103" i="17"/>
  <c r="J17111" i="17"/>
  <c r="J17119" i="17"/>
  <c r="J17127" i="17"/>
  <c r="J17135" i="17"/>
  <c r="J17143" i="17"/>
  <c r="J17151" i="17"/>
  <c r="J17159" i="17"/>
  <c r="J17167" i="17"/>
  <c r="J17175" i="17"/>
  <c r="J17183" i="17"/>
  <c r="J17191" i="17"/>
  <c r="J17199" i="17"/>
  <c r="J17207" i="17"/>
  <c r="J17215" i="17"/>
  <c r="J17223" i="17"/>
  <c r="J17231" i="17"/>
  <c r="J17239" i="17"/>
  <c r="J17247" i="17"/>
  <c r="J17255" i="17"/>
  <c r="J17263" i="17"/>
  <c r="J17271" i="17"/>
  <c r="J17279" i="17"/>
  <c r="J17287" i="17"/>
  <c r="J17295" i="17"/>
  <c r="J17303" i="17"/>
  <c r="J17311" i="17"/>
  <c r="J17319" i="17"/>
  <c r="J17327" i="17"/>
  <c r="J17335" i="17"/>
  <c r="J17343" i="17"/>
  <c r="J17351" i="17"/>
  <c r="J17359" i="17"/>
  <c r="J17367" i="17"/>
  <c r="J17375" i="17"/>
  <c r="J17383" i="17"/>
  <c r="J17391" i="17"/>
  <c r="J17399" i="17"/>
  <c r="J17407" i="17"/>
  <c r="J17415" i="17"/>
  <c r="J17423" i="17"/>
  <c r="J17431" i="17"/>
  <c r="J17439" i="17"/>
  <c r="J17447" i="17"/>
  <c r="J17455" i="17"/>
  <c r="J17463" i="17"/>
  <c r="J17471" i="17"/>
  <c r="J17479" i="17"/>
  <c r="J17487" i="17"/>
  <c r="J17495" i="17"/>
  <c r="J17503" i="17"/>
  <c r="J17511" i="17"/>
  <c r="J17519" i="17"/>
  <c r="J17527" i="17"/>
  <c r="J17535" i="17"/>
  <c r="J17543" i="17"/>
  <c r="J17551" i="17"/>
  <c r="J17559" i="17"/>
  <c r="J17567" i="17"/>
  <c r="J17575" i="17"/>
  <c r="J17583" i="17"/>
  <c r="J17591" i="17"/>
  <c r="J17599" i="17"/>
  <c r="J17607" i="17"/>
  <c r="J17615" i="17"/>
  <c r="J17623" i="17"/>
  <c r="J17631" i="17"/>
  <c r="J17639" i="17"/>
  <c r="J17647" i="17"/>
  <c r="J17655" i="17"/>
  <c r="J17663" i="17"/>
  <c r="J17671" i="17"/>
  <c r="J17679" i="17"/>
  <c r="J17687" i="17"/>
  <c r="J17695" i="17"/>
  <c r="J17703" i="17"/>
  <c r="J17711" i="17"/>
  <c r="J17719" i="17"/>
  <c r="J17727" i="17"/>
  <c r="J17735" i="17"/>
  <c r="J17743" i="17"/>
  <c r="J17751" i="17"/>
  <c r="J17759" i="17"/>
  <c r="J17767" i="17"/>
  <c r="J17775" i="17"/>
  <c r="J17783" i="17"/>
  <c r="J17791" i="17"/>
  <c r="J17799" i="17"/>
  <c r="J17807" i="17"/>
  <c r="J17815" i="17"/>
  <c r="J17823" i="17"/>
  <c r="J17831" i="17"/>
  <c r="J17839" i="17"/>
  <c r="J17847" i="17"/>
  <c r="J17855" i="17"/>
  <c r="J17863" i="17"/>
  <c r="J17871" i="17"/>
  <c r="J17879" i="17"/>
  <c r="J17887" i="17"/>
  <c r="J17895" i="17"/>
  <c r="J17903" i="17"/>
  <c r="J17911" i="17"/>
  <c r="J17919" i="17"/>
  <c r="J17927" i="17"/>
  <c r="J17935" i="17"/>
  <c r="J17943" i="17"/>
  <c r="J17951" i="17"/>
  <c r="J17959" i="17"/>
  <c r="J17967" i="17"/>
  <c r="J17975" i="17"/>
  <c r="J17983" i="17"/>
  <c r="J17991" i="17"/>
  <c r="J17999" i="17"/>
  <c r="J18007" i="17"/>
  <c r="J18015" i="17"/>
  <c r="J18023" i="17"/>
  <c r="J18031" i="17"/>
  <c r="J18039" i="17"/>
  <c r="J18047" i="17"/>
  <c r="J18055" i="17"/>
  <c r="J18063" i="17"/>
  <c r="J18071" i="17"/>
  <c r="J18079" i="17"/>
  <c r="J18087" i="17"/>
  <c r="J18095" i="17"/>
  <c r="J18103" i="17"/>
  <c r="J18111" i="17"/>
  <c r="J18119" i="17"/>
  <c r="J18127" i="17"/>
  <c r="J18135" i="17"/>
  <c r="J18143" i="17"/>
  <c r="J18151" i="17"/>
  <c r="J18159" i="17"/>
  <c r="J18167" i="17"/>
  <c r="J18175" i="17"/>
  <c r="J18183" i="17"/>
  <c r="J18191" i="17"/>
  <c r="J18199" i="17"/>
  <c r="J18207" i="17"/>
  <c r="J18215" i="17"/>
  <c r="J18223" i="17"/>
  <c r="J18231" i="17"/>
  <c r="J18239" i="17"/>
  <c r="J18247" i="17"/>
  <c r="J18255" i="17"/>
  <c r="J18263" i="17"/>
  <c r="J18271" i="17"/>
  <c r="J18279" i="17"/>
  <c r="J18287" i="17"/>
  <c r="J18295" i="17"/>
  <c r="J18303" i="17"/>
  <c r="J18311" i="17"/>
  <c r="J18319" i="17"/>
  <c r="J18327" i="17"/>
  <c r="J18335" i="17"/>
  <c r="J18343" i="17"/>
  <c r="J18351" i="17"/>
  <c r="J18359" i="17"/>
  <c r="J18367" i="17"/>
  <c r="J18375" i="17"/>
  <c r="J18383" i="17"/>
  <c r="J18391" i="17"/>
  <c r="J18399" i="17"/>
  <c r="J18407" i="17"/>
  <c r="J18415" i="17"/>
  <c r="J15287" i="17"/>
  <c r="J15319" i="17"/>
  <c r="J15351" i="17"/>
  <c r="J15383" i="17"/>
  <c r="J15415" i="17"/>
  <c r="J15447" i="17"/>
  <c r="J15479" i="17"/>
  <c r="J15511" i="17"/>
  <c r="J15543" i="17"/>
  <c r="J15575" i="17"/>
  <c r="J15607" i="17"/>
  <c r="J15639" i="17"/>
  <c r="J15671" i="17"/>
  <c r="J15703" i="17"/>
  <c r="J15735" i="17"/>
  <c r="J15767" i="17"/>
  <c r="J15799" i="17"/>
  <c r="J15827" i="17"/>
  <c r="J15840" i="17"/>
  <c r="J15848" i="17"/>
  <c r="J15856" i="17"/>
  <c r="J15864" i="17"/>
  <c r="J15872" i="17"/>
  <c r="J15880" i="17"/>
  <c r="J15888" i="17"/>
  <c r="J15896" i="17"/>
  <c r="J15904" i="17"/>
  <c r="J15912" i="17"/>
  <c r="J15920" i="17"/>
  <c r="J15928" i="17"/>
  <c r="J15936" i="17"/>
  <c r="J15944" i="17"/>
  <c r="J15952" i="17"/>
  <c r="J15960" i="17"/>
  <c r="J15968" i="17"/>
  <c r="J15976" i="17"/>
  <c r="J15984" i="17"/>
  <c r="J15992" i="17"/>
  <c r="J16000" i="17"/>
  <c r="J16008" i="17"/>
  <c r="J16016" i="17"/>
  <c r="J16024" i="17"/>
  <c r="J16032" i="17"/>
  <c r="J16040" i="17"/>
  <c r="J16048" i="17"/>
  <c r="J16056" i="17"/>
  <c r="J16064" i="17"/>
  <c r="J16072" i="17"/>
  <c r="J16080" i="17"/>
  <c r="J16088" i="17"/>
  <c r="J16096" i="17"/>
  <c r="J16104" i="17"/>
  <c r="J16112" i="17"/>
  <c r="J16120" i="17"/>
  <c r="J16128" i="17"/>
  <c r="J16136" i="17"/>
  <c r="J16144" i="17"/>
  <c r="J16152" i="17"/>
  <c r="J16160" i="17"/>
  <c r="J16168" i="17"/>
  <c r="J16176" i="17"/>
  <c r="J16184" i="17"/>
  <c r="J16192" i="17"/>
  <c r="J16200" i="17"/>
  <c r="J16208" i="17"/>
  <c r="J16216" i="17"/>
  <c r="J16224" i="17"/>
  <c r="J16232" i="17"/>
  <c r="J16240" i="17"/>
  <c r="J16248" i="17"/>
  <c r="J16256" i="17"/>
  <c r="J16264" i="17"/>
  <c r="J16272" i="17"/>
  <c r="J16280" i="17"/>
  <c r="J16288" i="17"/>
  <c r="J16296" i="17"/>
  <c r="J16304" i="17"/>
  <c r="J16312" i="17"/>
  <c r="J16320" i="17"/>
  <c r="J16328" i="17"/>
  <c r="J16336" i="17"/>
  <c r="J16344" i="17"/>
  <c r="J16352" i="17"/>
  <c r="J16360" i="17"/>
  <c r="J16368" i="17"/>
  <c r="J16376" i="17"/>
  <c r="J16384" i="17"/>
  <c r="J16392" i="17"/>
  <c r="J16400" i="17"/>
  <c r="J16408" i="17"/>
  <c r="J16416" i="17"/>
  <c r="J16424" i="17"/>
  <c r="J16432" i="17"/>
  <c r="J16440" i="17"/>
  <c r="J16448" i="17"/>
  <c r="J16456" i="17"/>
  <c r="J16464" i="17"/>
  <c r="J16472" i="17"/>
  <c r="J16480" i="17"/>
  <c r="J16488" i="17"/>
  <c r="J16496" i="17"/>
  <c r="J16504" i="17"/>
  <c r="J16512" i="17"/>
  <c r="J16520" i="17"/>
  <c r="J16528" i="17"/>
  <c r="J16536" i="17"/>
  <c r="J16544" i="17"/>
  <c r="J16552" i="17"/>
  <c r="J16560" i="17"/>
  <c r="J16568" i="17"/>
  <c r="J16576" i="17"/>
  <c r="J16584" i="17"/>
  <c r="J16592" i="17"/>
  <c r="J16600" i="17"/>
  <c r="J16608" i="17"/>
  <c r="J16616" i="17"/>
  <c r="J16624" i="17"/>
  <c r="J16632" i="17"/>
  <c r="J16640" i="17"/>
  <c r="J16648" i="17"/>
  <c r="J16656" i="17"/>
  <c r="J16664" i="17"/>
  <c r="J16672" i="17"/>
  <c r="J16680" i="17"/>
  <c r="J16688" i="17"/>
  <c r="J16696" i="17"/>
  <c r="J16704" i="17"/>
  <c r="J16712" i="17"/>
  <c r="J16720" i="17"/>
  <c r="J16728" i="17"/>
  <c r="J16736" i="17"/>
  <c r="J16744" i="17"/>
  <c r="J16752" i="17"/>
  <c r="J16760" i="17"/>
  <c r="J16768" i="17"/>
  <c r="J16776" i="17"/>
  <c r="J16784" i="17"/>
  <c r="J16792" i="17"/>
  <c r="J16800" i="17"/>
  <c r="J16808" i="17"/>
  <c r="J16816" i="17"/>
  <c r="J16824" i="17"/>
  <c r="J16832" i="17"/>
  <c r="J16840" i="17"/>
  <c r="J16848" i="17"/>
  <c r="J16856" i="17"/>
  <c r="J16864" i="17"/>
  <c r="J16872" i="17"/>
  <c r="J16880" i="17"/>
  <c r="J16888" i="17"/>
  <c r="J16896" i="17"/>
  <c r="J16904" i="17"/>
  <c r="J16912" i="17"/>
  <c r="J16920" i="17"/>
  <c r="J16928" i="17"/>
  <c r="J16936" i="17"/>
  <c r="J16944" i="17"/>
  <c r="J16952" i="17"/>
  <c r="J16960" i="17"/>
  <c r="J16968" i="17"/>
  <c r="J16976" i="17"/>
  <c r="J16984" i="17"/>
  <c r="J16992" i="17"/>
  <c r="J17000" i="17"/>
  <c r="J17008" i="17"/>
  <c r="J17016" i="17"/>
  <c r="J17024" i="17"/>
  <c r="J17032" i="17"/>
  <c r="J17040" i="17"/>
  <c r="J17048" i="17"/>
  <c r="J17056" i="17"/>
  <c r="J17064" i="17"/>
  <c r="J17072" i="17"/>
  <c r="J17080" i="17"/>
  <c r="J17088" i="17"/>
  <c r="J17096" i="17"/>
  <c r="J17104" i="17"/>
  <c r="J17112" i="17"/>
  <c r="J17120" i="17"/>
  <c r="J17128" i="17"/>
  <c r="J17136" i="17"/>
  <c r="J17144" i="17"/>
  <c r="J17152" i="17"/>
  <c r="J17160" i="17"/>
  <c r="J17168" i="17"/>
  <c r="J17176" i="17"/>
  <c r="J17184" i="17"/>
  <c r="J17192" i="17"/>
  <c r="J17200" i="17"/>
  <c r="J17208" i="17"/>
  <c r="J17216" i="17"/>
  <c r="J17224" i="17"/>
  <c r="J17232" i="17"/>
  <c r="J17240" i="17"/>
  <c r="J17248" i="17"/>
  <c r="J17256" i="17"/>
  <c r="J17264" i="17"/>
  <c r="J17272" i="17"/>
  <c r="J17280" i="17"/>
  <c r="J17288" i="17"/>
  <c r="J17296" i="17"/>
  <c r="J17304" i="17"/>
  <c r="J17312" i="17"/>
  <c r="J17320" i="17"/>
  <c r="J17328" i="17"/>
  <c r="J17336" i="17"/>
  <c r="J17344" i="17"/>
  <c r="J17352" i="17"/>
  <c r="J17360" i="17"/>
  <c r="J17368" i="17"/>
  <c r="J17376" i="17"/>
  <c r="J17384" i="17"/>
  <c r="J17392" i="17"/>
  <c r="J17400" i="17"/>
  <c r="J17408" i="17"/>
  <c r="J17416" i="17"/>
  <c r="J17424" i="17"/>
  <c r="J17432" i="17"/>
  <c r="J17440" i="17"/>
  <c r="J17448" i="17"/>
  <c r="J17456" i="17"/>
  <c r="J17464" i="17"/>
  <c r="J17472" i="17"/>
  <c r="J17480" i="17"/>
  <c r="J17488" i="17"/>
  <c r="J17496" i="17"/>
  <c r="J17504" i="17"/>
  <c r="J17512" i="17"/>
  <c r="J17520" i="17"/>
  <c r="J17528" i="17"/>
  <c r="J17536" i="17"/>
  <c r="J17544" i="17"/>
  <c r="J17552" i="17"/>
  <c r="J17560" i="17"/>
  <c r="J17568" i="17"/>
  <c r="J17576" i="17"/>
  <c r="J17584" i="17"/>
  <c r="J17592" i="17"/>
  <c r="J17600" i="17"/>
  <c r="J17608" i="17"/>
  <c r="J17616" i="17"/>
  <c r="J17624" i="17"/>
  <c r="J17632" i="17"/>
  <c r="J17640" i="17"/>
  <c r="J17648" i="17"/>
  <c r="J17656" i="17"/>
  <c r="J17664" i="17"/>
  <c r="J17672" i="17"/>
  <c r="J17680" i="17"/>
  <c r="J17688" i="17"/>
  <c r="J17696" i="17"/>
  <c r="J17704" i="17"/>
  <c r="J17712" i="17"/>
  <c r="J17720" i="17"/>
  <c r="J17728" i="17"/>
  <c r="J17736" i="17"/>
  <c r="J17744" i="17"/>
  <c r="J17752" i="17"/>
  <c r="J17760" i="17"/>
  <c r="J17768" i="17"/>
  <c r="J17776" i="17"/>
  <c r="J17784" i="17"/>
  <c r="J17792" i="17"/>
  <c r="J17800" i="17"/>
  <c r="J17808" i="17"/>
  <c r="J17816" i="17"/>
  <c r="J17824" i="17"/>
  <c r="J17832" i="17"/>
  <c r="J17840" i="17"/>
  <c r="J17848" i="17"/>
  <c r="J17856" i="17"/>
  <c r="J17864" i="17"/>
  <c r="J17872" i="17"/>
  <c r="J17880" i="17"/>
  <c r="J17888" i="17"/>
  <c r="J17896" i="17"/>
  <c r="J17904" i="17"/>
  <c r="J17912" i="17"/>
  <c r="J17920" i="17"/>
  <c r="J17928" i="17"/>
  <c r="J17936" i="17"/>
  <c r="J17944" i="17"/>
  <c r="J17952" i="17"/>
  <c r="J17960" i="17"/>
  <c r="J17968" i="17"/>
  <c r="J17976" i="17"/>
  <c r="J17984" i="17"/>
  <c r="J17992" i="17"/>
  <c r="J18000" i="17"/>
  <c r="J18008" i="17"/>
  <c r="J18016" i="17"/>
  <c r="J18024" i="17"/>
  <c r="J18032" i="17"/>
  <c r="J18040" i="17"/>
  <c r="J18048" i="17"/>
  <c r="J18056" i="17"/>
  <c r="J18064" i="17"/>
  <c r="J18072" i="17"/>
  <c r="J18080" i="17"/>
  <c r="J18088" i="17"/>
  <c r="J18096" i="17"/>
  <c r="J18104" i="17"/>
  <c r="J18112" i="17"/>
  <c r="J18120" i="17"/>
  <c r="J18128" i="17"/>
  <c r="J18136" i="17"/>
  <c r="J18144" i="17"/>
  <c r="J18152" i="17"/>
  <c r="J18160" i="17"/>
  <c r="J18168" i="17"/>
  <c r="J18176" i="17"/>
  <c r="J18184" i="17"/>
  <c r="J18192" i="17"/>
  <c r="J18200" i="17"/>
  <c r="J18208" i="17"/>
  <c r="J18216" i="17"/>
  <c r="J18224" i="17"/>
  <c r="J18232" i="17"/>
  <c r="J18240" i="17"/>
  <c r="J18248" i="17"/>
  <c r="J18256" i="17"/>
  <c r="J18264" i="17"/>
  <c r="J18272" i="17"/>
  <c r="J18280" i="17"/>
  <c r="J18288" i="17"/>
  <c r="J18296" i="17"/>
  <c r="J18304" i="17"/>
  <c r="J18312" i="17"/>
  <c r="J18320" i="17"/>
  <c r="J18328" i="17"/>
  <c r="J18336" i="17"/>
  <c r="J18344" i="17"/>
  <c r="J18352" i="17"/>
  <c r="J18360" i="17"/>
  <c r="J18368" i="17"/>
  <c r="J18376" i="17"/>
  <c r="J18384" i="17"/>
  <c r="J18392" i="17"/>
  <c r="J18400" i="17"/>
  <c r="J18408" i="17"/>
  <c r="J18416" i="17"/>
  <c r="J15291" i="17"/>
  <c r="J15323" i="17"/>
  <c r="J15355" i="17"/>
  <c r="J15387" i="17"/>
  <c r="J15419" i="17"/>
  <c r="J15451" i="17"/>
  <c r="J15483" i="17"/>
  <c r="J15515" i="17"/>
  <c r="J15547" i="17"/>
  <c r="J15579" i="17"/>
  <c r="J15611" i="17"/>
  <c r="J15643" i="17"/>
  <c r="J15675" i="17"/>
  <c r="J15707" i="17"/>
  <c r="J15739" i="17"/>
  <c r="J15771" i="17"/>
  <c r="J15803" i="17"/>
  <c r="J15828" i="17"/>
  <c r="J15841" i="17"/>
  <c r="J15849" i="17"/>
  <c r="J15857" i="17"/>
  <c r="J15865" i="17"/>
  <c r="J15873" i="17"/>
  <c r="J15881" i="17"/>
  <c r="J15889" i="17"/>
  <c r="J15897" i="17"/>
  <c r="J15905" i="17"/>
  <c r="J15913" i="17"/>
  <c r="J15921" i="17"/>
  <c r="J15929" i="17"/>
  <c r="J15937" i="17"/>
  <c r="J15945" i="17"/>
  <c r="J15953" i="17"/>
  <c r="J15961" i="17"/>
  <c r="J15969" i="17"/>
  <c r="J15977" i="17"/>
  <c r="J15985" i="17"/>
  <c r="J15993" i="17"/>
  <c r="J16001" i="17"/>
  <c r="J16009" i="17"/>
  <c r="J16017" i="17"/>
  <c r="J16025" i="17"/>
  <c r="J16033" i="17"/>
  <c r="J16041" i="17"/>
  <c r="J16049" i="17"/>
  <c r="J16057" i="17"/>
  <c r="J16065" i="17"/>
  <c r="J16073" i="17"/>
  <c r="J16081" i="17"/>
  <c r="J16089" i="17"/>
  <c r="J16097" i="17"/>
  <c r="J16105" i="17"/>
  <c r="J16113" i="17"/>
  <c r="J16121" i="17"/>
  <c r="J16129" i="17"/>
  <c r="J16137" i="17"/>
  <c r="J16145" i="17"/>
  <c r="J16153" i="17"/>
  <c r="J16161" i="17"/>
  <c r="J16169" i="17"/>
  <c r="J16177" i="17"/>
  <c r="J16185" i="17"/>
  <c r="J16193" i="17"/>
  <c r="J16201" i="17"/>
  <c r="J16209" i="17"/>
  <c r="J16217" i="17"/>
  <c r="J16225" i="17"/>
  <c r="J16233" i="17"/>
  <c r="J16241" i="17"/>
  <c r="J16249" i="17"/>
  <c r="J16257" i="17"/>
  <c r="J16265" i="17"/>
  <c r="J16273" i="17"/>
  <c r="J16281" i="17"/>
  <c r="J16289" i="17"/>
  <c r="J16297" i="17"/>
  <c r="J16305" i="17"/>
  <c r="J16313" i="17"/>
  <c r="J16321" i="17"/>
  <c r="J16329" i="17"/>
  <c r="J16337" i="17"/>
  <c r="J16345" i="17"/>
  <c r="J16353" i="17"/>
  <c r="J16361" i="17"/>
  <c r="J16369" i="17"/>
  <c r="J16377" i="17"/>
  <c r="J16385" i="17"/>
  <c r="J16393" i="17"/>
  <c r="J16401" i="17"/>
  <c r="J16409" i="17"/>
  <c r="J16417" i="17"/>
  <c r="J16425" i="17"/>
  <c r="J16433" i="17"/>
  <c r="J16441" i="17"/>
  <c r="J16449" i="17"/>
  <c r="J16457" i="17"/>
  <c r="J16465" i="17"/>
  <c r="J16473" i="17"/>
  <c r="J16481" i="17"/>
  <c r="J16489" i="17"/>
  <c r="J16497" i="17"/>
  <c r="J16505" i="17"/>
  <c r="J16513" i="17"/>
  <c r="J16521" i="17"/>
  <c r="J16529" i="17"/>
  <c r="J16537" i="17"/>
  <c r="J16545" i="17"/>
  <c r="J16553" i="17"/>
  <c r="J16561" i="17"/>
  <c r="J16569" i="17"/>
  <c r="J16577" i="17"/>
  <c r="J16585" i="17"/>
  <c r="J16593" i="17"/>
  <c r="J16601" i="17"/>
  <c r="J16609" i="17"/>
  <c r="J16617" i="17"/>
  <c r="J16625" i="17"/>
  <c r="J16633" i="17"/>
  <c r="J16641" i="17"/>
  <c r="J16649" i="17"/>
  <c r="J16657" i="17"/>
  <c r="J16665" i="17"/>
  <c r="J16673" i="17"/>
  <c r="J16681" i="17"/>
  <c r="J16689" i="17"/>
  <c r="J16697" i="17"/>
  <c r="J16705" i="17"/>
  <c r="J16713" i="17"/>
  <c r="J16721" i="17"/>
  <c r="J16729" i="17"/>
  <c r="J16737" i="17"/>
  <c r="J16745" i="17"/>
  <c r="J16753" i="17"/>
  <c r="J16761" i="17"/>
  <c r="J16769" i="17"/>
  <c r="J16777" i="17"/>
  <c r="J16785" i="17"/>
  <c r="J16793" i="17"/>
  <c r="J16801" i="17"/>
  <c r="J16809" i="17"/>
  <c r="J16817" i="17"/>
  <c r="J16825" i="17"/>
  <c r="J16833" i="17"/>
  <c r="J16841" i="17"/>
  <c r="J16849" i="17"/>
  <c r="J16857" i="17"/>
  <c r="J16865" i="17"/>
  <c r="J16873" i="17"/>
  <c r="J16881" i="17"/>
  <c r="J16889" i="17"/>
  <c r="J16897" i="17"/>
  <c r="J16905" i="17"/>
  <c r="J16913" i="17"/>
  <c r="J16921" i="17"/>
  <c r="J16929" i="17"/>
  <c r="J16937" i="17"/>
  <c r="J16945" i="17"/>
  <c r="J16953" i="17"/>
  <c r="J16961" i="17"/>
  <c r="J16969" i="17"/>
  <c r="J16977" i="17"/>
  <c r="J16985" i="17"/>
  <c r="J16993" i="17"/>
  <c r="J17001" i="17"/>
  <c r="J17009" i="17"/>
  <c r="J17017" i="17"/>
  <c r="J17025" i="17"/>
  <c r="J17033" i="17"/>
  <c r="J17041" i="17"/>
  <c r="J17049" i="17"/>
  <c r="J17057" i="17"/>
  <c r="J17065" i="17"/>
  <c r="J17073" i="17"/>
  <c r="J17081" i="17"/>
  <c r="J17089" i="17"/>
  <c r="J17097" i="17"/>
  <c r="J17105" i="17"/>
  <c r="J17113" i="17"/>
  <c r="J17121" i="17"/>
  <c r="J17129" i="17"/>
  <c r="J17137" i="17"/>
  <c r="J17145" i="17"/>
  <c r="J17153" i="17"/>
  <c r="J17161" i="17"/>
  <c r="J17169" i="17"/>
  <c r="J17177" i="17"/>
  <c r="J17185" i="17"/>
  <c r="J17193" i="17"/>
  <c r="J17201" i="17"/>
  <c r="J17209" i="17"/>
  <c r="J17217" i="17"/>
  <c r="J17225" i="17"/>
  <c r="J17233" i="17"/>
  <c r="J17241" i="17"/>
  <c r="J17249" i="17"/>
  <c r="J17257" i="17"/>
  <c r="J17265" i="17"/>
  <c r="J17273" i="17"/>
  <c r="J17281" i="17"/>
  <c r="J17289" i="17"/>
  <c r="J17297" i="17"/>
  <c r="J17305" i="17"/>
  <c r="J17313" i="17"/>
  <c r="J17321" i="17"/>
  <c r="J17329" i="17"/>
  <c r="J17337" i="17"/>
  <c r="J17345" i="17"/>
  <c r="J17353" i="17"/>
  <c r="J17361" i="17"/>
  <c r="J17369" i="17"/>
  <c r="J17377" i="17"/>
  <c r="J17385" i="17"/>
  <c r="J17393" i="17"/>
  <c r="J17401" i="17"/>
  <c r="J17409" i="17"/>
  <c r="J17417" i="17"/>
  <c r="J17425" i="17"/>
  <c r="J17433" i="17"/>
  <c r="J17441" i="17"/>
  <c r="J17449" i="17"/>
  <c r="J17457" i="17"/>
  <c r="J17465" i="17"/>
  <c r="J17473" i="17"/>
  <c r="J17481" i="17"/>
  <c r="J17489" i="17"/>
  <c r="J17497" i="17"/>
  <c r="J17505" i="17"/>
  <c r="J17513" i="17"/>
  <c r="J17521" i="17"/>
  <c r="J17529" i="17"/>
  <c r="J17537" i="17"/>
  <c r="J17545" i="17"/>
  <c r="J17553" i="17"/>
  <c r="J17561" i="17"/>
  <c r="J17569" i="17"/>
  <c r="J17577" i="17"/>
  <c r="J17585" i="17"/>
  <c r="J17593" i="17"/>
  <c r="J17601" i="17"/>
  <c r="J17609" i="17"/>
  <c r="J17617" i="17"/>
  <c r="J17625" i="17"/>
  <c r="J17633" i="17"/>
  <c r="J17641" i="17"/>
  <c r="J17649" i="17"/>
  <c r="J17657" i="17"/>
  <c r="J17665" i="17"/>
  <c r="J17673" i="17"/>
  <c r="J17681" i="17"/>
  <c r="J17689" i="17"/>
  <c r="J17697" i="17"/>
  <c r="J17705" i="17"/>
  <c r="J17713" i="17"/>
  <c r="J17721" i="17"/>
  <c r="J17729" i="17"/>
  <c r="J17737" i="17"/>
  <c r="J17745" i="17"/>
  <c r="J17753" i="17"/>
  <c r="J17761" i="17"/>
  <c r="J17769" i="17"/>
  <c r="J17777" i="17"/>
  <c r="J17785" i="17"/>
  <c r="J17793" i="17"/>
  <c r="J17801" i="17"/>
  <c r="J17809" i="17"/>
  <c r="J17817" i="17"/>
  <c r="J17825" i="17"/>
  <c r="J17833" i="17"/>
  <c r="J17841" i="17"/>
  <c r="J17849" i="17"/>
  <c r="J17857" i="17"/>
  <c r="J17865" i="17"/>
  <c r="J17873" i="17"/>
  <c r="J17881" i="17"/>
  <c r="J17889" i="17"/>
  <c r="J17897" i="17"/>
  <c r="J17905" i="17"/>
  <c r="J17913" i="17"/>
  <c r="J17921" i="17"/>
  <c r="J17929" i="17"/>
  <c r="J17937" i="17"/>
  <c r="J17945" i="17"/>
  <c r="J17953" i="17"/>
  <c r="J17961" i="17"/>
  <c r="J17969" i="17"/>
  <c r="J17977" i="17"/>
  <c r="J17985" i="17"/>
  <c r="J17993" i="17"/>
  <c r="J18001" i="17"/>
  <c r="J18009" i="17"/>
  <c r="J18017" i="17"/>
  <c r="J18025" i="17"/>
  <c r="J18033" i="17"/>
  <c r="J18041" i="17"/>
  <c r="J18049" i="17"/>
  <c r="J18057" i="17"/>
  <c r="J18065" i="17"/>
  <c r="J18073" i="17"/>
  <c r="J18081" i="17"/>
  <c r="J18089" i="17"/>
  <c r="J18097" i="17"/>
  <c r="J18105" i="17"/>
  <c r="J18113" i="17"/>
  <c r="J18121" i="17"/>
  <c r="J18129" i="17"/>
  <c r="J18137" i="17"/>
  <c r="J18145" i="17"/>
  <c r="J18153" i="17"/>
  <c r="J18161" i="17"/>
  <c r="J18169" i="17"/>
  <c r="J18177" i="17"/>
  <c r="J18185" i="17"/>
  <c r="J18193" i="17"/>
  <c r="J18201" i="17"/>
  <c r="J18209" i="17"/>
  <c r="J18217" i="17"/>
  <c r="J18225" i="17"/>
  <c r="J18233" i="17"/>
  <c r="J18241" i="17"/>
  <c r="J18249" i="17"/>
  <c r="J18257" i="17"/>
  <c r="J18265" i="17"/>
  <c r="J18273" i="17"/>
  <c r="J18281" i="17"/>
  <c r="J18289" i="17"/>
  <c r="J18297" i="17"/>
  <c r="J18305" i="17"/>
  <c r="J18313" i="17"/>
  <c r="J18321" i="17"/>
  <c r="J18329" i="17"/>
  <c r="J18337" i="17"/>
  <c r="J18345" i="17"/>
  <c r="J18353" i="17"/>
  <c r="J18361" i="17"/>
  <c r="J18369" i="17"/>
  <c r="J18377" i="17"/>
  <c r="J18385" i="17"/>
  <c r="J18393" i="17"/>
  <c r="J18401" i="17"/>
  <c r="J18409" i="17"/>
  <c r="J18417" i="17"/>
  <c r="J18427" i="17"/>
  <c r="J18435" i="17"/>
  <c r="J18443" i="17"/>
  <c r="J18451" i="17"/>
  <c r="J18459" i="17"/>
  <c r="J18467" i="17"/>
  <c r="J18475" i="17"/>
  <c r="J18483" i="17"/>
  <c r="J18491" i="17"/>
  <c r="J18499" i="17"/>
  <c r="J18507" i="17"/>
  <c r="J18515" i="17"/>
  <c r="J18523" i="17"/>
  <c r="J18531" i="17"/>
  <c r="J18539" i="17"/>
  <c r="J18547" i="17"/>
  <c r="J18555" i="17"/>
  <c r="J18563" i="17"/>
  <c r="J18571" i="17"/>
  <c r="J18579" i="17"/>
  <c r="J18587" i="17"/>
  <c r="J18595" i="17"/>
  <c r="J18603" i="17"/>
  <c r="J18611" i="17"/>
  <c r="J18619" i="17"/>
  <c r="J18627" i="17"/>
  <c r="J18635" i="17"/>
  <c r="J18643" i="17"/>
  <c r="J18651" i="17"/>
  <c r="J18659" i="17"/>
  <c r="J18667" i="17"/>
  <c r="J18675" i="17"/>
  <c r="J18683" i="17"/>
  <c r="J18691" i="17"/>
  <c r="J18699" i="17"/>
  <c r="J18707" i="17"/>
  <c r="J18715" i="17"/>
  <c r="J18723" i="17"/>
  <c r="J18731" i="17"/>
  <c r="J18739" i="17"/>
  <c r="J18747" i="17"/>
  <c r="J18755" i="17"/>
  <c r="J18763" i="17"/>
  <c r="J18771" i="17"/>
  <c r="J18779" i="17"/>
  <c r="J18787" i="17"/>
  <c r="J18795" i="17"/>
  <c r="J18803" i="17"/>
  <c r="J18811" i="17"/>
  <c r="J18819" i="17"/>
  <c r="J18827" i="17"/>
  <c r="J18835" i="17"/>
  <c r="J18843" i="17"/>
  <c r="J18851" i="17"/>
  <c r="J18859" i="17"/>
  <c r="J18867" i="17"/>
  <c r="J18875" i="17"/>
  <c r="J18883" i="17"/>
  <c r="J18891" i="17"/>
  <c r="J18899" i="17"/>
  <c r="J18907" i="17"/>
  <c r="J18915" i="17"/>
  <c r="J18923" i="17"/>
  <c r="J18931" i="17"/>
  <c r="J18939" i="17"/>
  <c r="J18947" i="17"/>
  <c r="J18955" i="17"/>
  <c r="J18963" i="17"/>
  <c r="J18971" i="17"/>
  <c r="J18979" i="17"/>
  <c r="J18987" i="17"/>
  <c r="J18995" i="17"/>
  <c r="J19003" i="17"/>
  <c r="J19011" i="17"/>
  <c r="J19019" i="17"/>
  <c r="J19027" i="17"/>
  <c r="J19035" i="17"/>
  <c r="J19043" i="17"/>
  <c r="J19051" i="17"/>
  <c r="J19059" i="17"/>
  <c r="J19067" i="17"/>
  <c r="J19075" i="17"/>
  <c r="J19083" i="17"/>
  <c r="J19091" i="17"/>
  <c r="J19099" i="17"/>
  <c r="J19107" i="17"/>
  <c r="J19115" i="17"/>
  <c r="J19123" i="17"/>
  <c r="J19131" i="17"/>
  <c r="J19139" i="17"/>
  <c r="J19147" i="17"/>
  <c r="J19155" i="17"/>
  <c r="J19163" i="17"/>
  <c r="J19171" i="17"/>
  <c r="J19179" i="17"/>
  <c r="J19187" i="17"/>
  <c r="J19195" i="17"/>
  <c r="J19203" i="17"/>
  <c r="J19211" i="17"/>
  <c r="J19219" i="17"/>
  <c r="J19227" i="17"/>
  <c r="J19235" i="17"/>
  <c r="J19243" i="17"/>
  <c r="J19251" i="17"/>
  <c r="J19259" i="17"/>
  <c r="J19267" i="17"/>
  <c r="J19275" i="17"/>
  <c r="J19283" i="17"/>
  <c r="J19291" i="17"/>
  <c r="J19299" i="17"/>
  <c r="J19307" i="17"/>
  <c r="J19315" i="17"/>
  <c r="J19323" i="17"/>
  <c r="J19331" i="17"/>
  <c r="J19339" i="17"/>
  <c r="J19347" i="17"/>
  <c r="J19355" i="17"/>
  <c r="J19363" i="17"/>
  <c r="J19371" i="17"/>
  <c r="J19379" i="17"/>
  <c r="J19387" i="17"/>
  <c r="J19395" i="17"/>
  <c r="J19403" i="17"/>
  <c r="J19411" i="17"/>
  <c r="J19419" i="17"/>
  <c r="J19427" i="17"/>
  <c r="J19435" i="17"/>
  <c r="J19443" i="17"/>
  <c r="J19451" i="17"/>
  <c r="J19459" i="17"/>
  <c r="J19467" i="17"/>
  <c r="J19475" i="17"/>
  <c r="J19483" i="17"/>
  <c r="J19491" i="17"/>
  <c r="J19499" i="17"/>
  <c r="J19507" i="17"/>
  <c r="J19515" i="17"/>
  <c r="J19523" i="17"/>
  <c r="J19531" i="17"/>
  <c r="J19539" i="17"/>
  <c r="J19547" i="17"/>
  <c r="J19555" i="17"/>
  <c r="J19563" i="17"/>
  <c r="J19571" i="17"/>
  <c r="J19579" i="17"/>
  <c r="J19587" i="17"/>
  <c r="J19595" i="17"/>
  <c r="J19603" i="17"/>
  <c r="J19611" i="17"/>
  <c r="J19619" i="17"/>
  <c r="J19627" i="17"/>
  <c r="J19635" i="17"/>
  <c r="J19643" i="17"/>
  <c r="J19651" i="17"/>
  <c r="J19659" i="17"/>
  <c r="J19667" i="17"/>
  <c r="J19675" i="17"/>
  <c r="J19683" i="17"/>
  <c r="J19691" i="17"/>
  <c r="J19699" i="17"/>
  <c r="J19707" i="17"/>
  <c r="J19715" i="17"/>
  <c r="J19723" i="17"/>
  <c r="J19731" i="17"/>
  <c r="J19739" i="17"/>
  <c r="J19747" i="17"/>
  <c r="J19755" i="17"/>
  <c r="J19763" i="17"/>
  <c r="J19771" i="17"/>
  <c r="J19779" i="17"/>
  <c r="J19787" i="17"/>
  <c r="J19795" i="17"/>
  <c r="J19803" i="17"/>
  <c r="J19811" i="17"/>
  <c r="J19819" i="17"/>
  <c r="J19827" i="17"/>
  <c r="J19835" i="17"/>
  <c r="J19843" i="17"/>
  <c r="J19851" i="17"/>
  <c r="J19859" i="17"/>
  <c r="J19867" i="17"/>
  <c r="J19875" i="17"/>
  <c r="J19883" i="17"/>
  <c r="J19891" i="17"/>
  <c r="J19899" i="17"/>
  <c r="J19907" i="17"/>
  <c r="J19915" i="17"/>
  <c r="J19923" i="17"/>
  <c r="J19931" i="17"/>
  <c r="J19939" i="17"/>
  <c r="J19947" i="17"/>
  <c r="J19955" i="17"/>
  <c r="J19963" i="17"/>
  <c r="J19971" i="17"/>
  <c r="J19979" i="17"/>
  <c r="J19987" i="17"/>
  <c r="J19995" i="17"/>
  <c r="J20003" i="17"/>
  <c r="J20011" i="17"/>
  <c r="J20019" i="17"/>
  <c r="J20027" i="17"/>
  <c r="J20035" i="17"/>
  <c r="J20043" i="17"/>
  <c r="J20051" i="17"/>
  <c r="J20059" i="17"/>
  <c r="J20067" i="17"/>
  <c r="J20075" i="17"/>
  <c r="J20083" i="17"/>
  <c r="J20091" i="17"/>
  <c r="J20099" i="17"/>
  <c r="J20107" i="17"/>
  <c r="J20115" i="17"/>
  <c r="J20123" i="17"/>
  <c r="J20131" i="17"/>
  <c r="J20139" i="17"/>
  <c r="J20147" i="17"/>
  <c r="J20155" i="17"/>
  <c r="J20163" i="17"/>
  <c r="J20171" i="17"/>
  <c r="J20179" i="17"/>
  <c r="J20187" i="17"/>
  <c r="J20195" i="17"/>
  <c r="J20203" i="17"/>
  <c r="J20211" i="17"/>
  <c r="J20219" i="17"/>
  <c r="J20227" i="17"/>
  <c r="J20235" i="17"/>
  <c r="J20243" i="17"/>
  <c r="J20251" i="17"/>
  <c r="J20259" i="17"/>
  <c r="J20267" i="17"/>
  <c r="J20275" i="17"/>
  <c r="J20283" i="17"/>
  <c r="J20291" i="17"/>
  <c r="J20299" i="17"/>
  <c r="J20307" i="17"/>
  <c r="J20315" i="17"/>
  <c r="J20323" i="17"/>
  <c r="J20331" i="17"/>
  <c r="J20339" i="17"/>
  <c r="J20347" i="17"/>
  <c r="J20355" i="17"/>
  <c r="J20363" i="17"/>
  <c r="J20371" i="17"/>
  <c r="J20379" i="17"/>
  <c r="J20387" i="17"/>
  <c r="J20395" i="17"/>
  <c r="J20403" i="17"/>
  <c r="J20411" i="17"/>
  <c r="J20419" i="17"/>
  <c r="J20427" i="17"/>
  <c r="J20435" i="17"/>
  <c r="J20443" i="17"/>
  <c r="J20451" i="17"/>
  <c r="J20459" i="17"/>
  <c r="J20467" i="17"/>
  <c r="J20475" i="17"/>
  <c r="J20483" i="17"/>
  <c r="J20491" i="17"/>
  <c r="J20499" i="17"/>
  <c r="J20507" i="17"/>
  <c r="J20515" i="17"/>
  <c r="J20523" i="17"/>
  <c r="J20531" i="17"/>
  <c r="J20539" i="17"/>
  <c r="J20547" i="17"/>
  <c r="J20555" i="17"/>
  <c r="J20563" i="17"/>
  <c r="J20571" i="17"/>
  <c r="J20579" i="17"/>
  <c r="J20587" i="17"/>
  <c r="J20595" i="17"/>
  <c r="J20603" i="17"/>
  <c r="J20611" i="17"/>
  <c r="J20619" i="17"/>
  <c r="J20627" i="17"/>
  <c r="J20635" i="17"/>
  <c r="J20643" i="17"/>
  <c r="J20651" i="17"/>
  <c r="J20659" i="17"/>
  <c r="J20667" i="17"/>
  <c r="J20675" i="17"/>
  <c r="J20683" i="17"/>
  <c r="J20691" i="17"/>
  <c r="J20699" i="17"/>
  <c r="J20707" i="17"/>
  <c r="J20715" i="17"/>
  <c r="J20723" i="17"/>
  <c r="J20731" i="17"/>
  <c r="J20739" i="17"/>
  <c r="J20747" i="17"/>
  <c r="J20755" i="17"/>
  <c r="J20763" i="17"/>
  <c r="J20771" i="17"/>
  <c r="J20779" i="17"/>
  <c r="J20787" i="17"/>
  <c r="J20795" i="17"/>
  <c r="J20803" i="17"/>
  <c r="J20811" i="17"/>
  <c r="J20819" i="17"/>
  <c r="J20827" i="17"/>
  <c r="J20835" i="17"/>
  <c r="J20843" i="17"/>
  <c r="J20851" i="17"/>
  <c r="J20859" i="17"/>
  <c r="J20867" i="17"/>
  <c r="J20875" i="17"/>
  <c r="J20883" i="17"/>
  <c r="J20891" i="17"/>
  <c r="J20899" i="17"/>
  <c r="J20907" i="17"/>
  <c r="J20915" i="17"/>
  <c r="J20923" i="17"/>
  <c r="J20931" i="17"/>
  <c r="J20939" i="17"/>
  <c r="J20947" i="17"/>
  <c r="J20955" i="17"/>
  <c r="J20963" i="17"/>
  <c r="J20971" i="17"/>
  <c r="J20979" i="17"/>
  <c r="J20987" i="17"/>
  <c r="J20995" i="17"/>
  <c r="J21003" i="17"/>
  <c r="J21011" i="17"/>
  <c r="J21019" i="17"/>
  <c r="J21027" i="17"/>
  <c r="J21035" i="17"/>
  <c r="J21043" i="17"/>
  <c r="J21051" i="17"/>
  <c r="J21059" i="17"/>
  <c r="J21067" i="17"/>
  <c r="J21075" i="17"/>
  <c r="J21083" i="17"/>
  <c r="J21091" i="17"/>
  <c r="J21099" i="17"/>
  <c r="J21107" i="17"/>
  <c r="J21115" i="17"/>
  <c r="J21123" i="17"/>
  <c r="J21131" i="17"/>
  <c r="J21139" i="17"/>
  <c r="J21147" i="17"/>
  <c r="J18428" i="17"/>
  <c r="J18436" i="17"/>
  <c r="J18444" i="17"/>
  <c r="J18452" i="17"/>
  <c r="J18460" i="17"/>
  <c r="J18468" i="17"/>
  <c r="J18476" i="17"/>
  <c r="J18484" i="17"/>
  <c r="J18492" i="17"/>
  <c r="J18500" i="17"/>
  <c r="J18508" i="17"/>
  <c r="J18516" i="17"/>
  <c r="J18524" i="17"/>
  <c r="J18532" i="17"/>
  <c r="J18540" i="17"/>
  <c r="J18548" i="17"/>
  <c r="J18556" i="17"/>
  <c r="J18564" i="17"/>
  <c r="J18572" i="17"/>
  <c r="J18580" i="17"/>
  <c r="J18588" i="17"/>
  <c r="J18596" i="17"/>
  <c r="J18604" i="17"/>
  <c r="J18612" i="17"/>
  <c r="J18620" i="17"/>
  <c r="J18628" i="17"/>
  <c r="J18636" i="17"/>
  <c r="J18644" i="17"/>
  <c r="J18652" i="17"/>
  <c r="J18660" i="17"/>
  <c r="J18668" i="17"/>
  <c r="J18676" i="17"/>
  <c r="J18684" i="17"/>
  <c r="J18692" i="17"/>
  <c r="J18700" i="17"/>
  <c r="J18708" i="17"/>
  <c r="J18716" i="17"/>
  <c r="J18724" i="17"/>
  <c r="J18732" i="17"/>
  <c r="J18740" i="17"/>
  <c r="J18748" i="17"/>
  <c r="J18756" i="17"/>
  <c r="J18764" i="17"/>
  <c r="J18772" i="17"/>
  <c r="J18780" i="17"/>
  <c r="J18788" i="17"/>
  <c r="J18796" i="17"/>
  <c r="J18804" i="17"/>
  <c r="J18812" i="17"/>
  <c r="J18820" i="17"/>
  <c r="J18828" i="17"/>
  <c r="J18836" i="17"/>
  <c r="J18844" i="17"/>
  <c r="J18852" i="17"/>
  <c r="J18860" i="17"/>
  <c r="J18868" i="17"/>
  <c r="J18876" i="17"/>
  <c r="J18884" i="17"/>
  <c r="J18892" i="17"/>
  <c r="J18900" i="17"/>
  <c r="J18908" i="17"/>
  <c r="J18916" i="17"/>
  <c r="J18924" i="17"/>
  <c r="J18932" i="17"/>
  <c r="J18940" i="17"/>
  <c r="J18948" i="17"/>
  <c r="J18956" i="17"/>
  <c r="J18964" i="17"/>
  <c r="J18972" i="17"/>
  <c r="J18980" i="17"/>
  <c r="J18988" i="17"/>
  <c r="J18996" i="17"/>
  <c r="J19004" i="17"/>
  <c r="J19012" i="17"/>
  <c r="J19020" i="17"/>
  <c r="J19028" i="17"/>
  <c r="J19036" i="17"/>
  <c r="J19044" i="17"/>
  <c r="J19052" i="17"/>
  <c r="J19060" i="17"/>
  <c r="J19068" i="17"/>
  <c r="J19076" i="17"/>
  <c r="J19084" i="17"/>
  <c r="J19092" i="17"/>
  <c r="J19100" i="17"/>
  <c r="J19108" i="17"/>
  <c r="J19116" i="17"/>
  <c r="J19124" i="17"/>
  <c r="J19132" i="17"/>
  <c r="J19140" i="17"/>
  <c r="J19148" i="17"/>
  <c r="J19156" i="17"/>
  <c r="J19164" i="17"/>
  <c r="J19172" i="17"/>
  <c r="J19180" i="17"/>
  <c r="J19188" i="17"/>
  <c r="J19196" i="17"/>
  <c r="J19204" i="17"/>
  <c r="J19212" i="17"/>
  <c r="J19220" i="17"/>
  <c r="J19228" i="17"/>
  <c r="J19236" i="17"/>
  <c r="J19244" i="17"/>
  <c r="J19252" i="17"/>
  <c r="J19260" i="17"/>
  <c r="J19268" i="17"/>
  <c r="J19276" i="17"/>
  <c r="J19284" i="17"/>
  <c r="J19292" i="17"/>
  <c r="J19300" i="17"/>
  <c r="J19308" i="17"/>
  <c r="J19316" i="17"/>
  <c r="J19324" i="17"/>
  <c r="J19332" i="17"/>
  <c r="J19340" i="17"/>
  <c r="J19348" i="17"/>
  <c r="J19356" i="17"/>
  <c r="J19364" i="17"/>
  <c r="J19372" i="17"/>
  <c r="J19380" i="17"/>
  <c r="J19388" i="17"/>
  <c r="J19396" i="17"/>
  <c r="J19404" i="17"/>
  <c r="J19412" i="17"/>
  <c r="J19420" i="17"/>
  <c r="J19428" i="17"/>
  <c r="J19436" i="17"/>
  <c r="J19444" i="17"/>
  <c r="J19452" i="17"/>
  <c r="J19460" i="17"/>
  <c r="J19468" i="17"/>
  <c r="J19476" i="17"/>
  <c r="J19484" i="17"/>
  <c r="J19492" i="17"/>
  <c r="J19500" i="17"/>
  <c r="J19508" i="17"/>
  <c r="J19516" i="17"/>
  <c r="J19524" i="17"/>
  <c r="J19532" i="17"/>
  <c r="J19540" i="17"/>
  <c r="J19548" i="17"/>
  <c r="J19556" i="17"/>
  <c r="J19564" i="17"/>
  <c r="J19572" i="17"/>
  <c r="J19580" i="17"/>
  <c r="J19588" i="17"/>
  <c r="J19596" i="17"/>
  <c r="J19604" i="17"/>
  <c r="J19612" i="17"/>
  <c r="J19620" i="17"/>
  <c r="J19628" i="17"/>
  <c r="J19636" i="17"/>
  <c r="J19644" i="17"/>
  <c r="J19652" i="17"/>
  <c r="J19660" i="17"/>
  <c r="J19668" i="17"/>
  <c r="J19676" i="17"/>
  <c r="J19684" i="17"/>
  <c r="J19692" i="17"/>
  <c r="J19700" i="17"/>
  <c r="J19708" i="17"/>
  <c r="J19716" i="17"/>
  <c r="J19724" i="17"/>
  <c r="J19732" i="17"/>
  <c r="J19740" i="17"/>
  <c r="J19748" i="17"/>
  <c r="J19756" i="17"/>
  <c r="J19764" i="17"/>
  <c r="J19772" i="17"/>
  <c r="J19780" i="17"/>
  <c r="J19788" i="17"/>
  <c r="J19796" i="17"/>
  <c r="J19804" i="17"/>
  <c r="J19812" i="17"/>
  <c r="J19820" i="17"/>
  <c r="J19828" i="17"/>
  <c r="J19836" i="17"/>
  <c r="J19844" i="17"/>
  <c r="J19852" i="17"/>
  <c r="J19860" i="17"/>
  <c r="J19868" i="17"/>
  <c r="J19876" i="17"/>
  <c r="J19884" i="17"/>
  <c r="J19892" i="17"/>
  <c r="J19900" i="17"/>
  <c r="J19908" i="17"/>
  <c r="J19916" i="17"/>
  <c r="J19924" i="17"/>
  <c r="J19932" i="17"/>
  <c r="J19940" i="17"/>
  <c r="J19948" i="17"/>
  <c r="J19956" i="17"/>
  <c r="J19964" i="17"/>
  <c r="J19972" i="17"/>
  <c r="J19980" i="17"/>
  <c r="J19988" i="17"/>
  <c r="J19996" i="17"/>
  <c r="J20004" i="17"/>
  <c r="J20012" i="17"/>
  <c r="J20020" i="17"/>
  <c r="J20028" i="17"/>
  <c r="J20036" i="17"/>
  <c r="J20044" i="17"/>
  <c r="J20052" i="17"/>
  <c r="J20060" i="17"/>
  <c r="J20068" i="17"/>
  <c r="J20076" i="17"/>
  <c r="J20084" i="17"/>
  <c r="J20092" i="17"/>
  <c r="J20100" i="17"/>
  <c r="J20108" i="17"/>
  <c r="J20116" i="17"/>
  <c r="J20124" i="17"/>
  <c r="J20132" i="17"/>
  <c r="J20140" i="17"/>
  <c r="J20148" i="17"/>
  <c r="J20156" i="17"/>
  <c r="J20164" i="17"/>
  <c r="J20172" i="17"/>
  <c r="J20180" i="17"/>
  <c r="J20188" i="17"/>
  <c r="J20196" i="17"/>
  <c r="J20204" i="17"/>
  <c r="J20212" i="17"/>
  <c r="J20220" i="17"/>
  <c r="J20228" i="17"/>
  <c r="J20236" i="17"/>
  <c r="J20244" i="17"/>
  <c r="J20252" i="17"/>
  <c r="J20260" i="17"/>
  <c r="J20268" i="17"/>
  <c r="J20276" i="17"/>
  <c r="J20284" i="17"/>
  <c r="J20292" i="17"/>
  <c r="J20300" i="17"/>
  <c r="J20308" i="17"/>
  <c r="J20316" i="17"/>
  <c r="J20324" i="17"/>
  <c r="J20332" i="17"/>
  <c r="J20340" i="17"/>
  <c r="J20348" i="17"/>
  <c r="J20356" i="17"/>
  <c r="J20364" i="17"/>
  <c r="J20372" i="17"/>
  <c r="J20380" i="17"/>
  <c r="J20388" i="17"/>
  <c r="J20396" i="17"/>
  <c r="J20404" i="17"/>
  <c r="J20412" i="17"/>
  <c r="J20420" i="17"/>
  <c r="J20428" i="17"/>
  <c r="J20436" i="17"/>
  <c r="J20444" i="17"/>
  <c r="J20452" i="17"/>
  <c r="J20460" i="17"/>
  <c r="J20468" i="17"/>
  <c r="J20476" i="17"/>
  <c r="J20484" i="17"/>
  <c r="J20492" i="17"/>
  <c r="J20500" i="17"/>
  <c r="J20508" i="17"/>
  <c r="J20516" i="17"/>
  <c r="J20524" i="17"/>
  <c r="J20532" i="17"/>
  <c r="J20540" i="17"/>
  <c r="J20548" i="17"/>
  <c r="J20556" i="17"/>
  <c r="J20564" i="17"/>
  <c r="J20572" i="17"/>
  <c r="J20580" i="17"/>
  <c r="J20588" i="17"/>
  <c r="J20596" i="17"/>
  <c r="J20604" i="17"/>
  <c r="J20612" i="17"/>
  <c r="J20620" i="17"/>
  <c r="J20628" i="17"/>
  <c r="J20636" i="17"/>
  <c r="J20644" i="17"/>
  <c r="J20652" i="17"/>
  <c r="J20660" i="17"/>
  <c r="J20668" i="17"/>
  <c r="J20676" i="17"/>
  <c r="J20684" i="17"/>
  <c r="J20692" i="17"/>
  <c r="J20700" i="17"/>
  <c r="J20708" i="17"/>
  <c r="J20716" i="17"/>
  <c r="J20724" i="17"/>
  <c r="J20732" i="17"/>
  <c r="J20740" i="17"/>
  <c r="J20748" i="17"/>
  <c r="J20756" i="17"/>
  <c r="J20764" i="17"/>
  <c r="J20772" i="17"/>
  <c r="J20780" i="17"/>
  <c r="J20788" i="17"/>
  <c r="J20796" i="17"/>
  <c r="J20804" i="17"/>
  <c r="J20812" i="17"/>
  <c r="J20820" i="17"/>
  <c r="J20828" i="17"/>
  <c r="J20836" i="17"/>
  <c r="J20844" i="17"/>
  <c r="J20852" i="17"/>
  <c r="J20860" i="17"/>
  <c r="J20868" i="17"/>
  <c r="J20876" i="17"/>
  <c r="J20884" i="17"/>
  <c r="J20892" i="17"/>
  <c r="J20900" i="17"/>
  <c r="J20908" i="17"/>
  <c r="J20916" i="17"/>
  <c r="J20924" i="17"/>
  <c r="J20932" i="17"/>
  <c r="J20940" i="17"/>
  <c r="J20948" i="17"/>
  <c r="J20956" i="17"/>
  <c r="J20964" i="17"/>
  <c r="J20972" i="17"/>
  <c r="J20980" i="17"/>
  <c r="J20988" i="17"/>
  <c r="J20996" i="17"/>
  <c r="J21004" i="17"/>
  <c r="J21012" i="17"/>
  <c r="J21020" i="17"/>
  <c r="J21028" i="17"/>
  <c r="J21036" i="17"/>
  <c r="J21044" i="17"/>
  <c r="J21052" i="17"/>
  <c r="J21060" i="17"/>
  <c r="J21068" i="17"/>
  <c r="J21076" i="17"/>
  <c r="J21084" i="17"/>
  <c r="J21092" i="17"/>
  <c r="J21100" i="17"/>
  <c r="J21108" i="17"/>
  <c r="J21116" i="17"/>
  <c r="J21124" i="17"/>
  <c r="J21132" i="17"/>
  <c r="J21140" i="17"/>
  <c r="J18420" i="17"/>
  <c r="J18429" i="17"/>
  <c r="J18437" i="17"/>
  <c r="J18445" i="17"/>
  <c r="J18453" i="17"/>
  <c r="J18461" i="17"/>
  <c r="J18469" i="17"/>
  <c r="J18477" i="17"/>
  <c r="J18485" i="17"/>
  <c r="J18493" i="17"/>
  <c r="J18501" i="17"/>
  <c r="J18509" i="17"/>
  <c r="J18517" i="17"/>
  <c r="J18525" i="17"/>
  <c r="J18533" i="17"/>
  <c r="J18541" i="17"/>
  <c r="J18549" i="17"/>
  <c r="J18557" i="17"/>
  <c r="J18565" i="17"/>
  <c r="J18573" i="17"/>
  <c r="J18581" i="17"/>
  <c r="J18589" i="17"/>
  <c r="J18597" i="17"/>
  <c r="J18605" i="17"/>
  <c r="J18613" i="17"/>
  <c r="J18621" i="17"/>
  <c r="J18629" i="17"/>
  <c r="J18637" i="17"/>
  <c r="J18645" i="17"/>
  <c r="J18653" i="17"/>
  <c r="J18661" i="17"/>
  <c r="J18669" i="17"/>
  <c r="J18677" i="17"/>
  <c r="J18685" i="17"/>
  <c r="J18693" i="17"/>
  <c r="J18701" i="17"/>
  <c r="J18709" i="17"/>
  <c r="J18717" i="17"/>
  <c r="J18725" i="17"/>
  <c r="J18733" i="17"/>
  <c r="J18741" i="17"/>
  <c r="J18749" i="17"/>
  <c r="J18757" i="17"/>
  <c r="J18765" i="17"/>
  <c r="J18773" i="17"/>
  <c r="J18781" i="17"/>
  <c r="J18789" i="17"/>
  <c r="J18797" i="17"/>
  <c r="J18805" i="17"/>
  <c r="J18813" i="17"/>
  <c r="J18821" i="17"/>
  <c r="J18829" i="17"/>
  <c r="J18837" i="17"/>
  <c r="J18845" i="17"/>
  <c r="J18853" i="17"/>
  <c r="J18861" i="17"/>
  <c r="J18869" i="17"/>
  <c r="J18877" i="17"/>
  <c r="J18885" i="17"/>
  <c r="J18893" i="17"/>
  <c r="J18901" i="17"/>
  <c r="J18909" i="17"/>
  <c r="J18917" i="17"/>
  <c r="J18925" i="17"/>
  <c r="J18933" i="17"/>
  <c r="J18941" i="17"/>
  <c r="J18949" i="17"/>
  <c r="J18957" i="17"/>
  <c r="J18965" i="17"/>
  <c r="J18973" i="17"/>
  <c r="J18981" i="17"/>
  <c r="J18989" i="17"/>
  <c r="J18997" i="17"/>
  <c r="J19005" i="17"/>
  <c r="J19013" i="17"/>
  <c r="J19021" i="17"/>
  <c r="J19029" i="17"/>
  <c r="J19037" i="17"/>
  <c r="J19045" i="17"/>
  <c r="J19053" i="17"/>
  <c r="J19061" i="17"/>
  <c r="J19069" i="17"/>
  <c r="J19077" i="17"/>
  <c r="J19085" i="17"/>
  <c r="J19093" i="17"/>
  <c r="J19101" i="17"/>
  <c r="J19109" i="17"/>
  <c r="J19117" i="17"/>
  <c r="J19125" i="17"/>
  <c r="J19133" i="17"/>
  <c r="J19141" i="17"/>
  <c r="J19149" i="17"/>
  <c r="J19157" i="17"/>
  <c r="J19165" i="17"/>
  <c r="J19173" i="17"/>
  <c r="J19181" i="17"/>
  <c r="J19189" i="17"/>
  <c r="J19197" i="17"/>
  <c r="J19205" i="17"/>
  <c r="J19213" i="17"/>
  <c r="J19221" i="17"/>
  <c r="J19229" i="17"/>
  <c r="J19237" i="17"/>
  <c r="J19245" i="17"/>
  <c r="J19253" i="17"/>
  <c r="J19261" i="17"/>
  <c r="J19269" i="17"/>
  <c r="J19277" i="17"/>
  <c r="J19285" i="17"/>
  <c r="J19293" i="17"/>
  <c r="J19301" i="17"/>
  <c r="J19309" i="17"/>
  <c r="J19317" i="17"/>
  <c r="J19325" i="17"/>
  <c r="J19333" i="17"/>
  <c r="J19341" i="17"/>
  <c r="J19349" i="17"/>
  <c r="J19357" i="17"/>
  <c r="J19365" i="17"/>
  <c r="J19373" i="17"/>
  <c r="J19381" i="17"/>
  <c r="J19389" i="17"/>
  <c r="J19397" i="17"/>
  <c r="J19405" i="17"/>
  <c r="J19413" i="17"/>
  <c r="J19421" i="17"/>
  <c r="J19429" i="17"/>
  <c r="J19437" i="17"/>
  <c r="J19445" i="17"/>
  <c r="J19453" i="17"/>
  <c r="J19461" i="17"/>
  <c r="J19469" i="17"/>
  <c r="J19477" i="17"/>
  <c r="J19485" i="17"/>
  <c r="J19493" i="17"/>
  <c r="J19501" i="17"/>
  <c r="J19509" i="17"/>
  <c r="J19517" i="17"/>
  <c r="J19525" i="17"/>
  <c r="J19533" i="17"/>
  <c r="J19541" i="17"/>
  <c r="J19549" i="17"/>
  <c r="J19557" i="17"/>
  <c r="J19565" i="17"/>
  <c r="J19573" i="17"/>
  <c r="J19581" i="17"/>
  <c r="J19589" i="17"/>
  <c r="J19597" i="17"/>
  <c r="J19605" i="17"/>
  <c r="J19613" i="17"/>
  <c r="J19621" i="17"/>
  <c r="J19629" i="17"/>
  <c r="J19637" i="17"/>
  <c r="J19645" i="17"/>
  <c r="J19653" i="17"/>
  <c r="J19661" i="17"/>
  <c r="J19669" i="17"/>
  <c r="J19677" i="17"/>
  <c r="J19685" i="17"/>
  <c r="J19693" i="17"/>
  <c r="J19701" i="17"/>
  <c r="J19709" i="17"/>
  <c r="J19717" i="17"/>
  <c r="J19725" i="17"/>
  <c r="J19733" i="17"/>
  <c r="J19741" i="17"/>
  <c r="J19749" i="17"/>
  <c r="J19757" i="17"/>
  <c r="J19765" i="17"/>
  <c r="J19773" i="17"/>
  <c r="J19781" i="17"/>
  <c r="J19789" i="17"/>
  <c r="J19797" i="17"/>
  <c r="J19805" i="17"/>
  <c r="J19813" i="17"/>
  <c r="J19821" i="17"/>
  <c r="J19829" i="17"/>
  <c r="J19837" i="17"/>
  <c r="J19845" i="17"/>
  <c r="J19853" i="17"/>
  <c r="J19861" i="17"/>
  <c r="J19869" i="17"/>
  <c r="J19877" i="17"/>
  <c r="J19885" i="17"/>
  <c r="J19893" i="17"/>
  <c r="J19901" i="17"/>
  <c r="J19909" i="17"/>
  <c r="J19917" i="17"/>
  <c r="J19925" i="17"/>
  <c r="J19933" i="17"/>
  <c r="J19941" i="17"/>
  <c r="J19949" i="17"/>
  <c r="J19957" i="17"/>
  <c r="J19965" i="17"/>
  <c r="J19973" i="17"/>
  <c r="J19981" i="17"/>
  <c r="J19989" i="17"/>
  <c r="J19997" i="17"/>
  <c r="J20005" i="17"/>
  <c r="J20013" i="17"/>
  <c r="J20021" i="17"/>
  <c r="J20029" i="17"/>
  <c r="J20037" i="17"/>
  <c r="J20045" i="17"/>
  <c r="J20053" i="17"/>
  <c r="J20061" i="17"/>
  <c r="J20069" i="17"/>
  <c r="J20077" i="17"/>
  <c r="J20085" i="17"/>
  <c r="J20093" i="17"/>
  <c r="J20101" i="17"/>
  <c r="J20109" i="17"/>
  <c r="J20117" i="17"/>
  <c r="J20125" i="17"/>
  <c r="J20133" i="17"/>
  <c r="J20141" i="17"/>
  <c r="J20149" i="17"/>
  <c r="J20157" i="17"/>
  <c r="J20165" i="17"/>
  <c r="J20173" i="17"/>
  <c r="J20181" i="17"/>
  <c r="J20189" i="17"/>
  <c r="J20197" i="17"/>
  <c r="J20205" i="17"/>
  <c r="J20213" i="17"/>
  <c r="J20221" i="17"/>
  <c r="J20229" i="17"/>
  <c r="J20237" i="17"/>
  <c r="J20245" i="17"/>
  <c r="J20253" i="17"/>
  <c r="J20261" i="17"/>
  <c r="J20269" i="17"/>
  <c r="J20277" i="17"/>
  <c r="J20285" i="17"/>
  <c r="J20293" i="17"/>
  <c r="J20301" i="17"/>
  <c r="J20309" i="17"/>
  <c r="J20317" i="17"/>
  <c r="J20325" i="17"/>
  <c r="J20333" i="17"/>
  <c r="J20341" i="17"/>
  <c r="J20349" i="17"/>
  <c r="J20357" i="17"/>
  <c r="J20365" i="17"/>
  <c r="J20373" i="17"/>
  <c r="J20381" i="17"/>
  <c r="J20389" i="17"/>
  <c r="J20397" i="17"/>
  <c r="J20405" i="17"/>
  <c r="J20413" i="17"/>
  <c r="J20421" i="17"/>
  <c r="J20429" i="17"/>
  <c r="J20437" i="17"/>
  <c r="J20445" i="17"/>
  <c r="J20453" i="17"/>
  <c r="J20461" i="17"/>
  <c r="J20469" i="17"/>
  <c r="J20477" i="17"/>
  <c r="J20485" i="17"/>
  <c r="J20493" i="17"/>
  <c r="J20501" i="17"/>
  <c r="J20509" i="17"/>
  <c r="J20517" i="17"/>
  <c r="J20525" i="17"/>
  <c r="J20533" i="17"/>
  <c r="J20541" i="17"/>
  <c r="J20549" i="17"/>
  <c r="J20557" i="17"/>
  <c r="J20565" i="17"/>
  <c r="J20573" i="17"/>
  <c r="J20581" i="17"/>
  <c r="J20589" i="17"/>
  <c r="J20597" i="17"/>
  <c r="J20605" i="17"/>
  <c r="J20613" i="17"/>
  <c r="J20621" i="17"/>
  <c r="J20629" i="17"/>
  <c r="J20637" i="17"/>
  <c r="J20645" i="17"/>
  <c r="J20653" i="17"/>
  <c r="J20661" i="17"/>
  <c r="J20669" i="17"/>
  <c r="J20677" i="17"/>
  <c r="J20685" i="17"/>
  <c r="J20693" i="17"/>
  <c r="J20701" i="17"/>
  <c r="J20709" i="17"/>
  <c r="J20717" i="17"/>
  <c r="J20725" i="17"/>
  <c r="J20733" i="17"/>
  <c r="J20741" i="17"/>
  <c r="J20749" i="17"/>
  <c r="J20757" i="17"/>
  <c r="J20765" i="17"/>
  <c r="J20773" i="17"/>
  <c r="J20781" i="17"/>
  <c r="J20789" i="17"/>
  <c r="J20797" i="17"/>
  <c r="J20805" i="17"/>
  <c r="J20813" i="17"/>
  <c r="J20821" i="17"/>
  <c r="J20829" i="17"/>
  <c r="J20837" i="17"/>
  <c r="J20845" i="17"/>
  <c r="J20853" i="17"/>
  <c r="J20861" i="17"/>
  <c r="J20869" i="17"/>
  <c r="J20877" i="17"/>
  <c r="J20885" i="17"/>
  <c r="J20893" i="17"/>
  <c r="J20901" i="17"/>
  <c r="J20909" i="17"/>
  <c r="J20917" i="17"/>
  <c r="J20925" i="17"/>
  <c r="J20933" i="17"/>
  <c r="J20941" i="17"/>
  <c r="J20949" i="17"/>
  <c r="J20957" i="17"/>
  <c r="J20965" i="17"/>
  <c r="J20973" i="17"/>
  <c r="J20981" i="17"/>
  <c r="J20989" i="17"/>
  <c r="J20997" i="17"/>
  <c r="J21005" i="17"/>
  <c r="J21013" i="17"/>
  <c r="J21021" i="17"/>
  <c r="J21029" i="17"/>
  <c r="J21037" i="17"/>
  <c r="J21045" i="17"/>
  <c r="J21053" i="17"/>
  <c r="J21061" i="17"/>
  <c r="J21069" i="17"/>
  <c r="J21077" i="17"/>
  <c r="J21085" i="17"/>
  <c r="J21093" i="17"/>
  <c r="J21101" i="17"/>
  <c r="J21109" i="17"/>
  <c r="J21117" i="17"/>
  <c r="J21125" i="17"/>
  <c r="J21133" i="17"/>
  <c r="J21141" i="17"/>
  <c r="J21149" i="17"/>
  <c r="J18422" i="17"/>
  <c r="J18430" i="17"/>
  <c r="J18438" i="17"/>
  <c r="J18446" i="17"/>
  <c r="J18454" i="17"/>
  <c r="J18462" i="17"/>
  <c r="J18470" i="17"/>
  <c r="J18478" i="17"/>
  <c r="J18486" i="17"/>
  <c r="J18494" i="17"/>
  <c r="J18502" i="17"/>
  <c r="J18510" i="17"/>
  <c r="J18518" i="17"/>
  <c r="J18526" i="17"/>
  <c r="J18534" i="17"/>
  <c r="J18542" i="17"/>
  <c r="J18550" i="17"/>
  <c r="J18558" i="17"/>
  <c r="J18566" i="17"/>
  <c r="J18574" i="17"/>
  <c r="J18582" i="17"/>
  <c r="J18590" i="17"/>
  <c r="J18598" i="17"/>
  <c r="J18606" i="17"/>
  <c r="J18614" i="17"/>
  <c r="J18622" i="17"/>
  <c r="J18630" i="17"/>
  <c r="J18638" i="17"/>
  <c r="J18646" i="17"/>
  <c r="J18654" i="17"/>
  <c r="J18662" i="17"/>
  <c r="J18670" i="17"/>
  <c r="J18678" i="17"/>
  <c r="J18686" i="17"/>
  <c r="J18694" i="17"/>
  <c r="J18702" i="17"/>
  <c r="J18710" i="17"/>
  <c r="J18718" i="17"/>
  <c r="J18726" i="17"/>
  <c r="J18734" i="17"/>
  <c r="J18742" i="17"/>
  <c r="J18750" i="17"/>
  <c r="J18758" i="17"/>
  <c r="J18766" i="17"/>
  <c r="J18774" i="17"/>
  <c r="J18782" i="17"/>
  <c r="J18790" i="17"/>
  <c r="J18798" i="17"/>
  <c r="J18806" i="17"/>
  <c r="J18814" i="17"/>
  <c r="J18822" i="17"/>
  <c r="J18830" i="17"/>
  <c r="J18838" i="17"/>
  <c r="J18846" i="17"/>
  <c r="J18854" i="17"/>
  <c r="J18862" i="17"/>
  <c r="J18870" i="17"/>
  <c r="J18878" i="17"/>
  <c r="J18886" i="17"/>
  <c r="J18894" i="17"/>
  <c r="J18902" i="17"/>
  <c r="J18910" i="17"/>
  <c r="J18918" i="17"/>
  <c r="J18926" i="17"/>
  <c r="J18934" i="17"/>
  <c r="J18942" i="17"/>
  <c r="J18950" i="17"/>
  <c r="J18958" i="17"/>
  <c r="J18966" i="17"/>
  <c r="J18974" i="17"/>
  <c r="J18982" i="17"/>
  <c r="J18990" i="17"/>
  <c r="J18998" i="17"/>
  <c r="J19006" i="17"/>
  <c r="J19014" i="17"/>
  <c r="J19022" i="17"/>
  <c r="J19030" i="17"/>
  <c r="J19038" i="17"/>
  <c r="J19046" i="17"/>
  <c r="J19054" i="17"/>
  <c r="J19062" i="17"/>
  <c r="J19070" i="17"/>
  <c r="J19078" i="17"/>
  <c r="J19086" i="17"/>
  <c r="J19094" i="17"/>
  <c r="J19102" i="17"/>
  <c r="J19110" i="17"/>
  <c r="J19118" i="17"/>
  <c r="J19126" i="17"/>
  <c r="J19134" i="17"/>
  <c r="J19142" i="17"/>
  <c r="J19150" i="17"/>
  <c r="J19158" i="17"/>
  <c r="J19166" i="17"/>
  <c r="J19174" i="17"/>
  <c r="J19182" i="17"/>
  <c r="J19190" i="17"/>
  <c r="J19198" i="17"/>
  <c r="J19206" i="17"/>
  <c r="J19214" i="17"/>
  <c r="J19222" i="17"/>
  <c r="J19230" i="17"/>
  <c r="J19238" i="17"/>
  <c r="J19246" i="17"/>
  <c r="J19254" i="17"/>
  <c r="J19262" i="17"/>
  <c r="J19270" i="17"/>
  <c r="J19278" i="17"/>
  <c r="J19286" i="17"/>
  <c r="J19294" i="17"/>
  <c r="J19302" i="17"/>
  <c r="J19310" i="17"/>
  <c r="J19318" i="17"/>
  <c r="J19326" i="17"/>
  <c r="J19334" i="17"/>
  <c r="J19342" i="17"/>
  <c r="J19350" i="17"/>
  <c r="J19358" i="17"/>
  <c r="J19366" i="17"/>
  <c r="J19374" i="17"/>
  <c r="J19382" i="17"/>
  <c r="J19390" i="17"/>
  <c r="J19398" i="17"/>
  <c r="J19406" i="17"/>
  <c r="J19414" i="17"/>
  <c r="J19422" i="17"/>
  <c r="J19430" i="17"/>
  <c r="J19438" i="17"/>
  <c r="J19446" i="17"/>
  <c r="J19454" i="17"/>
  <c r="J19462" i="17"/>
  <c r="J19470" i="17"/>
  <c r="J19478" i="17"/>
  <c r="J19486" i="17"/>
  <c r="J19494" i="17"/>
  <c r="J19502" i="17"/>
  <c r="J19510" i="17"/>
  <c r="J19518" i="17"/>
  <c r="J19526" i="17"/>
  <c r="J19534" i="17"/>
  <c r="J19542" i="17"/>
  <c r="J19550" i="17"/>
  <c r="J19558" i="17"/>
  <c r="J19566" i="17"/>
  <c r="J19574" i="17"/>
  <c r="J19582" i="17"/>
  <c r="J19590" i="17"/>
  <c r="J19598" i="17"/>
  <c r="J19606" i="17"/>
  <c r="J19614" i="17"/>
  <c r="J19622" i="17"/>
  <c r="J19630" i="17"/>
  <c r="J19638" i="17"/>
  <c r="J19646" i="17"/>
  <c r="J19654" i="17"/>
  <c r="J19662" i="17"/>
  <c r="J19670" i="17"/>
  <c r="J19678" i="17"/>
  <c r="J19686" i="17"/>
  <c r="J19694" i="17"/>
  <c r="J19702" i="17"/>
  <c r="J19710" i="17"/>
  <c r="J19718" i="17"/>
  <c r="J19726" i="17"/>
  <c r="J19734" i="17"/>
  <c r="J19742" i="17"/>
  <c r="J19750" i="17"/>
  <c r="J19758" i="17"/>
  <c r="J19766" i="17"/>
  <c r="J19774" i="17"/>
  <c r="J19782" i="17"/>
  <c r="J19790" i="17"/>
  <c r="J19798" i="17"/>
  <c r="J19806" i="17"/>
  <c r="J19814" i="17"/>
  <c r="J19822" i="17"/>
  <c r="J19830" i="17"/>
  <c r="J19838" i="17"/>
  <c r="J19846" i="17"/>
  <c r="J19854" i="17"/>
  <c r="J19862" i="17"/>
  <c r="J19870" i="17"/>
  <c r="J19878" i="17"/>
  <c r="J19886" i="17"/>
  <c r="J19894" i="17"/>
  <c r="J19902" i="17"/>
  <c r="J19910" i="17"/>
  <c r="J19918" i="17"/>
  <c r="J19926" i="17"/>
  <c r="J19934" i="17"/>
  <c r="J19942" i="17"/>
  <c r="J19950" i="17"/>
  <c r="J19958" i="17"/>
  <c r="J19966" i="17"/>
  <c r="J19974" i="17"/>
  <c r="J19982" i="17"/>
  <c r="J19990" i="17"/>
  <c r="J19998" i="17"/>
  <c r="J20006" i="17"/>
  <c r="J20014" i="17"/>
  <c r="J20022" i="17"/>
  <c r="J20030" i="17"/>
  <c r="J20038" i="17"/>
  <c r="J20046" i="17"/>
  <c r="J20054" i="17"/>
  <c r="J20062" i="17"/>
  <c r="J20070" i="17"/>
  <c r="J20078" i="17"/>
  <c r="J20086" i="17"/>
  <c r="J20094" i="17"/>
  <c r="J20102" i="17"/>
  <c r="J20110" i="17"/>
  <c r="J20118" i="17"/>
  <c r="J20126" i="17"/>
  <c r="J20134" i="17"/>
  <c r="J20142" i="17"/>
  <c r="J20150" i="17"/>
  <c r="J20158" i="17"/>
  <c r="J20166" i="17"/>
  <c r="J20174" i="17"/>
  <c r="J20182" i="17"/>
  <c r="J20190" i="17"/>
  <c r="J20198" i="17"/>
  <c r="J20206" i="17"/>
  <c r="J20214" i="17"/>
  <c r="J20222" i="17"/>
  <c r="J20230" i="17"/>
  <c r="J20238" i="17"/>
  <c r="J20246" i="17"/>
  <c r="J20254" i="17"/>
  <c r="J20262" i="17"/>
  <c r="J20270" i="17"/>
  <c r="J20278" i="17"/>
  <c r="J20286" i="17"/>
  <c r="J20294" i="17"/>
  <c r="J20302" i="17"/>
  <c r="J20310" i="17"/>
  <c r="J20318" i="17"/>
  <c r="J20326" i="17"/>
  <c r="J20334" i="17"/>
  <c r="J20342" i="17"/>
  <c r="J20350" i="17"/>
  <c r="J20358" i="17"/>
  <c r="J20366" i="17"/>
  <c r="J20374" i="17"/>
  <c r="J20382" i="17"/>
  <c r="J20390" i="17"/>
  <c r="J20398" i="17"/>
  <c r="J20406" i="17"/>
  <c r="J20414" i="17"/>
  <c r="J20422" i="17"/>
  <c r="J20430" i="17"/>
  <c r="J20438" i="17"/>
  <c r="J20446" i="17"/>
  <c r="J20454" i="17"/>
  <c r="J20462" i="17"/>
  <c r="J20470" i="17"/>
  <c r="J20478" i="17"/>
  <c r="J20486" i="17"/>
  <c r="J20494" i="17"/>
  <c r="J20502" i="17"/>
  <c r="J20510" i="17"/>
  <c r="J20518" i="17"/>
  <c r="J20526" i="17"/>
  <c r="J20534" i="17"/>
  <c r="J20542" i="17"/>
  <c r="J20550" i="17"/>
  <c r="J20558" i="17"/>
  <c r="J20566" i="17"/>
  <c r="J20574" i="17"/>
  <c r="J20582" i="17"/>
  <c r="J20590" i="17"/>
  <c r="J20598" i="17"/>
  <c r="J20606" i="17"/>
  <c r="J20614" i="17"/>
  <c r="J20622" i="17"/>
  <c r="J20630" i="17"/>
  <c r="J20638" i="17"/>
  <c r="J20646" i="17"/>
  <c r="J20654" i="17"/>
  <c r="J20662" i="17"/>
  <c r="J20670" i="17"/>
  <c r="J20678" i="17"/>
  <c r="J20686" i="17"/>
  <c r="J20694" i="17"/>
  <c r="J20702" i="17"/>
  <c r="J20710" i="17"/>
  <c r="J20718" i="17"/>
  <c r="J20726" i="17"/>
  <c r="J20734" i="17"/>
  <c r="J20742" i="17"/>
  <c r="J20750" i="17"/>
  <c r="J20758" i="17"/>
  <c r="J20766" i="17"/>
  <c r="J20774" i="17"/>
  <c r="J20782" i="17"/>
  <c r="J20790" i="17"/>
  <c r="J20798" i="17"/>
  <c r="J20806" i="17"/>
  <c r="J20814" i="17"/>
  <c r="J20822" i="17"/>
  <c r="J20830" i="17"/>
  <c r="J20838" i="17"/>
  <c r="J20846" i="17"/>
  <c r="J20854" i="17"/>
  <c r="J20862" i="17"/>
  <c r="J20870" i="17"/>
  <c r="J20878" i="17"/>
  <c r="J20886" i="17"/>
  <c r="J20894" i="17"/>
  <c r="J20902" i="17"/>
  <c r="J20910" i="17"/>
  <c r="J20918" i="17"/>
  <c r="J20926" i="17"/>
  <c r="J20934" i="17"/>
  <c r="J20942" i="17"/>
  <c r="J20950" i="17"/>
  <c r="J20958" i="17"/>
  <c r="J20966" i="17"/>
  <c r="J20974" i="17"/>
  <c r="J20982" i="17"/>
  <c r="J20990" i="17"/>
  <c r="J20998" i="17"/>
  <c r="J21006" i="17"/>
  <c r="J21014" i="17"/>
  <c r="J21022" i="17"/>
  <c r="J21030" i="17"/>
  <c r="J21038" i="17"/>
  <c r="J21046" i="17"/>
  <c r="J21054" i="17"/>
  <c r="J21062" i="17"/>
  <c r="J21070" i="17"/>
  <c r="J21078" i="17"/>
  <c r="J21086" i="17"/>
  <c r="J21094" i="17"/>
  <c r="J21102" i="17"/>
  <c r="J21110" i="17"/>
  <c r="J21118" i="17"/>
  <c r="J21126" i="17"/>
  <c r="J21134" i="17"/>
  <c r="J21142" i="17"/>
  <c r="J21150" i="17"/>
  <c r="J18423" i="17"/>
  <c r="J18431" i="17"/>
  <c r="J18439" i="17"/>
  <c r="J18447" i="17"/>
  <c r="J18455" i="17"/>
  <c r="J18463" i="17"/>
  <c r="J18471" i="17"/>
  <c r="J18479" i="17"/>
  <c r="J18487" i="17"/>
  <c r="J18495" i="17"/>
  <c r="J18503" i="17"/>
  <c r="J18511" i="17"/>
  <c r="J18519" i="17"/>
  <c r="J18527" i="17"/>
  <c r="J18535" i="17"/>
  <c r="J18543" i="17"/>
  <c r="J18551" i="17"/>
  <c r="J18559" i="17"/>
  <c r="J18567" i="17"/>
  <c r="J18575" i="17"/>
  <c r="J18583" i="17"/>
  <c r="J18591" i="17"/>
  <c r="J18599" i="17"/>
  <c r="J18607" i="17"/>
  <c r="J18615" i="17"/>
  <c r="J18623" i="17"/>
  <c r="J18631" i="17"/>
  <c r="J18639" i="17"/>
  <c r="J18647" i="17"/>
  <c r="J18655" i="17"/>
  <c r="J18663" i="17"/>
  <c r="J18671" i="17"/>
  <c r="J18679" i="17"/>
  <c r="J18687" i="17"/>
  <c r="J18695" i="17"/>
  <c r="J18703" i="17"/>
  <c r="J18711" i="17"/>
  <c r="J18719" i="17"/>
  <c r="J18727" i="17"/>
  <c r="J18735" i="17"/>
  <c r="J18743" i="17"/>
  <c r="J18751" i="17"/>
  <c r="J18759" i="17"/>
  <c r="J18767" i="17"/>
  <c r="J18775" i="17"/>
  <c r="J18783" i="17"/>
  <c r="J18791" i="17"/>
  <c r="J18799" i="17"/>
  <c r="J18807" i="17"/>
  <c r="J18815" i="17"/>
  <c r="J18823" i="17"/>
  <c r="J18831" i="17"/>
  <c r="J18839" i="17"/>
  <c r="J18847" i="17"/>
  <c r="J18855" i="17"/>
  <c r="J18863" i="17"/>
  <c r="J18871" i="17"/>
  <c r="J18879" i="17"/>
  <c r="J18887" i="17"/>
  <c r="J18895" i="17"/>
  <c r="J18903" i="17"/>
  <c r="J18911" i="17"/>
  <c r="J18919" i="17"/>
  <c r="J18927" i="17"/>
  <c r="J18935" i="17"/>
  <c r="J18943" i="17"/>
  <c r="J18951" i="17"/>
  <c r="J18959" i="17"/>
  <c r="J18967" i="17"/>
  <c r="J18975" i="17"/>
  <c r="J18983" i="17"/>
  <c r="J18991" i="17"/>
  <c r="J18999" i="17"/>
  <c r="J19007" i="17"/>
  <c r="J19015" i="17"/>
  <c r="J19023" i="17"/>
  <c r="J19031" i="17"/>
  <c r="J19039" i="17"/>
  <c r="J19047" i="17"/>
  <c r="J19055" i="17"/>
  <c r="J19063" i="17"/>
  <c r="J19071" i="17"/>
  <c r="J19079" i="17"/>
  <c r="J19087" i="17"/>
  <c r="J19095" i="17"/>
  <c r="J19103" i="17"/>
  <c r="J19111" i="17"/>
  <c r="J19119" i="17"/>
  <c r="J19127" i="17"/>
  <c r="J19135" i="17"/>
  <c r="J19143" i="17"/>
  <c r="J19151" i="17"/>
  <c r="J19159" i="17"/>
  <c r="J19167" i="17"/>
  <c r="J19175" i="17"/>
  <c r="J19183" i="17"/>
  <c r="J19191" i="17"/>
  <c r="J19199" i="17"/>
  <c r="J19207" i="17"/>
  <c r="J19215" i="17"/>
  <c r="J19223" i="17"/>
  <c r="J19231" i="17"/>
  <c r="J19239" i="17"/>
  <c r="J19247" i="17"/>
  <c r="J19255" i="17"/>
  <c r="J19263" i="17"/>
  <c r="J19271" i="17"/>
  <c r="J19279" i="17"/>
  <c r="J19287" i="17"/>
  <c r="J19295" i="17"/>
  <c r="J19303" i="17"/>
  <c r="J19311" i="17"/>
  <c r="J19319" i="17"/>
  <c r="J19327" i="17"/>
  <c r="J19335" i="17"/>
  <c r="J19343" i="17"/>
  <c r="J19351" i="17"/>
  <c r="J19359" i="17"/>
  <c r="J19367" i="17"/>
  <c r="J19375" i="17"/>
  <c r="J19383" i="17"/>
  <c r="J19391" i="17"/>
  <c r="J19399" i="17"/>
  <c r="J19407" i="17"/>
  <c r="J19415" i="17"/>
  <c r="J19423" i="17"/>
  <c r="J19431" i="17"/>
  <c r="J19439" i="17"/>
  <c r="J19447" i="17"/>
  <c r="J19455" i="17"/>
  <c r="J19463" i="17"/>
  <c r="J19471" i="17"/>
  <c r="J19479" i="17"/>
  <c r="J19487" i="17"/>
  <c r="J19495" i="17"/>
  <c r="J19503" i="17"/>
  <c r="J19511" i="17"/>
  <c r="J19519" i="17"/>
  <c r="J19527" i="17"/>
  <c r="J19535" i="17"/>
  <c r="J19543" i="17"/>
  <c r="J19551" i="17"/>
  <c r="J19559" i="17"/>
  <c r="J19567" i="17"/>
  <c r="J19575" i="17"/>
  <c r="J19583" i="17"/>
  <c r="J19591" i="17"/>
  <c r="J19599" i="17"/>
  <c r="J19607" i="17"/>
  <c r="J19615" i="17"/>
  <c r="J19623" i="17"/>
  <c r="J19631" i="17"/>
  <c r="J19639" i="17"/>
  <c r="J19647" i="17"/>
  <c r="J19655" i="17"/>
  <c r="J19663" i="17"/>
  <c r="J19671" i="17"/>
  <c r="J19679" i="17"/>
  <c r="J19687" i="17"/>
  <c r="J19695" i="17"/>
  <c r="J19703" i="17"/>
  <c r="J19711" i="17"/>
  <c r="J19719" i="17"/>
  <c r="J19727" i="17"/>
  <c r="J19735" i="17"/>
  <c r="J19743" i="17"/>
  <c r="J19751" i="17"/>
  <c r="J19759" i="17"/>
  <c r="J19767" i="17"/>
  <c r="J19775" i="17"/>
  <c r="J19783" i="17"/>
  <c r="J19791" i="17"/>
  <c r="J19799" i="17"/>
  <c r="J19807" i="17"/>
  <c r="J19815" i="17"/>
  <c r="J19823" i="17"/>
  <c r="J19831" i="17"/>
  <c r="J19839" i="17"/>
  <c r="J19847" i="17"/>
  <c r="J19855" i="17"/>
  <c r="J19863" i="17"/>
  <c r="J19871" i="17"/>
  <c r="J19879" i="17"/>
  <c r="J19887" i="17"/>
  <c r="J19895" i="17"/>
  <c r="J19903" i="17"/>
  <c r="J19911" i="17"/>
  <c r="J19919" i="17"/>
  <c r="J19927" i="17"/>
  <c r="J19935" i="17"/>
  <c r="J19943" i="17"/>
  <c r="J19951" i="17"/>
  <c r="J19959" i="17"/>
  <c r="J19967" i="17"/>
  <c r="J19975" i="17"/>
  <c r="J19983" i="17"/>
  <c r="J19991" i="17"/>
  <c r="J19999" i="17"/>
  <c r="J20007" i="17"/>
  <c r="J20015" i="17"/>
  <c r="J20023" i="17"/>
  <c r="J20031" i="17"/>
  <c r="J20039" i="17"/>
  <c r="J20047" i="17"/>
  <c r="J20055" i="17"/>
  <c r="J20063" i="17"/>
  <c r="J20071" i="17"/>
  <c r="J20079" i="17"/>
  <c r="J20087" i="17"/>
  <c r="J20095" i="17"/>
  <c r="J20103" i="17"/>
  <c r="J20111" i="17"/>
  <c r="J20119" i="17"/>
  <c r="J20127" i="17"/>
  <c r="J20135" i="17"/>
  <c r="J20143" i="17"/>
  <c r="J20151" i="17"/>
  <c r="J20159" i="17"/>
  <c r="J20167" i="17"/>
  <c r="J20175" i="17"/>
  <c r="J20183" i="17"/>
  <c r="J20191" i="17"/>
  <c r="J20199" i="17"/>
  <c r="J20207" i="17"/>
  <c r="J20215" i="17"/>
  <c r="J20223" i="17"/>
  <c r="J20231" i="17"/>
  <c r="J20239" i="17"/>
  <c r="J20247" i="17"/>
  <c r="J20255" i="17"/>
  <c r="J20263" i="17"/>
  <c r="J20271" i="17"/>
  <c r="J20279" i="17"/>
  <c r="J20287" i="17"/>
  <c r="J20295" i="17"/>
  <c r="J20303" i="17"/>
  <c r="J20311" i="17"/>
  <c r="J20319" i="17"/>
  <c r="J20327" i="17"/>
  <c r="J20335" i="17"/>
  <c r="J20343" i="17"/>
  <c r="J20351" i="17"/>
  <c r="J20359" i="17"/>
  <c r="J20367" i="17"/>
  <c r="J20375" i="17"/>
  <c r="J20383" i="17"/>
  <c r="J20391" i="17"/>
  <c r="J20399" i="17"/>
  <c r="J20407" i="17"/>
  <c r="J20415" i="17"/>
  <c r="J20423" i="17"/>
  <c r="J20431" i="17"/>
  <c r="J20439" i="17"/>
  <c r="J20447" i="17"/>
  <c r="J20455" i="17"/>
  <c r="J20463" i="17"/>
  <c r="J20471" i="17"/>
  <c r="J20479" i="17"/>
  <c r="J20487" i="17"/>
  <c r="J20495" i="17"/>
  <c r="J20503" i="17"/>
  <c r="J20511" i="17"/>
  <c r="J20519" i="17"/>
  <c r="J20527" i="17"/>
  <c r="J20535" i="17"/>
  <c r="J20543" i="17"/>
  <c r="J20551" i="17"/>
  <c r="J20559" i="17"/>
  <c r="J20567" i="17"/>
  <c r="J20575" i="17"/>
  <c r="J20583" i="17"/>
  <c r="J20591" i="17"/>
  <c r="J20599" i="17"/>
  <c r="J20607" i="17"/>
  <c r="J20615" i="17"/>
  <c r="J20623" i="17"/>
  <c r="J20631" i="17"/>
  <c r="J20639" i="17"/>
  <c r="J20647" i="17"/>
  <c r="J20655" i="17"/>
  <c r="J20663" i="17"/>
  <c r="J20671" i="17"/>
  <c r="J20679" i="17"/>
  <c r="J20687" i="17"/>
  <c r="J20695" i="17"/>
  <c r="J20703" i="17"/>
  <c r="J20711" i="17"/>
  <c r="J20719" i="17"/>
  <c r="J20727" i="17"/>
  <c r="J20735" i="17"/>
  <c r="J20743" i="17"/>
  <c r="J20751" i="17"/>
  <c r="J20759" i="17"/>
  <c r="J20767" i="17"/>
  <c r="J20775" i="17"/>
  <c r="J20783" i="17"/>
  <c r="J20791" i="17"/>
  <c r="J20799" i="17"/>
  <c r="J20807" i="17"/>
  <c r="J20815" i="17"/>
  <c r="J20823" i="17"/>
  <c r="J20831" i="17"/>
  <c r="J20839" i="17"/>
  <c r="J20847" i="17"/>
  <c r="J20855" i="17"/>
  <c r="J20863" i="17"/>
  <c r="J20871" i="17"/>
  <c r="J20879" i="17"/>
  <c r="J20887" i="17"/>
  <c r="J20895" i="17"/>
  <c r="J20903" i="17"/>
  <c r="J20911" i="17"/>
  <c r="J20919" i="17"/>
  <c r="J20927" i="17"/>
  <c r="J20935" i="17"/>
  <c r="J20943" i="17"/>
  <c r="J20951" i="17"/>
  <c r="J20959" i="17"/>
  <c r="J20967" i="17"/>
  <c r="J20975" i="17"/>
  <c r="J20983" i="17"/>
  <c r="J20991" i="17"/>
  <c r="J20999" i="17"/>
  <c r="J21007" i="17"/>
  <c r="J21015" i="17"/>
  <c r="J21023" i="17"/>
  <c r="J21031" i="17"/>
  <c r="J21039" i="17"/>
  <c r="J21047" i="17"/>
  <c r="J21055" i="17"/>
  <c r="J21063" i="17"/>
  <c r="J21071" i="17"/>
  <c r="J21079" i="17"/>
  <c r="J21087" i="17"/>
  <c r="J21095" i="17"/>
  <c r="J21103" i="17"/>
  <c r="J21111" i="17"/>
  <c r="J21119" i="17"/>
  <c r="J21127" i="17"/>
  <c r="J21135" i="17"/>
  <c r="J21143" i="17"/>
  <c r="J21151" i="17"/>
  <c r="J18424" i="17"/>
  <c r="J18432" i="17"/>
  <c r="J18440" i="17"/>
  <c r="J18448" i="17"/>
  <c r="J18456" i="17"/>
  <c r="J18464" i="17"/>
  <c r="J18472" i="17"/>
  <c r="J18480" i="17"/>
  <c r="J18488" i="17"/>
  <c r="J18496" i="17"/>
  <c r="J18504" i="17"/>
  <c r="J18512" i="17"/>
  <c r="J18520" i="17"/>
  <c r="J18528" i="17"/>
  <c r="J18536" i="17"/>
  <c r="J18544" i="17"/>
  <c r="J18552" i="17"/>
  <c r="J18560" i="17"/>
  <c r="J18568" i="17"/>
  <c r="J18576" i="17"/>
  <c r="J18584" i="17"/>
  <c r="J18592" i="17"/>
  <c r="J18600" i="17"/>
  <c r="J18608" i="17"/>
  <c r="J18616" i="17"/>
  <c r="J18624" i="17"/>
  <c r="J18632" i="17"/>
  <c r="J18640" i="17"/>
  <c r="J18648" i="17"/>
  <c r="J18656" i="17"/>
  <c r="J18664" i="17"/>
  <c r="J18672" i="17"/>
  <c r="J18680" i="17"/>
  <c r="J18688" i="17"/>
  <c r="J18696" i="17"/>
  <c r="J18704" i="17"/>
  <c r="J18712" i="17"/>
  <c r="J18720" i="17"/>
  <c r="J18728" i="17"/>
  <c r="J18736" i="17"/>
  <c r="J18744" i="17"/>
  <c r="J18752" i="17"/>
  <c r="J18760" i="17"/>
  <c r="J18768" i="17"/>
  <c r="J18776" i="17"/>
  <c r="J18784" i="17"/>
  <c r="J18792" i="17"/>
  <c r="J18800" i="17"/>
  <c r="J18808" i="17"/>
  <c r="J18816" i="17"/>
  <c r="J18824" i="17"/>
  <c r="J18832" i="17"/>
  <c r="J18840" i="17"/>
  <c r="J18848" i="17"/>
  <c r="J18856" i="17"/>
  <c r="J18864" i="17"/>
  <c r="J18872" i="17"/>
  <c r="J18880" i="17"/>
  <c r="J18888" i="17"/>
  <c r="J18896" i="17"/>
  <c r="J18904" i="17"/>
  <c r="J18912" i="17"/>
  <c r="J18920" i="17"/>
  <c r="J18928" i="17"/>
  <c r="J18936" i="17"/>
  <c r="J18944" i="17"/>
  <c r="J18952" i="17"/>
  <c r="J18960" i="17"/>
  <c r="J18968" i="17"/>
  <c r="J18976" i="17"/>
  <c r="J18984" i="17"/>
  <c r="J18992" i="17"/>
  <c r="J19000" i="17"/>
  <c r="J19008" i="17"/>
  <c r="J19016" i="17"/>
  <c r="J19024" i="17"/>
  <c r="J19032" i="17"/>
  <c r="J19040" i="17"/>
  <c r="J19048" i="17"/>
  <c r="J19056" i="17"/>
  <c r="J19064" i="17"/>
  <c r="J19072" i="17"/>
  <c r="J19080" i="17"/>
  <c r="J19088" i="17"/>
  <c r="J19096" i="17"/>
  <c r="J19104" i="17"/>
  <c r="J19112" i="17"/>
  <c r="J19120" i="17"/>
  <c r="J19128" i="17"/>
  <c r="J19136" i="17"/>
  <c r="J19144" i="17"/>
  <c r="J19152" i="17"/>
  <c r="J19160" i="17"/>
  <c r="J19168" i="17"/>
  <c r="J19176" i="17"/>
  <c r="J19184" i="17"/>
  <c r="J19192" i="17"/>
  <c r="J19200" i="17"/>
  <c r="J19208" i="17"/>
  <c r="J19216" i="17"/>
  <c r="J19224" i="17"/>
  <c r="J19232" i="17"/>
  <c r="J19240" i="17"/>
  <c r="J19248" i="17"/>
  <c r="J19256" i="17"/>
  <c r="J19264" i="17"/>
  <c r="J19272" i="17"/>
  <c r="J19280" i="17"/>
  <c r="J19288" i="17"/>
  <c r="J19296" i="17"/>
  <c r="J19304" i="17"/>
  <c r="J19312" i="17"/>
  <c r="J19320" i="17"/>
  <c r="J19328" i="17"/>
  <c r="J19336" i="17"/>
  <c r="J19344" i="17"/>
  <c r="J19352" i="17"/>
  <c r="J19360" i="17"/>
  <c r="J19368" i="17"/>
  <c r="J19376" i="17"/>
  <c r="J19384" i="17"/>
  <c r="J19392" i="17"/>
  <c r="J19400" i="17"/>
  <c r="J19408" i="17"/>
  <c r="J19416" i="17"/>
  <c r="J19424" i="17"/>
  <c r="J19432" i="17"/>
  <c r="J19440" i="17"/>
  <c r="J19448" i="17"/>
  <c r="J19456" i="17"/>
  <c r="J19464" i="17"/>
  <c r="J19472" i="17"/>
  <c r="J19480" i="17"/>
  <c r="J19488" i="17"/>
  <c r="J19496" i="17"/>
  <c r="J19504" i="17"/>
  <c r="J19512" i="17"/>
  <c r="J19520" i="17"/>
  <c r="J19528" i="17"/>
  <c r="J19536" i="17"/>
  <c r="J19544" i="17"/>
  <c r="J19552" i="17"/>
  <c r="J19560" i="17"/>
  <c r="J19568" i="17"/>
  <c r="J19576" i="17"/>
  <c r="J19584" i="17"/>
  <c r="J19592" i="17"/>
  <c r="J19600" i="17"/>
  <c r="J19608" i="17"/>
  <c r="J19616" i="17"/>
  <c r="J19624" i="17"/>
  <c r="J19632" i="17"/>
  <c r="J19640" i="17"/>
  <c r="J19648" i="17"/>
  <c r="J19656" i="17"/>
  <c r="J19664" i="17"/>
  <c r="J19672" i="17"/>
  <c r="J19680" i="17"/>
  <c r="J19688" i="17"/>
  <c r="J19696" i="17"/>
  <c r="J19704" i="17"/>
  <c r="J19712" i="17"/>
  <c r="J19720" i="17"/>
  <c r="J19728" i="17"/>
  <c r="J19736" i="17"/>
  <c r="J19744" i="17"/>
  <c r="J19752" i="17"/>
  <c r="J19760" i="17"/>
  <c r="J19768" i="17"/>
  <c r="J19776" i="17"/>
  <c r="J19784" i="17"/>
  <c r="J19792" i="17"/>
  <c r="J19800" i="17"/>
  <c r="J19808" i="17"/>
  <c r="J19816" i="17"/>
  <c r="J19824" i="17"/>
  <c r="J19832" i="17"/>
  <c r="J19840" i="17"/>
  <c r="J19848" i="17"/>
  <c r="J19856" i="17"/>
  <c r="J19864" i="17"/>
  <c r="J19872" i="17"/>
  <c r="J19880" i="17"/>
  <c r="J19888" i="17"/>
  <c r="J19896" i="17"/>
  <c r="J19904" i="17"/>
  <c r="J19912" i="17"/>
  <c r="J19920" i="17"/>
  <c r="J19928" i="17"/>
  <c r="J19936" i="17"/>
  <c r="J19944" i="17"/>
  <c r="J19952" i="17"/>
  <c r="J19960" i="17"/>
  <c r="J19968" i="17"/>
  <c r="J19976" i="17"/>
  <c r="J19984" i="17"/>
  <c r="J19992" i="17"/>
  <c r="J20000" i="17"/>
  <c r="J20008" i="17"/>
  <c r="J20016" i="17"/>
  <c r="J20024" i="17"/>
  <c r="J20032" i="17"/>
  <c r="J20040" i="17"/>
  <c r="J20048" i="17"/>
  <c r="J20056" i="17"/>
  <c r="J20064" i="17"/>
  <c r="J20072" i="17"/>
  <c r="J20080" i="17"/>
  <c r="J20088" i="17"/>
  <c r="J20096" i="17"/>
  <c r="J20104" i="17"/>
  <c r="J20112" i="17"/>
  <c r="J20120" i="17"/>
  <c r="J20128" i="17"/>
  <c r="J20136" i="17"/>
  <c r="J20144" i="17"/>
  <c r="J20152" i="17"/>
  <c r="J20160" i="17"/>
  <c r="J20168" i="17"/>
  <c r="J20176" i="17"/>
  <c r="J20184" i="17"/>
  <c r="J20192" i="17"/>
  <c r="J20200" i="17"/>
  <c r="J20208" i="17"/>
  <c r="J20216" i="17"/>
  <c r="J20224" i="17"/>
  <c r="J20232" i="17"/>
  <c r="J20240" i="17"/>
  <c r="J20248" i="17"/>
  <c r="J20256" i="17"/>
  <c r="J20264" i="17"/>
  <c r="J20272" i="17"/>
  <c r="J20280" i="17"/>
  <c r="J20288" i="17"/>
  <c r="J20296" i="17"/>
  <c r="J20304" i="17"/>
  <c r="J20312" i="17"/>
  <c r="J20320" i="17"/>
  <c r="J20328" i="17"/>
  <c r="J20336" i="17"/>
  <c r="J20344" i="17"/>
  <c r="J20352" i="17"/>
  <c r="J20360" i="17"/>
  <c r="J20368" i="17"/>
  <c r="J20376" i="17"/>
  <c r="J20384" i="17"/>
  <c r="J20392" i="17"/>
  <c r="J20400" i="17"/>
  <c r="J20408" i="17"/>
  <c r="J20416" i="17"/>
  <c r="J20424" i="17"/>
  <c r="J20432" i="17"/>
  <c r="J20440" i="17"/>
  <c r="J20448" i="17"/>
  <c r="J20456" i="17"/>
  <c r="J20464" i="17"/>
  <c r="J20472" i="17"/>
  <c r="J20480" i="17"/>
  <c r="J20488" i="17"/>
  <c r="J20496" i="17"/>
  <c r="J20504" i="17"/>
  <c r="J20512" i="17"/>
  <c r="J20520" i="17"/>
  <c r="J20528" i="17"/>
  <c r="J20536" i="17"/>
  <c r="J20544" i="17"/>
  <c r="J20552" i="17"/>
  <c r="J20560" i="17"/>
  <c r="J20568" i="17"/>
  <c r="J20576" i="17"/>
  <c r="J20584" i="17"/>
  <c r="J20592" i="17"/>
  <c r="J20600" i="17"/>
  <c r="J20608" i="17"/>
  <c r="J20616" i="17"/>
  <c r="J20624" i="17"/>
  <c r="J20632" i="17"/>
  <c r="J20640" i="17"/>
  <c r="J20648" i="17"/>
  <c r="J20656" i="17"/>
  <c r="J20664" i="17"/>
  <c r="J20672" i="17"/>
  <c r="J20680" i="17"/>
  <c r="J20688" i="17"/>
  <c r="J20696" i="17"/>
  <c r="J20704" i="17"/>
  <c r="J20712" i="17"/>
  <c r="J20720" i="17"/>
  <c r="J20728" i="17"/>
  <c r="J20736" i="17"/>
  <c r="J20744" i="17"/>
  <c r="J20752" i="17"/>
  <c r="J20760" i="17"/>
  <c r="J20768" i="17"/>
  <c r="J20776" i="17"/>
  <c r="J20784" i="17"/>
  <c r="J20792" i="17"/>
  <c r="J20800" i="17"/>
  <c r="J20808" i="17"/>
  <c r="J20816" i="17"/>
  <c r="J20824" i="17"/>
  <c r="J20832" i="17"/>
  <c r="J20840" i="17"/>
  <c r="J20848" i="17"/>
  <c r="J20856" i="17"/>
  <c r="J20864" i="17"/>
  <c r="J20872" i="17"/>
  <c r="J20880" i="17"/>
  <c r="J20888" i="17"/>
  <c r="J20896" i="17"/>
  <c r="J20904" i="17"/>
  <c r="J20912" i="17"/>
  <c r="J20920" i="17"/>
  <c r="J20928" i="17"/>
  <c r="J20936" i="17"/>
  <c r="J20944" i="17"/>
  <c r="J20952" i="17"/>
  <c r="J20960" i="17"/>
  <c r="J20968" i="17"/>
  <c r="J20976" i="17"/>
  <c r="J20984" i="17"/>
  <c r="J20992" i="17"/>
  <c r="J21000" i="17"/>
  <c r="J21008" i="17"/>
  <c r="J21016" i="17"/>
  <c r="J21024" i="17"/>
  <c r="J21032" i="17"/>
  <c r="J21040" i="17"/>
  <c r="J21048" i="17"/>
  <c r="J21056" i="17"/>
  <c r="J21064" i="17"/>
  <c r="J21072" i="17"/>
  <c r="J21080" i="17"/>
  <c r="J21088" i="17"/>
  <c r="J21096" i="17"/>
  <c r="J21104" i="17"/>
  <c r="J21112" i="17"/>
  <c r="J21120" i="17"/>
  <c r="J21128" i="17"/>
  <c r="J21136" i="17"/>
  <c r="J21144" i="17"/>
  <c r="J18425" i="17"/>
  <c r="J18433" i="17"/>
  <c r="J18441" i="17"/>
  <c r="J18449" i="17"/>
  <c r="J18457" i="17"/>
  <c r="J18465" i="17"/>
  <c r="J18473" i="17"/>
  <c r="J18481" i="17"/>
  <c r="J18489" i="17"/>
  <c r="J18497" i="17"/>
  <c r="J18505" i="17"/>
  <c r="J18513" i="17"/>
  <c r="J18521" i="17"/>
  <c r="J18529" i="17"/>
  <c r="J18537" i="17"/>
  <c r="J18545" i="17"/>
  <c r="J18553" i="17"/>
  <c r="J18561" i="17"/>
  <c r="J18569" i="17"/>
  <c r="J18577" i="17"/>
  <c r="J18585" i="17"/>
  <c r="J18593" i="17"/>
  <c r="J18601" i="17"/>
  <c r="J18609" i="17"/>
  <c r="J18617" i="17"/>
  <c r="J18625" i="17"/>
  <c r="J18633" i="17"/>
  <c r="J18641" i="17"/>
  <c r="J18649" i="17"/>
  <c r="J18657" i="17"/>
  <c r="J18665" i="17"/>
  <c r="J18673" i="17"/>
  <c r="J18681" i="17"/>
  <c r="J18689" i="17"/>
  <c r="J18697" i="17"/>
  <c r="J18705" i="17"/>
  <c r="J18713" i="17"/>
  <c r="J18721" i="17"/>
  <c r="J18729" i="17"/>
  <c r="J18737" i="17"/>
  <c r="J18745" i="17"/>
  <c r="J18753" i="17"/>
  <c r="J18761" i="17"/>
  <c r="J18769" i="17"/>
  <c r="J18777" i="17"/>
  <c r="J18785" i="17"/>
  <c r="J18793" i="17"/>
  <c r="J18801" i="17"/>
  <c r="J18809" i="17"/>
  <c r="J18817" i="17"/>
  <c r="J18825" i="17"/>
  <c r="J18833" i="17"/>
  <c r="J18841" i="17"/>
  <c r="J18849" i="17"/>
  <c r="J18857" i="17"/>
  <c r="J18865" i="17"/>
  <c r="J18873" i="17"/>
  <c r="J18881" i="17"/>
  <c r="J18889" i="17"/>
  <c r="J18897" i="17"/>
  <c r="J18905" i="17"/>
  <c r="J18913" i="17"/>
  <c r="J18921" i="17"/>
  <c r="J18929" i="17"/>
  <c r="J18937" i="17"/>
  <c r="J18945" i="17"/>
  <c r="J18953" i="17"/>
  <c r="J18961" i="17"/>
  <c r="J18969" i="17"/>
  <c r="J18977" i="17"/>
  <c r="J18985" i="17"/>
  <c r="J18993" i="17"/>
  <c r="J19001" i="17"/>
  <c r="J19009" i="17"/>
  <c r="J19017" i="17"/>
  <c r="J19025" i="17"/>
  <c r="J19033" i="17"/>
  <c r="J19041" i="17"/>
  <c r="J19049" i="17"/>
  <c r="J19057" i="17"/>
  <c r="J19065" i="17"/>
  <c r="J19073" i="17"/>
  <c r="J19081" i="17"/>
  <c r="J19089" i="17"/>
  <c r="J19097" i="17"/>
  <c r="J19105" i="17"/>
  <c r="J19113" i="17"/>
  <c r="J19121" i="17"/>
  <c r="J19129" i="17"/>
  <c r="J19137" i="17"/>
  <c r="J19145" i="17"/>
  <c r="J19153" i="17"/>
  <c r="J19161" i="17"/>
  <c r="J19169" i="17"/>
  <c r="J19177" i="17"/>
  <c r="J19185" i="17"/>
  <c r="J19193" i="17"/>
  <c r="J19201" i="17"/>
  <c r="J19209" i="17"/>
  <c r="J19217" i="17"/>
  <c r="J19225" i="17"/>
  <c r="J19233" i="17"/>
  <c r="J19241" i="17"/>
  <c r="J19249" i="17"/>
  <c r="J19257" i="17"/>
  <c r="J19265" i="17"/>
  <c r="J19273" i="17"/>
  <c r="J19281" i="17"/>
  <c r="J19289" i="17"/>
  <c r="J19297" i="17"/>
  <c r="J19305" i="17"/>
  <c r="J19313" i="17"/>
  <c r="J19321" i="17"/>
  <c r="J19329" i="17"/>
  <c r="J19337" i="17"/>
  <c r="J19345" i="17"/>
  <c r="J19353" i="17"/>
  <c r="J19361" i="17"/>
  <c r="J19369" i="17"/>
  <c r="J19377" i="17"/>
  <c r="J19385" i="17"/>
  <c r="J19393" i="17"/>
  <c r="J19401" i="17"/>
  <c r="J19409" i="17"/>
  <c r="J19417" i="17"/>
  <c r="J19425" i="17"/>
  <c r="J19433" i="17"/>
  <c r="J19441" i="17"/>
  <c r="J19449" i="17"/>
  <c r="J19457" i="17"/>
  <c r="J19465" i="17"/>
  <c r="J19473" i="17"/>
  <c r="J19481" i="17"/>
  <c r="J19489" i="17"/>
  <c r="J19497" i="17"/>
  <c r="J19505" i="17"/>
  <c r="J19513" i="17"/>
  <c r="J19521" i="17"/>
  <c r="J19529" i="17"/>
  <c r="J19537" i="17"/>
  <c r="J19545" i="17"/>
  <c r="J19553" i="17"/>
  <c r="J19561" i="17"/>
  <c r="J19569" i="17"/>
  <c r="J19577" i="17"/>
  <c r="J19585" i="17"/>
  <c r="J19593" i="17"/>
  <c r="J19601" i="17"/>
  <c r="J19609" i="17"/>
  <c r="J19617" i="17"/>
  <c r="J19625" i="17"/>
  <c r="J19633" i="17"/>
  <c r="J19641" i="17"/>
  <c r="J19649" i="17"/>
  <c r="J19657" i="17"/>
  <c r="J19665" i="17"/>
  <c r="J19673" i="17"/>
  <c r="J19681" i="17"/>
  <c r="J19689" i="17"/>
  <c r="J19697" i="17"/>
  <c r="J19705" i="17"/>
  <c r="J19713" i="17"/>
  <c r="J19721" i="17"/>
  <c r="J19729" i="17"/>
  <c r="J19737" i="17"/>
  <c r="J19745" i="17"/>
  <c r="J19753" i="17"/>
  <c r="J19761" i="17"/>
  <c r="J19769" i="17"/>
  <c r="J19777" i="17"/>
  <c r="J19785" i="17"/>
  <c r="J19793" i="17"/>
  <c r="J19801" i="17"/>
  <c r="J19809" i="17"/>
  <c r="J19817" i="17"/>
  <c r="J19825" i="17"/>
  <c r="J19833" i="17"/>
  <c r="J19841" i="17"/>
  <c r="J19849" i="17"/>
  <c r="J19857" i="17"/>
  <c r="J19865" i="17"/>
  <c r="J19873" i="17"/>
  <c r="J19881" i="17"/>
  <c r="J19889" i="17"/>
  <c r="J19897" i="17"/>
  <c r="J19905" i="17"/>
  <c r="J19913" i="17"/>
  <c r="J19921" i="17"/>
  <c r="J19929" i="17"/>
  <c r="J19937" i="17"/>
  <c r="J19945" i="17"/>
  <c r="J19953" i="17"/>
  <c r="J19961" i="17"/>
  <c r="J19969" i="17"/>
  <c r="J19977" i="17"/>
  <c r="J19985" i="17"/>
  <c r="J19993" i="17"/>
  <c r="J20001" i="17"/>
  <c r="J20009" i="17"/>
  <c r="J20017" i="17"/>
  <c r="J20025" i="17"/>
  <c r="J20033" i="17"/>
  <c r="J20041" i="17"/>
  <c r="J20049" i="17"/>
  <c r="J20057" i="17"/>
  <c r="J20065" i="17"/>
  <c r="J20073" i="17"/>
  <c r="J20081" i="17"/>
  <c r="J20089" i="17"/>
  <c r="J20097" i="17"/>
  <c r="J20105" i="17"/>
  <c r="J20113" i="17"/>
  <c r="J20121" i="17"/>
  <c r="J20129" i="17"/>
  <c r="J20137" i="17"/>
  <c r="J20145" i="17"/>
  <c r="J20153" i="17"/>
  <c r="J20161" i="17"/>
  <c r="J20169" i="17"/>
  <c r="J20177" i="17"/>
  <c r="J20185" i="17"/>
  <c r="J20193" i="17"/>
  <c r="J20201" i="17"/>
  <c r="J20209" i="17"/>
  <c r="J20217" i="17"/>
  <c r="J20225" i="17"/>
  <c r="J20233" i="17"/>
  <c r="J20241" i="17"/>
  <c r="J20249" i="17"/>
  <c r="J20257" i="17"/>
  <c r="J20265" i="17"/>
  <c r="J20273" i="17"/>
  <c r="J20281" i="17"/>
  <c r="J20289" i="17"/>
  <c r="J20297" i="17"/>
  <c r="J20305" i="17"/>
  <c r="J20313" i="17"/>
  <c r="J20321" i="17"/>
  <c r="J20329" i="17"/>
  <c r="J20337" i="17"/>
  <c r="J20345" i="17"/>
  <c r="J20353" i="17"/>
  <c r="J20361" i="17"/>
  <c r="J20369" i="17"/>
  <c r="J20377" i="17"/>
  <c r="J20385" i="17"/>
  <c r="J20393" i="17"/>
  <c r="J20401" i="17"/>
  <c r="J20409" i="17"/>
  <c r="J20417" i="17"/>
  <c r="J20425" i="17"/>
  <c r="J20433" i="17"/>
  <c r="J20441" i="17"/>
  <c r="J20449" i="17"/>
  <c r="J20457" i="17"/>
  <c r="J20465" i="17"/>
  <c r="J20473" i="17"/>
  <c r="J20481" i="17"/>
  <c r="J20489" i="17"/>
  <c r="J20497" i="17"/>
  <c r="J20505" i="17"/>
  <c r="J20513" i="17"/>
  <c r="J20521" i="17"/>
  <c r="J20529" i="17"/>
  <c r="J20537" i="17"/>
  <c r="J20545" i="17"/>
  <c r="J20553" i="17"/>
  <c r="J20561" i="17"/>
  <c r="J20569" i="17"/>
  <c r="J20577" i="17"/>
  <c r="J20585" i="17"/>
  <c r="J20593" i="17"/>
  <c r="J20601" i="17"/>
  <c r="J20609" i="17"/>
  <c r="J20617" i="17"/>
  <c r="J20625" i="17"/>
  <c r="J20633" i="17"/>
  <c r="J20641" i="17"/>
  <c r="J20649" i="17"/>
  <c r="J20657" i="17"/>
  <c r="J20665" i="17"/>
  <c r="J20673" i="17"/>
  <c r="J20681" i="17"/>
  <c r="J20689" i="17"/>
  <c r="J20697" i="17"/>
  <c r="J20705" i="17"/>
  <c r="J20713" i="17"/>
  <c r="J20721" i="17"/>
  <c r="J20729" i="17"/>
  <c r="J20737" i="17"/>
  <c r="J20745" i="17"/>
  <c r="J20753" i="17"/>
  <c r="J20761" i="17"/>
  <c r="J20769" i="17"/>
  <c r="J20777" i="17"/>
  <c r="J20785" i="17"/>
  <c r="J20793" i="17"/>
  <c r="J20801" i="17"/>
  <c r="J20809" i="17"/>
  <c r="J20817" i="17"/>
  <c r="J20825" i="17"/>
  <c r="J20833" i="17"/>
  <c r="J20841" i="17"/>
  <c r="J20849" i="17"/>
  <c r="J20857" i="17"/>
  <c r="J20865" i="17"/>
  <c r="J20873" i="17"/>
  <c r="J20881" i="17"/>
  <c r="J20889" i="17"/>
  <c r="J20897" i="17"/>
  <c r="J20905" i="17"/>
  <c r="J20913" i="17"/>
  <c r="J20921" i="17"/>
  <c r="J20929" i="17"/>
  <c r="J20937" i="17"/>
  <c r="J20945" i="17"/>
  <c r="J20953" i="17"/>
  <c r="J20961" i="17"/>
  <c r="J20969" i="17"/>
  <c r="J20977" i="17"/>
  <c r="J20985" i="17"/>
  <c r="J20993" i="17"/>
  <c r="J21001" i="17"/>
  <c r="J21009" i="17"/>
  <c r="J21017" i="17"/>
  <c r="J21025" i="17"/>
  <c r="J21033" i="17"/>
  <c r="J21041" i="17"/>
  <c r="J21049" i="17"/>
  <c r="J21057" i="17"/>
  <c r="J21065" i="17"/>
  <c r="J21073" i="17"/>
  <c r="J21081" i="17"/>
  <c r="J21089" i="17"/>
  <c r="J21097" i="17"/>
  <c r="J21105" i="17"/>
  <c r="J21113" i="17"/>
  <c r="J21121" i="17"/>
  <c r="J21129" i="17"/>
  <c r="J21137" i="17"/>
  <c r="J21145" i="17"/>
  <c r="J18426" i="17"/>
  <c r="J18434" i="17"/>
  <c r="J18442" i="17"/>
  <c r="J18450" i="17"/>
  <c r="J18458" i="17"/>
  <c r="J18466" i="17"/>
  <c r="J18474" i="17"/>
  <c r="J18482" i="17"/>
  <c r="J18490" i="17"/>
  <c r="J18498" i="17"/>
  <c r="J18506" i="17"/>
  <c r="J18514" i="17"/>
  <c r="J18522" i="17"/>
  <c r="J18530" i="17"/>
  <c r="J18538" i="17"/>
  <c r="J18546" i="17"/>
  <c r="J18554" i="17"/>
  <c r="J18562" i="17"/>
  <c r="J18570" i="17"/>
  <c r="J18578" i="17"/>
  <c r="J18586" i="17"/>
  <c r="J18594" i="17"/>
  <c r="J18602" i="17"/>
  <c r="J18610" i="17"/>
  <c r="J18618" i="17"/>
  <c r="J18626" i="17"/>
  <c r="J18634" i="17"/>
  <c r="J18642" i="17"/>
  <c r="J18650" i="17"/>
  <c r="J18658" i="17"/>
  <c r="J18666" i="17"/>
  <c r="J18674" i="17"/>
  <c r="J18682" i="17"/>
  <c r="J18690" i="17"/>
  <c r="J18698" i="17"/>
  <c r="J18706" i="17"/>
  <c r="J18714" i="17"/>
  <c r="J18722" i="17"/>
  <c r="J18730" i="17"/>
  <c r="J18738" i="17"/>
  <c r="J18746" i="17"/>
  <c r="J18754" i="17"/>
  <c r="J18762" i="17"/>
  <c r="J18770" i="17"/>
  <c r="J18778" i="17"/>
  <c r="J18786" i="17"/>
  <c r="J18794" i="17"/>
  <c r="J18802" i="17"/>
  <c r="J18810" i="17"/>
  <c r="J18818" i="17"/>
  <c r="J18826" i="17"/>
  <c r="J18834" i="17"/>
  <c r="J18842" i="17"/>
  <c r="J18850" i="17"/>
  <c r="J18858" i="17"/>
  <c r="J18866" i="17"/>
  <c r="J18874" i="17"/>
  <c r="J18882" i="17"/>
  <c r="J18890" i="17"/>
  <c r="J18898" i="17"/>
  <c r="J18906" i="17"/>
  <c r="J18914" i="17"/>
  <c r="J18922" i="17"/>
  <c r="J18930" i="17"/>
  <c r="J18938" i="17"/>
  <c r="J18946" i="17"/>
  <c r="J18954" i="17"/>
  <c r="J18962" i="17"/>
  <c r="J18970" i="17"/>
  <c r="J18978" i="17"/>
  <c r="J18986" i="17"/>
  <c r="J18994" i="17"/>
  <c r="J19002" i="17"/>
  <c r="J19010" i="17"/>
  <c r="J19018" i="17"/>
  <c r="J19026" i="17"/>
  <c r="J19034" i="17"/>
  <c r="J19042" i="17"/>
  <c r="J19050" i="17"/>
  <c r="J19058" i="17"/>
  <c r="J19066" i="17"/>
  <c r="J19074" i="17"/>
  <c r="J19082" i="17"/>
  <c r="J19090" i="17"/>
  <c r="J19098" i="17"/>
  <c r="J19106" i="17"/>
  <c r="J19114" i="17"/>
  <c r="J19122" i="17"/>
  <c r="J19130" i="17"/>
  <c r="J19138" i="17"/>
  <c r="J19146" i="17"/>
  <c r="J19154" i="17"/>
  <c r="J19162" i="17"/>
  <c r="J19170" i="17"/>
  <c r="J19178" i="17"/>
  <c r="J19186" i="17"/>
  <c r="J19194" i="17"/>
  <c r="J19202" i="17"/>
  <c r="J19210" i="17"/>
  <c r="J19218" i="17"/>
  <c r="J19226" i="17"/>
  <c r="J19234" i="17"/>
  <c r="J19242" i="17"/>
  <c r="J19250" i="17"/>
  <c r="J19258" i="17"/>
  <c r="J19266" i="17"/>
  <c r="J19274" i="17"/>
  <c r="J19282" i="17"/>
  <c r="J19290" i="17"/>
  <c r="J19298" i="17"/>
  <c r="J19306" i="17"/>
  <c r="J19314" i="17"/>
  <c r="J19322" i="17"/>
  <c r="J19330" i="17"/>
  <c r="J19338" i="17"/>
  <c r="J19346" i="17"/>
  <c r="J19354" i="17"/>
  <c r="J19362" i="17"/>
  <c r="J19370" i="17"/>
  <c r="J19378" i="17"/>
  <c r="J19386" i="17"/>
  <c r="J19394" i="17"/>
  <c r="J19402" i="17"/>
  <c r="J19410" i="17"/>
  <c r="J19418" i="17"/>
  <c r="J19426" i="17"/>
  <c r="J19434" i="17"/>
  <c r="J19442" i="17"/>
  <c r="J19450" i="17"/>
  <c r="J19458" i="17"/>
  <c r="J19466" i="17"/>
  <c r="J19474" i="17"/>
  <c r="J19482" i="17"/>
  <c r="J19490" i="17"/>
  <c r="J19498" i="17"/>
  <c r="J19506" i="17"/>
  <c r="J19514" i="17"/>
  <c r="J19522" i="17"/>
  <c r="J19530" i="17"/>
  <c r="J19538" i="17"/>
  <c r="J19546" i="17"/>
  <c r="J19554" i="17"/>
  <c r="J19562" i="17"/>
  <c r="J19570" i="17"/>
  <c r="J19578" i="17"/>
  <c r="J19586" i="17"/>
  <c r="J19594" i="17"/>
  <c r="J19602" i="17"/>
  <c r="J19610" i="17"/>
  <c r="J19618" i="17"/>
  <c r="J19626" i="17"/>
  <c r="J19634" i="17"/>
  <c r="J19642" i="17"/>
  <c r="J19650" i="17"/>
  <c r="J19658" i="17"/>
  <c r="J19666" i="17"/>
  <c r="J19674" i="17"/>
  <c r="J19682" i="17"/>
  <c r="J19690" i="17"/>
  <c r="J19698" i="17"/>
  <c r="J19706" i="17"/>
  <c r="J19714" i="17"/>
  <c r="J19722" i="17"/>
  <c r="J19730" i="17"/>
  <c r="J19738" i="17"/>
  <c r="J19746" i="17"/>
  <c r="J19754" i="17"/>
  <c r="J19762" i="17"/>
  <c r="J19770" i="17"/>
  <c r="J19778" i="17"/>
  <c r="J19786" i="17"/>
  <c r="J19794" i="17"/>
  <c r="J19802" i="17"/>
  <c r="J19810" i="17"/>
  <c r="J19818" i="17"/>
  <c r="J19826" i="17"/>
  <c r="J19834" i="17"/>
  <c r="J19842" i="17"/>
  <c r="J19850" i="17"/>
  <c r="J19858" i="17"/>
  <c r="J19866" i="17"/>
  <c r="J19874" i="17"/>
  <c r="J19882" i="17"/>
  <c r="J19890" i="17"/>
  <c r="J19898" i="17"/>
  <c r="J19906" i="17"/>
  <c r="J19914" i="17"/>
  <c r="J19922" i="17"/>
  <c r="J19930" i="17"/>
  <c r="J19938" i="17"/>
  <c r="J19946" i="17"/>
  <c r="J19954" i="17"/>
  <c r="J19962" i="17"/>
  <c r="J19970" i="17"/>
  <c r="J19978" i="17"/>
  <c r="J19986" i="17"/>
  <c r="J19994" i="17"/>
  <c r="J20002" i="17"/>
  <c r="J20010" i="17"/>
  <c r="J20018" i="17"/>
  <c r="J20026" i="17"/>
  <c r="J20034" i="17"/>
  <c r="J20042" i="17"/>
  <c r="J20050" i="17"/>
  <c r="J20058" i="17"/>
  <c r="J20066" i="17"/>
  <c r="J20074" i="17"/>
  <c r="J20082" i="17"/>
  <c r="J20090" i="17"/>
  <c r="J20098" i="17"/>
  <c r="J20106" i="17"/>
  <c r="J20114" i="17"/>
  <c r="J20122" i="17"/>
  <c r="J20130" i="17"/>
  <c r="J20138" i="17"/>
  <c r="J20146" i="17"/>
  <c r="J20154" i="17"/>
  <c r="J20162" i="17"/>
  <c r="J20170" i="17"/>
  <c r="J20178" i="17"/>
  <c r="J20186" i="17"/>
  <c r="J20194" i="17"/>
  <c r="J20202" i="17"/>
  <c r="J20210" i="17"/>
  <c r="J20218" i="17"/>
  <c r="J20226" i="17"/>
  <c r="J20234" i="17"/>
  <c r="J20242" i="17"/>
  <c r="J20250" i="17"/>
  <c r="J20258" i="17"/>
  <c r="J20266" i="17"/>
  <c r="J20274" i="17"/>
  <c r="J20282" i="17"/>
  <c r="J20290" i="17"/>
  <c r="J20298" i="17"/>
  <c r="J20306" i="17"/>
  <c r="J20314" i="17"/>
  <c r="J20322" i="17"/>
  <c r="J20330" i="17"/>
  <c r="J20338" i="17"/>
  <c r="J20346" i="17"/>
  <c r="J20354" i="17"/>
  <c r="J20362" i="17"/>
  <c r="J20370" i="17"/>
  <c r="J20378" i="17"/>
  <c r="J20386" i="17"/>
  <c r="J20394" i="17"/>
  <c r="J20402" i="17"/>
  <c r="J20410" i="17"/>
  <c r="J20418" i="17"/>
  <c r="J20426" i="17"/>
  <c r="J20434" i="17"/>
  <c r="J20442" i="17"/>
  <c r="J20450" i="17"/>
  <c r="J20458" i="17"/>
  <c r="J20466" i="17"/>
  <c r="J20474" i="17"/>
  <c r="J20482" i="17"/>
  <c r="J20490" i="17"/>
  <c r="J20498" i="17"/>
  <c r="J20506" i="17"/>
  <c r="J20514" i="17"/>
  <c r="J20522" i="17"/>
  <c r="J20530" i="17"/>
  <c r="J20538" i="17"/>
  <c r="J20546" i="17"/>
  <c r="J20554" i="17"/>
  <c r="J20562" i="17"/>
  <c r="J20570" i="17"/>
  <c r="J20578" i="17"/>
  <c r="J20586" i="17"/>
  <c r="J20594" i="17"/>
  <c r="J20602" i="17"/>
  <c r="J20610" i="17"/>
  <c r="J20618" i="17"/>
  <c r="J20626" i="17"/>
  <c r="J20634" i="17"/>
  <c r="J20642" i="17"/>
  <c r="J20650" i="17"/>
  <c r="J20658" i="17"/>
  <c r="J20666" i="17"/>
  <c r="J20674" i="17"/>
  <c r="J20682" i="17"/>
  <c r="J20690" i="17"/>
  <c r="J20698" i="17"/>
  <c r="J20706" i="17"/>
  <c r="J20714" i="17"/>
  <c r="J20722" i="17"/>
  <c r="J20730" i="17"/>
  <c r="J20738" i="17"/>
  <c r="J20746" i="17"/>
  <c r="J20754" i="17"/>
  <c r="J20762" i="17"/>
  <c r="J20770" i="17"/>
  <c r="J20778" i="17"/>
  <c r="J20786" i="17"/>
  <c r="J20794" i="17"/>
  <c r="J20802" i="17"/>
  <c r="J20810" i="17"/>
  <c r="J20818" i="17"/>
  <c r="J20826" i="17"/>
  <c r="J20834" i="17"/>
  <c r="J20842" i="17"/>
  <c r="J20850" i="17"/>
  <c r="J20858" i="17"/>
  <c r="J20866" i="17"/>
  <c r="J20874" i="17"/>
  <c r="J20882" i="17"/>
  <c r="J20890" i="17"/>
  <c r="J20898" i="17"/>
  <c r="J20906" i="17"/>
  <c r="J20914" i="17"/>
  <c r="J20922" i="17"/>
  <c r="J20930" i="17"/>
  <c r="J20938" i="17"/>
  <c r="J20946" i="17"/>
  <c r="J20954" i="17"/>
  <c r="J20962" i="17"/>
  <c r="J20970" i="17"/>
  <c r="J20978" i="17"/>
  <c r="J20986" i="17"/>
  <c r="J20994" i="17"/>
  <c r="J21002" i="17"/>
  <c r="J21010" i="17"/>
  <c r="J21018" i="17"/>
  <c r="J21026" i="17"/>
  <c r="J21034" i="17"/>
  <c r="J21042" i="17"/>
  <c r="J21050" i="17"/>
  <c r="J21058" i="17"/>
  <c r="J21066" i="17"/>
  <c r="J21074" i="17"/>
  <c r="J21082" i="17"/>
  <c r="J21090" i="17"/>
  <c r="J21098" i="17"/>
  <c r="J21106" i="17"/>
  <c r="J21114" i="17"/>
  <c r="J21122" i="17"/>
  <c r="J21130" i="17"/>
  <c r="J21138" i="17"/>
  <c r="J21146" i="17"/>
  <c r="J21157" i="17"/>
  <c r="J21165" i="17"/>
  <c r="J21173" i="17"/>
  <c r="J21181" i="17"/>
  <c r="J21189" i="17"/>
  <c r="J21197" i="17"/>
  <c r="J21205" i="17"/>
  <c r="J21213" i="17"/>
  <c r="J21221" i="17"/>
  <c r="J21229" i="17"/>
  <c r="J21237" i="17"/>
  <c r="J21245" i="17"/>
  <c r="J21253" i="17"/>
  <c r="J21261" i="17"/>
  <c r="J21269" i="17"/>
  <c r="J21277" i="17"/>
  <c r="J21285" i="17"/>
  <c r="J21293" i="17"/>
  <c r="J21301" i="17"/>
  <c r="J21309" i="17"/>
  <c r="J21317" i="17"/>
  <c r="J21325" i="17"/>
  <c r="J21333" i="17"/>
  <c r="J21341" i="17"/>
  <c r="J21349" i="17"/>
  <c r="J21357" i="17"/>
  <c r="J21365" i="17"/>
  <c r="J21373" i="17"/>
  <c r="J21381" i="17"/>
  <c r="J21389" i="17"/>
  <c r="J21397" i="17"/>
  <c r="J21405" i="17"/>
  <c r="J21413" i="17"/>
  <c r="J21421" i="17"/>
  <c r="J21429" i="17"/>
  <c r="J21437" i="17"/>
  <c r="J21445" i="17"/>
  <c r="J21453" i="17"/>
  <c r="J21461" i="17"/>
  <c r="J21469" i="17"/>
  <c r="J21477" i="17"/>
  <c r="J21485" i="17"/>
  <c r="J21493" i="17"/>
  <c r="J21501" i="17"/>
  <c r="J21509" i="17"/>
  <c r="J21517" i="17"/>
  <c r="J21525" i="17"/>
  <c r="J21533" i="17"/>
  <c r="J21541" i="17"/>
  <c r="J21549" i="17"/>
  <c r="J21557" i="17"/>
  <c r="J21565" i="17"/>
  <c r="J21573" i="17"/>
  <c r="J21581" i="17"/>
  <c r="J21589" i="17"/>
  <c r="J21597" i="17"/>
  <c r="J21605" i="17"/>
  <c r="J21613" i="17"/>
  <c r="J21621" i="17"/>
  <c r="J21629" i="17"/>
  <c r="J21637" i="17"/>
  <c r="J21645" i="17"/>
  <c r="J21653" i="17"/>
  <c r="J21661" i="17"/>
  <c r="J21669" i="17"/>
  <c r="J21677" i="17"/>
  <c r="J21685" i="17"/>
  <c r="J21693" i="17"/>
  <c r="J21701" i="17"/>
  <c r="J21709" i="17"/>
  <c r="J21717" i="17"/>
  <c r="J21725" i="17"/>
  <c r="J21733" i="17"/>
  <c r="J21741" i="17"/>
  <c r="J21749" i="17"/>
  <c r="J21757" i="17"/>
  <c r="J21765" i="17"/>
  <c r="J21773" i="17"/>
  <c r="J21781" i="17"/>
  <c r="J21789" i="17"/>
  <c r="J21797" i="17"/>
  <c r="J21805" i="17"/>
  <c r="J21813" i="17"/>
  <c r="J21821" i="17"/>
  <c r="J21829" i="17"/>
  <c r="J21837" i="17"/>
  <c r="J21845" i="17"/>
  <c r="J21853" i="17"/>
  <c r="J21861" i="17"/>
  <c r="J21869" i="17"/>
  <c r="J21877" i="17"/>
  <c r="J21885" i="17"/>
  <c r="J21893" i="17"/>
  <c r="J21901" i="17"/>
  <c r="J21909" i="17"/>
  <c r="J21917" i="17"/>
  <c r="J21925" i="17"/>
  <c r="J21933" i="17"/>
  <c r="J21941" i="17"/>
  <c r="J21949" i="17"/>
  <c r="J21957" i="17"/>
  <c r="J21965" i="17"/>
  <c r="J21973" i="17"/>
  <c r="J21981" i="17"/>
  <c r="J21989" i="17"/>
  <c r="J21997" i="17"/>
  <c r="J22005" i="17"/>
  <c r="J22013" i="17"/>
  <c r="J22021" i="17"/>
  <c r="J22029" i="17"/>
  <c r="J22037" i="17"/>
  <c r="J22045" i="17"/>
  <c r="J22053" i="17"/>
  <c r="J22061" i="17"/>
  <c r="J22069" i="17"/>
  <c r="J22077" i="17"/>
  <c r="J22085" i="17"/>
  <c r="J22093" i="17"/>
  <c r="J22101" i="17"/>
  <c r="J22109" i="17"/>
  <c r="J22117" i="17"/>
  <c r="J22125" i="17"/>
  <c r="J22133" i="17"/>
  <c r="J22141" i="17"/>
  <c r="J22149" i="17"/>
  <c r="J22157" i="17"/>
  <c r="J22165" i="17"/>
  <c r="J22173" i="17"/>
  <c r="J22181" i="17"/>
  <c r="J22189" i="17"/>
  <c r="J22197" i="17"/>
  <c r="J22205" i="17"/>
  <c r="J22213" i="17"/>
  <c r="J22221" i="17"/>
  <c r="J22229" i="17"/>
  <c r="J22237" i="17"/>
  <c r="J22245" i="17"/>
  <c r="J22253" i="17"/>
  <c r="J22261" i="17"/>
  <c r="J22269" i="17"/>
  <c r="J22277" i="17"/>
  <c r="J22285" i="17"/>
  <c r="J22293" i="17"/>
  <c r="J22301" i="17"/>
  <c r="J22309" i="17"/>
  <c r="J22317" i="17"/>
  <c r="J22325" i="17"/>
  <c r="J22333" i="17"/>
  <c r="J22341" i="17"/>
  <c r="J22349" i="17"/>
  <c r="J22357" i="17"/>
  <c r="J22365" i="17"/>
  <c r="J22373" i="17"/>
  <c r="J22381" i="17"/>
  <c r="J22389" i="17"/>
  <c r="J22397" i="17"/>
  <c r="J22405" i="17"/>
  <c r="J22413" i="17"/>
  <c r="J22421" i="17"/>
  <c r="J22429" i="17"/>
  <c r="J22437" i="17"/>
  <c r="J22445" i="17"/>
  <c r="J22453" i="17"/>
  <c r="J22461" i="17"/>
  <c r="J22469" i="17"/>
  <c r="J22477" i="17"/>
  <c r="J22485" i="17"/>
  <c r="J22493" i="17"/>
  <c r="J22501" i="17"/>
  <c r="J22509" i="17"/>
  <c r="J22517" i="17"/>
  <c r="J22525" i="17"/>
  <c r="J22533" i="17"/>
  <c r="J22541" i="17"/>
  <c r="J22549" i="17"/>
  <c r="J22557" i="17"/>
  <c r="J22565" i="17"/>
  <c r="J22573" i="17"/>
  <c r="J22581" i="17"/>
  <c r="J22589" i="17"/>
  <c r="J22597" i="17"/>
  <c r="J22605" i="17"/>
  <c r="J22613" i="17"/>
  <c r="J22621" i="17"/>
  <c r="J22629" i="17"/>
  <c r="J22637" i="17"/>
  <c r="J22645" i="17"/>
  <c r="J22653" i="17"/>
  <c r="J22661" i="17"/>
  <c r="J22669" i="17"/>
  <c r="J22677" i="17"/>
  <c r="J22685" i="17"/>
  <c r="J22693" i="17"/>
  <c r="J22701" i="17"/>
  <c r="J22709" i="17"/>
  <c r="J22717" i="17"/>
  <c r="J22725" i="17"/>
  <c r="J22733" i="17"/>
  <c r="J22741" i="17"/>
  <c r="J22749" i="17"/>
  <c r="J22757" i="17"/>
  <c r="J22765" i="17"/>
  <c r="J22773" i="17"/>
  <c r="J22781" i="17"/>
  <c r="J22789" i="17"/>
  <c r="J22797" i="17"/>
  <c r="J22805" i="17"/>
  <c r="J22813" i="17"/>
  <c r="J22821" i="17"/>
  <c r="J22829" i="17"/>
  <c r="J22837" i="17"/>
  <c r="J22845" i="17"/>
  <c r="J22853" i="17"/>
  <c r="J22861" i="17"/>
  <c r="J22869" i="17"/>
  <c r="J22877" i="17"/>
  <c r="J22885" i="17"/>
  <c r="J22893" i="17"/>
  <c r="J22901" i="17"/>
  <c r="J22909" i="17"/>
  <c r="J22917" i="17"/>
  <c r="J22925" i="17"/>
  <c r="J22933" i="17"/>
  <c r="J22941" i="17"/>
  <c r="J22949" i="17"/>
  <c r="J22957" i="17"/>
  <c r="J22965" i="17"/>
  <c r="J22973" i="17"/>
  <c r="J22981" i="17"/>
  <c r="J22989" i="17"/>
  <c r="J22997" i="17"/>
  <c r="J23005" i="17"/>
  <c r="J23013" i="17"/>
  <c r="J23021" i="17"/>
  <c r="J23029" i="17"/>
  <c r="J23037" i="17"/>
  <c r="J23045" i="17"/>
  <c r="J23053" i="17"/>
  <c r="J23061" i="17"/>
  <c r="J23069" i="17"/>
  <c r="J23077" i="17"/>
  <c r="J23085" i="17"/>
  <c r="J23093" i="17"/>
  <c r="J23101" i="17"/>
  <c r="J23109" i="17"/>
  <c r="J23117" i="17"/>
  <c r="J23125" i="17"/>
  <c r="J23133" i="17"/>
  <c r="J23141" i="17"/>
  <c r="J23149" i="17"/>
  <c r="J23157" i="17"/>
  <c r="J23165" i="17"/>
  <c r="J23173" i="17"/>
  <c r="J23181" i="17"/>
  <c r="J23189" i="17"/>
  <c r="J23197" i="17"/>
  <c r="J23205" i="17"/>
  <c r="J23213" i="17"/>
  <c r="J23221" i="17"/>
  <c r="J23229" i="17"/>
  <c r="J23237" i="17"/>
  <c r="J23245" i="17"/>
  <c r="J23253" i="17"/>
  <c r="J23261" i="17"/>
  <c r="J23269" i="17"/>
  <c r="J23277" i="17"/>
  <c r="J23285" i="17"/>
  <c r="J23293" i="17"/>
  <c r="J23301" i="17"/>
  <c r="J23309" i="17"/>
  <c r="J23317" i="17"/>
  <c r="J23325" i="17"/>
  <c r="J23333" i="17"/>
  <c r="J23341" i="17"/>
  <c r="J23349" i="17"/>
  <c r="J23357" i="17"/>
  <c r="J23365" i="17"/>
  <c r="J23373" i="17"/>
  <c r="J23381" i="17"/>
  <c r="J23389" i="17"/>
  <c r="J23397" i="17"/>
  <c r="J23405" i="17"/>
  <c r="J23413" i="17"/>
  <c r="J23421" i="17"/>
  <c r="J23429" i="17"/>
  <c r="J23437" i="17"/>
  <c r="J23445" i="17"/>
  <c r="J23453" i="17"/>
  <c r="J23461" i="17"/>
  <c r="J23469" i="17"/>
  <c r="J23477" i="17"/>
  <c r="J23485" i="17"/>
  <c r="J23493" i="17"/>
  <c r="J23501" i="17"/>
  <c r="J23509" i="17"/>
  <c r="J23517" i="17"/>
  <c r="J23525" i="17"/>
  <c r="J23533" i="17"/>
  <c r="J23541" i="17"/>
  <c r="J23549" i="17"/>
  <c r="J23557" i="17"/>
  <c r="J23565" i="17"/>
  <c r="J23573" i="17"/>
  <c r="J23581" i="17"/>
  <c r="J23589" i="17"/>
  <c r="J23597" i="17"/>
  <c r="J23605" i="17"/>
  <c r="J23613" i="17"/>
  <c r="J23621" i="17"/>
  <c r="J23629" i="17"/>
  <c r="J23637" i="17"/>
  <c r="J23645" i="17"/>
  <c r="J23653" i="17"/>
  <c r="J23661" i="17"/>
  <c r="J23669" i="17"/>
  <c r="J23677" i="17"/>
  <c r="J23685" i="17"/>
  <c r="J23693" i="17"/>
  <c r="J23701" i="17"/>
  <c r="J23709" i="17"/>
  <c r="J23717" i="17"/>
  <c r="J23725" i="17"/>
  <c r="J23733" i="17"/>
  <c r="J23741" i="17"/>
  <c r="J23749" i="17"/>
  <c r="J23757" i="17"/>
  <c r="J23765" i="17"/>
  <c r="J23773" i="17"/>
  <c r="J23781" i="17"/>
  <c r="J23789" i="17"/>
  <c r="J23797" i="17"/>
  <c r="J23805" i="17"/>
  <c r="J23813" i="17"/>
  <c r="J23821" i="17"/>
  <c r="J23829" i="17"/>
  <c r="J23837" i="17"/>
  <c r="J23845" i="17"/>
  <c r="J23853" i="17"/>
  <c r="J23861" i="17"/>
  <c r="J23869" i="17"/>
  <c r="J23877" i="17"/>
  <c r="J21158" i="17"/>
  <c r="J21166" i="17"/>
  <c r="J21174" i="17"/>
  <c r="J21182" i="17"/>
  <c r="J21190" i="17"/>
  <c r="J21198" i="17"/>
  <c r="J21206" i="17"/>
  <c r="J21214" i="17"/>
  <c r="J21222" i="17"/>
  <c r="J21230" i="17"/>
  <c r="J21238" i="17"/>
  <c r="J21246" i="17"/>
  <c r="J21254" i="17"/>
  <c r="J21262" i="17"/>
  <c r="J21270" i="17"/>
  <c r="J21278" i="17"/>
  <c r="J21286" i="17"/>
  <c r="J21294" i="17"/>
  <c r="J21302" i="17"/>
  <c r="J21310" i="17"/>
  <c r="J21318" i="17"/>
  <c r="J21326" i="17"/>
  <c r="J21334" i="17"/>
  <c r="J21342" i="17"/>
  <c r="J21350" i="17"/>
  <c r="J21358" i="17"/>
  <c r="J21366" i="17"/>
  <c r="J21374" i="17"/>
  <c r="J21382" i="17"/>
  <c r="J21390" i="17"/>
  <c r="J21398" i="17"/>
  <c r="J21406" i="17"/>
  <c r="J21414" i="17"/>
  <c r="J21422" i="17"/>
  <c r="J21430" i="17"/>
  <c r="J21438" i="17"/>
  <c r="J21446" i="17"/>
  <c r="J21454" i="17"/>
  <c r="J21462" i="17"/>
  <c r="J21470" i="17"/>
  <c r="J21478" i="17"/>
  <c r="J21486" i="17"/>
  <c r="J21494" i="17"/>
  <c r="J21502" i="17"/>
  <c r="J21510" i="17"/>
  <c r="J21518" i="17"/>
  <c r="J21526" i="17"/>
  <c r="J21534" i="17"/>
  <c r="J21542" i="17"/>
  <c r="J21550" i="17"/>
  <c r="J21558" i="17"/>
  <c r="J21566" i="17"/>
  <c r="J21574" i="17"/>
  <c r="J21582" i="17"/>
  <c r="J21590" i="17"/>
  <c r="J21598" i="17"/>
  <c r="J21606" i="17"/>
  <c r="J21614" i="17"/>
  <c r="J21622" i="17"/>
  <c r="J21630" i="17"/>
  <c r="J21638" i="17"/>
  <c r="J21646" i="17"/>
  <c r="J21654" i="17"/>
  <c r="J21662" i="17"/>
  <c r="J21670" i="17"/>
  <c r="J21678" i="17"/>
  <c r="J21686" i="17"/>
  <c r="J21694" i="17"/>
  <c r="J21702" i="17"/>
  <c r="J21710" i="17"/>
  <c r="J21718" i="17"/>
  <c r="J21726" i="17"/>
  <c r="J21734" i="17"/>
  <c r="J21742" i="17"/>
  <c r="J21750" i="17"/>
  <c r="J21758" i="17"/>
  <c r="J21766" i="17"/>
  <c r="J21774" i="17"/>
  <c r="J21782" i="17"/>
  <c r="J21790" i="17"/>
  <c r="J21798" i="17"/>
  <c r="J21806" i="17"/>
  <c r="J21814" i="17"/>
  <c r="J21822" i="17"/>
  <c r="J21830" i="17"/>
  <c r="J21838" i="17"/>
  <c r="J21846" i="17"/>
  <c r="J21854" i="17"/>
  <c r="J21862" i="17"/>
  <c r="J21870" i="17"/>
  <c r="J21878" i="17"/>
  <c r="J21886" i="17"/>
  <c r="J21894" i="17"/>
  <c r="J21902" i="17"/>
  <c r="J21910" i="17"/>
  <c r="J21918" i="17"/>
  <c r="J21926" i="17"/>
  <c r="J21934" i="17"/>
  <c r="J21942" i="17"/>
  <c r="J21950" i="17"/>
  <c r="J21958" i="17"/>
  <c r="J21966" i="17"/>
  <c r="J21974" i="17"/>
  <c r="J21982" i="17"/>
  <c r="J21990" i="17"/>
  <c r="J21998" i="17"/>
  <c r="J22006" i="17"/>
  <c r="J22014" i="17"/>
  <c r="J22022" i="17"/>
  <c r="J22030" i="17"/>
  <c r="J22038" i="17"/>
  <c r="J22046" i="17"/>
  <c r="J22054" i="17"/>
  <c r="J22062" i="17"/>
  <c r="J22070" i="17"/>
  <c r="J22078" i="17"/>
  <c r="J22086" i="17"/>
  <c r="J22094" i="17"/>
  <c r="J22102" i="17"/>
  <c r="J22110" i="17"/>
  <c r="J22118" i="17"/>
  <c r="J22126" i="17"/>
  <c r="J22134" i="17"/>
  <c r="J22142" i="17"/>
  <c r="J22150" i="17"/>
  <c r="J22158" i="17"/>
  <c r="J22166" i="17"/>
  <c r="J22174" i="17"/>
  <c r="J22182" i="17"/>
  <c r="J22190" i="17"/>
  <c r="J22198" i="17"/>
  <c r="J22206" i="17"/>
  <c r="J22214" i="17"/>
  <c r="J22222" i="17"/>
  <c r="J22230" i="17"/>
  <c r="J22238" i="17"/>
  <c r="J22246" i="17"/>
  <c r="J22254" i="17"/>
  <c r="J22262" i="17"/>
  <c r="J22270" i="17"/>
  <c r="J22278" i="17"/>
  <c r="J22286" i="17"/>
  <c r="J22294" i="17"/>
  <c r="J22302" i="17"/>
  <c r="J22310" i="17"/>
  <c r="J22318" i="17"/>
  <c r="J22326" i="17"/>
  <c r="J22334" i="17"/>
  <c r="J22342" i="17"/>
  <c r="J22350" i="17"/>
  <c r="J22358" i="17"/>
  <c r="J22366" i="17"/>
  <c r="J22374" i="17"/>
  <c r="J22382" i="17"/>
  <c r="J22390" i="17"/>
  <c r="J22398" i="17"/>
  <c r="J22406" i="17"/>
  <c r="J22414" i="17"/>
  <c r="J22422" i="17"/>
  <c r="J22430" i="17"/>
  <c r="J22438" i="17"/>
  <c r="J22446" i="17"/>
  <c r="J22454" i="17"/>
  <c r="J22462" i="17"/>
  <c r="J22470" i="17"/>
  <c r="J22478" i="17"/>
  <c r="J22486" i="17"/>
  <c r="J22494" i="17"/>
  <c r="J22502" i="17"/>
  <c r="J22510" i="17"/>
  <c r="J22518" i="17"/>
  <c r="J22526" i="17"/>
  <c r="J22534" i="17"/>
  <c r="J22542" i="17"/>
  <c r="J22550" i="17"/>
  <c r="J22558" i="17"/>
  <c r="J22566" i="17"/>
  <c r="J22574" i="17"/>
  <c r="J22582" i="17"/>
  <c r="J22590" i="17"/>
  <c r="J22598" i="17"/>
  <c r="J22606" i="17"/>
  <c r="J22614" i="17"/>
  <c r="J22622" i="17"/>
  <c r="J22630" i="17"/>
  <c r="J22638" i="17"/>
  <c r="J22646" i="17"/>
  <c r="J22654" i="17"/>
  <c r="J22662" i="17"/>
  <c r="J22670" i="17"/>
  <c r="J22678" i="17"/>
  <c r="J22686" i="17"/>
  <c r="J22694" i="17"/>
  <c r="J22702" i="17"/>
  <c r="J22710" i="17"/>
  <c r="J22718" i="17"/>
  <c r="J22726" i="17"/>
  <c r="J22734" i="17"/>
  <c r="J22742" i="17"/>
  <c r="J22750" i="17"/>
  <c r="J22758" i="17"/>
  <c r="J22766" i="17"/>
  <c r="J22774" i="17"/>
  <c r="J22782" i="17"/>
  <c r="J22790" i="17"/>
  <c r="J22798" i="17"/>
  <c r="J22806" i="17"/>
  <c r="J22814" i="17"/>
  <c r="J22822" i="17"/>
  <c r="J22830" i="17"/>
  <c r="J22838" i="17"/>
  <c r="J22846" i="17"/>
  <c r="J22854" i="17"/>
  <c r="J22862" i="17"/>
  <c r="J22870" i="17"/>
  <c r="J22878" i="17"/>
  <c r="J22886" i="17"/>
  <c r="J22894" i="17"/>
  <c r="J22902" i="17"/>
  <c r="J22910" i="17"/>
  <c r="J22918" i="17"/>
  <c r="J22926" i="17"/>
  <c r="J22934" i="17"/>
  <c r="J22942" i="17"/>
  <c r="J22950" i="17"/>
  <c r="J22958" i="17"/>
  <c r="J22966" i="17"/>
  <c r="J22974" i="17"/>
  <c r="J22982" i="17"/>
  <c r="J22990" i="17"/>
  <c r="J22998" i="17"/>
  <c r="J23006" i="17"/>
  <c r="J23014" i="17"/>
  <c r="J23022" i="17"/>
  <c r="J23030" i="17"/>
  <c r="J23038" i="17"/>
  <c r="J23046" i="17"/>
  <c r="J23054" i="17"/>
  <c r="J23062" i="17"/>
  <c r="J23070" i="17"/>
  <c r="J23078" i="17"/>
  <c r="J23086" i="17"/>
  <c r="J23094" i="17"/>
  <c r="J23102" i="17"/>
  <c r="J23110" i="17"/>
  <c r="J23118" i="17"/>
  <c r="J23126" i="17"/>
  <c r="J23134" i="17"/>
  <c r="J23142" i="17"/>
  <c r="J23150" i="17"/>
  <c r="J23158" i="17"/>
  <c r="J23166" i="17"/>
  <c r="J23174" i="17"/>
  <c r="J23182" i="17"/>
  <c r="J23190" i="17"/>
  <c r="J23198" i="17"/>
  <c r="J23206" i="17"/>
  <c r="J23214" i="17"/>
  <c r="J23222" i="17"/>
  <c r="J23230" i="17"/>
  <c r="J23238" i="17"/>
  <c r="J23246" i="17"/>
  <c r="J23254" i="17"/>
  <c r="J23262" i="17"/>
  <c r="J23270" i="17"/>
  <c r="J23278" i="17"/>
  <c r="J23286" i="17"/>
  <c r="J23294" i="17"/>
  <c r="J23302" i="17"/>
  <c r="J23310" i="17"/>
  <c r="J23318" i="17"/>
  <c r="J23326" i="17"/>
  <c r="J23334" i="17"/>
  <c r="J23342" i="17"/>
  <c r="J23350" i="17"/>
  <c r="J23358" i="17"/>
  <c r="J23366" i="17"/>
  <c r="J23374" i="17"/>
  <c r="J23382" i="17"/>
  <c r="J23390" i="17"/>
  <c r="J23398" i="17"/>
  <c r="J23406" i="17"/>
  <c r="J23414" i="17"/>
  <c r="J23422" i="17"/>
  <c r="J23430" i="17"/>
  <c r="J23438" i="17"/>
  <c r="J23446" i="17"/>
  <c r="J23454" i="17"/>
  <c r="J23462" i="17"/>
  <c r="J23470" i="17"/>
  <c r="J23478" i="17"/>
  <c r="J23486" i="17"/>
  <c r="J23494" i="17"/>
  <c r="J23502" i="17"/>
  <c r="J23510" i="17"/>
  <c r="J23518" i="17"/>
  <c r="J23526" i="17"/>
  <c r="J23534" i="17"/>
  <c r="J23542" i="17"/>
  <c r="J23550" i="17"/>
  <c r="J23558" i="17"/>
  <c r="J23566" i="17"/>
  <c r="J23574" i="17"/>
  <c r="J23582" i="17"/>
  <c r="J23590" i="17"/>
  <c r="J23598" i="17"/>
  <c r="J23606" i="17"/>
  <c r="J23614" i="17"/>
  <c r="J23622" i="17"/>
  <c r="J23630" i="17"/>
  <c r="J23638" i="17"/>
  <c r="J23646" i="17"/>
  <c r="J23654" i="17"/>
  <c r="J23662" i="17"/>
  <c r="J23670" i="17"/>
  <c r="J23678" i="17"/>
  <c r="J23686" i="17"/>
  <c r="J23694" i="17"/>
  <c r="J23702" i="17"/>
  <c r="J23710" i="17"/>
  <c r="J23718" i="17"/>
  <c r="J23726" i="17"/>
  <c r="J23734" i="17"/>
  <c r="J23742" i="17"/>
  <c r="J23750" i="17"/>
  <c r="J23758" i="17"/>
  <c r="J23766" i="17"/>
  <c r="J23774" i="17"/>
  <c r="J23782" i="17"/>
  <c r="J23790" i="17"/>
  <c r="J23798" i="17"/>
  <c r="J23806" i="17"/>
  <c r="J23814" i="17"/>
  <c r="J23822" i="17"/>
  <c r="J23830" i="17"/>
  <c r="J23838" i="17"/>
  <c r="J23846" i="17"/>
  <c r="J23854" i="17"/>
  <c r="J23862" i="17"/>
  <c r="J23870" i="17"/>
  <c r="J23878" i="17"/>
  <c r="J21148" i="17"/>
  <c r="J21159" i="17"/>
  <c r="J21167" i="17"/>
  <c r="J21175" i="17"/>
  <c r="J21183" i="17"/>
  <c r="J21191" i="17"/>
  <c r="J21199" i="17"/>
  <c r="J21207" i="17"/>
  <c r="J21215" i="17"/>
  <c r="J21223" i="17"/>
  <c r="J21231" i="17"/>
  <c r="J21239" i="17"/>
  <c r="J21247" i="17"/>
  <c r="J21255" i="17"/>
  <c r="J21263" i="17"/>
  <c r="J21271" i="17"/>
  <c r="J21279" i="17"/>
  <c r="J21287" i="17"/>
  <c r="J21295" i="17"/>
  <c r="J21303" i="17"/>
  <c r="J21311" i="17"/>
  <c r="J21319" i="17"/>
  <c r="J21327" i="17"/>
  <c r="J21335" i="17"/>
  <c r="J21343" i="17"/>
  <c r="J21351" i="17"/>
  <c r="J21359" i="17"/>
  <c r="J21367" i="17"/>
  <c r="J21375" i="17"/>
  <c r="J21383" i="17"/>
  <c r="J21391" i="17"/>
  <c r="J21399" i="17"/>
  <c r="J21407" i="17"/>
  <c r="J21415" i="17"/>
  <c r="J21423" i="17"/>
  <c r="J21431" i="17"/>
  <c r="J21439" i="17"/>
  <c r="J21447" i="17"/>
  <c r="J21455" i="17"/>
  <c r="J21463" i="17"/>
  <c r="J21471" i="17"/>
  <c r="J21479" i="17"/>
  <c r="J21487" i="17"/>
  <c r="J21495" i="17"/>
  <c r="J21503" i="17"/>
  <c r="J21511" i="17"/>
  <c r="J21519" i="17"/>
  <c r="J21527" i="17"/>
  <c r="J21535" i="17"/>
  <c r="J21543" i="17"/>
  <c r="J21551" i="17"/>
  <c r="J21559" i="17"/>
  <c r="J21567" i="17"/>
  <c r="J21575" i="17"/>
  <c r="J21583" i="17"/>
  <c r="J21591" i="17"/>
  <c r="J21599" i="17"/>
  <c r="J21607" i="17"/>
  <c r="J21615" i="17"/>
  <c r="J21623" i="17"/>
  <c r="J21631" i="17"/>
  <c r="J21639" i="17"/>
  <c r="J21647" i="17"/>
  <c r="J21655" i="17"/>
  <c r="J21663" i="17"/>
  <c r="J21671" i="17"/>
  <c r="J21679" i="17"/>
  <c r="J21687" i="17"/>
  <c r="J21695" i="17"/>
  <c r="J21703" i="17"/>
  <c r="J21711" i="17"/>
  <c r="J21719" i="17"/>
  <c r="J21727" i="17"/>
  <c r="J21735" i="17"/>
  <c r="J21743" i="17"/>
  <c r="J21751" i="17"/>
  <c r="J21759" i="17"/>
  <c r="J21767" i="17"/>
  <c r="J21775" i="17"/>
  <c r="J21783" i="17"/>
  <c r="J21791" i="17"/>
  <c r="J21799" i="17"/>
  <c r="J21807" i="17"/>
  <c r="J21815" i="17"/>
  <c r="J21823" i="17"/>
  <c r="J21831" i="17"/>
  <c r="J21839" i="17"/>
  <c r="J21847" i="17"/>
  <c r="J21855" i="17"/>
  <c r="J21863" i="17"/>
  <c r="J21871" i="17"/>
  <c r="J21879" i="17"/>
  <c r="J21887" i="17"/>
  <c r="J21895" i="17"/>
  <c r="J21903" i="17"/>
  <c r="J21911" i="17"/>
  <c r="J21919" i="17"/>
  <c r="J21927" i="17"/>
  <c r="J21935" i="17"/>
  <c r="J21943" i="17"/>
  <c r="J21951" i="17"/>
  <c r="J21959" i="17"/>
  <c r="J21967" i="17"/>
  <c r="J21975" i="17"/>
  <c r="J21983" i="17"/>
  <c r="J21991" i="17"/>
  <c r="J21999" i="17"/>
  <c r="J22007" i="17"/>
  <c r="J22015" i="17"/>
  <c r="J22023" i="17"/>
  <c r="J22031" i="17"/>
  <c r="J22039" i="17"/>
  <c r="J22047" i="17"/>
  <c r="J22055" i="17"/>
  <c r="J22063" i="17"/>
  <c r="J22071" i="17"/>
  <c r="J22079" i="17"/>
  <c r="J22087" i="17"/>
  <c r="J22095" i="17"/>
  <c r="J22103" i="17"/>
  <c r="J22111" i="17"/>
  <c r="J22119" i="17"/>
  <c r="J22127" i="17"/>
  <c r="J22135" i="17"/>
  <c r="J22143" i="17"/>
  <c r="J22151" i="17"/>
  <c r="J22159" i="17"/>
  <c r="J22167" i="17"/>
  <c r="J22175" i="17"/>
  <c r="J22183" i="17"/>
  <c r="J22191" i="17"/>
  <c r="J22199" i="17"/>
  <c r="J22207" i="17"/>
  <c r="J22215" i="17"/>
  <c r="J22223" i="17"/>
  <c r="J22231" i="17"/>
  <c r="J22239" i="17"/>
  <c r="J22247" i="17"/>
  <c r="J22255" i="17"/>
  <c r="J22263" i="17"/>
  <c r="J22271" i="17"/>
  <c r="J22279" i="17"/>
  <c r="J22287" i="17"/>
  <c r="J22295" i="17"/>
  <c r="J22303" i="17"/>
  <c r="J22311" i="17"/>
  <c r="J22319" i="17"/>
  <c r="J22327" i="17"/>
  <c r="J22335" i="17"/>
  <c r="J22343" i="17"/>
  <c r="J22351" i="17"/>
  <c r="J22359" i="17"/>
  <c r="J22367" i="17"/>
  <c r="J22375" i="17"/>
  <c r="J22383" i="17"/>
  <c r="J22391" i="17"/>
  <c r="J22399" i="17"/>
  <c r="J22407" i="17"/>
  <c r="J22415" i="17"/>
  <c r="J22423" i="17"/>
  <c r="J22431" i="17"/>
  <c r="J22439" i="17"/>
  <c r="J22447" i="17"/>
  <c r="J22455" i="17"/>
  <c r="J22463" i="17"/>
  <c r="J22471" i="17"/>
  <c r="J22479" i="17"/>
  <c r="J22487" i="17"/>
  <c r="J22495" i="17"/>
  <c r="J22503" i="17"/>
  <c r="J22511" i="17"/>
  <c r="J22519" i="17"/>
  <c r="J22527" i="17"/>
  <c r="J22535" i="17"/>
  <c r="J22543" i="17"/>
  <c r="J22551" i="17"/>
  <c r="J22559" i="17"/>
  <c r="J22567" i="17"/>
  <c r="J22575" i="17"/>
  <c r="J22583" i="17"/>
  <c r="J22591" i="17"/>
  <c r="J22599" i="17"/>
  <c r="J22607" i="17"/>
  <c r="J22615" i="17"/>
  <c r="J22623" i="17"/>
  <c r="J22631" i="17"/>
  <c r="J22639" i="17"/>
  <c r="J22647" i="17"/>
  <c r="J22655" i="17"/>
  <c r="J22663" i="17"/>
  <c r="J22671" i="17"/>
  <c r="J22679" i="17"/>
  <c r="J22687" i="17"/>
  <c r="J22695" i="17"/>
  <c r="J22703" i="17"/>
  <c r="J22711" i="17"/>
  <c r="J22719" i="17"/>
  <c r="J22727" i="17"/>
  <c r="J22735" i="17"/>
  <c r="J22743" i="17"/>
  <c r="J22751" i="17"/>
  <c r="J22759" i="17"/>
  <c r="J22767" i="17"/>
  <c r="J22775" i="17"/>
  <c r="J22783" i="17"/>
  <c r="J22791" i="17"/>
  <c r="J22799" i="17"/>
  <c r="J22807" i="17"/>
  <c r="J22815" i="17"/>
  <c r="J22823" i="17"/>
  <c r="J22831" i="17"/>
  <c r="J22839" i="17"/>
  <c r="J22847" i="17"/>
  <c r="J22855" i="17"/>
  <c r="J22863" i="17"/>
  <c r="J22871" i="17"/>
  <c r="J22879" i="17"/>
  <c r="J22887" i="17"/>
  <c r="J22895" i="17"/>
  <c r="J22903" i="17"/>
  <c r="J22911" i="17"/>
  <c r="J22919" i="17"/>
  <c r="J22927" i="17"/>
  <c r="J22935" i="17"/>
  <c r="J22943" i="17"/>
  <c r="J22951" i="17"/>
  <c r="J22959" i="17"/>
  <c r="J22967" i="17"/>
  <c r="J22975" i="17"/>
  <c r="J22983" i="17"/>
  <c r="J22991" i="17"/>
  <c r="J22999" i="17"/>
  <c r="J23007" i="17"/>
  <c r="J23015" i="17"/>
  <c r="J23023" i="17"/>
  <c r="J23031" i="17"/>
  <c r="J23039" i="17"/>
  <c r="J23047" i="17"/>
  <c r="J23055" i="17"/>
  <c r="J23063" i="17"/>
  <c r="J23071" i="17"/>
  <c r="J23079" i="17"/>
  <c r="J23087" i="17"/>
  <c r="J23095" i="17"/>
  <c r="J23103" i="17"/>
  <c r="J23111" i="17"/>
  <c r="J23119" i="17"/>
  <c r="J23127" i="17"/>
  <c r="J23135" i="17"/>
  <c r="J23143" i="17"/>
  <c r="J23151" i="17"/>
  <c r="J23159" i="17"/>
  <c r="J23167" i="17"/>
  <c r="J23175" i="17"/>
  <c r="J23183" i="17"/>
  <c r="J23191" i="17"/>
  <c r="J23199" i="17"/>
  <c r="J23207" i="17"/>
  <c r="J23215" i="17"/>
  <c r="J23223" i="17"/>
  <c r="J23231" i="17"/>
  <c r="J23239" i="17"/>
  <c r="J23247" i="17"/>
  <c r="J23255" i="17"/>
  <c r="J23263" i="17"/>
  <c r="J23271" i="17"/>
  <c r="J23279" i="17"/>
  <c r="J23287" i="17"/>
  <c r="J23295" i="17"/>
  <c r="J23303" i="17"/>
  <c r="J23311" i="17"/>
  <c r="J23319" i="17"/>
  <c r="J23327" i="17"/>
  <c r="J23335" i="17"/>
  <c r="J23343" i="17"/>
  <c r="J23351" i="17"/>
  <c r="J23359" i="17"/>
  <c r="J23367" i="17"/>
  <c r="J23375" i="17"/>
  <c r="J23383" i="17"/>
  <c r="J23391" i="17"/>
  <c r="J23399" i="17"/>
  <c r="J23407" i="17"/>
  <c r="J23415" i="17"/>
  <c r="J23423" i="17"/>
  <c r="J23431" i="17"/>
  <c r="J23439" i="17"/>
  <c r="J23447" i="17"/>
  <c r="J23455" i="17"/>
  <c r="J23463" i="17"/>
  <c r="J23471" i="17"/>
  <c r="J23479" i="17"/>
  <c r="J23487" i="17"/>
  <c r="J23495" i="17"/>
  <c r="J23503" i="17"/>
  <c r="J23511" i="17"/>
  <c r="J23519" i="17"/>
  <c r="J23527" i="17"/>
  <c r="J23535" i="17"/>
  <c r="J23543" i="17"/>
  <c r="J23551" i="17"/>
  <c r="J23559" i="17"/>
  <c r="J23567" i="17"/>
  <c r="J23575" i="17"/>
  <c r="J23583" i="17"/>
  <c r="J23591" i="17"/>
  <c r="J23599" i="17"/>
  <c r="J23607" i="17"/>
  <c r="J23615" i="17"/>
  <c r="J23623" i="17"/>
  <c r="J23631" i="17"/>
  <c r="J23639" i="17"/>
  <c r="J23647" i="17"/>
  <c r="J23655" i="17"/>
  <c r="J23663" i="17"/>
  <c r="J23671" i="17"/>
  <c r="J23679" i="17"/>
  <c r="J23687" i="17"/>
  <c r="J23695" i="17"/>
  <c r="J23703" i="17"/>
  <c r="J23711" i="17"/>
  <c r="J23719" i="17"/>
  <c r="J23727" i="17"/>
  <c r="J23735" i="17"/>
  <c r="J23743" i="17"/>
  <c r="J23751" i="17"/>
  <c r="J23759" i="17"/>
  <c r="J23767" i="17"/>
  <c r="J23775" i="17"/>
  <c r="J23783" i="17"/>
  <c r="J23791" i="17"/>
  <c r="J23799" i="17"/>
  <c r="J23807" i="17"/>
  <c r="J23815" i="17"/>
  <c r="J23823" i="17"/>
  <c r="J23831" i="17"/>
  <c r="J23839" i="17"/>
  <c r="J23847" i="17"/>
  <c r="J23855" i="17"/>
  <c r="J23863" i="17"/>
  <c r="J23871" i="17"/>
  <c r="J23879" i="17"/>
  <c r="J21152" i="17"/>
  <c r="J21160" i="17"/>
  <c r="J21168" i="17"/>
  <c r="J21176" i="17"/>
  <c r="J21184" i="17"/>
  <c r="J21192" i="17"/>
  <c r="J21200" i="17"/>
  <c r="J21208" i="17"/>
  <c r="J21216" i="17"/>
  <c r="J21224" i="17"/>
  <c r="J21232" i="17"/>
  <c r="J21240" i="17"/>
  <c r="J21248" i="17"/>
  <c r="J21256" i="17"/>
  <c r="J21264" i="17"/>
  <c r="J21272" i="17"/>
  <c r="J21280" i="17"/>
  <c r="J21288" i="17"/>
  <c r="J21296" i="17"/>
  <c r="J21304" i="17"/>
  <c r="J21312" i="17"/>
  <c r="J21320" i="17"/>
  <c r="J21328" i="17"/>
  <c r="J21336" i="17"/>
  <c r="J21344" i="17"/>
  <c r="J21352" i="17"/>
  <c r="J21360" i="17"/>
  <c r="J21368" i="17"/>
  <c r="J21376" i="17"/>
  <c r="J21384" i="17"/>
  <c r="J21392" i="17"/>
  <c r="J21400" i="17"/>
  <c r="J21408" i="17"/>
  <c r="J21416" i="17"/>
  <c r="J21424" i="17"/>
  <c r="J21432" i="17"/>
  <c r="J21440" i="17"/>
  <c r="J21448" i="17"/>
  <c r="J21456" i="17"/>
  <c r="J21464" i="17"/>
  <c r="J21472" i="17"/>
  <c r="J21480" i="17"/>
  <c r="J21488" i="17"/>
  <c r="J21496" i="17"/>
  <c r="J21504" i="17"/>
  <c r="J21512" i="17"/>
  <c r="J21520" i="17"/>
  <c r="J21528" i="17"/>
  <c r="J21536" i="17"/>
  <c r="J21544" i="17"/>
  <c r="J21552" i="17"/>
  <c r="J21560" i="17"/>
  <c r="J21568" i="17"/>
  <c r="J21576" i="17"/>
  <c r="J21584" i="17"/>
  <c r="J21592" i="17"/>
  <c r="J21600" i="17"/>
  <c r="J21608" i="17"/>
  <c r="J21616" i="17"/>
  <c r="J21624" i="17"/>
  <c r="J21632" i="17"/>
  <c r="J21640" i="17"/>
  <c r="J21648" i="17"/>
  <c r="J21656" i="17"/>
  <c r="J21664" i="17"/>
  <c r="J21672" i="17"/>
  <c r="J21680" i="17"/>
  <c r="J21688" i="17"/>
  <c r="J21696" i="17"/>
  <c r="J21704" i="17"/>
  <c r="J21712" i="17"/>
  <c r="J21720" i="17"/>
  <c r="J21728" i="17"/>
  <c r="J21736" i="17"/>
  <c r="J21744" i="17"/>
  <c r="J21752" i="17"/>
  <c r="J21760" i="17"/>
  <c r="J21768" i="17"/>
  <c r="J21776" i="17"/>
  <c r="J21784" i="17"/>
  <c r="J21792" i="17"/>
  <c r="J21800" i="17"/>
  <c r="J21808" i="17"/>
  <c r="J21816" i="17"/>
  <c r="J21824" i="17"/>
  <c r="J21832" i="17"/>
  <c r="J21840" i="17"/>
  <c r="J21848" i="17"/>
  <c r="J21856" i="17"/>
  <c r="J21864" i="17"/>
  <c r="J21872" i="17"/>
  <c r="J21880" i="17"/>
  <c r="J21888" i="17"/>
  <c r="J21896" i="17"/>
  <c r="J21904" i="17"/>
  <c r="J21912" i="17"/>
  <c r="J21920" i="17"/>
  <c r="J21928" i="17"/>
  <c r="J21936" i="17"/>
  <c r="J21944" i="17"/>
  <c r="J21952" i="17"/>
  <c r="J21960" i="17"/>
  <c r="J21968" i="17"/>
  <c r="J21976" i="17"/>
  <c r="J21984" i="17"/>
  <c r="J21992" i="17"/>
  <c r="J22000" i="17"/>
  <c r="J22008" i="17"/>
  <c r="J22016" i="17"/>
  <c r="J22024" i="17"/>
  <c r="J22032" i="17"/>
  <c r="J22040" i="17"/>
  <c r="J22048" i="17"/>
  <c r="J22056" i="17"/>
  <c r="J22064" i="17"/>
  <c r="J22072" i="17"/>
  <c r="J22080" i="17"/>
  <c r="J22088" i="17"/>
  <c r="J22096" i="17"/>
  <c r="J22104" i="17"/>
  <c r="J22112" i="17"/>
  <c r="J22120" i="17"/>
  <c r="J22128" i="17"/>
  <c r="J22136" i="17"/>
  <c r="J22144" i="17"/>
  <c r="J22152" i="17"/>
  <c r="J22160" i="17"/>
  <c r="J22168" i="17"/>
  <c r="J22176" i="17"/>
  <c r="J22184" i="17"/>
  <c r="J22192" i="17"/>
  <c r="J22200" i="17"/>
  <c r="J22208" i="17"/>
  <c r="J22216" i="17"/>
  <c r="J22224" i="17"/>
  <c r="J22232" i="17"/>
  <c r="J22240" i="17"/>
  <c r="J22248" i="17"/>
  <c r="J22256" i="17"/>
  <c r="J22264" i="17"/>
  <c r="J22272" i="17"/>
  <c r="J22280" i="17"/>
  <c r="J22288" i="17"/>
  <c r="J22296" i="17"/>
  <c r="J22304" i="17"/>
  <c r="J22312" i="17"/>
  <c r="J22320" i="17"/>
  <c r="J22328" i="17"/>
  <c r="J22336" i="17"/>
  <c r="J22344" i="17"/>
  <c r="J22352" i="17"/>
  <c r="J22360" i="17"/>
  <c r="J22368" i="17"/>
  <c r="J22376" i="17"/>
  <c r="J22384" i="17"/>
  <c r="J22392" i="17"/>
  <c r="J22400" i="17"/>
  <c r="J22408" i="17"/>
  <c r="J22416" i="17"/>
  <c r="J22424" i="17"/>
  <c r="J22432" i="17"/>
  <c r="J22440" i="17"/>
  <c r="J22448" i="17"/>
  <c r="J22456" i="17"/>
  <c r="J22464" i="17"/>
  <c r="J22472" i="17"/>
  <c r="J22480" i="17"/>
  <c r="J22488" i="17"/>
  <c r="J22496" i="17"/>
  <c r="J22504" i="17"/>
  <c r="J22512" i="17"/>
  <c r="J22520" i="17"/>
  <c r="J22528" i="17"/>
  <c r="J22536" i="17"/>
  <c r="J22544" i="17"/>
  <c r="J22552" i="17"/>
  <c r="J22560" i="17"/>
  <c r="J22568" i="17"/>
  <c r="J22576" i="17"/>
  <c r="J22584" i="17"/>
  <c r="J22592" i="17"/>
  <c r="J22600" i="17"/>
  <c r="J22608" i="17"/>
  <c r="J22616" i="17"/>
  <c r="J22624" i="17"/>
  <c r="J22632" i="17"/>
  <c r="J22640" i="17"/>
  <c r="J22648" i="17"/>
  <c r="J22656" i="17"/>
  <c r="J22664" i="17"/>
  <c r="J22672" i="17"/>
  <c r="J22680" i="17"/>
  <c r="J22688" i="17"/>
  <c r="J22696" i="17"/>
  <c r="J22704" i="17"/>
  <c r="J22712" i="17"/>
  <c r="J22720" i="17"/>
  <c r="J22728" i="17"/>
  <c r="J22736" i="17"/>
  <c r="J22744" i="17"/>
  <c r="J22752" i="17"/>
  <c r="J22760" i="17"/>
  <c r="J22768" i="17"/>
  <c r="J22776" i="17"/>
  <c r="J22784" i="17"/>
  <c r="J22792" i="17"/>
  <c r="J22800" i="17"/>
  <c r="J22808" i="17"/>
  <c r="J22816" i="17"/>
  <c r="J22824" i="17"/>
  <c r="J22832" i="17"/>
  <c r="J22840" i="17"/>
  <c r="J22848" i="17"/>
  <c r="J22856" i="17"/>
  <c r="J22864" i="17"/>
  <c r="J22872" i="17"/>
  <c r="J22880" i="17"/>
  <c r="J22888" i="17"/>
  <c r="J22896" i="17"/>
  <c r="J22904" i="17"/>
  <c r="J22912" i="17"/>
  <c r="J22920" i="17"/>
  <c r="J22928" i="17"/>
  <c r="J22936" i="17"/>
  <c r="J22944" i="17"/>
  <c r="J22952" i="17"/>
  <c r="J22960" i="17"/>
  <c r="J22968" i="17"/>
  <c r="J22976" i="17"/>
  <c r="J22984" i="17"/>
  <c r="J22992" i="17"/>
  <c r="J23000" i="17"/>
  <c r="J23008" i="17"/>
  <c r="J23016" i="17"/>
  <c r="J23024" i="17"/>
  <c r="J23032" i="17"/>
  <c r="J23040" i="17"/>
  <c r="J23048" i="17"/>
  <c r="J23056" i="17"/>
  <c r="J23064" i="17"/>
  <c r="J23072" i="17"/>
  <c r="J23080" i="17"/>
  <c r="J23088" i="17"/>
  <c r="J23096" i="17"/>
  <c r="J23104" i="17"/>
  <c r="J23112" i="17"/>
  <c r="J23120" i="17"/>
  <c r="J23128" i="17"/>
  <c r="J23136" i="17"/>
  <c r="J23144" i="17"/>
  <c r="J23152" i="17"/>
  <c r="J23160" i="17"/>
  <c r="J23168" i="17"/>
  <c r="J23176" i="17"/>
  <c r="J23184" i="17"/>
  <c r="J23192" i="17"/>
  <c r="J23200" i="17"/>
  <c r="J23208" i="17"/>
  <c r="J23216" i="17"/>
  <c r="J23224" i="17"/>
  <c r="J23232" i="17"/>
  <c r="J23240" i="17"/>
  <c r="J23248" i="17"/>
  <c r="J23256" i="17"/>
  <c r="J23264" i="17"/>
  <c r="J23272" i="17"/>
  <c r="J23280" i="17"/>
  <c r="J23288" i="17"/>
  <c r="J23296" i="17"/>
  <c r="J23304" i="17"/>
  <c r="J23312" i="17"/>
  <c r="J23320" i="17"/>
  <c r="J23328" i="17"/>
  <c r="J23336" i="17"/>
  <c r="J23344" i="17"/>
  <c r="J23352" i="17"/>
  <c r="J23360" i="17"/>
  <c r="J23368" i="17"/>
  <c r="J23376" i="17"/>
  <c r="J23384" i="17"/>
  <c r="J23392" i="17"/>
  <c r="J23400" i="17"/>
  <c r="J23408" i="17"/>
  <c r="J23416" i="17"/>
  <c r="J23424" i="17"/>
  <c r="J23432" i="17"/>
  <c r="J23440" i="17"/>
  <c r="J23448" i="17"/>
  <c r="J23456" i="17"/>
  <c r="J23464" i="17"/>
  <c r="J23472" i="17"/>
  <c r="J23480" i="17"/>
  <c r="J23488" i="17"/>
  <c r="J23496" i="17"/>
  <c r="J23504" i="17"/>
  <c r="J23512" i="17"/>
  <c r="J23520" i="17"/>
  <c r="J23528" i="17"/>
  <c r="J23536" i="17"/>
  <c r="J23544" i="17"/>
  <c r="J23552" i="17"/>
  <c r="J23560" i="17"/>
  <c r="J23568" i="17"/>
  <c r="J23576" i="17"/>
  <c r="J23584" i="17"/>
  <c r="J23592" i="17"/>
  <c r="J23600" i="17"/>
  <c r="J23608" i="17"/>
  <c r="J23616" i="17"/>
  <c r="J23624" i="17"/>
  <c r="J23632" i="17"/>
  <c r="J23640" i="17"/>
  <c r="J23648" i="17"/>
  <c r="J23656" i="17"/>
  <c r="J23664" i="17"/>
  <c r="J23672" i="17"/>
  <c r="J23680" i="17"/>
  <c r="J23688" i="17"/>
  <c r="J23696" i="17"/>
  <c r="J23704" i="17"/>
  <c r="J23712" i="17"/>
  <c r="J23720" i="17"/>
  <c r="J23728" i="17"/>
  <c r="J23736" i="17"/>
  <c r="J23744" i="17"/>
  <c r="J23752" i="17"/>
  <c r="J23760" i="17"/>
  <c r="J23768" i="17"/>
  <c r="J23776" i="17"/>
  <c r="J23784" i="17"/>
  <c r="J23792" i="17"/>
  <c r="J23800" i="17"/>
  <c r="J23808" i="17"/>
  <c r="J23816" i="17"/>
  <c r="J23824" i="17"/>
  <c r="J23832" i="17"/>
  <c r="J23840" i="17"/>
  <c r="J23848" i="17"/>
  <c r="J23856" i="17"/>
  <c r="J23864" i="17"/>
  <c r="J23872" i="17"/>
  <c r="J23880" i="17"/>
  <c r="J21153" i="17"/>
  <c r="J21161" i="17"/>
  <c r="J21169" i="17"/>
  <c r="J21177" i="17"/>
  <c r="J21185" i="17"/>
  <c r="J21193" i="17"/>
  <c r="J21201" i="17"/>
  <c r="J21209" i="17"/>
  <c r="J21217" i="17"/>
  <c r="J21225" i="17"/>
  <c r="J21233" i="17"/>
  <c r="J21241" i="17"/>
  <c r="J21249" i="17"/>
  <c r="J21257" i="17"/>
  <c r="J21265" i="17"/>
  <c r="J21273" i="17"/>
  <c r="J21281" i="17"/>
  <c r="J21289" i="17"/>
  <c r="J21297" i="17"/>
  <c r="J21305" i="17"/>
  <c r="J21313" i="17"/>
  <c r="J21321" i="17"/>
  <c r="J21329" i="17"/>
  <c r="J21337" i="17"/>
  <c r="J21345" i="17"/>
  <c r="J21353" i="17"/>
  <c r="J21361" i="17"/>
  <c r="J21369" i="17"/>
  <c r="J21377" i="17"/>
  <c r="J21385" i="17"/>
  <c r="J21393" i="17"/>
  <c r="J21401" i="17"/>
  <c r="J21409" i="17"/>
  <c r="J21417" i="17"/>
  <c r="J21425" i="17"/>
  <c r="J21433" i="17"/>
  <c r="J21441" i="17"/>
  <c r="J21449" i="17"/>
  <c r="J21457" i="17"/>
  <c r="J21465" i="17"/>
  <c r="J21473" i="17"/>
  <c r="J21481" i="17"/>
  <c r="J21489" i="17"/>
  <c r="J21497" i="17"/>
  <c r="J21505" i="17"/>
  <c r="J21513" i="17"/>
  <c r="J21521" i="17"/>
  <c r="J21529" i="17"/>
  <c r="J21537" i="17"/>
  <c r="J21545" i="17"/>
  <c r="J21553" i="17"/>
  <c r="J21561" i="17"/>
  <c r="J21569" i="17"/>
  <c r="J21577" i="17"/>
  <c r="J21585" i="17"/>
  <c r="J21593" i="17"/>
  <c r="J21601" i="17"/>
  <c r="J21609" i="17"/>
  <c r="J21617" i="17"/>
  <c r="J21625" i="17"/>
  <c r="J21633" i="17"/>
  <c r="J21641" i="17"/>
  <c r="J21649" i="17"/>
  <c r="J21657" i="17"/>
  <c r="J21665" i="17"/>
  <c r="J21673" i="17"/>
  <c r="J21681" i="17"/>
  <c r="J21689" i="17"/>
  <c r="J21697" i="17"/>
  <c r="J21705" i="17"/>
  <c r="J21713" i="17"/>
  <c r="J21721" i="17"/>
  <c r="J21729" i="17"/>
  <c r="J21737" i="17"/>
  <c r="J21745" i="17"/>
  <c r="J21753" i="17"/>
  <c r="J21761" i="17"/>
  <c r="J21769" i="17"/>
  <c r="J21777" i="17"/>
  <c r="J21785" i="17"/>
  <c r="J21793" i="17"/>
  <c r="J21801" i="17"/>
  <c r="J21809" i="17"/>
  <c r="J21817" i="17"/>
  <c r="J21825" i="17"/>
  <c r="J21833" i="17"/>
  <c r="J21841" i="17"/>
  <c r="J21849" i="17"/>
  <c r="J21857" i="17"/>
  <c r="J21865" i="17"/>
  <c r="J21873" i="17"/>
  <c r="J21881" i="17"/>
  <c r="J21889" i="17"/>
  <c r="J21897" i="17"/>
  <c r="J21905" i="17"/>
  <c r="J21913" i="17"/>
  <c r="J21921" i="17"/>
  <c r="J21929" i="17"/>
  <c r="J21937" i="17"/>
  <c r="J21945" i="17"/>
  <c r="J21953" i="17"/>
  <c r="J21961" i="17"/>
  <c r="J21969" i="17"/>
  <c r="J21977" i="17"/>
  <c r="J21985" i="17"/>
  <c r="J21993" i="17"/>
  <c r="J22001" i="17"/>
  <c r="J22009" i="17"/>
  <c r="J22017" i="17"/>
  <c r="J22025" i="17"/>
  <c r="J22033" i="17"/>
  <c r="J22041" i="17"/>
  <c r="J22049" i="17"/>
  <c r="J22057" i="17"/>
  <c r="J22065" i="17"/>
  <c r="J22073" i="17"/>
  <c r="J22081" i="17"/>
  <c r="J22089" i="17"/>
  <c r="J22097" i="17"/>
  <c r="J22105" i="17"/>
  <c r="J22113" i="17"/>
  <c r="J22121" i="17"/>
  <c r="J22129" i="17"/>
  <c r="J22137" i="17"/>
  <c r="J22145" i="17"/>
  <c r="J22153" i="17"/>
  <c r="J22161" i="17"/>
  <c r="J22169" i="17"/>
  <c r="J22177" i="17"/>
  <c r="J22185" i="17"/>
  <c r="J22193" i="17"/>
  <c r="J22201" i="17"/>
  <c r="J22209" i="17"/>
  <c r="J22217" i="17"/>
  <c r="J22225" i="17"/>
  <c r="J22233" i="17"/>
  <c r="J22241" i="17"/>
  <c r="J22249" i="17"/>
  <c r="J22257" i="17"/>
  <c r="J22265" i="17"/>
  <c r="J22273" i="17"/>
  <c r="J22281" i="17"/>
  <c r="J22289" i="17"/>
  <c r="J22297" i="17"/>
  <c r="J22305" i="17"/>
  <c r="J22313" i="17"/>
  <c r="J22321" i="17"/>
  <c r="J22329" i="17"/>
  <c r="J22337" i="17"/>
  <c r="J22345" i="17"/>
  <c r="J22353" i="17"/>
  <c r="J22361" i="17"/>
  <c r="J22369" i="17"/>
  <c r="J22377" i="17"/>
  <c r="J22385" i="17"/>
  <c r="J22393" i="17"/>
  <c r="J22401" i="17"/>
  <c r="J22409" i="17"/>
  <c r="J22417" i="17"/>
  <c r="J22425" i="17"/>
  <c r="J22433" i="17"/>
  <c r="J22441" i="17"/>
  <c r="J22449" i="17"/>
  <c r="J22457" i="17"/>
  <c r="J22465" i="17"/>
  <c r="J22473" i="17"/>
  <c r="J22481" i="17"/>
  <c r="J22489" i="17"/>
  <c r="J22497" i="17"/>
  <c r="J22505" i="17"/>
  <c r="J22513" i="17"/>
  <c r="J22521" i="17"/>
  <c r="J22529" i="17"/>
  <c r="J22537" i="17"/>
  <c r="J22545" i="17"/>
  <c r="J22553" i="17"/>
  <c r="J22561" i="17"/>
  <c r="J22569" i="17"/>
  <c r="J22577" i="17"/>
  <c r="J22585" i="17"/>
  <c r="J22593" i="17"/>
  <c r="J22601" i="17"/>
  <c r="J22609" i="17"/>
  <c r="J22617" i="17"/>
  <c r="J22625" i="17"/>
  <c r="J22633" i="17"/>
  <c r="J22641" i="17"/>
  <c r="J22649" i="17"/>
  <c r="J22657" i="17"/>
  <c r="J22665" i="17"/>
  <c r="J22673" i="17"/>
  <c r="J22681" i="17"/>
  <c r="J22689" i="17"/>
  <c r="J22697" i="17"/>
  <c r="J22705" i="17"/>
  <c r="J22713" i="17"/>
  <c r="J22721" i="17"/>
  <c r="J22729" i="17"/>
  <c r="J22737" i="17"/>
  <c r="J22745" i="17"/>
  <c r="J22753" i="17"/>
  <c r="J22761" i="17"/>
  <c r="J22769" i="17"/>
  <c r="J22777" i="17"/>
  <c r="J22785" i="17"/>
  <c r="J22793" i="17"/>
  <c r="J22801" i="17"/>
  <c r="J22809" i="17"/>
  <c r="J22817" i="17"/>
  <c r="J22825" i="17"/>
  <c r="J22833" i="17"/>
  <c r="J22841" i="17"/>
  <c r="J22849" i="17"/>
  <c r="J22857" i="17"/>
  <c r="J22865" i="17"/>
  <c r="J22873" i="17"/>
  <c r="J22881" i="17"/>
  <c r="J22889" i="17"/>
  <c r="J22897" i="17"/>
  <c r="J22905" i="17"/>
  <c r="J22913" i="17"/>
  <c r="J22921" i="17"/>
  <c r="J22929" i="17"/>
  <c r="J22937" i="17"/>
  <c r="J22945" i="17"/>
  <c r="J22953" i="17"/>
  <c r="J22961" i="17"/>
  <c r="J22969" i="17"/>
  <c r="J22977" i="17"/>
  <c r="J22985" i="17"/>
  <c r="J22993" i="17"/>
  <c r="J23001" i="17"/>
  <c r="J23009" i="17"/>
  <c r="J23017" i="17"/>
  <c r="J23025" i="17"/>
  <c r="J23033" i="17"/>
  <c r="J23041" i="17"/>
  <c r="J23049" i="17"/>
  <c r="J23057" i="17"/>
  <c r="J23065" i="17"/>
  <c r="J23073" i="17"/>
  <c r="J23081" i="17"/>
  <c r="J23089" i="17"/>
  <c r="J23097" i="17"/>
  <c r="J23105" i="17"/>
  <c r="J23113" i="17"/>
  <c r="J23121" i="17"/>
  <c r="J23129" i="17"/>
  <c r="J23137" i="17"/>
  <c r="J23145" i="17"/>
  <c r="J23153" i="17"/>
  <c r="J23161" i="17"/>
  <c r="J23169" i="17"/>
  <c r="J23177" i="17"/>
  <c r="J23185" i="17"/>
  <c r="J23193" i="17"/>
  <c r="J23201" i="17"/>
  <c r="J23209" i="17"/>
  <c r="J23217" i="17"/>
  <c r="J23225" i="17"/>
  <c r="J23233" i="17"/>
  <c r="J23241" i="17"/>
  <c r="J23249" i="17"/>
  <c r="J23257" i="17"/>
  <c r="J23265" i="17"/>
  <c r="J23273" i="17"/>
  <c r="J23281" i="17"/>
  <c r="J23289" i="17"/>
  <c r="J23297" i="17"/>
  <c r="J23305" i="17"/>
  <c r="J23313" i="17"/>
  <c r="J23321" i="17"/>
  <c r="J23329" i="17"/>
  <c r="J23337" i="17"/>
  <c r="J23345" i="17"/>
  <c r="J23353" i="17"/>
  <c r="J23361" i="17"/>
  <c r="J23369" i="17"/>
  <c r="J23377" i="17"/>
  <c r="J23385" i="17"/>
  <c r="J23393" i="17"/>
  <c r="J23401" i="17"/>
  <c r="J23409" i="17"/>
  <c r="J23417" i="17"/>
  <c r="J23425" i="17"/>
  <c r="J23433" i="17"/>
  <c r="J23441" i="17"/>
  <c r="J23449" i="17"/>
  <c r="J23457" i="17"/>
  <c r="J23465" i="17"/>
  <c r="J23473" i="17"/>
  <c r="J23481" i="17"/>
  <c r="J23489" i="17"/>
  <c r="J23497" i="17"/>
  <c r="J23505" i="17"/>
  <c r="J23513" i="17"/>
  <c r="J23521" i="17"/>
  <c r="J23529" i="17"/>
  <c r="J23537" i="17"/>
  <c r="J23545" i="17"/>
  <c r="J23553" i="17"/>
  <c r="J23561" i="17"/>
  <c r="J23569" i="17"/>
  <c r="J23577" i="17"/>
  <c r="J23585" i="17"/>
  <c r="J23593" i="17"/>
  <c r="J23601" i="17"/>
  <c r="J23609" i="17"/>
  <c r="J23617" i="17"/>
  <c r="J23625" i="17"/>
  <c r="J23633" i="17"/>
  <c r="J23641" i="17"/>
  <c r="J23649" i="17"/>
  <c r="J23657" i="17"/>
  <c r="J23665" i="17"/>
  <c r="J23673" i="17"/>
  <c r="J23681" i="17"/>
  <c r="J23689" i="17"/>
  <c r="J23697" i="17"/>
  <c r="J23705" i="17"/>
  <c r="J23713" i="17"/>
  <c r="J23721" i="17"/>
  <c r="J23729" i="17"/>
  <c r="J23737" i="17"/>
  <c r="J23745" i="17"/>
  <c r="J23753" i="17"/>
  <c r="J23761" i="17"/>
  <c r="J23769" i="17"/>
  <c r="J23777" i="17"/>
  <c r="J23785" i="17"/>
  <c r="J23793" i="17"/>
  <c r="J23801" i="17"/>
  <c r="J23809" i="17"/>
  <c r="J23817" i="17"/>
  <c r="J23825" i="17"/>
  <c r="J23833" i="17"/>
  <c r="J23841" i="17"/>
  <c r="J23849" i="17"/>
  <c r="J23857" i="17"/>
  <c r="J23865" i="17"/>
  <c r="J23873" i="17"/>
  <c r="J23881" i="17"/>
  <c r="J21154" i="17"/>
  <c r="J21162" i="17"/>
  <c r="J21170" i="17"/>
  <c r="J21178" i="17"/>
  <c r="J21186" i="17"/>
  <c r="J21194" i="17"/>
  <c r="J21202" i="17"/>
  <c r="J21210" i="17"/>
  <c r="J21218" i="17"/>
  <c r="J21226" i="17"/>
  <c r="J21234" i="17"/>
  <c r="J21242" i="17"/>
  <c r="J21250" i="17"/>
  <c r="J21258" i="17"/>
  <c r="J21266" i="17"/>
  <c r="J21274" i="17"/>
  <c r="J21282" i="17"/>
  <c r="J21290" i="17"/>
  <c r="J21298" i="17"/>
  <c r="J21306" i="17"/>
  <c r="J21314" i="17"/>
  <c r="J21322" i="17"/>
  <c r="J21330" i="17"/>
  <c r="J21338" i="17"/>
  <c r="J21346" i="17"/>
  <c r="J21354" i="17"/>
  <c r="J21362" i="17"/>
  <c r="J21370" i="17"/>
  <c r="J21378" i="17"/>
  <c r="J21386" i="17"/>
  <c r="J21394" i="17"/>
  <c r="J21402" i="17"/>
  <c r="J21410" i="17"/>
  <c r="J21418" i="17"/>
  <c r="J21426" i="17"/>
  <c r="J21434" i="17"/>
  <c r="J21442" i="17"/>
  <c r="J21450" i="17"/>
  <c r="J21458" i="17"/>
  <c r="J21466" i="17"/>
  <c r="J21474" i="17"/>
  <c r="J21482" i="17"/>
  <c r="J21490" i="17"/>
  <c r="J21498" i="17"/>
  <c r="J21506" i="17"/>
  <c r="J21514" i="17"/>
  <c r="J21522" i="17"/>
  <c r="J21530" i="17"/>
  <c r="J21538" i="17"/>
  <c r="J21546" i="17"/>
  <c r="J21554" i="17"/>
  <c r="J21562" i="17"/>
  <c r="J21570" i="17"/>
  <c r="J21578" i="17"/>
  <c r="J21586" i="17"/>
  <c r="J21594" i="17"/>
  <c r="J21602" i="17"/>
  <c r="J21610" i="17"/>
  <c r="J21618" i="17"/>
  <c r="J21626" i="17"/>
  <c r="J21634" i="17"/>
  <c r="J21642" i="17"/>
  <c r="J21650" i="17"/>
  <c r="J21658" i="17"/>
  <c r="J21666" i="17"/>
  <c r="J21674" i="17"/>
  <c r="J21682" i="17"/>
  <c r="J21690" i="17"/>
  <c r="J21698" i="17"/>
  <c r="J21706" i="17"/>
  <c r="J21714" i="17"/>
  <c r="J21722" i="17"/>
  <c r="J21730" i="17"/>
  <c r="J21738" i="17"/>
  <c r="J21746" i="17"/>
  <c r="J21754" i="17"/>
  <c r="J21762" i="17"/>
  <c r="J21770" i="17"/>
  <c r="J21778" i="17"/>
  <c r="J21786" i="17"/>
  <c r="J21794" i="17"/>
  <c r="J21802" i="17"/>
  <c r="J21810" i="17"/>
  <c r="J21818" i="17"/>
  <c r="J21826" i="17"/>
  <c r="J21834" i="17"/>
  <c r="J21842" i="17"/>
  <c r="J21850" i="17"/>
  <c r="J21858" i="17"/>
  <c r="J21866" i="17"/>
  <c r="J21874" i="17"/>
  <c r="J21882" i="17"/>
  <c r="J21890" i="17"/>
  <c r="J21898" i="17"/>
  <c r="J21906" i="17"/>
  <c r="J21914" i="17"/>
  <c r="J21922" i="17"/>
  <c r="J21930" i="17"/>
  <c r="J21938" i="17"/>
  <c r="J21946" i="17"/>
  <c r="J21954" i="17"/>
  <c r="J21962" i="17"/>
  <c r="J21970" i="17"/>
  <c r="J21978" i="17"/>
  <c r="J21986" i="17"/>
  <c r="J21994" i="17"/>
  <c r="J22002" i="17"/>
  <c r="J22010" i="17"/>
  <c r="J22018" i="17"/>
  <c r="J22026" i="17"/>
  <c r="J22034" i="17"/>
  <c r="J22042" i="17"/>
  <c r="J22050" i="17"/>
  <c r="J22058" i="17"/>
  <c r="J22066" i="17"/>
  <c r="J22074" i="17"/>
  <c r="J22082" i="17"/>
  <c r="J22090" i="17"/>
  <c r="J22098" i="17"/>
  <c r="J22106" i="17"/>
  <c r="J22114" i="17"/>
  <c r="J22122" i="17"/>
  <c r="J22130" i="17"/>
  <c r="J22138" i="17"/>
  <c r="J22146" i="17"/>
  <c r="J22154" i="17"/>
  <c r="J22162" i="17"/>
  <c r="J22170" i="17"/>
  <c r="J22178" i="17"/>
  <c r="J22186" i="17"/>
  <c r="J22194" i="17"/>
  <c r="J22202" i="17"/>
  <c r="J22210" i="17"/>
  <c r="J22218" i="17"/>
  <c r="J22226" i="17"/>
  <c r="J22234" i="17"/>
  <c r="J22242" i="17"/>
  <c r="J22250" i="17"/>
  <c r="J22258" i="17"/>
  <c r="J22266" i="17"/>
  <c r="J22274" i="17"/>
  <c r="J22282" i="17"/>
  <c r="J22290" i="17"/>
  <c r="J22298" i="17"/>
  <c r="J22306" i="17"/>
  <c r="J22314" i="17"/>
  <c r="J22322" i="17"/>
  <c r="J22330" i="17"/>
  <c r="J22338" i="17"/>
  <c r="J22346" i="17"/>
  <c r="J22354" i="17"/>
  <c r="J22362" i="17"/>
  <c r="J22370" i="17"/>
  <c r="J22378" i="17"/>
  <c r="J22386" i="17"/>
  <c r="J22394" i="17"/>
  <c r="J22402" i="17"/>
  <c r="J22410" i="17"/>
  <c r="J22418" i="17"/>
  <c r="J22426" i="17"/>
  <c r="J22434" i="17"/>
  <c r="J22442" i="17"/>
  <c r="J22450" i="17"/>
  <c r="J22458" i="17"/>
  <c r="J22466" i="17"/>
  <c r="J22474" i="17"/>
  <c r="J22482" i="17"/>
  <c r="J22490" i="17"/>
  <c r="J22498" i="17"/>
  <c r="J22506" i="17"/>
  <c r="J22514" i="17"/>
  <c r="J22522" i="17"/>
  <c r="J22530" i="17"/>
  <c r="J22538" i="17"/>
  <c r="J22546" i="17"/>
  <c r="J22554" i="17"/>
  <c r="J22562" i="17"/>
  <c r="J22570" i="17"/>
  <c r="J22578" i="17"/>
  <c r="J22586" i="17"/>
  <c r="J22594" i="17"/>
  <c r="J22602" i="17"/>
  <c r="J22610" i="17"/>
  <c r="J22618" i="17"/>
  <c r="J22626" i="17"/>
  <c r="J22634" i="17"/>
  <c r="J22642" i="17"/>
  <c r="J22650" i="17"/>
  <c r="J22658" i="17"/>
  <c r="J22666" i="17"/>
  <c r="J22674" i="17"/>
  <c r="J22682" i="17"/>
  <c r="J22690" i="17"/>
  <c r="J22698" i="17"/>
  <c r="J22706" i="17"/>
  <c r="J22714" i="17"/>
  <c r="J22722" i="17"/>
  <c r="J22730" i="17"/>
  <c r="J22738" i="17"/>
  <c r="J22746" i="17"/>
  <c r="J22754" i="17"/>
  <c r="J22762" i="17"/>
  <c r="J22770" i="17"/>
  <c r="J22778" i="17"/>
  <c r="J22786" i="17"/>
  <c r="J22794" i="17"/>
  <c r="J22802" i="17"/>
  <c r="J22810" i="17"/>
  <c r="J22818" i="17"/>
  <c r="J22826" i="17"/>
  <c r="J22834" i="17"/>
  <c r="J22842" i="17"/>
  <c r="J22850" i="17"/>
  <c r="J22858" i="17"/>
  <c r="J22866" i="17"/>
  <c r="J22874" i="17"/>
  <c r="J22882" i="17"/>
  <c r="J22890" i="17"/>
  <c r="J22898" i="17"/>
  <c r="J22906" i="17"/>
  <c r="J22914" i="17"/>
  <c r="J22922" i="17"/>
  <c r="J22930" i="17"/>
  <c r="J22938" i="17"/>
  <c r="J22946" i="17"/>
  <c r="J22954" i="17"/>
  <c r="J22962" i="17"/>
  <c r="J22970" i="17"/>
  <c r="J22978" i="17"/>
  <c r="J22986" i="17"/>
  <c r="J22994" i="17"/>
  <c r="J23002" i="17"/>
  <c r="J23010" i="17"/>
  <c r="J23018" i="17"/>
  <c r="J23026" i="17"/>
  <c r="J23034" i="17"/>
  <c r="J23042" i="17"/>
  <c r="J23050" i="17"/>
  <c r="J23058" i="17"/>
  <c r="J23066" i="17"/>
  <c r="J23074" i="17"/>
  <c r="J23082" i="17"/>
  <c r="J23090" i="17"/>
  <c r="J23098" i="17"/>
  <c r="J23106" i="17"/>
  <c r="J23114" i="17"/>
  <c r="J23122" i="17"/>
  <c r="J23130" i="17"/>
  <c r="J23138" i="17"/>
  <c r="J23146" i="17"/>
  <c r="J23154" i="17"/>
  <c r="J23162" i="17"/>
  <c r="J23170" i="17"/>
  <c r="J23178" i="17"/>
  <c r="J23186" i="17"/>
  <c r="J23194" i="17"/>
  <c r="J23202" i="17"/>
  <c r="J23210" i="17"/>
  <c r="J23218" i="17"/>
  <c r="J23226" i="17"/>
  <c r="J23234" i="17"/>
  <c r="J23242" i="17"/>
  <c r="J23250" i="17"/>
  <c r="J23258" i="17"/>
  <c r="J23266" i="17"/>
  <c r="J23274" i="17"/>
  <c r="J23282" i="17"/>
  <c r="J23290" i="17"/>
  <c r="J23298" i="17"/>
  <c r="J23306" i="17"/>
  <c r="J23314" i="17"/>
  <c r="J23322" i="17"/>
  <c r="J23330" i="17"/>
  <c r="J23338" i="17"/>
  <c r="J23346" i="17"/>
  <c r="J23354" i="17"/>
  <c r="J23362" i="17"/>
  <c r="J23370" i="17"/>
  <c r="J23378" i="17"/>
  <c r="J23386" i="17"/>
  <c r="J23394" i="17"/>
  <c r="J23402" i="17"/>
  <c r="J23410" i="17"/>
  <c r="J23418" i="17"/>
  <c r="J23426" i="17"/>
  <c r="J23434" i="17"/>
  <c r="J23442" i="17"/>
  <c r="J23450" i="17"/>
  <c r="J23458" i="17"/>
  <c r="J23466" i="17"/>
  <c r="J23474" i="17"/>
  <c r="J23482" i="17"/>
  <c r="J23490" i="17"/>
  <c r="J23498" i="17"/>
  <c r="J23506" i="17"/>
  <c r="J23514" i="17"/>
  <c r="J23522" i="17"/>
  <c r="J23530" i="17"/>
  <c r="J23538" i="17"/>
  <c r="J23546" i="17"/>
  <c r="J23554" i="17"/>
  <c r="J23562" i="17"/>
  <c r="J23570" i="17"/>
  <c r="J23578" i="17"/>
  <c r="J23586" i="17"/>
  <c r="J23594" i="17"/>
  <c r="J23602" i="17"/>
  <c r="J23610" i="17"/>
  <c r="J23618" i="17"/>
  <c r="J23626" i="17"/>
  <c r="J23634" i="17"/>
  <c r="J23642" i="17"/>
  <c r="J23650" i="17"/>
  <c r="J23658" i="17"/>
  <c r="J23666" i="17"/>
  <c r="J23674" i="17"/>
  <c r="J23682" i="17"/>
  <c r="J23690" i="17"/>
  <c r="J23698" i="17"/>
  <c r="J23706" i="17"/>
  <c r="J23714" i="17"/>
  <c r="J23722" i="17"/>
  <c r="J23730" i="17"/>
  <c r="J23738" i="17"/>
  <c r="J23746" i="17"/>
  <c r="J23754" i="17"/>
  <c r="J23762" i="17"/>
  <c r="J23770" i="17"/>
  <c r="J23778" i="17"/>
  <c r="J23786" i="17"/>
  <c r="J23794" i="17"/>
  <c r="J23802" i="17"/>
  <c r="J23810" i="17"/>
  <c r="J23818" i="17"/>
  <c r="J23826" i="17"/>
  <c r="J23834" i="17"/>
  <c r="J23842" i="17"/>
  <c r="J23850" i="17"/>
  <c r="J23858" i="17"/>
  <c r="J23866" i="17"/>
  <c r="J23874" i="17"/>
  <c r="J23882" i="17"/>
  <c r="J21155" i="17"/>
  <c r="J21163" i="17"/>
  <c r="J21171" i="17"/>
  <c r="J21179" i="17"/>
  <c r="J21187" i="17"/>
  <c r="J21195" i="17"/>
  <c r="J21203" i="17"/>
  <c r="J21211" i="17"/>
  <c r="J21219" i="17"/>
  <c r="J21227" i="17"/>
  <c r="J21235" i="17"/>
  <c r="J21243" i="17"/>
  <c r="J21251" i="17"/>
  <c r="J21259" i="17"/>
  <c r="J21267" i="17"/>
  <c r="J21275" i="17"/>
  <c r="J21283" i="17"/>
  <c r="J21291" i="17"/>
  <c r="J21299" i="17"/>
  <c r="J21307" i="17"/>
  <c r="J21315" i="17"/>
  <c r="J21323" i="17"/>
  <c r="J21331" i="17"/>
  <c r="J21339" i="17"/>
  <c r="J21347" i="17"/>
  <c r="J21355" i="17"/>
  <c r="J21363" i="17"/>
  <c r="J21371" i="17"/>
  <c r="J21379" i="17"/>
  <c r="J21387" i="17"/>
  <c r="J21395" i="17"/>
  <c r="J21403" i="17"/>
  <c r="J21411" i="17"/>
  <c r="J21419" i="17"/>
  <c r="J21427" i="17"/>
  <c r="J21435" i="17"/>
  <c r="J21443" i="17"/>
  <c r="J21451" i="17"/>
  <c r="J21459" i="17"/>
  <c r="J21467" i="17"/>
  <c r="J21475" i="17"/>
  <c r="J21483" i="17"/>
  <c r="J21491" i="17"/>
  <c r="J21499" i="17"/>
  <c r="J21507" i="17"/>
  <c r="J21515" i="17"/>
  <c r="J21523" i="17"/>
  <c r="J21531" i="17"/>
  <c r="J21539" i="17"/>
  <c r="J21547" i="17"/>
  <c r="J21555" i="17"/>
  <c r="J21563" i="17"/>
  <c r="J21571" i="17"/>
  <c r="J21579" i="17"/>
  <c r="J21587" i="17"/>
  <c r="J21595" i="17"/>
  <c r="J21603" i="17"/>
  <c r="J21611" i="17"/>
  <c r="J21619" i="17"/>
  <c r="J21627" i="17"/>
  <c r="J21635" i="17"/>
  <c r="J21643" i="17"/>
  <c r="J21651" i="17"/>
  <c r="J21659" i="17"/>
  <c r="J21667" i="17"/>
  <c r="J21675" i="17"/>
  <c r="J21683" i="17"/>
  <c r="J21691" i="17"/>
  <c r="J21699" i="17"/>
  <c r="J21707" i="17"/>
  <c r="J21715" i="17"/>
  <c r="J21723" i="17"/>
  <c r="J21731" i="17"/>
  <c r="J21739" i="17"/>
  <c r="J21747" i="17"/>
  <c r="J21755" i="17"/>
  <c r="J21763" i="17"/>
  <c r="J21771" i="17"/>
  <c r="J21779" i="17"/>
  <c r="J21787" i="17"/>
  <c r="J21795" i="17"/>
  <c r="J21803" i="17"/>
  <c r="J21811" i="17"/>
  <c r="J21819" i="17"/>
  <c r="J21827" i="17"/>
  <c r="J21835" i="17"/>
  <c r="J21843" i="17"/>
  <c r="J21851" i="17"/>
  <c r="J21859" i="17"/>
  <c r="J21867" i="17"/>
  <c r="J21875" i="17"/>
  <c r="J21883" i="17"/>
  <c r="J21891" i="17"/>
  <c r="J21899" i="17"/>
  <c r="J21907" i="17"/>
  <c r="J21915" i="17"/>
  <c r="J21923" i="17"/>
  <c r="J21931" i="17"/>
  <c r="J21939" i="17"/>
  <c r="J21947" i="17"/>
  <c r="J21955" i="17"/>
  <c r="J21963" i="17"/>
  <c r="J21971" i="17"/>
  <c r="J21979" i="17"/>
  <c r="J21987" i="17"/>
  <c r="J21995" i="17"/>
  <c r="J22003" i="17"/>
  <c r="J22011" i="17"/>
  <c r="J22019" i="17"/>
  <c r="J22027" i="17"/>
  <c r="J22035" i="17"/>
  <c r="J22043" i="17"/>
  <c r="J22051" i="17"/>
  <c r="J22059" i="17"/>
  <c r="J22067" i="17"/>
  <c r="J22075" i="17"/>
  <c r="J22083" i="17"/>
  <c r="J22091" i="17"/>
  <c r="J22099" i="17"/>
  <c r="J22107" i="17"/>
  <c r="J22115" i="17"/>
  <c r="J22123" i="17"/>
  <c r="J22131" i="17"/>
  <c r="J22139" i="17"/>
  <c r="J22147" i="17"/>
  <c r="J22155" i="17"/>
  <c r="J22163" i="17"/>
  <c r="J22171" i="17"/>
  <c r="J22179" i="17"/>
  <c r="J22187" i="17"/>
  <c r="J22195" i="17"/>
  <c r="J22203" i="17"/>
  <c r="J22211" i="17"/>
  <c r="J22219" i="17"/>
  <c r="J22227" i="17"/>
  <c r="J22235" i="17"/>
  <c r="J22243" i="17"/>
  <c r="J22251" i="17"/>
  <c r="J22259" i="17"/>
  <c r="J22267" i="17"/>
  <c r="J22275" i="17"/>
  <c r="J22283" i="17"/>
  <c r="J22291" i="17"/>
  <c r="J22299" i="17"/>
  <c r="J22307" i="17"/>
  <c r="J22315" i="17"/>
  <c r="J22323" i="17"/>
  <c r="J22331" i="17"/>
  <c r="J22339" i="17"/>
  <c r="J22347" i="17"/>
  <c r="J22355" i="17"/>
  <c r="J22363" i="17"/>
  <c r="J22371" i="17"/>
  <c r="J22379" i="17"/>
  <c r="J22387" i="17"/>
  <c r="J22395" i="17"/>
  <c r="J22403" i="17"/>
  <c r="J22411" i="17"/>
  <c r="J22419" i="17"/>
  <c r="J22427" i="17"/>
  <c r="J22435" i="17"/>
  <c r="J22443" i="17"/>
  <c r="J22451" i="17"/>
  <c r="J22459" i="17"/>
  <c r="J22467" i="17"/>
  <c r="J22475" i="17"/>
  <c r="J22483" i="17"/>
  <c r="J22491" i="17"/>
  <c r="J22499" i="17"/>
  <c r="J22507" i="17"/>
  <c r="J22515" i="17"/>
  <c r="J22523" i="17"/>
  <c r="J22531" i="17"/>
  <c r="J22539" i="17"/>
  <c r="J22547" i="17"/>
  <c r="J22555" i="17"/>
  <c r="J22563" i="17"/>
  <c r="J22571" i="17"/>
  <c r="J22579" i="17"/>
  <c r="J22587" i="17"/>
  <c r="J22595" i="17"/>
  <c r="J22603" i="17"/>
  <c r="J22611" i="17"/>
  <c r="J22619" i="17"/>
  <c r="J22627" i="17"/>
  <c r="J22635" i="17"/>
  <c r="J22643" i="17"/>
  <c r="J22651" i="17"/>
  <c r="J22659" i="17"/>
  <c r="J22667" i="17"/>
  <c r="J22675" i="17"/>
  <c r="J22683" i="17"/>
  <c r="J22691" i="17"/>
  <c r="J22699" i="17"/>
  <c r="J22707" i="17"/>
  <c r="J22715" i="17"/>
  <c r="J22723" i="17"/>
  <c r="J22731" i="17"/>
  <c r="J22739" i="17"/>
  <c r="J22747" i="17"/>
  <c r="J22755" i="17"/>
  <c r="J22763" i="17"/>
  <c r="J22771" i="17"/>
  <c r="J22779" i="17"/>
  <c r="J22787" i="17"/>
  <c r="J22795" i="17"/>
  <c r="J22803" i="17"/>
  <c r="J22811" i="17"/>
  <c r="J22819" i="17"/>
  <c r="J22827" i="17"/>
  <c r="J22835" i="17"/>
  <c r="J22843" i="17"/>
  <c r="J22851" i="17"/>
  <c r="J22859" i="17"/>
  <c r="J22867" i="17"/>
  <c r="J22875" i="17"/>
  <c r="J22883" i="17"/>
  <c r="J22891" i="17"/>
  <c r="J22899" i="17"/>
  <c r="J22907" i="17"/>
  <c r="J22915" i="17"/>
  <c r="J22923" i="17"/>
  <c r="J22931" i="17"/>
  <c r="J22939" i="17"/>
  <c r="J22947" i="17"/>
  <c r="J22955" i="17"/>
  <c r="J22963" i="17"/>
  <c r="J22971" i="17"/>
  <c r="J22979" i="17"/>
  <c r="J22987" i="17"/>
  <c r="J22995" i="17"/>
  <c r="J23003" i="17"/>
  <c r="J23011" i="17"/>
  <c r="J23019" i="17"/>
  <c r="J23027" i="17"/>
  <c r="J23035" i="17"/>
  <c r="J23043" i="17"/>
  <c r="J23051" i="17"/>
  <c r="J23059" i="17"/>
  <c r="J23067" i="17"/>
  <c r="J23075" i="17"/>
  <c r="J23083" i="17"/>
  <c r="J23091" i="17"/>
  <c r="J23099" i="17"/>
  <c r="J23107" i="17"/>
  <c r="J23115" i="17"/>
  <c r="J23123" i="17"/>
  <c r="J23131" i="17"/>
  <c r="J23139" i="17"/>
  <c r="J23147" i="17"/>
  <c r="J23155" i="17"/>
  <c r="J23163" i="17"/>
  <c r="J23171" i="17"/>
  <c r="J23179" i="17"/>
  <c r="J23187" i="17"/>
  <c r="J23195" i="17"/>
  <c r="J23203" i="17"/>
  <c r="J23211" i="17"/>
  <c r="J23219" i="17"/>
  <c r="J23227" i="17"/>
  <c r="J23235" i="17"/>
  <c r="J23243" i="17"/>
  <c r="J23251" i="17"/>
  <c r="J23259" i="17"/>
  <c r="J23267" i="17"/>
  <c r="J23275" i="17"/>
  <c r="J23283" i="17"/>
  <c r="J23291" i="17"/>
  <c r="J23299" i="17"/>
  <c r="J23307" i="17"/>
  <c r="J23315" i="17"/>
  <c r="J23323" i="17"/>
  <c r="J23331" i="17"/>
  <c r="J23339" i="17"/>
  <c r="J23347" i="17"/>
  <c r="J23355" i="17"/>
  <c r="J23363" i="17"/>
  <c r="J23371" i="17"/>
  <c r="J23379" i="17"/>
  <c r="J23387" i="17"/>
  <c r="J23395" i="17"/>
  <c r="J23403" i="17"/>
  <c r="J23411" i="17"/>
  <c r="J23419" i="17"/>
  <c r="J23427" i="17"/>
  <c r="J23435" i="17"/>
  <c r="J23443" i="17"/>
  <c r="J23451" i="17"/>
  <c r="J23459" i="17"/>
  <c r="J23467" i="17"/>
  <c r="J23475" i="17"/>
  <c r="J23483" i="17"/>
  <c r="J23491" i="17"/>
  <c r="J23499" i="17"/>
  <c r="J23507" i="17"/>
  <c r="J23515" i="17"/>
  <c r="J23523" i="17"/>
  <c r="J23531" i="17"/>
  <c r="J23539" i="17"/>
  <c r="J23547" i="17"/>
  <c r="J23555" i="17"/>
  <c r="J23563" i="17"/>
  <c r="J23571" i="17"/>
  <c r="J23579" i="17"/>
  <c r="J23587" i="17"/>
  <c r="J23595" i="17"/>
  <c r="J23603" i="17"/>
  <c r="J23611" i="17"/>
  <c r="J23619" i="17"/>
  <c r="J23627" i="17"/>
  <c r="J23635" i="17"/>
  <c r="J23643" i="17"/>
  <c r="J23651" i="17"/>
  <c r="J23659" i="17"/>
  <c r="J23667" i="17"/>
  <c r="J23675" i="17"/>
  <c r="J23683" i="17"/>
  <c r="J23691" i="17"/>
  <c r="J23699" i="17"/>
  <c r="J23707" i="17"/>
  <c r="J23715" i="17"/>
  <c r="J23723" i="17"/>
  <c r="J23731" i="17"/>
  <c r="J23739" i="17"/>
  <c r="J23747" i="17"/>
  <c r="J23755" i="17"/>
  <c r="J23763" i="17"/>
  <c r="J23771" i="17"/>
  <c r="J23779" i="17"/>
  <c r="J23787" i="17"/>
  <c r="J23795" i="17"/>
  <c r="J23803" i="17"/>
  <c r="J23811" i="17"/>
  <c r="J23819" i="17"/>
  <c r="J23827" i="17"/>
  <c r="J23835" i="17"/>
  <c r="J23843" i="17"/>
  <c r="J23851" i="17"/>
  <c r="J23859" i="17"/>
  <c r="J23867" i="17"/>
  <c r="J23875" i="17"/>
  <c r="J21156" i="17"/>
  <c r="J21164" i="17"/>
  <c r="J21172" i="17"/>
  <c r="J21180" i="17"/>
  <c r="J21188" i="17"/>
  <c r="J21196" i="17"/>
  <c r="J21204" i="17"/>
  <c r="J21212" i="17"/>
  <c r="J21220" i="17"/>
  <c r="J21228" i="17"/>
  <c r="J21236" i="17"/>
  <c r="J21244" i="17"/>
  <c r="J21252" i="17"/>
  <c r="J21260" i="17"/>
  <c r="J21268" i="17"/>
  <c r="J21276" i="17"/>
  <c r="J21284" i="17"/>
  <c r="J21292" i="17"/>
  <c r="J21300" i="17"/>
  <c r="J21308" i="17"/>
  <c r="J21316" i="17"/>
  <c r="J21324" i="17"/>
  <c r="J21332" i="17"/>
  <c r="J21340" i="17"/>
  <c r="J21348" i="17"/>
  <c r="J21356" i="17"/>
  <c r="J21364" i="17"/>
  <c r="J21372" i="17"/>
  <c r="J21380" i="17"/>
  <c r="J21388" i="17"/>
  <c r="J21396" i="17"/>
  <c r="J21404" i="17"/>
  <c r="J21412" i="17"/>
  <c r="J21420" i="17"/>
  <c r="J21428" i="17"/>
  <c r="J21436" i="17"/>
  <c r="J21444" i="17"/>
  <c r="J21452" i="17"/>
  <c r="J21460" i="17"/>
  <c r="J21468" i="17"/>
  <c r="J21476" i="17"/>
  <c r="J21484" i="17"/>
  <c r="J21492" i="17"/>
  <c r="J21500" i="17"/>
  <c r="J21508" i="17"/>
  <c r="J21516" i="17"/>
  <c r="J21524" i="17"/>
  <c r="J21532" i="17"/>
  <c r="J21540" i="17"/>
  <c r="J21548" i="17"/>
  <c r="J21556" i="17"/>
  <c r="J21564" i="17"/>
  <c r="J21572" i="17"/>
  <c r="J21580" i="17"/>
  <c r="J21588" i="17"/>
  <c r="J21596" i="17"/>
  <c r="J21604" i="17"/>
  <c r="J21612" i="17"/>
  <c r="J21620" i="17"/>
  <c r="J21628" i="17"/>
  <c r="J21636" i="17"/>
  <c r="J21644" i="17"/>
  <c r="J21652" i="17"/>
  <c r="J21660" i="17"/>
  <c r="J21668" i="17"/>
  <c r="J21676" i="17"/>
  <c r="J21684" i="17"/>
  <c r="J21692" i="17"/>
  <c r="J21700" i="17"/>
  <c r="J21708" i="17"/>
  <c r="J21716" i="17"/>
  <c r="J21724" i="17"/>
  <c r="J21732" i="17"/>
  <c r="J21740" i="17"/>
  <c r="J21748" i="17"/>
  <c r="J21756" i="17"/>
  <c r="J21764" i="17"/>
  <c r="J21772" i="17"/>
  <c r="J21780" i="17"/>
  <c r="J21788" i="17"/>
  <c r="J21796" i="17"/>
  <c r="J21804" i="17"/>
  <c r="J21812" i="17"/>
  <c r="J21820" i="17"/>
  <c r="J21828" i="17"/>
  <c r="J21836" i="17"/>
  <c r="J21844" i="17"/>
  <c r="J21852" i="17"/>
  <c r="J21860" i="17"/>
  <c r="J21868" i="17"/>
  <c r="J21876" i="17"/>
  <c r="J21884" i="17"/>
  <c r="J21892" i="17"/>
  <c r="J21900" i="17"/>
  <c r="J21908" i="17"/>
  <c r="J21916" i="17"/>
  <c r="J21924" i="17"/>
  <c r="J21932" i="17"/>
  <c r="J21940" i="17"/>
  <c r="J21948" i="17"/>
  <c r="J21956" i="17"/>
  <c r="J21964" i="17"/>
  <c r="J21972" i="17"/>
  <c r="J21980" i="17"/>
  <c r="J21988" i="17"/>
  <c r="J21996" i="17"/>
  <c r="J22004" i="17"/>
  <c r="J22012" i="17"/>
  <c r="J22020" i="17"/>
  <c r="J22028" i="17"/>
  <c r="J22036" i="17"/>
  <c r="J22044" i="17"/>
  <c r="J22052" i="17"/>
  <c r="J22060" i="17"/>
  <c r="J22068" i="17"/>
  <c r="J22076" i="17"/>
  <c r="J22084" i="17"/>
  <c r="J22092" i="17"/>
  <c r="J22100" i="17"/>
  <c r="J22108" i="17"/>
  <c r="J22116" i="17"/>
  <c r="J22124" i="17"/>
  <c r="J22132" i="17"/>
  <c r="J22140" i="17"/>
  <c r="J22148" i="17"/>
  <c r="J22156" i="17"/>
  <c r="J22164" i="17"/>
  <c r="J22172" i="17"/>
  <c r="J22180" i="17"/>
  <c r="J22188" i="17"/>
  <c r="J22196" i="17"/>
  <c r="J22204" i="17"/>
  <c r="J22212" i="17"/>
  <c r="J22220" i="17"/>
  <c r="J22228" i="17"/>
  <c r="J22236" i="17"/>
  <c r="J22244" i="17"/>
  <c r="J22252" i="17"/>
  <c r="J22260" i="17"/>
  <c r="J22268" i="17"/>
  <c r="J22276" i="17"/>
  <c r="J22284" i="17"/>
  <c r="J22292" i="17"/>
  <c r="J22300" i="17"/>
  <c r="J22308" i="17"/>
  <c r="J22316" i="17"/>
  <c r="J22324" i="17"/>
  <c r="J22332" i="17"/>
  <c r="J22340" i="17"/>
  <c r="J22348" i="17"/>
  <c r="J22356" i="17"/>
  <c r="J22364" i="17"/>
  <c r="J22372" i="17"/>
  <c r="J22380" i="17"/>
  <c r="J22388" i="17"/>
  <c r="J22396" i="17"/>
  <c r="J22404" i="17"/>
  <c r="J22412" i="17"/>
  <c r="J22420" i="17"/>
  <c r="J22428" i="17"/>
  <c r="J22436" i="17"/>
  <c r="J22444" i="17"/>
  <c r="J22452" i="17"/>
  <c r="J22460" i="17"/>
  <c r="J22468" i="17"/>
  <c r="J22476" i="17"/>
  <c r="J22484" i="17"/>
  <c r="J22492" i="17"/>
  <c r="J22500" i="17"/>
  <c r="J22508" i="17"/>
  <c r="J22516" i="17"/>
  <c r="J22524" i="17"/>
  <c r="J22532" i="17"/>
  <c r="J22540" i="17"/>
  <c r="J22548" i="17"/>
  <c r="J22556" i="17"/>
  <c r="J22564" i="17"/>
  <c r="J22572" i="17"/>
  <c r="J22580" i="17"/>
  <c r="J22588" i="17"/>
  <c r="J22596" i="17"/>
  <c r="J22604" i="17"/>
  <c r="J22612" i="17"/>
  <c r="J22620" i="17"/>
  <c r="J22628" i="17"/>
  <c r="J22636" i="17"/>
  <c r="J22644" i="17"/>
  <c r="J22652" i="17"/>
  <c r="J22660" i="17"/>
  <c r="J22668" i="17"/>
  <c r="J22676" i="17"/>
  <c r="J22684" i="17"/>
  <c r="J22692" i="17"/>
  <c r="J22700" i="17"/>
  <c r="J22708" i="17"/>
  <c r="J22716" i="17"/>
  <c r="J22724" i="17"/>
  <c r="J22732" i="17"/>
  <c r="J22740" i="17"/>
  <c r="J22748" i="17"/>
  <c r="J22756" i="17"/>
  <c r="J22764" i="17"/>
  <c r="J22772" i="17"/>
  <c r="J22780" i="17"/>
  <c r="J22788" i="17"/>
  <c r="J22796" i="17"/>
  <c r="J22804" i="17"/>
  <c r="J22812" i="17"/>
  <c r="J22820" i="17"/>
  <c r="J22828" i="17"/>
  <c r="J22836" i="17"/>
  <c r="J22844" i="17"/>
  <c r="J22852" i="17"/>
  <c r="J22860" i="17"/>
  <c r="J22868" i="17"/>
  <c r="J22876" i="17"/>
  <c r="J22884" i="17"/>
  <c r="J22892" i="17"/>
  <c r="J22900" i="17"/>
  <c r="J22908" i="17"/>
  <c r="J22916" i="17"/>
  <c r="J22924" i="17"/>
  <c r="J22932" i="17"/>
  <c r="J22940" i="17"/>
  <c r="J22948" i="17"/>
  <c r="J22956" i="17"/>
  <c r="J22964" i="17"/>
  <c r="J22972" i="17"/>
  <c r="J22980" i="17"/>
  <c r="J22988" i="17"/>
  <c r="J22996" i="17"/>
  <c r="J23004" i="17"/>
  <c r="J23012" i="17"/>
  <c r="J23020" i="17"/>
  <c r="J23028" i="17"/>
  <c r="J23036" i="17"/>
  <c r="J23044" i="17"/>
  <c r="J23052" i="17"/>
  <c r="J23060" i="17"/>
  <c r="J23068" i="17"/>
  <c r="J23076" i="17"/>
  <c r="J23084" i="17"/>
  <c r="J23092" i="17"/>
  <c r="J23100" i="17"/>
  <c r="J23108" i="17"/>
  <c r="J23116" i="17"/>
  <c r="J23124" i="17"/>
  <c r="J23132" i="17"/>
  <c r="J23140" i="17"/>
  <c r="J23148" i="17"/>
  <c r="J23156" i="17"/>
  <c r="J23164" i="17"/>
  <c r="J23172" i="17"/>
  <c r="J23180" i="17"/>
  <c r="J23188" i="17"/>
  <c r="J23196" i="17"/>
  <c r="J23204" i="17"/>
  <c r="J23212" i="17"/>
  <c r="J23220" i="17"/>
  <c r="J23228" i="17"/>
  <c r="J23236" i="17"/>
  <c r="J23244" i="17"/>
  <c r="J23252" i="17"/>
  <c r="J23260" i="17"/>
  <c r="J23268" i="17"/>
  <c r="J23276" i="17"/>
  <c r="J23284" i="17"/>
  <c r="J23292" i="17"/>
  <c r="J23300" i="17"/>
  <c r="J23308" i="17"/>
  <c r="J23316" i="17"/>
  <c r="J23324" i="17"/>
  <c r="J23332" i="17"/>
  <c r="J23340" i="17"/>
  <c r="J23348" i="17"/>
  <c r="J23356" i="17"/>
  <c r="J23364" i="17"/>
  <c r="J23372" i="17"/>
  <c r="J23380" i="17"/>
  <c r="J23388" i="17"/>
  <c r="J23396" i="17"/>
  <c r="J23404" i="17"/>
  <c r="J23412" i="17"/>
  <c r="J23420" i="17"/>
  <c r="J23428" i="17"/>
  <c r="J23436" i="17"/>
  <c r="J23444" i="17"/>
  <c r="J23452" i="17"/>
  <c r="J23460" i="17"/>
  <c r="J23468" i="17"/>
  <c r="J23476" i="17"/>
  <c r="J23484" i="17"/>
  <c r="J23492" i="17"/>
  <c r="J23500" i="17"/>
  <c r="J23508" i="17"/>
  <c r="J23516" i="17"/>
  <c r="J23524" i="17"/>
  <c r="J23532" i="17"/>
  <c r="J23540" i="17"/>
  <c r="J23548" i="17"/>
  <c r="J23556" i="17"/>
  <c r="J23564" i="17"/>
  <c r="J23572" i="17"/>
  <c r="J23580" i="17"/>
  <c r="J23588" i="17"/>
  <c r="J23596" i="17"/>
  <c r="J23604" i="17"/>
  <c r="J23612" i="17"/>
  <c r="J23620" i="17"/>
  <c r="J23628" i="17"/>
  <c r="J23636" i="17"/>
  <c r="J23644" i="17"/>
  <c r="J23652" i="17"/>
  <c r="J23660" i="17"/>
  <c r="J23668" i="17"/>
  <c r="J23676" i="17"/>
  <c r="J23684" i="17"/>
  <c r="J23692" i="17"/>
  <c r="J23700" i="17"/>
  <c r="J23708" i="17"/>
  <c r="J23716" i="17"/>
  <c r="J23724" i="17"/>
  <c r="J23732" i="17"/>
  <c r="J23740" i="17"/>
  <c r="J23748" i="17"/>
  <c r="J23756" i="17"/>
  <c r="J23764" i="17"/>
  <c r="J23772" i="17"/>
  <c r="J23780" i="17"/>
  <c r="J23788" i="17"/>
  <c r="J23796" i="17"/>
  <c r="J23804" i="17"/>
  <c r="J23812" i="17"/>
  <c r="J23820" i="17"/>
  <c r="J23828" i="17"/>
  <c r="J23836" i="17"/>
  <c r="J23844" i="17"/>
  <c r="J23852" i="17"/>
  <c r="J23860" i="17"/>
  <c r="J23868" i="17"/>
  <c r="J23876" i="17"/>
  <c r="J23889" i="17"/>
  <c r="J23897" i="17"/>
  <c r="J23905" i="17"/>
  <c r="J23913" i="17"/>
  <c r="J23921" i="17"/>
  <c r="J23929" i="17"/>
  <c r="J23937" i="17"/>
  <c r="J23945" i="17"/>
  <c r="J23953" i="17"/>
  <c r="J23961" i="17"/>
  <c r="J23969" i="17"/>
  <c r="J23977" i="17"/>
  <c r="J23985" i="17"/>
  <c r="J23993" i="17"/>
  <c r="J24001" i="17"/>
  <c r="J24009" i="17"/>
  <c r="J24017" i="17"/>
  <c r="J24025" i="17"/>
  <c r="J24033" i="17"/>
  <c r="J24041" i="17"/>
  <c r="J24049" i="17"/>
  <c r="J24057" i="17"/>
  <c r="J24065" i="17"/>
  <c r="J24073" i="17"/>
  <c r="J24081" i="17"/>
  <c r="J24089" i="17"/>
  <c r="J24097" i="17"/>
  <c r="J24105" i="17"/>
  <c r="J24113" i="17"/>
  <c r="J24121" i="17"/>
  <c r="J24129" i="17"/>
  <c r="J24137" i="17"/>
  <c r="J24145" i="17"/>
  <c r="J24153" i="17"/>
  <c r="J24161" i="17"/>
  <c r="J24169" i="17"/>
  <c r="J24177" i="17"/>
  <c r="J24185" i="17"/>
  <c r="J24193" i="17"/>
  <c r="J24201" i="17"/>
  <c r="J24209" i="17"/>
  <c r="J24217" i="17"/>
  <c r="J24225" i="17"/>
  <c r="J24233" i="17"/>
  <c r="J24241" i="17"/>
  <c r="J24249" i="17"/>
  <c r="J24257" i="17"/>
  <c r="J24265" i="17"/>
  <c r="J24273" i="17"/>
  <c r="J24281" i="17"/>
  <c r="J24289" i="17"/>
  <c r="J24297" i="17"/>
  <c r="J24305" i="17"/>
  <c r="J24313" i="17"/>
  <c r="J24321" i="17"/>
  <c r="J24329" i="17"/>
  <c r="J24337" i="17"/>
  <c r="J24345" i="17"/>
  <c r="J24353" i="17"/>
  <c r="J24361" i="17"/>
  <c r="J24369" i="17"/>
  <c r="J24377" i="17"/>
  <c r="J24385" i="17"/>
  <c r="J24393" i="17"/>
  <c r="J24401" i="17"/>
  <c r="J24409" i="17"/>
  <c r="J24417" i="17"/>
  <c r="J24425" i="17"/>
  <c r="J24433" i="17"/>
  <c r="J24441" i="17"/>
  <c r="J24449" i="17"/>
  <c r="J24457" i="17"/>
  <c r="J24465" i="17"/>
  <c r="J24473" i="17"/>
  <c r="J24481" i="17"/>
  <c r="J24489" i="17"/>
  <c r="J24497" i="17"/>
  <c r="J24505" i="17"/>
  <c r="J24513" i="17"/>
  <c r="J24521" i="17"/>
  <c r="J24529" i="17"/>
  <c r="J24537" i="17"/>
  <c r="J24545" i="17"/>
  <c r="J24553" i="17"/>
  <c r="J24561" i="17"/>
  <c r="J24569" i="17"/>
  <c r="J24577" i="17"/>
  <c r="J24585" i="17"/>
  <c r="J24593" i="17"/>
  <c r="J24601" i="17"/>
  <c r="J24609" i="17"/>
  <c r="J24617" i="17"/>
  <c r="J24625" i="17"/>
  <c r="J24633" i="17"/>
  <c r="J24641" i="17"/>
  <c r="J24649" i="17"/>
  <c r="J24657" i="17"/>
  <c r="J24665" i="17"/>
  <c r="J24673" i="17"/>
  <c r="J24681" i="17"/>
  <c r="J24689" i="17"/>
  <c r="J24697" i="17"/>
  <c r="J24705" i="17"/>
  <c r="J24713" i="17"/>
  <c r="J24721" i="17"/>
  <c r="J24729" i="17"/>
  <c r="J24737" i="17"/>
  <c r="J24745" i="17"/>
  <c r="J24753" i="17"/>
  <c r="J24761" i="17"/>
  <c r="J24769" i="17"/>
  <c r="J24777" i="17"/>
  <c r="J24785" i="17"/>
  <c r="J24793" i="17"/>
  <c r="J24801" i="17"/>
  <c r="J24809" i="17"/>
  <c r="J24817" i="17"/>
  <c r="J24825" i="17"/>
  <c r="J24833" i="17"/>
  <c r="J24841" i="17"/>
  <c r="J24849" i="17"/>
  <c r="J24857" i="17"/>
  <c r="J24865" i="17"/>
  <c r="J24873" i="17"/>
  <c r="J24881" i="17"/>
  <c r="J24889" i="17"/>
  <c r="J24897" i="17"/>
  <c r="J24905" i="17"/>
  <c r="J24913" i="17"/>
  <c r="J24921" i="17"/>
  <c r="J24929" i="17"/>
  <c r="J24937" i="17"/>
  <c r="J24945" i="17"/>
  <c r="J24953" i="17"/>
  <c r="J24961" i="17"/>
  <c r="J24969" i="17"/>
  <c r="J24977" i="17"/>
  <c r="J24985" i="17"/>
  <c r="J24993" i="17"/>
  <c r="J25001" i="17"/>
  <c r="J25009" i="17"/>
  <c r="J25017" i="17"/>
  <c r="J25025" i="17"/>
  <c r="J25033" i="17"/>
  <c r="J25041" i="17"/>
  <c r="J25049" i="17"/>
  <c r="J25057" i="17"/>
  <c r="J25065" i="17"/>
  <c r="J25073" i="17"/>
  <c r="J25081" i="17"/>
  <c r="J25089" i="17"/>
  <c r="J25097" i="17"/>
  <c r="J25105" i="17"/>
  <c r="J25113" i="17"/>
  <c r="J25121" i="17"/>
  <c r="J25129" i="17"/>
  <c r="J25137" i="17"/>
  <c r="J25145" i="17"/>
  <c r="J25153" i="17"/>
  <c r="J25161" i="17"/>
  <c r="J25169" i="17"/>
  <c r="J25177" i="17"/>
  <c r="J25185" i="17"/>
  <c r="J25193" i="17"/>
  <c r="J25201" i="17"/>
  <c r="J25209" i="17"/>
  <c r="J25217" i="17"/>
  <c r="J25225" i="17"/>
  <c r="J25233" i="17"/>
  <c r="J25241" i="17"/>
  <c r="J25249" i="17"/>
  <c r="J25257" i="17"/>
  <c r="J25265" i="17"/>
  <c r="J25273" i="17"/>
  <c r="J25281" i="17"/>
  <c r="J25289" i="17"/>
  <c r="J25297" i="17"/>
  <c r="J25305" i="17"/>
  <c r="J25313" i="17"/>
  <c r="J25321" i="17"/>
  <c r="J25329" i="17"/>
  <c r="J25337" i="17"/>
  <c r="J25345" i="17"/>
  <c r="J25353" i="17"/>
  <c r="J25361" i="17"/>
  <c r="J25369" i="17"/>
  <c r="J25377" i="17"/>
  <c r="J25385" i="17"/>
  <c r="J25393" i="17"/>
  <c r="J25401" i="17"/>
  <c r="J25409" i="17"/>
  <c r="J25417" i="17"/>
  <c r="J25425" i="17"/>
  <c r="J25433" i="17"/>
  <c r="J25441" i="17"/>
  <c r="J25449" i="17"/>
  <c r="J25457" i="17"/>
  <c r="J25465" i="17"/>
  <c r="J25473" i="17"/>
  <c r="J25481" i="17"/>
  <c r="J25489" i="17"/>
  <c r="J25497" i="17"/>
  <c r="J25505" i="17"/>
  <c r="J25513" i="17"/>
  <c r="J25521" i="17"/>
  <c r="J25529" i="17"/>
  <c r="J25537" i="17"/>
  <c r="J25545" i="17"/>
  <c r="J25553" i="17"/>
  <c r="J25561" i="17"/>
  <c r="J25569" i="17"/>
  <c r="J25577" i="17"/>
  <c r="J25585" i="17"/>
  <c r="J25593" i="17"/>
  <c r="J25601" i="17"/>
  <c r="J25609" i="17"/>
  <c r="J25617" i="17"/>
  <c r="J25625" i="17"/>
  <c r="J25633" i="17"/>
  <c r="J25641" i="17"/>
  <c r="J25649" i="17"/>
  <c r="J25657" i="17"/>
  <c r="J25665" i="17"/>
  <c r="J25673" i="17"/>
  <c r="J25681" i="17"/>
  <c r="J25689" i="17"/>
  <c r="J25697" i="17"/>
  <c r="J25705" i="17"/>
  <c r="J25713" i="17"/>
  <c r="J25721" i="17"/>
  <c r="J25729" i="17"/>
  <c r="J25737" i="17"/>
  <c r="J25745" i="17"/>
  <c r="J25753" i="17"/>
  <c r="J25761" i="17"/>
  <c r="J25769" i="17"/>
  <c r="J25777" i="17"/>
  <c r="J25785" i="17"/>
  <c r="J25793" i="17"/>
  <c r="J25801" i="17"/>
  <c r="J25809" i="17"/>
  <c r="J25817" i="17"/>
  <c r="J25825" i="17"/>
  <c r="J25833" i="17"/>
  <c r="J25841" i="17"/>
  <c r="J25849" i="17"/>
  <c r="J25857" i="17"/>
  <c r="J25865" i="17"/>
  <c r="J25873" i="17"/>
  <c r="J25881" i="17"/>
  <c r="J25889" i="17"/>
  <c r="J25897" i="17"/>
  <c r="J25905" i="17"/>
  <c r="J25913" i="17"/>
  <c r="J25921" i="17"/>
  <c r="J25929" i="17"/>
  <c r="J25937" i="17"/>
  <c r="J25945" i="17"/>
  <c r="J25953" i="17"/>
  <c r="J25961" i="17"/>
  <c r="J25969" i="17"/>
  <c r="J25977" i="17"/>
  <c r="J25985" i="17"/>
  <c r="J25993" i="17"/>
  <c r="J26001" i="17"/>
  <c r="J26009" i="17"/>
  <c r="J26017" i="17"/>
  <c r="J26025" i="17"/>
  <c r="J26033" i="17"/>
  <c r="J26041" i="17"/>
  <c r="J26049" i="17"/>
  <c r="J26057" i="17"/>
  <c r="J26065" i="17"/>
  <c r="J26073" i="17"/>
  <c r="J26081" i="17"/>
  <c r="J26089" i="17"/>
  <c r="J26097" i="17"/>
  <c r="J26105" i="17"/>
  <c r="J26113" i="17"/>
  <c r="J26121" i="17"/>
  <c r="J26129" i="17"/>
  <c r="J26137" i="17"/>
  <c r="J26145" i="17"/>
  <c r="J26153" i="17"/>
  <c r="J26161" i="17"/>
  <c r="J26169" i="17"/>
  <c r="J26177" i="17"/>
  <c r="J26185" i="17"/>
  <c r="J26193" i="17"/>
  <c r="J26201" i="17"/>
  <c r="J26209" i="17"/>
  <c r="J26217" i="17"/>
  <c r="J26225" i="17"/>
  <c r="J26233" i="17"/>
  <c r="J26241" i="17"/>
  <c r="J26249" i="17"/>
  <c r="J26257" i="17"/>
  <c r="J26265" i="17"/>
  <c r="J26273" i="17"/>
  <c r="J26281" i="17"/>
  <c r="J26289" i="17"/>
  <c r="J26297" i="17"/>
  <c r="J26305" i="17"/>
  <c r="J26313" i="17"/>
  <c r="J26321" i="17"/>
  <c r="J26329" i="17"/>
  <c r="J26337" i="17"/>
  <c r="J26345" i="17"/>
  <c r="J26353" i="17"/>
  <c r="J26361" i="17"/>
  <c r="J26369" i="17"/>
  <c r="J26377" i="17"/>
  <c r="J26385" i="17"/>
  <c r="J26393" i="17"/>
  <c r="J26401" i="17"/>
  <c r="J26409" i="17"/>
  <c r="J26417" i="17"/>
  <c r="J26425" i="17"/>
  <c r="J26433" i="17"/>
  <c r="J26441" i="17"/>
  <c r="J26449" i="17"/>
  <c r="J26457" i="17"/>
  <c r="J26465" i="17"/>
  <c r="J26473" i="17"/>
  <c r="J26481" i="17"/>
  <c r="J26489" i="17"/>
  <c r="J26497" i="17"/>
  <c r="J26505" i="17"/>
  <c r="J26513" i="17"/>
  <c r="J26521" i="17"/>
  <c r="J26529" i="17"/>
  <c r="J26537" i="17"/>
  <c r="J26545" i="17"/>
  <c r="J26553" i="17"/>
  <c r="J26561" i="17"/>
  <c r="J26569" i="17"/>
  <c r="J26577" i="17"/>
  <c r="J26585" i="17"/>
  <c r="J26593" i="17"/>
  <c r="J26601" i="17"/>
  <c r="J26609" i="17"/>
  <c r="J23890" i="17"/>
  <c r="J23898" i="17"/>
  <c r="J23906" i="17"/>
  <c r="J23914" i="17"/>
  <c r="J23922" i="17"/>
  <c r="J23930" i="17"/>
  <c r="J23938" i="17"/>
  <c r="J23946" i="17"/>
  <c r="J23954" i="17"/>
  <c r="J23962" i="17"/>
  <c r="J23970" i="17"/>
  <c r="J23978" i="17"/>
  <c r="J23986" i="17"/>
  <c r="J23994" i="17"/>
  <c r="J24002" i="17"/>
  <c r="J24010" i="17"/>
  <c r="J24018" i="17"/>
  <c r="J24026" i="17"/>
  <c r="J24034" i="17"/>
  <c r="J24042" i="17"/>
  <c r="J24050" i="17"/>
  <c r="J24058" i="17"/>
  <c r="J24066" i="17"/>
  <c r="J24074" i="17"/>
  <c r="J24082" i="17"/>
  <c r="J24090" i="17"/>
  <c r="J24098" i="17"/>
  <c r="J24106" i="17"/>
  <c r="J24114" i="17"/>
  <c r="J24122" i="17"/>
  <c r="J24130" i="17"/>
  <c r="J24138" i="17"/>
  <c r="J24146" i="17"/>
  <c r="J24154" i="17"/>
  <c r="J24162" i="17"/>
  <c r="J24170" i="17"/>
  <c r="J24178" i="17"/>
  <c r="J24186" i="17"/>
  <c r="J24194" i="17"/>
  <c r="J24202" i="17"/>
  <c r="J24210" i="17"/>
  <c r="J24218" i="17"/>
  <c r="J24226" i="17"/>
  <c r="J24234" i="17"/>
  <c r="J24242" i="17"/>
  <c r="J24250" i="17"/>
  <c r="J24258" i="17"/>
  <c r="J24266" i="17"/>
  <c r="J24274" i="17"/>
  <c r="J24282" i="17"/>
  <c r="J24290" i="17"/>
  <c r="J24298" i="17"/>
  <c r="J24306" i="17"/>
  <c r="J24314" i="17"/>
  <c r="J24322" i="17"/>
  <c r="J24330" i="17"/>
  <c r="J24338" i="17"/>
  <c r="J24346" i="17"/>
  <c r="J24354" i="17"/>
  <c r="J24362" i="17"/>
  <c r="J24370" i="17"/>
  <c r="J24378" i="17"/>
  <c r="J24386" i="17"/>
  <c r="J24394" i="17"/>
  <c r="J24402" i="17"/>
  <c r="J24410" i="17"/>
  <c r="J24418" i="17"/>
  <c r="J24426" i="17"/>
  <c r="J24434" i="17"/>
  <c r="J24442" i="17"/>
  <c r="J24450" i="17"/>
  <c r="J24458" i="17"/>
  <c r="J24466" i="17"/>
  <c r="J24474" i="17"/>
  <c r="J24482" i="17"/>
  <c r="J24490" i="17"/>
  <c r="J24498" i="17"/>
  <c r="J24506" i="17"/>
  <c r="J24514" i="17"/>
  <c r="J24522" i="17"/>
  <c r="J24530" i="17"/>
  <c r="J24538" i="17"/>
  <c r="J24546" i="17"/>
  <c r="J24554" i="17"/>
  <c r="J24562" i="17"/>
  <c r="J24570" i="17"/>
  <c r="J24578" i="17"/>
  <c r="J24586" i="17"/>
  <c r="J24594" i="17"/>
  <c r="J24602" i="17"/>
  <c r="J24610" i="17"/>
  <c r="J24618" i="17"/>
  <c r="J24626" i="17"/>
  <c r="J24634" i="17"/>
  <c r="J24642" i="17"/>
  <c r="J24650" i="17"/>
  <c r="J24658" i="17"/>
  <c r="J24666" i="17"/>
  <c r="J24674" i="17"/>
  <c r="J24682" i="17"/>
  <c r="J24690" i="17"/>
  <c r="J24698" i="17"/>
  <c r="J24706" i="17"/>
  <c r="J24714" i="17"/>
  <c r="J24722" i="17"/>
  <c r="J24730" i="17"/>
  <c r="J24738" i="17"/>
  <c r="J24746" i="17"/>
  <c r="J24754" i="17"/>
  <c r="J24762" i="17"/>
  <c r="J24770" i="17"/>
  <c r="J24778" i="17"/>
  <c r="J24786" i="17"/>
  <c r="J24794" i="17"/>
  <c r="J24802" i="17"/>
  <c r="J24810" i="17"/>
  <c r="J24818" i="17"/>
  <c r="J24826" i="17"/>
  <c r="J24834" i="17"/>
  <c r="J24842" i="17"/>
  <c r="J24850" i="17"/>
  <c r="J24858" i="17"/>
  <c r="J24866" i="17"/>
  <c r="J24874" i="17"/>
  <c r="J24882" i="17"/>
  <c r="J24890" i="17"/>
  <c r="J24898" i="17"/>
  <c r="J24906" i="17"/>
  <c r="J24914" i="17"/>
  <c r="J24922" i="17"/>
  <c r="J24930" i="17"/>
  <c r="J24938" i="17"/>
  <c r="J24946" i="17"/>
  <c r="J24954" i="17"/>
  <c r="J24962" i="17"/>
  <c r="J24970" i="17"/>
  <c r="J24978" i="17"/>
  <c r="J24986" i="17"/>
  <c r="J24994" i="17"/>
  <c r="J25002" i="17"/>
  <c r="J25010" i="17"/>
  <c r="J25018" i="17"/>
  <c r="J25026" i="17"/>
  <c r="J25034" i="17"/>
  <c r="J25042" i="17"/>
  <c r="J25050" i="17"/>
  <c r="J25058" i="17"/>
  <c r="J25066" i="17"/>
  <c r="J25074" i="17"/>
  <c r="J25082" i="17"/>
  <c r="J25090" i="17"/>
  <c r="J25098" i="17"/>
  <c r="J25106" i="17"/>
  <c r="J25114" i="17"/>
  <c r="J25122" i="17"/>
  <c r="J25130" i="17"/>
  <c r="J25138" i="17"/>
  <c r="J25146" i="17"/>
  <c r="J25154" i="17"/>
  <c r="J25162" i="17"/>
  <c r="J25170" i="17"/>
  <c r="J25178" i="17"/>
  <c r="J25186" i="17"/>
  <c r="J25194" i="17"/>
  <c r="J25202" i="17"/>
  <c r="J25210" i="17"/>
  <c r="J25218" i="17"/>
  <c r="J25226" i="17"/>
  <c r="J25234" i="17"/>
  <c r="J25242" i="17"/>
  <c r="J25250" i="17"/>
  <c r="J25258" i="17"/>
  <c r="J25266" i="17"/>
  <c r="J25274" i="17"/>
  <c r="J25282" i="17"/>
  <c r="J25290" i="17"/>
  <c r="J25298" i="17"/>
  <c r="J25306" i="17"/>
  <c r="J25314" i="17"/>
  <c r="J25322" i="17"/>
  <c r="J25330" i="17"/>
  <c r="J25338" i="17"/>
  <c r="J25346" i="17"/>
  <c r="J25354" i="17"/>
  <c r="J25362" i="17"/>
  <c r="J25370" i="17"/>
  <c r="J25378" i="17"/>
  <c r="J25386" i="17"/>
  <c r="J25394" i="17"/>
  <c r="J25402" i="17"/>
  <c r="J25410" i="17"/>
  <c r="J25418" i="17"/>
  <c r="J25426" i="17"/>
  <c r="J25434" i="17"/>
  <c r="J25442" i="17"/>
  <c r="J25450" i="17"/>
  <c r="J25458" i="17"/>
  <c r="J25466" i="17"/>
  <c r="J25474" i="17"/>
  <c r="J25482" i="17"/>
  <c r="J25490" i="17"/>
  <c r="J25498" i="17"/>
  <c r="J25506" i="17"/>
  <c r="J25514" i="17"/>
  <c r="J25522" i="17"/>
  <c r="J25530" i="17"/>
  <c r="J25538" i="17"/>
  <c r="J25546" i="17"/>
  <c r="J25554" i="17"/>
  <c r="J25562" i="17"/>
  <c r="J25570" i="17"/>
  <c r="J25578" i="17"/>
  <c r="J25586" i="17"/>
  <c r="J25594" i="17"/>
  <c r="J25602" i="17"/>
  <c r="J25610" i="17"/>
  <c r="J25618" i="17"/>
  <c r="J25626" i="17"/>
  <c r="J25634" i="17"/>
  <c r="J25642" i="17"/>
  <c r="J25650" i="17"/>
  <c r="J25658" i="17"/>
  <c r="J25666" i="17"/>
  <c r="J25674" i="17"/>
  <c r="J25682" i="17"/>
  <c r="J25690" i="17"/>
  <c r="J25698" i="17"/>
  <c r="J25706" i="17"/>
  <c r="J25714" i="17"/>
  <c r="J25722" i="17"/>
  <c r="J25730" i="17"/>
  <c r="J25738" i="17"/>
  <c r="J25746" i="17"/>
  <c r="J25754" i="17"/>
  <c r="J25762" i="17"/>
  <c r="J25770" i="17"/>
  <c r="J25778" i="17"/>
  <c r="J25786" i="17"/>
  <c r="J25794" i="17"/>
  <c r="J25802" i="17"/>
  <c r="J25810" i="17"/>
  <c r="J25818" i="17"/>
  <c r="J25826" i="17"/>
  <c r="J25834" i="17"/>
  <c r="J25842" i="17"/>
  <c r="J25850" i="17"/>
  <c r="J25858" i="17"/>
  <c r="J25866" i="17"/>
  <c r="J25874" i="17"/>
  <c r="J25882" i="17"/>
  <c r="J25890" i="17"/>
  <c r="J25898" i="17"/>
  <c r="J25906" i="17"/>
  <c r="J25914" i="17"/>
  <c r="J25922" i="17"/>
  <c r="J25930" i="17"/>
  <c r="J25938" i="17"/>
  <c r="J25946" i="17"/>
  <c r="J25954" i="17"/>
  <c r="J25962" i="17"/>
  <c r="J25970" i="17"/>
  <c r="J25978" i="17"/>
  <c r="J25986" i="17"/>
  <c r="J25994" i="17"/>
  <c r="J26002" i="17"/>
  <c r="J26010" i="17"/>
  <c r="J26018" i="17"/>
  <c r="J26026" i="17"/>
  <c r="J26034" i="17"/>
  <c r="J26042" i="17"/>
  <c r="J26050" i="17"/>
  <c r="J26058" i="17"/>
  <c r="J26066" i="17"/>
  <c r="J26074" i="17"/>
  <c r="J26082" i="17"/>
  <c r="J26090" i="17"/>
  <c r="J26098" i="17"/>
  <c r="J26106" i="17"/>
  <c r="J26114" i="17"/>
  <c r="J26122" i="17"/>
  <c r="J26130" i="17"/>
  <c r="J26138" i="17"/>
  <c r="J26146" i="17"/>
  <c r="J26154" i="17"/>
  <c r="J26162" i="17"/>
  <c r="J26170" i="17"/>
  <c r="J26178" i="17"/>
  <c r="J26186" i="17"/>
  <c r="J26194" i="17"/>
  <c r="J26202" i="17"/>
  <c r="J26210" i="17"/>
  <c r="J26218" i="17"/>
  <c r="J26226" i="17"/>
  <c r="J26234" i="17"/>
  <c r="J26242" i="17"/>
  <c r="J26250" i="17"/>
  <c r="J26258" i="17"/>
  <c r="J26266" i="17"/>
  <c r="J26274" i="17"/>
  <c r="J26282" i="17"/>
  <c r="J26290" i="17"/>
  <c r="J26298" i="17"/>
  <c r="J26306" i="17"/>
  <c r="J26314" i="17"/>
  <c r="J26322" i="17"/>
  <c r="J26330" i="17"/>
  <c r="J26338" i="17"/>
  <c r="J26346" i="17"/>
  <c r="J26354" i="17"/>
  <c r="J26362" i="17"/>
  <c r="J26370" i="17"/>
  <c r="J26378" i="17"/>
  <c r="J26386" i="17"/>
  <c r="J26394" i="17"/>
  <c r="J26402" i="17"/>
  <c r="J26410" i="17"/>
  <c r="J26418" i="17"/>
  <c r="J26426" i="17"/>
  <c r="J26434" i="17"/>
  <c r="J26442" i="17"/>
  <c r="J26450" i="17"/>
  <c r="J26458" i="17"/>
  <c r="J26466" i="17"/>
  <c r="J26474" i="17"/>
  <c r="J26482" i="17"/>
  <c r="J26490" i="17"/>
  <c r="J26498" i="17"/>
  <c r="J26506" i="17"/>
  <c r="J26514" i="17"/>
  <c r="J26522" i="17"/>
  <c r="J26530" i="17"/>
  <c r="J26538" i="17"/>
  <c r="J26546" i="17"/>
  <c r="J26554" i="17"/>
  <c r="J26562" i="17"/>
  <c r="J26570" i="17"/>
  <c r="J26578" i="17"/>
  <c r="J26586" i="17"/>
  <c r="J26594" i="17"/>
  <c r="J26602" i="17"/>
  <c r="J26610" i="17"/>
  <c r="J23883" i="17"/>
  <c r="J23891" i="17"/>
  <c r="J23899" i="17"/>
  <c r="J23907" i="17"/>
  <c r="J23915" i="17"/>
  <c r="J23923" i="17"/>
  <c r="J23931" i="17"/>
  <c r="J23939" i="17"/>
  <c r="J23947" i="17"/>
  <c r="J23955" i="17"/>
  <c r="J23963" i="17"/>
  <c r="J23971" i="17"/>
  <c r="J23979" i="17"/>
  <c r="J23987" i="17"/>
  <c r="J23995" i="17"/>
  <c r="J24003" i="17"/>
  <c r="J24011" i="17"/>
  <c r="J24019" i="17"/>
  <c r="J24027" i="17"/>
  <c r="J24035" i="17"/>
  <c r="J24043" i="17"/>
  <c r="J24051" i="17"/>
  <c r="J24059" i="17"/>
  <c r="J24067" i="17"/>
  <c r="J24075" i="17"/>
  <c r="J24083" i="17"/>
  <c r="J24091" i="17"/>
  <c r="J24099" i="17"/>
  <c r="J24107" i="17"/>
  <c r="J24115" i="17"/>
  <c r="J24123" i="17"/>
  <c r="J24131" i="17"/>
  <c r="J24139" i="17"/>
  <c r="J24147" i="17"/>
  <c r="J24155" i="17"/>
  <c r="J24163" i="17"/>
  <c r="J24171" i="17"/>
  <c r="J24179" i="17"/>
  <c r="J24187" i="17"/>
  <c r="J24195" i="17"/>
  <c r="J24203" i="17"/>
  <c r="J24211" i="17"/>
  <c r="J24219" i="17"/>
  <c r="J24227" i="17"/>
  <c r="J24235" i="17"/>
  <c r="J24243" i="17"/>
  <c r="J24251" i="17"/>
  <c r="J24259" i="17"/>
  <c r="J24267" i="17"/>
  <c r="J24275" i="17"/>
  <c r="J24283" i="17"/>
  <c r="J24291" i="17"/>
  <c r="J24299" i="17"/>
  <c r="J24307" i="17"/>
  <c r="J24315" i="17"/>
  <c r="J24323" i="17"/>
  <c r="J24331" i="17"/>
  <c r="J24339" i="17"/>
  <c r="J24347" i="17"/>
  <c r="J24355" i="17"/>
  <c r="J24363" i="17"/>
  <c r="J24371" i="17"/>
  <c r="J24379" i="17"/>
  <c r="J24387" i="17"/>
  <c r="J24395" i="17"/>
  <c r="J24403" i="17"/>
  <c r="J24411" i="17"/>
  <c r="J24419" i="17"/>
  <c r="J24427" i="17"/>
  <c r="J24435" i="17"/>
  <c r="J24443" i="17"/>
  <c r="J24451" i="17"/>
  <c r="J24459" i="17"/>
  <c r="J24467" i="17"/>
  <c r="J24475" i="17"/>
  <c r="J24483" i="17"/>
  <c r="J24491" i="17"/>
  <c r="J24499" i="17"/>
  <c r="J24507" i="17"/>
  <c r="J24515" i="17"/>
  <c r="J24523" i="17"/>
  <c r="J24531" i="17"/>
  <c r="J24539" i="17"/>
  <c r="J24547" i="17"/>
  <c r="J24555" i="17"/>
  <c r="J24563" i="17"/>
  <c r="J24571" i="17"/>
  <c r="J24579" i="17"/>
  <c r="J24587" i="17"/>
  <c r="J24595" i="17"/>
  <c r="J24603" i="17"/>
  <c r="J24611" i="17"/>
  <c r="J24619" i="17"/>
  <c r="J24627" i="17"/>
  <c r="J24635" i="17"/>
  <c r="J24643" i="17"/>
  <c r="J24651" i="17"/>
  <c r="J24659" i="17"/>
  <c r="J24667" i="17"/>
  <c r="J24675" i="17"/>
  <c r="J24683" i="17"/>
  <c r="J24691" i="17"/>
  <c r="J24699" i="17"/>
  <c r="J24707" i="17"/>
  <c r="J24715" i="17"/>
  <c r="J24723" i="17"/>
  <c r="J24731" i="17"/>
  <c r="J24739" i="17"/>
  <c r="J24747" i="17"/>
  <c r="J24755" i="17"/>
  <c r="J24763" i="17"/>
  <c r="J24771" i="17"/>
  <c r="J24779" i="17"/>
  <c r="J24787" i="17"/>
  <c r="J24795" i="17"/>
  <c r="J24803" i="17"/>
  <c r="J24811" i="17"/>
  <c r="J24819" i="17"/>
  <c r="J24827" i="17"/>
  <c r="J24835" i="17"/>
  <c r="J24843" i="17"/>
  <c r="J24851" i="17"/>
  <c r="J24859" i="17"/>
  <c r="J24867" i="17"/>
  <c r="J24875" i="17"/>
  <c r="J24883" i="17"/>
  <c r="J24891" i="17"/>
  <c r="J24899" i="17"/>
  <c r="J24907" i="17"/>
  <c r="J24915" i="17"/>
  <c r="J24923" i="17"/>
  <c r="J24931" i="17"/>
  <c r="J24939" i="17"/>
  <c r="J24947" i="17"/>
  <c r="J24955" i="17"/>
  <c r="J24963" i="17"/>
  <c r="J24971" i="17"/>
  <c r="J24979" i="17"/>
  <c r="J24987" i="17"/>
  <c r="J24995" i="17"/>
  <c r="J25003" i="17"/>
  <c r="J25011" i="17"/>
  <c r="J25019" i="17"/>
  <c r="J25027" i="17"/>
  <c r="J25035" i="17"/>
  <c r="J25043" i="17"/>
  <c r="J25051" i="17"/>
  <c r="J25059" i="17"/>
  <c r="J25067" i="17"/>
  <c r="J25075" i="17"/>
  <c r="J25083" i="17"/>
  <c r="J25091" i="17"/>
  <c r="J25099" i="17"/>
  <c r="J25107" i="17"/>
  <c r="J25115" i="17"/>
  <c r="J25123" i="17"/>
  <c r="J25131" i="17"/>
  <c r="J25139" i="17"/>
  <c r="J25147" i="17"/>
  <c r="J25155" i="17"/>
  <c r="J25163" i="17"/>
  <c r="J25171" i="17"/>
  <c r="J25179" i="17"/>
  <c r="J25187" i="17"/>
  <c r="J25195" i="17"/>
  <c r="J25203" i="17"/>
  <c r="J25211" i="17"/>
  <c r="J25219" i="17"/>
  <c r="J25227" i="17"/>
  <c r="J25235" i="17"/>
  <c r="J25243" i="17"/>
  <c r="J25251" i="17"/>
  <c r="J25259" i="17"/>
  <c r="J25267" i="17"/>
  <c r="J25275" i="17"/>
  <c r="J25283" i="17"/>
  <c r="J25291" i="17"/>
  <c r="J25299" i="17"/>
  <c r="J25307" i="17"/>
  <c r="J25315" i="17"/>
  <c r="J25323" i="17"/>
  <c r="J25331" i="17"/>
  <c r="J25339" i="17"/>
  <c r="J25347" i="17"/>
  <c r="J25355" i="17"/>
  <c r="J25363" i="17"/>
  <c r="J25371" i="17"/>
  <c r="J25379" i="17"/>
  <c r="J25387" i="17"/>
  <c r="J25395" i="17"/>
  <c r="J25403" i="17"/>
  <c r="J25411" i="17"/>
  <c r="J25419" i="17"/>
  <c r="J25427" i="17"/>
  <c r="J25435" i="17"/>
  <c r="J25443" i="17"/>
  <c r="J25451" i="17"/>
  <c r="J25459" i="17"/>
  <c r="J25467" i="17"/>
  <c r="J25475" i="17"/>
  <c r="J25483" i="17"/>
  <c r="J25491" i="17"/>
  <c r="J25499" i="17"/>
  <c r="J25507" i="17"/>
  <c r="J25515" i="17"/>
  <c r="J25523" i="17"/>
  <c r="J25531" i="17"/>
  <c r="J25539" i="17"/>
  <c r="J25547" i="17"/>
  <c r="J25555" i="17"/>
  <c r="J25563" i="17"/>
  <c r="J25571" i="17"/>
  <c r="J25579" i="17"/>
  <c r="J25587" i="17"/>
  <c r="J25595" i="17"/>
  <c r="J25603" i="17"/>
  <c r="J25611" i="17"/>
  <c r="J25619" i="17"/>
  <c r="J25627" i="17"/>
  <c r="J25635" i="17"/>
  <c r="J25643" i="17"/>
  <c r="J25651" i="17"/>
  <c r="J25659" i="17"/>
  <c r="J25667" i="17"/>
  <c r="J25675" i="17"/>
  <c r="J25683" i="17"/>
  <c r="J25691" i="17"/>
  <c r="J25699" i="17"/>
  <c r="J25707" i="17"/>
  <c r="J25715" i="17"/>
  <c r="J25723" i="17"/>
  <c r="J25731" i="17"/>
  <c r="J25739" i="17"/>
  <c r="J25747" i="17"/>
  <c r="J25755" i="17"/>
  <c r="J25763" i="17"/>
  <c r="J25771" i="17"/>
  <c r="J25779" i="17"/>
  <c r="J25787" i="17"/>
  <c r="J25795" i="17"/>
  <c r="J25803" i="17"/>
  <c r="J25811" i="17"/>
  <c r="J25819" i="17"/>
  <c r="J25827" i="17"/>
  <c r="J25835" i="17"/>
  <c r="J25843" i="17"/>
  <c r="J25851" i="17"/>
  <c r="J25859" i="17"/>
  <c r="J25867" i="17"/>
  <c r="J25875" i="17"/>
  <c r="J25883" i="17"/>
  <c r="J25891" i="17"/>
  <c r="J25899" i="17"/>
  <c r="J25907" i="17"/>
  <c r="J25915" i="17"/>
  <c r="J25923" i="17"/>
  <c r="J25931" i="17"/>
  <c r="J25939" i="17"/>
  <c r="J25947" i="17"/>
  <c r="J25955" i="17"/>
  <c r="J25963" i="17"/>
  <c r="J25971" i="17"/>
  <c r="J25979" i="17"/>
  <c r="J25987" i="17"/>
  <c r="J25995" i="17"/>
  <c r="J26003" i="17"/>
  <c r="J26011" i="17"/>
  <c r="J26019" i="17"/>
  <c r="J26027" i="17"/>
  <c r="J26035" i="17"/>
  <c r="J26043" i="17"/>
  <c r="J26051" i="17"/>
  <c r="J26059" i="17"/>
  <c r="J26067" i="17"/>
  <c r="J26075" i="17"/>
  <c r="J26083" i="17"/>
  <c r="J26091" i="17"/>
  <c r="J26099" i="17"/>
  <c r="J26107" i="17"/>
  <c r="J26115" i="17"/>
  <c r="J26123" i="17"/>
  <c r="J26131" i="17"/>
  <c r="J26139" i="17"/>
  <c r="J26147" i="17"/>
  <c r="J26155" i="17"/>
  <c r="J26163" i="17"/>
  <c r="J26171" i="17"/>
  <c r="J26179" i="17"/>
  <c r="J26187" i="17"/>
  <c r="J26195" i="17"/>
  <c r="J26203" i="17"/>
  <c r="J26211" i="17"/>
  <c r="J26219" i="17"/>
  <c r="J26227" i="17"/>
  <c r="J26235" i="17"/>
  <c r="J26243" i="17"/>
  <c r="J26251" i="17"/>
  <c r="J26259" i="17"/>
  <c r="J26267" i="17"/>
  <c r="J26275" i="17"/>
  <c r="J26283" i="17"/>
  <c r="J26291" i="17"/>
  <c r="J26299" i="17"/>
  <c r="J26307" i="17"/>
  <c r="J26315" i="17"/>
  <c r="J26323" i="17"/>
  <c r="J26331" i="17"/>
  <c r="J26339" i="17"/>
  <c r="J26347" i="17"/>
  <c r="J26355" i="17"/>
  <c r="J26363" i="17"/>
  <c r="J26371" i="17"/>
  <c r="J26379" i="17"/>
  <c r="J26387" i="17"/>
  <c r="J26395" i="17"/>
  <c r="J26403" i="17"/>
  <c r="J26411" i="17"/>
  <c r="J26419" i="17"/>
  <c r="J26427" i="17"/>
  <c r="J26435" i="17"/>
  <c r="J26443" i="17"/>
  <c r="J26451" i="17"/>
  <c r="J26459" i="17"/>
  <c r="J26467" i="17"/>
  <c r="J26475" i="17"/>
  <c r="J26483" i="17"/>
  <c r="J26491" i="17"/>
  <c r="J26499" i="17"/>
  <c r="J26507" i="17"/>
  <c r="J26515" i="17"/>
  <c r="J26523" i="17"/>
  <c r="J26531" i="17"/>
  <c r="J26539" i="17"/>
  <c r="J26547" i="17"/>
  <c r="J26555" i="17"/>
  <c r="J26563" i="17"/>
  <c r="J26571" i="17"/>
  <c r="J26579" i="17"/>
  <c r="J26587" i="17"/>
  <c r="J26595" i="17"/>
  <c r="J26603" i="17"/>
  <c r="J26611" i="17"/>
  <c r="J23884" i="17"/>
  <c r="J23892" i="17"/>
  <c r="J23900" i="17"/>
  <c r="J23908" i="17"/>
  <c r="J23916" i="17"/>
  <c r="J23924" i="17"/>
  <c r="J23932" i="17"/>
  <c r="J23940" i="17"/>
  <c r="J23948" i="17"/>
  <c r="J23956" i="17"/>
  <c r="J23964" i="17"/>
  <c r="J23972" i="17"/>
  <c r="J23980" i="17"/>
  <c r="J23988" i="17"/>
  <c r="J23996" i="17"/>
  <c r="J24004" i="17"/>
  <c r="J24012" i="17"/>
  <c r="J24020" i="17"/>
  <c r="J24028" i="17"/>
  <c r="J24036" i="17"/>
  <c r="J24044" i="17"/>
  <c r="J24052" i="17"/>
  <c r="J24060" i="17"/>
  <c r="J24068" i="17"/>
  <c r="J24076" i="17"/>
  <c r="J24084" i="17"/>
  <c r="J24092" i="17"/>
  <c r="J24100" i="17"/>
  <c r="J24108" i="17"/>
  <c r="J24116" i="17"/>
  <c r="J24124" i="17"/>
  <c r="J24132" i="17"/>
  <c r="J24140" i="17"/>
  <c r="J24148" i="17"/>
  <c r="J24156" i="17"/>
  <c r="J24164" i="17"/>
  <c r="J24172" i="17"/>
  <c r="J24180" i="17"/>
  <c r="J24188" i="17"/>
  <c r="J24196" i="17"/>
  <c r="J24204" i="17"/>
  <c r="J24212" i="17"/>
  <c r="J24220" i="17"/>
  <c r="J24228" i="17"/>
  <c r="J24236" i="17"/>
  <c r="J24244" i="17"/>
  <c r="J24252" i="17"/>
  <c r="J24260" i="17"/>
  <c r="J24268" i="17"/>
  <c r="J24276" i="17"/>
  <c r="J24284" i="17"/>
  <c r="J24292" i="17"/>
  <c r="J24300" i="17"/>
  <c r="J24308" i="17"/>
  <c r="J24316" i="17"/>
  <c r="J24324" i="17"/>
  <c r="J24332" i="17"/>
  <c r="J24340" i="17"/>
  <c r="J24348" i="17"/>
  <c r="J24356" i="17"/>
  <c r="J24364" i="17"/>
  <c r="J24372" i="17"/>
  <c r="J24380" i="17"/>
  <c r="J24388" i="17"/>
  <c r="J24396" i="17"/>
  <c r="J24404" i="17"/>
  <c r="J24412" i="17"/>
  <c r="J24420" i="17"/>
  <c r="J24428" i="17"/>
  <c r="J24436" i="17"/>
  <c r="J24444" i="17"/>
  <c r="J24452" i="17"/>
  <c r="J24460" i="17"/>
  <c r="J24468" i="17"/>
  <c r="J24476" i="17"/>
  <c r="J24484" i="17"/>
  <c r="J24492" i="17"/>
  <c r="J24500" i="17"/>
  <c r="J24508" i="17"/>
  <c r="J24516" i="17"/>
  <c r="J24524" i="17"/>
  <c r="J24532" i="17"/>
  <c r="J24540" i="17"/>
  <c r="J24548" i="17"/>
  <c r="J24556" i="17"/>
  <c r="J24564" i="17"/>
  <c r="J24572" i="17"/>
  <c r="J24580" i="17"/>
  <c r="J24588" i="17"/>
  <c r="J24596" i="17"/>
  <c r="J24604" i="17"/>
  <c r="J24612" i="17"/>
  <c r="J24620" i="17"/>
  <c r="J24628" i="17"/>
  <c r="J24636" i="17"/>
  <c r="J24644" i="17"/>
  <c r="J24652" i="17"/>
  <c r="J24660" i="17"/>
  <c r="J24668" i="17"/>
  <c r="J24676" i="17"/>
  <c r="J24684" i="17"/>
  <c r="J24692" i="17"/>
  <c r="J24700" i="17"/>
  <c r="J24708" i="17"/>
  <c r="J24716" i="17"/>
  <c r="J24724" i="17"/>
  <c r="J24732" i="17"/>
  <c r="J24740" i="17"/>
  <c r="J24748" i="17"/>
  <c r="J24756" i="17"/>
  <c r="J24764" i="17"/>
  <c r="J24772" i="17"/>
  <c r="J24780" i="17"/>
  <c r="J24788" i="17"/>
  <c r="J24796" i="17"/>
  <c r="J24804" i="17"/>
  <c r="J24812" i="17"/>
  <c r="J24820" i="17"/>
  <c r="J24828" i="17"/>
  <c r="J24836" i="17"/>
  <c r="J24844" i="17"/>
  <c r="J24852" i="17"/>
  <c r="J24860" i="17"/>
  <c r="J24868" i="17"/>
  <c r="J24876" i="17"/>
  <c r="J24884" i="17"/>
  <c r="J24892" i="17"/>
  <c r="J24900" i="17"/>
  <c r="J24908" i="17"/>
  <c r="J24916" i="17"/>
  <c r="J24924" i="17"/>
  <c r="J24932" i="17"/>
  <c r="J24940" i="17"/>
  <c r="J24948" i="17"/>
  <c r="J24956" i="17"/>
  <c r="J24964" i="17"/>
  <c r="J24972" i="17"/>
  <c r="J24980" i="17"/>
  <c r="J24988" i="17"/>
  <c r="J24996" i="17"/>
  <c r="J25004" i="17"/>
  <c r="J25012" i="17"/>
  <c r="J25020" i="17"/>
  <c r="J25028" i="17"/>
  <c r="J25036" i="17"/>
  <c r="J25044" i="17"/>
  <c r="J25052" i="17"/>
  <c r="J25060" i="17"/>
  <c r="J25068" i="17"/>
  <c r="J25076" i="17"/>
  <c r="J25084" i="17"/>
  <c r="J25092" i="17"/>
  <c r="J25100" i="17"/>
  <c r="J25108" i="17"/>
  <c r="J25116" i="17"/>
  <c r="J25124" i="17"/>
  <c r="J25132" i="17"/>
  <c r="J25140" i="17"/>
  <c r="J25148" i="17"/>
  <c r="J25156" i="17"/>
  <c r="J25164" i="17"/>
  <c r="J25172" i="17"/>
  <c r="J25180" i="17"/>
  <c r="J25188" i="17"/>
  <c r="J25196" i="17"/>
  <c r="J25204" i="17"/>
  <c r="J25212" i="17"/>
  <c r="J25220" i="17"/>
  <c r="J25228" i="17"/>
  <c r="J25236" i="17"/>
  <c r="J25244" i="17"/>
  <c r="J25252" i="17"/>
  <c r="J25260" i="17"/>
  <c r="J25268" i="17"/>
  <c r="J25276" i="17"/>
  <c r="J25284" i="17"/>
  <c r="J25292" i="17"/>
  <c r="J25300" i="17"/>
  <c r="J25308" i="17"/>
  <c r="J25316" i="17"/>
  <c r="J25324" i="17"/>
  <c r="J25332" i="17"/>
  <c r="J25340" i="17"/>
  <c r="J25348" i="17"/>
  <c r="J25356" i="17"/>
  <c r="J25364" i="17"/>
  <c r="J25372" i="17"/>
  <c r="J25380" i="17"/>
  <c r="J25388" i="17"/>
  <c r="J25396" i="17"/>
  <c r="J25404" i="17"/>
  <c r="J25412" i="17"/>
  <c r="J25420" i="17"/>
  <c r="J25428" i="17"/>
  <c r="J25436" i="17"/>
  <c r="J25444" i="17"/>
  <c r="J25452" i="17"/>
  <c r="J25460" i="17"/>
  <c r="J25468" i="17"/>
  <c r="J25476" i="17"/>
  <c r="J25484" i="17"/>
  <c r="J25492" i="17"/>
  <c r="J25500" i="17"/>
  <c r="J25508" i="17"/>
  <c r="J25516" i="17"/>
  <c r="J25524" i="17"/>
  <c r="J25532" i="17"/>
  <c r="J25540" i="17"/>
  <c r="J25548" i="17"/>
  <c r="J25556" i="17"/>
  <c r="J25564" i="17"/>
  <c r="J25572" i="17"/>
  <c r="J25580" i="17"/>
  <c r="J25588" i="17"/>
  <c r="J25596" i="17"/>
  <c r="J25604" i="17"/>
  <c r="J25612" i="17"/>
  <c r="J25620" i="17"/>
  <c r="J25628" i="17"/>
  <c r="J25636" i="17"/>
  <c r="J25644" i="17"/>
  <c r="J25652" i="17"/>
  <c r="J25660" i="17"/>
  <c r="J25668" i="17"/>
  <c r="J25676" i="17"/>
  <c r="J25684" i="17"/>
  <c r="J25692" i="17"/>
  <c r="J25700" i="17"/>
  <c r="J25708" i="17"/>
  <c r="J25716" i="17"/>
  <c r="J25724" i="17"/>
  <c r="J25732" i="17"/>
  <c r="J25740" i="17"/>
  <c r="J25748" i="17"/>
  <c r="J25756" i="17"/>
  <c r="J25764" i="17"/>
  <c r="J25772" i="17"/>
  <c r="J25780" i="17"/>
  <c r="J25788" i="17"/>
  <c r="J25796" i="17"/>
  <c r="J25804" i="17"/>
  <c r="J25812" i="17"/>
  <c r="J25820" i="17"/>
  <c r="J25828" i="17"/>
  <c r="J25836" i="17"/>
  <c r="J25844" i="17"/>
  <c r="J25852" i="17"/>
  <c r="J25860" i="17"/>
  <c r="J25868" i="17"/>
  <c r="J25876" i="17"/>
  <c r="J25884" i="17"/>
  <c r="J25892" i="17"/>
  <c r="J25900" i="17"/>
  <c r="J25908" i="17"/>
  <c r="J25916" i="17"/>
  <c r="J25924" i="17"/>
  <c r="J25932" i="17"/>
  <c r="J25940" i="17"/>
  <c r="J25948" i="17"/>
  <c r="J25956" i="17"/>
  <c r="J25964" i="17"/>
  <c r="J25972" i="17"/>
  <c r="J25980" i="17"/>
  <c r="J25988" i="17"/>
  <c r="J25996" i="17"/>
  <c r="J26004" i="17"/>
  <c r="J26012" i="17"/>
  <c r="J26020" i="17"/>
  <c r="J26028" i="17"/>
  <c r="J26036" i="17"/>
  <c r="J26044" i="17"/>
  <c r="J26052" i="17"/>
  <c r="J26060" i="17"/>
  <c r="J26068" i="17"/>
  <c r="J26076" i="17"/>
  <c r="J26084" i="17"/>
  <c r="J26092" i="17"/>
  <c r="J26100" i="17"/>
  <c r="J26108" i="17"/>
  <c r="J26116" i="17"/>
  <c r="J26124" i="17"/>
  <c r="J26132" i="17"/>
  <c r="J26140" i="17"/>
  <c r="J26148" i="17"/>
  <c r="J26156" i="17"/>
  <c r="J26164" i="17"/>
  <c r="J26172" i="17"/>
  <c r="J26180" i="17"/>
  <c r="J26188" i="17"/>
  <c r="J26196" i="17"/>
  <c r="J26204" i="17"/>
  <c r="J26212" i="17"/>
  <c r="J26220" i="17"/>
  <c r="J26228" i="17"/>
  <c r="J26236" i="17"/>
  <c r="J26244" i="17"/>
  <c r="J26252" i="17"/>
  <c r="J26260" i="17"/>
  <c r="J26268" i="17"/>
  <c r="J26276" i="17"/>
  <c r="J26284" i="17"/>
  <c r="J26292" i="17"/>
  <c r="J26300" i="17"/>
  <c r="J26308" i="17"/>
  <c r="J26316" i="17"/>
  <c r="J26324" i="17"/>
  <c r="J26332" i="17"/>
  <c r="J26340" i="17"/>
  <c r="J26348" i="17"/>
  <c r="J26356" i="17"/>
  <c r="J26364" i="17"/>
  <c r="J26372" i="17"/>
  <c r="J26380" i="17"/>
  <c r="J26388" i="17"/>
  <c r="J26396" i="17"/>
  <c r="J26404" i="17"/>
  <c r="J26412" i="17"/>
  <c r="J26420" i="17"/>
  <c r="J26428" i="17"/>
  <c r="J26436" i="17"/>
  <c r="J26444" i="17"/>
  <c r="J26452" i="17"/>
  <c r="J26460" i="17"/>
  <c r="J26468" i="17"/>
  <c r="J26476" i="17"/>
  <c r="J26484" i="17"/>
  <c r="J26492" i="17"/>
  <c r="J26500" i="17"/>
  <c r="J26508" i="17"/>
  <c r="J26516" i="17"/>
  <c r="J26524" i="17"/>
  <c r="J26532" i="17"/>
  <c r="J26540" i="17"/>
  <c r="J26548" i="17"/>
  <c r="J26556" i="17"/>
  <c r="J26564" i="17"/>
  <c r="J26572" i="17"/>
  <c r="J26580" i="17"/>
  <c r="J26588" i="17"/>
  <c r="J26596" i="17"/>
  <c r="J26604" i="17"/>
  <c r="J26612" i="17"/>
  <c r="J23885" i="17"/>
  <c r="J23893" i="17"/>
  <c r="J23901" i="17"/>
  <c r="J23909" i="17"/>
  <c r="J23917" i="17"/>
  <c r="J23925" i="17"/>
  <c r="J23933" i="17"/>
  <c r="J23941" i="17"/>
  <c r="J23949" i="17"/>
  <c r="J23957" i="17"/>
  <c r="J23965" i="17"/>
  <c r="J23973" i="17"/>
  <c r="J23981" i="17"/>
  <c r="J23989" i="17"/>
  <c r="J23997" i="17"/>
  <c r="J24005" i="17"/>
  <c r="J24013" i="17"/>
  <c r="J24021" i="17"/>
  <c r="J24029" i="17"/>
  <c r="J24037" i="17"/>
  <c r="J24045" i="17"/>
  <c r="J24053" i="17"/>
  <c r="J24061" i="17"/>
  <c r="J24069" i="17"/>
  <c r="J24077" i="17"/>
  <c r="J24085" i="17"/>
  <c r="J24093" i="17"/>
  <c r="J24101" i="17"/>
  <c r="J24109" i="17"/>
  <c r="J24117" i="17"/>
  <c r="J24125" i="17"/>
  <c r="J24133" i="17"/>
  <c r="J24141" i="17"/>
  <c r="J24149" i="17"/>
  <c r="J24157" i="17"/>
  <c r="J24165" i="17"/>
  <c r="J24173" i="17"/>
  <c r="J24181" i="17"/>
  <c r="J24189" i="17"/>
  <c r="J24197" i="17"/>
  <c r="J24205" i="17"/>
  <c r="J24213" i="17"/>
  <c r="J24221" i="17"/>
  <c r="J24229" i="17"/>
  <c r="J24237" i="17"/>
  <c r="J24245" i="17"/>
  <c r="J24253" i="17"/>
  <c r="J24261" i="17"/>
  <c r="J24269" i="17"/>
  <c r="J24277" i="17"/>
  <c r="J24285" i="17"/>
  <c r="J24293" i="17"/>
  <c r="J24301" i="17"/>
  <c r="J24309" i="17"/>
  <c r="J24317" i="17"/>
  <c r="J24325" i="17"/>
  <c r="J24333" i="17"/>
  <c r="J24341" i="17"/>
  <c r="J24349" i="17"/>
  <c r="J24357" i="17"/>
  <c r="J24365" i="17"/>
  <c r="J24373" i="17"/>
  <c r="J24381" i="17"/>
  <c r="J24389" i="17"/>
  <c r="J24397" i="17"/>
  <c r="J24405" i="17"/>
  <c r="J24413" i="17"/>
  <c r="J24421" i="17"/>
  <c r="J24429" i="17"/>
  <c r="J24437" i="17"/>
  <c r="J24445" i="17"/>
  <c r="J24453" i="17"/>
  <c r="J24461" i="17"/>
  <c r="J24469" i="17"/>
  <c r="J24477" i="17"/>
  <c r="J24485" i="17"/>
  <c r="J24493" i="17"/>
  <c r="J24501" i="17"/>
  <c r="J24509" i="17"/>
  <c r="J24517" i="17"/>
  <c r="J24525" i="17"/>
  <c r="J24533" i="17"/>
  <c r="J24541" i="17"/>
  <c r="J24549" i="17"/>
  <c r="J24557" i="17"/>
  <c r="J24565" i="17"/>
  <c r="J24573" i="17"/>
  <c r="J24581" i="17"/>
  <c r="J24589" i="17"/>
  <c r="J24597" i="17"/>
  <c r="J24605" i="17"/>
  <c r="J24613" i="17"/>
  <c r="J24621" i="17"/>
  <c r="J24629" i="17"/>
  <c r="J24637" i="17"/>
  <c r="J24645" i="17"/>
  <c r="J24653" i="17"/>
  <c r="J24661" i="17"/>
  <c r="J24669" i="17"/>
  <c r="J24677" i="17"/>
  <c r="J24685" i="17"/>
  <c r="J24693" i="17"/>
  <c r="J24701" i="17"/>
  <c r="J24709" i="17"/>
  <c r="J24717" i="17"/>
  <c r="J24725" i="17"/>
  <c r="J24733" i="17"/>
  <c r="J24741" i="17"/>
  <c r="J24749" i="17"/>
  <c r="J24757" i="17"/>
  <c r="J24765" i="17"/>
  <c r="J24773" i="17"/>
  <c r="J24781" i="17"/>
  <c r="J24789" i="17"/>
  <c r="J24797" i="17"/>
  <c r="J24805" i="17"/>
  <c r="J24813" i="17"/>
  <c r="J24821" i="17"/>
  <c r="J24829" i="17"/>
  <c r="J24837" i="17"/>
  <c r="J24845" i="17"/>
  <c r="J24853" i="17"/>
  <c r="J24861" i="17"/>
  <c r="J24869" i="17"/>
  <c r="J24877" i="17"/>
  <c r="J24885" i="17"/>
  <c r="J24893" i="17"/>
  <c r="J24901" i="17"/>
  <c r="J24909" i="17"/>
  <c r="J24917" i="17"/>
  <c r="J24925" i="17"/>
  <c r="J24933" i="17"/>
  <c r="J24941" i="17"/>
  <c r="J24949" i="17"/>
  <c r="J24957" i="17"/>
  <c r="J24965" i="17"/>
  <c r="J24973" i="17"/>
  <c r="J24981" i="17"/>
  <c r="J24989" i="17"/>
  <c r="J24997" i="17"/>
  <c r="J25005" i="17"/>
  <c r="J25013" i="17"/>
  <c r="J25021" i="17"/>
  <c r="J25029" i="17"/>
  <c r="J25037" i="17"/>
  <c r="J25045" i="17"/>
  <c r="J25053" i="17"/>
  <c r="J25061" i="17"/>
  <c r="J25069" i="17"/>
  <c r="J25077" i="17"/>
  <c r="J25085" i="17"/>
  <c r="J25093" i="17"/>
  <c r="J25101" i="17"/>
  <c r="J25109" i="17"/>
  <c r="J25117" i="17"/>
  <c r="J25125" i="17"/>
  <c r="J25133" i="17"/>
  <c r="J25141" i="17"/>
  <c r="J25149" i="17"/>
  <c r="J25157" i="17"/>
  <c r="J25165" i="17"/>
  <c r="J25173" i="17"/>
  <c r="J25181" i="17"/>
  <c r="J25189" i="17"/>
  <c r="J25197" i="17"/>
  <c r="J25205" i="17"/>
  <c r="J25213" i="17"/>
  <c r="J25221" i="17"/>
  <c r="J25229" i="17"/>
  <c r="J25237" i="17"/>
  <c r="J25245" i="17"/>
  <c r="J25253" i="17"/>
  <c r="J25261" i="17"/>
  <c r="J25269" i="17"/>
  <c r="J25277" i="17"/>
  <c r="J25285" i="17"/>
  <c r="J25293" i="17"/>
  <c r="J25301" i="17"/>
  <c r="J25309" i="17"/>
  <c r="J25317" i="17"/>
  <c r="J25325" i="17"/>
  <c r="J25333" i="17"/>
  <c r="J25341" i="17"/>
  <c r="J25349" i="17"/>
  <c r="J25357" i="17"/>
  <c r="J25365" i="17"/>
  <c r="J25373" i="17"/>
  <c r="J25381" i="17"/>
  <c r="J25389" i="17"/>
  <c r="J25397" i="17"/>
  <c r="J25405" i="17"/>
  <c r="J25413" i="17"/>
  <c r="J25421" i="17"/>
  <c r="J25429" i="17"/>
  <c r="J25437" i="17"/>
  <c r="J25445" i="17"/>
  <c r="J25453" i="17"/>
  <c r="J25461" i="17"/>
  <c r="J25469" i="17"/>
  <c r="J25477" i="17"/>
  <c r="J25485" i="17"/>
  <c r="J25493" i="17"/>
  <c r="J25501" i="17"/>
  <c r="J25509" i="17"/>
  <c r="J25517" i="17"/>
  <c r="J25525" i="17"/>
  <c r="J25533" i="17"/>
  <c r="J25541" i="17"/>
  <c r="J25549" i="17"/>
  <c r="J25557" i="17"/>
  <c r="J25565" i="17"/>
  <c r="J25573" i="17"/>
  <c r="J25581" i="17"/>
  <c r="J25589" i="17"/>
  <c r="J25597" i="17"/>
  <c r="J25605" i="17"/>
  <c r="J25613" i="17"/>
  <c r="J25621" i="17"/>
  <c r="J25629" i="17"/>
  <c r="J25637" i="17"/>
  <c r="J25645" i="17"/>
  <c r="J25653" i="17"/>
  <c r="J25661" i="17"/>
  <c r="J25669" i="17"/>
  <c r="J25677" i="17"/>
  <c r="J25685" i="17"/>
  <c r="J25693" i="17"/>
  <c r="J25701" i="17"/>
  <c r="J25709" i="17"/>
  <c r="J25717" i="17"/>
  <c r="J25725" i="17"/>
  <c r="J25733" i="17"/>
  <c r="J25741" i="17"/>
  <c r="J25749" i="17"/>
  <c r="J25757" i="17"/>
  <c r="J25765" i="17"/>
  <c r="J25773" i="17"/>
  <c r="J25781" i="17"/>
  <c r="J25789" i="17"/>
  <c r="J25797" i="17"/>
  <c r="J25805" i="17"/>
  <c r="J25813" i="17"/>
  <c r="J25821" i="17"/>
  <c r="J25829" i="17"/>
  <c r="J25837" i="17"/>
  <c r="J25845" i="17"/>
  <c r="J25853" i="17"/>
  <c r="J25861" i="17"/>
  <c r="J25869" i="17"/>
  <c r="J25877" i="17"/>
  <c r="J25885" i="17"/>
  <c r="J25893" i="17"/>
  <c r="J25901" i="17"/>
  <c r="J25909" i="17"/>
  <c r="J25917" i="17"/>
  <c r="J25925" i="17"/>
  <c r="J25933" i="17"/>
  <c r="J25941" i="17"/>
  <c r="J25949" i="17"/>
  <c r="J25957" i="17"/>
  <c r="J25965" i="17"/>
  <c r="J25973" i="17"/>
  <c r="J25981" i="17"/>
  <c r="J25989" i="17"/>
  <c r="J25997" i="17"/>
  <c r="J26005" i="17"/>
  <c r="J26013" i="17"/>
  <c r="J26021" i="17"/>
  <c r="J26029" i="17"/>
  <c r="J26037" i="17"/>
  <c r="J26045" i="17"/>
  <c r="J26053" i="17"/>
  <c r="J26061" i="17"/>
  <c r="J26069" i="17"/>
  <c r="J26077" i="17"/>
  <c r="J26085" i="17"/>
  <c r="J26093" i="17"/>
  <c r="J26101" i="17"/>
  <c r="J26109" i="17"/>
  <c r="J26117" i="17"/>
  <c r="J26125" i="17"/>
  <c r="J26133" i="17"/>
  <c r="J26141" i="17"/>
  <c r="J26149" i="17"/>
  <c r="J26157" i="17"/>
  <c r="J26165" i="17"/>
  <c r="J26173" i="17"/>
  <c r="J26181" i="17"/>
  <c r="J26189" i="17"/>
  <c r="J26197" i="17"/>
  <c r="J26205" i="17"/>
  <c r="J26213" i="17"/>
  <c r="J26221" i="17"/>
  <c r="J26229" i="17"/>
  <c r="J26237" i="17"/>
  <c r="J26245" i="17"/>
  <c r="J26253" i="17"/>
  <c r="J26261" i="17"/>
  <c r="J26269" i="17"/>
  <c r="J26277" i="17"/>
  <c r="J26285" i="17"/>
  <c r="J26293" i="17"/>
  <c r="J26301" i="17"/>
  <c r="J26309" i="17"/>
  <c r="J26317" i="17"/>
  <c r="J26325" i="17"/>
  <c r="J26333" i="17"/>
  <c r="J26341" i="17"/>
  <c r="J26349" i="17"/>
  <c r="J26357" i="17"/>
  <c r="J26365" i="17"/>
  <c r="J26373" i="17"/>
  <c r="J26381" i="17"/>
  <c r="J26389" i="17"/>
  <c r="J26397" i="17"/>
  <c r="J26405" i="17"/>
  <c r="J26413" i="17"/>
  <c r="J26421" i="17"/>
  <c r="J26429" i="17"/>
  <c r="J26437" i="17"/>
  <c r="J26445" i="17"/>
  <c r="J26453" i="17"/>
  <c r="J26461" i="17"/>
  <c r="J26469" i="17"/>
  <c r="J26477" i="17"/>
  <c r="J26485" i="17"/>
  <c r="J26493" i="17"/>
  <c r="J26501" i="17"/>
  <c r="J26509" i="17"/>
  <c r="J26517" i="17"/>
  <c r="J26525" i="17"/>
  <c r="J26533" i="17"/>
  <c r="J26541" i="17"/>
  <c r="J26549" i="17"/>
  <c r="J26557" i="17"/>
  <c r="J26565" i="17"/>
  <c r="J26573" i="17"/>
  <c r="J26581" i="17"/>
  <c r="J26589" i="17"/>
  <c r="J26597" i="17"/>
  <c r="J26605" i="17"/>
  <c r="J26613" i="17"/>
  <c r="J23886" i="17"/>
  <c r="J23894" i="17"/>
  <c r="J23902" i="17"/>
  <c r="J23910" i="17"/>
  <c r="J23918" i="17"/>
  <c r="J23926" i="17"/>
  <c r="J23934" i="17"/>
  <c r="J23942" i="17"/>
  <c r="J23950" i="17"/>
  <c r="J23958" i="17"/>
  <c r="J23966" i="17"/>
  <c r="J23974" i="17"/>
  <c r="J23982" i="17"/>
  <c r="J23990" i="17"/>
  <c r="J23998" i="17"/>
  <c r="J24006" i="17"/>
  <c r="J24014" i="17"/>
  <c r="J24022" i="17"/>
  <c r="J24030" i="17"/>
  <c r="J24038" i="17"/>
  <c r="J24046" i="17"/>
  <c r="J24054" i="17"/>
  <c r="J24062" i="17"/>
  <c r="J24070" i="17"/>
  <c r="J24078" i="17"/>
  <c r="J24086" i="17"/>
  <c r="J24094" i="17"/>
  <c r="J24102" i="17"/>
  <c r="J24110" i="17"/>
  <c r="J24118" i="17"/>
  <c r="J24126" i="17"/>
  <c r="J24134" i="17"/>
  <c r="J24142" i="17"/>
  <c r="J24150" i="17"/>
  <c r="J24158" i="17"/>
  <c r="J24166" i="17"/>
  <c r="J24174" i="17"/>
  <c r="J24182" i="17"/>
  <c r="J24190" i="17"/>
  <c r="J24198" i="17"/>
  <c r="J24206" i="17"/>
  <c r="J24214" i="17"/>
  <c r="J24222" i="17"/>
  <c r="J24230" i="17"/>
  <c r="J24238" i="17"/>
  <c r="J24246" i="17"/>
  <c r="J24254" i="17"/>
  <c r="J24262" i="17"/>
  <c r="J24270" i="17"/>
  <c r="J24278" i="17"/>
  <c r="J24286" i="17"/>
  <c r="J24294" i="17"/>
  <c r="J24302" i="17"/>
  <c r="J24310" i="17"/>
  <c r="J24318" i="17"/>
  <c r="J24326" i="17"/>
  <c r="J24334" i="17"/>
  <c r="J24342" i="17"/>
  <c r="J24350" i="17"/>
  <c r="J24358" i="17"/>
  <c r="J24366" i="17"/>
  <c r="J24374" i="17"/>
  <c r="J24382" i="17"/>
  <c r="J24390" i="17"/>
  <c r="J24398" i="17"/>
  <c r="J24406" i="17"/>
  <c r="J24414" i="17"/>
  <c r="J24422" i="17"/>
  <c r="J24430" i="17"/>
  <c r="J24438" i="17"/>
  <c r="J24446" i="17"/>
  <c r="J24454" i="17"/>
  <c r="J24462" i="17"/>
  <c r="J24470" i="17"/>
  <c r="J24478" i="17"/>
  <c r="J24486" i="17"/>
  <c r="J24494" i="17"/>
  <c r="J24502" i="17"/>
  <c r="J24510" i="17"/>
  <c r="J24518" i="17"/>
  <c r="J24526" i="17"/>
  <c r="J24534" i="17"/>
  <c r="J24542" i="17"/>
  <c r="J24550" i="17"/>
  <c r="J24558" i="17"/>
  <c r="J24566" i="17"/>
  <c r="J24574" i="17"/>
  <c r="J24582" i="17"/>
  <c r="J24590" i="17"/>
  <c r="J24598" i="17"/>
  <c r="J24606" i="17"/>
  <c r="J24614" i="17"/>
  <c r="J24622" i="17"/>
  <c r="J24630" i="17"/>
  <c r="J24638" i="17"/>
  <c r="J24646" i="17"/>
  <c r="J24654" i="17"/>
  <c r="J24662" i="17"/>
  <c r="J24670" i="17"/>
  <c r="J24678" i="17"/>
  <c r="J24686" i="17"/>
  <c r="J24694" i="17"/>
  <c r="J24702" i="17"/>
  <c r="J24710" i="17"/>
  <c r="J24718" i="17"/>
  <c r="J24726" i="17"/>
  <c r="J24734" i="17"/>
  <c r="J24742" i="17"/>
  <c r="J24750" i="17"/>
  <c r="J24758" i="17"/>
  <c r="J24766" i="17"/>
  <c r="J24774" i="17"/>
  <c r="J24782" i="17"/>
  <c r="J24790" i="17"/>
  <c r="J24798" i="17"/>
  <c r="J24806" i="17"/>
  <c r="J24814" i="17"/>
  <c r="J24822" i="17"/>
  <c r="J24830" i="17"/>
  <c r="J24838" i="17"/>
  <c r="J24846" i="17"/>
  <c r="J24854" i="17"/>
  <c r="J24862" i="17"/>
  <c r="J24870" i="17"/>
  <c r="J24878" i="17"/>
  <c r="J24886" i="17"/>
  <c r="J24894" i="17"/>
  <c r="J24902" i="17"/>
  <c r="J24910" i="17"/>
  <c r="J24918" i="17"/>
  <c r="J24926" i="17"/>
  <c r="J24934" i="17"/>
  <c r="J24942" i="17"/>
  <c r="J24950" i="17"/>
  <c r="J24958" i="17"/>
  <c r="J24966" i="17"/>
  <c r="J24974" i="17"/>
  <c r="J24982" i="17"/>
  <c r="J24990" i="17"/>
  <c r="J24998" i="17"/>
  <c r="J25006" i="17"/>
  <c r="J25014" i="17"/>
  <c r="J25022" i="17"/>
  <c r="J25030" i="17"/>
  <c r="J25038" i="17"/>
  <c r="J25046" i="17"/>
  <c r="J25054" i="17"/>
  <c r="J25062" i="17"/>
  <c r="J25070" i="17"/>
  <c r="J25078" i="17"/>
  <c r="J25086" i="17"/>
  <c r="J25094" i="17"/>
  <c r="J25102" i="17"/>
  <c r="J25110" i="17"/>
  <c r="J25118" i="17"/>
  <c r="J25126" i="17"/>
  <c r="J25134" i="17"/>
  <c r="J25142" i="17"/>
  <c r="J25150" i="17"/>
  <c r="J25158" i="17"/>
  <c r="J25166" i="17"/>
  <c r="J25174" i="17"/>
  <c r="J25182" i="17"/>
  <c r="J25190" i="17"/>
  <c r="J25198" i="17"/>
  <c r="J25206" i="17"/>
  <c r="J25214" i="17"/>
  <c r="J25222" i="17"/>
  <c r="J25230" i="17"/>
  <c r="J25238" i="17"/>
  <c r="J25246" i="17"/>
  <c r="J25254" i="17"/>
  <c r="J25262" i="17"/>
  <c r="J25270" i="17"/>
  <c r="J25278" i="17"/>
  <c r="J25286" i="17"/>
  <c r="J25294" i="17"/>
  <c r="J25302" i="17"/>
  <c r="J25310" i="17"/>
  <c r="J25318" i="17"/>
  <c r="J25326" i="17"/>
  <c r="J25334" i="17"/>
  <c r="J25342" i="17"/>
  <c r="J25350" i="17"/>
  <c r="J25358" i="17"/>
  <c r="J25366" i="17"/>
  <c r="J25374" i="17"/>
  <c r="J25382" i="17"/>
  <c r="J25390" i="17"/>
  <c r="J25398" i="17"/>
  <c r="J25406" i="17"/>
  <c r="J25414" i="17"/>
  <c r="J25422" i="17"/>
  <c r="J25430" i="17"/>
  <c r="J25438" i="17"/>
  <c r="J25446" i="17"/>
  <c r="J25454" i="17"/>
  <c r="J25462" i="17"/>
  <c r="J25470" i="17"/>
  <c r="J25478" i="17"/>
  <c r="J25486" i="17"/>
  <c r="J25494" i="17"/>
  <c r="J25502" i="17"/>
  <c r="J25510" i="17"/>
  <c r="J25518" i="17"/>
  <c r="J25526" i="17"/>
  <c r="J25534" i="17"/>
  <c r="J25542" i="17"/>
  <c r="J25550" i="17"/>
  <c r="J25558" i="17"/>
  <c r="J25566" i="17"/>
  <c r="J25574" i="17"/>
  <c r="J25582" i="17"/>
  <c r="J25590" i="17"/>
  <c r="J25598" i="17"/>
  <c r="J25606" i="17"/>
  <c r="J25614" i="17"/>
  <c r="J25622" i="17"/>
  <c r="J25630" i="17"/>
  <c r="J25638" i="17"/>
  <c r="J25646" i="17"/>
  <c r="J25654" i="17"/>
  <c r="J25662" i="17"/>
  <c r="J25670" i="17"/>
  <c r="J25678" i="17"/>
  <c r="J25686" i="17"/>
  <c r="J25694" i="17"/>
  <c r="J25702" i="17"/>
  <c r="J25710" i="17"/>
  <c r="J25718" i="17"/>
  <c r="J25726" i="17"/>
  <c r="J25734" i="17"/>
  <c r="J25742" i="17"/>
  <c r="J25750" i="17"/>
  <c r="J25758" i="17"/>
  <c r="J25766" i="17"/>
  <c r="J25774" i="17"/>
  <c r="J25782" i="17"/>
  <c r="J25790" i="17"/>
  <c r="J25798" i="17"/>
  <c r="J25806" i="17"/>
  <c r="J25814" i="17"/>
  <c r="J25822" i="17"/>
  <c r="J25830" i="17"/>
  <c r="J25838" i="17"/>
  <c r="J25846" i="17"/>
  <c r="J25854" i="17"/>
  <c r="J25862" i="17"/>
  <c r="J25870" i="17"/>
  <c r="J25878" i="17"/>
  <c r="J25886" i="17"/>
  <c r="J25894" i="17"/>
  <c r="J25902" i="17"/>
  <c r="J25910" i="17"/>
  <c r="J25918" i="17"/>
  <c r="J25926" i="17"/>
  <c r="J25934" i="17"/>
  <c r="J25942" i="17"/>
  <c r="J25950" i="17"/>
  <c r="J25958" i="17"/>
  <c r="J25966" i="17"/>
  <c r="J25974" i="17"/>
  <c r="J25982" i="17"/>
  <c r="J25990" i="17"/>
  <c r="J25998" i="17"/>
  <c r="J26006" i="17"/>
  <c r="J26014" i="17"/>
  <c r="J26022" i="17"/>
  <c r="J26030" i="17"/>
  <c r="J26038" i="17"/>
  <c r="J26046" i="17"/>
  <c r="J26054" i="17"/>
  <c r="J26062" i="17"/>
  <c r="J26070" i="17"/>
  <c r="J26078" i="17"/>
  <c r="J26086" i="17"/>
  <c r="J26094" i="17"/>
  <c r="J26102" i="17"/>
  <c r="J26110" i="17"/>
  <c r="J26118" i="17"/>
  <c r="J26126" i="17"/>
  <c r="J26134" i="17"/>
  <c r="J26142" i="17"/>
  <c r="J26150" i="17"/>
  <c r="J26158" i="17"/>
  <c r="J26166" i="17"/>
  <c r="J26174" i="17"/>
  <c r="J26182" i="17"/>
  <c r="J26190" i="17"/>
  <c r="J26198" i="17"/>
  <c r="J26206" i="17"/>
  <c r="J26214" i="17"/>
  <c r="J26222" i="17"/>
  <c r="J26230" i="17"/>
  <c r="J26238" i="17"/>
  <c r="J26246" i="17"/>
  <c r="J26254" i="17"/>
  <c r="J26262" i="17"/>
  <c r="J26270" i="17"/>
  <c r="J26278" i="17"/>
  <c r="J26286" i="17"/>
  <c r="J26294" i="17"/>
  <c r="J26302" i="17"/>
  <c r="J26310" i="17"/>
  <c r="J26318" i="17"/>
  <c r="J26326" i="17"/>
  <c r="J26334" i="17"/>
  <c r="J26342" i="17"/>
  <c r="J26350" i="17"/>
  <c r="J26358" i="17"/>
  <c r="J26366" i="17"/>
  <c r="J26374" i="17"/>
  <c r="J26382" i="17"/>
  <c r="J26390" i="17"/>
  <c r="J26398" i="17"/>
  <c r="J26406" i="17"/>
  <c r="J26414" i="17"/>
  <c r="J26422" i="17"/>
  <c r="J26430" i="17"/>
  <c r="J26438" i="17"/>
  <c r="J26446" i="17"/>
  <c r="J26454" i="17"/>
  <c r="J26462" i="17"/>
  <c r="J26470" i="17"/>
  <c r="J26478" i="17"/>
  <c r="J26486" i="17"/>
  <c r="J26494" i="17"/>
  <c r="J26502" i="17"/>
  <c r="J26510" i="17"/>
  <c r="J26518" i="17"/>
  <c r="J26526" i="17"/>
  <c r="J26534" i="17"/>
  <c r="J26542" i="17"/>
  <c r="J26550" i="17"/>
  <c r="J26558" i="17"/>
  <c r="J26566" i="17"/>
  <c r="J26574" i="17"/>
  <c r="J26582" i="17"/>
  <c r="J26590" i="17"/>
  <c r="J26598" i="17"/>
  <c r="J26606" i="17"/>
  <c r="J26614" i="17"/>
  <c r="J23887" i="17"/>
  <c r="J23895" i="17"/>
  <c r="J23903" i="17"/>
  <c r="J23911" i="17"/>
  <c r="J23919" i="17"/>
  <c r="J23927" i="17"/>
  <c r="J23935" i="17"/>
  <c r="J23943" i="17"/>
  <c r="J23951" i="17"/>
  <c r="J23959" i="17"/>
  <c r="J23967" i="17"/>
  <c r="J23975" i="17"/>
  <c r="J23983" i="17"/>
  <c r="J23991" i="17"/>
  <c r="J23999" i="17"/>
  <c r="J24007" i="17"/>
  <c r="J24015" i="17"/>
  <c r="J24023" i="17"/>
  <c r="J24031" i="17"/>
  <c r="J24039" i="17"/>
  <c r="J24047" i="17"/>
  <c r="J24055" i="17"/>
  <c r="J24063" i="17"/>
  <c r="J24071" i="17"/>
  <c r="J24079" i="17"/>
  <c r="J24087" i="17"/>
  <c r="J24095" i="17"/>
  <c r="J24103" i="17"/>
  <c r="J24111" i="17"/>
  <c r="J24119" i="17"/>
  <c r="J24127" i="17"/>
  <c r="J24135" i="17"/>
  <c r="J24143" i="17"/>
  <c r="J24151" i="17"/>
  <c r="J24159" i="17"/>
  <c r="J24167" i="17"/>
  <c r="J24175" i="17"/>
  <c r="J24183" i="17"/>
  <c r="J24191" i="17"/>
  <c r="J24199" i="17"/>
  <c r="J24207" i="17"/>
  <c r="J24215" i="17"/>
  <c r="J24223" i="17"/>
  <c r="J24231" i="17"/>
  <c r="J24239" i="17"/>
  <c r="J24247" i="17"/>
  <c r="J24255" i="17"/>
  <c r="J24263" i="17"/>
  <c r="J24271" i="17"/>
  <c r="J24279" i="17"/>
  <c r="J24287" i="17"/>
  <c r="J24295" i="17"/>
  <c r="J24303" i="17"/>
  <c r="J24311" i="17"/>
  <c r="J24319" i="17"/>
  <c r="J24327" i="17"/>
  <c r="J24335" i="17"/>
  <c r="J24343" i="17"/>
  <c r="J24351" i="17"/>
  <c r="J24359" i="17"/>
  <c r="J24367" i="17"/>
  <c r="J24375" i="17"/>
  <c r="J24383" i="17"/>
  <c r="J24391" i="17"/>
  <c r="J24399" i="17"/>
  <c r="J24407" i="17"/>
  <c r="J24415" i="17"/>
  <c r="J24423" i="17"/>
  <c r="J24431" i="17"/>
  <c r="J24439" i="17"/>
  <c r="J24447" i="17"/>
  <c r="J24455" i="17"/>
  <c r="J24463" i="17"/>
  <c r="J24471" i="17"/>
  <c r="J24479" i="17"/>
  <c r="J24487" i="17"/>
  <c r="J24495" i="17"/>
  <c r="J24503" i="17"/>
  <c r="J24511" i="17"/>
  <c r="J24519" i="17"/>
  <c r="J24527" i="17"/>
  <c r="J24535" i="17"/>
  <c r="J24543" i="17"/>
  <c r="J24551" i="17"/>
  <c r="J24559" i="17"/>
  <c r="J24567" i="17"/>
  <c r="J24575" i="17"/>
  <c r="J24583" i="17"/>
  <c r="J24591" i="17"/>
  <c r="J24599" i="17"/>
  <c r="J24607" i="17"/>
  <c r="J24615" i="17"/>
  <c r="J24623" i="17"/>
  <c r="J24631" i="17"/>
  <c r="J24639" i="17"/>
  <c r="J24647" i="17"/>
  <c r="J24655" i="17"/>
  <c r="J24663" i="17"/>
  <c r="J24671" i="17"/>
  <c r="J24679" i="17"/>
  <c r="J24687" i="17"/>
  <c r="J24695" i="17"/>
  <c r="J24703" i="17"/>
  <c r="J24711" i="17"/>
  <c r="J24719" i="17"/>
  <c r="J24727" i="17"/>
  <c r="J24735" i="17"/>
  <c r="J24743" i="17"/>
  <c r="J24751" i="17"/>
  <c r="J24759" i="17"/>
  <c r="J24767" i="17"/>
  <c r="J24775" i="17"/>
  <c r="J24783" i="17"/>
  <c r="J24791" i="17"/>
  <c r="J24799" i="17"/>
  <c r="J24807" i="17"/>
  <c r="J24815" i="17"/>
  <c r="J24823" i="17"/>
  <c r="J24831" i="17"/>
  <c r="J24839" i="17"/>
  <c r="J24847" i="17"/>
  <c r="J24855" i="17"/>
  <c r="J24863" i="17"/>
  <c r="J24871" i="17"/>
  <c r="J24879" i="17"/>
  <c r="J24887" i="17"/>
  <c r="J24895" i="17"/>
  <c r="J24903" i="17"/>
  <c r="J24911" i="17"/>
  <c r="J24919" i="17"/>
  <c r="J24927" i="17"/>
  <c r="J24935" i="17"/>
  <c r="J24943" i="17"/>
  <c r="J24951" i="17"/>
  <c r="J24959" i="17"/>
  <c r="J24967" i="17"/>
  <c r="J24975" i="17"/>
  <c r="J24983" i="17"/>
  <c r="J24991" i="17"/>
  <c r="J24999" i="17"/>
  <c r="J25007" i="17"/>
  <c r="J25015" i="17"/>
  <c r="J25023" i="17"/>
  <c r="J25031" i="17"/>
  <c r="J25039" i="17"/>
  <c r="J25047" i="17"/>
  <c r="J25055" i="17"/>
  <c r="J25063" i="17"/>
  <c r="J25071" i="17"/>
  <c r="J25079" i="17"/>
  <c r="J25087" i="17"/>
  <c r="J25095" i="17"/>
  <c r="J25103" i="17"/>
  <c r="J25111" i="17"/>
  <c r="J25119" i="17"/>
  <c r="J25127" i="17"/>
  <c r="J25135" i="17"/>
  <c r="J25143" i="17"/>
  <c r="J25151" i="17"/>
  <c r="J25159" i="17"/>
  <c r="J25167" i="17"/>
  <c r="J25175" i="17"/>
  <c r="J25183" i="17"/>
  <c r="J25191" i="17"/>
  <c r="J25199" i="17"/>
  <c r="J25207" i="17"/>
  <c r="J25215" i="17"/>
  <c r="J25223" i="17"/>
  <c r="J25231" i="17"/>
  <c r="J25239" i="17"/>
  <c r="J25247" i="17"/>
  <c r="J25255" i="17"/>
  <c r="J25263" i="17"/>
  <c r="J25271" i="17"/>
  <c r="J25279" i="17"/>
  <c r="J25287" i="17"/>
  <c r="J25295" i="17"/>
  <c r="J25303" i="17"/>
  <c r="J25311" i="17"/>
  <c r="J25319" i="17"/>
  <c r="J25327" i="17"/>
  <c r="J25335" i="17"/>
  <c r="J25343" i="17"/>
  <c r="J25351" i="17"/>
  <c r="J25359" i="17"/>
  <c r="J25367" i="17"/>
  <c r="J25375" i="17"/>
  <c r="J25383" i="17"/>
  <c r="J25391" i="17"/>
  <c r="J25399" i="17"/>
  <c r="J25407" i="17"/>
  <c r="J25415" i="17"/>
  <c r="J25423" i="17"/>
  <c r="J25431" i="17"/>
  <c r="J25439" i="17"/>
  <c r="J25447" i="17"/>
  <c r="J25455" i="17"/>
  <c r="J25463" i="17"/>
  <c r="J25471" i="17"/>
  <c r="J25479" i="17"/>
  <c r="J25487" i="17"/>
  <c r="J25495" i="17"/>
  <c r="J25503" i="17"/>
  <c r="J25511" i="17"/>
  <c r="J25519" i="17"/>
  <c r="J25527" i="17"/>
  <c r="J25535" i="17"/>
  <c r="J25543" i="17"/>
  <c r="J25551" i="17"/>
  <c r="J25559" i="17"/>
  <c r="J25567" i="17"/>
  <c r="J25575" i="17"/>
  <c r="J25583" i="17"/>
  <c r="J25591" i="17"/>
  <c r="J25599" i="17"/>
  <c r="J25607" i="17"/>
  <c r="J25615" i="17"/>
  <c r="J25623" i="17"/>
  <c r="J25631" i="17"/>
  <c r="J25639" i="17"/>
  <c r="J25647" i="17"/>
  <c r="J25655" i="17"/>
  <c r="J25663" i="17"/>
  <c r="J25671" i="17"/>
  <c r="J25679" i="17"/>
  <c r="J25687" i="17"/>
  <c r="J25695" i="17"/>
  <c r="J25703" i="17"/>
  <c r="J25711" i="17"/>
  <c r="J25719" i="17"/>
  <c r="J25727" i="17"/>
  <c r="J25735" i="17"/>
  <c r="J25743" i="17"/>
  <c r="J25751" i="17"/>
  <c r="J25759" i="17"/>
  <c r="J25767" i="17"/>
  <c r="J25775" i="17"/>
  <c r="J25783" i="17"/>
  <c r="J25791" i="17"/>
  <c r="J25799" i="17"/>
  <c r="J25807" i="17"/>
  <c r="J25815" i="17"/>
  <c r="J25823" i="17"/>
  <c r="J25831" i="17"/>
  <c r="J25839" i="17"/>
  <c r="J25847" i="17"/>
  <c r="J25855" i="17"/>
  <c r="J25863" i="17"/>
  <c r="J25871" i="17"/>
  <c r="J25879" i="17"/>
  <c r="J25887" i="17"/>
  <c r="J25895" i="17"/>
  <c r="J25903" i="17"/>
  <c r="J25911" i="17"/>
  <c r="J25919" i="17"/>
  <c r="J25927" i="17"/>
  <c r="J25935" i="17"/>
  <c r="J25943" i="17"/>
  <c r="J25951" i="17"/>
  <c r="J25959" i="17"/>
  <c r="J25967" i="17"/>
  <c r="J25975" i="17"/>
  <c r="J25983" i="17"/>
  <c r="J25991" i="17"/>
  <c r="J25999" i="17"/>
  <c r="J26007" i="17"/>
  <c r="J26015" i="17"/>
  <c r="J26023" i="17"/>
  <c r="J26031" i="17"/>
  <c r="J26039" i="17"/>
  <c r="J26047" i="17"/>
  <c r="J26055" i="17"/>
  <c r="J26063" i="17"/>
  <c r="J26071" i="17"/>
  <c r="J26079" i="17"/>
  <c r="J26087" i="17"/>
  <c r="J26095" i="17"/>
  <c r="J26103" i="17"/>
  <c r="J26111" i="17"/>
  <c r="J26119" i="17"/>
  <c r="J26127" i="17"/>
  <c r="J26135" i="17"/>
  <c r="J26143" i="17"/>
  <c r="J26151" i="17"/>
  <c r="J26159" i="17"/>
  <c r="J26167" i="17"/>
  <c r="J26175" i="17"/>
  <c r="J26183" i="17"/>
  <c r="J26191" i="17"/>
  <c r="J26199" i="17"/>
  <c r="J26207" i="17"/>
  <c r="J26215" i="17"/>
  <c r="J26223" i="17"/>
  <c r="J26231" i="17"/>
  <c r="J26239" i="17"/>
  <c r="J26247" i="17"/>
  <c r="J26255" i="17"/>
  <c r="J26263" i="17"/>
  <c r="J26271" i="17"/>
  <c r="J26279" i="17"/>
  <c r="J26287" i="17"/>
  <c r="J26295" i="17"/>
  <c r="J26303" i="17"/>
  <c r="J26311" i="17"/>
  <c r="J26319" i="17"/>
  <c r="J26327" i="17"/>
  <c r="J26335" i="17"/>
  <c r="J26343" i="17"/>
  <c r="J26351" i="17"/>
  <c r="J26359" i="17"/>
  <c r="J26367" i="17"/>
  <c r="J26375" i="17"/>
  <c r="J26383" i="17"/>
  <c r="J26391" i="17"/>
  <c r="J26399" i="17"/>
  <c r="J26407" i="17"/>
  <c r="J26415" i="17"/>
  <c r="J26423" i="17"/>
  <c r="J26431" i="17"/>
  <c r="J26439" i="17"/>
  <c r="J26447" i="17"/>
  <c r="J26455" i="17"/>
  <c r="J26463" i="17"/>
  <c r="J26471" i="17"/>
  <c r="J26479" i="17"/>
  <c r="J26487" i="17"/>
  <c r="J26495" i="17"/>
  <c r="J26503" i="17"/>
  <c r="J26511" i="17"/>
  <c r="J26519" i="17"/>
  <c r="J26527" i="17"/>
  <c r="J26535" i="17"/>
  <c r="J26543" i="17"/>
  <c r="J26551" i="17"/>
  <c r="J26559" i="17"/>
  <c r="J26567" i="17"/>
  <c r="J26575" i="17"/>
  <c r="J26583" i="17"/>
  <c r="J26591" i="17"/>
  <c r="J26599" i="17"/>
  <c r="J26607" i="17"/>
  <c r="J23888" i="17"/>
  <c r="J23896" i="17"/>
  <c r="J23904" i="17"/>
  <c r="J23912" i="17"/>
  <c r="J23920" i="17"/>
  <c r="J23928" i="17"/>
  <c r="J23936" i="17"/>
  <c r="J23944" i="17"/>
  <c r="J23952" i="17"/>
  <c r="J23960" i="17"/>
  <c r="J23968" i="17"/>
  <c r="J23976" i="17"/>
  <c r="J23984" i="17"/>
  <c r="J23992" i="17"/>
  <c r="J24000" i="17"/>
  <c r="J24008" i="17"/>
  <c r="J24016" i="17"/>
  <c r="J24024" i="17"/>
  <c r="J24032" i="17"/>
  <c r="J24040" i="17"/>
  <c r="J24048" i="17"/>
  <c r="J24056" i="17"/>
  <c r="J24064" i="17"/>
  <c r="J24072" i="17"/>
  <c r="J24080" i="17"/>
  <c r="J24088" i="17"/>
  <c r="J24096" i="17"/>
  <c r="J24104" i="17"/>
  <c r="J24112" i="17"/>
  <c r="J24120" i="17"/>
  <c r="J24128" i="17"/>
  <c r="J24136" i="17"/>
  <c r="J24144" i="17"/>
  <c r="J24152" i="17"/>
  <c r="J24160" i="17"/>
  <c r="J24168" i="17"/>
  <c r="J24176" i="17"/>
  <c r="J24184" i="17"/>
  <c r="J24192" i="17"/>
  <c r="J24200" i="17"/>
  <c r="J24208" i="17"/>
  <c r="J24216" i="17"/>
  <c r="J24224" i="17"/>
  <c r="J24232" i="17"/>
  <c r="J24240" i="17"/>
  <c r="J24248" i="17"/>
  <c r="J24256" i="17"/>
  <c r="J24264" i="17"/>
  <c r="J24272" i="17"/>
  <c r="J24280" i="17"/>
  <c r="J24288" i="17"/>
  <c r="J24296" i="17"/>
  <c r="J24304" i="17"/>
  <c r="J24312" i="17"/>
  <c r="J24320" i="17"/>
  <c r="J24328" i="17"/>
  <c r="J24336" i="17"/>
  <c r="J24344" i="17"/>
  <c r="J24352" i="17"/>
  <c r="J24360" i="17"/>
  <c r="J24368" i="17"/>
  <c r="J24376" i="17"/>
  <c r="J24384" i="17"/>
  <c r="J24392" i="17"/>
  <c r="J24400" i="17"/>
  <c r="J24408" i="17"/>
  <c r="J24416" i="17"/>
  <c r="J24424" i="17"/>
  <c r="J24432" i="17"/>
  <c r="J24440" i="17"/>
  <c r="J24448" i="17"/>
  <c r="J24456" i="17"/>
  <c r="J24464" i="17"/>
  <c r="J24472" i="17"/>
  <c r="J24480" i="17"/>
  <c r="J24488" i="17"/>
  <c r="J24496" i="17"/>
  <c r="J24504" i="17"/>
  <c r="J24512" i="17"/>
  <c r="J24520" i="17"/>
  <c r="J24528" i="17"/>
  <c r="J24536" i="17"/>
  <c r="J24544" i="17"/>
  <c r="J24552" i="17"/>
  <c r="J24560" i="17"/>
  <c r="J24568" i="17"/>
  <c r="J24576" i="17"/>
  <c r="J24584" i="17"/>
  <c r="J24592" i="17"/>
  <c r="J24600" i="17"/>
  <c r="J24608" i="17"/>
  <c r="J24616" i="17"/>
  <c r="J24624" i="17"/>
  <c r="J24632" i="17"/>
  <c r="J24640" i="17"/>
  <c r="J24648" i="17"/>
  <c r="J24656" i="17"/>
  <c r="J24664" i="17"/>
  <c r="J24672" i="17"/>
  <c r="J24680" i="17"/>
  <c r="J24688" i="17"/>
  <c r="J24696" i="17"/>
  <c r="J24704" i="17"/>
  <c r="J24712" i="17"/>
  <c r="J24720" i="17"/>
  <c r="J24728" i="17"/>
  <c r="J24736" i="17"/>
  <c r="J24744" i="17"/>
  <c r="J24752" i="17"/>
  <c r="J24760" i="17"/>
  <c r="J24768" i="17"/>
  <c r="J24776" i="17"/>
  <c r="J24784" i="17"/>
  <c r="J24792" i="17"/>
  <c r="J24800" i="17"/>
  <c r="J24808" i="17"/>
  <c r="J24816" i="17"/>
  <c r="J24824" i="17"/>
  <c r="J24832" i="17"/>
  <c r="J24840" i="17"/>
  <c r="J24848" i="17"/>
  <c r="J24856" i="17"/>
  <c r="J24864" i="17"/>
  <c r="J24872" i="17"/>
  <c r="J24880" i="17"/>
  <c r="J24888" i="17"/>
  <c r="J24896" i="17"/>
  <c r="J24904" i="17"/>
  <c r="J24912" i="17"/>
  <c r="J24920" i="17"/>
  <c r="J24928" i="17"/>
  <c r="J24936" i="17"/>
  <c r="J24944" i="17"/>
  <c r="J24952" i="17"/>
  <c r="J24960" i="17"/>
  <c r="J24968" i="17"/>
  <c r="J24976" i="17"/>
  <c r="J24984" i="17"/>
  <c r="J24992" i="17"/>
  <c r="J25000" i="17"/>
  <c r="J25008" i="17"/>
  <c r="J25016" i="17"/>
  <c r="J25024" i="17"/>
  <c r="J25032" i="17"/>
  <c r="J25040" i="17"/>
  <c r="J25048" i="17"/>
  <c r="J25056" i="17"/>
  <c r="J25064" i="17"/>
  <c r="J25072" i="17"/>
  <c r="J25080" i="17"/>
  <c r="J25088" i="17"/>
  <c r="J25096" i="17"/>
  <c r="J25104" i="17"/>
  <c r="J25112" i="17"/>
  <c r="J25120" i="17"/>
  <c r="J25128" i="17"/>
  <c r="J25136" i="17"/>
  <c r="J25144" i="17"/>
  <c r="J25152" i="17"/>
  <c r="J25160" i="17"/>
  <c r="J25168" i="17"/>
  <c r="J25176" i="17"/>
  <c r="J25184" i="17"/>
  <c r="J25192" i="17"/>
  <c r="J25200" i="17"/>
  <c r="J25208" i="17"/>
  <c r="J25216" i="17"/>
  <c r="J25224" i="17"/>
  <c r="J25232" i="17"/>
  <c r="J25240" i="17"/>
  <c r="J25248" i="17"/>
  <c r="J25256" i="17"/>
  <c r="J25264" i="17"/>
  <c r="J25272" i="17"/>
  <c r="J25280" i="17"/>
  <c r="J25288" i="17"/>
  <c r="J25296" i="17"/>
  <c r="J25304" i="17"/>
  <c r="J25312" i="17"/>
  <c r="J25320" i="17"/>
  <c r="J25328" i="17"/>
  <c r="J25336" i="17"/>
  <c r="J25344" i="17"/>
  <c r="J25352" i="17"/>
  <c r="J25360" i="17"/>
  <c r="J25368" i="17"/>
  <c r="J25376" i="17"/>
  <c r="J25384" i="17"/>
  <c r="J25392" i="17"/>
  <c r="J25400" i="17"/>
  <c r="J25408" i="17"/>
  <c r="J25416" i="17"/>
  <c r="J25424" i="17"/>
  <c r="J25432" i="17"/>
  <c r="J25440" i="17"/>
  <c r="J25448" i="17"/>
  <c r="J25456" i="17"/>
  <c r="J25464" i="17"/>
  <c r="J25472" i="17"/>
  <c r="J25480" i="17"/>
  <c r="J25488" i="17"/>
  <c r="J25496" i="17"/>
  <c r="J25504" i="17"/>
  <c r="J25512" i="17"/>
  <c r="J25520" i="17"/>
  <c r="J25528" i="17"/>
  <c r="J25536" i="17"/>
  <c r="J25544" i="17"/>
  <c r="J25552" i="17"/>
  <c r="J25560" i="17"/>
  <c r="J25568" i="17"/>
  <c r="J25576" i="17"/>
  <c r="J25584" i="17"/>
  <c r="J25592" i="17"/>
  <c r="J25600" i="17"/>
  <c r="J25608" i="17"/>
  <c r="J25616" i="17"/>
  <c r="J25624" i="17"/>
  <c r="J25632" i="17"/>
  <c r="J25640" i="17"/>
  <c r="J25648" i="17"/>
  <c r="J25656" i="17"/>
  <c r="J25664" i="17"/>
  <c r="J25672" i="17"/>
  <c r="J25680" i="17"/>
  <c r="J25688" i="17"/>
  <c r="J25696" i="17"/>
  <c r="J25704" i="17"/>
  <c r="J25712" i="17"/>
  <c r="J25720" i="17"/>
  <c r="J25728" i="17"/>
  <c r="J25736" i="17"/>
  <c r="J25744" i="17"/>
  <c r="J25752" i="17"/>
  <c r="J25760" i="17"/>
  <c r="J25768" i="17"/>
  <c r="J25776" i="17"/>
  <c r="J25784" i="17"/>
  <c r="J25792" i="17"/>
  <c r="J25800" i="17"/>
  <c r="J25808" i="17"/>
  <c r="J25816" i="17"/>
  <c r="J25824" i="17"/>
  <c r="J25832" i="17"/>
  <c r="J25840" i="17"/>
  <c r="J25848" i="17"/>
  <c r="J25856" i="17"/>
  <c r="J25864" i="17"/>
  <c r="J25872" i="17"/>
  <c r="J25880" i="17"/>
  <c r="J25888" i="17"/>
  <c r="J25896" i="17"/>
  <c r="J25904" i="17"/>
  <c r="J25912" i="17"/>
  <c r="J25920" i="17"/>
  <c r="J25928" i="17"/>
  <c r="J25936" i="17"/>
  <c r="J25944" i="17"/>
  <c r="J25952" i="17"/>
  <c r="J25960" i="17"/>
  <c r="J25968" i="17"/>
  <c r="J25976" i="17"/>
  <c r="J25984" i="17"/>
  <c r="J25992" i="17"/>
  <c r="J26000" i="17"/>
  <c r="J26008" i="17"/>
  <c r="J26016" i="17"/>
  <c r="J26024" i="17"/>
  <c r="J26032" i="17"/>
  <c r="J26040" i="17"/>
  <c r="J26048" i="17"/>
  <c r="J26056" i="17"/>
  <c r="J26064" i="17"/>
  <c r="J26072" i="17"/>
  <c r="J26080" i="17"/>
  <c r="J26088" i="17"/>
  <c r="J26096" i="17"/>
  <c r="J26104" i="17"/>
  <c r="J26112" i="17"/>
  <c r="J26120" i="17"/>
  <c r="J26128" i="17"/>
  <c r="J26136" i="17"/>
  <c r="J26144" i="17"/>
  <c r="J26152" i="17"/>
  <c r="J26160" i="17"/>
  <c r="J26168" i="17"/>
  <c r="J26176" i="17"/>
  <c r="J26184" i="17"/>
  <c r="J26192" i="17"/>
  <c r="J26200" i="17"/>
  <c r="J26208" i="17"/>
  <c r="J26216" i="17"/>
  <c r="J26224" i="17"/>
  <c r="J26232" i="17"/>
  <c r="J26240" i="17"/>
  <c r="J26248" i="17"/>
  <c r="J26256" i="17"/>
  <c r="J26264" i="17"/>
  <c r="J26272" i="17"/>
  <c r="J26280" i="17"/>
  <c r="J26288" i="17"/>
  <c r="J26296" i="17"/>
  <c r="J26304" i="17"/>
  <c r="J26312" i="17"/>
  <c r="J26320" i="17"/>
  <c r="J26328" i="17"/>
  <c r="J26336" i="17"/>
  <c r="J26344" i="17"/>
  <c r="J26352" i="17"/>
  <c r="J26360" i="17"/>
  <c r="J26368" i="17"/>
  <c r="J26376" i="17"/>
  <c r="J26384" i="17"/>
  <c r="J26392" i="17"/>
  <c r="J26400" i="17"/>
  <c r="J26408" i="17"/>
  <c r="J26416" i="17"/>
  <c r="J26424" i="17"/>
  <c r="J26432" i="17"/>
  <c r="J26440" i="17"/>
  <c r="J26448" i="17"/>
  <c r="J26456" i="17"/>
  <c r="J26464" i="17"/>
  <c r="J26472" i="17"/>
  <c r="J26480" i="17"/>
  <c r="J26488" i="17"/>
  <c r="J26496" i="17"/>
  <c r="J26504" i="17"/>
  <c r="J26512" i="17"/>
  <c r="J26520" i="17"/>
  <c r="J26528" i="17"/>
  <c r="J26536" i="17"/>
  <c r="J26544" i="17"/>
  <c r="J26552" i="17"/>
  <c r="J26560" i="17"/>
  <c r="J26568" i="17"/>
  <c r="J26576" i="17"/>
  <c r="J26584" i="17"/>
  <c r="J26592" i="17"/>
  <c r="J26600" i="17"/>
  <c r="J26608" i="17"/>
  <c r="J26621" i="17"/>
  <c r="J26629" i="17"/>
  <c r="J26637" i="17"/>
  <c r="J26645" i="17"/>
  <c r="J26653" i="17"/>
  <c r="J26661" i="17"/>
  <c r="J26669" i="17"/>
  <c r="J26677" i="17"/>
  <c r="J26685" i="17"/>
  <c r="J26693" i="17"/>
  <c r="J26701" i="17"/>
  <c r="J26709" i="17"/>
  <c r="J26717" i="17"/>
  <c r="J26725" i="17"/>
  <c r="J26733" i="17"/>
  <c r="J26741" i="17"/>
  <c r="J26749" i="17"/>
  <c r="J26757" i="17"/>
  <c r="J26765" i="17"/>
  <c r="J26773" i="17"/>
  <c r="J26781" i="17"/>
  <c r="J26789" i="17"/>
  <c r="J26797" i="17"/>
  <c r="J26805" i="17"/>
  <c r="J26813" i="17"/>
  <c r="J26821" i="17"/>
  <c r="J26829" i="17"/>
  <c r="J26837" i="17"/>
  <c r="J26845" i="17"/>
  <c r="J26853" i="17"/>
  <c r="J26861" i="17"/>
  <c r="J26869" i="17"/>
  <c r="J26877" i="17"/>
  <c r="J26885" i="17"/>
  <c r="J26893" i="17"/>
  <c r="J26901" i="17"/>
  <c r="J26909" i="17"/>
  <c r="J26917" i="17"/>
  <c r="J26925" i="17"/>
  <c r="J26933" i="17"/>
  <c r="J26941" i="17"/>
  <c r="J26949" i="17"/>
  <c r="J26957" i="17"/>
  <c r="J26965" i="17"/>
  <c r="J26973" i="17"/>
  <c r="J26981" i="17"/>
  <c r="J26989" i="17"/>
  <c r="J26997" i="17"/>
  <c r="J27005" i="17"/>
  <c r="J27013" i="17"/>
  <c r="J27021" i="17"/>
  <c r="J27029" i="17"/>
  <c r="J27037" i="17"/>
  <c r="J27045" i="17"/>
  <c r="J27053" i="17"/>
  <c r="J27061" i="17"/>
  <c r="J27069" i="17"/>
  <c r="J27077" i="17"/>
  <c r="J27085" i="17"/>
  <c r="J27093" i="17"/>
  <c r="J27101" i="17"/>
  <c r="J27109" i="17"/>
  <c r="J27117" i="17"/>
  <c r="J27125" i="17"/>
  <c r="J27133" i="17"/>
  <c r="J27141" i="17"/>
  <c r="J27149" i="17"/>
  <c r="J27157" i="17"/>
  <c r="J27165" i="17"/>
  <c r="J27173" i="17"/>
  <c r="J27181" i="17"/>
  <c r="J27189" i="17"/>
  <c r="J27197" i="17"/>
  <c r="J27205" i="17"/>
  <c r="J27213" i="17"/>
  <c r="J27221" i="17"/>
  <c r="J27229" i="17"/>
  <c r="J27237" i="17"/>
  <c r="J27245" i="17"/>
  <c r="J27253" i="17"/>
  <c r="J27261" i="17"/>
  <c r="J27269" i="17"/>
  <c r="J27277" i="17"/>
  <c r="J27285" i="17"/>
  <c r="J27293" i="17"/>
  <c r="J27301" i="17"/>
  <c r="J27309" i="17"/>
  <c r="J27317" i="17"/>
  <c r="J27325" i="17"/>
  <c r="J27333" i="17"/>
  <c r="J27341" i="17"/>
  <c r="J27349" i="17"/>
  <c r="J27357" i="17"/>
  <c r="J27365" i="17"/>
  <c r="J27373" i="17"/>
  <c r="J27381" i="17"/>
  <c r="J27389" i="17"/>
  <c r="J27397" i="17"/>
  <c r="J27405" i="17"/>
  <c r="J27413" i="17"/>
  <c r="J27421" i="17"/>
  <c r="J27429" i="17"/>
  <c r="J27437" i="17"/>
  <c r="J27445" i="17"/>
  <c r="J27453" i="17"/>
  <c r="J27461" i="17"/>
  <c r="J27469" i="17"/>
  <c r="J27477" i="17"/>
  <c r="J27485" i="17"/>
  <c r="J27493" i="17"/>
  <c r="J27501" i="17"/>
  <c r="J27509" i="17"/>
  <c r="J27517" i="17"/>
  <c r="J27525" i="17"/>
  <c r="J27533" i="17"/>
  <c r="J27541" i="17"/>
  <c r="J27549" i="17"/>
  <c r="J27557" i="17"/>
  <c r="J27565" i="17"/>
  <c r="J27573" i="17"/>
  <c r="J27581" i="17"/>
  <c r="J27589" i="17"/>
  <c r="J27597" i="17"/>
  <c r="J27605" i="17"/>
  <c r="J27613" i="17"/>
  <c r="J27621" i="17"/>
  <c r="J27629" i="17"/>
  <c r="J27637" i="17"/>
  <c r="J27645" i="17"/>
  <c r="J27653" i="17"/>
  <c r="J27661" i="17"/>
  <c r="J27669" i="17"/>
  <c r="J27677" i="17"/>
  <c r="J27685" i="17"/>
  <c r="J27693" i="17"/>
  <c r="J27701" i="17"/>
  <c r="J27709" i="17"/>
  <c r="J27717" i="17"/>
  <c r="J27725" i="17"/>
  <c r="J27733" i="17"/>
  <c r="J27741" i="17"/>
  <c r="J27749" i="17"/>
  <c r="J27757" i="17"/>
  <c r="J27765" i="17"/>
  <c r="J27773" i="17"/>
  <c r="J27781" i="17"/>
  <c r="J27789" i="17"/>
  <c r="J27797" i="17"/>
  <c r="J27805" i="17"/>
  <c r="J27813" i="17"/>
  <c r="J27821" i="17"/>
  <c r="J27829" i="17"/>
  <c r="J27837" i="17"/>
  <c r="J27845" i="17"/>
  <c r="J27853" i="17"/>
  <c r="J27861" i="17"/>
  <c r="J27869" i="17"/>
  <c r="J27877" i="17"/>
  <c r="J27885" i="17"/>
  <c r="J27893" i="17"/>
  <c r="J27901" i="17"/>
  <c r="J27909" i="17"/>
  <c r="J27917" i="17"/>
  <c r="J27925" i="17"/>
  <c r="J27933" i="17"/>
  <c r="J27941" i="17"/>
  <c r="J27949" i="17"/>
  <c r="J27957" i="17"/>
  <c r="J27965" i="17"/>
  <c r="J27973" i="17"/>
  <c r="J27981" i="17"/>
  <c r="J27989" i="17"/>
  <c r="J27997" i="17"/>
  <c r="J28005" i="17"/>
  <c r="J28013" i="17"/>
  <c r="J28021" i="17"/>
  <c r="J28029" i="17"/>
  <c r="J28037" i="17"/>
  <c r="J28045" i="17"/>
  <c r="J28053" i="17"/>
  <c r="J28061" i="17"/>
  <c r="J28069" i="17"/>
  <c r="J28077" i="17"/>
  <c r="J28085" i="17"/>
  <c r="J28093" i="17"/>
  <c r="J28101" i="17"/>
  <c r="J28109" i="17"/>
  <c r="J28117" i="17"/>
  <c r="J28125" i="17"/>
  <c r="J28133" i="17"/>
  <c r="J28141" i="17"/>
  <c r="J28149" i="17"/>
  <c r="J28157" i="17"/>
  <c r="J28165" i="17"/>
  <c r="J28173" i="17"/>
  <c r="J28181" i="17"/>
  <c r="J28189" i="17"/>
  <c r="J28197" i="17"/>
  <c r="J28205" i="17"/>
  <c r="J28213" i="17"/>
  <c r="J28221" i="17"/>
  <c r="J28229" i="17"/>
  <c r="J28237" i="17"/>
  <c r="J28245" i="17"/>
  <c r="J28253" i="17"/>
  <c r="J28261" i="17"/>
  <c r="J28269" i="17"/>
  <c r="J28277" i="17"/>
  <c r="J28285" i="17"/>
  <c r="J28293" i="17"/>
  <c r="J28301" i="17"/>
  <c r="J28309" i="17"/>
  <c r="J28317" i="17"/>
  <c r="J28325" i="17"/>
  <c r="J28333" i="17"/>
  <c r="J28341" i="17"/>
  <c r="J28349" i="17"/>
  <c r="J28357" i="17"/>
  <c r="J28365" i="17"/>
  <c r="J28373" i="17"/>
  <c r="J28381" i="17"/>
  <c r="J28389" i="17"/>
  <c r="J28397" i="17"/>
  <c r="J28405" i="17"/>
  <c r="J28413" i="17"/>
  <c r="J28421" i="17"/>
  <c r="J28429" i="17"/>
  <c r="J28437" i="17"/>
  <c r="J28445" i="17"/>
  <c r="J28453" i="17"/>
  <c r="J28461" i="17"/>
  <c r="J28469" i="17"/>
  <c r="J28477" i="17"/>
  <c r="J28485" i="17"/>
  <c r="J28493" i="17"/>
  <c r="J28501" i="17"/>
  <c r="J28509" i="17"/>
  <c r="J28517" i="17"/>
  <c r="J28525" i="17"/>
  <c r="J28533" i="17"/>
  <c r="J28541" i="17"/>
  <c r="J28549" i="17"/>
  <c r="J28557" i="17"/>
  <c r="J28565" i="17"/>
  <c r="J28573" i="17"/>
  <c r="J28581" i="17"/>
  <c r="J28589" i="17"/>
  <c r="J28597" i="17"/>
  <c r="J28605" i="17"/>
  <c r="J28613" i="17"/>
  <c r="J28621" i="17"/>
  <c r="J28629" i="17"/>
  <c r="J28637" i="17"/>
  <c r="J28645" i="17"/>
  <c r="J28653" i="17"/>
  <c r="J28661" i="17"/>
  <c r="J28669" i="17"/>
  <c r="J28677" i="17"/>
  <c r="J28685" i="17"/>
  <c r="J28693" i="17"/>
  <c r="J28701" i="17"/>
  <c r="J28709" i="17"/>
  <c r="J28717" i="17"/>
  <c r="J28725" i="17"/>
  <c r="J28733" i="17"/>
  <c r="J28741" i="17"/>
  <c r="J28749" i="17"/>
  <c r="J28757" i="17"/>
  <c r="J28765" i="17"/>
  <c r="J28773" i="17"/>
  <c r="J28781" i="17"/>
  <c r="J28789" i="17"/>
  <c r="J28797" i="17"/>
  <c r="J28805" i="17"/>
  <c r="J28813" i="17"/>
  <c r="J28821" i="17"/>
  <c r="J28829" i="17"/>
  <c r="J28837" i="17"/>
  <c r="J28845" i="17"/>
  <c r="J28853" i="17"/>
  <c r="J28861" i="17"/>
  <c r="J28869" i="17"/>
  <c r="J28877" i="17"/>
  <c r="J28885" i="17"/>
  <c r="J28893" i="17"/>
  <c r="J28901" i="17"/>
  <c r="J28909" i="17"/>
  <c r="J28917" i="17"/>
  <c r="J28925" i="17"/>
  <c r="J28933" i="17"/>
  <c r="J28941" i="17"/>
  <c r="J28949" i="17"/>
  <c r="J28957" i="17"/>
  <c r="J28965" i="17"/>
  <c r="J28973" i="17"/>
  <c r="J28981" i="17"/>
  <c r="J28989" i="17"/>
  <c r="J28997" i="17"/>
  <c r="J29005" i="17"/>
  <c r="J29013" i="17"/>
  <c r="J29021" i="17"/>
  <c r="J29029" i="17"/>
  <c r="J29037" i="17"/>
  <c r="J29045" i="17"/>
  <c r="J29053" i="17"/>
  <c r="J29061" i="17"/>
  <c r="J29069" i="17"/>
  <c r="J29077" i="17"/>
  <c r="J29085" i="17"/>
  <c r="J29093" i="17"/>
  <c r="J29101" i="17"/>
  <c r="J29109" i="17"/>
  <c r="J29117" i="17"/>
  <c r="J29125" i="17"/>
  <c r="J29133" i="17"/>
  <c r="J29141" i="17"/>
  <c r="J29149" i="17"/>
  <c r="J29157" i="17"/>
  <c r="J29165" i="17"/>
  <c r="J29173" i="17"/>
  <c r="J29181" i="17"/>
  <c r="J29189" i="17"/>
  <c r="J29197" i="17"/>
  <c r="J29205" i="17"/>
  <c r="J29213" i="17"/>
  <c r="J29221" i="17"/>
  <c r="J29229" i="17"/>
  <c r="J29237" i="17"/>
  <c r="J29245" i="17"/>
  <c r="J29253" i="17"/>
  <c r="J29261" i="17"/>
  <c r="J29269" i="17"/>
  <c r="J29277" i="17"/>
  <c r="J29285" i="17"/>
  <c r="J29293" i="17"/>
  <c r="J29301" i="17"/>
  <c r="J29309" i="17"/>
  <c r="J29317" i="17"/>
  <c r="J29325" i="17"/>
  <c r="J29333" i="17"/>
  <c r="J29341" i="17"/>
  <c r="J26622" i="17"/>
  <c r="J26630" i="17"/>
  <c r="J26638" i="17"/>
  <c r="J26646" i="17"/>
  <c r="J26654" i="17"/>
  <c r="J26662" i="17"/>
  <c r="J26670" i="17"/>
  <c r="J26678" i="17"/>
  <c r="J26686" i="17"/>
  <c r="J26694" i="17"/>
  <c r="J26702" i="17"/>
  <c r="J26710" i="17"/>
  <c r="J26718" i="17"/>
  <c r="J26726" i="17"/>
  <c r="J26734" i="17"/>
  <c r="J26742" i="17"/>
  <c r="J26750" i="17"/>
  <c r="J26758" i="17"/>
  <c r="J26766" i="17"/>
  <c r="J26774" i="17"/>
  <c r="J26782" i="17"/>
  <c r="J26790" i="17"/>
  <c r="J26798" i="17"/>
  <c r="J26806" i="17"/>
  <c r="J26814" i="17"/>
  <c r="J26822" i="17"/>
  <c r="J26830" i="17"/>
  <c r="J26838" i="17"/>
  <c r="J26846" i="17"/>
  <c r="J26854" i="17"/>
  <c r="J26862" i="17"/>
  <c r="J26870" i="17"/>
  <c r="J26878" i="17"/>
  <c r="J26886" i="17"/>
  <c r="J26894" i="17"/>
  <c r="J26902" i="17"/>
  <c r="J26910" i="17"/>
  <c r="J26918" i="17"/>
  <c r="J26926" i="17"/>
  <c r="J26934" i="17"/>
  <c r="J26942" i="17"/>
  <c r="J26950" i="17"/>
  <c r="J26958" i="17"/>
  <c r="J26966" i="17"/>
  <c r="J26974" i="17"/>
  <c r="J26982" i="17"/>
  <c r="J26990" i="17"/>
  <c r="J26998" i="17"/>
  <c r="J27006" i="17"/>
  <c r="J27014" i="17"/>
  <c r="J27022" i="17"/>
  <c r="J27030" i="17"/>
  <c r="J27038" i="17"/>
  <c r="J27046" i="17"/>
  <c r="J27054" i="17"/>
  <c r="J27062" i="17"/>
  <c r="J27070" i="17"/>
  <c r="J27078" i="17"/>
  <c r="J27086" i="17"/>
  <c r="J27094" i="17"/>
  <c r="J27102" i="17"/>
  <c r="J27110" i="17"/>
  <c r="J27118" i="17"/>
  <c r="J27126" i="17"/>
  <c r="J27134" i="17"/>
  <c r="J27142" i="17"/>
  <c r="J27150" i="17"/>
  <c r="J27158" i="17"/>
  <c r="J27166" i="17"/>
  <c r="J27174" i="17"/>
  <c r="J27182" i="17"/>
  <c r="J27190" i="17"/>
  <c r="J27198" i="17"/>
  <c r="J27206" i="17"/>
  <c r="J27214" i="17"/>
  <c r="J27222" i="17"/>
  <c r="J27230" i="17"/>
  <c r="J27238" i="17"/>
  <c r="J27246" i="17"/>
  <c r="J27254" i="17"/>
  <c r="J27262" i="17"/>
  <c r="J27270" i="17"/>
  <c r="J27278" i="17"/>
  <c r="J27286" i="17"/>
  <c r="J27294" i="17"/>
  <c r="J27302" i="17"/>
  <c r="J27310" i="17"/>
  <c r="J27318" i="17"/>
  <c r="J27326" i="17"/>
  <c r="J27334" i="17"/>
  <c r="J27342" i="17"/>
  <c r="J27350" i="17"/>
  <c r="J27358" i="17"/>
  <c r="J27366" i="17"/>
  <c r="J27374" i="17"/>
  <c r="J27382" i="17"/>
  <c r="J27390" i="17"/>
  <c r="J27398" i="17"/>
  <c r="J27406" i="17"/>
  <c r="J27414" i="17"/>
  <c r="J27422" i="17"/>
  <c r="J27430" i="17"/>
  <c r="J27438" i="17"/>
  <c r="J27446" i="17"/>
  <c r="J27454" i="17"/>
  <c r="J27462" i="17"/>
  <c r="J27470" i="17"/>
  <c r="J27478" i="17"/>
  <c r="J27486" i="17"/>
  <c r="J27494" i="17"/>
  <c r="J27502" i="17"/>
  <c r="J27510" i="17"/>
  <c r="J27518" i="17"/>
  <c r="J27526" i="17"/>
  <c r="J27534" i="17"/>
  <c r="J27542" i="17"/>
  <c r="J27550" i="17"/>
  <c r="J27558" i="17"/>
  <c r="J27566" i="17"/>
  <c r="J27574" i="17"/>
  <c r="J27582" i="17"/>
  <c r="J27590" i="17"/>
  <c r="J27598" i="17"/>
  <c r="J27606" i="17"/>
  <c r="J27614" i="17"/>
  <c r="J27622" i="17"/>
  <c r="J27630" i="17"/>
  <c r="J27638" i="17"/>
  <c r="J27646" i="17"/>
  <c r="J27654" i="17"/>
  <c r="J27662" i="17"/>
  <c r="J27670" i="17"/>
  <c r="J27678" i="17"/>
  <c r="J27686" i="17"/>
  <c r="J27694" i="17"/>
  <c r="J27702" i="17"/>
  <c r="J27710" i="17"/>
  <c r="J27718" i="17"/>
  <c r="J27726" i="17"/>
  <c r="J27734" i="17"/>
  <c r="J27742" i="17"/>
  <c r="J27750" i="17"/>
  <c r="J27758" i="17"/>
  <c r="J27766" i="17"/>
  <c r="J27774" i="17"/>
  <c r="J27782" i="17"/>
  <c r="J27790" i="17"/>
  <c r="J27798" i="17"/>
  <c r="J27806" i="17"/>
  <c r="J27814" i="17"/>
  <c r="J27822" i="17"/>
  <c r="J27830" i="17"/>
  <c r="J27838" i="17"/>
  <c r="J27846" i="17"/>
  <c r="J27854" i="17"/>
  <c r="J27862" i="17"/>
  <c r="J27870" i="17"/>
  <c r="J27878" i="17"/>
  <c r="J27886" i="17"/>
  <c r="J27894" i="17"/>
  <c r="J27902" i="17"/>
  <c r="J27910" i="17"/>
  <c r="J27918" i="17"/>
  <c r="J27926" i="17"/>
  <c r="J27934" i="17"/>
  <c r="J27942" i="17"/>
  <c r="J27950" i="17"/>
  <c r="J27958" i="17"/>
  <c r="J27966" i="17"/>
  <c r="J27974" i="17"/>
  <c r="J27982" i="17"/>
  <c r="J27990" i="17"/>
  <c r="J27998" i="17"/>
  <c r="J28006" i="17"/>
  <c r="J28014" i="17"/>
  <c r="J28022" i="17"/>
  <c r="J28030" i="17"/>
  <c r="J28038" i="17"/>
  <c r="J28046" i="17"/>
  <c r="J28054" i="17"/>
  <c r="J28062" i="17"/>
  <c r="J28070" i="17"/>
  <c r="J28078" i="17"/>
  <c r="J28086" i="17"/>
  <c r="J28094" i="17"/>
  <c r="J28102" i="17"/>
  <c r="J28110" i="17"/>
  <c r="J28118" i="17"/>
  <c r="J28126" i="17"/>
  <c r="J28134" i="17"/>
  <c r="J28142" i="17"/>
  <c r="J28150" i="17"/>
  <c r="J28158" i="17"/>
  <c r="J28166" i="17"/>
  <c r="J28174" i="17"/>
  <c r="J28182" i="17"/>
  <c r="J28190" i="17"/>
  <c r="J28198" i="17"/>
  <c r="J28206" i="17"/>
  <c r="J28214" i="17"/>
  <c r="J28222" i="17"/>
  <c r="J28230" i="17"/>
  <c r="J28238" i="17"/>
  <c r="J28246" i="17"/>
  <c r="J28254" i="17"/>
  <c r="J28262" i="17"/>
  <c r="J28270" i="17"/>
  <c r="J28278" i="17"/>
  <c r="J28286" i="17"/>
  <c r="J28294" i="17"/>
  <c r="J28302" i="17"/>
  <c r="J28310" i="17"/>
  <c r="J28318" i="17"/>
  <c r="J28326" i="17"/>
  <c r="J28334" i="17"/>
  <c r="J28342" i="17"/>
  <c r="J28350" i="17"/>
  <c r="J28358" i="17"/>
  <c r="J28366" i="17"/>
  <c r="J28374" i="17"/>
  <c r="J28382" i="17"/>
  <c r="J28390" i="17"/>
  <c r="J28398" i="17"/>
  <c r="J28406" i="17"/>
  <c r="J28414" i="17"/>
  <c r="J28422" i="17"/>
  <c r="J28430" i="17"/>
  <c r="J28438" i="17"/>
  <c r="J28446" i="17"/>
  <c r="J28454" i="17"/>
  <c r="J28462" i="17"/>
  <c r="J28470" i="17"/>
  <c r="J28478" i="17"/>
  <c r="J28486" i="17"/>
  <c r="J28494" i="17"/>
  <c r="J28502" i="17"/>
  <c r="J28510" i="17"/>
  <c r="J28518" i="17"/>
  <c r="J28526" i="17"/>
  <c r="J28534" i="17"/>
  <c r="J28542" i="17"/>
  <c r="J28550" i="17"/>
  <c r="J28558" i="17"/>
  <c r="J28566" i="17"/>
  <c r="J28574" i="17"/>
  <c r="J28582" i="17"/>
  <c r="J28590" i="17"/>
  <c r="J28598" i="17"/>
  <c r="J28606" i="17"/>
  <c r="J28614" i="17"/>
  <c r="J28622" i="17"/>
  <c r="J28630" i="17"/>
  <c r="J28638" i="17"/>
  <c r="J28646" i="17"/>
  <c r="J28654" i="17"/>
  <c r="J28662" i="17"/>
  <c r="J28670" i="17"/>
  <c r="J28678" i="17"/>
  <c r="J28686" i="17"/>
  <c r="J28694" i="17"/>
  <c r="J28702" i="17"/>
  <c r="J28710" i="17"/>
  <c r="J28718" i="17"/>
  <c r="J28726" i="17"/>
  <c r="J28734" i="17"/>
  <c r="J28742" i="17"/>
  <c r="J28750" i="17"/>
  <c r="J28758" i="17"/>
  <c r="J28766" i="17"/>
  <c r="J28774" i="17"/>
  <c r="J28782" i="17"/>
  <c r="J28790" i="17"/>
  <c r="J28798" i="17"/>
  <c r="J28806" i="17"/>
  <c r="J28814" i="17"/>
  <c r="J28822" i="17"/>
  <c r="J28830" i="17"/>
  <c r="J28838" i="17"/>
  <c r="J28846" i="17"/>
  <c r="J28854" i="17"/>
  <c r="J28862" i="17"/>
  <c r="J28870" i="17"/>
  <c r="J28878" i="17"/>
  <c r="J28886" i="17"/>
  <c r="J28894" i="17"/>
  <c r="J28902" i="17"/>
  <c r="J28910" i="17"/>
  <c r="J28918" i="17"/>
  <c r="J28926" i="17"/>
  <c r="J28934" i="17"/>
  <c r="J28942" i="17"/>
  <c r="J28950" i="17"/>
  <c r="J28958" i="17"/>
  <c r="J28966" i="17"/>
  <c r="J28974" i="17"/>
  <c r="J28982" i="17"/>
  <c r="J28990" i="17"/>
  <c r="J28998" i="17"/>
  <c r="J29006" i="17"/>
  <c r="J29014" i="17"/>
  <c r="J29022" i="17"/>
  <c r="J29030" i="17"/>
  <c r="J29038" i="17"/>
  <c r="J29046" i="17"/>
  <c r="J29054" i="17"/>
  <c r="J29062" i="17"/>
  <c r="J29070" i="17"/>
  <c r="J29078" i="17"/>
  <c r="J29086" i="17"/>
  <c r="J29094" i="17"/>
  <c r="J29102" i="17"/>
  <c r="J29110" i="17"/>
  <c r="J29118" i="17"/>
  <c r="J29126" i="17"/>
  <c r="J29134" i="17"/>
  <c r="J29142" i="17"/>
  <c r="J29150" i="17"/>
  <c r="J29158" i="17"/>
  <c r="J29166" i="17"/>
  <c r="J29174" i="17"/>
  <c r="J29182" i="17"/>
  <c r="J29190" i="17"/>
  <c r="J29198" i="17"/>
  <c r="J29206" i="17"/>
  <c r="J29214" i="17"/>
  <c r="J29222" i="17"/>
  <c r="J29230" i="17"/>
  <c r="J29238" i="17"/>
  <c r="J29246" i="17"/>
  <c r="J29254" i="17"/>
  <c r="J29262" i="17"/>
  <c r="J29270" i="17"/>
  <c r="J29278" i="17"/>
  <c r="J29286" i="17"/>
  <c r="J29294" i="17"/>
  <c r="J29302" i="17"/>
  <c r="J29310" i="17"/>
  <c r="J29318" i="17"/>
  <c r="J29326" i="17"/>
  <c r="J29334" i="17"/>
  <c r="J29342" i="17"/>
  <c r="J26615" i="17"/>
  <c r="J26623" i="17"/>
  <c r="J26631" i="17"/>
  <c r="J26639" i="17"/>
  <c r="J26647" i="17"/>
  <c r="J26655" i="17"/>
  <c r="J26663" i="17"/>
  <c r="J26671" i="17"/>
  <c r="J26679" i="17"/>
  <c r="J26687" i="17"/>
  <c r="J26695" i="17"/>
  <c r="J26703" i="17"/>
  <c r="J26711" i="17"/>
  <c r="J26719" i="17"/>
  <c r="J26727" i="17"/>
  <c r="J26735" i="17"/>
  <c r="J26743" i="17"/>
  <c r="J26751" i="17"/>
  <c r="J26759" i="17"/>
  <c r="J26767" i="17"/>
  <c r="J26775" i="17"/>
  <c r="J26783" i="17"/>
  <c r="J26791" i="17"/>
  <c r="J26799" i="17"/>
  <c r="J26807" i="17"/>
  <c r="J26815" i="17"/>
  <c r="J26823" i="17"/>
  <c r="J26831" i="17"/>
  <c r="J26839" i="17"/>
  <c r="J26847" i="17"/>
  <c r="J26855" i="17"/>
  <c r="J26863" i="17"/>
  <c r="J26871" i="17"/>
  <c r="J26879" i="17"/>
  <c r="J26887" i="17"/>
  <c r="J26895" i="17"/>
  <c r="J26903" i="17"/>
  <c r="J26911" i="17"/>
  <c r="J26919" i="17"/>
  <c r="J26927" i="17"/>
  <c r="J26935" i="17"/>
  <c r="J26943" i="17"/>
  <c r="J26951" i="17"/>
  <c r="J26959" i="17"/>
  <c r="J26967" i="17"/>
  <c r="J26975" i="17"/>
  <c r="J26983" i="17"/>
  <c r="J26991" i="17"/>
  <c r="J26999" i="17"/>
  <c r="J27007" i="17"/>
  <c r="J27015" i="17"/>
  <c r="J27023" i="17"/>
  <c r="J27031" i="17"/>
  <c r="J27039" i="17"/>
  <c r="J27047" i="17"/>
  <c r="J27055" i="17"/>
  <c r="J27063" i="17"/>
  <c r="J27071" i="17"/>
  <c r="J27079" i="17"/>
  <c r="J27087" i="17"/>
  <c r="J27095" i="17"/>
  <c r="J27103" i="17"/>
  <c r="J27111" i="17"/>
  <c r="J27119" i="17"/>
  <c r="J27127" i="17"/>
  <c r="J27135" i="17"/>
  <c r="J27143" i="17"/>
  <c r="J27151" i="17"/>
  <c r="J27159" i="17"/>
  <c r="J27167" i="17"/>
  <c r="J27175" i="17"/>
  <c r="J27183" i="17"/>
  <c r="J27191" i="17"/>
  <c r="J27199" i="17"/>
  <c r="J27207" i="17"/>
  <c r="J27215" i="17"/>
  <c r="J27223" i="17"/>
  <c r="J27231" i="17"/>
  <c r="J27239" i="17"/>
  <c r="J27247" i="17"/>
  <c r="J27255" i="17"/>
  <c r="J27263" i="17"/>
  <c r="J27271" i="17"/>
  <c r="J27279" i="17"/>
  <c r="J27287" i="17"/>
  <c r="J27295" i="17"/>
  <c r="J27303" i="17"/>
  <c r="J27311" i="17"/>
  <c r="J27319" i="17"/>
  <c r="J27327" i="17"/>
  <c r="J27335" i="17"/>
  <c r="J27343" i="17"/>
  <c r="J27351" i="17"/>
  <c r="J27359" i="17"/>
  <c r="J27367" i="17"/>
  <c r="J27375" i="17"/>
  <c r="J27383" i="17"/>
  <c r="J27391" i="17"/>
  <c r="J27399" i="17"/>
  <c r="J27407" i="17"/>
  <c r="J27415" i="17"/>
  <c r="J27423" i="17"/>
  <c r="J27431" i="17"/>
  <c r="J27439" i="17"/>
  <c r="J27447" i="17"/>
  <c r="J27455" i="17"/>
  <c r="J27463" i="17"/>
  <c r="J27471" i="17"/>
  <c r="J27479" i="17"/>
  <c r="J27487" i="17"/>
  <c r="J27495" i="17"/>
  <c r="J27503" i="17"/>
  <c r="J27511" i="17"/>
  <c r="J27519" i="17"/>
  <c r="J27527" i="17"/>
  <c r="J27535" i="17"/>
  <c r="J27543" i="17"/>
  <c r="J27551" i="17"/>
  <c r="J27559" i="17"/>
  <c r="J27567" i="17"/>
  <c r="J27575" i="17"/>
  <c r="J27583" i="17"/>
  <c r="J27591" i="17"/>
  <c r="J27599" i="17"/>
  <c r="J27607" i="17"/>
  <c r="J27615" i="17"/>
  <c r="J27623" i="17"/>
  <c r="J27631" i="17"/>
  <c r="J27639" i="17"/>
  <c r="J27647" i="17"/>
  <c r="J27655" i="17"/>
  <c r="J27663" i="17"/>
  <c r="J27671" i="17"/>
  <c r="J27679" i="17"/>
  <c r="J27687" i="17"/>
  <c r="J27695" i="17"/>
  <c r="J27703" i="17"/>
  <c r="J27711" i="17"/>
  <c r="J27719" i="17"/>
  <c r="J27727" i="17"/>
  <c r="J27735" i="17"/>
  <c r="J27743" i="17"/>
  <c r="J27751" i="17"/>
  <c r="J27759" i="17"/>
  <c r="J27767" i="17"/>
  <c r="J27775" i="17"/>
  <c r="J27783" i="17"/>
  <c r="J27791" i="17"/>
  <c r="J27799" i="17"/>
  <c r="J27807" i="17"/>
  <c r="J27815" i="17"/>
  <c r="J27823" i="17"/>
  <c r="J27831" i="17"/>
  <c r="J27839" i="17"/>
  <c r="J27847" i="17"/>
  <c r="J27855" i="17"/>
  <c r="J27863" i="17"/>
  <c r="J27871" i="17"/>
  <c r="J27879" i="17"/>
  <c r="J27887" i="17"/>
  <c r="J27895" i="17"/>
  <c r="J27903" i="17"/>
  <c r="J27911" i="17"/>
  <c r="J27919" i="17"/>
  <c r="J27927" i="17"/>
  <c r="J27935" i="17"/>
  <c r="J27943" i="17"/>
  <c r="J27951" i="17"/>
  <c r="J27959" i="17"/>
  <c r="J27967" i="17"/>
  <c r="J27975" i="17"/>
  <c r="J27983" i="17"/>
  <c r="J27991" i="17"/>
  <c r="J27999" i="17"/>
  <c r="J28007" i="17"/>
  <c r="J28015" i="17"/>
  <c r="J28023" i="17"/>
  <c r="J28031" i="17"/>
  <c r="J28039" i="17"/>
  <c r="J28047" i="17"/>
  <c r="J28055" i="17"/>
  <c r="J28063" i="17"/>
  <c r="J28071" i="17"/>
  <c r="J28079" i="17"/>
  <c r="J28087" i="17"/>
  <c r="J28095" i="17"/>
  <c r="J28103" i="17"/>
  <c r="J28111" i="17"/>
  <c r="J28119" i="17"/>
  <c r="J28127" i="17"/>
  <c r="J28135" i="17"/>
  <c r="J28143" i="17"/>
  <c r="J28151" i="17"/>
  <c r="J28159" i="17"/>
  <c r="J28167" i="17"/>
  <c r="J28175" i="17"/>
  <c r="J28183" i="17"/>
  <c r="J28191" i="17"/>
  <c r="J28199" i="17"/>
  <c r="J28207" i="17"/>
  <c r="J28215" i="17"/>
  <c r="J28223" i="17"/>
  <c r="J28231" i="17"/>
  <c r="J28239" i="17"/>
  <c r="J28247" i="17"/>
  <c r="J28255" i="17"/>
  <c r="J28263" i="17"/>
  <c r="J28271" i="17"/>
  <c r="J28279" i="17"/>
  <c r="J28287" i="17"/>
  <c r="J28295" i="17"/>
  <c r="J28303" i="17"/>
  <c r="J28311" i="17"/>
  <c r="J28319" i="17"/>
  <c r="J28327" i="17"/>
  <c r="J28335" i="17"/>
  <c r="J28343" i="17"/>
  <c r="J28351" i="17"/>
  <c r="J28359" i="17"/>
  <c r="J28367" i="17"/>
  <c r="J28375" i="17"/>
  <c r="J28383" i="17"/>
  <c r="J28391" i="17"/>
  <c r="J28399" i="17"/>
  <c r="J28407" i="17"/>
  <c r="J28415" i="17"/>
  <c r="J28423" i="17"/>
  <c r="J28431" i="17"/>
  <c r="J28439" i="17"/>
  <c r="J28447" i="17"/>
  <c r="J28455" i="17"/>
  <c r="J28463" i="17"/>
  <c r="J28471" i="17"/>
  <c r="J28479" i="17"/>
  <c r="J28487" i="17"/>
  <c r="J28495" i="17"/>
  <c r="J28503" i="17"/>
  <c r="J28511" i="17"/>
  <c r="J28519" i="17"/>
  <c r="J28527" i="17"/>
  <c r="J28535" i="17"/>
  <c r="J28543" i="17"/>
  <c r="J28551" i="17"/>
  <c r="J28559" i="17"/>
  <c r="J28567" i="17"/>
  <c r="J28575" i="17"/>
  <c r="J28583" i="17"/>
  <c r="J28591" i="17"/>
  <c r="J28599" i="17"/>
  <c r="J28607" i="17"/>
  <c r="J28615" i="17"/>
  <c r="J28623" i="17"/>
  <c r="J28631" i="17"/>
  <c r="J28639" i="17"/>
  <c r="J28647" i="17"/>
  <c r="J28655" i="17"/>
  <c r="J28663" i="17"/>
  <c r="J28671" i="17"/>
  <c r="J28679" i="17"/>
  <c r="J28687" i="17"/>
  <c r="J28695" i="17"/>
  <c r="J28703" i="17"/>
  <c r="J28711" i="17"/>
  <c r="J28719" i="17"/>
  <c r="J28727" i="17"/>
  <c r="J28735" i="17"/>
  <c r="J28743" i="17"/>
  <c r="J28751" i="17"/>
  <c r="J28759" i="17"/>
  <c r="J28767" i="17"/>
  <c r="J28775" i="17"/>
  <c r="J28783" i="17"/>
  <c r="J28791" i="17"/>
  <c r="J28799" i="17"/>
  <c r="J28807" i="17"/>
  <c r="J28815" i="17"/>
  <c r="J28823" i="17"/>
  <c r="J28831" i="17"/>
  <c r="J28839" i="17"/>
  <c r="J28847" i="17"/>
  <c r="J28855" i="17"/>
  <c r="J28863" i="17"/>
  <c r="J28871" i="17"/>
  <c r="J28879" i="17"/>
  <c r="J28887" i="17"/>
  <c r="J28895" i="17"/>
  <c r="J28903" i="17"/>
  <c r="J28911" i="17"/>
  <c r="J28919" i="17"/>
  <c r="J28927" i="17"/>
  <c r="J28935" i="17"/>
  <c r="J28943" i="17"/>
  <c r="J28951" i="17"/>
  <c r="J28959" i="17"/>
  <c r="J28967" i="17"/>
  <c r="J28975" i="17"/>
  <c r="J28983" i="17"/>
  <c r="J28991" i="17"/>
  <c r="J28999" i="17"/>
  <c r="J29007" i="17"/>
  <c r="J29015" i="17"/>
  <c r="J29023" i="17"/>
  <c r="J29031" i="17"/>
  <c r="J29039" i="17"/>
  <c r="J29047" i="17"/>
  <c r="J29055" i="17"/>
  <c r="J29063" i="17"/>
  <c r="J29071" i="17"/>
  <c r="J29079" i="17"/>
  <c r="J29087" i="17"/>
  <c r="J29095" i="17"/>
  <c r="J29103" i="17"/>
  <c r="J29111" i="17"/>
  <c r="J29119" i="17"/>
  <c r="J29127" i="17"/>
  <c r="J29135" i="17"/>
  <c r="J29143" i="17"/>
  <c r="J29151" i="17"/>
  <c r="J29159" i="17"/>
  <c r="J29167" i="17"/>
  <c r="J29175" i="17"/>
  <c r="J29183" i="17"/>
  <c r="J29191" i="17"/>
  <c r="J29199" i="17"/>
  <c r="J29207" i="17"/>
  <c r="J29215" i="17"/>
  <c r="J29223" i="17"/>
  <c r="J29231" i="17"/>
  <c r="J29239" i="17"/>
  <c r="J29247" i="17"/>
  <c r="J29255" i="17"/>
  <c r="J29263" i="17"/>
  <c r="J29271" i="17"/>
  <c r="J29279" i="17"/>
  <c r="J29287" i="17"/>
  <c r="J29295" i="17"/>
  <c r="J29303" i="17"/>
  <c r="J29311" i="17"/>
  <c r="J29319" i="17"/>
  <c r="J29327" i="17"/>
  <c r="J29335" i="17"/>
  <c r="J29343" i="17"/>
  <c r="J26616" i="17"/>
  <c r="J26624" i="17"/>
  <c r="J26632" i="17"/>
  <c r="J26640" i="17"/>
  <c r="J26648" i="17"/>
  <c r="J26656" i="17"/>
  <c r="J26664" i="17"/>
  <c r="J26672" i="17"/>
  <c r="J26680" i="17"/>
  <c r="J26688" i="17"/>
  <c r="J26696" i="17"/>
  <c r="J26704" i="17"/>
  <c r="J26712" i="17"/>
  <c r="J26720" i="17"/>
  <c r="J26728" i="17"/>
  <c r="J26736" i="17"/>
  <c r="J26744" i="17"/>
  <c r="J26752" i="17"/>
  <c r="J26760" i="17"/>
  <c r="J26768" i="17"/>
  <c r="J26776" i="17"/>
  <c r="J26784" i="17"/>
  <c r="J26792" i="17"/>
  <c r="J26800" i="17"/>
  <c r="J26808" i="17"/>
  <c r="J26816" i="17"/>
  <c r="J26824" i="17"/>
  <c r="J26832" i="17"/>
  <c r="J26840" i="17"/>
  <c r="J26848" i="17"/>
  <c r="J26856" i="17"/>
  <c r="J26864" i="17"/>
  <c r="J26872" i="17"/>
  <c r="J26880" i="17"/>
  <c r="J26888" i="17"/>
  <c r="J26896" i="17"/>
  <c r="J26904" i="17"/>
  <c r="J26912" i="17"/>
  <c r="J26920" i="17"/>
  <c r="J26928" i="17"/>
  <c r="J26936" i="17"/>
  <c r="J26944" i="17"/>
  <c r="J26952" i="17"/>
  <c r="J26960" i="17"/>
  <c r="J26968" i="17"/>
  <c r="J26976" i="17"/>
  <c r="J26984" i="17"/>
  <c r="J26992" i="17"/>
  <c r="J27000" i="17"/>
  <c r="J27008" i="17"/>
  <c r="J27016" i="17"/>
  <c r="J27024" i="17"/>
  <c r="J27032" i="17"/>
  <c r="J27040" i="17"/>
  <c r="J27048" i="17"/>
  <c r="J27056" i="17"/>
  <c r="J27064" i="17"/>
  <c r="J27072" i="17"/>
  <c r="J27080" i="17"/>
  <c r="J27088" i="17"/>
  <c r="J27096" i="17"/>
  <c r="J27104" i="17"/>
  <c r="J27112" i="17"/>
  <c r="J27120" i="17"/>
  <c r="J27128" i="17"/>
  <c r="J27136" i="17"/>
  <c r="J27144" i="17"/>
  <c r="J27152" i="17"/>
  <c r="J27160" i="17"/>
  <c r="J27168" i="17"/>
  <c r="J27176" i="17"/>
  <c r="J27184" i="17"/>
  <c r="J27192" i="17"/>
  <c r="J27200" i="17"/>
  <c r="J27208" i="17"/>
  <c r="J27216" i="17"/>
  <c r="J27224" i="17"/>
  <c r="J27232" i="17"/>
  <c r="J27240" i="17"/>
  <c r="J27248" i="17"/>
  <c r="J27256" i="17"/>
  <c r="J27264" i="17"/>
  <c r="J27272" i="17"/>
  <c r="J27280" i="17"/>
  <c r="J27288" i="17"/>
  <c r="J27296" i="17"/>
  <c r="J27304" i="17"/>
  <c r="J27312" i="17"/>
  <c r="J27320" i="17"/>
  <c r="J27328" i="17"/>
  <c r="J27336" i="17"/>
  <c r="J27344" i="17"/>
  <c r="J27352" i="17"/>
  <c r="J27360" i="17"/>
  <c r="J27368" i="17"/>
  <c r="J27376" i="17"/>
  <c r="J27384" i="17"/>
  <c r="J27392" i="17"/>
  <c r="J27400" i="17"/>
  <c r="J27408" i="17"/>
  <c r="J27416" i="17"/>
  <c r="J27424" i="17"/>
  <c r="J27432" i="17"/>
  <c r="J27440" i="17"/>
  <c r="J27448" i="17"/>
  <c r="J27456" i="17"/>
  <c r="J27464" i="17"/>
  <c r="J27472" i="17"/>
  <c r="J27480" i="17"/>
  <c r="J27488" i="17"/>
  <c r="J27496" i="17"/>
  <c r="J27504" i="17"/>
  <c r="J27512" i="17"/>
  <c r="J27520" i="17"/>
  <c r="J27528" i="17"/>
  <c r="J27536" i="17"/>
  <c r="J27544" i="17"/>
  <c r="J27552" i="17"/>
  <c r="J27560" i="17"/>
  <c r="J27568" i="17"/>
  <c r="J27576" i="17"/>
  <c r="J27584" i="17"/>
  <c r="J27592" i="17"/>
  <c r="J27600" i="17"/>
  <c r="J27608" i="17"/>
  <c r="J27616" i="17"/>
  <c r="J27624" i="17"/>
  <c r="J27632" i="17"/>
  <c r="J27640" i="17"/>
  <c r="J27648" i="17"/>
  <c r="J27656" i="17"/>
  <c r="J27664" i="17"/>
  <c r="J27672" i="17"/>
  <c r="J27680" i="17"/>
  <c r="J27688" i="17"/>
  <c r="J27696" i="17"/>
  <c r="J27704" i="17"/>
  <c r="J27712" i="17"/>
  <c r="J27720" i="17"/>
  <c r="J27728" i="17"/>
  <c r="J27736" i="17"/>
  <c r="J27744" i="17"/>
  <c r="J27752" i="17"/>
  <c r="J27760" i="17"/>
  <c r="J27768" i="17"/>
  <c r="J27776" i="17"/>
  <c r="J27784" i="17"/>
  <c r="J27792" i="17"/>
  <c r="J27800" i="17"/>
  <c r="J27808" i="17"/>
  <c r="J27816" i="17"/>
  <c r="J27824" i="17"/>
  <c r="J27832" i="17"/>
  <c r="J27840" i="17"/>
  <c r="J27848" i="17"/>
  <c r="J27856" i="17"/>
  <c r="J27864" i="17"/>
  <c r="J27872" i="17"/>
  <c r="J27880" i="17"/>
  <c r="J27888" i="17"/>
  <c r="J27896" i="17"/>
  <c r="J27904" i="17"/>
  <c r="J27912" i="17"/>
  <c r="J27920" i="17"/>
  <c r="J27928" i="17"/>
  <c r="J27936" i="17"/>
  <c r="J27944" i="17"/>
  <c r="J27952" i="17"/>
  <c r="J27960" i="17"/>
  <c r="J27968" i="17"/>
  <c r="J27976" i="17"/>
  <c r="J27984" i="17"/>
  <c r="J27992" i="17"/>
  <c r="J28000" i="17"/>
  <c r="J28008" i="17"/>
  <c r="J28016" i="17"/>
  <c r="J28024" i="17"/>
  <c r="J28032" i="17"/>
  <c r="J28040" i="17"/>
  <c r="J28048" i="17"/>
  <c r="J28056" i="17"/>
  <c r="J28064" i="17"/>
  <c r="J28072" i="17"/>
  <c r="J28080" i="17"/>
  <c r="J28088" i="17"/>
  <c r="J28096" i="17"/>
  <c r="J28104" i="17"/>
  <c r="J28112" i="17"/>
  <c r="J28120" i="17"/>
  <c r="J28128" i="17"/>
  <c r="J28136" i="17"/>
  <c r="J28144" i="17"/>
  <c r="J28152" i="17"/>
  <c r="J28160" i="17"/>
  <c r="J28168" i="17"/>
  <c r="J28176" i="17"/>
  <c r="J28184" i="17"/>
  <c r="J28192" i="17"/>
  <c r="J28200" i="17"/>
  <c r="J28208" i="17"/>
  <c r="J28216" i="17"/>
  <c r="J28224" i="17"/>
  <c r="J28232" i="17"/>
  <c r="J28240" i="17"/>
  <c r="J28248" i="17"/>
  <c r="J28256" i="17"/>
  <c r="J28264" i="17"/>
  <c r="J28272" i="17"/>
  <c r="J28280" i="17"/>
  <c r="J28288" i="17"/>
  <c r="J28296" i="17"/>
  <c r="J28304" i="17"/>
  <c r="J28312" i="17"/>
  <c r="J28320" i="17"/>
  <c r="J28328" i="17"/>
  <c r="J28336" i="17"/>
  <c r="J28344" i="17"/>
  <c r="J28352" i="17"/>
  <c r="J28360" i="17"/>
  <c r="J28368" i="17"/>
  <c r="J28376" i="17"/>
  <c r="J28384" i="17"/>
  <c r="J28392" i="17"/>
  <c r="J28400" i="17"/>
  <c r="J28408" i="17"/>
  <c r="J28416" i="17"/>
  <c r="J28424" i="17"/>
  <c r="J28432" i="17"/>
  <c r="J28440" i="17"/>
  <c r="J28448" i="17"/>
  <c r="J28456" i="17"/>
  <c r="J28464" i="17"/>
  <c r="J28472" i="17"/>
  <c r="J28480" i="17"/>
  <c r="J28488" i="17"/>
  <c r="J28496" i="17"/>
  <c r="J28504" i="17"/>
  <c r="J28512" i="17"/>
  <c r="J28520" i="17"/>
  <c r="J28528" i="17"/>
  <c r="J28536" i="17"/>
  <c r="J28544" i="17"/>
  <c r="J28552" i="17"/>
  <c r="J28560" i="17"/>
  <c r="J28568" i="17"/>
  <c r="J28576" i="17"/>
  <c r="J28584" i="17"/>
  <c r="J28592" i="17"/>
  <c r="J28600" i="17"/>
  <c r="J28608" i="17"/>
  <c r="J28616" i="17"/>
  <c r="J28624" i="17"/>
  <c r="J28632" i="17"/>
  <c r="J28640" i="17"/>
  <c r="J28648" i="17"/>
  <c r="J28656" i="17"/>
  <c r="J28664" i="17"/>
  <c r="J28672" i="17"/>
  <c r="J28680" i="17"/>
  <c r="J28688" i="17"/>
  <c r="J28696" i="17"/>
  <c r="J28704" i="17"/>
  <c r="J28712" i="17"/>
  <c r="J28720" i="17"/>
  <c r="J28728" i="17"/>
  <c r="J28736" i="17"/>
  <c r="J28744" i="17"/>
  <c r="J28752" i="17"/>
  <c r="J28760" i="17"/>
  <c r="J28768" i="17"/>
  <c r="J28776" i="17"/>
  <c r="J28784" i="17"/>
  <c r="J28792" i="17"/>
  <c r="J28800" i="17"/>
  <c r="J28808" i="17"/>
  <c r="J28816" i="17"/>
  <c r="J28824" i="17"/>
  <c r="J28832" i="17"/>
  <c r="J28840" i="17"/>
  <c r="J28848" i="17"/>
  <c r="J28856" i="17"/>
  <c r="J28864" i="17"/>
  <c r="J28872" i="17"/>
  <c r="J28880" i="17"/>
  <c r="J28888" i="17"/>
  <c r="J28896" i="17"/>
  <c r="J28904" i="17"/>
  <c r="J28912" i="17"/>
  <c r="J28920" i="17"/>
  <c r="J28928" i="17"/>
  <c r="J28936" i="17"/>
  <c r="J28944" i="17"/>
  <c r="J28952" i="17"/>
  <c r="J28960" i="17"/>
  <c r="J28968" i="17"/>
  <c r="J28976" i="17"/>
  <c r="J28984" i="17"/>
  <c r="J28992" i="17"/>
  <c r="J29000" i="17"/>
  <c r="J29008" i="17"/>
  <c r="J29016" i="17"/>
  <c r="J29024" i="17"/>
  <c r="J29032" i="17"/>
  <c r="J29040" i="17"/>
  <c r="J29048" i="17"/>
  <c r="J29056" i="17"/>
  <c r="J29064" i="17"/>
  <c r="J29072" i="17"/>
  <c r="J29080" i="17"/>
  <c r="J29088" i="17"/>
  <c r="J29096" i="17"/>
  <c r="J29104" i="17"/>
  <c r="J29112" i="17"/>
  <c r="J29120" i="17"/>
  <c r="J29128" i="17"/>
  <c r="J29136" i="17"/>
  <c r="J29144" i="17"/>
  <c r="J29152" i="17"/>
  <c r="J29160" i="17"/>
  <c r="J29168" i="17"/>
  <c r="J29176" i="17"/>
  <c r="J29184" i="17"/>
  <c r="J29192" i="17"/>
  <c r="J29200" i="17"/>
  <c r="J29208" i="17"/>
  <c r="J29216" i="17"/>
  <c r="J29224" i="17"/>
  <c r="J29232" i="17"/>
  <c r="J29240" i="17"/>
  <c r="J29248" i="17"/>
  <c r="J29256" i="17"/>
  <c r="J29264" i="17"/>
  <c r="J29272" i="17"/>
  <c r="J29280" i="17"/>
  <c r="J29288" i="17"/>
  <c r="J29296" i="17"/>
  <c r="J29304" i="17"/>
  <c r="J29312" i="17"/>
  <c r="J29320" i="17"/>
  <c r="J29328" i="17"/>
  <c r="J29336" i="17"/>
  <c r="J29344" i="17"/>
  <c r="J26617" i="17"/>
  <c r="J26625" i="17"/>
  <c r="J26633" i="17"/>
  <c r="J26641" i="17"/>
  <c r="J26649" i="17"/>
  <c r="J26657" i="17"/>
  <c r="J26665" i="17"/>
  <c r="J26673" i="17"/>
  <c r="J26681" i="17"/>
  <c r="J26689" i="17"/>
  <c r="J26697" i="17"/>
  <c r="J26705" i="17"/>
  <c r="J26713" i="17"/>
  <c r="J26721" i="17"/>
  <c r="J26729" i="17"/>
  <c r="J26737" i="17"/>
  <c r="J26745" i="17"/>
  <c r="J26753" i="17"/>
  <c r="J26761" i="17"/>
  <c r="J26769" i="17"/>
  <c r="J26777" i="17"/>
  <c r="J26785" i="17"/>
  <c r="J26793" i="17"/>
  <c r="J26801" i="17"/>
  <c r="J26809" i="17"/>
  <c r="J26817" i="17"/>
  <c r="J26825" i="17"/>
  <c r="J26833" i="17"/>
  <c r="J26841" i="17"/>
  <c r="J26849" i="17"/>
  <c r="J26857" i="17"/>
  <c r="J26865" i="17"/>
  <c r="J26873" i="17"/>
  <c r="J26881" i="17"/>
  <c r="J26889" i="17"/>
  <c r="J26897" i="17"/>
  <c r="J26905" i="17"/>
  <c r="J26913" i="17"/>
  <c r="J26921" i="17"/>
  <c r="J26929" i="17"/>
  <c r="J26937" i="17"/>
  <c r="J26945" i="17"/>
  <c r="J26953" i="17"/>
  <c r="J26961" i="17"/>
  <c r="J26969" i="17"/>
  <c r="J26977" i="17"/>
  <c r="J26985" i="17"/>
  <c r="J26993" i="17"/>
  <c r="J27001" i="17"/>
  <c r="J27009" i="17"/>
  <c r="J27017" i="17"/>
  <c r="J27025" i="17"/>
  <c r="J27033" i="17"/>
  <c r="J27041" i="17"/>
  <c r="J27049" i="17"/>
  <c r="J27057" i="17"/>
  <c r="J27065" i="17"/>
  <c r="J27073" i="17"/>
  <c r="J27081" i="17"/>
  <c r="J27089" i="17"/>
  <c r="J27097" i="17"/>
  <c r="J27105" i="17"/>
  <c r="J27113" i="17"/>
  <c r="J27121" i="17"/>
  <c r="J27129" i="17"/>
  <c r="J27137" i="17"/>
  <c r="J27145" i="17"/>
  <c r="J27153" i="17"/>
  <c r="J27161" i="17"/>
  <c r="J27169" i="17"/>
  <c r="J27177" i="17"/>
  <c r="J27185" i="17"/>
  <c r="J27193" i="17"/>
  <c r="J27201" i="17"/>
  <c r="J27209" i="17"/>
  <c r="J27217" i="17"/>
  <c r="J27225" i="17"/>
  <c r="J27233" i="17"/>
  <c r="J27241" i="17"/>
  <c r="J27249" i="17"/>
  <c r="J27257" i="17"/>
  <c r="J27265" i="17"/>
  <c r="J27273" i="17"/>
  <c r="J27281" i="17"/>
  <c r="J27289" i="17"/>
  <c r="J27297" i="17"/>
  <c r="J27305" i="17"/>
  <c r="J27313" i="17"/>
  <c r="J27321" i="17"/>
  <c r="J27329" i="17"/>
  <c r="J27337" i="17"/>
  <c r="J27345" i="17"/>
  <c r="J27353" i="17"/>
  <c r="J27361" i="17"/>
  <c r="J27369" i="17"/>
  <c r="J27377" i="17"/>
  <c r="J27385" i="17"/>
  <c r="J27393" i="17"/>
  <c r="J27401" i="17"/>
  <c r="J27409" i="17"/>
  <c r="J27417" i="17"/>
  <c r="J27425" i="17"/>
  <c r="J27433" i="17"/>
  <c r="J27441" i="17"/>
  <c r="J27449" i="17"/>
  <c r="J27457" i="17"/>
  <c r="J27465" i="17"/>
  <c r="J27473" i="17"/>
  <c r="J27481" i="17"/>
  <c r="J27489" i="17"/>
  <c r="J27497" i="17"/>
  <c r="J27505" i="17"/>
  <c r="J27513" i="17"/>
  <c r="J27521" i="17"/>
  <c r="J27529" i="17"/>
  <c r="J27537" i="17"/>
  <c r="J27545" i="17"/>
  <c r="J27553" i="17"/>
  <c r="J27561" i="17"/>
  <c r="J27569" i="17"/>
  <c r="J27577" i="17"/>
  <c r="J27585" i="17"/>
  <c r="J27593" i="17"/>
  <c r="J27601" i="17"/>
  <c r="J27609" i="17"/>
  <c r="J27617" i="17"/>
  <c r="J27625" i="17"/>
  <c r="J27633" i="17"/>
  <c r="J27641" i="17"/>
  <c r="J27649" i="17"/>
  <c r="J27657" i="17"/>
  <c r="J27665" i="17"/>
  <c r="J27673" i="17"/>
  <c r="J27681" i="17"/>
  <c r="J27689" i="17"/>
  <c r="J27697" i="17"/>
  <c r="J27705" i="17"/>
  <c r="J27713" i="17"/>
  <c r="J27721" i="17"/>
  <c r="J27729" i="17"/>
  <c r="J27737" i="17"/>
  <c r="J27745" i="17"/>
  <c r="J27753" i="17"/>
  <c r="J27761" i="17"/>
  <c r="J27769" i="17"/>
  <c r="J27777" i="17"/>
  <c r="J27785" i="17"/>
  <c r="J27793" i="17"/>
  <c r="J27801" i="17"/>
  <c r="J27809" i="17"/>
  <c r="J27817" i="17"/>
  <c r="J27825" i="17"/>
  <c r="J27833" i="17"/>
  <c r="J27841" i="17"/>
  <c r="J27849" i="17"/>
  <c r="J27857" i="17"/>
  <c r="J27865" i="17"/>
  <c r="J27873" i="17"/>
  <c r="J27881" i="17"/>
  <c r="J27889" i="17"/>
  <c r="J27897" i="17"/>
  <c r="J27905" i="17"/>
  <c r="J27913" i="17"/>
  <c r="J27921" i="17"/>
  <c r="J27929" i="17"/>
  <c r="J27937" i="17"/>
  <c r="J27945" i="17"/>
  <c r="J27953" i="17"/>
  <c r="J27961" i="17"/>
  <c r="J27969" i="17"/>
  <c r="J27977" i="17"/>
  <c r="J27985" i="17"/>
  <c r="J27993" i="17"/>
  <c r="J28001" i="17"/>
  <c r="J28009" i="17"/>
  <c r="J28017" i="17"/>
  <c r="J28025" i="17"/>
  <c r="J28033" i="17"/>
  <c r="J28041" i="17"/>
  <c r="J28049" i="17"/>
  <c r="J28057" i="17"/>
  <c r="J28065" i="17"/>
  <c r="J28073" i="17"/>
  <c r="J28081" i="17"/>
  <c r="J28089" i="17"/>
  <c r="J28097" i="17"/>
  <c r="J28105" i="17"/>
  <c r="J28113" i="17"/>
  <c r="J28121" i="17"/>
  <c r="J28129" i="17"/>
  <c r="J28137" i="17"/>
  <c r="J28145" i="17"/>
  <c r="J28153" i="17"/>
  <c r="J28161" i="17"/>
  <c r="J28169" i="17"/>
  <c r="J28177" i="17"/>
  <c r="J28185" i="17"/>
  <c r="J28193" i="17"/>
  <c r="J28201" i="17"/>
  <c r="J28209" i="17"/>
  <c r="J28217" i="17"/>
  <c r="J28225" i="17"/>
  <c r="J28233" i="17"/>
  <c r="J28241" i="17"/>
  <c r="J28249" i="17"/>
  <c r="J28257" i="17"/>
  <c r="J28265" i="17"/>
  <c r="J28273" i="17"/>
  <c r="J28281" i="17"/>
  <c r="J28289" i="17"/>
  <c r="J28297" i="17"/>
  <c r="J28305" i="17"/>
  <c r="J28313" i="17"/>
  <c r="J28321" i="17"/>
  <c r="J28329" i="17"/>
  <c r="J28337" i="17"/>
  <c r="J28345" i="17"/>
  <c r="J28353" i="17"/>
  <c r="J28361" i="17"/>
  <c r="J28369" i="17"/>
  <c r="J28377" i="17"/>
  <c r="J28385" i="17"/>
  <c r="J28393" i="17"/>
  <c r="J28401" i="17"/>
  <c r="J28409" i="17"/>
  <c r="J28417" i="17"/>
  <c r="J28425" i="17"/>
  <c r="J28433" i="17"/>
  <c r="J28441" i="17"/>
  <c r="J28449" i="17"/>
  <c r="J28457" i="17"/>
  <c r="J28465" i="17"/>
  <c r="J28473" i="17"/>
  <c r="J28481" i="17"/>
  <c r="J28489" i="17"/>
  <c r="J28497" i="17"/>
  <c r="J28505" i="17"/>
  <c r="J28513" i="17"/>
  <c r="J28521" i="17"/>
  <c r="J28529" i="17"/>
  <c r="J28537" i="17"/>
  <c r="J28545" i="17"/>
  <c r="J28553" i="17"/>
  <c r="J28561" i="17"/>
  <c r="J28569" i="17"/>
  <c r="J28577" i="17"/>
  <c r="J28585" i="17"/>
  <c r="J28593" i="17"/>
  <c r="J28601" i="17"/>
  <c r="J28609" i="17"/>
  <c r="J28617" i="17"/>
  <c r="J28625" i="17"/>
  <c r="J28633" i="17"/>
  <c r="J28641" i="17"/>
  <c r="J28649" i="17"/>
  <c r="J28657" i="17"/>
  <c r="J28665" i="17"/>
  <c r="J28673" i="17"/>
  <c r="J28681" i="17"/>
  <c r="J28689" i="17"/>
  <c r="J28697" i="17"/>
  <c r="J28705" i="17"/>
  <c r="J28713" i="17"/>
  <c r="J28721" i="17"/>
  <c r="J28729" i="17"/>
  <c r="J28737" i="17"/>
  <c r="J28745" i="17"/>
  <c r="J28753" i="17"/>
  <c r="J28761" i="17"/>
  <c r="J28769" i="17"/>
  <c r="J28777" i="17"/>
  <c r="J28785" i="17"/>
  <c r="J28793" i="17"/>
  <c r="J28801" i="17"/>
  <c r="J28809" i="17"/>
  <c r="J28817" i="17"/>
  <c r="J28825" i="17"/>
  <c r="J28833" i="17"/>
  <c r="J28841" i="17"/>
  <c r="J28849" i="17"/>
  <c r="J28857" i="17"/>
  <c r="J28865" i="17"/>
  <c r="J28873" i="17"/>
  <c r="J28881" i="17"/>
  <c r="J28889" i="17"/>
  <c r="J28897" i="17"/>
  <c r="J28905" i="17"/>
  <c r="J28913" i="17"/>
  <c r="J28921" i="17"/>
  <c r="J28929" i="17"/>
  <c r="J28937" i="17"/>
  <c r="J28945" i="17"/>
  <c r="J28953" i="17"/>
  <c r="J28961" i="17"/>
  <c r="J28969" i="17"/>
  <c r="J28977" i="17"/>
  <c r="J28985" i="17"/>
  <c r="J28993" i="17"/>
  <c r="J29001" i="17"/>
  <c r="J29009" i="17"/>
  <c r="J29017" i="17"/>
  <c r="J29025" i="17"/>
  <c r="J29033" i="17"/>
  <c r="J29041" i="17"/>
  <c r="J29049" i="17"/>
  <c r="J29057" i="17"/>
  <c r="J29065" i="17"/>
  <c r="J29073" i="17"/>
  <c r="J29081" i="17"/>
  <c r="J29089" i="17"/>
  <c r="J29097" i="17"/>
  <c r="J29105" i="17"/>
  <c r="J29113" i="17"/>
  <c r="J29121" i="17"/>
  <c r="J29129" i="17"/>
  <c r="J29137" i="17"/>
  <c r="J29145" i="17"/>
  <c r="J29153" i="17"/>
  <c r="J29161" i="17"/>
  <c r="J29169" i="17"/>
  <c r="J29177" i="17"/>
  <c r="J29185" i="17"/>
  <c r="J29193" i="17"/>
  <c r="J29201" i="17"/>
  <c r="J29209" i="17"/>
  <c r="J29217" i="17"/>
  <c r="J29225" i="17"/>
  <c r="J29233" i="17"/>
  <c r="J29241" i="17"/>
  <c r="J29249" i="17"/>
  <c r="J29257" i="17"/>
  <c r="J29265" i="17"/>
  <c r="J29273" i="17"/>
  <c r="J29281" i="17"/>
  <c r="J29289" i="17"/>
  <c r="J29297" i="17"/>
  <c r="J29305" i="17"/>
  <c r="J29313" i="17"/>
  <c r="J29321" i="17"/>
  <c r="J29329" i="17"/>
  <c r="J29337" i="17"/>
  <c r="J29345" i="17"/>
  <c r="J26618" i="17"/>
  <c r="J26626" i="17"/>
  <c r="J26634" i="17"/>
  <c r="J26642" i="17"/>
  <c r="J26650" i="17"/>
  <c r="J26658" i="17"/>
  <c r="J26666" i="17"/>
  <c r="J26674" i="17"/>
  <c r="J26682" i="17"/>
  <c r="J26690" i="17"/>
  <c r="J26698" i="17"/>
  <c r="J26706" i="17"/>
  <c r="J26714" i="17"/>
  <c r="J26722" i="17"/>
  <c r="J26730" i="17"/>
  <c r="J26738" i="17"/>
  <c r="J26746" i="17"/>
  <c r="J26754" i="17"/>
  <c r="J26762" i="17"/>
  <c r="J26770" i="17"/>
  <c r="J26778" i="17"/>
  <c r="J26786" i="17"/>
  <c r="J26794" i="17"/>
  <c r="J26802" i="17"/>
  <c r="J26810" i="17"/>
  <c r="J26818" i="17"/>
  <c r="J26826" i="17"/>
  <c r="J26834" i="17"/>
  <c r="J26842" i="17"/>
  <c r="J26850" i="17"/>
  <c r="J26858" i="17"/>
  <c r="J26866" i="17"/>
  <c r="J26874" i="17"/>
  <c r="J26882" i="17"/>
  <c r="J26890" i="17"/>
  <c r="J26898" i="17"/>
  <c r="J26906" i="17"/>
  <c r="J26914" i="17"/>
  <c r="J26922" i="17"/>
  <c r="J26930" i="17"/>
  <c r="J26938" i="17"/>
  <c r="J26946" i="17"/>
  <c r="J26954" i="17"/>
  <c r="J26962" i="17"/>
  <c r="J26970" i="17"/>
  <c r="J26978" i="17"/>
  <c r="J26986" i="17"/>
  <c r="J26994" i="17"/>
  <c r="J27002" i="17"/>
  <c r="J27010" i="17"/>
  <c r="J27018" i="17"/>
  <c r="J27026" i="17"/>
  <c r="J27034" i="17"/>
  <c r="J27042" i="17"/>
  <c r="J27050" i="17"/>
  <c r="J27058" i="17"/>
  <c r="J27066" i="17"/>
  <c r="J27074" i="17"/>
  <c r="J27082" i="17"/>
  <c r="J27090" i="17"/>
  <c r="J27098" i="17"/>
  <c r="J27106" i="17"/>
  <c r="J27114" i="17"/>
  <c r="J27122" i="17"/>
  <c r="J27130" i="17"/>
  <c r="J27138" i="17"/>
  <c r="J27146" i="17"/>
  <c r="J27154" i="17"/>
  <c r="J27162" i="17"/>
  <c r="J27170" i="17"/>
  <c r="J27178" i="17"/>
  <c r="J27186" i="17"/>
  <c r="J27194" i="17"/>
  <c r="J27202" i="17"/>
  <c r="J27210" i="17"/>
  <c r="J27218" i="17"/>
  <c r="J27226" i="17"/>
  <c r="J27234" i="17"/>
  <c r="J27242" i="17"/>
  <c r="J27250" i="17"/>
  <c r="J27258" i="17"/>
  <c r="J27266" i="17"/>
  <c r="J27274" i="17"/>
  <c r="J27282" i="17"/>
  <c r="J27290" i="17"/>
  <c r="J27298" i="17"/>
  <c r="J27306" i="17"/>
  <c r="J27314" i="17"/>
  <c r="J27322" i="17"/>
  <c r="J27330" i="17"/>
  <c r="J27338" i="17"/>
  <c r="J27346" i="17"/>
  <c r="J27354" i="17"/>
  <c r="J27362" i="17"/>
  <c r="J27370" i="17"/>
  <c r="J27378" i="17"/>
  <c r="J27386" i="17"/>
  <c r="J27394" i="17"/>
  <c r="J27402" i="17"/>
  <c r="J27410" i="17"/>
  <c r="J27418" i="17"/>
  <c r="J27426" i="17"/>
  <c r="J27434" i="17"/>
  <c r="J27442" i="17"/>
  <c r="J27450" i="17"/>
  <c r="J27458" i="17"/>
  <c r="J27466" i="17"/>
  <c r="J27474" i="17"/>
  <c r="J27482" i="17"/>
  <c r="J27490" i="17"/>
  <c r="J27498" i="17"/>
  <c r="J27506" i="17"/>
  <c r="J27514" i="17"/>
  <c r="J27522" i="17"/>
  <c r="J27530" i="17"/>
  <c r="J27538" i="17"/>
  <c r="J27546" i="17"/>
  <c r="J27554" i="17"/>
  <c r="J27562" i="17"/>
  <c r="J27570" i="17"/>
  <c r="J27578" i="17"/>
  <c r="J27586" i="17"/>
  <c r="J27594" i="17"/>
  <c r="J27602" i="17"/>
  <c r="J27610" i="17"/>
  <c r="J27618" i="17"/>
  <c r="J27626" i="17"/>
  <c r="J27634" i="17"/>
  <c r="J27642" i="17"/>
  <c r="J27650" i="17"/>
  <c r="J27658" i="17"/>
  <c r="J27666" i="17"/>
  <c r="J27674" i="17"/>
  <c r="J27682" i="17"/>
  <c r="J27690" i="17"/>
  <c r="J27698" i="17"/>
  <c r="J27706" i="17"/>
  <c r="J27714" i="17"/>
  <c r="J27722" i="17"/>
  <c r="J27730" i="17"/>
  <c r="J27738" i="17"/>
  <c r="J27746" i="17"/>
  <c r="J27754" i="17"/>
  <c r="J27762" i="17"/>
  <c r="J27770" i="17"/>
  <c r="J27778" i="17"/>
  <c r="J27786" i="17"/>
  <c r="J27794" i="17"/>
  <c r="J27802" i="17"/>
  <c r="J27810" i="17"/>
  <c r="J27818" i="17"/>
  <c r="J27826" i="17"/>
  <c r="J27834" i="17"/>
  <c r="J27842" i="17"/>
  <c r="J27850" i="17"/>
  <c r="J27858" i="17"/>
  <c r="J27866" i="17"/>
  <c r="J27874" i="17"/>
  <c r="J27882" i="17"/>
  <c r="J27890" i="17"/>
  <c r="J27898" i="17"/>
  <c r="J27906" i="17"/>
  <c r="J27914" i="17"/>
  <c r="J27922" i="17"/>
  <c r="J27930" i="17"/>
  <c r="J27938" i="17"/>
  <c r="J27946" i="17"/>
  <c r="J27954" i="17"/>
  <c r="J27962" i="17"/>
  <c r="J27970" i="17"/>
  <c r="J27978" i="17"/>
  <c r="J27986" i="17"/>
  <c r="J27994" i="17"/>
  <c r="J28002" i="17"/>
  <c r="J28010" i="17"/>
  <c r="J28018" i="17"/>
  <c r="J28026" i="17"/>
  <c r="J28034" i="17"/>
  <c r="J28042" i="17"/>
  <c r="J28050" i="17"/>
  <c r="J28058" i="17"/>
  <c r="J28066" i="17"/>
  <c r="J28074" i="17"/>
  <c r="J28082" i="17"/>
  <c r="J28090" i="17"/>
  <c r="J28098" i="17"/>
  <c r="J28106" i="17"/>
  <c r="J28114" i="17"/>
  <c r="J28122" i="17"/>
  <c r="J28130" i="17"/>
  <c r="J28138" i="17"/>
  <c r="J28146" i="17"/>
  <c r="J28154" i="17"/>
  <c r="J28162" i="17"/>
  <c r="J28170" i="17"/>
  <c r="J28178" i="17"/>
  <c r="J28186" i="17"/>
  <c r="J28194" i="17"/>
  <c r="J28202" i="17"/>
  <c r="J28210" i="17"/>
  <c r="J28218" i="17"/>
  <c r="J28226" i="17"/>
  <c r="J28234" i="17"/>
  <c r="J28242" i="17"/>
  <c r="J28250" i="17"/>
  <c r="J28258" i="17"/>
  <c r="J28266" i="17"/>
  <c r="J28274" i="17"/>
  <c r="J28282" i="17"/>
  <c r="J28290" i="17"/>
  <c r="J28298" i="17"/>
  <c r="J28306" i="17"/>
  <c r="J28314" i="17"/>
  <c r="J28322" i="17"/>
  <c r="J28330" i="17"/>
  <c r="J28338" i="17"/>
  <c r="J28346" i="17"/>
  <c r="J28354" i="17"/>
  <c r="J28362" i="17"/>
  <c r="J28370" i="17"/>
  <c r="J28378" i="17"/>
  <c r="J28386" i="17"/>
  <c r="J28394" i="17"/>
  <c r="J28402" i="17"/>
  <c r="J28410" i="17"/>
  <c r="J28418" i="17"/>
  <c r="J28426" i="17"/>
  <c r="J28434" i="17"/>
  <c r="J28442" i="17"/>
  <c r="J28450" i="17"/>
  <c r="J28458" i="17"/>
  <c r="J28466" i="17"/>
  <c r="J28474" i="17"/>
  <c r="J28482" i="17"/>
  <c r="J28490" i="17"/>
  <c r="J28498" i="17"/>
  <c r="J28506" i="17"/>
  <c r="J28514" i="17"/>
  <c r="J28522" i="17"/>
  <c r="J28530" i="17"/>
  <c r="J28538" i="17"/>
  <c r="J28546" i="17"/>
  <c r="J28554" i="17"/>
  <c r="J28562" i="17"/>
  <c r="J28570" i="17"/>
  <c r="J28578" i="17"/>
  <c r="J28586" i="17"/>
  <c r="J28594" i="17"/>
  <c r="J28602" i="17"/>
  <c r="J28610" i="17"/>
  <c r="J28618" i="17"/>
  <c r="J28626" i="17"/>
  <c r="J28634" i="17"/>
  <c r="J28642" i="17"/>
  <c r="J28650" i="17"/>
  <c r="J28658" i="17"/>
  <c r="J28666" i="17"/>
  <c r="J28674" i="17"/>
  <c r="J28682" i="17"/>
  <c r="J28690" i="17"/>
  <c r="J28698" i="17"/>
  <c r="J28706" i="17"/>
  <c r="J28714" i="17"/>
  <c r="J28722" i="17"/>
  <c r="J28730" i="17"/>
  <c r="J28738" i="17"/>
  <c r="J28746" i="17"/>
  <c r="J28754" i="17"/>
  <c r="J28762" i="17"/>
  <c r="J28770" i="17"/>
  <c r="J28778" i="17"/>
  <c r="J28786" i="17"/>
  <c r="J28794" i="17"/>
  <c r="J28802" i="17"/>
  <c r="J28810" i="17"/>
  <c r="J28818" i="17"/>
  <c r="J28826" i="17"/>
  <c r="J28834" i="17"/>
  <c r="J28842" i="17"/>
  <c r="J28850" i="17"/>
  <c r="J28858" i="17"/>
  <c r="J28866" i="17"/>
  <c r="J28874" i="17"/>
  <c r="J28882" i="17"/>
  <c r="J28890" i="17"/>
  <c r="J28898" i="17"/>
  <c r="J28906" i="17"/>
  <c r="J28914" i="17"/>
  <c r="J28922" i="17"/>
  <c r="J28930" i="17"/>
  <c r="J28938" i="17"/>
  <c r="J28946" i="17"/>
  <c r="J28954" i="17"/>
  <c r="J28962" i="17"/>
  <c r="J28970" i="17"/>
  <c r="J28978" i="17"/>
  <c r="J28986" i="17"/>
  <c r="J28994" i="17"/>
  <c r="J29002" i="17"/>
  <c r="J29010" i="17"/>
  <c r="J29018" i="17"/>
  <c r="J29026" i="17"/>
  <c r="J29034" i="17"/>
  <c r="J29042" i="17"/>
  <c r="J29050" i="17"/>
  <c r="J29058" i="17"/>
  <c r="J29066" i="17"/>
  <c r="J29074" i="17"/>
  <c r="J29082" i="17"/>
  <c r="J29090" i="17"/>
  <c r="J29098" i="17"/>
  <c r="J29106" i="17"/>
  <c r="J29114" i="17"/>
  <c r="J29122" i="17"/>
  <c r="J29130" i="17"/>
  <c r="J29138" i="17"/>
  <c r="J29146" i="17"/>
  <c r="J29154" i="17"/>
  <c r="J29162" i="17"/>
  <c r="J29170" i="17"/>
  <c r="J29178" i="17"/>
  <c r="J29186" i="17"/>
  <c r="J29194" i="17"/>
  <c r="J29202" i="17"/>
  <c r="J29210" i="17"/>
  <c r="J29218" i="17"/>
  <c r="J29226" i="17"/>
  <c r="J29234" i="17"/>
  <c r="J29242" i="17"/>
  <c r="J29250" i="17"/>
  <c r="J29258" i="17"/>
  <c r="J29266" i="17"/>
  <c r="J29274" i="17"/>
  <c r="J29282" i="17"/>
  <c r="J29290" i="17"/>
  <c r="J29298" i="17"/>
  <c r="J29306" i="17"/>
  <c r="J29314" i="17"/>
  <c r="J29322" i="17"/>
  <c r="J29330" i="17"/>
  <c r="J29338" i="17"/>
  <c r="J29346" i="17"/>
  <c r="J26619" i="17"/>
  <c r="J26627" i="17"/>
  <c r="J26635" i="17"/>
  <c r="J26643" i="17"/>
  <c r="J26651" i="17"/>
  <c r="J26659" i="17"/>
  <c r="J26667" i="17"/>
  <c r="J26675" i="17"/>
  <c r="J26683" i="17"/>
  <c r="J26691" i="17"/>
  <c r="J26699" i="17"/>
  <c r="J26707" i="17"/>
  <c r="J26715" i="17"/>
  <c r="J26723" i="17"/>
  <c r="J26731" i="17"/>
  <c r="J26739" i="17"/>
  <c r="J26747" i="17"/>
  <c r="J26755" i="17"/>
  <c r="J26763" i="17"/>
  <c r="J26771" i="17"/>
  <c r="J26779" i="17"/>
  <c r="J26787" i="17"/>
  <c r="J26795" i="17"/>
  <c r="J26803" i="17"/>
  <c r="J26811" i="17"/>
  <c r="J26819" i="17"/>
  <c r="J26827" i="17"/>
  <c r="J26835" i="17"/>
  <c r="J26843" i="17"/>
  <c r="J26851" i="17"/>
  <c r="J26859" i="17"/>
  <c r="J26867" i="17"/>
  <c r="J26875" i="17"/>
  <c r="J26883" i="17"/>
  <c r="J26891" i="17"/>
  <c r="J26899" i="17"/>
  <c r="J26907" i="17"/>
  <c r="J26915" i="17"/>
  <c r="J26923" i="17"/>
  <c r="J26931" i="17"/>
  <c r="J26939" i="17"/>
  <c r="J26947" i="17"/>
  <c r="J26955" i="17"/>
  <c r="J26963" i="17"/>
  <c r="J26971" i="17"/>
  <c r="J26979" i="17"/>
  <c r="J26987" i="17"/>
  <c r="J26995" i="17"/>
  <c r="J27003" i="17"/>
  <c r="J27011" i="17"/>
  <c r="J27019" i="17"/>
  <c r="J27027" i="17"/>
  <c r="J27035" i="17"/>
  <c r="J27043" i="17"/>
  <c r="J27051" i="17"/>
  <c r="J27059" i="17"/>
  <c r="J27067" i="17"/>
  <c r="J27075" i="17"/>
  <c r="J27083" i="17"/>
  <c r="J27091" i="17"/>
  <c r="J27099" i="17"/>
  <c r="J27107" i="17"/>
  <c r="J27115" i="17"/>
  <c r="J27123" i="17"/>
  <c r="J27131" i="17"/>
  <c r="J27139" i="17"/>
  <c r="J27147" i="17"/>
  <c r="J27155" i="17"/>
  <c r="J27163" i="17"/>
  <c r="J27171" i="17"/>
  <c r="J27179" i="17"/>
  <c r="J27187" i="17"/>
  <c r="J27195" i="17"/>
  <c r="J27203" i="17"/>
  <c r="J27211" i="17"/>
  <c r="J27219" i="17"/>
  <c r="J27227" i="17"/>
  <c r="J27235" i="17"/>
  <c r="J27243" i="17"/>
  <c r="J27251" i="17"/>
  <c r="J27259" i="17"/>
  <c r="J27267" i="17"/>
  <c r="J27275" i="17"/>
  <c r="J27283" i="17"/>
  <c r="J27291" i="17"/>
  <c r="J27299" i="17"/>
  <c r="J27307" i="17"/>
  <c r="J27315" i="17"/>
  <c r="J27323" i="17"/>
  <c r="J27331" i="17"/>
  <c r="J27339" i="17"/>
  <c r="J27347" i="17"/>
  <c r="J27355" i="17"/>
  <c r="J27363" i="17"/>
  <c r="J27371" i="17"/>
  <c r="J27379" i="17"/>
  <c r="J27387" i="17"/>
  <c r="J27395" i="17"/>
  <c r="J27403" i="17"/>
  <c r="J27411" i="17"/>
  <c r="J27419" i="17"/>
  <c r="J27427" i="17"/>
  <c r="J27435" i="17"/>
  <c r="J27443" i="17"/>
  <c r="J27451" i="17"/>
  <c r="J27459" i="17"/>
  <c r="J27467" i="17"/>
  <c r="J27475" i="17"/>
  <c r="J27483" i="17"/>
  <c r="J27491" i="17"/>
  <c r="J27499" i="17"/>
  <c r="J27507" i="17"/>
  <c r="J27515" i="17"/>
  <c r="J27523" i="17"/>
  <c r="J27531" i="17"/>
  <c r="J27539" i="17"/>
  <c r="J27547" i="17"/>
  <c r="J27555" i="17"/>
  <c r="J27563" i="17"/>
  <c r="J27571" i="17"/>
  <c r="J27579" i="17"/>
  <c r="J27587" i="17"/>
  <c r="J27595" i="17"/>
  <c r="J27603" i="17"/>
  <c r="J27611" i="17"/>
  <c r="J27619" i="17"/>
  <c r="J27627" i="17"/>
  <c r="J27635" i="17"/>
  <c r="J27643" i="17"/>
  <c r="J27651" i="17"/>
  <c r="J27659" i="17"/>
  <c r="J27667" i="17"/>
  <c r="J27675" i="17"/>
  <c r="J27683" i="17"/>
  <c r="J27691" i="17"/>
  <c r="J27699" i="17"/>
  <c r="J27707" i="17"/>
  <c r="J27715" i="17"/>
  <c r="J27723" i="17"/>
  <c r="J27731" i="17"/>
  <c r="J27739" i="17"/>
  <c r="J27747" i="17"/>
  <c r="J27755" i="17"/>
  <c r="J27763" i="17"/>
  <c r="J27771" i="17"/>
  <c r="J27779" i="17"/>
  <c r="J27787" i="17"/>
  <c r="J27795" i="17"/>
  <c r="J27803" i="17"/>
  <c r="J27811" i="17"/>
  <c r="J27819" i="17"/>
  <c r="J27827" i="17"/>
  <c r="J27835" i="17"/>
  <c r="J27843" i="17"/>
  <c r="J27851" i="17"/>
  <c r="J27859" i="17"/>
  <c r="J27867" i="17"/>
  <c r="J27875" i="17"/>
  <c r="J27883" i="17"/>
  <c r="J27891" i="17"/>
  <c r="J27899" i="17"/>
  <c r="J27907" i="17"/>
  <c r="J27915" i="17"/>
  <c r="J27923" i="17"/>
  <c r="J27931" i="17"/>
  <c r="J27939" i="17"/>
  <c r="J27947" i="17"/>
  <c r="J27955" i="17"/>
  <c r="J27963" i="17"/>
  <c r="J27971" i="17"/>
  <c r="J27979" i="17"/>
  <c r="J27987" i="17"/>
  <c r="J27995" i="17"/>
  <c r="J28003" i="17"/>
  <c r="J28011" i="17"/>
  <c r="J28019" i="17"/>
  <c r="J28027" i="17"/>
  <c r="J28035" i="17"/>
  <c r="J28043" i="17"/>
  <c r="J28051" i="17"/>
  <c r="J28059" i="17"/>
  <c r="J28067" i="17"/>
  <c r="J28075" i="17"/>
  <c r="J28083" i="17"/>
  <c r="J28091" i="17"/>
  <c r="J28099" i="17"/>
  <c r="J28107" i="17"/>
  <c r="J28115" i="17"/>
  <c r="J28123" i="17"/>
  <c r="J28131" i="17"/>
  <c r="J28139" i="17"/>
  <c r="J28147" i="17"/>
  <c r="J28155" i="17"/>
  <c r="J28163" i="17"/>
  <c r="J28171" i="17"/>
  <c r="J28179" i="17"/>
  <c r="J28187" i="17"/>
  <c r="J28195" i="17"/>
  <c r="J28203" i="17"/>
  <c r="J28211" i="17"/>
  <c r="J28219" i="17"/>
  <c r="J28227" i="17"/>
  <c r="J28235" i="17"/>
  <c r="J28243" i="17"/>
  <c r="J28251" i="17"/>
  <c r="J28259" i="17"/>
  <c r="J28267" i="17"/>
  <c r="J28275" i="17"/>
  <c r="J28283" i="17"/>
  <c r="J28291" i="17"/>
  <c r="J28299" i="17"/>
  <c r="J28307" i="17"/>
  <c r="J28315" i="17"/>
  <c r="J28323" i="17"/>
  <c r="J28331" i="17"/>
  <c r="J28339" i="17"/>
  <c r="J28347" i="17"/>
  <c r="J28355" i="17"/>
  <c r="J28363" i="17"/>
  <c r="J28371" i="17"/>
  <c r="J28379" i="17"/>
  <c r="J28387" i="17"/>
  <c r="J28395" i="17"/>
  <c r="J28403" i="17"/>
  <c r="J28411" i="17"/>
  <c r="J28419" i="17"/>
  <c r="J28427" i="17"/>
  <c r="J28435" i="17"/>
  <c r="J28443" i="17"/>
  <c r="J28451" i="17"/>
  <c r="J28459" i="17"/>
  <c r="J28467" i="17"/>
  <c r="J28475" i="17"/>
  <c r="J28483" i="17"/>
  <c r="J28491" i="17"/>
  <c r="J28499" i="17"/>
  <c r="J28507" i="17"/>
  <c r="J28515" i="17"/>
  <c r="J28523" i="17"/>
  <c r="J28531" i="17"/>
  <c r="J28539" i="17"/>
  <c r="J28547" i="17"/>
  <c r="J28555" i="17"/>
  <c r="J28563" i="17"/>
  <c r="J28571" i="17"/>
  <c r="J28579" i="17"/>
  <c r="J28587" i="17"/>
  <c r="J28595" i="17"/>
  <c r="J28603" i="17"/>
  <c r="J28611" i="17"/>
  <c r="J28619" i="17"/>
  <c r="J28627" i="17"/>
  <c r="J28635" i="17"/>
  <c r="J28643" i="17"/>
  <c r="J28651" i="17"/>
  <c r="J28659" i="17"/>
  <c r="J28667" i="17"/>
  <c r="J28675" i="17"/>
  <c r="J28683" i="17"/>
  <c r="J28691" i="17"/>
  <c r="J28699" i="17"/>
  <c r="J28707" i="17"/>
  <c r="J28715" i="17"/>
  <c r="J28723" i="17"/>
  <c r="J28731" i="17"/>
  <c r="J28739" i="17"/>
  <c r="J28747" i="17"/>
  <c r="J28755" i="17"/>
  <c r="J28763" i="17"/>
  <c r="J28771" i="17"/>
  <c r="J28779" i="17"/>
  <c r="J28787" i="17"/>
  <c r="J28795" i="17"/>
  <c r="J28803" i="17"/>
  <c r="J28811" i="17"/>
  <c r="J28819" i="17"/>
  <c r="J28827" i="17"/>
  <c r="J28835" i="17"/>
  <c r="J28843" i="17"/>
  <c r="J28851" i="17"/>
  <c r="J28859" i="17"/>
  <c r="J28867" i="17"/>
  <c r="J28875" i="17"/>
  <c r="J28883" i="17"/>
  <c r="J28891" i="17"/>
  <c r="J28899" i="17"/>
  <c r="J28907" i="17"/>
  <c r="J28915" i="17"/>
  <c r="J28923" i="17"/>
  <c r="J28931" i="17"/>
  <c r="J28939" i="17"/>
  <c r="J28947" i="17"/>
  <c r="J28955" i="17"/>
  <c r="J28963" i="17"/>
  <c r="J28971" i="17"/>
  <c r="J28979" i="17"/>
  <c r="J28987" i="17"/>
  <c r="J28995" i="17"/>
  <c r="J29003" i="17"/>
  <c r="J29011" i="17"/>
  <c r="J29019" i="17"/>
  <c r="J29027" i="17"/>
  <c r="J29035" i="17"/>
  <c r="J29043" i="17"/>
  <c r="J29051" i="17"/>
  <c r="J29059" i="17"/>
  <c r="J29067" i="17"/>
  <c r="J29075" i="17"/>
  <c r="J29083" i="17"/>
  <c r="J29091" i="17"/>
  <c r="J29099" i="17"/>
  <c r="J29107" i="17"/>
  <c r="J29115" i="17"/>
  <c r="J29123" i="17"/>
  <c r="J29131" i="17"/>
  <c r="J29139" i="17"/>
  <c r="J29147" i="17"/>
  <c r="J29155" i="17"/>
  <c r="J29163" i="17"/>
  <c r="J29171" i="17"/>
  <c r="J29179" i="17"/>
  <c r="J29187" i="17"/>
  <c r="J29195" i="17"/>
  <c r="J29203" i="17"/>
  <c r="J29211" i="17"/>
  <c r="J29219" i="17"/>
  <c r="J29227" i="17"/>
  <c r="J29235" i="17"/>
  <c r="J29243" i="17"/>
  <c r="J29251" i="17"/>
  <c r="J29259" i="17"/>
  <c r="J29267" i="17"/>
  <c r="J29275" i="17"/>
  <c r="J29283" i="17"/>
  <c r="J29291" i="17"/>
  <c r="J29299" i="17"/>
  <c r="J29307" i="17"/>
  <c r="J29315" i="17"/>
  <c r="J29323" i="17"/>
  <c r="J29331" i="17"/>
  <c r="J29339" i="17"/>
  <c r="J29347" i="17"/>
  <c r="J26620" i="17"/>
  <c r="J26628" i="17"/>
  <c r="J26636" i="17"/>
  <c r="J26644" i="17"/>
  <c r="J26652" i="17"/>
  <c r="J26660" i="17"/>
  <c r="J26668" i="17"/>
  <c r="J26676" i="17"/>
  <c r="J26684" i="17"/>
  <c r="J26692" i="17"/>
  <c r="J26700" i="17"/>
  <c r="J26708" i="17"/>
  <c r="J26716" i="17"/>
  <c r="J26724" i="17"/>
  <c r="J26732" i="17"/>
  <c r="J26740" i="17"/>
  <c r="J26748" i="17"/>
  <c r="J26756" i="17"/>
  <c r="J26764" i="17"/>
  <c r="J26772" i="17"/>
  <c r="J26780" i="17"/>
  <c r="J26788" i="17"/>
  <c r="J26796" i="17"/>
  <c r="J26804" i="17"/>
  <c r="J26812" i="17"/>
  <c r="J26820" i="17"/>
  <c r="J26828" i="17"/>
  <c r="J26836" i="17"/>
  <c r="J26844" i="17"/>
  <c r="J26852" i="17"/>
  <c r="J26860" i="17"/>
  <c r="J26868" i="17"/>
  <c r="J26876" i="17"/>
  <c r="J26884" i="17"/>
  <c r="J26892" i="17"/>
  <c r="J26900" i="17"/>
  <c r="J26908" i="17"/>
  <c r="J26916" i="17"/>
  <c r="J26924" i="17"/>
  <c r="J26932" i="17"/>
  <c r="J26940" i="17"/>
  <c r="J26948" i="17"/>
  <c r="J26956" i="17"/>
  <c r="J26964" i="17"/>
  <c r="J26972" i="17"/>
  <c r="J26980" i="17"/>
  <c r="J26988" i="17"/>
  <c r="J26996" i="17"/>
  <c r="J27004" i="17"/>
  <c r="J27012" i="17"/>
  <c r="J27020" i="17"/>
  <c r="J27028" i="17"/>
  <c r="J27036" i="17"/>
  <c r="J27044" i="17"/>
  <c r="J27052" i="17"/>
  <c r="J27060" i="17"/>
  <c r="J27068" i="17"/>
  <c r="J27076" i="17"/>
  <c r="J27084" i="17"/>
  <c r="J27092" i="17"/>
  <c r="J27100" i="17"/>
  <c r="J27108" i="17"/>
  <c r="J27116" i="17"/>
  <c r="J27124" i="17"/>
  <c r="J27132" i="17"/>
  <c r="J27140" i="17"/>
  <c r="J27148" i="17"/>
  <c r="J27156" i="17"/>
  <c r="J27164" i="17"/>
  <c r="J27172" i="17"/>
  <c r="J27180" i="17"/>
  <c r="J27188" i="17"/>
  <c r="J27196" i="17"/>
  <c r="J27204" i="17"/>
  <c r="J27212" i="17"/>
  <c r="J27220" i="17"/>
  <c r="J27228" i="17"/>
  <c r="J27236" i="17"/>
  <c r="J27244" i="17"/>
  <c r="J27252" i="17"/>
  <c r="J27260" i="17"/>
  <c r="J27268" i="17"/>
  <c r="J27276" i="17"/>
  <c r="J27284" i="17"/>
  <c r="J27292" i="17"/>
  <c r="J27300" i="17"/>
  <c r="J27308" i="17"/>
  <c r="J27316" i="17"/>
  <c r="J27324" i="17"/>
  <c r="J27332" i="17"/>
  <c r="J27340" i="17"/>
  <c r="J27348" i="17"/>
  <c r="J27356" i="17"/>
  <c r="J27364" i="17"/>
  <c r="J27372" i="17"/>
  <c r="J27380" i="17"/>
  <c r="J27388" i="17"/>
  <c r="J27396" i="17"/>
  <c r="J27404" i="17"/>
  <c r="J27412" i="17"/>
  <c r="J27420" i="17"/>
  <c r="J27428" i="17"/>
  <c r="J27436" i="17"/>
  <c r="J27444" i="17"/>
  <c r="J27452" i="17"/>
  <c r="J27460" i="17"/>
  <c r="J27468" i="17"/>
  <c r="J27476" i="17"/>
  <c r="J27484" i="17"/>
  <c r="J27492" i="17"/>
  <c r="J27500" i="17"/>
  <c r="J27508" i="17"/>
  <c r="J27516" i="17"/>
  <c r="J27524" i="17"/>
  <c r="J27532" i="17"/>
  <c r="J27540" i="17"/>
  <c r="J27548" i="17"/>
  <c r="J27556" i="17"/>
  <c r="J27564" i="17"/>
  <c r="J27572" i="17"/>
  <c r="J27580" i="17"/>
  <c r="J27588" i="17"/>
  <c r="J27596" i="17"/>
  <c r="J27604" i="17"/>
  <c r="J27612" i="17"/>
  <c r="J27620" i="17"/>
  <c r="J27628" i="17"/>
  <c r="J27636" i="17"/>
  <c r="J27644" i="17"/>
  <c r="J27652" i="17"/>
  <c r="J27660" i="17"/>
  <c r="J27668" i="17"/>
  <c r="J27676" i="17"/>
  <c r="J27684" i="17"/>
  <c r="J27692" i="17"/>
  <c r="J27700" i="17"/>
  <c r="J27708" i="17"/>
  <c r="J27716" i="17"/>
  <c r="J27724" i="17"/>
  <c r="J27732" i="17"/>
  <c r="J27740" i="17"/>
  <c r="J27748" i="17"/>
  <c r="J27756" i="17"/>
  <c r="J27764" i="17"/>
  <c r="J27772" i="17"/>
  <c r="J27780" i="17"/>
  <c r="J27788" i="17"/>
  <c r="J27796" i="17"/>
  <c r="J27804" i="17"/>
  <c r="J27812" i="17"/>
  <c r="J27820" i="17"/>
  <c r="J27828" i="17"/>
  <c r="J27836" i="17"/>
  <c r="J27844" i="17"/>
  <c r="J27852" i="17"/>
  <c r="J27860" i="17"/>
  <c r="J27868" i="17"/>
  <c r="J27876" i="17"/>
  <c r="J27884" i="17"/>
  <c r="J27892" i="17"/>
  <c r="J27900" i="17"/>
  <c r="J27908" i="17"/>
  <c r="J27916" i="17"/>
  <c r="J27924" i="17"/>
  <c r="J27932" i="17"/>
  <c r="J27940" i="17"/>
  <c r="J27948" i="17"/>
  <c r="J27956" i="17"/>
  <c r="J27964" i="17"/>
  <c r="J27972" i="17"/>
  <c r="J27980" i="17"/>
  <c r="J27988" i="17"/>
  <c r="J27996" i="17"/>
  <c r="J28004" i="17"/>
  <c r="J28012" i="17"/>
  <c r="J28020" i="17"/>
  <c r="J28028" i="17"/>
  <c r="J28036" i="17"/>
  <c r="J28044" i="17"/>
  <c r="J28052" i="17"/>
  <c r="J28060" i="17"/>
  <c r="J28068" i="17"/>
  <c r="J28076" i="17"/>
  <c r="J28084" i="17"/>
  <c r="J28092" i="17"/>
  <c r="J28100" i="17"/>
  <c r="J28108" i="17"/>
  <c r="J28116" i="17"/>
  <c r="J28124" i="17"/>
  <c r="J28132" i="17"/>
  <c r="J28140" i="17"/>
  <c r="J28148" i="17"/>
  <c r="J28156" i="17"/>
  <c r="J28164" i="17"/>
  <c r="J28172" i="17"/>
  <c r="J28180" i="17"/>
  <c r="J28188" i="17"/>
  <c r="J28196" i="17"/>
  <c r="J28204" i="17"/>
  <c r="J28212" i="17"/>
  <c r="J28220" i="17"/>
  <c r="J28228" i="17"/>
  <c r="J28236" i="17"/>
  <c r="J28244" i="17"/>
  <c r="J28252" i="17"/>
  <c r="J28260" i="17"/>
  <c r="J28268" i="17"/>
  <c r="J28276" i="17"/>
  <c r="J28284" i="17"/>
  <c r="J28292" i="17"/>
  <c r="J28300" i="17"/>
  <c r="J28308" i="17"/>
  <c r="J28316" i="17"/>
  <c r="J28324" i="17"/>
  <c r="J28332" i="17"/>
  <c r="J28340" i="17"/>
  <c r="J28348" i="17"/>
  <c r="J28356" i="17"/>
  <c r="J28364" i="17"/>
  <c r="J28372" i="17"/>
  <c r="J28380" i="17"/>
  <c r="J28388" i="17"/>
  <c r="J28396" i="17"/>
  <c r="J28404" i="17"/>
  <c r="J28412" i="17"/>
  <c r="J28420" i="17"/>
  <c r="J28428" i="17"/>
  <c r="J28436" i="17"/>
  <c r="J28444" i="17"/>
  <c r="J28452" i="17"/>
  <c r="J28460" i="17"/>
  <c r="J28468" i="17"/>
  <c r="J28476" i="17"/>
  <c r="J28484" i="17"/>
  <c r="J28492" i="17"/>
  <c r="J28500" i="17"/>
  <c r="J28508" i="17"/>
  <c r="J28516" i="17"/>
  <c r="J28524" i="17"/>
  <c r="J28532" i="17"/>
  <c r="J28540" i="17"/>
  <c r="J28548" i="17"/>
  <c r="J28556" i="17"/>
  <c r="J28564" i="17"/>
  <c r="J28572" i="17"/>
  <c r="J28580" i="17"/>
  <c r="J28588" i="17"/>
  <c r="J28596" i="17"/>
  <c r="J28604" i="17"/>
  <c r="J28612" i="17"/>
  <c r="J28620" i="17"/>
  <c r="J28628" i="17"/>
  <c r="J28636" i="17"/>
  <c r="J28644" i="17"/>
  <c r="J28652" i="17"/>
  <c r="J28660" i="17"/>
  <c r="J28668" i="17"/>
  <c r="J28676" i="17"/>
  <c r="J28684" i="17"/>
  <c r="J28692" i="17"/>
  <c r="J28700" i="17"/>
  <c r="J28708" i="17"/>
  <c r="J28716" i="17"/>
  <c r="J28724" i="17"/>
  <c r="J28732" i="17"/>
  <c r="J28740" i="17"/>
  <c r="J28748" i="17"/>
  <c r="J28756" i="17"/>
  <c r="J28764" i="17"/>
  <c r="J28772" i="17"/>
  <c r="J28780" i="17"/>
  <c r="J28788" i="17"/>
  <c r="J28796" i="17"/>
  <c r="J28804" i="17"/>
  <c r="J28812" i="17"/>
  <c r="J28820" i="17"/>
  <c r="J28828" i="17"/>
  <c r="J28836" i="17"/>
  <c r="J28844" i="17"/>
  <c r="J28852" i="17"/>
  <c r="J28860" i="17"/>
  <c r="J28868" i="17"/>
  <c r="J28876" i="17"/>
  <c r="J28884" i="17"/>
  <c r="J28892" i="17"/>
  <c r="J28900" i="17"/>
  <c r="J28908" i="17"/>
  <c r="J28916" i="17"/>
  <c r="J28924" i="17"/>
  <c r="J28932" i="17"/>
  <c r="J28940" i="17"/>
  <c r="J28948" i="17"/>
  <c r="J28956" i="17"/>
  <c r="J28964" i="17"/>
  <c r="J28972" i="17"/>
  <c r="J28980" i="17"/>
  <c r="J28988" i="17"/>
  <c r="J28996" i="17"/>
  <c r="J29004" i="17"/>
  <c r="J29012" i="17"/>
  <c r="J29020" i="17"/>
  <c r="J29028" i="17"/>
  <c r="J29036" i="17"/>
  <c r="J29044" i="17"/>
  <c r="J29052" i="17"/>
  <c r="J29060" i="17"/>
  <c r="J29068" i="17"/>
  <c r="J29076" i="17"/>
  <c r="J29084" i="17"/>
  <c r="J29092" i="17"/>
  <c r="J29100" i="17"/>
  <c r="J29108" i="17"/>
  <c r="J29116" i="17"/>
  <c r="J29124" i="17"/>
  <c r="J29132" i="17"/>
  <c r="J29140" i="17"/>
  <c r="J29148" i="17"/>
  <c r="J29156" i="17"/>
  <c r="J29164" i="17"/>
  <c r="J29172" i="17"/>
  <c r="J29180" i="17"/>
  <c r="J29188" i="17"/>
  <c r="J29196" i="17"/>
  <c r="J29204" i="17"/>
  <c r="J29212" i="17"/>
  <c r="J29220" i="17"/>
  <c r="J29228" i="17"/>
  <c r="J29236" i="17"/>
  <c r="J29244" i="17"/>
  <c r="J29252" i="17"/>
  <c r="J29260" i="17"/>
  <c r="J29268" i="17"/>
  <c r="J29276" i="17"/>
  <c r="J29284" i="17"/>
  <c r="J29292" i="17"/>
  <c r="J29300" i="17"/>
  <c r="J29308" i="17"/>
  <c r="J29316" i="17"/>
  <c r="J29324" i="17"/>
  <c r="J29332" i="17"/>
  <c r="J29340" i="17"/>
  <c r="J29348" i="17"/>
  <c r="J29996" i="17"/>
  <c r="J29988" i="17"/>
  <c r="J29980" i="17"/>
  <c r="J29972" i="17"/>
  <c r="J29964" i="17"/>
  <c r="J29956" i="17"/>
  <c r="J29948" i="17"/>
  <c r="J29940" i="17"/>
  <c r="J29932" i="17"/>
  <c r="J29924" i="17"/>
  <c r="J29916" i="17"/>
  <c r="J29908" i="17"/>
  <c r="J29900" i="17"/>
  <c r="J29892" i="17"/>
  <c r="J29884" i="17"/>
  <c r="J29876" i="17"/>
  <c r="J29868" i="17"/>
  <c r="J29860" i="17"/>
  <c r="J29852" i="17"/>
  <c r="J29844" i="17"/>
  <c r="J29836" i="17"/>
  <c r="J29828" i="17"/>
  <c r="J29820" i="17"/>
  <c r="J29812" i="17"/>
  <c r="J29804" i="17"/>
  <c r="J29796" i="17"/>
  <c r="J29788" i="17"/>
  <c r="J29780" i="17"/>
  <c r="J29772" i="17"/>
  <c r="J29764" i="17"/>
  <c r="J29756" i="17"/>
  <c r="J29748" i="17"/>
  <c r="J29740" i="17"/>
  <c r="J29732" i="17"/>
  <c r="J29724" i="17"/>
  <c r="J29716" i="17"/>
  <c r="J29708" i="17"/>
  <c r="J29700" i="17"/>
  <c r="J29692" i="17"/>
  <c r="J29684" i="17"/>
  <c r="J29676" i="17"/>
  <c r="J29668" i="17"/>
  <c r="J29660" i="17"/>
  <c r="J29652" i="17"/>
  <c r="J29644" i="17"/>
  <c r="J29636" i="17"/>
  <c r="J29628" i="17"/>
  <c r="J29620" i="17"/>
  <c r="J29612" i="17"/>
  <c r="J29604" i="17"/>
  <c r="J29596" i="17"/>
  <c r="J29588" i="17"/>
  <c r="J29580" i="17"/>
  <c r="J29572" i="17"/>
  <c r="J29564" i="17"/>
  <c r="J29556" i="17"/>
  <c r="J29548" i="17"/>
  <c r="J29540" i="17"/>
  <c r="J29532" i="17"/>
  <c r="J29524" i="17"/>
  <c r="J29516" i="17"/>
  <c r="J29508" i="17"/>
  <c r="J29500" i="17"/>
  <c r="J29492" i="17"/>
  <c r="J29484" i="17"/>
  <c r="J29476" i="17"/>
  <c r="J29468" i="17"/>
  <c r="J29460" i="17"/>
  <c r="J29452" i="17"/>
  <c r="J29444" i="17"/>
  <c r="J29436" i="17"/>
  <c r="J29428" i="17"/>
  <c r="J29420" i="17"/>
  <c r="J29412" i="17"/>
  <c r="J29404" i="17"/>
  <c r="J29396" i="17"/>
  <c r="J29388" i="17"/>
  <c r="J29380" i="17"/>
  <c r="J29372" i="17"/>
  <c r="J29364" i="17"/>
  <c r="J29356" i="17"/>
  <c r="J3" i="17"/>
  <c r="J29995" i="17"/>
  <c r="J29987" i="17"/>
  <c r="J29979" i="17"/>
  <c r="J29971" i="17"/>
  <c r="J29963" i="17"/>
  <c r="J29955" i="17"/>
  <c r="J29947" i="17"/>
  <c r="J29939" i="17"/>
  <c r="J29931" i="17"/>
  <c r="J29923" i="17"/>
  <c r="J29915" i="17"/>
  <c r="J29907" i="17"/>
  <c r="J29899" i="17"/>
  <c r="J29891" i="17"/>
  <c r="J29883" i="17"/>
  <c r="J29875" i="17"/>
  <c r="J29867" i="17"/>
  <c r="J29859" i="17"/>
  <c r="J29851" i="17"/>
  <c r="J29843" i="17"/>
  <c r="J29835" i="17"/>
  <c r="J29827" i="17"/>
  <c r="J29819" i="17"/>
  <c r="J29811" i="17"/>
  <c r="J29803" i="17"/>
  <c r="J29795" i="17"/>
  <c r="J29787" i="17"/>
  <c r="J29779" i="17"/>
  <c r="J29771" i="17"/>
  <c r="J29763" i="17"/>
  <c r="J29755" i="17"/>
  <c r="J29747" i="17"/>
  <c r="J29739" i="17"/>
  <c r="J29731" i="17"/>
  <c r="J29723" i="17"/>
  <c r="J29715" i="17"/>
  <c r="J29707" i="17"/>
  <c r="J29699" i="17"/>
  <c r="J29691" i="17"/>
  <c r="J29683" i="17"/>
  <c r="J29675" i="17"/>
  <c r="J29667" i="17"/>
  <c r="J29659" i="17"/>
  <c r="J29651" i="17"/>
  <c r="J29643" i="17"/>
  <c r="J29635" i="17"/>
  <c r="J29627" i="17"/>
  <c r="J29619" i="17"/>
  <c r="J29611" i="17"/>
  <c r="J29603" i="17"/>
  <c r="J29595" i="17"/>
  <c r="J29587" i="17"/>
  <c r="J29579" i="17"/>
  <c r="J29571" i="17"/>
  <c r="J29563" i="17"/>
  <c r="J29555" i="17"/>
  <c r="J29547" i="17"/>
  <c r="J29539" i="17"/>
  <c r="J29531" i="17"/>
  <c r="J29523" i="17"/>
  <c r="J29515" i="17"/>
  <c r="J29507" i="17"/>
  <c r="J29499" i="17"/>
  <c r="J29491" i="17"/>
  <c r="J29483" i="17"/>
  <c r="J29475" i="17"/>
  <c r="J29467" i="17"/>
  <c r="J29459" i="17"/>
  <c r="J29451" i="17"/>
  <c r="J29443" i="17"/>
  <c r="J29435" i="17"/>
  <c r="J29427" i="17"/>
  <c r="J29419" i="17"/>
  <c r="J29411" i="17"/>
  <c r="J29403" i="17"/>
  <c r="J29395" i="17"/>
  <c r="J29387" i="17"/>
  <c r="J29379" i="17"/>
  <c r="J29371" i="17"/>
  <c r="J29363" i="17"/>
  <c r="J29355" i="17"/>
  <c r="AM283" i="2"/>
  <c r="AM278" i="2"/>
  <c r="AM277" i="2"/>
  <c r="AM276" i="2"/>
  <c r="AM274" i="2"/>
  <c r="AM273" i="2"/>
  <c r="AM272" i="2"/>
  <c r="AM271" i="2"/>
  <c r="AM268" i="2"/>
  <c r="AM263" i="2"/>
  <c r="AM262" i="2"/>
  <c r="AM261" i="2"/>
  <c r="AM260" i="2"/>
  <c r="AM259" i="2"/>
  <c r="AM258" i="2"/>
  <c r="AM257" i="2"/>
  <c r="AM256" i="2"/>
  <c r="AM255" i="2"/>
  <c r="AM254" i="2"/>
  <c r="AM253" i="2"/>
  <c r="AM252" i="2"/>
  <c r="AM251" i="2"/>
  <c r="AM250" i="2"/>
  <c r="AM249" i="2"/>
  <c r="AM248" i="2"/>
  <c r="AM247" i="2"/>
  <c r="AM246" i="2"/>
  <c r="AM245" i="2"/>
  <c r="AM244" i="2"/>
  <c r="AM243" i="2"/>
  <c r="AM242" i="2"/>
  <c r="AM241" i="2"/>
  <c r="AM240" i="2"/>
  <c r="AM239" i="2"/>
  <c r="AM238" i="2"/>
  <c r="AM237" i="2"/>
  <c r="AM236" i="2"/>
  <c r="AM235" i="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81" i="2"/>
  <c r="AM180" i="2"/>
  <c r="AM179" i="2"/>
  <c r="AM178" i="2"/>
  <c r="AM177" i="2"/>
  <c r="AM176" i="2"/>
  <c r="AM175" i="2"/>
  <c r="AM174" i="2"/>
  <c r="AM173" i="2"/>
  <c r="AM172" i="2"/>
  <c r="AM171" i="2"/>
  <c r="AM170" i="2"/>
  <c r="AM169" i="2"/>
  <c r="AM168" i="2"/>
  <c r="AM167" i="2"/>
  <c r="AM166" i="2"/>
  <c r="AM165" i="2"/>
  <c r="AM164" i="2"/>
  <c r="AM163" i="2"/>
  <c r="AM162" i="2"/>
  <c r="AM161" i="2"/>
  <c r="AM160" i="2"/>
  <c r="AM159" i="2"/>
  <c r="AM158" i="2"/>
  <c r="AM157" i="2"/>
  <c r="AM156" i="2"/>
  <c r="AM155" i="2"/>
  <c r="AM154" i="2"/>
  <c r="AM153" i="2"/>
  <c r="AM152" i="2"/>
  <c r="AM151" i="2"/>
  <c r="AM150" i="2"/>
  <c r="AM149" i="2"/>
  <c r="AM148" i="2"/>
  <c r="AM147" i="2"/>
  <c r="AM146" i="2"/>
  <c r="AM145" i="2"/>
  <c r="AM144" i="2"/>
  <c r="AM143" i="2"/>
  <c r="AM142" i="2"/>
  <c r="AM141" i="2"/>
  <c r="AM140" i="2"/>
  <c r="AM139" i="2"/>
  <c r="AM138" i="2"/>
  <c r="AM137" i="2"/>
  <c r="AM136" i="2"/>
  <c r="AM135" i="2"/>
  <c r="AM134" i="2"/>
  <c r="AM133" i="2"/>
  <c r="AM132" i="2"/>
  <c r="AM131" i="2"/>
  <c r="AM130" i="2"/>
  <c r="AM129" i="2"/>
  <c r="AM128" i="2"/>
  <c r="AM127" i="2"/>
  <c r="AM126" i="2"/>
  <c r="AM125" i="2"/>
  <c r="AM124" i="2"/>
  <c r="AM123" i="2"/>
  <c r="AM122" i="2"/>
  <c r="AM121" i="2"/>
  <c r="AM120" i="2"/>
  <c r="AM119" i="2"/>
  <c r="AM118" i="2"/>
  <c r="AM117" i="2"/>
  <c r="AM116" i="2"/>
  <c r="AM115" i="2"/>
  <c r="AM114" i="2"/>
  <c r="AM113" i="2"/>
  <c r="AM112" i="2"/>
  <c r="AM111" i="2"/>
  <c r="AM110" i="2"/>
  <c r="AM109" i="2"/>
  <c r="AM108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5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70" i="2"/>
  <c r="AM69" i="2"/>
  <c r="AM68" i="2"/>
  <c r="AM67" i="2"/>
  <c r="AM66" i="2"/>
  <c r="AM65" i="2"/>
  <c r="AM64" i="2"/>
  <c r="AM63" i="2"/>
  <c r="AM62" i="2"/>
  <c r="AM61" i="2"/>
  <c r="AM60" i="2"/>
  <c r="AM59" i="2"/>
  <c r="AM58" i="2"/>
  <c r="AM57" i="2"/>
  <c r="AM56" i="2"/>
  <c r="AM55" i="2"/>
  <c r="AM54" i="2"/>
  <c r="AM53" i="2"/>
  <c r="AM52" i="2"/>
  <c r="AM51" i="2"/>
  <c r="AM50" i="2"/>
  <c r="AM49" i="2"/>
  <c r="AM48" i="2"/>
  <c r="AM47" i="2"/>
  <c r="AM46" i="2"/>
  <c r="AM45" i="2"/>
  <c r="AM44" i="2"/>
  <c r="AM43" i="2"/>
  <c r="AM42" i="2"/>
  <c r="AM41" i="2"/>
  <c r="AM40" i="2"/>
  <c r="AM37" i="2"/>
  <c r="AM35" i="2"/>
  <c r="AM33" i="2"/>
  <c r="AM31" i="2"/>
  <c r="AM28" i="2"/>
  <c r="AM27" i="2"/>
  <c r="AM23" i="2"/>
  <c r="AM19" i="2"/>
  <c r="AM18" i="2"/>
  <c r="AM17" i="2"/>
  <c r="AM15" i="2"/>
  <c r="AM14" i="2"/>
  <c r="AM13" i="2"/>
  <c r="AM12" i="2"/>
  <c r="AM9" i="2"/>
  <c r="AM8" i="2"/>
  <c r="AM6" i="2"/>
  <c r="AM5" i="2"/>
  <c r="AM4" i="2"/>
  <c r="H6" i="16"/>
  <c r="H2" i="16"/>
  <c r="H1" i="16"/>
  <c r="H3" i="16"/>
  <c r="M230" i="16"/>
  <c r="P230" i="16"/>
  <c r="AZ283" i="2"/>
  <c r="AV274" i="2"/>
  <c r="N283" i="2"/>
  <c r="AW283" i="2" s="1"/>
  <c r="AU283" i="2"/>
  <c r="AY283" i="2" s="1"/>
  <c r="AR283" i="2"/>
  <c r="AP283" i="2"/>
  <c r="AQ283" i="2" s="1"/>
  <c r="AN283" i="2"/>
  <c r="AO283" i="2" s="1"/>
  <c r="AL283" i="2"/>
  <c r="AK283" i="2"/>
  <c r="AJ283" i="2"/>
  <c r="E252" i="14"/>
  <c r="N14" i="14"/>
  <c r="AH278" i="2"/>
  <c r="AH277" i="2"/>
  <c r="AH271" i="2"/>
  <c r="AH268" i="2"/>
  <c r="AH263" i="2"/>
  <c r="AH262" i="2"/>
  <c r="AT262" i="2" s="1"/>
  <c r="AH261" i="2"/>
  <c r="AT261" i="2" s="1"/>
  <c r="AH260" i="2"/>
  <c r="AT260" i="2" s="1"/>
  <c r="AH259" i="2"/>
  <c r="AT259" i="2" s="1"/>
  <c r="AH258" i="2"/>
  <c r="AT258" i="2" s="1"/>
  <c r="AH257" i="2"/>
  <c r="AT257" i="2" s="1"/>
  <c r="AH256" i="2"/>
  <c r="AT256" i="2" s="1"/>
  <c r="AH255" i="2"/>
  <c r="AT255" i="2" s="1"/>
  <c r="AH254" i="2"/>
  <c r="AH253" i="2"/>
  <c r="AH252" i="2"/>
  <c r="AH251" i="2"/>
  <c r="AH250" i="2"/>
  <c r="AH249" i="2"/>
  <c r="AH248" i="2"/>
  <c r="AH247" i="2"/>
  <c r="AH246" i="2"/>
  <c r="AH245" i="2"/>
  <c r="AH244" i="2"/>
  <c r="AH243" i="2"/>
  <c r="AH242" i="2"/>
  <c r="AH241" i="2"/>
  <c r="AH240" i="2"/>
  <c r="AH239" i="2"/>
  <c r="AH238" i="2"/>
  <c r="AH237" i="2"/>
  <c r="AH236" i="2"/>
  <c r="AH235" i="2"/>
  <c r="AH234" i="2"/>
  <c r="AH233" i="2"/>
  <c r="AH232" i="2"/>
  <c r="AH231" i="2"/>
  <c r="AH230" i="2"/>
  <c r="AH229" i="2"/>
  <c r="AH228" i="2"/>
  <c r="AH227" i="2"/>
  <c r="AH226" i="2"/>
  <c r="AH225" i="2"/>
  <c r="AH224" i="2"/>
  <c r="AH223" i="2"/>
  <c r="AH222" i="2"/>
  <c r="AH221" i="2"/>
  <c r="AH220" i="2"/>
  <c r="AH219" i="2"/>
  <c r="AH218" i="2"/>
  <c r="AH217" i="2"/>
  <c r="AH216" i="2"/>
  <c r="AH215" i="2"/>
  <c r="AH214" i="2"/>
  <c r="AH213" i="2"/>
  <c r="AH212" i="2"/>
  <c r="AH211" i="2"/>
  <c r="AH210" i="2"/>
  <c r="AH209" i="2"/>
  <c r="AH208" i="2"/>
  <c r="AH207" i="2"/>
  <c r="AH206" i="2"/>
  <c r="AH205" i="2"/>
  <c r="AH204" i="2"/>
  <c r="AH203" i="2"/>
  <c r="AH202" i="2"/>
  <c r="AH201" i="2"/>
  <c r="AH200" i="2"/>
  <c r="AH199" i="2"/>
  <c r="AH198" i="2"/>
  <c r="AH197" i="2"/>
  <c r="AH196" i="2"/>
  <c r="AH195" i="2"/>
  <c r="AH194" i="2"/>
  <c r="AH193" i="2"/>
  <c r="AH192" i="2"/>
  <c r="AH191" i="2"/>
  <c r="AH190" i="2"/>
  <c r="AH189" i="2"/>
  <c r="AH188" i="2"/>
  <c r="AH187" i="2"/>
  <c r="AH186" i="2"/>
  <c r="AH185" i="2"/>
  <c r="AH184" i="2"/>
  <c r="AH183" i="2"/>
  <c r="AH182" i="2"/>
  <c r="AH181" i="2"/>
  <c r="AH180" i="2"/>
  <c r="AH179" i="2"/>
  <c r="AH178" i="2"/>
  <c r="AH177" i="2"/>
  <c r="AH176" i="2"/>
  <c r="AH175" i="2"/>
  <c r="AH174" i="2"/>
  <c r="AH173" i="2"/>
  <c r="AH172" i="2"/>
  <c r="AH171" i="2"/>
  <c r="AH170" i="2"/>
  <c r="AH169" i="2"/>
  <c r="AH168" i="2"/>
  <c r="AH167" i="2"/>
  <c r="AH166" i="2"/>
  <c r="AH165" i="2"/>
  <c r="AH164" i="2"/>
  <c r="AH163" i="2"/>
  <c r="AH162" i="2"/>
  <c r="AH161" i="2"/>
  <c r="AH160" i="2"/>
  <c r="AH159" i="2"/>
  <c r="AH158" i="2"/>
  <c r="AH157" i="2"/>
  <c r="AH156" i="2"/>
  <c r="AH155" i="2"/>
  <c r="AH154" i="2"/>
  <c r="AH153" i="2"/>
  <c r="AH152" i="2"/>
  <c r="AH151" i="2"/>
  <c r="AH150" i="2"/>
  <c r="AH149" i="2"/>
  <c r="AH148" i="2"/>
  <c r="AH147" i="2"/>
  <c r="AH146" i="2"/>
  <c r="AH145" i="2"/>
  <c r="AH144" i="2"/>
  <c r="AH143" i="2"/>
  <c r="AH142" i="2"/>
  <c r="AH141" i="2"/>
  <c r="AH140" i="2"/>
  <c r="AH139" i="2"/>
  <c r="AH138" i="2"/>
  <c r="AH137" i="2"/>
  <c r="AH136" i="2"/>
  <c r="AH135" i="2"/>
  <c r="AH134" i="2"/>
  <c r="AH133" i="2"/>
  <c r="AH132" i="2"/>
  <c r="AH131" i="2"/>
  <c r="AH130" i="2"/>
  <c r="AH129" i="2"/>
  <c r="AH128" i="2"/>
  <c r="AH127" i="2"/>
  <c r="AH126" i="2"/>
  <c r="AH125" i="2"/>
  <c r="AH124" i="2"/>
  <c r="AH123" i="2"/>
  <c r="AH122" i="2"/>
  <c r="AH121" i="2"/>
  <c r="AH120" i="2"/>
  <c r="AH119" i="2"/>
  <c r="AH118" i="2"/>
  <c r="AH117" i="2"/>
  <c r="AH116" i="2"/>
  <c r="AH115" i="2"/>
  <c r="AH114" i="2"/>
  <c r="AH113" i="2"/>
  <c r="AH112" i="2"/>
  <c r="AH111" i="2"/>
  <c r="AH110" i="2"/>
  <c r="AH109" i="2"/>
  <c r="AH108" i="2"/>
  <c r="AH107" i="2"/>
  <c r="AH106" i="2"/>
  <c r="AH105" i="2"/>
  <c r="AH104" i="2"/>
  <c r="AH103" i="2"/>
  <c r="AH102" i="2"/>
  <c r="AH101" i="2"/>
  <c r="AH100" i="2"/>
  <c r="AH99" i="2"/>
  <c r="AH98" i="2"/>
  <c r="AH97" i="2"/>
  <c r="AH96" i="2"/>
  <c r="AH95" i="2"/>
  <c r="AH94" i="2"/>
  <c r="AH93" i="2"/>
  <c r="AH92" i="2"/>
  <c r="AH91" i="2"/>
  <c r="AH90" i="2"/>
  <c r="AH89" i="2"/>
  <c r="AH88" i="2"/>
  <c r="AH87" i="2"/>
  <c r="AH86" i="2"/>
  <c r="AH85" i="2"/>
  <c r="AH84" i="2"/>
  <c r="AH83" i="2"/>
  <c r="AH82" i="2"/>
  <c r="AH81" i="2"/>
  <c r="AH80" i="2"/>
  <c r="AH79" i="2"/>
  <c r="AH78" i="2"/>
  <c r="AH77" i="2"/>
  <c r="AH76" i="2"/>
  <c r="AH75" i="2"/>
  <c r="AH74" i="2"/>
  <c r="AH73" i="2"/>
  <c r="AH72" i="2"/>
  <c r="AH71" i="2"/>
  <c r="AH70" i="2"/>
  <c r="AH69" i="2"/>
  <c r="AH68" i="2"/>
  <c r="AH67" i="2"/>
  <c r="AH66" i="2"/>
  <c r="AH65" i="2"/>
  <c r="AH64" i="2"/>
  <c r="AH63" i="2"/>
  <c r="AH62" i="2"/>
  <c r="AH61" i="2"/>
  <c r="AH60" i="2"/>
  <c r="AH59" i="2"/>
  <c r="AH58" i="2"/>
  <c r="AH57" i="2"/>
  <c r="AH56" i="2"/>
  <c r="AH55" i="2"/>
  <c r="AH54" i="2"/>
  <c r="AH53" i="2"/>
  <c r="AH52" i="2"/>
  <c r="AH51" i="2"/>
  <c r="AH50" i="2"/>
  <c r="AH49" i="2"/>
  <c r="AH48" i="2"/>
  <c r="AH47" i="2"/>
  <c r="AH46" i="2"/>
  <c r="AH45" i="2"/>
  <c r="AH44" i="2"/>
  <c r="AH43" i="2"/>
  <c r="AH42" i="2"/>
  <c r="AH41" i="2"/>
  <c r="AH40" i="2"/>
  <c r="AH37" i="2"/>
  <c r="AT37" i="2" s="1"/>
  <c r="AH35" i="2"/>
  <c r="AH33" i="2"/>
  <c r="AT33" i="2" s="1"/>
  <c r="AH31" i="2"/>
  <c r="AT31" i="2" s="1"/>
  <c r="AH28" i="2"/>
  <c r="AT28" i="2" s="1"/>
  <c r="AH27" i="2"/>
  <c r="AH9" i="2"/>
  <c r="AH8" i="2"/>
  <c r="AT8" i="2" s="1"/>
  <c r="AH6" i="2"/>
  <c r="AT6" i="2" s="1"/>
  <c r="AH5" i="2"/>
  <c r="AT5" i="2" s="1"/>
  <c r="AH4" i="2"/>
  <c r="AT4" i="2" s="1"/>
  <c r="I4" i="17" l="1"/>
  <c r="AX283" i="2"/>
  <c r="AH22" i="2"/>
  <c r="C49" i="1"/>
  <c r="BD273" i="2"/>
  <c r="AT22" i="2"/>
  <c r="AR22" i="2"/>
  <c r="AJ22" i="2"/>
  <c r="AK22" i="2"/>
  <c r="AL22" i="2"/>
  <c r="AM22" i="2"/>
  <c r="B6" i="6"/>
  <c r="B5" i="6"/>
  <c r="I15" i="6"/>
  <c r="I16" i="6" s="1"/>
  <c r="S14" i="6"/>
  <c r="N14" i="6"/>
  <c r="M14" i="6"/>
  <c r="L14" i="6"/>
  <c r="K14" i="6"/>
  <c r="Q12" i="6"/>
  <c r="Q11" i="6"/>
  <c r="O11" i="6"/>
  <c r="O12" i="6"/>
  <c r="P12" i="6" s="1"/>
  <c r="AN4" i="2"/>
  <c r="I12" i="6"/>
  <c r="I14" i="6" s="1"/>
  <c r="I11" i="6"/>
  <c r="E10" i="14" s="1"/>
  <c r="Z12" i="6"/>
  <c r="X12" i="6" s="1"/>
  <c r="Z11" i="6"/>
  <c r="AU278" i="2"/>
  <c r="AY278" i="2" s="1"/>
  <c r="AU277" i="2"/>
  <c r="AY277" i="2" s="1"/>
  <c r="AU276" i="2"/>
  <c r="AU274" i="2"/>
  <c r="AU273" i="2"/>
  <c r="AU272" i="2"/>
  <c r="AU271" i="2"/>
  <c r="AU268" i="2"/>
  <c r="AY268" i="2" s="1"/>
  <c r="AU263" i="2"/>
  <c r="AU262" i="2"/>
  <c r="AU261" i="2"/>
  <c r="AU260" i="2"/>
  <c r="AU259" i="2"/>
  <c r="AU258" i="2"/>
  <c r="AU257" i="2"/>
  <c r="AU256" i="2"/>
  <c r="AU255" i="2"/>
  <c r="AU254" i="2"/>
  <c r="AX254" i="2" s="1"/>
  <c r="AU253" i="2"/>
  <c r="AX253" i="2" s="1"/>
  <c r="AU252" i="2"/>
  <c r="AY252" i="2" s="1"/>
  <c r="AU251" i="2"/>
  <c r="AY251" i="2" s="1"/>
  <c r="AU250" i="2"/>
  <c r="AY250" i="2" s="1"/>
  <c r="AU249" i="2"/>
  <c r="AY249" i="2" s="1"/>
  <c r="AU248" i="2"/>
  <c r="AY248" i="2" s="1"/>
  <c r="AU247" i="2"/>
  <c r="AY247" i="2" s="1"/>
  <c r="AU246" i="2"/>
  <c r="AX246" i="2" s="1"/>
  <c r="AU245" i="2"/>
  <c r="AX245" i="2" s="1"/>
  <c r="AU244" i="2"/>
  <c r="AY244" i="2" s="1"/>
  <c r="AU243" i="2"/>
  <c r="AY243" i="2" s="1"/>
  <c r="AU242" i="2"/>
  <c r="AY242" i="2" s="1"/>
  <c r="AU241" i="2"/>
  <c r="AY241" i="2" s="1"/>
  <c r="AU240" i="2"/>
  <c r="AY240" i="2" s="1"/>
  <c r="AU239" i="2"/>
  <c r="AY239" i="2" s="1"/>
  <c r="AU238" i="2"/>
  <c r="AX238" i="2" s="1"/>
  <c r="AU237" i="2"/>
  <c r="AX237" i="2" s="1"/>
  <c r="AU236" i="2"/>
  <c r="AY236" i="2" s="1"/>
  <c r="AU235" i="2"/>
  <c r="AY235" i="2" s="1"/>
  <c r="AU234" i="2"/>
  <c r="AY234" i="2" s="1"/>
  <c r="AU233" i="2"/>
  <c r="AY233" i="2" s="1"/>
  <c r="AU232" i="2"/>
  <c r="AY232" i="2" s="1"/>
  <c r="AU231" i="2"/>
  <c r="AY231" i="2" s="1"/>
  <c r="AU230" i="2"/>
  <c r="AX230" i="2" s="1"/>
  <c r="AU229" i="2"/>
  <c r="AX229" i="2" s="1"/>
  <c r="AU228" i="2"/>
  <c r="AY228" i="2" s="1"/>
  <c r="AU227" i="2"/>
  <c r="AY227" i="2" s="1"/>
  <c r="AU226" i="2"/>
  <c r="AY226" i="2" s="1"/>
  <c r="AU225" i="2"/>
  <c r="AY225" i="2" s="1"/>
  <c r="AU224" i="2"/>
  <c r="AY224" i="2" s="1"/>
  <c r="AU223" i="2"/>
  <c r="AY223" i="2" s="1"/>
  <c r="AU222" i="2"/>
  <c r="AX222" i="2" s="1"/>
  <c r="AU221" i="2"/>
  <c r="AX221" i="2" s="1"/>
  <c r="AU220" i="2"/>
  <c r="AY220" i="2" s="1"/>
  <c r="AU219" i="2"/>
  <c r="AY219" i="2" s="1"/>
  <c r="AU218" i="2"/>
  <c r="AY218" i="2" s="1"/>
  <c r="AU217" i="2"/>
  <c r="AY217" i="2" s="1"/>
  <c r="AU216" i="2"/>
  <c r="AY216" i="2" s="1"/>
  <c r="AU215" i="2"/>
  <c r="AY215" i="2" s="1"/>
  <c r="AU214" i="2"/>
  <c r="AX214" i="2" s="1"/>
  <c r="AU213" i="2"/>
  <c r="AX213" i="2" s="1"/>
  <c r="AU212" i="2"/>
  <c r="AY212" i="2" s="1"/>
  <c r="AU211" i="2"/>
  <c r="AY211" i="2" s="1"/>
  <c r="AU210" i="2"/>
  <c r="AY210" i="2" s="1"/>
  <c r="AU209" i="2"/>
  <c r="AY209" i="2" s="1"/>
  <c r="AU208" i="2"/>
  <c r="AY208" i="2" s="1"/>
  <c r="AU207" i="2"/>
  <c r="AY207" i="2" s="1"/>
  <c r="AU206" i="2"/>
  <c r="AX206" i="2" s="1"/>
  <c r="AU205" i="2"/>
  <c r="AX205" i="2" s="1"/>
  <c r="AU204" i="2"/>
  <c r="AY204" i="2" s="1"/>
  <c r="AU203" i="2"/>
  <c r="AY203" i="2" s="1"/>
  <c r="AU202" i="2"/>
  <c r="AY202" i="2" s="1"/>
  <c r="AU201" i="2"/>
  <c r="AY201" i="2" s="1"/>
  <c r="AU200" i="2"/>
  <c r="AY200" i="2" s="1"/>
  <c r="AU199" i="2"/>
  <c r="AY199" i="2" s="1"/>
  <c r="AU198" i="2"/>
  <c r="AX198" i="2" s="1"/>
  <c r="AU197" i="2"/>
  <c r="AX197" i="2" s="1"/>
  <c r="AU196" i="2"/>
  <c r="AY196" i="2" s="1"/>
  <c r="AU195" i="2"/>
  <c r="AY195" i="2" s="1"/>
  <c r="AU194" i="2"/>
  <c r="AY194" i="2" s="1"/>
  <c r="AU193" i="2"/>
  <c r="AY193" i="2" s="1"/>
  <c r="AU192" i="2"/>
  <c r="AY192" i="2" s="1"/>
  <c r="AU191" i="2"/>
  <c r="AY191" i="2" s="1"/>
  <c r="AU190" i="2"/>
  <c r="AX190" i="2" s="1"/>
  <c r="AU189" i="2"/>
  <c r="AX189" i="2" s="1"/>
  <c r="AU188" i="2"/>
  <c r="AY188" i="2" s="1"/>
  <c r="AU187" i="2"/>
  <c r="AY187" i="2" s="1"/>
  <c r="AU186" i="2"/>
  <c r="AY186" i="2" s="1"/>
  <c r="AU185" i="2"/>
  <c r="AY185" i="2" s="1"/>
  <c r="AU184" i="2"/>
  <c r="AY184" i="2" s="1"/>
  <c r="AU183" i="2"/>
  <c r="AY183" i="2" s="1"/>
  <c r="AU182" i="2"/>
  <c r="AX182" i="2" s="1"/>
  <c r="AU181" i="2"/>
  <c r="AX181" i="2" s="1"/>
  <c r="AU180" i="2"/>
  <c r="AY180" i="2" s="1"/>
  <c r="AU179" i="2"/>
  <c r="AY179" i="2" s="1"/>
  <c r="AU178" i="2"/>
  <c r="AY178" i="2" s="1"/>
  <c r="AU177" i="2"/>
  <c r="AY177" i="2" s="1"/>
  <c r="AU176" i="2"/>
  <c r="AY176" i="2" s="1"/>
  <c r="AU175" i="2"/>
  <c r="AY175" i="2" s="1"/>
  <c r="AU174" i="2"/>
  <c r="AX174" i="2" s="1"/>
  <c r="AU173" i="2"/>
  <c r="AX173" i="2" s="1"/>
  <c r="AU172" i="2"/>
  <c r="AY172" i="2" s="1"/>
  <c r="AU171" i="2"/>
  <c r="AY171" i="2" s="1"/>
  <c r="AU170" i="2"/>
  <c r="AY170" i="2" s="1"/>
  <c r="AU169" i="2"/>
  <c r="AY169" i="2" s="1"/>
  <c r="AU168" i="2"/>
  <c r="AY168" i="2" s="1"/>
  <c r="AU167" i="2"/>
  <c r="AY167" i="2" s="1"/>
  <c r="AU166" i="2"/>
  <c r="AX166" i="2" s="1"/>
  <c r="AU165" i="2"/>
  <c r="AX165" i="2" s="1"/>
  <c r="AU164" i="2"/>
  <c r="AY164" i="2" s="1"/>
  <c r="AU163" i="2"/>
  <c r="AY163" i="2" s="1"/>
  <c r="AU162" i="2"/>
  <c r="AY162" i="2" s="1"/>
  <c r="AU161" i="2"/>
  <c r="AY161" i="2" s="1"/>
  <c r="AU160" i="2"/>
  <c r="AY160" i="2" s="1"/>
  <c r="AU159" i="2"/>
  <c r="AY159" i="2" s="1"/>
  <c r="AU158" i="2"/>
  <c r="AX158" i="2" s="1"/>
  <c r="AU157" i="2"/>
  <c r="AX157" i="2" s="1"/>
  <c r="AU156" i="2"/>
  <c r="AY156" i="2" s="1"/>
  <c r="AU155" i="2"/>
  <c r="AY155" i="2" s="1"/>
  <c r="AU154" i="2"/>
  <c r="AY154" i="2" s="1"/>
  <c r="AU153" i="2"/>
  <c r="AY153" i="2" s="1"/>
  <c r="AU152" i="2"/>
  <c r="AY152" i="2" s="1"/>
  <c r="AU151" i="2"/>
  <c r="AY151" i="2" s="1"/>
  <c r="AU150" i="2"/>
  <c r="AX150" i="2" s="1"/>
  <c r="AU149" i="2"/>
  <c r="AX149" i="2" s="1"/>
  <c r="AU148" i="2"/>
  <c r="AY148" i="2" s="1"/>
  <c r="AU147" i="2"/>
  <c r="AY147" i="2" s="1"/>
  <c r="AU146" i="2"/>
  <c r="AY146" i="2" s="1"/>
  <c r="AU145" i="2"/>
  <c r="AY145" i="2" s="1"/>
  <c r="AU144" i="2"/>
  <c r="AY144" i="2" s="1"/>
  <c r="AU143" i="2"/>
  <c r="AY143" i="2" s="1"/>
  <c r="AU142" i="2"/>
  <c r="AX142" i="2" s="1"/>
  <c r="AU141" i="2"/>
  <c r="AX141" i="2" s="1"/>
  <c r="AU140" i="2"/>
  <c r="AY140" i="2" s="1"/>
  <c r="AU139" i="2"/>
  <c r="AY139" i="2" s="1"/>
  <c r="AU138" i="2"/>
  <c r="AY138" i="2" s="1"/>
  <c r="AU137" i="2"/>
  <c r="AY137" i="2" s="1"/>
  <c r="AU136" i="2"/>
  <c r="AY136" i="2" s="1"/>
  <c r="AU135" i="2"/>
  <c r="AY135" i="2" s="1"/>
  <c r="AU134" i="2"/>
  <c r="AX134" i="2" s="1"/>
  <c r="AU133" i="2"/>
  <c r="AX133" i="2" s="1"/>
  <c r="AU132" i="2"/>
  <c r="AY132" i="2" s="1"/>
  <c r="AU131" i="2"/>
  <c r="AY131" i="2" s="1"/>
  <c r="AU130" i="2"/>
  <c r="AY130" i="2" s="1"/>
  <c r="AU129" i="2"/>
  <c r="AY129" i="2" s="1"/>
  <c r="AU128" i="2"/>
  <c r="AY128" i="2" s="1"/>
  <c r="AU127" i="2"/>
  <c r="AY127" i="2" s="1"/>
  <c r="AU126" i="2"/>
  <c r="AX126" i="2" s="1"/>
  <c r="AU125" i="2"/>
  <c r="AX125" i="2" s="1"/>
  <c r="AU124" i="2"/>
  <c r="AY124" i="2" s="1"/>
  <c r="AU123" i="2"/>
  <c r="AY123" i="2" s="1"/>
  <c r="AU122" i="2"/>
  <c r="AY122" i="2" s="1"/>
  <c r="AU121" i="2"/>
  <c r="AY121" i="2" s="1"/>
  <c r="AU120" i="2"/>
  <c r="AY120" i="2" s="1"/>
  <c r="AU119" i="2"/>
  <c r="AY119" i="2" s="1"/>
  <c r="AU118" i="2"/>
  <c r="AX118" i="2" s="1"/>
  <c r="AU117" i="2"/>
  <c r="AX117" i="2" s="1"/>
  <c r="AU116" i="2"/>
  <c r="AY116" i="2" s="1"/>
  <c r="AU115" i="2"/>
  <c r="AY115" i="2" s="1"/>
  <c r="AU114" i="2"/>
  <c r="AY114" i="2" s="1"/>
  <c r="AU113" i="2"/>
  <c r="AY113" i="2" s="1"/>
  <c r="AU112" i="2"/>
  <c r="AY112" i="2" s="1"/>
  <c r="AU111" i="2"/>
  <c r="AY111" i="2" s="1"/>
  <c r="AU110" i="2"/>
  <c r="AX110" i="2" s="1"/>
  <c r="AU109" i="2"/>
  <c r="AX109" i="2" s="1"/>
  <c r="AU108" i="2"/>
  <c r="AY108" i="2" s="1"/>
  <c r="AU107" i="2"/>
  <c r="AY107" i="2" s="1"/>
  <c r="AU106" i="2"/>
  <c r="AY106" i="2" s="1"/>
  <c r="AU105" i="2"/>
  <c r="AY105" i="2" s="1"/>
  <c r="AU104" i="2"/>
  <c r="AY104" i="2" s="1"/>
  <c r="AU103" i="2"/>
  <c r="AY103" i="2" s="1"/>
  <c r="AU102" i="2"/>
  <c r="AX102" i="2" s="1"/>
  <c r="AU101" i="2"/>
  <c r="AX101" i="2" s="1"/>
  <c r="AU100" i="2"/>
  <c r="AY100" i="2" s="1"/>
  <c r="AU99" i="2"/>
  <c r="AY99" i="2" s="1"/>
  <c r="AU98" i="2"/>
  <c r="AY98" i="2" s="1"/>
  <c r="AU97" i="2"/>
  <c r="AY97" i="2" s="1"/>
  <c r="AU96" i="2"/>
  <c r="AY96" i="2" s="1"/>
  <c r="AU95" i="2"/>
  <c r="AY95" i="2" s="1"/>
  <c r="AU94" i="2"/>
  <c r="AX94" i="2" s="1"/>
  <c r="AU93" i="2"/>
  <c r="AX93" i="2" s="1"/>
  <c r="AU92" i="2"/>
  <c r="AY92" i="2" s="1"/>
  <c r="AU91" i="2"/>
  <c r="AY91" i="2" s="1"/>
  <c r="AU90" i="2"/>
  <c r="AY90" i="2" s="1"/>
  <c r="AU89" i="2"/>
  <c r="AY89" i="2" s="1"/>
  <c r="AU88" i="2"/>
  <c r="AY88" i="2" s="1"/>
  <c r="AU87" i="2"/>
  <c r="AY87" i="2" s="1"/>
  <c r="AU86" i="2"/>
  <c r="AX86" i="2" s="1"/>
  <c r="AU85" i="2"/>
  <c r="AX85" i="2" s="1"/>
  <c r="AU84" i="2"/>
  <c r="AY84" i="2" s="1"/>
  <c r="AU83" i="2"/>
  <c r="AY83" i="2" s="1"/>
  <c r="AU82" i="2"/>
  <c r="AY82" i="2" s="1"/>
  <c r="AU81" i="2"/>
  <c r="AY81" i="2" s="1"/>
  <c r="AU80" i="2"/>
  <c r="AY80" i="2" s="1"/>
  <c r="AU79" i="2"/>
  <c r="AY79" i="2" s="1"/>
  <c r="AU78" i="2"/>
  <c r="AX78" i="2" s="1"/>
  <c r="AU77" i="2"/>
  <c r="AX77" i="2" s="1"/>
  <c r="AU76" i="2"/>
  <c r="AY76" i="2" s="1"/>
  <c r="AU75" i="2"/>
  <c r="AY75" i="2" s="1"/>
  <c r="AU74" i="2"/>
  <c r="AY74" i="2" s="1"/>
  <c r="AU73" i="2"/>
  <c r="AY73" i="2" s="1"/>
  <c r="AU72" i="2"/>
  <c r="AY72" i="2" s="1"/>
  <c r="AU71" i="2"/>
  <c r="AY71" i="2" s="1"/>
  <c r="AU70" i="2"/>
  <c r="AX70" i="2" s="1"/>
  <c r="AU69" i="2"/>
  <c r="AX69" i="2" s="1"/>
  <c r="AU68" i="2"/>
  <c r="AY68" i="2" s="1"/>
  <c r="AU67" i="2"/>
  <c r="AY67" i="2" s="1"/>
  <c r="AU66" i="2"/>
  <c r="AY66" i="2" s="1"/>
  <c r="AU65" i="2"/>
  <c r="AY65" i="2" s="1"/>
  <c r="AU64" i="2"/>
  <c r="AY64" i="2" s="1"/>
  <c r="AU63" i="2"/>
  <c r="AY63" i="2" s="1"/>
  <c r="AU62" i="2"/>
  <c r="AX62" i="2" s="1"/>
  <c r="AU61" i="2"/>
  <c r="AX61" i="2" s="1"/>
  <c r="AU60" i="2"/>
  <c r="AY60" i="2" s="1"/>
  <c r="AU59" i="2"/>
  <c r="AY59" i="2" s="1"/>
  <c r="AU58" i="2"/>
  <c r="AY58" i="2" s="1"/>
  <c r="AU57" i="2"/>
  <c r="AY57" i="2" s="1"/>
  <c r="AU56" i="2"/>
  <c r="AY56" i="2" s="1"/>
  <c r="AU55" i="2"/>
  <c r="AY55" i="2" s="1"/>
  <c r="AU54" i="2"/>
  <c r="AX54" i="2" s="1"/>
  <c r="AU53" i="2"/>
  <c r="AX53" i="2" s="1"/>
  <c r="AU52" i="2"/>
  <c r="AY52" i="2" s="1"/>
  <c r="AU51" i="2"/>
  <c r="AY51" i="2" s="1"/>
  <c r="AU50" i="2"/>
  <c r="AY50" i="2" s="1"/>
  <c r="AU49" i="2"/>
  <c r="AY49" i="2" s="1"/>
  <c r="AU48" i="2"/>
  <c r="AY48" i="2" s="1"/>
  <c r="AU47" i="2"/>
  <c r="AY47" i="2" s="1"/>
  <c r="AU46" i="2"/>
  <c r="AX46" i="2" s="1"/>
  <c r="AU45" i="2"/>
  <c r="AX45" i="2" s="1"/>
  <c r="AU44" i="2"/>
  <c r="AY44" i="2" s="1"/>
  <c r="AU43" i="2"/>
  <c r="AY43" i="2" s="1"/>
  <c r="AU42" i="2"/>
  <c r="AY42" i="2" s="1"/>
  <c r="AU41" i="2"/>
  <c r="AY41" i="2" s="1"/>
  <c r="AU40" i="2"/>
  <c r="AY40" i="2" s="1"/>
  <c r="AU37" i="2"/>
  <c r="AU35" i="2"/>
  <c r="AX35" i="2" s="1"/>
  <c r="AU33" i="2"/>
  <c r="AU31" i="2"/>
  <c r="AU28" i="2"/>
  <c r="AU27" i="2"/>
  <c r="AX27" i="2" s="1"/>
  <c r="AU25" i="2"/>
  <c r="AU23" i="2"/>
  <c r="AU21" i="2"/>
  <c r="AU19" i="2"/>
  <c r="AU18" i="2"/>
  <c r="AU17" i="2"/>
  <c r="AX17" i="2" s="1"/>
  <c r="AU15" i="2"/>
  <c r="AU14" i="2"/>
  <c r="AU13" i="2"/>
  <c r="AU12" i="2"/>
  <c r="AU9" i="2"/>
  <c r="AY9" i="2" s="1"/>
  <c r="AU8" i="2"/>
  <c r="AU6" i="2"/>
  <c r="AU5" i="2"/>
  <c r="AU4" i="2"/>
  <c r="AR278" i="2"/>
  <c r="AP278" i="2"/>
  <c r="AN278" i="2"/>
  <c r="AL278" i="2"/>
  <c r="AK278" i="2"/>
  <c r="AJ278" i="2"/>
  <c r="AP277" i="2"/>
  <c r="AN277" i="2"/>
  <c r="AL277" i="2"/>
  <c r="AK277" i="2"/>
  <c r="AJ277" i="2"/>
  <c r="AR276" i="2"/>
  <c r="AP276" i="2"/>
  <c r="AN276" i="2"/>
  <c r="AL276" i="2"/>
  <c r="AK276" i="2"/>
  <c r="AJ276" i="2"/>
  <c r="AR274" i="2"/>
  <c r="AP274" i="2"/>
  <c r="AN274" i="2"/>
  <c r="AR273" i="2"/>
  <c r="AP273" i="2"/>
  <c r="AN273" i="2"/>
  <c r="AR272" i="2"/>
  <c r="AP272" i="2"/>
  <c r="AN272" i="2"/>
  <c r="AR271" i="2"/>
  <c r="AP271" i="2"/>
  <c r="AN271" i="2"/>
  <c r="AL271" i="2"/>
  <c r="AK271" i="2"/>
  <c r="AJ271" i="2"/>
  <c r="AR268" i="2"/>
  <c r="AP268" i="2"/>
  <c r="AN268" i="2"/>
  <c r="AL268" i="2"/>
  <c r="AK268" i="2"/>
  <c r="AJ268" i="2"/>
  <c r="AR263" i="2"/>
  <c r="AP263" i="2"/>
  <c r="AN263" i="2"/>
  <c r="AL263" i="2"/>
  <c r="AK263" i="2"/>
  <c r="AJ263" i="2"/>
  <c r="AR262" i="2"/>
  <c r="AP262" i="2"/>
  <c r="AN262" i="2"/>
  <c r="AL262" i="2"/>
  <c r="AK262" i="2"/>
  <c r="AJ262" i="2"/>
  <c r="AR261" i="2"/>
  <c r="AP261" i="2"/>
  <c r="AN261" i="2"/>
  <c r="AL261" i="2"/>
  <c r="AK261" i="2"/>
  <c r="AJ261" i="2"/>
  <c r="AR260" i="2"/>
  <c r="AP260" i="2"/>
  <c r="AN260" i="2"/>
  <c r="AL260" i="2"/>
  <c r="AK260" i="2"/>
  <c r="AJ260" i="2"/>
  <c r="AR259" i="2"/>
  <c r="AP259" i="2"/>
  <c r="AN259" i="2"/>
  <c r="AL259" i="2"/>
  <c r="AK259" i="2"/>
  <c r="AJ259" i="2"/>
  <c r="AR258" i="2"/>
  <c r="AP258" i="2"/>
  <c r="AN258" i="2"/>
  <c r="AL258" i="2"/>
  <c r="AK258" i="2"/>
  <c r="AJ258" i="2"/>
  <c r="AR257" i="2"/>
  <c r="AP257" i="2"/>
  <c r="AN257" i="2"/>
  <c r="AL257" i="2"/>
  <c r="AK257" i="2"/>
  <c r="AJ257" i="2"/>
  <c r="AR256" i="2"/>
  <c r="AP256" i="2"/>
  <c r="AN256" i="2"/>
  <c r="AL256" i="2"/>
  <c r="AK256" i="2"/>
  <c r="AJ256" i="2"/>
  <c r="AR255" i="2"/>
  <c r="AP255" i="2"/>
  <c r="AN255" i="2"/>
  <c r="AL255" i="2"/>
  <c r="AK255" i="2"/>
  <c r="AJ255" i="2"/>
  <c r="AR254" i="2"/>
  <c r="AP254" i="2"/>
  <c r="AN254" i="2"/>
  <c r="AL254" i="2"/>
  <c r="AK254" i="2"/>
  <c r="AJ254" i="2"/>
  <c r="AR253" i="2"/>
  <c r="AP253" i="2"/>
  <c r="AN253" i="2"/>
  <c r="AL253" i="2"/>
  <c r="AK253" i="2"/>
  <c r="AJ253" i="2"/>
  <c r="AR252" i="2"/>
  <c r="AP252" i="2"/>
  <c r="AN252" i="2"/>
  <c r="AL252" i="2"/>
  <c r="AK252" i="2"/>
  <c r="AJ252" i="2"/>
  <c r="AR251" i="2"/>
  <c r="AP251" i="2"/>
  <c r="AN251" i="2"/>
  <c r="AL251" i="2"/>
  <c r="AK251" i="2"/>
  <c r="AJ251" i="2"/>
  <c r="AR250" i="2"/>
  <c r="AP250" i="2"/>
  <c r="AN250" i="2"/>
  <c r="AL250" i="2"/>
  <c r="AK250" i="2"/>
  <c r="AJ250" i="2"/>
  <c r="AR249" i="2"/>
  <c r="AP249" i="2"/>
  <c r="AN249" i="2"/>
  <c r="AL249" i="2"/>
  <c r="AK249" i="2"/>
  <c r="AJ249" i="2"/>
  <c r="AR248" i="2"/>
  <c r="AP248" i="2"/>
  <c r="AN248" i="2"/>
  <c r="AL248" i="2"/>
  <c r="AK248" i="2"/>
  <c r="AJ248" i="2"/>
  <c r="AR247" i="2"/>
  <c r="AP247" i="2"/>
  <c r="AN247" i="2"/>
  <c r="AL247" i="2"/>
  <c r="AK247" i="2"/>
  <c r="AJ247" i="2"/>
  <c r="AR246" i="2"/>
  <c r="AP246" i="2"/>
  <c r="AN246" i="2"/>
  <c r="AL246" i="2"/>
  <c r="AK246" i="2"/>
  <c r="AJ246" i="2"/>
  <c r="AR245" i="2"/>
  <c r="AP245" i="2"/>
  <c r="AN245" i="2"/>
  <c r="AL245" i="2"/>
  <c r="AK245" i="2"/>
  <c r="AJ245" i="2"/>
  <c r="AR244" i="2"/>
  <c r="AP244" i="2"/>
  <c r="AN244" i="2"/>
  <c r="AL244" i="2"/>
  <c r="AK244" i="2"/>
  <c r="AJ244" i="2"/>
  <c r="AR243" i="2"/>
  <c r="AP243" i="2"/>
  <c r="AN243" i="2"/>
  <c r="AL243" i="2"/>
  <c r="AK243" i="2"/>
  <c r="AJ243" i="2"/>
  <c r="AR242" i="2"/>
  <c r="AP242" i="2"/>
  <c r="AN242" i="2"/>
  <c r="AL242" i="2"/>
  <c r="AK242" i="2"/>
  <c r="AJ242" i="2"/>
  <c r="AR241" i="2"/>
  <c r="AP241" i="2"/>
  <c r="AN241" i="2"/>
  <c r="AL241" i="2"/>
  <c r="AK241" i="2"/>
  <c r="AJ241" i="2"/>
  <c r="AR240" i="2"/>
  <c r="AP240" i="2"/>
  <c r="AN240" i="2"/>
  <c r="AL240" i="2"/>
  <c r="AK240" i="2"/>
  <c r="AJ240" i="2"/>
  <c r="AR239" i="2"/>
  <c r="AP239" i="2"/>
  <c r="AN239" i="2"/>
  <c r="AL239" i="2"/>
  <c r="AK239" i="2"/>
  <c r="AJ239" i="2"/>
  <c r="AR238" i="2"/>
  <c r="AP238" i="2"/>
  <c r="AN238" i="2"/>
  <c r="AL238" i="2"/>
  <c r="AK238" i="2"/>
  <c r="AJ238" i="2"/>
  <c r="AR237" i="2"/>
  <c r="AP237" i="2"/>
  <c r="AN237" i="2"/>
  <c r="AL237" i="2"/>
  <c r="AK237" i="2"/>
  <c r="AJ237" i="2"/>
  <c r="AR236" i="2"/>
  <c r="AP236" i="2"/>
  <c r="AN236" i="2"/>
  <c r="AL236" i="2"/>
  <c r="AK236" i="2"/>
  <c r="AJ236" i="2"/>
  <c r="AR235" i="2"/>
  <c r="AP235" i="2"/>
  <c r="AN235" i="2"/>
  <c r="AL235" i="2"/>
  <c r="AK235" i="2"/>
  <c r="AJ235" i="2"/>
  <c r="AR234" i="2"/>
  <c r="AP234" i="2"/>
  <c r="AN234" i="2"/>
  <c r="AL234" i="2"/>
  <c r="AK234" i="2"/>
  <c r="AJ234" i="2"/>
  <c r="AR233" i="2"/>
  <c r="AP233" i="2"/>
  <c r="AN233" i="2"/>
  <c r="AL233" i="2"/>
  <c r="AK233" i="2"/>
  <c r="AJ233" i="2"/>
  <c r="AR232" i="2"/>
  <c r="AP232" i="2"/>
  <c r="AN232" i="2"/>
  <c r="AL232" i="2"/>
  <c r="AK232" i="2"/>
  <c r="AJ232" i="2"/>
  <c r="AR231" i="2"/>
  <c r="AP231" i="2"/>
  <c r="AN231" i="2"/>
  <c r="AL231" i="2"/>
  <c r="AK231" i="2"/>
  <c r="AJ231" i="2"/>
  <c r="AR230" i="2"/>
  <c r="AP230" i="2"/>
  <c r="AN230" i="2"/>
  <c r="AL230" i="2"/>
  <c r="AK230" i="2"/>
  <c r="AJ230" i="2"/>
  <c r="AR229" i="2"/>
  <c r="AP229" i="2"/>
  <c r="AN229" i="2"/>
  <c r="AL229" i="2"/>
  <c r="AK229" i="2"/>
  <c r="AJ229" i="2"/>
  <c r="AR228" i="2"/>
  <c r="AP228" i="2"/>
  <c r="AN228" i="2"/>
  <c r="AL228" i="2"/>
  <c r="AK228" i="2"/>
  <c r="AJ228" i="2"/>
  <c r="AR227" i="2"/>
  <c r="AP227" i="2"/>
  <c r="AN227" i="2"/>
  <c r="AL227" i="2"/>
  <c r="AK227" i="2"/>
  <c r="AJ227" i="2"/>
  <c r="AR226" i="2"/>
  <c r="AP226" i="2"/>
  <c r="AN226" i="2"/>
  <c r="AL226" i="2"/>
  <c r="AK226" i="2"/>
  <c r="AJ226" i="2"/>
  <c r="AR225" i="2"/>
  <c r="AP225" i="2"/>
  <c r="AN225" i="2"/>
  <c r="AL225" i="2"/>
  <c r="AK225" i="2"/>
  <c r="AJ225" i="2"/>
  <c r="AR224" i="2"/>
  <c r="AP224" i="2"/>
  <c r="AN224" i="2"/>
  <c r="AL224" i="2"/>
  <c r="AK224" i="2"/>
  <c r="AJ224" i="2"/>
  <c r="AR223" i="2"/>
  <c r="AP223" i="2"/>
  <c r="AN223" i="2"/>
  <c r="AL223" i="2"/>
  <c r="AK223" i="2"/>
  <c r="AJ223" i="2"/>
  <c r="AR222" i="2"/>
  <c r="AP222" i="2"/>
  <c r="AN222" i="2"/>
  <c r="AL222" i="2"/>
  <c r="AK222" i="2"/>
  <c r="AJ222" i="2"/>
  <c r="AR221" i="2"/>
  <c r="AP221" i="2"/>
  <c r="AN221" i="2"/>
  <c r="AL221" i="2"/>
  <c r="AK221" i="2"/>
  <c r="AJ221" i="2"/>
  <c r="AR220" i="2"/>
  <c r="AP220" i="2"/>
  <c r="AN220" i="2"/>
  <c r="AL220" i="2"/>
  <c r="AK220" i="2"/>
  <c r="AJ220" i="2"/>
  <c r="AR219" i="2"/>
  <c r="AP219" i="2"/>
  <c r="AN219" i="2"/>
  <c r="AL219" i="2"/>
  <c r="AK219" i="2"/>
  <c r="AJ219" i="2"/>
  <c r="AR218" i="2"/>
  <c r="AP218" i="2"/>
  <c r="AN218" i="2"/>
  <c r="AL218" i="2"/>
  <c r="AK218" i="2"/>
  <c r="AJ218" i="2"/>
  <c r="AR217" i="2"/>
  <c r="AP217" i="2"/>
  <c r="AN217" i="2"/>
  <c r="AL217" i="2"/>
  <c r="AK217" i="2"/>
  <c r="AJ217" i="2"/>
  <c r="AR216" i="2"/>
  <c r="AP216" i="2"/>
  <c r="AN216" i="2"/>
  <c r="AL216" i="2"/>
  <c r="AK216" i="2"/>
  <c r="AJ216" i="2"/>
  <c r="AR215" i="2"/>
  <c r="AP215" i="2"/>
  <c r="AN215" i="2"/>
  <c r="AL215" i="2"/>
  <c r="AK215" i="2"/>
  <c r="AJ215" i="2"/>
  <c r="AR214" i="2"/>
  <c r="AP214" i="2"/>
  <c r="AN214" i="2"/>
  <c r="AL214" i="2"/>
  <c r="AK214" i="2"/>
  <c r="AJ214" i="2"/>
  <c r="AR213" i="2"/>
  <c r="AP213" i="2"/>
  <c r="AN213" i="2"/>
  <c r="AL213" i="2"/>
  <c r="AK213" i="2"/>
  <c r="AJ213" i="2"/>
  <c r="AR212" i="2"/>
  <c r="AP212" i="2"/>
  <c r="AN212" i="2"/>
  <c r="AL212" i="2"/>
  <c r="AK212" i="2"/>
  <c r="AJ212" i="2"/>
  <c r="AR211" i="2"/>
  <c r="AP211" i="2"/>
  <c r="AN211" i="2"/>
  <c r="AL211" i="2"/>
  <c r="AK211" i="2"/>
  <c r="AJ211" i="2"/>
  <c r="AR210" i="2"/>
  <c r="AP210" i="2"/>
  <c r="AN210" i="2"/>
  <c r="AL210" i="2"/>
  <c r="AK210" i="2"/>
  <c r="AJ210" i="2"/>
  <c r="AR209" i="2"/>
  <c r="AP209" i="2"/>
  <c r="AN209" i="2"/>
  <c r="AL209" i="2"/>
  <c r="AK209" i="2"/>
  <c r="AJ209" i="2"/>
  <c r="AR208" i="2"/>
  <c r="AP208" i="2"/>
  <c r="AN208" i="2"/>
  <c r="AL208" i="2"/>
  <c r="AK208" i="2"/>
  <c r="AJ208" i="2"/>
  <c r="AR207" i="2"/>
  <c r="AP207" i="2"/>
  <c r="AN207" i="2"/>
  <c r="AL207" i="2"/>
  <c r="AK207" i="2"/>
  <c r="AJ207" i="2"/>
  <c r="AR206" i="2"/>
  <c r="AP206" i="2"/>
  <c r="AN206" i="2"/>
  <c r="AL206" i="2"/>
  <c r="AK206" i="2"/>
  <c r="AJ206" i="2"/>
  <c r="AR205" i="2"/>
  <c r="AP205" i="2"/>
  <c r="AN205" i="2"/>
  <c r="AL205" i="2"/>
  <c r="AK205" i="2"/>
  <c r="AJ205" i="2"/>
  <c r="AR204" i="2"/>
  <c r="AP204" i="2"/>
  <c r="AN204" i="2"/>
  <c r="AL204" i="2"/>
  <c r="AK204" i="2"/>
  <c r="AJ204" i="2"/>
  <c r="AR203" i="2"/>
  <c r="AP203" i="2"/>
  <c r="AN203" i="2"/>
  <c r="AL203" i="2"/>
  <c r="AK203" i="2"/>
  <c r="AJ203" i="2"/>
  <c r="AR202" i="2"/>
  <c r="AP202" i="2"/>
  <c r="AN202" i="2"/>
  <c r="AL202" i="2"/>
  <c r="AK202" i="2"/>
  <c r="AJ202" i="2"/>
  <c r="AR201" i="2"/>
  <c r="AP201" i="2"/>
  <c r="AN201" i="2"/>
  <c r="AL201" i="2"/>
  <c r="AK201" i="2"/>
  <c r="AJ201" i="2"/>
  <c r="AR200" i="2"/>
  <c r="AP200" i="2"/>
  <c r="AN200" i="2"/>
  <c r="AL200" i="2"/>
  <c r="AK200" i="2"/>
  <c r="AJ200" i="2"/>
  <c r="AR199" i="2"/>
  <c r="AP199" i="2"/>
  <c r="AN199" i="2"/>
  <c r="AL199" i="2"/>
  <c r="AK199" i="2"/>
  <c r="AJ199" i="2"/>
  <c r="AR198" i="2"/>
  <c r="AP198" i="2"/>
  <c r="AN198" i="2"/>
  <c r="AL198" i="2"/>
  <c r="AK198" i="2"/>
  <c r="AJ198" i="2"/>
  <c r="AR197" i="2"/>
  <c r="AP197" i="2"/>
  <c r="AN197" i="2"/>
  <c r="AL197" i="2"/>
  <c r="AK197" i="2"/>
  <c r="AJ197" i="2"/>
  <c r="AR196" i="2"/>
  <c r="AP196" i="2"/>
  <c r="AN196" i="2"/>
  <c r="AL196" i="2"/>
  <c r="AK196" i="2"/>
  <c r="AJ196" i="2"/>
  <c r="AR195" i="2"/>
  <c r="AP195" i="2"/>
  <c r="AN195" i="2"/>
  <c r="AL195" i="2"/>
  <c r="AK195" i="2"/>
  <c r="AJ195" i="2"/>
  <c r="AR194" i="2"/>
  <c r="AP194" i="2"/>
  <c r="AN194" i="2"/>
  <c r="AL194" i="2"/>
  <c r="AK194" i="2"/>
  <c r="AJ194" i="2"/>
  <c r="AR193" i="2"/>
  <c r="AP193" i="2"/>
  <c r="AN193" i="2"/>
  <c r="AL193" i="2"/>
  <c r="AK193" i="2"/>
  <c r="AJ193" i="2"/>
  <c r="AR192" i="2"/>
  <c r="AP192" i="2"/>
  <c r="AN192" i="2"/>
  <c r="AL192" i="2"/>
  <c r="AK192" i="2"/>
  <c r="AJ192" i="2"/>
  <c r="AR191" i="2"/>
  <c r="AP191" i="2"/>
  <c r="AN191" i="2"/>
  <c r="AL191" i="2"/>
  <c r="AK191" i="2"/>
  <c r="AJ191" i="2"/>
  <c r="AR190" i="2"/>
  <c r="AP190" i="2"/>
  <c r="AN190" i="2"/>
  <c r="AL190" i="2"/>
  <c r="AK190" i="2"/>
  <c r="AJ190" i="2"/>
  <c r="AR189" i="2"/>
  <c r="AP189" i="2"/>
  <c r="AN189" i="2"/>
  <c r="AL189" i="2"/>
  <c r="AK189" i="2"/>
  <c r="AJ189" i="2"/>
  <c r="AR188" i="2"/>
  <c r="AP188" i="2"/>
  <c r="AN188" i="2"/>
  <c r="AL188" i="2"/>
  <c r="AK188" i="2"/>
  <c r="AJ188" i="2"/>
  <c r="AR187" i="2"/>
  <c r="AP187" i="2"/>
  <c r="AN187" i="2"/>
  <c r="AL187" i="2"/>
  <c r="AK187" i="2"/>
  <c r="AJ187" i="2"/>
  <c r="AR186" i="2"/>
  <c r="AP186" i="2"/>
  <c r="AN186" i="2"/>
  <c r="AL186" i="2"/>
  <c r="AK186" i="2"/>
  <c r="AJ186" i="2"/>
  <c r="AR185" i="2"/>
  <c r="AP185" i="2"/>
  <c r="AN185" i="2"/>
  <c r="AL185" i="2"/>
  <c r="AK185" i="2"/>
  <c r="AJ185" i="2"/>
  <c r="AR184" i="2"/>
  <c r="AP184" i="2"/>
  <c r="AN184" i="2"/>
  <c r="AL184" i="2"/>
  <c r="AK184" i="2"/>
  <c r="AJ184" i="2"/>
  <c r="AR183" i="2"/>
  <c r="AP183" i="2"/>
  <c r="AN183" i="2"/>
  <c r="AL183" i="2"/>
  <c r="AK183" i="2"/>
  <c r="AJ183" i="2"/>
  <c r="AR182" i="2"/>
  <c r="AP182" i="2"/>
  <c r="AN182" i="2"/>
  <c r="AL182" i="2"/>
  <c r="AK182" i="2"/>
  <c r="AJ182" i="2"/>
  <c r="AR181" i="2"/>
  <c r="AP181" i="2"/>
  <c r="AN181" i="2"/>
  <c r="AL181" i="2"/>
  <c r="AK181" i="2"/>
  <c r="AJ181" i="2"/>
  <c r="AR180" i="2"/>
  <c r="AP180" i="2"/>
  <c r="AN180" i="2"/>
  <c r="AL180" i="2"/>
  <c r="AK180" i="2"/>
  <c r="AJ180" i="2"/>
  <c r="AR179" i="2"/>
  <c r="AP179" i="2"/>
  <c r="AN179" i="2"/>
  <c r="AL179" i="2"/>
  <c r="AK179" i="2"/>
  <c r="AJ179" i="2"/>
  <c r="AR178" i="2"/>
  <c r="AP178" i="2"/>
  <c r="AN178" i="2"/>
  <c r="AL178" i="2"/>
  <c r="AK178" i="2"/>
  <c r="AJ178" i="2"/>
  <c r="AR177" i="2"/>
  <c r="AP177" i="2"/>
  <c r="AN177" i="2"/>
  <c r="AL177" i="2"/>
  <c r="AK177" i="2"/>
  <c r="AJ177" i="2"/>
  <c r="AR176" i="2"/>
  <c r="AP176" i="2"/>
  <c r="AN176" i="2"/>
  <c r="AL176" i="2"/>
  <c r="AK176" i="2"/>
  <c r="AJ176" i="2"/>
  <c r="AR175" i="2"/>
  <c r="AP175" i="2"/>
  <c r="AN175" i="2"/>
  <c r="AL175" i="2"/>
  <c r="AK175" i="2"/>
  <c r="AJ175" i="2"/>
  <c r="AR174" i="2"/>
  <c r="AP174" i="2"/>
  <c r="AN174" i="2"/>
  <c r="AL174" i="2"/>
  <c r="AK174" i="2"/>
  <c r="AJ174" i="2"/>
  <c r="AR173" i="2"/>
  <c r="AP173" i="2"/>
  <c r="AN173" i="2"/>
  <c r="AL173" i="2"/>
  <c r="AK173" i="2"/>
  <c r="AJ173" i="2"/>
  <c r="AR172" i="2"/>
  <c r="AP172" i="2"/>
  <c r="AN172" i="2"/>
  <c r="AL172" i="2"/>
  <c r="AK172" i="2"/>
  <c r="AJ172" i="2"/>
  <c r="AR171" i="2"/>
  <c r="AP171" i="2"/>
  <c r="AN171" i="2"/>
  <c r="AL171" i="2"/>
  <c r="AK171" i="2"/>
  <c r="AJ171" i="2"/>
  <c r="AR170" i="2"/>
  <c r="AP170" i="2"/>
  <c r="AN170" i="2"/>
  <c r="AL170" i="2"/>
  <c r="AK170" i="2"/>
  <c r="AJ170" i="2"/>
  <c r="AR169" i="2"/>
  <c r="AP169" i="2"/>
  <c r="AN169" i="2"/>
  <c r="AL169" i="2"/>
  <c r="AK169" i="2"/>
  <c r="AJ169" i="2"/>
  <c r="AR168" i="2"/>
  <c r="AP168" i="2"/>
  <c r="AN168" i="2"/>
  <c r="AL168" i="2"/>
  <c r="AK168" i="2"/>
  <c r="AJ168" i="2"/>
  <c r="AR167" i="2"/>
  <c r="AP167" i="2"/>
  <c r="AN167" i="2"/>
  <c r="AL167" i="2"/>
  <c r="AK167" i="2"/>
  <c r="AJ167" i="2"/>
  <c r="AR166" i="2"/>
  <c r="AP166" i="2"/>
  <c r="AN166" i="2"/>
  <c r="AL166" i="2"/>
  <c r="AK166" i="2"/>
  <c r="AJ166" i="2"/>
  <c r="AR165" i="2"/>
  <c r="AP165" i="2"/>
  <c r="AN165" i="2"/>
  <c r="AL165" i="2"/>
  <c r="AK165" i="2"/>
  <c r="AJ165" i="2"/>
  <c r="AR164" i="2"/>
  <c r="AP164" i="2"/>
  <c r="AN164" i="2"/>
  <c r="AL164" i="2"/>
  <c r="AK164" i="2"/>
  <c r="AJ164" i="2"/>
  <c r="AR163" i="2"/>
  <c r="AP163" i="2"/>
  <c r="AN163" i="2"/>
  <c r="AL163" i="2"/>
  <c r="AK163" i="2"/>
  <c r="AJ163" i="2"/>
  <c r="AR162" i="2"/>
  <c r="AP162" i="2"/>
  <c r="AN162" i="2"/>
  <c r="AL162" i="2"/>
  <c r="AK162" i="2"/>
  <c r="AJ162" i="2"/>
  <c r="AR161" i="2"/>
  <c r="AP161" i="2"/>
  <c r="AN161" i="2"/>
  <c r="AL161" i="2"/>
  <c r="AK161" i="2"/>
  <c r="AJ161" i="2"/>
  <c r="AR160" i="2"/>
  <c r="AP160" i="2"/>
  <c r="AN160" i="2"/>
  <c r="AL160" i="2"/>
  <c r="AK160" i="2"/>
  <c r="AJ160" i="2"/>
  <c r="AR159" i="2"/>
  <c r="AP159" i="2"/>
  <c r="AN159" i="2"/>
  <c r="AL159" i="2"/>
  <c r="AK159" i="2"/>
  <c r="AJ159" i="2"/>
  <c r="AR158" i="2"/>
  <c r="AP158" i="2"/>
  <c r="AN158" i="2"/>
  <c r="AL158" i="2"/>
  <c r="AK158" i="2"/>
  <c r="AJ158" i="2"/>
  <c r="AR157" i="2"/>
  <c r="AP157" i="2"/>
  <c r="AN157" i="2"/>
  <c r="AL157" i="2"/>
  <c r="AK157" i="2"/>
  <c r="AJ157" i="2"/>
  <c r="AR156" i="2"/>
  <c r="AP156" i="2"/>
  <c r="AN156" i="2"/>
  <c r="AL156" i="2"/>
  <c r="AK156" i="2"/>
  <c r="AJ156" i="2"/>
  <c r="AR155" i="2"/>
  <c r="AP155" i="2"/>
  <c r="AN155" i="2"/>
  <c r="AL155" i="2"/>
  <c r="AK155" i="2"/>
  <c r="AJ155" i="2"/>
  <c r="AR154" i="2"/>
  <c r="AP154" i="2"/>
  <c r="AN154" i="2"/>
  <c r="AL154" i="2"/>
  <c r="AK154" i="2"/>
  <c r="AJ154" i="2"/>
  <c r="AR153" i="2"/>
  <c r="AP153" i="2"/>
  <c r="AN153" i="2"/>
  <c r="AL153" i="2"/>
  <c r="AK153" i="2"/>
  <c r="AJ153" i="2"/>
  <c r="AR152" i="2"/>
  <c r="AP152" i="2"/>
  <c r="AN152" i="2"/>
  <c r="AL152" i="2"/>
  <c r="AK152" i="2"/>
  <c r="AJ152" i="2"/>
  <c r="AR151" i="2"/>
  <c r="AP151" i="2"/>
  <c r="AN151" i="2"/>
  <c r="AL151" i="2"/>
  <c r="AK151" i="2"/>
  <c r="AJ151" i="2"/>
  <c r="AR150" i="2"/>
  <c r="AP150" i="2"/>
  <c r="AN150" i="2"/>
  <c r="AL150" i="2"/>
  <c r="AK150" i="2"/>
  <c r="AJ150" i="2"/>
  <c r="AR149" i="2"/>
  <c r="AP149" i="2"/>
  <c r="AN149" i="2"/>
  <c r="AL149" i="2"/>
  <c r="AK149" i="2"/>
  <c r="AJ149" i="2"/>
  <c r="AR148" i="2"/>
  <c r="AP148" i="2"/>
  <c r="AN148" i="2"/>
  <c r="AL148" i="2"/>
  <c r="AK148" i="2"/>
  <c r="AJ148" i="2"/>
  <c r="AR147" i="2"/>
  <c r="AP147" i="2"/>
  <c r="AN147" i="2"/>
  <c r="AL147" i="2"/>
  <c r="AK147" i="2"/>
  <c r="AJ147" i="2"/>
  <c r="AR146" i="2"/>
  <c r="AP146" i="2"/>
  <c r="AN146" i="2"/>
  <c r="AL146" i="2"/>
  <c r="AK146" i="2"/>
  <c r="AJ146" i="2"/>
  <c r="AR145" i="2"/>
  <c r="AP145" i="2"/>
  <c r="AN145" i="2"/>
  <c r="AL145" i="2"/>
  <c r="AK145" i="2"/>
  <c r="AJ145" i="2"/>
  <c r="AR144" i="2"/>
  <c r="AP144" i="2"/>
  <c r="AN144" i="2"/>
  <c r="AL144" i="2"/>
  <c r="AK144" i="2"/>
  <c r="AJ144" i="2"/>
  <c r="AR143" i="2"/>
  <c r="AP143" i="2"/>
  <c r="AN143" i="2"/>
  <c r="AL143" i="2"/>
  <c r="AK143" i="2"/>
  <c r="AJ143" i="2"/>
  <c r="AR142" i="2"/>
  <c r="AP142" i="2"/>
  <c r="AN142" i="2"/>
  <c r="AL142" i="2"/>
  <c r="AK142" i="2"/>
  <c r="AJ142" i="2"/>
  <c r="AR141" i="2"/>
  <c r="AP141" i="2"/>
  <c r="AN141" i="2"/>
  <c r="AL141" i="2"/>
  <c r="AK141" i="2"/>
  <c r="AJ141" i="2"/>
  <c r="AR140" i="2"/>
  <c r="AP140" i="2"/>
  <c r="AN140" i="2"/>
  <c r="AL140" i="2"/>
  <c r="AK140" i="2"/>
  <c r="AJ140" i="2"/>
  <c r="AR139" i="2"/>
  <c r="AP139" i="2"/>
  <c r="AN139" i="2"/>
  <c r="AL139" i="2"/>
  <c r="AK139" i="2"/>
  <c r="AJ139" i="2"/>
  <c r="AR138" i="2"/>
  <c r="AP138" i="2"/>
  <c r="AN138" i="2"/>
  <c r="AL138" i="2"/>
  <c r="AK138" i="2"/>
  <c r="AJ138" i="2"/>
  <c r="AR137" i="2"/>
  <c r="AP137" i="2"/>
  <c r="AN137" i="2"/>
  <c r="AL137" i="2"/>
  <c r="AK137" i="2"/>
  <c r="AJ137" i="2"/>
  <c r="AR136" i="2"/>
  <c r="AP136" i="2"/>
  <c r="AN136" i="2"/>
  <c r="AL136" i="2"/>
  <c r="AK136" i="2"/>
  <c r="AJ136" i="2"/>
  <c r="AR135" i="2"/>
  <c r="AP135" i="2"/>
  <c r="AN135" i="2"/>
  <c r="AL135" i="2"/>
  <c r="AK135" i="2"/>
  <c r="AJ135" i="2"/>
  <c r="AR134" i="2"/>
  <c r="AP134" i="2"/>
  <c r="AN134" i="2"/>
  <c r="AL134" i="2"/>
  <c r="AK134" i="2"/>
  <c r="AJ134" i="2"/>
  <c r="AR133" i="2"/>
  <c r="AP133" i="2"/>
  <c r="AN133" i="2"/>
  <c r="AL133" i="2"/>
  <c r="AK133" i="2"/>
  <c r="AJ133" i="2"/>
  <c r="AR132" i="2"/>
  <c r="AP132" i="2"/>
  <c r="AN132" i="2"/>
  <c r="AL132" i="2"/>
  <c r="AK132" i="2"/>
  <c r="AJ132" i="2"/>
  <c r="AR131" i="2"/>
  <c r="AP131" i="2"/>
  <c r="AN131" i="2"/>
  <c r="AL131" i="2"/>
  <c r="AK131" i="2"/>
  <c r="AJ131" i="2"/>
  <c r="AR130" i="2"/>
  <c r="AP130" i="2"/>
  <c r="AN130" i="2"/>
  <c r="AL130" i="2"/>
  <c r="AK130" i="2"/>
  <c r="AJ130" i="2"/>
  <c r="AR129" i="2"/>
  <c r="AP129" i="2"/>
  <c r="AN129" i="2"/>
  <c r="AL129" i="2"/>
  <c r="AK129" i="2"/>
  <c r="AJ129" i="2"/>
  <c r="AR128" i="2"/>
  <c r="AP128" i="2"/>
  <c r="AN128" i="2"/>
  <c r="AL128" i="2"/>
  <c r="AK128" i="2"/>
  <c r="AJ128" i="2"/>
  <c r="AR127" i="2"/>
  <c r="AP127" i="2"/>
  <c r="AN127" i="2"/>
  <c r="AL127" i="2"/>
  <c r="AK127" i="2"/>
  <c r="AJ127" i="2"/>
  <c r="AR126" i="2"/>
  <c r="AP126" i="2"/>
  <c r="AN126" i="2"/>
  <c r="AL126" i="2"/>
  <c r="AK126" i="2"/>
  <c r="AJ126" i="2"/>
  <c r="AR125" i="2"/>
  <c r="AP125" i="2"/>
  <c r="AN125" i="2"/>
  <c r="AL125" i="2"/>
  <c r="AK125" i="2"/>
  <c r="AJ125" i="2"/>
  <c r="AR124" i="2"/>
  <c r="AP124" i="2"/>
  <c r="AN124" i="2"/>
  <c r="AL124" i="2"/>
  <c r="AK124" i="2"/>
  <c r="AJ124" i="2"/>
  <c r="AR123" i="2"/>
  <c r="AP123" i="2"/>
  <c r="AN123" i="2"/>
  <c r="AL123" i="2"/>
  <c r="AK123" i="2"/>
  <c r="AJ123" i="2"/>
  <c r="AR122" i="2"/>
  <c r="AP122" i="2"/>
  <c r="AN122" i="2"/>
  <c r="AL122" i="2"/>
  <c r="AK122" i="2"/>
  <c r="AJ122" i="2"/>
  <c r="AR121" i="2"/>
  <c r="AP121" i="2"/>
  <c r="AN121" i="2"/>
  <c r="AL121" i="2"/>
  <c r="AK121" i="2"/>
  <c r="AJ121" i="2"/>
  <c r="AR120" i="2"/>
  <c r="AP120" i="2"/>
  <c r="AN120" i="2"/>
  <c r="AL120" i="2"/>
  <c r="AK120" i="2"/>
  <c r="AJ120" i="2"/>
  <c r="AR119" i="2"/>
  <c r="AP119" i="2"/>
  <c r="AN119" i="2"/>
  <c r="AL119" i="2"/>
  <c r="AK119" i="2"/>
  <c r="AJ119" i="2"/>
  <c r="AR118" i="2"/>
  <c r="AP118" i="2"/>
  <c r="AN118" i="2"/>
  <c r="AL118" i="2"/>
  <c r="AK118" i="2"/>
  <c r="AJ118" i="2"/>
  <c r="AR117" i="2"/>
  <c r="AP117" i="2"/>
  <c r="AN117" i="2"/>
  <c r="AL117" i="2"/>
  <c r="AK117" i="2"/>
  <c r="AJ117" i="2"/>
  <c r="AR116" i="2"/>
  <c r="AP116" i="2"/>
  <c r="AN116" i="2"/>
  <c r="AL116" i="2"/>
  <c r="AK116" i="2"/>
  <c r="AJ116" i="2"/>
  <c r="AR115" i="2"/>
  <c r="AP115" i="2"/>
  <c r="AN115" i="2"/>
  <c r="AL115" i="2"/>
  <c r="AK115" i="2"/>
  <c r="AJ115" i="2"/>
  <c r="AR114" i="2"/>
  <c r="AP114" i="2"/>
  <c r="AN114" i="2"/>
  <c r="AL114" i="2"/>
  <c r="AK114" i="2"/>
  <c r="AJ114" i="2"/>
  <c r="AR113" i="2"/>
  <c r="AP113" i="2"/>
  <c r="AN113" i="2"/>
  <c r="AL113" i="2"/>
  <c r="AK113" i="2"/>
  <c r="AJ113" i="2"/>
  <c r="AR112" i="2"/>
  <c r="AP112" i="2"/>
  <c r="AN112" i="2"/>
  <c r="AL112" i="2"/>
  <c r="AK112" i="2"/>
  <c r="AJ112" i="2"/>
  <c r="AR111" i="2"/>
  <c r="AP111" i="2"/>
  <c r="AN111" i="2"/>
  <c r="AL111" i="2"/>
  <c r="AK111" i="2"/>
  <c r="AJ111" i="2"/>
  <c r="AR110" i="2"/>
  <c r="AP110" i="2"/>
  <c r="AN110" i="2"/>
  <c r="AL110" i="2"/>
  <c r="AK110" i="2"/>
  <c r="AJ110" i="2"/>
  <c r="AR109" i="2"/>
  <c r="AP109" i="2"/>
  <c r="AN109" i="2"/>
  <c r="AL109" i="2"/>
  <c r="AK109" i="2"/>
  <c r="AJ109" i="2"/>
  <c r="AR108" i="2"/>
  <c r="AP108" i="2"/>
  <c r="AN108" i="2"/>
  <c r="AL108" i="2"/>
  <c r="AK108" i="2"/>
  <c r="AJ108" i="2"/>
  <c r="AR107" i="2"/>
  <c r="AP107" i="2"/>
  <c r="AN107" i="2"/>
  <c r="AL107" i="2"/>
  <c r="AK107" i="2"/>
  <c r="AJ107" i="2"/>
  <c r="AR106" i="2"/>
  <c r="AP106" i="2"/>
  <c r="AN106" i="2"/>
  <c r="AL106" i="2"/>
  <c r="AK106" i="2"/>
  <c r="AJ106" i="2"/>
  <c r="AR105" i="2"/>
  <c r="AP105" i="2"/>
  <c r="AN105" i="2"/>
  <c r="AL105" i="2"/>
  <c r="AK105" i="2"/>
  <c r="AJ105" i="2"/>
  <c r="AR104" i="2"/>
  <c r="AP104" i="2"/>
  <c r="AN104" i="2"/>
  <c r="AL104" i="2"/>
  <c r="AK104" i="2"/>
  <c r="AJ104" i="2"/>
  <c r="AR103" i="2"/>
  <c r="AP103" i="2"/>
  <c r="AN103" i="2"/>
  <c r="AL103" i="2"/>
  <c r="AK103" i="2"/>
  <c r="AJ103" i="2"/>
  <c r="AR102" i="2"/>
  <c r="AP102" i="2"/>
  <c r="AN102" i="2"/>
  <c r="AL102" i="2"/>
  <c r="AK102" i="2"/>
  <c r="AJ102" i="2"/>
  <c r="AR101" i="2"/>
  <c r="AP101" i="2"/>
  <c r="AN101" i="2"/>
  <c r="AL101" i="2"/>
  <c r="AK101" i="2"/>
  <c r="AJ101" i="2"/>
  <c r="AR100" i="2"/>
  <c r="AP100" i="2"/>
  <c r="AN100" i="2"/>
  <c r="AL100" i="2"/>
  <c r="AK100" i="2"/>
  <c r="AJ100" i="2"/>
  <c r="AR99" i="2"/>
  <c r="AP99" i="2"/>
  <c r="AN99" i="2"/>
  <c r="AL99" i="2"/>
  <c r="AK99" i="2"/>
  <c r="AJ99" i="2"/>
  <c r="AR98" i="2"/>
  <c r="AP98" i="2"/>
  <c r="AN98" i="2"/>
  <c r="AL98" i="2"/>
  <c r="AK98" i="2"/>
  <c r="AJ98" i="2"/>
  <c r="AR97" i="2"/>
  <c r="AP97" i="2"/>
  <c r="AN97" i="2"/>
  <c r="AL97" i="2"/>
  <c r="AK97" i="2"/>
  <c r="AJ97" i="2"/>
  <c r="AR96" i="2"/>
  <c r="AP96" i="2"/>
  <c r="AN96" i="2"/>
  <c r="AL96" i="2"/>
  <c r="AK96" i="2"/>
  <c r="AJ96" i="2"/>
  <c r="AR95" i="2"/>
  <c r="AP95" i="2"/>
  <c r="AN95" i="2"/>
  <c r="AL95" i="2"/>
  <c r="AK95" i="2"/>
  <c r="AJ95" i="2"/>
  <c r="AR94" i="2"/>
  <c r="AP94" i="2"/>
  <c r="AN94" i="2"/>
  <c r="AL94" i="2"/>
  <c r="AK94" i="2"/>
  <c r="AJ94" i="2"/>
  <c r="AR93" i="2"/>
  <c r="AP93" i="2"/>
  <c r="AN93" i="2"/>
  <c r="AL93" i="2"/>
  <c r="AK93" i="2"/>
  <c r="AJ93" i="2"/>
  <c r="AR92" i="2"/>
  <c r="AP92" i="2"/>
  <c r="AN92" i="2"/>
  <c r="AL92" i="2"/>
  <c r="AK92" i="2"/>
  <c r="AJ92" i="2"/>
  <c r="AR91" i="2"/>
  <c r="AP91" i="2"/>
  <c r="AN91" i="2"/>
  <c r="AL91" i="2"/>
  <c r="AK91" i="2"/>
  <c r="AJ91" i="2"/>
  <c r="AR90" i="2"/>
  <c r="AP90" i="2"/>
  <c r="AN90" i="2"/>
  <c r="AL90" i="2"/>
  <c r="AK90" i="2"/>
  <c r="AJ90" i="2"/>
  <c r="AR89" i="2"/>
  <c r="AP89" i="2"/>
  <c r="AN89" i="2"/>
  <c r="AL89" i="2"/>
  <c r="AK89" i="2"/>
  <c r="AJ89" i="2"/>
  <c r="AR88" i="2"/>
  <c r="AP88" i="2"/>
  <c r="AN88" i="2"/>
  <c r="AL88" i="2"/>
  <c r="AK88" i="2"/>
  <c r="AJ88" i="2"/>
  <c r="AR87" i="2"/>
  <c r="AP87" i="2"/>
  <c r="AN87" i="2"/>
  <c r="AL87" i="2"/>
  <c r="AK87" i="2"/>
  <c r="AJ87" i="2"/>
  <c r="AR86" i="2"/>
  <c r="AP86" i="2"/>
  <c r="AN86" i="2"/>
  <c r="AL86" i="2"/>
  <c r="AK86" i="2"/>
  <c r="AJ86" i="2"/>
  <c r="AR85" i="2"/>
  <c r="AP85" i="2"/>
  <c r="AN85" i="2"/>
  <c r="AL85" i="2"/>
  <c r="AK85" i="2"/>
  <c r="AJ85" i="2"/>
  <c r="AR84" i="2"/>
  <c r="AP84" i="2"/>
  <c r="AN84" i="2"/>
  <c r="AL84" i="2"/>
  <c r="AK84" i="2"/>
  <c r="AJ84" i="2"/>
  <c r="AR83" i="2"/>
  <c r="AP83" i="2"/>
  <c r="AN83" i="2"/>
  <c r="AL83" i="2"/>
  <c r="AK83" i="2"/>
  <c r="AJ83" i="2"/>
  <c r="AR82" i="2"/>
  <c r="AP82" i="2"/>
  <c r="AN82" i="2"/>
  <c r="AL82" i="2"/>
  <c r="AK82" i="2"/>
  <c r="AJ82" i="2"/>
  <c r="AR81" i="2"/>
  <c r="AP81" i="2"/>
  <c r="AN81" i="2"/>
  <c r="AL81" i="2"/>
  <c r="AK81" i="2"/>
  <c r="AJ81" i="2"/>
  <c r="AR80" i="2"/>
  <c r="AP80" i="2"/>
  <c r="AN80" i="2"/>
  <c r="AL80" i="2"/>
  <c r="AK80" i="2"/>
  <c r="AJ80" i="2"/>
  <c r="AR79" i="2"/>
  <c r="AP79" i="2"/>
  <c r="AN79" i="2"/>
  <c r="AL79" i="2"/>
  <c r="AK79" i="2"/>
  <c r="AJ79" i="2"/>
  <c r="AR78" i="2"/>
  <c r="AP78" i="2"/>
  <c r="AN78" i="2"/>
  <c r="AL78" i="2"/>
  <c r="AK78" i="2"/>
  <c r="AJ78" i="2"/>
  <c r="AR77" i="2"/>
  <c r="AP77" i="2"/>
  <c r="AN77" i="2"/>
  <c r="AL77" i="2"/>
  <c r="AK77" i="2"/>
  <c r="AJ77" i="2"/>
  <c r="AR76" i="2"/>
  <c r="AP76" i="2"/>
  <c r="AN76" i="2"/>
  <c r="AL76" i="2"/>
  <c r="AK76" i="2"/>
  <c r="AJ76" i="2"/>
  <c r="AR75" i="2"/>
  <c r="AP75" i="2"/>
  <c r="AN75" i="2"/>
  <c r="AL75" i="2"/>
  <c r="AK75" i="2"/>
  <c r="AJ75" i="2"/>
  <c r="AR74" i="2"/>
  <c r="AP74" i="2"/>
  <c r="AN74" i="2"/>
  <c r="AL74" i="2"/>
  <c r="AK74" i="2"/>
  <c r="AJ74" i="2"/>
  <c r="AR73" i="2"/>
  <c r="AP73" i="2"/>
  <c r="AN73" i="2"/>
  <c r="AL73" i="2"/>
  <c r="AK73" i="2"/>
  <c r="AJ73" i="2"/>
  <c r="AR72" i="2"/>
  <c r="AP72" i="2"/>
  <c r="AN72" i="2"/>
  <c r="AL72" i="2"/>
  <c r="AK72" i="2"/>
  <c r="AJ72" i="2"/>
  <c r="AR71" i="2"/>
  <c r="AP71" i="2"/>
  <c r="AN71" i="2"/>
  <c r="AL71" i="2"/>
  <c r="AK71" i="2"/>
  <c r="AJ71" i="2"/>
  <c r="AR70" i="2"/>
  <c r="AP70" i="2"/>
  <c r="AN70" i="2"/>
  <c r="AL70" i="2"/>
  <c r="AK70" i="2"/>
  <c r="AJ70" i="2"/>
  <c r="AR69" i="2"/>
  <c r="AP69" i="2"/>
  <c r="AN69" i="2"/>
  <c r="AL69" i="2"/>
  <c r="AK69" i="2"/>
  <c r="AJ69" i="2"/>
  <c r="AR68" i="2"/>
  <c r="AP68" i="2"/>
  <c r="AN68" i="2"/>
  <c r="AL68" i="2"/>
  <c r="AK68" i="2"/>
  <c r="AJ68" i="2"/>
  <c r="AR67" i="2"/>
  <c r="AP67" i="2"/>
  <c r="AN67" i="2"/>
  <c r="AL67" i="2"/>
  <c r="AK67" i="2"/>
  <c r="AJ67" i="2"/>
  <c r="AR66" i="2"/>
  <c r="AP66" i="2"/>
  <c r="AN66" i="2"/>
  <c r="AL66" i="2"/>
  <c r="AK66" i="2"/>
  <c r="AJ66" i="2"/>
  <c r="AR65" i="2"/>
  <c r="AP65" i="2"/>
  <c r="AN65" i="2"/>
  <c r="AL65" i="2"/>
  <c r="AK65" i="2"/>
  <c r="AJ65" i="2"/>
  <c r="AR64" i="2"/>
  <c r="AP64" i="2"/>
  <c r="AN64" i="2"/>
  <c r="AL64" i="2"/>
  <c r="AK64" i="2"/>
  <c r="AJ64" i="2"/>
  <c r="AR63" i="2"/>
  <c r="AP63" i="2"/>
  <c r="AN63" i="2"/>
  <c r="AL63" i="2"/>
  <c r="AK63" i="2"/>
  <c r="AJ63" i="2"/>
  <c r="AR62" i="2"/>
  <c r="AP62" i="2"/>
  <c r="AN62" i="2"/>
  <c r="AL62" i="2"/>
  <c r="AK62" i="2"/>
  <c r="AJ62" i="2"/>
  <c r="AR61" i="2"/>
  <c r="AP61" i="2"/>
  <c r="AN61" i="2"/>
  <c r="AL61" i="2"/>
  <c r="AK61" i="2"/>
  <c r="AJ61" i="2"/>
  <c r="AR60" i="2"/>
  <c r="AP60" i="2"/>
  <c r="AN60" i="2"/>
  <c r="AL60" i="2"/>
  <c r="AK60" i="2"/>
  <c r="AJ60" i="2"/>
  <c r="AR59" i="2"/>
  <c r="AP59" i="2"/>
  <c r="AN59" i="2"/>
  <c r="AL59" i="2"/>
  <c r="AK59" i="2"/>
  <c r="AJ59" i="2"/>
  <c r="AR58" i="2"/>
  <c r="AP58" i="2"/>
  <c r="AN58" i="2"/>
  <c r="AL58" i="2"/>
  <c r="AK58" i="2"/>
  <c r="AJ58" i="2"/>
  <c r="AR57" i="2"/>
  <c r="AP57" i="2"/>
  <c r="AN57" i="2"/>
  <c r="AL57" i="2"/>
  <c r="AK57" i="2"/>
  <c r="AJ57" i="2"/>
  <c r="AR56" i="2"/>
  <c r="AP56" i="2"/>
  <c r="AN56" i="2"/>
  <c r="AL56" i="2"/>
  <c r="AK56" i="2"/>
  <c r="AJ56" i="2"/>
  <c r="AR55" i="2"/>
  <c r="AP55" i="2"/>
  <c r="AN55" i="2"/>
  <c r="AL55" i="2"/>
  <c r="AK55" i="2"/>
  <c r="AJ55" i="2"/>
  <c r="AR54" i="2"/>
  <c r="AP54" i="2"/>
  <c r="AN54" i="2"/>
  <c r="AL54" i="2"/>
  <c r="AK54" i="2"/>
  <c r="AJ54" i="2"/>
  <c r="AR53" i="2"/>
  <c r="AP53" i="2"/>
  <c r="AN53" i="2"/>
  <c r="AL53" i="2"/>
  <c r="AK53" i="2"/>
  <c r="AJ53" i="2"/>
  <c r="AR52" i="2"/>
  <c r="AP52" i="2"/>
  <c r="AN52" i="2"/>
  <c r="AL52" i="2"/>
  <c r="AK52" i="2"/>
  <c r="AJ52" i="2"/>
  <c r="AR51" i="2"/>
  <c r="AP51" i="2"/>
  <c r="AN51" i="2"/>
  <c r="AL51" i="2"/>
  <c r="AK51" i="2"/>
  <c r="AJ51" i="2"/>
  <c r="AR50" i="2"/>
  <c r="AP50" i="2"/>
  <c r="AN50" i="2"/>
  <c r="AL50" i="2"/>
  <c r="AK50" i="2"/>
  <c r="AJ50" i="2"/>
  <c r="AR49" i="2"/>
  <c r="AP49" i="2"/>
  <c r="AN49" i="2"/>
  <c r="AL49" i="2"/>
  <c r="AK49" i="2"/>
  <c r="AJ49" i="2"/>
  <c r="AR48" i="2"/>
  <c r="AP48" i="2"/>
  <c r="AN48" i="2"/>
  <c r="AL48" i="2"/>
  <c r="AK48" i="2"/>
  <c r="AJ48" i="2"/>
  <c r="AR47" i="2"/>
  <c r="AP47" i="2"/>
  <c r="AN47" i="2"/>
  <c r="AL47" i="2"/>
  <c r="AK47" i="2"/>
  <c r="AJ47" i="2"/>
  <c r="AR46" i="2"/>
  <c r="AP46" i="2"/>
  <c r="AN46" i="2"/>
  <c r="AL46" i="2"/>
  <c r="AK46" i="2"/>
  <c r="AJ46" i="2"/>
  <c r="AR45" i="2"/>
  <c r="AP45" i="2"/>
  <c r="AN45" i="2"/>
  <c r="AL45" i="2"/>
  <c r="AK45" i="2"/>
  <c r="AJ45" i="2"/>
  <c r="AR44" i="2"/>
  <c r="AP44" i="2"/>
  <c r="AN44" i="2"/>
  <c r="AL44" i="2"/>
  <c r="AK44" i="2"/>
  <c r="AJ44" i="2"/>
  <c r="AR43" i="2"/>
  <c r="AP43" i="2"/>
  <c r="AN43" i="2"/>
  <c r="AL43" i="2"/>
  <c r="AK43" i="2"/>
  <c r="AJ43" i="2"/>
  <c r="AR42" i="2"/>
  <c r="AP42" i="2"/>
  <c r="AN42" i="2"/>
  <c r="AL42" i="2"/>
  <c r="AK42" i="2"/>
  <c r="AJ42" i="2"/>
  <c r="AR41" i="2"/>
  <c r="AP41" i="2"/>
  <c r="AN41" i="2"/>
  <c r="AL41" i="2"/>
  <c r="AK41" i="2"/>
  <c r="AJ41" i="2"/>
  <c r="AR40" i="2"/>
  <c r="AP40" i="2"/>
  <c r="AN40" i="2"/>
  <c r="AL40" i="2"/>
  <c r="AK40" i="2"/>
  <c r="AJ40" i="2"/>
  <c r="AR37" i="2"/>
  <c r="AP37" i="2"/>
  <c r="AN37" i="2"/>
  <c r="AL37" i="2"/>
  <c r="AK37" i="2"/>
  <c r="AJ37" i="2"/>
  <c r="AR35" i="2"/>
  <c r="AP35" i="2"/>
  <c r="AN35" i="2"/>
  <c r="AL35" i="2"/>
  <c r="AK35" i="2"/>
  <c r="AJ35" i="2"/>
  <c r="AR33" i="2"/>
  <c r="AP33" i="2"/>
  <c r="AN33" i="2"/>
  <c r="AL33" i="2"/>
  <c r="AK33" i="2"/>
  <c r="AJ33" i="2"/>
  <c r="AR31" i="2"/>
  <c r="AP31" i="2"/>
  <c r="AN31" i="2"/>
  <c r="AL31" i="2"/>
  <c r="AK31" i="2"/>
  <c r="AJ31" i="2"/>
  <c r="AR28" i="2"/>
  <c r="AP28" i="2"/>
  <c r="AN28" i="2"/>
  <c r="AL28" i="2"/>
  <c r="AK28" i="2"/>
  <c r="AJ28" i="2"/>
  <c r="AR27" i="2"/>
  <c r="AP27" i="2"/>
  <c r="AN27" i="2"/>
  <c r="AL27" i="2"/>
  <c r="AK27" i="2"/>
  <c r="AJ27" i="2"/>
  <c r="AR25" i="2"/>
  <c r="AP25" i="2"/>
  <c r="AN25" i="2"/>
  <c r="AL25" i="2"/>
  <c r="AK25" i="2"/>
  <c r="AJ25" i="2"/>
  <c r="AR23" i="2"/>
  <c r="AP23" i="2"/>
  <c r="AN23" i="2"/>
  <c r="AR21" i="2"/>
  <c r="AP21" i="2"/>
  <c r="AN21" i="2"/>
  <c r="AL21" i="2"/>
  <c r="AK21" i="2"/>
  <c r="AJ21" i="2"/>
  <c r="AR19" i="2"/>
  <c r="AP19" i="2"/>
  <c r="AN19" i="2"/>
  <c r="AR18" i="2"/>
  <c r="AP18" i="2"/>
  <c r="AN18" i="2"/>
  <c r="AR17" i="2"/>
  <c r="AP17" i="2"/>
  <c r="AN17" i="2"/>
  <c r="AR15" i="2"/>
  <c r="AP15" i="2"/>
  <c r="AN15" i="2"/>
  <c r="AR14" i="2"/>
  <c r="AP14" i="2"/>
  <c r="AN14" i="2"/>
  <c r="AR13" i="2"/>
  <c r="AP13" i="2"/>
  <c r="AN13" i="2"/>
  <c r="AR12" i="2"/>
  <c r="AP12" i="2"/>
  <c r="AN12" i="2"/>
  <c r="AR9" i="2"/>
  <c r="AP9" i="2"/>
  <c r="AN9" i="2"/>
  <c r="AL9" i="2"/>
  <c r="AK9" i="2"/>
  <c r="AJ9" i="2"/>
  <c r="AR8" i="2"/>
  <c r="AP8" i="2"/>
  <c r="AN8" i="2"/>
  <c r="AL8" i="2"/>
  <c r="AK8" i="2"/>
  <c r="AJ8" i="2"/>
  <c r="AR6" i="2"/>
  <c r="AP6" i="2"/>
  <c r="AN6" i="2"/>
  <c r="AL6" i="2"/>
  <c r="AK6" i="2"/>
  <c r="AJ6" i="2"/>
  <c r="AR5" i="2"/>
  <c r="AP5" i="2"/>
  <c r="AN5" i="2"/>
  <c r="AL5" i="2"/>
  <c r="AK5" i="2"/>
  <c r="AJ5" i="2"/>
  <c r="AR4" i="2"/>
  <c r="AL4" i="2"/>
  <c r="AK4" i="2"/>
  <c r="AJ4" i="2"/>
  <c r="AP22" i="2"/>
  <c r="AN22" i="2"/>
  <c r="AP4" i="2"/>
  <c r="AX143" i="2" l="1"/>
  <c r="E11" i="14"/>
  <c r="AY17" i="2"/>
  <c r="T12" i="6"/>
  <c r="AY101" i="2"/>
  <c r="AY165" i="2"/>
  <c r="R12" i="6"/>
  <c r="AY229" i="2"/>
  <c r="R11" i="6"/>
  <c r="T11" i="6"/>
  <c r="AX79" i="2"/>
  <c r="AX207" i="2"/>
  <c r="AY45" i="2"/>
  <c r="AY109" i="2"/>
  <c r="AY173" i="2"/>
  <c r="AY237" i="2"/>
  <c r="AX87" i="2"/>
  <c r="AX151" i="2"/>
  <c r="AX215" i="2"/>
  <c r="AY53" i="2"/>
  <c r="AY117" i="2"/>
  <c r="AY181" i="2"/>
  <c r="AY245" i="2"/>
  <c r="AX95" i="2"/>
  <c r="AX159" i="2"/>
  <c r="AX223" i="2"/>
  <c r="AY61" i="2"/>
  <c r="AY125" i="2"/>
  <c r="AY189" i="2"/>
  <c r="AY253" i="2"/>
  <c r="AX103" i="2"/>
  <c r="AX167" i="2"/>
  <c r="AX231" i="2"/>
  <c r="AY69" i="2"/>
  <c r="AY133" i="2"/>
  <c r="AY197" i="2"/>
  <c r="AX47" i="2"/>
  <c r="AX111" i="2"/>
  <c r="AX175" i="2"/>
  <c r="AX239" i="2"/>
  <c r="AY77" i="2"/>
  <c r="AY141" i="2"/>
  <c r="AY205" i="2"/>
  <c r="AX55" i="2"/>
  <c r="AX119" i="2"/>
  <c r="AX183" i="2"/>
  <c r="AX247" i="2"/>
  <c r="AY85" i="2"/>
  <c r="AY149" i="2"/>
  <c r="AY213" i="2"/>
  <c r="AX63" i="2"/>
  <c r="AX127" i="2"/>
  <c r="AX191" i="2"/>
  <c r="AX268" i="2"/>
  <c r="AY93" i="2"/>
  <c r="AY157" i="2"/>
  <c r="AY221" i="2"/>
  <c r="AX71" i="2"/>
  <c r="AX135" i="2"/>
  <c r="AX199" i="2"/>
  <c r="AY27" i="2"/>
  <c r="AY46" i="2"/>
  <c r="AY54" i="2"/>
  <c r="AY62" i="2"/>
  <c r="AY70" i="2"/>
  <c r="AY78" i="2"/>
  <c r="AY86" i="2"/>
  <c r="AY94" i="2"/>
  <c r="AY102" i="2"/>
  <c r="AY110" i="2"/>
  <c r="AY118" i="2"/>
  <c r="AY126" i="2"/>
  <c r="AY134" i="2"/>
  <c r="AY142" i="2"/>
  <c r="AY150" i="2"/>
  <c r="AY158" i="2"/>
  <c r="AY166" i="2"/>
  <c r="AY174" i="2"/>
  <c r="AY182" i="2"/>
  <c r="AY190" i="2"/>
  <c r="AY198" i="2"/>
  <c r="AY206" i="2"/>
  <c r="AY214" i="2"/>
  <c r="AY222" i="2"/>
  <c r="AY230" i="2"/>
  <c r="AY238" i="2"/>
  <c r="AY246" i="2"/>
  <c r="AY254" i="2"/>
  <c r="AX40" i="2"/>
  <c r="AX48" i="2"/>
  <c r="AX56" i="2"/>
  <c r="AX64" i="2"/>
  <c r="AX72" i="2"/>
  <c r="AX80" i="2"/>
  <c r="AX88" i="2"/>
  <c r="AX96" i="2"/>
  <c r="AX104" i="2"/>
  <c r="AX112" i="2"/>
  <c r="AX120" i="2"/>
  <c r="AX128" i="2"/>
  <c r="AX136" i="2"/>
  <c r="AX144" i="2"/>
  <c r="AX152" i="2"/>
  <c r="AX160" i="2"/>
  <c r="AX168" i="2"/>
  <c r="AX176" i="2"/>
  <c r="AX184" i="2"/>
  <c r="AX192" i="2"/>
  <c r="AX200" i="2"/>
  <c r="AX208" i="2"/>
  <c r="AX216" i="2"/>
  <c r="AX224" i="2"/>
  <c r="AX232" i="2"/>
  <c r="AX240" i="2"/>
  <c r="AX248" i="2"/>
  <c r="AX277" i="2"/>
  <c r="AY35" i="2"/>
  <c r="AX41" i="2"/>
  <c r="AX49" i="2"/>
  <c r="AX57" i="2"/>
  <c r="AX65" i="2"/>
  <c r="AX73" i="2"/>
  <c r="AX81" i="2"/>
  <c r="AX89" i="2"/>
  <c r="AX97" i="2"/>
  <c r="AX105" i="2"/>
  <c r="AX113" i="2"/>
  <c r="AX121" i="2"/>
  <c r="AX129" i="2"/>
  <c r="AX137" i="2"/>
  <c r="AX145" i="2"/>
  <c r="AX153" i="2"/>
  <c r="AX161" i="2"/>
  <c r="AX169" i="2"/>
  <c r="AX177" i="2"/>
  <c r="AX185" i="2"/>
  <c r="AX193" i="2"/>
  <c r="AX201" i="2"/>
  <c r="AX209" i="2"/>
  <c r="AX217" i="2"/>
  <c r="AX225" i="2"/>
  <c r="AX233" i="2"/>
  <c r="AX241" i="2"/>
  <c r="AX249" i="2"/>
  <c r="AX278" i="2"/>
  <c r="AX42" i="2"/>
  <c r="AX50" i="2"/>
  <c r="AX58" i="2"/>
  <c r="AX66" i="2"/>
  <c r="AX74" i="2"/>
  <c r="AX82" i="2"/>
  <c r="AX90" i="2"/>
  <c r="AX98" i="2"/>
  <c r="AX106" i="2"/>
  <c r="AX114" i="2"/>
  <c r="AX122" i="2"/>
  <c r="AX130" i="2"/>
  <c r="AX138" i="2"/>
  <c r="AX146" i="2"/>
  <c r="AX154" i="2"/>
  <c r="AX162" i="2"/>
  <c r="AX170" i="2"/>
  <c r="AX178" i="2"/>
  <c r="AX186" i="2"/>
  <c r="AX194" i="2"/>
  <c r="AX202" i="2"/>
  <c r="AX210" i="2"/>
  <c r="AX218" i="2"/>
  <c r="AX226" i="2"/>
  <c r="AX234" i="2"/>
  <c r="AX242" i="2"/>
  <c r="AX250" i="2"/>
  <c r="AX43" i="2"/>
  <c r="AX51" i="2"/>
  <c r="AX59" i="2"/>
  <c r="AX67" i="2"/>
  <c r="AX75" i="2"/>
  <c r="AX83" i="2"/>
  <c r="AX91" i="2"/>
  <c r="AX99" i="2"/>
  <c r="AX107" i="2"/>
  <c r="AX115" i="2"/>
  <c r="AX123" i="2"/>
  <c r="AX131" i="2"/>
  <c r="AX139" i="2"/>
  <c r="AX147" i="2"/>
  <c r="AX155" i="2"/>
  <c r="AX163" i="2"/>
  <c r="AX171" i="2"/>
  <c r="AX179" i="2"/>
  <c r="AX187" i="2"/>
  <c r="AX195" i="2"/>
  <c r="AX203" i="2"/>
  <c r="AX211" i="2"/>
  <c r="AX219" i="2"/>
  <c r="AX227" i="2"/>
  <c r="AX235" i="2"/>
  <c r="AX243" i="2"/>
  <c r="AX251" i="2"/>
  <c r="P11" i="6"/>
  <c r="P14" i="6" s="1"/>
  <c r="AO22" i="2" s="1"/>
  <c r="AX9" i="2"/>
  <c r="AX44" i="2"/>
  <c r="AX52" i="2"/>
  <c r="AX60" i="2"/>
  <c r="AX68" i="2"/>
  <c r="AX76" i="2"/>
  <c r="AX84" i="2"/>
  <c r="AX92" i="2"/>
  <c r="AX100" i="2"/>
  <c r="AX108" i="2"/>
  <c r="AX116" i="2"/>
  <c r="AX124" i="2"/>
  <c r="AX132" i="2"/>
  <c r="AX140" i="2"/>
  <c r="AX148" i="2"/>
  <c r="AX156" i="2"/>
  <c r="AX164" i="2"/>
  <c r="AX172" i="2"/>
  <c r="AX180" i="2"/>
  <c r="AX188" i="2"/>
  <c r="AX196" i="2"/>
  <c r="AX204" i="2"/>
  <c r="AX212" i="2"/>
  <c r="AX220" i="2"/>
  <c r="AX228" i="2"/>
  <c r="AX236" i="2"/>
  <c r="AX244" i="2"/>
  <c r="AX252" i="2"/>
  <c r="R14" i="6" l="1"/>
  <c r="AQ22" i="2" s="1"/>
  <c r="T14" i="6"/>
  <c r="AZ282" i="2"/>
  <c r="AQ27" i="2" l="1"/>
  <c r="AO27" i="2"/>
  <c r="B4" i="11"/>
  <c r="B3" i="11"/>
  <c r="B2" i="11"/>
  <c r="AZ281" i="2" l="1"/>
  <c r="AZ280" i="2"/>
  <c r="AZ279" i="2"/>
  <c r="AZ278" i="2"/>
  <c r="AZ277" i="2"/>
  <c r="AZ276" i="2"/>
  <c r="AZ275" i="2"/>
  <c r="AZ274" i="2"/>
  <c r="AZ273" i="2"/>
  <c r="AZ272" i="2"/>
  <c r="AZ271" i="2"/>
  <c r="AZ270" i="2"/>
  <c r="AZ269" i="2"/>
  <c r="AZ268" i="2"/>
  <c r="AZ267" i="2"/>
  <c r="AZ266" i="2"/>
  <c r="AZ265" i="2"/>
  <c r="AZ264" i="2"/>
  <c r="AZ263" i="2"/>
  <c r="AZ262" i="2"/>
  <c r="AZ261" i="2"/>
  <c r="AZ260" i="2"/>
  <c r="AZ259" i="2"/>
  <c r="AZ258" i="2"/>
  <c r="AZ257" i="2"/>
  <c r="AZ256" i="2"/>
  <c r="AZ255" i="2"/>
  <c r="AZ254" i="2"/>
  <c r="AZ253" i="2"/>
  <c r="AZ252" i="2"/>
  <c r="AZ251" i="2"/>
  <c r="AZ250" i="2"/>
  <c r="AZ249" i="2"/>
  <c r="AZ248" i="2"/>
  <c r="AZ247" i="2"/>
  <c r="AZ246" i="2"/>
  <c r="AZ245" i="2"/>
  <c r="AZ244" i="2"/>
  <c r="AZ243" i="2"/>
  <c r="AZ242" i="2"/>
  <c r="AZ241" i="2"/>
  <c r="AZ240" i="2"/>
  <c r="AZ239" i="2"/>
  <c r="AZ238" i="2"/>
  <c r="AZ237" i="2"/>
  <c r="AZ236" i="2"/>
  <c r="AZ235" i="2"/>
  <c r="AZ234" i="2"/>
  <c r="AZ233" i="2"/>
  <c r="AZ232" i="2"/>
  <c r="AZ231" i="2"/>
  <c r="AZ230" i="2"/>
  <c r="AZ229" i="2"/>
  <c r="AZ228" i="2"/>
  <c r="AZ227" i="2"/>
  <c r="AZ226" i="2"/>
  <c r="AZ225" i="2"/>
  <c r="AZ224" i="2"/>
  <c r="AZ223" i="2"/>
  <c r="AZ222" i="2"/>
  <c r="AZ221" i="2"/>
  <c r="AZ220" i="2"/>
  <c r="AZ219" i="2"/>
  <c r="AZ218" i="2"/>
  <c r="AZ217" i="2"/>
  <c r="AZ216" i="2"/>
  <c r="AZ215" i="2"/>
  <c r="AZ214" i="2"/>
  <c r="AZ213" i="2"/>
  <c r="AZ212" i="2"/>
  <c r="AZ211" i="2"/>
  <c r="AZ210" i="2"/>
  <c r="AZ209" i="2"/>
  <c r="AZ208" i="2"/>
  <c r="AZ207" i="2"/>
  <c r="AZ206" i="2"/>
  <c r="AZ205" i="2"/>
  <c r="AZ204" i="2"/>
  <c r="AZ203" i="2"/>
  <c r="AZ202" i="2"/>
  <c r="AZ201" i="2"/>
  <c r="AZ200" i="2"/>
  <c r="AZ199" i="2"/>
  <c r="AZ198" i="2"/>
  <c r="AZ197" i="2"/>
  <c r="AZ196" i="2"/>
  <c r="AZ195" i="2"/>
  <c r="AZ194" i="2"/>
  <c r="AZ193" i="2"/>
  <c r="AZ192" i="2"/>
  <c r="AZ191" i="2"/>
  <c r="AZ190" i="2"/>
  <c r="AZ189" i="2"/>
  <c r="AZ188" i="2"/>
  <c r="AZ187" i="2"/>
  <c r="AZ186" i="2"/>
  <c r="AZ185" i="2"/>
  <c r="AZ184" i="2"/>
  <c r="AZ183" i="2"/>
  <c r="AZ182" i="2"/>
  <c r="AZ181" i="2"/>
  <c r="AZ180" i="2"/>
  <c r="AZ179" i="2"/>
  <c r="AZ178" i="2"/>
  <c r="AZ177" i="2"/>
  <c r="AZ176" i="2"/>
  <c r="AZ175" i="2"/>
  <c r="AZ174" i="2"/>
  <c r="AZ173" i="2"/>
  <c r="AZ172" i="2"/>
  <c r="AZ171" i="2"/>
  <c r="AZ170" i="2"/>
  <c r="AZ169" i="2"/>
  <c r="AZ168" i="2"/>
  <c r="AZ167" i="2"/>
  <c r="AZ166" i="2"/>
  <c r="AZ165" i="2"/>
  <c r="AZ164" i="2"/>
  <c r="AZ163" i="2"/>
  <c r="AZ162" i="2"/>
  <c r="AZ161" i="2"/>
  <c r="AZ160" i="2"/>
  <c r="AZ159" i="2"/>
  <c r="AZ158" i="2"/>
  <c r="AZ157" i="2"/>
  <c r="AZ156" i="2"/>
  <c r="AZ155" i="2"/>
  <c r="AZ154" i="2"/>
  <c r="AZ153" i="2"/>
  <c r="AZ152" i="2"/>
  <c r="AZ151" i="2"/>
  <c r="AZ150" i="2"/>
  <c r="AZ149" i="2"/>
  <c r="AZ148" i="2"/>
  <c r="AZ147" i="2"/>
  <c r="AZ146" i="2"/>
  <c r="AZ145" i="2"/>
  <c r="AZ144" i="2"/>
  <c r="AZ143" i="2"/>
  <c r="AZ142" i="2"/>
  <c r="AZ141" i="2"/>
  <c r="AZ140" i="2"/>
  <c r="AZ139" i="2"/>
  <c r="AZ138" i="2"/>
  <c r="AZ137" i="2"/>
  <c r="AZ136" i="2"/>
  <c r="AZ135" i="2"/>
  <c r="AZ134" i="2"/>
  <c r="AZ133" i="2"/>
  <c r="AZ132" i="2"/>
  <c r="AZ131" i="2"/>
  <c r="AZ130" i="2"/>
  <c r="AZ129" i="2"/>
  <c r="AZ128" i="2"/>
  <c r="AZ127" i="2"/>
  <c r="AZ126" i="2"/>
  <c r="AZ125" i="2"/>
  <c r="AZ124" i="2"/>
  <c r="AZ123" i="2"/>
  <c r="AZ122" i="2"/>
  <c r="AZ121" i="2"/>
  <c r="AZ120" i="2"/>
  <c r="AZ119" i="2"/>
  <c r="AZ118" i="2"/>
  <c r="AZ117" i="2"/>
  <c r="AZ116" i="2"/>
  <c r="AZ115" i="2"/>
  <c r="AZ114" i="2"/>
  <c r="AZ113" i="2"/>
  <c r="AZ112" i="2"/>
  <c r="AZ111" i="2"/>
  <c r="AZ110" i="2"/>
  <c r="AZ109" i="2"/>
  <c r="AZ108" i="2"/>
  <c r="AZ107" i="2"/>
  <c r="AZ106" i="2"/>
  <c r="AZ105" i="2"/>
  <c r="AZ104" i="2"/>
  <c r="AZ103" i="2"/>
  <c r="AZ102" i="2"/>
  <c r="AZ101" i="2"/>
  <c r="AZ100" i="2"/>
  <c r="AZ99" i="2"/>
  <c r="AZ98" i="2"/>
  <c r="AZ97" i="2"/>
  <c r="AZ96" i="2"/>
  <c r="AZ95" i="2"/>
  <c r="AZ94" i="2"/>
  <c r="AZ93" i="2"/>
  <c r="AZ92" i="2"/>
  <c r="AZ91" i="2"/>
  <c r="AZ90" i="2"/>
  <c r="AZ89" i="2"/>
  <c r="AZ88" i="2"/>
  <c r="AZ87" i="2"/>
  <c r="AZ86" i="2"/>
  <c r="AZ85" i="2"/>
  <c r="AZ84" i="2"/>
  <c r="AZ83" i="2"/>
  <c r="AZ82" i="2"/>
  <c r="AZ81" i="2"/>
  <c r="AZ80" i="2"/>
  <c r="AZ79" i="2"/>
  <c r="AZ78" i="2"/>
  <c r="AZ77" i="2"/>
  <c r="AZ76" i="2"/>
  <c r="AZ75" i="2"/>
  <c r="AZ74" i="2"/>
  <c r="AZ73" i="2"/>
  <c r="AZ72" i="2"/>
  <c r="AZ71" i="2"/>
  <c r="AZ70" i="2"/>
  <c r="AZ69" i="2"/>
  <c r="AZ68" i="2"/>
  <c r="AZ67" i="2"/>
  <c r="AZ66" i="2"/>
  <c r="AZ65" i="2"/>
  <c r="AZ64" i="2"/>
  <c r="AZ63" i="2"/>
  <c r="AZ62" i="2"/>
  <c r="AZ61" i="2"/>
  <c r="AZ60" i="2"/>
  <c r="AZ59" i="2"/>
  <c r="AZ58" i="2"/>
  <c r="AZ57" i="2"/>
  <c r="AZ56" i="2"/>
  <c r="AZ55" i="2"/>
  <c r="AZ54" i="2"/>
  <c r="AZ53" i="2"/>
  <c r="AZ52" i="2"/>
  <c r="AZ51" i="2"/>
  <c r="AZ50" i="2"/>
  <c r="AZ49" i="2"/>
  <c r="AZ48" i="2"/>
  <c r="AZ47" i="2"/>
  <c r="AZ46" i="2"/>
  <c r="AZ45" i="2"/>
  <c r="AZ44" i="2"/>
  <c r="AZ43" i="2"/>
  <c r="AZ42" i="2"/>
  <c r="AZ41" i="2"/>
  <c r="AZ40" i="2"/>
  <c r="AZ39" i="2"/>
  <c r="AZ38" i="2"/>
  <c r="AZ37" i="2"/>
  <c r="AZ36" i="2"/>
  <c r="AZ35" i="2"/>
  <c r="AZ34" i="2"/>
  <c r="AZ33" i="2"/>
  <c r="AZ32" i="2"/>
  <c r="AZ31" i="2"/>
  <c r="AZ30" i="2"/>
  <c r="AZ29" i="2"/>
  <c r="AZ28" i="2"/>
  <c r="AZ27" i="2"/>
  <c r="AZ26" i="2"/>
  <c r="AZ25" i="2"/>
  <c r="AZ24" i="2"/>
  <c r="AZ23" i="2"/>
  <c r="AT23" i="2" s="1"/>
  <c r="AZ22" i="2"/>
  <c r="AZ21" i="2"/>
  <c r="AZ20" i="2"/>
  <c r="AZ19" i="2"/>
  <c r="AT19" i="2" s="1"/>
  <c r="AZ18" i="2"/>
  <c r="AT18" i="2" s="1"/>
  <c r="AZ17" i="2"/>
  <c r="AT17" i="2" s="1"/>
  <c r="AZ16" i="2"/>
  <c r="AZ15" i="2"/>
  <c r="AT15" i="2" s="1"/>
  <c r="AZ14" i="2"/>
  <c r="AT14" i="2" s="1"/>
  <c r="AZ13" i="2"/>
  <c r="AT13" i="2" s="1"/>
  <c r="AZ12" i="2"/>
  <c r="AT12" i="2" s="1"/>
  <c r="AZ11" i="2"/>
  <c r="AZ10" i="2"/>
  <c r="AZ9" i="2"/>
  <c r="AZ8" i="2"/>
  <c r="AZ7" i="2"/>
  <c r="AZ6" i="2"/>
  <c r="AZ5" i="2"/>
  <c r="AZ4" i="2"/>
  <c r="C148" i="5" l="1"/>
  <c r="C136" i="5"/>
  <c r="C87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48" i="5"/>
  <c r="E47" i="5"/>
  <c r="E46" i="5"/>
  <c r="E45" i="5"/>
  <c r="E44" i="5"/>
  <c r="E43" i="5"/>
  <c r="E42" i="5"/>
  <c r="E41" i="5"/>
  <c r="E29" i="5"/>
  <c r="E28" i="5"/>
  <c r="E27" i="5"/>
  <c r="E14" i="5"/>
  <c r="E13" i="5"/>
  <c r="E12" i="5"/>
  <c r="E11" i="5"/>
  <c r="E10" i="5"/>
  <c r="U15" i="2"/>
  <c r="U14" i="2"/>
  <c r="A3" i="17"/>
  <c r="E4" i="17"/>
  <c r="E5" i="17"/>
  <c r="B69" i="1"/>
  <c r="E3" i="17"/>
  <c r="AQ44" i="2" l="1"/>
  <c r="AO44" i="2"/>
  <c r="AQ92" i="2"/>
  <c r="AO92" i="2"/>
  <c r="AQ140" i="2"/>
  <c r="AO140" i="2"/>
  <c r="AO180" i="2"/>
  <c r="AQ180" i="2"/>
  <c r="AO204" i="2"/>
  <c r="AQ204" i="2"/>
  <c r="AO236" i="2"/>
  <c r="AQ236" i="2"/>
  <c r="AO244" i="2"/>
  <c r="AQ244" i="2"/>
  <c r="AO252" i="2"/>
  <c r="AQ252" i="2"/>
  <c r="AO260" i="2"/>
  <c r="AQ260" i="2"/>
  <c r="AQ33" i="2"/>
  <c r="AO33" i="2"/>
  <c r="AQ45" i="2"/>
  <c r="AO45" i="2"/>
  <c r="AQ53" i="2"/>
  <c r="AO53" i="2"/>
  <c r="AQ61" i="2"/>
  <c r="AO61" i="2"/>
  <c r="AQ69" i="2"/>
  <c r="AO69" i="2"/>
  <c r="AQ77" i="2"/>
  <c r="AO77" i="2"/>
  <c r="AQ85" i="2"/>
  <c r="AO85" i="2"/>
  <c r="AQ93" i="2"/>
  <c r="AO93" i="2"/>
  <c r="AQ101" i="2"/>
  <c r="AO101" i="2"/>
  <c r="AQ109" i="2"/>
  <c r="AO109" i="2"/>
  <c r="AQ117" i="2"/>
  <c r="AO117" i="2"/>
  <c r="AQ125" i="2"/>
  <c r="AO125" i="2"/>
  <c r="AQ133" i="2"/>
  <c r="AO133" i="2"/>
  <c r="AQ141" i="2"/>
  <c r="AO141" i="2"/>
  <c r="AQ149" i="2"/>
  <c r="AO149" i="2"/>
  <c r="AQ157" i="2"/>
  <c r="AO157" i="2"/>
  <c r="AQ165" i="2"/>
  <c r="AO165" i="2"/>
  <c r="AQ173" i="2"/>
  <c r="AO173" i="2"/>
  <c r="AQ181" i="2"/>
  <c r="AO181" i="2"/>
  <c r="AQ189" i="2"/>
  <c r="AO189" i="2"/>
  <c r="AQ197" i="2"/>
  <c r="AO197" i="2"/>
  <c r="AQ205" i="2"/>
  <c r="AO205" i="2"/>
  <c r="AQ213" i="2"/>
  <c r="AO213" i="2"/>
  <c r="AQ221" i="2"/>
  <c r="AO221" i="2"/>
  <c r="AQ229" i="2"/>
  <c r="AO229" i="2"/>
  <c r="AQ237" i="2"/>
  <c r="AO237" i="2"/>
  <c r="AQ245" i="2"/>
  <c r="AO245" i="2"/>
  <c r="AQ253" i="2"/>
  <c r="AO253" i="2"/>
  <c r="AQ261" i="2"/>
  <c r="AO261" i="2"/>
  <c r="AQ68" i="2"/>
  <c r="AO68" i="2"/>
  <c r="AQ116" i="2"/>
  <c r="AO116" i="2"/>
  <c r="AQ156" i="2"/>
  <c r="AO156" i="2"/>
  <c r="AO196" i="2"/>
  <c r="AQ196" i="2"/>
  <c r="AQ35" i="2"/>
  <c r="AO35" i="2"/>
  <c r="AO70" i="2"/>
  <c r="AQ70" i="2"/>
  <c r="AO78" i="2"/>
  <c r="AQ78" i="2"/>
  <c r="AO86" i="2"/>
  <c r="AQ86" i="2"/>
  <c r="AO94" i="2"/>
  <c r="AQ94" i="2"/>
  <c r="AO102" i="2"/>
  <c r="AQ102" i="2"/>
  <c r="AO110" i="2"/>
  <c r="AQ110" i="2"/>
  <c r="AO118" i="2"/>
  <c r="AQ118" i="2"/>
  <c r="AO126" i="2"/>
  <c r="AQ126" i="2"/>
  <c r="AO134" i="2"/>
  <c r="AQ134" i="2"/>
  <c r="AO142" i="2"/>
  <c r="AQ142" i="2"/>
  <c r="AO150" i="2"/>
  <c r="AQ150" i="2"/>
  <c r="AO158" i="2"/>
  <c r="AQ158" i="2"/>
  <c r="AO166" i="2"/>
  <c r="AQ166" i="2"/>
  <c r="AO174" i="2"/>
  <c r="AQ174" i="2"/>
  <c r="AQ182" i="2"/>
  <c r="AO182" i="2"/>
  <c r="AQ190" i="2"/>
  <c r="AO190" i="2"/>
  <c r="AQ198" i="2"/>
  <c r="AO198" i="2"/>
  <c r="AQ206" i="2"/>
  <c r="AO206" i="2"/>
  <c r="AQ214" i="2"/>
  <c r="AO214" i="2"/>
  <c r="AQ222" i="2"/>
  <c r="AO222" i="2"/>
  <c r="AQ230" i="2"/>
  <c r="AO230" i="2"/>
  <c r="AQ238" i="2"/>
  <c r="AO238" i="2"/>
  <c r="AQ246" i="2"/>
  <c r="AO246" i="2"/>
  <c r="AQ254" i="2"/>
  <c r="AO254" i="2"/>
  <c r="AQ262" i="2"/>
  <c r="AO262" i="2"/>
  <c r="AQ76" i="2"/>
  <c r="AO76" i="2"/>
  <c r="AQ124" i="2"/>
  <c r="AO124" i="2"/>
  <c r="AQ164" i="2"/>
  <c r="AO164" i="2"/>
  <c r="AO212" i="2"/>
  <c r="AQ212" i="2"/>
  <c r="AQ4" i="2"/>
  <c r="AO4" i="2"/>
  <c r="AO62" i="2"/>
  <c r="AQ62" i="2"/>
  <c r="AQ47" i="2"/>
  <c r="AO47" i="2"/>
  <c r="AQ71" i="2"/>
  <c r="AO71" i="2"/>
  <c r="AQ95" i="2"/>
  <c r="AO95" i="2"/>
  <c r="AQ103" i="2"/>
  <c r="AO103" i="2"/>
  <c r="AQ111" i="2"/>
  <c r="AO111" i="2"/>
  <c r="AQ119" i="2"/>
  <c r="AO119" i="2"/>
  <c r="AQ127" i="2"/>
  <c r="AO127" i="2"/>
  <c r="AQ135" i="2"/>
  <c r="AO135" i="2"/>
  <c r="AQ143" i="2"/>
  <c r="AO143" i="2"/>
  <c r="AQ151" i="2"/>
  <c r="AO151" i="2"/>
  <c r="AQ159" i="2"/>
  <c r="AO159" i="2"/>
  <c r="AQ167" i="2"/>
  <c r="AO167" i="2"/>
  <c r="AO175" i="2"/>
  <c r="AQ175" i="2"/>
  <c r="AO183" i="2"/>
  <c r="AQ183" i="2"/>
  <c r="AO191" i="2"/>
  <c r="AQ191" i="2"/>
  <c r="AO199" i="2"/>
  <c r="AQ199" i="2"/>
  <c r="AO207" i="2"/>
  <c r="AQ207" i="2"/>
  <c r="AO215" i="2"/>
  <c r="AQ215" i="2"/>
  <c r="AO223" i="2"/>
  <c r="AQ223" i="2"/>
  <c r="AO231" i="2"/>
  <c r="AQ231" i="2"/>
  <c r="AO239" i="2"/>
  <c r="AQ239" i="2"/>
  <c r="AO247" i="2"/>
  <c r="AQ247" i="2"/>
  <c r="AO255" i="2"/>
  <c r="AQ255" i="2"/>
  <c r="AO263" i="2"/>
  <c r="AQ263" i="2"/>
  <c r="AQ31" i="2"/>
  <c r="AO31" i="2"/>
  <c r="AQ84" i="2"/>
  <c r="AO84" i="2"/>
  <c r="AQ132" i="2"/>
  <c r="AO132" i="2"/>
  <c r="AQ172" i="2"/>
  <c r="AO172" i="2"/>
  <c r="AO228" i="2"/>
  <c r="AQ228" i="2"/>
  <c r="AO54" i="2"/>
  <c r="AQ54" i="2"/>
  <c r="AQ5" i="2"/>
  <c r="AO5" i="2"/>
  <c r="AQ55" i="2"/>
  <c r="AO55" i="2"/>
  <c r="AQ79" i="2"/>
  <c r="AO79" i="2"/>
  <c r="AQ6" i="2"/>
  <c r="AO6" i="2"/>
  <c r="AQ40" i="2"/>
  <c r="AO40" i="2"/>
  <c r="AQ48" i="2"/>
  <c r="AO48" i="2"/>
  <c r="AQ56" i="2"/>
  <c r="AO56" i="2"/>
  <c r="AQ64" i="2"/>
  <c r="AO64" i="2"/>
  <c r="AQ72" i="2"/>
  <c r="AO72" i="2"/>
  <c r="AQ80" i="2"/>
  <c r="AO80" i="2"/>
  <c r="AQ88" i="2"/>
  <c r="AO88" i="2"/>
  <c r="AQ96" i="2"/>
  <c r="AO96" i="2"/>
  <c r="AQ104" i="2"/>
  <c r="AO104" i="2"/>
  <c r="AQ112" i="2"/>
  <c r="AO112" i="2"/>
  <c r="AQ120" i="2"/>
  <c r="AO120" i="2"/>
  <c r="AQ128" i="2"/>
  <c r="AO128" i="2"/>
  <c r="AQ136" i="2"/>
  <c r="AO136" i="2"/>
  <c r="AQ144" i="2"/>
  <c r="AO144" i="2"/>
  <c r="AQ152" i="2"/>
  <c r="AO152" i="2"/>
  <c r="AQ160" i="2"/>
  <c r="AO160" i="2"/>
  <c r="AQ168" i="2"/>
  <c r="AO168" i="2"/>
  <c r="AQ176" i="2"/>
  <c r="AO176" i="2"/>
  <c r="AQ184" i="2"/>
  <c r="AO184" i="2"/>
  <c r="AQ192" i="2"/>
  <c r="AO192" i="2"/>
  <c r="AQ200" i="2"/>
  <c r="AO200" i="2"/>
  <c r="AQ208" i="2"/>
  <c r="AO208" i="2"/>
  <c r="AQ216" i="2"/>
  <c r="AO216" i="2"/>
  <c r="AQ224" i="2"/>
  <c r="AO224" i="2"/>
  <c r="AQ232" i="2"/>
  <c r="AO232" i="2"/>
  <c r="AQ240" i="2"/>
  <c r="AO240" i="2"/>
  <c r="AQ248" i="2"/>
  <c r="AO248" i="2"/>
  <c r="AQ256" i="2"/>
  <c r="AO256" i="2"/>
  <c r="AQ268" i="2"/>
  <c r="AO268" i="2"/>
  <c r="AQ100" i="2"/>
  <c r="AO100" i="2"/>
  <c r="AQ148" i="2"/>
  <c r="AO148" i="2"/>
  <c r="AO188" i="2"/>
  <c r="AQ188" i="2"/>
  <c r="AO220" i="2"/>
  <c r="AQ220" i="2"/>
  <c r="AO46" i="2"/>
  <c r="AQ46" i="2"/>
  <c r="AQ37" i="2"/>
  <c r="AO37" i="2"/>
  <c r="AQ63" i="2"/>
  <c r="AO63" i="2"/>
  <c r="AQ87" i="2"/>
  <c r="AO87" i="2"/>
  <c r="AQ8" i="2"/>
  <c r="AO8" i="2"/>
  <c r="AO41" i="2"/>
  <c r="AQ41" i="2"/>
  <c r="AO49" i="2"/>
  <c r="AQ49" i="2"/>
  <c r="AO57" i="2"/>
  <c r="AQ57" i="2"/>
  <c r="AO65" i="2"/>
  <c r="AQ65" i="2"/>
  <c r="AO73" i="2"/>
  <c r="AQ73" i="2"/>
  <c r="AO81" i="2"/>
  <c r="AQ81" i="2"/>
  <c r="AO89" i="2"/>
  <c r="AQ89" i="2"/>
  <c r="AO97" i="2"/>
  <c r="AQ97" i="2"/>
  <c r="AO105" i="2"/>
  <c r="AQ105" i="2"/>
  <c r="AO113" i="2"/>
  <c r="AQ113" i="2"/>
  <c r="AO121" i="2"/>
  <c r="AQ121" i="2"/>
  <c r="AO129" i="2"/>
  <c r="AQ129" i="2"/>
  <c r="AO137" i="2"/>
  <c r="AQ137" i="2"/>
  <c r="AO145" i="2"/>
  <c r="AQ145" i="2"/>
  <c r="AO153" i="2"/>
  <c r="AQ153" i="2"/>
  <c r="AO161" i="2"/>
  <c r="AQ161" i="2"/>
  <c r="AO169" i="2"/>
  <c r="AQ169" i="2"/>
  <c r="AQ177" i="2"/>
  <c r="AO177" i="2"/>
  <c r="AQ185" i="2"/>
  <c r="AO185" i="2"/>
  <c r="AQ193" i="2"/>
  <c r="AO193" i="2"/>
  <c r="AQ201" i="2"/>
  <c r="AO201" i="2"/>
  <c r="AQ209" i="2"/>
  <c r="AO209" i="2"/>
  <c r="AQ217" i="2"/>
  <c r="AO217" i="2"/>
  <c r="AQ225" i="2"/>
  <c r="AO225" i="2"/>
  <c r="AQ233" i="2"/>
  <c r="AO233" i="2"/>
  <c r="AQ241" i="2"/>
  <c r="AO241" i="2"/>
  <c r="AQ249" i="2"/>
  <c r="AO249" i="2"/>
  <c r="AQ257" i="2"/>
  <c r="AO257" i="2"/>
  <c r="AQ271" i="2"/>
  <c r="AO271" i="2"/>
  <c r="AQ52" i="2"/>
  <c r="AO52" i="2"/>
  <c r="AQ108" i="2"/>
  <c r="AO108" i="2"/>
  <c r="AO9" i="2"/>
  <c r="AQ9" i="2"/>
  <c r="AO42" i="2"/>
  <c r="AQ42" i="2"/>
  <c r="AQ50" i="2"/>
  <c r="AO50" i="2"/>
  <c r="AQ58" i="2"/>
  <c r="AO58" i="2"/>
  <c r="AQ66" i="2"/>
  <c r="AO66" i="2"/>
  <c r="AQ74" i="2"/>
  <c r="AO74" i="2"/>
  <c r="AQ82" i="2"/>
  <c r="AO82" i="2"/>
  <c r="AQ90" i="2"/>
  <c r="AO90" i="2"/>
  <c r="AQ98" i="2"/>
  <c r="AO98" i="2"/>
  <c r="AQ106" i="2"/>
  <c r="AO106" i="2"/>
  <c r="AQ114" i="2"/>
  <c r="AO114" i="2"/>
  <c r="AQ122" i="2"/>
  <c r="AO122" i="2"/>
  <c r="AQ130" i="2"/>
  <c r="AO130" i="2"/>
  <c r="AQ138" i="2"/>
  <c r="AO138" i="2"/>
  <c r="AQ146" i="2"/>
  <c r="AO146" i="2"/>
  <c r="AQ154" i="2"/>
  <c r="AO154" i="2"/>
  <c r="AQ162" i="2"/>
  <c r="AO162" i="2"/>
  <c r="AQ170" i="2"/>
  <c r="AO170" i="2"/>
  <c r="AQ178" i="2"/>
  <c r="AO178" i="2"/>
  <c r="AQ186" i="2"/>
  <c r="AO186" i="2"/>
  <c r="AQ194" i="2"/>
  <c r="AO194" i="2"/>
  <c r="AQ202" i="2"/>
  <c r="AO202" i="2"/>
  <c r="AQ210" i="2"/>
  <c r="AO210" i="2"/>
  <c r="AQ218" i="2"/>
  <c r="AO218" i="2"/>
  <c r="AQ226" i="2"/>
  <c r="AO226" i="2"/>
  <c r="AQ234" i="2"/>
  <c r="AO234" i="2"/>
  <c r="AQ242" i="2"/>
  <c r="AO242" i="2"/>
  <c r="AQ250" i="2"/>
  <c r="AO250" i="2"/>
  <c r="AQ258" i="2"/>
  <c r="AO258" i="2"/>
  <c r="AR277" i="2"/>
  <c r="AQ277" i="2"/>
  <c r="AO277" i="2"/>
  <c r="AQ60" i="2"/>
  <c r="AO60" i="2"/>
  <c r="AQ28" i="2"/>
  <c r="AO28" i="2"/>
  <c r="AQ43" i="2"/>
  <c r="AO43" i="2"/>
  <c r="AQ51" i="2"/>
  <c r="AO51" i="2"/>
  <c r="AQ59" i="2"/>
  <c r="AO59" i="2"/>
  <c r="AQ67" i="2"/>
  <c r="AO67" i="2"/>
  <c r="AQ75" i="2"/>
  <c r="AO75" i="2"/>
  <c r="AQ83" i="2"/>
  <c r="AO83" i="2"/>
  <c r="AQ91" i="2"/>
  <c r="AO91" i="2"/>
  <c r="AQ99" i="2"/>
  <c r="AO99" i="2"/>
  <c r="AQ107" i="2"/>
  <c r="AO107" i="2"/>
  <c r="AQ115" i="2"/>
  <c r="AO115" i="2"/>
  <c r="AQ123" i="2"/>
  <c r="AO123" i="2"/>
  <c r="AQ131" i="2"/>
  <c r="AO131" i="2"/>
  <c r="AQ139" i="2"/>
  <c r="AO139" i="2"/>
  <c r="AQ147" i="2"/>
  <c r="AO147" i="2"/>
  <c r="AQ155" i="2"/>
  <c r="AO155" i="2"/>
  <c r="AQ163" i="2"/>
  <c r="AO163" i="2"/>
  <c r="AQ171" i="2"/>
  <c r="AO171" i="2"/>
  <c r="AQ179" i="2"/>
  <c r="AO179" i="2"/>
  <c r="AQ187" i="2"/>
  <c r="AO187" i="2"/>
  <c r="AQ195" i="2"/>
  <c r="AO195" i="2"/>
  <c r="AQ203" i="2"/>
  <c r="AO203" i="2"/>
  <c r="AQ211" i="2"/>
  <c r="AO211" i="2"/>
  <c r="AQ219" i="2"/>
  <c r="AO219" i="2"/>
  <c r="AQ227" i="2"/>
  <c r="AO227" i="2"/>
  <c r="AQ235" i="2"/>
  <c r="AO235" i="2"/>
  <c r="AQ243" i="2"/>
  <c r="AO243" i="2"/>
  <c r="AQ251" i="2"/>
  <c r="AO251" i="2"/>
  <c r="AQ259" i="2"/>
  <c r="AO259" i="2"/>
  <c r="AO278" i="2"/>
  <c r="AQ278" i="2"/>
  <c r="J231" i="14"/>
  <c r="J210" i="14"/>
  <c r="J189" i="14"/>
  <c r="J142" i="14"/>
  <c r="J31" i="14"/>
  <c r="J30" i="14"/>
  <c r="J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4" i="14"/>
  <c r="J13" i="14"/>
  <c r="J12" i="14"/>
  <c r="AX262" i="2" l="1"/>
  <c r="AX255" i="2"/>
  <c r="AX259" i="2"/>
  <c r="AX31" i="2"/>
  <c r="AX263" i="2"/>
  <c r="AX260" i="2"/>
  <c r="AX33" i="2"/>
  <c r="AX274" i="2"/>
  <c r="AX261" i="2"/>
  <c r="AX37" i="2"/>
  <c r="AX271" i="2"/>
  <c r="AX256" i="2"/>
  <c r="AX257" i="2"/>
  <c r="AX25" i="2"/>
  <c r="AX272" i="2"/>
  <c r="AX5" i="2"/>
  <c r="AX273" i="2"/>
  <c r="AX6" i="2"/>
  <c r="AX258" i="2"/>
  <c r="AX28" i="2"/>
  <c r="AX19" i="2"/>
  <c r="AX8" i="2"/>
  <c r="AX15" i="2"/>
  <c r="AX14" i="2"/>
  <c r="AX21" i="2"/>
  <c r="AX18" i="2"/>
  <c r="AX12" i="2"/>
  <c r="AX4" i="2"/>
  <c r="AX13" i="2"/>
  <c r="AX23" i="2"/>
  <c r="AX276" i="2"/>
  <c r="D22" i="1"/>
  <c r="D17" i="1"/>
  <c r="N264" i="2"/>
  <c r="C218" i="21" l="1"/>
  <c r="D218" i="21" s="1"/>
  <c r="E218" i="21" s="1"/>
  <c r="F218" i="21" s="1"/>
  <c r="G218" i="21" s="1"/>
  <c r="H218" i="21" s="1"/>
  <c r="I218" i="21" s="1"/>
  <c r="J218" i="21" s="1"/>
  <c r="K218" i="21" s="1"/>
  <c r="C216" i="21"/>
  <c r="D216" i="21" s="1"/>
  <c r="E216" i="21" s="1"/>
  <c r="F216" i="21" s="1"/>
  <c r="G216" i="21" s="1"/>
  <c r="H216" i="21" s="1"/>
  <c r="I216" i="21" s="1"/>
  <c r="J216" i="21" s="1"/>
  <c r="K216" i="21" s="1"/>
  <c r="C211" i="21"/>
  <c r="D211" i="21" s="1"/>
  <c r="E211" i="21" s="1"/>
  <c r="F211" i="21" s="1"/>
  <c r="G211" i="21" s="1"/>
  <c r="H211" i="21" s="1"/>
  <c r="I211" i="21" s="1"/>
  <c r="J211" i="21" s="1"/>
  <c r="K211" i="21" s="1"/>
  <c r="C209" i="21"/>
  <c r="D209" i="21" s="1"/>
  <c r="E209" i="21" s="1"/>
  <c r="F209" i="21" s="1"/>
  <c r="G209" i="21" s="1"/>
  <c r="H209" i="21" s="1"/>
  <c r="I209" i="21" s="1"/>
  <c r="J209" i="21" s="1"/>
  <c r="K209" i="21" s="1"/>
  <c r="C151" i="21"/>
  <c r="D151" i="21" s="1"/>
  <c r="E151" i="21" s="1"/>
  <c r="F151" i="21" s="1"/>
  <c r="G151" i="21" s="1"/>
  <c r="H151" i="21" s="1"/>
  <c r="I151" i="21" s="1"/>
  <c r="J151" i="21" s="1"/>
  <c r="K151" i="21" s="1"/>
  <c r="C149" i="21"/>
  <c r="D149" i="21" s="1"/>
  <c r="E149" i="21" s="1"/>
  <c r="F149" i="21" s="1"/>
  <c r="G149" i="21" s="1"/>
  <c r="H149" i="21" s="1"/>
  <c r="I149" i="21" s="1"/>
  <c r="J149" i="21" s="1"/>
  <c r="K149" i="21" s="1"/>
  <c r="C144" i="21"/>
  <c r="D144" i="21" s="1"/>
  <c r="E144" i="21" s="1"/>
  <c r="F144" i="21" s="1"/>
  <c r="G144" i="21" s="1"/>
  <c r="H144" i="21" s="1"/>
  <c r="I144" i="21" s="1"/>
  <c r="J144" i="21" s="1"/>
  <c r="K144" i="21" s="1"/>
  <c r="C142" i="21"/>
  <c r="D142" i="21" s="1"/>
  <c r="E142" i="21" s="1"/>
  <c r="F142" i="21" s="1"/>
  <c r="G142" i="21" s="1"/>
  <c r="H142" i="21" s="1"/>
  <c r="I142" i="21" s="1"/>
  <c r="J142" i="21" s="1"/>
  <c r="K142" i="21" s="1"/>
  <c r="C84" i="21" l="1"/>
  <c r="D84" i="21" s="1"/>
  <c r="E84" i="21" s="1"/>
  <c r="F84" i="21" s="1"/>
  <c r="G84" i="21" s="1"/>
  <c r="H84" i="21" s="1"/>
  <c r="I84" i="21" s="1"/>
  <c r="J84" i="21" s="1"/>
  <c r="K84" i="21" s="1"/>
  <c r="C82" i="21"/>
  <c r="D82" i="21" s="1"/>
  <c r="E82" i="21" s="1"/>
  <c r="F82" i="21" s="1"/>
  <c r="G82" i="21" s="1"/>
  <c r="H82" i="21" s="1"/>
  <c r="I82" i="21" s="1"/>
  <c r="J82" i="21" s="1"/>
  <c r="K82" i="21" s="1"/>
  <c r="C77" i="21"/>
  <c r="D77" i="21" s="1"/>
  <c r="E77" i="21" s="1"/>
  <c r="F77" i="21" s="1"/>
  <c r="G77" i="21" s="1"/>
  <c r="H77" i="21" s="1"/>
  <c r="I77" i="21" s="1"/>
  <c r="J77" i="21" s="1"/>
  <c r="K77" i="21" s="1"/>
  <c r="C75" i="21"/>
  <c r="D75" i="21" s="1"/>
  <c r="E75" i="21" s="1"/>
  <c r="F75" i="21" s="1"/>
  <c r="G75" i="21" s="1"/>
  <c r="H75" i="21" s="1"/>
  <c r="I75" i="21" s="1"/>
  <c r="J75" i="21" s="1"/>
  <c r="K75" i="21" s="1"/>
  <c r="C16" i="21"/>
  <c r="D16" i="21" s="1"/>
  <c r="E16" i="21" s="1"/>
  <c r="F16" i="21" s="1"/>
  <c r="G16" i="21" s="1"/>
  <c r="H16" i="21" s="1"/>
  <c r="I16" i="21" s="1"/>
  <c r="J16" i="21" s="1"/>
  <c r="K16" i="21" s="1"/>
  <c r="C14" i="21"/>
  <c r="D14" i="21" s="1"/>
  <c r="E14" i="21" s="1"/>
  <c r="F14" i="21" s="1"/>
  <c r="G14" i="21" s="1"/>
  <c r="H14" i="21" s="1"/>
  <c r="I14" i="21" s="1"/>
  <c r="J14" i="21" s="1"/>
  <c r="K14" i="21" s="1"/>
  <c r="C9" i="21"/>
  <c r="D9" i="21" s="1"/>
  <c r="E9" i="21" s="1"/>
  <c r="F9" i="21" s="1"/>
  <c r="G9" i="21" s="1"/>
  <c r="H9" i="21" s="1"/>
  <c r="I9" i="21" s="1"/>
  <c r="J9" i="21" s="1"/>
  <c r="K9" i="21" s="1"/>
  <c r="C7" i="21"/>
  <c r="D7" i="21" s="1"/>
  <c r="E7" i="21" s="1"/>
  <c r="F7" i="21" s="1"/>
  <c r="G7" i="21" s="1"/>
  <c r="H7" i="21" s="1"/>
  <c r="I7" i="21" s="1"/>
  <c r="J7" i="21" s="1"/>
  <c r="K7" i="21" s="1"/>
  <c r="B24" i="20" l="1"/>
  <c r="B19" i="20"/>
  <c r="AV276" i="2"/>
  <c r="N276" i="2"/>
  <c r="B11" i="20"/>
  <c r="B12" i="20"/>
  <c r="B10" i="20"/>
  <c r="B15" i="20" s="1"/>
  <c r="AH276" i="2" s="1"/>
  <c r="AT276" i="2" s="1"/>
  <c r="B20" i="20" l="1"/>
  <c r="B21" i="20" s="1"/>
  <c r="B25" i="20"/>
  <c r="B26" i="20" s="1"/>
  <c r="AW276" i="2"/>
  <c r="AY276" i="2" s="1"/>
  <c r="B13" i="20"/>
  <c r="AV273" i="2"/>
  <c r="AL17" i="2"/>
  <c r="B114" i="5"/>
  <c r="B115" i="5"/>
  <c r="B116" i="5"/>
  <c r="B117" i="5"/>
  <c r="B118" i="5"/>
  <c r="B119" i="5"/>
  <c r="B120" i="5"/>
  <c r="B121" i="5"/>
  <c r="B122" i="5"/>
  <c r="B123" i="5"/>
  <c r="B124" i="5"/>
  <c r="B125" i="5"/>
  <c r="N273" i="2"/>
  <c r="AQ276" i="2" l="1"/>
  <c r="AO276" i="2"/>
  <c r="B27" i="20"/>
  <c r="Q276" i="2"/>
  <c r="B22" i="20"/>
  <c r="AW273" i="2"/>
  <c r="C20" i="11"/>
  <c r="D20" i="11" s="1"/>
  <c r="E20" i="11" s="1"/>
  <c r="F20" i="11" s="1"/>
  <c r="G20" i="11" s="1"/>
  <c r="H20" i="11" s="1"/>
  <c r="I20" i="11" s="1"/>
  <c r="J20" i="11" s="1"/>
  <c r="K20" i="11" s="1"/>
  <c r="C18" i="11"/>
  <c r="D18" i="11" s="1"/>
  <c r="E18" i="11" s="1"/>
  <c r="F18" i="11" s="1"/>
  <c r="G18" i="11" s="1"/>
  <c r="H18" i="11" s="1"/>
  <c r="I18" i="11" s="1"/>
  <c r="J18" i="11" s="1"/>
  <c r="K18" i="11" s="1"/>
  <c r="C13" i="11"/>
  <c r="D13" i="11" s="1"/>
  <c r="E13" i="11" s="1"/>
  <c r="F13" i="11" s="1"/>
  <c r="G13" i="11" s="1"/>
  <c r="H13" i="11" s="1"/>
  <c r="I13" i="11" s="1"/>
  <c r="J13" i="11" s="1"/>
  <c r="K13" i="11" s="1"/>
  <c r="C11" i="11"/>
  <c r="D11" i="11" s="1"/>
  <c r="E11" i="11" s="1"/>
  <c r="F11" i="11" s="1"/>
  <c r="G11" i="11" s="1"/>
  <c r="H11" i="11" s="1"/>
  <c r="I11" i="11" s="1"/>
  <c r="J11" i="11" s="1"/>
  <c r="K11" i="11" s="1"/>
  <c r="G14" i="6" l="1"/>
  <c r="G16" i="6" l="1"/>
  <c r="N278" i="2"/>
  <c r="N277" i="2"/>
  <c r="N274" i="2"/>
  <c r="N272" i="2"/>
  <c r="N271" i="2"/>
  <c r="N268" i="2"/>
  <c r="N263" i="2"/>
  <c r="N262" i="2"/>
  <c r="N261" i="2"/>
  <c r="N260" i="2"/>
  <c r="N259" i="2"/>
  <c r="N258" i="2"/>
  <c r="N257" i="2"/>
  <c r="N256" i="2"/>
  <c r="N255" i="2"/>
  <c r="N254" i="2"/>
  <c r="N253" i="2"/>
  <c r="N252" i="2"/>
  <c r="N251" i="2"/>
  <c r="N250" i="2"/>
  <c r="N249" i="2"/>
  <c r="N248" i="2"/>
  <c r="N247" i="2"/>
  <c r="N246" i="2"/>
  <c r="N245" i="2"/>
  <c r="N244" i="2"/>
  <c r="N243" i="2"/>
  <c r="N242" i="2"/>
  <c r="N241" i="2"/>
  <c r="N240" i="2"/>
  <c r="N239" i="2"/>
  <c r="N238" i="2"/>
  <c r="N237" i="2"/>
  <c r="N236" i="2"/>
  <c r="N235" i="2"/>
  <c r="N234" i="2"/>
  <c r="N233" i="2"/>
  <c r="N232" i="2"/>
  <c r="N231" i="2"/>
  <c r="N230" i="2"/>
  <c r="N229" i="2"/>
  <c r="N228" i="2"/>
  <c r="N227" i="2"/>
  <c r="N226" i="2"/>
  <c r="N225" i="2"/>
  <c r="N224" i="2"/>
  <c r="N223" i="2"/>
  <c r="N222" i="2"/>
  <c r="N221" i="2"/>
  <c r="N220" i="2"/>
  <c r="N219" i="2"/>
  <c r="N218" i="2"/>
  <c r="N217" i="2"/>
  <c r="N216" i="2"/>
  <c r="N215" i="2"/>
  <c r="N214" i="2"/>
  <c r="N213" i="2"/>
  <c r="N212" i="2"/>
  <c r="N211" i="2"/>
  <c r="N210" i="2"/>
  <c r="N209" i="2"/>
  <c r="N208" i="2"/>
  <c r="N207" i="2"/>
  <c r="N206" i="2"/>
  <c r="N205" i="2"/>
  <c r="N204" i="2"/>
  <c r="N203" i="2"/>
  <c r="N202" i="2"/>
  <c r="N201" i="2"/>
  <c r="N200" i="2"/>
  <c r="N199" i="2"/>
  <c r="N198" i="2"/>
  <c r="N197" i="2"/>
  <c r="N196" i="2"/>
  <c r="N195" i="2"/>
  <c r="N194" i="2"/>
  <c r="N193" i="2"/>
  <c r="N192" i="2"/>
  <c r="N191" i="2"/>
  <c r="N190" i="2"/>
  <c r="N189" i="2"/>
  <c r="N188" i="2"/>
  <c r="N187" i="2"/>
  <c r="N186" i="2"/>
  <c r="N185" i="2"/>
  <c r="N184" i="2"/>
  <c r="N183" i="2"/>
  <c r="N182" i="2"/>
  <c r="N181" i="2"/>
  <c r="N180" i="2"/>
  <c r="N179" i="2"/>
  <c r="N178" i="2"/>
  <c r="N177" i="2"/>
  <c r="N176" i="2"/>
  <c r="N175" i="2"/>
  <c r="N174" i="2"/>
  <c r="N173" i="2"/>
  <c r="N172" i="2"/>
  <c r="N171" i="2"/>
  <c r="N170" i="2"/>
  <c r="N169" i="2"/>
  <c r="N168" i="2"/>
  <c r="N167" i="2"/>
  <c r="N166" i="2"/>
  <c r="N165" i="2"/>
  <c r="N164" i="2"/>
  <c r="N163" i="2"/>
  <c r="N162" i="2"/>
  <c r="N161" i="2"/>
  <c r="N160" i="2"/>
  <c r="N159" i="2"/>
  <c r="N158" i="2"/>
  <c r="N157" i="2"/>
  <c r="N156" i="2"/>
  <c r="N155" i="2"/>
  <c r="N154" i="2"/>
  <c r="N153" i="2"/>
  <c r="N152" i="2"/>
  <c r="N151" i="2"/>
  <c r="N150" i="2"/>
  <c r="N149" i="2"/>
  <c r="N148" i="2"/>
  <c r="N147" i="2"/>
  <c r="N146" i="2"/>
  <c r="N145" i="2"/>
  <c r="N144" i="2"/>
  <c r="N143" i="2"/>
  <c r="N142" i="2"/>
  <c r="N141" i="2"/>
  <c r="N140" i="2"/>
  <c r="N139" i="2"/>
  <c r="N138" i="2"/>
  <c r="N137" i="2"/>
  <c r="N136" i="2"/>
  <c r="N135" i="2"/>
  <c r="N134" i="2"/>
  <c r="N133" i="2"/>
  <c r="N132" i="2"/>
  <c r="N131" i="2"/>
  <c r="N130" i="2"/>
  <c r="N129" i="2"/>
  <c r="N128" i="2"/>
  <c r="N127" i="2"/>
  <c r="N126" i="2"/>
  <c r="N125" i="2"/>
  <c r="N124" i="2"/>
  <c r="N123" i="2"/>
  <c r="N122" i="2"/>
  <c r="N121" i="2"/>
  <c r="N120" i="2"/>
  <c r="N119" i="2"/>
  <c r="N118" i="2"/>
  <c r="N117" i="2"/>
  <c r="N116" i="2"/>
  <c r="N115" i="2"/>
  <c r="N114" i="2"/>
  <c r="N113" i="2"/>
  <c r="N112" i="2"/>
  <c r="N111" i="2"/>
  <c r="N110" i="2"/>
  <c r="N109" i="2"/>
  <c r="N108" i="2"/>
  <c r="N107" i="2"/>
  <c r="N106" i="2"/>
  <c r="N105" i="2"/>
  <c r="N104" i="2"/>
  <c r="N103" i="2"/>
  <c r="N102" i="2"/>
  <c r="N101" i="2"/>
  <c r="N100" i="2"/>
  <c r="N99" i="2"/>
  <c r="N98" i="2"/>
  <c r="N97" i="2"/>
  <c r="N96" i="2"/>
  <c r="N95" i="2"/>
  <c r="N94" i="2"/>
  <c r="N93" i="2"/>
  <c r="N92" i="2"/>
  <c r="N91" i="2"/>
  <c r="N90" i="2"/>
  <c r="N89" i="2"/>
  <c r="N88" i="2"/>
  <c r="N87" i="2"/>
  <c r="N86" i="2"/>
  <c r="N85" i="2"/>
  <c r="N84" i="2"/>
  <c r="N83" i="2"/>
  <c r="N82" i="2"/>
  <c r="N81" i="2"/>
  <c r="N80" i="2"/>
  <c r="N79" i="2"/>
  <c r="N78" i="2"/>
  <c r="N77" i="2"/>
  <c r="N76" i="2"/>
  <c r="N75" i="2"/>
  <c r="N74" i="2"/>
  <c r="N73" i="2"/>
  <c r="N72" i="2"/>
  <c r="N71" i="2"/>
  <c r="N70" i="2"/>
  <c r="N69" i="2"/>
  <c r="N68" i="2"/>
  <c r="N67" i="2"/>
  <c r="N66" i="2"/>
  <c r="N65" i="2"/>
  <c r="N64" i="2"/>
  <c r="N63" i="2"/>
  <c r="N62" i="2"/>
  <c r="N61" i="2"/>
  <c r="N60" i="2"/>
  <c r="N59" i="2"/>
  <c r="N58" i="2"/>
  <c r="N57" i="2"/>
  <c r="N56" i="2"/>
  <c r="N55" i="2"/>
  <c r="N54" i="2"/>
  <c r="N53" i="2"/>
  <c r="N52" i="2"/>
  <c r="N51" i="2"/>
  <c r="N50" i="2"/>
  <c r="N49" i="2"/>
  <c r="N48" i="2"/>
  <c r="N47" i="2"/>
  <c r="N46" i="2"/>
  <c r="N45" i="2"/>
  <c r="N44" i="2"/>
  <c r="N43" i="2"/>
  <c r="N42" i="2"/>
  <c r="N41" i="2"/>
  <c r="N40" i="2"/>
  <c r="N37" i="2"/>
  <c r="N35" i="2"/>
  <c r="N33" i="2"/>
  <c r="N31" i="2"/>
  <c r="N28" i="2"/>
  <c r="N27" i="2"/>
  <c r="N25" i="2"/>
  <c r="N23" i="2"/>
  <c r="N22" i="2"/>
  <c r="N21" i="2"/>
  <c r="N19" i="2"/>
  <c r="N18" i="2"/>
  <c r="N17" i="2"/>
  <c r="N15" i="2"/>
  <c r="AW15" i="2" s="1"/>
  <c r="N14" i="2"/>
  <c r="N13" i="2"/>
  <c r="N12" i="2"/>
  <c r="N9" i="2"/>
  <c r="N8" i="2"/>
  <c r="N6" i="2"/>
  <c r="N5" i="2"/>
  <c r="N4" i="2"/>
  <c r="D51" i="1" l="1"/>
  <c r="D66" i="1" s="1"/>
  <c r="B51" i="1"/>
  <c r="E66" i="1" l="1"/>
  <c r="C48" i="1"/>
  <c r="C51" i="1" l="1"/>
  <c r="B4" i="1" s="1"/>
  <c r="B6" i="1"/>
  <c r="B7" i="1" s="1"/>
  <c r="H4" i="16" l="1"/>
  <c r="E24" i="14"/>
  <c r="N8" i="14" s="1"/>
  <c r="E27" i="14"/>
  <c r="N11" i="14" s="1"/>
  <c r="E28" i="14"/>
  <c r="N12" i="14" s="1"/>
  <c r="AW262" i="2"/>
  <c r="AY262" i="2" s="1"/>
  <c r="AW261" i="2"/>
  <c r="AY261" i="2" s="1"/>
  <c r="AW260" i="2"/>
  <c r="AY260" i="2" s="1"/>
  <c r="AW259" i="2"/>
  <c r="AY259" i="2" s="1"/>
  <c r="AW258" i="2"/>
  <c r="AY258" i="2" s="1"/>
  <c r="AW257" i="2"/>
  <c r="AY257" i="2" s="1"/>
  <c r="AW256" i="2"/>
  <c r="AY256" i="2" s="1"/>
  <c r="E26" i="14"/>
  <c r="N10" i="14" s="1"/>
  <c r="E25" i="14"/>
  <c r="N9" i="14" s="1"/>
  <c r="E23" i="14"/>
  <c r="N7" i="14" s="1"/>
  <c r="E22" i="14"/>
  <c r="N6" i="14" s="1"/>
  <c r="B5" i="2"/>
  <c r="B6" i="2" s="1"/>
  <c r="B7" i="2" s="1"/>
  <c r="B8" i="2" s="1"/>
  <c r="B9" i="2" s="1"/>
  <c r="B10" i="2" s="1"/>
  <c r="B11" i="2" s="1"/>
  <c r="B12" i="2" s="1"/>
  <c r="B13" i="2" l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E13" i="14"/>
  <c r="AW6" i="2"/>
  <c r="AY6" i="2" s="1"/>
  <c r="E12" i="14"/>
  <c r="AW5" i="2"/>
  <c r="AY5" i="2" s="1"/>
  <c r="Q25" i="2" l="1"/>
  <c r="Q24" i="2"/>
  <c r="Q23" i="2"/>
  <c r="Q18" i="2"/>
  <c r="Q19" i="2"/>
  <c r="Q20" i="2"/>
  <c r="Q21" i="2"/>
  <c r="Q17" i="2"/>
  <c r="H8" i="16" l="1"/>
  <c r="P13" i="16"/>
  <c r="P14" i="16" s="1"/>
  <c r="P15" i="16" s="1"/>
  <c r="P16" i="16" s="1"/>
  <c r="P17" i="16" s="1"/>
  <c r="P18" i="16" s="1"/>
  <c r="P19" i="16" s="1"/>
  <c r="P20" i="16" s="1"/>
  <c r="P21" i="16" s="1"/>
  <c r="P22" i="16" s="1"/>
  <c r="P23" i="16" s="1"/>
  <c r="P24" i="16" s="1"/>
  <c r="P25" i="16" s="1"/>
  <c r="P26" i="16" s="1"/>
  <c r="P27" i="16" s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P38" i="16" s="1"/>
  <c r="P39" i="16" s="1"/>
  <c r="P40" i="16" s="1"/>
  <c r="P41" i="16" s="1"/>
  <c r="P42" i="16" s="1"/>
  <c r="P43" i="16" s="1"/>
  <c r="P44" i="16" s="1"/>
  <c r="P45" i="16" s="1"/>
  <c r="P46" i="16" s="1"/>
  <c r="P47" i="16" s="1"/>
  <c r="P48" i="16" s="1"/>
  <c r="P49" i="16" s="1"/>
  <c r="P50" i="16" s="1"/>
  <c r="P51" i="16" s="1"/>
  <c r="P52" i="16" s="1"/>
  <c r="P53" i="16" s="1"/>
  <c r="P54" i="16" s="1"/>
  <c r="P55" i="16" s="1"/>
  <c r="P56" i="16" s="1"/>
  <c r="P57" i="16" s="1"/>
  <c r="P58" i="16" s="1"/>
  <c r="P59" i="16" s="1"/>
  <c r="P60" i="16" s="1"/>
  <c r="P61" i="16" s="1"/>
  <c r="P62" i="16" s="1"/>
  <c r="P63" i="16" s="1"/>
  <c r="P64" i="16" s="1"/>
  <c r="P65" i="16" s="1"/>
  <c r="P66" i="16" s="1"/>
  <c r="P67" i="16" s="1"/>
  <c r="P68" i="16" s="1"/>
  <c r="P69" i="16" s="1"/>
  <c r="P70" i="16" s="1"/>
  <c r="P71" i="16" s="1"/>
  <c r="P72" i="16" s="1"/>
  <c r="P73" i="16" s="1"/>
  <c r="P74" i="16" s="1"/>
  <c r="P75" i="16" s="1"/>
  <c r="P76" i="16" s="1"/>
  <c r="P77" i="16" s="1"/>
  <c r="P78" i="16" s="1"/>
  <c r="P79" i="16" s="1"/>
  <c r="P80" i="16" s="1"/>
  <c r="P81" i="16" s="1"/>
  <c r="P82" i="16" s="1"/>
  <c r="P83" i="16" s="1"/>
  <c r="P84" i="16" s="1"/>
  <c r="P85" i="16" s="1"/>
  <c r="P86" i="16" s="1"/>
  <c r="P87" i="16" s="1"/>
  <c r="P88" i="16" s="1"/>
  <c r="P89" i="16" s="1"/>
  <c r="P90" i="16" s="1"/>
  <c r="P91" i="16" s="1"/>
  <c r="P92" i="16" s="1"/>
  <c r="P93" i="16" s="1"/>
  <c r="P94" i="16" s="1"/>
  <c r="P95" i="16" s="1"/>
  <c r="P96" i="16" s="1"/>
  <c r="P97" i="16" s="1"/>
  <c r="P98" i="16" s="1"/>
  <c r="P99" i="16" s="1"/>
  <c r="P100" i="16" s="1"/>
  <c r="P101" i="16" s="1"/>
  <c r="P102" i="16" s="1"/>
  <c r="P103" i="16" s="1"/>
  <c r="P104" i="16" s="1"/>
  <c r="P105" i="16" s="1"/>
  <c r="P106" i="16" s="1"/>
  <c r="P107" i="16" s="1"/>
  <c r="P108" i="16" s="1"/>
  <c r="P109" i="16" s="1"/>
  <c r="P110" i="16" s="1"/>
  <c r="P111" i="16" s="1"/>
  <c r="P112" i="16" s="1"/>
  <c r="P113" i="16" s="1"/>
  <c r="P114" i="16" s="1"/>
  <c r="P115" i="16" s="1"/>
  <c r="P116" i="16" s="1"/>
  <c r="P117" i="16" s="1"/>
  <c r="P118" i="16" s="1"/>
  <c r="P119" i="16" s="1"/>
  <c r="P120" i="16" s="1"/>
  <c r="P121" i="16" s="1"/>
  <c r="P122" i="16" s="1"/>
  <c r="P123" i="16" s="1"/>
  <c r="P124" i="16" s="1"/>
  <c r="P125" i="16" s="1"/>
  <c r="P126" i="16" s="1"/>
  <c r="P127" i="16" s="1"/>
  <c r="P128" i="16" s="1"/>
  <c r="P129" i="16" s="1"/>
  <c r="P130" i="16" s="1"/>
  <c r="P131" i="16" s="1"/>
  <c r="P132" i="16" s="1"/>
  <c r="P133" i="16" s="1"/>
  <c r="P134" i="16" s="1"/>
  <c r="P135" i="16" s="1"/>
  <c r="P136" i="16" s="1"/>
  <c r="P137" i="16" s="1"/>
  <c r="P138" i="16" s="1"/>
  <c r="P139" i="16" s="1"/>
  <c r="P140" i="16" s="1"/>
  <c r="P141" i="16" s="1"/>
  <c r="P142" i="16" s="1"/>
  <c r="P143" i="16" s="1"/>
  <c r="P144" i="16" s="1"/>
  <c r="P145" i="16" s="1"/>
  <c r="P146" i="16" s="1"/>
  <c r="P147" i="16" s="1"/>
  <c r="P148" i="16" s="1"/>
  <c r="P149" i="16" s="1"/>
  <c r="P150" i="16" s="1"/>
  <c r="P151" i="16" s="1"/>
  <c r="P152" i="16" s="1"/>
  <c r="P153" i="16" s="1"/>
  <c r="P154" i="16" s="1"/>
  <c r="P155" i="16" s="1"/>
  <c r="P156" i="16" s="1"/>
  <c r="P157" i="16" s="1"/>
  <c r="P158" i="16" s="1"/>
  <c r="P159" i="16" s="1"/>
  <c r="P160" i="16" s="1"/>
  <c r="P161" i="16" s="1"/>
  <c r="P162" i="16" s="1"/>
  <c r="P163" i="16" s="1"/>
  <c r="P164" i="16" s="1"/>
  <c r="P165" i="16" s="1"/>
  <c r="P166" i="16" s="1"/>
  <c r="P167" i="16" s="1"/>
  <c r="P168" i="16" s="1"/>
  <c r="P169" i="16" s="1"/>
  <c r="P170" i="16" s="1"/>
  <c r="P171" i="16" s="1"/>
  <c r="P172" i="16" s="1"/>
  <c r="P173" i="16" s="1"/>
  <c r="P174" i="16" s="1"/>
  <c r="P175" i="16" s="1"/>
  <c r="P176" i="16" s="1"/>
  <c r="P177" i="16" s="1"/>
  <c r="P178" i="16" s="1"/>
  <c r="P179" i="16" s="1"/>
  <c r="P180" i="16" s="1"/>
  <c r="P181" i="16" s="1"/>
  <c r="P182" i="16" s="1"/>
  <c r="P183" i="16" s="1"/>
  <c r="P184" i="16" s="1"/>
  <c r="P185" i="16" s="1"/>
  <c r="P186" i="16" s="1"/>
  <c r="P187" i="16" s="1"/>
  <c r="P188" i="16" s="1"/>
  <c r="P189" i="16" s="1"/>
  <c r="P190" i="16" s="1"/>
  <c r="P191" i="16" s="1"/>
  <c r="P192" i="16" s="1"/>
  <c r="P193" i="16" s="1"/>
  <c r="P194" i="16" s="1"/>
  <c r="P195" i="16" s="1"/>
  <c r="P196" i="16" s="1"/>
  <c r="P197" i="16" s="1"/>
  <c r="P198" i="16" s="1"/>
  <c r="P199" i="16" s="1"/>
  <c r="P200" i="16" s="1"/>
  <c r="P201" i="16" s="1"/>
  <c r="P202" i="16" s="1"/>
  <c r="P203" i="16" s="1"/>
  <c r="P204" i="16" s="1"/>
  <c r="P205" i="16" s="1"/>
  <c r="P206" i="16" s="1"/>
  <c r="P207" i="16" s="1"/>
  <c r="P208" i="16" s="1"/>
  <c r="P209" i="16" s="1"/>
  <c r="P210" i="16" s="1"/>
  <c r="P211" i="16" s="1"/>
  <c r="P212" i="16" s="1"/>
  <c r="P213" i="16" s="1"/>
  <c r="P214" i="16" s="1"/>
  <c r="P215" i="16" s="1"/>
  <c r="P216" i="16" s="1"/>
  <c r="P217" i="16" s="1"/>
  <c r="P218" i="16" s="1"/>
  <c r="P219" i="16" s="1"/>
  <c r="P220" i="16" s="1"/>
  <c r="P221" i="16" s="1"/>
  <c r="P222" i="16" s="1"/>
  <c r="P223" i="16" s="1"/>
  <c r="P224" i="16" s="1"/>
  <c r="P225" i="16" s="1"/>
  <c r="P226" i="16" s="1"/>
  <c r="P227" i="16" s="1"/>
  <c r="P228" i="16" s="1"/>
  <c r="P229" i="16" s="1"/>
  <c r="M13" i="16"/>
  <c r="G13" i="16"/>
  <c r="G14" i="16" s="1"/>
  <c r="G15" i="16" s="1"/>
  <c r="G16" i="16" s="1"/>
  <c r="G17" i="16" s="1"/>
  <c r="G18" i="16" s="1"/>
  <c r="G19" i="16" s="1"/>
  <c r="G20" i="16" s="1"/>
  <c r="G21" i="16" s="1"/>
  <c r="AV23" i="2"/>
  <c r="AV19" i="2"/>
  <c r="AV18" i="2"/>
  <c r="AV13" i="2"/>
  <c r="AV272" i="2"/>
  <c r="AV254" i="2"/>
  <c r="AV253" i="2"/>
  <c r="AV252" i="2"/>
  <c r="AV251" i="2"/>
  <c r="AV250" i="2"/>
  <c r="AV249" i="2"/>
  <c r="AV248" i="2"/>
  <c r="AV247" i="2"/>
  <c r="AV246" i="2"/>
  <c r="AV245" i="2"/>
  <c r="AV244" i="2"/>
  <c r="AV243" i="2"/>
  <c r="AV242" i="2"/>
  <c r="AV241" i="2"/>
  <c r="AV240" i="2"/>
  <c r="AV239" i="2"/>
  <c r="AV238" i="2"/>
  <c r="AV237" i="2"/>
  <c r="AV236" i="2"/>
  <c r="AV235" i="2"/>
  <c r="AV234" i="2"/>
  <c r="AV233" i="2"/>
  <c r="AV232" i="2"/>
  <c r="AV231" i="2"/>
  <c r="AV230" i="2"/>
  <c r="AV229" i="2"/>
  <c r="AV228" i="2"/>
  <c r="AV227" i="2"/>
  <c r="AV226" i="2"/>
  <c r="AV225" i="2"/>
  <c r="AV224" i="2"/>
  <c r="AV223" i="2"/>
  <c r="AV222" i="2"/>
  <c r="AV221" i="2"/>
  <c r="AV220" i="2"/>
  <c r="AV219" i="2"/>
  <c r="AV218" i="2"/>
  <c r="AV217" i="2"/>
  <c r="AV216" i="2"/>
  <c r="AV215" i="2"/>
  <c r="AV214" i="2"/>
  <c r="AV213" i="2"/>
  <c r="AV212" i="2"/>
  <c r="AV211" i="2"/>
  <c r="AV210" i="2"/>
  <c r="AV209" i="2"/>
  <c r="AV208" i="2"/>
  <c r="AV207" i="2"/>
  <c r="AV206" i="2"/>
  <c r="AV205" i="2"/>
  <c r="AV204" i="2"/>
  <c r="AV203" i="2"/>
  <c r="AV202" i="2"/>
  <c r="AV201" i="2"/>
  <c r="AV200" i="2"/>
  <c r="AV199" i="2"/>
  <c r="AV198" i="2"/>
  <c r="AV197" i="2"/>
  <c r="AV196" i="2"/>
  <c r="AV195" i="2"/>
  <c r="AV194" i="2"/>
  <c r="AV193" i="2"/>
  <c r="AV192" i="2"/>
  <c r="AV191" i="2"/>
  <c r="AV190" i="2"/>
  <c r="AV189" i="2"/>
  <c r="AV188" i="2"/>
  <c r="AV187" i="2"/>
  <c r="AV186" i="2"/>
  <c r="AV185" i="2"/>
  <c r="AV184" i="2"/>
  <c r="AV183" i="2"/>
  <c r="AV182" i="2"/>
  <c r="AV181" i="2"/>
  <c r="AV180" i="2"/>
  <c r="AV179" i="2"/>
  <c r="AV178" i="2"/>
  <c r="AV177" i="2"/>
  <c r="AV176" i="2"/>
  <c r="AV175" i="2"/>
  <c r="AV174" i="2"/>
  <c r="AV173" i="2"/>
  <c r="AV172" i="2"/>
  <c r="AV171" i="2"/>
  <c r="AV170" i="2"/>
  <c r="AV169" i="2"/>
  <c r="AV168" i="2"/>
  <c r="AV167" i="2"/>
  <c r="AV166" i="2"/>
  <c r="AV165" i="2"/>
  <c r="AV164" i="2"/>
  <c r="AV163" i="2"/>
  <c r="AV162" i="2"/>
  <c r="AV161" i="2"/>
  <c r="AV160" i="2"/>
  <c r="AV159" i="2"/>
  <c r="AV158" i="2"/>
  <c r="AV157" i="2"/>
  <c r="AV156" i="2"/>
  <c r="AV155" i="2"/>
  <c r="AV154" i="2"/>
  <c r="AV153" i="2"/>
  <c r="AV152" i="2"/>
  <c r="AV151" i="2"/>
  <c r="AV150" i="2"/>
  <c r="AV149" i="2"/>
  <c r="AV148" i="2"/>
  <c r="AV147" i="2"/>
  <c r="AV146" i="2"/>
  <c r="AV145" i="2"/>
  <c r="AV144" i="2"/>
  <c r="AV143" i="2"/>
  <c r="AV142" i="2"/>
  <c r="AV141" i="2"/>
  <c r="AV140" i="2"/>
  <c r="AV139" i="2"/>
  <c r="AV138" i="2"/>
  <c r="AV137" i="2"/>
  <c r="AV136" i="2"/>
  <c r="AV135" i="2"/>
  <c r="AV134" i="2"/>
  <c r="AV133" i="2"/>
  <c r="AV132" i="2"/>
  <c r="AV131" i="2"/>
  <c r="AV130" i="2"/>
  <c r="AV129" i="2"/>
  <c r="AV128" i="2"/>
  <c r="AV127" i="2"/>
  <c r="AV126" i="2"/>
  <c r="AV125" i="2"/>
  <c r="AV124" i="2"/>
  <c r="AV123" i="2"/>
  <c r="AV122" i="2"/>
  <c r="AV121" i="2"/>
  <c r="AV120" i="2"/>
  <c r="AV119" i="2"/>
  <c r="AV118" i="2"/>
  <c r="AV117" i="2"/>
  <c r="AV116" i="2"/>
  <c r="AV115" i="2"/>
  <c r="AV114" i="2"/>
  <c r="AV113" i="2"/>
  <c r="AV112" i="2"/>
  <c r="AV111" i="2"/>
  <c r="AV110" i="2"/>
  <c r="AV109" i="2"/>
  <c r="AV108" i="2"/>
  <c r="AV107" i="2"/>
  <c r="AV106" i="2"/>
  <c r="AV105" i="2"/>
  <c r="AV104" i="2"/>
  <c r="AV103" i="2"/>
  <c r="AV102" i="2"/>
  <c r="AV101" i="2"/>
  <c r="AV100" i="2"/>
  <c r="AV99" i="2"/>
  <c r="AV98" i="2"/>
  <c r="AV97" i="2"/>
  <c r="AV96" i="2"/>
  <c r="AV95" i="2"/>
  <c r="AV94" i="2"/>
  <c r="AV93" i="2"/>
  <c r="AV92" i="2"/>
  <c r="AV91" i="2"/>
  <c r="AV90" i="2"/>
  <c r="AV89" i="2"/>
  <c r="AV88" i="2"/>
  <c r="AV87" i="2"/>
  <c r="AV86" i="2"/>
  <c r="AV85" i="2"/>
  <c r="AV84" i="2"/>
  <c r="AV83" i="2"/>
  <c r="AV82" i="2"/>
  <c r="AV81" i="2"/>
  <c r="AV80" i="2"/>
  <c r="AV79" i="2"/>
  <c r="AV78" i="2"/>
  <c r="AV77" i="2"/>
  <c r="AV76" i="2"/>
  <c r="AV75" i="2"/>
  <c r="AV74" i="2"/>
  <c r="AV73" i="2"/>
  <c r="AV72" i="2"/>
  <c r="AV71" i="2"/>
  <c r="AV70" i="2"/>
  <c r="AV69" i="2"/>
  <c r="AV68" i="2"/>
  <c r="AV67" i="2"/>
  <c r="AV66" i="2"/>
  <c r="AV65" i="2"/>
  <c r="AV64" i="2"/>
  <c r="AV63" i="2"/>
  <c r="AV62" i="2"/>
  <c r="AV61" i="2"/>
  <c r="AV60" i="2"/>
  <c r="AV59" i="2"/>
  <c r="AV58" i="2"/>
  <c r="AV57" i="2"/>
  <c r="AV56" i="2"/>
  <c r="AV55" i="2"/>
  <c r="AV54" i="2"/>
  <c r="AV53" i="2"/>
  <c r="AV52" i="2"/>
  <c r="AV51" i="2"/>
  <c r="AV50" i="2"/>
  <c r="AV49" i="2"/>
  <c r="AV48" i="2"/>
  <c r="AV47" i="2"/>
  <c r="AV46" i="2"/>
  <c r="AV45" i="2"/>
  <c r="AV44" i="2"/>
  <c r="AV43" i="2"/>
  <c r="AV42" i="2"/>
  <c r="AV41" i="2"/>
  <c r="AV40" i="2"/>
  <c r="AV37" i="2"/>
  <c r="AV33" i="2"/>
  <c r="AV31" i="2"/>
  <c r="AV28" i="2"/>
  <c r="AV27" i="2"/>
  <c r="M14" i="16" l="1"/>
  <c r="H5" i="16" l="1"/>
  <c r="H12" i="16" s="1"/>
  <c r="H21" i="16"/>
  <c r="I21" i="16" s="1"/>
  <c r="M15" i="16"/>
  <c r="C7" i="16" l="1"/>
  <c r="H13" i="16"/>
  <c r="M16" i="16"/>
  <c r="H14" i="16" l="1"/>
  <c r="M17" i="16"/>
  <c r="H15" i="16" l="1"/>
  <c r="M18" i="16"/>
  <c r="AW274" i="2"/>
  <c r="AW272" i="2"/>
  <c r="AW271" i="2"/>
  <c r="AY271" i="2" s="1"/>
  <c r="AW263" i="2"/>
  <c r="AY263" i="2" s="1"/>
  <c r="AW255" i="2"/>
  <c r="AY255" i="2" s="1"/>
  <c r="AW254" i="2"/>
  <c r="AW253" i="2"/>
  <c r="AW252" i="2"/>
  <c r="AW251" i="2"/>
  <c r="AW250" i="2"/>
  <c r="AW249" i="2"/>
  <c r="AW248" i="2"/>
  <c r="AW247" i="2"/>
  <c r="AW246" i="2"/>
  <c r="AW245" i="2"/>
  <c r="AW244" i="2"/>
  <c r="AW243" i="2"/>
  <c r="AW242" i="2"/>
  <c r="AW241" i="2"/>
  <c r="AW240" i="2"/>
  <c r="AW239" i="2"/>
  <c r="AW238" i="2"/>
  <c r="AW237" i="2"/>
  <c r="AW236" i="2"/>
  <c r="AW235" i="2"/>
  <c r="AW234" i="2"/>
  <c r="AW233" i="2"/>
  <c r="AW232" i="2"/>
  <c r="AW231" i="2"/>
  <c r="AW230" i="2"/>
  <c r="AW229" i="2"/>
  <c r="AW228" i="2"/>
  <c r="AW227" i="2"/>
  <c r="AW226" i="2"/>
  <c r="AW225" i="2"/>
  <c r="AW224" i="2"/>
  <c r="AW223" i="2"/>
  <c r="AW222" i="2"/>
  <c r="AW221" i="2"/>
  <c r="AW220" i="2"/>
  <c r="AW219" i="2"/>
  <c r="AW218" i="2"/>
  <c r="AW217" i="2"/>
  <c r="AW216" i="2"/>
  <c r="AW215" i="2"/>
  <c r="AW214" i="2"/>
  <c r="AW213" i="2"/>
  <c r="AW212" i="2"/>
  <c r="AW211" i="2"/>
  <c r="AW210" i="2"/>
  <c r="AW209" i="2"/>
  <c r="AW208" i="2"/>
  <c r="AW207" i="2"/>
  <c r="AW206" i="2"/>
  <c r="AW205" i="2"/>
  <c r="AW204" i="2"/>
  <c r="AW203" i="2"/>
  <c r="AW202" i="2"/>
  <c r="AW201" i="2"/>
  <c r="AW200" i="2"/>
  <c r="AW199" i="2"/>
  <c r="AW198" i="2"/>
  <c r="AW197" i="2"/>
  <c r="AW196" i="2"/>
  <c r="AW195" i="2"/>
  <c r="AW194" i="2"/>
  <c r="AW193" i="2"/>
  <c r="AW192" i="2"/>
  <c r="AW191" i="2"/>
  <c r="AW190" i="2"/>
  <c r="AW189" i="2"/>
  <c r="AW188" i="2"/>
  <c r="AW187" i="2"/>
  <c r="AW186" i="2"/>
  <c r="AW185" i="2"/>
  <c r="AW184" i="2"/>
  <c r="AW183" i="2"/>
  <c r="AW182" i="2"/>
  <c r="AW181" i="2"/>
  <c r="AW180" i="2"/>
  <c r="AW179" i="2"/>
  <c r="AW178" i="2"/>
  <c r="AW177" i="2"/>
  <c r="AW176" i="2"/>
  <c r="AW175" i="2"/>
  <c r="AW174" i="2"/>
  <c r="AW173" i="2"/>
  <c r="AW172" i="2"/>
  <c r="AW171" i="2"/>
  <c r="AW170" i="2"/>
  <c r="AW169" i="2"/>
  <c r="AW168" i="2"/>
  <c r="AW167" i="2"/>
  <c r="AW166" i="2"/>
  <c r="AW165" i="2"/>
  <c r="AW164" i="2"/>
  <c r="AW163" i="2"/>
  <c r="AW162" i="2"/>
  <c r="AW161" i="2"/>
  <c r="AW160" i="2"/>
  <c r="AW159" i="2"/>
  <c r="AW158" i="2"/>
  <c r="AW157" i="2"/>
  <c r="AW156" i="2"/>
  <c r="AW155" i="2"/>
  <c r="AW154" i="2"/>
  <c r="AW153" i="2"/>
  <c r="AW152" i="2"/>
  <c r="AW151" i="2"/>
  <c r="AW150" i="2"/>
  <c r="AW149" i="2"/>
  <c r="AW148" i="2"/>
  <c r="AW147" i="2"/>
  <c r="AW146" i="2"/>
  <c r="AW145" i="2"/>
  <c r="AW144" i="2"/>
  <c r="AW143" i="2"/>
  <c r="AW142" i="2"/>
  <c r="AW141" i="2"/>
  <c r="AW140" i="2"/>
  <c r="AW139" i="2"/>
  <c r="AW138" i="2"/>
  <c r="AW137" i="2"/>
  <c r="AW136" i="2"/>
  <c r="AW135" i="2"/>
  <c r="AW134" i="2"/>
  <c r="AW133" i="2"/>
  <c r="AW132" i="2"/>
  <c r="AW131" i="2"/>
  <c r="AW130" i="2"/>
  <c r="AW129" i="2"/>
  <c r="AW128" i="2"/>
  <c r="AW127" i="2"/>
  <c r="AW126" i="2"/>
  <c r="AW125" i="2"/>
  <c r="AW124" i="2"/>
  <c r="AW123" i="2"/>
  <c r="AW122" i="2"/>
  <c r="AW121" i="2"/>
  <c r="AW120" i="2"/>
  <c r="AW119" i="2"/>
  <c r="AW118" i="2"/>
  <c r="AW117" i="2"/>
  <c r="AW116" i="2"/>
  <c r="AW115" i="2"/>
  <c r="AW114" i="2"/>
  <c r="AW113" i="2"/>
  <c r="AW112" i="2"/>
  <c r="AW111" i="2"/>
  <c r="AW110" i="2"/>
  <c r="AW109" i="2"/>
  <c r="AW108" i="2"/>
  <c r="AW107" i="2"/>
  <c r="AW106" i="2"/>
  <c r="AW105" i="2"/>
  <c r="AW104" i="2"/>
  <c r="AW103" i="2"/>
  <c r="AW102" i="2"/>
  <c r="AW101" i="2"/>
  <c r="AW100" i="2"/>
  <c r="AW99" i="2"/>
  <c r="AW98" i="2"/>
  <c r="AW97" i="2"/>
  <c r="AW96" i="2"/>
  <c r="AW95" i="2"/>
  <c r="AW94" i="2"/>
  <c r="AW93" i="2"/>
  <c r="AW92" i="2"/>
  <c r="AW91" i="2"/>
  <c r="AW90" i="2"/>
  <c r="AW89" i="2"/>
  <c r="AW88" i="2"/>
  <c r="AW87" i="2"/>
  <c r="AW86" i="2"/>
  <c r="AW85" i="2"/>
  <c r="AW84" i="2"/>
  <c r="AW83" i="2"/>
  <c r="AW82" i="2"/>
  <c r="AW81" i="2"/>
  <c r="AW80" i="2"/>
  <c r="AW79" i="2"/>
  <c r="AW78" i="2"/>
  <c r="AW77" i="2"/>
  <c r="AW76" i="2"/>
  <c r="AW75" i="2"/>
  <c r="AW74" i="2"/>
  <c r="AW73" i="2"/>
  <c r="AW72" i="2"/>
  <c r="AW71" i="2"/>
  <c r="AW70" i="2"/>
  <c r="AW69" i="2"/>
  <c r="AW68" i="2"/>
  <c r="AW67" i="2"/>
  <c r="AW66" i="2"/>
  <c r="AW65" i="2"/>
  <c r="AW64" i="2"/>
  <c r="AW63" i="2"/>
  <c r="AW62" i="2"/>
  <c r="AW61" i="2"/>
  <c r="AW60" i="2"/>
  <c r="AW59" i="2"/>
  <c r="AW58" i="2"/>
  <c r="AW57" i="2"/>
  <c r="AW56" i="2"/>
  <c r="AW55" i="2"/>
  <c r="AW54" i="2"/>
  <c r="AW53" i="2"/>
  <c r="AW52" i="2"/>
  <c r="AW51" i="2"/>
  <c r="AW50" i="2"/>
  <c r="AW49" i="2"/>
  <c r="AW48" i="2"/>
  <c r="AW47" i="2"/>
  <c r="AW46" i="2"/>
  <c r="AW45" i="2"/>
  <c r="AW44" i="2"/>
  <c r="AW43" i="2"/>
  <c r="AW42" i="2"/>
  <c r="AW41" i="2"/>
  <c r="AW40" i="2"/>
  <c r="AW37" i="2"/>
  <c r="AY37" i="2" s="1"/>
  <c r="AW33" i="2"/>
  <c r="AY33" i="2" s="1"/>
  <c r="AW31" i="2"/>
  <c r="AY31" i="2" s="1"/>
  <c r="AW28" i="2"/>
  <c r="AY28" i="2" s="1"/>
  <c r="AW27" i="2"/>
  <c r="AW25" i="2"/>
  <c r="AW23" i="2"/>
  <c r="AW21" i="2"/>
  <c r="AW19" i="2"/>
  <c r="AW18" i="2"/>
  <c r="AW14" i="2"/>
  <c r="AW13" i="2"/>
  <c r="AW12" i="2"/>
  <c r="AW8" i="2"/>
  <c r="AY8" i="2" s="1"/>
  <c r="AW4" i="2"/>
  <c r="AY4" i="2" s="1"/>
  <c r="F2" i="7"/>
  <c r="G2" i="7" s="1"/>
  <c r="H2" i="7" s="1"/>
  <c r="I2" i="7" s="1"/>
  <c r="J2" i="7" s="1"/>
  <c r="K2" i="7" s="1"/>
  <c r="L2" i="7" s="1"/>
  <c r="M2" i="7" s="1"/>
  <c r="N2" i="7" s="1"/>
  <c r="O2" i="7" s="1"/>
  <c r="P2" i="7" s="1"/>
  <c r="Q2" i="7" s="1"/>
  <c r="R2" i="7" s="1"/>
  <c r="S2" i="7" s="1"/>
  <c r="T2" i="7" s="1"/>
  <c r="U2" i="7" s="1"/>
  <c r="V2" i="7" s="1"/>
  <c r="W2" i="7" s="1"/>
  <c r="X2" i="7" s="1"/>
  <c r="Y2" i="7" s="1"/>
  <c r="Z2" i="7" s="1"/>
  <c r="H16" i="16" l="1"/>
  <c r="H17" i="16" s="1"/>
  <c r="E43" i="14"/>
  <c r="E201" i="14"/>
  <c r="E226" i="14"/>
  <c r="E58" i="14"/>
  <c r="E93" i="14"/>
  <c r="E147" i="14"/>
  <c r="E184" i="14"/>
  <c r="E251" i="14"/>
  <c r="E119" i="14"/>
  <c r="E177" i="14"/>
  <c r="E211" i="14"/>
  <c r="E244" i="14"/>
  <c r="E68" i="14"/>
  <c r="E103" i="14"/>
  <c r="E129" i="14"/>
  <c r="E166" i="14"/>
  <c r="E65" i="14"/>
  <c r="E154" i="14"/>
  <c r="E178" i="14"/>
  <c r="E186" i="14"/>
  <c r="E195" i="14"/>
  <c r="E203" i="14"/>
  <c r="E220" i="14"/>
  <c r="E228" i="14"/>
  <c r="E237" i="14"/>
  <c r="E245" i="14"/>
  <c r="E34" i="14"/>
  <c r="E42" i="14"/>
  <c r="E51" i="14"/>
  <c r="E60" i="14"/>
  <c r="E69" i="14"/>
  <c r="E78" i="14"/>
  <c r="E86" i="14"/>
  <c r="E95" i="14"/>
  <c r="E104" i="14"/>
  <c r="E113" i="14"/>
  <c r="E122" i="14"/>
  <c r="E130" i="14"/>
  <c r="E139" i="14"/>
  <c r="E149" i="14"/>
  <c r="E158" i="14"/>
  <c r="E167" i="14"/>
  <c r="E131" i="14"/>
  <c r="E40" i="14"/>
  <c r="E137" i="14"/>
  <c r="E143" i="14"/>
  <c r="E219" i="14"/>
  <c r="E33" i="14"/>
  <c r="E77" i="14"/>
  <c r="E112" i="14"/>
  <c r="E157" i="14"/>
  <c r="E76" i="14"/>
  <c r="E165" i="14"/>
  <c r="E179" i="14"/>
  <c r="E187" i="14"/>
  <c r="E213" i="14"/>
  <c r="E221" i="14"/>
  <c r="E229" i="14"/>
  <c r="E238" i="14"/>
  <c r="E246" i="14"/>
  <c r="E35" i="14"/>
  <c r="E44" i="14"/>
  <c r="E52" i="14"/>
  <c r="E61" i="14"/>
  <c r="E70" i="14"/>
  <c r="E79" i="14"/>
  <c r="E88" i="14"/>
  <c r="E96" i="14"/>
  <c r="E105" i="14"/>
  <c r="E114" i="14"/>
  <c r="E123" i="14"/>
  <c r="E150" i="14"/>
  <c r="E159" i="14"/>
  <c r="E168" i="14"/>
  <c r="E176" i="14"/>
  <c r="E218" i="14"/>
  <c r="E235" i="14"/>
  <c r="E75" i="14"/>
  <c r="E102" i="14"/>
  <c r="E156" i="14"/>
  <c r="E54" i="14"/>
  <c r="E194" i="14"/>
  <c r="E227" i="14"/>
  <c r="E41" i="14"/>
  <c r="E85" i="14"/>
  <c r="E121" i="14"/>
  <c r="E148" i="14"/>
  <c r="E197" i="14"/>
  <c r="E214" i="14"/>
  <c r="E222" i="14"/>
  <c r="E230" i="14"/>
  <c r="E239" i="14"/>
  <c r="E247" i="14"/>
  <c r="E36" i="14"/>
  <c r="E45" i="14"/>
  <c r="E53" i="14"/>
  <c r="E62" i="14"/>
  <c r="E71" i="14"/>
  <c r="E80" i="14"/>
  <c r="E89" i="14"/>
  <c r="E97" i="14"/>
  <c r="E106" i="14"/>
  <c r="E115" i="14"/>
  <c r="E133" i="14"/>
  <c r="E141" i="14"/>
  <c r="E151" i="14"/>
  <c r="E160" i="14"/>
  <c r="E169" i="14"/>
  <c r="E209" i="14"/>
  <c r="E49" i="14"/>
  <c r="E111" i="14"/>
  <c r="E185" i="14"/>
  <c r="E202" i="14"/>
  <c r="E236" i="14"/>
  <c r="E59" i="14"/>
  <c r="E94" i="14"/>
  <c r="E138" i="14"/>
  <c r="E98" i="14"/>
  <c r="E173" i="14"/>
  <c r="E181" i="14"/>
  <c r="E190" i="14"/>
  <c r="E198" i="14"/>
  <c r="E206" i="14"/>
  <c r="E215" i="14"/>
  <c r="E223" i="14"/>
  <c r="E232" i="14"/>
  <c r="E37" i="14"/>
  <c r="E46" i="14"/>
  <c r="E55" i="14"/>
  <c r="E63" i="14"/>
  <c r="E72" i="14"/>
  <c r="E81" i="14"/>
  <c r="E90" i="14"/>
  <c r="E99" i="14"/>
  <c r="E107" i="14"/>
  <c r="E125" i="14"/>
  <c r="E134" i="14"/>
  <c r="E144" i="14"/>
  <c r="E152" i="14"/>
  <c r="E161" i="14"/>
  <c r="E170" i="14"/>
  <c r="E193" i="14"/>
  <c r="E67" i="14"/>
  <c r="E84" i="14"/>
  <c r="E128" i="14"/>
  <c r="E164" i="14"/>
  <c r="E50" i="14"/>
  <c r="E8" i="14"/>
  <c r="E109" i="14"/>
  <c r="E174" i="14"/>
  <c r="E182" i="14"/>
  <c r="E191" i="14"/>
  <c r="E199" i="14"/>
  <c r="E207" i="14"/>
  <c r="E216" i="14"/>
  <c r="E224" i="14"/>
  <c r="E38" i="14"/>
  <c r="E47" i="14"/>
  <c r="E56" i="14"/>
  <c r="E64" i="14"/>
  <c r="E73" i="14"/>
  <c r="E82" i="14"/>
  <c r="E91" i="14"/>
  <c r="E100" i="14"/>
  <c r="E117" i="14"/>
  <c r="E126" i="14"/>
  <c r="E135" i="14"/>
  <c r="E145" i="14"/>
  <c r="E153" i="14"/>
  <c r="E162" i="14"/>
  <c r="E171" i="14"/>
  <c r="E87" i="14"/>
  <c r="E205" i="14"/>
  <c r="E120" i="14"/>
  <c r="E175" i="14"/>
  <c r="E183" i="14"/>
  <c r="E192" i="14"/>
  <c r="E200" i="14"/>
  <c r="E208" i="14"/>
  <c r="E217" i="14"/>
  <c r="E225" i="14"/>
  <c r="E234" i="14"/>
  <c r="E242" i="14"/>
  <c r="E250" i="14"/>
  <c r="E39" i="14"/>
  <c r="E48" i="14"/>
  <c r="E57" i="14"/>
  <c r="E66" i="14"/>
  <c r="E74" i="14"/>
  <c r="E83" i="14"/>
  <c r="E92" i="14"/>
  <c r="E101" i="14"/>
  <c r="E110" i="14"/>
  <c r="E118" i="14"/>
  <c r="E127" i="14"/>
  <c r="E136" i="14"/>
  <c r="E146" i="14"/>
  <c r="E155" i="14"/>
  <c r="E163" i="14"/>
  <c r="E32" i="14"/>
  <c r="E9" i="14"/>
  <c r="E18" i="14"/>
  <c r="N13" i="14" s="1"/>
  <c r="E210" i="14"/>
  <c r="E231" i="14"/>
  <c r="E21" i="14"/>
  <c r="E17" i="14"/>
  <c r="N5" i="14" s="1"/>
  <c r="E189" i="14"/>
  <c r="E142" i="14"/>
  <c r="M19" i="16"/>
  <c r="E243" i="14"/>
  <c r="E212" i="14"/>
  <c r="E140" i="14"/>
  <c r="E7" i="14"/>
  <c r="E241" i="14"/>
  <c r="E204" i="14"/>
  <c r="E132" i="14"/>
  <c r="E6" i="14"/>
  <c r="E240" i="14"/>
  <c r="E196" i="14"/>
  <c r="E124" i="14"/>
  <c r="E188" i="14"/>
  <c r="E116" i="14"/>
  <c r="E180" i="14"/>
  <c r="E108" i="14"/>
  <c r="E249" i="14"/>
  <c r="E233" i="14"/>
  <c r="E172" i="14"/>
  <c r="E248" i="14"/>
  <c r="D228" i="16" l="1"/>
  <c r="D220" i="16"/>
  <c r="D196" i="16"/>
  <c r="D188" i="16"/>
  <c r="D156" i="16"/>
  <c r="D140" i="16"/>
  <c r="D100" i="16"/>
  <c r="D76" i="16"/>
  <c r="D52" i="16"/>
  <c r="D219" i="16"/>
  <c r="D171" i="16"/>
  <c r="D147" i="16"/>
  <c r="D139" i="16"/>
  <c r="D123" i="16"/>
  <c r="D91" i="16"/>
  <c r="D83" i="16"/>
  <c r="D51" i="16"/>
  <c r="D27" i="16"/>
  <c r="D226" i="16"/>
  <c r="D210" i="16"/>
  <c r="D202" i="16"/>
  <c r="D178" i="16"/>
  <c r="D154" i="16"/>
  <c r="D138" i="16"/>
  <c r="D130" i="16"/>
  <c r="D122" i="16"/>
  <c r="D106" i="16"/>
  <c r="D98" i="16"/>
  <c r="D58" i="16"/>
  <c r="D50" i="16"/>
  <c r="D41" i="16"/>
  <c r="D17" i="16"/>
  <c r="D225" i="16"/>
  <c r="D217" i="16"/>
  <c r="D209" i="16"/>
  <c r="D201" i="16"/>
  <c r="D161" i="16"/>
  <c r="D145" i="16"/>
  <c r="D121" i="16"/>
  <c r="D97" i="16"/>
  <c r="D89" i="16"/>
  <c r="D81" i="16"/>
  <c r="D49" i="16"/>
  <c r="D216" i="16"/>
  <c r="D208" i="16"/>
  <c r="D192" i="16"/>
  <c r="D184" i="16"/>
  <c r="D152" i="16"/>
  <c r="D144" i="16"/>
  <c r="D112" i="16"/>
  <c r="D104" i="16"/>
  <c r="D80" i="16"/>
  <c r="D72" i="16"/>
  <c r="D64" i="16"/>
  <c r="D56" i="16"/>
  <c r="D32" i="16"/>
  <c r="D24" i="16"/>
  <c r="D16" i="16"/>
  <c r="D223" i="16"/>
  <c r="D199" i="16"/>
  <c r="D191" i="16"/>
  <c r="D167" i="16"/>
  <c r="D151" i="16"/>
  <c r="D143" i="16"/>
  <c r="D135" i="16"/>
  <c r="D71" i="16"/>
  <c r="D47" i="16"/>
  <c r="D31" i="16"/>
  <c r="D15" i="16"/>
  <c r="D149" i="16"/>
  <c r="D85" i="16"/>
  <c r="D29" i="16"/>
  <c r="D13" i="16"/>
  <c r="D44" i="16"/>
  <c r="D20" i="16"/>
  <c r="D222" i="16"/>
  <c r="D214" i="16"/>
  <c r="D206" i="16"/>
  <c r="D190" i="16"/>
  <c r="D174" i="16"/>
  <c r="D150" i="16"/>
  <c r="D142" i="16"/>
  <c r="D110" i="16"/>
  <c r="D102" i="16"/>
  <c r="D62" i="16"/>
  <c r="D54" i="16"/>
  <c r="D22" i="16"/>
  <c r="D14" i="16"/>
  <c r="D221" i="16"/>
  <c r="D213" i="16"/>
  <c r="D205" i="16"/>
  <c r="D189" i="16"/>
  <c r="D181" i="16"/>
  <c r="D173" i="16"/>
  <c r="D157" i="16"/>
  <c r="D125" i="16"/>
  <c r="D93" i="16"/>
  <c r="D77" i="16"/>
  <c r="D21" i="16"/>
  <c r="D68" i="16"/>
  <c r="D36" i="16"/>
  <c r="D12" i="16"/>
  <c r="N15" i="14"/>
  <c r="B7" i="16"/>
  <c r="M20" i="16"/>
  <c r="H18" i="16"/>
  <c r="M21" i="16" l="1"/>
  <c r="H19" i="16"/>
  <c r="D227" i="16" l="1"/>
  <c r="D99" i="16"/>
  <c r="D175" i="16"/>
  <c r="D111" i="16"/>
  <c r="D133" i="16"/>
  <c r="D60" i="16"/>
  <c r="D182" i="16"/>
  <c r="D46" i="16"/>
  <c r="D19" i="16"/>
  <c r="D94" i="16"/>
  <c r="D131" i="16"/>
  <c r="D86" i="16"/>
  <c r="D105" i="16"/>
  <c r="D48" i="16"/>
  <c r="D141" i="16"/>
  <c r="D168" i="16"/>
  <c r="D40" i="16"/>
  <c r="D43" i="16"/>
  <c r="D160" i="16"/>
  <c r="D55" i="16"/>
  <c r="D164" i="16"/>
  <c r="D34" i="16"/>
  <c r="D137" i="16"/>
  <c r="D73" i="16"/>
  <c r="D103" i="16"/>
  <c r="D39" i="16"/>
  <c r="D117" i="16"/>
  <c r="D53" i="16"/>
  <c r="D177" i="16"/>
  <c r="D79" i="16"/>
  <c r="D194" i="16"/>
  <c r="D28" i="16"/>
  <c r="D127" i="16"/>
  <c r="D134" i="16"/>
  <c r="D153" i="16"/>
  <c r="D119" i="16"/>
  <c r="D92" i="16"/>
  <c r="D211" i="16"/>
  <c r="D218" i="16"/>
  <c r="D90" i="16"/>
  <c r="D26" i="16"/>
  <c r="D193" i="16"/>
  <c r="D129" i="16"/>
  <c r="D65" i="16"/>
  <c r="D200" i="16"/>
  <c r="D159" i="16"/>
  <c r="D95" i="16"/>
  <c r="D101" i="16"/>
  <c r="D166" i="16"/>
  <c r="D61" i="16"/>
  <c r="D57" i="16"/>
  <c r="D204" i="16"/>
  <c r="D74" i="16"/>
  <c r="D120" i="16"/>
  <c r="D69" i="16"/>
  <c r="D59" i="16"/>
  <c r="D169" i="16"/>
  <c r="D180" i="16"/>
  <c r="D183" i="16"/>
  <c r="D109" i="16"/>
  <c r="D84" i="16"/>
  <c r="D203" i="16"/>
  <c r="D146" i="16"/>
  <c r="D82" i="16"/>
  <c r="D18" i="16"/>
  <c r="D185" i="16"/>
  <c r="D158" i="16"/>
  <c r="D207" i="16"/>
  <c r="D197" i="16"/>
  <c r="D115" i="16"/>
  <c r="D107" i="16"/>
  <c r="D78" i="16"/>
  <c r="D179" i="16"/>
  <c r="D63" i="16"/>
  <c r="D70" i="16"/>
  <c r="D35" i="16"/>
  <c r="D114" i="16"/>
  <c r="D224" i="16"/>
  <c r="M22" i="16"/>
  <c r="H20" i="16"/>
  <c r="D172" i="16" s="1"/>
  <c r="D30" i="16" l="1"/>
  <c r="D66" i="16"/>
  <c r="D88" i="16"/>
  <c r="D128" i="16"/>
  <c r="D136" i="16"/>
  <c r="D42" i="16"/>
  <c r="D187" i="16"/>
  <c r="D75" i="16"/>
  <c r="D198" i="16"/>
  <c r="D195" i="16"/>
  <c r="D165" i="16"/>
  <c r="D37" i="16"/>
  <c r="D132" i="16"/>
  <c r="D124" i="16"/>
  <c r="D162" i="16"/>
  <c r="D163" i="16"/>
  <c r="D170" i="16"/>
  <c r="D113" i="16"/>
  <c r="D45" i="16"/>
  <c r="D215" i="16"/>
  <c r="D155" i="16"/>
  <c r="D118" i="16"/>
  <c r="D96" i="16"/>
  <c r="D176" i="16"/>
  <c r="D186" i="16"/>
  <c r="D108" i="16"/>
  <c r="D33" i="16"/>
  <c r="D116" i="16"/>
  <c r="D38" i="16"/>
  <c r="D126" i="16"/>
  <c r="D87" i="16"/>
  <c r="D148" i="16"/>
  <c r="D67" i="16"/>
  <c r="D25" i="16"/>
  <c r="D212" i="16"/>
  <c r="D23" i="16"/>
  <c r="I20" i="16"/>
  <c r="I14" i="16"/>
  <c r="I13" i="16"/>
  <c r="I12" i="16"/>
  <c r="J12" i="16" s="1"/>
  <c r="I18" i="16"/>
  <c r="I16" i="16"/>
  <c r="I15" i="16"/>
  <c r="I17" i="16"/>
  <c r="I19" i="16"/>
  <c r="M23" i="16"/>
  <c r="C2" i="16" l="1"/>
  <c r="B2" i="16"/>
  <c r="M24" i="16"/>
  <c r="M25" i="16" l="1"/>
  <c r="M26" i="16" l="1"/>
  <c r="M27" i="16" l="1"/>
  <c r="M28" i="16" l="1"/>
  <c r="M29" i="16" l="1"/>
  <c r="M30" i="16" l="1"/>
  <c r="M31" i="16" l="1"/>
  <c r="M32" i="16" l="1"/>
  <c r="M33" i="16" l="1"/>
  <c r="M34" i="16" l="1"/>
  <c r="M35" i="16" l="1"/>
  <c r="M36" i="16" l="1"/>
  <c r="M37" i="16" l="1"/>
  <c r="M38" i="16" l="1"/>
  <c r="M39" i="16" l="1"/>
  <c r="M40" i="16" l="1"/>
  <c r="M41" i="16" l="1"/>
  <c r="M42" i="16" l="1"/>
  <c r="M43" i="16" l="1"/>
  <c r="M44" i="16" l="1"/>
  <c r="M45" i="16" l="1"/>
  <c r="M46" i="16" l="1"/>
  <c r="M47" i="16" l="1"/>
  <c r="M48" i="16" l="1"/>
  <c r="M49" i="16" l="1"/>
  <c r="M50" i="16" l="1"/>
  <c r="M51" i="16" l="1"/>
  <c r="M52" i="16" l="1"/>
  <c r="M53" i="16" l="1"/>
  <c r="M54" i="16" l="1"/>
  <c r="M55" i="16" l="1"/>
  <c r="M56" i="16" l="1"/>
  <c r="M57" i="16" l="1"/>
  <c r="M58" i="16" l="1"/>
  <c r="M59" i="16" l="1"/>
  <c r="M60" i="16" l="1"/>
  <c r="M61" i="16" l="1"/>
  <c r="M62" i="16" l="1"/>
  <c r="M63" i="16" l="1"/>
  <c r="M64" i="16" l="1"/>
  <c r="M65" i="16" l="1"/>
  <c r="M66" i="16" l="1"/>
  <c r="M67" i="16" l="1"/>
  <c r="M68" i="16" l="1"/>
  <c r="M69" i="16" l="1"/>
  <c r="M70" i="16" l="1"/>
  <c r="M71" i="16" l="1"/>
  <c r="M72" i="16" l="1"/>
  <c r="M73" i="16" l="1"/>
  <c r="M74" i="16" l="1"/>
  <c r="M75" i="16" l="1"/>
  <c r="M76" i="16" l="1"/>
  <c r="M77" i="16" l="1"/>
  <c r="M78" i="16" l="1"/>
  <c r="M79" i="16" l="1"/>
  <c r="M80" i="16" l="1"/>
  <c r="M81" i="16" l="1"/>
  <c r="M82" i="16" l="1"/>
  <c r="M83" i="16" l="1"/>
  <c r="M84" i="16" l="1"/>
  <c r="M85" i="16" l="1"/>
  <c r="M86" i="16" l="1"/>
  <c r="M87" i="16" l="1"/>
  <c r="M88" i="16" l="1"/>
  <c r="M89" i="16" l="1"/>
  <c r="M90" i="16" l="1"/>
  <c r="M91" i="16" l="1"/>
  <c r="M92" i="16" l="1"/>
  <c r="M93" i="16" l="1"/>
  <c r="M94" i="16" l="1"/>
  <c r="M95" i="16" l="1"/>
  <c r="M96" i="16" l="1"/>
  <c r="M97" i="16" l="1"/>
  <c r="M98" i="16" l="1"/>
  <c r="M99" i="16" l="1"/>
  <c r="M100" i="16" l="1"/>
  <c r="M101" i="16" l="1"/>
  <c r="M102" i="16" l="1"/>
  <c r="M103" i="16" l="1"/>
  <c r="M104" i="16" l="1"/>
  <c r="M105" i="16" l="1"/>
  <c r="M106" i="16" l="1"/>
  <c r="M107" i="16" l="1"/>
  <c r="M108" i="16" l="1"/>
  <c r="M109" i="16" l="1"/>
  <c r="M110" i="16" l="1"/>
  <c r="M111" i="16" l="1"/>
  <c r="M112" i="16" l="1"/>
  <c r="M113" i="16" l="1"/>
  <c r="M114" i="16" l="1"/>
  <c r="M115" i="16" l="1"/>
  <c r="M116" i="16" l="1"/>
  <c r="M117" i="16" l="1"/>
  <c r="M118" i="16" l="1"/>
  <c r="M119" i="16" l="1"/>
  <c r="M120" i="16" l="1"/>
  <c r="M121" i="16" l="1"/>
  <c r="M122" i="16" l="1"/>
  <c r="M123" i="16" l="1"/>
  <c r="M124" i="16" l="1"/>
  <c r="M125" i="16" l="1"/>
  <c r="M126" i="16" l="1"/>
  <c r="M127" i="16" l="1"/>
  <c r="M128" i="16" l="1"/>
  <c r="M129" i="16" l="1"/>
  <c r="M130" i="16" l="1"/>
  <c r="M131" i="16" l="1"/>
  <c r="M132" i="16" l="1"/>
  <c r="M133" i="16" l="1"/>
  <c r="M134" i="16" l="1"/>
  <c r="M135" i="16" l="1"/>
  <c r="M136" i="16" l="1"/>
  <c r="M137" i="16" l="1"/>
  <c r="M138" i="16" l="1"/>
  <c r="M139" i="16" l="1"/>
  <c r="M140" i="16" l="1"/>
  <c r="M141" i="16" l="1"/>
  <c r="M142" i="16" l="1"/>
  <c r="M143" i="16" l="1"/>
  <c r="M144" i="16" l="1"/>
  <c r="M145" i="16" l="1"/>
  <c r="M146" i="16" l="1"/>
  <c r="M147" i="16" l="1"/>
  <c r="M148" i="16" l="1"/>
  <c r="M149" i="16" l="1"/>
  <c r="M150" i="16" l="1"/>
  <c r="M151" i="16" l="1"/>
  <c r="M152" i="16" l="1"/>
  <c r="M153" i="16" l="1"/>
  <c r="M154" i="16" l="1"/>
  <c r="M155" i="16" l="1"/>
  <c r="M156" i="16" l="1"/>
  <c r="M157" i="16" l="1"/>
  <c r="M158" i="16" l="1"/>
  <c r="M159" i="16" l="1"/>
  <c r="M160" i="16" l="1"/>
  <c r="M161" i="16" l="1"/>
  <c r="M162" i="16" l="1"/>
  <c r="M163" i="16" l="1"/>
  <c r="M164" i="16" l="1"/>
  <c r="M165" i="16" l="1"/>
  <c r="M166" i="16" l="1"/>
  <c r="M167" i="16" l="1"/>
  <c r="M168" i="16" l="1"/>
  <c r="M169" i="16" l="1"/>
  <c r="M170" i="16" l="1"/>
  <c r="M171" i="16" l="1"/>
  <c r="M172" i="16" l="1"/>
  <c r="M173" i="16" l="1"/>
  <c r="M174" i="16" l="1"/>
  <c r="M175" i="16" l="1"/>
  <c r="M176" i="16" l="1"/>
  <c r="M177" i="16" l="1"/>
  <c r="M178" i="16" l="1"/>
  <c r="M179" i="16" l="1"/>
  <c r="M180" i="16" l="1"/>
  <c r="M181" i="16" l="1"/>
  <c r="M182" i="16" l="1"/>
  <c r="M183" i="16" l="1"/>
  <c r="M184" i="16" l="1"/>
  <c r="M185" i="16" l="1"/>
  <c r="M186" i="16" l="1"/>
  <c r="M187" i="16" l="1"/>
  <c r="M188" i="16" l="1"/>
  <c r="M189" i="16" l="1"/>
  <c r="M190" i="16" l="1"/>
  <c r="M191" i="16" l="1"/>
  <c r="M192" i="16" l="1"/>
  <c r="M193" i="16" l="1"/>
  <c r="M194" i="16" l="1"/>
  <c r="M195" i="16" l="1"/>
  <c r="M196" i="16" l="1"/>
  <c r="M197" i="16" l="1"/>
  <c r="M198" i="16" l="1"/>
  <c r="M199" i="16" l="1"/>
  <c r="M200" i="16" l="1"/>
  <c r="M201" i="16" l="1"/>
  <c r="M202" i="16" l="1"/>
  <c r="M203" i="16" l="1"/>
  <c r="M204" i="16" l="1"/>
  <c r="M205" i="16" l="1"/>
  <c r="M206" i="16" l="1"/>
  <c r="M207" i="16" l="1"/>
  <c r="M208" i="16" l="1"/>
  <c r="M209" i="16" l="1"/>
  <c r="M210" i="16" l="1"/>
  <c r="M211" i="16" l="1"/>
  <c r="M212" i="16" l="1"/>
  <c r="M213" i="16" l="1"/>
  <c r="M214" i="16" l="1"/>
  <c r="M215" i="16" l="1"/>
  <c r="M216" i="16" l="1"/>
  <c r="M217" i="16" l="1"/>
  <c r="M218" i="16" l="1"/>
  <c r="M219" i="16" l="1"/>
  <c r="M220" i="16" l="1"/>
  <c r="M221" i="16" l="1"/>
  <c r="M222" i="16" l="1"/>
  <c r="M223" i="16" l="1"/>
  <c r="M224" i="16" l="1"/>
  <c r="M225" i="16" l="1"/>
  <c r="M226" i="16" l="1"/>
  <c r="M227" i="16" l="1"/>
  <c r="M228" i="16" s="1"/>
  <c r="M229" i="16" l="1"/>
  <c r="O4021" i="9"/>
  <c r="O4020" i="9"/>
  <c r="O4019" i="9"/>
  <c r="O4018" i="9"/>
  <c r="O4017" i="9"/>
  <c r="O4016" i="9"/>
  <c r="O4015" i="9"/>
  <c r="O4014" i="9"/>
  <c r="O4013" i="9"/>
  <c r="O4012" i="9"/>
  <c r="O4011" i="9"/>
  <c r="O4010" i="9"/>
  <c r="O4009" i="9"/>
  <c r="O4008" i="9"/>
  <c r="O4007" i="9"/>
  <c r="O4006" i="9"/>
  <c r="O4005" i="9"/>
  <c r="O4004" i="9"/>
  <c r="O4003" i="9"/>
  <c r="O4002" i="9"/>
  <c r="O4001" i="9"/>
  <c r="O4000" i="9"/>
  <c r="O3999" i="9"/>
  <c r="O3998" i="9"/>
  <c r="O3997" i="9"/>
  <c r="O3996" i="9"/>
  <c r="O3995" i="9"/>
  <c r="O3994" i="9"/>
  <c r="O3993" i="9"/>
  <c r="O3992" i="9"/>
  <c r="O3991" i="9"/>
  <c r="O3990" i="9"/>
  <c r="O3989" i="9"/>
  <c r="O3988" i="9"/>
  <c r="O3987" i="9"/>
  <c r="O3986" i="9"/>
  <c r="O3985" i="9"/>
  <c r="O3984" i="9"/>
  <c r="O3983" i="9"/>
  <c r="O3982" i="9"/>
  <c r="O3981" i="9"/>
  <c r="O3980" i="9"/>
  <c r="O3979" i="9"/>
  <c r="O3978" i="9"/>
  <c r="O3977" i="9"/>
  <c r="O3976" i="9"/>
  <c r="O3975" i="9"/>
  <c r="O3974" i="9"/>
  <c r="O3973" i="9"/>
  <c r="O3972" i="9"/>
  <c r="O3971" i="9"/>
  <c r="O3970" i="9"/>
  <c r="O3969" i="9"/>
  <c r="O3968" i="9"/>
  <c r="O3967" i="9"/>
  <c r="O3966" i="9"/>
  <c r="O3965" i="9"/>
  <c r="O3964" i="9"/>
  <c r="O3963" i="9"/>
  <c r="O3962" i="9"/>
  <c r="O3961" i="9"/>
  <c r="O3960" i="9"/>
  <c r="O3959" i="9"/>
  <c r="O3958" i="9"/>
  <c r="O3957" i="9"/>
  <c r="O3956" i="9"/>
  <c r="O3955" i="9"/>
  <c r="O3954" i="9"/>
  <c r="O3953" i="9"/>
  <c r="O3952" i="9"/>
  <c r="O3951" i="9"/>
  <c r="O3950" i="9"/>
  <c r="O3949" i="9"/>
  <c r="O3948" i="9"/>
  <c r="O3947" i="9"/>
  <c r="O3946" i="9"/>
  <c r="O3945" i="9"/>
  <c r="O3944" i="9"/>
  <c r="O3943" i="9"/>
  <c r="O3942" i="9"/>
  <c r="O3941" i="9"/>
  <c r="O3940" i="9"/>
  <c r="O3939" i="9"/>
  <c r="O3938" i="9"/>
  <c r="O3937" i="9"/>
  <c r="O3936" i="9"/>
  <c r="O3935" i="9"/>
  <c r="O3934" i="9"/>
  <c r="O3933" i="9"/>
  <c r="O3932" i="9"/>
  <c r="O3931" i="9"/>
  <c r="O3930" i="9"/>
  <c r="O3929" i="9"/>
  <c r="O3928" i="9"/>
  <c r="O3927" i="9"/>
  <c r="O3926" i="9"/>
  <c r="O3925" i="9"/>
  <c r="O3924" i="9"/>
  <c r="O3923" i="9"/>
  <c r="O3922" i="9"/>
  <c r="O3921" i="9"/>
  <c r="O3920" i="9"/>
  <c r="O3919" i="9"/>
  <c r="O3918" i="9"/>
  <c r="O3917" i="9"/>
  <c r="O3916" i="9"/>
  <c r="O3915" i="9"/>
  <c r="O3914" i="9"/>
  <c r="O3913" i="9"/>
  <c r="O3912" i="9"/>
  <c r="O3911" i="9"/>
  <c r="O3910" i="9"/>
  <c r="O3909" i="9"/>
  <c r="O3908" i="9"/>
  <c r="O3907" i="9"/>
  <c r="O3906" i="9"/>
  <c r="O3905" i="9"/>
  <c r="O3904" i="9"/>
  <c r="O3903" i="9"/>
  <c r="O3902" i="9"/>
  <c r="O3901" i="9"/>
  <c r="O3900" i="9"/>
  <c r="O3899" i="9"/>
  <c r="O3898" i="9"/>
  <c r="O3897" i="9"/>
  <c r="O3896" i="9"/>
  <c r="O3895" i="9"/>
  <c r="O3894" i="9"/>
  <c r="O3893" i="9"/>
  <c r="O3892" i="9"/>
  <c r="O3891" i="9"/>
  <c r="O3890" i="9"/>
  <c r="O3889" i="9"/>
  <c r="O3888" i="9"/>
  <c r="O3887" i="9"/>
  <c r="O3886" i="9"/>
  <c r="O3885" i="9"/>
  <c r="O3884" i="9"/>
  <c r="O3883" i="9"/>
  <c r="O3882" i="9"/>
  <c r="O3881" i="9"/>
  <c r="O3880" i="9"/>
  <c r="O3879" i="9"/>
  <c r="O3878" i="9"/>
  <c r="O3877" i="9"/>
  <c r="O3876" i="9"/>
  <c r="O3875" i="9"/>
  <c r="O3874" i="9"/>
  <c r="O3873" i="9"/>
  <c r="O3872" i="9"/>
  <c r="O3871" i="9"/>
  <c r="O3870" i="9"/>
  <c r="O3869" i="9"/>
  <c r="O3868" i="9"/>
  <c r="O3867" i="9"/>
  <c r="O3866" i="9"/>
  <c r="O3865" i="9"/>
  <c r="O3864" i="9"/>
  <c r="O3863" i="9"/>
  <c r="O3862" i="9"/>
  <c r="O3861" i="9"/>
  <c r="O3860" i="9"/>
  <c r="O3859" i="9"/>
  <c r="O3858" i="9"/>
  <c r="O3857" i="9"/>
  <c r="O3856" i="9"/>
  <c r="O3855" i="9"/>
  <c r="O3854" i="9"/>
  <c r="O3853" i="9"/>
  <c r="O3852" i="9"/>
  <c r="O3851" i="9"/>
  <c r="O3850" i="9"/>
  <c r="O3849" i="9"/>
  <c r="O3848" i="9"/>
  <c r="O3847" i="9"/>
  <c r="O3846" i="9"/>
  <c r="O3845" i="9"/>
  <c r="O3844" i="9"/>
  <c r="O3843" i="9"/>
  <c r="O3842" i="9"/>
  <c r="O3841" i="9"/>
  <c r="O3840" i="9"/>
  <c r="O3839" i="9"/>
  <c r="O3838" i="9"/>
  <c r="O3837" i="9"/>
  <c r="O3836" i="9"/>
  <c r="O3835" i="9"/>
  <c r="O3834" i="9"/>
  <c r="O3833" i="9"/>
  <c r="O3832" i="9"/>
  <c r="O3831" i="9"/>
  <c r="O3830" i="9"/>
  <c r="O3829" i="9"/>
  <c r="O3828" i="9"/>
  <c r="O3827" i="9"/>
  <c r="O3826" i="9"/>
  <c r="O3825" i="9"/>
  <c r="O3824" i="9"/>
  <c r="O3823" i="9"/>
  <c r="O3822" i="9"/>
  <c r="O3821" i="9"/>
  <c r="O3820" i="9"/>
  <c r="O3819" i="9"/>
  <c r="O3818" i="9"/>
  <c r="O3817" i="9"/>
  <c r="O3816" i="9"/>
  <c r="O3815" i="9"/>
  <c r="O3814" i="9"/>
  <c r="O3813" i="9"/>
  <c r="O3812" i="9"/>
  <c r="O3811" i="9"/>
  <c r="O3810" i="9"/>
  <c r="O3809" i="9"/>
  <c r="O3808" i="9"/>
  <c r="O3807" i="9"/>
  <c r="O3806" i="9"/>
  <c r="O3805" i="9"/>
  <c r="O3804" i="9"/>
  <c r="O3803" i="9"/>
  <c r="O3802" i="9"/>
  <c r="O3801" i="9"/>
  <c r="O3800" i="9"/>
  <c r="O3799" i="9"/>
  <c r="O3798" i="9"/>
  <c r="O3797" i="9"/>
  <c r="O3796" i="9"/>
  <c r="O3795" i="9"/>
  <c r="O3794" i="9"/>
  <c r="O3793" i="9"/>
  <c r="O3792" i="9"/>
  <c r="O3791" i="9"/>
  <c r="O3790" i="9"/>
  <c r="O3789" i="9"/>
  <c r="O3788" i="9"/>
  <c r="O3787" i="9"/>
  <c r="O3786" i="9"/>
  <c r="O3785" i="9"/>
  <c r="O3784" i="9"/>
  <c r="O3783" i="9"/>
  <c r="O3782" i="9"/>
  <c r="O3781" i="9"/>
  <c r="O3780" i="9"/>
  <c r="O3779" i="9"/>
  <c r="O3778" i="9"/>
  <c r="O3777" i="9"/>
  <c r="O3776" i="9"/>
  <c r="O3775" i="9"/>
  <c r="O3774" i="9"/>
  <c r="O3773" i="9"/>
  <c r="O3772" i="9"/>
  <c r="O3771" i="9"/>
  <c r="O3770" i="9"/>
  <c r="O3769" i="9"/>
  <c r="O3768" i="9"/>
  <c r="O3767" i="9"/>
  <c r="O3766" i="9"/>
  <c r="O3765" i="9"/>
  <c r="O3764" i="9"/>
  <c r="O3763" i="9"/>
  <c r="O3762" i="9"/>
  <c r="O3761" i="9"/>
  <c r="O3760" i="9"/>
  <c r="O3759" i="9"/>
  <c r="O3758" i="9"/>
  <c r="O3757" i="9"/>
  <c r="O3756" i="9"/>
  <c r="O3755" i="9"/>
  <c r="O3754" i="9"/>
  <c r="O3753" i="9"/>
  <c r="O3752" i="9"/>
  <c r="O3751" i="9"/>
  <c r="O3750" i="9"/>
  <c r="O3749" i="9"/>
  <c r="O3748" i="9"/>
  <c r="O3747" i="9"/>
  <c r="O3746" i="9"/>
  <c r="O3745" i="9"/>
  <c r="O3744" i="9"/>
  <c r="O3743" i="9"/>
  <c r="O3742" i="9"/>
  <c r="O3741" i="9"/>
  <c r="O3740" i="9"/>
  <c r="O3739" i="9"/>
  <c r="O3738" i="9"/>
  <c r="O3737" i="9"/>
  <c r="O3736" i="9"/>
  <c r="O3735" i="9"/>
  <c r="O3734" i="9"/>
  <c r="O3733" i="9"/>
  <c r="O3732" i="9"/>
  <c r="O3731" i="9"/>
  <c r="O3730" i="9"/>
  <c r="O3729" i="9"/>
  <c r="O3728" i="9"/>
  <c r="O3727" i="9"/>
  <c r="O3726" i="9"/>
  <c r="O3725" i="9"/>
  <c r="O3724" i="9"/>
  <c r="O3723" i="9"/>
  <c r="O3722" i="9"/>
  <c r="O3721" i="9"/>
  <c r="O3720" i="9"/>
  <c r="O3719" i="9"/>
  <c r="O3718" i="9"/>
  <c r="O3717" i="9"/>
  <c r="O3716" i="9"/>
  <c r="O3715" i="9"/>
  <c r="O3714" i="9"/>
  <c r="O3713" i="9"/>
  <c r="O3712" i="9"/>
  <c r="O3711" i="9"/>
  <c r="O3710" i="9"/>
  <c r="O3709" i="9"/>
  <c r="O3708" i="9"/>
  <c r="O3707" i="9"/>
  <c r="O3706" i="9"/>
  <c r="O3705" i="9"/>
  <c r="O3704" i="9"/>
  <c r="O3703" i="9"/>
  <c r="O3702" i="9"/>
  <c r="O3701" i="9"/>
  <c r="O3700" i="9"/>
  <c r="O3699" i="9"/>
  <c r="O3698" i="9"/>
  <c r="O3697" i="9"/>
  <c r="O3696" i="9"/>
  <c r="O3695" i="9"/>
  <c r="O3694" i="9"/>
  <c r="O3693" i="9"/>
  <c r="O3692" i="9"/>
  <c r="O3691" i="9"/>
  <c r="O3690" i="9"/>
  <c r="O3689" i="9"/>
  <c r="O3688" i="9"/>
  <c r="O3687" i="9"/>
  <c r="O3686" i="9"/>
  <c r="O3685" i="9"/>
  <c r="O3684" i="9"/>
  <c r="O3683" i="9"/>
  <c r="O3682" i="9"/>
  <c r="O3681" i="9"/>
  <c r="O3680" i="9"/>
  <c r="O3679" i="9"/>
  <c r="O3678" i="9"/>
  <c r="O3677" i="9"/>
  <c r="O3676" i="9"/>
  <c r="O3675" i="9"/>
  <c r="O3674" i="9"/>
  <c r="O3673" i="9"/>
  <c r="O3672" i="9"/>
  <c r="O3671" i="9"/>
  <c r="O3670" i="9"/>
  <c r="O3669" i="9"/>
  <c r="O3668" i="9"/>
  <c r="O3667" i="9"/>
  <c r="O3666" i="9"/>
  <c r="O3665" i="9"/>
  <c r="O3664" i="9"/>
  <c r="O3663" i="9"/>
  <c r="O3662" i="9"/>
  <c r="O3661" i="9"/>
  <c r="O3660" i="9"/>
  <c r="O3659" i="9"/>
  <c r="O3658" i="9"/>
  <c r="O3657" i="9"/>
  <c r="O3656" i="9"/>
  <c r="O3655" i="9"/>
  <c r="O3654" i="9"/>
  <c r="O3653" i="9"/>
  <c r="O3652" i="9"/>
  <c r="O3651" i="9"/>
  <c r="O3650" i="9"/>
  <c r="O3649" i="9"/>
  <c r="O3648" i="9"/>
  <c r="O3647" i="9"/>
  <c r="O3646" i="9"/>
  <c r="O3645" i="9"/>
  <c r="O3644" i="9"/>
  <c r="O3643" i="9"/>
  <c r="O3642" i="9"/>
  <c r="O3641" i="9"/>
  <c r="O3640" i="9"/>
  <c r="O3639" i="9"/>
  <c r="O3638" i="9"/>
  <c r="O3637" i="9"/>
  <c r="O3636" i="9"/>
  <c r="O3635" i="9"/>
  <c r="O3634" i="9"/>
  <c r="O3633" i="9"/>
  <c r="O3632" i="9"/>
  <c r="O3631" i="9"/>
  <c r="O3630" i="9"/>
  <c r="O3629" i="9"/>
  <c r="O3628" i="9"/>
  <c r="O3627" i="9"/>
  <c r="O3626" i="9"/>
  <c r="O3625" i="9"/>
  <c r="O3624" i="9"/>
  <c r="O3623" i="9"/>
  <c r="O3622" i="9"/>
  <c r="O3621" i="9"/>
  <c r="O3620" i="9"/>
  <c r="O3619" i="9"/>
  <c r="O3618" i="9"/>
  <c r="O3617" i="9"/>
  <c r="O3616" i="9"/>
  <c r="O3615" i="9"/>
  <c r="O3614" i="9"/>
  <c r="O3613" i="9"/>
  <c r="O3612" i="9"/>
  <c r="O3611" i="9"/>
  <c r="O3610" i="9"/>
  <c r="O3609" i="9"/>
  <c r="O3608" i="9"/>
  <c r="O3607" i="9"/>
  <c r="O3606" i="9"/>
  <c r="O3605" i="9"/>
  <c r="O3604" i="9"/>
  <c r="O3603" i="9"/>
  <c r="O3602" i="9"/>
  <c r="O3601" i="9"/>
  <c r="O3600" i="9"/>
  <c r="O3599" i="9"/>
  <c r="O3598" i="9"/>
  <c r="O3597" i="9"/>
  <c r="O3596" i="9"/>
  <c r="O3595" i="9"/>
  <c r="O3594" i="9"/>
  <c r="O3593" i="9"/>
  <c r="O3592" i="9"/>
  <c r="O3591" i="9"/>
  <c r="O3590" i="9"/>
  <c r="O3589" i="9"/>
  <c r="O3588" i="9"/>
  <c r="O3587" i="9"/>
  <c r="O3586" i="9"/>
  <c r="O3585" i="9"/>
  <c r="O3584" i="9"/>
  <c r="O3583" i="9"/>
  <c r="O3582" i="9"/>
  <c r="O3581" i="9"/>
  <c r="O3580" i="9"/>
  <c r="O3579" i="9"/>
  <c r="O3578" i="9"/>
  <c r="O3577" i="9"/>
  <c r="O3576" i="9"/>
  <c r="O3575" i="9"/>
  <c r="O3574" i="9"/>
  <c r="O3573" i="9"/>
  <c r="O3572" i="9"/>
  <c r="O3571" i="9"/>
  <c r="O3570" i="9"/>
  <c r="O3569" i="9"/>
  <c r="O3568" i="9"/>
  <c r="O3567" i="9"/>
  <c r="O3566" i="9"/>
  <c r="O3565" i="9"/>
  <c r="O3564" i="9"/>
  <c r="O3563" i="9"/>
  <c r="O3562" i="9"/>
  <c r="O3561" i="9"/>
  <c r="O3560" i="9"/>
  <c r="O3559" i="9"/>
  <c r="O3558" i="9"/>
  <c r="O3557" i="9"/>
  <c r="O3556" i="9"/>
  <c r="O3555" i="9"/>
  <c r="O3554" i="9"/>
  <c r="O3553" i="9"/>
  <c r="O3552" i="9"/>
  <c r="O3551" i="9"/>
  <c r="O3550" i="9"/>
  <c r="O3549" i="9"/>
  <c r="O3548" i="9"/>
  <c r="O3547" i="9"/>
  <c r="O3546" i="9"/>
  <c r="O3545" i="9"/>
  <c r="O3544" i="9"/>
  <c r="O3543" i="9"/>
  <c r="O3542" i="9"/>
  <c r="O3541" i="9"/>
  <c r="O3540" i="9"/>
  <c r="O3539" i="9"/>
  <c r="O3538" i="9"/>
  <c r="O3537" i="9"/>
  <c r="O3536" i="9"/>
  <c r="O3535" i="9"/>
  <c r="O3534" i="9"/>
  <c r="O3533" i="9"/>
  <c r="O3532" i="9"/>
  <c r="O3531" i="9"/>
  <c r="O3530" i="9"/>
  <c r="O3529" i="9"/>
  <c r="O3528" i="9"/>
  <c r="O3527" i="9"/>
  <c r="O3526" i="9"/>
  <c r="O3525" i="9"/>
  <c r="O3524" i="9"/>
  <c r="O3523" i="9"/>
  <c r="O3522" i="9"/>
  <c r="O3521" i="9"/>
  <c r="O3520" i="9"/>
  <c r="O3519" i="9"/>
  <c r="O3518" i="9"/>
  <c r="O3517" i="9"/>
  <c r="O3516" i="9"/>
  <c r="O3515" i="9"/>
  <c r="O3514" i="9"/>
  <c r="O3513" i="9"/>
  <c r="O3512" i="9"/>
  <c r="O3511" i="9"/>
  <c r="O3510" i="9"/>
  <c r="O3509" i="9"/>
  <c r="O3508" i="9"/>
  <c r="O3507" i="9"/>
  <c r="O3506" i="9"/>
  <c r="O3505" i="9"/>
  <c r="O3504" i="9"/>
  <c r="O3503" i="9"/>
  <c r="O3502" i="9"/>
  <c r="O3501" i="9"/>
  <c r="O3500" i="9"/>
  <c r="O3499" i="9"/>
  <c r="O3498" i="9"/>
  <c r="O3497" i="9"/>
  <c r="O3496" i="9"/>
  <c r="O3495" i="9"/>
  <c r="O3494" i="9"/>
  <c r="O3493" i="9"/>
  <c r="O3492" i="9"/>
  <c r="O3491" i="9"/>
  <c r="O3490" i="9"/>
  <c r="O3489" i="9"/>
  <c r="O3488" i="9"/>
  <c r="O3487" i="9"/>
  <c r="O3486" i="9"/>
  <c r="O3485" i="9"/>
  <c r="O3484" i="9"/>
  <c r="O3483" i="9"/>
  <c r="O3482" i="9"/>
  <c r="O3481" i="9"/>
  <c r="O3480" i="9"/>
  <c r="O3479" i="9"/>
  <c r="O3478" i="9"/>
  <c r="O3477" i="9"/>
  <c r="O3476" i="9"/>
  <c r="O3475" i="9"/>
  <c r="O3474" i="9"/>
  <c r="O3473" i="9"/>
  <c r="O3472" i="9"/>
  <c r="O3471" i="9"/>
  <c r="O3470" i="9"/>
  <c r="O3469" i="9"/>
  <c r="O3468" i="9"/>
  <c r="O3467" i="9"/>
  <c r="O3466" i="9"/>
  <c r="O3465" i="9"/>
  <c r="O3464" i="9"/>
  <c r="O3463" i="9"/>
  <c r="O3462" i="9"/>
  <c r="O3461" i="9"/>
  <c r="O3460" i="9"/>
  <c r="O3459" i="9"/>
  <c r="O3458" i="9"/>
  <c r="O3457" i="9"/>
  <c r="O3456" i="9"/>
  <c r="O3455" i="9"/>
  <c r="O3454" i="9"/>
  <c r="O3453" i="9"/>
  <c r="O3452" i="9"/>
  <c r="O3451" i="9"/>
  <c r="O3450" i="9"/>
  <c r="O3449" i="9"/>
  <c r="O3448" i="9"/>
  <c r="O3447" i="9"/>
  <c r="O3446" i="9"/>
  <c r="O3445" i="9"/>
  <c r="O3444" i="9"/>
  <c r="O3443" i="9"/>
  <c r="O3442" i="9"/>
  <c r="O3441" i="9"/>
  <c r="O3440" i="9"/>
  <c r="O3439" i="9"/>
  <c r="O3438" i="9"/>
  <c r="O3437" i="9"/>
  <c r="O3436" i="9"/>
  <c r="O3435" i="9"/>
  <c r="O3434" i="9"/>
  <c r="O3433" i="9"/>
  <c r="O3432" i="9"/>
  <c r="O3431" i="9"/>
  <c r="O3430" i="9"/>
  <c r="O3429" i="9"/>
  <c r="O3428" i="9"/>
  <c r="O3427" i="9"/>
  <c r="O3426" i="9"/>
  <c r="O3425" i="9"/>
  <c r="O3424" i="9"/>
  <c r="O3423" i="9"/>
  <c r="O3422" i="9"/>
  <c r="O3421" i="9"/>
  <c r="O3420" i="9"/>
  <c r="O3419" i="9"/>
  <c r="O3418" i="9"/>
  <c r="O3417" i="9"/>
  <c r="O3416" i="9"/>
  <c r="O3415" i="9"/>
  <c r="O3414" i="9"/>
  <c r="O3413" i="9"/>
  <c r="O3412" i="9"/>
  <c r="O3411" i="9"/>
  <c r="O3410" i="9"/>
  <c r="O3409" i="9"/>
  <c r="O3408" i="9"/>
  <c r="O3407" i="9"/>
  <c r="O3406" i="9"/>
  <c r="O3405" i="9"/>
  <c r="O3404" i="9"/>
  <c r="O3403" i="9"/>
  <c r="O3402" i="9"/>
  <c r="O3401" i="9"/>
  <c r="O3400" i="9"/>
  <c r="O3399" i="9"/>
  <c r="O3398" i="9"/>
  <c r="O3397" i="9"/>
  <c r="O3396" i="9"/>
  <c r="O3395" i="9"/>
  <c r="O3394" i="9"/>
  <c r="O3393" i="9"/>
  <c r="O3392" i="9"/>
  <c r="O3391" i="9"/>
  <c r="O3390" i="9"/>
  <c r="O3389" i="9"/>
  <c r="O3388" i="9"/>
  <c r="O3387" i="9"/>
  <c r="O3386" i="9"/>
  <c r="O3385" i="9"/>
  <c r="O3384" i="9"/>
  <c r="O3383" i="9"/>
  <c r="O3382" i="9"/>
  <c r="O3381" i="9"/>
  <c r="O3380" i="9"/>
  <c r="O3379" i="9"/>
  <c r="O3378" i="9"/>
  <c r="O3377" i="9"/>
  <c r="O3376" i="9"/>
  <c r="O3375" i="9"/>
  <c r="O3374" i="9"/>
  <c r="O3373" i="9"/>
  <c r="O3372" i="9"/>
  <c r="O3371" i="9"/>
  <c r="O3370" i="9"/>
  <c r="O3369" i="9"/>
  <c r="O3368" i="9"/>
  <c r="O3367" i="9"/>
  <c r="O3366" i="9"/>
  <c r="O3365" i="9"/>
  <c r="O3364" i="9"/>
  <c r="O3363" i="9"/>
  <c r="O3362" i="9"/>
  <c r="O3361" i="9"/>
  <c r="O3360" i="9"/>
  <c r="O3359" i="9"/>
  <c r="O3358" i="9"/>
  <c r="O3357" i="9"/>
  <c r="O3356" i="9"/>
  <c r="O3355" i="9"/>
  <c r="O3354" i="9"/>
  <c r="O3353" i="9"/>
  <c r="O3352" i="9"/>
  <c r="O3351" i="9"/>
  <c r="O3350" i="9"/>
  <c r="O3349" i="9"/>
  <c r="O3348" i="9"/>
  <c r="O3347" i="9"/>
  <c r="O3346" i="9"/>
  <c r="O3345" i="9"/>
  <c r="O3344" i="9"/>
  <c r="O3343" i="9"/>
  <c r="O3342" i="9"/>
  <c r="O3341" i="9"/>
  <c r="O3340" i="9"/>
  <c r="O3339" i="9"/>
  <c r="O3338" i="9"/>
  <c r="O3337" i="9"/>
  <c r="O3336" i="9"/>
  <c r="O3335" i="9"/>
  <c r="O3334" i="9"/>
  <c r="O3333" i="9"/>
  <c r="O3332" i="9"/>
  <c r="O3331" i="9"/>
  <c r="O3330" i="9"/>
  <c r="O3329" i="9"/>
  <c r="O3328" i="9"/>
  <c r="O3327" i="9"/>
  <c r="O3326" i="9"/>
  <c r="O3325" i="9"/>
  <c r="O3324" i="9"/>
  <c r="O3323" i="9"/>
  <c r="O3322" i="9"/>
  <c r="O3321" i="9"/>
  <c r="O3320" i="9"/>
  <c r="O3319" i="9"/>
  <c r="O3318" i="9"/>
  <c r="O3317" i="9"/>
  <c r="O3316" i="9"/>
  <c r="O3315" i="9"/>
  <c r="O3314" i="9"/>
  <c r="O3313" i="9"/>
  <c r="O3312" i="9"/>
  <c r="O3311" i="9"/>
  <c r="O3310" i="9"/>
  <c r="O3309" i="9"/>
  <c r="O3308" i="9"/>
  <c r="O3307" i="9"/>
  <c r="O3306" i="9"/>
  <c r="O3305" i="9"/>
  <c r="O3304" i="9"/>
  <c r="O3303" i="9"/>
  <c r="O3302" i="9"/>
  <c r="O3301" i="9"/>
  <c r="O3300" i="9"/>
  <c r="O3299" i="9"/>
  <c r="O3298" i="9"/>
  <c r="O3297" i="9"/>
  <c r="O3296" i="9"/>
  <c r="O3295" i="9"/>
  <c r="O3294" i="9"/>
  <c r="O3293" i="9"/>
  <c r="O3292" i="9"/>
  <c r="O3291" i="9"/>
  <c r="O3290" i="9"/>
  <c r="O3289" i="9"/>
  <c r="O3288" i="9"/>
  <c r="O3287" i="9"/>
  <c r="O3286" i="9"/>
  <c r="O3285" i="9"/>
  <c r="O3284" i="9"/>
  <c r="O3283" i="9"/>
  <c r="O3282" i="9"/>
  <c r="O3281" i="9"/>
  <c r="O3280" i="9"/>
  <c r="O3279" i="9"/>
  <c r="O3278" i="9"/>
  <c r="O3277" i="9"/>
  <c r="O3276" i="9"/>
  <c r="O3275" i="9"/>
  <c r="O3274" i="9"/>
  <c r="O3273" i="9"/>
  <c r="O3272" i="9"/>
  <c r="O3271" i="9"/>
  <c r="O3270" i="9"/>
  <c r="O3269" i="9"/>
  <c r="O3268" i="9"/>
  <c r="O3267" i="9"/>
  <c r="O3266" i="9"/>
  <c r="O3265" i="9"/>
  <c r="O3264" i="9"/>
  <c r="O3263" i="9"/>
  <c r="O3262" i="9"/>
  <c r="O3261" i="9"/>
  <c r="O3260" i="9"/>
  <c r="O3259" i="9"/>
  <c r="O3258" i="9"/>
  <c r="O3257" i="9"/>
  <c r="O3256" i="9"/>
  <c r="O3255" i="9"/>
  <c r="O3254" i="9"/>
  <c r="O3253" i="9"/>
  <c r="O3252" i="9"/>
  <c r="O3251" i="9"/>
  <c r="O3250" i="9"/>
  <c r="O3249" i="9"/>
  <c r="O3248" i="9"/>
  <c r="O3247" i="9"/>
  <c r="O3246" i="9"/>
  <c r="O3245" i="9"/>
  <c r="O3244" i="9"/>
  <c r="O3243" i="9"/>
  <c r="O3242" i="9"/>
  <c r="O3241" i="9"/>
  <c r="O3240" i="9"/>
  <c r="O3239" i="9"/>
  <c r="O3238" i="9"/>
  <c r="O3237" i="9"/>
  <c r="O3236" i="9"/>
  <c r="O3235" i="9"/>
  <c r="O3234" i="9"/>
  <c r="O3233" i="9"/>
  <c r="O3232" i="9"/>
  <c r="O3231" i="9"/>
  <c r="O3230" i="9"/>
  <c r="O3229" i="9"/>
  <c r="O3228" i="9"/>
  <c r="O3227" i="9"/>
  <c r="O3226" i="9"/>
  <c r="O3225" i="9"/>
  <c r="O3224" i="9"/>
  <c r="O3223" i="9"/>
  <c r="O3222" i="9"/>
  <c r="O3221" i="9"/>
  <c r="O3220" i="9"/>
  <c r="O3219" i="9"/>
  <c r="O3218" i="9"/>
  <c r="O3217" i="9"/>
  <c r="O3216" i="9"/>
  <c r="O3215" i="9"/>
  <c r="O3214" i="9"/>
  <c r="O3213" i="9"/>
  <c r="O3212" i="9"/>
  <c r="O3211" i="9"/>
  <c r="O3210" i="9"/>
  <c r="O3209" i="9"/>
  <c r="O3208" i="9"/>
  <c r="O3207" i="9"/>
  <c r="O3206" i="9"/>
  <c r="O3205" i="9"/>
  <c r="O3204" i="9"/>
  <c r="O3203" i="9"/>
  <c r="O3202" i="9"/>
  <c r="O3201" i="9"/>
  <c r="O3200" i="9"/>
  <c r="O3199" i="9"/>
  <c r="O3198" i="9"/>
  <c r="O3197" i="9"/>
  <c r="O3196" i="9"/>
  <c r="O3195" i="9"/>
  <c r="O3194" i="9"/>
  <c r="O3193" i="9"/>
  <c r="O3192" i="9"/>
  <c r="O3191" i="9"/>
  <c r="O3190" i="9"/>
  <c r="O3189" i="9"/>
  <c r="O3188" i="9"/>
  <c r="O3187" i="9"/>
  <c r="O3186" i="9"/>
  <c r="O3185" i="9"/>
  <c r="O3184" i="9"/>
  <c r="O3183" i="9"/>
  <c r="O3182" i="9"/>
  <c r="O3181" i="9"/>
  <c r="O3180" i="9"/>
  <c r="O3179" i="9"/>
  <c r="O3178" i="9"/>
  <c r="O3177" i="9"/>
  <c r="O3176" i="9"/>
  <c r="O3175" i="9"/>
  <c r="O3174" i="9"/>
  <c r="O3173" i="9"/>
  <c r="O3172" i="9"/>
  <c r="O3171" i="9"/>
  <c r="O3170" i="9"/>
  <c r="O3169" i="9"/>
  <c r="O3168" i="9"/>
  <c r="O3167" i="9"/>
  <c r="O3166" i="9"/>
  <c r="O3165" i="9"/>
  <c r="O3164" i="9"/>
  <c r="O3163" i="9"/>
  <c r="O3162" i="9"/>
  <c r="O3161" i="9"/>
  <c r="O3160" i="9"/>
  <c r="O3159" i="9"/>
  <c r="O3158" i="9"/>
  <c r="O3157" i="9"/>
  <c r="O3156" i="9"/>
  <c r="O3155" i="9"/>
  <c r="O3154" i="9"/>
  <c r="O3153" i="9"/>
  <c r="O3152" i="9"/>
  <c r="O3151" i="9"/>
  <c r="O3150" i="9"/>
  <c r="O3149" i="9"/>
  <c r="O3148" i="9"/>
  <c r="O3147" i="9"/>
  <c r="O3146" i="9"/>
  <c r="O3145" i="9"/>
  <c r="O3144" i="9"/>
  <c r="O3143" i="9"/>
  <c r="O3142" i="9"/>
  <c r="O3141" i="9"/>
  <c r="O3140" i="9"/>
  <c r="O3139" i="9"/>
  <c r="O3138" i="9"/>
  <c r="O3137" i="9"/>
  <c r="O3136" i="9"/>
  <c r="O3135" i="9"/>
  <c r="O3134" i="9"/>
  <c r="O3133" i="9"/>
  <c r="O3132" i="9"/>
  <c r="O3131" i="9"/>
  <c r="O3130" i="9"/>
  <c r="O3129" i="9"/>
  <c r="O3128" i="9"/>
  <c r="O3127" i="9"/>
  <c r="O3126" i="9"/>
  <c r="O3125" i="9"/>
  <c r="O3124" i="9"/>
  <c r="O3123" i="9"/>
  <c r="O3122" i="9"/>
  <c r="O3121" i="9"/>
  <c r="O3120" i="9"/>
  <c r="O3119" i="9"/>
  <c r="O3118" i="9"/>
  <c r="O3117" i="9"/>
  <c r="O3116" i="9"/>
  <c r="O3115" i="9"/>
  <c r="O3114" i="9"/>
  <c r="O3113" i="9"/>
  <c r="O3112" i="9"/>
  <c r="O3111" i="9"/>
  <c r="O3110" i="9"/>
  <c r="O3109" i="9"/>
  <c r="O3108" i="9"/>
  <c r="O3107" i="9"/>
  <c r="O3106" i="9"/>
  <c r="O3105" i="9"/>
  <c r="O3104" i="9"/>
  <c r="O3103" i="9"/>
  <c r="O3102" i="9"/>
  <c r="O3101" i="9"/>
  <c r="O3100" i="9"/>
  <c r="O3099" i="9"/>
  <c r="O3098" i="9"/>
  <c r="O3097" i="9"/>
  <c r="O3096" i="9"/>
  <c r="O3095" i="9"/>
  <c r="O3094" i="9"/>
  <c r="O3093" i="9"/>
  <c r="O3092" i="9"/>
  <c r="O3091" i="9"/>
  <c r="O3090" i="9"/>
  <c r="O3089" i="9"/>
  <c r="O3088" i="9"/>
  <c r="O3087" i="9"/>
  <c r="O3086" i="9"/>
  <c r="O3085" i="9"/>
  <c r="O3084" i="9"/>
  <c r="O3083" i="9"/>
  <c r="O3082" i="9"/>
  <c r="O3081" i="9"/>
  <c r="O3080" i="9"/>
  <c r="O3079" i="9"/>
  <c r="O3078" i="9"/>
  <c r="O3077" i="9"/>
  <c r="O3076" i="9"/>
  <c r="O3075" i="9"/>
  <c r="O3074" i="9"/>
  <c r="O3073" i="9"/>
  <c r="O3072" i="9"/>
  <c r="O3071" i="9"/>
  <c r="O3070" i="9"/>
  <c r="O3069" i="9"/>
  <c r="O3068" i="9"/>
  <c r="O3067" i="9"/>
  <c r="O3066" i="9"/>
  <c r="O3065" i="9"/>
  <c r="O3064" i="9"/>
  <c r="O3063" i="9"/>
  <c r="O3062" i="9"/>
  <c r="O3061" i="9"/>
  <c r="O3060" i="9"/>
  <c r="O3059" i="9"/>
  <c r="O3058" i="9"/>
  <c r="O3057" i="9"/>
  <c r="O3056" i="9"/>
  <c r="O3055" i="9"/>
  <c r="O3054" i="9"/>
  <c r="O3053" i="9"/>
  <c r="O3052" i="9"/>
  <c r="O3051" i="9"/>
  <c r="O3050" i="9"/>
  <c r="O3049" i="9"/>
  <c r="O3048" i="9"/>
  <c r="O3047" i="9"/>
  <c r="O3046" i="9"/>
  <c r="O3045" i="9"/>
  <c r="O3044" i="9"/>
  <c r="O3043" i="9"/>
  <c r="O3042" i="9"/>
  <c r="O3041" i="9"/>
  <c r="O3040" i="9"/>
  <c r="O3039" i="9"/>
  <c r="O3038" i="9"/>
  <c r="O3037" i="9"/>
  <c r="O3036" i="9"/>
  <c r="O3035" i="9"/>
  <c r="O3034" i="9"/>
  <c r="O3033" i="9"/>
  <c r="O3032" i="9"/>
  <c r="O3031" i="9"/>
  <c r="O3030" i="9"/>
  <c r="O3029" i="9"/>
  <c r="O3028" i="9"/>
  <c r="O3027" i="9"/>
  <c r="O3026" i="9"/>
  <c r="O3025" i="9"/>
  <c r="O3024" i="9"/>
  <c r="O3023" i="9"/>
  <c r="O3022" i="9"/>
  <c r="O3021" i="9"/>
  <c r="O3020" i="9"/>
  <c r="O3019" i="9"/>
  <c r="O3018" i="9"/>
  <c r="O3017" i="9"/>
  <c r="O3016" i="9"/>
  <c r="O3015" i="9"/>
  <c r="O3014" i="9"/>
  <c r="O3013" i="9"/>
  <c r="O3012" i="9"/>
  <c r="O3011" i="9"/>
  <c r="O3010" i="9"/>
  <c r="O3009" i="9"/>
  <c r="O3008" i="9"/>
  <c r="O3007" i="9"/>
  <c r="O3006" i="9"/>
  <c r="O3005" i="9"/>
  <c r="O3004" i="9"/>
  <c r="O3003" i="9"/>
  <c r="O3002" i="9"/>
  <c r="O3001" i="9"/>
  <c r="O3000" i="9"/>
  <c r="O2999" i="9"/>
  <c r="O2998" i="9"/>
  <c r="O2997" i="9"/>
  <c r="O2996" i="9"/>
  <c r="O2995" i="9"/>
  <c r="O2994" i="9"/>
  <c r="O2993" i="9"/>
  <c r="O2992" i="9"/>
  <c r="O2991" i="9"/>
  <c r="O2990" i="9"/>
  <c r="O2989" i="9"/>
  <c r="O2988" i="9"/>
  <c r="O2987" i="9"/>
  <c r="O2986" i="9"/>
  <c r="O2985" i="9"/>
  <c r="O2984" i="9"/>
  <c r="O2983" i="9"/>
  <c r="O2982" i="9"/>
  <c r="O2981" i="9"/>
  <c r="O2980" i="9"/>
  <c r="O2979" i="9"/>
  <c r="O2978" i="9"/>
  <c r="O2977" i="9"/>
  <c r="O2976" i="9"/>
  <c r="O2975" i="9"/>
  <c r="O2974" i="9"/>
  <c r="O2973" i="9"/>
  <c r="O2972" i="9"/>
  <c r="O2971" i="9"/>
  <c r="O2970" i="9"/>
  <c r="O2969" i="9"/>
  <c r="O2968" i="9"/>
  <c r="O2967" i="9"/>
  <c r="O2966" i="9"/>
  <c r="O2965" i="9"/>
  <c r="O2964" i="9"/>
  <c r="O2963" i="9"/>
  <c r="O2962" i="9"/>
  <c r="O2961" i="9"/>
  <c r="O2960" i="9"/>
  <c r="O2959" i="9"/>
  <c r="O2958" i="9"/>
  <c r="O2957" i="9"/>
  <c r="O2956" i="9"/>
  <c r="O2955" i="9"/>
  <c r="O2954" i="9"/>
  <c r="O2953" i="9"/>
  <c r="O2952" i="9"/>
  <c r="O2951" i="9"/>
  <c r="O2950" i="9"/>
  <c r="O2949" i="9"/>
  <c r="O2948" i="9"/>
  <c r="O2947" i="9"/>
  <c r="O2946" i="9"/>
  <c r="O2945" i="9"/>
  <c r="O2944" i="9"/>
  <c r="O2943" i="9"/>
  <c r="O2942" i="9"/>
  <c r="O2941" i="9"/>
  <c r="O2940" i="9"/>
  <c r="O2939" i="9"/>
  <c r="O2938" i="9"/>
  <c r="O2937" i="9"/>
  <c r="O2936" i="9"/>
  <c r="O2935" i="9"/>
  <c r="O2934" i="9"/>
  <c r="O2933" i="9"/>
  <c r="O2932" i="9"/>
  <c r="O2931" i="9"/>
  <c r="O2930" i="9"/>
  <c r="O2929" i="9"/>
  <c r="O2928" i="9"/>
  <c r="O2927" i="9"/>
  <c r="O2926" i="9"/>
  <c r="O2925" i="9"/>
  <c r="O2924" i="9"/>
  <c r="O2923" i="9"/>
  <c r="O2922" i="9"/>
  <c r="O2921" i="9"/>
  <c r="O2920" i="9"/>
  <c r="O2919" i="9"/>
  <c r="O2918" i="9"/>
  <c r="O2917" i="9"/>
  <c r="O2916" i="9"/>
  <c r="O2915" i="9"/>
  <c r="O2914" i="9"/>
  <c r="O2913" i="9"/>
  <c r="O2912" i="9"/>
  <c r="O2911" i="9"/>
  <c r="O2910" i="9"/>
  <c r="O2909" i="9"/>
  <c r="O2908" i="9"/>
  <c r="O2907" i="9"/>
  <c r="O2906" i="9"/>
  <c r="O2905" i="9"/>
  <c r="O2904" i="9"/>
  <c r="O2903" i="9"/>
  <c r="O2902" i="9"/>
  <c r="O2901" i="9"/>
  <c r="O2900" i="9"/>
  <c r="O2899" i="9"/>
  <c r="O2898" i="9"/>
  <c r="O2897" i="9"/>
  <c r="O2896" i="9"/>
  <c r="O2895" i="9"/>
  <c r="O2894" i="9"/>
  <c r="O2893" i="9"/>
  <c r="O2892" i="9"/>
  <c r="O2891" i="9"/>
  <c r="O2890" i="9"/>
  <c r="O2889" i="9"/>
  <c r="O2888" i="9"/>
  <c r="O2887" i="9"/>
  <c r="O2886" i="9"/>
  <c r="O2885" i="9"/>
  <c r="O2884" i="9"/>
  <c r="O2883" i="9"/>
  <c r="O2882" i="9"/>
  <c r="O2881" i="9"/>
  <c r="O2880" i="9"/>
  <c r="O2879" i="9"/>
  <c r="O2878" i="9"/>
  <c r="O2877" i="9"/>
  <c r="O2876" i="9"/>
  <c r="O2875" i="9"/>
  <c r="O2874" i="9"/>
  <c r="O2873" i="9"/>
  <c r="O2872" i="9"/>
  <c r="O2871" i="9"/>
  <c r="O2870" i="9"/>
  <c r="O2869" i="9"/>
  <c r="O2868" i="9"/>
  <c r="O2867" i="9"/>
  <c r="O2866" i="9"/>
  <c r="O2865" i="9"/>
  <c r="O2864" i="9"/>
  <c r="O2863" i="9"/>
  <c r="O2862" i="9"/>
  <c r="O2861" i="9"/>
  <c r="O2860" i="9"/>
  <c r="O2859" i="9"/>
  <c r="O2858" i="9"/>
  <c r="O2857" i="9"/>
  <c r="O2856" i="9"/>
  <c r="O2855" i="9"/>
  <c r="O2854" i="9"/>
  <c r="O2853" i="9"/>
  <c r="O2852" i="9"/>
  <c r="O2851" i="9"/>
  <c r="O2850" i="9"/>
  <c r="O2849" i="9"/>
  <c r="O2848" i="9"/>
  <c r="O2847" i="9"/>
  <c r="O2846" i="9"/>
  <c r="O2845" i="9"/>
  <c r="O2844" i="9"/>
  <c r="O2843" i="9"/>
  <c r="O2842" i="9"/>
  <c r="O2841" i="9"/>
  <c r="O2840" i="9"/>
  <c r="O2839" i="9"/>
  <c r="O2838" i="9"/>
  <c r="O2837" i="9"/>
  <c r="O2836" i="9"/>
  <c r="O2835" i="9"/>
  <c r="O2834" i="9"/>
  <c r="O2833" i="9"/>
  <c r="O2832" i="9"/>
  <c r="O2831" i="9"/>
  <c r="O2830" i="9"/>
  <c r="O2829" i="9"/>
  <c r="O2828" i="9"/>
  <c r="O2827" i="9"/>
  <c r="O2826" i="9"/>
  <c r="O2825" i="9"/>
  <c r="O2824" i="9"/>
  <c r="O2823" i="9"/>
  <c r="O2822" i="9"/>
  <c r="O2821" i="9"/>
  <c r="O2820" i="9"/>
  <c r="O2819" i="9"/>
  <c r="O2818" i="9"/>
  <c r="O2817" i="9"/>
  <c r="O2816" i="9"/>
  <c r="O2815" i="9"/>
  <c r="O2814" i="9"/>
  <c r="O2813" i="9"/>
  <c r="O2812" i="9"/>
  <c r="O2811" i="9"/>
  <c r="O2810" i="9"/>
  <c r="O2809" i="9"/>
  <c r="O2808" i="9"/>
  <c r="O2807" i="9"/>
  <c r="O2806" i="9"/>
  <c r="O2805" i="9"/>
  <c r="O2804" i="9"/>
  <c r="O2803" i="9"/>
  <c r="O2802" i="9"/>
  <c r="O2801" i="9"/>
  <c r="O2800" i="9"/>
  <c r="O2799" i="9"/>
  <c r="O2798" i="9"/>
  <c r="O2797" i="9"/>
  <c r="O2796" i="9"/>
  <c r="O2795" i="9"/>
  <c r="O2794" i="9"/>
  <c r="O2793" i="9"/>
  <c r="O2792" i="9"/>
  <c r="O2791" i="9"/>
  <c r="O2790" i="9"/>
  <c r="O2789" i="9"/>
  <c r="O2788" i="9"/>
  <c r="O2787" i="9"/>
  <c r="O2786" i="9"/>
  <c r="O2785" i="9"/>
  <c r="O2784" i="9"/>
  <c r="O2783" i="9"/>
  <c r="O2782" i="9"/>
  <c r="O2781" i="9"/>
  <c r="O2780" i="9"/>
  <c r="O2779" i="9"/>
  <c r="O2778" i="9"/>
  <c r="O2777" i="9"/>
  <c r="O2776" i="9"/>
  <c r="O2775" i="9"/>
  <c r="O2774" i="9"/>
  <c r="O2773" i="9"/>
  <c r="O2772" i="9"/>
  <c r="O2771" i="9"/>
  <c r="O2770" i="9"/>
  <c r="O2769" i="9"/>
  <c r="O2768" i="9"/>
  <c r="O2767" i="9"/>
  <c r="O2766" i="9"/>
  <c r="O2765" i="9"/>
  <c r="O2764" i="9"/>
  <c r="O2763" i="9"/>
  <c r="O2762" i="9"/>
  <c r="O2761" i="9"/>
  <c r="O2760" i="9"/>
  <c r="O2759" i="9"/>
  <c r="O2758" i="9"/>
  <c r="O2757" i="9"/>
  <c r="O2756" i="9"/>
  <c r="O2755" i="9"/>
  <c r="O2754" i="9"/>
  <c r="O2753" i="9"/>
  <c r="O2752" i="9"/>
  <c r="O2751" i="9"/>
  <c r="O2750" i="9"/>
  <c r="O2749" i="9"/>
  <c r="O2748" i="9"/>
  <c r="O2747" i="9"/>
  <c r="O2746" i="9"/>
  <c r="O2745" i="9"/>
  <c r="O2744" i="9"/>
  <c r="O2743" i="9"/>
  <c r="O2742" i="9"/>
  <c r="O2741" i="9"/>
  <c r="O2740" i="9"/>
  <c r="O2739" i="9"/>
  <c r="O2738" i="9"/>
  <c r="O2737" i="9"/>
  <c r="O2736" i="9"/>
  <c r="O2735" i="9"/>
  <c r="O2734" i="9"/>
  <c r="O2733" i="9"/>
  <c r="O2732" i="9"/>
  <c r="O2731" i="9"/>
  <c r="O2730" i="9"/>
  <c r="O2729" i="9"/>
  <c r="O2728" i="9"/>
  <c r="O2727" i="9"/>
  <c r="O2726" i="9"/>
  <c r="O2725" i="9"/>
  <c r="O2724" i="9"/>
  <c r="O2723" i="9"/>
  <c r="O2722" i="9"/>
  <c r="O2721" i="9"/>
  <c r="O2720" i="9"/>
  <c r="O2719" i="9"/>
  <c r="O2718" i="9"/>
  <c r="O2717" i="9"/>
  <c r="O2716" i="9"/>
  <c r="O2715" i="9"/>
  <c r="O2714" i="9"/>
  <c r="O2713" i="9"/>
  <c r="O2712" i="9"/>
  <c r="O2711" i="9"/>
  <c r="O2710" i="9"/>
  <c r="O2709" i="9"/>
  <c r="O2708" i="9"/>
  <c r="O2707" i="9"/>
  <c r="O2706" i="9"/>
  <c r="O2705" i="9"/>
  <c r="O2704" i="9"/>
  <c r="O2703" i="9"/>
  <c r="O2702" i="9"/>
  <c r="O2701" i="9"/>
  <c r="O2700" i="9"/>
  <c r="O2699" i="9"/>
  <c r="O2698" i="9"/>
  <c r="O2697" i="9"/>
  <c r="O2696" i="9"/>
  <c r="O2695" i="9"/>
  <c r="O2694" i="9"/>
  <c r="O2693" i="9"/>
  <c r="O2692" i="9"/>
  <c r="O2691" i="9"/>
  <c r="O2690" i="9"/>
  <c r="O2689" i="9"/>
  <c r="O2688" i="9"/>
  <c r="O2687" i="9"/>
  <c r="O2686" i="9"/>
  <c r="O2685" i="9"/>
  <c r="O2684" i="9"/>
  <c r="O2683" i="9"/>
  <c r="O2682" i="9"/>
  <c r="O2681" i="9"/>
  <c r="O2680" i="9"/>
  <c r="O2679" i="9"/>
  <c r="O2678" i="9"/>
  <c r="O2677" i="9"/>
  <c r="O2676" i="9"/>
  <c r="O2675" i="9"/>
  <c r="O2674" i="9"/>
  <c r="O2673" i="9"/>
  <c r="O2672" i="9"/>
  <c r="O2671" i="9"/>
  <c r="O2670" i="9"/>
  <c r="O2669" i="9"/>
  <c r="O2668" i="9"/>
  <c r="O2667" i="9"/>
  <c r="O2666" i="9"/>
  <c r="O2665" i="9"/>
  <c r="O2664" i="9"/>
  <c r="O2663" i="9"/>
  <c r="O2662" i="9"/>
  <c r="O2661" i="9"/>
  <c r="O2660" i="9"/>
  <c r="O2659" i="9"/>
  <c r="O2658" i="9"/>
  <c r="O2657" i="9"/>
  <c r="O2656" i="9"/>
  <c r="O2655" i="9"/>
  <c r="O2654" i="9"/>
  <c r="O2653" i="9"/>
  <c r="O2652" i="9"/>
  <c r="O2651" i="9"/>
  <c r="O2650" i="9"/>
  <c r="O2649" i="9"/>
  <c r="O2648" i="9"/>
  <c r="O2647" i="9"/>
  <c r="O2646" i="9"/>
  <c r="O2645" i="9"/>
  <c r="O2644" i="9"/>
  <c r="O2643" i="9"/>
  <c r="O2642" i="9"/>
  <c r="O2641" i="9"/>
  <c r="O2640" i="9"/>
  <c r="O2639" i="9"/>
  <c r="O2638" i="9"/>
  <c r="O2637" i="9"/>
  <c r="O2636" i="9"/>
  <c r="O2635" i="9"/>
  <c r="O2634" i="9"/>
  <c r="O2633" i="9"/>
  <c r="O2632" i="9"/>
  <c r="O2631" i="9"/>
  <c r="O2630" i="9"/>
  <c r="O2629" i="9"/>
  <c r="O2628" i="9"/>
  <c r="O2627" i="9"/>
  <c r="O2626" i="9"/>
  <c r="O2625" i="9"/>
  <c r="O2624" i="9"/>
  <c r="O2623" i="9"/>
  <c r="O2622" i="9"/>
  <c r="O2621" i="9"/>
  <c r="O2620" i="9"/>
  <c r="O2619" i="9"/>
  <c r="O2618" i="9"/>
  <c r="O2617" i="9"/>
  <c r="O2616" i="9"/>
  <c r="O2615" i="9"/>
  <c r="O2614" i="9"/>
  <c r="O2613" i="9"/>
  <c r="O2612" i="9"/>
  <c r="O2611" i="9"/>
  <c r="O2610" i="9"/>
  <c r="O2609" i="9"/>
  <c r="O2608" i="9"/>
  <c r="O2607" i="9"/>
  <c r="O2606" i="9"/>
  <c r="O2605" i="9"/>
  <c r="O2604" i="9"/>
  <c r="O2603" i="9"/>
  <c r="O2602" i="9"/>
  <c r="O2601" i="9"/>
  <c r="O2600" i="9"/>
  <c r="O2599" i="9"/>
  <c r="O2598" i="9"/>
  <c r="O2597" i="9"/>
  <c r="O2596" i="9"/>
  <c r="O2595" i="9"/>
  <c r="O2594" i="9"/>
  <c r="O2593" i="9"/>
  <c r="O2592" i="9"/>
  <c r="O2591" i="9"/>
  <c r="O2590" i="9"/>
  <c r="O2589" i="9"/>
  <c r="O2588" i="9"/>
  <c r="O2587" i="9"/>
  <c r="O2586" i="9"/>
  <c r="O2585" i="9"/>
  <c r="O2584" i="9"/>
  <c r="O2583" i="9"/>
  <c r="O2582" i="9"/>
  <c r="O2581" i="9"/>
  <c r="O2580" i="9"/>
  <c r="O2579" i="9"/>
  <c r="O2578" i="9"/>
  <c r="O2577" i="9"/>
  <c r="O2576" i="9"/>
  <c r="O2575" i="9"/>
  <c r="O2574" i="9"/>
  <c r="O2573" i="9"/>
  <c r="O2572" i="9"/>
  <c r="O2571" i="9"/>
  <c r="O2570" i="9"/>
  <c r="O2569" i="9"/>
  <c r="O2568" i="9"/>
  <c r="O2567" i="9"/>
  <c r="O2566" i="9"/>
  <c r="O2565" i="9"/>
  <c r="O2564" i="9"/>
  <c r="O2563" i="9"/>
  <c r="O2562" i="9"/>
  <c r="O2561" i="9"/>
  <c r="O2560" i="9"/>
  <c r="O2559" i="9"/>
  <c r="O2558" i="9"/>
  <c r="O2557" i="9"/>
  <c r="O2556" i="9"/>
  <c r="O2555" i="9"/>
  <c r="O2554" i="9"/>
  <c r="O2553" i="9"/>
  <c r="O2552" i="9"/>
  <c r="O2551" i="9"/>
  <c r="O2550" i="9"/>
  <c r="O2549" i="9"/>
  <c r="O2548" i="9"/>
  <c r="O2547" i="9"/>
  <c r="O2546" i="9"/>
  <c r="O2545" i="9"/>
  <c r="O2544" i="9"/>
  <c r="O2543" i="9"/>
  <c r="O2542" i="9"/>
  <c r="O2541" i="9"/>
  <c r="O2540" i="9"/>
  <c r="O2539" i="9"/>
  <c r="O2538" i="9"/>
  <c r="O2537" i="9"/>
  <c r="O2536" i="9"/>
  <c r="O2535" i="9"/>
  <c r="O2534" i="9"/>
  <c r="O2533" i="9"/>
  <c r="O2532" i="9"/>
  <c r="O2531" i="9"/>
  <c r="O2530" i="9"/>
  <c r="O2529" i="9"/>
  <c r="O2528" i="9"/>
  <c r="O2527" i="9"/>
  <c r="O2526" i="9"/>
  <c r="O2525" i="9"/>
  <c r="O2524" i="9"/>
  <c r="O2523" i="9"/>
  <c r="O2522" i="9"/>
  <c r="O2521" i="9"/>
  <c r="O2520" i="9"/>
  <c r="O2519" i="9"/>
  <c r="O2518" i="9"/>
  <c r="O2517" i="9"/>
  <c r="O2516" i="9"/>
  <c r="O2515" i="9"/>
  <c r="O2514" i="9"/>
  <c r="O2513" i="9"/>
  <c r="O2512" i="9"/>
  <c r="O2511" i="9"/>
  <c r="O2510" i="9"/>
  <c r="O2509" i="9"/>
  <c r="O2508" i="9"/>
  <c r="O2507" i="9"/>
  <c r="O2506" i="9"/>
  <c r="O2505" i="9"/>
  <c r="O2504" i="9"/>
  <c r="O2503" i="9"/>
  <c r="O2502" i="9"/>
  <c r="O2501" i="9"/>
  <c r="O2500" i="9"/>
  <c r="O2499" i="9"/>
  <c r="O2498" i="9"/>
  <c r="O2497" i="9"/>
  <c r="O2496" i="9"/>
  <c r="O2495" i="9"/>
  <c r="O2494" i="9"/>
  <c r="O2493" i="9"/>
  <c r="O2492" i="9"/>
  <c r="O2491" i="9"/>
  <c r="O2490" i="9"/>
  <c r="O2489" i="9"/>
  <c r="O2488" i="9"/>
  <c r="O2487" i="9"/>
  <c r="O2486" i="9"/>
  <c r="O2485" i="9"/>
  <c r="O2484" i="9"/>
  <c r="O2483" i="9"/>
  <c r="O2482" i="9"/>
  <c r="O2481" i="9"/>
  <c r="O2480" i="9"/>
  <c r="O2479" i="9"/>
  <c r="O2478" i="9"/>
  <c r="O2477" i="9"/>
  <c r="O2476" i="9"/>
  <c r="O2475" i="9"/>
  <c r="O2474" i="9"/>
  <c r="O2473" i="9"/>
  <c r="O2472" i="9"/>
  <c r="O2471" i="9"/>
  <c r="O2470" i="9"/>
  <c r="O2469" i="9"/>
  <c r="O2468" i="9"/>
  <c r="O2467" i="9"/>
  <c r="O2466" i="9"/>
  <c r="O2465" i="9"/>
  <c r="O2464" i="9"/>
  <c r="O2463" i="9"/>
  <c r="O2462" i="9"/>
  <c r="O2461" i="9"/>
  <c r="O2460" i="9"/>
  <c r="O2459" i="9"/>
  <c r="O2458" i="9"/>
  <c r="O2457" i="9"/>
  <c r="O2456" i="9"/>
  <c r="O2455" i="9"/>
  <c r="O2454" i="9"/>
  <c r="O2453" i="9"/>
  <c r="O2452" i="9"/>
  <c r="O2451" i="9"/>
  <c r="O2450" i="9"/>
  <c r="O2449" i="9"/>
  <c r="O2448" i="9"/>
  <c r="O2447" i="9"/>
  <c r="O2446" i="9"/>
  <c r="O2445" i="9"/>
  <c r="O2444" i="9"/>
  <c r="O2443" i="9"/>
  <c r="O2442" i="9"/>
  <c r="O2441" i="9"/>
  <c r="O2440" i="9"/>
  <c r="O2439" i="9"/>
  <c r="O2438" i="9"/>
  <c r="O2437" i="9"/>
  <c r="O2436" i="9"/>
  <c r="O2435" i="9"/>
  <c r="O2434" i="9"/>
  <c r="O2433" i="9"/>
  <c r="O2432" i="9"/>
  <c r="O2431" i="9"/>
  <c r="O2430" i="9"/>
  <c r="O2429" i="9"/>
  <c r="O2428" i="9"/>
  <c r="O2427" i="9"/>
  <c r="O2426" i="9"/>
  <c r="O2425" i="9"/>
  <c r="O2424" i="9"/>
  <c r="O2423" i="9"/>
  <c r="O2422" i="9"/>
  <c r="O2421" i="9"/>
  <c r="O2420" i="9"/>
  <c r="O2419" i="9"/>
  <c r="O2418" i="9"/>
  <c r="O2417" i="9"/>
  <c r="O2416" i="9"/>
  <c r="O2415" i="9"/>
  <c r="O2414" i="9"/>
  <c r="O2413" i="9"/>
  <c r="O2412" i="9"/>
  <c r="O2411" i="9"/>
  <c r="O2410" i="9"/>
  <c r="O2409" i="9"/>
  <c r="O2408" i="9"/>
  <c r="O2407" i="9"/>
  <c r="O2406" i="9"/>
  <c r="O2405" i="9"/>
  <c r="O2404" i="9"/>
  <c r="O2403" i="9"/>
  <c r="O2402" i="9"/>
  <c r="O2401" i="9"/>
  <c r="O2400" i="9"/>
  <c r="O2399" i="9"/>
  <c r="O2398" i="9"/>
  <c r="O2397" i="9"/>
  <c r="O2396" i="9"/>
  <c r="O2395" i="9"/>
  <c r="O2394" i="9"/>
  <c r="O2393" i="9"/>
  <c r="O2392" i="9"/>
  <c r="O2391" i="9"/>
  <c r="O2390" i="9"/>
  <c r="O2389" i="9"/>
  <c r="O2388" i="9"/>
  <c r="O2387" i="9"/>
  <c r="O2386" i="9"/>
  <c r="O2385" i="9"/>
  <c r="O2384" i="9"/>
  <c r="O2383" i="9"/>
  <c r="O2382" i="9"/>
  <c r="O2381" i="9"/>
  <c r="O2380" i="9"/>
  <c r="O2379" i="9"/>
  <c r="O2378" i="9"/>
  <c r="O2377" i="9"/>
  <c r="O2376" i="9"/>
  <c r="O2375" i="9"/>
  <c r="O2374" i="9"/>
  <c r="O2373" i="9"/>
  <c r="O2372" i="9"/>
  <c r="O2371" i="9"/>
  <c r="O2370" i="9"/>
  <c r="O2369" i="9"/>
  <c r="O2368" i="9"/>
  <c r="O2367" i="9"/>
  <c r="O2366" i="9"/>
  <c r="O2365" i="9"/>
  <c r="O2364" i="9"/>
  <c r="O2363" i="9"/>
  <c r="O2362" i="9"/>
  <c r="O2361" i="9"/>
  <c r="O2360" i="9"/>
  <c r="O2359" i="9"/>
  <c r="O2358" i="9"/>
  <c r="O2357" i="9"/>
  <c r="O2356" i="9"/>
  <c r="O2355" i="9"/>
  <c r="O2354" i="9"/>
  <c r="O2353" i="9"/>
  <c r="O2352" i="9"/>
  <c r="O2351" i="9"/>
  <c r="O2350" i="9"/>
  <c r="O2349" i="9"/>
  <c r="O2348" i="9"/>
  <c r="O2347" i="9"/>
  <c r="O2346" i="9"/>
  <c r="O2345" i="9"/>
  <c r="O2344" i="9"/>
  <c r="O2343" i="9"/>
  <c r="O2342" i="9"/>
  <c r="O2341" i="9"/>
  <c r="O2340" i="9"/>
  <c r="O2339" i="9"/>
  <c r="O2338" i="9"/>
  <c r="O2337" i="9"/>
  <c r="O2336" i="9"/>
  <c r="O2335" i="9"/>
  <c r="O2334" i="9"/>
  <c r="O2333" i="9"/>
  <c r="O2332" i="9"/>
  <c r="O2331" i="9"/>
  <c r="O2330" i="9"/>
  <c r="O2329" i="9"/>
  <c r="O2328" i="9"/>
  <c r="O2327" i="9"/>
  <c r="O2326" i="9"/>
  <c r="O2325" i="9"/>
  <c r="O2324" i="9"/>
  <c r="O2323" i="9"/>
  <c r="O2322" i="9"/>
  <c r="O2321" i="9"/>
  <c r="O2320" i="9"/>
  <c r="O2319" i="9"/>
  <c r="O2318" i="9"/>
  <c r="O2317" i="9"/>
  <c r="O2316" i="9"/>
  <c r="O2315" i="9"/>
  <c r="O2314" i="9"/>
  <c r="O2313" i="9"/>
  <c r="O2312" i="9"/>
  <c r="O2311" i="9"/>
  <c r="O2310" i="9"/>
  <c r="O2309" i="9"/>
  <c r="O2308" i="9"/>
  <c r="O2307" i="9"/>
  <c r="O2306" i="9"/>
  <c r="O2305" i="9"/>
  <c r="O2304" i="9"/>
  <c r="O2303" i="9"/>
  <c r="O2302" i="9"/>
  <c r="O2301" i="9"/>
  <c r="O2300" i="9"/>
  <c r="O2299" i="9"/>
  <c r="O2298" i="9"/>
  <c r="O2297" i="9"/>
  <c r="O2296" i="9"/>
  <c r="O2295" i="9"/>
  <c r="O2294" i="9"/>
  <c r="O2293" i="9"/>
  <c r="O2292" i="9"/>
  <c r="O2291" i="9"/>
  <c r="O2290" i="9"/>
  <c r="O2289" i="9"/>
  <c r="O2288" i="9"/>
  <c r="O2287" i="9"/>
  <c r="O2286" i="9"/>
  <c r="O2285" i="9"/>
  <c r="O2284" i="9"/>
  <c r="O2283" i="9"/>
  <c r="O2282" i="9"/>
  <c r="O2281" i="9"/>
  <c r="O2280" i="9"/>
  <c r="O2279" i="9"/>
  <c r="O2278" i="9"/>
  <c r="O2277" i="9"/>
  <c r="O2276" i="9"/>
  <c r="O2275" i="9"/>
  <c r="O2274" i="9"/>
  <c r="O2273" i="9"/>
  <c r="O2272" i="9"/>
  <c r="O2271" i="9"/>
  <c r="O2270" i="9"/>
  <c r="O2269" i="9"/>
  <c r="O2268" i="9"/>
  <c r="O2267" i="9"/>
  <c r="O2266" i="9"/>
  <c r="O2265" i="9"/>
  <c r="O2264" i="9"/>
  <c r="O2263" i="9"/>
  <c r="O2262" i="9"/>
  <c r="O2261" i="9"/>
  <c r="O2260" i="9"/>
  <c r="O2259" i="9"/>
  <c r="O2258" i="9"/>
  <c r="O2257" i="9"/>
  <c r="O2256" i="9"/>
  <c r="O2255" i="9"/>
  <c r="O2254" i="9"/>
  <c r="O2253" i="9"/>
  <c r="O2252" i="9"/>
  <c r="O2251" i="9"/>
  <c r="O2250" i="9"/>
  <c r="O2249" i="9"/>
  <c r="O2248" i="9"/>
  <c r="O2247" i="9"/>
  <c r="O2246" i="9"/>
  <c r="O2245" i="9"/>
  <c r="O2244" i="9"/>
  <c r="O2243" i="9"/>
  <c r="O2242" i="9"/>
  <c r="O2241" i="9"/>
  <c r="O2240" i="9"/>
  <c r="O2239" i="9"/>
  <c r="O2238" i="9"/>
  <c r="O2237" i="9"/>
  <c r="O2236" i="9"/>
  <c r="O2235" i="9"/>
  <c r="O2234" i="9"/>
  <c r="O2233" i="9"/>
  <c r="O2232" i="9"/>
  <c r="O2231" i="9"/>
  <c r="O2230" i="9"/>
  <c r="O2229" i="9"/>
  <c r="O2228" i="9"/>
  <c r="O2227" i="9"/>
  <c r="O2226" i="9"/>
  <c r="O2225" i="9"/>
  <c r="O2224" i="9"/>
  <c r="O2223" i="9"/>
  <c r="O2222" i="9"/>
  <c r="O2221" i="9"/>
  <c r="O2220" i="9"/>
  <c r="O2219" i="9"/>
  <c r="O2218" i="9"/>
  <c r="O2217" i="9"/>
  <c r="O2216" i="9"/>
  <c r="O2215" i="9"/>
  <c r="O2214" i="9"/>
  <c r="O2213" i="9"/>
  <c r="O2212" i="9"/>
  <c r="O2211" i="9"/>
  <c r="O2210" i="9"/>
  <c r="O2209" i="9"/>
  <c r="O2208" i="9"/>
  <c r="O2207" i="9"/>
  <c r="O2206" i="9"/>
  <c r="O2205" i="9"/>
  <c r="O2204" i="9"/>
  <c r="O2203" i="9"/>
  <c r="O2202" i="9"/>
  <c r="O2201" i="9"/>
  <c r="O2200" i="9"/>
  <c r="O2199" i="9"/>
  <c r="O2198" i="9"/>
  <c r="O2197" i="9"/>
  <c r="O2196" i="9"/>
  <c r="O2195" i="9"/>
  <c r="O2194" i="9"/>
  <c r="O2193" i="9"/>
  <c r="O2192" i="9"/>
  <c r="O2191" i="9"/>
  <c r="O2190" i="9"/>
  <c r="O2189" i="9"/>
  <c r="O2188" i="9"/>
  <c r="O2187" i="9"/>
  <c r="O2186" i="9"/>
  <c r="O2185" i="9"/>
  <c r="O2184" i="9"/>
  <c r="O2183" i="9"/>
  <c r="O2182" i="9"/>
  <c r="O2181" i="9"/>
  <c r="O2180" i="9"/>
  <c r="O2179" i="9"/>
  <c r="O2178" i="9"/>
  <c r="O2177" i="9"/>
  <c r="O2176" i="9"/>
  <c r="O2175" i="9"/>
  <c r="O2174" i="9"/>
  <c r="O2173" i="9"/>
  <c r="O2172" i="9"/>
  <c r="O2171" i="9"/>
  <c r="O2170" i="9"/>
  <c r="O2169" i="9"/>
  <c r="O2168" i="9"/>
  <c r="O2167" i="9"/>
  <c r="O2166" i="9"/>
  <c r="O2165" i="9"/>
  <c r="O2164" i="9"/>
  <c r="O2163" i="9"/>
  <c r="O2162" i="9"/>
  <c r="O2161" i="9"/>
  <c r="O2160" i="9"/>
  <c r="O2159" i="9"/>
  <c r="O2158" i="9"/>
  <c r="O2157" i="9"/>
  <c r="O2156" i="9"/>
  <c r="O2155" i="9"/>
  <c r="O2154" i="9"/>
  <c r="O2153" i="9"/>
  <c r="O2152" i="9"/>
  <c r="O2151" i="9"/>
  <c r="O2150" i="9"/>
  <c r="O2149" i="9"/>
  <c r="O2148" i="9"/>
  <c r="O2147" i="9"/>
  <c r="O2146" i="9"/>
  <c r="O2145" i="9"/>
  <c r="O2144" i="9"/>
  <c r="O2143" i="9"/>
  <c r="O2142" i="9"/>
  <c r="O2141" i="9"/>
  <c r="O2140" i="9"/>
  <c r="O2139" i="9"/>
  <c r="O2138" i="9"/>
  <c r="O2137" i="9"/>
  <c r="O2136" i="9"/>
  <c r="O2135" i="9"/>
  <c r="O2134" i="9"/>
  <c r="O2133" i="9"/>
  <c r="O2132" i="9"/>
  <c r="O2131" i="9"/>
  <c r="O2130" i="9"/>
  <c r="O2129" i="9"/>
  <c r="O2128" i="9"/>
  <c r="O2127" i="9"/>
  <c r="O2126" i="9"/>
  <c r="O2125" i="9"/>
  <c r="O2124" i="9"/>
  <c r="O2123" i="9"/>
  <c r="O2122" i="9"/>
  <c r="O2121" i="9"/>
  <c r="O2120" i="9"/>
  <c r="O2119" i="9"/>
  <c r="O2118" i="9"/>
  <c r="O2117" i="9"/>
  <c r="O2116" i="9"/>
  <c r="O2115" i="9"/>
  <c r="O2114" i="9"/>
  <c r="O2113" i="9"/>
  <c r="O2112" i="9"/>
  <c r="O2111" i="9"/>
  <c r="O2110" i="9"/>
  <c r="O2109" i="9"/>
  <c r="O2108" i="9"/>
  <c r="O2107" i="9"/>
  <c r="O2106" i="9"/>
  <c r="O2105" i="9"/>
  <c r="O2104" i="9"/>
  <c r="O2103" i="9"/>
  <c r="O2102" i="9"/>
  <c r="O2101" i="9"/>
  <c r="O2100" i="9"/>
  <c r="O2099" i="9"/>
  <c r="O2098" i="9"/>
  <c r="O2097" i="9"/>
  <c r="O2096" i="9"/>
  <c r="O2095" i="9"/>
  <c r="O2094" i="9"/>
  <c r="O2093" i="9"/>
  <c r="O2092" i="9"/>
  <c r="O2091" i="9"/>
  <c r="O2090" i="9"/>
  <c r="O2089" i="9"/>
  <c r="O2088" i="9"/>
  <c r="O2087" i="9"/>
  <c r="O2086" i="9"/>
  <c r="O2085" i="9"/>
  <c r="O2084" i="9"/>
  <c r="O2083" i="9"/>
  <c r="O2082" i="9"/>
  <c r="O2081" i="9"/>
  <c r="O2080" i="9"/>
  <c r="O2079" i="9"/>
  <c r="O2078" i="9"/>
  <c r="O2077" i="9"/>
  <c r="O2076" i="9"/>
  <c r="O2075" i="9"/>
  <c r="O2074" i="9"/>
  <c r="O2073" i="9"/>
  <c r="O2072" i="9"/>
  <c r="O2071" i="9"/>
  <c r="O2070" i="9"/>
  <c r="O2069" i="9"/>
  <c r="O2068" i="9"/>
  <c r="O2067" i="9"/>
  <c r="O2066" i="9"/>
  <c r="O2065" i="9"/>
  <c r="O2064" i="9"/>
  <c r="O2063" i="9"/>
  <c r="O2062" i="9"/>
  <c r="O2061" i="9"/>
  <c r="O2060" i="9"/>
  <c r="O2059" i="9"/>
  <c r="O2058" i="9"/>
  <c r="O2057" i="9"/>
  <c r="O2056" i="9"/>
  <c r="O2055" i="9"/>
  <c r="O2054" i="9"/>
  <c r="O2053" i="9"/>
  <c r="O2052" i="9"/>
  <c r="O2051" i="9"/>
  <c r="O2050" i="9"/>
  <c r="O2049" i="9"/>
  <c r="O2048" i="9"/>
  <c r="O2047" i="9"/>
  <c r="O2046" i="9"/>
  <c r="O2045" i="9"/>
  <c r="O2044" i="9"/>
  <c r="O2043" i="9"/>
  <c r="O2042" i="9"/>
  <c r="O2041" i="9"/>
  <c r="O2040" i="9"/>
  <c r="O2039" i="9"/>
  <c r="O2038" i="9"/>
  <c r="O2037" i="9"/>
  <c r="O2036" i="9"/>
  <c r="O2035" i="9"/>
  <c r="O2034" i="9"/>
  <c r="O2033" i="9"/>
  <c r="O2032" i="9"/>
  <c r="O2031" i="9"/>
  <c r="O2030" i="9"/>
  <c r="O2029" i="9"/>
  <c r="O2028" i="9"/>
  <c r="O2027" i="9"/>
  <c r="O2026" i="9"/>
  <c r="O2025" i="9"/>
  <c r="O2024" i="9"/>
  <c r="O2023" i="9"/>
  <c r="O2022" i="9"/>
  <c r="O2021" i="9"/>
  <c r="O2020" i="9"/>
  <c r="O2019" i="9"/>
  <c r="O2018" i="9"/>
  <c r="O2017" i="9"/>
  <c r="O2016" i="9"/>
  <c r="O2015" i="9"/>
  <c r="O2014" i="9"/>
  <c r="O2013" i="9"/>
  <c r="O2012" i="9"/>
  <c r="O2011" i="9"/>
  <c r="O2010" i="9"/>
  <c r="O2009" i="9"/>
  <c r="O2008" i="9"/>
  <c r="O2007" i="9"/>
  <c r="O2006" i="9"/>
  <c r="O2005" i="9"/>
  <c r="O2004" i="9"/>
  <c r="O2003" i="9"/>
  <c r="O2002" i="9"/>
  <c r="O2001" i="9"/>
  <c r="O2000" i="9"/>
  <c r="O1999" i="9"/>
  <c r="O1998" i="9"/>
  <c r="O1997" i="9"/>
  <c r="O1996" i="9"/>
  <c r="O1995" i="9"/>
  <c r="O1994" i="9"/>
  <c r="O1993" i="9"/>
  <c r="O1992" i="9"/>
  <c r="O1991" i="9"/>
  <c r="O1990" i="9"/>
  <c r="O1989" i="9"/>
  <c r="O1988" i="9"/>
  <c r="O1987" i="9"/>
  <c r="O1986" i="9"/>
  <c r="O1985" i="9"/>
  <c r="O1984" i="9"/>
  <c r="O1983" i="9"/>
  <c r="O1982" i="9"/>
  <c r="O1981" i="9"/>
  <c r="O1980" i="9"/>
  <c r="O1979" i="9"/>
  <c r="O1978" i="9"/>
  <c r="O1977" i="9"/>
  <c r="O1976" i="9"/>
  <c r="O1975" i="9"/>
  <c r="O1974" i="9"/>
  <c r="O1973" i="9"/>
  <c r="O1972" i="9"/>
  <c r="O1971" i="9"/>
  <c r="O1970" i="9"/>
  <c r="O1969" i="9"/>
  <c r="O1968" i="9"/>
  <c r="O1967" i="9"/>
  <c r="O1966" i="9"/>
  <c r="O1965" i="9"/>
  <c r="O1964" i="9"/>
  <c r="O1963" i="9"/>
  <c r="O1962" i="9"/>
  <c r="O1961" i="9"/>
  <c r="O1960" i="9"/>
  <c r="O1959" i="9"/>
  <c r="O1958" i="9"/>
  <c r="O1957" i="9"/>
  <c r="O1956" i="9"/>
  <c r="O1955" i="9"/>
  <c r="O1954" i="9"/>
  <c r="O1953" i="9"/>
  <c r="O1952" i="9"/>
  <c r="O1951" i="9"/>
  <c r="O1950" i="9"/>
  <c r="O1949" i="9"/>
  <c r="O1948" i="9"/>
  <c r="O1947" i="9"/>
  <c r="O1946" i="9"/>
  <c r="O1945" i="9"/>
  <c r="O1944" i="9"/>
  <c r="O1943" i="9"/>
  <c r="O1942" i="9"/>
  <c r="O1941" i="9"/>
  <c r="O1940" i="9"/>
  <c r="O1939" i="9"/>
  <c r="O1938" i="9"/>
  <c r="O1937" i="9"/>
  <c r="O1936" i="9"/>
  <c r="O1935" i="9"/>
  <c r="O1934" i="9"/>
  <c r="O1933" i="9"/>
  <c r="O1932" i="9"/>
  <c r="O1931" i="9"/>
  <c r="O1930" i="9"/>
  <c r="O1929" i="9"/>
  <c r="O1928" i="9"/>
  <c r="O1927" i="9"/>
  <c r="O1926" i="9"/>
  <c r="O1925" i="9"/>
  <c r="O1924" i="9"/>
  <c r="O1923" i="9"/>
  <c r="O1922" i="9"/>
  <c r="O1921" i="9"/>
  <c r="O1920" i="9"/>
  <c r="O1919" i="9"/>
  <c r="O1918" i="9"/>
  <c r="O1917" i="9"/>
  <c r="O1916" i="9"/>
  <c r="O1915" i="9"/>
  <c r="O1914" i="9"/>
  <c r="O1913" i="9"/>
  <c r="O1912" i="9"/>
  <c r="O1911" i="9"/>
  <c r="O1910" i="9"/>
  <c r="O1909" i="9"/>
  <c r="O1908" i="9"/>
  <c r="O1907" i="9"/>
  <c r="O1906" i="9"/>
  <c r="O1905" i="9"/>
  <c r="O1904" i="9"/>
  <c r="O1903" i="9"/>
  <c r="O1902" i="9"/>
  <c r="O1901" i="9"/>
  <c r="O1900" i="9"/>
  <c r="O1899" i="9"/>
  <c r="O1898" i="9"/>
  <c r="O1897" i="9"/>
  <c r="O1896" i="9"/>
  <c r="O1895" i="9"/>
  <c r="O1894" i="9"/>
  <c r="O1893" i="9"/>
  <c r="O1892" i="9"/>
  <c r="O1891" i="9"/>
  <c r="O1890" i="9"/>
  <c r="O1889" i="9"/>
  <c r="O1888" i="9"/>
  <c r="O1887" i="9"/>
  <c r="O1886" i="9"/>
  <c r="O1885" i="9"/>
  <c r="O1884" i="9"/>
  <c r="O1883" i="9"/>
  <c r="O1882" i="9"/>
  <c r="O1881" i="9"/>
  <c r="O1880" i="9"/>
  <c r="O1879" i="9"/>
  <c r="O1878" i="9"/>
  <c r="O1877" i="9"/>
  <c r="O1876" i="9"/>
  <c r="O1875" i="9"/>
  <c r="O1874" i="9"/>
  <c r="O1873" i="9"/>
  <c r="O1872" i="9"/>
  <c r="O1871" i="9"/>
  <c r="O1870" i="9"/>
  <c r="O1869" i="9"/>
  <c r="O1868" i="9"/>
  <c r="O1867" i="9"/>
  <c r="O1866" i="9"/>
  <c r="O1865" i="9"/>
  <c r="O1864" i="9"/>
  <c r="O1863" i="9"/>
  <c r="O1862" i="9"/>
  <c r="O1861" i="9"/>
  <c r="O1860" i="9"/>
  <c r="O1859" i="9"/>
  <c r="O1858" i="9"/>
  <c r="O1857" i="9"/>
  <c r="O1856" i="9"/>
  <c r="O1855" i="9"/>
  <c r="O1854" i="9"/>
  <c r="O1853" i="9"/>
  <c r="O1852" i="9"/>
  <c r="O1851" i="9"/>
  <c r="O1850" i="9"/>
  <c r="O1849" i="9"/>
  <c r="O1848" i="9"/>
  <c r="O1847" i="9"/>
  <c r="O1846" i="9"/>
  <c r="O1845" i="9"/>
  <c r="O1844" i="9"/>
  <c r="O1843" i="9"/>
  <c r="O1842" i="9"/>
  <c r="O1841" i="9"/>
  <c r="O1840" i="9"/>
  <c r="O1839" i="9"/>
  <c r="O1838" i="9"/>
  <c r="O1837" i="9"/>
  <c r="O1836" i="9"/>
  <c r="O1835" i="9"/>
  <c r="O1834" i="9"/>
  <c r="O1833" i="9"/>
  <c r="O1832" i="9"/>
  <c r="O1831" i="9"/>
  <c r="O1830" i="9"/>
  <c r="O1829" i="9"/>
  <c r="O1828" i="9"/>
  <c r="O1827" i="9"/>
  <c r="O1826" i="9"/>
  <c r="O1825" i="9"/>
  <c r="O1824" i="9"/>
  <c r="O1823" i="9"/>
  <c r="O1822" i="9"/>
  <c r="O1821" i="9"/>
  <c r="O1820" i="9"/>
  <c r="O1819" i="9"/>
  <c r="O1818" i="9"/>
  <c r="O1817" i="9"/>
  <c r="O1816" i="9"/>
  <c r="O1815" i="9"/>
  <c r="O1814" i="9"/>
  <c r="O1813" i="9"/>
  <c r="O1812" i="9"/>
  <c r="O1811" i="9"/>
  <c r="O1810" i="9"/>
  <c r="O1809" i="9"/>
  <c r="O1808" i="9"/>
  <c r="O1807" i="9"/>
  <c r="O1806" i="9"/>
  <c r="O1805" i="9"/>
  <c r="O1804" i="9"/>
  <c r="O1803" i="9"/>
  <c r="O1802" i="9"/>
  <c r="O1801" i="9"/>
  <c r="O1800" i="9"/>
  <c r="O1799" i="9"/>
  <c r="O1798" i="9"/>
  <c r="O1797" i="9"/>
  <c r="O1796" i="9"/>
  <c r="O1795" i="9"/>
  <c r="O1794" i="9"/>
  <c r="O1793" i="9"/>
  <c r="O1792" i="9"/>
  <c r="O1791" i="9"/>
  <c r="O1790" i="9"/>
  <c r="O1789" i="9"/>
  <c r="O1788" i="9"/>
  <c r="O1787" i="9"/>
  <c r="O1786" i="9"/>
  <c r="O1785" i="9"/>
  <c r="O1784" i="9"/>
  <c r="O1783" i="9"/>
  <c r="O1782" i="9"/>
  <c r="O1781" i="9"/>
  <c r="O1780" i="9"/>
  <c r="O1779" i="9"/>
  <c r="O1778" i="9"/>
  <c r="O1777" i="9"/>
  <c r="O1776" i="9"/>
  <c r="O1775" i="9"/>
  <c r="O1774" i="9"/>
  <c r="O1773" i="9"/>
  <c r="O1772" i="9"/>
  <c r="O1771" i="9"/>
  <c r="O1770" i="9"/>
  <c r="O1769" i="9"/>
  <c r="O1768" i="9"/>
  <c r="O1767" i="9"/>
  <c r="O1766" i="9"/>
  <c r="O1765" i="9"/>
  <c r="O1764" i="9"/>
  <c r="O1763" i="9"/>
  <c r="O1762" i="9"/>
  <c r="O1761" i="9"/>
  <c r="O1760" i="9"/>
  <c r="O1759" i="9"/>
  <c r="O1758" i="9"/>
  <c r="O1757" i="9"/>
  <c r="O1756" i="9"/>
  <c r="O1755" i="9"/>
  <c r="O1754" i="9"/>
  <c r="O1753" i="9"/>
  <c r="O1752" i="9"/>
  <c r="O1751" i="9"/>
  <c r="O1750" i="9"/>
  <c r="O1749" i="9"/>
  <c r="O1748" i="9"/>
  <c r="O1747" i="9"/>
  <c r="O1746" i="9"/>
  <c r="O1745" i="9"/>
  <c r="O1744" i="9"/>
  <c r="O1743" i="9"/>
  <c r="O1742" i="9"/>
  <c r="O1741" i="9"/>
  <c r="O1740" i="9"/>
  <c r="O1739" i="9"/>
  <c r="O1738" i="9"/>
  <c r="O1737" i="9"/>
  <c r="O1736" i="9"/>
  <c r="O1735" i="9"/>
  <c r="O1734" i="9"/>
  <c r="O1733" i="9"/>
  <c r="O1732" i="9"/>
  <c r="O1731" i="9"/>
  <c r="O1730" i="9"/>
  <c r="O1729" i="9"/>
  <c r="O1728" i="9"/>
  <c r="O1727" i="9"/>
  <c r="O1726" i="9"/>
  <c r="O1725" i="9"/>
  <c r="O1724" i="9"/>
  <c r="O1723" i="9"/>
  <c r="O1722" i="9"/>
  <c r="O1721" i="9"/>
  <c r="O1720" i="9"/>
  <c r="O1719" i="9"/>
  <c r="O1718" i="9"/>
  <c r="O1717" i="9"/>
  <c r="O1716" i="9"/>
  <c r="O1715" i="9"/>
  <c r="O1714" i="9"/>
  <c r="O1713" i="9"/>
  <c r="O1712" i="9"/>
  <c r="O1711" i="9"/>
  <c r="O1710" i="9"/>
  <c r="O1709" i="9"/>
  <c r="O1708" i="9"/>
  <c r="O1707" i="9"/>
  <c r="O1706" i="9"/>
  <c r="O1705" i="9"/>
  <c r="O1704" i="9"/>
  <c r="O1703" i="9"/>
  <c r="O1702" i="9"/>
  <c r="O1701" i="9"/>
  <c r="O1700" i="9"/>
  <c r="O1699" i="9"/>
  <c r="O1698" i="9"/>
  <c r="O1697" i="9"/>
  <c r="O1696" i="9"/>
  <c r="O1695" i="9"/>
  <c r="O1694" i="9"/>
  <c r="O1693" i="9"/>
  <c r="O1692" i="9"/>
  <c r="O1691" i="9"/>
  <c r="O1690" i="9"/>
  <c r="O1689" i="9"/>
  <c r="O1688" i="9"/>
  <c r="O1687" i="9"/>
  <c r="O1686" i="9"/>
  <c r="O1685" i="9"/>
  <c r="O1684" i="9"/>
  <c r="O1683" i="9"/>
  <c r="O1682" i="9"/>
  <c r="O1681" i="9"/>
  <c r="O1680" i="9"/>
  <c r="O1679" i="9"/>
  <c r="O1678" i="9"/>
  <c r="O1677" i="9"/>
  <c r="O1676" i="9"/>
  <c r="O1675" i="9"/>
  <c r="O1674" i="9"/>
  <c r="O1673" i="9"/>
  <c r="O1672" i="9"/>
  <c r="O1671" i="9"/>
  <c r="O1670" i="9"/>
  <c r="O1669" i="9"/>
  <c r="O1668" i="9"/>
  <c r="O1667" i="9"/>
  <c r="O1666" i="9"/>
  <c r="O1665" i="9"/>
  <c r="O1664" i="9"/>
  <c r="O1663" i="9"/>
  <c r="O1662" i="9"/>
  <c r="O1661" i="9"/>
  <c r="O1660" i="9"/>
  <c r="O1659" i="9"/>
  <c r="O1658" i="9"/>
  <c r="O1657" i="9"/>
  <c r="O1656" i="9"/>
  <c r="O1655" i="9"/>
  <c r="O1654" i="9"/>
  <c r="O1653" i="9"/>
  <c r="O1652" i="9"/>
  <c r="O1651" i="9"/>
  <c r="O1650" i="9"/>
  <c r="O1649" i="9"/>
  <c r="O1648" i="9"/>
  <c r="O1647" i="9"/>
  <c r="O1646" i="9"/>
  <c r="O1645" i="9"/>
  <c r="O1644" i="9"/>
  <c r="O1643" i="9"/>
  <c r="O1642" i="9"/>
  <c r="O1641" i="9"/>
  <c r="O1640" i="9"/>
  <c r="O1639" i="9"/>
  <c r="O1638" i="9"/>
  <c r="O1637" i="9"/>
  <c r="O1636" i="9"/>
  <c r="O1635" i="9"/>
  <c r="O1634" i="9"/>
  <c r="O1633" i="9"/>
  <c r="O1632" i="9"/>
  <c r="O1631" i="9"/>
  <c r="O1630" i="9"/>
  <c r="O1629" i="9"/>
  <c r="O1628" i="9"/>
  <c r="O1627" i="9"/>
  <c r="O1626" i="9"/>
  <c r="O1625" i="9"/>
  <c r="O1624" i="9"/>
  <c r="O1623" i="9"/>
  <c r="O1622" i="9"/>
  <c r="O1621" i="9"/>
  <c r="O1620" i="9"/>
  <c r="O1619" i="9"/>
  <c r="O1618" i="9"/>
  <c r="O1617" i="9"/>
  <c r="O1616" i="9"/>
  <c r="O1615" i="9"/>
  <c r="O1614" i="9"/>
  <c r="O1613" i="9"/>
  <c r="O1612" i="9"/>
  <c r="O1611" i="9"/>
  <c r="O1610" i="9"/>
  <c r="O1609" i="9"/>
  <c r="O1608" i="9"/>
  <c r="O1607" i="9"/>
  <c r="O1606" i="9"/>
  <c r="O1605" i="9"/>
  <c r="O1604" i="9"/>
  <c r="O1603" i="9"/>
  <c r="O1602" i="9"/>
  <c r="O1601" i="9"/>
  <c r="O1600" i="9"/>
  <c r="O1599" i="9"/>
  <c r="O1598" i="9"/>
  <c r="O1597" i="9"/>
  <c r="O1596" i="9"/>
  <c r="O1595" i="9"/>
  <c r="O1594" i="9"/>
  <c r="O1593" i="9"/>
  <c r="O1592" i="9"/>
  <c r="O1591" i="9"/>
  <c r="O1590" i="9"/>
  <c r="O1589" i="9"/>
  <c r="O1588" i="9"/>
  <c r="O1587" i="9"/>
  <c r="O1586" i="9"/>
  <c r="O1585" i="9"/>
  <c r="O1584" i="9"/>
  <c r="O1583" i="9"/>
  <c r="O1582" i="9"/>
  <c r="O1581" i="9"/>
  <c r="O1580" i="9"/>
  <c r="O1579" i="9"/>
  <c r="O1578" i="9"/>
  <c r="O1577" i="9"/>
  <c r="O1576" i="9"/>
  <c r="O1575" i="9"/>
  <c r="O1574" i="9"/>
  <c r="O1573" i="9"/>
  <c r="O1572" i="9"/>
  <c r="O1571" i="9"/>
  <c r="O1570" i="9"/>
  <c r="O1569" i="9"/>
  <c r="O1568" i="9"/>
  <c r="O1567" i="9"/>
  <c r="O1566" i="9"/>
  <c r="O1565" i="9"/>
  <c r="O1564" i="9"/>
  <c r="O1563" i="9"/>
  <c r="O1562" i="9"/>
  <c r="O1561" i="9"/>
  <c r="O1560" i="9"/>
  <c r="O1559" i="9"/>
  <c r="O1558" i="9"/>
  <c r="O1557" i="9"/>
  <c r="O1556" i="9"/>
  <c r="O1555" i="9"/>
  <c r="O1554" i="9"/>
  <c r="O1553" i="9"/>
  <c r="O1552" i="9"/>
  <c r="O1551" i="9"/>
  <c r="O1550" i="9"/>
  <c r="O1549" i="9"/>
  <c r="O1548" i="9"/>
  <c r="O1547" i="9"/>
  <c r="O1546" i="9"/>
  <c r="O1545" i="9"/>
  <c r="O1544" i="9"/>
  <c r="O1543" i="9"/>
  <c r="O1542" i="9"/>
  <c r="O1541" i="9"/>
  <c r="O1540" i="9"/>
  <c r="O1539" i="9"/>
  <c r="O1538" i="9"/>
  <c r="O1537" i="9"/>
  <c r="O1536" i="9"/>
  <c r="O1535" i="9"/>
  <c r="O1534" i="9"/>
  <c r="O1533" i="9"/>
  <c r="O1532" i="9"/>
  <c r="O1531" i="9"/>
  <c r="O1530" i="9"/>
  <c r="O1529" i="9"/>
  <c r="O1528" i="9"/>
  <c r="O1527" i="9"/>
  <c r="O1526" i="9"/>
  <c r="O1525" i="9"/>
  <c r="O1524" i="9"/>
  <c r="O1523" i="9"/>
  <c r="O1522" i="9"/>
  <c r="O1521" i="9"/>
  <c r="O1520" i="9"/>
  <c r="O1519" i="9"/>
  <c r="O1518" i="9"/>
  <c r="O1517" i="9"/>
  <c r="O1516" i="9"/>
  <c r="O1515" i="9"/>
  <c r="O1514" i="9"/>
  <c r="O1513" i="9"/>
  <c r="O1512" i="9"/>
  <c r="O1511" i="9"/>
  <c r="O1510" i="9"/>
  <c r="O1509" i="9"/>
  <c r="O1508" i="9"/>
  <c r="O1507" i="9"/>
  <c r="O1506" i="9"/>
  <c r="O1505" i="9"/>
  <c r="O1504" i="9"/>
  <c r="O1503" i="9"/>
  <c r="O1502" i="9"/>
  <c r="O1501" i="9"/>
  <c r="O1500" i="9"/>
  <c r="O1499" i="9"/>
  <c r="O1498" i="9"/>
  <c r="O1497" i="9"/>
  <c r="O1496" i="9"/>
  <c r="O1495" i="9"/>
  <c r="O1494" i="9"/>
  <c r="O1493" i="9"/>
  <c r="O1492" i="9"/>
  <c r="O1491" i="9"/>
  <c r="O1490" i="9"/>
  <c r="O1489" i="9"/>
  <c r="O1488" i="9"/>
  <c r="O1487" i="9"/>
  <c r="O1486" i="9"/>
  <c r="O1485" i="9"/>
  <c r="O1484" i="9"/>
  <c r="O1483" i="9"/>
  <c r="O1482" i="9"/>
  <c r="O1481" i="9"/>
  <c r="O1480" i="9"/>
  <c r="O1479" i="9"/>
  <c r="O1478" i="9"/>
  <c r="O1477" i="9"/>
  <c r="O1476" i="9"/>
  <c r="O1475" i="9"/>
  <c r="O1474" i="9"/>
  <c r="O1473" i="9"/>
  <c r="O1472" i="9"/>
  <c r="O1471" i="9"/>
  <c r="O1470" i="9"/>
  <c r="O1469" i="9"/>
  <c r="O1468" i="9"/>
  <c r="O1467" i="9"/>
  <c r="O1466" i="9"/>
  <c r="O1465" i="9"/>
  <c r="O1464" i="9"/>
  <c r="O1463" i="9"/>
  <c r="O1462" i="9"/>
  <c r="O1461" i="9"/>
  <c r="O1460" i="9"/>
  <c r="O1459" i="9"/>
  <c r="O1458" i="9"/>
  <c r="O1457" i="9"/>
  <c r="O1456" i="9"/>
  <c r="O1455" i="9"/>
  <c r="O1454" i="9"/>
  <c r="O1453" i="9"/>
  <c r="O1452" i="9"/>
  <c r="O1451" i="9"/>
  <c r="O1450" i="9"/>
  <c r="O1449" i="9"/>
  <c r="O1448" i="9"/>
  <c r="O1447" i="9"/>
  <c r="O1446" i="9"/>
  <c r="O1445" i="9"/>
  <c r="O1444" i="9"/>
  <c r="O1443" i="9"/>
  <c r="O1442" i="9"/>
  <c r="O1441" i="9"/>
  <c r="O1440" i="9"/>
  <c r="O1439" i="9"/>
  <c r="O1438" i="9"/>
  <c r="O1437" i="9"/>
  <c r="O1436" i="9"/>
  <c r="O1435" i="9"/>
  <c r="O1434" i="9"/>
  <c r="O1433" i="9"/>
  <c r="O1432" i="9"/>
  <c r="O1431" i="9"/>
  <c r="O1430" i="9"/>
  <c r="O1429" i="9"/>
  <c r="O1428" i="9"/>
  <c r="O1427" i="9"/>
  <c r="O1426" i="9"/>
  <c r="O1425" i="9"/>
  <c r="O1424" i="9"/>
  <c r="O1423" i="9"/>
  <c r="O1422" i="9"/>
  <c r="O1421" i="9"/>
  <c r="O1420" i="9"/>
  <c r="O1419" i="9"/>
  <c r="O1418" i="9"/>
  <c r="O1417" i="9"/>
  <c r="O1416" i="9"/>
  <c r="O1415" i="9"/>
  <c r="O1414" i="9"/>
  <c r="O1413" i="9"/>
  <c r="O1412" i="9"/>
  <c r="O1411" i="9"/>
  <c r="O1410" i="9"/>
  <c r="O1409" i="9"/>
  <c r="O1408" i="9"/>
  <c r="O1407" i="9"/>
  <c r="O1406" i="9"/>
  <c r="O1405" i="9"/>
  <c r="O1404" i="9"/>
  <c r="O1403" i="9"/>
  <c r="O1402" i="9"/>
  <c r="O1401" i="9"/>
  <c r="O1400" i="9"/>
  <c r="O1399" i="9"/>
  <c r="O1398" i="9"/>
  <c r="O1397" i="9"/>
  <c r="O1396" i="9"/>
  <c r="O1395" i="9"/>
  <c r="O1394" i="9"/>
  <c r="O1393" i="9"/>
  <c r="O1392" i="9"/>
  <c r="O1391" i="9"/>
  <c r="O1390" i="9"/>
  <c r="O1389" i="9"/>
  <c r="O1388" i="9"/>
  <c r="O1387" i="9"/>
  <c r="O1386" i="9"/>
  <c r="O1385" i="9"/>
  <c r="O1384" i="9"/>
  <c r="O1383" i="9"/>
  <c r="O1382" i="9"/>
  <c r="O1381" i="9"/>
  <c r="O1380" i="9"/>
  <c r="O1379" i="9"/>
  <c r="O1378" i="9"/>
  <c r="O1377" i="9"/>
  <c r="O1376" i="9"/>
  <c r="O1375" i="9"/>
  <c r="O1374" i="9"/>
  <c r="O1373" i="9"/>
  <c r="O1372" i="9"/>
  <c r="O1371" i="9"/>
  <c r="O1370" i="9"/>
  <c r="O1369" i="9"/>
  <c r="O1368" i="9"/>
  <c r="O1367" i="9"/>
  <c r="O1366" i="9"/>
  <c r="O1365" i="9"/>
  <c r="O1364" i="9"/>
  <c r="O1363" i="9"/>
  <c r="O1362" i="9"/>
  <c r="O1361" i="9"/>
  <c r="O1360" i="9"/>
  <c r="O1359" i="9"/>
  <c r="O1358" i="9"/>
  <c r="O1357" i="9"/>
  <c r="O1356" i="9"/>
  <c r="O1355" i="9"/>
  <c r="O1354" i="9"/>
  <c r="O1353" i="9"/>
  <c r="O1352" i="9"/>
  <c r="O1351" i="9"/>
  <c r="O1350" i="9"/>
  <c r="O1349" i="9"/>
  <c r="O1348" i="9"/>
  <c r="O1347" i="9"/>
  <c r="O1346" i="9"/>
  <c r="O1345" i="9"/>
  <c r="O1344" i="9"/>
  <c r="O1343" i="9"/>
  <c r="O1342" i="9"/>
  <c r="O1341" i="9"/>
  <c r="O1340" i="9"/>
  <c r="O1339" i="9"/>
  <c r="O1338" i="9"/>
  <c r="O1337" i="9"/>
  <c r="O1336" i="9"/>
  <c r="O1335" i="9"/>
  <c r="O1334" i="9"/>
  <c r="O1333" i="9"/>
  <c r="O1332" i="9"/>
  <c r="O1331" i="9"/>
  <c r="O1330" i="9"/>
  <c r="O1329" i="9"/>
  <c r="O1328" i="9"/>
  <c r="O1327" i="9"/>
  <c r="O1326" i="9"/>
  <c r="O1325" i="9"/>
  <c r="O1324" i="9"/>
  <c r="O1323" i="9"/>
  <c r="O1322" i="9"/>
  <c r="O1321" i="9"/>
  <c r="O1320" i="9"/>
  <c r="O1319" i="9"/>
  <c r="O1318" i="9"/>
  <c r="O1317" i="9"/>
  <c r="O1316" i="9"/>
  <c r="O1315" i="9"/>
  <c r="O1314" i="9"/>
  <c r="O1313" i="9"/>
  <c r="O1312" i="9"/>
  <c r="O1311" i="9"/>
  <c r="O1310" i="9"/>
  <c r="O1309" i="9"/>
  <c r="O1308" i="9"/>
  <c r="O1307" i="9"/>
  <c r="O1306" i="9"/>
  <c r="O1305" i="9"/>
  <c r="O1304" i="9"/>
  <c r="O1303" i="9"/>
  <c r="O1302" i="9"/>
  <c r="O1301" i="9"/>
  <c r="O1300" i="9"/>
  <c r="O1299" i="9"/>
  <c r="O1298" i="9"/>
  <c r="O1297" i="9"/>
  <c r="O1296" i="9"/>
  <c r="O1295" i="9"/>
  <c r="O1294" i="9"/>
  <c r="O1293" i="9"/>
  <c r="O1292" i="9"/>
  <c r="O1291" i="9"/>
  <c r="O1290" i="9"/>
  <c r="O1289" i="9"/>
  <c r="O1288" i="9"/>
  <c r="O1287" i="9"/>
  <c r="O1286" i="9"/>
  <c r="O1285" i="9"/>
  <c r="O1284" i="9"/>
  <c r="O1283" i="9"/>
  <c r="O1282" i="9"/>
  <c r="O1281" i="9"/>
  <c r="O1280" i="9"/>
  <c r="O1279" i="9"/>
  <c r="O1278" i="9"/>
  <c r="O1277" i="9"/>
  <c r="O1276" i="9"/>
  <c r="O1275" i="9"/>
  <c r="O1274" i="9"/>
  <c r="O1273" i="9"/>
  <c r="O1272" i="9"/>
  <c r="O1271" i="9"/>
  <c r="O1270" i="9"/>
  <c r="O1269" i="9"/>
  <c r="O1268" i="9"/>
  <c r="O1267" i="9"/>
  <c r="O1266" i="9"/>
  <c r="O1265" i="9"/>
  <c r="O1264" i="9"/>
  <c r="O1263" i="9"/>
  <c r="O1262" i="9"/>
  <c r="O1261" i="9"/>
  <c r="O1260" i="9"/>
  <c r="O1259" i="9"/>
  <c r="O1258" i="9"/>
  <c r="O1257" i="9"/>
  <c r="O1256" i="9"/>
  <c r="O1255" i="9"/>
  <c r="O1254" i="9"/>
  <c r="O1253" i="9"/>
  <c r="O1252" i="9"/>
  <c r="O1251" i="9"/>
  <c r="O1250" i="9"/>
  <c r="O1249" i="9"/>
  <c r="O1248" i="9"/>
  <c r="O1247" i="9"/>
  <c r="O1246" i="9"/>
  <c r="O1245" i="9"/>
  <c r="O1244" i="9"/>
  <c r="O1243" i="9"/>
  <c r="O1242" i="9"/>
  <c r="O1241" i="9"/>
  <c r="O1240" i="9"/>
  <c r="O1239" i="9"/>
  <c r="O1238" i="9"/>
  <c r="O1237" i="9"/>
  <c r="O1236" i="9"/>
  <c r="O1235" i="9"/>
  <c r="O1234" i="9"/>
  <c r="O1233" i="9"/>
  <c r="O1232" i="9"/>
  <c r="O1231" i="9"/>
  <c r="O1230" i="9"/>
  <c r="O1229" i="9"/>
  <c r="O1228" i="9"/>
  <c r="O1227" i="9"/>
  <c r="O1226" i="9"/>
  <c r="O1225" i="9"/>
  <c r="O1224" i="9"/>
  <c r="O1223" i="9"/>
  <c r="O1222" i="9"/>
  <c r="O1221" i="9"/>
  <c r="O1220" i="9"/>
  <c r="O1219" i="9"/>
  <c r="O1218" i="9"/>
  <c r="O1217" i="9"/>
  <c r="O1216" i="9"/>
  <c r="O1215" i="9"/>
  <c r="O1214" i="9"/>
  <c r="O1213" i="9"/>
  <c r="O1212" i="9"/>
  <c r="O1211" i="9"/>
  <c r="O1210" i="9"/>
  <c r="O1209" i="9"/>
  <c r="O1208" i="9"/>
  <c r="O1207" i="9"/>
  <c r="O1206" i="9"/>
  <c r="O1205" i="9"/>
  <c r="O1204" i="9"/>
  <c r="O1203" i="9"/>
  <c r="O1202" i="9"/>
  <c r="O1201" i="9"/>
  <c r="O1200" i="9"/>
  <c r="O1199" i="9"/>
  <c r="O1198" i="9"/>
  <c r="O1197" i="9"/>
  <c r="O1196" i="9"/>
  <c r="O1195" i="9"/>
  <c r="O1194" i="9"/>
  <c r="O1193" i="9"/>
  <c r="O1192" i="9"/>
  <c r="O1191" i="9"/>
  <c r="O1190" i="9"/>
  <c r="O1189" i="9"/>
  <c r="O1188" i="9"/>
  <c r="O1187" i="9"/>
  <c r="O1186" i="9"/>
  <c r="O1185" i="9"/>
  <c r="O1184" i="9"/>
  <c r="O1183" i="9"/>
  <c r="O1182" i="9"/>
  <c r="O1181" i="9"/>
  <c r="O1180" i="9"/>
  <c r="O1179" i="9"/>
  <c r="O1178" i="9"/>
  <c r="O1177" i="9"/>
  <c r="O1176" i="9"/>
  <c r="O1175" i="9"/>
  <c r="O1174" i="9"/>
  <c r="O1173" i="9"/>
  <c r="O1172" i="9"/>
  <c r="O1171" i="9"/>
  <c r="O1170" i="9"/>
  <c r="O1169" i="9"/>
  <c r="O1168" i="9"/>
  <c r="O1167" i="9"/>
  <c r="O1166" i="9"/>
  <c r="O1165" i="9"/>
  <c r="O1164" i="9"/>
  <c r="O1163" i="9"/>
  <c r="O1162" i="9"/>
  <c r="O1161" i="9"/>
  <c r="O1160" i="9"/>
  <c r="O1159" i="9"/>
  <c r="O1158" i="9"/>
  <c r="O1157" i="9"/>
  <c r="O1156" i="9"/>
  <c r="O1155" i="9"/>
  <c r="O1154" i="9"/>
  <c r="O1153" i="9"/>
  <c r="O1152" i="9"/>
  <c r="O1151" i="9"/>
  <c r="O1150" i="9"/>
  <c r="O1149" i="9"/>
  <c r="O1148" i="9"/>
  <c r="O1147" i="9"/>
  <c r="O1146" i="9"/>
  <c r="O1145" i="9"/>
  <c r="O1144" i="9"/>
  <c r="O1143" i="9"/>
  <c r="O1142" i="9"/>
  <c r="O1141" i="9"/>
  <c r="O1140" i="9"/>
  <c r="O1139" i="9"/>
  <c r="O1138" i="9"/>
  <c r="O1137" i="9"/>
  <c r="O1136" i="9"/>
  <c r="O1135" i="9"/>
  <c r="O1134" i="9"/>
  <c r="O1133" i="9"/>
  <c r="O1132" i="9"/>
  <c r="O1131" i="9"/>
  <c r="O1130" i="9"/>
  <c r="O1129" i="9"/>
  <c r="O1128" i="9"/>
  <c r="O1127" i="9"/>
  <c r="O1126" i="9"/>
  <c r="O1125" i="9"/>
  <c r="O1124" i="9"/>
  <c r="O1123" i="9"/>
  <c r="O1122" i="9"/>
  <c r="O1121" i="9"/>
  <c r="O1120" i="9"/>
  <c r="O1119" i="9"/>
  <c r="O1118" i="9"/>
  <c r="O1117" i="9"/>
  <c r="O1116" i="9"/>
  <c r="O1115" i="9"/>
  <c r="O1114" i="9"/>
  <c r="O1113" i="9"/>
  <c r="O1112" i="9"/>
  <c r="O1111" i="9"/>
  <c r="O1110" i="9"/>
  <c r="O1109" i="9"/>
  <c r="O1108" i="9"/>
  <c r="O1107" i="9"/>
  <c r="O1106" i="9"/>
  <c r="O1105" i="9"/>
  <c r="O1104" i="9"/>
  <c r="O1103" i="9"/>
  <c r="O1102" i="9"/>
  <c r="O1101" i="9"/>
  <c r="O1100" i="9"/>
  <c r="O1099" i="9"/>
  <c r="O1098" i="9"/>
  <c r="O1097" i="9"/>
  <c r="O1096" i="9"/>
  <c r="O1095" i="9"/>
  <c r="O1094" i="9"/>
  <c r="O1093" i="9"/>
  <c r="O1092" i="9"/>
  <c r="O1091" i="9"/>
  <c r="O1090" i="9"/>
  <c r="O1089" i="9"/>
  <c r="O1088" i="9"/>
  <c r="O1087" i="9"/>
  <c r="O1086" i="9"/>
  <c r="O1085" i="9"/>
  <c r="O1084" i="9"/>
  <c r="O1083" i="9"/>
  <c r="O1082" i="9"/>
  <c r="O1081" i="9"/>
  <c r="O1080" i="9"/>
  <c r="O1079" i="9"/>
  <c r="O1078" i="9"/>
  <c r="O1077" i="9"/>
  <c r="O1076" i="9"/>
  <c r="O1075" i="9"/>
  <c r="O1074" i="9"/>
  <c r="O1073" i="9"/>
  <c r="O1072" i="9"/>
  <c r="O1071" i="9"/>
  <c r="O1070" i="9"/>
  <c r="O1069" i="9"/>
  <c r="O1068" i="9"/>
  <c r="O1067" i="9"/>
  <c r="O1066" i="9"/>
  <c r="O1065" i="9"/>
  <c r="O1064" i="9"/>
  <c r="O1063" i="9"/>
  <c r="O1062" i="9"/>
  <c r="O1061" i="9"/>
  <c r="O1060" i="9"/>
  <c r="O1059" i="9"/>
  <c r="O1058" i="9"/>
  <c r="O1057" i="9"/>
  <c r="O1056" i="9"/>
  <c r="O1055" i="9"/>
  <c r="O1054" i="9"/>
  <c r="O1053" i="9"/>
  <c r="O1052" i="9"/>
  <c r="O1051" i="9"/>
  <c r="O1050" i="9"/>
  <c r="O1049" i="9"/>
  <c r="O1048" i="9"/>
  <c r="O1047" i="9"/>
  <c r="O1046" i="9"/>
  <c r="O1045" i="9"/>
  <c r="O1044" i="9"/>
  <c r="O1043" i="9"/>
  <c r="O1042" i="9"/>
  <c r="O1041" i="9"/>
  <c r="O1040" i="9"/>
  <c r="O1039" i="9"/>
  <c r="O1038" i="9"/>
  <c r="O1037" i="9"/>
  <c r="O1036" i="9"/>
  <c r="O1035" i="9"/>
  <c r="O1034" i="9"/>
  <c r="O1033" i="9"/>
  <c r="O1032" i="9"/>
  <c r="O1031" i="9"/>
  <c r="O1030" i="9"/>
  <c r="O1029" i="9"/>
  <c r="O1028" i="9"/>
  <c r="O1027" i="9"/>
  <c r="O1026" i="9"/>
  <c r="O1025" i="9"/>
  <c r="O1024" i="9"/>
  <c r="O1023" i="9"/>
  <c r="O1022" i="9"/>
  <c r="O1021" i="9"/>
  <c r="O1020" i="9"/>
  <c r="O1019" i="9"/>
  <c r="O1018" i="9"/>
  <c r="O1017" i="9"/>
  <c r="O1016" i="9"/>
  <c r="O1015" i="9"/>
  <c r="O1014" i="9"/>
  <c r="O1013" i="9"/>
  <c r="O1012" i="9"/>
  <c r="O1011" i="9"/>
  <c r="O1010" i="9"/>
  <c r="O1009" i="9"/>
  <c r="O1008" i="9"/>
  <c r="O1007" i="9"/>
  <c r="O1006" i="9"/>
  <c r="O1005" i="9"/>
  <c r="O1004" i="9"/>
  <c r="O1003" i="9"/>
  <c r="O1002" i="9"/>
  <c r="O1001" i="9"/>
  <c r="O1000" i="9"/>
  <c r="O999" i="9"/>
  <c r="O998" i="9"/>
  <c r="O997" i="9"/>
  <c r="O996" i="9"/>
  <c r="O995" i="9"/>
  <c r="O994" i="9"/>
  <c r="O993" i="9"/>
  <c r="O992" i="9"/>
  <c r="O991" i="9"/>
  <c r="O990" i="9"/>
  <c r="O989" i="9"/>
  <c r="O988" i="9"/>
  <c r="O987" i="9"/>
  <c r="O986" i="9"/>
  <c r="O985" i="9"/>
  <c r="O984" i="9"/>
  <c r="O983" i="9"/>
  <c r="O982" i="9"/>
  <c r="O981" i="9"/>
  <c r="O980" i="9"/>
  <c r="O979" i="9"/>
  <c r="O978" i="9"/>
  <c r="O977" i="9"/>
  <c r="O976" i="9"/>
  <c r="O975" i="9"/>
  <c r="O974" i="9"/>
  <c r="O973" i="9"/>
  <c r="O972" i="9"/>
  <c r="O971" i="9"/>
  <c r="O970" i="9"/>
  <c r="O969" i="9"/>
  <c r="O968" i="9"/>
  <c r="O967" i="9"/>
  <c r="O966" i="9"/>
  <c r="O965" i="9"/>
  <c r="O964" i="9"/>
  <c r="O963" i="9"/>
  <c r="O962" i="9"/>
  <c r="O961" i="9"/>
  <c r="O960" i="9"/>
  <c r="O959" i="9"/>
  <c r="O958" i="9"/>
  <c r="O957" i="9"/>
  <c r="O956" i="9"/>
  <c r="O955" i="9"/>
  <c r="O954" i="9"/>
  <c r="O953" i="9"/>
  <c r="O952" i="9"/>
  <c r="O951" i="9"/>
  <c r="O950" i="9"/>
  <c r="O949" i="9"/>
  <c r="O948" i="9"/>
  <c r="O947" i="9"/>
  <c r="O946" i="9"/>
  <c r="O945" i="9"/>
  <c r="O944" i="9"/>
  <c r="O943" i="9"/>
  <c r="O942" i="9"/>
  <c r="O941" i="9"/>
  <c r="O940" i="9"/>
  <c r="O939" i="9"/>
  <c r="O938" i="9"/>
  <c r="O937" i="9"/>
  <c r="O936" i="9"/>
  <c r="O935" i="9"/>
  <c r="O934" i="9"/>
  <c r="O933" i="9"/>
  <c r="O932" i="9"/>
  <c r="O931" i="9"/>
  <c r="O930" i="9"/>
  <c r="O929" i="9"/>
  <c r="O928" i="9"/>
  <c r="O927" i="9"/>
  <c r="O926" i="9"/>
  <c r="O925" i="9"/>
  <c r="O924" i="9"/>
  <c r="O923" i="9"/>
  <c r="O922" i="9"/>
  <c r="O921" i="9"/>
  <c r="O920" i="9"/>
  <c r="O919" i="9"/>
  <c r="O918" i="9"/>
  <c r="O917" i="9"/>
  <c r="O916" i="9"/>
  <c r="O915" i="9"/>
  <c r="O914" i="9"/>
  <c r="O913" i="9"/>
  <c r="O912" i="9"/>
  <c r="O911" i="9"/>
  <c r="O910" i="9"/>
  <c r="O909" i="9"/>
  <c r="O908" i="9"/>
  <c r="O907" i="9"/>
  <c r="O906" i="9"/>
  <c r="O905" i="9"/>
  <c r="O904" i="9"/>
  <c r="O903" i="9"/>
  <c r="O902" i="9"/>
  <c r="O901" i="9"/>
  <c r="O900" i="9"/>
  <c r="O899" i="9"/>
  <c r="O898" i="9"/>
  <c r="O897" i="9"/>
  <c r="O896" i="9"/>
  <c r="O895" i="9"/>
  <c r="O894" i="9"/>
  <c r="O893" i="9"/>
  <c r="O892" i="9"/>
  <c r="O891" i="9"/>
  <c r="O890" i="9"/>
  <c r="O889" i="9"/>
  <c r="O888" i="9"/>
  <c r="O887" i="9"/>
  <c r="O886" i="9"/>
  <c r="O885" i="9"/>
  <c r="O884" i="9"/>
  <c r="O883" i="9"/>
  <c r="O882" i="9"/>
  <c r="O881" i="9"/>
  <c r="O880" i="9"/>
  <c r="O879" i="9"/>
  <c r="O878" i="9"/>
  <c r="O877" i="9"/>
  <c r="O876" i="9"/>
  <c r="O875" i="9"/>
  <c r="O874" i="9"/>
  <c r="O873" i="9"/>
  <c r="O872" i="9"/>
  <c r="O871" i="9"/>
  <c r="O870" i="9"/>
  <c r="O869" i="9"/>
  <c r="O868" i="9"/>
  <c r="O867" i="9"/>
  <c r="O866" i="9"/>
  <c r="O865" i="9"/>
  <c r="O864" i="9"/>
  <c r="O863" i="9"/>
  <c r="O862" i="9"/>
  <c r="O861" i="9"/>
  <c r="O860" i="9"/>
  <c r="O859" i="9"/>
  <c r="O858" i="9"/>
  <c r="O857" i="9"/>
  <c r="O856" i="9"/>
  <c r="O855" i="9"/>
  <c r="O854" i="9"/>
  <c r="O853" i="9"/>
  <c r="O852" i="9"/>
  <c r="O851" i="9"/>
  <c r="O850" i="9"/>
  <c r="O849" i="9"/>
  <c r="O848" i="9"/>
  <c r="O847" i="9"/>
  <c r="O846" i="9"/>
  <c r="O845" i="9"/>
  <c r="O844" i="9"/>
  <c r="O843" i="9"/>
  <c r="O842" i="9"/>
  <c r="O841" i="9"/>
  <c r="O840" i="9"/>
  <c r="O839" i="9"/>
  <c r="O838" i="9"/>
  <c r="O837" i="9"/>
  <c r="O836" i="9"/>
  <c r="O835" i="9"/>
  <c r="O834" i="9"/>
  <c r="O833" i="9"/>
  <c r="O832" i="9"/>
  <c r="O831" i="9"/>
  <c r="O830" i="9"/>
  <c r="O829" i="9"/>
  <c r="O828" i="9"/>
  <c r="O827" i="9"/>
  <c r="O826" i="9"/>
  <c r="O825" i="9"/>
  <c r="O824" i="9"/>
  <c r="O823" i="9"/>
  <c r="O822" i="9"/>
  <c r="O821" i="9"/>
  <c r="O820" i="9"/>
  <c r="O819" i="9"/>
  <c r="O818" i="9"/>
  <c r="O817" i="9"/>
  <c r="O816" i="9"/>
  <c r="O815" i="9"/>
  <c r="O814" i="9"/>
  <c r="O813" i="9"/>
  <c r="O812" i="9"/>
  <c r="O811" i="9"/>
  <c r="O810" i="9"/>
  <c r="O809" i="9"/>
  <c r="O808" i="9"/>
  <c r="O807" i="9"/>
  <c r="O806" i="9"/>
  <c r="O805" i="9"/>
  <c r="O804" i="9"/>
  <c r="O803" i="9"/>
  <c r="O802" i="9"/>
  <c r="O801" i="9"/>
  <c r="O800" i="9"/>
  <c r="O799" i="9"/>
  <c r="O798" i="9"/>
  <c r="O797" i="9"/>
  <c r="O796" i="9"/>
  <c r="O795" i="9"/>
  <c r="O794" i="9"/>
  <c r="O793" i="9"/>
  <c r="O792" i="9"/>
  <c r="O791" i="9"/>
  <c r="O790" i="9"/>
  <c r="O789" i="9"/>
  <c r="O788" i="9"/>
  <c r="O787" i="9"/>
  <c r="O786" i="9"/>
  <c r="O785" i="9"/>
  <c r="O784" i="9"/>
  <c r="O783" i="9"/>
  <c r="O782" i="9"/>
  <c r="O781" i="9"/>
  <c r="O780" i="9"/>
  <c r="O779" i="9"/>
  <c r="O778" i="9"/>
  <c r="O777" i="9"/>
  <c r="O776" i="9"/>
  <c r="O775" i="9"/>
  <c r="O774" i="9"/>
  <c r="O773" i="9"/>
  <c r="O772" i="9"/>
  <c r="O771" i="9"/>
  <c r="O770" i="9"/>
  <c r="O769" i="9"/>
  <c r="O768" i="9"/>
  <c r="O767" i="9"/>
  <c r="O766" i="9"/>
  <c r="O765" i="9"/>
  <c r="O764" i="9"/>
  <c r="O763" i="9"/>
  <c r="O762" i="9"/>
  <c r="O761" i="9"/>
  <c r="O760" i="9"/>
  <c r="O759" i="9"/>
  <c r="O758" i="9"/>
  <c r="O757" i="9"/>
  <c r="O756" i="9"/>
  <c r="O755" i="9"/>
  <c r="O754" i="9"/>
  <c r="O753" i="9"/>
  <c r="O752" i="9"/>
  <c r="O751" i="9"/>
  <c r="O750" i="9"/>
  <c r="O749" i="9"/>
  <c r="O748" i="9"/>
  <c r="O747" i="9"/>
  <c r="O746" i="9"/>
  <c r="O745" i="9"/>
  <c r="O744" i="9"/>
  <c r="O743" i="9"/>
  <c r="O742" i="9"/>
  <c r="O741" i="9"/>
  <c r="O740" i="9"/>
  <c r="O739" i="9"/>
  <c r="O738" i="9"/>
  <c r="O737" i="9"/>
  <c r="O736" i="9"/>
  <c r="O735" i="9"/>
  <c r="O734" i="9"/>
  <c r="O733" i="9"/>
  <c r="O732" i="9"/>
  <c r="O731" i="9"/>
  <c r="O730" i="9"/>
  <c r="O729" i="9"/>
  <c r="O728" i="9"/>
  <c r="O727" i="9"/>
  <c r="O726" i="9"/>
  <c r="O725" i="9"/>
  <c r="O724" i="9"/>
  <c r="O723" i="9"/>
  <c r="O722" i="9"/>
  <c r="O721" i="9"/>
  <c r="O720" i="9"/>
  <c r="O719" i="9"/>
  <c r="O718" i="9"/>
  <c r="O717" i="9"/>
  <c r="O716" i="9"/>
  <c r="O715" i="9"/>
  <c r="O714" i="9"/>
  <c r="O713" i="9"/>
  <c r="O712" i="9"/>
  <c r="O711" i="9"/>
  <c r="O710" i="9"/>
  <c r="O709" i="9"/>
  <c r="O708" i="9"/>
  <c r="O707" i="9"/>
  <c r="O706" i="9"/>
  <c r="O705" i="9"/>
  <c r="O704" i="9"/>
  <c r="O703" i="9"/>
  <c r="O702" i="9"/>
  <c r="O701" i="9"/>
  <c r="O700" i="9"/>
  <c r="O699" i="9"/>
  <c r="O698" i="9"/>
  <c r="O697" i="9"/>
  <c r="O696" i="9"/>
  <c r="O695" i="9"/>
  <c r="O694" i="9"/>
  <c r="O693" i="9"/>
  <c r="O692" i="9"/>
  <c r="O691" i="9"/>
  <c r="O690" i="9"/>
  <c r="O689" i="9"/>
  <c r="O688" i="9"/>
  <c r="O687" i="9"/>
  <c r="O686" i="9"/>
  <c r="O685" i="9"/>
  <c r="O684" i="9"/>
  <c r="O683" i="9"/>
  <c r="O682" i="9"/>
  <c r="O681" i="9"/>
  <c r="O680" i="9"/>
  <c r="O679" i="9"/>
  <c r="O678" i="9"/>
  <c r="O677" i="9"/>
  <c r="O676" i="9"/>
  <c r="O675" i="9"/>
  <c r="O674" i="9"/>
  <c r="O673" i="9"/>
  <c r="O672" i="9"/>
  <c r="O671" i="9"/>
  <c r="O670" i="9"/>
  <c r="O669" i="9"/>
  <c r="O668" i="9"/>
  <c r="O667" i="9"/>
  <c r="O666" i="9"/>
  <c r="O665" i="9"/>
  <c r="O664" i="9"/>
  <c r="O663" i="9"/>
  <c r="O662" i="9"/>
  <c r="O661" i="9"/>
  <c r="O660" i="9"/>
  <c r="O659" i="9"/>
  <c r="O658" i="9"/>
  <c r="O657" i="9"/>
  <c r="O656" i="9"/>
  <c r="O655" i="9"/>
  <c r="O654" i="9"/>
  <c r="O653" i="9"/>
  <c r="O652" i="9"/>
  <c r="O651" i="9"/>
  <c r="O650" i="9"/>
  <c r="O649" i="9"/>
  <c r="O648" i="9"/>
  <c r="O647" i="9"/>
  <c r="O646" i="9"/>
  <c r="O645" i="9"/>
  <c r="O644" i="9"/>
  <c r="O643" i="9"/>
  <c r="O642" i="9"/>
  <c r="O641" i="9"/>
  <c r="O640" i="9"/>
  <c r="O639" i="9"/>
  <c r="O638" i="9"/>
  <c r="O637" i="9"/>
  <c r="O636" i="9"/>
  <c r="O635" i="9"/>
  <c r="O634" i="9"/>
  <c r="O633" i="9"/>
  <c r="O632" i="9"/>
  <c r="O631" i="9"/>
  <c r="O630" i="9"/>
  <c r="O629" i="9"/>
  <c r="O628" i="9"/>
  <c r="O627" i="9"/>
  <c r="O626" i="9"/>
  <c r="O625" i="9"/>
  <c r="O624" i="9"/>
  <c r="O623" i="9"/>
  <c r="O622" i="9"/>
  <c r="O621" i="9"/>
  <c r="O620" i="9"/>
  <c r="O619" i="9"/>
  <c r="O618" i="9"/>
  <c r="O617" i="9"/>
  <c r="O616" i="9"/>
  <c r="O615" i="9"/>
  <c r="O614" i="9"/>
  <c r="O613" i="9"/>
  <c r="O612" i="9"/>
  <c r="O611" i="9"/>
  <c r="O610" i="9"/>
  <c r="O609" i="9"/>
  <c r="O608" i="9"/>
  <c r="O607" i="9"/>
  <c r="O606" i="9"/>
  <c r="O605" i="9"/>
  <c r="O604" i="9"/>
  <c r="O603" i="9"/>
  <c r="O602" i="9"/>
  <c r="O601" i="9"/>
  <c r="O600" i="9"/>
  <c r="O599" i="9"/>
  <c r="O598" i="9"/>
  <c r="O597" i="9"/>
  <c r="O596" i="9"/>
  <c r="O595" i="9"/>
  <c r="O594" i="9"/>
  <c r="O593" i="9"/>
  <c r="O592" i="9"/>
  <c r="O591" i="9"/>
  <c r="O590" i="9"/>
  <c r="O589" i="9"/>
  <c r="O588" i="9"/>
  <c r="O587" i="9"/>
  <c r="O586" i="9"/>
  <c r="O585" i="9"/>
  <c r="O584" i="9"/>
  <c r="O583" i="9"/>
  <c r="O582" i="9"/>
  <c r="O581" i="9"/>
  <c r="O580" i="9"/>
  <c r="O579" i="9"/>
  <c r="O578" i="9"/>
  <c r="O577" i="9"/>
  <c r="O576" i="9"/>
  <c r="O575" i="9"/>
  <c r="O574" i="9"/>
  <c r="O573" i="9"/>
  <c r="O572" i="9"/>
  <c r="O571" i="9"/>
  <c r="O570" i="9"/>
  <c r="O569" i="9"/>
  <c r="O568" i="9"/>
  <c r="O567" i="9"/>
  <c r="O566" i="9"/>
  <c r="O565" i="9"/>
  <c r="O564" i="9"/>
  <c r="O563" i="9"/>
  <c r="O562" i="9"/>
  <c r="O561" i="9"/>
  <c r="O560" i="9"/>
  <c r="O559" i="9"/>
  <c r="O558" i="9"/>
  <c r="O557" i="9"/>
  <c r="O556" i="9"/>
  <c r="O555" i="9"/>
  <c r="O554" i="9"/>
  <c r="O553" i="9"/>
  <c r="O552" i="9"/>
  <c r="O551" i="9"/>
  <c r="O550" i="9"/>
  <c r="O549" i="9"/>
  <c r="O548" i="9"/>
  <c r="O547" i="9"/>
  <c r="O546" i="9"/>
  <c r="O545" i="9"/>
  <c r="O544" i="9"/>
  <c r="O543" i="9"/>
  <c r="O542" i="9"/>
  <c r="O541" i="9"/>
  <c r="O540" i="9"/>
  <c r="O539" i="9"/>
  <c r="O538" i="9"/>
  <c r="O537" i="9"/>
  <c r="O536" i="9"/>
  <c r="O535" i="9"/>
  <c r="O534" i="9"/>
  <c r="O533" i="9"/>
  <c r="O532" i="9"/>
  <c r="O531" i="9"/>
  <c r="O530" i="9"/>
  <c r="O529" i="9"/>
  <c r="O528" i="9"/>
  <c r="O527" i="9"/>
  <c r="O526" i="9"/>
  <c r="O525" i="9"/>
  <c r="O524" i="9"/>
  <c r="O523" i="9"/>
  <c r="O522" i="9"/>
  <c r="O521" i="9"/>
  <c r="O520" i="9"/>
  <c r="O519" i="9"/>
  <c r="O518" i="9"/>
  <c r="O517" i="9"/>
  <c r="O516" i="9"/>
  <c r="O515" i="9"/>
  <c r="O514" i="9"/>
  <c r="O513" i="9"/>
  <c r="O512" i="9"/>
  <c r="O511" i="9"/>
  <c r="O510" i="9"/>
  <c r="O509" i="9"/>
  <c r="O508" i="9"/>
  <c r="O507" i="9"/>
  <c r="O506" i="9"/>
  <c r="O505" i="9"/>
  <c r="O504" i="9"/>
  <c r="O503" i="9"/>
  <c r="O502" i="9"/>
  <c r="O501" i="9"/>
  <c r="O500" i="9"/>
  <c r="O499" i="9"/>
  <c r="O498" i="9"/>
  <c r="O497" i="9"/>
  <c r="O496" i="9"/>
  <c r="O495" i="9"/>
  <c r="O494" i="9"/>
  <c r="O493" i="9"/>
  <c r="O492" i="9"/>
  <c r="O491" i="9"/>
  <c r="O490" i="9"/>
  <c r="O489" i="9"/>
  <c r="O488" i="9"/>
  <c r="O487" i="9"/>
  <c r="O486" i="9"/>
  <c r="O485" i="9"/>
  <c r="O484" i="9"/>
  <c r="O483" i="9"/>
  <c r="O482" i="9"/>
  <c r="O481" i="9"/>
  <c r="O480" i="9"/>
  <c r="O479" i="9"/>
  <c r="O478" i="9"/>
  <c r="O477" i="9"/>
  <c r="O476" i="9"/>
  <c r="O475" i="9"/>
  <c r="O474" i="9"/>
  <c r="O473" i="9"/>
  <c r="O472" i="9"/>
  <c r="O471" i="9"/>
  <c r="O470" i="9"/>
  <c r="O469" i="9"/>
  <c r="O468" i="9"/>
  <c r="O467" i="9"/>
  <c r="O466" i="9"/>
  <c r="O465" i="9"/>
  <c r="O464" i="9"/>
  <c r="O463" i="9"/>
  <c r="O462" i="9"/>
  <c r="O461" i="9"/>
  <c r="O460" i="9"/>
  <c r="O459" i="9"/>
  <c r="O458" i="9"/>
  <c r="O457" i="9"/>
  <c r="O456" i="9"/>
  <c r="O455" i="9"/>
  <c r="O454" i="9"/>
  <c r="O453" i="9"/>
  <c r="O452" i="9"/>
  <c r="O451" i="9"/>
  <c r="O450" i="9"/>
  <c r="O449" i="9"/>
  <c r="O448" i="9"/>
  <c r="O447" i="9"/>
  <c r="O446" i="9"/>
  <c r="O445" i="9"/>
  <c r="O444" i="9"/>
  <c r="O443" i="9"/>
  <c r="O442" i="9"/>
  <c r="O441" i="9"/>
  <c r="O440" i="9"/>
  <c r="O439" i="9"/>
  <c r="O438" i="9"/>
  <c r="O437" i="9"/>
  <c r="O436" i="9"/>
  <c r="O435" i="9"/>
  <c r="O434" i="9"/>
  <c r="O433" i="9"/>
  <c r="O432" i="9"/>
  <c r="O431" i="9"/>
  <c r="O430" i="9"/>
  <c r="O429" i="9"/>
  <c r="O428" i="9"/>
  <c r="O427" i="9"/>
  <c r="O426" i="9"/>
  <c r="O425" i="9"/>
  <c r="O424" i="9"/>
  <c r="O423" i="9"/>
  <c r="O422" i="9"/>
  <c r="O421" i="9"/>
  <c r="O420" i="9"/>
  <c r="O419" i="9"/>
  <c r="O418" i="9"/>
  <c r="O417" i="9"/>
  <c r="O416" i="9"/>
  <c r="O415" i="9"/>
  <c r="O414" i="9"/>
  <c r="O413" i="9"/>
  <c r="O412" i="9"/>
  <c r="O411" i="9"/>
  <c r="O410" i="9"/>
  <c r="O409" i="9"/>
  <c r="O408" i="9"/>
  <c r="O407" i="9"/>
  <c r="O406" i="9"/>
  <c r="O405" i="9"/>
  <c r="O404" i="9"/>
  <c r="O403" i="9"/>
  <c r="O402" i="9"/>
  <c r="O401" i="9"/>
  <c r="O400" i="9"/>
  <c r="O399" i="9"/>
  <c r="O398" i="9"/>
  <c r="O397" i="9"/>
  <c r="O396" i="9"/>
  <c r="O395" i="9"/>
  <c r="O394" i="9"/>
  <c r="O393" i="9"/>
  <c r="O392" i="9"/>
  <c r="O391" i="9"/>
  <c r="O390" i="9"/>
  <c r="O389" i="9"/>
  <c r="O388" i="9"/>
  <c r="O387" i="9"/>
  <c r="O386" i="9"/>
  <c r="O385" i="9"/>
  <c r="O384" i="9"/>
  <c r="O383" i="9"/>
  <c r="O382" i="9"/>
  <c r="O381" i="9"/>
  <c r="O380" i="9"/>
  <c r="O379" i="9"/>
  <c r="O378" i="9"/>
  <c r="O377" i="9"/>
  <c r="O376" i="9"/>
  <c r="O375" i="9"/>
  <c r="O374" i="9"/>
  <c r="O373" i="9"/>
  <c r="O372" i="9"/>
  <c r="O371" i="9"/>
  <c r="O370" i="9"/>
  <c r="O369" i="9"/>
  <c r="O368" i="9"/>
  <c r="O367" i="9"/>
  <c r="O366" i="9"/>
  <c r="O365" i="9"/>
  <c r="O364" i="9"/>
  <c r="O363" i="9"/>
  <c r="O362" i="9"/>
  <c r="O361" i="9"/>
  <c r="O360" i="9"/>
  <c r="O359" i="9"/>
  <c r="O358" i="9"/>
  <c r="O357" i="9"/>
  <c r="O356" i="9"/>
  <c r="O355" i="9"/>
  <c r="O354" i="9"/>
  <c r="O353" i="9"/>
  <c r="O352" i="9"/>
  <c r="O351" i="9"/>
  <c r="O350" i="9"/>
  <c r="O349" i="9"/>
  <c r="O348" i="9"/>
  <c r="O347" i="9"/>
  <c r="O346" i="9"/>
  <c r="O345" i="9"/>
  <c r="O344" i="9"/>
  <c r="O343" i="9"/>
  <c r="O342" i="9"/>
  <c r="O341" i="9"/>
  <c r="O340" i="9"/>
  <c r="O339" i="9"/>
  <c r="O338" i="9"/>
  <c r="O337" i="9"/>
  <c r="O336" i="9"/>
  <c r="O335" i="9"/>
  <c r="O334" i="9"/>
  <c r="O333" i="9"/>
  <c r="O332" i="9"/>
  <c r="O331" i="9"/>
  <c r="O330" i="9"/>
  <c r="O329" i="9"/>
  <c r="O328" i="9"/>
  <c r="O327" i="9"/>
  <c r="O326" i="9"/>
  <c r="O325" i="9"/>
  <c r="O324" i="9"/>
  <c r="O323" i="9"/>
  <c r="O322" i="9"/>
  <c r="O321" i="9"/>
  <c r="O320" i="9"/>
  <c r="O319" i="9"/>
  <c r="O318" i="9"/>
  <c r="O317" i="9"/>
  <c r="O316" i="9"/>
  <c r="O315" i="9"/>
  <c r="O314" i="9"/>
  <c r="O313" i="9"/>
  <c r="O312" i="9"/>
  <c r="O311" i="9"/>
  <c r="O310" i="9"/>
  <c r="O309" i="9"/>
  <c r="O308" i="9"/>
  <c r="O307" i="9"/>
  <c r="O306" i="9"/>
  <c r="O305" i="9"/>
  <c r="O304" i="9"/>
  <c r="O303" i="9"/>
  <c r="O302" i="9"/>
  <c r="O301" i="9"/>
  <c r="O300" i="9"/>
  <c r="O299" i="9"/>
  <c r="O298" i="9"/>
  <c r="O297" i="9"/>
  <c r="O296" i="9"/>
  <c r="O295" i="9"/>
  <c r="O294" i="9"/>
  <c r="O293" i="9"/>
  <c r="O292" i="9"/>
  <c r="O291" i="9"/>
  <c r="O290" i="9"/>
  <c r="O289" i="9"/>
  <c r="O288" i="9"/>
  <c r="O287" i="9"/>
  <c r="O286" i="9"/>
  <c r="O285" i="9"/>
  <c r="O284" i="9"/>
  <c r="O283" i="9"/>
  <c r="O282" i="9"/>
  <c r="O281" i="9"/>
  <c r="O280" i="9"/>
  <c r="O279" i="9"/>
  <c r="O278" i="9"/>
  <c r="O277" i="9"/>
  <c r="O276" i="9"/>
  <c r="O275" i="9"/>
  <c r="O274" i="9"/>
  <c r="O273" i="9"/>
  <c r="O272" i="9"/>
  <c r="O271" i="9"/>
  <c r="O270" i="9"/>
  <c r="O269" i="9"/>
  <c r="O268" i="9"/>
  <c r="O267" i="9"/>
  <c r="O266" i="9"/>
  <c r="O265" i="9"/>
  <c r="O264" i="9"/>
  <c r="O263" i="9"/>
  <c r="O262" i="9"/>
  <c r="O261" i="9"/>
  <c r="O260" i="9"/>
  <c r="O259" i="9"/>
  <c r="O258" i="9"/>
  <c r="O257" i="9"/>
  <c r="O256" i="9"/>
  <c r="O255" i="9"/>
  <c r="O254" i="9"/>
  <c r="O253" i="9"/>
  <c r="O252" i="9"/>
  <c r="O251" i="9"/>
  <c r="O250" i="9"/>
  <c r="O249" i="9"/>
  <c r="O248" i="9"/>
  <c r="O247" i="9"/>
  <c r="O246" i="9"/>
  <c r="O245" i="9"/>
  <c r="O244" i="9"/>
  <c r="O243" i="9"/>
  <c r="O242" i="9"/>
  <c r="O241" i="9"/>
  <c r="O240" i="9"/>
  <c r="O239" i="9"/>
  <c r="O238" i="9"/>
  <c r="O237" i="9"/>
  <c r="O236" i="9"/>
  <c r="O235" i="9"/>
  <c r="O234" i="9"/>
  <c r="O233" i="9"/>
  <c r="O232" i="9"/>
  <c r="O231" i="9"/>
  <c r="O230" i="9"/>
  <c r="O229" i="9"/>
  <c r="O228" i="9"/>
  <c r="O227" i="9"/>
  <c r="O226" i="9"/>
  <c r="O225" i="9"/>
  <c r="O224" i="9"/>
  <c r="O223" i="9"/>
  <c r="O222" i="9"/>
  <c r="O221" i="9"/>
  <c r="O220" i="9"/>
  <c r="O219" i="9"/>
  <c r="O218" i="9"/>
  <c r="O217" i="9"/>
  <c r="O216" i="9"/>
  <c r="O215" i="9"/>
  <c r="O214" i="9"/>
  <c r="O213" i="9"/>
  <c r="O212" i="9"/>
  <c r="O211" i="9"/>
  <c r="O210" i="9"/>
  <c r="O209" i="9"/>
  <c r="O208" i="9"/>
  <c r="O207" i="9"/>
  <c r="O206" i="9"/>
  <c r="O205" i="9"/>
  <c r="O204" i="9"/>
  <c r="O203" i="9"/>
  <c r="O202" i="9"/>
  <c r="O201" i="9"/>
  <c r="O200" i="9"/>
  <c r="O199" i="9"/>
  <c r="O198" i="9"/>
  <c r="O197" i="9"/>
  <c r="O196" i="9"/>
  <c r="O195" i="9"/>
  <c r="O194" i="9"/>
  <c r="O193" i="9"/>
  <c r="O192" i="9"/>
  <c r="O191" i="9"/>
  <c r="O190" i="9"/>
  <c r="O189" i="9"/>
  <c r="O188" i="9"/>
  <c r="O187" i="9"/>
  <c r="O186" i="9"/>
  <c r="O185" i="9"/>
  <c r="O184" i="9"/>
  <c r="O183" i="9"/>
  <c r="O182" i="9"/>
  <c r="O181" i="9"/>
  <c r="O180" i="9"/>
  <c r="O179" i="9"/>
  <c r="O178" i="9"/>
  <c r="O177" i="9"/>
  <c r="O176" i="9"/>
  <c r="O175" i="9"/>
  <c r="O174" i="9"/>
  <c r="O173" i="9"/>
  <c r="O172" i="9"/>
  <c r="O171" i="9"/>
  <c r="O170" i="9"/>
  <c r="O169" i="9"/>
  <c r="O168" i="9"/>
  <c r="O167" i="9"/>
  <c r="O166" i="9"/>
  <c r="O165" i="9"/>
  <c r="O164" i="9"/>
  <c r="O163" i="9"/>
  <c r="O162" i="9"/>
  <c r="O161" i="9"/>
  <c r="O160" i="9"/>
  <c r="O159" i="9"/>
  <c r="O158" i="9"/>
  <c r="O157" i="9"/>
  <c r="O156" i="9"/>
  <c r="O155" i="9"/>
  <c r="O154" i="9"/>
  <c r="O153" i="9"/>
  <c r="O152" i="9"/>
  <c r="O151" i="9"/>
  <c r="O150" i="9"/>
  <c r="O149" i="9"/>
  <c r="O148" i="9"/>
  <c r="O147" i="9"/>
  <c r="O146" i="9"/>
  <c r="O145" i="9"/>
  <c r="O144" i="9"/>
  <c r="O143" i="9"/>
  <c r="O142" i="9"/>
  <c r="O141" i="9"/>
  <c r="O140" i="9"/>
  <c r="O139" i="9"/>
  <c r="O138" i="9"/>
  <c r="O137" i="9"/>
  <c r="O136" i="9"/>
  <c r="O135" i="9"/>
  <c r="O134" i="9"/>
  <c r="O133" i="9"/>
  <c r="O132" i="9"/>
  <c r="O131" i="9"/>
  <c r="O130" i="9"/>
  <c r="O129" i="9"/>
  <c r="O128" i="9"/>
  <c r="O127" i="9"/>
  <c r="O126" i="9"/>
  <c r="O125" i="9"/>
  <c r="O124" i="9"/>
  <c r="O123" i="9"/>
  <c r="O122" i="9"/>
  <c r="O121" i="9"/>
  <c r="O120" i="9"/>
  <c r="O119" i="9"/>
  <c r="O118" i="9"/>
  <c r="O117" i="9"/>
  <c r="O116" i="9"/>
  <c r="O115" i="9"/>
  <c r="O114" i="9"/>
  <c r="O113" i="9"/>
  <c r="O112" i="9"/>
  <c r="O111" i="9"/>
  <c r="O110" i="9"/>
  <c r="O109" i="9"/>
  <c r="O108" i="9"/>
  <c r="O107" i="9"/>
  <c r="O106" i="9"/>
  <c r="O105" i="9"/>
  <c r="O104" i="9"/>
  <c r="O103" i="9"/>
  <c r="O102" i="9"/>
  <c r="O101" i="9"/>
  <c r="O100" i="9"/>
  <c r="O99" i="9"/>
  <c r="O98" i="9"/>
  <c r="O97" i="9"/>
  <c r="O96" i="9"/>
  <c r="O95" i="9"/>
  <c r="O94" i="9"/>
  <c r="O93" i="9"/>
  <c r="O92" i="9"/>
  <c r="O91" i="9"/>
  <c r="O90" i="9"/>
  <c r="O89" i="9"/>
  <c r="O88" i="9"/>
  <c r="O87" i="9"/>
  <c r="O86" i="9"/>
  <c r="O85" i="9"/>
  <c r="O84" i="9"/>
  <c r="O83" i="9"/>
  <c r="O82" i="9"/>
  <c r="O81" i="9"/>
  <c r="O80" i="9"/>
  <c r="O79" i="9"/>
  <c r="O78" i="9"/>
  <c r="O77" i="9"/>
  <c r="O76" i="9"/>
  <c r="O75" i="9"/>
  <c r="O74" i="9"/>
  <c r="O73" i="9"/>
  <c r="O72" i="9"/>
  <c r="O71" i="9"/>
  <c r="O70" i="9"/>
  <c r="O69" i="9"/>
  <c r="O68" i="9"/>
  <c r="O67" i="9"/>
  <c r="O66" i="9"/>
  <c r="O65" i="9"/>
  <c r="O64" i="9"/>
  <c r="O63" i="9"/>
  <c r="O62" i="9"/>
  <c r="O61" i="9"/>
  <c r="O60" i="9"/>
  <c r="O59" i="9"/>
  <c r="O58" i="9"/>
  <c r="O57" i="9"/>
  <c r="O56" i="9"/>
  <c r="O55" i="9"/>
  <c r="O54" i="9"/>
  <c r="O53" i="9"/>
  <c r="O52" i="9"/>
  <c r="O51" i="9"/>
  <c r="O50" i="9"/>
  <c r="O49" i="9"/>
  <c r="O48" i="9"/>
  <c r="O47" i="9"/>
  <c r="O46" i="9"/>
  <c r="O45" i="9"/>
  <c r="O44" i="9"/>
  <c r="O43" i="9"/>
  <c r="O42" i="9"/>
  <c r="O41" i="9"/>
  <c r="O40" i="9"/>
  <c r="O39" i="9"/>
  <c r="O38" i="9"/>
  <c r="O37" i="9"/>
  <c r="O36" i="9"/>
  <c r="O35" i="9"/>
  <c r="O34" i="9"/>
  <c r="O33" i="9"/>
  <c r="O32" i="9"/>
  <c r="O31" i="9"/>
  <c r="O30" i="9"/>
  <c r="O29" i="9"/>
  <c r="O28" i="9"/>
  <c r="O27" i="9"/>
  <c r="O26" i="9"/>
  <c r="O25" i="9"/>
  <c r="O24" i="9"/>
  <c r="O23" i="9"/>
  <c r="O22" i="9"/>
  <c r="O21" i="9"/>
  <c r="O20" i="9"/>
  <c r="O19" i="9"/>
  <c r="O18" i="9"/>
  <c r="O17" i="9"/>
  <c r="O16" i="9"/>
  <c r="O15" i="9"/>
  <c r="O14" i="9"/>
  <c r="O13" i="9"/>
  <c r="O12" i="9"/>
  <c r="O11" i="9"/>
  <c r="O10" i="9"/>
  <c r="O9" i="9"/>
  <c r="O8" i="9"/>
  <c r="O7" i="9"/>
  <c r="O6" i="9"/>
  <c r="O5" i="9"/>
  <c r="D3" i="9"/>
  <c r="C3" i="9"/>
  <c r="AB2" i="7" l="1"/>
  <c r="AC2" i="7" s="1"/>
  <c r="AD2" i="7" s="1"/>
  <c r="AE2" i="7" s="1"/>
  <c r="AF2" i="7" s="1"/>
  <c r="AG2" i="7" s="1"/>
  <c r="AH2" i="7" s="1"/>
  <c r="AI2" i="7" s="1"/>
  <c r="AJ2" i="7" s="1"/>
  <c r="AK2" i="7" s="1"/>
  <c r="AA2" i="7"/>
  <c r="B4" i="6" l="1"/>
  <c r="C3" i="2" l="1"/>
  <c r="D40" i="1" l="1"/>
  <c r="B30" i="1"/>
  <c r="B29" i="1"/>
  <c r="C29" i="1" s="1"/>
  <c r="D38" i="1"/>
  <c r="B39" i="1"/>
  <c r="C39" i="1" s="1"/>
  <c r="D37" i="1"/>
  <c r="B34" i="1"/>
  <c r="C34" i="1" s="1"/>
  <c r="D27" i="1"/>
  <c r="D32" i="1"/>
  <c r="B33" i="1"/>
  <c r="B27" i="1"/>
  <c r="C27" i="1" s="1"/>
  <c r="B31" i="1"/>
  <c r="C31" i="1" s="1"/>
  <c r="B32" i="1"/>
  <c r="C32" i="1" s="1"/>
  <c r="B25" i="1"/>
  <c r="C25" i="1" s="1"/>
  <c r="B40" i="1"/>
  <c r="C40" i="1" s="1"/>
  <c r="B38" i="1"/>
  <c r="C38" i="1" s="1"/>
  <c r="D30" i="1"/>
  <c r="B37" i="1"/>
  <c r="C37" i="1" s="1"/>
  <c r="B36" i="1"/>
  <c r="C36" i="1" s="1"/>
  <c r="D31" i="1"/>
  <c r="D39" i="1"/>
  <c r="D29" i="1"/>
  <c r="D36" i="1"/>
  <c r="D26" i="1"/>
  <c r="B26" i="1"/>
  <c r="C26" i="1" s="1"/>
  <c r="C28" i="1"/>
  <c r="B14" i="1"/>
  <c r="C14" i="1" s="1"/>
  <c r="D28" i="1"/>
  <c r="B35" i="1"/>
  <c r="C35" i="1" s="1"/>
  <c r="D35" i="1"/>
  <c r="D3" i="2"/>
  <c r="C33" i="1"/>
  <c r="C41" i="1"/>
  <c r="C30" i="1"/>
  <c r="B15" i="1" l="1"/>
  <c r="C15" i="1" s="1"/>
  <c r="B16" i="1"/>
  <c r="C16" i="1" s="1"/>
  <c r="B24" i="1"/>
  <c r="C24" i="1" s="1"/>
  <c r="B19" i="1"/>
  <c r="C19" i="1" s="1"/>
  <c r="B18" i="1"/>
  <c r="C18" i="1" s="1"/>
  <c r="D20" i="1"/>
  <c r="B20" i="1"/>
  <c r="C20" i="1" s="1"/>
  <c r="B22" i="1"/>
  <c r="C22" i="1" s="1"/>
  <c r="B23" i="1"/>
  <c r="C23" i="1" s="1"/>
  <c r="B21" i="1"/>
  <c r="C21" i="1" s="1"/>
  <c r="B17" i="1"/>
  <c r="C17" i="1" s="1"/>
  <c r="E3" i="2"/>
  <c r="C42" i="1"/>
  <c r="B42" i="1"/>
  <c r="B54" i="1" s="1"/>
  <c r="F3" i="2" l="1"/>
  <c r="G3" i="2" s="1"/>
  <c r="H3" i="2" s="1"/>
  <c r="I3" i="2" s="1"/>
  <c r="J3" i="2" s="1"/>
  <c r="K3" i="2" s="1"/>
  <c r="L3" i="2" s="1"/>
  <c r="M3" i="2" s="1"/>
  <c r="N3" i="2" s="1"/>
  <c r="O3" i="2" s="1"/>
  <c r="P3" i="2" s="1"/>
  <c r="Q4" i="7"/>
  <c r="Q5" i="7"/>
  <c r="Q6" i="7"/>
  <c r="P7" i="7"/>
  <c r="AL7" i="7" s="1"/>
  <c r="N8" i="7"/>
  <c r="M9" i="7"/>
  <c r="L10" i="7"/>
  <c r="X10" i="7"/>
  <c r="X11" i="7"/>
  <c r="V12" i="7"/>
  <c r="U13" i="7"/>
  <c r="L15" i="7"/>
  <c r="T3" i="7"/>
  <c r="B132" i="5"/>
  <c r="B81" i="5"/>
  <c r="B33" i="5"/>
  <c r="F101" i="5"/>
  <c r="S4" i="7"/>
  <c r="S5" i="7"/>
  <c r="S6" i="7"/>
  <c r="Q8" i="7"/>
  <c r="AB8" i="7" s="1"/>
  <c r="P9" i="7"/>
  <c r="AL9" i="7" s="1"/>
  <c r="N10" i="7"/>
  <c r="M11" i="7"/>
  <c r="L12" i="7"/>
  <c r="L13" i="7"/>
  <c r="O14" i="7"/>
  <c r="P15" i="7"/>
  <c r="AL15" i="7" s="1"/>
  <c r="R3" i="7"/>
  <c r="B143" i="5"/>
  <c r="B129" i="5"/>
  <c r="B94" i="5"/>
  <c r="B78" i="5"/>
  <c r="B19" i="5"/>
  <c r="D102" i="5"/>
  <c r="T4" i="7"/>
  <c r="T6" i="7"/>
  <c r="U7" i="7"/>
  <c r="P10" i="7"/>
  <c r="AL10" i="7" s="1"/>
  <c r="N11" i="7"/>
  <c r="O13" i="7"/>
  <c r="Q15" i="7"/>
  <c r="B142" i="5"/>
  <c r="B93" i="5"/>
  <c r="A99" i="5" s="1"/>
  <c r="B18" i="5"/>
  <c r="N7" i="7"/>
  <c r="V11" i="7"/>
  <c r="B82" i="5"/>
  <c r="R4" i="7"/>
  <c r="P8" i="7"/>
  <c r="AL8" i="7" s="1"/>
  <c r="L14" i="7"/>
  <c r="B80" i="5"/>
  <c r="T5" i="7"/>
  <c r="Q9" i="7"/>
  <c r="AB9" i="7" s="1"/>
  <c r="M12" i="7"/>
  <c r="P14" i="7"/>
  <c r="AL14" i="7" s="1"/>
  <c r="Q3" i="7"/>
  <c r="AB3" i="7" s="1"/>
  <c r="B128" i="5"/>
  <c r="B79" i="5"/>
  <c r="D101" i="5"/>
  <c r="U4" i="7"/>
  <c r="U5" i="7"/>
  <c r="U6" i="7"/>
  <c r="V7" i="7"/>
  <c r="U8" i="7"/>
  <c r="Q10" i="7"/>
  <c r="AB10" i="7" s="1"/>
  <c r="P11" i="7"/>
  <c r="N12" i="7"/>
  <c r="P13" i="7"/>
  <c r="AL13" i="7" s="1"/>
  <c r="Q14" i="7"/>
  <c r="R15" i="7"/>
  <c r="P3" i="7"/>
  <c r="AL3" i="7" s="1"/>
  <c r="B141" i="5"/>
  <c r="B109" i="5"/>
  <c r="B92" i="5"/>
  <c r="B53" i="5"/>
  <c r="B17" i="5"/>
  <c r="P4" i="7"/>
  <c r="AL4" i="7" s="1"/>
  <c r="P6" i="7"/>
  <c r="AL6" i="7" s="1"/>
  <c r="L9" i="7"/>
  <c r="U3" i="7"/>
  <c r="B34" i="5"/>
  <c r="Q7" i="7"/>
  <c r="AB7" i="7" s="1"/>
  <c r="L11" i="7"/>
  <c r="O15" i="7"/>
  <c r="B131" i="5"/>
  <c r="L4" i="7"/>
  <c r="L5" i="7"/>
  <c r="L6" i="7"/>
  <c r="L7" i="7"/>
  <c r="X7" i="7"/>
  <c r="V8" i="7"/>
  <c r="U9" i="7"/>
  <c r="P12" i="7"/>
  <c r="Q13" i="7"/>
  <c r="R14" i="7"/>
  <c r="T15" i="7"/>
  <c r="O3" i="7"/>
  <c r="B140" i="5"/>
  <c r="B108" i="5"/>
  <c r="B91" i="5"/>
  <c r="B52" i="5"/>
  <c r="B4" i="5"/>
  <c r="V10" i="7"/>
  <c r="U14" i="7"/>
  <c r="B105" i="5"/>
  <c r="H113" i="5" s="1"/>
  <c r="F102" i="5"/>
  <c r="R6" i="7"/>
  <c r="M10" i="7"/>
  <c r="X12" i="7"/>
  <c r="B32" i="5"/>
  <c r="O4" i="7"/>
  <c r="O5" i="7"/>
  <c r="O6" i="7"/>
  <c r="M7" i="7"/>
  <c r="L8" i="7"/>
  <c r="X8" i="7"/>
  <c r="V9" i="7"/>
  <c r="U10" i="7"/>
  <c r="R13" i="7"/>
  <c r="T14" i="7"/>
  <c r="U15" i="7"/>
  <c r="L3" i="7"/>
  <c r="B139" i="5"/>
  <c r="B147" i="5" s="1"/>
  <c r="B106" i="5"/>
  <c r="B90" i="5"/>
  <c r="B51" i="5"/>
  <c r="B3" i="5"/>
  <c r="P5" i="7"/>
  <c r="AL5" i="7" s="1"/>
  <c r="M8" i="7"/>
  <c r="X9" i="7"/>
  <c r="T13" i="7"/>
  <c r="B130" i="5"/>
  <c r="B2" i="5"/>
  <c r="R5" i="7"/>
  <c r="N9" i="7"/>
  <c r="Z11" i="7"/>
  <c r="S3" i="7"/>
  <c r="O8" i="7"/>
  <c r="O11" i="7"/>
  <c r="O12" i="7"/>
  <c r="O10" i="7"/>
  <c r="O9" i="7"/>
  <c r="O7" i="7"/>
  <c r="C99" i="5" l="1"/>
  <c r="E79" i="5"/>
  <c r="AY6" i="7"/>
  <c r="BF6" i="7"/>
  <c r="AZ6" i="7"/>
  <c r="BG6" i="7"/>
  <c r="AR6" i="7"/>
  <c r="AS6" i="7"/>
  <c r="BF10" i="7"/>
  <c r="AZ10" i="7"/>
  <c r="BG10" i="7"/>
  <c r="AY10" i="7"/>
  <c r="AQ10" i="7"/>
  <c r="AR10" i="7"/>
  <c r="AS10" i="7"/>
  <c r="AM10" i="7"/>
  <c r="AN10" i="7"/>
  <c r="AP10" i="7"/>
  <c r="AY4" i="7"/>
  <c r="BF4" i="7"/>
  <c r="AZ4" i="7"/>
  <c r="BG4" i="7"/>
  <c r="AR4" i="7"/>
  <c r="AS4" i="7"/>
  <c r="AT9" i="7"/>
  <c r="AW9" i="7" s="1"/>
  <c r="AU9" i="7"/>
  <c r="AX9" i="7" s="1"/>
  <c r="BB9" i="7"/>
  <c r="BE9" i="7" s="1"/>
  <c r="BA9" i="7"/>
  <c r="BD9" i="7" s="1"/>
  <c r="AV9" i="7"/>
  <c r="BC9" i="7" s="1"/>
  <c r="AO9" i="7"/>
  <c r="AZ9" i="7"/>
  <c r="BG9" i="7"/>
  <c r="AY9" i="7"/>
  <c r="BF9" i="7"/>
  <c r="AQ9" i="7"/>
  <c r="AR9" i="7"/>
  <c r="AS9" i="7"/>
  <c r="AN9" i="7"/>
  <c r="AM9" i="7"/>
  <c r="AP9" i="7"/>
  <c r="BF13" i="7"/>
  <c r="AY13" i="7"/>
  <c r="AZ13" i="7"/>
  <c r="BG13" i="7"/>
  <c r="AR13" i="7"/>
  <c r="AS13" i="7"/>
  <c r="AU8" i="7"/>
  <c r="AX8" i="7" s="1"/>
  <c r="AT8" i="7"/>
  <c r="AW8" i="7" s="1"/>
  <c r="BA8" i="7"/>
  <c r="BD8" i="7" s="1"/>
  <c r="BB8" i="7"/>
  <c r="BE8" i="7" s="1"/>
  <c r="AV8" i="7"/>
  <c r="BC8" i="7" s="1"/>
  <c r="AO8" i="7"/>
  <c r="BG15" i="7"/>
  <c r="AY15" i="7"/>
  <c r="AZ15" i="7"/>
  <c r="BF15" i="7"/>
  <c r="AR15" i="7"/>
  <c r="AS15" i="7"/>
  <c r="AZ7" i="7"/>
  <c r="BG7" i="7"/>
  <c r="AY7" i="7"/>
  <c r="BF7" i="7"/>
  <c r="AR7" i="7"/>
  <c r="AS7" i="7"/>
  <c r="AM7" i="7"/>
  <c r="AN7" i="7"/>
  <c r="AP7" i="7"/>
  <c r="AQ7" i="7"/>
  <c r="BA7" i="7"/>
  <c r="BD7" i="7" s="1"/>
  <c r="BB7" i="7"/>
  <c r="BE7" i="7" s="1"/>
  <c r="AT7" i="7"/>
  <c r="AW7" i="7" s="1"/>
  <c r="AU7" i="7"/>
  <c r="AX7" i="7" s="1"/>
  <c r="AO7" i="7"/>
  <c r="AV7" i="7"/>
  <c r="BC7" i="7" s="1"/>
  <c r="BA10" i="7"/>
  <c r="BD10" i="7" s="1"/>
  <c r="BB10" i="7"/>
  <c r="BE10" i="7" s="1"/>
  <c r="AT10" i="7"/>
  <c r="AW10" i="7" s="1"/>
  <c r="AU10" i="7"/>
  <c r="AX10" i="7" s="1"/>
  <c r="AV10" i="7"/>
  <c r="BC10" i="7" s="1"/>
  <c r="AO10" i="7"/>
  <c r="AZ8" i="7"/>
  <c r="AY8" i="7"/>
  <c r="BF8" i="7"/>
  <c r="BG8" i="7"/>
  <c r="AQ8" i="7"/>
  <c r="AN8" i="7"/>
  <c r="AR8" i="7"/>
  <c r="AS8" i="7"/>
  <c r="AM8" i="7"/>
  <c r="AP8" i="7"/>
  <c r="BG5" i="7"/>
  <c r="AY5" i="7"/>
  <c r="BF5" i="7"/>
  <c r="AZ5" i="7"/>
  <c r="AS5" i="7"/>
  <c r="AR5" i="7"/>
  <c r="AY3" i="7"/>
  <c r="BG3" i="7"/>
  <c r="BF3" i="7"/>
  <c r="AZ3" i="7"/>
  <c r="AM3" i="7"/>
  <c r="AS3" i="7"/>
  <c r="AR3" i="7"/>
  <c r="AY14" i="7"/>
  <c r="BF14" i="7"/>
  <c r="AZ14" i="7"/>
  <c r="BG14" i="7"/>
  <c r="AR14" i="7"/>
  <c r="AS14" i="7"/>
  <c r="Q3" i="2"/>
  <c r="B3" i="1" s="1"/>
  <c r="F17" i="5"/>
  <c r="B24" i="5"/>
  <c r="D24" i="5" s="1"/>
  <c r="B25" i="5"/>
  <c r="D25" i="5" s="1"/>
  <c r="B29" i="5"/>
  <c r="C29" i="5"/>
  <c r="B27" i="5"/>
  <c r="D27" i="5" s="1"/>
  <c r="B28" i="5"/>
  <c r="D28" i="5" s="1"/>
  <c r="E91" i="5"/>
  <c r="B99" i="5"/>
  <c r="AA13" i="7"/>
  <c r="AB13" i="7"/>
  <c r="AM13" i="7" s="1"/>
  <c r="B148" i="5"/>
  <c r="G138" i="5"/>
  <c r="AE15" i="7" s="1"/>
  <c r="B59" i="5"/>
  <c r="D59" i="5" s="1"/>
  <c r="F51" i="5"/>
  <c r="G59" i="5"/>
  <c r="G127" i="5"/>
  <c r="AE14" i="7" s="1"/>
  <c r="AH273" i="2" s="1"/>
  <c r="AT273" i="2" s="1"/>
  <c r="B136" i="5"/>
  <c r="B135" i="5"/>
  <c r="AA15" i="7"/>
  <c r="AB15" i="7"/>
  <c r="AN15" i="7" s="1"/>
  <c r="B48" i="5"/>
  <c r="B42" i="5"/>
  <c r="D42" i="5" s="1"/>
  <c r="B44" i="5"/>
  <c r="D44" i="5" s="1"/>
  <c r="B45" i="5"/>
  <c r="D45" i="5" s="1"/>
  <c r="B41" i="5"/>
  <c r="D41" i="5" s="1"/>
  <c r="B39" i="5"/>
  <c r="D39" i="5" s="1"/>
  <c r="B43" i="5"/>
  <c r="D43" i="5" s="1"/>
  <c r="B46" i="5"/>
  <c r="D46" i="5" s="1"/>
  <c r="B47" i="5"/>
  <c r="D47" i="5" s="1"/>
  <c r="AA3" i="7"/>
  <c r="AE5" i="7"/>
  <c r="AA6" i="7"/>
  <c r="AB6" i="7"/>
  <c r="AN6" i="7" s="1"/>
  <c r="B107" i="5"/>
  <c r="D116" i="5" s="1"/>
  <c r="C113" i="5"/>
  <c r="C114" i="5" s="1"/>
  <c r="B87" i="5"/>
  <c r="AA5" i="7"/>
  <c r="AB5" i="7"/>
  <c r="AQ5" i="7" s="1"/>
  <c r="AA14" i="7"/>
  <c r="AB14" i="7"/>
  <c r="AN14" i="7" s="1"/>
  <c r="G102" i="5"/>
  <c r="AE12" i="7" s="1"/>
  <c r="AI12" i="7" s="1"/>
  <c r="G101" i="5"/>
  <c r="AE11" i="7" s="1"/>
  <c r="AA4" i="7"/>
  <c r="AB4" i="7"/>
  <c r="AQ4" i="7" s="1"/>
  <c r="AE3" i="7"/>
  <c r="F2" i="5"/>
  <c r="C14" i="5"/>
  <c r="B12" i="5"/>
  <c r="D12" i="5" s="1"/>
  <c r="B13" i="5"/>
  <c r="D13" i="5" s="1"/>
  <c r="B10" i="5"/>
  <c r="D10" i="5" s="1"/>
  <c r="B11" i="5"/>
  <c r="D11" i="5" s="1"/>
  <c r="B14" i="5"/>
  <c r="G104" i="5"/>
  <c r="AE13" i="7" s="1"/>
  <c r="G113" i="5"/>
  <c r="C48" i="5"/>
  <c r="AI11" i="7" l="1"/>
  <c r="AM21" i="2" s="1"/>
  <c r="AQ14" i="7"/>
  <c r="AM14" i="7"/>
  <c r="AM5" i="7"/>
  <c r="AP14" i="7"/>
  <c r="AN13" i="7"/>
  <c r="BB3" i="7"/>
  <c r="BE3" i="7" s="1"/>
  <c r="AT3" i="7"/>
  <c r="AW3" i="7" s="1"/>
  <c r="BA3" i="7"/>
  <c r="BD3" i="7" s="1"/>
  <c r="AU3" i="7"/>
  <c r="AX3" i="7" s="1"/>
  <c r="AN3" i="7"/>
  <c r="AP5" i="7"/>
  <c r="AP3" i="7"/>
  <c r="AP13" i="7"/>
  <c r="AU15" i="7"/>
  <c r="AX15" i="7" s="1"/>
  <c r="AT15" i="7"/>
  <c r="AW15" i="7" s="1"/>
  <c r="BA15" i="7"/>
  <c r="BD15" i="7" s="1"/>
  <c r="BB15" i="7"/>
  <c r="BE15" i="7" s="1"/>
  <c r="AV15" i="7"/>
  <c r="BC15" i="7" s="1"/>
  <c r="AO15" i="7"/>
  <c r="AU5" i="7"/>
  <c r="AX5" i="7" s="1"/>
  <c r="BA5" i="7"/>
  <c r="BD5" i="7" s="1"/>
  <c r="BB5" i="7"/>
  <c r="BE5" i="7" s="1"/>
  <c r="AT5" i="7"/>
  <c r="AW5" i="7" s="1"/>
  <c r="AV5" i="7"/>
  <c r="BC5" i="7" s="1"/>
  <c r="AO5" i="7"/>
  <c r="AU14" i="7"/>
  <c r="AX14" i="7" s="1"/>
  <c r="BA14" i="7"/>
  <c r="BD14" i="7" s="1"/>
  <c r="BB14" i="7"/>
  <c r="BE14" i="7" s="1"/>
  <c r="AT14" i="7"/>
  <c r="AW14" i="7" s="1"/>
  <c r="AV14" i="7"/>
  <c r="BC14" i="7" s="1"/>
  <c r="AO14" i="7"/>
  <c r="BA6" i="7"/>
  <c r="BD6" i="7" s="1"/>
  <c r="BB6" i="7"/>
  <c r="BE6" i="7" s="1"/>
  <c r="AT6" i="7"/>
  <c r="AW6" i="7" s="1"/>
  <c r="AU6" i="7"/>
  <c r="AX6" i="7" s="1"/>
  <c r="AV6" i="7"/>
  <c r="BC6" i="7" s="1"/>
  <c r="AO6" i="7"/>
  <c r="AQ3" i="7"/>
  <c r="AN5" i="7"/>
  <c r="AM6" i="7"/>
  <c r="AQ15" i="7"/>
  <c r="AM15" i="7"/>
  <c r="AU4" i="7"/>
  <c r="AX4" i="7" s="1"/>
  <c r="BB4" i="7"/>
  <c r="BE4" i="7" s="1"/>
  <c r="BA4" i="7"/>
  <c r="BD4" i="7" s="1"/>
  <c r="AT4" i="7"/>
  <c r="AW4" i="7" s="1"/>
  <c r="AV4" i="7"/>
  <c r="BC4" i="7" s="1"/>
  <c r="AO4" i="7"/>
  <c r="BA13" i="7"/>
  <c r="BD13" i="7" s="1"/>
  <c r="AT13" i="7"/>
  <c r="AW13" i="7" s="1"/>
  <c r="AU13" i="7"/>
  <c r="AX13" i="7" s="1"/>
  <c r="BB13" i="7"/>
  <c r="BE13" i="7" s="1"/>
  <c r="AV13" i="7"/>
  <c r="BC13" i="7" s="1"/>
  <c r="AO13" i="7"/>
  <c r="AP15" i="7"/>
  <c r="AQ13" i="7"/>
  <c r="AP4" i="7"/>
  <c r="AN4" i="7"/>
  <c r="AQ6" i="7"/>
  <c r="AM4" i="7"/>
  <c r="AP6" i="7"/>
  <c r="R3" i="2"/>
  <c r="S3" i="2" s="1"/>
  <c r="T3" i="2" s="1"/>
  <c r="U3" i="2" s="1"/>
  <c r="V3" i="2" s="1"/>
  <c r="W3" i="2" s="1"/>
  <c r="X3" i="2" s="1"/>
  <c r="Y3" i="2" s="1"/>
  <c r="Z3" i="2" s="1"/>
  <c r="AA3" i="2" s="1"/>
  <c r="AB3" i="2" s="1"/>
  <c r="AC3" i="2" s="1"/>
  <c r="AD3" i="2" s="1"/>
  <c r="AE3" i="2" s="1"/>
  <c r="AF3" i="2" s="1"/>
  <c r="AG3" i="2" s="1"/>
  <c r="AH3" i="2" s="1"/>
  <c r="AI3" i="2" s="1"/>
  <c r="AJ3" i="2" s="1"/>
  <c r="AK3" i="2" s="1"/>
  <c r="AL3" i="2" s="1"/>
  <c r="AM3" i="2" s="1"/>
  <c r="AN3" i="2" s="1"/>
  <c r="AO3" i="2" s="1"/>
  <c r="AP3" i="2" s="1"/>
  <c r="AQ3" i="2" s="1"/>
  <c r="AR3" i="2" s="1"/>
  <c r="AS3" i="2" s="1"/>
  <c r="AT3" i="2" s="1"/>
  <c r="AU3" i="2" s="1"/>
  <c r="AV3" i="2" s="1"/>
  <c r="AW3" i="2" s="1"/>
  <c r="AX3" i="2" s="1"/>
  <c r="AY3" i="2" s="1"/>
  <c r="AZ3" i="2" s="1"/>
  <c r="D120" i="5"/>
  <c r="H120" i="5" s="1"/>
  <c r="AH25" i="2"/>
  <c r="AY25" i="2" s="1"/>
  <c r="AM25" i="2"/>
  <c r="AH21" i="2"/>
  <c r="D18" i="1" s="1"/>
  <c r="AH274" i="2"/>
  <c r="AT274" i="2" s="1"/>
  <c r="AH272" i="2"/>
  <c r="AY272" i="2" s="1"/>
  <c r="AH14" i="2"/>
  <c r="AQ14" i="2" s="1"/>
  <c r="AH12" i="2"/>
  <c r="AY12" i="2" s="1"/>
  <c r="AC7" i="7"/>
  <c r="AQ273" i="2"/>
  <c r="AO273" i="2"/>
  <c r="AC9" i="7"/>
  <c r="AF7" i="7"/>
  <c r="D123" i="5"/>
  <c r="H123" i="5" s="1"/>
  <c r="AJ10" i="7"/>
  <c r="AF9" i="7"/>
  <c r="AJ9" i="7"/>
  <c r="AF8" i="7"/>
  <c r="AJ8" i="7"/>
  <c r="AJ7" i="7"/>
  <c r="D14" i="5"/>
  <c r="D121" i="5"/>
  <c r="H121" i="5" s="1"/>
  <c r="AC10" i="7"/>
  <c r="AC8" i="7"/>
  <c r="D119" i="5"/>
  <c r="H119" i="5" s="1"/>
  <c r="D118" i="5"/>
  <c r="H118" i="5" s="1"/>
  <c r="H116" i="5"/>
  <c r="F3" i="5"/>
  <c r="G1" i="5" s="1"/>
  <c r="AE7" i="7" s="1"/>
  <c r="AH17" i="2" s="1"/>
  <c r="D9" i="5"/>
  <c r="F33" i="5"/>
  <c r="G31" i="5" s="1"/>
  <c r="AE9" i="7" s="1"/>
  <c r="D40" i="5"/>
  <c r="D124" i="5"/>
  <c r="H124" i="5" s="1"/>
  <c r="D117" i="5"/>
  <c r="AJ5" i="7"/>
  <c r="AF5" i="7"/>
  <c r="AC5" i="7"/>
  <c r="B68" i="5"/>
  <c r="D68" i="5" s="1"/>
  <c r="B64" i="5"/>
  <c r="D64" i="5" s="1"/>
  <c r="B63" i="5"/>
  <c r="D63" i="5" s="1"/>
  <c r="B60" i="5"/>
  <c r="D60" i="5" s="1"/>
  <c r="B73" i="5"/>
  <c r="D73" i="5" s="1"/>
  <c r="B70" i="5"/>
  <c r="D70" i="5" s="1"/>
  <c r="B71" i="5"/>
  <c r="D71" i="5" s="1"/>
  <c r="B62" i="5"/>
  <c r="D62" i="5" s="1"/>
  <c r="B61" i="5"/>
  <c r="D61" i="5" s="1"/>
  <c r="B66" i="5"/>
  <c r="D66" i="5" s="1"/>
  <c r="B74" i="5"/>
  <c r="D74" i="5" s="1"/>
  <c r="B67" i="5"/>
  <c r="D67" i="5" s="1"/>
  <c r="B65" i="5"/>
  <c r="D65" i="5" s="1"/>
  <c r="B69" i="5"/>
  <c r="D69" i="5" s="1"/>
  <c r="B72" i="5"/>
  <c r="D72" i="5" s="1"/>
  <c r="AF10" i="7"/>
  <c r="C115" i="5"/>
  <c r="I114" i="5"/>
  <c r="AV3" i="7"/>
  <c r="BC3" i="7" s="1"/>
  <c r="AO3" i="7"/>
  <c r="F52" i="5"/>
  <c r="G50" i="5" s="1"/>
  <c r="AE10" i="7" s="1"/>
  <c r="D58" i="5"/>
  <c r="D29" i="5"/>
  <c r="E141" i="5"/>
  <c r="D172" i="5" s="1"/>
  <c r="E166" i="5" s="1"/>
  <c r="I162" i="5" s="1"/>
  <c r="AD5" i="7" s="1"/>
  <c r="E92" i="5"/>
  <c r="G89" i="5" s="1"/>
  <c r="AE6" i="7" s="1"/>
  <c r="B98" i="5"/>
  <c r="E93" i="5" s="1"/>
  <c r="D99" i="5" s="1"/>
  <c r="F114" i="5"/>
  <c r="D114" i="5"/>
  <c r="D115" i="5"/>
  <c r="F18" i="5"/>
  <c r="G16" i="5" s="1"/>
  <c r="AE8" i="7" s="1"/>
  <c r="D26" i="5"/>
  <c r="D122" i="5"/>
  <c r="E80" i="5"/>
  <c r="G77" i="5" s="1"/>
  <c r="AE4" i="7" s="1"/>
  <c r="B86" i="5"/>
  <c r="D48" i="5"/>
  <c r="E130" i="5"/>
  <c r="D136" i="5" s="1"/>
  <c r="E131" i="5" s="1"/>
  <c r="I127" i="5" s="1"/>
  <c r="AD14" i="7" s="1"/>
  <c r="E29" i="14"/>
  <c r="D34" i="1" l="1"/>
  <c r="E19" i="14"/>
  <c r="D33" i="1"/>
  <c r="E20" i="14"/>
  <c r="AK5" i="7"/>
  <c r="AK14" i="2" s="1"/>
  <c r="AG5" i="7"/>
  <c r="AL14" i="2" s="1"/>
  <c r="AH5" i="7"/>
  <c r="AJ14" i="2" s="1"/>
  <c r="AG14" i="7"/>
  <c r="AL273" i="2" s="1"/>
  <c r="D148" i="5"/>
  <c r="E142" i="5" s="1"/>
  <c r="I138" i="5" s="1"/>
  <c r="AD15" i="7" s="1"/>
  <c r="D160" i="5"/>
  <c r="E154" i="5" s="1"/>
  <c r="I150" i="5" s="1"/>
  <c r="AD3" i="7" s="1"/>
  <c r="F34" i="5"/>
  <c r="F48" i="5" s="1"/>
  <c r="E94" i="5"/>
  <c r="I89" i="5" s="1"/>
  <c r="E81" i="5"/>
  <c r="D87" i="5" s="1"/>
  <c r="E82" i="5" s="1"/>
  <c r="I77" i="5" s="1"/>
  <c r="AD4" i="7" s="1"/>
  <c r="AQ274" i="2"/>
  <c r="AY21" i="2"/>
  <c r="F53" i="5"/>
  <c r="AF3" i="7"/>
  <c r="AO274" i="2"/>
  <c r="AQ12" i="2"/>
  <c r="AO14" i="2"/>
  <c r="AO272" i="2"/>
  <c r="AO12" i="2"/>
  <c r="AY14" i="2"/>
  <c r="AH19" i="2"/>
  <c r="AH13" i="2"/>
  <c r="AQ13" i="2" s="1"/>
  <c r="AQ272" i="2"/>
  <c r="AH15" i="2"/>
  <c r="AY15" i="2" s="1"/>
  <c r="AH23" i="2"/>
  <c r="AQ23" i="2" s="1"/>
  <c r="AY274" i="2"/>
  <c r="AH18" i="2"/>
  <c r="AY18" i="2" s="1"/>
  <c r="AO17" i="2"/>
  <c r="AQ17" i="2"/>
  <c r="AO21" i="2"/>
  <c r="AQ21" i="2"/>
  <c r="AQ25" i="2"/>
  <c r="AO25" i="2"/>
  <c r="AC6" i="7"/>
  <c r="AC14" i="7"/>
  <c r="AC13" i="7"/>
  <c r="AC15" i="7"/>
  <c r="F4" i="5"/>
  <c r="F13" i="5" s="1"/>
  <c r="AF4" i="7"/>
  <c r="AC4" i="7"/>
  <c r="AJ4" i="7"/>
  <c r="AF14" i="7"/>
  <c r="F19" i="5"/>
  <c r="F27" i="5" s="1"/>
  <c r="AF15" i="7"/>
  <c r="AC3" i="7"/>
  <c r="AJ13" i="7"/>
  <c r="AF13" i="7"/>
  <c r="AJ6" i="7"/>
  <c r="AJ15" i="7"/>
  <c r="H117" i="5"/>
  <c r="H114" i="5"/>
  <c r="E114" i="5"/>
  <c r="E5" i="14"/>
  <c r="AF6" i="7"/>
  <c r="I115" i="5"/>
  <c r="C116" i="5"/>
  <c r="H122" i="5"/>
  <c r="AJ14" i="7"/>
  <c r="H115" i="5"/>
  <c r="AJ3" i="7"/>
  <c r="AK14" i="7" l="1"/>
  <c r="AK273" i="2" s="1"/>
  <c r="AH14" i="7"/>
  <c r="AJ273" i="2" s="1"/>
  <c r="AK15" i="7"/>
  <c r="AG15" i="7"/>
  <c r="AL274" i="2" s="1"/>
  <c r="AH15" i="7"/>
  <c r="AJ274" i="2" s="1"/>
  <c r="AK3" i="7"/>
  <c r="AK12" i="2" s="1"/>
  <c r="AH3" i="7"/>
  <c r="AJ12" i="2" s="1"/>
  <c r="AG3" i="7"/>
  <c r="AL12" i="2" s="1"/>
  <c r="AK4" i="7"/>
  <c r="AK13" i="2" s="1"/>
  <c r="AG4" i="7"/>
  <c r="AL13" i="2" s="1"/>
  <c r="AH4" i="7"/>
  <c r="AD6" i="7"/>
  <c r="D15" i="1"/>
  <c r="F59" i="5"/>
  <c r="E14" i="14"/>
  <c r="AY19" i="2"/>
  <c r="D16" i="1"/>
  <c r="F10" i="5"/>
  <c r="B2" i="1"/>
  <c r="B10" i="1" s="1"/>
  <c r="E30" i="14"/>
  <c r="AQ15" i="2"/>
  <c r="AO13" i="2"/>
  <c r="AO18" i="2"/>
  <c r="E2" i="14"/>
  <c r="I3" i="17" s="1"/>
  <c r="I2" i="17" s="1"/>
  <c r="AO19" i="2"/>
  <c r="AQ19" i="2"/>
  <c r="D25" i="1"/>
  <c r="AQ18" i="2"/>
  <c r="AO15" i="2"/>
  <c r="AY13" i="2"/>
  <c r="AY23" i="2"/>
  <c r="AO23" i="2"/>
  <c r="F11" i="5"/>
  <c r="AK274" i="2"/>
  <c r="AJ13" i="2"/>
  <c r="F12" i="5"/>
  <c r="F14" i="5"/>
  <c r="F28" i="5"/>
  <c r="F29" i="5"/>
  <c r="F67" i="5"/>
  <c r="F70" i="5"/>
  <c r="F63" i="5"/>
  <c r="F69" i="5"/>
  <c r="F62" i="5"/>
  <c r="F68" i="5"/>
  <c r="F61" i="5"/>
  <c r="F71" i="5"/>
  <c r="F73" i="5"/>
  <c r="F64" i="5"/>
  <c r="F72" i="5"/>
  <c r="F65" i="5"/>
  <c r="F66" i="5"/>
  <c r="F74" i="5"/>
  <c r="F60" i="5"/>
  <c r="G114" i="5"/>
  <c r="F44" i="5"/>
  <c r="F46" i="5"/>
  <c r="F41" i="5"/>
  <c r="F45" i="5"/>
  <c r="F43" i="5"/>
  <c r="F47" i="5"/>
  <c r="F42" i="5"/>
  <c r="C117" i="5"/>
  <c r="I116" i="5"/>
  <c r="D21" i="1"/>
  <c r="D14" i="1"/>
  <c r="E16" i="14"/>
  <c r="AK6" i="7" l="1"/>
  <c r="AK15" i="2" s="1"/>
  <c r="AG6" i="7"/>
  <c r="AL15" i="2" s="1"/>
  <c r="AH6" i="7"/>
  <c r="AJ15" i="2" s="1"/>
  <c r="F54" i="5"/>
  <c r="I50" i="5" s="1"/>
  <c r="AD10" i="7" s="1"/>
  <c r="F5" i="5"/>
  <c r="I1" i="5" s="1"/>
  <c r="AD7" i="7" s="1"/>
  <c r="F20" i="5"/>
  <c r="I16" i="5" s="1"/>
  <c r="AD8" i="7" s="1"/>
  <c r="C118" i="5"/>
  <c r="I117" i="5"/>
  <c r="F115" i="5"/>
  <c r="F35" i="5"/>
  <c r="I31" i="5" s="1"/>
  <c r="AD9" i="7" s="1"/>
  <c r="D23" i="1"/>
  <c r="D42" i="1"/>
  <c r="B67" i="1"/>
  <c r="F67" i="1" s="1"/>
  <c r="H67" i="1" s="1"/>
  <c r="E31" i="14"/>
  <c r="E3" i="14" s="1"/>
  <c r="AG9" i="7" l="1"/>
  <c r="AL19" i="2" s="1"/>
  <c r="AH9" i="7"/>
  <c r="AJ19" i="2" s="1"/>
  <c r="AK9" i="7"/>
  <c r="AK19" i="2" s="1"/>
  <c r="AH7" i="7"/>
  <c r="AJ17" i="2" s="1"/>
  <c r="AK7" i="7"/>
  <c r="AK17" i="2" s="1"/>
  <c r="AG10" i="7"/>
  <c r="AL23" i="2" s="1"/>
  <c r="AK10" i="7"/>
  <c r="AK23" i="2" s="1"/>
  <c r="AH10" i="7"/>
  <c r="AJ23" i="2" s="1"/>
  <c r="AG8" i="7"/>
  <c r="AL18" i="2" s="1"/>
  <c r="AH8" i="7"/>
  <c r="AJ18" i="2" s="1"/>
  <c r="AK8" i="7"/>
  <c r="AK18" i="2" s="1"/>
  <c r="E35" i="1"/>
  <c r="E19" i="1"/>
  <c r="F252" i="14"/>
  <c r="G252" i="14" s="1"/>
  <c r="H252" i="14" s="1"/>
  <c r="AI283" i="2" s="1"/>
  <c r="E115" i="5"/>
  <c r="C119" i="5"/>
  <c r="I118" i="5"/>
  <c r="E14" i="1"/>
  <c r="E33" i="1"/>
  <c r="E34" i="1"/>
  <c r="E24" i="1"/>
  <c r="E17" i="1"/>
  <c r="E22" i="1"/>
  <c r="E20" i="1"/>
  <c r="E29" i="1"/>
  <c r="E36" i="1"/>
  <c r="E26" i="1"/>
  <c r="E28" i="1"/>
  <c r="E39" i="1"/>
  <c r="E25" i="1"/>
  <c r="E15" i="1"/>
  <c r="E16" i="1"/>
  <c r="E18" i="1"/>
  <c r="E21" i="1"/>
  <c r="E23" i="1"/>
  <c r="F29" i="14" l="1"/>
  <c r="G29" i="14" s="1"/>
  <c r="O15" i="14"/>
  <c r="F171" i="14"/>
  <c r="G171" i="14" s="1"/>
  <c r="F194" i="14"/>
  <c r="G194" i="14" s="1"/>
  <c r="F168" i="14"/>
  <c r="G168" i="14" s="1"/>
  <c r="F251" i="14"/>
  <c r="G251" i="14" s="1"/>
  <c r="H251" i="14" s="1"/>
  <c r="AI128" i="2" s="1"/>
  <c r="F18" i="14"/>
  <c r="G18" i="14" s="1"/>
  <c r="H18" i="14" s="1"/>
  <c r="AI263" i="2" s="1"/>
  <c r="F20" i="14"/>
  <c r="G20" i="14" s="1"/>
  <c r="H20" i="14" s="1"/>
  <c r="AI272" i="2" s="1"/>
  <c r="F154" i="14"/>
  <c r="G154" i="14" s="1"/>
  <c r="F13" i="14"/>
  <c r="G13" i="14" s="1"/>
  <c r="F246" i="14"/>
  <c r="G246" i="14" s="1"/>
  <c r="F85" i="14"/>
  <c r="G85" i="14" s="1"/>
  <c r="F110" i="14"/>
  <c r="G110" i="14" s="1"/>
  <c r="F118" i="14"/>
  <c r="G118" i="14" s="1"/>
  <c r="H118" i="14" s="1"/>
  <c r="AI207" i="2" s="1"/>
  <c r="F68" i="14"/>
  <c r="G68" i="14" s="1"/>
  <c r="H68" i="14" s="1"/>
  <c r="AI161" i="2" s="1"/>
  <c r="F56" i="14"/>
  <c r="G56" i="14" s="1"/>
  <c r="F5" i="14"/>
  <c r="F215" i="14"/>
  <c r="G215" i="14" s="1"/>
  <c r="H215" i="14" s="1"/>
  <c r="AI93" i="2" s="1"/>
  <c r="F78" i="14"/>
  <c r="G78" i="14" s="1"/>
  <c r="F9" i="14"/>
  <c r="G9" i="14" s="1"/>
  <c r="H9" i="14" s="1"/>
  <c r="AI268" i="2" s="1"/>
  <c r="F47" i="14"/>
  <c r="G47" i="14" s="1"/>
  <c r="H47" i="14" s="1"/>
  <c r="AI142" i="2" s="1"/>
  <c r="F225" i="14"/>
  <c r="G225" i="14" s="1"/>
  <c r="H225" i="14" s="1"/>
  <c r="AI103" i="2" s="1"/>
  <c r="F96" i="14"/>
  <c r="G96" i="14" s="1"/>
  <c r="H96" i="14" s="1"/>
  <c r="AI187" i="2" s="1"/>
  <c r="F175" i="14"/>
  <c r="G175" i="14" s="1"/>
  <c r="H175" i="14" s="1"/>
  <c r="AI55" i="2" s="1"/>
  <c r="F113" i="14"/>
  <c r="G113" i="14" s="1"/>
  <c r="F233" i="14"/>
  <c r="G233" i="14" s="1"/>
  <c r="H233" i="14" s="1"/>
  <c r="AI110" i="2" s="1"/>
  <c r="F160" i="14"/>
  <c r="G160" i="14" s="1"/>
  <c r="F236" i="14"/>
  <c r="G236" i="14" s="1"/>
  <c r="H236" i="14" s="1"/>
  <c r="AI113" i="2" s="1"/>
  <c r="F140" i="14"/>
  <c r="G140" i="14" s="1"/>
  <c r="H140" i="14" s="1"/>
  <c r="AI227" i="2" s="1"/>
  <c r="F197" i="14"/>
  <c r="G197" i="14" s="1"/>
  <c r="F156" i="14"/>
  <c r="G156" i="14" s="1"/>
  <c r="H156" i="14" s="1"/>
  <c r="AI240" i="2" s="1"/>
  <c r="F152" i="14"/>
  <c r="G152" i="14" s="1"/>
  <c r="H152" i="14" s="1"/>
  <c r="AI237" i="2" s="1"/>
  <c r="F185" i="14"/>
  <c r="G185" i="14" s="1"/>
  <c r="H185" i="14" s="1"/>
  <c r="AI65" i="2" s="1"/>
  <c r="F35" i="14"/>
  <c r="G35" i="14" s="1"/>
  <c r="AI131" i="2" s="1"/>
  <c r="F169" i="14"/>
  <c r="G169" i="14" s="1"/>
  <c r="F115" i="14"/>
  <c r="G115" i="14" s="1"/>
  <c r="H115" i="14" s="1"/>
  <c r="AI204" i="2" s="1"/>
  <c r="F126" i="14"/>
  <c r="G126" i="14" s="1"/>
  <c r="H126" i="14" s="1"/>
  <c r="AI214" i="2" s="1"/>
  <c r="F93" i="14"/>
  <c r="G93" i="14" s="1"/>
  <c r="H93" i="14" s="1"/>
  <c r="AI184" i="2" s="1"/>
  <c r="F94" i="14"/>
  <c r="G94" i="14" s="1"/>
  <c r="H94" i="14" s="1"/>
  <c r="AI185" i="2" s="1"/>
  <c r="F71" i="14"/>
  <c r="G71" i="14" s="1"/>
  <c r="H71" i="14" s="1"/>
  <c r="AI164" i="2" s="1"/>
  <c r="F108" i="14"/>
  <c r="G108" i="14" s="1"/>
  <c r="F245" i="14"/>
  <c r="G245" i="14" s="1"/>
  <c r="H245" i="14" s="1"/>
  <c r="AI122" i="2" s="1"/>
  <c r="F240" i="14"/>
  <c r="G240" i="14" s="1"/>
  <c r="F42" i="14"/>
  <c r="G42" i="14" s="1"/>
  <c r="F186" i="14"/>
  <c r="G186" i="14" s="1"/>
  <c r="H186" i="14" s="1"/>
  <c r="AI66" i="2" s="1"/>
  <c r="F214" i="14"/>
  <c r="G214" i="14" s="1"/>
  <c r="H214" i="14" s="1"/>
  <c r="AI92" i="2" s="1"/>
  <c r="F11" i="14"/>
  <c r="G11" i="14" s="1"/>
  <c r="H11" i="14" s="1"/>
  <c r="U12" i="6" s="1"/>
  <c r="F107" i="14"/>
  <c r="G107" i="14" s="1"/>
  <c r="H107" i="14" s="1"/>
  <c r="AI197" i="2" s="1"/>
  <c r="F227" i="14"/>
  <c r="G227" i="14" s="1"/>
  <c r="H227" i="14" s="1"/>
  <c r="AI105" i="2" s="1"/>
  <c r="F59" i="14"/>
  <c r="G59" i="14" s="1"/>
  <c r="F77" i="14"/>
  <c r="G77" i="14" s="1"/>
  <c r="F231" i="14"/>
  <c r="G231" i="14" s="1"/>
  <c r="H231" i="14" s="1"/>
  <c r="AI37" i="2" s="1"/>
  <c r="F195" i="14"/>
  <c r="G195" i="14" s="1"/>
  <c r="H195" i="14" s="1"/>
  <c r="AI74" i="2" s="1"/>
  <c r="F200" i="14"/>
  <c r="G200" i="14" s="1"/>
  <c r="H200" i="14" s="1"/>
  <c r="AI79" i="2" s="1"/>
  <c r="F65" i="14"/>
  <c r="G65" i="14" s="1"/>
  <c r="H65" i="14" s="1"/>
  <c r="AI42" i="2" s="1"/>
  <c r="F36" i="14"/>
  <c r="G36" i="14" s="1"/>
  <c r="H36" i="14" s="1"/>
  <c r="AI132" i="2" s="1"/>
  <c r="F228" i="14"/>
  <c r="G228" i="14" s="1"/>
  <c r="H228" i="14" s="1"/>
  <c r="AI106" i="2" s="1"/>
  <c r="F74" i="14"/>
  <c r="G74" i="14" s="1"/>
  <c r="F230" i="14"/>
  <c r="G230" i="14" s="1"/>
  <c r="F50" i="14"/>
  <c r="G50" i="14" s="1"/>
  <c r="H50" i="14" s="1"/>
  <c r="AI145" i="2" s="1"/>
  <c r="F134" i="14"/>
  <c r="G134" i="14" s="1"/>
  <c r="F48" i="14"/>
  <c r="G48" i="14" s="1"/>
  <c r="H48" i="14" s="1"/>
  <c r="AI143" i="2" s="1"/>
  <c r="F204" i="14"/>
  <c r="G204" i="14" s="1"/>
  <c r="H204" i="14" s="1"/>
  <c r="AI83" i="2" s="1"/>
  <c r="F203" i="14"/>
  <c r="G203" i="14" s="1"/>
  <c r="H203" i="14" s="1"/>
  <c r="AI82" i="2" s="1"/>
  <c r="F223" i="14"/>
  <c r="G223" i="14" s="1"/>
  <c r="F164" i="14"/>
  <c r="G164" i="14" s="1"/>
  <c r="H164" i="14" s="1"/>
  <c r="AI248" i="2" s="1"/>
  <c r="F201" i="14"/>
  <c r="G201" i="14" s="1"/>
  <c r="H201" i="14" s="1"/>
  <c r="AI80" i="2" s="1"/>
  <c r="F106" i="14"/>
  <c r="G106" i="14" s="1"/>
  <c r="H106" i="14" s="1"/>
  <c r="AI196" i="2" s="1"/>
  <c r="F52" i="14"/>
  <c r="G52" i="14" s="1"/>
  <c r="H52" i="14" s="1"/>
  <c r="AI147" i="2" s="1"/>
  <c r="F212" i="14"/>
  <c r="G212" i="14" s="1"/>
  <c r="F249" i="14"/>
  <c r="G249" i="14" s="1"/>
  <c r="H249" i="14" s="1"/>
  <c r="AI126" i="2" s="1"/>
  <c r="F89" i="14"/>
  <c r="G89" i="14" s="1"/>
  <c r="H89" i="14" s="1"/>
  <c r="AI180" i="2" s="1"/>
  <c r="F192" i="14"/>
  <c r="G192" i="14" s="1"/>
  <c r="F188" i="14"/>
  <c r="G188" i="14" s="1"/>
  <c r="F198" i="14"/>
  <c r="G198" i="14" s="1"/>
  <c r="F46" i="14"/>
  <c r="G46" i="14" s="1"/>
  <c r="H46" i="14" s="1"/>
  <c r="AI141" i="2" s="1"/>
  <c r="F237" i="14"/>
  <c r="G237" i="14" s="1"/>
  <c r="H237" i="14" s="1"/>
  <c r="AI114" i="2" s="1"/>
  <c r="F132" i="14"/>
  <c r="G132" i="14" s="1"/>
  <c r="H132" i="14" s="1"/>
  <c r="AI219" i="2" s="1"/>
  <c r="F83" i="14"/>
  <c r="G83" i="14" s="1"/>
  <c r="H83" i="14" s="1"/>
  <c r="AI175" i="2" s="1"/>
  <c r="F15" i="14"/>
  <c r="G15" i="14" s="1"/>
  <c r="H15" i="14" s="1"/>
  <c r="F187" i="14"/>
  <c r="G187" i="14" s="1"/>
  <c r="H187" i="14" s="1"/>
  <c r="AI67" i="2" s="1"/>
  <c r="F51" i="14"/>
  <c r="G51" i="14" s="1"/>
  <c r="H51" i="14" s="1"/>
  <c r="AI146" i="2" s="1"/>
  <c r="F19" i="14"/>
  <c r="G19" i="14" s="1"/>
  <c r="F138" i="14"/>
  <c r="G138" i="14" s="1"/>
  <c r="H138" i="14" s="1"/>
  <c r="AI225" i="2" s="1"/>
  <c r="F102" i="14"/>
  <c r="G102" i="14" s="1"/>
  <c r="H102" i="14" s="1"/>
  <c r="AI192" i="2" s="1"/>
  <c r="F207" i="14"/>
  <c r="G207" i="14" s="1"/>
  <c r="H207" i="14" s="1"/>
  <c r="AI86" i="2" s="1"/>
  <c r="F162" i="14"/>
  <c r="G162" i="14" s="1"/>
  <c r="H162" i="14" s="1"/>
  <c r="AI246" i="2" s="1"/>
  <c r="F182" i="14"/>
  <c r="G182" i="14" s="1"/>
  <c r="H182" i="14" s="1"/>
  <c r="AI62" i="2" s="1"/>
  <c r="F196" i="14"/>
  <c r="G196" i="14" s="1"/>
  <c r="H196" i="14" s="1"/>
  <c r="AI75" i="2" s="1"/>
  <c r="F180" i="14"/>
  <c r="G180" i="14" s="1"/>
  <c r="H180" i="14" s="1"/>
  <c r="AI60" i="2" s="1"/>
  <c r="F221" i="14"/>
  <c r="G221" i="14" s="1"/>
  <c r="F40" i="14"/>
  <c r="G40" i="14" s="1"/>
  <c r="H40" i="14" s="1"/>
  <c r="AI136" i="2" s="1"/>
  <c r="F202" i="14"/>
  <c r="G202" i="14" s="1"/>
  <c r="H202" i="14" s="1"/>
  <c r="AI81" i="2" s="1"/>
  <c r="F79" i="14"/>
  <c r="G79" i="14" s="1"/>
  <c r="H79" i="14" s="1"/>
  <c r="AI171" i="2" s="1"/>
  <c r="F43" i="14"/>
  <c r="G43" i="14" s="1"/>
  <c r="H43" i="14" s="1"/>
  <c r="AI40" i="2" s="1"/>
  <c r="F234" i="14"/>
  <c r="G234" i="14" s="1"/>
  <c r="F86" i="14"/>
  <c r="G86" i="14" s="1"/>
  <c r="H86" i="14" s="1"/>
  <c r="AI178" i="2" s="1"/>
  <c r="F8" i="14"/>
  <c r="G8" i="14" s="1"/>
  <c r="F104" i="14"/>
  <c r="G104" i="14" s="1"/>
  <c r="H104" i="14" s="1"/>
  <c r="AI194" i="2" s="1"/>
  <c r="F217" i="14"/>
  <c r="G217" i="14" s="1"/>
  <c r="H217" i="14" s="1"/>
  <c r="AI95" i="2" s="1"/>
  <c r="F124" i="14"/>
  <c r="G124" i="14" s="1"/>
  <c r="H124" i="14" s="1"/>
  <c r="AI212" i="2" s="1"/>
  <c r="F99" i="14"/>
  <c r="G99" i="14" s="1"/>
  <c r="H99" i="14" s="1"/>
  <c r="AI189" i="2" s="1"/>
  <c r="F229" i="14"/>
  <c r="G229" i="14" s="1"/>
  <c r="H229" i="14" s="1"/>
  <c r="AI107" i="2" s="1"/>
  <c r="F158" i="14"/>
  <c r="G158" i="14" s="1"/>
  <c r="F6" i="14"/>
  <c r="G6" i="14" s="1"/>
  <c r="H6" i="14" s="1"/>
  <c r="AI9" i="2" s="1"/>
  <c r="F133" i="14"/>
  <c r="G133" i="14" s="1"/>
  <c r="H133" i="14" s="1"/>
  <c r="AI220" i="2" s="1"/>
  <c r="F39" i="14"/>
  <c r="G39" i="14" s="1"/>
  <c r="F54" i="14"/>
  <c r="G54" i="14" s="1"/>
  <c r="F116" i="14"/>
  <c r="G116" i="14" s="1"/>
  <c r="F220" i="14"/>
  <c r="G220" i="14" s="1"/>
  <c r="H220" i="14" s="1"/>
  <c r="AI98" i="2" s="1"/>
  <c r="F100" i="14"/>
  <c r="G100" i="14" s="1"/>
  <c r="H100" i="14" s="1"/>
  <c r="AI190" i="2" s="1"/>
  <c r="F127" i="14"/>
  <c r="G127" i="14" s="1"/>
  <c r="H127" i="14" s="1"/>
  <c r="AI215" i="2" s="1"/>
  <c r="F34" i="14"/>
  <c r="G34" i="14" s="1"/>
  <c r="H34" i="14" s="1"/>
  <c r="AI130" i="2" s="1"/>
  <c r="F112" i="14"/>
  <c r="G112" i="14" s="1"/>
  <c r="H112" i="14" s="1"/>
  <c r="AI201" i="2" s="1"/>
  <c r="F243" i="14"/>
  <c r="G243" i="14" s="1"/>
  <c r="H243" i="14" s="1"/>
  <c r="AI120" i="2" s="1"/>
  <c r="F147" i="14"/>
  <c r="G147" i="14" s="1"/>
  <c r="H147" i="14" s="1"/>
  <c r="AI232" i="2" s="1"/>
  <c r="F183" i="14"/>
  <c r="G183" i="14" s="1"/>
  <c r="H183" i="14" s="1"/>
  <c r="AI63" i="2" s="1"/>
  <c r="F189" i="14"/>
  <c r="G189" i="14" s="1"/>
  <c r="H189" i="14" s="1"/>
  <c r="AI31" i="2" s="1"/>
  <c r="F131" i="14"/>
  <c r="G131" i="14" s="1"/>
  <c r="H131" i="14" s="1"/>
  <c r="AI48" i="2" s="1"/>
  <c r="F149" i="14"/>
  <c r="G149" i="14" s="1"/>
  <c r="F82" i="14"/>
  <c r="G82" i="14" s="1"/>
  <c r="H82" i="14" s="1"/>
  <c r="AI174" i="2" s="1"/>
  <c r="F172" i="14"/>
  <c r="G172" i="14" s="1"/>
  <c r="H172" i="14" s="1"/>
  <c r="AI52" i="2" s="1"/>
  <c r="F17" i="14"/>
  <c r="G17" i="14" s="1"/>
  <c r="F141" i="14"/>
  <c r="G141" i="14" s="1"/>
  <c r="H141" i="14" s="1"/>
  <c r="AI228" i="2" s="1"/>
  <c r="F151" i="14"/>
  <c r="G151" i="14" s="1"/>
  <c r="F67" i="14"/>
  <c r="G67" i="14" s="1"/>
  <c r="F58" i="14"/>
  <c r="G58" i="14" s="1"/>
  <c r="H58" i="14" s="1"/>
  <c r="AI152" i="2" s="1"/>
  <c r="F75" i="14"/>
  <c r="G75" i="14" s="1"/>
  <c r="F145" i="14"/>
  <c r="G145" i="14" s="1"/>
  <c r="H145" i="14" s="1"/>
  <c r="AI230" i="2" s="1"/>
  <c r="F70" i="14"/>
  <c r="G70" i="14" s="1"/>
  <c r="F49" i="14"/>
  <c r="G49" i="14" s="1"/>
  <c r="H49" i="14" s="1"/>
  <c r="AI144" i="2" s="1"/>
  <c r="F242" i="14"/>
  <c r="G242" i="14" s="1"/>
  <c r="F232" i="14"/>
  <c r="G232" i="14" s="1"/>
  <c r="H232" i="14" s="1"/>
  <c r="AI109" i="2" s="1"/>
  <c r="F62" i="14"/>
  <c r="G62" i="14" s="1"/>
  <c r="H62" i="14" s="1"/>
  <c r="AI156" i="2" s="1"/>
  <c r="F117" i="14"/>
  <c r="G117" i="14" s="1"/>
  <c r="H117" i="14" s="1"/>
  <c r="AI206" i="2" s="1"/>
  <c r="F129" i="14"/>
  <c r="G129" i="14" s="1"/>
  <c r="F114" i="14"/>
  <c r="G114" i="14" s="1"/>
  <c r="F206" i="14"/>
  <c r="G206" i="14" s="1"/>
  <c r="H206" i="14" s="1"/>
  <c r="AI85" i="2" s="1"/>
  <c r="F92" i="14"/>
  <c r="G92" i="14" s="1"/>
  <c r="F61" i="14"/>
  <c r="G61" i="14" s="1"/>
  <c r="H61" i="14" s="1"/>
  <c r="AI155" i="2" s="1"/>
  <c r="F153" i="14"/>
  <c r="G153" i="14" s="1"/>
  <c r="H153" i="14" s="1"/>
  <c r="AI238" i="2" s="1"/>
  <c r="F120" i="14"/>
  <c r="G120" i="14" s="1"/>
  <c r="H120" i="14" s="1"/>
  <c r="AI47" i="2" s="1"/>
  <c r="F101" i="14"/>
  <c r="G101" i="14" s="1"/>
  <c r="H101" i="14" s="1"/>
  <c r="AI191" i="2" s="1"/>
  <c r="F87" i="14"/>
  <c r="G87" i="14" s="1"/>
  <c r="F7" i="14"/>
  <c r="G7" i="14" s="1"/>
  <c r="F84" i="14"/>
  <c r="G84" i="14" s="1"/>
  <c r="F128" i="14"/>
  <c r="G128" i="14" s="1"/>
  <c r="H128" i="14" s="1"/>
  <c r="AI216" i="2" s="1"/>
  <c r="F174" i="14"/>
  <c r="G174" i="14" s="1"/>
  <c r="F166" i="14"/>
  <c r="G166" i="14" s="1"/>
  <c r="H166" i="14" s="1"/>
  <c r="AI249" i="2" s="1"/>
  <c r="F14" i="14"/>
  <c r="G14" i="14" s="1"/>
  <c r="H14" i="14" s="1"/>
  <c r="F209" i="14"/>
  <c r="G209" i="14" s="1"/>
  <c r="H209" i="14" s="1"/>
  <c r="AI88" i="2" s="1"/>
  <c r="G32" i="14"/>
  <c r="H32" i="14" s="1"/>
  <c r="AI27" i="2" s="1"/>
  <c r="F159" i="14"/>
  <c r="G159" i="14" s="1"/>
  <c r="F239" i="14"/>
  <c r="G239" i="14" s="1"/>
  <c r="F190" i="14"/>
  <c r="G190" i="14" s="1"/>
  <c r="F213" i="14"/>
  <c r="G213" i="14" s="1"/>
  <c r="H213" i="14" s="1"/>
  <c r="AI91" i="2" s="1"/>
  <c r="F193" i="14"/>
  <c r="G193" i="14" s="1"/>
  <c r="H193" i="14" s="1"/>
  <c r="AI72" i="2" s="1"/>
  <c r="F130" i="14"/>
  <c r="G130" i="14" s="1"/>
  <c r="H130" i="14" s="1"/>
  <c r="AI218" i="2" s="1"/>
  <c r="F165" i="14"/>
  <c r="G165" i="14" s="1"/>
  <c r="H165" i="14" s="1"/>
  <c r="AI51" i="2" s="1"/>
  <c r="F219" i="14"/>
  <c r="G219" i="14" s="1"/>
  <c r="H219" i="14" s="1"/>
  <c r="AI97" i="2" s="1"/>
  <c r="F173" i="14"/>
  <c r="G173" i="14" s="1"/>
  <c r="F218" i="14"/>
  <c r="G218" i="14" s="1"/>
  <c r="H218" i="14" s="1"/>
  <c r="AI96" i="2" s="1"/>
  <c r="F226" i="14"/>
  <c r="G226" i="14" s="1"/>
  <c r="F41" i="14"/>
  <c r="G41" i="14" s="1"/>
  <c r="H41" i="14" s="1"/>
  <c r="AI137" i="2" s="1"/>
  <c r="F10" i="14"/>
  <c r="G10" i="14" s="1"/>
  <c r="H10" i="14" s="1"/>
  <c r="U11" i="6" s="1"/>
  <c r="F103" i="14"/>
  <c r="G103" i="14" s="1"/>
  <c r="H103" i="14" s="1"/>
  <c r="AI193" i="2" s="1"/>
  <c r="F33" i="14"/>
  <c r="G33" i="14" s="1"/>
  <c r="H33" i="14" s="1"/>
  <c r="AI129" i="2" s="1"/>
  <c r="F210" i="14"/>
  <c r="G210" i="14" s="1"/>
  <c r="E1" i="14"/>
  <c r="F55" i="14"/>
  <c r="G55" i="14" s="1"/>
  <c r="F163" i="14"/>
  <c r="G163" i="14" s="1"/>
  <c r="F38" i="14"/>
  <c r="G38" i="14" s="1"/>
  <c r="H38" i="14" s="1"/>
  <c r="AI134" i="2" s="1"/>
  <c r="F250" i="14"/>
  <c r="G250" i="14" s="1"/>
  <c r="F97" i="14"/>
  <c r="G97" i="14" s="1"/>
  <c r="H97" i="14" s="1"/>
  <c r="AI188" i="2" s="1"/>
  <c r="F80" i="14"/>
  <c r="G80" i="14" s="1"/>
  <c r="H80" i="14" s="1"/>
  <c r="AI172" i="2" s="1"/>
  <c r="F31" i="14"/>
  <c r="G31" i="14" s="1"/>
  <c r="H31" i="14" s="1"/>
  <c r="F216" i="14"/>
  <c r="G216" i="14" s="1"/>
  <c r="F53" i="14"/>
  <c r="G53" i="14" s="1"/>
  <c r="H53" i="14" s="1"/>
  <c r="AI148" i="2" s="1"/>
  <c r="F23" i="14"/>
  <c r="G23" i="14" s="1"/>
  <c r="F205" i="14"/>
  <c r="G205" i="14" s="1"/>
  <c r="F235" i="14"/>
  <c r="G235" i="14" s="1"/>
  <c r="F123" i="14"/>
  <c r="G123" i="14" s="1"/>
  <c r="H123" i="14" s="1"/>
  <c r="AI211" i="2" s="1"/>
  <c r="F247" i="14"/>
  <c r="G247" i="14" s="1"/>
  <c r="H247" i="14" s="1"/>
  <c r="AI124" i="2" s="1"/>
  <c r="F137" i="14"/>
  <c r="G137" i="14" s="1"/>
  <c r="H137" i="14" s="1"/>
  <c r="AI224" i="2" s="1"/>
  <c r="F155" i="14"/>
  <c r="G155" i="14" s="1"/>
  <c r="F170" i="14"/>
  <c r="G170" i="14" s="1"/>
  <c r="H170" i="14" s="1"/>
  <c r="AI253" i="2" s="1"/>
  <c r="F208" i="14"/>
  <c r="G208" i="14" s="1"/>
  <c r="F57" i="14"/>
  <c r="G57" i="14" s="1"/>
  <c r="H57" i="14" s="1"/>
  <c r="AI151" i="2" s="1"/>
  <c r="F122" i="14"/>
  <c r="G122" i="14" s="1"/>
  <c r="H122" i="14" s="1"/>
  <c r="AI210" i="2" s="1"/>
  <c r="F184" i="14"/>
  <c r="G184" i="14" s="1"/>
  <c r="H184" i="14" s="1"/>
  <c r="AI64" i="2" s="1"/>
  <c r="F111" i="14"/>
  <c r="G111" i="14" s="1"/>
  <c r="H111" i="14" s="1"/>
  <c r="AI200" i="2" s="1"/>
  <c r="F27" i="14"/>
  <c r="F28" i="14"/>
  <c r="F30" i="14"/>
  <c r="G30" i="14" s="1"/>
  <c r="H30" i="14" s="1"/>
  <c r="F95" i="14"/>
  <c r="G95" i="14" s="1"/>
  <c r="F76" i="14"/>
  <c r="G76" i="14" s="1"/>
  <c r="H76" i="14" s="1"/>
  <c r="AI43" i="2" s="1"/>
  <c r="F119" i="14"/>
  <c r="G119" i="14" s="1"/>
  <c r="F73" i="14"/>
  <c r="G73" i="14" s="1"/>
  <c r="H73" i="14" s="1"/>
  <c r="AI166" i="2" s="1"/>
  <c r="F157" i="14"/>
  <c r="G157" i="14" s="1"/>
  <c r="H157" i="14" s="1"/>
  <c r="AI241" i="2" s="1"/>
  <c r="F63" i="14"/>
  <c r="G63" i="14" s="1"/>
  <c r="H63" i="14" s="1"/>
  <c r="AI157" i="2" s="1"/>
  <c r="F238" i="14"/>
  <c r="G238" i="14" s="1"/>
  <c r="F211" i="14"/>
  <c r="G211" i="14" s="1"/>
  <c r="H211" i="14" s="1"/>
  <c r="AI89" i="2" s="1"/>
  <c r="F244" i="14"/>
  <c r="G244" i="14" s="1"/>
  <c r="H244" i="14" s="1"/>
  <c r="AI121" i="2" s="1"/>
  <c r="F179" i="14"/>
  <c r="G179" i="14" s="1"/>
  <c r="H179" i="14" s="1"/>
  <c r="AI59" i="2" s="1"/>
  <c r="F60" i="14"/>
  <c r="G60" i="14" s="1"/>
  <c r="F105" i="14"/>
  <c r="G105" i="14" s="1"/>
  <c r="H105" i="14" s="1"/>
  <c r="AI195" i="2" s="1"/>
  <c r="F26" i="14"/>
  <c r="F44" i="14"/>
  <c r="G44" i="14" s="1"/>
  <c r="H44" i="14" s="1"/>
  <c r="AI139" i="2" s="1"/>
  <c r="F148" i="14"/>
  <c r="G148" i="14" s="1"/>
  <c r="F139" i="14"/>
  <c r="G139" i="14" s="1"/>
  <c r="F178" i="14"/>
  <c r="G178" i="14" s="1"/>
  <c r="H178" i="14" s="1"/>
  <c r="AI58" i="2" s="1"/>
  <c r="F177" i="14"/>
  <c r="G177" i="14" s="1"/>
  <c r="H177" i="14" s="1"/>
  <c r="AI57" i="2" s="1"/>
  <c r="F176" i="14"/>
  <c r="G176" i="14" s="1"/>
  <c r="F64" i="14"/>
  <c r="G64" i="14" s="1"/>
  <c r="H64" i="14" s="1"/>
  <c r="AI158" i="2" s="1"/>
  <c r="F69" i="14"/>
  <c r="G69" i="14" s="1"/>
  <c r="F91" i="14"/>
  <c r="G91" i="14" s="1"/>
  <c r="F241" i="14"/>
  <c r="G241" i="14" s="1"/>
  <c r="F21" i="14"/>
  <c r="G21" i="14" s="1"/>
  <c r="F37" i="14"/>
  <c r="G37" i="14" s="1"/>
  <c r="F224" i="14"/>
  <c r="G224" i="14" s="1"/>
  <c r="F25" i="14"/>
  <c r="G25" i="14" s="1"/>
  <c r="F125" i="14"/>
  <c r="G125" i="14" s="1"/>
  <c r="H125" i="14" s="1"/>
  <c r="AI213" i="2" s="1"/>
  <c r="F143" i="14"/>
  <c r="G143" i="14" s="1"/>
  <c r="F144" i="14"/>
  <c r="G144" i="14" s="1"/>
  <c r="F109" i="14"/>
  <c r="G109" i="14" s="1"/>
  <c r="F191" i="14"/>
  <c r="G191" i="14" s="1"/>
  <c r="H191" i="14" s="1"/>
  <c r="AI70" i="2" s="1"/>
  <c r="F181" i="14"/>
  <c r="G181" i="14" s="1"/>
  <c r="F135" i="14"/>
  <c r="G135" i="14" s="1"/>
  <c r="H135" i="14" s="1"/>
  <c r="AI222" i="2" s="1"/>
  <c r="F199" i="14"/>
  <c r="G199" i="14" s="1"/>
  <c r="H199" i="14" s="1"/>
  <c r="AI78" i="2" s="1"/>
  <c r="F167" i="14"/>
  <c r="G167" i="14" s="1"/>
  <c r="H167" i="14" s="1"/>
  <c r="AI250" i="2" s="1"/>
  <c r="F222" i="14"/>
  <c r="G222" i="14" s="1"/>
  <c r="F150" i="14"/>
  <c r="G150" i="14" s="1"/>
  <c r="F45" i="14"/>
  <c r="G45" i="14" s="1"/>
  <c r="F16" i="14"/>
  <c r="G16" i="14" s="1"/>
  <c r="H16" i="14" s="1"/>
  <c r="F24" i="14"/>
  <c r="G24" i="14" s="1"/>
  <c r="F90" i="14"/>
  <c r="G90" i="14" s="1"/>
  <c r="H90" i="14" s="1"/>
  <c r="AI181" i="2" s="1"/>
  <c r="F142" i="14"/>
  <c r="G142" i="14" s="1"/>
  <c r="F121" i="14"/>
  <c r="G121" i="14" s="1"/>
  <c r="H121" i="14" s="1"/>
  <c r="AI209" i="2" s="1"/>
  <c r="F88" i="14"/>
  <c r="G88" i="14" s="1"/>
  <c r="F81" i="14"/>
  <c r="G81" i="14" s="1"/>
  <c r="F72" i="14"/>
  <c r="G72" i="14" s="1"/>
  <c r="F248" i="14"/>
  <c r="G248" i="14" s="1"/>
  <c r="H248" i="14" s="1"/>
  <c r="AI125" i="2" s="1"/>
  <c r="F136" i="14"/>
  <c r="G136" i="14" s="1"/>
  <c r="H136" i="14" s="1"/>
  <c r="AI223" i="2" s="1"/>
  <c r="F66" i="14"/>
  <c r="G66" i="14" s="1"/>
  <c r="H66" i="14" s="1"/>
  <c r="AI159" i="2" s="1"/>
  <c r="F98" i="14"/>
  <c r="G98" i="14" s="1"/>
  <c r="F146" i="14"/>
  <c r="G146" i="14" s="1"/>
  <c r="H146" i="14" s="1"/>
  <c r="AI231" i="2" s="1"/>
  <c r="F161" i="14"/>
  <c r="G161" i="14" s="1"/>
  <c r="H161" i="14" s="1"/>
  <c r="AI245" i="2" s="1"/>
  <c r="F12" i="14"/>
  <c r="G12" i="14" s="1"/>
  <c r="H12" i="14" s="1"/>
  <c r="F22" i="14"/>
  <c r="C120" i="5"/>
  <c r="I119" i="5"/>
  <c r="G115" i="5"/>
  <c r="H29" i="14"/>
  <c r="E42" i="1"/>
  <c r="H23" i="14"/>
  <c r="H246" i="14"/>
  <c r="AI123" i="2" s="1"/>
  <c r="H39" i="14"/>
  <c r="AI135" i="2" s="1"/>
  <c r="H95" i="14"/>
  <c r="AI186" i="2" s="1"/>
  <c r="H226" i="14"/>
  <c r="AI104" i="2" s="1"/>
  <c r="H85" i="14"/>
  <c r="AI177" i="2" s="1"/>
  <c r="H171" i="14"/>
  <c r="AI254" i="2" s="1"/>
  <c r="H230" i="14"/>
  <c r="AI108" i="2" s="1"/>
  <c r="H181" i="14"/>
  <c r="AI61" i="2" s="1"/>
  <c r="H37" i="14"/>
  <c r="AI133" i="2" s="1"/>
  <c r="H198" i="14"/>
  <c r="AI77" i="2" s="1"/>
  <c r="H92" i="14"/>
  <c r="AI183" i="2" s="1"/>
  <c r="H17" i="14"/>
  <c r="AI255" i="2" s="1"/>
  <c r="H194" i="14"/>
  <c r="AI73" i="2" s="1"/>
  <c r="H78" i="14"/>
  <c r="AI170" i="2" s="1"/>
  <c r="H19" i="14"/>
  <c r="AI274" i="2" s="1"/>
  <c r="H160" i="14"/>
  <c r="AI244" i="2" s="1"/>
  <c r="H169" i="14"/>
  <c r="AI252" i="2" s="1"/>
  <c r="H163" i="14"/>
  <c r="AI247" i="2" s="1"/>
  <c r="H5" i="14"/>
  <c r="AI17" i="2" s="1"/>
  <c r="H240" i="14"/>
  <c r="AI117" i="2" s="1"/>
  <c r="H42" i="14"/>
  <c r="AI138" i="2" s="1"/>
  <c r="H208" i="14"/>
  <c r="AI87" i="2" s="1"/>
  <c r="H77" i="14"/>
  <c r="AI169" i="2" s="1"/>
  <c r="H221" i="14"/>
  <c r="AI99" i="2" s="1"/>
  <c r="H190" i="14"/>
  <c r="AI69" i="2" s="1"/>
  <c r="G22" i="14" l="1"/>
  <c r="H22" i="14" s="1"/>
  <c r="AI256" i="2" s="1"/>
  <c r="G28" i="14"/>
  <c r="H28" i="14" s="1"/>
  <c r="AI262" i="2" s="1"/>
  <c r="G27" i="14"/>
  <c r="H27" i="14" s="1"/>
  <c r="AI261" i="2" s="1"/>
  <c r="G26" i="14"/>
  <c r="H26" i="14" s="1"/>
  <c r="AI260" i="2" s="1"/>
  <c r="AI5" i="2"/>
  <c r="J11" i="6"/>
  <c r="J12" i="6"/>
  <c r="AI19" i="2"/>
  <c r="AI8" i="2"/>
  <c r="AI14" i="2"/>
  <c r="AI15" i="2"/>
  <c r="AI23" i="2"/>
  <c r="AI276" i="2"/>
  <c r="AI257" i="2"/>
  <c r="AI25" i="2"/>
  <c r="AI13" i="2"/>
  <c r="AI12" i="2"/>
  <c r="AI21" i="2"/>
  <c r="AI18" i="2"/>
  <c r="AI4" i="2"/>
  <c r="AI273" i="2"/>
  <c r="H235" i="14"/>
  <c r="AI112" i="2" s="1"/>
  <c r="H134" i="14"/>
  <c r="AI221" i="2" s="1"/>
  <c r="H110" i="14"/>
  <c r="AI199" i="2" s="1"/>
  <c r="H149" i="14"/>
  <c r="AI234" i="2" s="1"/>
  <c r="H87" i="14"/>
  <c r="AI44" i="2" s="1"/>
  <c r="H75" i="14"/>
  <c r="AI168" i="2" s="1"/>
  <c r="H234" i="14"/>
  <c r="AI111" i="2" s="1"/>
  <c r="H129" i="14"/>
  <c r="AI217" i="2" s="1"/>
  <c r="H154" i="14"/>
  <c r="AI50" i="2" s="1"/>
  <c r="H223" i="14"/>
  <c r="AI101" i="2" s="1"/>
  <c r="H158" i="14"/>
  <c r="AI242" i="2" s="1"/>
  <c r="H210" i="14"/>
  <c r="AI33" i="2" s="1"/>
  <c r="H56" i="14"/>
  <c r="H212" i="14"/>
  <c r="AI90" i="2" s="1"/>
  <c r="H113" i="14"/>
  <c r="AI202" i="2" s="1"/>
  <c r="H197" i="14"/>
  <c r="AI76" i="2" s="1"/>
  <c r="H67" i="14"/>
  <c r="H142" i="14"/>
  <c r="H98" i="14"/>
  <c r="AI45" i="2" s="1"/>
  <c r="H151" i="14"/>
  <c r="AI236" i="2" s="1"/>
  <c r="H25" i="14"/>
  <c r="H119" i="14"/>
  <c r="H176" i="14"/>
  <c r="AI56" i="2" s="1"/>
  <c r="H60" i="14"/>
  <c r="H168" i="14"/>
  <c r="AI251" i="2" s="1"/>
  <c r="H116" i="14"/>
  <c r="AI205" i="2" s="1"/>
  <c r="H250" i="14"/>
  <c r="AI127" i="2" s="1"/>
  <c r="H81" i="14"/>
  <c r="H88" i="14"/>
  <c r="H222" i="14"/>
  <c r="AI100" i="2" s="1"/>
  <c r="H70" i="14"/>
  <c r="H144" i="14"/>
  <c r="H143" i="14"/>
  <c r="H239" i="14"/>
  <c r="AI116" i="2" s="1"/>
  <c r="H188" i="14"/>
  <c r="AI68" i="2" s="1"/>
  <c r="H21" i="14"/>
  <c r="H139" i="14"/>
  <c r="H192" i="14"/>
  <c r="H8" i="14"/>
  <c r="AI35" i="2" s="1"/>
  <c r="H150" i="14"/>
  <c r="AI235" i="2" s="1"/>
  <c r="H91" i="14"/>
  <c r="H108" i="14"/>
  <c r="H55" i="14"/>
  <c r="AI149" i="2" s="1"/>
  <c r="H74" i="14"/>
  <c r="AI167" i="2" s="1"/>
  <c r="H84" i="14"/>
  <c r="AI176" i="2" s="1"/>
  <c r="H59" i="14"/>
  <c r="H114" i="14"/>
  <c r="H159" i="14"/>
  <c r="AI243" i="2" s="1"/>
  <c r="H7" i="14"/>
  <c r="H155" i="14"/>
  <c r="H173" i="14"/>
  <c r="H216" i="14"/>
  <c r="H69" i="14"/>
  <c r="AI162" i="2" s="1"/>
  <c r="H242" i="14"/>
  <c r="AI119" i="2" s="1"/>
  <c r="H224" i="14"/>
  <c r="H205" i="14"/>
  <c r="H174" i="14"/>
  <c r="AI54" i="2" s="1"/>
  <c r="H54" i="14"/>
  <c r="H24" i="14"/>
  <c r="H238" i="14"/>
  <c r="AI115" i="2" s="1"/>
  <c r="H148" i="14"/>
  <c r="H45" i="14"/>
  <c r="AI140" i="2" s="1"/>
  <c r="H241" i="14"/>
  <c r="AI118" i="2" s="1"/>
  <c r="H109" i="14"/>
  <c r="H72" i="14"/>
  <c r="F116" i="5"/>
  <c r="I120" i="5"/>
  <c r="C121" i="5"/>
  <c r="H13" i="14"/>
  <c r="J14" i="6" l="1"/>
  <c r="AI22" i="2" s="1"/>
  <c r="AI233" i="2"/>
  <c r="AI226" i="2"/>
  <c r="AI179" i="2"/>
  <c r="AI259" i="2"/>
  <c r="AI150" i="2"/>
  <c r="AI94" i="2"/>
  <c r="AI271" i="2"/>
  <c r="AI173" i="2"/>
  <c r="AI258" i="2"/>
  <c r="AI53" i="2"/>
  <c r="AI41" i="2"/>
  <c r="AI239" i="2"/>
  <c r="AI198" i="2"/>
  <c r="AI28" i="2"/>
  <c r="AI165" i="2"/>
  <c r="AI278" i="2"/>
  <c r="AI277" i="2"/>
  <c r="AI182" i="2"/>
  <c r="AI49" i="2"/>
  <c r="AI160" i="2"/>
  <c r="AI46" i="2"/>
  <c r="AI84" i="2"/>
  <c r="AI229" i="2"/>
  <c r="AI154" i="2"/>
  <c r="AI102" i="2"/>
  <c r="AI203" i="2"/>
  <c r="AI163" i="2"/>
  <c r="AI6" i="2"/>
  <c r="AI153" i="2"/>
  <c r="AI71" i="2"/>
  <c r="AI208" i="2"/>
  <c r="C122" i="5"/>
  <c r="I121" i="5"/>
  <c r="E116" i="5"/>
  <c r="B65" i="1"/>
  <c r="F65" i="1" s="1"/>
  <c r="H65" i="1" s="1"/>
  <c r="AY273" i="2"/>
  <c r="B1" i="17" s="1"/>
  <c r="B61" i="1" l="1"/>
  <c r="F61" i="1" s="1"/>
  <c r="H61" i="1" s="1"/>
  <c r="G116" i="5"/>
  <c r="I122" i="5"/>
  <c r="C123" i="5"/>
  <c r="B66" i="1"/>
  <c r="F66" i="1" s="1"/>
  <c r="C66" i="1"/>
  <c r="G66" i="1" s="1"/>
  <c r="C124" i="5" l="1"/>
  <c r="I123" i="5"/>
  <c r="F117" i="5"/>
  <c r="H66" i="1"/>
  <c r="E117" i="5" l="1"/>
  <c r="C125" i="5"/>
  <c r="I125" i="5" s="1"/>
  <c r="I124" i="5"/>
  <c r="B64" i="1"/>
  <c r="F64" i="1" s="1"/>
  <c r="H64" i="1" s="1"/>
  <c r="G117" i="5" l="1"/>
  <c r="F118" i="5" s="1"/>
  <c r="E118" i="5" s="1"/>
  <c r="G118" i="5" s="1"/>
  <c r="F119" i="5" s="1"/>
  <c r="E119" i="5" s="1"/>
  <c r="G119" i="5" s="1"/>
  <c r="F120" i="5" s="1"/>
  <c r="E120" i="5" s="1"/>
  <c r="G120" i="5" s="1"/>
  <c r="F121" i="5" s="1"/>
  <c r="E121" i="5" s="1"/>
  <c r="G121" i="5" s="1"/>
  <c r="F122" i="5" s="1"/>
  <c r="E122" i="5" s="1"/>
  <c r="G122" i="5" s="1"/>
  <c r="F123" i="5" s="1"/>
  <c r="E123" i="5" s="1"/>
  <c r="G123" i="5" s="1"/>
  <c r="F124" i="5" s="1"/>
  <c r="E124" i="5" s="1"/>
  <c r="G124" i="5" s="1"/>
  <c r="J15" i="16"/>
  <c r="J14" i="16"/>
  <c r="J21" i="16"/>
  <c r="J20" i="16"/>
  <c r="J19" i="16"/>
  <c r="J13" i="16"/>
  <c r="J16" i="16"/>
  <c r="J18" i="16"/>
  <c r="J17" i="16"/>
  <c r="C8" i="16" l="1"/>
  <c r="C9" i="16" s="1"/>
  <c r="O230" i="16" s="1"/>
  <c r="B8" i="16"/>
  <c r="B9" i="16" s="1"/>
  <c r="N12" i="16" s="1"/>
  <c r="F125" i="5"/>
  <c r="F113" i="5" s="1"/>
  <c r="O228" i="16" l="1"/>
  <c r="O229" i="16"/>
  <c r="N230" i="16"/>
  <c r="N130" i="16"/>
  <c r="N30" i="16"/>
  <c r="N106" i="16"/>
  <c r="N87" i="16"/>
  <c r="N52" i="16"/>
  <c r="N75" i="16"/>
  <c r="N66" i="16"/>
  <c r="N145" i="16"/>
  <c r="N99" i="16"/>
  <c r="N111" i="16"/>
  <c r="N61" i="16"/>
  <c r="N157" i="16"/>
  <c r="N35" i="16"/>
  <c r="N42" i="16"/>
  <c r="N220" i="16"/>
  <c r="N73" i="16"/>
  <c r="N55" i="16"/>
  <c r="N180" i="16"/>
  <c r="N227" i="16"/>
  <c r="N125" i="16"/>
  <c r="N17" i="16"/>
  <c r="N198" i="16"/>
  <c r="N199" i="16"/>
  <c r="N156" i="16"/>
  <c r="N203" i="16"/>
  <c r="N45" i="16"/>
  <c r="N208" i="16"/>
  <c r="N215" i="16"/>
  <c r="N93" i="16"/>
  <c r="N121" i="16"/>
  <c r="N94" i="16"/>
  <c r="N116" i="16"/>
  <c r="N163" i="16"/>
  <c r="N194" i="16"/>
  <c r="N170" i="16"/>
  <c r="N153" i="16"/>
  <c r="N15" i="16"/>
  <c r="N201" i="16"/>
  <c r="N167" i="16"/>
  <c r="N161" i="16"/>
  <c r="N159" i="16"/>
  <c r="N190" i="16"/>
  <c r="N126" i="16"/>
  <c r="N62" i="16"/>
  <c r="N181" i="16"/>
  <c r="N212" i="16"/>
  <c r="N148" i="16"/>
  <c r="N84" i="16"/>
  <c r="N20" i="16"/>
  <c r="N77" i="16"/>
  <c r="N195" i="16"/>
  <c r="N131" i="16"/>
  <c r="N67" i="16"/>
  <c r="N221" i="16"/>
  <c r="N226" i="16"/>
  <c r="N162" i="16"/>
  <c r="N98" i="16"/>
  <c r="N34" i="16"/>
  <c r="N81" i="16"/>
  <c r="N200" i="16"/>
  <c r="N136" i="16"/>
  <c r="N144" i="16"/>
  <c r="N79" i="16"/>
  <c r="N207" i="16"/>
  <c r="N169" i="16"/>
  <c r="N135" i="16"/>
  <c r="N129" i="16"/>
  <c r="N127" i="16"/>
  <c r="N182" i="16"/>
  <c r="N118" i="16"/>
  <c r="N54" i="16"/>
  <c r="N141" i="16"/>
  <c r="N204" i="16"/>
  <c r="N140" i="16"/>
  <c r="N76" i="16"/>
  <c r="N205" i="16"/>
  <c r="N53" i="16"/>
  <c r="N187" i="16"/>
  <c r="N123" i="16"/>
  <c r="N59" i="16"/>
  <c r="N197" i="16"/>
  <c r="N218" i="16"/>
  <c r="N154" i="16"/>
  <c r="N90" i="16"/>
  <c r="N26" i="16"/>
  <c r="N65" i="16"/>
  <c r="N192" i="16"/>
  <c r="N120" i="16"/>
  <c r="N209" i="16"/>
  <c r="N175" i="16"/>
  <c r="N137" i="16"/>
  <c r="N103" i="16"/>
  <c r="N97" i="16"/>
  <c r="N95" i="16"/>
  <c r="N174" i="16"/>
  <c r="N110" i="16"/>
  <c r="N46" i="16"/>
  <c r="N109" i="16"/>
  <c r="N196" i="16"/>
  <c r="N132" i="16"/>
  <c r="N68" i="16"/>
  <c r="N189" i="16"/>
  <c r="N37" i="16"/>
  <c r="N179" i="16"/>
  <c r="N115" i="16"/>
  <c r="N51" i="16"/>
  <c r="N165" i="16"/>
  <c r="N210" i="16"/>
  <c r="N146" i="16"/>
  <c r="N82" i="16"/>
  <c r="N18" i="16"/>
  <c r="N49" i="16"/>
  <c r="N184" i="16"/>
  <c r="N112" i="16"/>
  <c r="N177" i="16"/>
  <c r="N143" i="16"/>
  <c r="N105" i="16"/>
  <c r="N47" i="16"/>
  <c r="N39" i="16"/>
  <c r="N31" i="16"/>
  <c r="N166" i="16"/>
  <c r="N102" i="16"/>
  <c r="N38" i="16"/>
  <c r="N85" i="16"/>
  <c r="N188" i="16"/>
  <c r="N124" i="16"/>
  <c r="N60" i="16"/>
  <c r="N173" i="16"/>
  <c r="N21" i="16"/>
  <c r="N171" i="16"/>
  <c r="N107" i="16"/>
  <c r="N43" i="16"/>
  <c r="N149" i="16"/>
  <c r="N202" i="16"/>
  <c r="N138" i="16"/>
  <c r="N74" i="16"/>
  <c r="N89" i="16"/>
  <c r="N33" i="16"/>
  <c r="N176" i="16"/>
  <c r="N104" i="16"/>
  <c r="N168" i="16"/>
  <c r="N113" i="16"/>
  <c r="N63" i="16"/>
  <c r="N217" i="16"/>
  <c r="N119" i="16"/>
  <c r="N151" i="16"/>
  <c r="N214" i="16"/>
  <c r="N150" i="16"/>
  <c r="N86" i="16"/>
  <c r="N22" i="16"/>
  <c r="N29" i="16"/>
  <c r="N172" i="16"/>
  <c r="N108" i="16"/>
  <c r="N44" i="16"/>
  <c r="N133" i="16"/>
  <c r="N219" i="16"/>
  <c r="N155" i="16"/>
  <c r="N91" i="16"/>
  <c r="N27" i="16"/>
  <c r="N101" i="16"/>
  <c r="N186" i="16"/>
  <c r="N122" i="16"/>
  <c r="N58" i="16"/>
  <c r="N57" i="16"/>
  <c r="N224" i="16"/>
  <c r="N160" i="16"/>
  <c r="N16" i="16"/>
  <c r="N25" i="16"/>
  <c r="N96" i="16"/>
  <c r="N71" i="16"/>
  <c r="N23" i="16"/>
  <c r="N183" i="16"/>
  <c r="N225" i="16"/>
  <c r="N223" i="16"/>
  <c r="N206" i="16"/>
  <c r="N142" i="16"/>
  <c r="N78" i="16"/>
  <c r="N14" i="16"/>
  <c r="N13" i="16"/>
  <c r="N164" i="16"/>
  <c r="N100" i="16"/>
  <c r="N36" i="16"/>
  <c r="N117" i="16"/>
  <c r="N211" i="16"/>
  <c r="N147" i="16"/>
  <c r="N83" i="16"/>
  <c r="N19" i="16"/>
  <c r="N69" i="16"/>
  <c r="N178" i="16"/>
  <c r="N114" i="16"/>
  <c r="N50" i="16"/>
  <c r="N41" i="16"/>
  <c r="N216" i="16"/>
  <c r="D125" i="5"/>
  <c r="N88" i="16"/>
  <c r="N80" i="16"/>
  <c r="N128" i="16"/>
  <c r="N72" i="16"/>
  <c r="N64" i="16"/>
  <c r="N56" i="16"/>
  <c r="N48" i="16"/>
  <c r="N40" i="16"/>
  <c r="N32" i="16"/>
  <c r="N24" i="16"/>
  <c r="O18" i="16"/>
  <c r="O26" i="16"/>
  <c r="O34" i="16"/>
  <c r="O42" i="16"/>
  <c r="O50" i="16"/>
  <c r="O58" i="16"/>
  <c r="O66" i="16"/>
  <c r="O74" i="16"/>
  <c r="O82" i="16"/>
  <c r="O90" i="16"/>
  <c r="O98" i="16"/>
  <c r="O106" i="16"/>
  <c r="O114" i="16"/>
  <c r="O122" i="16"/>
  <c r="O130" i="16"/>
  <c r="O138" i="16"/>
  <c r="O146" i="16"/>
  <c r="O154" i="16"/>
  <c r="O162" i="16"/>
  <c r="O170" i="16"/>
  <c r="O178" i="16"/>
  <c r="O186" i="16"/>
  <c r="O194" i="16"/>
  <c r="O202" i="16"/>
  <c r="O210" i="16"/>
  <c r="O218" i="16"/>
  <c r="O226" i="16"/>
  <c r="O19" i="16"/>
  <c r="O27" i="16"/>
  <c r="O35" i="16"/>
  <c r="O43" i="16"/>
  <c r="O51" i="16"/>
  <c r="O59" i="16"/>
  <c r="O67" i="16"/>
  <c r="O75" i="16"/>
  <c r="O83" i="16"/>
  <c r="O91" i="16"/>
  <c r="O99" i="16"/>
  <c r="O107" i="16"/>
  <c r="O115" i="16"/>
  <c r="O123" i="16"/>
  <c r="O131" i="16"/>
  <c r="O139" i="16"/>
  <c r="O147" i="16"/>
  <c r="O155" i="16"/>
  <c r="O163" i="16"/>
  <c r="O171" i="16"/>
  <c r="O179" i="16"/>
  <c r="O187" i="16"/>
  <c r="O203" i="16"/>
  <c r="O211" i="16"/>
  <c r="O219" i="16"/>
  <c r="O227" i="16"/>
  <c r="O195" i="16"/>
  <c r="O20" i="16"/>
  <c r="O28" i="16"/>
  <c r="O36" i="16"/>
  <c r="O44" i="16"/>
  <c r="O52" i="16"/>
  <c r="O60" i="16"/>
  <c r="O68" i="16"/>
  <c r="O76" i="16"/>
  <c r="O84" i="16"/>
  <c r="O92" i="16"/>
  <c r="O100" i="16"/>
  <c r="O108" i="16"/>
  <c r="O116" i="16"/>
  <c r="O124" i="16"/>
  <c r="O132" i="16"/>
  <c r="O140" i="16"/>
  <c r="O148" i="16"/>
  <c r="O156" i="16"/>
  <c r="O164" i="16"/>
  <c r="O172" i="16"/>
  <c r="O180" i="16"/>
  <c r="O188" i="16"/>
  <c r="O196" i="16"/>
  <c r="O204" i="16"/>
  <c r="O212" i="16"/>
  <c r="O220" i="16"/>
  <c r="O12" i="16"/>
  <c r="O31" i="16"/>
  <c r="O79" i="16"/>
  <c r="O111" i="16"/>
  <c r="O127" i="16"/>
  <c r="O151" i="16"/>
  <c r="O175" i="16"/>
  <c r="O199" i="16"/>
  <c r="O223" i="16"/>
  <c r="O13" i="16"/>
  <c r="O21" i="16"/>
  <c r="O29" i="16"/>
  <c r="O37" i="16"/>
  <c r="O45" i="16"/>
  <c r="O53" i="16"/>
  <c r="O61" i="16"/>
  <c r="O69" i="16"/>
  <c r="O77" i="16"/>
  <c r="O85" i="16"/>
  <c r="O93" i="16"/>
  <c r="O101" i="16"/>
  <c r="O109" i="16"/>
  <c r="O117" i="16"/>
  <c r="O125" i="16"/>
  <c r="O133" i="16"/>
  <c r="O141" i="16"/>
  <c r="O149" i="16"/>
  <c r="O157" i="16"/>
  <c r="O165" i="16"/>
  <c r="O173" i="16"/>
  <c r="O181" i="16"/>
  <c r="O189" i="16"/>
  <c r="O197" i="16"/>
  <c r="O205" i="16"/>
  <c r="O213" i="16"/>
  <c r="O221" i="16"/>
  <c r="O23" i="16"/>
  <c r="O39" i="16"/>
  <c r="O47" i="16"/>
  <c r="O55" i="16"/>
  <c r="O63" i="16"/>
  <c r="O71" i="16"/>
  <c r="O87" i="16"/>
  <c r="O103" i="16"/>
  <c r="O119" i="16"/>
  <c r="O143" i="16"/>
  <c r="O167" i="16"/>
  <c r="O191" i="16"/>
  <c r="O215" i="16"/>
  <c r="O14" i="16"/>
  <c r="O22" i="16"/>
  <c r="O30" i="16"/>
  <c r="O38" i="16"/>
  <c r="O46" i="16"/>
  <c r="O54" i="16"/>
  <c r="O62" i="16"/>
  <c r="O70" i="16"/>
  <c r="O78" i="16"/>
  <c r="O86" i="16"/>
  <c r="O94" i="16"/>
  <c r="O102" i="16"/>
  <c r="O110" i="16"/>
  <c r="O118" i="16"/>
  <c r="O126" i="16"/>
  <c r="O134" i="16"/>
  <c r="O142" i="16"/>
  <c r="O150" i="16"/>
  <c r="O158" i="16"/>
  <c r="O166" i="16"/>
  <c r="O174" i="16"/>
  <c r="O182" i="16"/>
  <c r="O190" i="16"/>
  <c r="O198" i="16"/>
  <c r="O206" i="16"/>
  <c r="O214" i="16"/>
  <c r="O222" i="16"/>
  <c r="O15" i="16"/>
  <c r="O95" i="16"/>
  <c r="O135" i="16"/>
  <c r="O159" i="16"/>
  <c r="O183" i="16"/>
  <c r="O207" i="16"/>
  <c r="O16" i="16"/>
  <c r="O24" i="16"/>
  <c r="O32" i="16"/>
  <c r="O40" i="16"/>
  <c r="O48" i="16"/>
  <c r="O56" i="16"/>
  <c r="O64" i="16"/>
  <c r="O72" i="16"/>
  <c r="O80" i="16"/>
  <c r="O88" i="16"/>
  <c r="O96" i="16"/>
  <c r="O104" i="16"/>
  <c r="O112" i="16"/>
  <c r="O120" i="16"/>
  <c r="O128" i="16"/>
  <c r="O136" i="16"/>
  <c r="O144" i="16"/>
  <c r="O152" i="16"/>
  <c r="O160" i="16"/>
  <c r="O168" i="16"/>
  <c r="O176" i="16"/>
  <c r="O184" i="16"/>
  <c r="O192" i="16"/>
  <c r="O200" i="16"/>
  <c r="O208" i="16"/>
  <c r="O216" i="16"/>
  <c r="O224" i="16"/>
  <c r="O17" i="16"/>
  <c r="O25" i="16"/>
  <c r="O33" i="16"/>
  <c r="O41" i="16"/>
  <c r="O49" i="16"/>
  <c r="O57" i="16"/>
  <c r="O65" i="16"/>
  <c r="O73" i="16"/>
  <c r="O81" i="16"/>
  <c r="O89" i="16"/>
  <c r="O97" i="16"/>
  <c r="O105" i="16"/>
  <c r="O113" i="16"/>
  <c r="O121" i="16"/>
  <c r="O129" i="16"/>
  <c r="O137" i="16"/>
  <c r="O145" i="16"/>
  <c r="O153" i="16"/>
  <c r="O161" i="16"/>
  <c r="O169" i="16"/>
  <c r="O177" i="16"/>
  <c r="O185" i="16"/>
  <c r="O193" i="16"/>
  <c r="O201" i="16"/>
  <c r="O209" i="16"/>
  <c r="O217" i="16"/>
  <c r="O225" i="16"/>
  <c r="C5" i="16" l="1"/>
  <c r="C4" i="16" s="1"/>
  <c r="B5" i="16"/>
  <c r="B4" i="16" s="1"/>
  <c r="N28" i="16"/>
  <c r="N213" i="16"/>
  <c r="N185" i="16"/>
  <c r="N228" i="16"/>
  <c r="N229" i="16"/>
  <c r="N139" i="16"/>
  <c r="N92" i="16"/>
  <c r="N70" i="16"/>
  <c r="N193" i="16"/>
  <c r="N134" i="16"/>
  <c r="N158" i="16"/>
  <c r="N222" i="16"/>
  <c r="N191" i="16"/>
  <c r="N152" i="16"/>
  <c r="E125" i="5"/>
  <c r="H125" i="5"/>
  <c r="H7" i="16" l="1"/>
  <c r="B70" i="1" s="1"/>
  <c r="E105" i="5"/>
  <c r="G125" i="5"/>
  <c r="E113" i="5"/>
  <c r="D113" i="5" s="1"/>
  <c r="J114" i="5" l="1"/>
  <c r="J115" i="5"/>
  <c r="J116" i="5"/>
  <c r="J117" i="5"/>
  <c r="J118" i="5"/>
  <c r="J119" i="5"/>
  <c r="J120" i="5"/>
  <c r="J121" i="5"/>
  <c r="J122" i="5"/>
  <c r="J123" i="5"/>
  <c r="J124" i="5"/>
  <c r="J125" i="5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722" i="17" s="1"/>
  <c r="A723" i="17" s="1"/>
  <c r="A724" i="17" s="1"/>
  <c r="A725" i="17" s="1"/>
  <c r="A726" i="17" s="1"/>
  <c r="A727" i="17" s="1"/>
  <c r="A728" i="17" s="1"/>
  <c r="A729" i="17" s="1"/>
  <c r="A730" i="17" s="1"/>
  <c r="A731" i="17" s="1"/>
  <c r="A732" i="17" s="1"/>
  <c r="A733" i="17" s="1"/>
  <c r="A734" i="17" s="1"/>
  <c r="A735" i="17" s="1"/>
  <c r="A736" i="17" s="1"/>
  <c r="A737" i="17" s="1"/>
  <c r="A738" i="17" s="1"/>
  <c r="A739" i="17" s="1"/>
  <c r="A740" i="17" s="1"/>
  <c r="A741" i="17" s="1"/>
  <c r="A742" i="17" s="1"/>
  <c r="A743" i="17" s="1"/>
  <c r="A744" i="17" s="1"/>
  <c r="A745" i="17" s="1"/>
  <c r="A746" i="17" s="1"/>
  <c r="A747" i="17" s="1"/>
  <c r="A748" i="17" s="1"/>
  <c r="A749" i="17" s="1"/>
  <c r="A750" i="17" s="1"/>
  <c r="A751" i="17" s="1"/>
  <c r="A752" i="17" s="1"/>
  <c r="A753" i="17" s="1"/>
  <c r="A754" i="17" s="1"/>
  <c r="A755" i="17" s="1"/>
  <c r="A756" i="17" s="1"/>
  <c r="A757" i="17" s="1"/>
  <c r="A758" i="17" s="1"/>
  <c r="A759" i="17" s="1"/>
  <c r="A760" i="17" s="1"/>
  <c r="A761" i="17" s="1"/>
  <c r="A762" i="17" s="1"/>
  <c r="A763" i="17" s="1"/>
  <c r="A764" i="17" s="1"/>
  <c r="A765" i="17" s="1"/>
  <c r="A766" i="17" s="1"/>
  <c r="A767" i="17" s="1"/>
  <c r="A768" i="17" s="1"/>
  <c r="A769" i="17" s="1"/>
  <c r="A770" i="17" s="1"/>
  <c r="A771" i="17" s="1"/>
  <c r="A772" i="17" s="1"/>
  <c r="A773" i="17" s="1"/>
  <c r="A774" i="17" s="1"/>
  <c r="A775" i="17" s="1"/>
  <c r="A776" i="17" s="1"/>
  <c r="A777" i="17" s="1"/>
  <c r="A778" i="17" s="1"/>
  <c r="A779" i="17" s="1"/>
  <c r="A780" i="17" s="1"/>
  <c r="A781" i="17" s="1"/>
  <c r="A782" i="17" s="1"/>
  <c r="A783" i="17" s="1"/>
  <c r="A784" i="17" s="1"/>
  <c r="A785" i="17" s="1"/>
  <c r="A786" i="17" s="1"/>
  <c r="A787" i="17" s="1"/>
  <c r="A788" i="17" s="1"/>
  <c r="A789" i="17" s="1"/>
  <c r="A790" i="17" s="1"/>
  <c r="A791" i="17" s="1"/>
  <c r="A792" i="17" s="1"/>
  <c r="A793" i="17" s="1"/>
  <c r="A794" i="17" s="1"/>
  <c r="A795" i="17" s="1"/>
  <c r="A796" i="17" s="1"/>
  <c r="A797" i="17" s="1"/>
  <c r="A798" i="17" s="1"/>
  <c r="A799" i="17" s="1"/>
  <c r="A800" i="17" s="1"/>
  <c r="A801" i="17" s="1"/>
  <c r="A802" i="17" s="1"/>
  <c r="A803" i="17" s="1"/>
  <c r="A804" i="17" s="1"/>
  <c r="A805" i="17" s="1"/>
  <c r="A806" i="17" s="1"/>
  <c r="A807" i="17" s="1"/>
  <c r="A808" i="17" s="1"/>
  <c r="A809" i="17" s="1"/>
  <c r="A810" i="17" s="1"/>
  <c r="A811" i="17" s="1"/>
  <c r="A812" i="17" s="1"/>
  <c r="A813" i="17" s="1"/>
  <c r="A814" i="17" s="1"/>
  <c r="A815" i="17" s="1"/>
  <c r="A816" i="17" s="1"/>
  <c r="A817" i="17" s="1"/>
  <c r="A818" i="17" s="1"/>
  <c r="A819" i="17" s="1"/>
  <c r="A820" i="17" s="1"/>
  <c r="A821" i="17" s="1"/>
  <c r="A822" i="17" s="1"/>
  <c r="A823" i="17" s="1"/>
  <c r="A824" i="17" s="1"/>
  <c r="A825" i="17" s="1"/>
  <c r="A826" i="17" s="1"/>
  <c r="A827" i="17" s="1"/>
  <c r="A828" i="17" s="1"/>
  <c r="A829" i="17" s="1"/>
  <c r="A830" i="17" s="1"/>
  <c r="A831" i="17" s="1"/>
  <c r="A832" i="17" s="1"/>
  <c r="A833" i="17" s="1"/>
  <c r="A834" i="17" s="1"/>
  <c r="A835" i="17" s="1"/>
  <c r="A836" i="17" s="1"/>
  <c r="A837" i="17" s="1"/>
  <c r="A838" i="17" s="1"/>
  <c r="A839" i="17" s="1"/>
  <c r="A840" i="17" s="1"/>
  <c r="A841" i="17" s="1"/>
  <c r="A842" i="17" s="1"/>
  <c r="A843" i="17" s="1"/>
  <c r="A844" i="17" s="1"/>
  <c r="A845" i="17" s="1"/>
  <c r="A846" i="17" s="1"/>
  <c r="A847" i="17" s="1"/>
  <c r="A848" i="17" s="1"/>
  <c r="A849" i="17" s="1"/>
  <c r="A850" i="17" s="1"/>
  <c r="A851" i="17" s="1"/>
  <c r="A852" i="17" s="1"/>
  <c r="A853" i="17" s="1"/>
  <c r="A854" i="17" s="1"/>
  <c r="A855" i="17" s="1"/>
  <c r="A856" i="17" s="1"/>
  <c r="A857" i="17" s="1"/>
  <c r="A858" i="17" s="1"/>
  <c r="A859" i="17" s="1"/>
  <c r="A860" i="17" s="1"/>
  <c r="A861" i="17" s="1"/>
  <c r="A862" i="17" s="1"/>
  <c r="A863" i="17" s="1"/>
  <c r="A864" i="17" s="1"/>
  <c r="A865" i="17" s="1"/>
  <c r="A866" i="17" s="1"/>
  <c r="A867" i="17" s="1"/>
  <c r="A868" i="17" s="1"/>
  <c r="A869" i="17" s="1"/>
  <c r="A870" i="17" s="1"/>
  <c r="A871" i="17" s="1"/>
  <c r="A872" i="17" s="1"/>
  <c r="A873" i="17" s="1"/>
  <c r="A874" i="17" s="1"/>
  <c r="A875" i="17" s="1"/>
  <c r="A876" i="17" s="1"/>
  <c r="A877" i="17" s="1"/>
  <c r="A878" i="17" s="1"/>
  <c r="A879" i="17" s="1"/>
  <c r="A880" i="17" s="1"/>
  <c r="A881" i="17" s="1"/>
  <c r="A882" i="17" s="1"/>
  <c r="A883" i="17" s="1"/>
  <c r="A884" i="17" s="1"/>
  <c r="A885" i="17" s="1"/>
  <c r="A886" i="17" s="1"/>
  <c r="A887" i="17" s="1"/>
  <c r="A888" i="17" s="1"/>
  <c r="A889" i="17" s="1"/>
  <c r="A890" i="17" s="1"/>
  <c r="A891" i="17" s="1"/>
  <c r="A892" i="17" s="1"/>
  <c r="A893" i="17" s="1"/>
  <c r="A894" i="17" s="1"/>
  <c r="A895" i="17" s="1"/>
  <c r="A896" i="17" s="1"/>
  <c r="A897" i="17" s="1"/>
  <c r="A898" i="17" s="1"/>
  <c r="A899" i="17" s="1"/>
  <c r="A900" i="17" s="1"/>
  <c r="A901" i="17" s="1"/>
  <c r="A902" i="17" s="1"/>
  <c r="A903" i="17" s="1"/>
  <c r="A904" i="17" s="1"/>
  <c r="A905" i="17" s="1"/>
  <c r="A906" i="17" s="1"/>
  <c r="A907" i="17" s="1"/>
  <c r="A908" i="17" s="1"/>
  <c r="A909" i="17" s="1"/>
  <c r="A910" i="17" s="1"/>
  <c r="A911" i="17" s="1"/>
  <c r="A912" i="17" s="1"/>
  <c r="A913" i="17" s="1"/>
  <c r="A914" i="17" s="1"/>
  <c r="A915" i="17" s="1"/>
  <c r="A916" i="17" s="1"/>
  <c r="A917" i="17" s="1"/>
  <c r="A918" i="17" s="1"/>
  <c r="A919" i="17" s="1"/>
  <c r="A920" i="17" s="1"/>
  <c r="A921" i="17" s="1"/>
  <c r="A922" i="17" s="1"/>
  <c r="A923" i="17" s="1"/>
  <c r="A924" i="17" s="1"/>
  <c r="A925" i="17" s="1"/>
  <c r="A926" i="17" s="1"/>
  <c r="A927" i="17" s="1"/>
  <c r="A928" i="17" s="1"/>
  <c r="A929" i="17" s="1"/>
  <c r="A930" i="17" s="1"/>
  <c r="A931" i="17" s="1"/>
  <c r="A932" i="17" s="1"/>
  <c r="A933" i="17" s="1"/>
  <c r="A934" i="17" s="1"/>
  <c r="A935" i="17" s="1"/>
  <c r="A936" i="17" s="1"/>
  <c r="A937" i="17" s="1"/>
  <c r="A938" i="17" s="1"/>
  <c r="A939" i="17" s="1"/>
  <c r="A940" i="17" s="1"/>
  <c r="A941" i="17" s="1"/>
  <c r="A942" i="17" s="1"/>
  <c r="A943" i="17" s="1"/>
  <c r="A944" i="17" s="1"/>
  <c r="A945" i="17" s="1"/>
  <c r="A946" i="17" s="1"/>
  <c r="A947" i="17" s="1"/>
  <c r="A948" i="17" s="1"/>
  <c r="A949" i="17" s="1"/>
  <c r="A950" i="17" s="1"/>
  <c r="A951" i="17" s="1"/>
  <c r="A952" i="17" s="1"/>
  <c r="A953" i="17" s="1"/>
  <c r="A954" i="17" s="1"/>
  <c r="A955" i="17" s="1"/>
  <c r="A956" i="17" s="1"/>
  <c r="A957" i="17" s="1"/>
  <c r="A958" i="17" s="1"/>
  <c r="A959" i="17" s="1"/>
  <c r="A960" i="17" s="1"/>
  <c r="A961" i="17" s="1"/>
  <c r="A962" i="17" s="1"/>
  <c r="A963" i="17" s="1"/>
  <c r="A964" i="17" s="1"/>
  <c r="A965" i="17" s="1"/>
  <c r="A966" i="17" s="1"/>
  <c r="A967" i="17" s="1"/>
  <c r="A968" i="17" s="1"/>
  <c r="A969" i="17" s="1"/>
  <c r="A970" i="17" s="1"/>
  <c r="A971" i="17" s="1"/>
  <c r="A972" i="17" s="1"/>
  <c r="A973" i="17" s="1"/>
  <c r="A974" i="17" s="1"/>
  <c r="A975" i="17" s="1"/>
  <c r="A976" i="17" s="1"/>
  <c r="A977" i="17" s="1"/>
  <c r="A978" i="17" s="1"/>
  <c r="A979" i="17" s="1"/>
  <c r="A980" i="17" s="1"/>
  <c r="A981" i="17" s="1"/>
  <c r="A982" i="17" s="1"/>
  <c r="A983" i="17" s="1"/>
  <c r="A984" i="17" s="1"/>
  <c r="A985" i="17" s="1"/>
  <c r="A986" i="17" s="1"/>
  <c r="A987" i="17" s="1"/>
  <c r="A988" i="17" s="1"/>
  <c r="A989" i="17" s="1"/>
  <c r="A990" i="17" s="1"/>
  <c r="A991" i="17" s="1"/>
  <c r="A992" i="17" s="1"/>
  <c r="A993" i="17" s="1"/>
  <c r="A994" i="17" s="1"/>
  <c r="A995" i="17" s="1"/>
  <c r="A996" i="17" s="1"/>
  <c r="A997" i="17" s="1"/>
  <c r="A998" i="17" s="1"/>
  <c r="A999" i="17" s="1"/>
  <c r="A1000" i="17" s="1"/>
  <c r="A1001" i="17" s="1"/>
  <c r="A1002" i="17" s="1"/>
  <c r="A1003" i="17" s="1"/>
  <c r="A1004" i="17" s="1"/>
  <c r="A1005" i="17" s="1"/>
  <c r="A1006" i="17" s="1"/>
  <c r="A1007" i="17" s="1"/>
  <c r="A1008" i="17" s="1"/>
  <c r="A1009" i="17" s="1"/>
  <c r="A1010" i="17" s="1"/>
  <c r="A1011" i="17" s="1"/>
  <c r="A1012" i="17" s="1"/>
  <c r="A1013" i="17" s="1"/>
  <c r="A1014" i="17" s="1"/>
  <c r="A1015" i="17" s="1"/>
  <c r="A1016" i="17" s="1"/>
  <c r="A1017" i="17" s="1"/>
  <c r="A1018" i="17" s="1"/>
  <c r="A1019" i="17" s="1"/>
  <c r="A1020" i="17" s="1"/>
  <c r="A1021" i="17" s="1"/>
  <c r="A1022" i="17" s="1"/>
  <c r="A1023" i="17" s="1"/>
  <c r="A1024" i="17" s="1"/>
  <c r="A1025" i="17" s="1"/>
  <c r="A1026" i="17" s="1"/>
  <c r="A1027" i="17" s="1"/>
  <c r="A1028" i="17" s="1"/>
  <c r="A1029" i="17" s="1"/>
  <c r="A1030" i="17" s="1"/>
  <c r="A1031" i="17" s="1"/>
  <c r="A1032" i="17" s="1"/>
  <c r="A1033" i="17" s="1"/>
  <c r="A1034" i="17" s="1"/>
  <c r="A1035" i="17" s="1"/>
  <c r="A1036" i="17" s="1"/>
  <c r="A1037" i="17" s="1"/>
  <c r="A1038" i="17" s="1"/>
  <c r="A1039" i="17" s="1"/>
  <c r="A1040" i="17" s="1"/>
  <c r="A1041" i="17" s="1"/>
  <c r="A1042" i="17" s="1"/>
  <c r="A1043" i="17" s="1"/>
  <c r="A1044" i="17" s="1"/>
  <c r="A1045" i="17" s="1"/>
  <c r="A1046" i="17" s="1"/>
  <c r="A1047" i="17" s="1"/>
  <c r="A1048" i="17" s="1"/>
  <c r="A1049" i="17" s="1"/>
  <c r="A1050" i="17" s="1"/>
  <c r="A1051" i="17" s="1"/>
  <c r="A1052" i="17" s="1"/>
  <c r="A1053" i="17" s="1"/>
  <c r="A1054" i="17" s="1"/>
  <c r="A1055" i="17" s="1"/>
  <c r="A1056" i="17" s="1"/>
  <c r="A1057" i="17" s="1"/>
  <c r="A1058" i="17" s="1"/>
  <c r="A1059" i="17" s="1"/>
  <c r="A1060" i="17" s="1"/>
  <c r="A1061" i="17" s="1"/>
  <c r="A1062" i="17" s="1"/>
  <c r="A1063" i="17" s="1"/>
  <c r="A1064" i="17" s="1"/>
  <c r="A1065" i="17" s="1"/>
  <c r="A1066" i="17" s="1"/>
  <c r="A1067" i="17" s="1"/>
  <c r="A1068" i="17" s="1"/>
  <c r="A1069" i="17" s="1"/>
  <c r="A1070" i="17" s="1"/>
  <c r="A1071" i="17" s="1"/>
  <c r="A1072" i="17" s="1"/>
  <c r="A1073" i="17" s="1"/>
  <c r="A1074" i="17" s="1"/>
  <c r="A1075" i="17" s="1"/>
  <c r="A1076" i="17" s="1"/>
  <c r="A1077" i="17" s="1"/>
  <c r="A1078" i="17" s="1"/>
  <c r="A1079" i="17" s="1"/>
  <c r="A1080" i="17" s="1"/>
  <c r="A1081" i="17" s="1"/>
  <c r="A1082" i="17" s="1"/>
  <c r="A1083" i="17" s="1"/>
  <c r="A1084" i="17" s="1"/>
  <c r="A1085" i="17" s="1"/>
  <c r="A1086" i="17" s="1"/>
  <c r="A1087" i="17" s="1"/>
  <c r="A1088" i="17" s="1"/>
  <c r="A1089" i="17" s="1"/>
  <c r="A1090" i="17" s="1"/>
  <c r="A1091" i="17" s="1"/>
  <c r="A1092" i="17" s="1"/>
  <c r="A1093" i="17" s="1"/>
  <c r="A1094" i="17" s="1"/>
  <c r="A1095" i="17" s="1"/>
  <c r="A1096" i="17" s="1"/>
  <c r="A1097" i="17" s="1"/>
  <c r="A1098" i="17" s="1"/>
  <c r="A1099" i="17" s="1"/>
  <c r="A1100" i="17" s="1"/>
  <c r="A1101" i="17" s="1"/>
  <c r="A1102" i="17" s="1"/>
  <c r="A1103" i="17" s="1"/>
  <c r="A1104" i="17" s="1"/>
  <c r="A1105" i="17" s="1"/>
  <c r="A1106" i="17" s="1"/>
  <c r="A1107" i="17" s="1"/>
  <c r="A1108" i="17" s="1"/>
  <c r="A1109" i="17" s="1"/>
  <c r="A1110" i="17" s="1"/>
  <c r="A1111" i="17" s="1"/>
  <c r="A1112" i="17" s="1"/>
  <c r="A1113" i="17" s="1"/>
  <c r="A1114" i="17" s="1"/>
  <c r="A1115" i="17" s="1"/>
  <c r="A1116" i="17" s="1"/>
  <c r="A1117" i="17" s="1"/>
  <c r="A1118" i="17" s="1"/>
  <c r="A1119" i="17" s="1"/>
  <c r="A1120" i="17" s="1"/>
  <c r="A1121" i="17" s="1"/>
  <c r="A1122" i="17" s="1"/>
  <c r="A1123" i="17" s="1"/>
  <c r="A1124" i="17" s="1"/>
  <c r="A1125" i="17" s="1"/>
  <c r="A1126" i="17" s="1"/>
  <c r="A1127" i="17" s="1"/>
  <c r="A1128" i="17" s="1"/>
  <c r="A1129" i="17" s="1"/>
  <c r="A1130" i="17" s="1"/>
  <c r="A1131" i="17" s="1"/>
  <c r="A1132" i="17" s="1"/>
  <c r="A1133" i="17" s="1"/>
  <c r="A1134" i="17" s="1"/>
  <c r="A1135" i="17" s="1"/>
  <c r="A1136" i="17" s="1"/>
  <c r="A1137" i="17" s="1"/>
  <c r="A1138" i="17" s="1"/>
  <c r="A1139" i="17" s="1"/>
  <c r="A1140" i="17" s="1"/>
  <c r="A1141" i="17" s="1"/>
  <c r="A1142" i="17" s="1"/>
  <c r="A1143" i="17" s="1"/>
  <c r="A1144" i="17" s="1"/>
  <c r="A1145" i="17" s="1"/>
  <c r="A1146" i="17" s="1"/>
  <c r="A1147" i="17" s="1"/>
  <c r="A1148" i="17" s="1"/>
  <c r="A1149" i="17" s="1"/>
  <c r="A1150" i="17" s="1"/>
  <c r="A1151" i="17" s="1"/>
  <c r="A1152" i="17" s="1"/>
  <c r="A1153" i="17" s="1"/>
  <c r="A1154" i="17" s="1"/>
  <c r="A1155" i="17" s="1"/>
  <c r="A1156" i="17" s="1"/>
  <c r="A1157" i="17" s="1"/>
  <c r="A1158" i="17" s="1"/>
  <c r="A1159" i="17" s="1"/>
  <c r="A1160" i="17" s="1"/>
  <c r="A1161" i="17" s="1"/>
  <c r="A1162" i="17" s="1"/>
  <c r="A1163" i="17" s="1"/>
  <c r="A1164" i="17" s="1"/>
  <c r="A1165" i="17" s="1"/>
  <c r="A1166" i="17" s="1"/>
  <c r="A1167" i="17" s="1"/>
  <c r="A1168" i="17" s="1"/>
  <c r="A1169" i="17" s="1"/>
  <c r="A1170" i="17" s="1"/>
  <c r="A1171" i="17" s="1"/>
  <c r="A1172" i="17" s="1"/>
  <c r="A1173" i="17" s="1"/>
  <c r="A1174" i="17" s="1"/>
  <c r="A1175" i="17" s="1"/>
  <c r="A1176" i="17" s="1"/>
  <c r="A1177" i="17" s="1"/>
  <c r="A1178" i="17" s="1"/>
  <c r="A1179" i="17" s="1"/>
  <c r="A1180" i="17" s="1"/>
  <c r="A1181" i="17" s="1"/>
  <c r="A1182" i="17" s="1"/>
  <c r="A1183" i="17" s="1"/>
  <c r="A1184" i="17" s="1"/>
  <c r="A1185" i="17" s="1"/>
  <c r="A1186" i="17" s="1"/>
  <c r="A1187" i="17" s="1"/>
  <c r="A1188" i="17" s="1"/>
  <c r="A1189" i="17" s="1"/>
  <c r="A1190" i="17" s="1"/>
  <c r="A1191" i="17" s="1"/>
  <c r="A1192" i="17" s="1"/>
  <c r="A1193" i="17" s="1"/>
  <c r="A1194" i="17" s="1"/>
  <c r="A1195" i="17" s="1"/>
  <c r="A1196" i="17" s="1"/>
  <c r="A1197" i="17" s="1"/>
  <c r="A1198" i="17" s="1"/>
  <c r="A1199" i="17" s="1"/>
  <c r="A1200" i="17" s="1"/>
  <c r="A1201" i="17" s="1"/>
  <c r="A1202" i="17" s="1"/>
  <c r="A1203" i="17" s="1"/>
  <c r="A1204" i="17" s="1"/>
  <c r="A1205" i="17" s="1"/>
  <c r="A1206" i="17" s="1"/>
  <c r="A1207" i="17" s="1"/>
  <c r="A1208" i="17" s="1"/>
  <c r="A1209" i="17" s="1"/>
  <c r="A1210" i="17" s="1"/>
  <c r="A1211" i="17" s="1"/>
  <c r="A1212" i="17" s="1"/>
  <c r="A1213" i="17" s="1"/>
  <c r="A1214" i="17" s="1"/>
  <c r="A1215" i="17" s="1"/>
  <c r="A1216" i="17" s="1"/>
  <c r="A1217" i="17" s="1"/>
  <c r="A1218" i="17" s="1"/>
  <c r="A1219" i="17" s="1"/>
  <c r="A1220" i="17" s="1"/>
  <c r="A1221" i="17" s="1"/>
  <c r="A1222" i="17" s="1"/>
  <c r="A1223" i="17" s="1"/>
  <c r="A1224" i="17" s="1"/>
  <c r="A1225" i="17" s="1"/>
  <c r="A1226" i="17" s="1"/>
  <c r="A1227" i="17" s="1"/>
  <c r="A1228" i="17" s="1"/>
  <c r="A1229" i="17" s="1"/>
  <c r="A1230" i="17" s="1"/>
  <c r="A1231" i="17" s="1"/>
  <c r="A1232" i="17" s="1"/>
  <c r="A1233" i="17" s="1"/>
  <c r="A1234" i="17" s="1"/>
  <c r="A1235" i="17" s="1"/>
  <c r="A1236" i="17" s="1"/>
  <c r="A1237" i="17" s="1"/>
  <c r="A1238" i="17" s="1"/>
  <c r="A1239" i="17" s="1"/>
  <c r="A1240" i="17" s="1"/>
  <c r="A1241" i="17" s="1"/>
  <c r="A1242" i="17" s="1"/>
  <c r="A1243" i="17" s="1"/>
  <c r="A1244" i="17" s="1"/>
  <c r="A1245" i="17" s="1"/>
  <c r="A1246" i="17" s="1"/>
  <c r="A1247" i="17" s="1"/>
  <c r="A1248" i="17" s="1"/>
  <c r="A1249" i="17" s="1"/>
  <c r="A1250" i="17" s="1"/>
  <c r="A1251" i="17" s="1"/>
  <c r="A1252" i="17" s="1"/>
  <c r="A1253" i="17" s="1"/>
  <c r="A1254" i="17" s="1"/>
  <c r="A1255" i="17" s="1"/>
  <c r="A1256" i="17" s="1"/>
  <c r="A1257" i="17" s="1"/>
  <c r="A1258" i="17" s="1"/>
  <c r="A1259" i="17" s="1"/>
  <c r="A1260" i="17" s="1"/>
  <c r="A1261" i="17" s="1"/>
  <c r="A1262" i="17" s="1"/>
  <c r="A1263" i="17" s="1"/>
  <c r="A1264" i="17" s="1"/>
  <c r="A1265" i="17" s="1"/>
  <c r="A1266" i="17" s="1"/>
  <c r="A1267" i="17" s="1"/>
  <c r="A1268" i="17" s="1"/>
  <c r="A1269" i="17" s="1"/>
  <c r="A1270" i="17" s="1"/>
  <c r="A1271" i="17" s="1"/>
  <c r="A1272" i="17" s="1"/>
  <c r="A1273" i="17" s="1"/>
  <c r="A1274" i="17" s="1"/>
  <c r="A1275" i="17" s="1"/>
  <c r="A1276" i="17" s="1"/>
  <c r="A1277" i="17" s="1"/>
  <c r="A1278" i="17" s="1"/>
  <c r="A1279" i="17" s="1"/>
  <c r="A1280" i="17" s="1"/>
  <c r="A1281" i="17" s="1"/>
  <c r="A1282" i="17" s="1"/>
  <c r="A1283" i="17" s="1"/>
  <c r="A1284" i="17" s="1"/>
  <c r="A1285" i="17" s="1"/>
  <c r="A1286" i="17" s="1"/>
  <c r="A1287" i="17" s="1"/>
  <c r="A1288" i="17" s="1"/>
  <c r="A1289" i="17" s="1"/>
  <c r="A1290" i="17" s="1"/>
  <c r="A1291" i="17" s="1"/>
  <c r="A1292" i="17" s="1"/>
  <c r="A1293" i="17" s="1"/>
  <c r="A1294" i="17" s="1"/>
  <c r="A1295" i="17" s="1"/>
  <c r="A1296" i="17" s="1"/>
  <c r="A1297" i="17" s="1"/>
  <c r="A1298" i="17" s="1"/>
  <c r="A1299" i="17" s="1"/>
  <c r="A1300" i="17" s="1"/>
  <c r="A1301" i="17" s="1"/>
  <c r="A1302" i="17" s="1"/>
  <c r="A1303" i="17" s="1"/>
  <c r="A1304" i="17" s="1"/>
  <c r="A1305" i="17" s="1"/>
  <c r="A1306" i="17" s="1"/>
  <c r="A1307" i="17" s="1"/>
  <c r="A1308" i="17" s="1"/>
  <c r="A1309" i="17" s="1"/>
  <c r="A1310" i="17" s="1"/>
  <c r="A1311" i="17" s="1"/>
  <c r="A1312" i="17" s="1"/>
  <c r="A1313" i="17" s="1"/>
  <c r="A1314" i="17" s="1"/>
  <c r="A1315" i="17" s="1"/>
  <c r="A1316" i="17" s="1"/>
  <c r="A1317" i="17" s="1"/>
  <c r="A1318" i="17" s="1"/>
  <c r="A1319" i="17" s="1"/>
  <c r="A1320" i="17" s="1"/>
  <c r="A1321" i="17" s="1"/>
  <c r="A1322" i="17" s="1"/>
  <c r="A1323" i="17" s="1"/>
  <c r="A1324" i="17" s="1"/>
  <c r="A1325" i="17" s="1"/>
  <c r="A1326" i="17" s="1"/>
  <c r="A1327" i="17" s="1"/>
  <c r="A1328" i="17" s="1"/>
  <c r="A1329" i="17" s="1"/>
  <c r="A1330" i="17" s="1"/>
  <c r="A1331" i="17" s="1"/>
  <c r="A1332" i="17" s="1"/>
  <c r="A1333" i="17" s="1"/>
  <c r="A1334" i="17" s="1"/>
  <c r="A1335" i="17" s="1"/>
  <c r="A1336" i="17" s="1"/>
  <c r="A1337" i="17" s="1"/>
  <c r="A1338" i="17" s="1"/>
  <c r="A1339" i="17" s="1"/>
  <c r="A1340" i="17" s="1"/>
  <c r="A1341" i="17" s="1"/>
  <c r="A1342" i="17" s="1"/>
  <c r="A1343" i="17" s="1"/>
  <c r="A1344" i="17" s="1"/>
  <c r="A1345" i="17" s="1"/>
  <c r="A1346" i="17" s="1"/>
  <c r="A1347" i="17" s="1"/>
  <c r="A1348" i="17" s="1"/>
  <c r="A1349" i="17" s="1"/>
  <c r="A1350" i="17" s="1"/>
  <c r="A1351" i="17" s="1"/>
  <c r="A1352" i="17" s="1"/>
  <c r="A1353" i="17" s="1"/>
  <c r="A1354" i="17" s="1"/>
  <c r="A1355" i="17" s="1"/>
  <c r="A1356" i="17" s="1"/>
  <c r="A1357" i="17" s="1"/>
  <c r="A1358" i="17" s="1"/>
  <c r="A1359" i="17" s="1"/>
  <c r="A1360" i="17" s="1"/>
  <c r="A1361" i="17" s="1"/>
  <c r="A1362" i="17" s="1"/>
  <c r="A1363" i="17" s="1"/>
  <c r="A1364" i="17" s="1"/>
  <c r="A1365" i="17" s="1"/>
  <c r="A1366" i="17" s="1"/>
  <c r="A1367" i="17" s="1"/>
  <c r="A1368" i="17" s="1"/>
  <c r="A1369" i="17" s="1"/>
  <c r="A1370" i="17" s="1"/>
  <c r="A1371" i="17" s="1"/>
  <c r="A1372" i="17" s="1"/>
  <c r="A1373" i="17" s="1"/>
  <c r="A1374" i="17" s="1"/>
  <c r="A1375" i="17" s="1"/>
  <c r="A1376" i="17" s="1"/>
  <c r="A1377" i="17" s="1"/>
  <c r="A1378" i="17" s="1"/>
  <c r="A1379" i="17" s="1"/>
  <c r="A1380" i="17" s="1"/>
  <c r="A1381" i="17" s="1"/>
  <c r="A1382" i="17" s="1"/>
  <c r="A1383" i="17" s="1"/>
  <c r="A1384" i="17" s="1"/>
  <c r="A1385" i="17" s="1"/>
  <c r="A1386" i="17" s="1"/>
  <c r="A1387" i="17" s="1"/>
  <c r="A1388" i="17" s="1"/>
  <c r="A1389" i="17" s="1"/>
  <c r="A1390" i="17" s="1"/>
  <c r="A1391" i="17" s="1"/>
  <c r="A1392" i="17" s="1"/>
  <c r="A1393" i="17" s="1"/>
  <c r="A1394" i="17" s="1"/>
  <c r="A1395" i="17" s="1"/>
  <c r="A1396" i="17" s="1"/>
  <c r="A1397" i="17" s="1"/>
  <c r="A1398" i="17" s="1"/>
  <c r="A1399" i="17" s="1"/>
  <c r="A1400" i="17" s="1"/>
  <c r="A1401" i="17" s="1"/>
  <c r="A1402" i="17" s="1"/>
  <c r="A1403" i="17" s="1"/>
  <c r="A1404" i="17" s="1"/>
  <c r="A1405" i="17" s="1"/>
  <c r="A1406" i="17" s="1"/>
  <c r="A1407" i="17" s="1"/>
  <c r="A1408" i="17" s="1"/>
  <c r="A1409" i="17" s="1"/>
  <c r="A1410" i="17" s="1"/>
  <c r="A1411" i="17" s="1"/>
  <c r="A1412" i="17" s="1"/>
  <c r="A1413" i="17" s="1"/>
  <c r="A1414" i="17" s="1"/>
  <c r="A1415" i="17" s="1"/>
  <c r="A1416" i="17" s="1"/>
  <c r="A1417" i="17" s="1"/>
  <c r="A1418" i="17" s="1"/>
  <c r="A1419" i="17" s="1"/>
  <c r="A1420" i="17" s="1"/>
  <c r="A1421" i="17" s="1"/>
  <c r="A1422" i="17" s="1"/>
  <c r="A1423" i="17" s="1"/>
  <c r="A1424" i="17" s="1"/>
  <c r="A1425" i="17" s="1"/>
  <c r="A1426" i="17" s="1"/>
  <c r="A1427" i="17" s="1"/>
  <c r="A1428" i="17" s="1"/>
  <c r="A1429" i="17" s="1"/>
  <c r="A1430" i="17" s="1"/>
  <c r="A1431" i="17" s="1"/>
  <c r="A1432" i="17" s="1"/>
  <c r="A1433" i="17" s="1"/>
  <c r="A1434" i="17" s="1"/>
  <c r="A1435" i="17" s="1"/>
  <c r="A1436" i="17" s="1"/>
  <c r="A1437" i="17" s="1"/>
  <c r="A1438" i="17" s="1"/>
  <c r="A1439" i="17" s="1"/>
  <c r="A1440" i="17" s="1"/>
  <c r="A1441" i="17" s="1"/>
  <c r="A1442" i="17" s="1"/>
  <c r="A1443" i="17" s="1"/>
  <c r="A1444" i="17" s="1"/>
  <c r="A1445" i="17" s="1"/>
  <c r="A1446" i="17" s="1"/>
  <c r="A1447" i="17" s="1"/>
  <c r="A1448" i="17" s="1"/>
  <c r="A1449" i="17" s="1"/>
  <c r="A1450" i="17" s="1"/>
  <c r="A1451" i="17" s="1"/>
  <c r="A1452" i="17" s="1"/>
  <c r="A1453" i="17" s="1"/>
  <c r="A1454" i="17" s="1"/>
  <c r="A1455" i="17" s="1"/>
  <c r="A1456" i="17" s="1"/>
  <c r="A1457" i="17" s="1"/>
  <c r="A1458" i="17" s="1"/>
  <c r="A1459" i="17" s="1"/>
  <c r="A1460" i="17" s="1"/>
  <c r="A1461" i="17" s="1"/>
  <c r="A1462" i="17" s="1"/>
  <c r="A1463" i="17" s="1"/>
  <c r="A1464" i="17" s="1"/>
  <c r="A1465" i="17" s="1"/>
  <c r="A1466" i="17" s="1"/>
  <c r="A1467" i="17" s="1"/>
  <c r="A1468" i="17" s="1"/>
  <c r="A1469" i="17" s="1"/>
  <c r="A1470" i="17" s="1"/>
  <c r="A1471" i="17" s="1"/>
  <c r="A1472" i="17" s="1"/>
  <c r="A1473" i="17" s="1"/>
  <c r="A1474" i="17" s="1"/>
  <c r="A1475" i="17" s="1"/>
  <c r="A1476" i="17" s="1"/>
  <c r="A1477" i="17" s="1"/>
  <c r="A1478" i="17" s="1"/>
  <c r="A1479" i="17" s="1"/>
  <c r="A1480" i="17" s="1"/>
  <c r="A1481" i="17" s="1"/>
  <c r="A1482" i="17" s="1"/>
  <c r="A1483" i="17" s="1"/>
  <c r="A1484" i="17" s="1"/>
  <c r="A1485" i="17" s="1"/>
  <c r="A1486" i="17" s="1"/>
  <c r="A1487" i="17" s="1"/>
  <c r="A1488" i="17" s="1"/>
  <c r="A1489" i="17" s="1"/>
  <c r="A1490" i="17" s="1"/>
  <c r="A1491" i="17" s="1"/>
  <c r="A1492" i="17" s="1"/>
  <c r="A1493" i="17" s="1"/>
  <c r="A1494" i="17" s="1"/>
  <c r="A1495" i="17" s="1"/>
  <c r="A1496" i="17" s="1"/>
  <c r="A1497" i="17" s="1"/>
  <c r="A1498" i="17" s="1"/>
  <c r="A1499" i="17" s="1"/>
  <c r="A1500" i="17" s="1"/>
  <c r="A1501" i="17" s="1"/>
  <c r="A1502" i="17" s="1"/>
  <c r="A1503" i="17" s="1"/>
  <c r="A1504" i="17" s="1"/>
  <c r="A1505" i="17" s="1"/>
  <c r="A1506" i="17" s="1"/>
  <c r="A1507" i="17" s="1"/>
  <c r="A1508" i="17" s="1"/>
  <c r="A1509" i="17" s="1"/>
  <c r="A1510" i="17" s="1"/>
  <c r="A1511" i="17" s="1"/>
  <c r="A1512" i="17" s="1"/>
  <c r="A1513" i="17" s="1"/>
  <c r="A1514" i="17" s="1"/>
  <c r="A1515" i="17" s="1"/>
  <c r="A1516" i="17" s="1"/>
  <c r="A1517" i="17" s="1"/>
  <c r="A1518" i="17" s="1"/>
  <c r="A1519" i="17" s="1"/>
  <c r="A1520" i="17" s="1"/>
  <c r="A1521" i="17" s="1"/>
  <c r="A1522" i="17" s="1"/>
  <c r="A1523" i="17" s="1"/>
  <c r="A1524" i="17" s="1"/>
  <c r="A1525" i="17" s="1"/>
  <c r="A1526" i="17" s="1"/>
  <c r="A1527" i="17" s="1"/>
  <c r="A1528" i="17" s="1"/>
  <c r="A1529" i="17" s="1"/>
  <c r="A1530" i="17" s="1"/>
  <c r="A1531" i="17" s="1"/>
  <c r="A1532" i="17" s="1"/>
  <c r="A1533" i="17" s="1"/>
  <c r="A1534" i="17" s="1"/>
  <c r="A1535" i="17" s="1"/>
  <c r="A1536" i="17" s="1"/>
  <c r="A1537" i="17" s="1"/>
  <c r="A1538" i="17" s="1"/>
  <c r="A1539" i="17" s="1"/>
  <c r="A1540" i="17" s="1"/>
  <c r="A1541" i="17" s="1"/>
  <c r="A1542" i="17" s="1"/>
  <c r="A1543" i="17" s="1"/>
  <c r="A1544" i="17" s="1"/>
  <c r="A1545" i="17" s="1"/>
  <c r="A1546" i="17" s="1"/>
  <c r="A1547" i="17" s="1"/>
  <c r="A1548" i="17" s="1"/>
  <c r="A1549" i="17" s="1"/>
  <c r="A1550" i="17" s="1"/>
  <c r="A1551" i="17" s="1"/>
  <c r="A1552" i="17" s="1"/>
  <c r="A1553" i="17" s="1"/>
  <c r="A1554" i="17" s="1"/>
  <c r="A1555" i="17" s="1"/>
  <c r="A1556" i="17" s="1"/>
  <c r="A1557" i="17" s="1"/>
  <c r="A1558" i="17" s="1"/>
  <c r="A1559" i="17" s="1"/>
  <c r="A1560" i="17" s="1"/>
  <c r="A1561" i="17" s="1"/>
  <c r="A1562" i="17" s="1"/>
  <c r="A1563" i="17" s="1"/>
  <c r="A1564" i="17" s="1"/>
  <c r="A1565" i="17" s="1"/>
  <c r="A1566" i="17" s="1"/>
  <c r="A1567" i="17" s="1"/>
  <c r="A1568" i="17" s="1"/>
  <c r="A1569" i="17" s="1"/>
  <c r="A1570" i="17" s="1"/>
  <c r="A1571" i="17" s="1"/>
  <c r="A1572" i="17" s="1"/>
  <c r="A1573" i="17" s="1"/>
  <c r="A1574" i="17" s="1"/>
  <c r="A1575" i="17" s="1"/>
  <c r="A1576" i="17" s="1"/>
  <c r="A1577" i="17" s="1"/>
  <c r="A1578" i="17" s="1"/>
  <c r="A1579" i="17" s="1"/>
  <c r="A1580" i="17" s="1"/>
  <c r="A1581" i="17" s="1"/>
  <c r="A1582" i="17" s="1"/>
  <c r="A1583" i="17" s="1"/>
  <c r="A1584" i="17" s="1"/>
  <c r="A1585" i="17" s="1"/>
  <c r="A1586" i="17" s="1"/>
  <c r="A1587" i="17" s="1"/>
  <c r="A1588" i="17" s="1"/>
  <c r="A1589" i="17" s="1"/>
  <c r="A1590" i="17" s="1"/>
  <c r="A1591" i="17" s="1"/>
  <c r="A1592" i="17" s="1"/>
  <c r="A1593" i="17" s="1"/>
  <c r="A1594" i="17" s="1"/>
  <c r="A1595" i="17" s="1"/>
  <c r="A1596" i="17" s="1"/>
  <c r="A1597" i="17" s="1"/>
  <c r="A1598" i="17" s="1"/>
  <c r="A1599" i="17" s="1"/>
  <c r="A1600" i="17" s="1"/>
  <c r="A1601" i="17" s="1"/>
  <c r="A1602" i="17" s="1"/>
  <c r="A1603" i="17" s="1"/>
  <c r="A1604" i="17" s="1"/>
  <c r="A1605" i="17" s="1"/>
  <c r="A1606" i="17" s="1"/>
  <c r="A1607" i="17" s="1"/>
  <c r="A1608" i="17" s="1"/>
  <c r="A1609" i="17" s="1"/>
  <c r="A1610" i="17" s="1"/>
  <c r="A1611" i="17" s="1"/>
  <c r="A1612" i="17" s="1"/>
  <c r="A1613" i="17" s="1"/>
  <c r="A1614" i="17" s="1"/>
  <c r="A1615" i="17" s="1"/>
  <c r="A1616" i="17" s="1"/>
  <c r="A1617" i="17" s="1"/>
  <c r="A1618" i="17" s="1"/>
  <c r="A1619" i="17" s="1"/>
  <c r="A1620" i="17" s="1"/>
  <c r="A1621" i="17" s="1"/>
  <c r="A1622" i="17" s="1"/>
  <c r="A1623" i="17" s="1"/>
  <c r="A1624" i="17" s="1"/>
  <c r="A1625" i="17" s="1"/>
  <c r="A1626" i="17" s="1"/>
  <c r="A1627" i="17" s="1"/>
  <c r="A1628" i="17" s="1"/>
  <c r="A1629" i="17" s="1"/>
  <c r="A1630" i="17" s="1"/>
  <c r="A1631" i="17" s="1"/>
  <c r="A1632" i="17" s="1"/>
  <c r="A1633" i="17" s="1"/>
  <c r="A1634" i="17" s="1"/>
  <c r="A1635" i="17" s="1"/>
  <c r="A1636" i="17" s="1"/>
  <c r="A1637" i="17" s="1"/>
  <c r="A1638" i="17" s="1"/>
  <c r="A1639" i="17" s="1"/>
  <c r="A1640" i="17" s="1"/>
  <c r="A1641" i="17" s="1"/>
  <c r="A1642" i="17" s="1"/>
  <c r="A1643" i="17" s="1"/>
  <c r="A1644" i="17" s="1"/>
  <c r="A1645" i="17" s="1"/>
  <c r="A1646" i="17" s="1"/>
  <c r="A1647" i="17" s="1"/>
  <c r="A1648" i="17" s="1"/>
  <c r="A1649" i="17" s="1"/>
  <c r="A1650" i="17" s="1"/>
  <c r="A1651" i="17" s="1"/>
  <c r="A1652" i="17" s="1"/>
  <c r="A1653" i="17" s="1"/>
  <c r="A1654" i="17" s="1"/>
  <c r="A1655" i="17" s="1"/>
  <c r="A1656" i="17" s="1"/>
  <c r="A1657" i="17" s="1"/>
  <c r="A1658" i="17" s="1"/>
  <c r="A1659" i="17" s="1"/>
  <c r="A1660" i="17" s="1"/>
  <c r="A1661" i="17" s="1"/>
  <c r="A1662" i="17" s="1"/>
  <c r="A1663" i="17" s="1"/>
  <c r="A1664" i="17" s="1"/>
  <c r="A1665" i="17" s="1"/>
  <c r="A1666" i="17" s="1"/>
  <c r="A1667" i="17" s="1"/>
  <c r="A1668" i="17" s="1"/>
  <c r="A1669" i="17" s="1"/>
  <c r="A1670" i="17" s="1"/>
  <c r="A1671" i="17" s="1"/>
  <c r="A1672" i="17" s="1"/>
  <c r="A1673" i="17" s="1"/>
  <c r="A1674" i="17" s="1"/>
  <c r="A1675" i="17" s="1"/>
  <c r="A1676" i="17" s="1"/>
  <c r="A1677" i="17" s="1"/>
  <c r="A1678" i="17" s="1"/>
  <c r="A1679" i="17" s="1"/>
  <c r="A1680" i="17" s="1"/>
  <c r="A1681" i="17" s="1"/>
  <c r="A1682" i="17" s="1"/>
  <c r="A1683" i="17" s="1"/>
  <c r="A1684" i="17" s="1"/>
  <c r="A1685" i="17" s="1"/>
  <c r="A1686" i="17" s="1"/>
  <c r="A1687" i="17" s="1"/>
  <c r="A1688" i="17" s="1"/>
  <c r="A1689" i="17" s="1"/>
  <c r="A1690" i="17" s="1"/>
  <c r="A1691" i="17" s="1"/>
  <c r="A1692" i="17" s="1"/>
  <c r="A1693" i="17" s="1"/>
  <c r="A1694" i="17" s="1"/>
  <c r="A1695" i="17" s="1"/>
  <c r="A1696" i="17" s="1"/>
  <c r="A1697" i="17" s="1"/>
  <c r="A1698" i="17" s="1"/>
  <c r="A1699" i="17" s="1"/>
  <c r="A1700" i="17" s="1"/>
  <c r="A1701" i="17" s="1"/>
  <c r="A1702" i="17" s="1"/>
  <c r="A1703" i="17" s="1"/>
  <c r="A1704" i="17" s="1"/>
  <c r="A1705" i="17" s="1"/>
  <c r="A1706" i="17" s="1"/>
  <c r="A1707" i="17" s="1"/>
  <c r="A1708" i="17" s="1"/>
  <c r="A1709" i="17" s="1"/>
  <c r="A1710" i="17" s="1"/>
  <c r="A1711" i="17" s="1"/>
  <c r="A1712" i="17" s="1"/>
  <c r="A1713" i="17" s="1"/>
  <c r="A1714" i="17" s="1"/>
  <c r="A1715" i="17" s="1"/>
  <c r="A1716" i="17" s="1"/>
  <c r="A1717" i="17" s="1"/>
  <c r="A1718" i="17" s="1"/>
  <c r="A1719" i="17" s="1"/>
  <c r="A1720" i="17" s="1"/>
  <c r="A1721" i="17" s="1"/>
  <c r="A1722" i="17" s="1"/>
  <c r="A1723" i="17" s="1"/>
  <c r="A1724" i="17" s="1"/>
  <c r="A1725" i="17" s="1"/>
  <c r="A1726" i="17" s="1"/>
  <c r="A1727" i="17" s="1"/>
  <c r="A1728" i="17" s="1"/>
  <c r="A1729" i="17" s="1"/>
  <c r="A1730" i="17" s="1"/>
  <c r="A1731" i="17" s="1"/>
  <c r="A1732" i="17" s="1"/>
  <c r="A1733" i="17" s="1"/>
  <c r="A1734" i="17" s="1"/>
  <c r="A1735" i="17" s="1"/>
  <c r="A1736" i="17" s="1"/>
  <c r="A1737" i="17" s="1"/>
  <c r="A1738" i="17" s="1"/>
  <c r="A1739" i="17" s="1"/>
  <c r="A1740" i="17" s="1"/>
  <c r="A1741" i="17" s="1"/>
  <c r="A1742" i="17" s="1"/>
  <c r="A1743" i="17" s="1"/>
  <c r="A1744" i="17" s="1"/>
  <c r="A1745" i="17" s="1"/>
  <c r="A1746" i="17" s="1"/>
  <c r="A1747" i="17" s="1"/>
  <c r="A1748" i="17" s="1"/>
  <c r="A1749" i="17" s="1"/>
  <c r="A1750" i="17" s="1"/>
  <c r="A1751" i="17" s="1"/>
  <c r="A1752" i="17" s="1"/>
  <c r="A1753" i="17" s="1"/>
  <c r="A1754" i="17" s="1"/>
  <c r="A1755" i="17" s="1"/>
  <c r="A1756" i="17" s="1"/>
  <c r="A1757" i="17" s="1"/>
  <c r="A1758" i="17" s="1"/>
  <c r="A1759" i="17" s="1"/>
  <c r="A1760" i="17" s="1"/>
  <c r="A1761" i="17" s="1"/>
  <c r="A1762" i="17" s="1"/>
  <c r="A1763" i="17" s="1"/>
  <c r="A1764" i="17" s="1"/>
  <c r="A1765" i="17" s="1"/>
  <c r="A1766" i="17" s="1"/>
  <c r="A1767" i="17" s="1"/>
  <c r="A1768" i="17" s="1"/>
  <c r="A1769" i="17" s="1"/>
  <c r="A1770" i="17" s="1"/>
  <c r="A1771" i="17" s="1"/>
  <c r="A1772" i="17" s="1"/>
  <c r="A1773" i="17" s="1"/>
  <c r="A1774" i="17" s="1"/>
  <c r="A1775" i="17" s="1"/>
  <c r="A1776" i="17" s="1"/>
  <c r="A1777" i="17" s="1"/>
  <c r="A1778" i="17" s="1"/>
  <c r="A1779" i="17" s="1"/>
  <c r="A1780" i="17" s="1"/>
  <c r="A1781" i="17" s="1"/>
  <c r="A1782" i="17" s="1"/>
  <c r="A1783" i="17" s="1"/>
  <c r="A1784" i="17" s="1"/>
  <c r="A1785" i="17" s="1"/>
  <c r="A1786" i="17" s="1"/>
  <c r="A1787" i="17" s="1"/>
  <c r="A1788" i="17" s="1"/>
  <c r="A1789" i="17" s="1"/>
  <c r="A1790" i="17" s="1"/>
  <c r="A1791" i="17" s="1"/>
  <c r="A1792" i="17" s="1"/>
  <c r="A1793" i="17" s="1"/>
  <c r="A1794" i="17" s="1"/>
  <c r="A1795" i="17" s="1"/>
  <c r="A1796" i="17" s="1"/>
  <c r="A1797" i="17" s="1"/>
  <c r="A1798" i="17" s="1"/>
  <c r="A1799" i="17" s="1"/>
  <c r="A1800" i="17" s="1"/>
  <c r="A1801" i="17" s="1"/>
  <c r="A1802" i="17" s="1"/>
  <c r="A1803" i="17" s="1"/>
  <c r="A1804" i="17" s="1"/>
  <c r="A1805" i="17" s="1"/>
  <c r="A1806" i="17" s="1"/>
  <c r="A1807" i="17" s="1"/>
  <c r="A1808" i="17" s="1"/>
  <c r="A1809" i="17" s="1"/>
  <c r="A1810" i="17" s="1"/>
  <c r="A1811" i="17" s="1"/>
  <c r="A1812" i="17" s="1"/>
  <c r="A1813" i="17" s="1"/>
  <c r="A1814" i="17" s="1"/>
  <c r="A1815" i="17" s="1"/>
  <c r="A1816" i="17" s="1"/>
  <c r="A1817" i="17" s="1"/>
  <c r="A1818" i="17" s="1"/>
  <c r="A1819" i="17" s="1"/>
  <c r="A1820" i="17" s="1"/>
  <c r="A1821" i="17" s="1"/>
  <c r="A1822" i="17" s="1"/>
  <c r="A1823" i="17" s="1"/>
  <c r="A1824" i="17" s="1"/>
  <c r="A1825" i="17" s="1"/>
  <c r="A1826" i="17" s="1"/>
  <c r="A1827" i="17" s="1"/>
  <c r="A1828" i="17" s="1"/>
  <c r="A1829" i="17" s="1"/>
  <c r="A1830" i="17" s="1"/>
  <c r="A1831" i="17" s="1"/>
  <c r="A1832" i="17" s="1"/>
  <c r="A1833" i="17" s="1"/>
  <c r="A1834" i="17" s="1"/>
  <c r="A1835" i="17" s="1"/>
  <c r="A1836" i="17" s="1"/>
  <c r="A1837" i="17" s="1"/>
  <c r="A1838" i="17" s="1"/>
  <c r="A1839" i="17" s="1"/>
  <c r="A1840" i="17" s="1"/>
  <c r="A1841" i="17" s="1"/>
  <c r="A1842" i="17" s="1"/>
  <c r="A1843" i="17" s="1"/>
  <c r="A1844" i="17" s="1"/>
  <c r="A1845" i="17" s="1"/>
  <c r="A1846" i="17" s="1"/>
  <c r="A1847" i="17" s="1"/>
  <c r="A1848" i="17" s="1"/>
  <c r="A1849" i="17" s="1"/>
  <c r="A1850" i="17" s="1"/>
  <c r="A1851" i="17" s="1"/>
  <c r="A1852" i="17" s="1"/>
  <c r="A1853" i="17" s="1"/>
  <c r="A1854" i="17" s="1"/>
  <c r="A1855" i="17" s="1"/>
  <c r="A1856" i="17" s="1"/>
  <c r="A1857" i="17" s="1"/>
  <c r="A1858" i="17" s="1"/>
  <c r="A1859" i="17" s="1"/>
  <c r="A1860" i="17" s="1"/>
  <c r="A1861" i="17" s="1"/>
  <c r="A1862" i="17" s="1"/>
  <c r="A1863" i="17" s="1"/>
  <c r="A1864" i="17" s="1"/>
  <c r="A1865" i="17" s="1"/>
  <c r="A1866" i="17" s="1"/>
  <c r="A1867" i="17" s="1"/>
  <c r="A1868" i="17" s="1"/>
  <c r="A1869" i="17" s="1"/>
  <c r="A1870" i="17" s="1"/>
  <c r="A1871" i="17" s="1"/>
  <c r="A1872" i="17" s="1"/>
  <c r="A1873" i="17" s="1"/>
  <c r="A1874" i="17" s="1"/>
  <c r="A1875" i="17" s="1"/>
  <c r="A1876" i="17" s="1"/>
  <c r="A1877" i="17" s="1"/>
  <c r="A1878" i="17" s="1"/>
  <c r="A1879" i="17" s="1"/>
  <c r="A1880" i="17" s="1"/>
  <c r="A1881" i="17" s="1"/>
  <c r="A1882" i="17" s="1"/>
  <c r="A1883" i="17" s="1"/>
  <c r="A1884" i="17" s="1"/>
  <c r="A1885" i="17" s="1"/>
  <c r="A1886" i="17" s="1"/>
  <c r="A1887" i="17" s="1"/>
  <c r="A1888" i="17" s="1"/>
  <c r="A1889" i="17" s="1"/>
  <c r="A1890" i="17" s="1"/>
  <c r="A1891" i="17" s="1"/>
  <c r="A1892" i="17" s="1"/>
  <c r="A1893" i="17" s="1"/>
  <c r="A1894" i="17" s="1"/>
  <c r="A1895" i="17" s="1"/>
  <c r="A1896" i="17" s="1"/>
  <c r="A1897" i="17" s="1"/>
  <c r="A1898" i="17" s="1"/>
  <c r="A1899" i="17" s="1"/>
  <c r="A1900" i="17" s="1"/>
  <c r="A1901" i="17" s="1"/>
  <c r="A1902" i="17" s="1"/>
  <c r="A1903" i="17" s="1"/>
  <c r="A1904" i="17" s="1"/>
  <c r="A1905" i="17" s="1"/>
  <c r="A1906" i="17" s="1"/>
  <c r="A1907" i="17" s="1"/>
  <c r="A1908" i="17" s="1"/>
  <c r="A1909" i="17" s="1"/>
  <c r="A1910" i="17" s="1"/>
  <c r="A1911" i="17" s="1"/>
  <c r="A1912" i="17" s="1"/>
  <c r="A1913" i="17" s="1"/>
  <c r="A1914" i="17" s="1"/>
  <c r="A1915" i="17" s="1"/>
  <c r="A1916" i="17" s="1"/>
  <c r="A1917" i="17" s="1"/>
  <c r="A1918" i="17" s="1"/>
  <c r="A1919" i="17" s="1"/>
  <c r="A1920" i="17" s="1"/>
  <c r="A1921" i="17" s="1"/>
  <c r="A1922" i="17" s="1"/>
  <c r="A1923" i="17" s="1"/>
  <c r="A1924" i="17" s="1"/>
  <c r="A1925" i="17" s="1"/>
  <c r="A1926" i="17" s="1"/>
  <c r="A1927" i="17" s="1"/>
  <c r="A1928" i="17" s="1"/>
  <c r="A1929" i="17" s="1"/>
  <c r="A1930" i="17" s="1"/>
  <c r="A1931" i="17" s="1"/>
  <c r="A1932" i="17" s="1"/>
  <c r="A1933" i="17" s="1"/>
  <c r="A1934" i="17" s="1"/>
  <c r="A1935" i="17" s="1"/>
  <c r="A1936" i="17" s="1"/>
  <c r="A1937" i="17" s="1"/>
  <c r="A1938" i="17" s="1"/>
  <c r="A1939" i="17" s="1"/>
  <c r="A1940" i="17" s="1"/>
  <c r="A1941" i="17" s="1"/>
  <c r="A1942" i="17" s="1"/>
  <c r="A1943" i="17" s="1"/>
  <c r="A1944" i="17" s="1"/>
  <c r="A1945" i="17" s="1"/>
  <c r="A1946" i="17" s="1"/>
  <c r="A1947" i="17" s="1"/>
  <c r="A1948" i="17" s="1"/>
  <c r="A1949" i="17" s="1"/>
  <c r="A1950" i="17" s="1"/>
  <c r="A1951" i="17" s="1"/>
  <c r="A1952" i="17" s="1"/>
  <c r="A1953" i="17" s="1"/>
  <c r="A1954" i="17" s="1"/>
  <c r="A1955" i="17" s="1"/>
  <c r="A1956" i="17" s="1"/>
  <c r="A1957" i="17" s="1"/>
  <c r="A1958" i="17" s="1"/>
  <c r="A1959" i="17" s="1"/>
  <c r="A1960" i="17" s="1"/>
  <c r="A1961" i="17" s="1"/>
  <c r="A1962" i="17" s="1"/>
  <c r="A1963" i="17" s="1"/>
  <c r="A1964" i="17" s="1"/>
  <c r="A1965" i="17" s="1"/>
  <c r="A1966" i="17" s="1"/>
  <c r="A1967" i="17" s="1"/>
  <c r="A1968" i="17" s="1"/>
  <c r="A1969" i="17" s="1"/>
  <c r="A1970" i="17" s="1"/>
  <c r="A1971" i="17" s="1"/>
  <c r="A1972" i="17" s="1"/>
  <c r="A1973" i="17" s="1"/>
  <c r="A1974" i="17" s="1"/>
  <c r="A1975" i="17" s="1"/>
  <c r="A1976" i="17" s="1"/>
  <c r="A1977" i="17" s="1"/>
  <c r="A1978" i="17" s="1"/>
  <c r="A1979" i="17" s="1"/>
  <c r="A1980" i="17" s="1"/>
  <c r="A1981" i="17" s="1"/>
  <c r="A1982" i="17" s="1"/>
  <c r="A1983" i="17" s="1"/>
  <c r="A1984" i="17" s="1"/>
  <c r="A1985" i="17" s="1"/>
  <c r="A1986" i="17" s="1"/>
  <c r="A1987" i="17" s="1"/>
  <c r="A1988" i="17" s="1"/>
  <c r="A1989" i="17" s="1"/>
  <c r="A1990" i="17" s="1"/>
  <c r="A1991" i="17" s="1"/>
  <c r="A1992" i="17" s="1"/>
  <c r="A1993" i="17" s="1"/>
  <c r="A1994" i="17" s="1"/>
  <c r="A1995" i="17" s="1"/>
  <c r="A1996" i="17" s="1"/>
  <c r="A1997" i="17" s="1"/>
  <c r="A1998" i="17" s="1"/>
  <c r="A1999" i="17" s="1"/>
  <c r="A2000" i="17" s="1"/>
  <c r="A2001" i="17" s="1"/>
  <c r="A2002" i="17" s="1"/>
  <c r="A2003" i="17" s="1"/>
  <c r="A2004" i="17" s="1"/>
  <c r="A2005" i="17" s="1"/>
  <c r="A2006" i="17" s="1"/>
  <c r="A2007" i="17" s="1"/>
  <c r="A2008" i="17" s="1"/>
  <c r="A2009" i="17" s="1"/>
  <c r="A2010" i="17" s="1"/>
  <c r="A2011" i="17" s="1"/>
  <c r="A2012" i="17" s="1"/>
  <c r="A2013" i="17" s="1"/>
  <c r="A2014" i="17" s="1"/>
  <c r="A2015" i="17" s="1"/>
  <c r="A2016" i="17" s="1"/>
  <c r="A2017" i="17" s="1"/>
  <c r="A2018" i="17" s="1"/>
  <c r="A2019" i="17" s="1"/>
  <c r="A2020" i="17" s="1"/>
  <c r="A2021" i="17" s="1"/>
  <c r="A2022" i="17" s="1"/>
  <c r="A2023" i="17" s="1"/>
  <c r="A2024" i="17" s="1"/>
  <c r="A2025" i="17" s="1"/>
  <c r="A2026" i="17" s="1"/>
  <c r="A2027" i="17" s="1"/>
  <c r="A2028" i="17" s="1"/>
  <c r="A2029" i="17" s="1"/>
  <c r="A2030" i="17" s="1"/>
  <c r="A2031" i="17" s="1"/>
  <c r="A2032" i="17" s="1"/>
  <c r="A2033" i="17" s="1"/>
  <c r="A2034" i="17" s="1"/>
  <c r="A2035" i="17" s="1"/>
  <c r="A2036" i="17" s="1"/>
  <c r="A2037" i="17" s="1"/>
  <c r="A2038" i="17" s="1"/>
  <c r="A2039" i="17" s="1"/>
  <c r="A2040" i="17" s="1"/>
  <c r="A2041" i="17" s="1"/>
  <c r="A2042" i="17" s="1"/>
  <c r="A2043" i="17" s="1"/>
  <c r="A2044" i="17" s="1"/>
  <c r="A2045" i="17" s="1"/>
  <c r="A2046" i="17" s="1"/>
  <c r="A2047" i="17" s="1"/>
  <c r="A2048" i="17" s="1"/>
  <c r="A2049" i="17" s="1"/>
  <c r="A2050" i="17" s="1"/>
  <c r="A2051" i="17" s="1"/>
  <c r="A2052" i="17" s="1"/>
  <c r="A2053" i="17" s="1"/>
  <c r="A2054" i="17" s="1"/>
  <c r="A2055" i="17" s="1"/>
  <c r="A2056" i="17" s="1"/>
  <c r="A2057" i="17" s="1"/>
  <c r="A2058" i="17" s="1"/>
  <c r="A2059" i="17" s="1"/>
  <c r="A2060" i="17" s="1"/>
  <c r="A2061" i="17" s="1"/>
  <c r="A2062" i="17" s="1"/>
  <c r="A2063" i="17" s="1"/>
  <c r="A2064" i="17" s="1"/>
  <c r="A2065" i="17" s="1"/>
  <c r="A2066" i="17" s="1"/>
  <c r="A2067" i="17" s="1"/>
  <c r="A2068" i="17" s="1"/>
  <c r="A2069" i="17" s="1"/>
  <c r="A2070" i="17" s="1"/>
  <c r="A2071" i="17" s="1"/>
  <c r="A2072" i="17" s="1"/>
  <c r="A2073" i="17" s="1"/>
  <c r="A2074" i="17" s="1"/>
  <c r="A2075" i="17" s="1"/>
  <c r="A2076" i="17" s="1"/>
  <c r="A2077" i="17" s="1"/>
  <c r="A2078" i="17" s="1"/>
  <c r="A2079" i="17" s="1"/>
  <c r="A2080" i="17" s="1"/>
  <c r="A2081" i="17" s="1"/>
  <c r="A2082" i="17" s="1"/>
  <c r="A2083" i="17" s="1"/>
  <c r="A2084" i="17" s="1"/>
  <c r="A2085" i="17" s="1"/>
  <c r="A2086" i="17" s="1"/>
  <c r="A2087" i="17" s="1"/>
  <c r="A2088" i="17" s="1"/>
  <c r="A2089" i="17" s="1"/>
  <c r="A2090" i="17" s="1"/>
  <c r="A2091" i="17" s="1"/>
  <c r="A2092" i="17" s="1"/>
  <c r="A2093" i="17" s="1"/>
  <c r="A2094" i="17" s="1"/>
  <c r="A2095" i="17" s="1"/>
  <c r="A2096" i="17" s="1"/>
  <c r="A2097" i="17" s="1"/>
  <c r="A2098" i="17" s="1"/>
  <c r="A2099" i="17" s="1"/>
  <c r="A2100" i="17" s="1"/>
  <c r="A2101" i="17" s="1"/>
  <c r="A2102" i="17" s="1"/>
  <c r="A2103" i="17" s="1"/>
  <c r="A2104" i="17" s="1"/>
  <c r="A2105" i="17" s="1"/>
  <c r="A2106" i="17" s="1"/>
  <c r="A2107" i="17" s="1"/>
  <c r="A2108" i="17" s="1"/>
  <c r="A2109" i="17" s="1"/>
  <c r="A2110" i="17" s="1"/>
  <c r="A2111" i="17" s="1"/>
  <c r="A2112" i="17" s="1"/>
  <c r="A2113" i="17" s="1"/>
  <c r="A2114" i="17" s="1"/>
  <c r="A2115" i="17" s="1"/>
  <c r="A2116" i="17" s="1"/>
  <c r="A2117" i="17" s="1"/>
  <c r="A2118" i="17" s="1"/>
  <c r="A2119" i="17" s="1"/>
  <c r="A2120" i="17" s="1"/>
  <c r="A2121" i="17" s="1"/>
  <c r="A2122" i="17" s="1"/>
  <c r="A2123" i="17" s="1"/>
  <c r="A2124" i="17" s="1"/>
  <c r="A2125" i="17" s="1"/>
  <c r="A2126" i="17" s="1"/>
  <c r="A2127" i="17" s="1"/>
  <c r="A2128" i="17" s="1"/>
  <c r="A2129" i="17" s="1"/>
  <c r="A2130" i="17" s="1"/>
  <c r="A2131" i="17" s="1"/>
  <c r="A2132" i="17" s="1"/>
  <c r="A2133" i="17" s="1"/>
  <c r="A2134" i="17" s="1"/>
  <c r="A2135" i="17" s="1"/>
  <c r="A2136" i="17" s="1"/>
  <c r="A2137" i="17" s="1"/>
  <c r="A2138" i="17" s="1"/>
  <c r="A2139" i="17" s="1"/>
  <c r="A2140" i="17" s="1"/>
  <c r="A2141" i="17" s="1"/>
  <c r="A2142" i="17" s="1"/>
  <c r="A2143" i="17" s="1"/>
  <c r="A2144" i="17" s="1"/>
  <c r="A2145" i="17" s="1"/>
  <c r="A2146" i="17" s="1"/>
  <c r="A2147" i="17" s="1"/>
  <c r="A2148" i="17" s="1"/>
  <c r="A2149" i="17" s="1"/>
  <c r="A2150" i="17" s="1"/>
  <c r="A2151" i="17" s="1"/>
  <c r="A2152" i="17" s="1"/>
  <c r="A2153" i="17" s="1"/>
  <c r="A2154" i="17" s="1"/>
  <c r="A2155" i="17" s="1"/>
  <c r="A2156" i="17" s="1"/>
  <c r="A2157" i="17" s="1"/>
  <c r="A2158" i="17" s="1"/>
  <c r="A2159" i="17" s="1"/>
  <c r="A2160" i="17" s="1"/>
  <c r="A2161" i="17" s="1"/>
  <c r="A2162" i="17" s="1"/>
  <c r="A2163" i="17" s="1"/>
  <c r="A2164" i="17" s="1"/>
  <c r="A2165" i="17" s="1"/>
  <c r="A2166" i="17" s="1"/>
  <c r="A2167" i="17" s="1"/>
  <c r="A2168" i="17" s="1"/>
  <c r="A2169" i="17" s="1"/>
  <c r="A2170" i="17" s="1"/>
  <c r="A2171" i="17" s="1"/>
  <c r="A2172" i="17" s="1"/>
  <c r="A2173" i="17" s="1"/>
  <c r="A2174" i="17" s="1"/>
  <c r="A2175" i="17" s="1"/>
  <c r="A2176" i="17" s="1"/>
  <c r="A2177" i="17" s="1"/>
  <c r="A2178" i="17" s="1"/>
  <c r="A2179" i="17" s="1"/>
  <c r="A2180" i="17" s="1"/>
  <c r="A2181" i="17" s="1"/>
  <c r="A2182" i="17" s="1"/>
  <c r="A2183" i="17" s="1"/>
  <c r="A2184" i="17" s="1"/>
  <c r="A2185" i="17" s="1"/>
  <c r="A2186" i="17" s="1"/>
  <c r="A2187" i="17" s="1"/>
  <c r="A2188" i="17" s="1"/>
  <c r="A2189" i="17" s="1"/>
  <c r="A2190" i="17" s="1"/>
  <c r="A2191" i="17" s="1"/>
  <c r="A2192" i="17" s="1"/>
  <c r="A2193" i="17" s="1"/>
  <c r="A2194" i="17" s="1"/>
  <c r="A2195" i="17" s="1"/>
  <c r="A2196" i="17" s="1"/>
  <c r="A2197" i="17" s="1"/>
  <c r="A2198" i="17" s="1"/>
  <c r="A2199" i="17" s="1"/>
  <c r="A2200" i="17" s="1"/>
  <c r="A2201" i="17" s="1"/>
  <c r="A2202" i="17" s="1"/>
  <c r="A2203" i="17" s="1"/>
  <c r="A2204" i="17" s="1"/>
  <c r="A2205" i="17" s="1"/>
  <c r="A2206" i="17" s="1"/>
  <c r="A2207" i="17" s="1"/>
  <c r="A2208" i="17" s="1"/>
  <c r="A2209" i="17" s="1"/>
  <c r="A2210" i="17" s="1"/>
  <c r="A2211" i="17" s="1"/>
  <c r="A2212" i="17" s="1"/>
  <c r="A2213" i="17" s="1"/>
  <c r="A2214" i="17" s="1"/>
  <c r="A2215" i="17" s="1"/>
  <c r="A2216" i="17" s="1"/>
  <c r="A2217" i="17" s="1"/>
  <c r="A2218" i="17" s="1"/>
  <c r="A2219" i="17" s="1"/>
  <c r="A2220" i="17" s="1"/>
  <c r="A2221" i="17" s="1"/>
  <c r="A2222" i="17" s="1"/>
  <c r="A2223" i="17" s="1"/>
  <c r="A2224" i="17" s="1"/>
  <c r="A2225" i="17" s="1"/>
  <c r="A2226" i="17" s="1"/>
  <c r="A2227" i="17" s="1"/>
  <c r="A2228" i="17" s="1"/>
  <c r="A2229" i="17" s="1"/>
  <c r="A2230" i="17" s="1"/>
  <c r="A2231" i="17" s="1"/>
  <c r="A2232" i="17" s="1"/>
  <c r="A2233" i="17" s="1"/>
  <c r="A2234" i="17" s="1"/>
  <c r="A2235" i="17" s="1"/>
  <c r="A2236" i="17" s="1"/>
  <c r="A2237" i="17" s="1"/>
  <c r="A2238" i="17" s="1"/>
  <c r="A2239" i="17" s="1"/>
  <c r="A2240" i="17" s="1"/>
  <c r="A2241" i="17" s="1"/>
  <c r="A2242" i="17" s="1"/>
  <c r="A2243" i="17" s="1"/>
  <c r="A2244" i="17" s="1"/>
  <c r="A2245" i="17" s="1"/>
  <c r="A2246" i="17" s="1"/>
  <c r="A2247" i="17" s="1"/>
  <c r="A2248" i="17" s="1"/>
  <c r="A2249" i="17" s="1"/>
  <c r="A2250" i="17" s="1"/>
  <c r="A2251" i="17" s="1"/>
  <c r="A2252" i="17" s="1"/>
  <c r="A2253" i="17" s="1"/>
  <c r="A2254" i="17" s="1"/>
  <c r="A2255" i="17" s="1"/>
  <c r="A2256" i="17" s="1"/>
  <c r="A2257" i="17" s="1"/>
  <c r="A2258" i="17" s="1"/>
  <c r="A2259" i="17" s="1"/>
  <c r="A2260" i="17" s="1"/>
  <c r="A2261" i="17" s="1"/>
  <c r="A2262" i="17" s="1"/>
  <c r="A2263" i="17" s="1"/>
  <c r="A2264" i="17" s="1"/>
  <c r="A2265" i="17" s="1"/>
  <c r="A2266" i="17" s="1"/>
  <c r="A2267" i="17" s="1"/>
  <c r="A2268" i="17" s="1"/>
  <c r="A2269" i="17" s="1"/>
  <c r="A2270" i="17" s="1"/>
  <c r="A2271" i="17" s="1"/>
  <c r="A2272" i="17" s="1"/>
  <c r="A2273" i="17" s="1"/>
  <c r="A2274" i="17" s="1"/>
  <c r="A2275" i="17" s="1"/>
  <c r="A2276" i="17" s="1"/>
  <c r="A2277" i="17" s="1"/>
  <c r="A2278" i="17" s="1"/>
  <c r="A2279" i="17" s="1"/>
  <c r="A2280" i="17" s="1"/>
  <c r="A2281" i="17" s="1"/>
  <c r="A2282" i="17" s="1"/>
  <c r="A2283" i="17" s="1"/>
  <c r="A2284" i="17" s="1"/>
  <c r="A2285" i="17" s="1"/>
  <c r="A2286" i="17" s="1"/>
  <c r="A2287" i="17" s="1"/>
  <c r="A2288" i="17" s="1"/>
  <c r="A2289" i="17" s="1"/>
  <c r="A2290" i="17" s="1"/>
  <c r="A2291" i="17" s="1"/>
  <c r="A2292" i="17" s="1"/>
  <c r="A2293" i="17" s="1"/>
  <c r="A2294" i="17" s="1"/>
  <c r="A2295" i="17" s="1"/>
  <c r="A2296" i="17" s="1"/>
  <c r="A2297" i="17" s="1"/>
  <c r="A2298" i="17" s="1"/>
  <c r="A2299" i="17" s="1"/>
  <c r="A2300" i="17" s="1"/>
  <c r="A2301" i="17" s="1"/>
  <c r="A2302" i="17" s="1"/>
  <c r="A2303" i="17" s="1"/>
  <c r="A2304" i="17" s="1"/>
  <c r="A2305" i="17" s="1"/>
  <c r="A2306" i="17" s="1"/>
  <c r="A2307" i="17" s="1"/>
  <c r="A2308" i="17" s="1"/>
  <c r="A2309" i="17" s="1"/>
  <c r="A2310" i="17" s="1"/>
  <c r="A2311" i="17" s="1"/>
  <c r="A2312" i="17" s="1"/>
  <c r="A2313" i="17" s="1"/>
  <c r="A2314" i="17" s="1"/>
  <c r="A2315" i="17" s="1"/>
  <c r="A2316" i="17" s="1"/>
  <c r="A2317" i="17" s="1"/>
  <c r="A2318" i="17" s="1"/>
  <c r="A2319" i="17" s="1"/>
  <c r="A2320" i="17" s="1"/>
  <c r="A2321" i="17" s="1"/>
  <c r="A2322" i="17" s="1"/>
  <c r="A2323" i="17" s="1"/>
  <c r="A2324" i="17" s="1"/>
  <c r="A2325" i="17" s="1"/>
  <c r="A2326" i="17" s="1"/>
  <c r="A2327" i="17" s="1"/>
  <c r="A2328" i="17" s="1"/>
  <c r="A2329" i="17" s="1"/>
  <c r="A2330" i="17" s="1"/>
  <c r="A2331" i="17" s="1"/>
  <c r="A2332" i="17" s="1"/>
  <c r="A2333" i="17" s="1"/>
  <c r="A2334" i="17" s="1"/>
  <c r="A2335" i="17" s="1"/>
  <c r="A2336" i="17" s="1"/>
  <c r="A2337" i="17" s="1"/>
  <c r="A2338" i="17" s="1"/>
  <c r="A2339" i="17" s="1"/>
  <c r="A2340" i="17" s="1"/>
  <c r="A2341" i="17" s="1"/>
  <c r="A2342" i="17" s="1"/>
  <c r="A2343" i="17" s="1"/>
  <c r="A2344" i="17" s="1"/>
  <c r="A2345" i="17" s="1"/>
  <c r="A2346" i="17" s="1"/>
  <c r="A2347" i="17" s="1"/>
  <c r="A2348" i="17" s="1"/>
  <c r="A2349" i="17" s="1"/>
  <c r="A2350" i="17" s="1"/>
  <c r="A2351" i="17" s="1"/>
  <c r="A2352" i="17" s="1"/>
  <c r="A2353" i="17" s="1"/>
  <c r="A2354" i="17" s="1"/>
  <c r="A2355" i="17" s="1"/>
  <c r="A2356" i="17" s="1"/>
  <c r="A2357" i="17" s="1"/>
  <c r="A2358" i="17" s="1"/>
  <c r="A2359" i="17" s="1"/>
  <c r="A2360" i="17" s="1"/>
  <c r="A2361" i="17" s="1"/>
  <c r="A2362" i="17" s="1"/>
  <c r="A2363" i="17" s="1"/>
  <c r="A2364" i="17" s="1"/>
  <c r="A2365" i="17" s="1"/>
  <c r="A2366" i="17" s="1"/>
  <c r="A2367" i="17" s="1"/>
  <c r="A2368" i="17" s="1"/>
  <c r="A2369" i="17" s="1"/>
  <c r="A2370" i="17" s="1"/>
  <c r="A2371" i="17" s="1"/>
  <c r="A2372" i="17" s="1"/>
  <c r="A2373" i="17" s="1"/>
  <c r="A2374" i="17" s="1"/>
  <c r="A2375" i="17" s="1"/>
  <c r="A2376" i="17" s="1"/>
  <c r="A2377" i="17" s="1"/>
  <c r="A2378" i="17" s="1"/>
  <c r="A2379" i="17" s="1"/>
  <c r="A2380" i="17" s="1"/>
  <c r="A2381" i="17" s="1"/>
  <c r="A2382" i="17" s="1"/>
  <c r="A2383" i="17" s="1"/>
  <c r="A2384" i="17" s="1"/>
  <c r="A2385" i="17" s="1"/>
  <c r="A2386" i="17" s="1"/>
  <c r="A2387" i="17" s="1"/>
  <c r="A2388" i="17" s="1"/>
  <c r="A2389" i="17" s="1"/>
  <c r="A2390" i="17" s="1"/>
  <c r="A2391" i="17" s="1"/>
  <c r="A2392" i="17" s="1"/>
  <c r="A2393" i="17" s="1"/>
  <c r="A2394" i="17" s="1"/>
  <c r="A2395" i="17" s="1"/>
  <c r="A2396" i="17" s="1"/>
  <c r="A2397" i="17" s="1"/>
  <c r="A2398" i="17" s="1"/>
  <c r="A2399" i="17" s="1"/>
  <c r="A2400" i="17" s="1"/>
  <c r="A2401" i="17" s="1"/>
  <c r="A2402" i="17" s="1"/>
  <c r="A2403" i="17" s="1"/>
  <c r="A2404" i="17" s="1"/>
  <c r="A2405" i="17" s="1"/>
  <c r="A2406" i="17" s="1"/>
  <c r="A2407" i="17" s="1"/>
  <c r="A2408" i="17" s="1"/>
  <c r="A2409" i="17" s="1"/>
  <c r="A2410" i="17" s="1"/>
  <c r="A2411" i="17" s="1"/>
  <c r="A2412" i="17" s="1"/>
  <c r="A2413" i="17" s="1"/>
  <c r="A2414" i="17" s="1"/>
  <c r="A2415" i="17" s="1"/>
  <c r="A2416" i="17" s="1"/>
  <c r="A2417" i="17" s="1"/>
  <c r="A2418" i="17" s="1"/>
  <c r="A2419" i="17" s="1"/>
  <c r="A2420" i="17" s="1"/>
  <c r="A2421" i="17" s="1"/>
  <c r="A2422" i="17" s="1"/>
  <c r="A2423" i="17" s="1"/>
  <c r="A2424" i="17" s="1"/>
  <c r="A2425" i="17" s="1"/>
  <c r="A2426" i="17" s="1"/>
  <c r="A2427" i="17" s="1"/>
  <c r="A2428" i="17" s="1"/>
  <c r="A2429" i="17" s="1"/>
  <c r="A2430" i="17" s="1"/>
  <c r="A2431" i="17" s="1"/>
  <c r="A2432" i="17" s="1"/>
  <c r="A2433" i="17" s="1"/>
  <c r="A2434" i="17" s="1"/>
  <c r="A2435" i="17" s="1"/>
  <c r="A2436" i="17" s="1"/>
  <c r="A2437" i="17" s="1"/>
  <c r="A2438" i="17" s="1"/>
  <c r="A2439" i="17" s="1"/>
  <c r="A2440" i="17" s="1"/>
  <c r="A2441" i="17" s="1"/>
  <c r="A2442" i="17" s="1"/>
  <c r="A2443" i="17" s="1"/>
  <c r="A2444" i="17" s="1"/>
  <c r="A2445" i="17" s="1"/>
  <c r="A2446" i="17" s="1"/>
  <c r="A2447" i="17" s="1"/>
  <c r="A2448" i="17" s="1"/>
  <c r="A2449" i="17" s="1"/>
  <c r="A2450" i="17" s="1"/>
  <c r="A2451" i="17" s="1"/>
  <c r="A2452" i="17" s="1"/>
  <c r="A2453" i="17" s="1"/>
  <c r="A2454" i="17" s="1"/>
  <c r="A2455" i="17" s="1"/>
  <c r="A2456" i="17" s="1"/>
  <c r="A2457" i="17" s="1"/>
  <c r="A2458" i="17" s="1"/>
  <c r="A2459" i="17" s="1"/>
  <c r="A2460" i="17" s="1"/>
  <c r="A2461" i="17" s="1"/>
  <c r="A2462" i="17" s="1"/>
  <c r="A2463" i="17" s="1"/>
  <c r="A2464" i="17" s="1"/>
  <c r="A2465" i="17" s="1"/>
  <c r="A2466" i="17" s="1"/>
  <c r="A2467" i="17" s="1"/>
  <c r="A2468" i="17" s="1"/>
  <c r="A2469" i="17" s="1"/>
  <c r="A2470" i="17" s="1"/>
  <c r="A2471" i="17" s="1"/>
  <c r="A2472" i="17" s="1"/>
  <c r="A2473" i="17" s="1"/>
  <c r="A2474" i="17" s="1"/>
  <c r="A2475" i="17" s="1"/>
  <c r="A2476" i="17" s="1"/>
  <c r="A2477" i="17" s="1"/>
  <c r="A2478" i="17" s="1"/>
  <c r="A2479" i="17" s="1"/>
  <c r="A2480" i="17" s="1"/>
  <c r="A2481" i="17" s="1"/>
  <c r="A2482" i="17" s="1"/>
  <c r="A2483" i="17" s="1"/>
  <c r="A2484" i="17" s="1"/>
  <c r="A2485" i="17" s="1"/>
  <c r="A2486" i="17" s="1"/>
  <c r="A2487" i="17" s="1"/>
  <c r="A2488" i="17" s="1"/>
  <c r="A2489" i="17" s="1"/>
  <c r="A2490" i="17" s="1"/>
  <c r="A2491" i="17" s="1"/>
  <c r="A2492" i="17" s="1"/>
  <c r="A2493" i="17" s="1"/>
  <c r="A2494" i="17" s="1"/>
  <c r="A2495" i="17" s="1"/>
  <c r="A2496" i="17" s="1"/>
  <c r="A2497" i="17" s="1"/>
  <c r="A2498" i="17" s="1"/>
  <c r="A2499" i="17" s="1"/>
  <c r="A2500" i="17" s="1"/>
  <c r="A2501" i="17" s="1"/>
  <c r="A2502" i="17" s="1"/>
  <c r="A2503" i="17" s="1"/>
  <c r="A2504" i="17" s="1"/>
  <c r="A2505" i="17" s="1"/>
  <c r="A2506" i="17" s="1"/>
  <c r="A2507" i="17" s="1"/>
  <c r="A2508" i="17" s="1"/>
  <c r="A2509" i="17" s="1"/>
  <c r="A2510" i="17" s="1"/>
  <c r="A2511" i="17" s="1"/>
  <c r="A2512" i="17" s="1"/>
  <c r="A2513" i="17" s="1"/>
  <c r="A2514" i="17" s="1"/>
  <c r="A2515" i="17" s="1"/>
  <c r="A2516" i="17" s="1"/>
  <c r="A2517" i="17" s="1"/>
  <c r="A2518" i="17" s="1"/>
  <c r="A2519" i="17" s="1"/>
  <c r="A2520" i="17" s="1"/>
  <c r="A2521" i="17" s="1"/>
  <c r="A2522" i="17" s="1"/>
  <c r="A2523" i="17" s="1"/>
  <c r="A2524" i="17" s="1"/>
  <c r="A2525" i="17" s="1"/>
  <c r="A2526" i="17" s="1"/>
  <c r="A2527" i="17" s="1"/>
  <c r="A2528" i="17" s="1"/>
  <c r="A2529" i="17" s="1"/>
  <c r="A2530" i="17" s="1"/>
  <c r="A2531" i="17" s="1"/>
  <c r="A2532" i="17" s="1"/>
  <c r="A2533" i="17" s="1"/>
  <c r="A2534" i="17" s="1"/>
  <c r="A2535" i="17" s="1"/>
  <c r="A2536" i="17" s="1"/>
  <c r="A2537" i="17" s="1"/>
  <c r="A2538" i="17" s="1"/>
  <c r="A2539" i="17" s="1"/>
  <c r="A2540" i="17" s="1"/>
  <c r="A2541" i="17" s="1"/>
  <c r="A2542" i="17" s="1"/>
  <c r="A2543" i="17" s="1"/>
  <c r="A2544" i="17" s="1"/>
  <c r="A2545" i="17" s="1"/>
  <c r="A2546" i="17" s="1"/>
  <c r="A2547" i="17" s="1"/>
  <c r="A2548" i="17" s="1"/>
  <c r="A2549" i="17" s="1"/>
  <c r="A2550" i="17" s="1"/>
  <c r="A2551" i="17" s="1"/>
  <c r="A2552" i="17" s="1"/>
  <c r="A2553" i="17" s="1"/>
  <c r="A2554" i="17" s="1"/>
  <c r="A2555" i="17" s="1"/>
  <c r="A2556" i="17" s="1"/>
  <c r="A2557" i="17" s="1"/>
  <c r="A2558" i="17" s="1"/>
  <c r="A2559" i="17" s="1"/>
  <c r="A2560" i="17" s="1"/>
  <c r="A2561" i="17" s="1"/>
  <c r="A2562" i="17" s="1"/>
  <c r="A2563" i="17" s="1"/>
  <c r="A2564" i="17" s="1"/>
  <c r="A2565" i="17" s="1"/>
  <c r="A2566" i="17" s="1"/>
  <c r="A2567" i="17" s="1"/>
  <c r="A2568" i="17" s="1"/>
  <c r="A2569" i="17" s="1"/>
  <c r="A2570" i="17" s="1"/>
  <c r="A2571" i="17" s="1"/>
  <c r="A2572" i="17" s="1"/>
  <c r="A2573" i="17" s="1"/>
  <c r="A2574" i="17" s="1"/>
  <c r="A2575" i="17" s="1"/>
  <c r="A2576" i="17" s="1"/>
  <c r="A2577" i="17" s="1"/>
  <c r="A2578" i="17" s="1"/>
  <c r="A2579" i="17" s="1"/>
  <c r="A2580" i="17" s="1"/>
  <c r="A2581" i="17" s="1"/>
  <c r="A2582" i="17" s="1"/>
  <c r="A2583" i="17" s="1"/>
  <c r="A2584" i="17" s="1"/>
  <c r="A2585" i="17" s="1"/>
  <c r="A2586" i="17" s="1"/>
  <c r="A2587" i="17" s="1"/>
  <c r="A2588" i="17" s="1"/>
  <c r="A2589" i="17" s="1"/>
  <c r="A2590" i="17" s="1"/>
  <c r="A2591" i="17" s="1"/>
  <c r="A2592" i="17" s="1"/>
  <c r="A2593" i="17" s="1"/>
  <c r="A2594" i="17" s="1"/>
  <c r="A2595" i="17" s="1"/>
  <c r="A2596" i="17" s="1"/>
  <c r="A2597" i="17" s="1"/>
  <c r="A2598" i="17" s="1"/>
  <c r="A2599" i="17" s="1"/>
  <c r="A2600" i="17" s="1"/>
  <c r="A2601" i="17" s="1"/>
  <c r="A2602" i="17" s="1"/>
  <c r="A2603" i="17" s="1"/>
  <c r="A2604" i="17" s="1"/>
  <c r="A2605" i="17" s="1"/>
  <c r="A2606" i="17" s="1"/>
  <c r="A2607" i="17" s="1"/>
  <c r="A2608" i="17" s="1"/>
  <c r="A2609" i="17" s="1"/>
  <c r="A2610" i="17" s="1"/>
  <c r="A2611" i="17" s="1"/>
  <c r="A2612" i="17" s="1"/>
  <c r="A2613" i="17" s="1"/>
  <c r="A2614" i="17" s="1"/>
  <c r="A2615" i="17" s="1"/>
  <c r="A2616" i="17" s="1"/>
  <c r="A2617" i="17" s="1"/>
  <c r="A2618" i="17" s="1"/>
  <c r="A2619" i="17" s="1"/>
  <c r="A2620" i="17" s="1"/>
  <c r="A2621" i="17" s="1"/>
  <c r="A2622" i="17" s="1"/>
  <c r="A2623" i="17" s="1"/>
  <c r="A2624" i="17" s="1"/>
  <c r="A2625" i="17" s="1"/>
  <c r="A2626" i="17" s="1"/>
  <c r="A2627" i="17" s="1"/>
  <c r="A2628" i="17" s="1"/>
  <c r="A2629" i="17" s="1"/>
  <c r="A2630" i="17" s="1"/>
  <c r="A2631" i="17" s="1"/>
  <c r="A2632" i="17" s="1"/>
  <c r="A2633" i="17" s="1"/>
  <c r="A2634" i="17" s="1"/>
  <c r="A2635" i="17" s="1"/>
  <c r="A2636" i="17" s="1"/>
  <c r="A2637" i="17" s="1"/>
  <c r="A2638" i="17" s="1"/>
  <c r="A2639" i="17" s="1"/>
  <c r="A2640" i="17" s="1"/>
  <c r="A2641" i="17" s="1"/>
  <c r="A2642" i="17" s="1"/>
  <c r="A2643" i="17" s="1"/>
  <c r="A2644" i="17" s="1"/>
  <c r="A2645" i="17" s="1"/>
  <c r="A2646" i="17" s="1"/>
  <c r="A2647" i="17" s="1"/>
  <c r="A2648" i="17" s="1"/>
  <c r="A2649" i="17" s="1"/>
  <c r="A2650" i="17" s="1"/>
  <c r="A2651" i="17" s="1"/>
  <c r="A2652" i="17" s="1"/>
  <c r="A2653" i="17" s="1"/>
  <c r="A2654" i="17" s="1"/>
  <c r="A2655" i="17" s="1"/>
  <c r="A2656" i="17" s="1"/>
  <c r="A2657" i="17" s="1"/>
  <c r="A2658" i="17" s="1"/>
  <c r="A2659" i="17" s="1"/>
  <c r="A2660" i="17" s="1"/>
  <c r="A2661" i="17" s="1"/>
  <c r="A2662" i="17" s="1"/>
  <c r="A2663" i="17" s="1"/>
  <c r="A2664" i="17" s="1"/>
  <c r="A2665" i="17" s="1"/>
  <c r="A2666" i="17" s="1"/>
  <c r="A2667" i="17" s="1"/>
  <c r="A2668" i="17" s="1"/>
  <c r="A2669" i="17" s="1"/>
  <c r="A2670" i="17" s="1"/>
  <c r="A2671" i="17" s="1"/>
  <c r="A2672" i="17" s="1"/>
  <c r="A2673" i="17" s="1"/>
  <c r="A2674" i="17" s="1"/>
  <c r="A2675" i="17" s="1"/>
  <c r="A2676" i="17" s="1"/>
  <c r="A2677" i="17" s="1"/>
  <c r="A2678" i="17" s="1"/>
  <c r="A2679" i="17" s="1"/>
  <c r="A2680" i="17" s="1"/>
  <c r="A2681" i="17" s="1"/>
  <c r="A2682" i="17" s="1"/>
  <c r="A2683" i="17" s="1"/>
  <c r="A2684" i="17" s="1"/>
  <c r="A2685" i="17" s="1"/>
  <c r="A2686" i="17" s="1"/>
  <c r="A2687" i="17" s="1"/>
  <c r="A2688" i="17" s="1"/>
  <c r="A2689" i="17" s="1"/>
  <c r="A2690" i="17" s="1"/>
  <c r="A2691" i="17" s="1"/>
  <c r="A2692" i="17" s="1"/>
  <c r="A2693" i="17" s="1"/>
  <c r="A2694" i="17" s="1"/>
  <c r="A2695" i="17" s="1"/>
  <c r="A2696" i="17" s="1"/>
  <c r="A2697" i="17" s="1"/>
  <c r="A2698" i="17" s="1"/>
  <c r="A2699" i="17" s="1"/>
  <c r="A2700" i="17" s="1"/>
  <c r="A2701" i="17" s="1"/>
  <c r="A2702" i="17" s="1"/>
  <c r="A2703" i="17" s="1"/>
  <c r="A2704" i="17" s="1"/>
  <c r="A2705" i="17" s="1"/>
  <c r="A2706" i="17" s="1"/>
  <c r="A2707" i="17" s="1"/>
  <c r="A2708" i="17" s="1"/>
  <c r="A2709" i="17" s="1"/>
  <c r="A2710" i="17" s="1"/>
  <c r="A2711" i="17" s="1"/>
  <c r="A2712" i="17" s="1"/>
  <c r="A2713" i="17" s="1"/>
  <c r="A2714" i="17" s="1"/>
  <c r="A2715" i="17" s="1"/>
  <c r="A2716" i="17" s="1"/>
  <c r="A2717" i="17" s="1"/>
  <c r="A2718" i="17" s="1"/>
  <c r="A2719" i="17" s="1"/>
  <c r="A2720" i="17" s="1"/>
  <c r="A2721" i="17" s="1"/>
  <c r="A2722" i="17" s="1"/>
  <c r="A2723" i="17" s="1"/>
  <c r="A2724" i="17" s="1"/>
  <c r="A2725" i="17" s="1"/>
  <c r="A2726" i="17" s="1"/>
  <c r="A2727" i="17" s="1"/>
  <c r="A2728" i="17" s="1"/>
  <c r="A2729" i="17" s="1"/>
  <c r="A2730" i="17" s="1"/>
  <c r="A2731" i="17" s="1"/>
  <c r="A2732" i="17" s="1"/>
  <c r="A2733" i="17" s="1"/>
  <c r="A2734" i="17" s="1"/>
  <c r="A2735" i="17" s="1"/>
  <c r="A2736" i="17" s="1"/>
  <c r="A2737" i="17" s="1"/>
  <c r="A2738" i="17" s="1"/>
  <c r="A2739" i="17" s="1"/>
  <c r="A2740" i="17" s="1"/>
  <c r="A2741" i="17" s="1"/>
  <c r="A2742" i="17" s="1"/>
  <c r="A2743" i="17" s="1"/>
  <c r="A2744" i="17" s="1"/>
  <c r="A2745" i="17" s="1"/>
  <c r="A2746" i="17" s="1"/>
  <c r="A2747" i="17" s="1"/>
  <c r="A2748" i="17" s="1"/>
  <c r="A2749" i="17" s="1"/>
  <c r="A2750" i="17" s="1"/>
  <c r="A2751" i="17" s="1"/>
  <c r="A2752" i="17" s="1"/>
  <c r="A2753" i="17" s="1"/>
  <c r="A2754" i="17" s="1"/>
  <c r="A2755" i="17" s="1"/>
  <c r="A2756" i="17" s="1"/>
  <c r="A2757" i="17" s="1"/>
  <c r="A2758" i="17" s="1"/>
  <c r="A2759" i="17" s="1"/>
  <c r="A2760" i="17" s="1"/>
  <c r="A2761" i="17" s="1"/>
  <c r="A2762" i="17" s="1"/>
  <c r="A2763" i="17" s="1"/>
  <c r="A2764" i="17" s="1"/>
  <c r="A2765" i="17" s="1"/>
  <c r="A2766" i="17" s="1"/>
  <c r="A2767" i="17" s="1"/>
  <c r="A2768" i="17" s="1"/>
  <c r="A2769" i="17" s="1"/>
  <c r="A2770" i="17" s="1"/>
  <c r="A2771" i="17" s="1"/>
  <c r="A2772" i="17" s="1"/>
  <c r="A2773" i="17" s="1"/>
  <c r="A2774" i="17" s="1"/>
  <c r="A2775" i="17" s="1"/>
  <c r="A2776" i="17" s="1"/>
  <c r="A2777" i="17" s="1"/>
  <c r="A2778" i="17" s="1"/>
  <c r="A2779" i="17" s="1"/>
  <c r="A2780" i="17" s="1"/>
  <c r="A2781" i="17" s="1"/>
  <c r="A2782" i="17" s="1"/>
  <c r="A2783" i="17" s="1"/>
  <c r="A2784" i="17" s="1"/>
  <c r="A2785" i="17" s="1"/>
  <c r="A2786" i="17" s="1"/>
  <c r="A2787" i="17" s="1"/>
  <c r="A2788" i="17" s="1"/>
  <c r="A2789" i="17" s="1"/>
  <c r="A2790" i="17" s="1"/>
  <c r="A2791" i="17" s="1"/>
  <c r="A2792" i="17" s="1"/>
  <c r="A2793" i="17" s="1"/>
  <c r="A2794" i="17" s="1"/>
  <c r="A2795" i="17" s="1"/>
  <c r="A2796" i="17" s="1"/>
  <c r="A2797" i="17" s="1"/>
  <c r="A2798" i="17" s="1"/>
  <c r="A2799" i="17" s="1"/>
  <c r="A2800" i="17" s="1"/>
  <c r="A2801" i="17" s="1"/>
  <c r="A2802" i="17" s="1"/>
  <c r="A2803" i="17" s="1"/>
  <c r="A2804" i="17" s="1"/>
  <c r="A2805" i="17" s="1"/>
  <c r="A2806" i="17" s="1"/>
  <c r="A2807" i="17" s="1"/>
  <c r="A2808" i="17" s="1"/>
  <c r="A2809" i="17" s="1"/>
  <c r="A2810" i="17" s="1"/>
  <c r="A2811" i="17" s="1"/>
  <c r="A2812" i="17" s="1"/>
  <c r="A2813" i="17" s="1"/>
  <c r="A2814" i="17" s="1"/>
  <c r="A2815" i="17" s="1"/>
  <c r="A2816" i="17" s="1"/>
  <c r="A2817" i="17" s="1"/>
  <c r="A2818" i="17" s="1"/>
  <c r="A2819" i="17" s="1"/>
  <c r="A2820" i="17" s="1"/>
  <c r="A2821" i="17" s="1"/>
  <c r="A2822" i="17" s="1"/>
  <c r="A2823" i="17" s="1"/>
  <c r="A2824" i="17" s="1"/>
  <c r="A2825" i="17" s="1"/>
  <c r="A2826" i="17" s="1"/>
  <c r="A2827" i="17" s="1"/>
  <c r="A2828" i="17" s="1"/>
  <c r="A2829" i="17" s="1"/>
  <c r="A2830" i="17" s="1"/>
  <c r="A2831" i="17" s="1"/>
  <c r="A2832" i="17" s="1"/>
  <c r="A2833" i="17" s="1"/>
  <c r="A2834" i="17" s="1"/>
  <c r="A2835" i="17" s="1"/>
  <c r="A2836" i="17" s="1"/>
  <c r="A2837" i="17" s="1"/>
  <c r="A2838" i="17" s="1"/>
  <c r="A2839" i="17" s="1"/>
  <c r="A2840" i="17" s="1"/>
  <c r="A2841" i="17" s="1"/>
  <c r="A2842" i="17" s="1"/>
  <c r="A2843" i="17" s="1"/>
  <c r="A2844" i="17" s="1"/>
  <c r="A2845" i="17" s="1"/>
  <c r="A2846" i="17" s="1"/>
  <c r="A2847" i="17" s="1"/>
  <c r="A2848" i="17" s="1"/>
  <c r="A2849" i="17" s="1"/>
  <c r="A2850" i="17" s="1"/>
  <c r="A2851" i="17" s="1"/>
  <c r="A2852" i="17" s="1"/>
  <c r="A2853" i="17" s="1"/>
  <c r="A2854" i="17" s="1"/>
  <c r="A2855" i="17" s="1"/>
  <c r="A2856" i="17" s="1"/>
  <c r="A2857" i="17" s="1"/>
  <c r="A2858" i="17" s="1"/>
  <c r="A2859" i="17" s="1"/>
  <c r="A2860" i="17" s="1"/>
  <c r="A2861" i="17" s="1"/>
  <c r="A2862" i="17" s="1"/>
  <c r="A2863" i="17" s="1"/>
  <c r="A2864" i="17" s="1"/>
  <c r="A2865" i="17" s="1"/>
  <c r="A2866" i="17" s="1"/>
  <c r="A2867" i="17" s="1"/>
  <c r="A2868" i="17" s="1"/>
  <c r="A2869" i="17" s="1"/>
  <c r="A2870" i="17" s="1"/>
  <c r="A2871" i="17" s="1"/>
  <c r="A2872" i="17" s="1"/>
  <c r="A2873" i="17" s="1"/>
  <c r="A2874" i="17" s="1"/>
  <c r="A2875" i="17" s="1"/>
  <c r="A2876" i="17" s="1"/>
  <c r="A2877" i="17" s="1"/>
  <c r="A2878" i="17" s="1"/>
  <c r="A2879" i="17" s="1"/>
  <c r="A2880" i="17" s="1"/>
  <c r="A2881" i="17" s="1"/>
  <c r="A2882" i="17" s="1"/>
  <c r="A2883" i="17" s="1"/>
  <c r="A2884" i="17" s="1"/>
  <c r="A2885" i="17" s="1"/>
  <c r="A2886" i="17" s="1"/>
  <c r="A2887" i="17" s="1"/>
  <c r="A2888" i="17" s="1"/>
  <c r="A2889" i="17" s="1"/>
  <c r="A2890" i="17" s="1"/>
  <c r="A2891" i="17" s="1"/>
  <c r="A2892" i="17" s="1"/>
  <c r="A2893" i="17" s="1"/>
  <c r="A2894" i="17" s="1"/>
  <c r="A2895" i="17" s="1"/>
  <c r="A2896" i="17" s="1"/>
  <c r="A2897" i="17" s="1"/>
  <c r="A2898" i="17" s="1"/>
  <c r="A2899" i="17" s="1"/>
  <c r="A2900" i="17" s="1"/>
  <c r="A2901" i="17" s="1"/>
  <c r="A2902" i="17" s="1"/>
  <c r="A2903" i="17" s="1"/>
  <c r="A2904" i="17" s="1"/>
  <c r="A2905" i="17" s="1"/>
  <c r="A2906" i="17" s="1"/>
  <c r="A2907" i="17" s="1"/>
  <c r="A2908" i="17" s="1"/>
  <c r="A2909" i="17" s="1"/>
  <c r="A2910" i="17" s="1"/>
  <c r="A2911" i="17" s="1"/>
  <c r="A2912" i="17" s="1"/>
  <c r="A2913" i="17" s="1"/>
  <c r="A2914" i="17" s="1"/>
  <c r="A2915" i="17" s="1"/>
  <c r="A2916" i="17" s="1"/>
  <c r="A2917" i="17" s="1"/>
  <c r="A2918" i="17" s="1"/>
  <c r="A2919" i="17" s="1"/>
  <c r="A2920" i="17" s="1"/>
  <c r="A2921" i="17" s="1"/>
  <c r="A2922" i="17" s="1"/>
  <c r="A2923" i="17" s="1"/>
  <c r="A2924" i="17" s="1"/>
  <c r="A2925" i="17" s="1"/>
  <c r="A2926" i="17" s="1"/>
  <c r="A2927" i="17" s="1"/>
  <c r="A2928" i="17" s="1"/>
  <c r="A2929" i="17" s="1"/>
  <c r="A2930" i="17" s="1"/>
  <c r="A2931" i="17" s="1"/>
  <c r="A2932" i="17" s="1"/>
  <c r="A2933" i="17" s="1"/>
  <c r="A2934" i="17" s="1"/>
  <c r="A2935" i="17" s="1"/>
  <c r="A2936" i="17" s="1"/>
  <c r="A2937" i="17" s="1"/>
  <c r="A2938" i="17" s="1"/>
  <c r="A2939" i="17" s="1"/>
  <c r="A2940" i="17" s="1"/>
  <c r="A2941" i="17" s="1"/>
  <c r="A2942" i="17" s="1"/>
  <c r="A2943" i="17" s="1"/>
  <c r="A2944" i="17" s="1"/>
  <c r="A2945" i="17" s="1"/>
  <c r="A2946" i="17" s="1"/>
  <c r="A2947" i="17" s="1"/>
  <c r="A2948" i="17" s="1"/>
  <c r="A2949" i="17" s="1"/>
  <c r="A2950" i="17" s="1"/>
  <c r="A2951" i="17" s="1"/>
  <c r="A2952" i="17" s="1"/>
  <c r="A2953" i="17" s="1"/>
  <c r="A2954" i="17" s="1"/>
  <c r="A2955" i="17" s="1"/>
  <c r="A2956" i="17" s="1"/>
  <c r="A2957" i="17" s="1"/>
  <c r="A2958" i="17" s="1"/>
  <c r="A2959" i="17" s="1"/>
  <c r="A2960" i="17" s="1"/>
  <c r="A2961" i="17" s="1"/>
  <c r="A2962" i="17" s="1"/>
  <c r="A2963" i="17" s="1"/>
  <c r="A2964" i="17" s="1"/>
  <c r="A2965" i="17" s="1"/>
  <c r="A2966" i="17" s="1"/>
  <c r="A2967" i="17" s="1"/>
  <c r="A2968" i="17" s="1"/>
  <c r="A2969" i="17" s="1"/>
  <c r="A2970" i="17" s="1"/>
  <c r="A2971" i="17" s="1"/>
  <c r="A2972" i="17" s="1"/>
  <c r="A2973" i="17" s="1"/>
  <c r="A2974" i="17" s="1"/>
  <c r="A2975" i="17" s="1"/>
  <c r="A2976" i="17" s="1"/>
  <c r="A2977" i="17" s="1"/>
  <c r="A2978" i="17" s="1"/>
  <c r="A2979" i="17" s="1"/>
  <c r="A2980" i="17" s="1"/>
  <c r="A2981" i="17" s="1"/>
  <c r="A2982" i="17" s="1"/>
  <c r="A2983" i="17" s="1"/>
  <c r="A2984" i="17" s="1"/>
  <c r="A2985" i="17" s="1"/>
  <c r="A2986" i="17" s="1"/>
  <c r="A2987" i="17" s="1"/>
  <c r="A2988" i="17" s="1"/>
  <c r="A2989" i="17" s="1"/>
  <c r="A2990" i="17" s="1"/>
  <c r="A2991" i="17" s="1"/>
  <c r="A2992" i="17" s="1"/>
  <c r="A2993" i="17" s="1"/>
  <c r="A2994" i="17" s="1"/>
  <c r="A2995" i="17" s="1"/>
  <c r="A2996" i="17" s="1"/>
  <c r="A2997" i="17" s="1"/>
  <c r="A2998" i="17" s="1"/>
  <c r="A2999" i="17" s="1"/>
  <c r="A3000" i="17" s="1"/>
  <c r="A3001" i="17" s="1"/>
  <c r="A3002" i="17" s="1"/>
  <c r="A3003" i="17" s="1"/>
  <c r="A3004" i="17" s="1"/>
  <c r="A3005" i="17" s="1"/>
  <c r="A3006" i="17" s="1"/>
  <c r="A3007" i="17" s="1"/>
  <c r="A3008" i="17" s="1"/>
  <c r="A3009" i="17" s="1"/>
  <c r="A3010" i="17" s="1"/>
  <c r="A3011" i="17" s="1"/>
  <c r="A3012" i="17" s="1"/>
  <c r="A3013" i="17" s="1"/>
  <c r="A3014" i="17" s="1"/>
  <c r="A3015" i="17" s="1"/>
  <c r="A3016" i="17" s="1"/>
  <c r="A3017" i="17" s="1"/>
  <c r="A3018" i="17" s="1"/>
  <c r="A3019" i="17" s="1"/>
  <c r="A3020" i="17" s="1"/>
  <c r="A3021" i="17" s="1"/>
  <c r="A3022" i="17" s="1"/>
  <c r="A3023" i="17" s="1"/>
  <c r="A3024" i="17" s="1"/>
  <c r="A3025" i="17" s="1"/>
  <c r="A3026" i="17" s="1"/>
  <c r="A3027" i="17" s="1"/>
  <c r="A3028" i="17" s="1"/>
  <c r="A3029" i="17" s="1"/>
  <c r="A3030" i="17" s="1"/>
  <c r="A3031" i="17" s="1"/>
  <c r="A3032" i="17" s="1"/>
  <c r="A3033" i="17" s="1"/>
  <c r="A3034" i="17" s="1"/>
  <c r="A3035" i="17" s="1"/>
  <c r="A3036" i="17" s="1"/>
  <c r="A3037" i="17" s="1"/>
  <c r="A3038" i="17" s="1"/>
  <c r="A3039" i="17" s="1"/>
  <c r="A3040" i="17" s="1"/>
  <c r="A3041" i="17" s="1"/>
  <c r="A3042" i="17" s="1"/>
  <c r="A3043" i="17" s="1"/>
  <c r="A3044" i="17" s="1"/>
  <c r="A3045" i="17" s="1"/>
  <c r="A3046" i="17" s="1"/>
  <c r="A3047" i="17" s="1"/>
  <c r="A3048" i="17" s="1"/>
  <c r="A3049" i="17" s="1"/>
  <c r="A3050" i="17" s="1"/>
  <c r="A3051" i="17" s="1"/>
  <c r="A3052" i="17" s="1"/>
  <c r="A3053" i="17" s="1"/>
  <c r="A3054" i="17" s="1"/>
  <c r="A3055" i="17" s="1"/>
  <c r="A3056" i="17" s="1"/>
  <c r="A3057" i="17" s="1"/>
  <c r="A3058" i="17" s="1"/>
  <c r="A3059" i="17" s="1"/>
  <c r="A3060" i="17" s="1"/>
  <c r="A3061" i="17" s="1"/>
  <c r="A3062" i="17" s="1"/>
  <c r="A3063" i="17" s="1"/>
  <c r="A3064" i="17" s="1"/>
  <c r="A3065" i="17" s="1"/>
  <c r="A3066" i="17" s="1"/>
  <c r="A3067" i="17" s="1"/>
  <c r="A3068" i="17" s="1"/>
  <c r="A3069" i="17" s="1"/>
  <c r="A3070" i="17" s="1"/>
  <c r="A3071" i="17" s="1"/>
  <c r="A3072" i="17" s="1"/>
  <c r="A3073" i="17" s="1"/>
  <c r="A3074" i="17" s="1"/>
  <c r="A3075" i="17" s="1"/>
  <c r="A3076" i="17" s="1"/>
  <c r="A3077" i="17" s="1"/>
  <c r="A3078" i="17" s="1"/>
  <c r="A3079" i="17" s="1"/>
  <c r="A3080" i="17" s="1"/>
  <c r="A3081" i="17" s="1"/>
  <c r="A3082" i="17" s="1"/>
  <c r="A3083" i="17" s="1"/>
  <c r="A3084" i="17" s="1"/>
  <c r="A3085" i="17" s="1"/>
  <c r="A3086" i="17" s="1"/>
  <c r="A3087" i="17" s="1"/>
  <c r="A3088" i="17" s="1"/>
  <c r="A3089" i="17" s="1"/>
  <c r="A3090" i="17" s="1"/>
  <c r="A3091" i="17" s="1"/>
  <c r="A3092" i="17" s="1"/>
  <c r="A3093" i="17" s="1"/>
  <c r="A3094" i="17" s="1"/>
  <c r="A3095" i="17" s="1"/>
  <c r="A3096" i="17" s="1"/>
  <c r="A3097" i="17" s="1"/>
  <c r="A3098" i="17" s="1"/>
  <c r="A3099" i="17" s="1"/>
  <c r="A3100" i="17" s="1"/>
  <c r="A3101" i="17" s="1"/>
  <c r="A3102" i="17" s="1"/>
  <c r="A3103" i="17" s="1"/>
  <c r="A3104" i="17" s="1"/>
  <c r="A3105" i="17" s="1"/>
  <c r="A3106" i="17" s="1"/>
  <c r="A3107" i="17" s="1"/>
  <c r="A3108" i="17" s="1"/>
  <c r="A3109" i="17" s="1"/>
  <c r="A3110" i="17" s="1"/>
  <c r="A3111" i="17" s="1"/>
  <c r="A3112" i="17" s="1"/>
  <c r="A3113" i="17" s="1"/>
  <c r="A3114" i="17" s="1"/>
  <c r="A3115" i="17" s="1"/>
  <c r="A3116" i="17" s="1"/>
  <c r="A3117" i="17" s="1"/>
  <c r="A3118" i="17" s="1"/>
  <c r="A3119" i="17" s="1"/>
  <c r="A3120" i="17" s="1"/>
  <c r="A3121" i="17" s="1"/>
  <c r="A3122" i="17" s="1"/>
  <c r="A3123" i="17" s="1"/>
  <c r="A3124" i="17" s="1"/>
  <c r="A3125" i="17" s="1"/>
  <c r="A3126" i="17" s="1"/>
  <c r="A3127" i="17" s="1"/>
  <c r="A3128" i="17" s="1"/>
  <c r="A3129" i="17" s="1"/>
  <c r="A3130" i="17" s="1"/>
  <c r="A3131" i="17" s="1"/>
  <c r="A3132" i="17" s="1"/>
  <c r="A3133" i="17" s="1"/>
  <c r="A3134" i="17" s="1"/>
  <c r="A3135" i="17" s="1"/>
  <c r="A3136" i="17" s="1"/>
  <c r="A3137" i="17" s="1"/>
  <c r="A3138" i="17" s="1"/>
  <c r="A3139" i="17" s="1"/>
  <c r="A3140" i="17" s="1"/>
  <c r="A3141" i="17" s="1"/>
  <c r="A3142" i="17" s="1"/>
  <c r="A3143" i="17" s="1"/>
  <c r="A3144" i="17" s="1"/>
  <c r="A3145" i="17" s="1"/>
  <c r="A3146" i="17" s="1"/>
  <c r="A3147" i="17" s="1"/>
  <c r="A3148" i="17" s="1"/>
  <c r="A3149" i="17" s="1"/>
  <c r="A3150" i="17" s="1"/>
  <c r="A3151" i="17" s="1"/>
  <c r="A3152" i="17" s="1"/>
  <c r="A3153" i="17" s="1"/>
  <c r="A3154" i="17" s="1"/>
  <c r="A3155" i="17" s="1"/>
  <c r="A3156" i="17" s="1"/>
  <c r="A3157" i="17" s="1"/>
  <c r="A3158" i="17" s="1"/>
  <c r="A3159" i="17" s="1"/>
  <c r="A3160" i="17" s="1"/>
  <c r="A3161" i="17" s="1"/>
  <c r="A3162" i="17" s="1"/>
  <c r="A3163" i="17" s="1"/>
  <c r="A3164" i="17" s="1"/>
  <c r="A3165" i="17" s="1"/>
  <c r="A3166" i="17" s="1"/>
  <c r="A3167" i="17" s="1"/>
  <c r="A3168" i="17" s="1"/>
  <c r="A3169" i="17" s="1"/>
  <c r="A3170" i="17" s="1"/>
  <c r="A3171" i="17" s="1"/>
  <c r="A3172" i="17" s="1"/>
  <c r="A3173" i="17" s="1"/>
  <c r="A3174" i="17" s="1"/>
  <c r="A3175" i="17" s="1"/>
  <c r="A3176" i="17" s="1"/>
  <c r="A3177" i="17" s="1"/>
  <c r="A3178" i="17" s="1"/>
  <c r="A3179" i="17" s="1"/>
  <c r="A3180" i="17" s="1"/>
  <c r="A3181" i="17" s="1"/>
  <c r="A3182" i="17" s="1"/>
  <c r="A3183" i="17" s="1"/>
  <c r="A3184" i="17" s="1"/>
  <c r="A3185" i="17" s="1"/>
  <c r="A3186" i="17" s="1"/>
  <c r="A3187" i="17" s="1"/>
  <c r="A3188" i="17" s="1"/>
  <c r="A3189" i="17" s="1"/>
  <c r="A3190" i="17" s="1"/>
  <c r="A3191" i="17" s="1"/>
  <c r="A3192" i="17" s="1"/>
  <c r="A3193" i="17" s="1"/>
  <c r="A3194" i="17" s="1"/>
  <c r="A3195" i="17" s="1"/>
  <c r="A3196" i="17" s="1"/>
  <c r="A3197" i="17" s="1"/>
  <c r="A3198" i="17" s="1"/>
  <c r="A3199" i="17" s="1"/>
  <c r="A3200" i="17" s="1"/>
  <c r="A3201" i="17" s="1"/>
  <c r="A3202" i="17" s="1"/>
  <c r="A3203" i="17" s="1"/>
  <c r="A3204" i="17" s="1"/>
  <c r="A3205" i="17" s="1"/>
  <c r="A3206" i="17" s="1"/>
  <c r="A3207" i="17" s="1"/>
  <c r="A3208" i="17" s="1"/>
  <c r="A3209" i="17" s="1"/>
  <c r="A3210" i="17" s="1"/>
  <c r="A3211" i="17" s="1"/>
  <c r="A3212" i="17" s="1"/>
  <c r="A3213" i="17" s="1"/>
  <c r="A3214" i="17" s="1"/>
  <c r="A3215" i="17" s="1"/>
  <c r="A3216" i="17" s="1"/>
  <c r="A3217" i="17" s="1"/>
  <c r="A3218" i="17" s="1"/>
  <c r="A3219" i="17" s="1"/>
  <c r="A3220" i="17" s="1"/>
  <c r="A3221" i="17" s="1"/>
  <c r="A3222" i="17" s="1"/>
  <c r="A3223" i="17" s="1"/>
  <c r="A3224" i="17" s="1"/>
  <c r="A3225" i="17" s="1"/>
  <c r="A3226" i="17" s="1"/>
  <c r="A3227" i="17" s="1"/>
  <c r="A3228" i="17" s="1"/>
  <c r="A3229" i="17" s="1"/>
  <c r="A3230" i="17" s="1"/>
  <c r="A3231" i="17" s="1"/>
  <c r="A3232" i="17" s="1"/>
  <c r="A3233" i="17" s="1"/>
  <c r="A3234" i="17" s="1"/>
  <c r="A3235" i="17" s="1"/>
  <c r="A3236" i="17" s="1"/>
  <c r="A3237" i="17" s="1"/>
  <c r="A3238" i="17" s="1"/>
  <c r="A3239" i="17" s="1"/>
  <c r="A3240" i="17" s="1"/>
  <c r="A3241" i="17" s="1"/>
  <c r="A3242" i="17" s="1"/>
  <c r="A3243" i="17" s="1"/>
  <c r="A3244" i="17" s="1"/>
  <c r="A3245" i="17" s="1"/>
  <c r="A3246" i="17" s="1"/>
  <c r="A3247" i="17" s="1"/>
  <c r="A3248" i="17" s="1"/>
  <c r="A3249" i="17" s="1"/>
  <c r="A3250" i="17" s="1"/>
  <c r="A3251" i="17" s="1"/>
  <c r="A3252" i="17" s="1"/>
  <c r="A3253" i="17" s="1"/>
  <c r="A3254" i="17" s="1"/>
  <c r="A3255" i="17" s="1"/>
  <c r="A3256" i="17" s="1"/>
  <c r="A3257" i="17" s="1"/>
  <c r="A3258" i="17" s="1"/>
  <c r="A3259" i="17" s="1"/>
  <c r="A3260" i="17" s="1"/>
  <c r="A3261" i="17" s="1"/>
  <c r="A3262" i="17" s="1"/>
  <c r="A3263" i="17" s="1"/>
  <c r="A3264" i="17" s="1"/>
  <c r="A3265" i="17" s="1"/>
  <c r="A3266" i="17" s="1"/>
  <c r="A3267" i="17" s="1"/>
  <c r="A3268" i="17" s="1"/>
  <c r="A3269" i="17" s="1"/>
  <c r="A3270" i="17" s="1"/>
  <c r="A3271" i="17" s="1"/>
  <c r="A3272" i="17" s="1"/>
  <c r="A3273" i="17" s="1"/>
  <c r="A3274" i="17" s="1"/>
  <c r="A3275" i="17" s="1"/>
  <c r="A3276" i="17" s="1"/>
  <c r="A3277" i="17" s="1"/>
  <c r="A3278" i="17" s="1"/>
  <c r="A3279" i="17" s="1"/>
  <c r="A3280" i="17" s="1"/>
  <c r="A3281" i="17" s="1"/>
  <c r="A3282" i="17" s="1"/>
  <c r="A3283" i="17" s="1"/>
  <c r="A3284" i="17" s="1"/>
  <c r="A3285" i="17" s="1"/>
  <c r="A3286" i="17" s="1"/>
  <c r="A3287" i="17" s="1"/>
  <c r="A3288" i="17" s="1"/>
  <c r="A3289" i="17" s="1"/>
  <c r="A3290" i="17" s="1"/>
  <c r="A3291" i="17" s="1"/>
  <c r="A3292" i="17" s="1"/>
  <c r="A3293" i="17" s="1"/>
  <c r="A3294" i="17" s="1"/>
  <c r="A3295" i="17" s="1"/>
  <c r="A3296" i="17" s="1"/>
  <c r="A3297" i="17" s="1"/>
  <c r="A3298" i="17" s="1"/>
  <c r="A3299" i="17" s="1"/>
  <c r="A3300" i="17" s="1"/>
  <c r="A3301" i="17" s="1"/>
  <c r="A3302" i="17" s="1"/>
  <c r="A3303" i="17" s="1"/>
  <c r="A3304" i="17" s="1"/>
  <c r="A3305" i="17" s="1"/>
  <c r="A3306" i="17" s="1"/>
  <c r="A3307" i="17" s="1"/>
  <c r="A3308" i="17" s="1"/>
  <c r="A3309" i="17" s="1"/>
  <c r="A3310" i="17" s="1"/>
  <c r="A3311" i="17" s="1"/>
  <c r="A3312" i="17" s="1"/>
  <c r="A3313" i="17" s="1"/>
  <c r="A3314" i="17" s="1"/>
  <c r="A3315" i="17" s="1"/>
  <c r="A3316" i="17" s="1"/>
  <c r="A3317" i="17" s="1"/>
  <c r="A3318" i="17" s="1"/>
  <c r="A3319" i="17" s="1"/>
  <c r="A3320" i="17" s="1"/>
  <c r="A3321" i="17" s="1"/>
  <c r="A3322" i="17" s="1"/>
  <c r="A3323" i="17" s="1"/>
  <c r="A3324" i="17" s="1"/>
  <c r="A3325" i="17" s="1"/>
  <c r="A3326" i="17" s="1"/>
  <c r="A3327" i="17" s="1"/>
  <c r="A3328" i="17" s="1"/>
  <c r="A3329" i="17" s="1"/>
  <c r="A3330" i="17" s="1"/>
  <c r="A3331" i="17" s="1"/>
  <c r="A3332" i="17" s="1"/>
  <c r="A3333" i="17" s="1"/>
  <c r="A3334" i="17" s="1"/>
  <c r="A3335" i="17" s="1"/>
  <c r="A3336" i="17" s="1"/>
  <c r="A3337" i="17" s="1"/>
  <c r="A3338" i="17" s="1"/>
  <c r="A3339" i="17" s="1"/>
  <c r="A3340" i="17" s="1"/>
  <c r="A3341" i="17" s="1"/>
  <c r="A3342" i="17" s="1"/>
  <c r="A3343" i="17" s="1"/>
  <c r="A3344" i="17" s="1"/>
  <c r="A3345" i="17" s="1"/>
  <c r="A3346" i="17" s="1"/>
  <c r="A3347" i="17" s="1"/>
  <c r="A3348" i="17" s="1"/>
  <c r="A3349" i="17" s="1"/>
  <c r="A3350" i="17" s="1"/>
  <c r="A3351" i="17" s="1"/>
  <c r="A3352" i="17" s="1"/>
  <c r="A3353" i="17" s="1"/>
  <c r="A3354" i="17" s="1"/>
  <c r="A3355" i="17" s="1"/>
  <c r="A3356" i="17" s="1"/>
  <c r="A3357" i="17" s="1"/>
  <c r="A3358" i="17" s="1"/>
  <c r="A3359" i="17" s="1"/>
  <c r="A3360" i="17" s="1"/>
  <c r="A3361" i="17" s="1"/>
  <c r="A3362" i="17" s="1"/>
  <c r="A3363" i="17" s="1"/>
  <c r="A3364" i="17" s="1"/>
  <c r="A3365" i="17" s="1"/>
  <c r="A3366" i="17" s="1"/>
  <c r="A3367" i="17" s="1"/>
  <c r="A3368" i="17" s="1"/>
  <c r="A3369" i="17" s="1"/>
  <c r="A3370" i="17" s="1"/>
  <c r="A3371" i="17" s="1"/>
  <c r="A3372" i="17" s="1"/>
  <c r="A3373" i="17" s="1"/>
  <c r="A3374" i="17" s="1"/>
  <c r="A3375" i="17" s="1"/>
  <c r="A3376" i="17" s="1"/>
  <c r="A3377" i="17" s="1"/>
  <c r="A3378" i="17" s="1"/>
  <c r="A3379" i="17" s="1"/>
  <c r="A3380" i="17" s="1"/>
  <c r="A3381" i="17" s="1"/>
  <c r="A3382" i="17" s="1"/>
  <c r="A3383" i="17" s="1"/>
  <c r="A3384" i="17" s="1"/>
  <c r="A3385" i="17" s="1"/>
  <c r="A3386" i="17" s="1"/>
  <c r="A3387" i="17" s="1"/>
  <c r="A3388" i="17" s="1"/>
  <c r="A3389" i="17" s="1"/>
  <c r="A3390" i="17" s="1"/>
  <c r="A3391" i="17" s="1"/>
  <c r="A3392" i="17" s="1"/>
  <c r="A3393" i="17" s="1"/>
  <c r="A3394" i="17" s="1"/>
  <c r="A3395" i="17" s="1"/>
  <c r="A3396" i="17" s="1"/>
  <c r="A3397" i="17" s="1"/>
  <c r="A3398" i="17" s="1"/>
  <c r="A3399" i="17" s="1"/>
  <c r="A3400" i="17" s="1"/>
  <c r="A3401" i="17" s="1"/>
  <c r="A3402" i="17" s="1"/>
  <c r="A3403" i="17" s="1"/>
  <c r="A3404" i="17" s="1"/>
  <c r="A3405" i="17" s="1"/>
  <c r="A3406" i="17" s="1"/>
  <c r="A3407" i="17" s="1"/>
  <c r="A3408" i="17" s="1"/>
  <c r="A3409" i="17" s="1"/>
  <c r="A3410" i="17" s="1"/>
  <c r="A3411" i="17" s="1"/>
  <c r="A3412" i="17" s="1"/>
  <c r="A3413" i="17" s="1"/>
  <c r="A3414" i="17" s="1"/>
  <c r="A3415" i="17" s="1"/>
  <c r="A3416" i="17" s="1"/>
  <c r="A3417" i="17" s="1"/>
  <c r="A3418" i="17" s="1"/>
  <c r="A3419" i="17" s="1"/>
  <c r="A3420" i="17" s="1"/>
  <c r="A3421" i="17" s="1"/>
  <c r="A3422" i="17" s="1"/>
  <c r="A3423" i="17" s="1"/>
  <c r="A3424" i="17" s="1"/>
  <c r="A3425" i="17" s="1"/>
  <c r="A3426" i="17" s="1"/>
  <c r="A3427" i="17" s="1"/>
  <c r="A3428" i="17" s="1"/>
  <c r="A3429" i="17" s="1"/>
  <c r="A3430" i="17" s="1"/>
  <c r="A3431" i="17" s="1"/>
  <c r="A3432" i="17" s="1"/>
  <c r="A3433" i="17" s="1"/>
  <c r="A3434" i="17" s="1"/>
  <c r="A3435" i="17" s="1"/>
  <c r="A3436" i="17" s="1"/>
  <c r="A3437" i="17" s="1"/>
  <c r="A3438" i="17" s="1"/>
  <c r="A3439" i="17" s="1"/>
  <c r="A3440" i="17" s="1"/>
  <c r="A3441" i="17" s="1"/>
  <c r="A3442" i="17" s="1"/>
  <c r="A3443" i="17" s="1"/>
  <c r="A3444" i="17" s="1"/>
  <c r="A3445" i="17" s="1"/>
  <c r="A3446" i="17" s="1"/>
  <c r="A3447" i="17" s="1"/>
  <c r="A3448" i="17" s="1"/>
  <c r="A3449" i="17" s="1"/>
  <c r="A3450" i="17" s="1"/>
  <c r="A3451" i="17" s="1"/>
  <c r="A3452" i="17" s="1"/>
  <c r="A3453" i="17" s="1"/>
  <c r="A3454" i="17" s="1"/>
  <c r="A3455" i="17" s="1"/>
  <c r="A3456" i="17" s="1"/>
  <c r="A3457" i="17" s="1"/>
  <c r="A3458" i="17" s="1"/>
  <c r="A3459" i="17" s="1"/>
  <c r="A3460" i="17" s="1"/>
  <c r="A3461" i="17" s="1"/>
  <c r="A3462" i="17" s="1"/>
  <c r="A3463" i="17" s="1"/>
  <c r="A3464" i="17" s="1"/>
  <c r="A3465" i="17" s="1"/>
  <c r="A3466" i="17" s="1"/>
  <c r="A3467" i="17" s="1"/>
  <c r="A3468" i="17" s="1"/>
  <c r="A3469" i="17" s="1"/>
  <c r="A3470" i="17" s="1"/>
  <c r="A3471" i="17" s="1"/>
  <c r="A3472" i="17" s="1"/>
  <c r="A3473" i="17" s="1"/>
  <c r="A3474" i="17" s="1"/>
  <c r="A3475" i="17" s="1"/>
  <c r="A3476" i="17" s="1"/>
  <c r="A3477" i="17" s="1"/>
  <c r="A3478" i="17" s="1"/>
  <c r="A3479" i="17" s="1"/>
  <c r="A3480" i="17" s="1"/>
  <c r="A3481" i="17" s="1"/>
  <c r="A3482" i="17" s="1"/>
  <c r="A3483" i="17" s="1"/>
  <c r="A3484" i="17" s="1"/>
  <c r="A3485" i="17" s="1"/>
  <c r="A3486" i="17" s="1"/>
  <c r="A3487" i="17" s="1"/>
  <c r="A3488" i="17" s="1"/>
  <c r="A3489" i="17" s="1"/>
  <c r="A3490" i="17" s="1"/>
  <c r="A3491" i="17" s="1"/>
  <c r="A3492" i="17" s="1"/>
  <c r="A3493" i="17" s="1"/>
  <c r="A3494" i="17" s="1"/>
  <c r="A3495" i="17" s="1"/>
  <c r="A3496" i="17" s="1"/>
  <c r="A3497" i="17" s="1"/>
  <c r="A3498" i="17" s="1"/>
  <c r="A3499" i="17" s="1"/>
  <c r="A3500" i="17" s="1"/>
  <c r="A3501" i="17" s="1"/>
  <c r="A3502" i="17" s="1"/>
  <c r="A3503" i="17" s="1"/>
  <c r="A3504" i="17" s="1"/>
  <c r="A3505" i="17" s="1"/>
  <c r="A3506" i="17" s="1"/>
  <c r="A3507" i="17" s="1"/>
  <c r="A3508" i="17" s="1"/>
  <c r="A3509" i="17" s="1"/>
  <c r="A3510" i="17" s="1"/>
  <c r="A3511" i="17" s="1"/>
  <c r="A3512" i="17" s="1"/>
  <c r="A3513" i="17" s="1"/>
  <c r="A3514" i="17" s="1"/>
  <c r="A3515" i="17" s="1"/>
  <c r="A3516" i="17" s="1"/>
  <c r="A3517" i="17" s="1"/>
  <c r="A3518" i="17" s="1"/>
  <c r="A3519" i="17" s="1"/>
  <c r="A3520" i="17" s="1"/>
  <c r="A3521" i="17" s="1"/>
  <c r="A3522" i="17" s="1"/>
  <c r="A3523" i="17" s="1"/>
  <c r="A3524" i="17" s="1"/>
  <c r="A3525" i="17" s="1"/>
  <c r="A3526" i="17" s="1"/>
  <c r="A3527" i="17" s="1"/>
  <c r="A3528" i="17" s="1"/>
  <c r="A3529" i="17" s="1"/>
  <c r="A3530" i="17" s="1"/>
  <c r="A3531" i="17" s="1"/>
  <c r="A3532" i="17" s="1"/>
  <c r="A3533" i="17" s="1"/>
  <c r="A3534" i="17" s="1"/>
  <c r="A3535" i="17" s="1"/>
  <c r="A3536" i="17" s="1"/>
  <c r="A3537" i="17" s="1"/>
  <c r="A3538" i="17" s="1"/>
  <c r="A3539" i="17" s="1"/>
  <c r="A3540" i="17" s="1"/>
  <c r="A3541" i="17" s="1"/>
  <c r="A3542" i="17" s="1"/>
  <c r="A3543" i="17" s="1"/>
  <c r="A3544" i="17" s="1"/>
  <c r="A3545" i="17" s="1"/>
  <c r="A3546" i="17" s="1"/>
  <c r="A3547" i="17" s="1"/>
  <c r="A3548" i="17" s="1"/>
  <c r="A3549" i="17" s="1"/>
  <c r="A3550" i="17" s="1"/>
  <c r="A3551" i="17" s="1"/>
  <c r="A3552" i="17" s="1"/>
  <c r="A3553" i="17" s="1"/>
  <c r="A3554" i="17" s="1"/>
  <c r="A3555" i="17" s="1"/>
  <c r="A3556" i="17" s="1"/>
  <c r="A3557" i="17" s="1"/>
  <c r="A3558" i="17" s="1"/>
  <c r="A3559" i="17" s="1"/>
  <c r="A3560" i="17" s="1"/>
  <c r="A3561" i="17" s="1"/>
  <c r="A3562" i="17" s="1"/>
  <c r="A3563" i="17" s="1"/>
  <c r="A3564" i="17" s="1"/>
  <c r="A3565" i="17" s="1"/>
  <c r="A3566" i="17" s="1"/>
  <c r="A3567" i="17" s="1"/>
  <c r="A3568" i="17" s="1"/>
  <c r="A3569" i="17" s="1"/>
  <c r="A3570" i="17" s="1"/>
  <c r="A3571" i="17" s="1"/>
  <c r="A3572" i="17" s="1"/>
  <c r="A3573" i="17" s="1"/>
  <c r="A3574" i="17" s="1"/>
  <c r="A3575" i="17" s="1"/>
  <c r="A3576" i="17" s="1"/>
  <c r="A3577" i="17" s="1"/>
  <c r="A3578" i="17" s="1"/>
  <c r="A3579" i="17" s="1"/>
  <c r="A3580" i="17" s="1"/>
  <c r="A3581" i="17" s="1"/>
  <c r="A3582" i="17" s="1"/>
  <c r="A3583" i="17" s="1"/>
  <c r="A3584" i="17" s="1"/>
  <c r="A3585" i="17" s="1"/>
  <c r="A3586" i="17" s="1"/>
  <c r="A3587" i="17" s="1"/>
  <c r="A3588" i="17" s="1"/>
  <c r="A3589" i="17" s="1"/>
  <c r="A3590" i="17" s="1"/>
  <c r="A3591" i="17" s="1"/>
  <c r="A3592" i="17" s="1"/>
  <c r="A3593" i="17" s="1"/>
  <c r="A3594" i="17" s="1"/>
  <c r="A3595" i="17" s="1"/>
  <c r="A3596" i="17" s="1"/>
  <c r="A3597" i="17" s="1"/>
  <c r="A3598" i="17" s="1"/>
  <c r="A3599" i="17" s="1"/>
  <c r="A3600" i="17" s="1"/>
  <c r="A3601" i="17" s="1"/>
  <c r="A3602" i="17" s="1"/>
  <c r="A3603" i="17" s="1"/>
  <c r="A3604" i="17" s="1"/>
  <c r="A3605" i="17" s="1"/>
  <c r="A3606" i="17" s="1"/>
  <c r="A3607" i="17" s="1"/>
  <c r="A3608" i="17" s="1"/>
  <c r="A3609" i="17" s="1"/>
  <c r="A3610" i="17" s="1"/>
  <c r="A3611" i="17" s="1"/>
  <c r="A3612" i="17" s="1"/>
  <c r="A3613" i="17" s="1"/>
  <c r="A3614" i="17" s="1"/>
  <c r="A3615" i="17" s="1"/>
  <c r="A3616" i="17" s="1"/>
  <c r="A3617" i="17" s="1"/>
  <c r="A3618" i="17" s="1"/>
  <c r="A3619" i="17" s="1"/>
  <c r="A3620" i="17" s="1"/>
  <c r="A3621" i="17" s="1"/>
  <c r="A3622" i="17" s="1"/>
  <c r="A3623" i="17" s="1"/>
  <c r="A3624" i="17" s="1"/>
  <c r="A3625" i="17" s="1"/>
  <c r="A3626" i="17" s="1"/>
  <c r="A3627" i="17" s="1"/>
  <c r="A3628" i="17" s="1"/>
  <c r="A3629" i="17" s="1"/>
  <c r="A3630" i="17" s="1"/>
  <c r="A3631" i="17" s="1"/>
  <c r="A3632" i="17" s="1"/>
  <c r="A3633" i="17" s="1"/>
  <c r="A3634" i="17" s="1"/>
  <c r="A3635" i="17" s="1"/>
  <c r="A3636" i="17" s="1"/>
  <c r="A3637" i="17" s="1"/>
  <c r="A3638" i="17" s="1"/>
  <c r="A3639" i="17" s="1"/>
  <c r="A3640" i="17" s="1"/>
  <c r="A3641" i="17" s="1"/>
  <c r="A3642" i="17" s="1"/>
  <c r="A3643" i="17" s="1"/>
  <c r="A3644" i="17" s="1"/>
  <c r="A3645" i="17" s="1"/>
  <c r="A3646" i="17" s="1"/>
  <c r="A3647" i="17" s="1"/>
  <c r="A3648" i="17" s="1"/>
  <c r="A3649" i="17" s="1"/>
  <c r="A3650" i="17" s="1"/>
  <c r="A3651" i="17" s="1"/>
  <c r="A3652" i="17" s="1"/>
  <c r="A3653" i="17" s="1"/>
  <c r="A3654" i="17" s="1"/>
  <c r="A3655" i="17" s="1"/>
  <c r="A3656" i="17" s="1"/>
  <c r="A3657" i="17" s="1"/>
  <c r="A3658" i="17" s="1"/>
  <c r="A3659" i="17" s="1"/>
  <c r="A3660" i="17" s="1"/>
  <c r="A3661" i="17" s="1"/>
  <c r="A3662" i="17" s="1"/>
  <c r="A3663" i="17" s="1"/>
  <c r="A3664" i="17" s="1"/>
  <c r="A3665" i="17" s="1"/>
  <c r="A3666" i="17" s="1"/>
  <c r="A3667" i="17" s="1"/>
  <c r="A3668" i="17" s="1"/>
  <c r="A3669" i="17" s="1"/>
  <c r="A3670" i="17" s="1"/>
  <c r="A3671" i="17" s="1"/>
  <c r="A3672" i="17" s="1"/>
  <c r="A3673" i="17" s="1"/>
  <c r="A3674" i="17" s="1"/>
  <c r="A3675" i="17" s="1"/>
  <c r="A3676" i="17" s="1"/>
  <c r="A3677" i="17" s="1"/>
  <c r="A3678" i="17" s="1"/>
  <c r="A3679" i="17" s="1"/>
  <c r="A3680" i="17" s="1"/>
  <c r="A3681" i="17" s="1"/>
  <c r="A3682" i="17" s="1"/>
  <c r="A3683" i="17" s="1"/>
  <c r="A3684" i="17" s="1"/>
  <c r="A3685" i="17" s="1"/>
  <c r="A3686" i="17" s="1"/>
  <c r="A3687" i="17" s="1"/>
  <c r="A3688" i="17" s="1"/>
  <c r="A3689" i="17" s="1"/>
  <c r="A3690" i="17" s="1"/>
  <c r="A3691" i="17" s="1"/>
  <c r="A3692" i="17" s="1"/>
  <c r="A3693" i="17" s="1"/>
  <c r="A3694" i="17" s="1"/>
  <c r="A3695" i="17" s="1"/>
  <c r="A3696" i="17" s="1"/>
  <c r="A3697" i="17" s="1"/>
  <c r="A3698" i="17" s="1"/>
  <c r="A3699" i="17" s="1"/>
  <c r="A3700" i="17" s="1"/>
  <c r="A3701" i="17" s="1"/>
  <c r="A3702" i="17" s="1"/>
  <c r="A3703" i="17" s="1"/>
  <c r="A3704" i="17" s="1"/>
  <c r="A3705" i="17" s="1"/>
  <c r="A3706" i="17" s="1"/>
  <c r="A3707" i="17" s="1"/>
  <c r="A3708" i="17" s="1"/>
  <c r="A3709" i="17" s="1"/>
  <c r="A3710" i="17" s="1"/>
  <c r="A3711" i="17" s="1"/>
  <c r="A3712" i="17" s="1"/>
  <c r="A3713" i="17" s="1"/>
  <c r="A3714" i="17" s="1"/>
  <c r="A3715" i="17" s="1"/>
  <c r="A3716" i="17" s="1"/>
  <c r="A3717" i="17" s="1"/>
  <c r="A3718" i="17" s="1"/>
  <c r="A3719" i="17" s="1"/>
  <c r="A3720" i="17" s="1"/>
  <c r="A3721" i="17" s="1"/>
  <c r="A3722" i="17" s="1"/>
  <c r="A3723" i="17" s="1"/>
  <c r="A3724" i="17" s="1"/>
  <c r="A3725" i="17" s="1"/>
  <c r="A3726" i="17" s="1"/>
  <c r="A3727" i="17" s="1"/>
  <c r="A3728" i="17" s="1"/>
  <c r="A3729" i="17" s="1"/>
  <c r="A3730" i="17" s="1"/>
  <c r="A3731" i="17" s="1"/>
  <c r="A3732" i="17" s="1"/>
  <c r="A3733" i="17" s="1"/>
  <c r="A3734" i="17" s="1"/>
  <c r="A3735" i="17" s="1"/>
  <c r="A3736" i="17" s="1"/>
  <c r="A3737" i="17" s="1"/>
  <c r="A3738" i="17" s="1"/>
  <c r="A3739" i="17" s="1"/>
  <c r="A3740" i="17" s="1"/>
  <c r="A3741" i="17" s="1"/>
  <c r="A3742" i="17" s="1"/>
  <c r="A3743" i="17" s="1"/>
  <c r="A3744" i="17" s="1"/>
  <c r="A3745" i="17" s="1"/>
  <c r="A3746" i="17" s="1"/>
  <c r="A3747" i="17" s="1"/>
  <c r="A3748" i="17" s="1"/>
  <c r="A3749" i="17" s="1"/>
  <c r="A3750" i="17" s="1"/>
  <c r="A3751" i="17" s="1"/>
  <c r="A3752" i="17" s="1"/>
  <c r="A3753" i="17" s="1"/>
  <c r="A3754" i="17" s="1"/>
  <c r="A3755" i="17" s="1"/>
  <c r="A3756" i="17" s="1"/>
  <c r="A3757" i="17" s="1"/>
  <c r="A3758" i="17" s="1"/>
  <c r="A3759" i="17" s="1"/>
  <c r="A3760" i="17" s="1"/>
  <c r="A3761" i="17" s="1"/>
  <c r="A3762" i="17" s="1"/>
  <c r="A3763" i="17" s="1"/>
  <c r="A3764" i="17" s="1"/>
  <c r="A3765" i="17" s="1"/>
  <c r="A3766" i="17" s="1"/>
  <c r="A3767" i="17" s="1"/>
  <c r="A3768" i="17" s="1"/>
  <c r="A3769" i="17" s="1"/>
  <c r="A3770" i="17" s="1"/>
  <c r="A3771" i="17" s="1"/>
  <c r="A3772" i="17" s="1"/>
  <c r="A3773" i="17" s="1"/>
  <c r="A3774" i="17" s="1"/>
  <c r="A3775" i="17" s="1"/>
  <c r="A3776" i="17" s="1"/>
  <c r="A3777" i="17" s="1"/>
  <c r="A3778" i="17" s="1"/>
  <c r="A3779" i="17" s="1"/>
  <c r="A3780" i="17" s="1"/>
  <c r="A3781" i="17" s="1"/>
  <c r="A3782" i="17" s="1"/>
  <c r="A3783" i="17" s="1"/>
  <c r="A3784" i="17" s="1"/>
  <c r="A3785" i="17" s="1"/>
  <c r="A3786" i="17" s="1"/>
  <c r="A3787" i="17" s="1"/>
  <c r="A3788" i="17" s="1"/>
  <c r="A3789" i="17" s="1"/>
  <c r="A3790" i="17" s="1"/>
  <c r="A3791" i="17" s="1"/>
  <c r="A3792" i="17" s="1"/>
  <c r="A3793" i="17" s="1"/>
  <c r="A3794" i="17" s="1"/>
  <c r="A3795" i="17" s="1"/>
  <c r="A3796" i="17" s="1"/>
  <c r="A3797" i="17" s="1"/>
  <c r="A3798" i="17" s="1"/>
  <c r="A3799" i="17" s="1"/>
  <c r="A3800" i="17" s="1"/>
  <c r="A3801" i="17" s="1"/>
  <c r="A3802" i="17" s="1"/>
  <c r="A3803" i="17" s="1"/>
  <c r="A3804" i="17" s="1"/>
  <c r="A3805" i="17" s="1"/>
  <c r="A3806" i="17" s="1"/>
  <c r="A3807" i="17" s="1"/>
  <c r="A3808" i="17" s="1"/>
  <c r="A3809" i="17" s="1"/>
  <c r="A3810" i="17" s="1"/>
  <c r="A3811" i="17" s="1"/>
  <c r="A3812" i="17" s="1"/>
  <c r="A3813" i="17" s="1"/>
  <c r="A3814" i="17" s="1"/>
  <c r="A3815" i="17" s="1"/>
  <c r="A3816" i="17" s="1"/>
  <c r="A3817" i="17" s="1"/>
  <c r="A3818" i="17" s="1"/>
  <c r="A3819" i="17" s="1"/>
  <c r="A3820" i="17" s="1"/>
  <c r="A3821" i="17" s="1"/>
  <c r="A3822" i="17" s="1"/>
  <c r="A3823" i="17" s="1"/>
  <c r="A3824" i="17" s="1"/>
  <c r="A3825" i="17" s="1"/>
  <c r="A3826" i="17" s="1"/>
  <c r="A3827" i="17" s="1"/>
  <c r="A3828" i="17" s="1"/>
  <c r="A3829" i="17" s="1"/>
  <c r="A3830" i="17" s="1"/>
  <c r="A3831" i="17" s="1"/>
  <c r="A3832" i="17" s="1"/>
  <c r="A3833" i="17" s="1"/>
  <c r="A3834" i="17" s="1"/>
  <c r="A3835" i="17" s="1"/>
  <c r="A3836" i="17" s="1"/>
  <c r="A3837" i="17" s="1"/>
  <c r="A3838" i="17" s="1"/>
  <c r="A3839" i="17" s="1"/>
  <c r="A3840" i="17" s="1"/>
  <c r="A3841" i="17" s="1"/>
  <c r="A3842" i="17" s="1"/>
  <c r="A3843" i="17" s="1"/>
  <c r="A3844" i="17" s="1"/>
  <c r="A3845" i="17" s="1"/>
  <c r="A3846" i="17" s="1"/>
  <c r="A3847" i="17" s="1"/>
  <c r="A3848" i="17" s="1"/>
  <c r="A3849" i="17" s="1"/>
  <c r="A3850" i="17" s="1"/>
  <c r="A3851" i="17" s="1"/>
  <c r="A3852" i="17" s="1"/>
  <c r="A3853" i="17" s="1"/>
  <c r="A3854" i="17" s="1"/>
  <c r="A3855" i="17" s="1"/>
  <c r="A3856" i="17" s="1"/>
  <c r="A3857" i="17" s="1"/>
  <c r="A3858" i="17" s="1"/>
  <c r="A3859" i="17" s="1"/>
  <c r="A3860" i="17" s="1"/>
  <c r="A3861" i="17" s="1"/>
  <c r="A3862" i="17" s="1"/>
  <c r="A3863" i="17" s="1"/>
  <c r="A3864" i="17" s="1"/>
  <c r="A3865" i="17" s="1"/>
  <c r="A3866" i="17" s="1"/>
  <c r="A3867" i="17" s="1"/>
  <c r="A3868" i="17" s="1"/>
  <c r="A3869" i="17" s="1"/>
  <c r="A3870" i="17" s="1"/>
  <c r="A3871" i="17" s="1"/>
  <c r="A3872" i="17" s="1"/>
  <c r="A3873" i="17" s="1"/>
  <c r="A3874" i="17" s="1"/>
  <c r="A3875" i="17" s="1"/>
  <c r="A3876" i="17" s="1"/>
  <c r="A3877" i="17" s="1"/>
  <c r="A3878" i="17" s="1"/>
  <c r="A3879" i="17" s="1"/>
  <c r="A3880" i="17" s="1"/>
  <c r="A3881" i="17" s="1"/>
  <c r="A3882" i="17" s="1"/>
  <c r="A3883" i="17" s="1"/>
  <c r="A3884" i="17" s="1"/>
  <c r="A3885" i="17" s="1"/>
  <c r="A3886" i="17" s="1"/>
  <c r="A3887" i="17" s="1"/>
  <c r="A3888" i="17" s="1"/>
  <c r="A3889" i="17" s="1"/>
  <c r="A3890" i="17" s="1"/>
  <c r="A3891" i="17" s="1"/>
  <c r="A3892" i="17" s="1"/>
  <c r="A3893" i="17" s="1"/>
  <c r="A3894" i="17" s="1"/>
  <c r="A3895" i="17" s="1"/>
  <c r="A3896" i="17" s="1"/>
  <c r="A3897" i="17" s="1"/>
  <c r="A3898" i="17" s="1"/>
  <c r="A3899" i="17" s="1"/>
  <c r="A3900" i="17" s="1"/>
  <c r="A3901" i="17" s="1"/>
  <c r="A3902" i="17" s="1"/>
  <c r="A3903" i="17" s="1"/>
  <c r="A3904" i="17" s="1"/>
  <c r="A3905" i="17" s="1"/>
  <c r="A3906" i="17" s="1"/>
  <c r="A3907" i="17" s="1"/>
  <c r="A3908" i="17" s="1"/>
  <c r="A3909" i="17" s="1"/>
  <c r="A3910" i="17" s="1"/>
  <c r="A3911" i="17" s="1"/>
  <c r="A3912" i="17" s="1"/>
  <c r="A3913" i="17" s="1"/>
  <c r="A3914" i="17" s="1"/>
  <c r="A3915" i="17" s="1"/>
  <c r="A3916" i="17" s="1"/>
  <c r="A3917" i="17" s="1"/>
  <c r="A3918" i="17" s="1"/>
  <c r="A3919" i="17" s="1"/>
  <c r="A3920" i="17" s="1"/>
  <c r="A3921" i="17" s="1"/>
  <c r="A3922" i="17" s="1"/>
  <c r="A3923" i="17" s="1"/>
  <c r="A3924" i="17" s="1"/>
  <c r="A3925" i="17" s="1"/>
  <c r="A3926" i="17" s="1"/>
  <c r="A3927" i="17" s="1"/>
  <c r="A3928" i="17" s="1"/>
  <c r="A3929" i="17" s="1"/>
  <c r="A3930" i="17" s="1"/>
  <c r="A3931" i="17" s="1"/>
  <c r="A3932" i="17" s="1"/>
  <c r="A3933" i="17" s="1"/>
  <c r="A3934" i="17" s="1"/>
  <c r="A3935" i="17" s="1"/>
  <c r="A3936" i="17" s="1"/>
  <c r="A3937" i="17" s="1"/>
  <c r="A3938" i="17" s="1"/>
  <c r="A3939" i="17" s="1"/>
  <c r="A3940" i="17" s="1"/>
  <c r="A3941" i="17" s="1"/>
  <c r="A3942" i="17" s="1"/>
  <c r="A3943" i="17" s="1"/>
  <c r="A3944" i="17" s="1"/>
  <c r="A3945" i="17" s="1"/>
  <c r="A3946" i="17" s="1"/>
  <c r="A3947" i="17" s="1"/>
  <c r="A3948" i="17" s="1"/>
  <c r="A3949" i="17" s="1"/>
  <c r="A3950" i="17" s="1"/>
  <c r="A3951" i="17" s="1"/>
  <c r="A3952" i="17" s="1"/>
  <c r="A3953" i="17" s="1"/>
  <c r="A3954" i="17" s="1"/>
  <c r="A3955" i="17" s="1"/>
  <c r="A3956" i="17" s="1"/>
  <c r="A3957" i="17" s="1"/>
  <c r="A3958" i="17" s="1"/>
  <c r="A3959" i="17" s="1"/>
  <c r="A3960" i="17" s="1"/>
  <c r="A3961" i="17" s="1"/>
  <c r="A3962" i="17" s="1"/>
  <c r="A3963" i="17" s="1"/>
  <c r="A3964" i="17" s="1"/>
  <c r="A3965" i="17" s="1"/>
  <c r="A3966" i="17" s="1"/>
  <c r="A3967" i="17" s="1"/>
  <c r="A3968" i="17" s="1"/>
  <c r="A3969" i="17" s="1"/>
  <c r="A3970" i="17" s="1"/>
  <c r="A3971" i="17" s="1"/>
  <c r="A3972" i="17" s="1"/>
  <c r="A3973" i="17" s="1"/>
  <c r="A3974" i="17" s="1"/>
  <c r="A3975" i="17" s="1"/>
  <c r="A3976" i="17" s="1"/>
  <c r="A3977" i="17" s="1"/>
  <c r="A3978" i="17" s="1"/>
  <c r="A3979" i="17" s="1"/>
  <c r="A3980" i="17" s="1"/>
  <c r="A3981" i="17" s="1"/>
  <c r="A3982" i="17" s="1"/>
  <c r="A3983" i="17" s="1"/>
  <c r="A3984" i="17" s="1"/>
  <c r="A3985" i="17" s="1"/>
  <c r="A3986" i="17" s="1"/>
  <c r="A3987" i="17" s="1"/>
  <c r="A3988" i="17" s="1"/>
  <c r="A3989" i="17" s="1"/>
  <c r="A3990" i="17" s="1"/>
  <c r="A3991" i="17" s="1"/>
  <c r="A3992" i="17" s="1"/>
  <c r="A3993" i="17" s="1"/>
  <c r="A3994" i="17" s="1"/>
  <c r="A3995" i="17" s="1"/>
  <c r="A3996" i="17" s="1"/>
  <c r="A3997" i="17" s="1"/>
  <c r="A3998" i="17" s="1"/>
  <c r="A3999" i="17" s="1"/>
  <c r="A4000" i="17" s="1"/>
  <c r="A4001" i="17" s="1"/>
  <c r="A4002" i="17" s="1"/>
  <c r="A4003" i="17" s="1"/>
  <c r="A4004" i="17" s="1"/>
  <c r="A4005" i="17" s="1"/>
  <c r="A4006" i="17" s="1"/>
  <c r="A4007" i="17" s="1"/>
  <c r="A4008" i="17" s="1"/>
  <c r="A4009" i="17" s="1"/>
  <c r="A4010" i="17" s="1"/>
  <c r="A4011" i="17" s="1"/>
  <c r="A4012" i="17" s="1"/>
  <c r="A4013" i="17" s="1"/>
  <c r="A4014" i="17" s="1"/>
  <c r="A4015" i="17" s="1"/>
  <c r="A4016" i="17" s="1"/>
  <c r="A4017" i="17" s="1"/>
  <c r="A4018" i="17" s="1"/>
  <c r="A4019" i="17" s="1"/>
  <c r="A4020" i="17" s="1"/>
  <c r="A4021" i="17" s="1"/>
  <c r="A4022" i="17" s="1"/>
  <c r="A4023" i="17" s="1"/>
  <c r="A4024" i="17" s="1"/>
  <c r="A4025" i="17" s="1"/>
  <c r="A4026" i="17" s="1"/>
  <c r="A4027" i="17" s="1"/>
  <c r="A4028" i="17" s="1"/>
  <c r="A4029" i="17" s="1"/>
  <c r="A4030" i="17" s="1"/>
  <c r="A4031" i="17" s="1"/>
  <c r="A4032" i="17" s="1"/>
  <c r="A4033" i="17" s="1"/>
  <c r="A4034" i="17" s="1"/>
  <c r="A4035" i="17" s="1"/>
  <c r="A4036" i="17" s="1"/>
  <c r="A4037" i="17" s="1"/>
  <c r="A4038" i="17" s="1"/>
  <c r="A4039" i="17" s="1"/>
  <c r="A4040" i="17" s="1"/>
  <c r="A4041" i="17" s="1"/>
  <c r="A4042" i="17" s="1"/>
  <c r="A4043" i="17" s="1"/>
  <c r="A4044" i="17" s="1"/>
  <c r="A4045" i="17" s="1"/>
  <c r="A4046" i="17" s="1"/>
  <c r="A4047" i="17" s="1"/>
  <c r="A4048" i="17" s="1"/>
  <c r="A4049" i="17" s="1"/>
  <c r="A4050" i="17" s="1"/>
  <c r="A4051" i="17" s="1"/>
  <c r="A4052" i="17" s="1"/>
  <c r="A4053" i="17" s="1"/>
  <c r="A4054" i="17" s="1"/>
  <c r="A4055" i="17" s="1"/>
  <c r="A4056" i="17" s="1"/>
  <c r="A4057" i="17" s="1"/>
  <c r="A4058" i="17" s="1"/>
  <c r="A4059" i="17" s="1"/>
  <c r="A4060" i="17" s="1"/>
  <c r="A4061" i="17" s="1"/>
  <c r="A4062" i="17" s="1"/>
  <c r="A4063" i="17" s="1"/>
  <c r="A4064" i="17" s="1"/>
  <c r="A4065" i="17" s="1"/>
  <c r="A4066" i="17" s="1"/>
  <c r="A4067" i="17" s="1"/>
  <c r="A4068" i="17" s="1"/>
  <c r="A4069" i="17" s="1"/>
  <c r="A4070" i="17" s="1"/>
  <c r="A4071" i="17" s="1"/>
  <c r="A4072" i="17" s="1"/>
  <c r="A4073" i="17" s="1"/>
  <c r="A4074" i="17" s="1"/>
  <c r="A4075" i="17" s="1"/>
  <c r="A4076" i="17" s="1"/>
  <c r="A4077" i="17" s="1"/>
  <c r="A4078" i="17" s="1"/>
  <c r="A4079" i="17" s="1"/>
  <c r="A4080" i="17" s="1"/>
  <c r="A4081" i="17" s="1"/>
  <c r="A4082" i="17" s="1"/>
  <c r="A4083" i="17" s="1"/>
  <c r="A4084" i="17" s="1"/>
  <c r="A4085" i="17" s="1"/>
  <c r="A4086" i="17" s="1"/>
  <c r="A4087" i="17" s="1"/>
  <c r="A4088" i="17" s="1"/>
  <c r="A4089" i="17" s="1"/>
  <c r="A4090" i="17" s="1"/>
  <c r="A4091" i="17" s="1"/>
  <c r="A4092" i="17" s="1"/>
  <c r="A4093" i="17" s="1"/>
  <c r="A4094" i="17" s="1"/>
  <c r="A4095" i="17" s="1"/>
  <c r="A4096" i="17" s="1"/>
  <c r="A4097" i="17" s="1"/>
  <c r="A4098" i="17" s="1"/>
  <c r="A4099" i="17" s="1"/>
  <c r="A4100" i="17" s="1"/>
  <c r="A4101" i="17" s="1"/>
  <c r="A4102" i="17" s="1"/>
  <c r="A4103" i="17" s="1"/>
  <c r="A4104" i="17" s="1"/>
  <c r="A4105" i="17" s="1"/>
  <c r="A4106" i="17" s="1"/>
  <c r="A4107" i="17" s="1"/>
  <c r="A4108" i="17" s="1"/>
  <c r="A4109" i="17" s="1"/>
  <c r="A4110" i="17" s="1"/>
  <c r="A4111" i="17" s="1"/>
  <c r="A4112" i="17" s="1"/>
  <c r="A4113" i="17" s="1"/>
  <c r="A4114" i="17" s="1"/>
  <c r="A4115" i="17" s="1"/>
  <c r="A4116" i="17" s="1"/>
  <c r="A4117" i="17" s="1"/>
  <c r="A4118" i="17" s="1"/>
  <c r="A4119" i="17" s="1"/>
  <c r="A4120" i="17" s="1"/>
  <c r="A4121" i="17" s="1"/>
  <c r="A4122" i="17" s="1"/>
  <c r="A4123" i="17" s="1"/>
  <c r="A4124" i="17" s="1"/>
  <c r="A4125" i="17" s="1"/>
  <c r="A4126" i="17" s="1"/>
  <c r="A4127" i="17" s="1"/>
  <c r="A4128" i="17" s="1"/>
  <c r="A4129" i="17" s="1"/>
  <c r="A4130" i="17" s="1"/>
  <c r="A4131" i="17" s="1"/>
  <c r="A4132" i="17" s="1"/>
  <c r="A4133" i="17" s="1"/>
  <c r="A4134" i="17" s="1"/>
  <c r="A4135" i="17" s="1"/>
  <c r="A4136" i="17" s="1"/>
  <c r="A4137" i="17" s="1"/>
  <c r="A4138" i="17" s="1"/>
  <c r="A4139" i="17" s="1"/>
  <c r="A4140" i="17" s="1"/>
  <c r="A4141" i="17" s="1"/>
  <c r="A4142" i="17" s="1"/>
  <c r="A4143" i="17" s="1"/>
  <c r="A4144" i="17" s="1"/>
  <c r="A4145" i="17" s="1"/>
  <c r="A4146" i="17" s="1"/>
  <c r="A4147" i="17" s="1"/>
  <c r="A4148" i="17" s="1"/>
  <c r="A4149" i="17" s="1"/>
  <c r="A4150" i="17" s="1"/>
  <c r="A4151" i="17" s="1"/>
  <c r="A4152" i="17" s="1"/>
  <c r="A4153" i="17" s="1"/>
  <c r="A4154" i="17" s="1"/>
  <c r="A4155" i="17" s="1"/>
  <c r="A4156" i="17" s="1"/>
  <c r="A4157" i="17" s="1"/>
  <c r="A4158" i="17" s="1"/>
  <c r="A4159" i="17" s="1"/>
  <c r="A4160" i="17" s="1"/>
  <c r="A4161" i="17" s="1"/>
  <c r="A4162" i="17" s="1"/>
  <c r="A4163" i="17" s="1"/>
  <c r="A4164" i="17" s="1"/>
  <c r="A4165" i="17" s="1"/>
  <c r="A4166" i="17" s="1"/>
  <c r="A4167" i="17" s="1"/>
  <c r="A4168" i="17" s="1"/>
  <c r="A4169" i="17" s="1"/>
  <c r="A4170" i="17" s="1"/>
  <c r="A4171" i="17" s="1"/>
  <c r="A4172" i="17" s="1"/>
  <c r="A4173" i="17" s="1"/>
  <c r="A4174" i="17" s="1"/>
  <c r="A4175" i="17" s="1"/>
  <c r="A4176" i="17" s="1"/>
  <c r="A4177" i="17" s="1"/>
  <c r="A4178" i="17" s="1"/>
  <c r="A4179" i="17" s="1"/>
  <c r="A4180" i="17" s="1"/>
  <c r="A4181" i="17" s="1"/>
  <c r="A4182" i="17" s="1"/>
  <c r="A4183" i="17" s="1"/>
  <c r="A4184" i="17" s="1"/>
  <c r="A4185" i="17" s="1"/>
  <c r="A4186" i="17" s="1"/>
  <c r="A4187" i="17" s="1"/>
  <c r="A4188" i="17" s="1"/>
  <c r="A4189" i="17" s="1"/>
  <c r="A4190" i="17" s="1"/>
  <c r="A4191" i="17" s="1"/>
  <c r="A4192" i="17" s="1"/>
  <c r="A4193" i="17" s="1"/>
  <c r="A4194" i="17" s="1"/>
  <c r="A4195" i="17" s="1"/>
  <c r="A4196" i="17" s="1"/>
  <c r="A4197" i="17" s="1"/>
  <c r="A4198" i="17" s="1"/>
  <c r="A4199" i="17" s="1"/>
  <c r="A4200" i="17" s="1"/>
  <c r="A4201" i="17" s="1"/>
  <c r="A4202" i="17" s="1"/>
  <c r="A4203" i="17" s="1"/>
  <c r="A4204" i="17" s="1"/>
  <c r="A4205" i="17" s="1"/>
  <c r="A4206" i="17" s="1"/>
  <c r="A4207" i="17" s="1"/>
  <c r="A4208" i="17" s="1"/>
  <c r="A4209" i="17" s="1"/>
  <c r="A4210" i="17" s="1"/>
  <c r="A4211" i="17" s="1"/>
  <c r="A4212" i="17" s="1"/>
  <c r="A4213" i="17" s="1"/>
  <c r="A4214" i="17" s="1"/>
  <c r="A4215" i="17" s="1"/>
  <c r="A4216" i="17" s="1"/>
  <c r="A4217" i="17" s="1"/>
  <c r="A4218" i="17" s="1"/>
  <c r="A4219" i="17" s="1"/>
  <c r="A4220" i="17" s="1"/>
  <c r="A4221" i="17" s="1"/>
  <c r="A4222" i="17" s="1"/>
  <c r="A4223" i="17" s="1"/>
  <c r="A4224" i="17" s="1"/>
  <c r="A4225" i="17" s="1"/>
  <c r="A4226" i="17" s="1"/>
  <c r="A4227" i="17" s="1"/>
  <c r="A4228" i="17" s="1"/>
  <c r="A4229" i="17" s="1"/>
  <c r="A4230" i="17" s="1"/>
  <c r="A4231" i="17" s="1"/>
  <c r="A4232" i="17" s="1"/>
  <c r="A4233" i="17" s="1"/>
  <c r="A4234" i="17" s="1"/>
  <c r="A4235" i="17" s="1"/>
  <c r="A4236" i="17" s="1"/>
  <c r="A4237" i="17" s="1"/>
  <c r="A4238" i="17" s="1"/>
  <c r="A4239" i="17" s="1"/>
  <c r="A4240" i="17" s="1"/>
  <c r="A4241" i="17" s="1"/>
  <c r="A4242" i="17" s="1"/>
  <c r="A4243" i="17" s="1"/>
  <c r="A4244" i="17" s="1"/>
  <c r="A4245" i="17" s="1"/>
  <c r="A4246" i="17" s="1"/>
  <c r="A4247" i="17" s="1"/>
  <c r="A4248" i="17" s="1"/>
  <c r="A4249" i="17" s="1"/>
  <c r="A4250" i="17" s="1"/>
  <c r="A4251" i="17" s="1"/>
  <c r="A4252" i="17" s="1"/>
  <c r="A4253" i="17" s="1"/>
  <c r="A4254" i="17" s="1"/>
  <c r="A4255" i="17" s="1"/>
  <c r="A4256" i="17" s="1"/>
  <c r="A4257" i="17" s="1"/>
  <c r="A4258" i="17" s="1"/>
  <c r="A4259" i="17" s="1"/>
  <c r="A4260" i="17" s="1"/>
  <c r="A4261" i="17" s="1"/>
  <c r="A4262" i="17" s="1"/>
  <c r="A4263" i="17" s="1"/>
  <c r="A4264" i="17" s="1"/>
  <c r="A4265" i="17" s="1"/>
  <c r="A4266" i="17" s="1"/>
  <c r="A4267" i="17" s="1"/>
  <c r="A4268" i="17" s="1"/>
  <c r="A4269" i="17" s="1"/>
  <c r="A4270" i="17" s="1"/>
  <c r="A4271" i="17" s="1"/>
  <c r="A4272" i="17" s="1"/>
  <c r="A4273" i="17" s="1"/>
  <c r="A4274" i="17" s="1"/>
  <c r="A4275" i="17" s="1"/>
  <c r="A4276" i="17" s="1"/>
  <c r="A4277" i="17" s="1"/>
  <c r="A4278" i="17" s="1"/>
  <c r="A4279" i="17" s="1"/>
  <c r="A4280" i="17" s="1"/>
  <c r="A4281" i="17" s="1"/>
  <c r="A4282" i="17" s="1"/>
  <c r="A4283" i="17" s="1"/>
  <c r="A4284" i="17" s="1"/>
  <c r="A4285" i="17" s="1"/>
  <c r="A4286" i="17" s="1"/>
  <c r="A4287" i="17" s="1"/>
  <c r="A4288" i="17" s="1"/>
  <c r="A4289" i="17" s="1"/>
  <c r="A4290" i="17" s="1"/>
  <c r="A4291" i="17" s="1"/>
  <c r="A4292" i="17" s="1"/>
  <c r="A4293" i="17" s="1"/>
  <c r="A4294" i="17" s="1"/>
  <c r="A4295" i="17" s="1"/>
  <c r="A4296" i="17" s="1"/>
  <c r="A4297" i="17" s="1"/>
  <c r="A4298" i="17" s="1"/>
  <c r="A4299" i="17" s="1"/>
  <c r="A4300" i="17" s="1"/>
  <c r="A4301" i="17" s="1"/>
  <c r="A4302" i="17" s="1"/>
  <c r="A4303" i="17" s="1"/>
  <c r="A4304" i="17" s="1"/>
  <c r="A4305" i="17" s="1"/>
  <c r="A4306" i="17" s="1"/>
  <c r="A4307" i="17" s="1"/>
  <c r="A4308" i="17" s="1"/>
  <c r="A4309" i="17" s="1"/>
  <c r="A4310" i="17" s="1"/>
  <c r="A4311" i="17" s="1"/>
  <c r="A4312" i="17" s="1"/>
  <c r="A4313" i="17" s="1"/>
  <c r="A4314" i="17" s="1"/>
  <c r="A4315" i="17" s="1"/>
  <c r="A4316" i="17" s="1"/>
  <c r="A4317" i="17" s="1"/>
  <c r="A4318" i="17" s="1"/>
  <c r="A4319" i="17" s="1"/>
  <c r="A4320" i="17" s="1"/>
  <c r="A4321" i="17" s="1"/>
  <c r="A4322" i="17" s="1"/>
  <c r="A4323" i="17" s="1"/>
  <c r="A4324" i="17" s="1"/>
  <c r="A4325" i="17" s="1"/>
  <c r="A4326" i="17" s="1"/>
  <c r="A4327" i="17" s="1"/>
  <c r="A4328" i="17" s="1"/>
  <c r="A4329" i="17" s="1"/>
  <c r="A4330" i="17" s="1"/>
  <c r="A4331" i="17" s="1"/>
  <c r="A4332" i="17" s="1"/>
  <c r="A4333" i="17" s="1"/>
  <c r="A4334" i="17" s="1"/>
  <c r="A4335" i="17" s="1"/>
  <c r="A4336" i="17" s="1"/>
  <c r="A4337" i="17" s="1"/>
  <c r="A4338" i="17" s="1"/>
  <c r="A4339" i="17" s="1"/>
  <c r="A4340" i="17" s="1"/>
  <c r="A4341" i="17" s="1"/>
  <c r="A4342" i="17" s="1"/>
  <c r="A4343" i="17" s="1"/>
  <c r="A4344" i="17" s="1"/>
  <c r="A4345" i="17" s="1"/>
  <c r="A4346" i="17" s="1"/>
  <c r="A4347" i="17" s="1"/>
  <c r="A4348" i="17" s="1"/>
  <c r="A4349" i="17" s="1"/>
  <c r="A4350" i="17" s="1"/>
  <c r="A4351" i="17" s="1"/>
  <c r="A4352" i="17" s="1"/>
  <c r="A4353" i="17" s="1"/>
  <c r="A4354" i="17" s="1"/>
  <c r="A4355" i="17" s="1"/>
  <c r="A4356" i="17" s="1"/>
  <c r="A4357" i="17" s="1"/>
  <c r="A4358" i="17" s="1"/>
  <c r="A4359" i="17" s="1"/>
  <c r="A4360" i="17" s="1"/>
  <c r="A4361" i="17" s="1"/>
  <c r="A4362" i="17" s="1"/>
  <c r="A4363" i="17" s="1"/>
  <c r="A4364" i="17" s="1"/>
  <c r="A4365" i="17" s="1"/>
  <c r="A4366" i="17" s="1"/>
  <c r="A4367" i="17" s="1"/>
  <c r="A4368" i="17" s="1"/>
  <c r="A4369" i="17" s="1"/>
  <c r="A4370" i="17" s="1"/>
  <c r="A4371" i="17" s="1"/>
  <c r="A4372" i="17" s="1"/>
  <c r="A4373" i="17" s="1"/>
  <c r="A4374" i="17" s="1"/>
  <c r="A4375" i="17" s="1"/>
  <c r="A4376" i="17" s="1"/>
  <c r="A4377" i="17" s="1"/>
  <c r="A4378" i="17" s="1"/>
  <c r="A4379" i="17" s="1"/>
  <c r="A4380" i="17" s="1"/>
  <c r="A4381" i="17" s="1"/>
  <c r="A4382" i="17" s="1"/>
  <c r="A4383" i="17" s="1"/>
  <c r="A4384" i="17" s="1"/>
  <c r="A4385" i="17" s="1"/>
  <c r="A4386" i="17" s="1"/>
  <c r="A4387" i="17" s="1"/>
  <c r="A4388" i="17" s="1"/>
  <c r="A4389" i="17" s="1"/>
  <c r="A4390" i="17" s="1"/>
  <c r="A4391" i="17" s="1"/>
  <c r="A4392" i="17" s="1"/>
  <c r="A4393" i="17" s="1"/>
  <c r="A4394" i="17" s="1"/>
  <c r="A4395" i="17" s="1"/>
  <c r="A4396" i="17" s="1"/>
  <c r="A4397" i="17" s="1"/>
  <c r="A4398" i="17" s="1"/>
  <c r="A4399" i="17" s="1"/>
  <c r="A4400" i="17" s="1"/>
  <c r="A4401" i="17" s="1"/>
  <c r="A4402" i="17" s="1"/>
  <c r="A4403" i="17" s="1"/>
  <c r="A4404" i="17" s="1"/>
  <c r="A4405" i="17" s="1"/>
  <c r="A4406" i="17" s="1"/>
  <c r="A4407" i="17" s="1"/>
  <c r="A4408" i="17" s="1"/>
  <c r="A4409" i="17" s="1"/>
  <c r="A4410" i="17" s="1"/>
  <c r="A4411" i="17" s="1"/>
  <c r="A4412" i="17" s="1"/>
  <c r="A4413" i="17" s="1"/>
  <c r="A4414" i="17" s="1"/>
  <c r="A4415" i="17" s="1"/>
  <c r="A4416" i="17" s="1"/>
  <c r="A4417" i="17" s="1"/>
  <c r="A4418" i="17" s="1"/>
  <c r="A4419" i="17" s="1"/>
  <c r="A4420" i="17" s="1"/>
  <c r="A4421" i="17" s="1"/>
  <c r="A4422" i="17" s="1"/>
  <c r="A4423" i="17" s="1"/>
  <c r="A4424" i="17" s="1"/>
  <c r="A4425" i="17" s="1"/>
  <c r="A4426" i="17" s="1"/>
  <c r="A4427" i="17" s="1"/>
  <c r="A4428" i="17" s="1"/>
  <c r="A4429" i="17" s="1"/>
  <c r="A4430" i="17" s="1"/>
  <c r="A4431" i="17" s="1"/>
  <c r="A4432" i="17" s="1"/>
  <c r="A4433" i="17" s="1"/>
  <c r="A4434" i="17" s="1"/>
  <c r="A4435" i="17" s="1"/>
  <c r="A4436" i="17" s="1"/>
  <c r="A4437" i="17" s="1"/>
  <c r="A4438" i="17" s="1"/>
  <c r="A4439" i="17" s="1"/>
  <c r="A4440" i="17" s="1"/>
  <c r="A4441" i="17" s="1"/>
  <c r="A4442" i="17" s="1"/>
  <c r="A4443" i="17" s="1"/>
  <c r="A4444" i="17" s="1"/>
  <c r="A4445" i="17" s="1"/>
  <c r="A4446" i="17" s="1"/>
  <c r="A4447" i="17" s="1"/>
  <c r="A4448" i="17" s="1"/>
  <c r="A4449" i="17" s="1"/>
  <c r="A4450" i="17" s="1"/>
  <c r="A4451" i="17" s="1"/>
  <c r="A4452" i="17" s="1"/>
  <c r="A4453" i="17" s="1"/>
  <c r="A4454" i="17" s="1"/>
  <c r="A4455" i="17" s="1"/>
  <c r="A4456" i="17" s="1"/>
  <c r="A4457" i="17" s="1"/>
  <c r="A4458" i="17" s="1"/>
  <c r="A4459" i="17" s="1"/>
  <c r="A4460" i="17" s="1"/>
  <c r="A4461" i="17" s="1"/>
  <c r="A4462" i="17" s="1"/>
  <c r="A4463" i="17" s="1"/>
  <c r="A4464" i="17" s="1"/>
  <c r="A4465" i="17" s="1"/>
  <c r="A4466" i="17" s="1"/>
  <c r="A4467" i="17" s="1"/>
  <c r="A4468" i="17" s="1"/>
  <c r="A4469" i="17" s="1"/>
  <c r="A4470" i="17" s="1"/>
  <c r="A4471" i="17" s="1"/>
  <c r="A4472" i="17" s="1"/>
  <c r="A4473" i="17" s="1"/>
  <c r="A4474" i="17" s="1"/>
  <c r="A4475" i="17" s="1"/>
  <c r="A4476" i="17" s="1"/>
  <c r="A4477" i="17" s="1"/>
  <c r="A4478" i="17" s="1"/>
  <c r="A4479" i="17" s="1"/>
  <c r="A4480" i="17" s="1"/>
  <c r="A4481" i="17" s="1"/>
  <c r="A4482" i="17" s="1"/>
  <c r="A4483" i="17" s="1"/>
  <c r="A4484" i="17" s="1"/>
  <c r="A4485" i="17" s="1"/>
  <c r="A4486" i="17" s="1"/>
  <c r="A4487" i="17" s="1"/>
  <c r="A4488" i="17" s="1"/>
  <c r="A4489" i="17" s="1"/>
  <c r="A4490" i="17" s="1"/>
  <c r="A4491" i="17" s="1"/>
  <c r="A4492" i="17" s="1"/>
  <c r="A4493" i="17" s="1"/>
  <c r="A4494" i="17" s="1"/>
  <c r="A4495" i="17" s="1"/>
  <c r="A4496" i="17" s="1"/>
  <c r="A4497" i="17" s="1"/>
  <c r="A4498" i="17" s="1"/>
  <c r="A4499" i="17" s="1"/>
  <c r="A4500" i="17" s="1"/>
  <c r="A4501" i="17" s="1"/>
  <c r="A4502" i="17" s="1"/>
  <c r="A4503" i="17" s="1"/>
  <c r="A4504" i="17" s="1"/>
  <c r="A4505" i="17" s="1"/>
  <c r="A4506" i="17" s="1"/>
  <c r="A4507" i="17" s="1"/>
  <c r="A4508" i="17" s="1"/>
  <c r="A4509" i="17" s="1"/>
  <c r="A4510" i="17" s="1"/>
  <c r="A4511" i="17" s="1"/>
  <c r="A4512" i="17" s="1"/>
  <c r="A4513" i="17" s="1"/>
  <c r="A4514" i="17" s="1"/>
  <c r="A4515" i="17" s="1"/>
  <c r="A4516" i="17" s="1"/>
  <c r="A4517" i="17" s="1"/>
  <c r="A4518" i="17" s="1"/>
  <c r="A4519" i="17" s="1"/>
  <c r="A4520" i="17" s="1"/>
  <c r="A4521" i="17" s="1"/>
  <c r="A4522" i="17" s="1"/>
  <c r="A4523" i="17" s="1"/>
  <c r="A4524" i="17" s="1"/>
  <c r="A4525" i="17" s="1"/>
  <c r="A4526" i="17" s="1"/>
  <c r="A4527" i="17" s="1"/>
  <c r="A4528" i="17" s="1"/>
  <c r="A4529" i="17" s="1"/>
  <c r="A4530" i="17" s="1"/>
  <c r="A4531" i="17" s="1"/>
  <c r="A4532" i="17" s="1"/>
  <c r="A4533" i="17" s="1"/>
  <c r="A4534" i="17" s="1"/>
  <c r="A4535" i="17" s="1"/>
  <c r="A4536" i="17" s="1"/>
  <c r="A4537" i="17" s="1"/>
  <c r="A4538" i="17" s="1"/>
  <c r="A4539" i="17" s="1"/>
  <c r="A4540" i="17" s="1"/>
  <c r="A4541" i="17" s="1"/>
  <c r="A4542" i="17" s="1"/>
  <c r="A4543" i="17" s="1"/>
  <c r="A4544" i="17" s="1"/>
  <c r="A4545" i="17" s="1"/>
  <c r="A4546" i="17" s="1"/>
  <c r="A4547" i="17" s="1"/>
  <c r="A4548" i="17" s="1"/>
  <c r="A4549" i="17" s="1"/>
  <c r="A4550" i="17" s="1"/>
  <c r="A4551" i="17" s="1"/>
  <c r="A4552" i="17" s="1"/>
  <c r="A4553" i="17" s="1"/>
  <c r="A4554" i="17" s="1"/>
  <c r="A4555" i="17" s="1"/>
  <c r="A4556" i="17" s="1"/>
  <c r="A4557" i="17" s="1"/>
  <c r="A4558" i="17" s="1"/>
  <c r="A4559" i="17" s="1"/>
  <c r="A4560" i="17" s="1"/>
  <c r="A4561" i="17" s="1"/>
  <c r="A4562" i="17" s="1"/>
  <c r="A4563" i="17" s="1"/>
  <c r="A4564" i="17" s="1"/>
  <c r="A4565" i="17" s="1"/>
  <c r="A4566" i="17" s="1"/>
  <c r="A4567" i="17" s="1"/>
  <c r="A4568" i="17" s="1"/>
  <c r="A4569" i="17" s="1"/>
  <c r="A4570" i="17" s="1"/>
  <c r="A4571" i="17" s="1"/>
  <c r="A4572" i="17" s="1"/>
  <c r="A4573" i="17" s="1"/>
  <c r="A4574" i="17" s="1"/>
  <c r="A4575" i="17" s="1"/>
  <c r="A4576" i="17" s="1"/>
  <c r="A4577" i="17" s="1"/>
  <c r="A4578" i="17" s="1"/>
  <c r="A4579" i="17" s="1"/>
  <c r="A4580" i="17" s="1"/>
  <c r="A4581" i="17" s="1"/>
  <c r="A4582" i="17" s="1"/>
  <c r="A4583" i="17" s="1"/>
  <c r="A4584" i="17" s="1"/>
  <c r="A4585" i="17" s="1"/>
  <c r="A4586" i="17" s="1"/>
  <c r="A4587" i="17" s="1"/>
  <c r="A4588" i="17" s="1"/>
  <c r="A4589" i="17" s="1"/>
  <c r="A4590" i="17" s="1"/>
  <c r="A4591" i="17" s="1"/>
  <c r="A4592" i="17" s="1"/>
  <c r="A4593" i="17" s="1"/>
  <c r="A4594" i="17" s="1"/>
  <c r="A4595" i="17" s="1"/>
  <c r="A4596" i="17" s="1"/>
  <c r="A4597" i="17" s="1"/>
  <c r="A4598" i="17" s="1"/>
  <c r="A4599" i="17" s="1"/>
  <c r="A4600" i="17" s="1"/>
  <c r="A4601" i="17" s="1"/>
  <c r="A4602" i="17" s="1"/>
  <c r="A4603" i="17" s="1"/>
  <c r="A4604" i="17" s="1"/>
  <c r="A4605" i="17" s="1"/>
  <c r="A4606" i="17" s="1"/>
  <c r="A4607" i="17" s="1"/>
  <c r="A4608" i="17" s="1"/>
  <c r="A4609" i="17" s="1"/>
  <c r="A4610" i="17" s="1"/>
  <c r="A4611" i="17" s="1"/>
  <c r="A4612" i="17" s="1"/>
  <c r="A4613" i="17" s="1"/>
  <c r="A4614" i="17" s="1"/>
  <c r="A4615" i="17" s="1"/>
  <c r="A4616" i="17" s="1"/>
  <c r="A4617" i="17" s="1"/>
  <c r="A4618" i="17" s="1"/>
  <c r="A4619" i="17" s="1"/>
  <c r="A4620" i="17" s="1"/>
  <c r="A4621" i="17" s="1"/>
  <c r="A4622" i="17" s="1"/>
  <c r="A4623" i="17" s="1"/>
  <c r="A4624" i="17" s="1"/>
  <c r="A4625" i="17" s="1"/>
  <c r="A4626" i="17" s="1"/>
  <c r="A4627" i="17" s="1"/>
  <c r="A4628" i="17" s="1"/>
  <c r="A4629" i="17" s="1"/>
  <c r="A4630" i="17" s="1"/>
  <c r="A4631" i="17" s="1"/>
  <c r="A4632" i="17" s="1"/>
  <c r="A4633" i="17" s="1"/>
  <c r="A4634" i="17" s="1"/>
  <c r="A4635" i="17" s="1"/>
  <c r="A4636" i="17" s="1"/>
  <c r="A4637" i="17" s="1"/>
  <c r="A4638" i="17" s="1"/>
  <c r="A4639" i="17" s="1"/>
  <c r="A4640" i="17" s="1"/>
  <c r="A4641" i="17" s="1"/>
  <c r="A4642" i="17" s="1"/>
  <c r="A4643" i="17" s="1"/>
  <c r="A4644" i="17" s="1"/>
  <c r="A4645" i="17" s="1"/>
  <c r="A4646" i="17" s="1"/>
  <c r="A4647" i="17" s="1"/>
  <c r="A4648" i="17" s="1"/>
  <c r="A4649" i="17" s="1"/>
  <c r="A4650" i="17" s="1"/>
  <c r="A4651" i="17" s="1"/>
  <c r="A4652" i="17" s="1"/>
  <c r="A4653" i="17" s="1"/>
  <c r="A4654" i="17" s="1"/>
  <c r="A4655" i="17" s="1"/>
  <c r="A4656" i="17" s="1"/>
  <c r="A4657" i="17" s="1"/>
  <c r="A4658" i="17" s="1"/>
  <c r="A4659" i="17" s="1"/>
  <c r="A4660" i="17" s="1"/>
  <c r="A4661" i="17" s="1"/>
  <c r="A4662" i="17" s="1"/>
  <c r="A4663" i="17" s="1"/>
  <c r="A4664" i="17" s="1"/>
  <c r="A4665" i="17" s="1"/>
  <c r="A4666" i="17" s="1"/>
  <c r="A4667" i="17" s="1"/>
  <c r="A4668" i="17" s="1"/>
  <c r="A4669" i="17" s="1"/>
  <c r="A4670" i="17" s="1"/>
  <c r="A4671" i="17" s="1"/>
  <c r="A4672" i="17" s="1"/>
  <c r="A4673" i="17" s="1"/>
  <c r="A4674" i="17" s="1"/>
  <c r="A4675" i="17" s="1"/>
  <c r="A4676" i="17" s="1"/>
  <c r="A4677" i="17" s="1"/>
  <c r="A4678" i="17" s="1"/>
  <c r="A4679" i="17" s="1"/>
  <c r="A4680" i="17" s="1"/>
  <c r="A4681" i="17" s="1"/>
  <c r="A4682" i="17" s="1"/>
  <c r="A4683" i="17" s="1"/>
  <c r="A4684" i="17" s="1"/>
  <c r="A4685" i="17" s="1"/>
  <c r="A4686" i="17" s="1"/>
  <c r="A4687" i="17" s="1"/>
  <c r="A4688" i="17" s="1"/>
  <c r="A4689" i="17" s="1"/>
  <c r="A4690" i="17" s="1"/>
  <c r="A4691" i="17" s="1"/>
  <c r="A4692" i="17" s="1"/>
  <c r="A4693" i="17" s="1"/>
  <c r="A4694" i="17" s="1"/>
  <c r="A4695" i="17" s="1"/>
  <c r="A4696" i="17" s="1"/>
  <c r="A4697" i="17" s="1"/>
  <c r="A4698" i="17" s="1"/>
  <c r="A4699" i="17" s="1"/>
  <c r="A4700" i="17" s="1"/>
  <c r="A4701" i="17" s="1"/>
  <c r="A4702" i="17" s="1"/>
  <c r="A4703" i="17" s="1"/>
  <c r="A4704" i="17" s="1"/>
  <c r="A4705" i="17" s="1"/>
  <c r="A4706" i="17" s="1"/>
  <c r="A4707" i="17" s="1"/>
  <c r="A4708" i="17" s="1"/>
  <c r="A4709" i="17" s="1"/>
  <c r="A4710" i="17" s="1"/>
  <c r="A4711" i="17" s="1"/>
  <c r="A4712" i="17" s="1"/>
  <c r="A4713" i="17" s="1"/>
  <c r="A4714" i="17" s="1"/>
  <c r="A4715" i="17" s="1"/>
  <c r="A4716" i="17" s="1"/>
  <c r="A4717" i="17" s="1"/>
  <c r="A4718" i="17" s="1"/>
  <c r="A4719" i="17" s="1"/>
  <c r="A4720" i="17" s="1"/>
  <c r="A4721" i="17" s="1"/>
  <c r="A4722" i="17" s="1"/>
  <c r="A4723" i="17" s="1"/>
  <c r="A4724" i="17" s="1"/>
  <c r="A4725" i="17" s="1"/>
  <c r="A4726" i="17" s="1"/>
  <c r="A4727" i="17" s="1"/>
  <c r="A4728" i="17" s="1"/>
  <c r="A4729" i="17" s="1"/>
  <c r="A4730" i="17" s="1"/>
  <c r="A4731" i="17" s="1"/>
  <c r="A4732" i="17" s="1"/>
  <c r="A4733" i="17" s="1"/>
  <c r="A4734" i="17" s="1"/>
  <c r="A4735" i="17" s="1"/>
  <c r="A4736" i="17" s="1"/>
  <c r="A4737" i="17" s="1"/>
  <c r="A4738" i="17" s="1"/>
  <c r="A4739" i="17" s="1"/>
  <c r="A4740" i="17" s="1"/>
  <c r="A4741" i="17" s="1"/>
  <c r="A4742" i="17" s="1"/>
  <c r="A4743" i="17" s="1"/>
  <c r="A4744" i="17" s="1"/>
  <c r="A4745" i="17" s="1"/>
  <c r="A4746" i="17" s="1"/>
  <c r="A4747" i="17" s="1"/>
  <c r="A4748" i="17" s="1"/>
  <c r="A4749" i="17" s="1"/>
  <c r="A4750" i="17" s="1"/>
  <c r="A4751" i="17" s="1"/>
  <c r="A4752" i="17" s="1"/>
  <c r="A4753" i="17" s="1"/>
  <c r="A4754" i="17" s="1"/>
  <c r="A4755" i="17" s="1"/>
  <c r="A4756" i="17" s="1"/>
  <c r="A4757" i="17" s="1"/>
  <c r="A4758" i="17" s="1"/>
  <c r="A4759" i="17" s="1"/>
  <c r="A4760" i="17" s="1"/>
  <c r="A4761" i="17" s="1"/>
  <c r="A4762" i="17" s="1"/>
  <c r="A4763" i="17" s="1"/>
  <c r="A4764" i="17" s="1"/>
  <c r="A4765" i="17" s="1"/>
  <c r="A4766" i="17" s="1"/>
  <c r="A4767" i="17" s="1"/>
  <c r="A4768" i="17" s="1"/>
  <c r="A4769" i="17" s="1"/>
  <c r="A4770" i="17" s="1"/>
  <c r="A4771" i="17" s="1"/>
  <c r="A4772" i="17" s="1"/>
  <c r="A4773" i="17" s="1"/>
  <c r="A4774" i="17" s="1"/>
  <c r="A4775" i="17" s="1"/>
  <c r="A4776" i="17" s="1"/>
  <c r="A4777" i="17" s="1"/>
  <c r="A4778" i="17" s="1"/>
  <c r="A4779" i="17" s="1"/>
  <c r="A4780" i="17" s="1"/>
  <c r="A4781" i="17" s="1"/>
  <c r="A4782" i="17" s="1"/>
  <c r="A4783" i="17" s="1"/>
  <c r="A4784" i="17" s="1"/>
  <c r="A4785" i="17" s="1"/>
  <c r="A4786" i="17" s="1"/>
  <c r="A4787" i="17" s="1"/>
  <c r="A4788" i="17" s="1"/>
  <c r="A4789" i="17" s="1"/>
  <c r="A4790" i="17" s="1"/>
  <c r="A4791" i="17" s="1"/>
  <c r="A4792" i="17" s="1"/>
  <c r="A4793" i="17" s="1"/>
  <c r="A4794" i="17" s="1"/>
  <c r="A4795" i="17" s="1"/>
  <c r="A4796" i="17" s="1"/>
  <c r="A4797" i="17" s="1"/>
  <c r="A4798" i="17" s="1"/>
  <c r="A4799" i="17" s="1"/>
  <c r="A4800" i="17" s="1"/>
  <c r="A4801" i="17" s="1"/>
  <c r="A4802" i="17" s="1"/>
  <c r="A4803" i="17" s="1"/>
  <c r="A4804" i="17" s="1"/>
  <c r="A4805" i="17" s="1"/>
  <c r="A4806" i="17" s="1"/>
  <c r="A4807" i="17" s="1"/>
  <c r="A4808" i="17" s="1"/>
  <c r="A4809" i="17" s="1"/>
  <c r="A4810" i="17" s="1"/>
  <c r="A4811" i="17" s="1"/>
  <c r="A4812" i="17" s="1"/>
  <c r="A4813" i="17" s="1"/>
  <c r="A4814" i="17" s="1"/>
  <c r="A4815" i="17" s="1"/>
  <c r="A4816" i="17" s="1"/>
  <c r="A4817" i="17" s="1"/>
  <c r="A4818" i="17" s="1"/>
  <c r="A4819" i="17" s="1"/>
  <c r="A4820" i="17" s="1"/>
  <c r="A4821" i="17" s="1"/>
  <c r="A4822" i="17" s="1"/>
  <c r="A4823" i="17" s="1"/>
  <c r="A4824" i="17" s="1"/>
  <c r="A4825" i="17" s="1"/>
  <c r="A4826" i="17" s="1"/>
  <c r="A4827" i="17" s="1"/>
  <c r="A4828" i="17" s="1"/>
  <c r="A4829" i="17" s="1"/>
  <c r="A4830" i="17" s="1"/>
  <c r="A4831" i="17" s="1"/>
  <c r="A4832" i="17" s="1"/>
  <c r="A4833" i="17" s="1"/>
  <c r="A4834" i="17" s="1"/>
  <c r="A4835" i="17" s="1"/>
  <c r="A4836" i="17" s="1"/>
  <c r="A4837" i="17" s="1"/>
  <c r="A4838" i="17" s="1"/>
  <c r="A4839" i="17" s="1"/>
  <c r="A4840" i="17" s="1"/>
  <c r="A4841" i="17" s="1"/>
  <c r="A4842" i="17" s="1"/>
  <c r="A4843" i="17" s="1"/>
  <c r="A4844" i="17" s="1"/>
  <c r="A4845" i="17" s="1"/>
  <c r="A4846" i="17" s="1"/>
  <c r="A4847" i="17" s="1"/>
  <c r="A4848" i="17" s="1"/>
  <c r="A4849" i="17" s="1"/>
  <c r="A4850" i="17" s="1"/>
  <c r="A4851" i="17" s="1"/>
  <c r="A4852" i="17" s="1"/>
  <c r="A4853" i="17" s="1"/>
  <c r="A4854" i="17" s="1"/>
  <c r="A4855" i="17" s="1"/>
  <c r="A4856" i="17" s="1"/>
  <c r="A4857" i="17" s="1"/>
  <c r="A4858" i="17" s="1"/>
  <c r="A4859" i="17" s="1"/>
  <c r="A4860" i="17" s="1"/>
  <c r="A4861" i="17" s="1"/>
  <c r="A4862" i="17" s="1"/>
  <c r="A4863" i="17" s="1"/>
  <c r="A4864" i="17" s="1"/>
  <c r="A4865" i="17" s="1"/>
  <c r="A4866" i="17" s="1"/>
  <c r="A4867" i="17" s="1"/>
  <c r="A4868" i="17" s="1"/>
  <c r="A4869" i="17" s="1"/>
  <c r="A4870" i="17" s="1"/>
  <c r="A4871" i="17" s="1"/>
  <c r="A4872" i="17" s="1"/>
  <c r="A4873" i="17" s="1"/>
  <c r="A4874" i="17" s="1"/>
  <c r="A4875" i="17" s="1"/>
  <c r="A4876" i="17" s="1"/>
  <c r="A4877" i="17" s="1"/>
  <c r="A4878" i="17" s="1"/>
  <c r="A4879" i="17" s="1"/>
  <c r="A4880" i="17" s="1"/>
  <c r="A4881" i="17" s="1"/>
  <c r="A4882" i="17" s="1"/>
  <c r="A4883" i="17" s="1"/>
  <c r="A4884" i="17" s="1"/>
  <c r="A4885" i="17" s="1"/>
  <c r="A4886" i="17" s="1"/>
  <c r="A4887" i="17" s="1"/>
  <c r="A4888" i="17" s="1"/>
  <c r="A4889" i="17" s="1"/>
  <c r="A4890" i="17" s="1"/>
  <c r="A4891" i="17" s="1"/>
  <c r="A4892" i="17" s="1"/>
  <c r="A4893" i="17" s="1"/>
  <c r="A4894" i="17" s="1"/>
  <c r="A4895" i="17" s="1"/>
  <c r="A4896" i="17" s="1"/>
  <c r="A4897" i="17" s="1"/>
  <c r="A4898" i="17" s="1"/>
  <c r="A4899" i="17" s="1"/>
  <c r="A4900" i="17" s="1"/>
  <c r="A4901" i="17" s="1"/>
  <c r="A4902" i="17" s="1"/>
  <c r="A4903" i="17" s="1"/>
  <c r="A4904" i="17" s="1"/>
  <c r="A4905" i="17" s="1"/>
  <c r="A4906" i="17" s="1"/>
  <c r="A4907" i="17" s="1"/>
  <c r="A4908" i="17" s="1"/>
  <c r="A4909" i="17" s="1"/>
  <c r="A4910" i="17" s="1"/>
  <c r="A4911" i="17" s="1"/>
  <c r="A4912" i="17" s="1"/>
  <c r="A4913" i="17" s="1"/>
  <c r="A4914" i="17" s="1"/>
  <c r="A4915" i="17" s="1"/>
  <c r="A4916" i="17" s="1"/>
  <c r="A4917" i="17" s="1"/>
  <c r="A4918" i="17" s="1"/>
  <c r="A4919" i="17" s="1"/>
  <c r="A4920" i="17" s="1"/>
  <c r="A4921" i="17" s="1"/>
  <c r="A4922" i="17" s="1"/>
  <c r="A4923" i="17" s="1"/>
  <c r="A4924" i="17" s="1"/>
  <c r="A4925" i="17" s="1"/>
  <c r="A4926" i="17" s="1"/>
  <c r="A4927" i="17" s="1"/>
  <c r="A4928" i="17" s="1"/>
  <c r="A4929" i="17" s="1"/>
  <c r="A4930" i="17" s="1"/>
  <c r="A4931" i="17" s="1"/>
  <c r="A4932" i="17" s="1"/>
  <c r="A4933" i="17" s="1"/>
  <c r="A4934" i="17" s="1"/>
  <c r="A4935" i="17" s="1"/>
  <c r="A4936" i="17" s="1"/>
  <c r="A4937" i="17" s="1"/>
  <c r="A4938" i="17" s="1"/>
  <c r="A4939" i="17" s="1"/>
  <c r="A4940" i="17" s="1"/>
  <c r="A4941" i="17" s="1"/>
  <c r="A4942" i="17" s="1"/>
  <c r="A4943" i="17" s="1"/>
  <c r="A4944" i="17" s="1"/>
  <c r="A4945" i="17" s="1"/>
  <c r="A4946" i="17" s="1"/>
  <c r="A4947" i="17" s="1"/>
  <c r="A4948" i="17" s="1"/>
  <c r="A4949" i="17" s="1"/>
  <c r="A4950" i="17" s="1"/>
  <c r="A4951" i="17" s="1"/>
  <c r="A4952" i="17" s="1"/>
  <c r="A4953" i="17" s="1"/>
  <c r="A4954" i="17" s="1"/>
  <c r="A4955" i="17" s="1"/>
  <c r="A4956" i="17" s="1"/>
  <c r="A4957" i="17" s="1"/>
  <c r="A4958" i="17" s="1"/>
  <c r="A4959" i="17" s="1"/>
  <c r="A4960" i="17" s="1"/>
  <c r="A4961" i="17" s="1"/>
  <c r="A4962" i="17" s="1"/>
  <c r="A4963" i="17" s="1"/>
  <c r="A4964" i="17" s="1"/>
  <c r="A4965" i="17" s="1"/>
  <c r="A4966" i="17" s="1"/>
  <c r="A4967" i="17" s="1"/>
  <c r="A4968" i="17" s="1"/>
  <c r="A4969" i="17" s="1"/>
  <c r="A4970" i="17" s="1"/>
  <c r="A4971" i="17" s="1"/>
  <c r="A4972" i="17" s="1"/>
  <c r="A4973" i="17" s="1"/>
  <c r="A4974" i="17" s="1"/>
  <c r="A4975" i="17" s="1"/>
  <c r="A4976" i="17" s="1"/>
  <c r="A4977" i="17" s="1"/>
  <c r="A4978" i="17" s="1"/>
  <c r="A4979" i="17" s="1"/>
  <c r="A4980" i="17" s="1"/>
  <c r="A4981" i="17" s="1"/>
  <c r="A4982" i="17" s="1"/>
  <c r="A4983" i="17" s="1"/>
  <c r="A4984" i="17" s="1"/>
  <c r="A4985" i="17" s="1"/>
  <c r="A4986" i="17" s="1"/>
  <c r="A4987" i="17" s="1"/>
  <c r="A4988" i="17" s="1"/>
  <c r="A4989" i="17" s="1"/>
  <c r="A4990" i="17" s="1"/>
  <c r="A4991" i="17" s="1"/>
  <c r="A4992" i="17" s="1"/>
  <c r="A4993" i="17" s="1"/>
  <c r="A4994" i="17" s="1"/>
  <c r="A4995" i="17" s="1"/>
  <c r="A4996" i="17" s="1"/>
  <c r="A4997" i="17" s="1"/>
  <c r="A4998" i="17" s="1"/>
  <c r="A4999" i="17" s="1"/>
  <c r="A5000" i="17" s="1"/>
  <c r="A5001" i="17" s="1"/>
  <c r="A5002" i="17" s="1"/>
  <c r="A5003" i="17" s="1"/>
  <c r="A5004" i="17" s="1"/>
  <c r="A5005" i="17" s="1"/>
  <c r="A5006" i="17" s="1"/>
  <c r="A5007" i="17" s="1"/>
  <c r="A5008" i="17" s="1"/>
  <c r="A5009" i="17" s="1"/>
  <c r="A5010" i="17" s="1"/>
  <c r="A5011" i="17" s="1"/>
  <c r="A5012" i="17" s="1"/>
  <c r="A5013" i="17" s="1"/>
  <c r="A5014" i="17" s="1"/>
  <c r="A5015" i="17" s="1"/>
  <c r="A5016" i="17" s="1"/>
  <c r="A5017" i="17" s="1"/>
  <c r="A5018" i="17" s="1"/>
  <c r="A5019" i="17" s="1"/>
  <c r="A5020" i="17" s="1"/>
  <c r="A5021" i="17" s="1"/>
  <c r="A5022" i="17" s="1"/>
  <c r="A5023" i="17" s="1"/>
  <c r="A5024" i="17" s="1"/>
  <c r="A5025" i="17" s="1"/>
  <c r="A5026" i="17" s="1"/>
  <c r="A5027" i="17" s="1"/>
  <c r="A5028" i="17" s="1"/>
  <c r="A5029" i="17" s="1"/>
  <c r="A5030" i="17" s="1"/>
  <c r="A5031" i="17" s="1"/>
  <c r="A5032" i="17" s="1"/>
  <c r="A5033" i="17" s="1"/>
  <c r="A5034" i="17" s="1"/>
  <c r="A5035" i="17" s="1"/>
  <c r="A5036" i="17" s="1"/>
  <c r="A5037" i="17" s="1"/>
  <c r="A5038" i="17" s="1"/>
  <c r="A5039" i="17" s="1"/>
  <c r="A5040" i="17" s="1"/>
  <c r="A5041" i="17" s="1"/>
  <c r="A5042" i="17" s="1"/>
  <c r="A5043" i="17" s="1"/>
  <c r="A5044" i="17" s="1"/>
  <c r="A5045" i="17" s="1"/>
  <c r="A5046" i="17" s="1"/>
  <c r="A5047" i="17" s="1"/>
  <c r="A5048" i="17" s="1"/>
  <c r="A5049" i="17" s="1"/>
  <c r="A5050" i="17" s="1"/>
  <c r="A5051" i="17" s="1"/>
  <c r="A5052" i="17" s="1"/>
  <c r="A5053" i="17" s="1"/>
  <c r="A5054" i="17" s="1"/>
  <c r="A5055" i="17" s="1"/>
  <c r="A5056" i="17" s="1"/>
  <c r="A5057" i="17" s="1"/>
  <c r="A5058" i="17" s="1"/>
  <c r="A5059" i="17" s="1"/>
  <c r="A5060" i="17" s="1"/>
  <c r="A5061" i="17" s="1"/>
  <c r="A5062" i="17" s="1"/>
  <c r="A5063" i="17" s="1"/>
  <c r="A5064" i="17" s="1"/>
  <c r="A5065" i="17" s="1"/>
  <c r="A5066" i="17" s="1"/>
  <c r="A5067" i="17" s="1"/>
  <c r="A5068" i="17" s="1"/>
  <c r="A5069" i="17" s="1"/>
  <c r="A5070" i="17" s="1"/>
  <c r="A5071" i="17" s="1"/>
  <c r="A5072" i="17" s="1"/>
  <c r="A5073" i="17" s="1"/>
  <c r="A5074" i="17" s="1"/>
  <c r="A5075" i="17" s="1"/>
  <c r="A5076" i="17" s="1"/>
  <c r="A5077" i="17" s="1"/>
  <c r="A5078" i="17" s="1"/>
  <c r="A5079" i="17" s="1"/>
  <c r="A5080" i="17" s="1"/>
  <c r="A5081" i="17" s="1"/>
  <c r="A5082" i="17" s="1"/>
  <c r="A5083" i="17" s="1"/>
  <c r="A5084" i="17" s="1"/>
  <c r="A5085" i="17" s="1"/>
  <c r="A5086" i="17" s="1"/>
  <c r="A5087" i="17" s="1"/>
  <c r="A5088" i="17" s="1"/>
  <c r="A5089" i="17" s="1"/>
  <c r="A5090" i="17" s="1"/>
  <c r="A5091" i="17" s="1"/>
  <c r="A5092" i="17" s="1"/>
  <c r="A5093" i="17" s="1"/>
  <c r="A5094" i="17" s="1"/>
  <c r="A5095" i="17" s="1"/>
  <c r="A5096" i="17" s="1"/>
  <c r="A5097" i="17" s="1"/>
  <c r="A5098" i="17" s="1"/>
  <c r="A5099" i="17" s="1"/>
  <c r="A5100" i="17" s="1"/>
  <c r="A5101" i="17" s="1"/>
  <c r="A5102" i="17" s="1"/>
  <c r="A5103" i="17" s="1"/>
  <c r="A5104" i="17" s="1"/>
  <c r="A5105" i="17" s="1"/>
  <c r="A5106" i="17" s="1"/>
  <c r="A5107" i="17" s="1"/>
  <c r="A5108" i="17" s="1"/>
  <c r="A5109" i="17" s="1"/>
  <c r="A5110" i="17" s="1"/>
  <c r="A5111" i="17" s="1"/>
  <c r="A5112" i="17" s="1"/>
  <c r="A5113" i="17" s="1"/>
  <c r="A5114" i="17" s="1"/>
  <c r="A5115" i="17" s="1"/>
  <c r="A5116" i="17" s="1"/>
  <c r="A5117" i="17" s="1"/>
  <c r="A5118" i="17" s="1"/>
  <c r="A5119" i="17" s="1"/>
  <c r="A5120" i="17" s="1"/>
  <c r="A5121" i="17" s="1"/>
  <c r="A5122" i="17" s="1"/>
  <c r="A5123" i="17" s="1"/>
  <c r="A5124" i="17" s="1"/>
  <c r="A5125" i="17" s="1"/>
  <c r="A5126" i="17" s="1"/>
  <c r="A5127" i="17" s="1"/>
  <c r="A5128" i="17" s="1"/>
  <c r="A5129" i="17" s="1"/>
  <c r="A5130" i="17" s="1"/>
  <c r="A5131" i="17" s="1"/>
  <c r="A5132" i="17" s="1"/>
  <c r="A5133" i="17" s="1"/>
  <c r="A5134" i="17" s="1"/>
  <c r="A5135" i="17" s="1"/>
  <c r="A5136" i="17" s="1"/>
  <c r="A5137" i="17" s="1"/>
  <c r="A5138" i="17" s="1"/>
  <c r="A5139" i="17" s="1"/>
  <c r="A5140" i="17" s="1"/>
  <c r="A5141" i="17" s="1"/>
  <c r="A5142" i="17" s="1"/>
  <c r="A5143" i="17" s="1"/>
  <c r="A5144" i="17" s="1"/>
  <c r="A5145" i="17" s="1"/>
  <c r="A5146" i="17" s="1"/>
  <c r="A5147" i="17" s="1"/>
  <c r="A5148" i="17" s="1"/>
  <c r="A5149" i="17" s="1"/>
  <c r="A5150" i="17" s="1"/>
  <c r="A5151" i="17" s="1"/>
  <c r="A5152" i="17" s="1"/>
  <c r="A5153" i="17" s="1"/>
  <c r="A5154" i="17" s="1"/>
  <c r="A5155" i="17" s="1"/>
  <c r="A5156" i="17" s="1"/>
  <c r="A5157" i="17" s="1"/>
  <c r="A5158" i="17" s="1"/>
  <c r="A5159" i="17" s="1"/>
  <c r="A5160" i="17" s="1"/>
  <c r="A5161" i="17" s="1"/>
  <c r="A5162" i="17" s="1"/>
  <c r="A5163" i="17" s="1"/>
  <c r="A5164" i="17" s="1"/>
  <c r="A5165" i="17" s="1"/>
  <c r="A5166" i="17" s="1"/>
  <c r="A5167" i="17" s="1"/>
  <c r="A5168" i="17" s="1"/>
  <c r="A5169" i="17" s="1"/>
  <c r="A5170" i="17" s="1"/>
  <c r="A5171" i="17" s="1"/>
  <c r="A5172" i="17" s="1"/>
  <c r="A5173" i="17" s="1"/>
  <c r="A5174" i="17" s="1"/>
  <c r="A5175" i="17" s="1"/>
  <c r="A5176" i="17" s="1"/>
  <c r="A5177" i="17" s="1"/>
  <c r="A5178" i="17" s="1"/>
  <c r="A5179" i="17" s="1"/>
  <c r="A5180" i="17" s="1"/>
  <c r="A5181" i="17" s="1"/>
  <c r="A5182" i="17" s="1"/>
  <c r="A5183" i="17" s="1"/>
  <c r="A5184" i="17" s="1"/>
  <c r="A5185" i="17" s="1"/>
  <c r="A5186" i="17" s="1"/>
  <c r="A5187" i="17" s="1"/>
  <c r="A5188" i="17" s="1"/>
  <c r="A5189" i="17" s="1"/>
  <c r="A5190" i="17" s="1"/>
  <c r="A5191" i="17" s="1"/>
  <c r="A5192" i="17" s="1"/>
  <c r="A5193" i="17" s="1"/>
  <c r="A5194" i="17" s="1"/>
  <c r="A5195" i="17" s="1"/>
  <c r="A5196" i="17" s="1"/>
  <c r="A5197" i="17" s="1"/>
  <c r="A5198" i="17" s="1"/>
  <c r="A5199" i="17" s="1"/>
  <c r="A5200" i="17" s="1"/>
  <c r="A5201" i="17" s="1"/>
  <c r="A5202" i="17" s="1"/>
  <c r="A5203" i="17" s="1"/>
  <c r="A5204" i="17" s="1"/>
  <c r="A5205" i="17" s="1"/>
  <c r="A5206" i="17" s="1"/>
  <c r="A5207" i="17" s="1"/>
  <c r="A5208" i="17" s="1"/>
  <c r="A5209" i="17" s="1"/>
  <c r="A5210" i="17" s="1"/>
  <c r="A5211" i="17" s="1"/>
  <c r="A5212" i="17" s="1"/>
  <c r="A5213" i="17" s="1"/>
  <c r="A5214" i="17" s="1"/>
  <c r="A5215" i="17" s="1"/>
  <c r="A5216" i="17" s="1"/>
  <c r="A5217" i="17" s="1"/>
  <c r="A5218" i="17" s="1"/>
  <c r="A5219" i="17" s="1"/>
  <c r="A5220" i="17" s="1"/>
  <c r="A5221" i="17" s="1"/>
  <c r="A5222" i="17" s="1"/>
  <c r="A5223" i="17" s="1"/>
  <c r="A5224" i="17" s="1"/>
  <c r="A5225" i="17" s="1"/>
  <c r="A5226" i="17" s="1"/>
  <c r="A5227" i="17" s="1"/>
  <c r="A5228" i="17" s="1"/>
  <c r="A5229" i="17" s="1"/>
  <c r="A5230" i="17" s="1"/>
  <c r="A5231" i="17" s="1"/>
  <c r="A5232" i="17" s="1"/>
  <c r="A5233" i="17" s="1"/>
  <c r="A5234" i="17" s="1"/>
  <c r="A5235" i="17" s="1"/>
  <c r="A5236" i="17" s="1"/>
  <c r="A5237" i="17" s="1"/>
  <c r="A5238" i="17" s="1"/>
  <c r="A5239" i="17" s="1"/>
  <c r="A5240" i="17" s="1"/>
  <c r="A5241" i="17" s="1"/>
  <c r="A5242" i="17" s="1"/>
  <c r="A5243" i="17" s="1"/>
  <c r="A5244" i="17" s="1"/>
  <c r="A5245" i="17" s="1"/>
  <c r="A5246" i="17" s="1"/>
  <c r="A5247" i="17" s="1"/>
  <c r="A5248" i="17" s="1"/>
  <c r="A5249" i="17" s="1"/>
  <c r="A5250" i="17" s="1"/>
  <c r="A5251" i="17" s="1"/>
  <c r="A5252" i="17" s="1"/>
  <c r="A5253" i="17" s="1"/>
  <c r="A5254" i="17" s="1"/>
  <c r="A5255" i="17" s="1"/>
  <c r="A5256" i="17" s="1"/>
  <c r="A5257" i="17" s="1"/>
  <c r="A5258" i="17" s="1"/>
  <c r="A5259" i="17" s="1"/>
  <c r="A5260" i="17" s="1"/>
  <c r="A5261" i="17" s="1"/>
  <c r="A5262" i="17" s="1"/>
  <c r="A5263" i="17" s="1"/>
  <c r="A5264" i="17" s="1"/>
  <c r="A5265" i="17" s="1"/>
  <c r="A5266" i="17" s="1"/>
  <c r="A5267" i="17" s="1"/>
  <c r="A5268" i="17" s="1"/>
  <c r="A5269" i="17" s="1"/>
  <c r="A5270" i="17" s="1"/>
  <c r="A5271" i="17" s="1"/>
  <c r="A5272" i="17" s="1"/>
  <c r="A5273" i="17" s="1"/>
  <c r="A5274" i="17" s="1"/>
  <c r="A5275" i="17" s="1"/>
  <c r="A5276" i="17" s="1"/>
  <c r="A5277" i="17" s="1"/>
  <c r="A5278" i="17" s="1"/>
  <c r="A5279" i="17" s="1"/>
  <c r="A5280" i="17" s="1"/>
  <c r="A5281" i="17" s="1"/>
  <c r="A5282" i="17" s="1"/>
  <c r="A5283" i="17" s="1"/>
  <c r="A5284" i="17" s="1"/>
  <c r="A5285" i="17" s="1"/>
  <c r="A5286" i="17" s="1"/>
  <c r="A5287" i="17" s="1"/>
  <c r="A5288" i="17" s="1"/>
  <c r="A5289" i="17" s="1"/>
  <c r="A5290" i="17" s="1"/>
  <c r="A5291" i="17" s="1"/>
  <c r="A5292" i="17" s="1"/>
  <c r="A5293" i="17" s="1"/>
  <c r="A5294" i="17" s="1"/>
  <c r="A5295" i="17" s="1"/>
  <c r="A5296" i="17" s="1"/>
  <c r="A5297" i="17" s="1"/>
  <c r="A5298" i="17" s="1"/>
  <c r="A5299" i="17" s="1"/>
  <c r="A5300" i="17" s="1"/>
  <c r="A5301" i="17" s="1"/>
  <c r="A5302" i="17" s="1"/>
  <c r="A5303" i="17" s="1"/>
  <c r="A5304" i="17" s="1"/>
  <c r="A5305" i="17" s="1"/>
  <c r="A5306" i="17" s="1"/>
  <c r="A5307" i="17" s="1"/>
  <c r="A5308" i="17" s="1"/>
  <c r="A5309" i="17" s="1"/>
  <c r="A5310" i="17" s="1"/>
  <c r="A5311" i="17" s="1"/>
  <c r="A5312" i="17" s="1"/>
  <c r="A5313" i="17" s="1"/>
  <c r="A5314" i="17" s="1"/>
  <c r="A5315" i="17" s="1"/>
  <c r="A5316" i="17" s="1"/>
  <c r="A5317" i="17" s="1"/>
  <c r="A5318" i="17" s="1"/>
  <c r="A5319" i="17" s="1"/>
  <c r="A5320" i="17" s="1"/>
  <c r="A5321" i="17" s="1"/>
  <c r="A5322" i="17" s="1"/>
  <c r="A5323" i="17" s="1"/>
  <c r="A5324" i="17" s="1"/>
  <c r="A5325" i="17" s="1"/>
  <c r="A5326" i="17" s="1"/>
  <c r="A5327" i="17" s="1"/>
  <c r="A5328" i="17" s="1"/>
  <c r="A5329" i="17" s="1"/>
  <c r="A5330" i="17" s="1"/>
  <c r="A5331" i="17" s="1"/>
  <c r="A5332" i="17" s="1"/>
  <c r="A5333" i="17" s="1"/>
  <c r="A5334" i="17" s="1"/>
  <c r="A5335" i="17" s="1"/>
  <c r="A5336" i="17" s="1"/>
  <c r="A5337" i="17" s="1"/>
  <c r="A5338" i="17" s="1"/>
  <c r="A5339" i="17" s="1"/>
  <c r="A5340" i="17" s="1"/>
  <c r="A5341" i="17" s="1"/>
  <c r="A5342" i="17" s="1"/>
  <c r="A5343" i="17" s="1"/>
  <c r="A5344" i="17" s="1"/>
  <c r="A5345" i="17" s="1"/>
  <c r="A5346" i="17" s="1"/>
  <c r="A5347" i="17" s="1"/>
  <c r="A5348" i="17" s="1"/>
  <c r="A5349" i="17" s="1"/>
  <c r="A5350" i="17" s="1"/>
  <c r="A5351" i="17" s="1"/>
  <c r="A5352" i="17" s="1"/>
  <c r="A5353" i="17" s="1"/>
  <c r="A5354" i="17" s="1"/>
  <c r="A5355" i="17" s="1"/>
  <c r="A5356" i="17" s="1"/>
  <c r="A5357" i="17" s="1"/>
  <c r="A5358" i="17" s="1"/>
  <c r="A5359" i="17" s="1"/>
  <c r="A5360" i="17" s="1"/>
  <c r="A5361" i="17" s="1"/>
  <c r="A5362" i="17" s="1"/>
  <c r="A5363" i="17" s="1"/>
  <c r="A5364" i="17" s="1"/>
  <c r="A5365" i="17" s="1"/>
  <c r="A5366" i="17" s="1"/>
  <c r="A5367" i="17" s="1"/>
  <c r="A5368" i="17" s="1"/>
  <c r="A5369" i="17" s="1"/>
  <c r="A5370" i="17" s="1"/>
  <c r="A5371" i="17" s="1"/>
  <c r="A5372" i="17" s="1"/>
  <c r="A5373" i="17" s="1"/>
  <c r="A5374" i="17" s="1"/>
  <c r="A5375" i="17" s="1"/>
  <c r="A5376" i="17" s="1"/>
  <c r="A5377" i="17" s="1"/>
  <c r="A5378" i="17" s="1"/>
  <c r="A5379" i="17" s="1"/>
  <c r="A5380" i="17" s="1"/>
  <c r="A5381" i="17" s="1"/>
  <c r="A5382" i="17" s="1"/>
  <c r="A5383" i="17" s="1"/>
  <c r="A5384" i="17" s="1"/>
  <c r="A5385" i="17" s="1"/>
  <c r="A5386" i="17" s="1"/>
  <c r="A5387" i="17" s="1"/>
  <c r="A5388" i="17" s="1"/>
  <c r="A5389" i="17" s="1"/>
  <c r="A5390" i="17" s="1"/>
  <c r="A5391" i="17" s="1"/>
  <c r="A5392" i="17" s="1"/>
  <c r="A5393" i="17" s="1"/>
  <c r="A5394" i="17" s="1"/>
  <c r="A5395" i="17" s="1"/>
  <c r="A5396" i="17" s="1"/>
  <c r="A5397" i="17" s="1"/>
  <c r="A5398" i="17" s="1"/>
  <c r="A5399" i="17" s="1"/>
  <c r="A5400" i="17" s="1"/>
  <c r="A5401" i="17" s="1"/>
  <c r="A5402" i="17" s="1"/>
  <c r="A5403" i="17" s="1"/>
  <c r="A5404" i="17" s="1"/>
  <c r="A5405" i="17" s="1"/>
  <c r="A5406" i="17" s="1"/>
  <c r="A5407" i="17" s="1"/>
  <c r="A5408" i="17" s="1"/>
  <c r="A5409" i="17" s="1"/>
  <c r="A5410" i="17" s="1"/>
  <c r="A5411" i="17" s="1"/>
  <c r="A5412" i="17" s="1"/>
  <c r="A5413" i="17" s="1"/>
  <c r="A5414" i="17" s="1"/>
  <c r="A5415" i="17" s="1"/>
  <c r="A5416" i="17" s="1"/>
  <c r="A5417" i="17" s="1"/>
  <c r="A5418" i="17" s="1"/>
  <c r="A5419" i="17" s="1"/>
  <c r="A5420" i="17" s="1"/>
  <c r="A5421" i="17" s="1"/>
  <c r="A5422" i="17" s="1"/>
  <c r="A5423" i="17" s="1"/>
  <c r="A5424" i="17" s="1"/>
  <c r="A5425" i="17" s="1"/>
  <c r="A5426" i="17" s="1"/>
  <c r="A5427" i="17" s="1"/>
  <c r="A5428" i="17" s="1"/>
  <c r="A5429" i="17" s="1"/>
  <c r="A5430" i="17" s="1"/>
  <c r="A5431" i="17" s="1"/>
  <c r="A5432" i="17" s="1"/>
  <c r="A5433" i="17" s="1"/>
  <c r="A5434" i="17" s="1"/>
  <c r="A5435" i="17" s="1"/>
  <c r="A5436" i="17" s="1"/>
  <c r="A5437" i="17" s="1"/>
  <c r="A5438" i="17" s="1"/>
  <c r="A5439" i="17" s="1"/>
  <c r="A5440" i="17" s="1"/>
  <c r="A5441" i="17" s="1"/>
  <c r="A5442" i="17" s="1"/>
  <c r="A5443" i="17" s="1"/>
  <c r="A5444" i="17" s="1"/>
  <c r="A5445" i="17" s="1"/>
  <c r="A5446" i="17" s="1"/>
  <c r="A5447" i="17" s="1"/>
  <c r="A5448" i="17" s="1"/>
  <c r="A5449" i="17" s="1"/>
  <c r="A5450" i="17" s="1"/>
  <c r="A5451" i="17" s="1"/>
  <c r="A5452" i="17" s="1"/>
  <c r="A5453" i="17" s="1"/>
  <c r="A5454" i="17" s="1"/>
  <c r="A5455" i="17" s="1"/>
  <c r="A5456" i="17" s="1"/>
  <c r="A5457" i="17" s="1"/>
  <c r="A5458" i="17" s="1"/>
  <c r="A5459" i="17" s="1"/>
  <c r="A5460" i="17" s="1"/>
  <c r="A5461" i="17" s="1"/>
  <c r="A5462" i="17" s="1"/>
  <c r="A5463" i="17" s="1"/>
  <c r="A5464" i="17" s="1"/>
  <c r="A5465" i="17" s="1"/>
  <c r="A5466" i="17" s="1"/>
  <c r="A5467" i="17" s="1"/>
  <c r="A5468" i="17" s="1"/>
  <c r="A5469" i="17" s="1"/>
  <c r="A5470" i="17" s="1"/>
  <c r="A5471" i="17" s="1"/>
  <c r="A5472" i="17" s="1"/>
  <c r="A5473" i="17" s="1"/>
  <c r="A5474" i="17" s="1"/>
  <c r="A5475" i="17" s="1"/>
  <c r="A5476" i="17" s="1"/>
  <c r="A5477" i="17" s="1"/>
  <c r="A5478" i="17" s="1"/>
  <c r="A5479" i="17" s="1"/>
  <c r="A5480" i="17" s="1"/>
  <c r="A5481" i="17" s="1"/>
  <c r="A5482" i="17" s="1"/>
  <c r="A5483" i="17" s="1"/>
  <c r="A5484" i="17" s="1"/>
  <c r="A5485" i="17" s="1"/>
  <c r="A5486" i="17" s="1"/>
  <c r="A5487" i="17" s="1"/>
  <c r="A5488" i="17" s="1"/>
  <c r="A5489" i="17" s="1"/>
  <c r="A5490" i="17" s="1"/>
  <c r="A5491" i="17" s="1"/>
  <c r="A5492" i="17" s="1"/>
  <c r="A5493" i="17" s="1"/>
  <c r="A5494" i="17" s="1"/>
  <c r="A5495" i="17" s="1"/>
  <c r="A5496" i="17" s="1"/>
  <c r="A5497" i="17" s="1"/>
  <c r="A5498" i="17" s="1"/>
  <c r="A5499" i="17" s="1"/>
  <c r="A5500" i="17" s="1"/>
  <c r="A5501" i="17" s="1"/>
  <c r="A5502" i="17" s="1"/>
  <c r="A5503" i="17" s="1"/>
  <c r="A5504" i="17" s="1"/>
  <c r="A5505" i="17" s="1"/>
  <c r="A5506" i="17" s="1"/>
  <c r="A5507" i="17" s="1"/>
  <c r="A5508" i="17" s="1"/>
  <c r="A5509" i="17" s="1"/>
  <c r="A5510" i="17" s="1"/>
  <c r="A5511" i="17" s="1"/>
  <c r="A5512" i="17" s="1"/>
  <c r="A5513" i="17" s="1"/>
  <c r="A5514" i="17" s="1"/>
  <c r="A5515" i="17" s="1"/>
  <c r="A5516" i="17" s="1"/>
  <c r="A5517" i="17" s="1"/>
  <c r="A5518" i="17" s="1"/>
  <c r="A5519" i="17" s="1"/>
  <c r="A5520" i="17" s="1"/>
  <c r="A5521" i="17" s="1"/>
  <c r="A5522" i="17" s="1"/>
  <c r="A5523" i="17" s="1"/>
  <c r="A5524" i="17" s="1"/>
  <c r="A5525" i="17" s="1"/>
  <c r="A5526" i="17" s="1"/>
  <c r="A5527" i="17" s="1"/>
  <c r="A5528" i="17" s="1"/>
  <c r="A5529" i="17" s="1"/>
  <c r="A5530" i="17" s="1"/>
  <c r="A5531" i="17" s="1"/>
  <c r="A5532" i="17" s="1"/>
  <c r="A5533" i="17" s="1"/>
  <c r="A5534" i="17" s="1"/>
  <c r="A5535" i="17" s="1"/>
  <c r="A5536" i="17" s="1"/>
  <c r="A5537" i="17" s="1"/>
  <c r="A5538" i="17" s="1"/>
  <c r="A5539" i="17" s="1"/>
  <c r="A5540" i="17" s="1"/>
  <c r="A5541" i="17" s="1"/>
  <c r="A5542" i="17" s="1"/>
  <c r="A5543" i="17" s="1"/>
  <c r="A5544" i="17" s="1"/>
  <c r="A5545" i="17" s="1"/>
  <c r="A5546" i="17" s="1"/>
  <c r="A5547" i="17" s="1"/>
  <c r="A5548" i="17" s="1"/>
  <c r="A5549" i="17" s="1"/>
  <c r="A5550" i="17" s="1"/>
  <c r="A5551" i="17" s="1"/>
  <c r="A5552" i="17" s="1"/>
  <c r="A5553" i="17" s="1"/>
  <c r="A5554" i="17" s="1"/>
  <c r="A5555" i="17" s="1"/>
  <c r="A5556" i="17" s="1"/>
  <c r="A5557" i="17" s="1"/>
  <c r="A5558" i="17" s="1"/>
  <c r="A5559" i="17" s="1"/>
  <c r="A5560" i="17" s="1"/>
  <c r="A5561" i="17" s="1"/>
  <c r="A5562" i="17" s="1"/>
  <c r="A5563" i="17" s="1"/>
  <c r="A5564" i="17" s="1"/>
  <c r="A5565" i="17" s="1"/>
  <c r="A5566" i="17" s="1"/>
  <c r="A5567" i="17" s="1"/>
  <c r="A5568" i="17" s="1"/>
  <c r="A5569" i="17" s="1"/>
  <c r="A5570" i="17" s="1"/>
  <c r="A5571" i="17" s="1"/>
  <c r="A5572" i="17" s="1"/>
  <c r="A5573" i="17" s="1"/>
  <c r="A5574" i="17" s="1"/>
  <c r="A5575" i="17" s="1"/>
  <c r="A5576" i="17" s="1"/>
  <c r="A5577" i="17" s="1"/>
  <c r="A5578" i="17" s="1"/>
  <c r="A5579" i="17" s="1"/>
  <c r="A5580" i="17" s="1"/>
  <c r="A5581" i="17" s="1"/>
  <c r="A5582" i="17" s="1"/>
  <c r="A5583" i="17" s="1"/>
  <c r="A5584" i="17" s="1"/>
  <c r="A5585" i="17" s="1"/>
  <c r="A5586" i="17" s="1"/>
  <c r="A5587" i="17" s="1"/>
  <c r="A5588" i="17" s="1"/>
  <c r="A5589" i="17" s="1"/>
  <c r="A5590" i="17" s="1"/>
  <c r="A5591" i="17" s="1"/>
  <c r="A5592" i="17" s="1"/>
  <c r="A5593" i="17" s="1"/>
  <c r="A5594" i="17" s="1"/>
  <c r="A5595" i="17" s="1"/>
  <c r="A5596" i="17" s="1"/>
  <c r="A5597" i="17" s="1"/>
  <c r="A5598" i="17" s="1"/>
  <c r="A5599" i="17" s="1"/>
  <c r="A5600" i="17" s="1"/>
  <c r="A5601" i="17" s="1"/>
  <c r="A5602" i="17" s="1"/>
  <c r="A5603" i="17" s="1"/>
  <c r="A5604" i="17" s="1"/>
  <c r="A5605" i="17" s="1"/>
  <c r="A5606" i="17" s="1"/>
  <c r="A5607" i="17" s="1"/>
  <c r="A5608" i="17" s="1"/>
  <c r="A5609" i="17" s="1"/>
  <c r="A5610" i="17" s="1"/>
  <c r="A5611" i="17" s="1"/>
  <c r="A5612" i="17" s="1"/>
  <c r="A5613" i="17" s="1"/>
  <c r="A5614" i="17" s="1"/>
  <c r="A5615" i="17" s="1"/>
  <c r="A5616" i="17" s="1"/>
  <c r="A5617" i="17" s="1"/>
  <c r="A5618" i="17" s="1"/>
  <c r="A5619" i="17" s="1"/>
  <c r="A5620" i="17" s="1"/>
  <c r="A5621" i="17" s="1"/>
  <c r="A5622" i="17" s="1"/>
  <c r="A5623" i="17" s="1"/>
  <c r="A5624" i="17" s="1"/>
  <c r="A5625" i="17" s="1"/>
  <c r="A5626" i="17" s="1"/>
  <c r="A5627" i="17" s="1"/>
  <c r="A5628" i="17" s="1"/>
  <c r="A5629" i="17" s="1"/>
  <c r="A5630" i="17" s="1"/>
  <c r="A5631" i="17" s="1"/>
  <c r="A5632" i="17" s="1"/>
  <c r="A5633" i="17" s="1"/>
  <c r="A5634" i="17" s="1"/>
  <c r="A5635" i="17" s="1"/>
  <c r="A5636" i="17" s="1"/>
  <c r="A5637" i="17" s="1"/>
  <c r="A5638" i="17" s="1"/>
  <c r="A5639" i="17" s="1"/>
  <c r="A5640" i="17" s="1"/>
  <c r="A5641" i="17" s="1"/>
  <c r="A5642" i="17" s="1"/>
  <c r="A5643" i="17" s="1"/>
  <c r="A5644" i="17" s="1"/>
  <c r="A5645" i="17" s="1"/>
  <c r="A5646" i="17" s="1"/>
  <c r="A5647" i="17" s="1"/>
  <c r="A5648" i="17" s="1"/>
  <c r="A5649" i="17" s="1"/>
  <c r="A5650" i="17" s="1"/>
  <c r="A5651" i="17" s="1"/>
  <c r="A5652" i="17" s="1"/>
  <c r="A5653" i="17" s="1"/>
  <c r="A5654" i="17" s="1"/>
  <c r="A5655" i="17" s="1"/>
  <c r="A5656" i="17" s="1"/>
  <c r="A5657" i="17" s="1"/>
  <c r="A5658" i="17" s="1"/>
  <c r="A5659" i="17" s="1"/>
  <c r="A5660" i="17" s="1"/>
  <c r="A5661" i="17" s="1"/>
  <c r="A5662" i="17" s="1"/>
  <c r="A5663" i="17" s="1"/>
  <c r="A5664" i="17" s="1"/>
  <c r="A5665" i="17" s="1"/>
  <c r="A5666" i="17" s="1"/>
  <c r="A5667" i="17" s="1"/>
  <c r="A5668" i="17" s="1"/>
  <c r="A5669" i="17" s="1"/>
  <c r="A5670" i="17" s="1"/>
  <c r="A5671" i="17" s="1"/>
  <c r="A5672" i="17" s="1"/>
  <c r="A5673" i="17" s="1"/>
  <c r="A5674" i="17" s="1"/>
  <c r="A5675" i="17" s="1"/>
  <c r="A5676" i="17" s="1"/>
  <c r="A5677" i="17" s="1"/>
  <c r="A5678" i="17" s="1"/>
  <c r="A5679" i="17" s="1"/>
  <c r="A5680" i="17" s="1"/>
  <c r="A5681" i="17" s="1"/>
  <c r="A5682" i="17" s="1"/>
  <c r="A5683" i="17" s="1"/>
  <c r="A5684" i="17" s="1"/>
  <c r="A5685" i="17" s="1"/>
  <c r="A5686" i="17" s="1"/>
  <c r="A5687" i="17" s="1"/>
  <c r="A5688" i="17" s="1"/>
  <c r="A5689" i="17" s="1"/>
  <c r="A5690" i="17" s="1"/>
  <c r="A5691" i="17" s="1"/>
  <c r="A5692" i="17" s="1"/>
  <c r="A5693" i="17" s="1"/>
  <c r="A5694" i="17" s="1"/>
  <c r="A5695" i="17" s="1"/>
  <c r="A5696" i="17" s="1"/>
  <c r="A5697" i="17" s="1"/>
  <c r="A5698" i="17" s="1"/>
  <c r="A5699" i="17" s="1"/>
  <c r="A5700" i="17" s="1"/>
  <c r="A5701" i="17" s="1"/>
  <c r="A5702" i="17" s="1"/>
  <c r="A5703" i="17" s="1"/>
  <c r="A5704" i="17" s="1"/>
  <c r="A5705" i="17" s="1"/>
  <c r="A5706" i="17" s="1"/>
  <c r="A5707" i="17" s="1"/>
  <c r="A5708" i="17" s="1"/>
  <c r="A5709" i="17" s="1"/>
  <c r="A5710" i="17" s="1"/>
  <c r="A5711" i="17" s="1"/>
  <c r="A5712" i="17" s="1"/>
  <c r="A5713" i="17" s="1"/>
  <c r="A5714" i="17" s="1"/>
  <c r="A5715" i="17" s="1"/>
  <c r="A5716" i="17" s="1"/>
  <c r="A5717" i="17" s="1"/>
  <c r="A5718" i="17" s="1"/>
  <c r="A5719" i="17" s="1"/>
  <c r="A5720" i="17" s="1"/>
  <c r="A5721" i="17" s="1"/>
  <c r="A5722" i="17" s="1"/>
  <c r="A5723" i="17" s="1"/>
  <c r="A5724" i="17" s="1"/>
  <c r="A5725" i="17" s="1"/>
  <c r="A5726" i="17" s="1"/>
  <c r="A5727" i="17" s="1"/>
  <c r="A5728" i="17" s="1"/>
  <c r="A5729" i="17" s="1"/>
  <c r="A5730" i="17" s="1"/>
  <c r="A5731" i="17" s="1"/>
  <c r="A5732" i="17" s="1"/>
  <c r="A5733" i="17" s="1"/>
  <c r="A5734" i="17" s="1"/>
  <c r="A5735" i="17" s="1"/>
  <c r="A5736" i="17" s="1"/>
  <c r="A5737" i="17" s="1"/>
  <c r="A5738" i="17" s="1"/>
  <c r="A5739" i="17" s="1"/>
  <c r="A5740" i="17" s="1"/>
  <c r="A5741" i="17" s="1"/>
  <c r="A5742" i="17" s="1"/>
  <c r="A5743" i="17" s="1"/>
  <c r="A5744" i="17" s="1"/>
  <c r="A5745" i="17" s="1"/>
  <c r="A5746" i="17" s="1"/>
  <c r="A5747" i="17" s="1"/>
  <c r="A5748" i="17" s="1"/>
  <c r="A5749" i="17" s="1"/>
  <c r="A5750" i="17" s="1"/>
  <c r="A5751" i="17" s="1"/>
  <c r="A5752" i="17" s="1"/>
  <c r="A5753" i="17" s="1"/>
  <c r="A5754" i="17" s="1"/>
  <c r="A5755" i="17" s="1"/>
  <c r="A5756" i="17" s="1"/>
  <c r="A5757" i="17" s="1"/>
  <c r="A5758" i="17" s="1"/>
  <c r="A5759" i="17" s="1"/>
  <c r="A5760" i="17" s="1"/>
  <c r="A5761" i="17" s="1"/>
  <c r="A5762" i="17" s="1"/>
  <c r="A5763" i="17" s="1"/>
  <c r="A5764" i="17" s="1"/>
  <c r="A5765" i="17" s="1"/>
  <c r="A5766" i="17" s="1"/>
  <c r="A5767" i="17" s="1"/>
  <c r="A5768" i="17" s="1"/>
  <c r="A5769" i="17" s="1"/>
  <c r="A5770" i="17" s="1"/>
  <c r="A5771" i="17" s="1"/>
  <c r="A5772" i="17" s="1"/>
  <c r="A5773" i="17" s="1"/>
  <c r="A5774" i="17" s="1"/>
  <c r="A5775" i="17" s="1"/>
  <c r="A5776" i="17" s="1"/>
  <c r="A5777" i="17" s="1"/>
  <c r="A5778" i="17" s="1"/>
  <c r="A5779" i="17" s="1"/>
  <c r="A5780" i="17" s="1"/>
  <c r="A5781" i="17" s="1"/>
  <c r="A5782" i="17" s="1"/>
  <c r="A5783" i="17" s="1"/>
  <c r="A5784" i="17" s="1"/>
  <c r="A5785" i="17" s="1"/>
  <c r="A5786" i="17" s="1"/>
  <c r="A5787" i="17" s="1"/>
  <c r="A5788" i="17" s="1"/>
  <c r="A5789" i="17" s="1"/>
  <c r="A5790" i="17" s="1"/>
  <c r="A5791" i="17" s="1"/>
  <c r="A5792" i="17" s="1"/>
  <c r="A5793" i="17" s="1"/>
  <c r="A5794" i="17" s="1"/>
  <c r="A5795" i="17" s="1"/>
  <c r="A5796" i="17" s="1"/>
  <c r="A5797" i="17" s="1"/>
  <c r="A5798" i="17" s="1"/>
  <c r="A5799" i="17" s="1"/>
  <c r="A5800" i="17" s="1"/>
  <c r="A5801" i="17" s="1"/>
  <c r="A5802" i="17" s="1"/>
  <c r="A5803" i="17" s="1"/>
  <c r="A5804" i="17" s="1"/>
  <c r="A5805" i="17" s="1"/>
  <c r="A5806" i="17" s="1"/>
  <c r="A5807" i="17" s="1"/>
  <c r="A5808" i="17" s="1"/>
  <c r="A5809" i="17" s="1"/>
  <c r="A5810" i="17" s="1"/>
  <c r="A5811" i="17" s="1"/>
  <c r="A5812" i="17" s="1"/>
  <c r="A5813" i="17" s="1"/>
  <c r="A5814" i="17" s="1"/>
  <c r="A5815" i="17" s="1"/>
  <c r="A5816" i="17" s="1"/>
  <c r="A5817" i="17" s="1"/>
  <c r="A5818" i="17" s="1"/>
  <c r="A5819" i="17" s="1"/>
  <c r="A5820" i="17" s="1"/>
  <c r="A5821" i="17" s="1"/>
  <c r="A5822" i="17" s="1"/>
  <c r="A5823" i="17" s="1"/>
  <c r="A5824" i="17" s="1"/>
  <c r="A5825" i="17" s="1"/>
  <c r="A5826" i="17" s="1"/>
  <c r="A5827" i="17" s="1"/>
  <c r="A5828" i="17" s="1"/>
  <c r="A5829" i="17" s="1"/>
  <c r="A5830" i="17" s="1"/>
  <c r="A5831" i="17" s="1"/>
  <c r="A5832" i="17" s="1"/>
  <c r="A5833" i="17" s="1"/>
  <c r="A5834" i="17" s="1"/>
  <c r="A5835" i="17" s="1"/>
  <c r="A5836" i="17" s="1"/>
  <c r="A5837" i="17" s="1"/>
  <c r="A5838" i="17" s="1"/>
  <c r="A5839" i="17" s="1"/>
  <c r="A5840" i="17" s="1"/>
  <c r="A5841" i="17" s="1"/>
  <c r="A5842" i="17" s="1"/>
  <c r="A5843" i="17" s="1"/>
  <c r="A5844" i="17" s="1"/>
  <c r="A5845" i="17" s="1"/>
  <c r="A5846" i="17" s="1"/>
  <c r="A5847" i="17" s="1"/>
  <c r="A5848" i="17" s="1"/>
  <c r="A5849" i="17" s="1"/>
  <c r="A5850" i="17" s="1"/>
  <c r="A5851" i="17" s="1"/>
  <c r="A5852" i="17" s="1"/>
  <c r="A5853" i="17" s="1"/>
  <c r="A5854" i="17" s="1"/>
  <c r="A5855" i="17" s="1"/>
  <c r="A5856" i="17" s="1"/>
  <c r="A5857" i="17" s="1"/>
  <c r="A5858" i="17" s="1"/>
  <c r="A5859" i="17" s="1"/>
  <c r="A5860" i="17" s="1"/>
  <c r="A5861" i="17" s="1"/>
  <c r="A5862" i="17" s="1"/>
  <c r="A5863" i="17" s="1"/>
  <c r="A5864" i="17" s="1"/>
  <c r="A5865" i="17" s="1"/>
  <c r="A5866" i="17" s="1"/>
  <c r="A5867" i="17" s="1"/>
  <c r="A5868" i="17" s="1"/>
  <c r="A5869" i="17" s="1"/>
  <c r="A5870" i="17" s="1"/>
  <c r="A5871" i="17" s="1"/>
  <c r="A5872" i="17" s="1"/>
  <c r="A5873" i="17" s="1"/>
  <c r="A5874" i="17" s="1"/>
  <c r="A5875" i="17" s="1"/>
  <c r="A5876" i="17" s="1"/>
  <c r="A5877" i="17" s="1"/>
  <c r="A5878" i="17" s="1"/>
  <c r="A5879" i="17" s="1"/>
  <c r="A5880" i="17" s="1"/>
  <c r="A5881" i="17" s="1"/>
  <c r="A5882" i="17" s="1"/>
  <c r="A5883" i="17" s="1"/>
  <c r="A5884" i="17" s="1"/>
  <c r="A5885" i="17" s="1"/>
  <c r="A5886" i="17" s="1"/>
  <c r="A5887" i="17" s="1"/>
  <c r="A5888" i="17" s="1"/>
  <c r="A5889" i="17" s="1"/>
  <c r="A5890" i="17" s="1"/>
  <c r="A5891" i="17" s="1"/>
  <c r="A5892" i="17" s="1"/>
  <c r="A5893" i="17" s="1"/>
  <c r="A5894" i="17" s="1"/>
  <c r="A5895" i="17" s="1"/>
  <c r="A5896" i="17" s="1"/>
  <c r="A5897" i="17" s="1"/>
  <c r="A5898" i="17" s="1"/>
  <c r="A5899" i="17" s="1"/>
  <c r="A5900" i="17" s="1"/>
  <c r="A5901" i="17" s="1"/>
  <c r="A5902" i="17" s="1"/>
  <c r="A5903" i="17" s="1"/>
  <c r="A5904" i="17" s="1"/>
  <c r="A5905" i="17" s="1"/>
  <c r="A5906" i="17" s="1"/>
  <c r="A5907" i="17" s="1"/>
  <c r="A5908" i="17" s="1"/>
  <c r="A5909" i="17" s="1"/>
  <c r="A5910" i="17" s="1"/>
  <c r="A5911" i="17" s="1"/>
  <c r="A5912" i="17" s="1"/>
  <c r="A5913" i="17" s="1"/>
  <c r="A5914" i="17" s="1"/>
  <c r="A5915" i="17" s="1"/>
  <c r="A5916" i="17" s="1"/>
  <c r="A5917" i="17" s="1"/>
  <c r="A5918" i="17" s="1"/>
  <c r="A5919" i="17" s="1"/>
  <c r="A5920" i="17" s="1"/>
  <c r="A5921" i="17" s="1"/>
  <c r="A5922" i="17" s="1"/>
  <c r="A5923" i="17" s="1"/>
  <c r="A5924" i="17" s="1"/>
  <c r="A5925" i="17" s="1"/>
  <c r="A5926" i="17" s="1"/>
  <c r="A5927" i="17" s="1"/>
  <c r="A5928" i="17" s="1"/>
  <c r="A5929" i="17" s="1"/>
  <c r="A5930" i="17" s="1"/>
  <c r="A5931" i="17" s="1"/>
  <c r="A5932" i="17" s="1"/>
  <c r="A5933" i="17" s="1"/>
  <c r="A5934" i="17" s="1"/>
  <c r="A5935" i="17" s="1"/>
  <c r="A5936" i="17" s="1"/>
  <c r="A5937" i="17" s="1"/>
  <c r="A5938" i="17" s="1"/>
  <c r="A5939" i="17" s="1"/>
  <c r="A5940" i="17" s="1"/>
  <c r="A5941" i="17" s="1"/>
  <c r="A5942" i="17" s="1"/>
  <c r="A5943" i="17" s="1"/>
  <c r="A5944" i="17" s="1"/>
  <c r="A5945" i="17" s="1"/>
  <c r="A5946" i="17" s="1"/>
  <c r="A5947" i="17" s="1"/>
  <c r="A5948" i="17" s="1"/>
  <c r="A5949" i="17" s="1"/>
  <c r="A5950" i="17" s="1"/>
  <c r="A5951" i="17" s="1"/>
  <c r="A5952" i="17" s="1"/>
  <c r="A5953" i="17" s="1"/>
  <c r="A5954" i="17" s="1"/>
  <c r="A5955" i="17" s="1"/>
  <c r="A5956" i="17" s="1"/>
  <c r="A5957" i="17" s="1"/>
  <c r="A5958" i="17" s="1"/>
  <c r="A5959" i="17" s="1"/>
  <c r="A5960" i="17" s="1"/>
  <c r="A5961" i="17" s="1"/>
  <c r="A5962" i="17" s="1"/>
  <c r="A5963" i="17" s="1"/>
  <c r="A5964" i="17" s="1"/>
  <c r="A5965" i="17" s="1"/>
  <c r="A5966" i="17" s="1"/>
  <c r="A5967" i="17" s="1"/>
  <c r="A5968" i="17" s="1"/>
  <c r="A5969" i="17" s="1"/>
  <c r="A5970" i="17" s="1"/>
  <c r="A5971" i="17" s="1"/>
  <c r="A5972" i="17" s="1"/>
  <c r="A5973" i="17" s="1"/>
  <c r="A5974" i="17" s="1"/>
  <c r="A5975" i="17" s="1"/>
  <c r="A5976" i="17" s="1"/>
  <c r="A5977" i="17" s="1"/>
  <c r="A5978" i="17" s="1"/>
  <c r="A5979" i="17" s="1"/>
  <c r="A5980" i="17" s="1"/>
  <c r="A5981" i="17" s="1"/>
  <c r="A5982" i="17" s="1"/>
  <c r="A5983" i="17" s="1"/>
  <c r="A5984" i="17" s="1"/>
  <c r="A5985" i="17" s="1"/>
  <c r="A5986" i="17" s="1"/>
  <c r="A5987" i="17" s="1"/>
  <c r="A5988" i="17" s="1"/>
  <c r="A5989" i="17" s="1"/>
  <c r="A5990" i="17" s="1"/>
  <c r="A5991" i="17" s="1"/>
  <c r="A5992" i="17" s="1"/>
  <c r="A5993" i="17" s="1"/>
  <c r="A5994" i="17" s="1"/>
  <c r="A5995" i="17" s="1"/>
  <c r="A5996" i="17" s="1"/>
  <c r="A5997" i="17" s="1"/>
  <c r="A5998" i="17" s="1"/>
  <c r="A5999" i="17" s="1"/>
  <c r="A6000" i="17" s="1"/>
  <c r="A6001" i="17" s="1"/>
  <c r="A6002" i="17" s="1"/>
  <c r="A6003" i="17" s="1"/>
  <c r="A6004" i="17" s="1"/>
  <c r="A6005" i="17" s="1"/>
  <c r="A6006" i="17" s="1"/>
  <c r="A6007" i="17" s="1"/>
  <c r="A6008" i="17" s="1"/>
  <c r="A6009" i="17" s="1"/>
  <c r="A6010" i="17" s="1"/>
  <c r="A6011" i="17" s="1"/>
  <c r="A6012" i="17" s="1"/>
  <c r="A6013" i="17" s="1"/>
  <c r="A6014" i="17" s="1"/>
  <c r="A6015" i="17" s="1"/>
  <c r="A6016" i="17" s="1"/>
  <c r="A6017" i="17" s="1"/>
  <c r="A6018" i="17" s="1"/>
  <c r="A6019" i="17" s="1"/>
  <c r="A6020" i="17" s="1"/>
  <c r="A6021" i="17" s="1"/>
  <c r="A6022" i="17" s="1"/>
  <c r="A6023" i="17" s="1"/>
  <c r="A6024" i="17" s="1"/>
  <c r="A6025" i="17" s="1"/>
  <c r="A6026" i="17" s="1"/>
  <c r="A6027" i="17" s="1"/>
  <c r="A6028" i="17" s="1"/>
  <c r="A6029" i="17" s="1"/>
  <c r="A6030" i="17" s="1"/>
  <c r="A6031" i="17" s="1"/>
  <c r="A6032" i="17" s="1"/>
  <c r="A6033" i="17" s="1"/>
  <c r="A6034" i="17" s="1"/>
  <c r="A6035" i="17" s="1"/>
  <c r="A6036" i="17" s="1"/>
  <c r="A6037" i="17" s="1"/>
  <c r="A6038" i="17" s="1"/>
  <c r="A6039" i="17" s="1"/>
  <c r="A6040" i="17" s="1"/>
  <c r="A6041" i="17" s="1"/>
  <c r="A6042" i="17" s="1"/>
  <c r="A6043" i="17" s="1"/>
  <c r="A6044" i="17" s="1"/>
  <c r="A6045" i="17" s="1"/>
  <c r="A6046" i="17" s="1"/>
  <c r="A6047" i="17" s="1"/>
  <c r="A6048" i="17" s="1"/>
  <c r="A6049" i="17" s="1"/>
  <c r="A6050" i="17" s="1"/>
  <c r="A6051" i="17" s="1"/>
  <c r="A6052" i="17" s="1"/>
  <c r="A6053" i="17" s="1"/>
  <c r="A6054" i="17" s="1"/>
  <c r="A6055" i="17" s="1"/>
  <c r="A6056" i="17" s="1"/>
  <c r="A6057" i="17" s="1"/>
  <c r="A6058" i="17" s="1"/>
  <c r="A6059" i="17" s="1"/>
  <c r="A6060" i="17" s="1"/>
  <c r="A6061" i="17" s="1"/>
  <c r="A6062" i="17" s="1"/>
  <c r="A6063" i="17" s="1"/>
  <c r="A6064" i="17" s="1"/>
  <c r="A6065" i="17" s="1"/>
  <c r="A6066" i="17" s="1"/>
  <c r="A6067" i="17" s="1"/>
  <c r="A6068" i="17" s="1"/>
  <c r="A6069" i="17" s="1"/>
  <c r="A6070" i="17" s="1"/>
  <c r="A6071" i="17" s="1"/>
  <c r="A6072" i="17" s="1"/>
  <c r="A6073" i="17" s="1"/>
  <c r="A6074" i="17" s="1"/>
  <c r="A6075" i="17" s="1"/>
  <c r="A6076" i="17" s="1"/>
  <c r="A6077" i="17" s="1"/>
  <c r="A6078" i="17" s="1"/>
  <c r="A6079" i="17" s="1"/>
  <c r="A6080" i="17" s="1"/>
  <c r="A6081" i="17" s="1"/>
  <c r="A6082" i="17" s="1"/>
  <c r="A6083" i="17" s="1"/>
  <c r="A6084" i="17" s="1"/>
  <c r="A6085" i="17" s="1"/>
  <c r="A6086" i="17" s="1"/>
  <c r="A6087" i="17" s="1"/>
  <c r="A6088" i="17" s="1"/>
  <c r="A6089" i="17" s="1"/>
  <c r="A6090" i="17" s="1"/>
  <c r="A6091" i="17" s="1"/>
  <c r="A6092" i="17" s="1"/>
  <c r="A6093" i="17" s="1"/>
  <c r="A6094" i="17" s="1"/>
  <c r="A6095" i="17" s="1"/>
  <c r="A6096" i="17" s="1"/>
  <c r="A6097" i="17" s="1"/>
  <c r="A6098" i="17" s="1"/>
  <c r="A6099" i="17" s="1"/>
  <c r="A6100" i="17" s="1"/>
  <c r="A6101" i="17" s="1"/>
  <c r="A6102" i="17" s="1"/>
  <c r="A6103" i="17" s="1"/>
  <c r="A6104" i="17" s="1"/>
  <c r="A6105" i="17" s="1"/>
  <c r="A6106" i="17" s="1"/>
  <c r="A6107" i="17" s="1"/>
  <c r="A6108" i="17" s="1"/>
  <c r="A6109" i="17" s="1"/>
  <c r="A6110" i="17" s="1"/>
  <c r="A6111" i="17" s="1"/>
  <c r="A6112" i="17" s="1"/>
  <c r="A6113" i="17" s="1"/>
  <c r="A6114" i="17" s="1"/>
  <c r="A6115" i="17" s="1"/>
  <c r="A6116" i="17" s="1"/>
  <c r="A6117" i="17" s="1"/>
  <c r="A6118" i="17" s="1"/>
  <c r="A6119" i="17" s="1"/>
  <c r="A6120" i="17" s="1"/>
  <c r="A6121" i="17" s="1"/>
  <c r="A6122" i="17" s="1"/>
  <c r="A6123" i="17" s="1"/>
  <c r="A6124" i="17" s="1"/>
  <c r="A6125" i="17" s="1"/>
  <c r="A6126" i="17" s="1"/>
  <c r="A6127" i="17" s="1"/>
  <c r="A6128" i="17" s="1"/>
  <c r="A6129" i="17" s="1"/>
  <c r="A6130" i="17" s="1"/>
  <c r="A6131" i="17" s="1"/>
  <c r="A6132" i="17" s="1"/>
  <c r="A6133" i="17" s="1"/>
  <c r="A6134" i="17" s="1"/>
  <c r="A6135" i="17" s="1"/>
  <c r="A6136" i="17" s="1"/>
  <c r="A6137" i="17" s="1"/>
  <c r="A6138" i="17" s="1"/>
  <c r="A6139" i="17" s="1"/>
  <c r="A6140" i="17" s="1"/>
  <c r="A6141" i="17" s="1"/>
  <c r="A6142" i="17" s="1"/>
  <c r="A6143" i="17" s="1"/>
  <c r="A6144" i="17" s="1"/>
  <c r="A6145" i="17" s="1"/>
  <c r="A6146" i="17" s="1"/>
  <c r="A6147" i="17" s="1"/>
  <c r="A6148" i="17" s="1"/>
  <c r="A6149" i="17" s="1"/>
  <c r="A6150" i="17" s="1"/>
  <c r="A6151" i="17" s="1"/>
  <c r="A6152" i="17" s="1"/>
  <c r="A6153" i="17" s="1"/>
  <c r="A6154" i="17" s="1"/>
  <c r="A6155" i="17" s="1"/>
  <c r="A6156" i="17" s="1"/>
  <c r="A6157" i="17" s="1"/>
  <c r="A6158" i="17" s="1"/>
  <c r="A6159" i="17" s="1"/>
  <c r="A6160" i="17" s="1"/>
  <c r="A6161" i="17" s="1"/>
  <c r="A6162" i="17" s="1"/>
  <c r="A6163" i="17" s="1"/>
  <c r="A6164" i="17" s="1"/>
  <c r="A6165" i="17" s="1"/>
  <c r="A6166" i="17" s="1"/>
  <c r="A6167" i="17" s="1"/>
  <c r="A6168" i="17" s="1"/>
  <c r="A6169" i="17" s="1"/>
  <c r="A6170" i="17" s="1"/>
  <c r="A6171" i="17" s="1"/>
  <c r="A6172" i="17" s="1"/>
  <c r="A6173" i="17" s="1"/>
  <c r="A6174" i="17" s="1"/>
  <c r="A6175" i="17" s="1"/>
  <c r="A6176" i="17" s="1"/>
  <c r="A6177" i="17" s="1"/>
  <c r="A6178" i="17" s="1"/>
  <c r="A6179" i="17" s="1"/>
  <c r="A6180" i="17" s="1"/>
  <c r="A6181" i="17" s="1"/>
  <c r="A6182" i="17" s="1"/>
  <c r="A6183" i="17" s="1"/>
  <c r="A6184" i="17" s="1"/>
  <c r="A6185" i="17" s="1"/>
  <c r="A6186" i="17" s="1"/>
  <c r="A6187" i="17" s="1"/>
  <c r="A6188" i="17" s="1"/>
  <c r="A6189" i="17" s="1"/>
  <c r="A6190" i="17" s="1"/>
  <c r="A6191" i="17" s="1"/>
  <c r="A6192" i="17" s="1"/>
  <c r="A6193" i="17" s="1"/>
  <c r="A6194" i="17" s="1"/>
  <c r="A6195" i="17" s="1"/>
  <c r="A6196" i="17" s="1"/>
  <c r="A6197" i="17" s="1"/>
  <c r="A6198" i="17" s="1"/>
  <c r="A6199" i="17" s="1"/>
  <c r="A6200" i="17" s="1"/>
  <c r="A6201" i="17" s="1"/>
  <c r="A6202" i="17" s="1"/>
  <c r="A6203" i="17" s="1"/>
  <c r="A6204" i="17" s="1"/>
  <c r="A6205" i="17" s="1"/>
  <c r="A6206" i="17" s="1"/>
  <c r="A6207" i="17" s="1"/>
  <c r="A6208" i="17" s="1"/>
  <c r="A6209" i="17" s="1"/>
  <c r="A6210" i="17" s="1"/>
  <c r="A6211" i="17" s="1"/>
  <c r="A6212" i="17" s="1"/>
  <c r="A6213" i="17" s="1"/>
  <c r="A6214" i="17" s="1"/>
  <c r="A6215" i="17" s="1"/>
  <c r="A6216" i="17" s="1"/>
  <c r="A6217" i="17" s="1"/>
  <c r="A6218" i="17" s="1"/>
  <c r="A6219" i="17" s="1"/>
  <c r="A6220" i="17" s="1"/>
  <c r="A6221" i="17" s="1"/>
  <c r="A6222" i="17" s="1"/>
  <c r="A6223" i="17" s="1"/>
  <c r="A6224" i="17" s="1"/>
  <c r="A6225" i="17" s="1"/>
  <c r="A6226" i="17" s="1"/>
  <c r="A6227" i="17" s="1"/>
  <c r="A6228" i="17" s="1"/>
  <c r="A6229" i="17" s="1"/>
  <c r="A6230" i="17" s="1"/>
  <c r="A6231" i="17" s="1"/>
  <c r="A6232" i="17" s="1"/>
  <c r="A6233" i="17" s="1"/>
  <c r="A6234" i="17" s="1"/>
  <c r="A6235" i="17" s="1"/>
  <c r="A6236" i="17" s="1"/>
  <c r="A6237" i="17" s="1"/>
  <c r="A6238" i="17" s="1"/>
  <c r="A6239" i="17" s="1"/>
  <c r="A6240" i="17" s="1"/>
  <c r="A6241" i="17" s="1"/>
  <c r="A6242" i="17" s="1"/>
  <c r="A6243" i="17" s="1"/>
  <c r="A6244" i="17" s="1"/>
  <c r="A6245" i="17" s="1"/>
  <c r="A6246" i="17" s="1"/>
  <c r="A6247" i="17" s="1"/>
  <c r="A6248" i="17" s="1"/>
  <c r="A6249" i="17" s="1"/>
  <c r="A6250" i="17" s="1"/>
  <c r="A6251" i="17" s="1"/>
  <c r="A6252" i="17" s="1"/>
  <c r="A6253" i="17" s="1"/>
  <c r="A6254" i="17" s="1"/>
  <c r="A6255" i="17" s="1"/>
  <c r="A6256" i="17" s="1"/>
  <c r="A6257" i="17" s="1"/>
  <c r="A6258" i="17" s="1"/>
  <c r="A6259" i="17" s="1"/>
  <c r="A6260" i="17" s="1"/>
  <c r="A6261" i="17" s="1"/>
  <c r="A6262" i="17" s="1"/>
  <c r="A6263" i="17" s="1"/>
  <c r="A6264" i="17" s="1"/>
  <c r="A6265" i="17" s="1"/>
  <c r="A6266" i="17" s="1"/>
  <c r="A6267" i="17" s="1"/>
  <c r="A6268" i="17" s="1"/>
  <c r="A6269" i="17" s="1"/>
  <c r="A6270" i="17" s="1"/>
  <c r="A6271" i="17" s="1"/>
  <c r="A6272" i="17" s="1"/>
  <c r="A6273" i="17" s="1"/>
  <c r="A6274" i="17" s="1"/>
  <c r="A6275" i="17" s="1"/>
  <c r="A6276" i="17" s="1"/>
  <c r="A6277" i="17" s="1"/>
  <c r="A6278" i="17" s="1"/>
  <c r="A6279" i="17" s="1"/>
  <c r="A6280" i="17" s="1"/>
  <c r="A6281" i="17" s="1"/>
  <c r="A6282" i="17" s="1"/>
  <c r="A6283" i="17" s="1"/>
  <c r="A6284" i="17" s="1"/>
  <c r="A6285" i="17" s="1"/>
  <c r="A6286" i="17" s="1"/>
  <c r="A6287" i="17" s="1"/>
  <c r="A6288" i="17" s="1"/>
  <c r="A6289" i="17" s="1"/>
  <c r="A6290" i="17" s="1"/>
  <c r="A6291" i="17" s="1"/>
  <c r="A6292" i="17" s="1"/>
  <c r="A6293" i="17" s="1"/>
  <c r="A6294" i="17" s="1"/>
  <c r="A6295" i="17" s="1"/>
  <c r="A6296" i="17" s="1"/>
  <c r="A6297" i="17" s="1"/>
  <c r="A6298" i="17" s="1"/>
  <c r="A6299" i="17" s="1"/>
  <c r="A6300" i="17" s="1"/>
  <c r="A6301" i="17" s="1"/>
  <c r="A6302" i="17" s="1"/>
  <c r="A6303" i="17" s="1"/>
  <c r="A6304" i="17" s="1"/>
  <c r="A6305" i="17" s="1"/>
  <c r="A6306" i="17" s="1"/>
  <c r="A6307" i="17" s="1"/>
  <c r="A6308" i="17" s="1"/>
  <c r="A6309" i="17" s="1"/>
  <c r="A6310" i="17" s="1"/>
  <c r="A6311" i="17" s="1"/>
  <c r="A6312" i="17" s="1"/>
  <c r="A6313" i="17" s="1"/>
  <c r="A6314" i="17" s="1"/>
  <c r="A6315" i="17" s="1"/>
  <c r="A6316" i="17" s="1"/>
  <c r="A6317" i="17" s="1"/>
  <c r="A6318" i="17" s="1"/>
  <c r="A6319" i="17" s="1"/>
  <c r="A6320" i="17" s="1"/>
  <c r="A6321" i="17" s="1"/>
  <c r="A6322" i="17" s="1"/>
  <c r="A6323" i="17" s="1"/>
  <c r="A6324" i="17" s="1"/>
  <c r="A6325" i="17" s="1"/>
  <c r="A6326" i="17" s="1"/>
  <c r="A6327" i="17" s="1"/>
  <c r="A6328" i="17" s="1"/>
  <c r="A6329" i="17" s="1"/>
  <c r="A6330" i="17" s="1"/>
  <c r="A6331" i="17" s="1"/>
  <c r="A6332" i="17" s="1"/>
  <c r="A6333" i="17" s="1"/>
  <c r="A6334" i="17" s="1"/>
  <c r="A6335" i="17" s="1"/>
  <c r="A6336" i="17" s="1"/>
  <c r="A6337" i="17" s="1"/>
  <c r="A6338" i="17" s="1"/>
  <c r="A6339" i="17" s="1"/>
  <c r="A6340" i="17" s="1"/>
  <c r="A6341" i="17" s="1"/>
  <c r="A6342" i="17" s="1"/>
  <c r="A6343" i="17" s="1"/>
  <c r="A6344" i="17" s="1"/>
  <c r="A6345" i="17" s="1"/>
  <c r="A6346" i="17" s="1"/>
  <c r="A6347" i="17" s="1"/>
  <c r="A6348" i="17" s="1"/>
  <c r="A6349" i="17" s="1"/>
  <c r="A6350" i="17" s="1"/>
  <c r="A6351" i="17" s="1"/>
  <c r="A6352" i="17" s="1"/>
  <c r="A6353" i="17" s="1"/>
  <c r="A6354" i="17" s="1"/>
  <c r="A6355" i="17" s="1"/>
  <c r="A6356" i="17" s="1"/>
  <c r="A6357" i="17" s="1"/>
  <c r="A6358" i="17" s="1"/>
  <c r="A6359" i="17" s="1"/>
  <c r="A6360" i="17" s="1"/>
  <c r="A6361" i="17" s="1"/>
  <c r="A6362" i="17" s="1"/>
  <c r="A6363" i="17" s="1"/>
  <c r="A6364" i="17" s="1"/>
  <c r="A6365" i="17" s="1"/>
  <c r="A6366" i="17" s="1"/>
  <c r="A6367" i="17" s="1"/>
  <c r="A6368" i="17" s="1"/>
  <c r="A6369" i="17" s="1"/>
  <c r="A6370" i="17" s="1"/>
  <c r="A6371" i="17" s="1"/>
  <c r="A6372" i="17" s="1"/>
  <c r="A6373" i="17" s="1"/>
  <c r="A6374" i="17" s="1"/>
  <c r="A6375" i="17" s="1"/>
  <c r="A6376" i="17" s="1"/>
  <c r="A6377" i="17" s="1"/>
  <c r="A6378" i="17" s="1"/>
  <c r="A6379" i="17" s="1"/>
  <c r="A6380" i="17" s="1"/>
  <c r="A6381" i="17" s="1"/>
  <c r="A6382" i="17" s="1"/>
  <c r="A6383" i="17" s="1"/>
  <c r="A6384" i="17" s="1"/>
  <c r="A6385" i="17" s="1"/>
  <c r="A6386" i="17" s="1"/>
  <c r="A6387" i="17" s="1"/>
  <c r="A6388" i="17" s="1"/>
  <c r="A6389" i="17" s="1"/>
  <c r="A6390" i="17" s="1"/>
  <c r="A6391" i="17" s="1"/>
  <c r="A6392" i="17" s="1"/>
  <c r="A6393" i="17" s="1"/>
  <c r="A6394" i="17" s="1"/>
  <c r="A6395" i="17" s="1"/>
  <c r="A6396" i="17" s="1"/>
  <c r="A6397" i="17" s="1"/>
  <c r="A6398" i="17" s="1"/>
  <c r="A6399" i="17" s="1"/>
  <c r="A6400" i="17" s="1"/>
  <c r="A6401" i="17" s="1"/>
  <c r="A6402" i="17" s="1"/>
  <c r="A6403" i="17" s="1"/>
  <c r="A6404" i="17" s="1"/>
  <c r="A6405" i="17" s="1"/>
  <c r="A6406" i="17" s="1"/>
  <c r="A6407" i="17" s="1"/>
  <c r="A6408" i="17" s="1"/>
  <c r="A6409" i="17" s="1"/>
  <c r="A6410" i="17" s="1"/>
  <c r="A6411" i="17" s="1"/>
  <c r="A6412" i="17" s="1"/>
  <c r="A6413" i="17" s="1"/>
  <c r="A6414" i="17" s="1"/>
  <c r="A6415" i="17" s="1"/>
  <c r="A6416" i="17" s="1"/>
  <c r="A6417" i="17" s="1"/>
  <c r="A6418" i="17" s="1"/>
  <c r="A6419" i="17" s="1"/>
  <c r="A6420" i="17" s="1"/>
  <c r="A6421" i="17" s="1"/>
  <c r="A6422" i="17" s="1"/>
  <c r="A6423" i="17" s="1"/>
  <c r="A6424" i="17" s="1"/>
  <c r="A6425" i="17" s="1"/>
  <c r="A6426" i="17" s="1"/>
  <c r="A6427" i="17" s="1"/>
  <c r="A6428" i="17" s="1"/>
  <c r="A6429" i="17" s="1"/>
  <c r="A6430" i="17" s="1"/>
  <c r="A6431" i="17" s="1"/>
  <c r="A6432" i="17" s="1"/>
  <c r="A6433" i="17" s="1"/>
  <c r="A6434" i="17" s="1"/>
  <c r="A6435" i="17" s="1"/>
  <c r="A6436" i="17" s="1"/>
  <c r="A6437" i="17" s="1"/>
  <c r="A6438" i="17" s="1"/>
  <c r="A6439" i="17" s="1"/>
  <c r="A6440" i="17" s="1"/>
  <c r="A6441" i="17" s="1"/>
  <c r="A6442" i="17" s="1"/>
  <c r="A6443" i="17" s="1"/>
  <c r="A6444" i="17" s="1"/>
  <c r="A6445" i="17" s="1"/>
  <c r="A6446" i="17" s="1"/>
  <c r="A6447" i="17" s="1"/>
  <c r="A6448" i="17" s="1"/>
  <c r="A6449" i="17" s="1"/>
  <c r="A6450" i="17" s="1"/>
  <c r="A6451" i="17" s="1"/>
  <c r="A6452" i="17" s="1"/>
  <c r="A6453" i="17" s="1"/>
  <c r="A6454" i="17" s="1"/>
  <c r="A6455" i="17" s="1"/>
  <c r="A6456" i="17" s="1"/>
  <c r="A6457" i="17" s="1"/>
  <c r="A6458" i="17" s="1"/>
  <c r="A6459" i="17" s="1"/>
  <c r="A6460" i="17" s="1"/>
  <c r="A6461" i="17" s="1"/>
  <c r="A6462" i="17" s="1"/>
  <c r="A6463" i="17" s="1"/>
  <c r="A6464" i="17" s="1"/>
  <c r="A6465" i="17" s="1"/>
  <c r="A6466" i="17" s="1"/>
  <c r="A6467" i="17" s="1"/>
  <c r="A6468" i="17" s="1"/>
  <c r="A6469" i="17" s="1"/>
  <c r="A6470" i="17" s="1"/>
  <c r="A6471" i="17" s="1"/>
  <c r="A6472" i="17" s="1"/>
  <c r="A6473" i="17" s="1"/>
  <c r="A6474" i="17" s="1"/>
  <c r="A6475" i="17" s="1"/>
  <c r="A6476" i="17" s="1"/>
  <c r="A6477" i="17" s="1"/>
  <c r="A6478" i="17" s="1"/>
  <c r="A6479" i="17" s="1"/>
  <c r="A6480" i="17" s="1"/>
  <c r="A6481" i="17" s="1"/>
  <c r="A6482" i="17" s="1"/>
  <c r="A6483" i="17" s="1"/>
  <c r="A6484" i="17" s="1"/>
  <c r="A6485" i="17" s="1"/>
  <c r="A6486" i="17" s="1"/>
  <c r="A6487" i="17" s="1"/>
  <c r="A6488" i="17" s="1"/>
  <c r="A6489" i="17" s="1"/>
  <c r="A6490" i="17" s="1"/>
  <c r="A6491" i="17" s="1"/>
  <c r="A6492" i="17" s="1"/>
  <c r="A6493" i="17" s="1"/>
  <c r="A6494" i="17" s="1"/>
  <c r="A6495" i="17" s="1"/>
  <c r="A6496" i="17" s="1"/>
  <c r="A6497" i="17" s="1"/>
  <c r="A6498" i="17" s="1"/>
  <c r="A6499" i="17" s="1"/>
  <c r="A6500" i="17" s="1"/>
  <c r="A6501" i="17" s="1"/>
  <c r="A6502" i="17" s="1"/>
  <c r="A6503" i="17" s="1"/>
  <c r="A6504" i="17" s="1"/>
  <c r="A6505" i="17" s="1"/>
  <c r="A6506" i="17" s="1"/>
  <c r="A6507" i="17" s="1"/>
  <c r="A6508" i="17" s="1"/>
  <c r="A6509" i="17" s="1"/>
  <c r="A6510" i="17" s="1"/>
  <c r="A6511" i="17" s="1"/>
  <c r="A6512" i="17" s="1"/>
  <c r="A6513" i="17" s="1"/>
  <c r="A6514" i="17" s="1"/>
  <c r="A6515" i="17" s="1"/>
  <c r="A6516" i="17" s="1"/>
  <c r="A6517" i="17" s="1"/>
  <c r="A6518" i="17" s="1"/>
  <c r="A6519" i="17" s="1"/>
  <c r="A6520" i="17" s="1"/>
  <c r="A6521" i="17" s="1"/>
  <c r="A6522" i="17" s="1"/>
  <c r="A6523" i="17" s="1"/>
  <c r="A6524" i="17" s="1"/>
  <c r="A6525" i="17" s="1"/>
  <c r="A6526" i="17" s="1"/>
  <c r="A6527" i="17" s="1"/>
  <c r="A6528" i="17" s="1"/>
  <c r="A6529" i="17" s="1"/>
  <c r="A6530" i="17" s="1"/>
  <c r="A6531" i="17" s="1"/>
  <c r="A6532" i="17" s="1"/>
  <c r="A6533" i="17" s="1"/>
  <c r="A6534" i="17" s="1"/>
  <c r="A6535" i="17" s="1"/>
  <c r="A6536" i="17" s="1"/>
  <c r="A6537" i="17" s="1"/>
  <c r="A6538" i="17" s="1"/>
  <c r="A6539" i="17" s="1"/>
  <c r="A6540" i="17" s="1"/>
  <c r="A6541" i="17" s="1"/>
  <c r="A6542" i="17" s="1"/>
  <c r="A6543" i="17" s="1"/>
  <c r="A6544" i="17" s="1"/>
  <c r="A6545" i="17" s="1"/>
  <c r="A6546" i="17" s="1"/>
  <c r="A6547" i="17" s="1"/>
  <c r="A6548" i="17" s="1"/>
  <c r="A6549" i="17" s="1"/>
  <c r="A6550" i="17" s="1"/>
  <c r="A6551" i="17" s="1"/>
  <c r="A6552" i="17" s="1"/>
  <c r="A6553" i="17" s="1"/>
  <c r="A6554" i="17" s="1"/>
  <c r="A6555" i="17" s="1"/>
  <c r="A6556" i="17" s="1"/>
  <c r="A6557" i="17" s="1"/>
  <c r="A6558" i="17" s="1"/>
  <c r="A6559" i="17" s="1"/>
  <c r="A6560" i="17" s="1"/>
  <c r="A6561" i="17" s="1"/>
  <c r="A6562" i="17" s="1"/>
  <c r="A6563" i="17" s="1"/>
  <c r="A6564" i="17" s="1"/>
  <c r="A6565" i="17" s="1"/>
  <c r="A6566" i="17" s="1"/>
  <c r="A6567" i="17" s="1"/>
  <c r="A6568" i="17" s="1"/>
  <c r="A6569" i="17" s="1"/>
  <c r="A6570" i="17" s="1"/>
  <c r="A6571" i="17" s="1"/>
  <c r="A6572" i="17" s="1"/>
  <c r="A6573" i="17" s="1"/>
  <c r="A6574" i="17" s="1"/>
  <c r="A6575" i="17" s="1"/>
  <c r="A6576" i="17" s="1"/>
  <c r="A6577" i="17" s="1"/>
  <c r="A6578" i="17" s="1"/>
  <c r="A6579" i="17" s="1"/>
  <c r="A6580" i="17" s="1"/>
  <c r="A6581" i="17" s="1"/>
  <c r="A6582" i="17" s="1"/>
  <c r="A6583" i="17" s="1"/>
  <c r="A6584" i="17" s="1"/>
  <c r="A6585" i="17" s="1"/>
  <c r="A6586" i="17" s="1"/>
  <c r="A6587" i="17" s="1"/>
  <c r="A6588" i="17" s="1"/>
  <c r="A6589" i="17" s="1"/>
  <c r="A6590" i="17" s="1"/>
  <c r="A6591" i="17" s="1"/>
  <c r="A6592" i="17" s="1"/>
  <c r="A6593" i="17" s="1"/>
  <c r="A6594" i="17" s="1"/>
  <c r="A6595" i="17" s="1"/>
  <c r="A6596" i="17" s="1"/>
  <c r="A6597" i="17" s="1"/>
  <c r="A6598" i="17" s="1"/>
  <c r="A6599" i="17" s="1"/>
  <c r="A6600" i="17" s="1"/>
  <c r="A6601" i="17" s="1"/>
  <c r="A6602" i="17" s="1"/>
  <c r="A6603" i="17" s="1"/>
  <c r="A6604" i="17" s="1"/>
  <c r="A6605" i="17" s="1"/>
  <c r="A6606" i="17" s="1"/>
  <c r="A6607" i="17" s="1"/>
  <c r="A6608" i="17" s="1"/>
  <c r="A6609" i="17" s="1"/>
  <c r="A6610" i="17" s="1"/>
  <c r="A6611" i="17" s="1"/>
  <c r="A6612" i="17" s="1"/>
  <c r="A6613" i="17" s="1"/>
  <c r="A6614" i="17" s="1"/>
  <c r="A6615" i="17" s="1"/>
  <c r="A6616" i="17" s="1"/>
  <c r="A6617" i="17" s="1"/>
  <c r="A6618" i="17" s="1"/>
  <c r="A6619" i="17" s="1"/>
  <c r="A6620" i="17" s="1"/>
  <c r="A6621" i="17" s="1"/>
  <c r="A6622" i="17" s="1"/>
  <c r="A6623" i="17" s="1"/>
  <c r="A6624" i="17" s="1"/>
  <c r="A6625" i="17" s="1"/>
  <c r="A6626" i="17" s="1"/>
  <c r="A6627" i="17" s="1"/>
  <c r="A6628" i="17" s="1"/>
  <c r="A6629" i="17" s="1"/>
  <c r="A6630" i="17" s="1"/>
  <c r="A6631" i="17" s="1"/>
  <c r="A6632" i="17" s="1"/>
  <c r="A6633" i="17" s="1"/>
  <c r="A6634" i="17" s="1"/>
  <c r="A6635" i="17" s="1"/>
  <c r="A6636" i="17" s="1"/>
  <c r="A6637" i="17" s="1"/>
  <c r="A6638" i="17" s="1"/>
  <c r="A6639" i="17" s="1"/>
  <c r="A6640" i="17" s="1"/>
  <c r="A6641" i="17" s="1"/>
  <c r="A6642" i="17" s="1"/>
  <c r="A6643" i="17" s="1"/>
  <c r="A6644" i="17" s="1"/>
  <c r="A6645" i="17" s="1"/>
  <c r="A6646" i="17" s="1"/>
  <c r="A6647" i="17" s="1"/>
  <c r="A6648" i="17" s="1"/>
  <c r="A6649" i="17" s="1"/>
  <c r="A6650" i="17" s="1"/>
  <c r="A6651" i="17" s="1"/>
  <c r="A6652" i="17" s="1"/>
  <c r="A6653" i="17" s="1"/>
  <c r="A6654" i="17" s="1"/>
  <c r="A6655" i="17" s="1"/>
  <c r="A6656" i="17" s="1"/>
  <c r="A6657" i="17" s="1"/>
  <c r="A6658" i="17" s="1"/>
  <c r="A6659" i="17" s="1"/>
  <c r="A6660" i="17" s="1"/>
  <c r="A6661" i="17" s="1"/>
  <c r="A6662" i="17" s="1"/>
  <c r="A6663" i="17" s="1"/>
  <c r="A6664" i="17" s="1"/>
  <c r="A6665" i="17" s="1"/>
  <c r="A6666" i="17" s="1"/>
  <c r="A6667" i="17" s="1"/>
  <c r="A6668" i="17" s="1"/>
  <c r="A6669" i="17" s="1"/>
  <c r="A6670" i="17" s="1"/>
  <c r="A6671" i="17" s="1"/>
  <c r="A6672" i="17" s="1"/>
  <c r="A6673" i="17" s="1"/>
  <c r="A6674" i="17" s="1"/>
  <c r="A6675" i="17" s="1"/>
  <c r="A6676" i="17" s="1"/>
  <c r="A6677" i="17" s="1"/>
  <c r="A6678" i="17" s="1"/>
  <c r="A6679" i="17" s="1"/>
  <c r="A6680" i="17" s="1"/>
  <c r="A6681" i="17" s="1"/>
  <c r="A6682" i="17" s="1"/>
  <c r="A6683" i="17" s="1"/>
  <c r="A6684" i="17" s="1"/>
  <c r="A6685" i="17" s="1"/>
  <c r="A6686" i="17" s="1"/>
  <c r="A6687" i="17" s="1"/>
  <c r="A6688" i="17" s="1"/>
  <c r="A6689" i="17" s="1"/>
  <c r="A6690" i="17" s="1"/>
  <c r="A6691" i="17" s="1"/>
  <c r="A6692" i="17" s="1"/>
  <c r="A6693" i="17" s="1"/>
  <c r="A6694" i="17" s="1"/>
  <c r="A6695" i="17" s="1"/>
  <c r="A6696" i="17" s="1"/>
  <c r="A6697" i="17" s="1"/>
  <c r="A6698" i="17" s="1"/>
  <c r="A6699" i="17" s="1"/>
  <c r="A6700" i="17" s="1"/>
  <c r="A6701" i="17" s="1"/>
  <c r="A6702" i="17" s="1"/>
  <c r="A6703" i="17" s="1"/>
  <c r="A6704" i="17" s="1"/>
  <c r="A6705" i="17" s="1"/>
  <c r="A6706" i="17" s="1"/>
  <c r="A6707" i="17" s="1"/>
  <c r="A6708" i="17" s="1"/>
  <c r="A6709" i="17" s="1"/>
  <c r="A6710" i="17" s="1"/>
  <c r="A6711" i="17" s="1"/>
  <c r="A6712" i="17" s="1"/>
  <c r="A6713" i="17" s="1"/>
  <c r="A6714" i="17" s="1"/>
  <c r="A6715" i="17" s="1"/>
  <c r="A6716" i="17" s="1"/>
  <c r="A6717" i="17" s="1"/>
  <c r="A6718" i="17" s="1"/>
  <c r="A6719" i="17" s="1"/>
  <c r="A6720" i="17" s="1"/>
  <c r="A6721" i="17" s="1"/>
  <c r="A6722" i="17" s="1"/>
  <c r="A6723" i="17" s="1"/>
  <c r="A6724" i="17" s="1"/>
  <c r="A6725" i="17" s="1"/>
  <c r="A6726" i="17" s="1"/>
  <c r="A6727" i="17" s="1"/>
  <c r="A6728" i="17" s="1"/>
  <c r="A6729" i="17" s="1"/>
  <c r="A6730" i="17" s="1"/>
  <c r="A6731" i="17" s="1"/>
  <c r="A6732" i="17" s="1"/>
  <c r="A6733" i="17" s="1"/>
  <c r="A6734" i="17" s="1"/>
  <c r="A6735" i="17" s="1"/>
  <c r="A6736" i="17" s="1"/>
  <c r="A6737" i="17" s="1"/>
  <c r="A6738" i="17" s="1"/>
  <c r="A6739" i="17" s="1"/>
  <c r="A6740" i="17" s="1"/>
  <c r="A6741" i="17" s="1"/>
  <c r="A6742" i="17" s="1"/>
  <c r="A6743" i="17" s="1"/>
  <c r="A6744" i="17" s="1"/>
  <c r="A6745" i="17" s="1"/>
  <c r="A6746" i="17" s="1"/>
  <c r="A6747" i="17" s="1"/>
  <c r="A6748" i="17" s="1"/>
  <c r="A6749" i="17" s="1"/>
  <c r="A6750" i="17" s="1"/>
  <c r="A6751" i="17" s="1"/>
  <c r="A6752" i="17" s="1"/>
  <c r="A6753" i="17" s="1"/>
  <c r="A6754" i="17" s="1"/>
  <c r="A6755" i="17" s="1"/>
  <c r="A6756" i="17" s="1"/>
  <c r="A6757" i="17" s="1"/>
  <c r="A6758" i="17" s="1"/>
  <c r="A6759" i="17" s="1"/>
  <c r="A6760" i="17" s="1"/>
  <c r="A6761" i="17" s="1"/>
  <c r="A6762" i="17" s="1"/>
  <c r="A6763" i="17" s="1"/>
  <c r="A6764" i="17" s="1"/>
  <c r="A6765" i="17" s="1"/>
  <c r="A6766" i="17" s="1"/>
  <c r="A6767" i="17" s="1"/>
  <c r="A6768" i="17" s="1"/>
  <c r="A6769" i="17" s="1"/>
  <c r="A6770" i="17" s="1"/>
  <c r="A6771" i="17" s="1"/>
  <c r="A6772" i="17" s="1"/>
  <c r="A6773" i="17" s="1"/>
  <c r="A6774" i="17" s="1"/>
  <c r="A6775" i="17" s="1"/>
  <c r="A6776" i="17" s="1"/>
  <c r="A6777" i="17" s="1"/>
  <c r="A6778" i="17" s="1"/>
  <c r="A6779" i="17" s="1"/>
  <c r="A6780" i="17" s="1"/>
  <c r="A6781" i="17" s="1"/>
  <c r="A6782" i="17" s="1"/>
  <c r="A6783" i="17" s="1"/>
  <c r="A6784" i="17" s="1"/>
  <c r="A6785" i="17" s="1"/>
  <c r="A6786" i="17" s="1"/>
  <c r="A6787" i="17" s="1"/>
  <c r="A6788" i="17" s="1"/>
  <c r="A6789" i="17" s="1"/>
  <c r="A6790" i="17" s="1"/>
  <c r="A6791" i="17" s="1"/>
  <c r="A6792" i="17" s="1"/>
  <c r="A6793" i="17" s="1"/>
  <c r="A6794" i="17" s="1"/>
  <c r="A6795" i="17" s="1"/>
  <c r="A6796" i="17" s="1"/>
  <c r="A6797" i="17" s="1"/>
  <c r="A6798" i="17" s="1"/>
  <c r="A6799" i="17" s="1"/>
  <c r="A6800" i="17" s="1"/>
  <c r="A6801" i="17" s="1"/>
  <c r="A6802" i="17" s="1"/>
  <c r="A6803" i="17" s="1"/>
  <c r="A6804" i="17" s="1"/>
  <c r="A6805" i="17" s="1"/>
  <c r="A6806" i="17" s="1"/>
  <c r="A6807" i="17" s="1"/>
  <c r="A6808" i="17" s="1"/>
  <c r="A6809" i="17" s="1"/>
  <c r="A6810" i="17" s="1"/>
  <c r="A6811" i="17" s="1"/>
  <c r="A6812" i="17" s="1"/>
  <c r="A6813" i="17" s="1"/>
  <c r="A6814" i="17" s="1"/>
  <c r="A6815" i="17" s="1"/>
  <c r="A6816" i="17" s="1"/>
  <c r="A6817" i="17" s="1"/>
  <c r="A6818" i="17" s="1"/>
  <c r="A6819" i="17" s="1"/>
  <c r="A6820" i="17" s="1"/>
  <c r="A6821" i="17" s="1"/>
  <c r="A6822" i="17" s="1"/>
  <c r="A6823" i="17" s="1"/>
  <c r="A6824" i="17" s="1"/>
  <c r="A6825" i="17" s="1"/>
  <c r="A6826" i="17" s="1"/>
  <c r="A6827" i="17" s="1"/>
  <c r="A6828" i="17" s="1"/>
  <c r="A6829" i="17" s="1"/>
  <c r="A6830" i="17" s="1"/>
  <c r="A6831" i="17" s="1"/>
  <c r="A6832" i="17" s="1"/>
  <c r="A6833" i="17" s="1"/>
  <c r="A6834" i="17" s="1"/>
  <c r="A6835" i="17" s="1"/>
  <c r="A6836" i="17" s="1"/>
  <c r="A6837" i="17" s="1"/>
  <c r="A6838" i="17" s="1"/>
  <c r="A6839" i="17" s="1"/>
  <c r="A6840" i="17" s="1"/>
  <c r="A6841" i="17" s="1"/>
  <c r="A6842" i="17" s="1"/>
  <c r="A6843" i="17" s="1"/>
  <c r="A6844" i="17" s="1"/>
  <c r="A6845" i="17" s="1"/>
  <c r="A6846" i="17" s="1"/>
  <c r="A6847" i="17" s="1"/>
  <c r="A6848" i="17" s="1"/>
  <c r="A6849" i="17" s="1"/>
  <c r="A6850" i="17" s="1"/>
  <c r="A6851" i="17" s="1"/>
  <c r="A6852" i="17" s="1"/>
  <c r="A6853" i="17" s="1"/>
  <c r="A6854" i="17" s="1"/>
  <c r="A6855" i="17" s="1"/>
  <c r="A6856" i="17" s="1"/>
  <c r="A6857" i="17" s="1"/>
  <c r="A6858" i="17" s="1"/>
  <c r="A6859" i="17" s="1"/>
  <c r="A6860" i="17" s="1"/>
  <c r="A6861" i="17" s="1"/>
  <c r="A6862" i="17" s="1"/>
  <c r="A6863" i="17" s="1"/>
  <c r="A6864" i="17" s="1"/>
  <c r="A6865" i="17" s="1"/>
  <c r="A6866" i="17" s="1"/>
  <c r="A6867" i="17" s="1"/>
  <c r="A6868" i="17" s="1"/>
  <c r="A6869" i="17" s="1"/>
  <c r="A6870" i="17" s="1"/>
  <c r="A6871" i="17" s="1"/>
  <c r="A6872" i="17" s="1"/>
  <c r="A6873" i="17" s="1"/>
  <c r="A6874" i="17" s="1"/>
  <c r="A6875" i="17" s="1"/>
  <c r="A6876" i="17" s="1"/>
  <c r="A6877" i="17" s="1"/>
  <c r="A6878" i="17" s="1"/>
  <c r="A6879" i="17" s="1"/>
  <c r="A6880" i="17" s="1"/>
  <c r="A6881" i="17" s="1"/>
  <c r="A6882" i="17" s="1"/>
  <c r="A6883" i="17" s="1"/>
  <c r="A6884" i="17" s="1"/>
  <c r="A6885" i="17" s="1"/>
  <c r="A6886" i="17" s="1"/>
  <c r="A6887" i="17" s="1"/>
  <c r="A6888" i="17" s="1"/>
  <c r="A6889" i="17" s="1"/>
  <c r="A6890" i="17" s="1"/>
  <c r="A6891" i="17" s="1"/>
  <c r="A6892" i="17" s="1"/>
  <c r="A6893" i="17" s="1"/>
  <c r="A6894" i="17" s="1"/>
  <c r="A6895" i="17" s="1"/>
  <c r="A6896" i="17" s="1"/>
  <c r="A6897" i="17" s="1"/>
  <c r="A6898" i="17" s="1"/>
  <c r="A6899" i="17" s="1"/>
  <c r="A6900" i="17" s="1"/>
  <c r="A6901" i="17" s="1"/>
  <c r="A6902" i="17" s="1"/>
  <c r="A6903" i="17" s="1"/>
  <c r="A6904" i="17" s="1"/>
  <c r="A6905" i="17" s="1"/>
  <c r="A6906" i="17" s="1"/>
  <c r="A6907" i="17" s="1"/>
  <c r="A6908" i="17" s="1"/>
  <c r="A6909" i="17" s="1"/>
  <c r="A6910" i="17" s="1"/>
  <c r="A6911" i="17" s="1"/>
  <c r="A6912" i="17" s="1"/>
  <c r="A6913" i="17" s="1"/>
  <c r="A6914" i="17" s="1"/>
  <c r="A6915" i="17" s="1"/>
  <c r="A6916" i="17" s="1"/>
  <c r="A6917" i="17" s="1"/>
  <c r="A6918" i="17" s="1"/>
  <c r="A6919" i="17" s="1"/>
  <c r="A6920" i="17" s="1"/>
  <c r="A6921" i="17" s="1"/>
  <c r="A6922" i="17" s="1"/>
  <c r="A6923" i="17" s="1"/>
  <c r="A6924" i="17" s="1"/>
  <c r="A6925" i="17" s="1"/>
  <c r="A6926" i="17" s="1"/>
  <c r="A6927" i="17" s="1"/>
  <c r="A6928" i="17" s="1"/>
  <c r="A6929" i="17" s="1"/>
  <c r="A6930" i="17" s="1"/>
  <c r="A6931" i="17" s="1"/>
  <c r="A6932" i="17" s="1"/>
  <c r="A6933" i="17" s="1"/>
  <c r="A6934" i="17" s="1"/>
  <c r="A6935" i="17" s="1"/>
  <c r="A6936" i="17" s="1"/>
  <c r="A6937" i="17" s="1"/>
  <c r="A6938" i="17" s="1"/>
  <c r="A6939" i="17" s="1"/>
  <c r="A6940" i="17" s="1"/>
  <c r="A6941" i="17" s="1"/>
  <c r="A6942" i="17" s="1"/>
  <c r="A6943" i="17" s="1"/>
  <c r="A6944" i="17" s="1"/>
  <c r="A6945" i="17" s="1"/>
  <c r="A6946" i="17" s="1"/>
  <c r="A6947" i="17" s="1"/>
  <c r="A6948" i="17" s="1"/>
  <c r="A6949" i="17" s="1"/>
  <c r="A6950" i="17" s="1"/>
  <c r="A6951" i="17" s="1"/>
  <c r="A6952" i="17" s="1"/>
  <c r="A6953" i="17" s="1"/>
  <c r="A6954" i="17" s="1"/>
  <c r="A6955" i="17" s="1"/>
  <c r="A6956" i="17" s="1"/>
  <c r="A6957" i="17" s="1"/>
  <c r="A6958" i="17" s="1"/>
  <c r="A6959" i="17" s="1"/>
  <c r="A6960" i="17" s="1"/>
  <c r="A6961" i="17" s="1"/>
  <c r="A6962" i="17" s="1"/>
  <c r="A6963" i="17" s="1"/>
  <c r="A6964" i="17" s="1"/>
  <c r="A6965" i="17" s="1"/>
  <c r="A6966" i="17" s="1"/>
  <c r="A6967" i="17" s="1"/>
  <c r="A6968" i="17" s="1"/>
  <c r="A6969" i="17" s="1"/>
  <c r="A6970" i="17" s="1"/>
  <c r="A6971" i="17" s="1"/>
  <c r="A6972" i="17" s="1"/>
  <c r="A6973" i="17" s="1"/>
  <c r="A6974" i="17" s="1"/>
  <c r="A6975" i="17" s="1"/>
  <c r="A6976" i="17" s="1"/>
  <c r="A6977" i="17" s="1"/>
  <c r="A6978" i="17" s="1"/>
  <c r="A6979" i="17" s="1"/>
  <c r="A6980" i="17" s="1"/>
  <c r="A6981" i="17" s="1"/>
  <c r="A6982" i="17" s="1"/>
  <c r="A6983" i="17" s="1"/>
  <c r="A6984" i="17" s="1"/>
  <c r="A6985" i="17" s="1"/>
  <c r="A6986" i="17" s="1"/>
  <c r="A6987" i="17" s="1"/>
  <c r="A6988" i="17" s="1"/>
  <c r="A6989" i="17" s="1"/>
  <c r="A6990" i="17" s="1"/>
  <c r="A6991" i="17" s="1"/>
  <c r="A6992" i="17" s="1"/>
  <c r="A6993" i="17" s="1"/>
  <c r="A6994" i="17" s="1"/>
  <c r="A6995" i="17" s="1"/>
  <c r="A6996" i="17" s="1"/>
  <c r="A6997" i="17" s="1"/>
  <c r="A6998" i="17" s="1"/>
  <c r="A6999" i="17" s="1"/>
  <c r="A7000" i="17" s="1"/>
  <c r="A7001" i="17" s="1"/>
  <c r="A7002" i="17" s="1"/>
  <c r="A7003" i="17" s="1"/>
  <c r="A7004" i="17" s="1"/>
  <c r="A7005" i="17" s="1"/>
  <c r="A7006" i="17" s="1"/>
  <c r="A7007" i="17" s="1"/>
  <c r="A7008" i="17" s="1"/>
  <c r="A7009" i="17" s="1"/>
  <c r="A7010" i="17" s="1"/>
  <c r="A7011" i="17" s="1"/>
  <c r="A7012" i="17" s="1"/>
  <c r="A7013" i="17" s="1"/>
  <c r="A7014" i="17" s="1"/>
  <c r="A7015" i="17" s="1"/>
  <c r="A7016" i="17" s="1"/>
  <c r="A7017" i="17" s="1"/>
  <c r="A7018" i="17" s="1"/>
  <c r="A7019" i="17" s="1"/>
  <c r="A7020" i="17" s="1"/>
  <c r="A7021" i="17" s="1"/>
  <c r="A7022" i="17" s="1"/>
  <c r="A7023" i="17" s="1"/>
  <c r="A7024" i="17" s="1"/>
  <c r="A7025" i="17" s="1"/>
  <c r="A7026" i="17" s="1"/>
  <c r="A7027" i="17" s="1"/>
  <c r="A7028" i="17" s="1"/>
  <c r="A7029" i="17" s="1"/>
  <c r="A7030" i="17" s="1"/>
  <c r="A7031" i="17" s="1"/>
  <c r="A7032" i="17" s="1"/>
  <c r="A7033" i="17" s="1"/>
  <c r="A7034" i="17" s="1"/>
  <c r="A7035" i="17" s="1"/>
  <c r="A7036" i="17" s="1"/>
  <c r="A7037" i="17" s="1"/>
  <c r="A7038" i="17" s="1"/>
  <c r="A7039" i="17" s="1"/>
  <c r="A7040" i="17" s="1"/>
  <c r="A7041" i="17" s="1"/>
  <c r="A7042" i="17" s="1"/>
  <c r="A7043" i="17" s="1"/>
  <c r="A7044" i="17" s="1"/>
  <c r="A7045" i="17" s="1"/>
  <c r="A7046" i="17" s="1"/>
  <c r="A7047" i="17" s="1"/>
  <c r="A7048" i="17" s="1"/>
  <c r="A7049" i="17" s="1"/>
  <c r="A7050" i="17" s="1"/>
  <c r="A7051" i="17" s="1"/>
  <c r="A7052" i="17" s="1"/>
  <c r="A7053" i="17" s="1"/>
  <c r="A7054" i="17" s="1"/>
  <c r="A7055" i="17" s="1"/>
  <c r="A7056" i="17" s="1"/>
  <c r="A7057" i="17" s="1"/>
  <c r="A7058" i="17" s="1"/>
  <c r="A7059" i="17" s="1"/>
  <c r="A7060" i="17" s="1"/>
  <c r="A7061" i="17" s="1"/>
  <c r="A7062" i="17" s="1"/>
  <c r="A7063" i="17" s="1"/>
  <c r="A7064" i="17" s="1"/>
  <c r="A7065" i="17" s="1"/>
  <c r="A7066" i="17" s="1"/>
  <c r="A7067" i="17" s="1"/>
  <c r="A7068" i="17" s="1"/>
  <c r="A7069" i="17" s="1"/>
  <c r="A7070" i="17" s="1"/>
  <c r="A7071" i="17" s="1"/>
  <c r="A7072" i="17" s="1"/>
  <c r="A7073" i="17" s="1"/>
  <c r="A7074" i="17" s="1"/>
  <c r="A7075" i="17" s="1"/>
  <c r="A7076" i="17" s="1"/>
  <c r="A7077" i="17" s="1"/>
  <c r="A7078" i="17" s="1"/>
  <c r="A7079" i="17" s="1"/>
  <c r="A7080" i="17" s="1"/>
  <c r="A7081" i="17" s="1"/>
  <c r="A7082" i="17" s="1"/>
  <c r="A7083" i="17" s="1"/>
  <c r="A7084" i="17" s="1"/>
  <c r="A7085" i="17" s="1"/>
  <c r="A7086" i="17" s="1"/>
  <c r="A7087" i="17" s="1"/>
  <c r="A7088" i="17" s="1"/>
  <c r="A7089" i="17" s="1"/>
  <c r="A7090" i="17" s="1"/>
  <c r="A7091" i="17" s="1"/>
  <c r="A7092" i="17" s="1"/>
  <c r="A7093" i="17" s="1"/>
  <c r="A7094" i="17" s="1"/>
  <c r="A7095" i="17" s="1"/>
  <c r="A7096" i="17" s="1"/>
  <c r="A7097" i="17" s="1"/>
  <c r="A7098" i="17" s="1"/>
  <c r="A7099" i="17" s="1"/>
  <c r="A7100" i="17" s="1"/>
  <c r="A7101" i="17" s="1"/>
  <c r="A7102" i="17" s="1"/>
  <c r="A7103" i="17" s="1"/>
  <c r="A7104" i="17" s="1"/>
  <c r="A7105" i="17" s="1"/>
  <c r="A7106" i="17" s="1"/>
  <c r="A7107" i="17" s="1"/>
  <c r="A7108" i="17" s="1"/>
  <c r="A7109" i="17" s="1"/>
  <c r="A7110" i="17" s="1"/>
  <c r="A7111" i="17" s="1"/>
  <c r="A7112" i="17" s="1"/>
  <c r="A7113" i="17" s="1"/>
  <c r="A7114" i="17" s="1"/>
  <c r="A7115" i="17" s="1"/>
  <c r="A7116" i="17" s="1"/>
  <c r="A7117" i="17" s="1"/>
  <c r="A7118" i="17" s="1"/>
  <c r="A7119" i="17" s="1"/>
  <c r="A7120" i="17" s="1"/>
  <c r="A7121" i="17" s="1"/>
  <c r="A7122" i="17" s="1"/>
  <c r="A7123" i="17" s="1"/>
  <c r="A7124" i="17" s="1"/>
  <c r="A7125" i="17" s="1"/>
  <c r="A7126" i="17" s="1"/>
  <c r="A7127" i="17" s="1"/>
  <c r="A7128" i="17" s="1"/>
  <c r="A7129" i="17" s="1"/>
  <c r="A7130" i="17" s="1"/>
  <c r="A7131" i="17" s="1"/>
  <c r="A7132" i="17" s="1"/>
  <c r="A7133" i="17" s="1"/>
  <c r="A7134" i="17" s="1"/>
  <c r="A7135" i="17" s="1"/>
  <c r="A7136" i="17" s="1"/>
  <c r="A7137" i="17" s="1"/>
  <c r="A7138" i="17" s="1"/>
  <c r="A7139" i="17" s="1"/>
  <c r="A7140" i="17" s="1"/>
  <c r="A7141" i="17" s="1"/>
  <c r="A7142" i="17" s="1"/>
  <c r="A7143" i="17" s="1"/>
  <c r="A7144" i="17" s="1"/>
  <c r="A7145" i="17" s="1"/>
  <c r="A7146" i="17" s="1"/>
  <c r="A7147" i="17" s="1"/>
  <c r="A7148" i="17" s="1"/>
  <c r="A7149" i="17" s="1"/>
  <c r="A7150" i="17" s="1"/>
  <c r="A7151" i="17" s="1"/>
  <c r="A7152" i="17" s="1"/>
  <c r="A7153" i="17" s="1"/>
  <c r="A7154" i="17" s="1"/>
  <c r="A7155" i="17" s="1"/>
  <c r="A7156" i="17" s="1"/>
  <c r="A7157" i="17" s="1"/>
  <c r="A7158" i="17" s="1"/>
  <c r="A7159" i="17" s="1"/>
  <c r="A7160" i="17" s="1"/>
  <c r="A7161" i="17" s="1"/>
  <c r="A7162" i="17" s="1"/>
  <c r="A7163" i="17" s="1"/>
  <c r="A7164" i="17" s="1"/>
  <c r="A7165" i="17" s="1"/>
  <c r="A7166" i="17" s="1"/>
  <c r="A7167" i="17" s="1"/>
  <c r="A7168" i="17" s="1"/>
  <c r="A7169" i="17" s="1"/>
  <c r="A7170" i="17" s="1"/>
  <c r="A7171" i="17" s="1"/>
  <c r="A7172" i="17" s="1"/>
  <c r="A7173" i="17" s="1"/>
  <c r="A7174" i="17" s="1"/>
  <c r="A7175" i="17" s="1"/>
  <c r="A7176" i="17" s="1"/>
  <c r="A7177" i="17" s="1"/>
  <c r="A7178" i="17" s="1"/>
  <c r="A7179" i="17" s="1"/>
  <c r="A7180" i="17" s="1"/>
  <c r="A7181" i="17" s="1"/>
  <c r="A7182" i="17" s="1"/>
  <c r="A7183" i="17" s="1"/>
  <c r="A7184" i="17" s="1"/>
  <c r="A7185" i="17" s="1"/>
  <c r="A7186" i="17" s="1"/>
  <c r="A7187" i="17" s="1"/>
  <c r="A7188" i="17" s="1"/>
  <c r="A7189" i="17" s="1"/>
  <c r="A7190" i="17" s="1"/>
  <c r="A7191" i="17" s="1"/>
  <c r="A7192" i="17" s="1"/>
  <c r="A7193" i="17" s="1"/>
  <c r="A7194" i="17" s="1"/>
  <c r="A7195" i="17" s="1"/>
  <c r="A7196" i="17" s="1"/>
  <c r="A7197" i="17" s="1"/>
  <c r="A7198" i="17" s="1"/>
  <c r="A7199" i="17" s="1"/>
  <c r="A7200" i="17" s="1"/>
  <c r="A7201" i="17" s="1"/>
  <c r="A7202" i="17" s="1"/>
  <c r="A7203" i="17" s="1"/>
  <c r="A7204" i="17" s="1"/>
  <c r="A7205" i="17" s="1"/>
  <c r="A7206" i="17" s="1"/>
  <c r="A7207" i="17" s="1"/>
  <c r="A7208" i="17" s="1"/>
  <c r="A7209" i="17" s="1"/>
  <c r="A7210" i="17" s="1"/>
  <c r="A7211" i="17" s="1"/>
  <c r="A7212" i="17" s="1"/>
  <c r="A7213" i="17" s="1"/>
  <c r="A7214" i="17" s="1"/>
  <c r="A7215" i="17" s="1"/>
  <c r="A7216" i="17" s="1"/>
  <c r="A7217" i="17" s="1"/>
  <c r="A7218" i="17" s="1"/>
  <c r="A7219" i="17" s="1"/>
  <c r="A7220" i="17" s="1"/>
  <c r="A7221" i="17" s="1"/>
  <c r="A7222" i="17" s="1"/>
  <c r="A7223" i="17" s="1"/>
  <c r="A7224" i="17" s="1"/>
  <c r="A7225" i="17" s="1"/>
  <c r="A7226" i="17" s="1"/>
  <c r="A7227" i="17" s="1"/>
  <c r="A7228" i="17" s="1"/>
  <c r="A7229" i="17" s="1"/>
  <c r="A7230" i="17" s="1"/>
  <c r="A7231" i="17" s="1"/>
  <c r="A7232" i="17" s="1"/>
  <c r="A7233" i="17" s="1"/>
  <c r="A7234" i="17" s="1"/>
  <c r="A7235" i="17" s="1"/>
  <c r="A7236" i="17" s="1"/>
  <c r="A7237" i="17" s="1"/>
  <c r="A7238" i="17" s="1"/>
  <c r="A7239" i="17" s="1"/>
  <c r="A7240" i="17" s="1"/>
  <c r="A7241" i="17" s="1"/>
  <c r="A7242" i="17" s="1"/>
  <c r="A7243" i="17" s="1"/>
  <c r="A7244" i="17" s="1"/>
  <c r="A7245" i="17" s="1"/>
  <c r="A7246" i="17" s="1"/>
  <c r="A7247" i="17" s="1"/>
  <c r="A7248" i="17" s="1"/>
  <c r="A7249" i="17" s="1"/>
  <c r="A7250" i="17" s="1"/>
  <c r="A7251" i="17" s="1"/>
  <c r="A7252" i="17" s="1"/>
  <c r="A7253" i="17" s="1"/>
  <c r="A7254" i="17" s="1"/>
  <c r="A7255" i="17" s="1"/>
  <c r="A7256" i="17" s="1"/>
  <c r="A7257" i="17" s="1"/>
  <c r="A7258" i="17" s="1"/>
  <c r="A7259" i="17" s="1"/>
  <c r="A7260" i="17" s="1"/>
  <c r="A7261" i="17" s="1"/>
  <c r="A7262" i="17" s="1"/>
  <c r="A7263" i="17" s="1"/>
  <c r="A7264" i="17" s="1"/>
  <c r="A7265" i="17" s="1"/>
  <c r="A7266" i="17" s="1"/>
  <c r="A7267" i="17" s="1"/>
  <c r="A7268" i="17" s="1"/>
  <c r="A7269" i="17" s="1"/>
  <c r="A7270" i="17" s="1"/>
  <c r="A7271" i="17" s="1"/>
  <c r="A7272" i="17" s="1"/>
  <c r="A7273" i="17" s="1"/>
  <c r="A7274" i="17" s="1"/>
  <c r="A7275" i="17" s="1"/>
  <c r="A7276" i="17" s="1"/>
  <c r="A7277" i="17" s="1"/>
  <c r="A7278" i="17" s="1"/>
  <c r="A7279" i="17" s="1"/>
  <c r="A7280" i="17" s="1"/>
  <c r="A7281" i="17" s="1"/>
  <c r="A7282" i="17" s="1"/>
  <c r="A7283" i="17" s="1"/>
  <c r="A7284" i="17" s="1"/>
  <c r="A7285" i="17" s="1"/>
  <c r="A7286" i="17" s="1"/>
  <c r="A7287" i="17" s="1"/>
  <c r="A7288" i="17" s="1"/>
  <c r="A7289" i="17" s="1"/>
  <c r="A7290" i="17" s="1"/>
  <c r="A7291" i="17" s="1"/>
  <c r="A7292" i="17" s="1"/>
  <c r="A7293" i="17" s="1"/>
  <c r="A7294" i="17" s="1"/>
  <c r="A7295" i="17" s="1"/>
  <c r="A7296" i="17" s="1"/>
  <c r="A7297" i="17" s="1"/>
  <c r="A7298" i="17" s="1"/>
  <c r="A7299" i="17" s="1"/>
  <c r="A7300" i="17" s="1"/>
  <c r="A7301" i="17" s="1"/>
  <c r="A7302" i="17" s="1"/>
  <c r="A7303" i="17" s="1"/>
  <c r="A7304" i="17" s="1"/>
  <c r="A7305" i="17" s="1"/>
  <c r="A7306" i="17" s="1"/>
  <c r="A7307" i="17" s="1"/>
  <c r="A7308" i="17" s="1"/>
  <c r="A7309" i="17" s="1"/>
  <c r="A7310" i="17" s="1"/>
  <c r="A7311" i="17" s="1"/>
  <c r="A7312" i="17" s="1"/>
  <c r="A7313" i="17" s="1"/>
  <c r="A7314" i="17" s="1"/>
  <c r="A7315" i="17" s="1"/>
  <c r="A7316" i="17" s="1"/>
  <c r="A7317" i="17" s="1"/>
  <c r="A7318" i="17" s="1"/>
  <c r="A7319" i="17" s="1"/>
  <c r="A7320" i="17" s="1"/>
  <c r="A7321" i="17" s="1"/>
  <c r="A7322" i="17" s="1"/>
  <c r="A7323" i="17" s="1"/>
  <c r="A7324" i="17" s="1"/>
  <c r="A7325" i="17" s="1"/>
  <c r="A7326" i="17" s="1"/>
  <c r="A7327" i="17" s="1"/>
  <c r="A7328" i="17" s="1"/>
  <c r="A7329" i="17" s="1"/>
  <c r="A7330" i="17" s="1"/>
  <c r="A7331" i="17" s="1"/>
  <c r="A7332" i="17" s="1"/>
  <c r="A7333" i="17" s="1"/>
  <c r="A7334" i="17" s="1"/>
  <c r="A7335" i="17" s="1"/>
  <c r="A7336" i="17" s="1"/>
  <c r="A7337" i="17" s="1"/>
  <c r="A7338" i="17" s="1"/>
  <c r="A7339" i="17" s="1"/>
  <c r="A7340" i="17" s="1"/>
  <c r="A7341" i="17" s="1"/>
  <c r="A7342" i="17" s="1"/>
  <c r="A7343" i="17" s="1"/>
  <c r="A7344" i="17" s="1"/>
  <c r="A7345" i="17" s="1"/>
  <c r="A7346" i="17" s="1"/>
  <c r="A7347" i="17" s="1"/>
  <c r="A7348" i="17" s="1"/>
  <c r="A7349" i="17" s="1"/>
  <c r="A7350" i="17" s="1"/>
  <c r="A7351" i="17" s="1"/>
  <c r="A7352" i="17" s="1"/>
  <c r="A7353" i="17" s="1"/>
  <c r="A7354" i="17" s="1"/>
  <c r="A7355" i="17" s="1"/>
  <c r="A7356" i="17" s="1"/>
  <c r="A7357" i="17" s="1"/>
  <c r="A7358" i="17" s="1"/>
  <c r="A7359" i="17" s="1"/>
  <c r="A7360" i="17" s="1"/>
  <c r="A7361" i="17" s="1"/>
  <c r="A7362" i="17" s="1"/>
  <c r="A7363" i="17" s="1"/>
  <c r="A7364" i="17" s="1"/>
  <c r="A7365" i="17" s="1"/>
  <c r="A7366" i="17" s="1"/>
  <c r="A7367" i="17" s="1"/>
  <c r="A7368" i="17" s="1"/>
  <c r="A7369" i="17" s="1"/>
  <c r="A7370" i="17" s="1"/>
  <c r="A7371" i="17" s="1"/>
  <c r="A7372" i="17" s="1"/>
  <c r="A7373" i="17" s="1"/>
  <c r="A7374" i="17" s="1"/>
  <c r="A7375" i="17" s="1"/>
  <c r="A7376" i="17" s="1"/>
  <c r="A7377" i="17" s="1"/>
  <c r="A7378" i="17" s="1"/>
  <c r="A7379" i="17" s="1"/>
  <c r="A7380" i="17" s="1"/>
  <c r="A7381" i="17" s="1"/>
  <c r="A7382" i="17" s="1"/>
  <c r="A7383" i="17" s="1"/>
  <c r="A7384" i="17" s="1"/>
  <c r="A7385" i="17" s="1"/>
  <c r="A7386" i="17" s="1"/>
  <c r="A7387" i="17" s="1"/>
  <c r="A7388" i="17" s="1"/>
  <c r="A7389" i="17" s="1"/>
  <c r="A7390" i="17" s="1"/>
  <c r="A7391" i="17" s="1"/>
  <c r="A7392" i="17" s="1"/>
  <c r="A7393" i="17" s="1"/>
  <c r="A7394" i="17" s="1"/>
  <c r="A7395" i="17" s="1"/>
  <c r="A7396" i="17" s="1"/>
  <c r="A7397" i="17" s="1"/>
  <c r="A7398" i="17" s="1"/>
  <c r="A7399" i="17" s="1"/>
  <c r="A7400" i="17" s="1"/>
  <c r="A7401" i="17" s="1"/>
  <c r="A7402" i="17" s="1"/>
  <c r="A7403" i="17" s="1"/>
  <c r="A7404" i="17" s="1"/>
  <c r="A7405" i="17" s="1"/>
  <c r="A7406" i="17" s="1"/>
  <c r="A7407" i="17" s="1"/>
  <c r="A7408" i="17" s="1"/>
  <c r="A7409" i="17" s="1"/>
  <c r="A7410" i="17" s="1"/>
  <c r="A7411" i="17" s="1"/>
  <c r="A7412" i="17" s="1"/>
  <c r="A7413" i="17" s="1"/>
  <c r="A7414" i="17" s="1"/>
  <c r="A7415" i="17" s="1"/>
  <c r="A7416" i="17" s="1"/>
  <c r="A7417" i="17" s="1"/>
  <c r="A7418" i="17" s="1"/>
  <c r="A7419" i="17" s="1"/>
  <c r="A7420" i="17" s="1"/>
  <c r="A7421" i="17" s="1"/>
  <c r="A7422" i="17" s="1"/>
  <c r="A7423" i="17" s="1"/>
  <c r="A7424" i="17" s="1"/>
  <c r="A7425" i="17" s="1"/>
  <c r="A7426" i="17" s="1"/>
  <c r="A7427" i="17" s="1"/>
  <c r="A7428" i="17" s="1"/>
  <c r="A7429" i="17" s="1"/>
  <c r="A7430" i="17" s="1"/>
  <c r="A7431" i="17" s="1"/>
  <c r="A7432" i="17" s="1"/>
  <c r="A7433" i="17" s="1"/>
  <c r="A7434" i="17" s="1"/>
  <c r="A7435" i="17" s="1"/>
  <c r="A7436" i="17" s="1"/>
  <c r="A7437" i="17" s="1"/>
  <c r="A7438" i="17" s="1"/>
  <c r="A7439" i="17" s="1"/>
  <c r="A7440" i="17" s="1"/>
  <c r="A7441" i="17" s="1"/>
  <c r="A7442" i="17" s="1"/>
  <c r="A7443" i="17" s="1"/>
  <c r="A7444" i="17" s="1"/>
  <c r="A7445" i="17" s="1"/>
  <c r="A7446" i="17" s="1"/>
  <c r="A7447" i="17" s="1"/>
  <c r="A7448" i="17" s="1"/>
  <c r="A7449" i="17" s="1"/>
  <c r="A7450" i="17" s="1"/>
  <c r="A7451" i="17" s="1"/>
  <c r="A7452" i="17" s="1"/>
  <c r="A7453" i="17" s="1"/>
  <c r="A7454" i="17" s="1"/>
  <c r="A7455" i="17" s="1"/>
  <c r="A7456" i="17" s="1"/>
  <c r="A7457" i="17" s="1"/>
  <c r="A7458" i="17" s="1"/>
  <c r="A7459" i="17" s="1"/>
  <c r="A7460" i="17" s="1"/>
  <c r="A7461" i="17" s="1"/>
  <c r="A7462" i="17" s="1"/>
  <c r="A7463" i="17" s="1"/>
  <c r="A7464" i="17" s="1"/>
  <c r="A7465" i="17" s="1"/>
  <c r="A7466" i="17" s="1"/>
  <c r="A7467" i="17" s="1"/>
  <c r="A7468" i="17" s="1"/>
  <c r="A7469" i="17" s="1"/>
  <c r="A7470" i="17" s="1"/>
  <c r="A7471" i="17" s="1"/>
  <c r="A7472" i="17" s="1"/>
  <c r="A7473" i="17" s="1"/>
  <c r="A7474" i="17" s="1"/>
  <c r="A7475" i="17" s="1"/>
  <c r="A7476" i="17" s="1"/>
  <c r="A7477" i="17" s="1"/>
  <c r="A7478" i="17" s="1"/>
  <c r="A7479" i="17" s="1"/>
  <c r="A7480" i="17" s="1"/>
  <c r="A7481" i="17" s="1"/>
  <c r="A7482" i="17" s="1"/>
  <c r="A7483" i="17" s="1"/>
  <c r="A7484" i="17" s="1"/>
  <c r="A7485" i="17" s="1"/>
  <c r="A7486" i="17" s="1"/>
  <c r="A7487" i="17" s="1"/>
  <c r="A7488" i="17" s="1"/>
  <c r="A7489" i="17" s="1"/>
  <c r="A7490" i="17" s="1"/>
  <c r="A7491" i="17" s="1"/>
  <c r="A7492" i="17" s="1"/>
  <c r="A7493" i="17" s="1"/>
  <c r="A7494" i="17" s="1"/>
  <c r="A7495" i="17" s="1"/>
  <c r="A7496" i="17" s="1"/>
  <c r="A7497" i="17" s="1"/>
  <c r="A7498" i="17" s="1"/>
  <c r="A7499" i="17" s="1"/>
  <c r="A7500" i="17" s="1"/>
  <c r="A7501" i="17" s="1"/>
  <c r="A7502" i="17" s="1"/>
  <c r="A7503" i="17" s="1"/>
  <c r="A7504" i="17" s="1"/>
  <c r="A7505" i="17" s="1"/>
  <c r="A7506" i="17" s="1"/>
  <c r="A7507" i="17" s="1"/>
  <c r="A7508" i="17" s="1"/>
  <c r="A7509" i="17" s="1"/>
  <c r="A7510" i="17" s="1"/>
  <c r="A7511" i="17" s="1"/>
  <c r="A7512" i="17" s="1"/>
  <c r="A7513" i="17" s="1"/>
  <c r="A7514" i="17" s="1"/>
  <c r="A7515" i="17" s="1"/>
  <c r="A7516" i="17" s="1"/>
  <c r="A7517" i="17" s="1"/>
  <c r="A7518" i="17" s="1"/>
  <c r="A7519" i="17" s="1"/>
  <c r="A7520" i="17" s="1"/>
  <c r="A7521" i="17" s="1"/>
  <c r="A7522" i="17" s="1"/>
  <c r="A7523" i="17" s="1"/>
  <c r="A7524" i="17" s="1"/>
  <c r="A7525" i="17" s="1"/>
  <c r="A7526" i="17" s="1"/>
  <c r="A7527" i="17" s="1"/>
  <c r="A7528" i="17" s="1"/>
  <c r="A7529" i="17" s="1"/>
  <c r="A7530" i="17" s="1"/>
  <c r="A7531" i="17" s="1"/>
  <c r="A7532" i="17" s="1"/>
  <c r="A7533" i="17" s="1"/>
  <c r="A7534" i="17" s="1"/>
  <c r="A7535" i="17" s="1"/>
  <c r="A7536" i="17" s="1"/>
  <c r="A7537" i="17" s="1"/>
  <c r="A7538" i="17" s="1"/>
  <c r="A7539" i="17" s="1"/>
  <c r="A7540" i="17" s="1"/>
  <c r="A7541" i="17" s="1"/>
  <c r="A7542" i="17" s="1"/>
  <c r="A7543" i="17" s="1"/>
  <c r="A7544" i="17" s="1"/>
  <c r="A7545" i="17" s="1"/>
  <c r="A7546" i="17" s="1"/>
  <c r="A7547" i="17" s="1"/>
  <c r="A7548" i="17" s="1"/>
  <c r="A7549" i="17" s="1"/>
  <c r="A7550" i="17" s="1"/>
  <c r="A7551" i="17" s="1"/>
  <c r="A7552" i="17" s="1"/>
  <c r="A7553" i="17" s="1"/>
  <c r="A7554" i="17" s="1"/>
  <c r="A7555" i="17" s="1"/>
  <c r="A7556" i="17" s="1"/>
  <c r="A7557" i="17" s="1"/>
  <c r="A7558" i="17" s="1"/>
  <c r="A7559" i="17" s="1"/>
  <c r="A7560" i="17" s="1"/>
  <c r="A7561" i="17" s="1"/>
  <c r="A7562" i="17" s="1"/>
  <c r="A7563" i="17" s="1"/>
  <c r="A7564" i="17" s="1"/>
  <c r="A7565" i="17" s="1"/>
  <c r="A7566" i="17" s="1"/>
  <c r="A7567" i="17" s="1"/>
  <c r="A7568" i="17" s="1"/>
  <c r="A7569" i="17" s="1"/>
  <c r="A7570" i="17" s="1"/>
  <c r="A7571" i="17" s="1"/>
  <c r="A7572" i="17" s="1"/>
  <c r="A7573" i="17" s="1"/>
  <c r="A7574" i="17" s="1"/>
  <c r="A7575" i="17" s="1"/>
  <c r="A7576" i="17" s="1"/>
  <c r="A7577" i="17" s="1"/>
  <c r="A7578" i="17" s="1"/>
  <c r="A7579" i="17" s="1"/>
  <c r="A7580" i="17" s="1"/>
  <c r="A7581" i="17" s="1"/>
  <c r="A7582" i="17" s="1"/>
  <c r="A7583" i="17" s="1"/>
  <c r="A7584" i="17" s="1"/>
  <c r="A7585" i="17" s="1"/>
  <c r="A7586" i="17" s="1"/>
  <c r="A7587" i="17" s="1"/>
  <c r="A7588" i="17" s="1"/>
  <c r="A7589" i="17" s="1"/>
  <c r="A7590" i="17" s="1"/>
  <c r="A7591" i="17" s="1"/>
  <c r="A7592" i="17" s="1"/>
  <c r="A7593" i="17" s="1"/>
  <c r="A7594" i="17" s="1"/>
  <c r="A7595" i="17" s="1"/>
  <c r="A7596" i="17" s="1"/>
  <c r="A7597" i="17" s="1"/>
  <c r="A7598" i="17" s="1"/>
  <c r="A7599" i="17" s="1"/>
  <c r="A7600" i="17" s="1"/>
  <c r="A7601" i="17" s="1"/>
  <c r="A7602" i="17" s="1"/>
  <c r="A7603" i="17" s="1"/>
  <c r="A7604" i="17" s="1"/>
  <c r="A7605" i="17" s="1"/>
  <c r="A7606" i="17" s="1"/>
  <c r="A7607" i="17" s="1"/>
  <c r="A7608" i="17" s="1"/>
  <c r="A7609" i="17" s="1"/>
  <c r="A7610" i="17" s="1"/>
  <c r="A7611" i="17" s="1"/>
  <c r="A7612" i="17" s="1"/>
  <c r="A7613" i="17" s="1"/>
  <c r="A7614" i="17" s="1"/>
  <c r="A7615" i="17" s="1"/>
  <c r="A7616" i="17" s="1"/>
  <c r="A7617" i="17" s="1"/>
  <c r="A7618" i="17" s="1"/>
  <c r="A7619" i="17" s="1"/>
  <c r="A7620" i="17" s="1"/>
  <c r="A7621" i="17" s="1"/>
  <c r="A7622" i="17" s="1"/>
  <c r="A7623" i="17" s="1"/>
  <c r="A7624" i="17" s="1"/>
  <c r="A7625" i="17" s="1"/>
  <c r="A7626" i="17" s="1"/>
  <c r="A7627" i="17" s="1"/>
  <c r="A7628" i="17" s="1"/>
  <c r="A7629" i="17" s="1"/>
  <c r="A7630" i="17" s="1"/>
  <c r="A7631" i="17" s="1"/>
  <c r="A7632" i="17" s="1"/>
  <c r="A7633" i="17" s="1"/>
  <c r="A7634" i="17" s="1"/>
  <c r="A7635" i="17" s="1"/>
  <c r="A7636" i="17" s="1"/>
  <c r="A7637" i="17" s="1"/>
  <c r="A7638" i="17" s="1"/>
  <c r="A7639" i="17" s="1"/>
  <c r="A7640" i="17" s="1"/>
  <c r="A7641" i="17" s="1"/>
  <c r="A7642" i="17" s="1"/>
  <c r="A7643" i="17" s="1"/>
  <c r="A7644" i="17" s="1"/>
  <c r="A7645" i="17" s="1"/>
  <c r="A7646" i="17" s="1"/>
  <c r="A7647" i="17" s="1"/>
  <c r="A7648" i="17" s="1"/>
  <c r="A7649" i="17" s="1"/>
  <c r="A7650" i="17" s="1"/>
  <c r="A7651" i="17" s="1"/>
  <c r="A7652" i="17" s="1"/>
  <c r="A7653" i="17" s="1"/>
  <c r="A7654" i="17" s="1"/>
  <c r="A7655" i="17" s="1"/>
  <c r="A7656" i="17" s="1"/>
  <c r="A7657" i="17" s="1"/>
  <c r="A7658" i="17" s="1"/>
  <c r="A7659" i="17" s="1"/>
  <c r="A7660" i="17" s="1"/>
  <c r="A7661" i="17" s="1"/>
  <c r="A7662" i="17" s="1"/>
  <c r="A7663" i="17" s="1"/>
  <c r="A7664" i="17" s="1"/>
  <c r="A7665" i="17" s="1"/>
  <c r="A7666" i="17" s="1"/>
  <c r="A7667" i="17" s="1"/>
  <c r="A7668" i="17" s="1"/>
  <c r="A7669" i="17" s="1"/>
  <c r="A7670" i="17" s="1"/>
  <c r="A7671" i="17" s="1"/>
  <c r="A7672" i="17" s="1"/>
  <c r="A7673" i="17" s="1"/>
  <c r="A7674" i="17" s="1"/>
  <c r="A7675" i="17" s="1"/>
  <c r="A7676" i="17" s="1"/>
  <c r="A7677" i="17" s="1"/>
  <c r="A7678" i="17" s="1"/>
  <c r="A7679" i="17" s="1"/>
  <c r="A7680" i="17" s="1"/>
  <c r="A7681" i="17" s="1"/>
  <c r="A7682" i="17" s="1"/>
  <c r="A7683" i="17" s="1"/>
  <c r="A7684" i="17" s="1"/>
  <c r="A7685" i="17" s="1"/>
  <c r="A7686" i="17" s="1"/>
  <c r="A7687" i="17" s="1"/>
  <c r="A7688" i="17" s="1"/>
  <c r="A7689" i="17" s="1"/>
  <c r="A7690" i="17" s="1"/>
  <c r="A7691" i="17" s="1"/>
  <c r="A7692" i="17" s="1"/>
  <c r="A7693" i="17" s="1"/>
  <c r="A7694" i="17" s="1"/>
  <c r="A7695" i="17" s="1"/>
  <c r="A7696" i="17" s="1"/>
  <c r="A7697" i="17" s="1"/>
  <c r="A7698" i="17" s="1"/>
  <c r="A7699" i="17" s="1"/>
  <c r="A7700" i="17" s="1"/>
  <c r="A7701" i="17" s="1"/>
  <c r="A7702" i="17" s="1"/>
  <c r="A7703" i="17" s="1"/>
  <c r="A7704" i="17" s="1"/>
  <c r="A7705" i="17" s="1"/>
  <c r="A7706" i="17" s="1"/>
  <c r="A7707" i="17" s="1"/>
  <c r="A7708" i="17" s="1"/>
  <c r="A7709" i="17" s="1"/>
  <c r="A7710" i="17" s="1"/>
  <c r="A7711" i="17" s="1"/>
  <c r="A7712" i="17" s="1"/>
  <c r="A7713" i="17" s="1"/>
  <c r="A7714" i="17" s="1"/>
  <c r="A7715" i="17" s="1"/>
  <c r="A7716" i="17" s="1"/>
  <c r="A7717" i="17" s="1"/>
  <c r="A7718" i="17" s="1"/>
  <c r="A7719" i="17" s="1"/>
  <c r="A7720" i="17" s="1"/>
  <c r="A7721" i="17" s="1"/>
  <c r="A7722" i="17" s="1"/>
  <c r="A7723" i="17" s="1"/>
  <c r="A7724" i="17" s="1"/>
  <c r="A7725" i="17" s="1"/>
  <c r="A7726" i="17" s="1"/>
  <c r="A7727" i="17" s="1"/>
  <c r="A7728" i="17" s="1"/>
  <c r="A7729" i="17" s="1"/>
  <c r="A7730" i="17" s="1"/>
  <c r="A7731" i="17" s="1"/>
  <c r="A7732" i="17" s="1"/>
  <c r="A7733" i="17" s="1"/>
  <c r="A7734" i="17" s="1"/>
  <c r="A7735" i="17" s="1"/>
  <c r="A7736" i="17" s="1"/>
  <c r="A7737" i="17" s="1"/>
  <c r="A7738" i="17" s="1"/>
  <c r="A7739" i="17" s="1"/>
  <c r="A7740" i="17" s="1"/>
  <c r="A7741" i="17" s="1"/>
  <c r="A7742" i="17" s="1"/>
  <c r="A7743" i="17" s="1"/>
  <c r="A7744" i="17" s="1"/>
  <c r="A7745" i="17" s="1"/>
  <c r="A7746" i="17" s="1"/>
  <c r="A7747" i="17" s="1"/>
  <c r="A7748" i="17" s="1"/>
  <c r="A7749" i="17" s="1"/>
  <c r="A7750" i="17" s="1"/>
  <c r="A7751" i="17" s="1"/>
  <c r="A7752" i="17" s="1"/>
  <c r="A7753" i="17" s="1"/>
  <c r="A7754" i="17" s="1"/>
  <c r="A7755" i="17" s="1"/>
  <c r="A7756" i="17" s="1"/>
  <c r="A7757" i="17" s="1"/>
  <c r="A7758" i="17" s="1"/>
  <c r="A7759" i="17" s="1"/>
  <c r="A7760" i="17" s="1"/>
  <c r="A7761" i="17" s="1"/>
  <c r="A7762" i="17" s="1"/>
  <c r="A7763" i="17" s="1"/>
  <c r="A7764" i="17" s="1"/>
  <c r="A7765" i="17" s="1"/>
  <c r="A7766" i="17" s="1"/>
  <c r="A7767" i="17" s="1"/>
  <c r="A7768" i="17" s="1"/>
  <c r="A7769" i="17" s="1"/>
  <c r="A7770" i="17" s="1"/>
  <c r="A7771" i="17" s="1"/>
  <c r="A7772" i="17" s="1"/>
  <c r="A7773" i="17" s="1"/>
  <c r="A7774" i="17" s="1"/>
  <c r="A7775" i="17" s="1"/>
  <c r="A7776" i="17" s="1"/>
  <c r="A7777" i="17" s="1"/>
  <c r="A7778" i="17" s="1"/>
  <c r="A7779" i="17" s="1"/>
  <c r="A7780" i="17" s="1"/>
  <c r="A7781" i="17" s="1"/>
  <c r="A7782" i="17" s="1"/>
  <c r="A7783" i="17" s="1"/>
  <c r="A7784" i="17" s="1"/>
  <c r="A7785" i="17" s="1"/>
  <c r="A7786" i="17" s="1"/>
  <c r="A7787" i="17" s="1"/>
  <c r="A7788" i="17" s="1"/>
  <c r="A7789" i="17" s="1"/>
  <c r="A7790" i="17" s="1"/>
  <c r="A7791" i="17" s="1"/>
  <c r="A7792" i="17" s="1"/>
  <c r="A7793" i="17" s="1"/>
  <c r="A7794" i="17" s="1"/>
  <c r="A7795" i="17" s="1"/>
  <c r="A7796" i="17" s="1"/>
  <c r="A7797" i="17" s="1"/>
  <c r="A7798" i="17" s="1"/>
  <c r="A7799" i="17" s="1"/>
  <c r="A7800" i="17" s="1"/>
  <c r="A7801" i="17" s="1"/>
  <c r="A7802" i="17" s="1"/>
  <c r="A7803" i="17" s="1"/>
  <c r="A7804" i="17" s="1"/>
  <c r="A7805" i="17" s="1"/>
  <c r="A7806" i="17" s="1"/>
  <c r="A7807" i="17" s="1"/>
  <c r="A7808" i="17" s="1"/>
  <c r="A7809" i="17" s="1"/>
  <c r="A7810" i="17" s="1"/>
  <c r="A7811" i="17" s="1"/>
  <c r="A7812" i="17" s="1"/>
  <c r="A7813" i="17" s="1"/>
  <c r="A7814" i="17" s="1"/>
  <c r="A7815" i="17" s="1"/>
  <c r="A7816" i="17" s="1"/>
  <c r="A7817" i="17" s="1"/>
  <c r="A7818" i="17" s="1"/>
  <c r="A7819" i="17" s="1"/>
  <c r="A7820" i="17" s="1"/>
  <c r="A7821" i="17" s="1"/>
  <c r="A7822" i="17" s="1"/>
  <c r="A7823" i="17" s="1"/>
  <c r="A7824" i="17" s="1"/>
  <c r="A7825" i="17" s="1"/>
  <c r="A7826" i="17" s="1"/>
  <c r="A7827" i="17" s="1"/>
  <c r="A7828" i="17" s="1"/>
  <c r="A7829" i="17" s="1"/>
  <c r="A7830" i="17" s="1"/>
  <c r="A7831" i="17" s="1"/>
  <c r="A7832" i="17" s="1"/>
  <c r="A7833" i="17" s="1"/>
  <c r="A7834" i="17" s="1"/>
  <c r="A7835" i="17" s="1"/>
  <c r="A7836" i="17" s="1"/>
  <c r="A7837" i="17" s="1"/>
  <c r="A7838" i="17" s="1"/>
  <c r="A7839" i="17" s="1"/>
  <c r="A7840" i="17" s="1"/>
  <c r="A7841" i="17" s="1"/>
  <c r="A7842" i="17" s="1"/>
  <c r="A7843" i="17" s="1"/>
  <c r="A7844" i="17" s="1"/>
  <c r="A7845" i="17" s="1"/>
  <c r="A7846" i="17" s="1"/>
  <c r="A7847" i="17" s="1"/>
  <c r="A7848" i="17" s="1"/>
  <c r="A7849" i="17" s="1"/>
  <c r="A7850" i="17" s="1"/>
  <c r="A7851" i="17" s="1"/>
  <c r="A7852" i="17" s="1"/>
  <c r="A7853" i="17" s="1"/>
  <c r="A7854" i="17" s="1"/>
  <c r="A7855" i="17" s="1"/>
  <c r="A7856" i="17" s="1"/>
  <c r="A7857" i="17" s="1"/>
  <c r="A7858" i="17" s="1"/>
  <c r="A7859" i="17" s="1"/>
  <c r="A7860" i="17" s="1"/>
  <c r="A7861" i="17" s="1"/>
  <c r="A7862" i="17" s="1"/>
  <c r="A7863" i="17" s="1"/>
  <c r="A7864" i="17" s="1"/>
  <c r="A7865" i="17" s="1"/>
  <c r="A7866" i="17" s="1"/>
  <c r="A7867" i="17" s="1"/>
  <c r="A7868" i="17" s="1"/>
  <c r="A7869" i="17" s="1"/>
  <c r="A7870" i="17" s="1"/>
  <c r="A7871" i="17" s="1"/>
  <c r="A7872" i="17" s="1"/>
  <c r="A7873" i="17" s="1"/>
  <c r="A7874" i="17" s="1"/>
  <c r="A7875" i="17" s="1"/>
  <c r="A7876" i="17" s="1"/>
  <c r="A7877" i="17" s="1"/>
  <c r="A7878" i="17" s="1"/>
  <c r="A7879" i="17" s="1"/>
  <c r="A7880" i="17" s="1"/>
  <c r="A7881" i="17" s="1"/>
  <c r="A7882" i="17" s="1"/>
  <c r="A7883" i="17" s="1"/>
  <c r="A7884" i="17" s="1"/>
  <c r="A7885" i="17" s="1"/>
  <c r="A7886" i="17" s="1"/>
  <c r="A7887" i="17" s="1"/>
  <c r="A7888" i="17" s="1"/>
  <c r="A7889" i="17" s="1"/>
  <c r="A7890" i="17" s="1"/>
  <c r="A7891" i="17" s="1"/>
  <c r="A7892" i="17" s="1"/>
  <c r="A7893" i="17" s="1"/>
  <c r="A7894" i="17" s="1"/>
  <c r="A7895" i="17" s="1"/>
  <c r="A7896" i="17" s="1"/>
  <c r="A7897" i="17" s="1"/>
  <c r="A7898" i="17" s="1"/>
  <c r="A7899" i="17" s="1"/>
  <c r="A7900" i="17" s="1"/>
  <c r="A7901" i="17" s="1"/>
  <c r="A7902" i="17" s="1"/>
  <c r="A7903" i="17" s="1"/>
  <c r="A7904" i="17" s="1"/>
  <c r="A7905" i="17" s="1"/>
  <c r="A7906" i="17" s="1"/>
  <c r="A7907" i="17" s="1"/>
  <c r="A7908" i="17" s="1"/>
  <c r="A7909" i="17" s="1"/>
  <c r="A7910" i="17" s="1"/>
  <c r="A7911" i="17" s="1"/>
  <c r="A7912" i="17" s="1"/>
  <c r="A7913" i="17" s="1"/>
  <c r="A7914" i="17" s="1"/>
  <c r="A7915" i="17" s="1"/>
  <c r="A7916" i="17" s="1"/>
  <c r="A7917" i="17" s="1"/>
  <c r="A7918" i="17" s="1"/>
  <c r="A7919" i="17" s="1"/>
  <c r="A7920" i="17" s="1"/>
  <c r="A7921" i="17" s="1"/>
  <c r="A7922" i="17" s="1"/>
  <c r="A7923" i="17" s="1"/>
  <c r="A7924" i="17" s="1"/>
  <c r="A7925" i="17" s="1"/>
  <c r="A7926" i="17" s="1"/>
  <c r="A7927" i="17" s="1"/>
  <c r="A7928" i="17" s="1"/>
  <c r="A7929" i="17" s="1"/>
  <c r="A7930" i="17" s="1"/>
  <c r="A7931" i="17" s="1"/>
  <c r="A7932" i="17" s="1"/>
  <c r="A7933" i="17" s="1"/>
  <c r="A7934" i="17" s="1"/>
  <c r="A7935" i="17" s="1"/>
  <c r="A7936" i="17" s="1"/>
  <c r="A7937" i="17" s="1"/>
  <c r="A7938" i="17" s="1"/>
  <c r="A7939" i="17" s="1"/>
  <c r="A7940" i="17" s="1"/>
  <c r="A7941" i="17" s="1"/>
  <c r="A7942" i="17" s="1"/>
  <c r="A7943" i="17" s="1"/>
  <c r="A7944" i="17" s="1"/>
  <c r="A7945" i="17" s="1"/>
  <c r="A7946" i="17" s="1"/>
  <c r="A7947" i="17" s="1"/>
  <c r="A7948" i="17" s="1"/>
  <c r="A7949" i="17" s="1"/>
  <c r="A7950" i="17" s="1"/>
  <c r="A7951" i="17" s="1"/>
  <c r="A7952" i="17" s="1"/>
  <c r="A7953" i="17" s="1"/>
  <c r="A7954" i="17" s="1"/>
  <c r="A7955" i="17" s="1"/>
  <c r="A7956" i="17" s="1"/>
  <c r="A7957" i="17" s="1"/>
  <c r="A7958" i="17" s="1"/>
  <c r="A7959" i="17" s="1"/>
  <c r="A7960" i="17" s="1"/>
  <c r="A7961" i="17" s="1"/>
  <c r="A7962" i="17" s="1"/>
  <c r="A7963" i="17" s="1"/>
  <c r="A7964" i="17" s="1"/>
  <c r="A7965" i="17" s="1"/>
  <c r="A7966" i="17" s="1"/>
  <c r="A7967" i="17" s="1"/>
  <c r="A7968" i="17" s="1"/>
  <c r="A7969" i="17" s="1"/>
  <c r="A7970" i="17" s="1"/>
  <c r="A7971" i="17" s="1"/>
  <c r="A7972" i="17" s="1"/>
  <c r="A7973" i="17" s="1"/>
  <c r="A7974" i="17" s="1"/>
  <c r="A7975" i="17" s="1"/>
  <c r="A7976" i="17" s="1"/>
  <c r="A7977" i="17" s="1"/>
  <c r="A7978" i="17" s="1"/>
  <c r="A7979" i="17" s="1"/>
  <c r="A7980" i="17" s="1"/>
  <c r="A7981" i="17" s="1"/>
  <c r="A7982" i="17" s="1"/>
  <c r="A7983" i="17" s="1"/>
  <c r="A7984" i="17" s="1"/>
  <c r="A7985" i="17" s="1"/>
  <c r="A7986" i="17" s="1"/>
  <c r="A7987" i="17" s="1"/>
  <c r="A7988" i="17" s="1"/>
  <c r="A7989" i="17" s="1"/>
  <c r="A7990" i="17" s="1"/>
  <c r="A7991" i="17" s="1"/>
  <c r="A7992" i="17" s="1"/>
  <c r="A7993" i="17" s="1"/>
  <c r="A7994" i="17" s="1"/>
  <c r="A7995" i="17" s="1"/>
  <c r="A7996" i="17" s="1"/>
  <c r="A7997" i="17" s="1"/>
  <c r="A7998" i="17" s="1"/>
  <c r="A7999" i="17" s="1"/>
  <c r="A8000" i="17" s="1"/>
  <c r="A8001" i="17" s="1"/>
  <c r="A8002" i="17" s="1"/>
  <c r="A8003" i="17" s="1"/>
  <c r="A8004" i="17" s="1"/>
  <c r="A8005" i="17" s="1"/>
  <c r="A8006" i="17" s="1"/>
  <c r="A8007" i="17" s="1"/>
  <c r="A8008" i="17" s="1"/>
  <c r="A8009" i="17" s="1"/>
  <c r="A8010" i="17" s="1"/>
  <c r="A8011" i="17" s="1"/>
  <c r="A8012" i="17" s="1"/>
  <c r="A8013" i="17" s="1"/>
  <c r="A8014" i="17" s="1"/>
  <c r="A8015" i="17" s="1"/>
  <c r="A8016" i="17" s="1"/>
  <c r="A8017" i="17" s="1"/>
  <c r="A8018" i="17" s="1"/>
  <c r="A8019" i="17" s="1"/>
  <c r="A8020" i="17" s="1"/>
  <c r="A8021" i="17" s="1"/>
  <c r="A8022" i="17" s="1"/>
  <c r="A8023" i="17" s="1"/>
  <c r="A8024" i="17" s="1"/>
  <c r="A8025" i="17" s="1"/>
  <c r="A8026" i="17" s="1"/>
  <c r="A8027" i="17" s="1"/>
  <c r="A8028" i="17" s="1"/>
  <c r="A8029" i="17" s="1"/>
  <c r="A8030" i="17" s="1"/>
  <c r="A8031" i="17" s="1"/>
  <c r="A8032" i="17" s="1"/>
  <c r="A8033" i="17" s="1"/>
  <c r="A8034" i="17" s="1"/>
  <c r="A8035" i="17" s="1"/>
  <c r="A8036" i="17" s="1"/>
  <c r="A8037" i="17" s="1"/>
  <c r="A8038" i="17" s="1"/>
  <c r="A8039" i="17" s="1"/>
  <c r="A8040" i="17" s="1"/>
  <c r="A8041" i="17" s="1"/>
  <c r="A8042" i="17" s="1"/>
  <c r="A8043" i="17" s="1"/>
  <c r="A8044" i="17" s="1"/>
  <c r="A8045" i="17" s="1"/>
  <c r="A8046" i="17" s="1"/>
  <c r="A8047" i="17" s="1"/>
  <c r="A8048" i="17" s="1"/>
  <c r="A8049" i="17" s="1"/>
  <c r="A8050" i="17" s="1"/>
  <c r="A8051" i="17" s="1"/>
  <c r="A8052" i="17" s="1"/>
  <c r="A8053" i="17" s="1"/>
  <c r="A8054" i="17" s="1"/>
  <c r="A8055" i="17" s="1"/>
  <c r="A8056" i="17" s="1"/>
  <c r="A8057" i="17" s="1"/>
  <c r="A8058" i="17" s="1"/>
  <c r="A8059" i="17" s="1"/>
  <c r="A8060" i="17" s="1"/>
  <c r="A8061" i="17" s="1"/>
  <c r="A8062" i="17" s="1"/>
  <c r="A8063" i="17" s="1"/>
  <c r="A8064" i="17" s="1"/>
  <c r="A8065" i="17" s="1"/>
  <c r="A8066" i="17" s="1"/>
  <c r="A8067" i="17" s="1"/>
  <c r="A8068" i="17" s="1"/>
  <c r="A8069" i="17" s="1"/>
  <c r="A8070" i="17" s="1"/>
  <c r="A8071" i="17" s="1"/>
  <c r="A8072" i="17" s="1"/>
  <c r="A8073" i="17" s="1"/>
  <c r="A8074" i="17" s="1"/>
  <c r="A8075" i="17" s="1"/>
  <c r="A8076" i="17" s="1"/>
  <c r="A8077" i="17" s="1"/>
  <c r="A8078" i="17" s="1"/>
  <c r="A8079" i="17" s="1"/>
  <c r="A8080" i="17" s="1"/>
  <c r="A8081" i="17" s="1"/>
  <c r="A8082" i="17" s="1"/>
  <c r="A8083" i="17" s="1"/>
  <c r="A8084" i="17" s="1"/>
  <c r="A8085" i="17" s="1"/>
  <c r="A8086" i="17" s="1"/>
  <c r="A8087" i="17" s="1"/>
  <c r="A8088" i="17" s="1"/>
  <c r="A8089" i="17" s="1"/>
  <c r="A8090" i="17" s="1"/>
  <c r="A8091" i="17" s="1"/>
  <c r="A8092" i="17" s="1"/>
  <c r="A8093" i="17" s="1"/>
  <c r="A8094" i="17" s="1"/>
  <c r="A8095" i="17" s="1"/>
  <c r="A8096" i="17" s="1"/>
  <c r="A8097" i="17" s="1"/>
  <c r="A8098" i="17" s="1"/>
  <c r="A8099" i="17" s="1"/>
  <c r="A8100" i="17" s="1"/>
  <c r="A8101" i="17" s="1"/>
  <c r="A8102" i="17" s="1"/>
  <c r="A8103" i="17" s="1"/>
  <c r="A8104" i="17" s="1"/>
  <c r="A8105" i="17" s="1"/>
  <c r="A8106" i="17" s="1"/>
  <c r="A8107" i="17" s="1"/>
  <c r="A8108" i="17" s="1"/>
  <c r="A8109" i="17" s="1"/>
  <c r="A8110" i="17" s="1"/>
  <c r="A8111" i="17" s="1"/>
  <c r="A8112" i="17" s="1"/>
  <c r="A8113" i="17" s="1"/>
  <c r="A8114" i="17" s="1"/>
  <c r="A8115" i="17" s="1"/>
  <c r="A8116" i="17" s="1"/>
  <c r="A8117" i="17" s="1"/>
  <c r="A8118" i="17" s="1"/>
  <c r="A8119" i="17" s="1"/>
  <c r="A8120" i="17" s="1"/>
  <c r="A8121" i="17" s="1"/>
  <c r="A8122" i="17" s="1"/>
  <c r="A8123" i="17" s="1"/>
  <c r="A8124" i="17" s="1"/>
  <c r="A8125" i="17" s="1"/>
  <c r="A8126" i="17" s="1"/>
  <c r="A8127" i="17" s="1"/>
  <c r="A8128" i="17" s="1"/>
  <c r="A8129" i="17" s="1"/>
  <c r="A8130" i="17" s="1"/>
  <c r="A8131" i="17" s="1"/>
  <c r="A8132" i="17" s="1"/>
  <c r="A8133" i="17" s="1"/>
  <c r="A8134" i="17" s="1"/>
  <c r="A8135" i="17" s="1"/>
  <c r="A8136" i="17" s="1"/>
  <c r="A8137" i="17" s="1"/>
  <c r="A8138" i="17" s="1"/>
  <c r="A8139" i="17" s="1"/>
  <c r="A8140" i="17" s="1"/>
  <c r="A8141" i="17" s="1"/>
  <c r="A8142" i="17" s="1"/>
  <c r="A8143" i="17" s="1"/>
  <c r="A8144" i="17" s="1"/>
  <c r="A8145" i="17" s="1"/>
  <c r="A8146" i="17" s="1"/>
  <c r="A8147" i="17" s="1"/>
  <c r="A8148" i="17" s="1"/>
  <c r="A8149" i="17" s="1"/>
  <c r="A8150" i="17" s="1"/>
  <c r="A8151" i="17" s="1"/>
  <c r="A8152" i="17" s="1"/>
  <c r="A8153" i="17" s="1"/>
  <c r="A8154" i="17" s="1"/>
  <c r="A8155" i="17" s="1"/>
  <c r="A8156" i="17" s="1"/>
  <c r="A8157" i="17" s="1"/>
  <c r="A8158" i="17" s="1"/>
  <c r="A8159" i="17" s="1"/>
  <c r="A8160" i="17" s="1"/>
  <c r="A8161" i="17" s="1"/>
  <c r="A8162" i="17" s="1"/>
  <c r="A8163" i="17" s="1"/>
  <c r="A8164" i="17" s="1"/>
  <c r="A8165" i="17" s="1"/>
  <c r="A8166" i="17" s="1"/>
  <c r="A8167" i="17" s="1"/>
  <c r="A8168" i="17" s="1"/>
  <c r="A8169" i="17" s="1"/>
  <c r="A8170" i="17" s="1"/>
  <c r="A8171" i="17" s="1"/>
  <c r="A8172" i="17" s="1"/>
  <c r="A8173" i="17" s="1"/>
  <c r="A8174" i="17" s="1"/>
  <c r="A8175" i="17" s="1"/>
  <c r="A8176" i="17" s="1"/>
  <c r="A8177" i="17" s="1"/>
  <c r="A8178" i="17" s="1"/>
  <c r="A8179" i="17" s="1"/>
  <c r="A8180" i="17" s="1"/>
  <c r="A8181" i="17" s="1"/>
  <c r="A8182" i="17" s="1"/>
  <c r="A8183" i="17" s="1"/>
  <c r="A8184" i="17" s="1"/>
  <c r="A8185" i="17" s="1"/>
  <c r="A8186" i="17" s="1"/>
  <c r="A8187" i="17" s="1"/>
  <c r="A8188" i="17" s="1"/>
  <c r="A8189" i="17" s="1"/>
  <c r="A8190" i="17" s="1"/>
  <c r="A8191" i="17" s="1"/>
  <c r="A8192" i="17" s="1"/>
  <c r="A8193" i="17" s="1"/>
  <c r="A8194" i="17" s="1"/>
  <c r="A8195" i="17" s="1"/>
  <c r="A8196" i="17" s="1"/>
  <c r="A8197" i="17" s="1"/>
  <c r="A8198" i="17" s="1"/>
  <c r="A8199" i="17" s="1"/>
  <c r="A8200" i="17" s="1"/>
  <c r="A8201" i="17" s="1"/>
  <c r="A8202" i="17" s="1"/>
  <c r="A8203" i="17" s="1"/>
  <c r="A8204" i="17" s="1"/>
  <c r="A8205" i="17" s="1"/>
  <c r="A8206" i="17" s="1"/>
  <c r="A8207" i="17" s="1"/>
  <c r="A8208" i="17" s="1"/>
  <c r="A8209" i="17" s="1"/>
  <c r="A8210" i="17" s="1"/>
  <c r="A8211" i="17" s="1"/>
  <c r="A8212" i="17" s="1"/>
  <c r="A8213" i="17" s="1"/>
  <c r="A8214" i="17" s="1"/>
  <c r="A8215" i="17" s="1"/>
  <c r="A8216" i="17" s="1"/>
  <c r="A8217" i="17" s="1"/>
  <c r="A8218" i="17" s="1"/>
  <c r="A8219" i="17" s="1"/>
  <c r="A8220" i="17" s="1"/>
  <c r="A8221" i="17" s="1"/>
  <c r="A8222" i="17" s="1"/>
  <c r="A8223" i="17" s="1"/>
  <c r="A8224" i="17" s="1"/>
  <c r="A8225" i="17" s="1"/>
  <c r="A8226" i="17" s="1"/>
  <c r="A8227" i="17" s="1"/>
  <c r="A8228" i="17" s="1"/>
  <c r="A8229" i="17" s="1"/>
  <c r="A8230" i="17" s="1"/>
  <c r="A8231" i="17" s="1"/>
  <c r="A8232" i="17" s="1"/>
  <c r="A8233" i="17" s="1"/>
  <c r="A8234" i="17" s="1"/>
  <c r="A8235" i="17" s="1"/>
  <c r="A8236" i="17" s="1"/>
  <c r="A8237" i="17" s="1"/>
  <c r="A8238" i="17" s="1"/>
  <c r="A8239" i="17" s="1"/>
  <c r="A8240" i="17" s="1"/>
  <c r="A8241" i="17" s="1"/>
  <c r="A8242" i="17" s="1"/>
  <c r="A8243" i="17" s="1"/>
  <c r="A8244" i="17" s="1"/>
  <c r="A8245" i="17" s="1"/>
  <c r="A8246" i="17" s="1"/>
  <c r="A8247" i="17" s="1"/>
  <c r="A8248" i="17" s="1"/>
  <c r="A8249" i="17" s="1"/>
  <c r="A8250" i="17" s="1"/>
  <c r="A8251" i="17" s="1"/>
  <c r="A8252" i="17" s="1"/>
  <c r="A8253" i="17" s="1"/>
  <c r="A8254" i="17" s="1"/>
  <c r="A8255" i="17" s="1"/>
  <c r="A8256" i="17" s="1"/>
  <c r="A8257" i="17" s="1"/>
  <c r="A8258" i="17" s="1"/>
  <c r="A8259" i="17" s="1"/>
  <c r="A8260" i="17" s="1"/>
  <c r="A8261" i="17" s="1"/>
  <c r="A8262" i="17" s="1"/>
  <c r="A8263" i="17" s="1"/>
  <c r="A8264" i="17" s="1"/>
  <c r="A8265" i="17" s="1"/>
  <c r="A8266" i="17" s="1"/>
  <c r="A8267" i="17" s="1"/>
  <c r="A8268" i="17" s="1"/>
  <c r="A8269" i="17" s="1"/>
  <c r="A8270" i="17" s="1"/>
  <c r="A8271" i="17" s="1"/>
  <c r="A8272" i="17" s="1"/>
  <c r="A8273" i="17" s="1"/>
  <c r="A8274" i="17" s="1"/>
  <c r="A8275" i="17" s="1"/>
  <c r="A8276" i="17" s="1"/>
  <c r="A8277" i="17" s="1"/>
  <c r="A8278" i="17" s="1"/>
  <c r="A8279" i="17" s="1"/>
  <c r="A8280" i="17" s="1"/>
  <c r="A8281" i="17" s="1"/>
  <c r="A8282" i="17" s="1"/>
  <c r="A8283" i="17" s="1"/>
  <c r="A8284" i="17" s="1"/>
  <c r="A8285" i="17" s="1"/>
  <c r="A8286" i="17" s="1"/>
  <c r="A8287" i="17" s="1"/>
  <c r="A8288" i="17" s="1"/>
  <c r="A8289" i="17" s="1"/>
  <c r="A8290" i="17" s="1"/>
  <c r="A8291" i="17" s="1"/>
  <c r="A8292" i="17" s="1"/>
  <c r="A8293" i="17" s="1"/>
  <c r="A8294" i="17" s="1"/>
  <c r="A8295" i="17" s="1"/>
  <c r="A8296" i="17" s="1"/>
  <c r="A8297" i="17" s="1"/>
  <c r="A8298" i="17" s="1"/>
  <c r="A8299" i="17" s="1"/>
  <c r="A8300" i="17" s="1"/>
  <c r="A8301" i="17" s="1"/>
  <c r="A8302" i="17" s="1"/>
  <c r="A8303" i="17" s="1"/>
  <c r="A8304" i="17" s="1"/>
  <c r="A8305" i="17" s="1"/>
  <c r="A8306" i="17" s="1"/>
  <c r="A8307" i="17" s="1"/>
  <c r="A8308" i="17" s="1"/>
  <c r="A8309" i="17" s="1"/>
  <c r="A8310" i="17" s="1"/>
  <c r="A8311" i="17" s="1"/>
  <c r="A8312" i="17" s="1"/>
  <c r="A8313" i="17" s="1"/>
  <c r="A8314" i="17" s="1"/>
  <c r="A8315" i="17" s="1"/>
  <c r="A8316" i="17" s="1"/>
  <c r="A8317" i="17" s="1"/>
  <c r="A8318" i="17" s="1"/>
  <c r="A8319" i="17" s="1"/>
  <c r="A8320" i="17" s="1"/>
  <c r="A8321" i="17" s="1"/>
  <c r="A8322" i="17" s="1"/>
  <c r="A8323" i="17" s="1"/>
  <c r="A8324" i="17" s="1"/>
  <c r="A8325" i="17" s="1"/>
  <c r="A8326" i="17" s="1"/>
  <c r="A8327" i="17" s="1"/>
  <c r="A8328" i="17" s="1"/>
  <c r="A8329" i="17" s="1"/>
  <c r="A8330" i="17" s="1"/>
  <c r="A8331" i="17" s="1"/>
  <c r="A8332" i="17" s="1"/>
  <c r="A8333" i="17" s="1"/>
  <c r="A8334" i="17" s="1"/>
  <c r="A8335" i="17" s="1"/>
  <c r="A8336" i="17" s="1"/>
  <c r="A8337" i="17" s="1"/>
  <c r="A8338" i="17" s="1"/>
  <c r="A8339" i="17" s="1"/>
  <c r="A8340" i="17" s="1"/>
  <c r="A8341" i="17" s="1"/>
  <c r="A8342" i="17" s="1"/>
  <c r="A8343" i="17" s="1"/>
  <c r="A8344" i="17" s="1"/>
  <c r="A8345" i="17" s="1"/>
  <c r="A8346" i="17" s="1"/>
  <c r="A8347" i="17" s="1"/>
  <c r="A8348" i="17" s="1"/>
  <c r="A8349" i="17" s="1"/>
  <c r="A8350" i="17" s="1"/>
  <c r="A8351" i="17" s="1"/>
  <c r="A8352" i="17" s="1"/>
  <c r="A8353" i="17" s="1"/>
  <c r="A8354" i="17" s="1"/>
  <c r="A8355" i="17" s="1"/>
  <c r="A8356" i="17" s="1"/>
  <c r="A8357" i="17" s="1"/>
  <c r="A8358" i="17" s="1"/>
  <c r="A8359" i="17" s="1"/>
  <c r="A8360" i="17" s="1"/>
  <c r="A8361" i="17" s="1"/>
  <c r="A8362" i="17" s="1"/>
  <c r="A8363" i="17" s="1"/>
  <c r="A8364" i="17" s="1"/>
  <c r="A8365" i="17" s="1"/>
  <c r="A8366" i="17" s="1"/>
  <c r="A8367" i="17" s="1"/>
  <c r="A8368" i="17" s="1"/>
  <c r="A8369" i="17" s="1"/>
  <c r="A8370" i="17" s="1"/>
  <c r="A8371" i="17" s="1"/>
  <c r="A8372" i="17" s="1"/>
  <c r="A8373" i="17" s="1"/>
  <c r="A8374" i="17" s="1"/>
  <c r="A8375" i="17" s="1"/>
  <c r="A8376" i="17" s="1"/>
  <c r="A8377" i="17" s="1"/>
  <c r="A8378" i="17" s="1"/>
  <c r="A8379" i="17" s="1"/>
  <c r="A8380" i="17" s="1"/>
  <c r="A8381" i="17" s="1"/>
  <c r="A8382" i="17" s="1"/>
  <c r="A8383" i="17" s="1"/>
  <c r="A8384" i="17" s="1"/>
  <c r="A8385" i="17" s="1"/>
  <c r="A8386" i="17" s="1"/>
  <c r="A8387" i="17" s="1"/>
  <c r="A8388" i="17" s="1"/>
  <c r="A8389" i="17" s="1"/>
  <c r="A8390" i="17" s="1"/>
  <c r="A8391" i="17" s="1"/>
  <c r="A8392" i="17" s="1"/>
  <c r="A8393" i="17" s="1"/>
  <c r="A8394" i="17" s="1"/>
  <c r="A8395" i="17" s="1"/>
  <c r="A8396" i="17" s="1"/>
  <c r="A8397" i="17" s="1"/>
  <c r="A8398" i="17" s="1"/>
  <c r="A8399" i="17" s="1"/>
  <c r="A8400" i="17" s="1"/>
  <c r="A8401" i="17" s="1"/>
  <c r="A8402" i="17" s="1"/>
  <c r="A8403" i="17" s="1"/>
  <c r="A8404" i="17" s="1"/>
  <c r="A8405" i="17" s="1"/>
  <c r="A8406" i="17" s="1"/>
  <c r="A8407" i="17" s="1"/>
  <c r="A8408" i="17" s="1"/>
  <c r="A8409" i="17" s="1"/>
  <c r="A8410" i="17" s="1"/>
  <c r="A8411" i="17" s="1"/>
  <c r="A8412" i="17" s="1"/>
  <c r="A8413" i="17" s="1"/>
  <c r="A8414" i="17" s="1"/>
  <c r="A8415" i="17" s="1"/>
  <c r="A8416" i="17" s="1"/>
  <c r="A8417" i="17" s="1"/>
  <c r="A8418" i="17" s="1"/>
  <c r="A8419" i="17" s="1"/>
  <c r="A8420" i="17" s="1"/>
  <c r="A8421" i="17" s="1"/>
  <c r="A8422" i="17" s="1"/>
  <c r="A8423" i="17" s="1"/>
  <c r="A8424" i="17" s="1"/>
  <c r="A8425" i="17" s="1"/>
  <c r="A8426" i="17" s="1"/>
  <c r="A8427" i="17" s="1"/>
  <c r="A8428" i="17" s="1"/>
  <c r="A8429" i="17" s="1"/>
  <c r="A8430" i="17" s="1"/>
  <c r="A8431" i="17" s="1"/>
  <c r="A8432" i="17" s="1"/>
  <c r="A8433" i="17" s="1"/>
  <c r="A8434" i="17" s="1"/>
  <c r="A8435" i="17" s="1"/>
  <c r="A8436" i="17" s="1"/>
  <c r="A8437" i="17" s="1"/>
  <c r="A8438" i="17" s="1"/>
  <c r="A8439" i="17" s="1"/>
  <c r="A8440" i="17" s="1"/>
  <c r="A8441" i="17" s="1"/>
  <c r="A8442" i="17" s="1"/>
  <c r="A8443" i="17" s="1"/>
  <c r="A8444" i="17" s="1"/>
  <c r="A8445" i="17" s="1"/>
  <c r="A8446" i="17" s="1"/>
  <c r="A8447" i="17" s="1"/>
  <c r="A8448" i="17" s="1"/>
  <c r="A8449" i="17" s="1"/>
  <c r="A8450" i="17" s="1"/>
  <c r="A8451" i="17" s="1"/>
  <c r="A8452" i="17" s="1"/>
  <c r="A8453" i="17" s="1"/>
  <c r="A8454" i="17" s="1"/>
  <c r="A8455" i="17" s="1"/>
  <c r="A8456" i="17" s="1"/>
  <c r="A8457" i="17" s="1"/>
  <c r="A8458" i="17" s="1"/>
  <c r="A8459" i="17" s="1"/>
  <c r="A8460" i="17" s="1"/>
  <c r="A8461" i="17" s="1"/>
  <c r="A8462" i="17" s="1"/>
  <c r="A8463" i="17" s="1"/>
  <c r="A8464" i="17" s="1"/>
  <c r="A8465" i="17" s="1"/>
  <c r="A8466" i="17" s="1"/>
  <c r="A8467" i="17" s="1"/>
  <c r="A8468" i="17" s="1"/>
  <c r="A8469" i="17" s="1"/>
  <c r="A8470" i="17" s="1"/>
  <c r="A8471" i="17" s="1"/>
  <c r="A8472" i="17" s="1"/>
  <c r="A8473" i="17" s="1"/>
  <c r="A8474" i="17" s="1"/>
  <c r="A8475" i="17" s="1"/>
  <c r="A8476" i="17" s="1"/>
  <c r="A8477" i="17" s="1"/>
  <c r="A8478" i="17" s="1"/>
  <c r="A8479" i="17" s="1"/>
  <c r="A8480" i="17" s="1"/>
  <c r="A8481" i="17" s="1"/>
  <c r="A8482" i="17" s="1"/>
  <c r="A8483" i="17" s="1"/>
  <c r="A8484" i="17" s="1"/>
  <c r="A8485" i="17" s="1"/>
  <c r="A8486" i="17" s="1"/>
  <c r="A8487" i="17" s="1"/>
  <c r="A8488" i="17" s="1"/>
  <c r="A8489" i="17" s="1"/>
  <c r="A8490" i="17" s="1"/>
  <c r="A8491" i="17" s="1"/>
  <c r="A8492" i="17" s="1"/>
  <c r="A8493" i="17" s="1"/>
  <c r="A8494" i="17" s="1"/>
  <c r="A8495" i="17" s="1"/>
  <c r="A8496" i="17" s="1"/>
  <c r="A8497" i="17" s="1"/>
  <c r="A8498" i="17" s="1"/>
  <c r="A8499" i="17" s="1"/>
  <c r="A8500" i="17" s="1"/>
  <c r="A8501" i="17" s="1"/>
  <c r="A8502" i="17" s="1"/>
  <c r="A8503" i="17" s="1"/>
  <c r="A8504" i="17" s="1"/>
  <c r="A8505" i="17" s="1"/>
  <c r="A8506" i="17" s="1"/>
  <c r="A8507" i="17" s="1"/>
  <c r="A8508" i="17" s="1"/>
  <c r="A8509" i="17" s="1"/>
  <c r="A8510" i="17" s="1"/>
  <c r="A8511" i="17" s="1"/>
  <c r="A8512" i="17" s="1"/>
  <c r="A8513" i="17" s="1"/>
  <c r="A8514" i="17" s="1"/>
  <c r="A8515" i="17" s="1"/>
  <c r="A8516" i="17" s="1"/>
  <c r="A8517" i="17" s="1"/>
  <c r="A8518" i="17" s="1"/>
  <c r="A8519" i="17" s="1"/>
  <c r="A8520" i="17" s="1"/>
  <c r="A8521" i="17" s="1"/>
  <c r="A8522" i="17" s="1"/>
  <c r="A8523" i="17" s="1"/>
  <c r="A8524" i="17" s="1"/>
  <c r="A8525" i="17" s="1"/>
  <c r="A8526" i="17" s="1"/>
  <c r="A8527" i="17" s="1"/>
  <c r="A8528" i="17" s="1"/>
  <c r="A8529" i="17" s="1"/>
  <c r="A8530" i="17" s="1"/>
  <c r="A8531" i="17" s="1"/>
  <c r="A8532" i="17" s="1"/>
  <c r="A8533" i="17" s="1"/>
  <c r="A8534" i="17" s="1"/>
  <c r="A8535" i="17" s="1"/>
  <c r="A8536" i="17" s="1"/>
  <c r="A8537" i="17" s="1"/>
  <c r="A8538" i="17" s="1"/>
  <c r="A8539" i="17" s="1"/>
  <c r="A8540" i="17" s="1"/>
  <c r="A8541" i="17" s="1"/>
  <c r="A8542" i="17" s="1"/>
  <c r="A8543" i="17" s="1"/>
  <c r="A8544" i="17" s="1"/>
  <c r="A8545" i="17" s="1"/>
  <c r="A8546" i="17" s="1"/>
  <c r="A8547" i="17" s="1"/>
  <c r="A8548" i="17" s="1"/>
  <c r="A8549" i="17" s="1"/>
  <c r="A8550" i="17" s="1"/>
  <c r="A8551" i="17" s="1"/>
  <c r="A8552" i="17" s="1"/>
  <c r="A8553" i="17" s="1"/>
  <c r="A8554" i="17" s="1"/>
  <c r="A8555" i="17" s="1"/>
  <c r="A8556" i="17" s="1"/>
  <c r="A8557" i="17" s="1"/>
  <c r="A8558" i="17" s="1"/>
  <c r="A8559" i="17" s="1"/>
  <c r="A8560" i="17" s="1"/>
  <c r="A8561" i="17" s="1"/>
  <c r="A8562" i="17" s="1"/>
  <c r="A8563" i="17" s="1"/>
  <c r="A8564" i="17" s="1"/>
  <c r="A8565" i="17" s="1"/>
  <c r="A8566" i="17" s="1"/>
  <c r="A8567" i="17" s="1"/>
  <c r="A8568" i="17" s="1"/>
  <c r="A8569" i="17" s="1"/>
  <c r="A8570" i="17" s="1"/>
  <c r="A8571" i="17" s="1"/>
  <c r="A8572" i="17" s="1"/>
  <c r="A8573" i="17" s="1"/>
  <c r="A8574" i="17" s="1"/>
  <c r="A8575" i="17" s="1"/>
  <c r="A8576" i="17" s="1"/>
  <c r="A8577" i="17" s="1"/>
  <c r="A8578" i="17" s="1"/>
  <c r="A8579" i="17" s="1"/>
  <c r="A8580" i="17" s="1"/>
  <c r="A8581" i="17" s="1"/>
  <c r="A8582" i="17" s="1"/>
  <c r="A8583" i="17" s="1"/>
  <c r="A8584" i="17" s="1"/>
  <c r="A8585" i="17" s="1"/>
  <c r="A8586" i="17" s="1"/>
  <c r="A8587" i="17" s="1"/>
  <c r="A8588" i="17" s="1"/>
  <c r="A8589" i="17" s="1"/>
  <c r="A8590" i="17" s="1"/>
  <c r="A8591" i="17" s="1"/>
  <c r="A8592" i="17" s="1"/>
  <c r="A8593" i="17" s="1"/>
  <c r="A8594" i="17" s="1"/>
  <c r="A8595" i="17" s="1"/>
  <c r="A8596" i="17" s="1"/>
  <c r="A8597" i="17" s="1"/>
  <c r="A8598" i="17" s="1"/>
  <c r="A8599" i="17" s="1"/>
  <c r="A8600" i="17" s="1"/>
  <c r="A8601" i="17" s="1"/>
  <c r="A8602" i="17" s="1"/>
  <c r="A8603" i="17" s="1"/>
  <c r="A8604" i="17" s="1"/>
  <c r="A8605" i="17" s="1"/>
  <c r="A8606" i="17" s="1"/>
  <c r="A8607" i="17" s="1"/>
  <c r="A8608" i="17" s="1"/>
  <c r="A8609" i="17" s="1"/>
  <c r="A8610" i="17" s="1"/>
  <c r="A8611" i="17" s="1"/>
  <c r="A8612" i="17" s="1"/>
  <c r="A8613" i="17" s="1"/>
  <c r="A8614" i="17" s="1"/>
  <c r="A8615" i="17" s="1"/>
  <c r="A8616" i="17" s="1"/>
  <c r="A8617" i="17" s="1"/>
  <c r="A8618" i="17" s="1"/>
  <c r="A8619" i="17" s="1"/>
  <c r="A8620" i="17" s="1"/>
  <c r="A8621" i="17" s="1"/>
  <c r="A8622" i="17" s="1"/>
  <c r="A8623" i="17" s="1"/>
  <c r="A8624" i="17" s="1"/>
  <c r="A8625" i="17" s="1"/>
  <c r="A8626" i="17" s="1"/>
  <c r="A8627" i="17" s="1"/>
  <c r="A8628" i="17" s="1"/>
  <c r="A8629" i="17" s="1"/>
  <c r="A8630" i="17" s="1"/>
  <c r="A8631" i="17" s="1"/>
  <c r="A8632" i="17" s="1"/>
  <c r="A8633" i="17" s="1"/>
  <c r="A8634" i="17" s="1"/>
  <c r="A8635" i="17" s="1"/>
  <c r="A8636" i="17" s="1"/>
  <c r="A8637" i="17" s="1"/>
  <c r="A8638" i="17" s="1"/>
  <c r="A8639" i="17" s="1"/>
  <c r="A8640" i="17" s="1"/>
  <c r="A8641" i="17" s="1"/>
  <c r="A8642" i="17" s="1"/>
  <c r="A8643" i="17" s="1"/>
  <c r="A8644" i="17" s="1"/>
  <c r="A8645" i="17" s="1"/>
  <c r="A8646" i="17" s="1"/>
  <c r="A8647" i="17" s="1"/>
  <c r="A8648" i="17" s="1"/>
  <c r="A8649" i="17" s="1"/>
  <c r="A8650" i="17" s="1"/>
  <c r="A8651" i="17" s="1"/>
  <c r="A8652" i="17" s="1"/>
  <c r="A8653" i="17" s="1"/>
  <c r="A8654" i="17" s="1"/>
  <c r="A8655" i="17" s="1"/>
  <c r="A8656" i="17" s="1"/>
  <c r="A8657" i="17" s="1"/>
  <c r="A8658" i="17" s="1"/>
  <c r="A8659" i="17" s="1"/>
  <c r="A8660" i="17" s="1"/>
  <c r="A8661" i="17" s="1"/>
  <c r="A8662" i="17" s="1"/>
  <c r="A8663" i="17" s="1"/>
  <c r="A8664" i="17" s="1"/>
  <c r="A8665" i="17" s="1"/>
  <c r="A8666" i="17" s="1"/>
  <c r="A8667" i="17" s="1"/>
  <c r="A8668" i="17" s="1"/>
  <c r="A8669" i="17" s="1"/>
  <c r="A8670" i="17" s="1"/>
  <c r="A8671" i="17" s="1"/>
  <c r="A8672" i="17" s="1"/>
  <c r="A8673" i="17" s="1"/>
  <c r="A8674" i="17" s="1"/>
  <c r="A8675" i="17" s="1"/>
  <c r="A8676" i="17" s="1"/>
  <c r="A8677" i="17" s="1"/>
  <c r="A8678" i="17" s="1"/>
  <c r="A8679" i="17" s="1"/>
  <c r="A8680" i="17" s="1"/>
  <c r="A8681" i="17" s="1"/>
  <c r="A8682" i="17" s="1"/>
  <c r="A8683" i="17" s="1"/>
  <c r="A8684" i="17" s="1"/>
  <c r="A8685" i="17" s="1"/>
  <c r="A8686" i="17" s="1"/>
  <c r="A8687" i="17" s="1"/>
  <c r="A8688" i="17" s="1"/>
  <c r="A8689" i="17" s="1"/>
  <c r="A8690" i="17" s="1"/>
  <c r="A8691" i="17" s="1"/>
  <c r="A8692" i="17" s="1"/>
  <c r="A8693" i="17" s="1"/>
  <c r="A8694" i="17" s="1"/>
  <c r="A8695" i="17" s="1"/>
  <c r="A8696" i="17" s="1"/>
  <c r="A8697" i="17" s="1"/>
  <c r="A8698" i="17" s="1"/>
  <c r="A8699" i="17" s="1"/>
  <c r="A8700" i="17" s="1"/>
  <c r="A8701" i="17" s="1"/>
  <c r="A8702" i="17" s="1"/>
  <c r="A8703" i="17" s="1"/>
  <c r="A8704" i="17" s="1"/>
  <c r="A8705" i="17" s="1"/>
  <c r="A8706" i="17" s="1"/>
  <c r="A8707" i="17" s="1"/>
  <c r="A8708" i="17" s="1"/>
  <c r="A8709" i="17" s="1"/>
  <c r="A8710" i="17" s="1"/>
  <c r="A8711" i="17" s="1"/>
  <c r="A8712" i="17" s="1"/>
  <c r="A8713" i="17" s="1"/>
  <c r="A8714" i="17" s="1"/>
  <c r="A8715" i="17" s="1"/>
  <c r="A8716" i="17" s="1"/>
  <c r="A8717" i="17" s="1"/>
  <c r="A8718" i="17" s="1"/>
  <c r="A8719" i="17" s="1"/>
  <c r="A8720" i="17" s="1"/>
  <c r="A8721" i="17" s="1"/>
  <c r="A8722" i="17" s="1"/>
  <c r="A8723" i="17" s="1"/>
  <c r="A8724" i="17" s="1"/>
  <c r="A8725" i="17" s="1"/>
  <c r="A8726" i="17" s="1"/>
  <c r="A8727" i="17" s="1"/>
  <c r="A8728" i="17" s="1"/>
  <c r="A8729" i="17" s="1"/>
  <c r="A8730" i="17" s="1"/>
  <c r="A8731" i="17" s="1"/>
  <c r="A8732" i="17" s="1"/>
  <c r="A8733" i="17" s="1"/>
  <c r="A8734" i="17" s="1"/>
  <c r="A8735" i="17" s="1"/>
  <c r="A8736" i="17" s="1"/>
  <c r="A8737" i="17" s="1"/>
  <c r="A8738" i="17" s="1"/>
  <c r="A8739" i="17" s="1"/>
  <c r="A8740" i="17" s="1"/>
  <c r="A8741" i="17" s="1"/>
  <c r="A8742" i="17" s="1"/>
  <c r="A8743" i="17" s="1"/>
  <c r="A8744" i="17" s="1"/>
  <c r="A8745" i="17" s="1"/>
  <c r="A8746" i="17" s="1"/>
  <c r="A8747" i="17" s="1"/>
  <c r="A8748" i="17" s="1"/>
  <c r="A8749" i="17" s="1"/>
  <c r="A8750" i="17" s="1"/>
  <c r="A8751" i="17" s="1"/>
  <c r="A8752" i="17" s="1"/>
  <c r="A8753" i="17" s="1"/>
  <c r="A8754" i="17" s="1"/>
  <c r="A8755" i="17" s="1"/>
  <c r="A8756" i="17" s="1"/>
  <c r="A8757" i="17" s="1"/>
  <c r="A8758" i="17" s="1"/>
  <c r="A8759" i="17" s="1"/>
  <c r="A8760" i="17" s="1"/>
  <c r="A8761" i="17" s="1"/>
  <c r="A8762" i="17" s="1"/>
  <c r="A8763" i="17" s="1"/>
  <c r="A8764" i="17" s="1"/>
  <c r="A8765" i="17" s="1"/>
  <c r="A8766" i="17" s="1"/>
  <c r="A8767" i="17" s="1"/>
  <c r="A8768" i="17" s="1"/>
  <c r="A8769" i="17" s="1"/>
  <c r="A8770" i="17" s="1"/>
  <c r="A8771" i="17" s="1"/>
  <c r="A8772" i="17" s="1"/>
  <c r="A8773" i="17" s="1"/>
  <c r="A8774" i="17" s="1"/>
  <c r="A8775" i="17" s="1"/>
  <c r="A8776" i="17" s="1"/>
  <c r="A8777" i="17" s="1"/>
  <c r="A8778" i="17" s="1"/>
  <c r="A8779" i="17" s="1"/>
  <c r="A8780" i="17" s="1"/>
  <c r="A8781" i="17" s="1"/>
  <c r="A8782" i="17" s="1"/>
  <c r="A8783" i="17" s="1"/>
  <c r="A8784" i="17" s="1"/>
  <c r="A8785" i="17" s="1"/>
  <c r="A8786" i="17" s="1"/>
  <c r="A8787" i="17" s="1"/>
  <c r="A8788" i="17" s="1"/>
  <c r="A8789" i="17" s="1"/>
  <c r="A8790" i="17" s="1"/>
  <c r="A8791" i="17" s="1"/>
  <c r="A8792" i="17" s="1"/>
  <c r="A8793" i="17" s="1"/>
  <c r="A8794" i="17" s="1"/>
  <c r="A8795" i="17" s="1"/>
  <c r="A8796" i="17" s="1"/>
  <c r="A8797" i="17" s="1"/>
  <c r="A8798" i="17" s="1"/>
  <c r="A8799" i="17" s="1"/>
  <c r="A8800" i="17" s="1"/>
  <c r="A8801" i="17" s="1"/>
  <c r="A8802" i="17" s="1"/>
  <c r="A8803" i="17" s="1"/>
  <c r="A8804" i="17" s="1"/>
  <c r="A8805" i="17" s="1"/>
  <c r="A8806" i="17" s="1"/>
  <c r="A8807" i="17" s="1"/>
  <c r="A8808" i="17" s="1"/>
  <c r="A8809" i="17" s="1"/>
  <c r="A8810" i="17" s="1"/>
  <c r="A8811" i="17" s="1"/>
  <c r="A8812" i="17" s="1"/>
  <c r="A8813" i="17" s="1"/>
  <c r="A8814" i="17" s="1"/>
  <c r="A8815" i="17" s="1"/>
  <c r="A8816" i="17" s="1"/>
  <c r="A8817" i="17" s="1"/>
  <c r="A8818" i="17" s="1"/>
  <c r="A8819" i="17" s="1"/>
  <c r="A8820" i="17" s="1"/>
  <c r="A8821" i="17" s="1"/>
  <c r="A8822" i="17" s="1"/>
  <c r="A8823" i="17" s="1"/>
  <c r="A8824" i="17" s="1"/>
  <c r="A8825" i="17" s="1"/>
  <c r="A8826" i="17" s="1"/>
  <c r="A8827" i="17" s="1"/>
  <c r="A8828" i="17" s="1"/>
  <c r="A8829" i="17" s="1"/>
  <c r="A8830" i="17" s="1"/>
  <c r="A8831" i="17" s="1"/>
  <c r="A8832" i="17" s="1"/>
  <c r="A8833" i="17" s="1"/>
  <c r="A8834" i="17" s="1"/>
  <c r="A8835" i="17" s="1"/>
  <c r="A8836" i="17" s="1"/>
  <c r="A8837" i="17" s="1"/>
  <c r="A8838" i="17" s="1"/>
  <c r="A8839" i="17" s="1"/>
  <c r="A8840" i="17" s="1"/>
  <c r="A8841" i="17" s="1"/>
  <c r="A8842" i="17" s="1"/>
  <c r="A8843" i="17" s="1"/>
  <c r="A8844" i="17" s="1"/>
  <c r="A8845" i="17" s="1"/>
  <c r="A8846" i="17" s="1"/>
  <c r="A8847" i="17" s="1"/>
  <c r="A8848" i="17" s="1"/>
  <c r="A8849" i="17" s="1"/>
  <c r="A8850" i="17" s="1"/>
  <c r="A8851" i="17" s="1"/>
  <c r="A8852" i="17" s="1"/>
  <c r="A8853" i="17" s="1"/>
  <c r="A8854" i="17" s="1"/>
  <c r="A8855" i="17" s="1"/>
  <c r="A8856" i="17" s="1"/>
  <c r="A8857" i="17" s="1"/>
  <c r="A8858" i="17" s="1"/>
  <c r="A8859" i="17" s="1"/>
  <c r="A8860" i="17" s="1"/>
  <c r="A8861" i="17" s="1"/>
  <c r="A8862" i="17" s="1"/>
  <c r="A8863" i="17" s="1"/>
  <c r="A8864" i="17" s="1"/>
  <c r="A8865" i="17" s="1"/>
  <c r="A8866" i="17" s="1"/>
  <c r="A8867" i="17" s="1"/>
  <c r="A8868" i="17" s="1"/>
  <c r="A8869" i="17" s="1"/>
  <c r="A8870" i="17" s="1"/>
  <c r="A8871" i="17" s="1"/>
  <c r="A8872" i="17" s="1"/>
  <c r="A8873" i="17" s="1"/>
  <c r="A8874" i="17" s="1"/>
  <c r="A8875" i="17" s="1"/>
  <c r="A8876" i="17" s="1"/>
  <c r="A8877" i="17" s="1"/>
  <c r="A8878" i="17" s="1"/>
  <c r="A8879" i="17" s="1"/>
  <c r="A8880" i="17" s="1"/>
  <c r="A8881" i="17" s="1"/>
  <c r="A8882" i="17" s="1"/>
  <c r="A8883" i="17" s="1"/>
  <c r="A8884" i="17" s="1"/>
  <c r="A8885" i="17" s="1"/>
  <c r="A8886" i="17" s="1"/>
  <c r="A8887" i="17" s="1"/>
  <c r="A8888" i="17" s="1"/>
  <c r="A8889" i="17" s="1"/>
  <c r="A8890" i="17" s="1"/>
  <c r="A8891" i="17" s="1"/>
  <c r="A8892" i="17" s="1"/>
  <c r="A8893" i="17" s="1"/>
  <c r="A8894" i="17" s="1"/>
  <c r="A8895" i="17" s="1"/>
  <c r="A8896" i="17" s="1"/>
  <c r="A8897" i="17" s="1"/>
  <c r="A8898" i="17" s="1"/>
  <c r="A8899" i="17" s="1"/>
  <c r="A8900" i="17" s="1"/>
  <c r="A8901" i="17" s="1"/>
  <c r="A8902" i="17" s="1"/>
  <c r="A8903" i="17" s="1"/>
  <c r="A8904" i="17" s="1"/>
  <c r="A8905" i="17" s="1"/>
  <c r="A8906" i="17" s="1"/>
  <c r="A8907" i="17" s="1"/>
  <c r="A8908" i="17" s="1"/>
  <c r="A8909" i="17" s="1"/>
  <c r="A8910" i="17" s="1"/>
  <c r="A8911" i="17" s="1"/>
  <c r="A8912" i="17" s="1"/>
  <c r="A8913" i="17" s="1"/>
  <c r="A8914" i="17" s="1"/>
  <c r="A8915" i="17" s="1"/>
  <c r="A8916" i="17" s="1"/>
  <c r="A8917" i="17" s="1"/>
  <c r="A8918" i="17" s="1"/>
  <c r="A8919" i="17" s="1"/>
  <c r="A8920" i="17" s="1"/>
  <c r="A8921" i="17" s="1"/>
  <c r="A8922" i="17" s="1"/>
  <c r="A8923" i="17" s="1"/>
  <c r="A8924" i="17" s="1"/>
  <c r="A8925" i="17" s="1"/>
  <c r="A8926" i="17" s="1"/>
  <c r="A8927" i="17" s="1"/>
  <c r="A8928" i="17" s="1"/>
  <c r="A8929" i="17" s="1"/>
  <c r="A8930" i="17" s="1"/>
  <c r="A8931" i="17" s="1"/>
  <c r="A8932" i="17" s="1"/>
  <c r="A8933" i="17" s="1"/>
  <c r="A8934" i="17" s="1"/>
  <c r="A8935" i="17" s="1"/>
  <c r="A8936" i="17" s="1"/>
  <c r="A8937" i="17" s="1"/>
  <c r="A8938" i="17" s="1"/>
  <c r="A8939" i="17" s="1"/>
  <c r="A8940" i="17" s="1"/>
  <c r="A8941" i="17" s="1"/>
  <c r="A8942" i="17" s="1"/>
  <c r="A8943" i="17" s="1"/>
  <c r="A8944" i="17" s="1"/>
  <c r="A8945" i="17" s="1"/>
  <c r="A8946" i="17" s="1"/>
  <c r="A8947" i="17" s="1"/>
  <c r="A8948" i="17" s="1"/>
  <c r="A8949" i="17" s="1"/>
  <c r="A8950" i="17" s="1"/>
  <c r="A8951" i="17" s="1"/>
  <c r="A8952" i="17" s="1"/>
  <c r="A8953" i="17" s="1"/>
  <c r="A8954" i="17" s="1"/>
  <c r="A8955" i="17" s="1"/>
  <c r="A8956" i="17" s="1"/>
  <c r="A8957" i="17" s="1"/>
  <c r="A8958" i="17" s="1"/>
  <c r="A8959" i="17" s="1"/>
  <c r="A8960" i="17" s="1"/>
  <c r="A8961" i="17" s="1"/>
  <c r="A8962" i="17" s="1"/>
  <c r="A8963" i="17" s="1"/>
  <c r="A8964" i="17" s="1"/>
  <c r="A8965" i="17" s="1"/>
  <c r="A8966" i="17" s="1"/>
  <c r="A8967" i="17" s="1"/>
  <c r="A8968" i="17" s="1"/>
  <c r="A8969" i="17" s="1"/>
  <c r="A8970" i="17" s="1"/>
  <c r="A8971" i="17" s="1"/>
  <c r="A8972" i="17" s="1"/>
  <c r="A8973" i="17" s="1"/>
  <c r="A8974" i="17" s="1"/>
  <c r="A8975" i="17" s="1"/>
  <c r="A8976" i="17" s="1"/>
  <c r="A8977" i="17" s="1"/>
  <c r="A8978" i="17" s="1"/>
  <c r="A8979" i="17" s="1"/>
  <c r="A8980" i="17" s="1"/>
  <c r="A8981" i="17" s="1"/>
  <c r="A8982" i="17" s="1"/>
  <c r="A8983" i="17" s="1"/>
  <c r="A8984" i="17" s="1"/>
  <c r="A8985" i="17" s="1"/>
  <c r="A8986" i="17" s="1"/>
  <c r="A8987" i="17" s="1"/>
  <c r="A8988" i="17" s="1"/>
  <c r="A8989" i="17" s="1"/>
  <c r="A8990" i="17" s="1"/>
  <c r="A8991" i="17" s="1"/>
  <c r="A8992" i="17" s="1"/>
  <c r="A8993" i="17" s="1"/>
  <c r="A8994" i="17" s="1"/>
  <c r="A8995" i="17" s="1"/>
  <c r="A8996" i="17" s="1"/>
  <c r="A8997" i="17" s="1"/>
  <c r="A8998" i="17" s="1"/>
  <c r="A8999" i="17" s="1"/>
  <c r="A9000" i="17" s="1"/>
  <c r="A9001" i="17" s="1"/>
  <c r="A9002" i="17" s="1"/>
  <c r="A9003" i="17" s="1"/>
  <c r="A9004" i="17" s="1"/>
  <c r="A9005" i="17" s="1"/>
  <c r="A9006" i="17" s="1"/>
  <c r="A9007" i="17" s="1"/>
  <c r="A9008" i="17" s="1"/>
  <c r="A9009" i="17" s="1"/>
  <c r="A9010" i="17" s="1"/>
  <c r="A9011" i="17" s="1"/>
  <c r="A9012" i="17" s="1"/>
  <c r="A9013" i="17" s="1"/>
  <c r="A9014" i="17" s="1"/>
  <c r="A9015" i="17" s="1"/>
  <c r="A9016" i="17" s="1"/>
  <c r="A9017" i="17" s="1"/>
  <c r="A9018" i="17" s="1"/>
  <c r="A9019" i="17" s="1"/>
  <c r="A9020" i="17" s="1"/>
  <c r="A9021" i="17" s="1"/>
  <c r="A9022" i="17" s="1"/>
  <c r="A9023" i="17" s="1"/>
  <c r="A9024" i="17" s="1"/>
  <c r="A9025" i="17" s="1"/>
  <c r="A9026" i="17" s="1"/>
  <c r="A9027" i="17" s="1"/>
  <c r="A9028" i="17" s="1"/>
  <c r="A9029" i="17" s="1"/>
  <c r="A9030" i="17" s="1"/>
  <c r="A9031" i="17" s="1"/>
  <c r="A9032" i="17" s="1"/>
  <c r="A9033" i="17" s="1"/>
  <c r="A9034" i="17" s="1"/>
  <c r="A9035" i="17" s="1"/>
  <c r="A9036" i="17" s="1"/>
  <c r="A9037" i="17" s="1"/>
  <c r="A9038" i="17" s="1"/>
  <c r="A9039" i="17" s="1"/>
  <c r="A9040" i="17" s="1"/>
  <c r="A9041" i="17" s="1"/>
  <c r="A9042" i="17" s="1"/>
  <c r="A9043" i="17" s="1"/>
  <c r="A9044" i="17" s="1"/>
  <c r="A9045" i="17" s="1"/>
  <c r="A9046" i="17" s="1"/>
  <c r="A9047" i="17" s="1"/>
  <c r="A9048" i="17" s="1"/>
  <c r="A9049" i="17" s="1"/>
  <c r="A9050" i="17" s="1"/>
  <c r="A9051" i="17" s="1"/>
  <c r="A9052" i="17" s="1"/>
  <c r="A9053" i="17" s="1"/>
  <c r="A9054" i="17" s="1"/>
  <c r="A9055" i="17" s="1"/>
  <c r="A9056" i="17" s="1"/>
  <c r="A9057" i="17" s="1"/>
  <c r="A9058" i="17" s="1"/>
  <c r="A9059" i="17" s="1"/>
  <c r="A9060" i="17" s="1"/>
  <c r="A9061" i="17" s="1"/>
  <c r="A9062" i="17" s="1"/>
  <c r="A9063" i="17" s="1"/>
  <c r="A9064" i="17" s="1"/>
  <c r="A9065" i="17" s="1"/>
  <c r="A9066" i="17" s="1"/>
  <c r="A9067" i="17" s="1"/>
  <c r="A9068" i="17" s="1"/>
  <c r="A9069" i="17" s="1"/>
  <c r="A9070" i="17" s="1"/>
  <c r="A9071" i="17" s="1"/>
  <c r="A9072" i="17" s="1"/>
  <c r="A9073" i="17" s="1"/>
  <c r="A9074" i="17" s="1"/>
  <c r="A9075" i="17" s="1"/>
  <c r="A9076" i="17" s="1"/>
  <c r="A9077" i="17" s="1"/>
  <c r="A9078" i="17" s="1"/>
  <c r="A9079" i="17" s="1"/>
  <c r="A9080" i="17" s="1"/>
  <c r="A9081" i="17" s="1"/>
  <c r="A9082" i="17" s="1"/>
  <c r="A9083" i="17" s="1"/>
  <c r="A9084" i="17" s="1"/>
  <c r="A9085" i="17" s="1"/>
  <c r="A9086" i="17" s="1"/>
  <c r="A9087" i="17" s="1"/>
  <c r="A9088" i="17" s="1"/>
  <c r="A9089" i="17" s="1"/>
  <c r="A9090" i="17" s="1"/>
  <c r="A9091" i="17" s="1"/>
  <c r="A9092" i="17" s="1"/>
  <c r="A9093" i="17" s="1"/>
  <c r="A9094" i="17" s="1"/>
  <c r="A9095" i="17" s="1"/>
  <c r="A9096" i="17" s="1"/>
  <c r="A9097" i="17" s="1"/>
  <c r="A9098" i="17" s="1"/>
  <c r="A9099" i="17" s="1"/>
  <c r="A9100" i="17" s="1"/>
  <c r="A9101" i="17" s="1"/>
  <c r="A9102" i="17" s="1"/>
  <c r="A9103" i="17" s="1"/>
  <c r="A9104" i="17" s="1"/>
  <c r="A9105" i="17" s="1"/>
  <c r="A9106" i="17" s="1"/>
  <c r="A9107" i="17" s="1"/>
  <c r="A9108" i="17" s="1"/>
  <c r="A9109" i="17" s="1"/>
  <c r="A9110" i="17" s="1"/>
  <c r="A9111" i="17" s="1"/>
  <c r="A9112" i="17" s="1"/>
  <c r="A9113" i="17" s="1"/>
  <c r="A9114" i="17" s="1"/>
  <c r="A9115" i="17" s="1"/>
  <c r="A9116" i="17" s="1"/>
  <c r="A9117" i="17" s="1"/>
  <c r="A9118" i="17" s="1"/>
  <c r="A9119" i="17" s="1"/>
  <c r="A9120" i="17" s="1"/>
  <c r="A9121" i="17" s="1"/>
  <c r="A9122" i="17" s="1"/>
  <c r="A9123" i="17" s="1"/>
  <c r="A9124" i="17" s="1"/>
  <c r="A9125" i="17" s="1"/>
  <c r="A9126" i="17" s="1"/>
  <c r="A9127" i="17" s="1"/>
  <c r="A9128" i="17" s="1"/>
  <c r="A9129" i="17" s="1"/>
  <c r="A9130" i="17" s="1"/>
  <c r="A9131" i="17" s="1"/>
  <c r="A9132" i="17" s="1"/>
  <c r="A9133" i="17" s="1"/>
  <c r="A9134" i="17" s="1"/>
  <c r="A9135" i="17" s="1"/>
  <c r="A9136" i="17" s="1"/>
  <c r="A9137" i="17" s="1"/>
  <c r="A9138" i="17" s="1"/>
  <c r="A9139" i="17" s="1"/>
  <c r="A9140" i="17" s="1"/>
  <c r="A9141" i="17" s="1"/>
  <c r="A9142" i="17" s="1"/>
  <c r="A9143" i="17" s="1"/>
  <c r="A9144" i="17" s="1"/>
  <c r="A9145" i="17" s="1"/>
  <c r="A9146" i="17" s="1"/>
  <c r="A9147" i="17" s="1"/>
  <c r="A9148" i="17" s="1"/>
  <c r="A9149" i="17" s="1"/>
  <c r="A9150" i="17" s="1"/>
  <c r="A9151" i="17" s="1"/>
  <c r="A9152" i="17" s="1"/>
  <c r="A9153" i="17" s="1"/>
  <c r="A9154" i="17" s="1"/>
  <c r="A9155" i="17" s="1"/>
  <c r="A9156" i="17" s="1"/>
  <c r="A9157" i="17" s="1"/>
  <c r="A9158" i="17" s="1"/>
  <c r="A9159" i="17" s="1"/>
  <c r="A9160" i="17" s="1"/>
  <c r="A9161" i="17" s="1"/>
  <c r="A9162" i="17" s="1"/>
  <c r="A9163" i="17" s="1"/>
  <c r="A9164" i="17" s="1"/>
  <c r="A9165" i="17" s="1"/>
  <c r="A9166" i="17" s="1"/>
  <c r="A9167" i="17" s="1"/>
  <c r="A9168" i="17" s="1"/>
  <c r="A9169" i="17" s="1"/>
  <c r="A9170" i="17" s="1"/>
  <c r="A9171" i="17" s="1"/>
  <c r="A9172" i="17" s="1"/>
  <c r="A9173" i="17" s="1"/>
  <c r="A9174" i="17" s="1"/>
  <c r="A9175" i="17" s="1"/>
  <c r="A9176" i="17" s="1"/>
  <c r="A9177" i="17" s="1"/>
  <c r="A9178" i="17" s="1"/>
  <c r="A9179" i="17" s="1"/>
  <c r="A9180" i="17" s="1"/>
  <c r="A9181" i="17" s="1"/>
  <c r="A9182" i="17" s="1"/>
  <c r="A9183" i="17" s="1"/>
  <c r="A9184" i="17" s="1"/>
  <c r="A9185" i="17" s="1"/>
  <c r="A9186" i="17" s="1"/>
  <c r="A9187" i="17" s="1"/>
  <c r="A9188" i="17" s="1"/>
  <c r="A9189" i="17" s="1"/>
  <c r="A9190" i="17" s="1"/>
  <c r="A9191" i="17" s="1"/>
  <c r="A9192" i="17" s="1"/>
  <c r="A9193" i="17" s="1"/>
  <c r="A9194" i="17" s="1"/>
  <c r="A9195" i="17" s="1"/>
  <c r="A9196" i="17" s="1"/>
  <c r="A9197" i="17" s="1"/>
  <c r="A9198" i="17" s="1"/>
  <c r="A9199" i="17" s="1"/>
  <c r="A9200" i="17" s="1"/>
  <c r="A9201" i="17" s="1"/>
  <c r="A9202" i="17" s="1"/>
  <c r="A9203" i="17" s="1"/>
  <c r="A9204" i="17" s="1"/>
  <c r="A9205" i="17" s="1"/>
  <c r="A9206" i="17" s="1"/>
  <c r="A9207" i="17" s="1"/>
  <c r="A9208" i="17" s="1"/>
  <c r="A9209" i="17" s="1"/>
  <c r="A9210" i="17" s="1"/>
  <c r="A9211" i="17" s="1"/>
  <c r="A9212" i="17" s="1"/>
  <c r="A9213" i="17" s="1"/>
  <c r="A9214" i="17" s="1"/>
  <c r="A9215" i="17" s="1"/>
  <c r="A9216" i="17" s="1"/>
  <c r="A9217" i="17" s="1"/>
  <c r="A9218" i="17" s="1"/>
  <c r="A9219" i="17" s="1"/>
  <c r="A9220" i="17" s="1"/>
  <c r="A9221" i="17" s="1"/>
  <c r="A9222" i="17" s="1"/>
  <c r="A9223" i="17" s="1"/>
  <c r="A9224" i="17" s="1"/>
  <c r="A9225" i="17" s="1"/>
  <c r="A9226" i="17" s="1"/>
  <c r="A9227" i="17" s="1"/>
  <c r="A9228" i="17" s="1"/>
  <c r="A9229" i="17" s="1"/>
  <c r="A9230" i="17" s="1"/>
  <c r="A9231" i="17" s="1"/>
  <c r="A9232" i="17" s="1"/>
  <c r="A9233" i="17" s="1"/>
  <c r="A9234" i="17" s="1"/>
  <c r="A9235" i="17" s="1"/>
  <c r="A9236" i="17" s="1"/>
  <c r="A9237" i="17" s="1"/>
  <c r="A9238" i="17" s="1"/>
  <c r="A9239" i="17" s="1"/>
  <c r="A9240" i="17" s="1"/>
  <c r="A9241" i="17" s="1"/>
  <c r="A9242" i="17" s="1"/>
  <c r="A9243" i="17" s="1"/>
  <c r="A9244" i="17" s="1"/>
  <c r="A9245" i="17" s="1"/>
  <c r="A9246" i="17" s="1"/>
  <c r="A9247" i="17" s="1"/>
  <c r="A9248" i="17" s="1"/>
  <c r="A9249" i="17" s="1"/>
  <c r="A9250" i="17" s="1"/>
  <c r="A9251" i="17" s="1"/>
  <c r="A9252" i="17" s="1"/>
  <c r="A9253" i="17" s="1"/>
  <c r="A9254" i="17" s="1"/>
  <c r="A9255" i="17" s="1"/>
  <c r="A9256" i="17" s="1"/>
  <c r="A9257" i="17" s="1"/>
  <c r="A9258" i="17" s="1"/>
  <c r="A9259" i="17" s="1"/>
  <c r="A9260" i="17" s="1"/>
  <c r="A9261" i="17" s="1"/>
  <c r="A9262" i="17" s="1"/>
  <c r="A9263" i="17" s="1"/>
  <c r="A9264" i="17" s="1"/>
  <c r="A9265" i="17" s="1"/>
  <c r="A9266" i="17" s="1"/>
  <c r="A9267" i="17" s="1"/>
  <c r="A9268" i="17" s="1"/>
  <c r="A9269" i="17" s="1"/>
  <c r="A9270" i="17" s="1"/>
  <c r="A9271" i="17" s="1"/>
  <c r="A9272" i="17" s="1"/>
  <c r="A9273" i="17" s="1"/>
  <c r="A9274" i="17" s="1"/>
  <c r="A9275" i="17" s="1"/>
  <c r="A9276" i="17" s="1"/>
  <c r="A9277" i="17" s="1"/>
  <c r="A9278" i="17" s="1"/>
  <c r="A9279" i="17" s="1"/>
  <c r="A9280" i="17" s="1"/>
  <c r="A9281" i="17" s="1"/>
  <c r="A9282" i="17" s="1"/>
  <c r="A9283" i="17" s="1"/>
  <c r="A9284" i="17" s="1"/>
  <c r="A9285" i="17" s="1"/>
  <c r="A9286" i="17" s="1"/>
  <c r="A9287" i="17" s="1"/>
  <c r="A9288" i="17" s="1"/>
  <c r="A9289" i="17" s="1"/>
  <c r="A9290" i="17" s="1"/>
  <c r="A9291" i="17" s="1"/>
  <c r="A9292" i="17" s="1"/>
  <c r="A9293" i="17" s="1"/>
  <c r="A9294" i="17" s="1"/>
  <c r="A9295" i="17" s="1"/>
  <c r="A9296" i="17" s="1"/>
  <c r="A9297" i="17" s="1"/>
  <c r="A9298" i="17" s="1"/>
  <c r="A9299" i="17" s="1"/>
  <c r="A9300" i="17" s="1"/>
  <c r="A9301" i="17" s="1"/>
  <c r="A9302" i="17" s="1"/>
  <c r="A9303" i="17" s="1"/>
  <c r="A9304" i="17" s="1"/>
  <c r="A9305" i="17" s="1"/>
  <c r="A9306" i="17" s="1"/>
  <c r="A9307" i="17" s="1"/>
  <c r="A9308" i="17" s="1"/>
  <c r="A9309" i="17" s="1"/>
  <c r="A9310" i="17" s="1"/>
  <c r="A9311" i="17" s="1"/>
  <c r="A9312" i="17" s="1"/>
  <c r="A9313" i="17" s="1"/>
  <c r="A9314" i="17" s="1"/>
  <c r="A9315" i="17" s="1"/>
  <c r="A9316" i="17" s="1"/>
  <c r="A9317" i="17" s="1"/>
  <c r="A9318" i="17" s="1"/>
  <c r="A9319" i="17" s="1"/>
  <c r="A9320" i="17" s="1"/>
  <c r="A9321" i="17" s="1"/>
  <c r="A9322" i="17" s="1"/>
  <c r="A9323" i="17" s="1"/>
  <c r="A9324" i="17" s="1"/>
  <c r="A9325" i="17" s="1"/>
  <c r="A9326" i="17" s="1"/>
  <c r="A9327" i="17" s="1"/>
  <c r="A9328" i="17" s="1"/>
  <c r="A9329" i="17" s="1"/>
  <c r="A9330" i="17" s="1"/>
  <c r="A9331" i="17" s="1"/>
  <c r="A9332" i="17" s="1"/>
  <c r="A9333" i="17" s="1"/>
  <c r="A9334" i="17" s="1"/>
  <c r="A9335" i="17" s="1"/>
  <c r="A9336" i="17" s="1"/>
  <c r="A9337" i="17" s="1"/>
  <c r="A9338" i="17" s="1"/>
  <c r="A9339" i="17" s="1"/>
  <c r="A9340" i="17" s="1"/>
  <c r="A9341" i="17" s="1"/>
  <c r="A9342" i="17" s="1"/>
  <c r="A9343" i="17" s="1"/>
  <c r="A9344" i="17" s="1"/>
  <c r="A9345" i="17" s="1"/>
  <c r="A9346" i="17" s="1"/>
  <c r="A9347" i="17" s="1"/>
  <c r="A9348" i="17" s="1"/>
  <c r="A9349" i="17" s="1"/>
  <c r="A9350" i="17" s="1"/>
  <c r="A9351" i="17" s="1"/>
  <c r="A9352" i="17" s="1"/>
  <c r="A9353" i="17" s="1"/>
  <c r="A9354" i="17" s="1"/>
  <c r="A9355" i="17" s="1"/>
  <c r="A9356" i="17" s="1"/>
  <c r="A9357" i="17" s="1"/>
  <c r="A9358" i="17" s="1"/>
  <c r="A9359" i="17" s="1"/>
  <c r="A9360" i="17" s="1"/>
  <c r="A9361" i="17" s="1"/>
  <c r="A9362" i="17" s="1"/>
  <c r="A9363" i="17" s="1"/>
  <c r="A9364" i="17" s="1"/>
  <c r="A9365" i="17" s="1"/>
  <c r="A9366" i="17" s="1"/>
  <c r="A9367" i="17" s="1"/>
  <c r="A9368" i="17" s="1"/>
  <c r="A9369" i="17" s="1"/>
  <c r="A9370" i="17" s="1"/>
  <c r="A9371" i="17" s="1"/>
  <c r="A9372" i="17" s="1"/>
  <c r="A9373" i="17" s="1"/>
  <c r="A9374" i="17" s="1"/>
  <c r="A9375" i="17" s="1"/>
  <c r="A9376" i="17" s="1"/>
  <c r="A9377" i="17" s="1"/>
  <c r="A9378" i="17" s="1"/>
  <c r="A9379" i="17" s="1"/>
  <c r="A9380" i="17" s="1"/>
  <c r="A9381" i="17" s="1"/>
  <c r="A9382" i="17" s="1"/>
  <c r="A9383" i="17" s="1"/>
  <c r="A9384" i="17" s="1"/>
  <c r="A9385" i="17" s="1"/>
  <c r="A9386" i="17" s="1"/>
  <c r="A9387" i="17" s="1"/>
  <c r="A9388" i="17" s="1"/>
  <c r="A9389" i="17" s="1"/>
  <c r="A9390" i="17" s="1"/>
  <c r="A9391" i="17" s="1"/>
  <c r="A9392" i="17" s="1"/>
  <c r="A9393" i="17" s="1"/>
  <c r="A9394" i="17" s="1"/>
  <c r="A9395" i="17" s="1"/>
  <c r="A9396" i="17" s="1"/>
  <c r="A9397" i="17" s="1"/>
  <c r="A9398" i="17" s="1"/>
  <c r="A9399" i="17" s="1"/>
  <c r="A9400" i="17" s="1"/>
  <c r="A9401" i="17" s="1"/>
  <c r="A9402" i="17" s="1"/>
  <c r="A9403" i="17" s="1"/>
  <c r="A9404" i="17" s="1"/>
  <c r="A9405" i="17" s="1"/>
  <c r="A9406" i="17" s="1"/>
  <c r="A9407" i="17" s="1"/>
  <c r="A9408" i="17" s="1"/>
  <c r="A9409" i="17" s="1"/>
  <c r="A9410" i="17" s="1"/>
  <c r="A9411" i="17" s="1"/>
  <c r="A9412" i="17" s="1"/>
  <c r="A9413" i="17" s="1"/>
  <c r="A9414" i="17" s="1"/>
  <c r="A9415" i="17" s="1"/>
  <c r="A9416" i="17" s="1"/>
  <c r="A9417" i="17" s="1"/>
  <c r="A9418" i="17" s="1"/>
  <c r="A9419" i="17" s="1"/>
  <c r="A9420" i="17" s="1"/>
  <c r="A9421" i="17" s="1"/>
  <c r="A9422" i="17" s="1"/>
  <c r="A9423" i="17" s="1"/>
  <c r="A9424" i="17" s="1"/>
  <c r="A9425" i="17" s="1"/>
  <c r="A9426" i="17" s="1"/>
  <c r="A9427" i="17" s="1"/>
  <c r="A9428" i="17" s="1"/>
  <c r="A9429" i="17" s="1"/>
  <c r="A9430" i="17" s="1"/>
  <c r="A9431" i="17" s="1"/>
  <c r="A9432" i="17" s="1"/>
  <c r="A9433" i="17" s="1"/>
  <c r="A9434" i="17" s="1"/>
  <c r="A9435" i="17" s="1"/>
  <c r="A9436" i="17" s="1"/>
  <c r="A9437" i="17" s="1"/>
  <c r="A9438" i="17" s="1"/>
  <c r="A9439" i="17" s="1"/>
  <c r="A9440" i="17" s="1"/>
  <c r="A9441" i="17" s="1"/>
  <c r="A9442" i="17" s="1"/>
  <c r="A9443" i="17" s="1"/>
  <c r="A9444" i="17" s="1"/>
  <c r="A9445" i="17" s="1"/>
  <c r="A9446" i="17" s="1"/>
  <c r="A9447" i="17" s="1"/>
  <c r="A9448" i="17" s="1"/>
  <c r="A9449" i="17" s="1"/>
  <c r="A9450" i="17" s="1"/>
  <c r="A9451" i="17" s="1"/>
  <c r="A9452" i="17" s="1"/>
  <c r="A9453" i="17" s="1"/>
  <c r="A9454" i="17" s="1"/>
  <c r="A9455" i="17" s="1"/>
  <c r="A9456" i="17" s="1"/>
  <c r="A9457" i="17" s="1"/>
  <c r="A9458" i="17" s="1"/>
  <c r="A9459" i="17" s="1"/>
  <c r="A9460" i="17" s="1"/>
  <c r="A9461" i="17" s="1"/>
  <c r="A9462" i="17" s="1"/>
  <c r="A9463" i="17" s="1"/>
  <c r="A9464" i="17" s="1"/>
  <c r="A9465" i="17" s="1"/>
  <c r="A9466" i="17" s="1"/>
  <c r="A9467" i="17" s="1"/>
  <c r="A9468" i="17" s="1"/>
  <c r="A9469" i="17" s="1"/>
  <c r="A9470" i="17" s="1"/>
  <c r="A9471" i="17" s="1"/>
  <c r="A9472" i="17" s="1"/>
  <c r="A9473" i="17" s="1"/>
  <c r="A9474" i="17" s="1"/>
  <c r="A9475" i="17" s="1"/>
  <c r="A9476" i="17" s="1"/>
  <c r="A9477" i="17" s="1"/>
  <c r="A9478" i="17" s="1"/>
  <c r="A9479" i="17" s="1"/>
  <c r="A9480" i="17" s="1"/>
  <c r="A9481" i="17" s="1"/>
  <c r="A9482" i="17" s="1"/>
  <c r="A9483" i="17" s="1"/>
  <c r="A9484" i="17" s="1"/>
  <c r="A9485" i="17" s="1"/>
  <c r="A9486" i="17" s="1"/>
  <c r="A9487" i="17" s="1"/>
  <c r="A9488" i="17" s="1"/>
  <c r="A9489" i="17" s="1"/>
  <c r="A9490" i="17" s="1"/>
  <c r="A9491" i="17" s="1"/>
  <c r="A9492" i="17" s="1"/>
  <c r="A9493" i="17" s="1"/>
  <c r="A9494" i="17" s="1"/>
  <c r="A9495" i="17" s="1"/>
  <c r="A9496" i="17" s="1"/>
  <c r="A9497" i="17" s="1"/>
  <c r="A9498" i="17" s="1"/>
  <c r="A9499" i="17" s="1"/>
  <c r="A9500" i="17" s="1"/>
  <c r="A9501" i="17" s="1"/>
  <c r="A9502" i="17" s="1"/>
  <c r="A9503" i="17" s="1"/>
  <c r="A9504" i="17" s="1"/>
  <c r="A9505" i="17" s="1"/>
  <c r="A9506" i="17" s="1"/>
  <c r="A9507" i="17" s="1"/>
  <c r="A9508" i="17" s="1"/>
  <c r="A9509" i="17" s="1"/>
  <c r="A9510" i="17" s="1"/>
  <c r="A9511" i="17" s="1"/>
  <c r="A9512" i="17" s="1"/>
  <c r="A9513" i="17" s="1"/>
  <c r="A9514" i="17" s="1"/>
  <c r="A9515" i="17" s="1"/>
  <c r="A9516" i="17" s="1"/>
  <c r="A9517" i="17" s="1"/>
  <c r="A9518" i="17" s="1"/>
  <c r="A9519" i="17" s="1"/>
  <c r="A9520" i="17" s="1"/>
  <c r="A9521" i="17" s="1"/>
  <c r="A9522" i="17" s="1"/>
  <c r="A9523" i="17" s="1"/>
  <c r="A9524" i="17" s="1"/>
  <c r="A9525" i="17" s="1"/>
  <c r="A9526" i="17" s="1"/>
  <c r="A9527" i="17" s="1"/>
  <c r="A9528" i="17" s="1"/>
  <c r="A9529" i="17" s="1"/>
  <c r="A9530" i="17" s="1"/>
  <c r="A9531" i="17" s="1"/>
  <c r="A9532" i="17" s="1"/>
  <c r="A9533" i="17" s="1"/>
  <c r="A9534" i="17" s="1"/>
  <c r="A9535" i="17" s="1"/>
  <c r="A9536" i="17" s="1"/>
  <c r="A9537" i="17" s="1"/>
  <c r="A9538" i="17" s="1"/>
  <c r="A9539" i="17" s="1"/>
  <c r="A9540" i="17" s="1"/>
  <c r="A9541" i="17" s="1"/>
  <c r="A9542" i="17" s="1"/>
  <c r="A9543" i="17" s="1"/>
  <c r="A9544" i="17" s="1"/>
  <c r="A9545" i="17" s="1"/>
  <c r="A9546" i="17" s="1"/>
  <c r="A9547" i="17" s="1"/>
  <c r="A9548" i="17" s="1"/>
  <c r="A9549" i="17" s="1"/>
  <c r="A9550" i="17" s="1"/>
  <c r="A9551" i="17" s="1"/>
  <c r="A9552" i="17" s="1"/>
  <c r="A9553" i="17" s="1"/>
  <c r="A9554" i="17" s="1"/>
  <c r="A9555" i="17" s="1"/>
  <c r="A9556" i="17" s="1"/>
  <c r="A9557" i="17" s="1"/>
  <c r="A9558" i="17" s="1"/>
  <c r="A9559" i="17" s="1"/>
  <c r="A9560" i="17" s="1"/>
  <c r="A9561" i="17" s="1"/>
  <c r="A9562" i="17" s="1"/>
  <c r="A9563" i="17" s="1"/>
  <c r="A9564" i="17" s="1"/>
  <c r="A9565" i="17" s="1"/>
  <c r="A9566" i="17" s="1"/>
  <c r="A9567" i="17" s="1"/>
  <c r="A9568" i="17" s="1"/>
  <c r="A9569" i="17" s="1"/>
  <c r="A9570" i="17" s="1"/>
  <c r="A9571" i="17" s="1"/>
  <c r="A9572" i="17" s="1"/>
  <c r="A9573" i="17" s="1"/>
  <c r="A9574" i="17" s="1"/>
  <c r="A9575" i="17" s="1"/>
  <c r="A9576" i="17" s="1"/>
  <c r="A9577" i="17" s="1"/>
  <c r="A9578" i="17" s="1"/>
  <c r="A9579" i="17" s="1"/>
  <c r="A9580" i="17" s="1"/>
  <c r="A9581" i="17" s="1"/>
  <c r="A9582" i="17" s="1"/>
  <c r="A9583" i="17" s="1"/>
  <c r="A9584" i="17" s="1"/>
  <c r="A9585" i="17" s="1"/>
  <c r="A9586" i="17" s="1"/>
  <c r="A9587" i="17" s="1"/>
  <c r="A9588" i="17" s="1"/>
  <c r="A9589" i="17" s="1"/>
  <c r="A9590" i="17" s="1"/>
  <c r="A9591" i="17" s="1"/>
  <c r="A9592" i="17" s="1"/>
  <c r="A9593" i="17" s="1"/>
  <c r="A9594" i="17" s="1"/>
  <c r="A9595" i="17" s="1"/>
  <c r="A9596" i="17" s="1"/>
  <c r="A9597" i="17" s="1"/>
  <c r="A9598" i="17" s="1"/>
  <c r="A9599" i="17" s="1"/>
  <c r="A9600" i="17" s="1"/>
  <c r="A9601" i="17" s="1"/>
  <c r="A9602" i="17" s="1"/>
  <c r="A9603" i="17" s="1"/>
  <c r="A9604" i="17" s="1"/>
  <c r="A9605" i="17" s="1"/>
  <c r="A9606" i="17" s="1"/>
  <c r="A9607" i="17" s="1"/>
  <c r="A9608" i="17" s="1"/>
  <c r="A9609" i="17" s="1"/>
  <c r="A9610" i="17" s="1"/>
  <c r="A9611" i="17" s="1"/>
  <c r="A9612" i="17" s="1"/>
  <c r="A9613" i="17" s="1"/>
  <c r="A9614" i="17" s="1"/>
  <c r="A9615" i="17" s="1"/>
  <c r="A9616" i="17" s="1"/>
  <c r="A9617" i="17" s="1"/>
  <c r="A9618" i="17" s="1"/>
  <c r="A9619" i="17" s="1"/>
  <c r="A9620" i="17" s="1"/>
  <c r="A9621" i="17" s="1"/>
  <c r="A9622" i="17" s="1"/>
  <c r="A9623" i="17" s="1"/>
  <c r="A9624" i="17" s="1"/>
  <c r="A9625" i="17" s="1"/>
  <c r="A9626" i="17" s="1"/>
  <c r="A9627" i="17" s="1"/>
  <c r="A9628" i="17" s="1"/>
  <c r="A9629" i="17" s="1"/>
  <c r="A9630" i="17" s="1"/>
  <c r="A9631" i="17" s="1"/>
  <c r="A9632" i="17" s="1"/>
  <c r="A9633" i="17" s="1"/>
  <c r="A9634" i="17" s="1"/>
  <c r="A9635" i="17" s="1"/>
  <c r="A9636" i="17" s="1"/>
  <c r="A9637" i="17" s="1"/>
  <c r="A9638" i="17" s="1"/>
  <c r="A9639" i="17" s="1"/>
  <c r="A9640" i="17" s="1"/>
  <c r="A9641" i="17" s="1"/>
  <c r="A9642" i="17" s="1"/>
  <c r="A9643" i="17" s="1"/>
  <c r="A9644" i="17" s="1"/>
  <c r="A9645" i="17" s="1"/>
  <c r="A9646" i="17" s="1"/>
  <c r="A9647" i="17" s="1"/>
  <c r="A9648" i="17" s="1"/>
  <c r="A9649" i="17" s="1"/>
  <c r="A9650" i="17" s="1"/>
  <c r="A9651" i="17" s="1"/>
  <c r="A9652" i="17" s="1"/>
  <c r="A9653" i="17" s="1"/>
  <c r="A9654" i="17" s="1"/>
  <c r="A9655" i="17" s="1"/>
  <c r="A9656" i="17" s="1"/>
  <c r="A9657" i="17" s="1"/>
  <c r="A9658" i="17" s="1"/>
  <c r="A9659" i="17" s="1"/>
  <c r="A9660" i="17" s="1"/>
  <c r="A9661" i="17" s="1"/>
  <c r="A9662" i="17" s="1"/>
  <c r="A9663" i="17" s="1"/>
  <c r="A9664" i="17" s="1"/>
  <c r="A9665" i="17" s="1"/>
  <c r="A9666" i="17" s="1"/>
  <c r="A9667" i="17" s="1"/>
  <c r="A9668" i="17" s="1"/>
  <c r="A9669" i="17" s="1"/>
  <c r="A9670" i="17" s="1"/>
  <c r="A9671" i="17" s="1"/>
  <c r="A9672" i="17" s="1"/>
  <c r="A9673" i="17" s="1"/>
  <c r="A9674" i="17" s="1"/>
  <c r="A9675" i="17" s="1"/>
  <c r="A9676" i="17" s="1"/>
  <c r="A9677" i="17" s="1"/>
  <c r="A9678" i="17" s="1"/>
  <c r="A9679" i="17" s="1"/>
  <c r="A9680" i="17" s="1"/>
  <c r="A9681" i="17" s="1"/>
  <c r="A9682" i="17" s="1"/>
  <c r="A9683" i="17" s="1"/>
  <c r="A9684" i="17" s="1"/>
  <c r="A9685" i="17" s="1"/>
  <c r="A9686" i="17" s="1"/>
  <c r="A9687" i="17" s="1"/>
  <c r="A9688" i="17" s="1"/>
  <c r="A9689" i="17" s="1"/>
  <c r="A9690" i="17" s="1"/>
  <c r="A9691" i="17" s="1"/>
  <c r="A9692" i="17" s="1"/>
  <c r="A9693" i="17" s="1"/>
  <c r="A9694" i="17" s="1"/>
  <c r="A9695" i="17" s="1"/>
  <c r="A9696" i="17" s="1"/>
  <c r="A9697" i="17" s="1"/>
  <c r="A9698" i="17" s="1"/>
  <c r="A9699" i="17" s="1"/>
  <c r="A9700" i="17" s="1"/>
  <c r="A9701" i="17" s="1"/>
  <c r="A9702" i="17" s="1"/>
  <c r="A9703" i="17" s="1"/>
  <c r="A9704" i="17" s="1"/>
  <c r="A9705" i="17" s="1"/>
  <c r="A9706" i="17" s="1"/>
  <c r="A9707" i="17" s="1"/>
  <c r="A9708" i="17" s="1"/>
  <c r="A9709" i="17" s="1"/>
  <c r="A9710" i="17" s="1"/>
  <c r="A9711" i="17" s="1"/>
  <c r="A9712" i="17" s="1"/>
  <c r="A9713" i="17" s="1"/>
  <c r="A9714" i="17" s="1"/>
  <c r="A9715" i="17" s="1"/>
  <c r="A9716" i="17" s="1"/>
  <c r="A9717" i="17" s="1"/>
  <c r="A9718" i="17" s="1"/>
  <c r="A9719" i="17" s="1"/>
  <c r="A9720" i="17" s="1"/>
  <c r="A9721" i="17" s="1"/>
  <c r="A9722" i="17" s="1"/>
  <c r="A9723" i="17" s="1"/>
  <c r="A9724" i="17" s="1"/>
  <c r="A9725" i="17" s="1"/>
  <c r="A9726" i="17" s="1"/>
  <c r="A9727" i="17" s="1"/>
  <c r="A9728" i="17" s="1"/>
  <c r="A9729" i="17" s="1"/>
  <c r="A9730" i="17" s="1"/>
  <c r="A9731" i="17" s="1"/>
  <c r="A9732" i="17" s="1"/>
  <c r="A9733" i="17" s="1"/>
  <c r="A9734" i="17" s="1"/>
  <c r="A9735" i="17" s="1"/>
  <c r="A9736" i="17" s="1"/>
  <c r="A9737" i="17" s="1"/>
  <c r="A9738" i="17" s="1"/>
  <c r="A9739" i="17" s="1"/>
  <c r="A9740" i="17" s="1"/>
  <c r="A9741" i="17" s="1"/>
  <c r="A9742" i="17" s="1"/>
  <c r="A9743" i="17" s="1"/>
  <c r="A9744" i="17" s="1"/>
  <c r="A9745" i="17" s="1"/>
  <c r="A9746" i="17" s="1"/>
  <c r="A9747" i="17" s="1"/>
  <c r="A9748" i="17" s="1"/>
  <c r="A9749" i="17" s="1"/>
  <c r="A9750" i="17" s="1"/>
  <c r="A9751" i="17" s="1"/>
  <c r="A9752" i="17" s="1"/>
  <c r="A9753" i="17" s="1"/>
  <c r="A9754" i="17" s="1"/>
  <c r="A9755" i="17" s="1"/>
  <c r="A9756" i="17" s="1"/>
  <c r="A9757" i="17" s="1"/>
  <c r="A9758" i="17" s="1"/>
  <c r="A9759" i="17" s="1"/>
  <c r="A9760" i="17" s="1"/>
  <c r="A9761" i="17" s="1"/>
  <c r="A9762" i="17" s="1"/>
  <c r="A9763" i="17" s="1"/>
  <c r="A9764" i="17" s="1"/>
  <c r="A9765" i="17" s="1"/>
  <c r="A9766" i="17" s="1"/>
  <c r="A9767" i="17" s="1"/>
  <c r="A9768" i="17" s="1"/>
  <c r="A9769" i="17" s="1"/>
  <c r="A9770" i="17" s="1"/>
  <c r="A9771" i="17" s="1"/>
  <c r="A9772" i="17" s="1"/>
  <c r="A9773" i="17" s="1"/>
  <c r="A9774" i="17" s="1"/>
  <c r="A9775" i="17" s="1"/>
  <c r="A9776" i="17" s="1"/>
  <c r="A9777" i="17" s="1"/>
  <c r="A9778" i="17" s="1"/>
  <c r="A9779" i="17" s="1"/>
  <c r="A9780" i="17" s="1"/>
  <c r="A9781" i="17" s="1"/>
  <c r="A9782" i="17" s="1"/>
  <c r="A9783" i="17" s="1"/>
  <c r="A9784" i="17" s="1"/>
  <c r="A9785" i="17" s="1"/>
  <c r="A9786" i="17" s="1"/>
  <c r="A9787" i="17" s="1"/>
  <c r="A9788" i="17" s="1"/>
  <c r="A9789" i="17" s="1"/>
  <c r="A9790" i="17" s="1"/>
  <c r="A9791" i="17" s="1"/>
  <c r="A9792" i="17" s="1"/>
  <c r="A9793" i="17" s="1"/>
  <c r="A9794" i="17" s="1"/>
  <c r="A9795" i="17" s="1"/>
  <c r="A9796" i="17" s="1"/>
  <c r="A9797" i="17" s="1"/>
  <c r="A9798" i="17" s="1"/>
  <c r="A9799" i="17" s="1"/>
  <c r="A9800" i="17" s="1"/>
  <c r="A9801" i="17" s="1"/>
  <c r="A9802" i="17" s="1"/>
  <c r="A9803" i="17" s="1"/>
  <c r="A9804" i="17" s="1"/>
  <c r="A9805" i="17" s="1"/>
  <c r="A9806" i="17" s="1"/>
  <c r="A9807" i="17" s="1"/>
  <c r="A9808" i="17" s="1"/>
  <c r="A9809" i="17" s="1"/>
  <c r="A9810" i="17" s="1"/>
  <c r="A9811" i="17" s="1"/>
  <c r="A9812" i="17" s="1"/>
  <c r="A9813" i="17" s="1"/>
  <c r="A9814" i="17" s="1"/>
  <c r="A9815" i="17" s="1"/>
  <c r="A9816" i="17" s="1"/>
  <c r="A9817" i="17" s="1"/>
  <c r="A9818" i="17" s="1"/>
  <c r="A9819" i="17" s="1"/>
  <c r="A9820" i="17" s="1"/>
  <c r="A9821" i="17" s="1"/>
  <c r="A9822" i="17" s="1"/>
  <c r="A9823" i="17" s="1"/>
  <c r="A9824" i="17" s="1"/>
  <c r="A9825" i="17" s="1"/>
  <c r="A9826" i="17" s="1"/>
  <c r="A9827" i="17" s="1"/>
  <c r="A9828" i="17" s="1"/>
  <c r="A9829" i="17" s="1"/>
  <c r="A9830" i="17" s="1"/>
  <c r="A9831" i="17" s="1"/>
  <c r="A9832" i="17" s="1"/>
  <c r="A9833" i="17" s="1"/>
  <c r="A9834" i="17" s="1"/>
  <c r="A9835" i="17" s="1"/>
  <c r="A9836" i="17" s="1"/>
  <c r="A9837" i="17" s="1"/>
  <c r="A9838" i="17" s="1"/>
  <c r="A9839" i="17" s="1"/>
  <c r="A9840" i="17" s="1"/>
  <c r="A9841" i="17" s="1"/>
  <c r="A9842" i="17" s="1"/>
  <c r="A9843" i="17" s="1"/>
  <c r="A9844" i="17" s="1"/>
  <c r="A9845" i="17" s="1"/>
  <c r="A9846" i="17" s="1"/>
  <c r="A9847" i="17" s="1"/>
  <c r="A9848" i="17" s="1"/>
  <c r="A9849" i="17" s="1"/>
  <c r="A9850" i="17" s="1"/>
  <c r="A9851" i="17" s="1"/>
  <c r="A9852" i="17" s="1"/>
  <c r="A9853" i="17" s="1"/>
  <c r="A9854" i="17" s="1"/>
  <c r="A9855" i="17" s="1"/>
  <c r="A9856" i="17" s="1"/>
  <c r="A9857" i="17" s="1"/>
  <c r="A9858" i="17" s="1"/>
  <c r="A9859" i="17" s="1"/>
  <c r="A9860" i="17" s="1"/>
  <c r="A9861" i="17" s="1"/>
  <c r="A9862" i="17" s="1"/>
  <c r="A9863" i="17" s="1"/>
  <c r="A9864" i="17" s="1"/>
  <c r="A9865" i="17" s="1"/>
  <c r="A9866" i="17" s="1"/>
  <c r="A9867" i="17" s="1"/>
  <c r="A9868" i="17" s="1"/>
  <c r="A9869" i="17" s="1"/>
  <c r="A9870" i="17" s="1"/>
  <c r="A9871" i="17" s="1"/>
  <c r="A9872" i="17" s="1"/>
  <c r="A9873" i="17" s="1"/>
  <c r="A9874" i="17" s="1"/>
  <c r="A9875" i="17" s="1"/>
  <c r="A9876" i="17" s="1"/>
  <c r="A9877" i="17" s="1"/>
  <c r="A9878" i="17" s="1"/>
  <c r="A9879" i="17" s="1"/>
  <c r="A9880" i="17" s="1"/>
  <c r="A9881" i="17" s="1"/>
  <c r="A9882" i="17" s="1"/>
  <c r="A9883" i="17" s="1"/>
  <c r="A9884" i="17" s="1"/>
  <c r="A9885" i="17" s="1"/>
  <c r="A9886" i="17" s="1"/>
  <c r="A9887" i="17" s="1"/>
  <c r="A9888" i="17" s="1"/>
  <c r="A9889" i="17" s="1"/>
  <c r="A9890" i="17" s="1"/>
  <c r="A9891" i="17" s="1"/>
  <c r="A9892" i="17" s="1"/>
  <c r="A9893" i="17" s="1"/>
  <c r="A9894" i="17" s="1"/>
  <c r="A9895" i="17" s="1"/>
  <c r="A9896" i="17" s="1"/>
  <c r="A9897" i="17" s="1"/>
  <c r="A9898" i="17" s="1"/>
  <c r="A9899" i="17" s="1"/>
  <c r="A9900" i="17" s="1"/>
  <c r="A9901" i="17" s="1"/>
  <c r="A9902" i="17" s="1"/>
  <c r="A9903" i="17" s="1"/>
  <c r="A9904" i="17" s="1"/>
  <c r="A9905" i="17" s="1"/>
  <c r="A9906" i="17" s="1"/>
  <c r="A9907" i="17" s="1"/>
  <c r="A9908" i="17" s="1"/>
  <c r="A9909" i="17" s="1"/>
  <c r="A9910" i="17" s="1"/>
  <c r="A9911" i="17" s="1"/>
  <c r="A9912" i="17" s="1"/>
  <c r="A9913" i="17" s="1"/>
  <c r="A9914" i="17" s="1"/>
  <c r="A9915" i="17" s="1"/>
  <c r="A9916" i="17" s="1"/>
  <c r="A9917" i="17" s="1"/>
  <c r="A9918" i="17" s="1"/>
  <c r="A9919" i="17" s="1"/>
  <c r="A9920" i="17" s="1"/>
  <c r="A9921" i="17" s="1"/>
  <c r="A9922" i="17" s="1"/>
  <c r="A9923" i="17" s="1"/>
  <c r="A9924" i="17" s="1"/>
  <c r="A9925" i="17" s="1"/>
  <c r="A9926" i="17" s="1"/>
  <c r="A9927" i="17" s="1"/>
  <c r="A9928" i="17" s="1"/>
  <c r="A9929" i="17" s="1"/>
  <c r="A9930" i="17" s="1"/>
  <c r="A9931" i="17" s="1"/>
  <c r="A9932" i="17" s="1"/>
  <c r="A9933" i="17" s="1"/>
  <c r="A9934" i="17" s="1"/>
  <c r="A9935" i="17" s="1"/>
  <c r="A9936" i="17" s="1"/>
  <c r="A9937" i="17" s="1"/>
  <c r="A9938" i="17" s="1"/>
  <c r="A9939" i="17" s="1"/>
  <c r="A9940" i="17" s="1"/>
  <c r="A9941" i="17" s="1"/>
  <c r="A9942" i="17" s="1"/>
  <c r="A9943" i="17" s="1"/>
  <c r="A9944" i="17" s="1"/>
  <c r="A9945" i="17" s="1"/>
  <c r="A9946" i="17" s="1"/>
  <c r="A9947" i="17" s="1"/>
  <c r="A9948" i="17" s="1"/>
  <c r="A9949" i="17" s="1"/>
  <c r="A9950" i="17" s="1"/>
  <c r="A9951" i="17" s="1"/>
  <c r="A9952" i="17" s="1"/>
  <c r="A9953" i="17" s="1"/>
  <c r="A9954" i="17" s="1"/>
  <c r="A9955" i="17" s="1"/>
  <c r="A9956" i="17" s="1"/>
  <c r="A9957" i="17" s="1"/>
  <c r="A9958" i="17" s="1"/>
  <c r="A9959" i="17" s="1"/>
  <c r="A9960" i="17" s="1"/>
  <c r="A9961" i="17" s="1"/>
  <c r="A9962" i="17" s="1"/>
  <c r="A9963" i="17" s="1"/>
  <c r="A9964" i="17" s="1"/>
  <c r="A9965" i="17" s="1"/>
  <c r="A9966" i="17" s="1"/>
  <c r="A9967" i="17" s="1"/>
  <c r="A9968" i="17" s="1"/>
  <c r="A9969" i="17" s="1"/>
  <c r="A9970" i="17" s="1"/>
  <c r="A9971" i="17" s="1"/>
  <c r="A9972" i="17" s="1"/>
  <c r="A9973" i="17" s="1"/>
  <c r="A9974" i="17" s="1"/>
  <c r="A9975" i="17" s="1"/>
  <c r="A9976" i="17" s="1"/>
  <c r="A9977" i="17" s="1"/>
  <c r="A9978" i="17" s="1"/>
  <c r="A9979" i="17" s="1"/>
  <c r="A9980" i="17" s="1"/>
  <c r="A9981" i="17" s="1"/>
  <c r="A9982" i="17" s="1"/>
  <c r="A9983" i="17" s="1"/>
  <c r="A9984" i="17" s="1"/>
  <c r="A9985" i="17" s="1"/>
  <c r="A9986" i="17" s="1"/>
  <c r="A9987" i="17" s="1"/>
  <c r="A9988" i="17" s="1"/>
  <c r="A9989" i="17" s="1"/>
  <c r="A9990" i="17" s="1"/>
  <c r="A9991" i="17" s="1"/>
  <c r="A9992" i="17" s="1"/>
  <c r="A9993" i="17" s="1"/>
  <c r="A9994" i="17" s="1"/>
  <c r="A9995" i="17" s="1"/>
  <c r="A9996" i="17" s="1"/>
  <c r="A9997" i="17" s="1"/>
  <c r="A9998" i="17" s="1"/>
  <c r="A9999" i="17" s="1"/>
  <c r="A10000" i="17" s="1"/>
  <c r="A10001" i="17" s="1"/>
  <c r="A10002" i="17" s="1"/>
  <c r="A10003" i="17" s="1"/>
  <c r="A10004" i="17" s="1"/>
  <c r="A10005" i="17" s="1"/>
  <c r="A10006" i="17" s="1"/>
  <c r="A10007" i="17" s="1"/>
  <c r="A10008" i="17" s="1"/>
  <c r="A10009" i="17" s="1"/>
  <c r="A10010" i="17" s="1"/>
  <c r="A10011" i="17" s="1"/>
  <c r="A10012" i="17" s="1"/>
  <c r="A10013" i="17" s="1"/>
  <c r="A10014" i="17" s="1"/>
  <c r="A10015" i="17" s="1"/>
  <c r="A10016" i="17" s="1"/>
  <c r="A10017" i="17" s="1"/>
  <c r="A10018" i="17" s="1"/>
  <c r="A10019" i="17" s="1"/>
  <c r="A10020" i="17" s="1"/>
  <c r="A10021" i="17" s="1"/>
  <c r="A10022" i="17" s="1"/>
  <c r="A10023" i="17" s="1"/>
  <c r="A10024" i="17" s="1"/>
  <c r="A10025" i="17" s="1"/>
  <c r="A10026" i="17" s="1"/>
  <c r="A10027" i="17" s="1"/>
  <c r="A10028" i="17" s="1"/>
  <c r="A10029" i="17" s="1"/>
  <c r="A10030" i="17" s="1"/>
  <c r="A10031" i="17" s="1"/>
  <c r="A10032" i="17" s="1"/>
  <c r="A10033" i="17" s="1"/>
  <c r="A10034" i="17" s="1"/>
  <c r="A10035" i="17" s="1"/>
  <c r="A10036" i="17" s="1"/>
  <c r="A10037" i="17" s="1"/>
  <c r="A10038" i="17" s="1"/>
  <c r="A10039" i="17" s="1"/>
  <c r="A10040" i="17" s="1"/>
  <c r="A10041" i="17" s="1"/>
  <c r="A10042" i="17" s="1"/>
  <c r="A10043" i="17" s="1"/>
  <c r="A10044" i="17" s="1"/>
  <c r="A10045" i="17" s="1"/>
  <c r="A10046" i="17" s="1"/>
  <c r="A10047" i="17" s="1"/>
  <c r="A10048" i="17" s="1"/>
  <c r="A10049" i="17" s="1"/>
  <c r="A10050" i="17" s="1"/>
  <c r="A10051" i="17" s="1"/>
  <c r="A10052" i="17" s="1"/>
  <c r="A10053" i="17" s="1"/>
  <c r="A10054" i="17" s="1"/>
  <c r="A10055" i="17" s="1"/>
  <c r="A10056" i="17" s="1"/>
  <c r="A10057" i="17" s="1"/>
  <c r="A10058" i="17" s="1"/>
  <c r="A10059" i="17" s="1"/>
  <c r="A10060" i="17" s="1"/>
  <c r="A10061" i="17" s="1"/>
  <c r="A10062" i="17" s="1"/>
  <c r="A10063" i="17" s="1"/>
  <c r="A10064" i="17" s="1"/>
  <c r="A10065" i="17" s="1"/>
  <c r="A10066" i="17" s="1"/>
  <c r="A10067" i="17" s="1"/>
  <c r="A10068" i="17" s="1"/>
  <c r="A10069" i="17" s="1"/>
  <c r="A10070" i="17" s="1"/>
  <c r="A10071" i="17" s="1"/>
  <c r="A10072" i="17" s="1"/>
  <c r="A10073" i="17" s="1"/>
  <c r="A10074" i="17" s="1"/>
  <c r="A10075" i="17" s="1"/>
  <c r="A10076" i="17" s="1"/>
  <c r="A10077" i="17" s="1"/>
  <c r="A10078" i="17" s="1"/>
  <c r="A10079" i="17" s="1"/>
  <c r="A10080" i="17" s="1"/>
  <c r="A10081" i="17" s="1"/>
  <c r="A10082" i="17" s="1"/>
  <c r="A10083" i="17" s="1"/>
  <c r="A10084" i="17" s="1"/>
  <c r="A10085" i="17" s="1"/>
  <c r="A10086" i="17" s="1"/>
  <c r="A10087" i="17" s="1"/>
  <c r="A10088" i="17" s="1"/>
  <c r="A10089" i="17" s="1"/>
  <c r="A10090" i="17" s="1"/>
  <c r="A10091" i="17" s="1"/>
  <c r="A10092" i="17" s="1"/>
  <c r="A10093" i="17" s="1"/>
  <c r="A10094" i="17" s="1"/>
  <c r="A10095" i="17" s="1"/>
  <c r="A10096" i="17" s="1"/>
  <c r="A10097" i="17" s="1"/>
  <c r="A10098" i="17" s="1"/>
  <c r="A10099" i="17" s="1"/>
  <c r="A10100" i="17" s="1"/>
  <c r="A10101" i="17" s="1"/>
  <c r="A10102" i="17" s="1"/>
  <c r="A10103" i="17" s="1"/>
  <c r="A10104" i="17" s="1"/>
  <c r="A10105" i="17" s="1"/>
  <c r="A10106" i="17" s="1"/>
  <c r="A10107" i="17" s="1"/>
  <c r="A10108" i="17" s="1"/>
  <c r="A10109" i="17" s="1"/>
  <c r="A10110" i="17" s="1"/>
  <c r="A10111" i="17" s="1"/>
  <c r="A10112" i="17" s="1"/>
  <c r="A10113" i="17" s="1"/>
  <c r="A10114" i="17" s="1"/>
  <c r="A10115" i="17" s="1"/>
  <c r="A10116" i="17" s="1"/>
  <c r="A10117" i="17" s="1"/>
  <c r="A10118" i="17" s="1"/>
  <c r="A10119" i="17" s="1"/>
  <c r="A10120" i="17" s="1"/>
  <c r="A10121" i="17" s="1"/>
  <c r="A10122" i="17" s="1"/>
  <c r="A10123" i="17" s="1"/>
  <c r="A10124" i="17" s="1"/>
  <c r="A10125" i="17" s="1"/>
  <c r="A10126" i="17" s="1"/>
  <c r="A10127" i="17" s="1"/>
  <c r="A10128" i="17" s="1"/>
  <c r="A10129" i="17" s="1"/>
  <c r="A10130" i="17" s="1"/>
  <c r="A10131" i="17" s="1"/>
  <c r="A10132" i="17" s="1"/>
  <c r="A10133" i="17" s="1"/>
  <c r="A10134" i="17" s="1"/>
  <c r="A10135" i="17" s="1"/>
  <c r="A10136" i="17" s="1"/>
  <c r="A10137" i="17" s="1"/>
  <c r="A10138" i="17" s="1"/>
  <c r="A10139" i="17" s="1"/>
  <c r="A10140" i="17" s="1"/>
  <c r="A10141" i="17" s="1"/>
  <c r="A10142" i="17" s="1"/>
  <c r="A10143" i="17" s="1"/>
  <c r="A10144" i="17" s="1"/>
  <c r="A10145" i="17" s="1"/>
  <c r="A10146" i="17" s="1"/>
  <c r="A10147" i="17" s="1"/>
  <c r="A10148" i="17" s="1"/>
  <c r="A10149" i="17" s="1"/>
  <c r="A10150" i="17" s="1"/>
  <c r="A10151" i="17" s="1"/>
  <c r="A10152" i="17" s="1"/>
  <c r="A10153" i="17" s="1"/>
  <c r="A10154" i="17" s="1"/>
  <c r="A10155" i="17" s="1"/>
  <c r="A10156" i="17" s="1"/>
  <c r="A10157" i="17" s="1"/>
  <c r="A10158" i="17" s="1"/>
  <c r="A10159" i="17" s="1"/>
  <c r="A10160" i="17" s="1"/>
  <c r="A10161" i="17" s="1"/>
  <c r="A10162" i="17" s="1"/>
  <c r="A10163" i="17" s="1"/>
  <c r="A10164" i="17" s="1"/>
  <c r="A10165" i="17" s="1"/>
  <c r="A10166" i="17" s="1"/>
  <c r="A10167" i="17" s="1"/>
  <c r="A10168" i="17" s="1"/>
  <c r="A10169" i="17" s="1"/>
  <c r="A10170" i="17" s="1"/>
  <c r="A10171" i="17" s="1"/>
  <c r="A10172" i="17" s="1"/>
  <c r="A10173" i="17" s="1"/>
  <c r="A10174" i="17" s="1"/>
  <c r="A10175" i="17" s="1"/>
  <c r="A10176" i="17" s="1"/>
  <c r="A10177" i="17" s="1"/>
  <c r="A10178" i="17" s="1"/>
  <c r="A10179" i="17" s="1"/>
  <c r="A10180" i="17" s="1"/>
  <c r="A10181" i="17" s="1"/>
  <c r="A10182" i="17" s="1"/>
  <c r="A10183" i="17" s="1"/>
  <c r="A10184" i="17" s="1"/>
  <c r="A10185" i="17" s="1"/>
  <c r="A10186" i="17" s="1"/>
  <c r="A10187" i="17" s="1"/>
  <c r="A10188" i="17" s="1"/>
  <c r="A10189" i="17" s="1"/>
  <c r="A10190" i="17" s="1"/>
  <c r="A10191" i="17" s="1"/>
  <c r="A10192" i="17" s="1"/>
  <c r="A10193" i="17" s="1"/>
  <c r="A10194" i="17" s="1"/>
  <c r="A10195" i="17" s="1"/>
  <c r="A10196" i="17" s="1"/>
  <c r="A10197" i="17" s="1"/>
  <c r="A10198" i="17" s="1"/>
  <c r="A10199" i="17" s="1"/>
  <c r="A10200" i="17" s="1"/>
  <c r="A10201" i="17" s="1"/>
  <c r="A10202" i="17" s="1"/>
  <c r="A10203" i="17" s="1"/>
  <c r="A10204" i="17" s="1"/>
  <c r="A10205" i="17" s="1"/>
  <c r="A10206" i="17" s="1"/>
  <c r="A10207" i="17" s="1"/>
  <c r="A10208" i="17" s="1"/>
  <c r="A10209" i="17" s="1"/>
  <c r="A10210" i="17" s="1"/>
  <c r="A10211" i="17" s="1"/>
  <c r="A10212" i="17" s="1"/>
  <c r="A10213" i="17" s="1"/>
  <c r="A10214" i="17" s="1"/>
  <c r="A10215" i="17" s="1"/>
  <c r="A10216" i="17" s="1"/>
  <c r="A10217" i="17" s="1"/>
  <c r="A10218" i="17" s="1"/>
  <c r="A10219" i="17" s="1"/>
  <c r="A10220" i="17" s="1"/>
  <c r="A10221" i="17" s="1"/>
  <c r="A10222" i="17" s="1"/>
  <c r="A10223" i="17" s="1"/>
  <c r="A10224" i="17" s="1"/>
  <c r="A10225" i="17" s="1"/>
  <c r="A10226" i="17" s="1"/>
  <c r="A10227" i="17" s="1"/>
  <c r="A10228" i="17" s="1"/>
  <c r="A10229" i="17" s="1"/>
  <c r="A10230" i="17" s="1"/>
  <c r="A10231" i="17" s="1"/>
  <c r="A10232" i="17" s="1"/>
  <c r="A10233" i="17" s="1"/>
  <c r="A10234" i="17" s="1"/>
  <c r="A10235" i="17" s="1"/>
  <c r="A10236" i="17" s="1"/>
  <c r="A10237" i="17" s="1"/>
  <c r="A10238" i="17" s="1"/>
  <c r="A10239" i="17" s="1"/>
  <c r="A10240" i="17" s="1"/>
  <c r="A10241" i="17" s="1"/>
  <c r="A10242" i="17" s="1"/>
  <c r="A10243" i="17" s="1"/>
  <c r="A10244" i="17" s="1"/>
  <c r="A10245" i="17" s="1"/>
  <c r="A10246" i="17" s="1"/>
  <c r="A10247" i="17" s="1"/>
  <c r="A10248" i="17" s="1"/>
  <c r="A10249" i="17" s="1"/>
  <c r="A10250" i="17" s="1"/>
  <c r="A10251" i="17" s="1"/>
  <c r="A10252" i="17" s="1"/>
  <c r="A10253" i="17" s="1"/>
  <c r="A10254" i="17" s="1"/>
  <c r="A10255" i="17" s="1"/>
  <c r="A10256" i="17" s="1"/>
  <c r="A10257" i="17" s="1"/>
  <c r="A10258" i="17" s="1"/>
  <c r="A10259" i="17" s="1"/>
  <c r="A10260" i="17" s="1"/>
  <c r="A10261" i="17" s="1"/>
  <c r="A10262" i="17" s="1"/>
  <c r="A10263" i="17" s="1"/>
  <c r="A10264" i="17" s="1"/>
  <c r="A10265" i="17" s="1"/>
  <c r="A10266" i="17" s="1"/>
  <c r="A10267" i="17" s="1"/>
  <c r="A10268" i="17" s="1"/>
  <c r="A10269" i="17" s="1"/>
  <c r="A10270" i="17" s="1"/>
  <c r="A10271" i="17" s="1"/>
  <c r="A10272" i="17" s="1"/>
  <c r="A10273" i="17" s="1"/>
  <c r="A10274" i="17" s="1"/>
  <c r="A10275" i="17" s="1"/>
  <c r="A10276" i="17" s="1"/>
  <c r="A10277" i="17" s="1"/>
  <c r="A10278" i="17" s="1"/>
  <c r="A10279" i="17" s="1"/>
  <c r="A10280" i="17" s="1"/>
  <c r="A10281" i="17" s="1"/>
  <c r="A10282" i="17" s="1"/>
  <c r="A10283" i="17" s="1"/>
  <c r="A10284" i="17" s="1"/>
  <c r="A10285" i="17" s="1"/>
  <c r="A10286" i="17" s="1"/>
  <c r="A10287" i="17" s="1"/>
  <c r="A10288" i="17" s="1"/>
  <c r="A10289" i="17" s="1"/>
  <c r="A10290" i="17" s="1"/>
  <c r="A10291" i="17" s="1"/>
  <c r="A10292" i="17" s="1"/>
  <c r="A10293" i="17" s="1"/>
  <c r="A10294" i="17" s="1"/>
  <c r="A10295" i="17" s="1"/>
  <c r="A10296" i="17" s="1"/>
  <c r="A10297" i="17" s="1"/>
  <c r="A10298" i="17" s="1"/>
  <c r="A10299" i="17" s="1"/>
  <c r="A10300" i="17" s="1"/>
  <c r="A10301" i="17" s="1"/>
  <c r="A10302" i="17" s="1"/>
  <c r="A10303" i="17" s="1"/>
  <c r="A10304" i="17" s="1"/>
  <c r="A10305" i="17" s="1"/>
  <c r="A10306" i="17" s="1"/>
  <c r="A10307" i="17" s="1"/>
  <c r="A10308" i="17" s="1"/>
  <c r="A10309" i="17" s="1"/>
  <c r="A10310" i="17" s="1"/>
  <c r="A10311" i="17" s="1"/>
  <c r="A10312" i="17" s="1"/>
  <c r="A10313" i="17" s="1"/>
  <c r="A10314" i="17" s="1"/>
  <c r="A10315" i="17" s="1"/>
  <c r="A10316" i="17" s="1"/>
  <c r="A10317" i="17" s="1"/>
  <c r="A10318" i="17" s="1"/>
  <c r="A10319" i="17" s="1"/>
  <c r="A10320" i="17" s="1"/>
  <c r="A10321" i="17" s="1"/>
  <c r="A10322" i="17" s="1"/>
  <c r="A10323" i="17" s="1"/>
  <c r="A10324" i="17" s="1"/>
  <c r="A10325" i="17" s="1"/>
  <c r="A10326" i="17" s="1"/>
  <c r="A10327" i="17" s="1"/>
  <c r="A10328" i="17" s="1"/>
  <c r="A10329" i="17" s="1"/>
  <c r="A10330" i="17" s="1"/>
  <c r="A10331" i="17" s="1"/>
  <c r="A10332" i="17" s="1"/>
  <c r="A10333" i="17" s="1"/>
  <c r="A10334" i="17" s="1"/>
  <c r="A10335" i="17" s="1"/>
  <c r="A10336" i="17" s="1"/>
  <c r="A10337" i="17" s="1"/>
  <c r="A10338" i="17" s="1"/>
  <c r="A10339" i="17" s="1"/>
  <c r="A10340" i="17" s="1"/>
  <c r="A10341" i="17" s="1"/>
  <c r="A10342" i="17" s="1"/>
  <c r="A10343" i="17" s="1"/>
  <c r="A10344" i="17" s="1"/>
  <c r="A10345" i="17" s="1"/>
  <c r="A10346" i="17" s="1"/>
  <c r="A10347" i="17" s="1"/>
  <c r="A10348" i="17" s="1"/>
  <c r="A10349" i="17" s="1"/>
  <c r="A10350" i="17" s="1"/>
  <c r="A10351" i="17" s="1"/>
  <c r="A10352" i="17" s="1"/>
  <c r="A10353" i="17" s="1"/>
  <c r="A10354" i="17" s="1"/>
  <c r="A10355" i="17" s="1"/>
  <c r="A10356" i="17" s="1"/>
  <c r="A10357" i="17" s="1"/>
  <c r="A10358" i="17" s="1"/>
  <c r="A10359" i="17" s="1"/>
  <c r="A10360" i="17" s="1"/>
  <c r="A10361" i="17" s="1"/>
  <c r="A10362" i="17" s="1"/>
  <c r="A10363" i="17" s="1"/>
  <c r="A10364" i="17" s="1"/>
  <c r="A10365" i="17" s="1"/>
  <c r="A10366" i="17" s="1"/>
  <c r="A10367" i="17" s="1"/>
  <c r="A10368" i="17" s="1"/>
  <c r="A10369" i="17" s="1"/>
  <c r="A10370" i="17" s="1"/>
  <c r="A10371" i="17" s="1"/>
  <c r="A10372" i="17" s="1"/>
  <c r="A10373" i="17" s="1"/>
  <c r="A10374" i="17" s="1"/>
  <c r="A10375" i="17" s="1"/>
  <c r="A10376" i="17" s="1"/>
  <c r="A10377" i="17" s="1"/>
  <c r="A10378" i="17" s="1"/>
  <c r="A10379" i="17" s="1"/>
  <c r="A10380" i="17" s="1"/>
  <c r="A10381" i="17" s="1"/>
  <c r="A10382" i="17" s="1"/>
  <c r="A10383" i="17" s="1"/>
  <c r="A10384" i="17" s="1"/>
  <c r="A10385" i="17" s="1"/>
  <c r="A10386" i="17" s="1"/>
  <c r="A10387" i="17" s="1"/>
  <c r="A10388" i="17" s="1"/>
  <c r="A10389" i="17" s="1"/>
  <c r="A10390" i="17" s="1"/>
  <c r="A10391" i="17" s="1"/>
  <c r="A10392" i="17" s="1"/>
  <c r="A10393" i="17" s="1"/>
  <c r="A10394" i="17" s="1"/>
  <c r="A10395" i="17" s="1"/>
  <c r="A10396" i="17" s="1"/>
  <c r="A10397" i="17" s="1"/>
  <c r="A10398" i="17" s="1"/>
  <c r="A10399" i="17" s="1"/>
  <c r="A10400" i="17" s="1"/>
  <c r="A10401" i="17" s="1"/>
  <c r="A10402" i="17" s="1"/>
  <c r="A10403" i="17" s="1"/>
  <c r="A10404" i="17" s="1"/>
  <c r="A10405" i="17" s="1"/>
  <c r="A10406" i="17" s="1"/>
  <c r="A10407" i="17" s="1"/>
  <c r="A10408" i="17" s="1"/>
  <c r="A10409" i="17" s="1"/>
  <c r="A10410" i="17" s="1"/>
  <c r="A10411" i="17" s="1"/>
  <c r="A10412" i="17" s="1"/>
  <c r="A10413" i="17" s="1"/>
  <c r="A10414" i="17" s="1"/>
  <c r="A10415" i="17" s="1"/>
  <c r="A10416" i="17" s="1"/>
  <c r="A10417" i="17" s="1"/>
  <c r="A10418" i="17" s="1"/>
  <c r="A10419" i="17" s="1"/>
  <c r="A10420" i="17" s="1"/>
  <c r="A10421" i="17" s="1"/>
  <c r="A10422" i="17" s="1"/>
  <c r="A10423" i="17" s="1"/>
  <c r="A10424" i="17" s="1"/>
  <c r="A10425" i="17" s="1"/>
  <c r="A10426" i="17" s="1"/>
  <c r="A10427" i="17" s="1"/>
  <c r="A10428" i="17" s="1"/>
  <c r="A10429" i="17" s="1"/>
  <c r="A10430" i="17" s="1"/>
  <c r="A10431" i="17" s="1"/>
  <c r="A10432" i="17" s="1"/>
  <c r="A10433" i="17" s="1"/>
  <c r="A10434" i="17" s="1"/>
  <c r="A10435" i="17" s="1"/>
  <c r="A10436" i="17" s="1"/>
  <c r="A10437" i="17" s="1"/>
  <c r="A10438" i="17" s="1"/>
  <c r="A10439" i="17" s="1"/>
  <c r="A10440" i="17" s="1"/>
  <c r="A10441" i="17" s="1"/>
  <c r="A10442" i="17" s="1"/>
  <c r="A10443" i="17" s="1"/>
  <c r="A10444" i="17" s="1"/>
  <c r="A10445" i="17" s="1"/>
  <c r="A10446" i="17" s="1"/>
  <c r="A10447" i="17" s="1"/>
  <c r="A10448" i="17" s="1"/>
  <c r="A10449" i="17" s="1"/>
  <c r="A10450" i="17" s="1"/>
  <c r="A10451" i="17" s="1"/>
  <c r="A10452" i="17" s="1"/>
  <c r="A10453" i="17" s="1"/>
  <c r="A10454" i="17" s="1"/>
  <c r="A10455" i="17" s="1"/>
  <c r="A10456" i="17" s="1"/>
  <c r="A10457" i="17" s="1"/>
  <c r="A10458" i="17" s="1"/>
  <c r="A10459" i="17" s="1"/>
  <c r="A10460" i="17" s="1"/>
  <c r="A10461" i="17" s="1"/>
  <c r="A10462" i="17" s="1"/>
  <c r="A10463" i="17" s="1"/>
  <c r="A10464" i="17" s="1"/>
  <c r="A10465" i="17" s="1"/>
  <c r="A10466" i="17" s="1"/>
  <c r="A10467" i="17" s="1"/>
  <c r="A10468" i="17" s="1"/>
  <c r="A10469" i="17" s="1"/>
  <c r="A10470" i="17" s="1"/>
  <c r="A10471" i="17" s="1"/>
  <c r="A10472" i="17" s="1"/>
  <c r="A10473" i="17" s="1"/>
  <c r="A10474" i="17" s="1"/>
  <c r="A10475" i="17" s="1"/>
  <c r="A10476" i="17" s="1"/>
  <c r="A10477" i="17" s="1"/>
  <c r="A10478" i="17" s="1"/>
  <c r="A10479" i="17" s="1"/>
  <c r="A10480" i="17" s="1"/>
  <c r="A10481" i="17" s="1"/>
  <c r="A10482" i="17" s="1"/>
  <c r="A10483" i="17" s="1"/>
  <c r="A10484" i="17" s="1"/>
  <c r="A10485" i="17" s="1"/>
  <c r="A10486" i="17" s="1"/>
  <c r="A10487" i="17" s="1"/>
  <c r="A10488" i="17" s="1"/>
  <c r="A10489" i="17" s="1"/>
  <c r="A10490" i="17" s="1"/>
  <c r="A10491" i="17" s="1"/>
  <c r="A10492" i="17" s="1"/>
  <c r="A10493" i="17" s="1"/>
  <c r="A10494" i="17" s="1"/>
  <c r="A10495" i="17" s="1"/>
  <c r="A10496" i="17" s="1"/>
  <c r="A10497" i="17" s="1"/>
  <c r="A10498" i="17" s="1"/>
  <c r="A10499" i="17" s="1"/>
  <c r="A10500" i="17" s="1"/>
  <c r="A10501" i="17" s="1"/>
  <c r="A10502" i="17" s="1"/>
  <c r="A10503" i="17" s="1"/>
  <c r="A10504" i="17" s="1"/>
  <c r="A10505" i="17" s="1"/>
  <c r="A10506" i="17" s="1"/>
  <c r="A10507" i="17" s="1"/>
  <c r="A10508" i="17" s="1"/>
  <c r="A10509" i="17" s="1"/>
  <c r="A10510" i="17" s="1"/>
  <c r="A10511" i="17" s="1"/>
  <c r="A10512" i="17" s="1"/>
  <c r="A10513" i="17" s="1"/>
  <c r="A10514" i="17" s="1"/>
  <c r="A10515" i="17" s="1"/>
  <c r="A10516" i="17" s="1"/>
  <c r="A10517" i="17" s="1"/>
  <c r="A10518" i="17" s="1"/>
  <c r="A10519" i="17" s="1"/>
  <c r="A10520" i="17" s="1"/>
  <c r="A10521" i="17" s="1"/>
  <c r="A10522" i="17" s="1"/>
  <c r="A10523" i="17" s="1"/>
  <c r="A10524" i="17" s="1"/>
  <c r="A10525" i="17" s="1"/>
  <c r="A10526" i="17" s="1"/>
  <c r="A10527" i="17" s="1"/>
  <c r="A10528" i="17" s="1"/>
  <c r="A10529" i="17" s="1"/>
  <c r="A10530" i="17" s="1"/>
  <c r="A10531" i="17" s="1"/>
  <c r="A10532" i="17" s="1"/>
  <c r="A10533" i="17" s="1"/>
  <c r="A10534" i="17" s="1"/>
  <c r="A10535" i="17" s="1"/>
  <c r="A10536" i="17" s="1"/>
  <c r="A10537" i="17" s="1"/>
  <c r="A10538" i="17" s="1"/>
  <c r="A10539" i="17" s="1"/>
  <c r="A10540" i="17" s="1"/>
  <c r="A10541" i="17" s="1"/>
  <c r="A10542" i="17" s="1"/>
  <c r="A10543" i="17" s="1"/>
  <c r="A10544" i="17" s="1"/>
  <c r="A10545" i="17" s="1"/>
  <c r="A10546" i="17" s="1"/>
  <c r="A10547" i="17" s="1"/>
  <c r="A10548" i="17" s="1"/>
  <c r="A10549" i="17" s="1"/>
  <c r="A10550" i="17" s="1"/>
  <c r="A10551" i="17" s="1"/>
  <c r="A10552" i="17" s="1"/>
  <c r="A10553" i="17" s="1"/>
  <c r="A10554" i="17" s="1"/>
  <c r="A10555" i="17" s="1"/>
  <c r="A10556" i="17" s="1"/>
  <c r="A10557" i="17" s="1"/>
  <c r="A10558" i="17" s="1"/>
  <c r="A10559" i="17" s="1"/>
  <c r="A10560" i="17" s="1"/>
  <c r="A10561" i="17" s="1"/>
  <c r="A10562" i="17" s="1"/>
  <c r="A10563" i="17" s="1"/>
  <c r="A10564" i="17" s="1"/>
  <c r="A10565" i="17" s="1"/>
  <c r="A10566" i="17" s="1"/>
  <c r="A10567" i="17" s="1"/>
  <c r="A10568" i="17" s="1"/>
  <c r="A10569" i="17" s="1"/>
  <c r="A10570" i="17" s="1"/>
  <c r="A10571" i="17" s="1"/>
  <c r="A10572" i="17" s="1"/>
  <c r="A10573" i="17" s="1"/>
  <c r="A10574" i="17" s="1"/>
  <c r="A10575" i="17" s="1"/>
  <c r="A10576" i="17" s="1"/>
  <c r="A10577" i="17" s="1"/>
  <c r="A10578" i="17" s="1"/>
  <c r="A10579" i="17" s="1"/>
  <c r="A10580" i="17" s="1"/>
  <c r="A10581" i="17" s="1"/>
  <c r="A10582" i="17" s="1"/>
  <c r="A10583" i="17" s="1"/>
  <c r="A10584" i="17" s="1"/>
  <c r="A10585" i="17" s="1"/>
  <c r="A10586" i="17" s="1"/>
  <c r="A10587" i="17" s="1"/>
  <c r="A10588" i="17" s="1"/>
  <c r="A10589" i="17" s="1"/>
  <c r="A10590" i="17" s="1"/>
  <c r="A10591" i="17" s="1"/>
  <c r="A10592" i="17" s="1"/>
  <c r="A10593" i="17" s="1"/>
  <c r="A10594" i="17" s="1"/>
  <c r="A10595" i="17" s="1"/>
  <c r="A10596" i="17" s="1"/>
  <c r="A10597" i="17" s="1"/>
  <c r="A10598" i="17" s="1"/>
  <c r="A10599" i="17" s="1"/>
  <c r="A10600" i="17" s="1"/>
  <c r="A10601" i="17" s="1"/>
  <c r="A10602" i="17" s="1"/>
  <c r="A10603" i="17" s="1"/>
  <c r="A10604" i="17" s="1"/>
  <c r="A10605" i="17" s="1"/>
  <c r="A10606" i="17" s="1"/>
  <c r="A10607" i="17" s="1"/>
  <c r="A10608" i="17" s="1"/>
  <c r="A10609" i="17" s="1"/>
  <c r="A10610" i="17" s="1"/>
  <c r="A10611" i="17" s="1"/>
  <c r="A10612" i="17" s="1"/>
  <c r="A10613" i="17" s="1"/>
  <c r="A10614" i="17" s="1"/>
  <c r="A10615" i="17" s="1"/>
  <c r="A10616" i="17" s="1"/>
  <c r="A10617" i="17" s="1"/>
  <c r="A10618" i="17" s="1"/>
  <c r="A10619" i="17" s="1"/>
  <c r="A10620" i="17" s="1"/>
  <c r="A10621" i="17" s="1"/>
  <c r="A10622" i="17" s="1"/>
  <c r="A10623" i="17" s="1"/>
  <c r="A10624" i="17" s="1"/>
  <c r="A10625" i="17" s="1"/>
  <c r="A10626" i="17" s="1"/>
  <c r="A10627" i="17" s="1"/>
  <c r="A10628" i="17" s="1"/>
  <c r="A10629" i="17" s="1"/>
  <c r="A10630" i="17" s="1"/>
  <c r="A10631" i="17" s="1"/>
  <c r="A10632" i="17" s="1"/>
  <c r="A10633" i="17" s="1"/>
  <c r="A10634" i="17" s="1"/>
  <c r="A10635" i="17" s="1"/>
  <c r="A10636" i="17" s="1"/>
  <c r="A10637" i="17" s="1"/>
  <c r="A10638" i="17" s="1"/>
  <c r="A10639" i="17" s="1"/>
  <c r="A10640" i="17" s="1"/>
  <c r="A10641" i="17" s="1"/>
  <c r="A10642" i="17" s="1"/>
  <c r="A10643" i="17" s="1"/>
  <c r="A10644" i="17" s="1"/>
  <c r="A10645" i="17" s="1"/>
  <c r="A10646" i="17" s="1"/>
  <c r="A10647" i="17" s="1"/>
  <c r="A10648" i="17" s="1"/>
  <c r="A10649" i="17" s="1"/>
  <c r="A10650" i="17" s="1"/>
  <c r="A10651" i="17" s="1"/>
  <c r="A10652" i="17" s="1"/>
  <c r="A10653" i="17" s="1"/>
  <c r="A10654" i="17" s="1"/>
  <c r="A10655" i="17" s="1"/>
  <c r="A10656" i="17" s="1"/>
  <c r="A10657" i="17" s="1"/>
  <c r="A10658" i="17" s="1"/>
  <c r="A10659" i="17" s="1"/>
  <c r="A10660" i="17" s="1"/>
  <c r="A10661" i="17" s="1"/>
  <c r="A10662" i="17" s="1"/>
  <c r="A10663" i="17" s="1"/>
  <c r="A10664" i="17" s="1"/>
  <c r="A10665" i="17" s="1"/>
  <c r="A10666" i="17" s="1"/>
  <c r="A10667" i="17" s="1"/>
  <c r="A10668" i="17" s="1"/>
  <c r="A10669" i="17" s="1"/>
  <c r="A10670" i="17" s="1"/>
  <c r="A10671" i="17" s="1"/>
  <c r="A10672" i="17" s="1"/>
  <c r="A10673" i="17" s="1"/>
  <c r="A10674" i="17" s="1"/>
  <c r="A10675" i="17" s="1"/>
  <c r="A10676" i="17" s="1"/>
  <c r="A10677" i="17" s="1"/>
  <c r="A10678" i="17" s="1"/>
  <c r="A10679" i="17" s="1"/>
  <c r="A10680" i="17" s="1"/>
  <c r="A10681" i="17" s="1"/>
  <c r="A10682" i="17" s="1"/>
  <c r="A10683" i="17" s="1"/>
  <c r="A10684" i="17" s="1"/>
  <c r="A10685" i="17" s="1"/>
  <c r="A10686" i="17" s="1"/>
  <c r="A10687" i="17" s="1"/>
  <c r="A10688" i="17" s="1"/>
  <c r="A10689" i="17" s="1"/>
  <c r="A10690" i="17" s="1"/>
  <c r="A10691" i="17" s="1"/>
  <c r="A10692" i="17" s="1"/>
  <c r="A10693" i="17" s="1"/>
  <c r="A10694" i="17" s="1"/>
  <c r="A10695" i="17" s="1"/>
  <c r="A10696" i="17" s="1"/>
  <c r="A10697" i="17" s="1"/>
  <c r="A10698" i="17" s="1"/>
  <c r="A10699" i="17" s="1"/>
  <c r="A10700" i="17" s="1"/>
  <c r="A10701" i="17" s="1"/>
  <c r="A10702" i="17" s="1"/>
  <c r="A10703" i="17" s="1"/>
  <c r="A10704" i="17" s="1"/>
  <c r="A10705" i="17" s="1"/>
  <c r="A10706" i="17" s="1"/>
  <c r="A10707" i="17" s="1"/>
  <c r="A10708" i="17" s="1"/>
  <c r="A10709" i="17" s="1"/>
  <c r="A10710" i="17" s="1"/>
  <c r="A10711" i="17" s="1"/>
  <c r="A10712" i="17" s="1"/>
  <c r="A10713" i="17" s="1"/>
  <c r="A10714" i="17" s="1"/>
  <c r="A10715" i="17" s="1"/>
  <c r="A10716" i="17" s="1"/>
  <c r="A10717" i="17" s="1"/>
  <c r="A10718" i="17" s="1"/>
  <c r="A10719" i="17" s="1"/>
  <c r="A10720" i="17" s="1"/>
  <c r="A10721" i="17" s="1"/>
  <c r="A10722" i="17" s="1"/>
  <c r="A10723" i="17" s="1"/>
  <c r="A10724" i="17" s="1"/>
  <c r="A10725" i="17" s="1"/>
  <c r="A10726" i="17" s="1"/>
  <c r="A10727" i="17" s="1"/>
  <c r="A10728" i="17" s="1"/>
  <c r="A10729" i="17" s="1"/>
  <c r="A10730" i="17" s="1"/>
  <c r="A10731" i="17" s="1"/>
  <c r="A10732" i="17" s="1"/>
  <c r="A10733" i="17" s="1"/>
  <c r="A10734" i="17" s="1"/>
  <c r="A10735" i="17" s="1"/>
  <c r="A10736" i="17" s="1"/>
  <c r="A10737" i="17" s="1"/>
  <c r="A10738" i="17" s="1"/>
  <c r="A10739" i="17" s="1"/>
  <c r="A10740" i="17" s="1"/>
  <c r="A10741" i="17" s="1"/>
  <c r="A10742" i="17" s="1"/>
  <c r="A10743" i="17" s="1"/>
  <c r="A10744" i="17" s="1"/>
  <c r="A10745" i="17" s="1"/>
  <c r="A10746" i="17" s="1"/>
  <c r="A10747" i="17" s="1"/>
  <c r="A10748" i="17" s="1"/>
  <c r="A10749" i="17" s="1"/>
  <c r="A10750" i="17" s="1"/>
  <c r="A10751" i="17" s="1"/>
  <c r="A10752" i="17" s="1"/>
  <c r="A10753" i="17" s="1"/>
  <c r="A10754" i="17" s="1"/>
  <c r="A10755" i="17" s="1"/>
  <c r="A10756" i="17" s="1"/>
  <c r="A10757" i="17" s="1"/>
  <c r="A10758" i="17" s="1"/>
  <c r="A10759" i="17" s="1"/>
  <c r="A10760" i="17" s="1"/>
  <c r="A10761" i="17" s="1"/>
  <c r="A10762" i="17" s="1"/>
  <c r="A10763" i="17" s="1"/>
  <c r="A10764" i="17" s="1"/>
  <c r="A10765" i="17" s="1"/>
  <c r="A10766" i="17" s="1"/>
  <c r="A10767" i="17" s="1"/>
  <c r="A10768" i="17" s="1"/>
  <c r="A10769" i="17" s="1"/>
  <c r="A10770" i="17" s="1"/>
  <c r="A10771" i="17" s="1"/>
  <c r="A10772" i="17" s="1"/>
  <c r="A10773" i="17" s="1"/>
  <c r="A10774" i="17" s="1"/>
  <c r="A10775" i="17" s="1"/>
  <c r="A10776" i="17" s="1"/>
  <c r="A10777" i="17" s="1"/>
  <c r="A10778" i="17" s="1"/>
  <c r="A10779" i="17" s="1"/>
  <c r="A10780" i="17" s="1"/>
  <c r="A10781" i="17" s="1"/>
  <c r="A10782" i="17" s="1"/>
  <c r="A10783" i="17" s="1"/>
  <c r="A10784" i="17" s="1"/>
  <c r="A10785" i="17" s="1"/>
  <c r="A10786" i="17" s="1"/>
  <c r="A10787" i="17" s="1"/>
  <c r="A10788" i="17" s="1"/>
  <c r="A10789" i="17" s="1"/>
  <c r="A10790" i="17" s="1"/>
  <c r="A10791" i="17" s="1"/>
  <c r="A10792" i="17" s="1"/>
  <c r="A10793" i="17" s="1"/>
  <c r="A10794" i="17" s="1"/>
  <c r="A10795" i="17" s="1"/>
  <c r="A10796" i="17" s="1"/>
  <c r="A10797" i="17" s="1"/>
  <c r="A10798" i="17" s="1"/>
  <c r="A10799" i="17" s="1"/>
  <c r="A10800" i="17" s="1"/>
  <c r="A10801" i="17" s="1"/>
  <c r="A10802" i="17" s="1"/>
  <c r="A10803" i="17" s="1"/>
  <c r="A10804" i="17" s="1"/>
  <c r="A10805" i="17" s="1"/>
  <c r="A10806" i="17" s="1"/>
  <c r="A10807" i="17" s="1"/>
  <c r="A10808" i="17" s="1"/>
  <c r="A10809" i="17" s="1"/>
  <c r="A10810" i="17" s="1"/>
  <c r="A10811" i="17" s="1"/>
  <c r="A10812" i="17" s="1"/>
  <c r="A10813" i="17" s="1"/>
  <c r="A10814" i="17" s="1"/>
  <c r="A10815" i="17" s="1"/>
  <c r="A10816" i="17" s="1"/>
  <c r="A10817" i="17" s="1"/>
  <c r="A10818" i="17" s="1"/>
  <c r="A10819" i="17" s="1"/>
  <c r="A10820" i="17" s="1"/>
  <c r="A10821" i="17" s="1"/>
  <c r="A10822" i="17" s="1"/>
  <c r="A10823" i="17" s="1"/>
  <c r="A10824" i="17" s="1"/>
  <c r="A10825" i="17" s="1"/>
  <c r="A10826" i="17" s="1"/>
  <c r="A10827" i="17" s="1"/>
  <c r="A10828" i="17" s="1"/>
  <c r="A10829" i="17" s="1"/>
  <c r="A10830" i="17" s="1"/>
  <c r="A10831" i="17" s="1"/>
  <c r="A10832" i="17" s="1"/>
  <c r="A10833" i="17" s="1"/>
  <c r="A10834" i="17" s="1"/>
  <c r="A10835" i="17" s="1"/>
  <c r="A10836" i="17" s="1"/>
  <c r="A10837" i="17" s="1"/>
  <c r="A10838" i="17" s="1"/>
  <c r="A10839" i="17" s="1"/>
  <c r="A10840" i="17" s="1"/>
  <c r="A10841" i="17" s="1"/>
  <c r="A10842" i="17" s="1"/>
  <c r="A10843" i="17" s="1"/>
  <c r="A10844" i="17" s="1"/>
  <c r="A10845" i="17" s="1"/>
  <c r="A10846" i="17" s="1"/>
  <c r="A10847" i="17" s="1"/>
  <c r="A10848" i="17" s="1"/>
  <c r="A10849" i="17" s="1"/>
  <c r="A10850" i="17" s="1"/>
  <c r="A10851" i="17" s="1"/>
  <c r="A10852" i="17" s="1"/>
  <c r="A10853" i="17" s="1"/>
  <c r="A10854" i="17" s="1"/>
  <c r="A10855" i="17" s="1"/>
  <c r="A10856" i="17" s="1"/>
  <c r="A10857" i="17" s="1"/>
  <c r="A10858" i="17" s="1"/>
  <c r="A10859" i="17" s="1"/>
  <c r="A10860" i="17" s="1"/>
  <c r="A10861" i="17" s="1"/>
  <c r="A10862" i="17" s="1"/>
  <c r="A10863" i="17" s="1"/>
  <c r="A10864" i="17" s="1"/>
  <c r="A10865" i="17" s="1"/>
  <c r="A10866" i="17" s="1"/>
  <c r="A10867" i="17" s="1"/>
  <c r="A10868" i="17" s="1"/>
  <c r="A10869" i="17" s="1"/>
  <c r="A10870" i="17" s="1"/>
  <c r="A10871" i="17" s="1"/>
  <c r="A10872" i="17" s="1"/>
  <c r="A10873" i="17" s="1"/>
  <c r="A10874" i="17" s="1"/>
  <c r="A10875" i="17" s="1"/>
  <c r="A10876" i="17" s="1"/>
  <c r="A10877" i="17" s="1"/>
  <c r="A10878" i="17" s="1"/>
  <c r="A10879" i="17" s="1"/>
  <c r="A10880" i="17" s="1"/>
  <c r="A10881" i="17" s="1"/>
  <c r="A10882" i="17" s="1"/>
  <c r="A10883" i="17" s="1"/>
  <c r="A10884" i="17" s="1"/>
  <c r="A10885" i="17" s="1"/>
  <c r="A10886" i="17" s="1"/>
  <c r="A10887" i="17" s="1"/>
  <c r="A10888" i="17" s="1"/>
  <c r="A10889" i="17" s="1"/>
  <c r="A10890" i="17" s="1"/>
  <c r="A10891" i="17" s="1"/>
  <c r="A10892" i="17" s="1"/>
  <c r="A10893" i="17" s="1"/>
  <c r="A10894" i="17" s="1"/>
  <c r="A10895" i="17" s="1"/>
  <c r="A10896" i="17" s="1"/>
  <c r="A10897" i="17" s="1"/>
  <c r="A10898" i="17" s="1"/>
  <c r="A10899" i="17" s="1"/>
  <c r="A10900" i="17" s="1"/>
  <c r="A10901" i="17" s="1"/>
  <c r="A10902" i="17" s="1"/>
  <c r="A10903" i="17" s="1"/>
  <c r="A10904" i="17" s="1"/>
  <c r="A10905" i="17" s="1"/>
  <c r="A10906" i="17" s="1"/>
  <c r="A10907" i="17" s="1"/>
  <c r="A10908" i="17" s="1"/>
  <c r="A10909" i="17" s="1"/>
  <c r="A10910" i="17" s="1"/>
  <c r="A10911" i="17" s="1"/>
  <c r="A10912" i="17" s="1"/>
  <c r="A10913" i="17" s="1"/>
  <c r="A10914" i="17" s="1"/>
  <c r="A10915" i="17" s="1"/>
  <c r="A10916" i="17" s="1"/>
  <c r="A10917" i="17" s="1"/>
  <c r="A10918" i="17" s="1"/>
  <c r="A10919" i="17" s="1"/>
  <c r="A10920" i="17" s="1"/>
  <c r="A10921" i="17" s="1"/>
  <c r="A10922" i="17" s="1"/>
  <c r="A10923" i="17" s="1"/>
  <c r="A10924" i="17" s="1"/>
  <c r="A10925" i="17" s="1"/>
  <c r="A10926" i="17" s="1"/>
  <c r="A10927" i="17" s="1"/>
  <c r="A10928" i="17" s="1"/>
  <c r="A10929" i="17" s="1"/>
  <c r="A10930" i="17" s="1"/>
  <c r="A10931" i="17" s="1"/>
  <c r="A10932" i="17" s="1"/>
  <c r="A10933" i="17" s="1"/>
  <c r="A10934" i="17" s="1"/>
  <c r="A10935" i="17" s="1"/>
  <c r="A10936" i="17" s="1"/>
  <c r="A10937" i="17" s="1"/>
  <c r="A10938" i="17" s="1"/>
  <c r="A10939" i="17" s="1"/>
  <c r="A10940" i="17" s="1"/>
  <c r="A10941" i="17" s="1"/>
  <c r="A10942" i="17" s="1"/>
  <c r="A10943" i="17" s="1"/>
  <c r="A10944" i="17" s="1"/>
  <c r="A10945" i="17" s="1"/>
  <c r="A10946" i="17" s="1"/>
  <c r="A10947" i="17" s="1"/>
  <c r="A10948" i="17" s="1"/>
  <c r="A10949" i="17" s="1"/>
  <c r="A10950" i="17" s="1"/>
  <c r="A10951" i="17" s="1"/>
  <c r="A10952" i="17" s="1"/>
  <c r="A10953" i="17" s="1"/>
  <c r="A10954" i="17" s="1"/>
  <c r="A10955" i="17" s="1"/>
  <c r="A10956" i="17" s="1"/>
  <c r="A10957" i="17" s="1"/>
  <c r="A10958" i="17" s="1"/>
  <c r="A10959" i="17" s="1"/>
  <c r="A10960" i="17" s="1"/>
  <c r="A10961" i="17" s="1"/>
  <c r="A10962" i="17" s="1"/>
  <c r="A10963" i="17" s="1"/>
  <c r="A10964" i="17" s="1"/>
  <c r="A10965" i="17" s="1"/>
  <c r="A10966" i="17" s="1"/>
  <c r="A10967" i="17" s="1"/>
  <c r="A10968" i="17" s="1"/>
  <c r="A10969" i="17" s="1"/>
  <c r="A10970" i="17" s="1"/>
  <c r="A10971" i="17" s="1"/>
  <c r="A10972" i="17" s="1"/>
  <c r="A10973" i="17" s="1"/>
  <c r="A10974" i="17" s="1"/>
  <c r="A10975" i="17" s="1"/>
  <c r="A10976" i="17" s="1"/>
  <c r="A10977" i="17" s="1"/>
  <c r="A10978" i="17" s="1"/>
  <c r="A10979" i="17" s="1"/>
  <c r="A10980" i="17" s="1"/>
  <c r="A10981" i="17" s="1"/>
  <c r="A10982" i="17" s="1"/>
  <c r="A10983" i="17" s="1"/>
  <c r="A10984" i="17" s="1"/>
  <c r="A10985" i="17" s="1"/>
  <c r="A10986" i="17" s="1"/>
  <c r="A10987" i="17" s="1"/>
  <c r="A10988" i="17" s="1"/>
  <c r="A10989" i="17" s="1"/>
  <c r="A10990" i="17" s="1"/>
  <c r="A10991" i="17" s="1"/>
  <c r="A10992" i="17" s="1"/>
  <c r="A10993" i="17" s="1"/>
  <c r="A10994" i="17" s="1"/>
  <c r="A10995" i="17" s="1"/>
  <c r="A10996" i="17" s="1"/>
  <c r="A10997" i="17" s="1"/>
  <c r="A10998" i="17" s="1"/>
  <c r="A10999" i="17" s="1"/>
  <c r="A11000" i="17" s="1"/>
  <c r="A11001" i="17" s="1"/>
  <c r="A11002" i="17" s="1"/>
  <c r="A11003" i="17" s="1"/>
  <c r="A11004" i="17" s="1"/>
  <c r="A11005" i="17" s="1"/>
  <c r="A11006" i="17" s="1"/>
  <c r="A11007" i="17" s="1"/>
  <c r="A11008" i="17" s="1"/>
  <c r="A11009" i="17" s="1"/>
  <c r="A11010" i="17" s="1"/>
  <c r="A11011" i="17" s="1"/>
  <c r="A11012" i="17" s="1"/>
  <c r="A11013" i="17" s="1"/>
  <c r="A11014" i="17" s="1"/>
  <c r="A11015" i="17" s="1"/>
  <c r="A11016" i="17" s="1"/>
  <c r="A11017" i="17" s="1"/>
  <c r="A11018" i="17" s="1"/>
  <c r="A11019" i="17" s="1"/>
  <c r="A11020" i="17" s="1"/>
  <c r="A11021" i="17" s="1"/>
  <c r="A11022" i="17" s="1"/>
  <c r="A11023" i="17" s="1"/>
  <c r="A11024" i="17" s="1"/>
  <c r="A11025" i="17" s="1"/>
  <c r="A11026" i="17" s="1"/>
  <c r="A11027" i="17" s="1"/>
  <c r="A11028" i="17" s="1"/>
  <c r="A11029" i="17" s="1"/>
  <c r="A11030" i="17" s="1"/>
  <c r="A11031" i="17" s="1"/>
  <c r="A11032" i="17" s="1"/>
  <c r="A11033" i="17" s="1"/>
  <c r="A11034" i="17" s="1"/>
  <c r="A11035" i="17" s="1"/>
  <c r="A11036" i="17" s="1"/>
  <c r="A11037" i="17" s="1"/>
  <c r="A11038" i="17" s="1"/>
  <c r="A11039" i="17" s="1"/>
  <c r="A11040" i="17" s="1"/>
  <c r="A11041" i="17" s="1"/>
  <c r="A11042" i="17" s="1"/>
  <c r="A11043" i="17" s="1"/>
  <c r="A11044" i="17" s="1"/>
  <c r="A11045" i="17" s="1"/>
  <c r="A11046" i="17" s="1"/>
  <c r="A11047" i="17" s="1"/>
  <c r="A11048" i="17" s="1"/>
  <c r="A11049" i="17" s="1"/>
  <c r="A11050" i="17" s="1"/>
  <c r="A11051" i="17" s="1"/>
  <c r="A11052" i="17" s="1"/>
  <c r="A11053" i="17" s="1"/>
  <c r="A11054" i="17" s="1"/>
  <c r="A11055" i="17" s="1"/>
  <c r="A11056" i="17" s="1"/>
  <c r="A11057" i="17" s="1"/>
  <c r="A11058" i="17" s="1"/>
  <c r="A11059" i="17" s="1"/>
  <c r="A11060" i="17" s="1"/>
  <c r="A11061" i="17" s="1"/>
  <c r="A11062" i="17" s="1"/>
  <c r="A11063" i="17" s="1"/>
  <c r="A11064" i="17" s="1"/>
  <c r="A11065" i="17" s="1"/>
  <c r="A11066" i="17" s="1"/>
  <c r="A11067" i="17" s="1"/>
  <c r="A11068" i="17" s="1"/>
  <c r="A11069" i="17" s="1"/>
  <c r="A11070" i="17" s="1"/>
  <c r="A11071" i="17" s="1"/>
  <c r="A11072" i="17" s="1"/>
  <c r="A11073" i="17" s="1"/>
  <c r="A11074" i="17" s="1"/>
  <c r="A11075" i="17" s="1"/>
  <c r="A11076" i="17" s="1"/>
  <c r="A11077" i="17" s="1"/>
  <c r="A11078" i="17" s="1"/>
  <c r="A11079" i="17" s="1"/>
  <c r="A11080" i="17" s="1"/>
  <c r="A11081" i="17" s="1"/>
  <c r="A11082" i="17" s="1"/>
  <c r="A11083" i="17" s="1"/>
  <c r="A11084" i="17" s="1"/>
  <c r="A11085" i="17" s="1"/>
  <c r="A11086" i="17" s="1"/>
  <c r="A11087" i="17" s="1"/>
  <c r="A11088" i="17" s="1"/>
  <c r="A11089" i="17" s="1"/>
  <c r="A11090" i="17" s="1"/>
  <c r="A11091" i="17" s="1"/>
  <c r="A11092" i="17" s="1"/>
  <c r="A11093" i="17" s="1"/>
  <c r="A11094" i="17" s="1"/>
  <c r="A11095" i="17" s="1"/>
  <c r="A11096" i="17" s="1"/>
  <c r="A11097" i="17" s="1"/>
  <c r="A11098" i="17" s="1"/>
  <c r="A11099" i="17" s="1"/>
  <c r="A11100" i="17" s="1"/>
  <c r="A11101" i="17" s="1"/>
  <c r="A11102" i="17" s="1"/>
  <c r="A11103" i="17" s="1"/>
  <c r="A11104" i="17" s="1"/>
  <c r="A11105" i="17" s="1"/>
  <c r="A11106" i="17" s="1"/>
  <c r="A11107" i="17" s="1"/>
  <c r="A11108" i="17" s="1"/>
  <c r="A11109" i="17" s="1"/>
  <c r="A11110" i="17" s="1"/>
  <c r="A11111" i="17" s="1"/>
  <c r="A11112" i="17" s="1"/>
  <c r="A11113" i="17" s="1"/>
  <c r="A11114" i="17" s="1"/>
  <c r="A11115" i="17" s="1"/>
  <c r="A11116" i="17" s="1"/>
  <c r="A11117" i="17" s="1"/>
  <c r="A11118" i="17" s="1"/>
  <c r="A11119" i="17" s="1"/>
  <c r="A11120" i="17" s="1"/>
  <c r="A11121" i="17" s="1"/>
  <c r="A11122" i="17" s="1"/>
  <c r="A11123" i="17" s="1"/>
  <c r="A11124" i="17" s="1"/>
  <c r="A11125" i="17" s="1"/>
  <c r="A11126" i="17" s="1"/>
  <c r="A11127" i="17" s="1"/>
  <c r="A11128" i="17" s="1"/>
  <c r="A11129" i="17" s="1"/>
  <c r="A11130" i="17" s="1"/>
  <c r="A11131" i="17" s="1"/>
  <c r="A11132" i="17" s="1"/>
  <c r="A11133" i="17" s="1"/>
  <c r="A11134" i="17" s="1"/>
  <c r="A11135" i="17" s="1"/>
  <c r="A11136" i="17" s="1"/>
  <c r="A11137" i="17" s="1"/>
  <c r="A11138" i="17" s="1"/>
  <c r="A11139" i="17" s="1"/>
  <c r="A11140" i="17" s="1"/>
  <c r="A11141" i="17" s="1"/>
  <c r="A11142" i="17" s="1"/>
  <c r="A11143" i="17" s="1"/>
  <c r="A11144" i="17" s="1"/>
  <c r="A11145" i="17" s="1"/>
  <c r="A11146" i="17" s="1"/>
  <c r="A11147" i="17" s="1"/>
  <c r="A11148" i="17" s="1"/>
  <c r="A11149" i="17" s="1"/>
  <c r="A11150" i="17" s="1"/>
  <c r="A11151" i="17" s="1"/>
  <c r="A11152" i="17" s="1"/>
  <c r="A11153" i="17" s="1"/>
  <c r="A11154" i="17" s="1"/>
  <c r="A11155" i="17" s="1"/>
  <c r="A11156" i="17" s="1"/>
  <c r="A11157" i="17" s="1"/>
  <c r="A11158" i="17" s="1"/>
  <c r="A11159" i="17" s="1"/>
  <c r="A11160" i="17" s="1"/>
  <c r="A11161" i="17" s="1"/>
  <c r="A11162" i="17" s="1"/>
  <c r="A11163" i="17" s="1"/>
  <c r="A11164" i="17" s="1"/>
  <c r="A11165" i="17" s="1"/>
  <c r="A11166" i="17" s="1"/>
  <c r="A11167" i="17" s="1"/>
  <c r="A11168" i="17" s="1"/>
  <c r="A11169" i="17" s="1"/>
  <c r="A11170" i="17" s="1"/>
  <c r="A11171" i="17" s="1"/>
  <c r="A11172" i="17" s="1"/>
  <c r="A11173" i="17" s="1"/>
  <c r="A11174" i="17" s="1"/>
  <c r="A11175" i="17" s="1"/>
  <c r="A11176" i="17" s="1"/>
  <c r="A11177" i="17" s="1"/>
  <c r="A11178" i="17" s="1"/>
  <c r="A11179" i="17" s="1"/>
  <c r="A11180" i="17" s="1"/>
  <c r="A11181" i="17" s="1"/>
  <c r="A11182" i="17" s="1"/>
  <c r="A11183" i="17" s="1"/>
  <c r="A11184" i="17" s="1"/>
  <c r="A11185" i="17" s="1"/>
  <c r="A11186" i="17" s="1"/>
  <c r="A11187" i="17" s="1"/>
  <c r="A11188" i="17" s="1"/>
  <c r="A11189" i="17" s="1"/>
  <c r="A11190" i="17" s="1"/>
  <c r="A11191" i="17" s="1"/>
  <c r="A11192" i="17" s="1"/>
  <c r="A11193" i="17" s="1"/>
  <c r="A11194" i="17" s="1"/>
  <c r="A11195" i="17" s="1"/>
  <c r="A11196" i="17" s="1"/>
  <c r="A11197" i="17" s="1"/>
  <c r="A11198" i="17" s="1"/>
  <c r="A11199" i="17" s="1"/>
  <c r="A11200" i="17" s="1"/>
  <c r="A11201" i="17" s="1"/>
  <c r="A11202" i="17" s="1"/>
  <c r="A11203" i="17" s="1"/>
  <c r="A11204" i="17" s="1"/>
  <c r="A11205" i="17" s="1"/>
  <c r="A11206" i="17" s="1"/>
  <c r="A11207" i="17" s="1"/>
  <c r="A11208" i="17" s="1"/>
  <c r="A11209" i="17" s="1"/>
  <c r="A11210" i="17" s="1"/>
  <c r="A11211" i="17" s="1"/>
  <c r="A11212" i="17" s="1"/>
  <c r="A11213" i="17" s="1"/>
  <c r="A11214" i="17" s="1"/>
  <c r="A11215" i="17" s="1"/>
  <c r="A11216" i="17" s="1"/>
  <c r="A11217" i="17" s="1"/>
  <c r="A11218" i="17" s="1"/>
  <c r="A11219" i="17" s="1"/>
  <c r="A11220" i="17" s="1"/>
  <c r="A11221" i="17" s="1"/>
  <c r="A11222" i="17" s="1"/>
  <c r="A11223" i="17" s="1"/>
  <c r="A11224" i="17" s="1"/>
  <c r="A11225" i="17" s="1"/>
  <c r="A11226" i="17" s="1"/>
  <c r="A11227" i="17" s="1"/>
  <c r="A11228" i="17" s="1"/>
  <c r="A11229" i="17" s="1"/>
  <c r="A11230" i="17" s="1"/>
  <c r="A11231" i="17" s="1"/>
  <c r="A11232" i="17" s="1"/>
  <c r="A11233" i="17" s="1"/>
  <c r="A11234" i="17" s="1"/>
  <c r="A11235" i="17" s="1"/>
  <c r="A11236" i="17" s="1"/>
  <c r="A11237" i="17" s="1"/>
  <c r="A11238" i="17" s="1"/>
  <c r="A11239" i="17" s="1"/>
  <c r="A11240" i="17" s="1"/>
  <c r="A11241" i="17" s="1"/>
  <c r="A11242" i="17" s="1"/>
  <c r="A11243" i="17" s="1"/>
  <c r="A11244" i="17" s="1"/>
  <c r="A11245" i="17" s="1"/>
  <c r="A11246" i="17" s="1"/>
  <c r="A11247" i="17" s="1"/>
  <c r="A11248" i="17" s="1"/>
  <c r="A11249" i="17" s="1"/>
  <c r="A11250" i="17" s="1"/>
  <c r="A11251" i="17" s="1"/>
  <c r="A11252" i="17" s="1"/>
  <c r="A11253" i="17" s="1"/>
  <c r="A11254" i="17" s="1"/>
  <c r="A11255" i="17" s="1"/>
  <c r="A11256" i="17" s="1"/>
  <c r="A11257" i="17" s="1"/>
  <c r="A11258" i="17" s="1"/>
  <c r="A11259" i="17" s="1"/>
  <c r="A11260" i="17" s="1"/>
  <c r="A11261" i="17" s="1"/>
  <c r="A11262" i="17" s="1"/>
  <c r="A11263" i="17" s="1"/>
  <c r="A11264" i="17" s="1"/>
  <c r="A11265" i="17" s="1"/>
  <c r="A11266" i="17" s="1"/>
  <c r="A11267" i="17" s="1"/>
  <c r="A11268" i="17" s="1"/>
  <c r="A11269" i="17" s="1"/>
  <c r="A11270" i="17" s="1"/>
  <c r="A11271" i="17" s="1"/>
  <c r="A11272" i="17" s="1"/>
  <c r="A11273" i="17" s="1"/>
  <c r="A11274" i="17" s="1"/>
  <c r="A11275" i="17" s="1"/>
  <c r="A11276" i="17" s="1"/>
  <c r="A11277" i="17" s="1"/>
  <c r="A11278" i="17" s="1"/>
  <c r="A11279" i="17" s="1"/>
  <c r="A11280" i="17" s="1"/>
  <c r="A11281" i="17" s="1"/>
  <c r="A11282" i="17" s="1"/>
  <c r="A11283" i="17" s="1"/>
  <c r="A11284" i="17" s="1"/>
  <c r="A11285" i="17" s="1"/>
  <c r="A11286" i="17" s="1"/>
  <c r="A11287" i="17" s="1"/>
  <c r="A11288" i="17" s="1"/>
  <c r="A11289" i="17" s="1"/>
  <c r="A11290" i="17" s="1"/>
  <c r="A11291" i="17" s="1"/>
  <c r="A11292" i="17" s="1"/>
  <c r="A11293" i="17" s="1"/>
  <c r="A11294" i="17" s="1"/>
  <c r="A11295" i="17" s="1"/>
  <c r="A11296" i="17" s="1"/>
  <c r="A11297" i="17" s="1"/>
  <c r="A11298" i="17" s="1"/>
  <c r="A11299" i="17" s="1"/>
  <c r="A11300" i="17" s="1"/>
  <c r="A11301" i="17" s="1"/>
  <c r="A11302" i="17" s="1"/>
  <c r="A11303" i="17" s="1"/>
  <c r="A11304" i="17" s="1"/>
  <c r="A11305" i="17" s="1"/>
  <c r="A11306" i="17" s="1"/>
  <c r="A11307" i="17" s="1"/>
  <c r="A11308" i="17" s="1"/>
  <c r="A11309" i="17" s="1"/>
  <c r="A11310" i="17" s="1"/>
  <c r="A11311" i="17" s="1"/>
  <c r="A11312" i="17" s="1"/>
  <c r="A11313" i="17" s="1"/>
  <c r="A11314" i="17" s="1"/>
  <c r="A11315" i="17" s="1"/>
  <c r="A11316" i="17" s="1"/>
  <c r="A11317" i="17" s="1"/>
  <c r="A11318" i="17" s="1"/>
  <c r="A11319" i="17" s="1"/>
  <c r="A11320" i="17" s="1"/>
  <c r="A11321" i="17" s="1"/>
  <c r="A11322" i="17" s="1"/>
  <c r="A11323" i="17" s="1"/>
  <c r="A11324" i="17" s="1"/>
  <c r="A11325" i="17" s="1"/>
  <c r="A11326" i="17" s="1"/>
  <c r="A11327" i="17" s="1"/>
  <c r="A11328" i="17" s="1"/>
  <c r="A11329" i="17" s="1"/>
  <c r="A11330" i="17" s="1"/>
  <c r="A11331" i="17" s="1"/>
  <c r="A11332" i="17" s="1"/>
  <c r="A11333" i="17" s="1"/>
  <c r="A11334" i="17" s="1"/>
  <c r="A11335" i="17" s="1"/>
  <c r="A11336" i="17" s="1"/>
  <c r="A11337" i="17" s="1"/>
  <c r="A11338" i="17" s="1"/>
  <c r="A11339" i="17" s="1"/>
  <c r="A11340" i="17" s="1"/>
  <c r="A11341" i="17" s="1"/>
  <c r="A11342" i="17" s="1"/>
  <c r="A11343" i="17" s="1"/>
  <c r="A11344" i="17" s="1"/>
  <c r="A11345" i="17" s="1"/>
  <c r="A11346" i="17" s="1"/>
  <c r="A11347" i="17" s="1"/>
  <c r="A11348" i="17" s="1"/>
  <c r="A11349" i="17" s="1"/>
  <c r="A11350" i="17" s="1"/>
  <c r="A11351" i="17" s="1"/>
  <c r="A11352" i="17" s="1"/>
  <c r="A11353" i="17" s="1"/>
  <c r="A11354" i="17" s="1"/>
  <c r="A11355" i="17" s="1"/>
  <c r="A11356" i="17" s="1"/>
  <c r="A11357" i="17" s="1"/>
  <c r="A11358" i="17" s="1"/>
  <c r="A11359" i="17" s="1"/>
  <c r="A11360" i="17" s="1"/>
  <c r="A11361" i="17" s="1"/>
  <c r="A11362" i="17" s="1"/>
  <c r="A11363" i="17" s="1"/>
  <c r="A11364" i="17" s="1"/>
  <c r="A11365" i="17" s="1"/>
  <c r="A11366" i="17" s="1"/>
  <c r="A11367" i="17" s="1"/>
  <c r="A11368" i="17" s="1"/>
  <c r="A11369" i="17" s="1"/>
  <c r="A11370" i="17" s="1"/>
  <c r="A11371" i="17" s="1"/>
  <c r="A11372" i="17" s="1"/>
  <c r="A11373" i="17" s="1"/>
  <c r="A11374" i="17" s="1"/>
  <c r="A11375" i="17" s="1"/>
  <c r="A11376" i="17" s="1"/>
  <c r="A11377" i="17" s="1"/>
  <c r="A11378" i="17" s="1"/>
  <c r="A11379" i="17" s="1"/>
  <c r="A11380" i="17" s="1"/>
  <c r="A11381" i="17" s="1"/>
  <c r="A11382" i="17" s="1"/>
  <c r="A11383" i="17" s="1"/>
  <c r="A11384" i="17" s="1"/>
  <c r="A11385" i="17" s="1"/>
  <c r="A11386" i="17" s="1"/>
  <c r="A11387" i="17" s="1"/>
  <c r="A11388" i="17" s="1"/>
  <c r="A11389" i="17" s="1"/>
  <c r="A11390" i="17" s="1"/>
  <c r="A11391" i="17" s="1"/>
  <c r="A11392" i="17" s="1"/>
  <c r="A11393" i="17" s="1"/>
  <c r="A11394" i="17" s="1"/>
  <c r="A11395" i="17" s="1"/>
  <c r="A11396" i="17" s="1"/>
  <c r="A11397" i="17" s="1"/>
  <c r="A11398" i="17" s="1"/>
  <c r="A11399" i="17" s="1"/>
  <c r="A11400" i="17" s="1"/>
  <c r="A11401" i="17" s="1"/>
  <c r="A11402" i="17" s="1"/>
  <c r="A11403" i="17" s="1"/>
  <c r="A11404" i="17" s="1"/>
  <c r="A11405" i="17" s="1"/>
  <c r="A11406" i="17" s="1"/>
  <c r="A11407" i="17" s="1"/>
  <c r="A11408" i="17" s="1"/>
  <c r="A11409" i="17" s="1"/>
  <c r="A11410" i="17" s="1"/>
  <c r="A11411" i="17" s="1"/>
  <c r="A11412" i="17" s="1"/>
  <c r="A11413" i="17" s="1"/>
  <c r="A11414" i="17" s="1"/>
  <c r="A11415" i="17" s="1"/>
  <c r="A11416" i="17" s="1"/>
  <c r="A11417" i="17" s="1"/>
  <c r="A11418" i="17" s="1"/>
  <c r="A11419" i="17" s="1"/>
  <c r="A11420" i="17" s="1"/>
  <c r="A11421" i="17" s="1"/>
  <c r="A11422" i="17" s="1"/>
  <c r="A11423" i="17" s="1"/>
  <c r="A11424" i="17" s="1"/>
  <c r="A11425" i="17" s="1"/>
  <c r="A11426" i="17" s="1"/>
  <c r="A11427" i="17" s="1"/>
  <c r="A11428" i="17" s="1"/>
  <c r="A11429" i="17" s="1"/>
  <c r="A11430" i="17" s="1"/>
  <c r="A11431" i="17" s="1"/>
  <c r="A11432" i="17" s="1"/>
  <c r="A11433" i="17" s="1"/>
  <c r="A11434" i="17" s="1"/>
  <c r="A11435" i="17" s="1"/>
  <c r="A11436" i="17" s="1"/>
  <c r="A11437" i="17" s="1"/>
  <c r="A11438" i="17" s="1"/>
  <c r="A11439" i="17" s="1"/>
  <c r="A11440" i="17" s="1"/>
  <c r="A11441" i="17" s="1"/>
  <c r="A11442" i="17" s="1"/>
  <c r="A11443" i="17" s="1"/>
  <c r="A11444" i="17" s="1"/>
  <c r="A11445" i="17" s="1"/>
  <c r="A11446" i="17" s="1"/>
  <c r="A11447" i="17" s="1"/>
  <c r="A11448" i="17" s="1"/>
  <c r="A11449" i="17" s="1"/>
  <c r="A11450" i="17" s="1"/>
  <c r="A11451" i="17" s="1"/>
  <c r="A11452" i="17" s="1"/>
  <c r="A11453" i="17" s="1"/>
  <c r="A11454" i="17" s="1"/>
  <c r="A11455" i="17" s="1"/>
  <c r="A11456" i="17" s="1"/>
  <c r="A11457" i="17" s="1"/>
  <c r="A11458" i="17" s="1"/>
  <c r="A11459" i="17" s="1"/>
  <c r="A11460" i="17" s="1"/>
  <c r="A11461" i="17" s="1"/>
  <c r="A11462" i="17" s="1"/>
  <c r="A11463" i="17" s="1"/>
  <c r="A11464" i="17" s="1"/>
  <c r="A11465" i="17" s="1"/>
  <c r="A11466" i="17" s="1"/>
  <c r="A11467" i="17" s="1"/>
  <c r="A11468" i="17" s="1"/>
  <c r="A11469" i="17" s="1"/>
  <c r="A11470" i="17" s="1"/>
  <c r="A11471" i="17" s="1"/>
  <c r="A11472" i="17" s="1"/>
  <c r="A11473" i="17" s="1"/>
  <c r="A11474" i="17" s="1"/>
  <c r="A11475" i="17" s="1"/>
  <c r="A11476" i="17" s="1"/>
  <c r="A11477" i="17" s="1"/>
  <c r="A11478" i="17" s="1"/>
  <c r="A11479" i="17" s="1"/>
  <c r="A11480" i="17" s="1"/>
  <c r="A11481" i="17" s="1"/>
  <c r="A11482" i="17" s="1"/>
  <c r="A11483" i="17" s="1"/>
  <c r="A11484" i="17" s="1"/>
  <c r="A11485" i="17" s="1"/>
  <c r="A11486" i="17" s="1"/>
  <c r="A11487" i="17" s="1"/>
  <c r="A11488" i="17" s="1"/>
  <c r="A11489" i="17" s="1"/>
  <c r="A11490" i="17" s="1"/>
  <c r="A11491" i="17" s="1"/>
  <c r="A11492" i="17" s="1"/>
  <c r="A11493" i="17" s="1"/>
  <c r="A11494" i="17" s="1"/>
  <c r="A11495" i="17" s="1"/>
  <c r="A11496" i="17" s="1"/>
  <c r="A11497" i="17" s="1"/>
  <c r="A11498" i="17" s="1"/>
  <c r="A11499" i="17" s="1"/>
  <c r="A11500" i="17" s="1"/>
  <c r="A11501" i="17" s="1"/>
  <c r="A11502" i="17" s="1"/>
  <c r="A11503" i="17" s="1"/>
  <c r="A11504" i="17" s="1"/>
  <c r="A11505" i="17" s="1"/>
  <c r="A11506" i="17" s="1"/>
  <c r="A11507" i="17" s="1"/>
  <c r="A11508" i="17" s="1"/>
  <c r="A11509" i="17" s="1"/>
  <c r="A11510" i="17" s="1"/>
  <c r="A11511" i="17" s="1"/>
  <c r="A11512" i="17" s="1"/>
  <c r="A11513" i="17" s="1"/>
  <c r="A11514" i="17" s="1"/>
  <c r="A11515" i="17" s="1"/>
  <c r="A11516" i="17" s="1"/>
  <c r="A11517" i="17" s="1"/>
  <c r="A11518" i="17" s="1"/>
  <c r="A11519" i="17" s="1"/>
  <c r="A11520" i="17" s="1"/>
  <c r="A11521" i="17" s="1"/>
  <c r="A11522" i="17" s="1"/>
  <c r="A11523" i="17" s="1"/>
  <c r="A11524" i="17" s="1"/>
  <c r="A11525" i="17" s="1"/>
  <c r="A11526" i="17" s="1"/>
  <c r="A11527" i="17" s="1"/>
  <c r="A11528" i="17" s="1"/>
  <c r="A11529" i="17" s="1"/>
  <c r="A11530" i="17" s="1"/>
  <c r="A11531" i="17" s="1"/>
  <c r="A11532" i="17" s="1"/>
  <c r="A11533" i="17" s="1"/>
  <c r="A11534" i="17" s="1"/>
  <c r="A11535" i="17" s="1"/>
  <c r="A11536" i="17" s="1"/>
  <c r="A11537" i="17" s="1"/>
  <c r="A11538" i="17" s="1"/>
  <c r="A11539" i="17" s="1"/>
  <c r="A11540" i="17" s="1"/>
  <c r="A11541" i="17" s="1"/>
  <c r="A11542" i="17" s="1"/>
  <c r="A11543" i="17" s="1"/>
  <c r="A11544" i="17" s="1"/>
  <c r="A11545" i="17" s="1"/>
  <c r="A11546" i="17" s="1"/>
  <c r="A11547" i="17" s="1"/>
  <c r="A11548" i="17" s="1"/>
  <c r="A11549" i="17" s="1"/>
  <c r="A11550" i="17" s="1"/>
  <c r="A11551" i="17" s="1"/>
  <c r="A11552" i="17" s="1"/>
  <c r="A11553" i="17" s="1"/>
  <c r="A11554" i="17" s="1"/>
  <c r="A11555" i="17" s="1"/>
  <c r="A11556" i="17" s="1"/>
  <c r="A11557" i="17" s="1"/>
  <c r="A11558" i="17" s="1"/>
  <c r="A11559" i="17" s="1"/>
  <c r="A11560" i="17" s="1"/>
  <c r="A11561" i="17" s="1"/>
  <c r="A11562" i="17" s="1"/>
  <c r="A11563" i="17" s="1"/>
  <c r="A11564" i="17" s="1"/>
  <c r="A11565" i="17" s="1"/>
  <c r="A11566" i="17" s="1"/>
  <c r="A11567" i="17" s="1"/>
  <c r="A11568" i="17" s="1"/>
  <c r="A11569" i="17" s="1"/>
  <c r="A11570" i="17" s="1"/>
  <c r="A11571" i="17" s="1"/>
  <c r="A11572" i="17" s="1"/>
  <c r="A11573" i="17" s="1"/>
  <c r="A11574" i="17" s="1"/>
  <c r="A11575" i="17" s="1"/>
  <c r="A11576" i="17" s="1"/>
  <c r="A11577" i="17" s="1"/>
  <c r="A11578" i="17" s="1"/>
  <c r="A11579" i="17" s="1"/>
  <c r="A11580" i="17" s="1"/>
  <c r="A11581" i="17" s="1"/>
  <c r="A11582" i="17" s="1"/>
  <c r="A11583" i="17" s="1"/>
  <c r="A11584" i="17" s="1"/>
  <c r="A11585" i="17" s="1"/>
  <c r="A11586" i="17" s="1"/>
  <c r="A11587" i="17" s="1"/>
  <c r="A11588" i="17" s="1"/>
  <c r="A11589" i="17" s="1"/>
  <c r="A11590" i="17" s="1"/>
  <c r="A11591" i="17" s="1"/>
  <c r="A11592" i="17" s="1"/>
  <c r="A11593" i="17" s="1"/>
  <c r="A11594" i="17" s="1"/>
  <c r="A11595" i="17" s="1"/>
  <c r="A11596" i="17" s="1"/>
  <c r="A11597" i="17" s="1"/>
  <c r="A11598" i="17" s="1"/>
  <c r="A11599" i="17" s="1"/>
  <c r="A11600" i="17" s="1"/>
  <c r="A11601" i="17" s="1"/>
  <c r="A11602" i="17" s="1"/>
  <c r="A11603" i="17" s="1"/>
  <c r="A11604" i="17" s="1"/>
  <c r="A11605" i="17" s="1"/>
  <c r="A11606" i="17" s="1"/>
  <c r="A11607" i="17" s="1"/>
  <c r="A11608" i="17" s="1"/>
  <c r="A11609" i="17" s="1"/>
  <c r="A11610" i="17" s="1"/>
  <c r="A11611" i="17" s="1"/>
  <c r="A11612" i="17" s="1"/>
  <c r="A11613" i="17" s="1"/>
  <c r="A11614" i="17" s="1"/>
  <c r="A11615" i="17" s="1"/>
  <c r="A11616" i="17" s="1"/>
  <c r="A11617" i="17" s="1"/>
  <c r="A11618" i="17" s="1"/>
  <c r="A11619" i="17" s="1"/>
  <c r="A11620" i="17" s="1"/>
  <c r="A11621" i="17" s="1"/>
  <c r="A11622" i="17" s="1"/>
  <c r="A11623" i="17" s="1"/>
  <c r="A11624" i="17" s="1"/>
  <c r="A11625" i="17" s="1"/>
  <c r="A11626" i="17" s="1"/>
  <c r="A11627" i="17" s="1"/>
  <c r="A11628" i="17" s="1"/>
  <c r="A11629" i="17" s="1"/>
  <c r="A11630" i="17" s="1"/>
  <c r="A11631" i="17" s="1"/>
  <c r="A11632" i="17" s="1"/>
  <c r="A11633" i="17" s="1"/>
  <c r="A11634" i="17" s="1"/>
  <c r="A11635" i="17" s="1"/>
  <c r="A11636" i="17" s="1"/>
  <c r="A11637" i="17" s="1"/>
  <c r="A11638" i="17" s="1"/>
  <c r="A11639" i="17" s="1"/>
  <c r="A11640" i="17" s="1"/>
  <c r="A11641" i="17" s="1"/>
  <c r="A11642" i="17" s="1"/>
  <c r="A11643" i="17" s="1"/>
  <c r="A11644" i="17" s="1"/>
  <c r="A11645" i="17" s="1"/>
  <c r="A11646" i="17" s="1"/>
  <c r="A11647" i="17" s="1"/>
  <c r="A11648" i="17" s="1"/>
  <c r="A11649" i="17" s="1"/>
  <c r="A11650" i="17" s="1"/>
  <c r="A11651" i="17" s="1"/>
  <c r="A11652" i="17" s="1"/>
  <c r="A11653" i="17" s="1"/>
  <c r="A11654" i="17" s="1"/>
  <c r="A11655" i="17" s="1"/>
  <c r="A11656" i="17" s="1"/>
  <c r="A11657" i="17" s="1"/>
  <c r="A11658" i="17" s="1"/>
  <c r="A11659" i="17" s="1"/>
  <c r="A11660" i="17" s="1"/>
  <c r="A11661" i="17" s="1"/>
  <c r="A11662" i="17" s="1"/>
  <c r="A11663" i="17" s="1"/>
  <c r="A11664" i="17" s="1"/>
  <c r="A11665" i="17" s="1"/>
  <c r="A11666" i="17" s="1"/>
  <c r="A11667" i="17" s="1"/>
  <c r="A11668" i="17" s="1"/>
  <c r="A11669" i="17" s="1"/>
  <c r="A11670" i="17" s="1"/>
  <c r="A11671" i="17" s="1"/>
  <c r="A11672" i="17" s="1"/>
  <c r="A11673" i="17" s="1"/>
  <c r="A11674" i="17" s="1"/>
  <c r="A11675" i="17" s="1"/>
  <c r="A11676" i="17" s="1"/>
  <c r="A11677" i="17" s="1"/>
  <c r="A11678" i="17" s="1"/>
  <c r="A11679" i="17" s="1"/>
  <c r="A11680" i="17" s="1"/>
  <c r="A11681" i="17" s="1"/>
  <c r="A11682" i="17" s="1"/>
  <c r="A11683" i="17" s="1"/>
  <c r="A11684" i="17" s="1"/>
  <c r="A11685" i="17" s="1"/>
  <c r="A11686" i="17" s="1"/>
  <c r="A11687" i="17" s="1"/>
  <c r="A11688" i="17" s="1"/>
  <c r="A11689" i="17" s="1"/>
  <c r="A11690" i="17" s="1"/>
  <c r="A11691" i="17" s="1"/>
  <c r="A11692" i="17" s="1"/>
  <c r="A11693" i="17" s="1"/>
  <c r="A11694" i="17" s="1"/>
  <c r="A11695" i="17" s="1"/>
  <c r="A11696" i="17" s="1"/>
  <c r="A11697" i="17" s="1"/>
  <c r="A11698" i="17" s="1"/>
  <c r="A11699" i="17" s="1"/>
  <c r="A11700" i="17" s="1"/>
  <c r="A11701" i="17" s="1"/>
  <c r="A11702" i="17" s="1"/>
  <c r="A11703" i="17" s="1"/>
  <c r="A11704" i="17" s="1"/>
  <c r="A11705" i="17" s="1"/>
  <c r="A11706" i="17" s="1"/>
  <c r="A11707" i="17" s="1"/>
  <c r="A11708" i="17" s="1"/>
  <c r="A11709" i="17" s="1"/>
  <c r="A11710" i="17" s="1"/>
  <c r="A11711" i="17" s="1"/>
  <c r="A11712" i="17" s="1"/>
  <c r="A11713" i="17" s="1"/>
  <c r="A11714" i="17" s="1"/>
  <c r="A11715" i="17" s="1"/>
  <c r="A11716" i="17" s="1"/>
  <c r="A11717" i="17" s="1"/>
  <c r="A11718" i="17" s="1"/>
  <c r="A11719" i="17" s="1"/>
  <c r="A11720" i="17" s="1"/>
  <c r="A11721" i="17" s="1"/>
  <c r="A11722" i="17" s="1"/>
  <c r="A11723" i="17" s="1"/>
  <c r="A11724" i="17" s="1"/>
  <c r="A11725" i="17" s="1"/>
  <c r="A11726" i="17" s="1"/>
  <c r="A11727" i="17" s="1"/>
  <c r="A11728" i="17" s="1"/>
  <c r="A11729" i="17" s="1"/>
  <c r="A11730" i="17" s="1"/>
  <c r="A11731" i="17" s="1"/>
  <c r="A11732" i="17" s="1"/>
  <c r="A11733" i="17" s="1"/>
  <c r="A11734" i="17" s="1"/>
  <c r="A11735" i="17" s="1"/>
  <c r="A11736" i="17" s="1"/>
  <c r="A11737" i="17" s="1"/>
  <c r="A11738" i="17" s="1"/>
  <c r="A11739" i="17" s="1"/>
  <c r="A11740" i="17" s="1"/>
  <c r="A11741" i="17" s="1"/>
  <c r="A11742" i="17" s="1"/>
  <c r="A11743" i="17" s="1"/>
  <c r="A11744" i="17" s="1"/>
  <c r="A11745" i="17" s="1"/>
  <c r="A11746" i="17" s="1"/>
  <c r="A11747" i="17" s="1"/>
  <c r="A11748" i="17" s="1"/>
  <c r="A11749" i="17" s="1"/>
  <c r="A11750" i="17" s="1"/>
  <c r="A11751" i="17" s="1"/>
  <c r="A11752" i="17" s="1"/>
  <c r="A11753" i="17" s="1"/>
  <c r="A11754" i="17" s="1"/>
  <c r="A11755" i="17" s="1"/>
  <c r="A11756" i="17" s="1"/>
  <c r="A11757" i="17" s="1"/>
  <c r="A11758" i="17" s="1"/>
  <c r="A11759" i="17" s="1"/>
  <c r="A11760" i="17" s="1"/>
  <c r="A11761" i="17" s="1"/>
  <c r="A11762" i="17" s="1"/>
  <c r="A11763" i="17" s="1"/>
  <c r="A11764" i="17" s="1"/>
  <c r="A11765" i="17" s="1"/>
  <c r="A11766" i="17" s="1"/>
  <c r="A11767" i="17" s="1"/>
  <c r="A11768" i="17" s="1"/>
  <c r="A11769" i="17" s="1"/>
  <c r="A11770" i="17" s="1"/>
  <c r="A11771" i="17" s="1"/>
  <c r="A11772" i="17" s="1"/>
  <c r="A11773" i="17" s="1"/>
  <c r="A11774" i="17" s="1"/>
  <c r="A11775" i="17" s="1"/>
  <c r="A11776" i="17" s="1"/>
  <c r="A11777" i="17" s="1"/>
  <c r="A11778" i="17" s="1"/>
  <c r="A11779" i="17" s="1"/>
  <c r="A11780" i="17" s="1"/>
  <c r="A11781" i="17" s="1"/>
  <c r="A11782" i="17" s="1"/>
  <c r="A11783" i="17" s="1"/>
  <c r="A11784" i="17" s="1"/>
  <c r="A11785" i="17" s="1"/>
  <c r="A11786" i="17" s="1"/>
  <c r="A11787" i="17" s="1"/>
  <c r="A11788" i="17" s="1"/>
  <c r="A11789" i="17" s="1"/>
  <c r="A11790" i="17" s="1"/>
  <c r="A11791" i="17" s="1"/>
  <c r="A11792" i="17" s="1"/>
  <c r="A11793" i="17" s="1"/>
  <c r="A11794" i="17" s="1"/>
  <c r="A11795" i="17" s="1"/>
  <c r="A11796" i="17" s="1"/>
  <c r="A11797" i="17" s="1"/>
  <c r="A11798" i="17" s="1"/>
  <c r="A11799" i="17" s="1"/>
  <c r="A11800" i="17" s="1"/>
  <c r="A11801" i="17" s="1"/>
  <c r="A11802" i="17" s="1"/>
  <c r="A11803" i="17" s="1"/>
  <c r="A11804" i="17" s="1"/>
  <c r="A11805" i="17" s="1"/>
  <c r="A11806" i="17" s="1"/>
  <c r="A11807" i="17" s="1"/>
  <c r="A11808" i="17" s="1"/>
  <c r="A11809" i="17" s="1"/>
  <c r="A11810" i="17" s="1"/>
  <c r="A11811" i="17" s="1"/>
  <c r="A11812" i="17" s="1"/>
  <c r="A11813" i="17" s="1"/>
  <c r="A11814" i="17" s="1"/>
  <c r="A11815" i="17" s="1"/>
  <c r="A11816" i="17" s="1"/>
  <c r="A11817" i="17" s="1"/>
  <c r="A11818" i="17" s="1"/>
  <c r="A11819" i="17" s="1"/>
  <c r="A11820" i="17" s="1"/>
  <c r="A11821" i="17" s="1"/>
  <c r="A11822" i="17" s="1"/>
  <c r="A11823" i="17" s="1"/>
  <c r="A11824" i="17" s="1"/>
  <c r="A11825" i="17" s="1"/>
  <c r="A11826" i="17" s="1"/>
  <c r="A11827" i="17" s="1"/>
  <c r="A11828" i="17" s="1"/>
  <c r="A11829" i="17" s="1"/>
  <c r="A11830" i="17" s="1"/>
  <c r="A11831" i="17" s="1"/>
  <c r="A11832" i="17" s="1"/>
  <c r="A11833" i="17" s="1"/>
  <c r="A11834" i="17" s="1"/>
  <c r="A11835" i="17" s="1"/>
  <c r="A11836" i="17" s="1"/>
  <c r="A11837" i="17" s="1"/>
  <c r="A11838" i="17" s="1"/>
  <c r="A11839" i="17" s="1"/>
  <c r="A11840" i="17" s="1"/>
  <c r="A11841" i="17" s="1"/>
  <c r="A11842" i="17" s="1"/>
  <c r="A11843" i="17" s="1"/>
  <c r="A11844" i="17" s="1"/>
  <c r="A11845" i="17" s="1"/>
  <c r="A11846" i="17" s="1"/>
  <c r="A11847" i="17" s="1"/>
  <c r="A11848" i="17" s="1"/>
  <c r="A11849" i="17" s="1"/>
  <c r="A11850" i="17" s="1"/>
  <c r="A11851" i="17" s="1"/>
  <c r="A11852" i="17" s="1"/>
  <c r="A11853" i="17" s="1"/>
  <c r="A11854" i="17" s="1"/>
  <c r="A11855" i="17" s="1"/>
  <c r="A11856" i="17" s="1"/>
  <c r="A11857" i="17" s="1"/>
  <c r="A11858" i="17" s="1"/>
  <c r="A11859" i="17" s="1"/>
  <c r="A11860" i="17" s="1"/>
  <c r="A11861" i="17" s="1"/>
  <c r="A11862" i="17" s="1"/>
  <c r="A11863" i="17" s="1"/>
  <c r="A11864" i="17" s="1"/>
  <c r="A11865" i="17" s="1"/>
  <c r="A11866" i="17" s="1"/>
  <c r="A11867" i="17" s="1"/>
  <c r="A11868" i="17" s="1"/>
  <c r="A11869" i="17" s="1"/>
  <c r="A11870" i="17" s="1"/>
  <c r="A11871" i="17" s="1"/>
  <c r="A11872" i="17" s="1"/>
  <c r="A11873" i="17" s="1"/>
  <c r="A11874" i="17" s="1"/>
  <c r="A11875" i="17" s="1"/>
  <c r="A11876" i="17" s="1"/>
  <c r="A11877" i="17" s="1"/>
  <c r="A11878" i="17" s="1"/>
  <c r="A11879" i="17" s="1"/>
  <c r="A11880" i="17" s="1"/>
  <c r="A11881" i="17" s="1"/>
  <c r="A11882" i="17" s="1"/>
  <c r="A11883" i="17" s="1"/>
  <c r="A11884" i="17" s="1"/>
  <c r="A11885" i="17" s="1"/>
  <c r="A11886" i="17" s="1"/>
  <c r="A11887" i="17" s="1"/>
  <c r="A11888" i="17" s="1"/>
  <c r="A11889" i="17" s="1"/>
  <c r="A11890" i="17" s="1"/>
  <c r="A11891" i="17" s="1"/>
  <c r="A11892" i="17" s="1"/>
  <c r="A11893" i="17" s="1"/>
  <c r="A11894" i="17" s="1"/>
  <c r="A11895" i="17" s="1"/>
  <c r="A11896" i="17" s="1"/>
  <c r="A11897" i="17" s="1"/>
  <c r="A11898" i="17" s="1"/>
  <c r="A11899" i="17" s="1"/>
  <c r="A11900" i="17" s="1"/>
  <c r="A11901" i="17" s="1"/>
  <c r="A11902" i="17" s="1"/>
  <c r="A11903" i="17" s="1"/>
  <c r="A11904" i="17" s="1"/>
  <c r="A11905" i="17" s="1"/>
  <c r="A11906" i="17" s="1"/>
  <c r="A11907" i="17" s="1"/>
  <c r="A11908" i="17" s="1"/>
  <c r="A11909" i="17" s="1"/>
  <c r="A11910" i="17" s="1"/>
  <c r="A11911" i="17" s="1"/>
  <c r="A11912" i="17" s="1"/>
  <c r="A11913" i="17" s="1"/>
  <c r="A11914" i="17" s="1"/>
  <c r="A11915" i="17" s="1"/>
  <c r="A11916" i="17" s="1"/>
  <c r="A11917" i="17" s="1"/>
  <c r="A11918" i="17" s="1"/>
  <c r="A11919" i="17" s="1"/>
  <c r="A11920" i="17" s="1"/>
  <c r="A11921" i="17" s="1"/>
  <c r="A11922" i="17" s="1"/>
  <c r="A11923" i="17" s="1"/>
  <c r="A11924" i="17" s="1"/>
  <c r="A11925" i="17" s="1"/>
  <c r="A11926" i="17" s="1"/>
  <c r="A11927" i="17" s="1"/>
  <c r="A11928" i="17" s="1"/>
  <c r="A11929" i="17" s="1"/>
  <c r="A11930" i="17" s="1"/>
  <c r="A11931" i="17" s="1"/>
  <c r="A11932" i="17" s="1"/>
  <c r="A11933" i="17" s="1"/>
  <c r="A11934" i="17" s="1"/>
  <c r="A11935" i="17" s="1"/>
  <c r="A11936" i="17" s="1"/>
  <c r="A11937" i="17" s="1"/>
  <c r="A11938" i="17" s="1"/>
  <c r="A11939" i="17" s="1"/>
  <c r="A11940" i="17" s="1"/>
  <c r="A11941" i="17" s="1"/>
  <c r="A11942" i="17" s="1"/>
  <c r="A11943" i="17" s="1"/>
  <c r="A11944" i="17" s="1"/>
  <c r="A11945" i="17" s="1"/>
  <c r="A11946" i="17" s="1"/>
  <c r="A11947" i="17" s="1"/>
  <c r="A11948" i="17" s="1"/>
  <c r="A11949" i="17" s="1"/>
  <c r="A11950" i="17" s="1"/>
  <c r="A11951" i="17" s="1"/>
  <c r="A11952" i="17" s="1"/>
  <c r="A11953" i="17" s="1"/>
  <c r="A11954" i="17" s="1"/>
  <c r="A11955" i="17" s="1"/>
  <c r="A11956" i="17" s="1"/>
  <c r="A11957" i="17" s="1"/>
  <c r="A11958" i="17" s="1"/>
  <c r="A11959" i="17" s="1"/>
  <c r="A11960" i="17" s="1"/>
  <c r="A11961" i="17" s="1"/>
  <c r="A11962" i="17" s="1"/>
  <c r="A11963" i="17" s="1"/>
  <c r="A11964" i="17" s="1"/>
  <c r="A11965" i="17" s="1"/>
  <c r="A11966" i="17" s="1"/>
  <c r="A11967" i="17" s="1"/>
  <c r="A11968" i="17" s="1"/>
  <c r="A11969" i="17" s="1"/>
  <c r="A11970" i="17" s="1"/>
  <c r="A11971" i="17" s="1"/>
  <c r="A11972" i="17" s="1"/>
  <c r="A11973" i="17" s="1"/>
  <c r="A11974" i="17" s="1"/>
  <c r="A11975" i="17" s="1"/>
  <c r="A11976" i="17" s="1"/>
  <c r="A11977" i="17" s="1"/>
  <c r="A11978" i="17" s="1"/>
  <c r="A11979" i="17" s="1"/>
  <c r="A11980" i="17" s="1"/>
  <c r="A11981" i="17" s="1"/>
  <c r="A11982" i="17" s="1"/>
  <c r="A11983" i="17" s="1"/>
  <c r="A11984" i="17" s="1"/>
  <c r="A11985" i="17" s="1"/>
  <c r="A11986" i="17" s="1"/>
  <c r="A11987" i="17" s="1"/>
  <c r="A11988" i="17" s="1"/>
  <c r="A11989" i="17" s="1"/>
  <c r="A11990" i="17" s="1"/>
  <c r="A11991" i="17" s="1"/>
  <c r="A11992" i="17" s="1"/>
  <c r="A11993" i="17" s="1"/>
  <c r="A11994" i="17" s="1"/>
  <c r="A11995" i="17" s="1"/>
  <c r="A11996" i="17" s="1"/>
  <c r="A11997" i="17" s="1"/>
  <c r="A11998" i="17" s="1"/>
  <c r="A11999" i="17" s="1"/>
  <c r="A12000" i="17" s="1"/>
  <c r="A12001" i="17" s="1"/>
  <c r="A12002" i="17" s="1"/>
  <c r="A12003" i="17" s="1"/>
  <c r="A12004" i="17" s="1"/>
  <c r="A12005" i="17" s="1"/>
  <c r="A12006" i="17" s="1"/>
  <c r="A12007" i="17" s="1"/>
  <c r="A12008" i="17" s="1"/>
  <c r="A12009" i="17" s="1"/>
  <c r="A12010" i="17" s="1"/>
  <c r="A12011" i="17" s="1"/>
  <c r="A12012" i="17" s="1"/>
  <c r="A12013" i="17" s="1"/>
  <c r="A12014" i="17" s="1"/>
  <c r="A12015" i="17" s="1"/>
  <c r="A12016" i="17" s="1"/>
  <c r="A12017" i="17" s="1"/>
  <c r="A12018" i="17" s="1"/>
  <c r="A12019" i="17" s="1"/>
  <c r="A12020" i="17" s="1"/>
  <c r="A12021" i="17" s="1"/>
  <c r="A12022" i="17" s="1"/>
  <c r="A12023" i="17" s="1"/>
  <c r="A12024" i="17" s="1"/>
  <c r="A12025" i="17" s="1"/>
  <c r="A12026" i="17" s="1"/>
  <c r="A12027" i="17" s="1"/>
  <c r="A12028" i="17" s="1"/>
  <c r="A12029" i="17" s="1"/>
  <c r="A12030" i="17" s="1"/>
  <c r="A12031" i="17" s="1"/>
  <c r="A12032" i="17" s="1"/>
  <c r="A12033" i="17" s="1"/>
  <c r="A12034" i="17" s="1"/>
  <c r="A12035" i="17" s="1"/>
  <c r="A12036" i="17" s="1"/>
  <c r="A12037" i="17" s="1"/>
  <c r="A12038" i="17" s="1"/>
  <c r="A12039" i="17" s="1"/>
  <c r="A12040" i="17" s="1"/>
  <c r="A12041" i="17" s="1"/>
  <c r="A12042" i="17" s="1"/>
  <c r="A12043" i="17" s="1"/>
  <c r="A12044" i="17" s="1"/>
  <c r="A12045" i="17" s="1"/>
  <c r="A12046" i="17" s="1"/>
  <c r="A12047" i="17" s="1"/>
  <c r="A12048" i="17" s="1"/>
  <c r="A12049" i="17" s="1"/>
  <c r="A12050" i="17" s="1"/>
  <c r="A12051" i="17" s="1"/>
  <c r="A12052" i="17" s="1"/>
  <c r="A12053" i="17" s="1"/>
  <c r="A12054" i="17" s="1"/>
  <c r="A12055" i="17" s="1"/>
  <c r="A12056" i="17" s="1"/>
  <c r="A12057" i="17" s="1"/>
  <c r="A12058" i="17" s="1"/>
  <c r="A12059" i="17" s="1"/>
  <c r="A12060" i="17" s="1"/>
  <c r="A12061" i="17" s="1"/>
  <c r="A12062" i="17" s="1"/>
  <c r="A12063" i="17" s="1"/>
  <c r="A12064" i="17" s="1"/>
  <c r="A12065" i="17" s="1"/>
  <c r="A12066" i="17" s="1"/>
  <c r="A12067" i="17" s="1"/>
  <c r="A12068" i="17" s="1"/>
  <c r="A12069" i="17" s="1"/>
  <c r="A12070" i="17" s="1"/>
  <c r="A12071" i="17" s="1"/>
  <c r="A12072" i="17" s="1"/>
  <c r="A12073" i="17" s="1"/>
  <c r="A12074" i="17" s="1"/>
  <c r="A12075" i="17" s="1"/>
  <c r="A12076" i="17" s="1"/>
  <c r="A12077" i="17" s="1"/>
  <c r="A12078" i="17" s="1"/>
  <c r="A12079" i="17" s="1"/>
  <c r="A12080" i="17" s="1"/>
  <c r="A12081" i="17" s="1"/>
  <c r="A12082" i="17" s="1"/>
  <c r="A12083" i="17" s="1"/>
  <c r="A12084" i="17" s="1"/>
  <c r="A12085" i="17" s="1"/>
  <c r="A12086" i="17" s="1"/>
  <c r="A12087" i="17" s="1"/>
  <c r="A12088" i="17" s="1"/>
  <c r="A12089" i="17" s="1"/>
  <c r="A12090" i="17" s="1"/>
  <c r="A12091" i="17" s="1"/>
  <c r="A12092" i="17" s="1"/>
  <c r="A12093" i="17" s="1"/>
  <c r="A12094" i="17" s="1"/>
  <c r="A12095" i="17" s="1"/>
  <c r="A12096" i="17" s="1"/>
  <c r="A12097" i="17" s="1"/>
  <c r="A12098" i="17" s="1"/>
  <c r="A12099" i="17" s="1"/>
  <c r="A12100" i="17" s="1"/>
  <c r="A12101" i="17" s="1"/>
  <c r="A12102" i="17" s="1"/>
  <c r="A12103" i="17" s="1"/>
  <c r="A12104" i="17" s="1"/>
  <c r="A12105" i="17" s="1"/>
  <c r="A12106" i="17" s="1"/>
  <c r="A12107" i="17" s="1"/>
  <c r="A12108" i="17" s="1"/>
  <c r="A12109" i="17" s="1"/>
  <c r="A12110" i="17" s="1"/>
  <c r="A12111" i="17" s="1"/>
  <c r="A12112" i="17" s="1"/>
  <c r="A12113" i="17" s="1"/>
  <c r="A12114" i="17" s="1"/>
  <c r="A12115" i="17" s="1"/>
  <c r="A12116" i="17" s="1"/>
  <c r="A12117" i="17" s="1"/>
  <c r="A12118" i="17" s="1"/>
  <c r="A12119" i="17" s="1"/>
  <c r="A12120" i="17" s="1"/>
  <c r="A12121" i="17" s="1"/>
  <c r="A12122" i="17" s="1"/>
  <c r="A12123" i="17" s="1"/>
  <c r="A12124" i="17" s="1"/>
  <c r="A12125" i="17" s="1"/>
  <c r="A12126" i="17" s="1"/>
  <c r="A12127" i="17" s="1"/>
  <c r="A12128" i="17" s="1"/>
  <c r="A12129" i="17" s="1"/>
  <c r="A12130" i="17" s="1"/>
  <c r="A12131" i="17" s="1"/>
  <c r="A12132" i="17" s="1"/>
  <c r="A12133" i="17" s="1"/>
  <c r="A12134" i="17" s="1"/>
  <c r="A12135" i="17" s="1"/>
  <c r="A12136" i="17" s="1"/>
  <c r="A12137" i="17" s="1"/>
  <c r="A12138" i="17" s="1"/>
  <c r="A12139" i="17" s="1"/>
  <c r="A12140" i="17" s="1"/>
  <c r="A12141" i="17" s="1"/>
  <c r="A12142" i="17" s="1"/>
  <c r="A12143" i="17" s="1"/>
  <c r="A12144" i="17" s="1"/>
  <c r="A12145" i="17" s="1"/>
  <c r="A12146" i="17" s="1"/>
  <c r="A12147" i="17" s="1"/>
  <c r="A12148" i="17" s="1"/>
  <c r="A12149" i="17" s="1"/>
  <c r="A12150" i="17" s="1"/>
  <c r="A12151" i="17" s="1"/>
  <c r="A12152" i="17" s="1"/>
  <c r="A12153" i="17" s="1"/>
  <c r="A12154" i="17" s="1"/>
  <c r="A12155" i="17" s="1"/>
  <c r="A12156" i="17" s="1"/>
  <c r="A12157" i="17" s="1"/>
  <c r="A12158" i="17" s="1"/>
  <c r="A12159" i="17" s="1"/>
  <c r="A12160" i="17" s="1"/>
  <c r="A12161" i="17" s="1"/>
  <c r="A12162" i="17" s="1"/>
  <c r="A12163" i="17" s="1"/>
  <c r="A12164" i="17" s="1"/>
  <c r="A12165" i="17" s="1"/>
  <c r="A12166" i="17" s="1"/>
  <c r="A12167" i="17" s="1"/>
  <c r="A12168" i="17" s="1"/>
  <c r="A12169" i="17" s="1"/>
  <c r="A12170" i="17" s="1"/>
  <c r="A12171" i="17" s="1"/>
  <c r="A12172" i="17" s="1"/>
  <c r="A12173" i="17" s="1"/>
  <c r="A12174" i="17" s="1"/>
  <c r="A12175" i="17" s="1"/>
  <c r="A12176" i="17" s="1"/>
  <c r="A12177" i="17" s="1"/>
  <c r="A12178" i="17" s="1"/>
  <c r="A12179" i="17" s="1"/>
  <c r="A12180" i="17" s="1"/>
  <c r="A12181" i="17" s="1"/>
  <c r="A12182" i="17" s="1"/>
  <c r="A12183" i="17" s="1"/>
  <c r="A12184" i="17" s="1"/>
  <c r="A12185" i="17" s="1"/>
  <c r="A12186" i="17" s="1"/>
  <c r="A12187" i="17" s="1"/>
  <c r="A12188" i="17" s="1"/>
  <c r="A12189" i="17" s="1"/>
  <c r="A12190" i="17" s="1"/>
  <c r="A12191" i="17" s="1"/>
  <c r="A12192" i="17" s="1"/>
  <c r="A12193" i="17" s="1"/>
  <c r="A12194" i="17" s="1"/>
  <c r="A12195" i="17" s="1"/>
  <c r="A12196" i="17" s="1"/>
  <c r="A12197" i="17" s="1"/>
  <c r="A12198" i="17" s="1"/>
  <c r="A12199" i="17" s="1"/>
  <c r="A12200" i="17" s="1"/>
  <c r="A12201" i="17" s="1"/>
  <c r="A12202" i="17" s="1"/>
  <c r="A12203" i="17" s="1"/>
  <c r="A12204" i="17" s="1"/>
  <c r="A12205" i="17" s="1"/>
  <c r="A12206" i="17" s="1"/>
  <c r="A12207" i="17" s="1"/>
  <c r="A12208" i="17" s="1"/>
  <c r="A12209" i="17" s="1"/>
  <c r="A12210" i="17" s="1"/>
  <c r="A12211" i="17" s="1"/>
  <c r="A12212" i="17" s="1"/>
  <c r="A12213" i="17" s="1"/>
  <c r="A12214" i="17" s="1"/>
  <c r="A12215" i="17" s="1"/>
  <c r="A12216" i="17" s="1"/>
  <c r="A12217" i="17" s="1"/>
  <c r="A12218" i="17" s="1"/>
  <c r="A12219" i="17" s="1"/>
  <c r="A12220" i="17" s="1"/>
  <c r="A12221" i="17" s="1"/>
  <c r="A12222" i="17" s="1"/>
  <c r="A12223" i="17" s="1"/>
  <c r="A12224" i="17" s="1"/>
  <c r="A12225" i="17" s="1"/>
  <c r="A12226" i="17" s="1"/>
  <c r="A12227" i="17" s="1"/>
  <c r="A12228" i="17" s="1"/>
  <c r="A12229" i="17" s="1"/>
  <c r="A12230" i="17" s="1"/>
  <c r="A12231" i="17" s="1"/>
  <c r="A12232" i="17" s="1"/>
  <c r="A12233" i="17" s="1"/>
  <c r="A12234" i="17" s="1"/>
  <c r="A12235" i="17" s="1"/>
  <c r="A12236" i="17" s="1"/>
  <c r="A12237" i="17" s="1"/>
  <c r="A12238" i="17" s="1"/>
  <c r="A12239" i="17" s="1"/>
  <c r="A12240" i="17" s="1"/>
  <c r="A12241" i="17" s="1"/>
  <c r="A12242" i="17" s="1"/>
  <c r="A12243" i="17" s="1"/>
  <c r="A12244" i="17" s="1"/>
  <c r="A12245" i="17" s="1"/>
  <c r="A12246" i="17" s="1"/>
  <c r="A12247" i="17" s="1"/>
  <c r="A12248" i="17" s="1"/>
  <c r="A12249" i="17" s="1"/>
  <c r="A12250" i="17" s="1"/>
  <c r="A12251" i="17" s="1"/>
  <c r="A12252" i="17" s="1"/>
  <c r="A12253" i="17" s="1"/>
  <c r="A12254" i="17" s="1"/>
  <c r="A12255" i="17" s="1"/>
  <c r="A12256" i="17" s="1"/>
  <c r="A12257" i="17" s="1"/>
  <c r="A12258" i="17" s="1"/>
  <c r="A12259" i="17" s="1"/>
  <c r="A12260" i="17" s="1"/>
  <c r="A12261" i="17" s="1"/>
  <c r="A12262" i="17" s="1"/>
  <c r="A12263" i="17" s="1"/>
  <c r="A12264" i="17" s="1"/>
  <c r="A12265" i="17" s="1"/>
  <c r="A12266" i="17" s="1"/>
  <c r="A12267" i="17" s="1"/>
  <c r="A12268" i="17" s="1"/>
  <c r="A12269" i="17" s="1"/>
  <c r="A12270" i="17" s="1"/>
  <c r="A12271" i="17" s="1"/>
  <c r="A12272" i="17" s="1"/>
  <c r="A12273" i="17" s="1"/>
  <c r="A12274" i="17" s="1"/>
  <c r="A12275" i="17" s="1"/>
  <c r="A12276" i="17" s="1"/>
  <c r="A12277" i="17" s="1"/>
  <c r="A12278" i="17" s="1"/>
  <c r="A12279" i="17" s="1"/>
  <c r="A12280" i="17" s="1"/>
  <c r="A12281" i="17" s="1"/>
  <c r="A12282" i="17" s="1"/>
  <c r="A12283" i="17" s="1"/>
  <c r="A12284" i="17" s="1"/>
  <c r="A12285" i="17" s="1"/>
  <c r="A12286" i="17" s="1"/>
  <c r="A12287" i="17" s="1"/>
  <c r="A12288" i="17" s="1"/>
  <c r="A12289" i="17" s="1"/>
  <c r="A12290" i="17" s="1"/>
  <c r="A12291" i="17" s="1"/>
  <c r="A12292" i="17" s="1"/>
  <c r="A12293" i="17" s="1"/>
  <c r="A12294" i="17" s="1"/>
  <c r="A12295" i="17" s="1"/>
  <c r="A12296" i="17" s="1"/>
  <c r="A12297" i="17" s="1"/>
  <c r="A12298" i="17" s="1"/>
  <c r="A12299" i="17" s="1"/>
  <c r="A12300" i="17" s="1"/>
  <c r="A12301" i="17" s="1"/>
  <c r="A12302" i="17" s="1"/>
  <c r="A12303" i="17" s="1"/>
  <c r="A12304" i="17" s="1"/>
  <c r="A12305" i="17" s="1"/>
  <c r="A12306" i="17" s="1"/>
  <c r="A12307" i="17" s="1"/>
  <c r="A12308" i="17" s="1"/>
  <c r="A12309" i="17" s="1"/>
  <c r="A12310" i="17" s="1"/>
  <c r="A12311" i="17" s="1"/>
  <c r="A12312" i="17" s="1"/>
  <c r="A12313" i="17" s="1"/>
  <c r="A12314" i="17" s="1"/>
  <c r="A12315" i="17" s="1"/>
  <c r="A12316" i="17" s="1"/>
  <c r="A12317" i="17" s="1"/>
  <c r="A12318" i="17" s="1"/>
  <c r="A12319" i="17" s="1"/>
  <c r="A12320" i="17" s="1"/>
  <c r="A12321" i="17" s="1"/>
  <c r="A12322" i="17" s="1"/>
  <c r="A12323" i="17" s="1"/>
  <c r="A12324" i="17" s="1"/>
  <c r="A12325" i="17" s="1"/>
  <c r="A12326" i="17" s="1"/>
  <c r="A12327" i="17" s="1"/>
  <c r="A12328" i="17" s="1"/>
  <c r="A12329" i="17" s="1"/>
  <c r="A12330" i="17" s="1"/>
  <c r="A12331" i="17" s="1"/>
  <c r="A12332" i="17" s="1"/>
  <c r="A12333" i="17" s="1"/>
  <c r="A12334" i="17" s="1"/>
  <c r="A12335" i="17" s="1"/>
  <c r="A12336" i="17" s="1"/>
  <c r="A12337" i="17" s="1"/>
  <c r="A12338" i="17" s="1"/>
  <c r="A12339" i="17" s="1"/>
  <c r="A12340" i="17" s="1"/>
  <c r="A12341" i="17" s="1"/>
  <c r="A12342" i="17" s="1"/>
  <c r="A12343" i="17" s="1"/>
  <c r="A12344" i="17" s="1"/>
  <c r="A12345" i="17" s="1"/>
  <c r="A12346" i="17" s="1"/>
  <c r="A12347" i="17" s="1"/>
  <c r="A12348" i="17" s="1"/>
  <c r="A12349" i="17" s="1"/>
  <c r="A12350" i="17" s="1"/>
  <c r="A12351" i="17" s="1"/>
  <c r="A12352" i="17" s="1"/>
  <c r="A12353" i="17" s="1"/>
  <c r="A12354" i="17" s="1"/>
  <c r="A12355" i="17" s="1"/>
  <c r="A12356" i="17" s="1"/>
  <c r="A12357" i="17" s="1"/>
  <c r="A12358" i="17" s="1"/>
  <c r="A12359" i="17" s="1"/>
  <c r="A12360" i="17" s="1"/>
  <c r="A12361" i="17" s="1"/>
  <c r="A12362" i="17" s="1"/>
  <c r="A12363" i="17" s="1"/>
  <c r="A12364" i="17" s="1"/>
  <c r="A12365" i="17" s="1"/>
  <c r="A12366" i="17" s="1"/>
  <c r="A12367" i="17" s="1"/>
  <c r="A12368" i="17" s="1"/>
  <c r="A12369" i="17" s="1"/>
  <c r="A12370" i="17" s="1"/>
  <c r="A12371" i="17" s="1"/>
  <c r="A12372" i="17" s="1"/>
  <c r="A12373" i="17" s="1"/>
  <c r="A12374" i="17" s="1"/>
  <c r="A12375" i="17" s="1"/>
  <c r="A12376" i="17" s="1"/>
  <c r="A12377" i="17" s="1"/>
  <c r="A12378" i="17" s="1"/>
  <c r="A12379" i="17" s="1"/>
  <c r="A12380" i="17" s="1"/>
  <c r="A12381" i="17" s="1"/>
  <c r="A12382" i="17" s="1"/>
  <c r="A12383" i="17" s="1"/>
  <c r="A12384" i="17" s="1"/>
  <c r="A12385" i="17" s="1"/>
  <c r="A12386" i="17" s="1"/>
  <c r="A12387" i="17" s="1"/>
  <c r="A12388" i="17" s="1"/>
  <c r="A12389" i="17" s="1"/>
  <c r="A12390" i="17" s="1"/>
  <c r="A12391" i="17" s="1"/>
  <c r="A12392" i="17" s="1"/>
  <c r="A12393" i="17" s="1"/>
  <c r="A12394" i="17" s="1"/>
  <c r="A12395" i="17" s="1"/>
  <c r="A12396" i="17" s="1"/>
  <c r="A12397" i="17" s="1"/>
  <c r="A12398" i="17" s="1"/>
  <c r="A12399" i="17" s="1"/>
  <c r="A12400" i="17" s="1"/>
  <c r="A12401" i="17" s="1"/>
  <c r="A12402" i="17" s="1"/>
  <c r="A12403" i="17" s="1"/>
  <c r="A12404" i="17" s="1"/>
  <c r="A12405" i="17" s="1"/>
  <c r="A12406" i="17" s="1"/>
  <c r="A12407" i="17" s="1"/>
  <c r="A12408" i="17" s="1"/>
  <c r="A12409" i="17" s="1"/>
  <c r="A12410" i="17" s="1"/>
  <c r="A12411" i="17" s="1"/>
  <c r="A12412" i="17" s="1"/>
  <c r="A12413" i="17" s="1"/>
  <c r="A12414" i="17" s="1"/>
  <c r="A12415" i="17" s="1"/>
  <c r="A12416" i="17" s="1"/>
  <c r="A12417" i="17" s="1"/>
  <c r="A12418" i="17" s="1"/>
  <c r="A12419" i="17" s="1"/>
  <c r="A12420" i="17" s="1"/>
  <c r="A12421" i="17" s="1"/>
  <c r="A12422" i="17" s="1"/>
  <c r="A12423" i="17" s="1"/>
  <c r="A12424" i="17" s="1"/>
  <c r="A12425" i="17" s="1"/>
  <c r="A12426" i="17" s="1"/>
  <c r="A12427" i="17" s="1"/>
  <c r="A12428" i="17" s="1"/>
  <c r="A12429" i="17" s="1"/>
  <c r="A12430" i="17" s="1"/>
  <c r="A12431" i="17" s="1"/>
  <c r="A12432" i="17" s="1"/>
  <c r="A12433" i="17" s="1"/>
  <c r="A12434" i="17" s="1"/>
  <c r="A12435" i="17" s="1"/>
  <c r="A12436" i="17" s="1"/>
  <c r="A12437" i="17" s="1"/>
  <c r="A12438" i="17" s="1"/>
  <c r="A12439" i="17" s="1"/>
  <c r="A12440" i="17" s="1"/>
  <c r="A12441" i="17" s="1"/>
  <c r="A12442" i="17" s="1"/>
  <c r="A12443" i="17" s="1"/>
  <c r="A12444" i="17" s="1"/>
  <c r="A12445" i="17" s="1"/>
  <c r="A12446" i="17" s="1"/>
  <c r="A12447" i="17" s="1"/>
  <c r="A12448" i="17" s="1"/>
  <c r="A12449" i="17" s="1"/>
  <c r="A12450" i="17" s="1"/>
  <c r="A12451" i="17" s="1"/>
  <c r="A12452" i="17" s="1"/>
  <c r="A12453" i="17" s="1"/>
  <c r="A12454" i="17" s="1"/>
  <c r="A12455" i="17" s="1"/>
  <c r="A12456" i="17" s="1"/>
  <c r="A12457" i="17" s="1"/>
  <c r="A12458" i="17" s="1"/>
  <c r="A12459" i="17" s="1"/>
  <c r="A12460" i="17" s="1"/>
  <c r="A12461" i="17" s="1"/>
  <c r="A12462" i="17" s="1"/>
  <c r="A12463" i="17" s="1"/>
  <c r="A12464" i="17" s="1"/>
  <c r="A12465" i="17" s="1"/>
  <c r="A12466" i="17" s="1"/>
  <c r="A12467" i="17" s="1"/>
  <c r="A12468" i="17" s="1"/>
  <c r="A12469" i="17" s="1"/>
  <c r="A12470" i="17" s="1"/>
  <c r="A12471" i="17" s="1"/>
  <c r="A12472" i="17" s="1"/>
  <c r="A12473" i="17" s="1"/>
  <c r="A12474" i="17" s="1"/>
  <c r="A12475" i="17" s="1"/>
  <c r="A12476" i="17" s="1"/>
  <c r="A12477" i="17" s="1"/>
  <c r="A12478" i="17" s="1"/>
  <c r="A12479" i="17" s="1"/>
  <c r="A12480" i="17" s="1"/>
  <c r="A12481" i="17" s="1"/>
  <c r="A12482" i="17" s="1"/>
  <c r="A12483" i="17" s="1"/>
  <c r="A12484" i="17" s="1"/>
  <c r="A12485" i="17" s="1"/>
  <c r="A12486" i="17" s="1"/>
  <c r="A12487" i="17" s="1"/>
  <c r="A12488" i="17" s="1"/>
  <c r="A12489" i="17" s="1"/>
  <c r="A12490" i="17" s="1"/>
  <c r="A12491" i="17" s="1"/>
  <c r="A12492" i="17" s="1"/>
  <c r="A12493" i="17" s="1"/>
  <c r="A12494" i="17" s="1"/>
  <c r="A12495" i="17" s="1"/>
  <c r="A12496" i="17" s="1"/>
  <c r="A12497" i="17" s="1"/>
  <c r="A12498" i="17" s="1"/>
  <c r="A12499" i="17" s="1"/>
  <c r="A12500" i="17" s="1"/>
  <c r="A12501" i="17" s="1"/>
  <c r="A12502" i="17" s="1"/>
  <c r="A12503" i="17" s="1"/>
  <c r="A12504" i="17" s="1"/>
  <c r="A12505" i="17" s="1"/>
  <c r="A12506" i="17" s="1"/>
  <c r="A12507" i="17" s="1"/>
  <c r="A12508" i="17" s="1"/>
  <c r="A12509" i="17" s="1"/>
  <c r="A12510" i="17" s="1"/>
  <c r="A12511" i="17" s="1"/>
  <c r="A12512" i="17" s="1"/>
  <c r="A12513" i="17" s="1"/>
  <c r="A12514" i="17" s="1"/>
  <c r="A12515" i="17" s="1"/>
  <c r="A12516" i="17" s="1"/>
  <c r="A12517" i="17" s="1"/>
  <c r="A12518" i="17" s="1"/>
  <c r="A12519" i="17" s="1"/>
  <c r="A12520" i="17" s="1"/>
  <c r="A12521" i="17" s="1"/>
  <c r="A12522" i="17" s="1"/>
  <c r="A12523" i="17" s="1"/>
  <c r="A12524" i="17" s="1"/>
  <c r="A12525" i="17" s="1"/>
  <c r="A12526" i="17" s="1"/>
  <c r="A12527" i="17" s="1"/>
  <c r="A12528" i="17" s="1"/>
  <c r="A12529" i="17" s="1"/>
  <c r="A12530" i="17" s="1"/>
  <c r="A12531" i="17" s="1"/>
  <c r="A12532" i="17" s="1"/>
  <c r="A12533" i="17" s="1"/>
  <c r="A12534" i="17" s="1"/>
  <c r="A12535" i="17" s="1"/>
  <c r="A12536" i="17" s="1"/>
  <c r="A12537" i="17" s="1"/>
  <c r="A12538" i="17" s="1"/>
  <c r="A12539" i="17" s="1"/>
  <c r="A12540" i="17" s="1"/>
  <c r="A12541" i="17" s="1"/>
  <c r="A12542" i="17" s="1"/>
  <c r="A12543" i="17" s="1"/>
  <c r="A12544" i="17" s="1"/>
  <c r="A12545" i="17" s="1"/>
  <c r="A12546" i="17" s="1"/>
  <c r="A12547" i="17" s="1"/>
  <c r="A12548" i="17" s="1"/>
  <c r="A12549" i="17" s="1"/>
  <c r="A12550" i="17" s="1"/>
  <c r="A12551" i="17" s="1"/>
  <c r="A12552" i="17" s="1"/>
  <c r="A12553" i="17" s="1"/>
  <c r="A12554" i="17" s="1"/>
  <c r="A12555" i="17" s="1"/>
  <c r="A12556" i="17" s="1"/>
  <c r="A12557" i="17" s="1"/>
  <c r="A12558" i="17" s="1"/>
  <c r="A12559" i="17" s="1"/>
  <c r="A12560" i="17" s="1"/>
  <c r="A12561" i="17" s="1"/>
  <c r="A12562" i="17" s="1"/>
  <c r="A12563" i="17" s="1"/>
  <c r="A12564" i="17" s="1"/>
  <c r="A12565" i="17" s="1"/>
  <c r="A12566" i="17" s="1"/>
  <c r="A12567" i="17" s="1"/>
  <c r="A12568" i="17" s="1"/>
  <c r="A12569" i="17" s="1"/>
  <c r="A12570" i="17" s="1"/>
  <c r="A12571" i="17" s="1"/>
  <c r="A12572" i="17" s="1"/>
  <c r="A12573" i="17" s="1"/>
  <c r="A12574" i="17" s="1"/>
  <c r="A12575" i="17" s="1"/>
  <c r="A12576" i="17" s="1"/>
  <c r="A12577" i="17" s="1"/>
  <c r="A12578" i="17" s="1"/>
  <c r="A12579" i="17" s="1"/>
  <c r="A12580" i="17" s="1"/>
  <c r="A12581" i="17" s="1"/>
  <c r="A12582" i="17" s="1"/>
  <c r="A12583" i="17" s="1"/>
  <c r="A12584" i="17" s="1"/>
  <c r="A12585" i="17" s="1"/>
  <c r="A12586" i="17" s="1"/>
  <c r="A12587" i="17" s="1"/>
  <c r="A12588" i="17" s="1"/>
  <c r="A12589" i="17" s="1"/>
  <c r="A12590" i="17" s="1"/>
  <c r="A12591" i="17" s="1"/>
  <c r="A12592" i="17" s="1"/>
  <c r="A12593" i="17" s="1"/>
  <c r="A12594" i="17" s="1"/>
  <c r="A12595" i="17" s="1"/>
  <c r="A12596" i="17" s="1"/>
  <c r="A12597" i="17" s="1"/>
  <c r="A12598" i="17" s="1"/>
  <c r="A12599" i="17" s="1"/>
  <c r="A12600" i="17" s="1"/>
  <c r="A12601" i="17" s="1"/>
  <c r="A12602" i="17" s="1"/>
  <c r="A12603" i="17" s="1"/>
  <c r="A12604" i="17" s="1"/>
  <c r="A12605" i="17" s="1"/>
  <c r="A12606" i="17" s="1"/>
  <c r="A12607" i="17" s="1"/>
  <c r="A12608" i="17" s="1"/>
  <c r="A12609" i="17" s="1"/>
  <c r="A12610" i="17" s="1"/>
  <c r="A12611" i="17" s="1"/>
  <c r="A12612" i="17" s="1"/>
  <c r="A12613" i="17" s="1"/>
  <c r="A12614" i="17" s="1"/>
  <c r="A12615" i="17" s="1"/>
  <c r="A12616" i="17" s="1"/>
  <c r="A12617" i="17" s="1"/>
  <c r="A12618" i="17" s="1"/>
  <c r="A12619" i="17" s="1"/>
  <c r="A12620" i="17" s="1"/>
  <c r="A12621" i="17" s="1"/>
  <c r="A12622" i="17" s="1"/>
  <c r="A12623" i="17" s="1"/>
  <c r="A12624" i="17" s="1"/>
  <c r="A12625" i="17" s="1"/>
  <c r="A12626" i="17" s="1"/>
  <c r="A12627" i="17" s="1"/>
  <c r="A12628" i="17" s="1"/>
  <c r="A12629" i="17" s="1"/>
  <c r="A12630" i="17" s="1"/>
  <c r="A12631" i="17" s="1"/>
  <c r="A12632" i="17" s="1"/>
  <c r="A12633" i="17" s="1"/>
  <c r="A12634" i="17" s="1"/>
  <c r="A12635" i="17" s="1"/>
  <c r="A12636" i="17" s="1"/>
  <c r="A12637" i="17" s="1"/>
  <c r="A12638" i="17" s="1"/>
  <c r="A12639" i="17" s="1"/>
  <c r="A12640" i="17" s="1"/>
  <c r="A12641" i="17" s="1"/>
  <c r="A12642" i="17" s="1"/>
  <c r="A12643" i="17" s="1"/>
  <c r="A12644" i="17" s="1"/>
  <c r="A12645" i="17" s="1"/>
  <c r="A12646" i="17" s="1"/>
  <c r="A12647" i="17" s="1"/>
  <c r="A12648" i="17" s="1"/>
  <c r="A12649" i="17" s="1"/>
  <c r="A12650" i="17" s="1"/>
  <c r="A12651" i="17" s="1"/>
  <c r="A12652" i="17" s="1"/>
  <c r="A12653" i="17" s="1"/>
  <c r="A12654" i="17" s="1"/>
  <c r="A12655" i="17" s="1"/>
  <c r="A12656" i="17" s="1"/>
  <c r="A12657" i="17" s="1"/>
  <c r="A12658" i="17" s="1"/>
  <c r="A12659" i="17" s="1"/>
  <c r="A12660" i="17" s="1"/>
  <c r="A12661" i="17" s="1"/>
  <c r="A12662" i="17" s="1"/>
  <c r="A12663" i="17" s="1"/>
  <c r="A12664" i="17" s="1"/>
  <c r="A12665" i="17" s="1"/>
  <c r="A12666" i="17" s="1"/>
  <c r="A12667" i="17" s="1"/>
  <c r="A12668" i="17" s="1"/>
  <c r="A12669" i="17" s="1"/>
  <c r="A12670" i="17" s="1"/>
  <c r="A12671" i="17" s="1"/>
  <c r="A12672" i="17" s="1"/>
  <c r="A12673" i="17" s="1"/>
  <c r="A12674" i="17" s="1"/>
  <c r="A12675" i="17" s="1"/>
  <c r="A12676" i="17" s="1"/>
  <c r="A12677" i="17" s="1"/>
  <c r="A12678" i="17" s="1"/>
  <c r="A12679" i="17" s="1"/>
  <c r="A12680" i="17" s="1"/>
  <c r="A12681" i="17" s="1"/>
  <c r="A12682" i="17" s="1"/>
  <c r="A12683" i="17" s="1"/>
  <c r="A12684" i="17" s="1"/>
  <c r="A12685" i="17" s="1"/>
  <c r="A12686" i="17" s="1"/>
  <c r="A12687" i="17" s="1"/>
  <c r="A12688" i="17" s="1"/>
  <c r="A12689" i="17" s="1"/>
  <c r="A12690" i="17" s="1"/>
  <c r="A12691" i="17" s="1"/>
  <c r="A12692" i="17" s="1"/>
  <c r="A12693" i="17" s="1"/>
  <c r="A12694" i="17" s="1"/>
  <c r="A12695" i="17" s="1"/>
  <c r="A12696" i="17" s="1"/>
  <c r="A12697" i="17" s="1"/>
  <c r="A12698" i="17" s="1"/>
  <c r="A12699" i="17" s="1"/>
  <c r="A12700" i="17" s="1"/>
  <c r="A12701" i="17" s="1"/>
  <c r="A12702" i="17" s="1"/>
  <c r="A12703" i="17" s="1"/>
  <c r="A12704" i="17" s="1"/>
  <c r="A12705" i="17" s="1"/>
  <c r="A12706" i="17" s="1"/>
  <c r="A12707" i="17" s="1"/>
  <c r="A12708" i="17" s="1"/>
  <c r="A12709" i="17" s="1"/>
  <c r="A12710" i="17" s="1"/>
  <c r="A12711" i="17" s="1"/>
  <c r="A12712" i="17" s="1"/>
  <c r="A12713" i="17" s="1"/>
  <c r="A12714" i="17" s="1"/>
  <c r="A12715" i="17" s="1"/>
  <c r="A12716" i="17" s="1"/>
  <c r="A12717" i="17" s="1"/>
  <c r="A12718" i="17" s="1"/>
  <c r="A12719" i="17" s="1"/>
  <c r="A12720" i="17" s="1"/>
  <c r="A12721" i="17" s="1"/>
  <c r="A12722" i="17" s="1"/>
  <c r="A12723" i="17" s="1"/>
  <c r="A12724" i="17" s="1"/>
  <c r="A12725" i="17" s="1"/>
  <c r="A12726" i="17" s="1"/>
  <c r="A12727" i="17" s="1"/>
  <c r="A12728" i="17" s="1"/>
  <c r="A12729" i="17" s="1"/>
  <c r="A12730" i="17" s="1"/>
  <c r="A12731" i="17" s="1"/>
  <c r="A12732" i="17" s="1"/>
  <c r="A12733" i="17" s="1"/>
  <c r="A12734" i="17" s="1"/>
  <c r="A12735" i="17" s="1"/>
  <c r="A12736" i="17" s="1"/>
  <c r="A12737" i="17" s="1"/>
  <c r="A12738" i="17" s="1"/>
  <c r="A12739" i="17" s="1"/>
  <c r="A12740" i="17" s="1"/>
  <c r="A12741" i="17" s="1"/>
  <c r="A12742" i="17" s="1"/>
  <c r="A12743" i="17" s="1"/>
  <c r="A12744" i="17" s="1"/>
  <c r="A12745" i="17" s="1"/>
  <c r="A12746" i="17" s="1"/>
  <c r="A12747" i="17" s="1"/>
  <c r="A12748" i="17" s="1"/>
  <c r="A12749" i="17" s="1"/>
  <c r="A12750" i="17" s="1"/>
  <c r="A12751" i="17" s="1"/>
  <c r="A12752" i="17" s="1"/>
  <c r="A12753" i="17" s="1"/>
  <c r="A12754" i="17" s="1"/>
  <c r="A12755" i="17" s="1"/>
  <c r="A12756" i="17" s="1"/>
  <c r="A12757" i="17" s="1"/>
  <c r="A12758" i="17" s="1"/>
  <c r="A12759" i="17" s="1"/>
  <c r="A12760" i="17" s="1"/>
  <c r="A12761" i="17" s="1"/>
  <c r="A12762" i="17" s="1"/>
  <c r="A12763" i="17" s="1"/>
  <c r="A12764" i="17" s="1"/>
  <c r="A12765" i="17" s="1"/>
  <c r="A12766" i="17" s="1"/>
  <c r="A12767" i="17" s="1"/>
  <c r="A12768" i="17" s="1"/>
  <c r="A12769" i="17" s="1"/>
  <c r="A12770" i="17" s="1"/>
  <c r="A12771" i="17" s="1"/>
  <c r="A12772" i="17" s="1"/>
  <c r="A12773" i="17" s="1"/>
  <c r="A12774" i="17" s="1"/>
  <c r="A12775" i="17" s="1"/>
  <c r="A12776" i="17" s="1"/>
  <c r="A12777" i="17" s="1"/>
  <c r="A12778" i="17" s="1"/>
  <c r="A12779" i="17" s="1"/>
  <c r="A12780" i="17" s="1"/>
  <c r="A12781" i="17" s="1"/>
  <c r="A12782" i="17" s="1"/>
  <c r="A12783" i="17" s="1"/>
  <c r="A12784" i="17" s="1"/>
  <c r="A12785" i="17" s="1"/>
  <c r="A12786" i="17" s="1"/>
  <c r="A12787" i="17" s="1"/>
  <c r="A12788" i="17" s="1"/>
  <c r="A12789" i="17" s="1"/>
  <c r="A12790" i="17" s="1"/>
  <c r="A12791" i="17" s="1"/>
  <c r="A12792" i="17" s="1"/>
  <c r="A12793" i="17" s="1"/>
  <c r="A12794" i="17" s="1"/>
  <c r="A12795" i="17" s="1"/>
  <c r="A12796" i="17" s="1"/>
  <c r="A12797" i="17" s="1"/>
  <c r="A12798" i="17" s="1"/>
  <c r="A12799" i="17" s="1"/>
  <c r="A12800" i="17" s="1"/>
  <c r="A12801" i="17" s="1"/>
  <c r="A12802" i="17" s="1"/>
  <c r="A12803" i="17" s="1"/>
  <c r="A12804" i="17" s="1"/>
  <c r="A12805" i="17" s="1"/>
  <c r="A12806" i="17" s="1"/>
  <c r="A12807" i="17" s="1"/>
  <c r="A12808" i="17" s="1"/>
  <c r="A12809" i="17" s="1"/>
  <c r="A12810" i="17" s="1"/>
  <c r="A12811" i="17" s="1"/>
  <c r="A12812" i="17" s="1"/>
  <c r="A12813" i="17" s="1"/>
  <c r="A12814" i="17" s="1"/>
  <c r="A12815" i="17" s="1"/>
  <c r="A12816" i="17" s="1"/>
  <c r="A12817" i="17" s="1"/>
  <c r="A12818" i="17" s="1"/>
  <c r="A12819" i="17" s="1"/>
  <c r="A12820" i="17" s="1"/>
  <c r="A12821" i="17" s="1"/>
  <c r="A12822" i="17" s="1"/>
  <c r="A12823" i="17" s="1"/>
  <c r="A12824" i="17" s="1"/>
  <c r="A12825" i="17" s="1"/>
  <c r="A12826" i="17" s="1"/>
  <c r="A12827" i="17" s="1"/>
  <c r="A12828" i="17" s="1"/>
  <c r="A12829" i="17" s="1"/>
  <c r="A12830" i="17" s="1"/>
  <c r="A12831" i="17" s="1"/>
  <c r="A12832" i="17" s="1"/>
  <c r="A12833" i="17" s="1"/>
  <c r="A12834" i="17" s="1"/>
  <c r="A12835" i="17" s="1"/>
  <c r="A12836" i="17" s="1"/>
  <c r="A12837" i="17" s="1"/>
  <c r="A12838" i="17" s="1"/>
  <c r="A12839" i="17" s="1"/>
  <c r="A12840" i="17" s="1"/>
  <c r="A12841" i="17" s="1"/>
  <c r="A12842" i="17" s="1"/>
  <c r="A12843" i="17" s="1"/>
  <c r="A12844" i="17" s="1"/>
  <c r="A12845" i="17" s="1"/>
  <c r="A12846" i="17" s="1"/>
  <c r="A12847" i="17" s="1"/>
  <c r="A12848" i="17" s="1"/>
  <c r="A12849" i="17" s="1"/>
  <c r="A12850" i="17" s="1"/>
  <c r="A12851" i="17" s="1"/>
  <c r="A12852" i="17" s="1"/>
  <c r="A12853" i="17" s="1"/>
  <c r="A12854" i="17" s="1"/>
  <c r="A12855" i="17" s="1"/>
  <c r="A12856" i="17" s="1"/>
  <c r="A12857" i="17" s="1"/>
  <c r="A12858" i="17" s="1"/>
  <c r="A12859" i="17" s="1"/>
  <c r="A12860" i="17" s="1"/>
  <c r="A12861" i="17" s="1"/>
  <c r="A12862" i="17" s="1"/>
  <c r="A12863" i="17" s="1"/>
  <c r="A12864" i="17" s="1"/>
  <c r="A12865" i="17" s="1"/>
  <c r="A12866" i="17" s="1"/>
  <c r="A12867" i="17" s="1"/>
  <c r="A12868" i="17" s="1"/>
  <c r="A12869" i="17" s="1"/>
  <c r="A12870" i="17" s="1"/>
  <c r="A12871" i="17" s="1"/>
  <c r="A12872" i="17" s="1"/>
  <c r="A12873" i="17" s="1"/>
  <c r="A12874" i="17" s="1"/>
  <c r="A12875" i="17" s="1"/>
  <c r="A12876" i="17" s="1"/>
  <c r="A12877" i="17" s="1"/>
  <c r="A12878" i="17" s="1"/>
  <c r="A12879" i="17" s="1"/>
  <c r="A12880" i="17" s="1"/>
  <c r="A12881" i="17" s="1"/>
  <c r="A12882" i="17" s="1"/>
  <c r="A12883" i="17" s="1"/>
  <c r="A12884" i="17" s="1"/>
  <c r="A12885" i="17" s="1"/>
  <c r="A12886" i="17" s="1"/>
  <c r="A12887" i="17" s="1"/>
  <c r="A12888" i="17" s="1"/>
  <c r="A12889" i="17" s="1"/>
  <c r="A12890" i="17" s="1"/>
  <c r="A12891" i="17" s="1"/>
  <c r="A12892" i="17" s="1"/>
  <c r="A12893" i="17" s="1"/>
  <c r="A12894" i="17" s="1"/>
  <c r="A12895" i="17" s="1"/>
  <c r="A12896" i="17" s="1"/>
  <c r="A12897" i="17" s="1"/>
  <c r="A12898" i="17" s="1"/>
  <c r="A12899" i="17" s="1"/>
  <c r="A12900" i="17" s="1"/>
  <c r="A12901" i="17" s="1"/>
  <c r="A12902" i="17" s="1"/>
  <c r="A12903" i="17" s="1"/>
  <c r="A12904" i="17" s="1"/>
  <c r="A12905" i="17" s="1"/>
  <c r="A12906" i="17" s="1"/>
  <c r="A12907" i="17" s="1"/>
  <c r="A12908" i="17" s="1"/>
  <c r="A12909" i="17" s="1"/>
  <c r="A12910" i="17" s="1"/>
  <c r="A12911" i="17" s="1"/>
  <c r="A12912" i="17" s="1"/>
  <c r="A12913" i="17" s="1"/>
  <c r="A12914" i="17" s="1"/>
  <c r="A12915" i="17" s="1"/>
  <c r="A12916" i="17" s="1"/>
  <c r="A12917" i="17" s="1"/>
  <c r="A12918" i="17" s="1"/>
  <c r="A12919" i="17" s="1"/>
  <c r="A12920" i="17" s="1"/>
  <c r="A12921" i="17" s="1"/>
  <c r="A12922" i="17" s="1"/>
  <c r="A12923" i="17" s="1"/>
  <c r="A12924" i="17" s="1"/>
  <c r="A12925" i="17" s="1"/>
  <c r="A12926" i="17" s="1"/>
  <c r="A12927" i="17" s="1"/>
  <c r="A12928" i="17" s="1"/>
  <c r="A12929" i="17" s="1"/>
  <c r="A12930" i="17" s="1"/>
  <c r="A12931" i="17" s="1"/>
  <c r="A12932" i="17" s="1"/>
  <c r="A12933" i="17" s="1"/>
  <c r="A12934" i="17" s="1"/>
  <c r="A12935" i="17" s="1"/>
  <c r="A12936" i="17" s="1"/>
  <c r="A12937" i="17" s="1"/>
  <c r="A12938" i="17" s="1"/>
  <c r="A12939" i="17" s="1"/>
  <c r="A12940" i="17" s="1"/>
  <c r="A12941" i="17" s="1"/>
  <c r="A12942" i="17" s="1"/>
  <c r="A12943" i="17" s="1"/>
  <c r="A12944" i="17" s="1"/>
  <c r="A12945" i="17" s="1"/>
  <c r="A12946" i="17" s="1"/>
  <c r="A12947" i="17" s="1"/>
  <c r="A12948" i="17" s="1"/>
  <c r="A12949" i="17" s="1"/>
  <c r="A12950" i="17" s="1"/>
  <c r="A12951" i="17" s="1"/>
  <c r="A12952" i="17" s="1"/>
  <c r="A12953" i="17" s="1"/>
  <c r="A12954" i="17" s="1"/>
  <c r="A12955" i="17" s="1"/>
  <c r="A12956" i="17" s="1"/>
  <c r="A12957" i="17" s="1"/>
  <c r="A12958" i="17" s="1"/>
  <c r="A12959" i="17" s="1"/>
  <c r="A12960" i="17" s="1"/>
  <c r="A12961" i="17" s="1"/>
  <c r="A12962" i="17" s="1"/>
  <c r="A12963" i="17" s="1"/>
  <c r="A12964" i="17" s="1"/>
  <c r="A12965" i="17" s="1"/>
  <c r="A12966" i="17" s="1"/>
  <c r="A12967" i="17" s="1"/>
  <c r="A12968" i="17" s="1"/>
  <c r="A12969" i="17" s="1"/>
  <c r="A12970" i="17" s="1"/>
  <c r="A12971" i="17" s="1"/>
  <c r="A12972" i="17" s="1"/>
  <c r="A12973" i="17" s="1"/>
  <c r="A12974" i="17" s="1"/>
  <c r="A12975" i="17" s="1"/>
  <c r="A12976" i="17" s="1"/>
  <c r="A12977" i="17" s="1"/>
  <c r="A12978" i="17" s="1"/>
  <c r="A12979" i="17" s="1"/>
  <c r="A12980" i="17" s="1"/>
  <c r="A12981" i="17" s="1"/>
  <c r="A12982" i="17" s="1"/>
  <c r="A12983" i="17" s="1"/>
  <c r="A12984" i="17" s="1"/>
  <c r="A12985" i="17" s="1"/>
  <c r="A12986" i="17" s="1"/>
  <c r="A12987" i="17" s="1"/>
  <c r="A12988" i="17" s="1"/>
  <c r="A12989" i="17" s="1"/>
  <c r="A12990" i="17" s="1"/>
  <c r="A12991" i="17" s="1"/>
  <c r="A12992" i="17" s="1"/>
  <c r="A12993" i="17" s="1"/>
  <c r="A12994" i="17" s="1"/>
  <c r="A12995" i="17" s="1"/>
  <c r="A12996" i="17" s="1"/>
  <c r="A12997" i="17" s="1"/>
  <c r="A12998" i="17" s="1"/>
  <c r="A12999" i="17" s="1"/>
  <c r="A13000" i="17" s="1"/>
  <c r="A13001" i="17" s="1"/>
  <c r="A13002" i="17" s="1"/>
  <c r="A13003" i="17" s="1"/>
  <c r="A13004" i="17" s="1"/>
  <c r="A13005" i="17" s="1"/>
  <c r="A13006" i="17" s="1"/>
  <c r="A13007" i="17" s="1"/>
  <c r="A13008" i="17" s="1"/>
  <c r="A13009" i="17" s="1"/>
  <c r="A13010" i="17" s="1"/>
  <c r="A13011" i="17" s="1"/>
  <c r="A13012" i="17" s="1"/>
  <c r="A13013" i="17" s="1"/>
  <c r="A13014" i="17" s="1"/>
  <c r="A13015" i="17" s="1"/>
  <c r="A13016" i="17" s="1"/>
  <c r="A13017" i="17" s="1"/>
  <c r="A13018" i="17" s="1"/>
  <c r="A13019" i="17" s="1"/>
  <c r="A13020" i="17" s="1"/>
  <c r="A13021" i="17" s="1"/>
  <c r="A13022" i="17" s="1"/>
  <c r="A13023" i="17" s="1"/>
  <c r="A13024" i="17" s="1"/>
  <c r="A13025" i="17" s="1"/>
  <c r="A13026" i="17" s="1"/>
  <c r="A13027" i="17" s="1"/>
  <c r="A13028" i="17" s="1"/>
  <c r="A13029" i="17" s="1"/>
  <c r="A13030" i="17" s="1"/>
  <c r="A13031" i="17" s="1"/>
  <c r="A13032" i="17" s="1"/>
  <c r="A13033" i="17" s="1"/>
  <c r="A13034" i="17" s="1"/>
  <c r="A13035" i="17" s="1"/>
  <c r="A13036" i="17" s="1"/>
  <c r="A13037" i="17" s="1"/>
  <c r="A13038" i="17" s="1"/>
  <c r="A13039" i="17" s="1"/>
  <c r="A13040" i="17" s="1"/>
  <c r="A13041" i="17" s="1"/>
  <c r="A13042" i="17" s="1"/>
  <c r="A13043" i="17" s="1"/>
  <c r="A13044" i="17" s="1"/>
  <c r="A13045" i="17" s="1"/>
  <c r="A13046" i="17" s="1"/>
  <c r="A13047" i="17" s="1"/>
  <c r="A13048" i="17" s="1"/>
  <c r="A13049" i="17" s="1"/>
  <c r="A13050" i="17" s="1"/>
  <c r="A13051" i="17" s="1"/>
  <c r="A13052" i="17" s="1"/>
  <c r="A13053" i="17" s="1"/>
  <c r="A13054" i="17" s="1"/>
  <c r="A13055" i="17" s="1"/>
  <c r="A13056" i="17" s="1"/>
  <c r="A13057" i="17" s="1"/>
  <c r="A13058" i="17" s="1"/>
  <c r="A13059" i="17" s="1"/>
  <c r="A13060" i="17" s="1"/>
  <c r="A13061" i="17" s="1"/>
  <c r="A13062" i="17" s="1"/>
  <c r="A13063" i="17" s="1"/>
  <c r="A13064" i="17" s="1"/>
  <c r="A13065" i="17" s="1"/>
  <c r="A13066" i="17" s="1"/>
  <c r="A13067" i="17" s="1"/>
  <c r="A13068" i="17" s="1"/>
  <c r="A13069" i="17" s="1"/>
  <c r="A13070" i="17" s="1"/>
  <c r="A13071" i="17" s="1"/>
  <c r="A13072" i="17" s="1"/>
  <c r="A13073" i="17" s="1"/>
  <c r="A13074" i="17" s="1"/>
  <c r="A13075" i="17" s="1"/>
  <c r="A13076" i="17" s="1"/>
  <c r="A13077" i="17" s="1"/>
  <c r="A13078" i="17" s="1"/>
  <c r="A13079" i="17" s="1"/>
  <c r="A13080" i="17" s="1"/>
  <c r="A13081" i="17" s="1"/>
  <c r="A13082" i="17" s="1"/>
  <c r="A13083" i="17" s="1"/>
  <c r="A13084" i="17" s="1"/>
  <c r="A13085" i="17" s="1"/>
  <c r="A13086" i="17" s="1"/>
  <c r="A13087" i="17" s="1"/>
  <c r="A13088" i="17" s="1"/>
  <c r="A13089" i="17" s="1"/>
  <c r="A13090" i="17" s="1"/>
  <c r="A13091" i="17" s="1"/>
  <c r="A13092" i="17" s="1"/>
  <c r="A13093" i="17" s="1"/>
  <c r="A13094" i="17" s="1"/>
  <c r="A13095" i="17" s="1"/>
  <c r="A13096" i="17" s="1"/>
  <c r="A13097" i="17" s="1"/>
  <c r="A13098" i="17" s="1"/>
  <c r="A13099" i="17" s="1"/>
  <c r="A13100" i="17" s="1"/>
  <c r="A13101" i="17" s="1"/>
  <c r="A13102" i="17" s="1"/>
  <c r="A13103" i="17" s="1"/>
  <c r="A13104" i="17" s="1"/>
  <c r="A13105" i="17" s="1"/>
  <c r="A13106" i="17" s="1"/>
  <c r="A13107" i="17" s="1"/>
  <c r="A13108" i="17" s="1"/>
  <c r="A13109" i="17" s="1"/>
  <c r="A13110" i="17" s="1"/>
  <c r="A13111" i="17" s="1"/>
  <c r="A13112" i="17" s="1"/>
  <c r="A13113" i="17" s="1"/>
  <c r="A13114" i="17" s="1"/>
  <c r="A13115" i="17" s="1"/>
  <c r="A13116" i="17" s="1"/>
  <c r="A13117" i="17" s="1"/>
  <c r="A13118" i="17" s="1"/>
  <c r="A13119" i="17" s="1"/>
  <c r="A13120" i="17" s="1"/>
  <c r="A13121" i="17" s="1"/>
  <c r="A13122" i="17" s="1"/>
  <c r="A13123" i="17" s="1"/>
  <c r="A13124" i="17" s="1"/>
  <c r="A13125" i="17" s="1"/>
  <c r="A13126" i="17" s="1"/>
  <c r="A13127" i="17" s="1"/>
  <c r="A13128" i="17" s="1"/>
  <c r="A13129" i="17" s="1"/>
  <c r="A13130" i="17" s="1"/>
  <c r="A13131" i="17" s="1"/>
  <c r="A13132" i="17" s="1"/>
  <c r="A13133" i="17" s="1"/>
  <c r="A13134" i="17" s="1"/>
  <c r="A13135" i="17" s="1"/>
  <c r="A13136" i="17" s="1"/>
  <c r="A13137" i="17" s="1"/>
  <c r="A13138" i="17" s="1"/>
  <c r="A13139" i="17" s="1"/>
  <c r="A13140" i="17" s="1"/>
  <c r="A13141" i="17" s="1"/>
  <c r="A13142" i="17" s="1"/>
  <c r="A13143" i="17" s="1"/>
  <c r="A13144" i="17" s="1"/>
  <c r="A13145" i="17" s="1"/>
  <c r="A13146" i="17" s="1"/>
  <c r="A13147" i="17" s="1"/>
  <c r="A13148" i="17" s="1"/>
  <c r="A13149" i="17" s="1"/>
  <c r="A13150" i="17" s="1"/>
  <c r="A13151" i="17" s="1"/>
  <c r="A13152" i="17" s="1"/>
  <c r="A13153" i="17" s="1"/>
  <c r="A13154" i="17" s="1"/>
  <c r="A13155" i="17" s="1"/>
  <c r="A13156" i="17" s="1"/>
  <c r="A13157" i="17" s="1"/>
  <c r="A13158" i="17" s="1"/>
  <c r="A13159" i="17" s="1"/>
  <c r="A13160" i="17" s="1"/>
  <c r="A13161" i="17" s="1"/>
  <c r="A13162" i="17" s="1"/>
  <c r="A13163" i="17" s="1"/>
  <c r="A13164" i="17" s="1"/>
  <c r="A13165" i="17" s="1"/>
  <c r="A13166" i="17" s="1"/>
  <c r="A13167" i="17" s="1"/>
  <c r="A13168" i="17" s="1"/>
  <c r="A13169" i="17" s="1"/>
  <c r="A13170" i="17" s="1"/>
  <c r="A13171" i="17" s="1"/>
  <c r="A13172" i="17" s="1"/>
  <c r="A13173" i="17" s="1"/>
  <c r="A13174" i="17" s="1"/>
  <c r="A13175" i="17" s="1"/>
  <c r="A13176" i="17" s="1"/>
  <c r="A13177" i="17" s="1"/>
  <c r="A13178" i="17" s="1"/>
  <c r="A13179" i="17" s="1"/>
  <c r="A13180" i="17" s="1"/>
  <c r="A13181" i="17" s="1"/>
  <c r="A13182" i="17" s="1"/>
  <c r="A13183" i="17" s="1"/>
  <c r="A13184" i="17" s="1"/>
  <c r="A13185" i="17" s="1"/>
  <c r="A13186" i="17" s="1"/>
  <c r="A13187" i="17" s="1"/>
  <c r="A13188" i="17" s="1"/>
  <c r="A13189" i="17" s="1"/>
  <c r="A13190" i="17" s="1"/>
  <c r="A13191" i="17" s="1"/>
  <c r="A13192" i="17" s="1"/>
  <c r="A13193" i="17" s="1"/>
  <c r="A13194" i="17" s="1"/>
  <c r="A13195" i="17" s="1"/>
  <c r="A13196" i="17" s="1"/>
  <c r="A13197" i="17" s="1"/>
  <c r="A13198" i="17" s="1"/>
  <c r="A13199" i="17" s="1"/>
  <c r="A13200" i="17" s="1"/>
  <c r="A13201" i="17" s="1"/>
  <c r="A13202" i="17" s="1"/>
  <c r="A13203" i="17" s="1"/>
  <c r="A13204" i="17" s="1"/>
  <c r="A13205" i="17" s="1"/>
  <c r="A13206" i="17" s="1"/>
  <c r="A13207" i="17" s="1"/>
  <c r="A13208" i="17" s="1"/>
  <c r="A13209" i="17" s="1"/>
  <c r="A13210" i="17" s="1"/>
  <c r="A13211" i="17" s="1"/>
  <c r="A13212" i="17" s="1"/>
  <c r="A13213" i="17" s="1"/>
  <c r="A13214" i="17" s="1"/>
  <c r="A13215" i="17" s="1"/>
  <c r="A13216" i="17" s="1"/>
  <c r="A13217" i="17" s="1"/>
  <c r="A13218" i="17" s="1"/>
  <c r="A13219" i="17" s="1"/>
  <c r="A13220" i="17" s="1"/>
  <c r="A13221" i="17" s="1"/>
  <c r="A13222" i="17" s="1"/>
  <c r="A13223" i="17" s="1"/>
  <c r="A13224" i="17" s="1"/>
  <c r="A13225" i="17" s="1"/>
  <c r="A13226" i="17" s="1"/>
  <c r="A13227" i="17" s="1"/>
  <c r="A13228" i="17" s="1"/>
  <c r="A13229" i="17" s="1"/>
  <c r="A13230" i="17" s="1"/>
  <c r="A13231" i="17" s="1"/>
  <c r="A13232" i="17" s="1"/>
  <c r="A13233" i="17" s="1"/>
  <c r="A13234" i="17" s="1"/>
  <c r="A13235" i="17" s="1"/>
  <c r="A13236" i="17" s="1"/>
  <c r="A13237" i="17" s="1"/>
  <c r="A13238" i="17" s="1"/>
  <c r="A13239" i="17" s="1"/>
  <c r="A13240" i="17" s="1"/>
  <c r="A13241" i="17" s="1"/>
  <c r="A13242" i="17" s="1"/>
  <c r="A13243" i="17" s="1"/>
  <c r="A13244" i="17" s="1"/>
  <c r="A13245" i="17" s="1"/>
  <c r="A13246" i="17" s="1"/>
  <c r="A13247" i="17" s="1"/>
  <c r="A13248" i="17" s="1"/>
  <c r="A13249" i="17" s="1"/>
  <c r="A13250" i="17" s="1"/>
  <c r="A13251" i="17" s="1"/>
  <c r="A13252" i="17" s="1"/>
  <c r="A13253" i="17" s="1"/>
  <c r="A13254" i="17" s="1"/>
  <c r="A13255" i="17" s="1"/>
  <c r="A13256" i="17" s="1"/>
  <c r="A13257" i="17" s="1"/>
  <c r="A13258" i="17" s="1"/>
  <c r="A13259" i="17" s="1"/>
  <c r="A13260" i="17" s="1"/>
  <c r="A13261" i="17" s="1"/>
  <c r="A13262" i="17" s="1"/>
  <c r="A13263" i="17" s="1"/>
  <c r="A13264" i="17" s="1"/>
  <c r="A13265" i="17" s="1"/>
  <c r="A13266" i="17" s="1"/>
  <c r="A13267" i="17" s="1"/>
  <c r="A13268" i="17" s="1"/>
  <c r="A13269" i="17" s="1"/>
  <c r="A13270" i="17" s="1"/>
  <c r="A13271" i="17" s="1"/>
  <c r="A13272" i="17" s="1"/>
  <c r="A13273" i="17" s="1"/>
  <c r="A13274" i="17" s="1"/>
  <c r="A13275" i="17" s="1"/>
  <c r="A13276" i="17" s="1"/>
  <c r="A13277" i="17" s="1"/>
  <c r="A13278" i="17" s="1"/>
  <c r="A13279" i="17" s="1"/>
  <c r="A13280" i="17" s="1"/>
  <c r="A13281" i="17" s="1"/>
  <c r="A13282" i="17" s="1"/>
  <c r="A13283" i="17" s="1"/>
  <c r="A13284" i="17" s="1"/>
  <c r="A13285" i="17" s="1"/>
  <c r="A13286" i="17" s="1"/>
  <c r="A13287" i="17" s="1"/>
  <c r="A13288" i="17" s="1"/>
  <c r="A13289" i="17" s="1"/>
  <c r="A13290" i="17" s="1"/>
  <c r="A13291" i="17" s="1"/>
  <c r="A13292" i="17" s="1"/>
  <c r="A13293" i="17" s="1"/>
  <c r="A13294" i="17" s="1"/>
  <c r="A13295" i="17" s="1"/>
  <c r="A13296" i="17" s="1"/>
  <c r="A13297" i="17" s="1"/>
  <c r="A13298" i="17" s="1"/>
  <c r="A13299" i="17" s="1"/>
  <c r="A13300" i="17" s="1"/>
  <c r="A13301" i="17" s="1"/>
  <c r="A13302" i="17" s="1"/>
  <c r="A13303" i="17" s="1"/>
  <c r="A13304" i="17" s="1"/>
  <c r="A13305" i="17" s="1"/>
  <c r="A13306" i="17" s="1"/>
  <c r="A13307" i="17" s="1"/>
  <c r="A13308" i="17" s="1"/>
  <c r="A13309" i="17" s="1"/>
  <c r="A13310" i="17" s="1"/>
  <c r="A13311" i="17" s="1"/>
  <c r="A13312" i="17" s="1"/>
  <c r="A13313" i="17" s="1"/>
  <c r="A13314" i="17" s="1"/>
  <c r="A13315" i="17" s="1"/>
  <c r="A13316" i="17" s="1"/>
  <c r="A13317" i="17" s="1"/>
  <c r="A13318" i="17" s="1"/>
  <c r="A13319" i="17" s="1"/>
  <c r="A13320" i="17" s="1"/>
  <c r="A13321" i="17" s="1"/>
  <c r="A13322" i="17" s="1"/>
  <c r="A13323" i="17" s="1"/>
  <c r="A13324" i="17" s="1"/>
  <c r="A13325" i="17" s="1"/>
  <c r="A13326" i="17" s="1"/>
  <c r="A13327" i="17" s="1"/>
  <c r="A13328" i="17" s="1"/>
  <c r="A13329" i="17" s="1"/>
  <c r="A13330" i="17" s="1"/>
  <c r="A13331" i="17" s="1"/>
  <c r="A13332" i="17" s="1"/>
  <c r="A13333" i="17" s="1"/>
  <c r="A13334" i="17" s="1"/>
  <c r="A13335" i="17" s="1"/>
  <c r="A13336" i="17" s="1"/>
  <c r="A13337" i="17" s="1"/>
  <c r="A13338" i="17" s="1"/>
  <c r="A13339" i="17" s="1"/>
  <c r="A13340" i="17" s="1"/>
  <c r="A13341" i="17" s="1"/>
  <c r="A13342" i="17" s="1"/>
  <c r="A13343" i="17" s="1"/>
  <c r="A13344" i="17" s="1"/>
  <c r="A13345" i="17" s="1"/>
  <c r="A13346" i="17" s="1"/>
  <c r="A13347" i="17" s="1"/>
  <c r="A13348" i="17" s="1"/>
  <c r="A13349" i="17" s="1"/>
  <c r="A13350" i="17" s="1"/>
  <c r="A13351" i="17" s="1"/>
  <c r="A13352" i="17" s="1"/>
  <c r="A13353" i="17" s="1"/>
  <c r="A13354" i="17" s="1"/>
  <c r="A13355" i="17" s="1"/>
  <c r="A13356" i="17" s="1"/>
  <c r="A13357" i="17" s="1"/>
  <c r="A13358" i="17" s="1"/>
  <c r="A13359" i="17" s="1"/>
  <c r="A13360" i="17" s="1"/>
  <c r="A13361" i="17" s="1"/>
  <c r="A13362" i="17" s="1"/>
  <c r="A13363" i="17" s="1"/>
  <c r="A13364" i="17" s="1"/>
  <c r="A13365" i="17" s="1"/>
  <c r="A13366" i="17" s="1"/>
  <c r="A13367" i="17" s="1"/>
  <c r="A13368" i="17" s="1"/>
  <c r="A13369" i="17" s="1"/>
  <c r="A13370" i="17" s="1"/>
  <c r="A13371" i="17" s="1"/>
  <c r="A13372" i="17" s="1"/>
  <c r="A13373" i="17" s="1"/>
  <c r="A13374" i="17" s="1"/>
  <c r="A13375" i="17" s="1"/>
  <c r="A13376" i="17" s="1"/>
  <c r="A13377" i="17" s="1"/>
  <c r="A13378" i="17" s="1"/>
  <c r="A13379" i="17" s="1"/>
  <c r="A13380" i="17" s="1"/>
  <c r="A13381" i="17" s="1"/>
  <c r="A13382" i="17" s="1"/>
  <c r="A13383" i="17" s="1"/>
  <c r="A13384" i="17" s="1"/>
  <c r="A13385" i="17" s="1"/>
  <c r="A13386" i="17" s="1"/>
  <c r="A13387" i="17" s="1"/>
  <c r="A13388" i="17" s="1"/>
  <c r="A13389" i="17" s="1"/>
  <c r="A13390" i="17" s="1"/>
  <c r="A13391" i="17" s="1"/>
  <c r="A13392" i="17" s="1"/>
  <c r="A13393" i="17" s="1"/>
  <c r="A13394" i="17" s="1"/>
  <c r="A13395" i="17" s="1"/>
  <c r="A13396" i="17" s="1"/>
  <c r="A13397" i="17" s="1"/>
  <c r="A13398" i="17" s="1"/>
  <c r="A13399" i="17" s="1"/>
  <c r="A13400" i="17" s="1"/>
  <c r="A13401" i="17" s="1"/>
  <c r="A13402" i="17" s="1"/>
  <c r="A13403" i="17" s="1"/>
  <c r="A13404" i="17" s="1"/>
  <c r="A13405" i="17" s="1"/>
  <c r="A13406" i="17" s="1"/>
  <c r="A13407" i="17" s="1"/>
  <c r="A13408" i="17" s="1"/>
  <c r="A13409" i="17" s="1"/>
  <c r="A13410" i="17" s="1"/>
  <c r="A13411" i="17" s="1"/>
  <c r="A13412" i="17" s="1"/>
  <c r="A13413" i="17" s="1"/>
  <c r="A13414" i="17" s="1"/>
  <c r="A13415" i="17" s="1"/>
  <c r="A13416" i="17" s="1"/>
  <c r="A13417" i="17" s="1"/>
  <c r="A13418" i="17" s="1"/>
  <c r="A13419" i="17" s="1"/>
  <c r="A13420" i="17" s="1"/>
  <c r="A13421" i="17" s="1"/>
  <c r="A13422" i="17" s="1"/>
  <c r="A13423" i="17" s="1"/>
  <c r="A13424" i="17" s="1"/>
  <c r="A13425" i="17" s="1"/>
  <c r="A13426" i="17" s="1"/>
  <c r="A13427" i="17" s="1"/>
  <c r="A13428" i="17" s="1"/>
  <c r="A13429" i="17" s="1"/>
  <c r="A13430" i="17" s="1"/>
  <c r="A13431" i="17" s="1"/>
  <c r="A13432" i="17" s="1"/>
  <c r="A13433" i="17" s="1"/>
  <c r="A13434" i="17" s="1"/>
  <c r="A13435" i="17" s="1"/>
  <c r="A13436" i="17" s="1"/>
  <c r="A13437" i="17" s="1"/>
  <c r="A13438" i="17" s="1"/>
  <c r="A13439" i="17" s="1"/>
  <c r="A13440" i="17" s="1"/>
  <c r="A13441" i="17" s="1"/>
  <c r="A13442" i="17" s="1"/>
  <c r="A13443" i="17" s="1"/>
  <c r="A13444" i="17" s="1"/>
  <c r="A13445" i="17" s="1"/>
  <c r="A13446" i="17" s="1"/>
  <c r="A13447" i="17" s="1"/>
  <c r="A13448" i="17" s="1"/>
  <c r="A13449" i="17" s="1"/>
  <c r="A13450" i="17" s="1"/>
  <c r="A13451" i="17" s="1"/>
  <c r="A13452" i="17" s="1"/>
  <c r="A13453" i="17" s="1"/>
  <c r="A13454" i="17" s="1"/>
  <c r="A13455" i="17" s="1"/>
  <c r="A13456" i="17" s="1"/>
  <c r="A13457" i="17" s="1"/>
  <c r="A13458" i="17" s="1"/>
  <c r="A13459" i="17" s="1"/>
  <c r="A13460" i="17" s="1"/>
  <c r="A13461" i="17" s="1"/>
  <c r="A13462" i="17" s="1"/>
  <c r="A13463" i="17" s="1"/>
  <c r="A13464" i="17" s="1"/>
  <c r="A13465" i="17" s="1"/>
  <c r="A13466" i="17" s="1"/>
  <c r="A13467" i="17" s="1"/>
  <c r="A13468" i="17" s="1"/>
  <c r="A13469" i="17" s="1"/>
  <c r="A13470" i="17" s="1"/>
  <c r="A13471" i="17" s="1"/>
  <c r="A13472" i="17" s="1"/>
  <c r="A13473" i="17" s="1"/>
  <c r="A13474" i="17" s="1"/>
  <c r="A13475" i="17" s="1"/>
  <c r="A13476" i="17" s="1"/>
  <c r="A13477" i="17" s="1"/>
  <c r="A13478" i="17" s="1"/>
  <c r="A13479" i="17" s="1"/>
  <c r="A13480" i="17" s="1"/>
  <c r="A13481" i="17" s="1"/>
  <c r="A13482" i="17" s="1"/>
  <c r="A13483" i="17" s="1"/>
  <c r="A13484" i="17" s="1"/>
  <c r="A13485" i="17" s="1"/>
  <c r="A13486" i="17" s="1"/>
  <c r="A13487" i="17" s="1"/>
  <c r="A13488" i="17" s="1"/>
  <c r="A13489" i="17" s="1"/>
  <c r="A13490" i="17" s="1"/>
  <c r="A13491" i="17" s="1"/>
  <c r="A13492" i="17" s="1"/>
  <c r="A13493" i="17" s="1"/>
  <c r="A13494" i="17" s="1"/>
  <c r="A13495" i="17" s="1"/>
  <c r="A13496" i="17" s="1"/>
  <c r="A13497" i="17" s="1"/>
  <c r="A13498" i="17" s="1"/>
  <c r="A13499" i="17" s="1"/>
  <c r="A13500" i="17" s="1"/>
  <c r="A13501" i="17" s="1"/>
  <c r="A13502" i="17" s="1"/>
  <c r="A13503" i="17" s="1"/>
  <c r="A13504" i="17" s="1"/>
  <c r="A13505" i="17" s="1"/>
  <c r="A13506" i="17" s="1"/>
  <c r="A13507" i="17" s="1"/>
  <c r="A13508" i="17" s="1"/>
  <c r="A13509" i="17" s="1"/>
  <c r="A13510" i="17" s="1"/>
  <c r="A13511" i="17" s="1"/>
  <c r="A13512" i="17" s="1"/>
  <c r="A13513" i="17" s="1"/>
  <c r="A13514" i="17" s="1"/>
  <c r="A13515" i="17" s="1"/>
  <c r="A13516" i="17" s="1"/>
  <c r="A13517" i="17" s="1"/>
  <c r="A13518" i="17" s="1"/>
  <c r="A13519" i="17" s="1"/>
  <c r="A13520" i="17" s="1"/>
  <c r="A13521" i="17" s="1"/>
  <c r="A13522" i="17" s="1"/>
  <c r="A13523" i="17" s="1"/>
  <c r="A13524" i="17" s="1"/>
  <c r="A13525" i="17" s="1"/>
  <c r="A13526" i="17" s="1"/>
  <c r="A13527" i="17" s="1"/>
  <c r="A13528" i="17" s="1"/>
  <c r="A13529" i="17" s="1"/>
  <c r="A13530" i="17" s="1"/>
  <c r="A13531" i="17" s="1"/>
  <c r="A13532" i="17" s="1"/>
  <c r="A13533" i="17" s="1"/>
  <c r="A13534" i="17" s="1"/>
  <c r="A13535" i="17" s="1"/>
  <c r="A13536" i="17" s="1"/>
  <c r="A13537" i="17" s="1"/>
  <c r="A13538" i="17" s="1"/>
  <c r="A13539" i="17" s="1"/>
  <c r="A13540" i="17" s="1"/>
  <c r="A13541" i="17" s="1"/>
  <c r="A13542" i="17" s="1"/>
  <c r="A13543" i="17" s="1"/>
  <c r="A13544" i="17" s="1"/>
  <c r="A13545" i="17" s="1"/>
  <c r="A13546" i="17" s="1"/>
  <c r="A13547" i="17" s="1"/>
  <c r="A13548" i="17" s="1"/>
  <c r="A13549" i="17" s="1"/>
  <c r="A13550" i="17" s="1"/>
  <c r="A13551" i="17" s="1"/>
  <c r="A13552" i="17" s="1"/>
  <c r="A13553" i="17" s="1"/>
  <c r="A13554" i="17" s="1"/>
  <c r="A13555" i="17" s="1"/>
  <c r="A13556" i="17" s="1"/>
  <c r="A13557" i="17" s="1"/>
  <c r="A13558" i="17" s="1"/>
  <c r="A13559" i="17" s="1"/>
  <c r="A13560" i="17" s="1"/>
  <c r="A13561" i="17" s="1"/>
  <c r="A13562" i="17" s="1"/>
  <c r="A13563" i="17" s="1"/>
  <c r="A13564" i="17" s="1"/>
  <c r="A13565" i="17" s="1"/>
  <c r="A13566" i="17" s="1"/>
  <c r="A13567" i="17" s="1"/>
  <c r="A13568" i="17" s="1"/>
  <c r="A13569" i="17" s="1"/>
  <c r="A13570" i="17" s="1"/>
  <c r="A13571" i="17" s="1"/>
  <c r="A13572" i="17" s="1"/>
  <c r="A13573" i="17" s="1"/>
  <c r="A13574" i="17" s="1"/>
  <c r="A13575" i="17" s="1"/>
  <c r="A13576" i="17" s="1"/>
  <c r="A13577" i="17" s="1"/>
  <c r="A13578" i="17" s="1"/>
  <c r="A13579" i="17" s="1"/>
  <c r="A13580" i="17" s="1"/>
  <c r="A13581" i="17" s="1"/>
  <c r="A13582" i="17" s="1"/>
  <c r="A13583" i="17" s="1"/>
  <c r="A13584" i="17" s="1"/>
  <c r="A13585" i="17" s="1"/>
  <c r="A13586" i="17" s="1"/>
  <c r="A13587" i="17" s="1"/>
  <c r="A13588" i="17" s="1"/>
  <c r="A13589" i="17" s="1"/>
  <c r="A13590" i="17" s="1"/>
  <c r="A13591" i="17" s="1"/>
  <c r="A13592" i="17" s="1"/>
  <c r="A13593" i="17" s="1"/>
  <c r="A13594" i="17" s="1"/>
  <c r="A13595" i="17" s="1"/>
  <c r="A13596" i="17" s="1"/>
  <c r="A13597" i="17" s="1"/>
  <c r="A13598" i="17" s="1"/>
  <c r="A13599" i="17" s="1"/>
  <c r="A13600" i="17" s="1"/>
  <c r="A13601" i="17" s="1"/>
  <c r="A13602" i="17" s="1"/>
  <c r="A13603" i="17" s="1"/>
  <c r="A13604" i="17" s="1"/>
  <c r="A13605" i="17" s="1"/>
  <c r="A13606" i="17" s="1"/>
  <c r="A13607" i="17" s="1"/>
  <c r="A13608" i="17" s="1"/>
  <c r="A13609" i="17" s="1"/>
  <c r="A13610" i="17" s="1"/>
  <c r="A13611" i="17" s="1"/>
  <c r="A13612" i="17" s="1"/>
  <c r="A13613" i="17" s="1"/>
  <c r="A13614" i="17" s="1"/>
  <c r="A13615" i="17" s="1"/>
  <c r="A13616" i="17" s="1"/>
  <c r="A13617" i="17" s="1"/>
  <c r="A13618" i="17" s="1"/>
  <c r="A13619" i="17" s="1"/>
  <c r="A13620" i="17" s="1"/>
  <c r="A13621" i="17" s="1"/>
  <c r="A13622" i="17" s="1"/>
  <c r="A13623" i="17" s="1"/>
  <c r="A13624" i="17" s="1"/>
  <c r="A13625" i="17" s="1"/>
  <c r="A13626" i="17" s="1"/>
  <c r="A13627" i="17" s="1"/>
  <c r="A13628" i="17" s="1"/>
  <c r="A13629" i="17" s="1"/>
  <c r="A13630" i="17" s="1"/>
  <c r="A13631" i="17" s="1"/>
  <c r="A13632" i="17" s="1"/>
  <c r="A13633" i="17" s="1"/>
  <c r="A13634" i="17" s="1"/>
  <c r="A13635" i="17" s="1"/>
  <c r="A13636" i="17" s="1"/>
  <c r="A13637" i="17" s="1"/>
  <c r="A13638" i="17" s="1"/>
  <c r="A13639" i="17" s="1"/>
  <c r="A13640" i="17" s="1"/>
  <c r="A13641" i="17" s="1"/>
  <c r="A13642" i="17" s="1"/>
  <c r="A13643" i="17" s="1"/>
  <c r="A13644" i="17" s="1"/>
  <c r="A13645" i="17" s="1"/>
  <c r="A13646" i="17" s="1"/>
  <c r="A13647" i="17" s="1"/>
  <c r="A13648" i="17" s="1"/>
  <c r="A13649" i="17" s="1"/>
  <c r="A13650" i="17" s="1"/>
  <c r="A13651" i="17" s="1"/>
  <c r="A13652" i="17" s="1"/>
  <c r="A13653" i="17" s="1"/>
  <c r="A13654" i="17" s="1"/>
  <c r="A13655" i="17" s="1"/>
  <c r="A13656" i="17" s="1"/>
  <c r="A13657" i="17" s="1"/>
  <c r="A13658" i="17" s="1"/>
  <c r="A13659" i="17" s="1"/>
  <c r="A13660" i="17" s="1"/>
  <c r="A13661" i="17" s="1"/>
  <c r="A13662" i="17" s="1"/>
  <c r="A13663" i="17" s="1"/>
  <c r="A13664" i="17" s="1"/>
  <c r="A13665" i="17" s="1"/>
  <c r="A13666" i="17" s="1"/>
  <c r="A13667" i="17" s="1"/>
  <c r="A13668" i="17" s="1"/>
  <c r="A13669" i="17" s="1"/>
  <c r="A13670" i="17" s="1"/>
  <c r="A13671" i="17" s="1"/>
  <c r="A13672" i="17" s="1"/>
  <c r="A13673" i="17" s="1"/>
  <c r="A13674" i="17" s="1"/>
  <c r="A13675" i="17" s="1"/>
  <c r="A13676" i="17" s="1"/>
  <c r="A13677" i="17" s="1"/>
  <c r="A13678" i="17" s="1"/>
  <c r="A13679" i="17" s="1"/>
  <c r="A13680" i="17" s="1"/>
  <c r="A13681" i="17" s="1"/>
  <c r="A13682" i="17" s="1"/>
  <c r="A13683" i="17" s="1"/>
  <c r="A13684" i="17" s="1"/>
  <c r="A13685" i="17" s="1"/>
  <c r="A13686" i="17" s="1"/>
  <c r="A13687" i="17" s="1"/>
  <c r="A13688" i="17" s="1"/>
  <c r="A13689" i="17" s="1"/>
  <c r="A13690" i="17" s="1"/>
  <c r="A13691" i="17" s="1"/>
  <c r="A13692" i="17" s="1"/>
  <c r="A13693" i="17" s="1"/>
  <c r="A13694" i="17" s="1"/>
  <c r="A13695" i="17" s="1"/>
  <c r="A13696" i="17" s="1"/>
  <c r="A13697" i="17" s="1"/>
  <c r="A13698" i="17" s="1"/>
  <c r="A13699" i="17" s="1"/>
  <c r="A13700" i="17" s="1"/>
  <c r="A13701" i="17" s="1"/>
  <c r="A13702" i="17" s="1"/>
  <c r="A13703" i="17" s="1"/>
  <c r="A13704" i="17" s="1"/>
  <c r="A13705" i="17" s="1"/>
  <c r="A13706" i="17" s="1"/>
  <c r="A13707" i="17" s="1"/>
  <c r="A13708" i="17" s="1"/>
  <c r="A13709" i="17" s="1"/>
  <c r="A13710" i="17" s="1"/>
  <c r="A13711" i="17" s="1"/>
  <c r="A13712" i="17" s="1"/>
  <c r="A13713" i="17" s="1"/>
  <c r="A13714" i="17" s="1"/>
  <c r="A13715" i="17" s="1"/>
  <c r="A13716" i="17" s="1"/>
  <c r="A13717" i="17" s="1"/>
  <c r="A13718" i="17" s="1"/>
  <c r="A13719" i="17" s="1"/>
  <c r="A13720" i="17" s="1"/>
  <c r="A13721" i="17" s="1"/>
  <c r="A13722" i="17" s="1"/>
  <c r="A13723" i="17" s="1"/>
  <c r="A13724" i="17" s="1"/>
  <c r="A13725" i="17" s="1"/>
  <c r="A13726" i="17" s="1"/>
  <c r="A13727" i="17" s="1"/>
  <c r="A13728" i="17" s="1"/>
  <c r="A13729" i="17" s="1"/>
  <c r="A13730" i="17" s="1"/>
  <c r="A13731" i="17" s="1"/>
  <c r="A13732" i="17" s="1"/>
  <c r="A13733" i="17" s="1"/>
  <c r="A13734" i="17" s="1"/>
  <c r="A13735" i="17" s="1"/>
  <c r="A13736" i="17" s="1"/>
  <c r="A13737" i="17" s="1"/>
  <c r="A13738" i="17" s="1"/>
  <c r="A13739" i="17" s="1"/>
  <c r="A13740" i="17" s="1"/>
  <c r="A13741" i="17" s="1"/>
  <c r="A13742" i="17" s="1"/>
  <c r="A13743" i="17" s="1"/>
  <c r="A13744" i="17" s="1"/>
  <c r="A13745" i="17" s="1"/>
  <c r="A13746" i="17" s="1"/>
  <c r="A13747" i="17" s="1"/>
  <c r="A13748" i="17" s="1"/>
  <c r="A13749" i="17" s="1"/>
  <c r="A13750" i="17" s="1"/>
  <c r="A13751" i="17" s="1"/>
  <c r="A13752" i="17" s="1"/>
  <c r="A13753" i="17" s="1"/>
  <c r="A13754" i="17" s="1"/>
  <c r="A13755" i="17" s="1"/>
  <c r="A13756" i="17" s="1"/>
  <c r="A13757" i="17" s="1"/>
  <c r="A13758" i="17" s="1"/>
  <c r="A13759" i="17" s="1"/>
  <c r="A13760" i="17" s="1"/>
  <c r="A13761" i="17" s="1"/>
  <c r="A13762" i="17" s="1"/>
  <c r="A13763" i="17" s="1"/>
  <c r="A13764" i="17" s="1"/>
  <c r="A13765" i="17" s="1"/>
  <c r="A13766" i="17" s="1"/>
  <c r="A13767" i="17" s="1"/>
  <c r="A13768" i="17" s="1"/>
  <c r="A13769" i="17" s="1"/>
  <c r="A13770" i="17" s="1"/>
  <c r="A13771" i="17" s="1"/>
  <c r="A13772" i="17" s="1"/>
  <c r="A13773" i="17" s="1"/>
  <c r="A13774" i="17" s="1"/>
  <c r="A13775" i="17" s="1"/>
  <c r="A13776" i="17" s="1"/>
  <c r="A13777" i="17" s="1"/>
  <c r="A13778" i="17" s="1"/>
  <c r="A13779" i="17" s="1"/>
  <c r="A13780" i="17" s="1"/>
  <c r="A13781" i="17" s="1"/>
  <c r="A13782" i="17" s="1"/>
  <c r="A13783" i="17" s="1"/>
  <c r="A13784" i="17" s="1"/>
  <c r="A13785" i="17" s="1"/>
  <c r="A13786" i="17" s="1"/>
  <c r="A13787" i="17" s="1"/>
  <c r="A13788" i="17" s="1"/>
  <c r="A13789" i="17" s="1"/>
  <c r="A13790" i="17" s="1"/>
  <c r="A13791" i="17" s="1"/>
  <c r="A13792" i="17" s="1"/>
  <c r="A13793" i="17" s="1"/>
  <c r="A13794" i="17" s="1"/>
  <c r="A13795" i="17" s="1"/>
  <c r="A13796" i="17" s="1"/>
  <c r="A13797" i="17" s="1"/>
  <c r="A13798" i="17" s="1"/>
  <c r="A13799" i="17" s="1"/>
  <c r="A13800" i="17" s="1"/>
  <c r="A13801" i="17" s="1"/>
  <c r="A13802" i="17" s="1"/>
  <c r="A13803" i="17" s="1"/>
  <c r="A13804" i="17" s="1"/>
  <c r="A13805" i="17" s="1"/>
  <c r="A13806" i="17" s="1"/>
  <c r="A13807" i="17" s="1"/>
  <c r="A13808" i="17" s="1"/>
  <c r="A13809" i="17" s="1"/>
  <c r="A13810" i="17" s="1"/>
  <c r="A13811" i="17" s="1"/>
  <c r="A13812" i="17" s="1"/>
  <c r="A13813" i="17" s="1"/>
  <c r="A13814" i="17" s="1"/>
  <c r="A13815" i="17" s="1"/>
  <c r="A13816" i="17" s="1"/>
  <c r="A13817" i="17" s="1"/>
  <c r="A13818" i="17" s="1"/>
  <c r="A13819" i="17" s="1"/>
  <c r="A13820" i="17" s="1"/>
  <c r="A13821" i="17" s="1"/>
  <c r="A13822" i="17" s="1"/>
  <c r="A13823" i="17" s="1"/>
  <c r="A13824" i="17" s="1"/>
  <c r="A13825" i="17" s="1"/>
  <c r="A13826" i="17" s="1"/>
  <c r="A13827" i="17" s="1"/>
  <c r="A13828" i="17" s="1"/>
  <c r="A13829" i="17" s="1"/>
  <c r="A13830" i="17" s="1"/>
  <c r="A13831" i="17" s="1"/>
  <c r="A13832" i="17" s="1"/>
  <c r="A13833" i="17" s="1"/>
  <c r="A13834" i="17" s="1"/>
  <c r="A13835" i="17" s="1"/>
  <c r="A13836" i="17" s="1"/>
  <c r="A13837" i="17" s="1"/>
  <c r="A13838" i="17" s="1"/>
  <c r="A13839" i="17" s="1"/>
  <c r="A13840" i="17" s="1"/>
  <c r="A13841" i="17" s="1"/>
  <c r="A13842" i="17" s="1"/>
  <c r="A13843" i="17" s="1"/>
  <c r="A13844" i="17" s="1"/>
  <c r="A13845" i="17" s="1"/>
  <c r="A13846" i="17" s="1"/>
  <c r="A13847" i="17" s="1"/>
  <c r="A13848" i="17" s="1"/>
  <c r="A13849" i="17" s="1"/>
  <c r="A13850" i="17" s="1"/>
  <c r="A13851" i="17" s="1"/>
  <c r="A13852" i="17" s="1"/>
  <c r="A13853" i="17" s="1"/>
  <c r="A13854" i="17" s="1"/>
  <c r="A13855" i="17" s="1"/>
  <c r="A13856" i="17" s="1"/>
  <c r="A13857" i="17" s="1"/>
  <c r="A13858" i="17" s="1"/>
  <c r="A13859" i="17" s="1"/>
  <c r="A13860" i="17" s="1"/>
  <c r="A13861" i="17" s="1"/>
  <c r="A13862" i="17" s="1"/>
  <c r="A13863" i="17" s="1"/>
  <c r="A13864" i="17" s="1"/>
  <c r="A13865" i="17" s="1"/>
  <c r="A13866" i="17" s="1"/>
  <c r="A13867" i="17" s="1"/>
  <c r="A13868" i="17" s="1"/>
  <c r="A13869" i="17" s="1"/>
  <c r="A13870" i="17" s="1"/>
  <c r="A13871" i="17" s="1"/>
  <c r="A13872" i="17" s="1"/>
  <c r="A13873" i="17" s="1"/>
  <c r="A13874" i="17" s="1"/>
  <c r="A13875" i="17" s="1"/>
  <c r="A13876" i="17" s="1"/>
  <c r="A13877" i="17" s="1"/>
  <c r="A13878" i="17" s="1"/>
  <c r="A13879" i="17" s="1"/>
  <c r="A13880" i="17" s="1"/>
  <c r="A13881" i="17" s="1"/>
  <c r="A13882" i="17" s="1"/>
  <c r="A13883" i="17" s="1"/>
  <c r="A13884" i="17" s="1"/>
  <c r="A13885" i="17" s="1"/>
  <c r="A13886" i="17" s="1"/>
  <c r="A13887" i="17" s="1"/>
  <c r="A13888" i="17" s="1"/>
  <c r="A13889" i="17" s="1"/>
  <c r="A13890" i="17" s="1"/>
  <c r="A13891" i="17" s="1"/>
  <c r="A13892" i="17" s="1"/>
  <c r="A13893" i="17" s="1"/>
  <c r="A13894" i="17" s="1"/>
  <c r="A13895" i="17" s="1"/>
  <c r="A13896" i="17" s="1"/>
  <c r="A13897" i="17" s="1"/>
  <c r="A13898" i="17" s="1"/>
  <c r="A13899" i="17" s="1"/>
  <c r="A13900" i="17" s="1"/>
  <c r="A13901" i="17" s="1"/>
  <c r="A13902" i="17" s="1"/>
  <c r="A13903" i="17" s="1"/>
  <c r="A13904" i="17" s="1"/>
  <c r="A13905" i="17" s="1"/>
  <c r="A13906" i="17" s="1"/>
  <c r="A13907" i="17" s="1"/>
  <c r="A13908" i="17" s="1"/>
  <c r="A13909" i="17" s="1"/>
  <c r="A13910" i="17" s="1"/>
  <c r="A13911" i="17" s="1"/>
  <c r="A13912" i="17" s="1"/>
  <c r="A13913" i="17" s="1"/>
  <c r="A13914" i="17" s="1"/>
  <c r="A13915" i="17" s="1"/>
  <c r="A13916" i="17" s="1"/>
  <c r="A13917" i="17" s="1"/>
  <c r="A13918" i="17" s="1"/>
  <c r="A13919" i="17" s="1"/>
  <c r="A13920" i="17" s="1"/>
  <c r="A13921" i="17" s="1"/>
  <c r="A13922" i="17" s="1"/>
  <c r="A13923" i="17" s="1"/>
  <c r="A13924" i="17" s="1"/>
  <c r="A13925" i="17" s="1"/>
  <c r="A13926" i="17" s="1"/>
  <c r="A13927" i="17" s="1"/>
  <c r="A13928" i="17" s="1"/>
  <c r="A13929" i="17" s="1"/>
  <c r="A13930" i="17" s="1"/>
  <c r="A13931" i="17" s="1"/>
  <c r="A13932" i="17" s="1"/>
  <c r="A13933" i="17" s="1"/>
  <c r="A13934" i="17" s="1"/>
  <c r="A13935" i="17" s="1"/>
  <c r="A13936" i="17" s="1"/>
  <c r="A13937" i="17" s="1"/>
  <c r="A13938" i="17" s="1"/>
  <c r="A13939" i="17" s="1"/>
  <c r="A13940" i="17" s="1"/>
  <c r="A13941" i="17" s="1"/>
  <c r="A13942" i="17" s="1"/>
  <c r="A13943" i="17" s="1"/>
  <c r="A13944" i="17" s="1"/>
  <c r="A13945" i="17" s="1"/>
  <c r="A13946" i="17" s="1"/>
  <c r="A13947" i="17" s="1"/>
  <c r="A13948" i="17" s="1"/>
  <c r="A13949" i="17" s="1"/>
  <c r="A13950" i="17" s="1"/>
  <c r="A13951" i="17" s="1"/>
  <c r="A13952" i="17" s="1"/>
  <c r="A13953" i="17" s="1"/>
  <c r="A13954" i="17" s="1"/>
  <c r="A13955" i="17" s="1"/>
  <c r="A13956" i="17" s="1"/>
  <c r="A13957" i="17" s="1"/>
  <c r="A13958" i="17" s="1"/>
  <c r="A13959" i="17" s="1"/>
  <c r="A13960" i="17" s="1"/>
  <c r="A13961" i="17" s="1"/>
  <c r="A13962" i="17" s="1"/>
  <c r="A13963" i="17" s="1"/>
  <c r="A13964" i="17" s="1"/>
  <c r="A13965" i="17" s="1"/>
  <c r="A13966" i="17" s="1"/>
  <c r="A13967" i="17" s="1"/>
  <c r="A13968" i="17" s="1"/>
  <c r="A13969" i="17" s="1"/>
  <c r="A13970" i="17" s="1"/>
  <c r="A13971" i="17" s="1"/>
  <c r="A13972" i="17" s="1"/>
  <c r="A13973" i="17" s="1"/>
  <c r="A13974" i="17" s="1"/>
  <c r="A13975" i="17" s="1"/>
  <c r="A13976" i="17" s="1"/>
  <c r="A13977" i="17" s="1"/>
  <c r="A13978" i="17" s="1"/>
  <c r="A13979" i="17" s="1"/>
  <c r="A13980" i="17" s="1"/>
  <c r="A13981" i="17" s="1"/>
  <c r="A13982" i="17" s="1"/>
  <c r="A13983" i="17" s="1"/>
  <c r="A13984" i="17" s="1"/>
  <c r="A13985" i="17" s="1"/>
  <c r="A13986" i="17" s="1"/>
  <c r="A13987" i="17" s="1"/>
  <c r="A13988" i="17" s="1"/>
  <c r="A13989" i="17" s="1"/>
  <c r="A13990" i="17" s="1"/>
  <c r="A13991" i="17" s="1"/>
  <c r="A13992" i="17" s="1"/>
  <c r="A13993" i="17" s="1"/>
  <c r="A13994" i="17" s="1"/>
  <c r="A13995" i="17" s="1"/>
  <c r="A13996" i="17" s="1"/>
  <c r="A13997" i="17" s="1"/>
  <c r="A13998" i="17" s="1"/>
  <c r="A13999" i="17" s="1"/>
  <c r="A14000" i="17" s="1"/>
  <c r="A14001" i="17" s="1"/>
  <c r="A14002" i="17" s="1"/>
  <c r="A14003" i="17" s="1"/>
  <c r="A14004" i="17" s="1"/>
  <c r="A14005" i="17" s="1"/>
  <c r="A14006" i="17" s="1"/>
  <c r="A14007" i="17" s="1"/>
  <c r="A14008" i="17" s="1"/>
  <c r="A14009" i="17" s="1"/>
  <c r="A14010" i="17" s="1"/>
  <c r="A14011" i="17" s="1"/>
  <c r="A14012" i="17" s="1"/>
  <c r="A14013" i="17" s="1"/>
  <c r="A14014" i="17" s="1"/>
  <c r="A14015" i="17" s="1"/>
  <c r="A14016" i="17" s="1"/>
  <c r="A14017" i="17" s="1"/>
  <c r="A14018" i="17" s="1"/>
  <c r="A14019" i="17" s="1"/>
  <c r="A14020" i="17" s="1"/>
  <c r="A14021" i="17" s="1"/>
  <c r="A14022" i="17" s="1"/>
  <c r="A14023" i="17" s="1"/>
  <c r="A14024" i="17" s="1"/>
  <c r="A14025" i="17" s="1"/>
  <c r="A14026" i="17" s="1"/>
  <c r="A14027" i="17" s="1"/>
  <c r="A14028" i="17" s="1"/>
  <c r="A14029" i="17" s="1"/>
  <c r="A14030" i="17" s="1"/>
  <c r="A14031" i="17" s="1"/>
  <c r="A14032" i="17" s="1"/>
  <c r="A14033" i="17" s="1"/>
  <c r="A14034" i="17" s="1"/>
  <c r="A14035" i="17" s="1"/>
  <c r="A14036" i="17" s="1"/>
  <c r="A14037" i="17" s="1"/>
  <c r="A14038" i="17" s="1"/>
  <c r="A14039" i="17" s="1"/>
  <c r="A14040" i="17" s="1"/>
  <c r="A14041" i="17" s="1"/>
  <c r="A14042" i="17" s="1"/>
  <c r="A14043" i="17" s="1"/>
  <c r="A14044" i="17" s="1"/>
  <c r="A14045" i="17" s="1"/>
  <c r="A14046" i="17" s="1"/>
  <c r="A14047" i="17" s="1"/>
  <c r="A14048" i="17" s="1"/>
  <c r="A14049" i="17" s="1"/>
  <c r="A14050" i="17" s="1"/>
  <c r="A14051" i="17" s="1"/>
  <c r="A14052" i="17" s="1"/>
  <c r="A14053" i="17" s="1"/>
  <c r="A14054" i="17" s="1"/>
  <c r="A14055" i="17" s="1"/>
  <c r="A14056" i="17" s="1"/>
  <c r="A14057" i="17" s="1"/>
  <c r="A14058" i="17" s="1"/>
  <c r="A14059" i="17" s="1"/>
  <c r="A14060" i="17" s="1"/>
  <c r="A14061" i="17" s="1"/>
  <c r="A14062" i="17" s="1"/>
  <c r="A14063" i="17" s="1"/>
  <c r="A14064" i="17" s="1"/>
  <c r="A14065" i="17" s="1"/>
  <c r="A14066" i="17" s="1"/>
  <c r="A14067" i="17" s="1"/>
  <c r="A14068" i="17" s="1"/>
  <c r="A14069" i="17" s="1"/>
  <c r="A14070" i="17" s="1"/>
  <c r="A14071" i="17" s="1"/>
  <c r="A14072" i="17" s="1"/>
  <c r="A14073" i="17" s="1"/>
  <c r="A14074" i="17" s="1"/>
  <c r="A14075" i="17" s="1"/>
  <c r="A14076" i="17" s="1"/>
  <c r="A14077" i="17" s="1"/>
  <c r="A14078" i="17" s="1"/>
  <c r="A14079" i="17" s="1"/>
  <c r="A14080" i="17" s="1"/>
  <c r="A14081" i="17" s="1"/>
  <c r="A14082" i="17" s="1"/>
  <c r="A14083" i="17" s="1"/>
  <c r="A14084" i="17" s="1"/>
  <c r="A14085" i="17" s="1"/>
  <c r="A14086" i="17" s="1"/>
  <c r="A14087" i="17" s="1"/>
  <c r="A14088" i="17" s="1"/>
  <c r="A14089" i="17" s="1"/>
  <c r="A14090" i="17" s="1"/>
  <c r="A14091" i="17" s="1"/>
  <c r="A14092" i="17" s="1"/>
  <c r="A14093" i="17" s="1"/>
  <c r="A14094" i="17" s="1"/>
  <c r="A14095" i="17" s="1"/>
  <c r="A14096" i="17" s="1"/>
  <c r="A14097" i="17" s="1"/>
  <c r="A14098" i="17" s="1"/>
  <c r="A14099" i="17" s="1"/>
  <c r="A14100" i="17" s="1"/>
  <c r="A14101" i="17" s="1"/>
  <c r="A14102" i="17" s="1"/>
  <c r="A14103" i="17" s="1"/>
  <c r="A14104" i="17" s="1"/>
  <c r="A14105" i="17" s="1"/>
  <c r="A14106" i="17" s="1"/>
  <c r="A14107" i="17" s="1"/>
  <c r="A14108" i="17" s="1"/>
  <c r="A14109" i="17" s="1"/>
  <c r="A14110" i="17" s="1"/>
  <c r="A14111" i="17" s="1"/>
  <c r="A14112" i="17" s="1"/>
  <c r="A14113" i="17" s="1"/>
  <c r="A14114" i="17" s="1"/>
  <c r="A14115" i="17" s="1"/>
  <c r="A14116" i="17" s="1"/>
  <c r="A14117" i="17" s="1"/>
  <c r="A14118" i="17" s="1"/>
  <c r="A14119" i="17" s="1"/>
  <c r="A14120" i="17" s="1"/>
  <c r="A14121" i="17" s="1"/>
  <c r="A14122" i="17" s="1"/>
  <c r="A14123" i="17" s="1"/>
  <c r="A14124" i="17" s="1"/>
  <c r="A14125" i="17" s="1"/>
  <c r="A14126" i="17" s="1"/>
  <c r="A14127" i="17" s="1"/>
  <c r="A14128" i="17" s="1"/>
  <c r="A14129" i="17" s="1"/>
  <c r="A14130" i="17" s="1"/>
  <c r="A14131" i="17" s="1"/>
  <c r="A14132" i="17" s="1"/>
  <c r="A14133" i="17" s="1"/>
  <c r="A14134" i="17" s="1"/>
  <c r="A14135" i="17" s="1"/>
  <c r="A14136" i="17" s="1"/>
  <c r="A14137" i="17" s="1"/>
  <c r="A14138" i="17" s="1"/>
  <c r="A14139" i="17" s="1"/>
  <c r="A14140" i="17" s="1"/>
  <c r="A14141" i="17" s="1"/>
  <c r="A14142" i="17" s="1"/>
  <c r="A14143" i="17" s="1"/>
  <c r="A14144" i="17" s="1"/>
  <c r="A14145" i="17" s="1"/>
  <c r="A14146" i="17" s="1"/>
  <c r="A14147" i="17" s="1"/>
  <c r="A14148" i="17" s="1"/>
  <c r="A14149" i="17" s="1"/>
  <c r="A14150" i="17" s="1"/>
  <c r="A14151" i="17" s="1"/>
  <c r="A14152" i="17" s="1"/>
  <c r="A14153" i="17" s="1"/>
  <c r="A14154" i="17" s="1"/>
  <c r="A14155" i="17" s="1"/>
  <c r="A14156" i="17" s="1"/>
  <c r="A14157" i="17" s="1"/>
  <c r="A14158" i="17" s="1"/>
  <c r="A14159" i="17" s="1"/>
  <c r="A14160" i="17" s="1"/>
  <c r="A14161" i="17" s="1"/>
  <c r="A14162" i="17" s="1"/>
  <c r="A14163" i="17" s="1"/>
  <c r="A14164" i="17" s="1"/>
  <c r="A14165" i="17" s="1"/>
  <c r="A14166" i="17" s="1"/>
  <c r="A14167" i="17" s="1"/>
  <c r="A14168" i="17" s="1"/>
  <c r="A14169" i="17" s="1"/>
  <c r="A14170" i="17" s="1"/>
  <c r="A14171" i="17" s="1"/>
  <c r="A14172" i="17" s="1"/>
  <c r="A14173" i="17" s="1"/>
  <c r="A14174" i="17" s="1"/>
  <c r="A14175" i="17" s="1"/>
  <c r="A14176" i="17" s="1"/>
  <c r="A14177" i="17" s="1"/>
  <c r="A14178" i="17" s="1"/>
  <c r="A14179" i="17" s="1"/>
  <c r="A14180" i="17" s="1"/>
  <c r="A14181" i="17" s="1"/>
  <c r="A14182" i="17" s="1"/>
  <c r="A14183" i="17" s="1"/>
  <c r="A14184" i="17" s="1"/>
  <c r="A14185" i="17" s="1"/>
  <c r="A14186" i="17" s="1"/>
  <c r="A14187" i="17" s="1"/>
  <c r="A14188" i="17" s="1"/>
  <c r="A14189" i="17" s="1"/>
  <c r="A14190" i="17" s="1"/>
  <c r="A14191" i="17" s="1"/>
  <c r="A14192" i="17" s="1"/>
  <c r="A14193" i="17" s="1"/>
  <c r="A14194" i="17" s="1"/>
  <c r="A14195" i="17" s="1"/>
  <c r="A14196" i="17" s="1"/>
  <c r="A14197" i="17" s="1"/>
  <c r="A14198" i="17" s="1"/>
  <c r="A14199" i="17" s="1"/>
  <c r="A14200" i="17" s="1"/>
  <c r="A14201" i="17" s="1"/>
  <c r="A14202" i="17" s="1"/>
  <c r="A14203" i="17" s="1"/>
  <c r="A14204" i="17" s="1"/>
  <c r="A14205" i="17" s="1"/>
  <c r="A14206" i="17" s="1"/>
  <c r="A14207" i="17" s="1"/>
  <c r="A14208" i="17" s="1"/>
  <c r="A14209" i="17" s="1"/>
  <c r="A14210" i="17" s="1"/>
  <c r="A14211" i="17" s="1"/>
  <c r="A14212" i="17" s="1"/>
  <c r="A14213" i="17" s="1"/>
  <c r="A14214" i="17" s="1"/>
  <c r="A14215" i="17" s="1"/>
  <c r="A14216" i="17" s="1"/>
  <c r="A14217" i="17" s="1"/>
  <c r="A14218" i="17" s="1"/>
  <c r="A14219" i="17" s="1"/>
  <c r="A14220" i="17" s="1"/>
  <c r="A14221" i="17" s="1"/>
  <c r="A14222" i="17" s="1"/>
  <c r="A14223" i="17" s="1"/>
  <c r="A14224" i="17" s="1"/>
  <c r="A14225" i="17" s="1"/>
  <c r="A14226" i="17" s="1"/>
  <c r="A14227" i="17" s="1"/>
  <c r="A14228" i="17" s="1"/>
  <c r="A14229" i="17" s="1"/>
  <c r="A14230" i="17" s="1"/>
  <c r="A14231" i="17" s="1"/>
  <c r="A14232" i="17" s="1"/>
  <c r="A14233" i="17" s="1"/>
  <c r="A14234" i="17" s="1"/>
  <c r="A14235" i="17" s="1"/>
  <c r="A14236" i="17" s="1"/>
  <c r="A14237" i="17" s="1"/>
  <c r="A14238" i="17" s="1"/>
  <c r="A14239" i="17" s="1"/>
  <c r="A14240" i="17" s="1"/>
  <c r="A14241" i="17" s="1"/>
  <c r="A14242" i="17" s="1"/>
  <c r="A14243" i="17" s="1"/>
  <c r="A14244" i="17" s="1"/>
  <c r="A14245" i="17" s="1"/>
  <c r="A14246" i="17" s="1"/>
  <c r="A14247" i="17" s="1"/>
  <c r="A14248" i="17" s="1"/>
  <c r="A14249" i="17" s="1"/>
  <c r="A14250" i="17" s="1"/>
  <c r="A14251" i="17" s="1"/>
  <c r="A14252" i="17" s="1"/>
  <c r="A14253" i="17" s="1"/>
  <c r="A14254" i="17" s="1"/>
  <c r="A14255" i="17" s="1"/>
  <c r="A14256" i="17" s="1"/>
  <c r="A14257" i="17" s="1"/>
  <c r="A14258" i="17" s="1"/>
  <c r="A14259" i="17" s="1"/>
  <c r="A14260" i="17" s="1"/>
  <c r="A14261" i="17" s="1"/>
  <c r="A14262" i="17" s="1"/>
  <c r="A14263" i="17" s="1"/>
  <c r="A14264" i="17" s="1"/>
  <c r="A14265" i="17" s="1"/>
  <c r="A14266" i="17" s="1"/>
  <c r="A14267" i="17" s="1"/>
  <c r="A14268" i="17" s="1"/>
  <c r="A14269" i="17" s="1"/>
  <c r="A14270" i="17" s="1"/>
  <c r="A14271" i="17" s="1"/>
  <c r="A14272" i="17" s="1"/>
  <c r="A14273" i="17" s="1"/>
  <c r="A14274" i="17" s="1"/>
  <c r="A14275" i="17" s="1"/>
  <c r="A14276" i="17" s="1"/>
  <c r="A14277" i="17" s="1"/>
  <c r="A14278" i="17" s="1"/>
  <c r="A14279" i="17" s="1"/>
  <c r="A14280" i="17" s="1"/>
  <c r="A14281" i="17" s="1"/>
  <c r="A14282" i="17" s="1"/>
  <c r="A14283" i="17" s="1"/>
  <c r="A14284" i="17" s="1"/>
  <c r="A14285" i="17" s="1"/>
  <c r="A14286" i="17" s="1"/>
  <c r="A14287" i="17" s="1"/>
  <c r="A14288" i="17" s="1"/>
  <c r="A14289" i="17" s="1"/>
  <c r="A14290" i="17" s="1"/>
  <c r="A14291" i="17" s="1"/>
  <c r="A14292" i="17" s="1"/>
  <c r="A14293" i="17" s="1"/>
  <c r="A14294" i="17" s="1"/>
  <c r="A14295" i="17" s="1"/>
  <c r="A14296" i="17" s="1"/>
  <c r="A14297" i="17" s="1"/>
  <c r="A14298" i="17" s="1"/>
  <c r="A14299" i="17" s="1"/>
  <c r="A14300" i="17" s="1"/>
  <c r="A14301" i="17" s="1"/>
  <c r="A14302" i="17" s="1"/>
  <c r="A14303" i="17" s="1"/>
  <c r="A14304" i="17" s="1"/>
  <c r="A14305" i="17" s="1"/>
  <c r="A14306" i="17" s="1"/>
  <c r="A14307" i="17" s="1"/>
  <c r="A14308" i="17" s="1"/>
  <c r="A14309" i="17" s="1"/>
  <c r="A14310" i="17" s="1"/>
  <c r="A14311" i="17" s="1"/>
  <c r="A14312" i="17" s="1"/>
  <c r="A14313" i="17" s="1"/>
  <c r="A14314" i="17" s="1"/>
  <c r="A14315" i="17" s="1"/>
  <c r="A14316" i="17" s="1"/>
  <c r="A14317" i="17" s="1"/>
  <c r="A14318" i="17" s="1"/>
  <c r="A14319" i="17" s="1"/>
  <c r="A14320" i="17" s="1"/>
  <c r="A14321" i="17" s="1"/>
  <c r="A14322" i="17" s="1"/>
  <c r="A14323" i="17" s="1"/>
  <c r="A14324" i="17" s="1"/>
  <c r="A14325" i="17" s="1"/>
  <c r="A14326" i="17" s="1"/>
  <c r="A14327" i="17" s="1"/>
  <c r="A14328" i="17" s="1"/>
  <c r="A14329" i="17" s="1"/>
  <c r="A14330" i="17" s="1"/>
  <c r="A14331" i="17" s="1"/>
  <c r="A14332" i="17" s="1"/>
  <c r="A14333" i="17" s="1"/>
  <c r="A14334" i="17" s="1"/>
  <c r="A14335" i="17" s="1"/>
  <c r="A14336" i="17" s="1"/>
  <c r="A14337" i="17" s="1"/>
  <c r="A14338" i="17" s="1"/>
  <c r="A14339" i="17" s="1"/>
  <c r="A14340" i="17" s="1"/>
  <c r="A14341" i="17" s="1"/>
  <c r="A14342" i="17" s="1"/>
  <c r="A14343" i="17" s="1"/>
  <c r="A14344" i="17" s="1"/>
  <c r="A14345" i="17" s="1"/>
  <c r="A14346" i="17" s="1"/>
  <c r="A14347" i="17" s="1"/>
  <c r="A14348" i="17" s="1"/>
  <c r="A14349" i="17" s="1"/>
  <c r="A14350" i="17" s="1"/>
  <c r="A14351" i="17" s="1"/>
  <c r="A14352" i="17" s="1"/>
  <c r="A14353" i="17" s="1"/>
  <c r="A14354" i="17" s="1"/>
  <c r="A14355" i="17" s="1"/>
  <c r="A14356" i="17" s="1"/>
  <c r="A14357" i="17" s="1"/>
  <c r="A14358" i="17" s="1"/>
  <c r="A14359" i="17" s="1"/>
  <c r="A14360" i="17" s="1"/>
  <c r="A14361" i="17" s="1"/>
  <c r="A14362" i="17" s="1"/>
  <c r="A14363" i="17" s="1"/>
  <c r="A14364" i="17" s="1"/>
  <c r="A14365" i="17" s="1"/>
  <c r="A14366" i="17" s="1"/>
  <c r="A14367" i="17" s="1"/>
  <c r="A14368" i="17" s="1"/>
  <c r="A14369" i="17" s="1"/>
  <c r="A14370" i="17" s="1"/>
  <c r="A14371" i="17" s="1"/>
  <c r="A14372" i="17" s="1"/>
  <c r="A14373" i="17" s="1"/>
  <c r="A14374" i="17" s="1"/>
  <c r="A14375" i="17" s="1"/>
  <c r="A14376" i="17" s="1"/>
  <c r="A14377" i="17" s="1"/>
  <c r="A14378" i="17" s="1"/>
  <c r="A14379" i="17" s="1"/>
  <c r="A14380" i="17" s="1"/>
  <c r="A14381" i="17" s="1"/>
  <c r="A14382" i="17" s="1"/>
  <c r="A14383" i="17" s="1"/>
  <c r="A14384" i="17" s="1"/>
  <c r="A14385" i="17" s="1"/>
  <c r="A14386" i="17" s="1"/>
  <c r="A14387" i="17" s="1"/>
  <c r="A14388" i="17" s="1"/>
  <c r="A14389" i="17" s="1"/>
  <c r="A14390" i="17" s="1"/>
  <c r="A14391" i="17" s="1"/>
  <c r="A14392" i="17" s="1"/>
  <c r="A14393" i="17" s="1"/>
  <c r="A14394" i="17" s="1"/>
  <c r="A14395" i="17" s="1"/>
  <c r="A14396" i="17" s="1"/>
  <c r="A14397" i="17" s="1"/>
  <c r="A14398" i="17" s="1"/>
  <c r="A14399" i="17" s="1"/>
  <c r="A14400" i="17" s="1"/>
  <c r="A14401" i="17" s="1"/>
  <c r="A14402" i="17" s="1"/>
  <c r="A14403" i="17" s="1"/>
  <c r="A14404" i="17" s="1"/>
  <c r="A14405" i="17" s="1"/>
  <c r="A14406" i="17" s="1"/>
  <c r="A14407" i="17" s="1"/>
  <c r="A14408" i="17" s="1"/>
  <c r="A14409" i="17" s="1"/>
  <c r="A14410" i="17" s="1"/>
  <c r="A14411" i="17" s="1"/>
  <c r="A14412" i="17" s="1"/>
  <c r="A14413" i="17" s="1"/>
  <c r="A14414" i="17" s="1"/>
  <c r="A14415" i="17" s="1"/>
  <c r="A14416" i="17" s="1"/>
  <c r="A14417" i="17" s="1"/>
  <c r="A14418" i="17" s="1"/>
  <c r="A14419" i="17" s="1"/>
  <c r="A14420" i="17" s="1"/>
  <c r="A14421" i="17" s="1"/>
  <c r="A14422" i="17" s="1"/>
  <c r="A14423" i="17" s="1"/>
  <c r="A14424" i="17" s="1"/>
  <c r="A14425" i="17" s="1"/>
  <c r="A14426" i="17" s="1"/>
  <c r="A14427" i="17" s="1"/>
  <c r="A14428" i="17" s="1"/>
  <c r="A14429" i="17" s="1"/>
  <c r="A14430" i="17" s="1"/>
  <c r="A14431" i="17" s="1"/>
  <c r="A14432" i="17" s="1"/>
  <c r="A14433" i="17" s="1"/>
  <c r="A14434" i="17" s="1"/>
  <c r="A14435" i="17" s="1"/>
  <c r="A14436" i="17" s="1"/>
  <c r="A14437" i="17" s="1"/>
  <c r="A14438" i="17" s="1"/>
  <c r="A14439" i="17" s="1"/>
  <c r="A14440" i="17" s="1"/>
  <c r="A14441" i="17" s="1"/>
  <c r="A14442" i="17" s="1"/>
  <c r="A14443" i="17" s="1"/>
  <c r="A14444" i="17" s="1"/>
  <c r="A14445" i="17" s="1"/>
  <c r="A14446" i="17" s="1"/>
  <c r="A14447" i="17" s="1"/>
  <c r="A14448" i="17" s="1"/>
  <c r="A14449" i="17" s="1"/>
  <c r="A14450" i="17" s="1"/>
  <c r="A14451" i="17" s="1"/>
  <c r="A14452" i="17" s="1"/>
  <c r="A14453" i="17" s="1"/>
  <c r="A14454" i="17" s="1"/>
  <c r="A14455" i="17" s="1"/>
  <c r="A14456" i="17" s="1"/>
  <c r="A14457" i="17" s="1"/>
  <c r="A14458" i="17" s="1"/>
  <c r="A14459" i="17" s="1"/>
  <c r="A14460" i="17" s="1"/>
  <c r="A14461" i="17" s="1"/>
  <c r="A14462" i="17" s="1"/>
  <c r="A14463" i="17" s="1"/>
  <c r="A14464" i="17" s="1"/>
  <c r="A14465" i="17" s="1"/>
  <c r="A14466" i="17" s="1"/>
  <c r="A14467" i="17" s="1"/>
  <c r="A14468" i="17" s="1"/>
  <c r="A14469" i="17" s="1"/>
  <c r="A14470" i="17" s="1"/>
  <c r="A14471" i="17" s="1"/>
  <c r="A14472" i="17" s="1"/>
  <c r="A14473" i="17" s="1"/>
  <c r="A14474" i="17" s="1"/>
  <c r="A14475" i="17" s="1"/>
  <c r="A14476" i="17" s="1"/>
  <c r="A14477" i="17" s="1"/>
  <c r="A14478" i="17" s="1"/>
  <c r="A14479" i="17" s="1"/>
  <c r="A14480" i="17" s="1"/>
  <c r="A14481" i="17" s="1"/>
  <c r="A14482" i="17" s="1"/>
  <c r="A14483" i="17" s="1"/>
  <c r="A14484" i="17" s="1"/>
  <c r="A14485" i="17" s="1"/>
  <c r="A14486" i="17" s="1"/>
  <c r="A14487" i="17" s="1"/>
  <c r="A14488" i="17" s="1"/>
  <c r="A14489" i="17" s="1"/>
  <c r="A14490" i="17" s="1"/>
  <c r="A14491" i="17" s="1"/>
  <c r="A14492" i="17" s="1"/>
  <c r="A14493" i="17" s="1"/>
  <c r="A14494" i="17" s="1"/>
  <c r="A14495" i="17" s="1"/>
  <c r="A14496" i="17" s="1"/>
  <c r="A14497" i="17" s="1"/>
  <c r="A14498" i="17" s="1"/>
  <c r="A14499" i="17" s="1"/>
  <c r="A14500" i="17" s="1"/>
  <c r="A14501" i="17" s="1"/>
  <c r="A14502" i="17" s="1"/>
  <c r="A14503" i="17" s="1"/>
  <c r="A14504" i="17" s="1"/>
  <c r="A14505" i="17" s="1"/>
  <c r="A14506" i="17" s="1"/>
  <c r="A14507" i="17" s="1"/>
  <c r="A14508" i="17" s="1"/>
  <c r="A14509" i="17" s="1"/>
  <c r="A14510" i="17" s="1"/>
  <c r="A14511" i="17" s="1"/>
  <c r="A14512" i="17" s="1"/>
  <c r="A14513" i="17" s="1"/>
  <c r="A14514" i="17" s="1"/>
  <c r="A14515" i="17" s="1"/>
  <c r="A14516" i="17" s="1"/>
  <c r="A14517" i="17" s="1"/>
  <c r="A14518" i="17" s="1"/>
  <c r="A14519" i="17" s="1"/>
  <c r="A14520" i="17" s="1"/>
  <c r="A14521" i="17" s="1"/>
  <c r="A14522" i="17" s="1"/>
  <c r="A14523" i="17" s="1"/>
  <c r="A14524" i="17" s="1"/>
  <c r="A14525" i="17" s="1"/>
  <c r="A14526" i="17" s="1"/>
  <c r="A14527" i="17" s="1"/>
  <c r="A14528" i="17" s="1"/>
  <c r="A14529" i="17" s="1"/>
  <c r="A14530" i="17" s="1"/>
  <c r="A14531" i="17" s="1"/>
  <c r="A14532" i="17" s="1"/>
  <c r="A14533" i="17" s="1"/>
  <c r="A14534" i="17" s="1"/>
  <c r="A14535" i="17" s="1"/>
  <c r="A14536" i="17" s="1"/>
  <c r="A14537" i="17" s="1"/>
  <c r="A14538" i="17" s="1"/>
  <c r="A14539" i="17" s="1"/>
  <c r="A14540" i="17" s="1"/>
  <c r="A14541" i="17" s="1"/>
  <c r="A14542" i="17" s="1"/>
  <c r="A14543" i="17" s="1"/>
  <c r="A14544" i="17" s="1"/>
  <c r="A14545" i="17" s="1"/>
  <c r="A14546" i="17" s="1"/>
  <c r="A14547" i="17" s="1"/>
  <c r="A14548" i="17" s="1"/>
  <c r="A14549" i="17" s="1"/>
  <c r="A14550" i="17" s="1"/>
  <c r="A14551" i="17" s="1"/>
  <c r="A14552" i="17" s="1"/>
  <c r="A14553" i="17" s="1"/>
  <c r="A14554" i="17" s="1"/>
  <c r="A14555" i="17" s="1"/>
  <c r="A14556" i="17" s="1"/>
  <c r="A14557" i="17" s="1"/>
  <c r="A14558" i="17" s="1"/>
  <c r="A14559" i="17" s="1"/>
  <c r="A14560" i="17" s="1"/>
  <c r="A14561" i="17" s="1"/>
  <c r="A14562" i="17" s="1"/>
  <c r="A14563" i="17" s="1"/>
  <c r="A14564" i="17" s="1"/>
  <c r="A14565" i="17" s="1"/>
  <c r="A14566" i="17" s="1"/>
  <c r="A14567" i="17" s="1"/>
  <c r="A14568" i="17" s="1"/>
  <c r="A14569" i="17" s="1"/>
  <c r="A14570" i="17" s="1"/>
  <c r="A14571" i="17" s="1"/>
  <c r="A14572" i="17" s="1"/>
  <c r="A14573" i="17" s="1"/>
  <c r="A14574" i="17" s="1"/>
  <c r="A14575" i="17" s="1"/>
  <c r="A14576" i="17" s="1"/>
  <c r="A14577" i="17" s="1"/>
  <c r="A14578" i="17" s="1"/>
  <c r="A14579" i="17" s="1"/>
  <c r="A14580" i="17" s="1"/>
  <c r="A14581" i="17" s="1"/>
  <c r="A14582" i="17" s="1"/>
  <c r="A14583" i="17" s="1"/>
  <c r="A14584" i="17" s="1"/>
  <c r="A14585" i="17" s="1"/>
  <c r="A14586" i="17" s="1"/>
  <c r="A14587" i="17" s="1"/>
  <c r="A14588" i="17" s="1"/>
  <c r="A14589" i="17" s="1"/>
  <c r="A14590" i="17" s="1"/>
  <c r="A14591" i="17" s="1"/>
  <c r="A14592" i="17" s="1"/>
  <c r="A14593" i="17" s="1"/>
  <c r="A14594" i="17" s="1"/>
  <c r="A14595" i="17" s="1"/>
  <c r="A14596" i="17" s="1"/>
  <c r="A14597" i="17" s="1"/>
  <c r="A14598" i="17" s="1"/>
  <c r="A14599" i="17" s="1"/>
  <c r="A14600" i="17" s="1"/>
  <c r="A14601" i="17" s="1"/>
  <c r="A14602" i="17" s="1"/>
  <c r="A14603" i="17" s="1"/>
  <c r="A14604" i="17" s="1"/>
  <c r="A14605" i="17" s="1"/>
  <c r="A14606" i="17" s="1"/>
  <c r="A14607" i="17" s="1"/>
  <c r="A14608" i="17" s="1"/>
  <c r="A14609" i="17" s="1"/>
  <c r="A14610" i="17" s="1"/>
  <c r="A14611" i="17" s="1"/>
  <c r="A14612" i="17" s="1"/>
  <c r="A14613" i="17" s="1"/>
  <c r="A14614" i="17" s="1"/>
  <c r="A14615" i="17" s="1"/>
  <c r="A14616" i="17" s="1"/>
  <c r="A14617" i="17" s="1"/>
  <c r="A14618" i="17" s="1"/>
  <c r="A14619" i="17" s="1"/>
  <c r="A14620" i="17" s="1"/>
  <c r="A14621" i="17" s="1"/>
  <c r="A14622" i="17" s="1"/>
  <c r="A14623" i="17" s="1"/>
  <c r="A14624" i="17" s="1"/>
  <c r="A14625" i="17" s="1"/>
  <c r="A14626" i="17" s="1"/>
  <c r="A14627" i="17" s="1"/>
  <c r="A14628" i="17" s="1"/>
  <c r="A14629" i="17" s="1"/>
  <c r="A14630" i="17" s="1"/>
  <c r="A14631" i="17" s="1"/>
  <c r="A14632" i="17" s="1"/>
  <c r="A14633" i="17" s="1"/>
  <c r="A14634" i="17" s="1"/>
  <c r="A14635" i="17" s="1"/>
  <c r="A14636" i="17" s="1"/>
  <c r="A14637" i="17" s="1"/>
  <c r="A14638" i="17" s="1"/>
  <c r="A14639" i="17" s="1"/>
  <c r="A14640" i="17" s="1"/>
  <c r="A14641" i="17" s="1"/>
  <c r="A14642" i="17" s="1"/>
  <c r="A14643" i="17" s="1"/>
  <c r="A14644" i="17" s="1"/>
  <c r="A14645" i="17" s="1"/>
  <c r="A14646" i="17" s="1"/>
  <c r="A14647" i="17" s="1"/>
  <c r="A14648" i="17" s="1"/>
  <c r="A14649" i="17" s="1"/>
  <c r="A14650" i="17" s="1"/>
  <c r="A14651" i="17" s="1"/>
  <c r="A14652" i="17" s="1"/>
  <c r="A14653" i="17" s="1"/>
  <c r="A14654" i="17" s="1"/>
  <c r="A14655" i="17" s="1"/>
  <c r="A14656" i="17" s="1"/>
  <c r="A14657" i="17" s="1"/>
  <c r="A14658" i="17" s="1"/>
  <c r="A14659" i="17" s="1"/>
  <c r="A14660" i="17" s="1"/>
  <c r="A14661" i="17" s="1"/>
  <c r="A14662" i="17" s="1"/>
  <c r="A14663" i="17" s="1"/>
  <c r="A14664" i="17" s="1"/>
  <c r="A14665" i="17" s="1"/>
  <c r="A14666" i="17" s="1"/>
  <c r="A14667" i="17" s="1"/>
  <c r="A14668" i="17" s="1"/>
  <c r="A14669" i="17" s="1"/>
  <c r="A14670" i="17" s="1"/>
  <c r="A14671" i="17" s="1"/>
  <c r="A14672" i="17" s="1"/>
  <c r="A14673" i="17" s="1"/>
  <c r="A14674" i="17" s="1"/>
  <c r="A14675" i="17" s="1"/>
  <c r="A14676" i="17" s="1"/>
  <c r="A14677" i="17" s="1"/>
  <c r="A14678" i="17" s="1"/>
  <c r="A14679" i="17" s="1"/>
  <c r="A14680" i="17" s="1"/>
  <c r="A14681" i="17" s="1"/>
  <c r="A14682" i="17" s="1"/>
  <c r="A14683" i="17" s="1"/>
  <c r="A14684" i="17" s="1"/>
  <c r="A14685" i="17" s="1"/>
  <c r="A14686" i="17" s="1"/>
  <c r="A14687" i="17" s="1"/>
  <c r="A14688" i="17" s="1"/>
  <c r="A14689" i="17" s="1"/>
  <c r="A14690" i="17" s="1"/>
  <c r="A14691" i="17" s="1"/>
  <c r="A14692" i="17" s="1"/>
  <c r="A14693" i="17" s="1"/>
  <c r="A14694" i="17" s="1"/>
  <c r="A14695" i="17" s="1"/>
  <c r="A14696" i="17" s="1"/>
  <c r="A14697" i="17" s="1"/>
  <c r="A14698" i="17" s="1"/>
  <c r="A14699" i="17" s="1"/>
  <c r="A14700" i="17" s="1"/>
  <c r="A14701" i="17" s="1"/>
  <c r="A14702" i="17" s="1"/>
  <c r="A14703" i="17" s="1"/>
  <c r="A14704" i="17" s="1"/>
  <c r="A14705" i="17" s="1"/>
  <c r="A14706" i="17" s="1"/>
  <c r="A14707" i="17" s="1"/>
  <c r="A14708" i="17" s="1"/>
  <c r="A14709" i="17" s="1"/>
  <c r="A14710" i="17" s="1"/>
  <c r="A14711" i="17" s="1"/>
  <c r="A14712" i="17" s="1"/>
  <c r="A14713" i="17" s="1"/>
  <c r="A14714" i="17" s="1"/>
  <c r="A14715" i="17" s="1"/>
  <c r="A14716" i="17" s="1"/>
  <c r="A14717" i="17" s="1"/>
  <c r="A14718" i="17" s="1"/>
  <c r="A14719" i="17" s="1"/>
  <c r="A14720" i="17" s="1"/>
  <c r="A14721" i="17" s="1"/>
  <c r="A14722" i="17" s="1"/>
  <c r="A14723" i="17" s="1"/>
  <c r="A14724" i="17" s="1"/>
  <c r="A14725" i="17" s="1"/>
  <c r="A14726" i="17" s="1"/>
  <c r="A14727" i="17" s="1"/>
  <c r="A14728" i="17" s="1"/>
  <c r="A14729" i="17" s="1"/>
  <c r="A14730" i="17" s="1"/>
  <c r="A14731" i="17" s="1"/>
  <c r="A14732" i="17" s="1"/>
  <c r="A14733" i="17" s="1"/>
  <c r="A14734" i="17" s="1"/>
  <c r="A14735" i="17" s="1"/>
  <c r="A14736" i="17" s="1"/>
  <c r="A14737" i="17" s="1"/>
  <c r="A14738" i="17" s="1"/>
  <c r="A14739" i="17" s="1"/>
  <c r="A14740" i="17" s="1"/>
  <c r="A14741" i="17" s="1"/>
  <c r="A14742" i="17" s="1"/>
  <c r="A14743" i="17" s="1"/>
  <c r="A14744" i="17" s="1"/>
  <c r="A14745" i="17" s="1"/>
  <c r="A14746" i="17" s="1"/>
  <c r="A14747" i="17" s="1"/>
  <c r="A14748" i="17" s="1"/>
  <c r="A14749" i="17" s="1"/>
  <c r="A14750" i="17" s="1"/>
  <c r="A14751" i="17" s="1"/>
  <c r="A14752" i="17" s="1"/>
  <c r="A14753" i="17" s="1"/>
  <c r="A14754" i="17" s="1"/>
  <c r="A14755" i="17" s="1"/>
  <c r="A14756" i="17" s="1"/>
  <c r="A14757" i="17" s="1"/>
  <c r="A14758" i="17" s="1"/>
  <c r="A14759" i="17" s="1"/>
  <c r="A14760" i="17" s="1"/>
  <c r="A14761" i="17" s="1"/>
  <c r="A14762" i="17" s="1"/>
  <c r="A14763" i="17" s="1"/>
  <c r="A14764" i="17" s="1"/>
  <c r="A14765" i="17" s="1"/>
  <c r="A14766" i="17" s="1"/>
  <c r="A14767" i="17" s="1"/>
  <c r="A14768" i="17" s="1"/>
  <c r="A14769" i="17" s="1"/>
  <c r="A14770" i="17" s="1"/>
  <c r="A14771" i="17" s="1"/>
  <c r="A14772" i="17" s="1"/>
  <c r="A14773" i="17" s="1"/>
  <c r="A14774" i="17" s="1"/>
  <c r="A14775" i="17" s="1"/>
  <c r="A14776" i="17" s="1"/>
  <c r="A14777" i="17" s="1"/>
  <c r="A14778" i="17" s="1"/>
  <c r="A14779" i="17" s="1"/>
  <c r="A14780" i="17" s="1"/>
  <c r="A14781" i="17" s="1"/>
  <c r="A14782" i="17" s="1"/>
  <c r="A14783" i="17" s="1"/>
  <c r="A14784" i="17" s="1"/>
  <c r="A14785" i="17" s="1"/>
  <c r="A14786" i="17" s="1"/>
  <c r="A14787" i="17" s="1"/>
  <c r="A14788" i="17" s="1"/>
  <c r="A14789" i="17" s="1"/>
  <c r="A14790" i="17" s="1"/>
  <c r="A14791" i="17" s="1"/>
  <c r="A14792" i="17" s="1"/>
  <c r="A14793" i="17" s="1"/>
  <c r="A14794" i="17" s="1"/>
  <c r="A14795" i="17" s="1"/>
  <c r="A14796" i="17" s="1"/>
  <c r="A14797" i="17" s="1"/>
  <c r="A14798" i="17" s="1"/>
  <c r="A14799" i="17" s="1"/>
  <c r="A14800" i="17" s="1"/>
  <c r="A14801" i="17" s="1"/>
  <c r="A14802" i="17" s="1"/>
  <c r="A14803" i="17" s="1"/>
  <c r="A14804" i="17" s="1"/>
  <c r="A14805" i="17" s="1"/>
  <c r="A14806" i="17" s="1"/>
  <c r="A14807" i="17" s="1"/>
  <c r="A14808" i="17" s="1"/>
  <c r="A14809" i="17" s="1"/>
  <c r="A14810" i="17" s="1"/>
  <c r="A14811" i="17" s="1"/>
  <c r="A14812" i="17" s="1"/>
  <c r="A14813" i="17" s="1"/>
  <c r="A14814" i="17" s="1"/>
  <c r="A14815" i="17" s="1"/>
  <c r="A14816" i="17" s="1"/>
  <c r="A14817" i="17" s="1"/>
  <c r="A14818" i="17" s="1"/>
  <c r="A14819" i="17" s="1"/>
  <c r="A14820" i="17" s="1"/>
  <c r="A14821" i="17" s="1"/>
  <c r="A14822" i="17" s="1"/>
  <c r="A14823" i="17" s="1"/>
  <c r="A14824" i="17" s="1"/>
  <c r="A14825" i="17" s="1"/>
  <c r="A14826" i="17" s="1"/>
  <c r="A14827" i="17" s="1"/>
  <c r="A14828" i="17" s="1"/>
  <c r="A14829" i="17" s="1"/>
  <c r="A14830" i="17" s="1"/>
  <c r="A14831" i="17" s="1"/>
  <c r="A14832" i="17" s="1"/>
  <c r="A14833" i="17" s="1"/>
  <c r="A14834" i="17" s="1"/>
  <c r="A14835" i="17" s="1"/>
  <c r="A14836" i="17" s="1"/>
  <c r="A14837" i="17" s="1"/>
  <c r="A14838" i="17" s="1"/>
  <c r="A14839" i="17" s="1"/>
  <c r="A14840" i="17" s="1"/>
  <c r="A14841" i="17" s="1"/>
  <c r="A14842" i="17" s="1"/>
  <c r="A14843" i="17" s="1"/>
  <c r="A14844" i="17" s="1"/>
  <c r="A14845" i="17" s="1"/>
  <c r="A14846" i="17" s="1"/>
  <c r="A14847" i="17" s="1"/>
  <c r="A14848" i="17" s="1"/>
  <c r="A14849" i="17" s="1"/>
  <c r="A14850" i="17" s="1"/>
  <c r="A14851" i="17" s="1"/>
  <c r="A14852" i="17" s="1"/>
  <c r="A14853" i="17" s="1"/>
  <c r="A14854" i="17" s="1"/>
  <c r="A14855" i="17" s="1"/>
  <c r="A14856" i="17" s="1"/>
  <c r="A14857" i="17" s="1"/>
  <c r="A14858" i="17" s="1"/>
  <c r="A14859" i="17" s="1"/>
  <c r="A14860" i="17" s="1"/>
  <c r="A14861" i="17" s="1"/>
  <c r="A14862" i="17" s="1"/>
  <c r="A14863" i="17" s="1"/>
  <c r="A14864" i="17" s="1"/>
  <c r="A14865" i="17" s="1"/>
  <c r="A14866" i="17" s="1"/>
  <c r="A14867" i="17" s="1"/>
  <c r="A14868" i="17" s="1"/>
  <c r="A14869" i="17" s="1"/>
  <c r="A14870" i="17" s="1"/>
  <c r="A14871" i="17" s="1"/>
  <c r="A14872" i="17" s="1"/>
  <c r="A14873" i="17" s="1"/>
  <c r="A14874" i="17" s="1"/>
  <c r="A14875" i="17" s="1"/>
  <c r="A14876" i="17" s="1"/>
  <c r="A14877" i="17" s="1"/>
  <c r="A14878" i="17" s="1"/>
  <c r="A14879" i="17" s="1"/>
  <c r="A14880" i="17" s="1"/>
  <c r="A14881" i="17" s="1"/>
  <c r="A14882" i="17" s="1"/>
  <c r="A14883" i="17" s="1"/>
  <c r="A14884" i="17" s="1"/>
  <c r="A14885" i="17" s="1"/>
  <c r="A14886" i="17" s="1"/>
  <c r="A14887" i="17" s="1"/>
  <c r="A14888" i="17" s="1"/>
  <c r="A14889" i="17" s="1"/>
  <c r="A14890" i="17" s="1"/>
  <c r="A14891" i="17" s="1"/>
  <c r="A14892" i="17" s="1"/>
  <c r="A14893" i="17" s="1"/>
  <c r="A14894" i="17" s="1"/>
  <c r="A14895" i="17" s="1"/>
  <c r="A14896" i="17" s="1"/>
  <c r="A14897" i="17" s="1"/>
  <c r="A14898" i="17" s="1"/>
  <c r="A14899" i="17" s="1"/>
  <c r="A14900" i="17" s="1"/>
  <c r="A14901" i="17" s="1"/>
  <c r="A14902" i="17" s="1"/>
  <c r="A14903" i="17" s="1"/>
  <c r="A14904" i="17" s="1"/>
  <c r="A14905" i="17" s="1"/>
  <c r="A14906" i="17" s="1"/>
  <c r="A14907" i="17" s="1"/>
  <c r="A14908" i="17" s="1"/>
  <c r="A14909" i="17" s="1"/>
  <c r="A14910" i="17" s="1"/>
  <c r="A14911" i="17" s="1"/>
  <c r="A14912" i="17" s="1"/>
  <c r="A14913" i="17" s="1"/>
  <c r="A14914" i="17" s="1"/>
  <c r="A14915" i="17" s="1"/>
  <c r="A14916" i="17" s="1"/>
  <c r="A14917" i="17" s="1"/>
  <c r="A14918" i="17" s="1"/>
  <c r="A14919" i="17" s="1"/>
  <c r="A14920" i="17" s="1"/>
  <c r="A14921" i="17" s="1"/>
  <c r="A14922" i="17" s="1"/>
  <c r="A14923" i="17" s="1"/>
  <c r="A14924" i="17" s="1"/>
  <c r="A14925" i="17" s="1"/>
  <c r="A14926" i="17" s="1"/>
  <c r="A14927" i="17" s="1"/>
  <c r="A14928" i="17" s="1"/>
  <c r="A14929" i="17" s="1"/>
  <c r="A14930" i="17" s="1"/>
  <c r="A14931" i="17" s="1"/>
  <c r="A14932" i="17" s="1"/>
  <c r="A14933" i="17" s="1"/>
  <c r="A14934" i="17" s="1"/>
  <c r="A14935" i="17" s="1"/>
  <c r="A14936" i="17" s="1"/>
  <c r="A14937" i="17" s="1"/>
  <c r="A14938" i="17" s="1"/>
  <c r="A14939" i="17" s="1"/>
  <c r="A14940" i="17" s="1"/>
  <c r="A14941" i="17" s="1"/>
  <c r="A14942" i="17" s="1"/>
  <c r="A14943" i="17" s="1"/>
  <c r="A14944" i="17" s="1"/>
  <c r="A14945" i="17" s="1"/>
  <c r="A14946" i="17" s="1"/>
  <c r="A14947" i="17" s="1"/>
  <c r="A14948" i="17" s="1"/>
  <c r="A14949" i="17" s="1"/>
  <c r="A14950" i="17" s="1"/>
  <c r="A14951" i="17" s="1"/>
  <c r="A14952" i="17" s="1"/>
  <c r="A14953" i="17" s="1"/>
  <c r="A14954" i="17" s="1"/>
  <c r="A14955" i="17" s="1"/>
  <c r="A14956" i="17" s="1"/>
  <c r="A14957" i="17" s="1"/>
  <c r="A14958" i="17" s="1"/>
  <c r="A14959" i="17" s="1"/>
  <c r="A14960" i="17" s="1"/>
  <c r="A14961" i="17" s="1"/>
  <c r="A14962" i="17" s="1"/>
  <c r="A14963" i="17" s="1"/>
  <c r="A14964" i="17" s="1"/>
  <c r="A14965" i="17" s="1"/>
  <c r="A14966" i="17" s="1"/>
  <c r="A14967" i="17" s="1"/>
  <c r="A14968" i="17" s="1"/>
  <c r="A14969" i="17" s="1"/>
  <c r="A14970" i="17" s="1"/>
  <c r="A14971" i="17" s="1"/>
  <c r="A14972" i="17" s="1"/>
  <c r="A14973" i="17" s="1"/>
  <c r="A14974" i="17" s="1"/>
  <c r="A14975" i="17" s="1"/>
  <c r="A14976" i="17" s="1"/>
  <c r="A14977" i="17" s="1"/>
  <c r="A14978" i="17" s="1"/>
  <c r="A14979" i="17" s="1"/>
  <c r="A14980" i="17" s="1"/>
  <c r="A14981" i="17" s="1"/>
  <c r="A14982" i="17" s="1"/>
  <c r="A14983" i="17" s="1"/>
  <c r="A14984" i="17" s="1"/>
  <c r="A14985" i="17" s="1"/>
  <c r="A14986" i="17" s="1"/>
  <c r="A14987" i="17" s="1"/>
  <c r="A14988" i="17" s="1"/>
  <c r="A14989" i="17" s="1"/>
  <c r="A14990" i="17" s="1"/>
  <c r="A14991" i="17" s="1"/>
  <c r="A14992" i="17" s="1"/>
  <c r="A14993" i="17" s="1"/>
  <c r="A14994" i="17" s="1"/>
  <c r="A14995" i="17" s="1"/>
  <c r="A14996" i="17" s="1"/>
  <c r="A14997" i="17" s="1"/>
  <c r="A14998" i="17" s="1"/>
  <c r="A14999" i="17" s="1"/>
  <c r="A15000" i="17" s="1"/>
  <c r="A15001" i="17" s="1"/>
  <c r="A15002" i="17" s="1"/>
  <c r="A15003" i="17" s="1"/>
  <c r="A15004" i="17" s="1"/>
  <c r="A15005" i="17" s="1"/>
  <c r="A15006" i="17" s="1"/>
  <c r="A15007" i="17" s="1"/>
  <c r="A15008" i="17" s="1"/>
  <c r="A15009" i="17" s="1"/>
  <c r="A15010" i="17" s="1"/>
  <c r="A15011" i="17" s="1"/>
  <c r="A15012" i="17" s="1"/>
  <c r="A15013" i="17" s="1"/>
  <c r="A15014" i="17" s="1"/>
  <c r="A15015" i="17" s="1"/>
  <c r="A15016" i="17" s="1"/>
  <c r="A15017" i="17" s="1"/>
  <c r="A15018" i="17" s="1"/>
  <c r="A15019" i="17" s="1"/>
  <c r="A15020" i="17" s="1"/>
  <c r="A15021" i="17" s="1"/>
  <c r="A15022" i="17" s="1"/>
  <c r="A15023" i="17" s="1"/>
  <c r="A15024" i="17" s="1"/>
  <c r="A15025" i="17" s="1"/>
  <c r="A15026" i="17" s="1"/>
  <c r="A15027" i="17" s="1"/>
  <c r="A15028" i="17" s="1"/>
  <c r="A15029" i="17" s="1"/>
  <c r="A15030" i="17" s="1"/>
  <c r="A15031" i="17" s="1"/>
  <c r="A15032" i="17" s="1"/>
  <c r="A15033" i="17" s="1"/>
  <c r="A15034" i="17" s="1"/>
  <c r="A15035" i="17" s="1"/>
  <c r="A15036" i="17" s="1"/>
  <c r="A15037" i="17" s="1"/>
  <c r="A15038" i="17" s="1"/>
  <c r="A15039" i="17" s="1"/>
  <c r="A15040" i="17" s="1"/>
  <c r="A15041" i="17" s="1"/>
  <c r="A15042" i="17" s="1"/>
  <c r="A15043" i="17" s="1"/>
  <c r="A15044" i="17" s="1"/>
  <c r="A15045" i="17" s="1"/>
  <c r="A15046" i="17" s="1"/>
  <c r="A15047" i="17" s="1"/>
  <c r="A15048" i="17" s="1"/>
  <c r="A15049" i="17" s="1"/>
  <c r="A15050" i="17" s="1"/>
  <c r="A15051" i="17" s="1"/>
  <c r="A15052" i="17" s="1"/>
  <c r="A15053" i="17" s="1"/>
  <c r="A15054" i="17" s="1"/>
  <c r="A15055" i="17" s="1"/>
  <c r="A15056" i="17" s="1"/>
  <c r="A15057" i="17" s="1"/>
  <c r="A15058" i="17" s="1"/>
  <c r="A15059" i="17" s="1"/>
  <c r="A15060" i="17" s="1"/>
  <c r="A15061" i="17" s="1"/>
  <c r="A15062" i="17" s="1"/>
  <c r="A15063" i="17" s="1"/>
  <c r="A15064" i="17" s="1"/>
  <c r="A15065" i="17" s="1"/>
  <c r="A15066" i="17" s="1"/>
  <c r="A15067" i="17" s="1"/>
  <c r="A15068" i="17" s="1"/>
  <c r="A15069" i="17" s="1"/>
  <c r="A15070" i="17" s="1"/>
  <c r="A15071" i="17" s="1"/>
  <c r="A15072" i="17" s="1"/>
  <c r="A15073" i="17" s="1"/>
  <c r="A15074" i="17" s="1"/>
  <c r="A15075" i="17" s="1"/>
  <c r="A15076" i="17" s="1"/>
  <c r="A15077" i="17" s="1"/>
  <c r="A15078" i="17" s="1"/>
  <c r="A15079" i="17" s="1"/>
  <c r="A15080" i="17" s="1"/>
  <c r="A15081" i="17" s="1"/>
  <c r="A15082" i="17" s="1"/>
  <c r="A15083" i="17" s="1"/>
  <c r="A15084" i="17" s="1"/>
  <c r="A15085" i="17" s="1"/>
  <c r="A15086" i="17" s="1"/>
  <c r="A15087" i="17" s="1"/>
  <c r="A15088" i="17" s="1"/>
  <c r="A15089" i="17" s="1"/>
  <c r="A15090" i="17" s="1"/>
  <c r="A15091" i="17" s="1"/>
  <c r="A15092" i="17" s="1"/>
  <c r="A15093" i="17" s="1"/>
  <c r="A15094" i="17" s="1"/>
  <c r="A15095" i="17" s="1"/>
  <c r="A15096" i="17" s="1"/>
  <c r="A15097" i="17" s="1"/>
  <c r="A15098" i="17" s="1"/>
  <c r="A15099" i="17" s="1"/>
  <c r="A15100" i="17" s="1"/>
  <c r="A15101" i="17" s="1"/>
  <c r="A15102" i="17" s="1"/>
  <c r="A15103" i="17" s="1"/>
  <c r="A15104" i="17" s="1"/>
  <c r="A15105" i="17" s="1"/>
  <c r="A15106" i="17" s="1"/>
  <c r="A15107" i="17" s="1"/>
  <c r="A15108" i="17" s="1"/>
  <c r="A15109" i="17" s="1"/>
  <c r="A15110" i="17" s="1"/>
  <c r="A15111" i="17" s="1"/>
  <c r="A15112" i="17" s="1"/>
  <c r="A15113" i="17" s="1"/>
  <c r="A15114" i="17" s="1"/>
  <c r="A15115" i="17" s="1"/>
  <c r="A15116" i="17" s="1"/>
  <c r="A15117" i="17" s="1"/>
  <c r="A15118" i="17" s="1"/>
  <c r="A15119" i="17" s="1"/>
  <c r="A15120" i="17" s="1"/>
  <c r="A15121" i="17" s="1"/>
  <c r="A15122" i="17" s="1"/>
  <c r="A15123" i="17" s="1"/>
  <c r="A15124" i="17" s="1"/>
  <c r="A15125" i="17" s="1"/>
  <c r="A15126" i="17" s="1"/>
  <c r="A15127" i="17" s="1"/>
  <c r="A15128" i="17" s="1"/>
  <c r="A15129" i="17" s="1"/>
  <c r="A15130" i="17" s="1"/>
  <c r="A15131" i="17" s="1"/>
  <c r="A15132" i="17" s="1"/>
  <c r="A15133" i="17" s="1"/>
  <c r="A15134" i="17" s="1"/>
  <c r="A15135" i="17" s="1"/>
  <c r="A15136" i="17" s="1"/>
  <c r="A15137" i="17" s="1"/>
  <c r="A15138" i="17" s="1"/>
  <c r="A15139" i="17" s="1"/>
  <c r="A15140" i="17" s="1"/>
  <c r="A15141" i="17" s="1"/>
  <c r="A15142" i="17" s="1"/>
  <c r="A15143" i="17" s="1"/>
  <c r="A15144" i="17" s="1"/>
  <c r="A15145" i="17" s="1"/>
  <c r="A15146" i="17" s="1"/>
  <c r="A15147" i="17" s="1"/>
  <c r="A15148" i="17" s="1"/>
  <c r="A15149" i="17" s="1"/>
  <c r="A15150" i="17" s="1"/>
  <c r="A15151" i="17" s="1"/>
  <c r="A15152" i="17" s="1"/>
  <c r="A15153" i="17" s="1"/>
  <c r="A15154" i="17" s="1"/>
  <c r="A15155" i="17" s="1"/>
  <c r="A15156" i="17" s="1"/>
  <c r="A15157" i="17" s="1"/>
  <c r="A15158" i="17" s="1"/>
  <c r="A15159" i="17" s="1"/>
  <c r="A15160" i="17" s="1"/>
  <c r="A15161" i="17" s="1"/>
  <c r="A15162" i="17" s="1"/>
  <c r="A15163" i="17" s="1"/>
  <c r="A15164" i="17" s="1"/>
  <c r="A15165" i="17" s="1"/>
  <c r="A15166" i="17" s="1"/>
  <c r="A15167" i="17" s="1"/>
  <c r="A15168" i="17" s="1"/>
  <c r="A15169" i="17" s="1"/>
  <c r="A15170" i="17" s="1"/>
  <c r="A15171" i="17" s="1"/>
  <c r="A15172" i="17" s="1"/>
  <c r="A15173" i="17" s="1"/>
  <c r="A15174" i="17" s="1"/>
  <c r="A15175" i="17" s="1"/>
  <c r="A15176" i="17" s="1"/>
  <c r="A15177" i="17" s="1"/>
  <c r="A15178" i="17" s="1"/>
  <c r="A15179" i="17" s="1"/>
  <c r="A15180" i="17" s="1"/>
  <c r="A15181" i="17" s="1"/>
  <c r="A15182" i="17" s="1"/>
  <c r="A15183" i="17" s="1"/>
  <c r="A15184" i="17" s="1"/>
  <c r="A15185" i="17" s="1"/>
  <c r="A15186" i="17" s="1"/>
  <c r="A15187" i="17" s="1"/>
  <c r="A15188" i="17" s="1"/>
  <c r="A15189" i="17" s="1"/>
  <c r="A15190" i="17" s="1"/>
  <c r="A15191" i="17" s="1"/>
  <c r="A15192" i="17" s="1"/>
  <c r="A15193" i="17" s="1"/>
  <c r="A15194" i="17" s="1"/>
  <c r="A15195" i="17" s="1"/>
  <c r="A15196" i="17" s="1"/>
  <c r="A15197" i="17" s="1"/>
  <c r="A15198" i="17" s="1"/>
  <c r="A15199" i="17" s="1"/>
  <c r="A15200" i="17" s="1"/>
  <c r="A15201" i="17" s="1"/>
  <c r="A15202" i="17" s="1"/>
  <c r="A15203" i="17" s="1"/>
  <c r="A15204" i="17" s="1"/>
  <c r="A15205" i="17" s="1"/>
  <c r="A15206" i="17" s="1"/>
  <c r="A15207" i="17" s="1"/>
  <c r="A15208" i="17" s="1"/>
  <c r="A15209" i="17" s="1"/>
  <c r="A15210" i="17" s="1"/>
  <c r="A15211" i="17" s="1"/>
  <c r="A15212" i="17" s="1"/>
  <c r="A15213" i="17" s="1"/>
  <c r="A15214" i="17" s="1"/>
  <c r="A15215" i="17" s="1"/>
  <c r="A15216" i="17" s="1"/>
  <c r="A15217" i="17" s="1"/>
  <c r="A15218" i="17" s="1"/>
  <c r="A15219" i="17" s="1"/>
  <c r="A15220" i="17" s="1"/>
  <c r="A15221" i="17" s="1"/>
  <c r="A15222" i="17" s="1"/>
  <c r="A15223" i="17" s="1"/>
  <c r="A15224" i="17" s="1"/>
  <c r="A15225" i="17" s="1"/>
  <c r="A15226" i="17" s="1"/>
  <c r="A15227" i="17" s="1"/>
  <c r="A15228" i="17" s="1"/>
  <c r="A15229" i="17" s="1"/>
  <c r="A15230" i="17" s="1"/>
  <c r="A15231" i="17" s="1"/>
  <c r="A15232" i="17" s="1"/>
  <c r="A15233" i="17" s="1"/>
  <c r="A15234" i="17" s="1"/>
  <c r="A15235" i="17" s="1"/>
  <c r="A15236" i="17" s="1"/>
  <c r="A15237" i="17" s="1"/>
  <c r="A15238" i="17" s="1"/>
  <c r="A15239" i="17" s="1"/>
  <c r="A15240" i="17" s="1"/>
  <c r="A15241" i="17" s="1"/>
  <c r="A15242" i="17" s="1"/>
  <c r="A15243" i="17" s="1"/>
  <c r="A15244" i="17" s="1"/>
  <c r="A15245" i="17" s="1"/>
  <c r="A15246" i="17" s="1"/>
  <c r="A15247" i="17" s="1"/>
  <c r="A15248" i="17" s="1"/>
  <c r="A15249" i="17" s="1"/>
  <c r="A15250" i="17" s="1"/>
  <c r="A15251" i="17" s="1"/>
  <c r="A15252" i="17" s="1"/>
  <c r="A15253" i="17" s="1"/>
  <c r="A15254" i="17" s="1"/>
  <c r="A15255" i="17" s="1"/>
  <c r="A15256" i="17" s="1"/>
  <c r="A15257" i="17" s="1"/>
  <c r="A15258" i="17" s="1"/>
  <c r="A15259" i="17" s="1"/>
  <c r="A15260" i="17" s="1"/>
  <c r="A15261" i="17" s="1"/>
  <c r="A15262" i="17" s="1"/>
  <c r="A15263" i="17" s="1"/>
  <c r="A15264" i="17" s="1"/>
  <c r="A15265" i="17" s="1"/>
  <c r="A15266" i="17" s="1"/>
  <c r="A15267" i="17" s="1"/>
  <c r="A15268" i="17" s="1"/>
  <c r="A15269" i="17" s="1"/>
  <c r="A15270" i="17" s="1"/>
  <c r="A15271" i="17" s="1"/>
  <c r="A15272" i="17" s="1"/>
  <c r="A15273" i="17" s="1"/>
  <c r="A15274" i="17" s="1"/>
  <c r="A15275" i="17" s="1"/>
  <c r="A15276" i="17" s="1"/>
  <c r="A15277" i="17" s="1"/>
  <c r="A15278" i="17" s="1"/>
  <c r="A15279" i="17" s="1"/>
  <c r="A15280" i="17" s="1"/>
  <c r="A15281" i="17" s="1"/>
  <c r="A15282" i="17" s="1"/>
  <c r="A15283" i="17" s="1"/>
  <c r="A15284" i="17" s="1"/>
  <c r="A15285" i="17" s="1"/>
  <c r="A15286" i="17" s="1"/>
  <c r="A15287" i="17" s="1"/>
  <c r="A15288" i="17" s="1"/>
  <c r="A15289" i="17" s="1"/>
  <c r="A15290" i="17" s="1"/>
  <c r="A15291" i="17" s="1"/>
  <c r="A15292" i="17" s="1"/>
  <c r="A15293" i="17" s="1"/>
  <c r="A15294" i="17" s="1"/>
  <c r="A15295" i="17" s="1"/>
  <c r="A15296" i="17" s="1"/>
  <c r="A15297" i="17" s="1"/>
  <c r="A15298" i="17" s="1"/>
  <c r="A15299" i="17" s="1"/>
  <c r="A15300" i="17" s="1"/>
  <c r="A15301" i="17" s="1"/>
  <c r="A15302" i="17" s="1"/>
  <c r="A15303" i="17" s="1"/>
  <c r="A15304" i="17" s="1"/>
  <c r="A15305" i="17" s="1"/>
  <c r="A15306" i="17" s="1"/>
  <c r="A15307" i="17" s="1"/>
  <c r="A15308" i="17" s="1"/>
  <c r="A15309" i="17" s="1"/>
  <c r="A15310" i="17" s="1"/>
  <c r="A15311" i="17" s="1"/>
  <c r="A15312" i="17" s="1"/>
  <c r="A15313" i="17" s="1"/>
  <c r="A15314" i="17" s="1"/>
  <c r="A15315" i="17" s="1"/>
  <c r="A15316" i="17" s="1"/>
  <c r="A15317" i="17" s="1"/>
  <c r="A15318" i="17" s="1"/>
  <c r="A15319" i="17" s="1"/>
  <c r="A15320" i="17" s="1"/>
  <c r="A15321" i="17" s="1"/>
  <c r="A15322" i="17" s="1"/>
  <c r="A15323" i="17" s="1"/>
  <c r="A15324" i="17" s="1"/>
  <c r="A15325" i="17" s="1"/>
  <c r="A15326" i="17" s="1"/>
  <c r="A15327" i="17" s="1"/>
  <c r="A15328" i="17" s="1"/>
  <c r="A15329" i="17" s="1"/>
  <c r="A15330" i="17" s="1"/>
  <c r="A15331" i="17" s="1"/>
  <c r="A15332" i="17" s="1"/>
  <c r="A15333" i="17" s="1"/>
  <c r="A15334" i="17" s="1"/>
  <c r="A15335" i="17" s="1"/>
  <c r="A15336" i="17" s="1"/>
  <c r="A15337" i="17" s="1"/>
  <c r="A15338" i="17" s="1"/>
  <c r="A15339" i="17" s="1"/>
  <c r="A15340" i="17" s="1"/>
  <c r="A15341" i="17" s="1"/>
  <c r="A15342" i="17" s="1"/>
  <c r="A15343" i="17" s="1"/>
  <c r="A15344" i="17" s="1"/>
  <c r="A15345" i="17" s="1"/>
  <c r="A15346" i="17" s="1"/>
  <c r="A15347" i="17" s="1"/>
  <c r="A15348" i="17" s="1"/>
  <c r="A15349" i="17" s="1"/>
  <c r="A15350" i="17" s="1"/>
  <c r="A15351" i="17" s="1"/>
  <c r="A15352" i="17" s="1"/>
  <c r="A15353" i="17" s="1"/>
  <c r="A15354" i="17" s="1"/>
  <c r="A15355" i="17" s="1"/>
  <c r="A15356" i="17" s="1"/>
  <c r="A15357" i="17" s="1"/>
  <c r="A15358" i="17" s="1"/>
  <c r="A15359" i="17" s="1"/>
  <c r="A15360" i="17" s="1"/>
  <c r="A15361" i="17" s="1"/>
  <c r="A15362" i="17" s="1"/>
  <c r="A15363" i="17" s="1"/>
  <c r="A15364" i="17" s="1"/>
  <c r="A15365" i="17" s="1"/>
  <c r="A15366" i="17" s="1"/>
  <c r="A15367" i="17" s="1"/>
  <c r="A15368" i="17" s="1"/>
  <c r="A15369" i="17" s="1"/>
  <c r="A15370" i="17" s="1"/>
  <c r="A15371" i="17" s="1"/>
  <c r="A15372" i="17" s="1"/>
  <c r="A15373" i="17" s="1"/>
  <c r="A15374" i="17" s="1"/>
  <c r="A15375" i="17" s="1"/>
  <c r="A15376" i="17" s="1"/>
  <c r="A15377" i="17" s="1"/>
  <c r="A15378" i="17" s="1"/>
  <c r="A15379" i="17" s="1"/>
  <c r="A15380" i="17" s="1"/>
  <c r="A15381" i="17" s="1"/>
  <c r="A15382" i="17" s="1"/>
  <c r="A15383" i="17" s="1"/>
  <c r="A15384" i="17" s="1"/>
  <c r="A15385" i="17" s="1"/>
  <c r="A15386" i="17" s="1"/>
  <c r="A15387" i="17" s="1"/>
  <c r="A15388" i="17" s="1"/>
  <c r="A15389" i="17" s="1"/>
  <c r="A15390" i="17" s="1"/>
  <c r="A15391" i="17" s="1"/>
  <c r="A15392" i="17" s="1"/>
  <c r="A15393" i="17" s="1"/>
  <c r="A15394" i="17" s="1"/>
  <c r="A15395" i="17" s="1"/>
  <c r="A15396" i="17" s="1"/>
  <c r="A15397" i="17" s="1"/>
  <c r="A15398" i="17" s="1"/>
  <c r="A15399" i="17" s="1"/>
  <c r="A15400" i="17" s="1"/>
  <c r="A15401" i="17" s="1"/>
  <c r="A15402" i="17" s="1"/>
  <c r="A15403" i="17" s="1"/>
  <c r="A15404" i="17" s="1"/>
  <c r="A15405" i="17" s="1"/>
  <c r="A15406" i="17" s="1"/>
  <c r="A15407" i="17" s="1"/>
  <c r="A15408" i="17" s="1"/>
  <c r="A15409" i="17" s="1"/>
  <c r="A15410" i="17" s="1"/>
  <c r="A15411" i="17" s="1"/>
  <c r="A15412" i="17" s="1"/>
  <c r="A15413" i="17" s="1"/>
  <c r="A15414" i="17" s="1"/>
  <c r="A15415" i="17" s="1"/>
  <c r="A15416" i="17" s="1"/>
  <c r="A15417" i="17" s="1"/>
  <c r="A15418" i="17" s="1"/>
  <c r="A15419" i="17" s="1"/>
  <c r="A15420" i="17" s="1"/>
  <c r="A15421" i="17" s="1"/>
  <c r="A15422" i="17" s="1"/>
  <c r="A15423" i="17" s="1"/>
  <c r="A15424" i="17" s="1"/>
  <c r="A15425" i="17" s="1"/>
  <c r="A15426" i="17" s="1"/>
  <c r="A15427" i="17" s="1"/>
  <c r="A15428" i="17" s="1"/>
  <c r="A15429" i="17" s="1"/>
  <c r="A15430" i="17" s="1"/>
  <c r="A15431" i="17" s="1"/>
  <c r="A15432" i="17" s="1"/>
  <c r="A15433" i="17" s="1"/>
  <c r="A15434" i="17" s="1"/>
  <c r="A15435" i="17" s="1"/>
  <c r="A15436" i="17" s="1"/>
  <c r="A15437" i="17" s="1"/>
  <c r="A15438" i="17" s="1"/>
  <c r="A15439" i="17" s="1"/>
  <c r="A15440" i="17" s="1"/>
  <c r="A15441" i="17" s="1"/>
  <c r="A15442" i="17" s="1"/>
  <c r="A15443" i="17" s="1"/>
  <c r="A15444" i="17" s="1"/>
  <c r="A15445" i="17" s="1"/>
  <c r="A15446" i="17" s="1"/>
  <c r="A15447" i="17" s="1"/>
  <c r="A15448" i="17" s="1"/>
  <c r="A15449" i="17" s="1"/>
  <c r="A15450" i="17" s="1"/>
  <c r="A15451" i="17" s="1"/>
  <c r="A15452" i="17" s="1"/>
  <c r="A15453" i="17" s="1"/>
  <c r="A15454" i="17" s="1"/>
  <c r="A15455" i="17" s="1"/>
  <c r="A15456" i="17" s="1"/>
  <c r="A15457" i="17" s="1"/>
  <c r="A15458" i="17" s="1"/>
  <c r="A15459" i="17" s="1"/>
  <c r="A15460" i="17" s="1"/>
  <c r="A15461" i="17" s="1"/>
  <c r="A15462" i="17" s="1"/>
  <c r="A15463" i="17" s="1"/>
  <c r="A15464" i="17" s="1"/>
  <c r="A15465" i="17" s="1"/>
  <c r="A15466" i="17" s="1"/>
  <c r="A15467" i="17" s="1"/>
  <c r="A15468" i="17" s="1"/>
  <c r="A15469" i="17" s="1"/>
  <c r="A15470" i="17" s="1"/>
  <c r="A15471" i="17" s="1"/>
  <c r="A15472" i="17" s="1"/>
  <c r="A15473" i="17" s="1"/>
  <c r="A15474" i="17" s="1"/>
  <c r="A15475" i="17" s="1"/>
  <c r="A15476" i="17" s="1"/>
  <c r="A15477" i="17" s="1"/>
  <c r="A15478" i="17" s="1"/>
  <c r="A15479" i="17" s="1"/>
  <c r="A15480" i="17" s="1"/>
  <c r="A15481" i="17" s="1"/>
  <c r="A15482" i="17" s="1"/>
  <c r="A15483" i="17" s="1"/>
  <c r="A15484" i="17" s="1"/>
  <c r="A15485" i="17" s="1"/>
  <c r="A15486" i="17" s="1"/>
  <c r="A15487" i="17" s="1"/>
  <c r="A15488" i="17" s="1"/>
  <c r="A15489" i="17" s="1"/>
  <c r="A15490" i="17" s="1"/>
  <c r="A15491" i="17" s="1"/>
  <c r="A15492" i="17" s="1"/>
  <c r="A15493" i="17" s="1"/>
  <c r="A15494" i="17" s="1"/>
  <c r="A15495" i="17" s="1"/>
  <c r="A15496" i="17" s="1"/>
  <c r="A15497" i="17" s="1"/>
  <c r="A15498" i="17" s="1"/>
  <c r="A15499" i="17" s="1"/>
  <c r="A15500" i="17" s="1"/>
  <c r="A15501" i="17" s="1"/>
  <c r="A15502" i="17" s="1"/>
  <c r="A15503" i="17" s="1"/>
  <c r="A15504" i="17" s="1"/>
  <c r="A15505" i="17" s="1"/>
  <c r="A15506" i="17" s="1"/>
  <c r="A15507" i="17" s="1"/>
  <c r="A15508" i="17" s="1"/>
  <c r="A15509" i="17" s="1"/>
  <c r="A15510" i="17" s="1"/>
  <c r="A15511" i="17" s="1"/>
  <c r="A15512" i="17" s="1"/>
  <c r="A15513" i="17" s="1"/>
  <c r="A15514" i="17" s="1"/>
  <c r="A15515" i="17" s="1"/>
  <c r="A15516" i="17" s="1"/>
  <c r="A15517" i="17" s="1"/>
  <c r="A15518" i="17" s="1"/>
  <c r="A15519" i="17" s="1"/>
  <c r="A15520" i="17" s="1"/>
  <c r="A15521" i="17" s="1"/>
  <c r="A15522" i="17" s="1"/>
  <c r="A15523" i="17" s="1"/>
  <c r="A15524" i="17" s="1"/>
  <c r="A15525" i="17" s="1"/>
  <c r="A15526" i="17" s="1"/>
  <c r="A15527" i="17" s="1"/>
  <c r="A15528" i="17" s="1"/>
  <c r="A15529" i="17" s="1"/>
  <c r="A15530" i="17" s="1"/>
  <c r="A15531" i="17" s="1"/>
  <c r="A15532" i="17" s="1"/>
  <c r="A15533" i="17" s="1"/>
  <c r="A15534" i="17" s="1"/>
  <c r="A15535" i="17" s="1"/>
  <c r="A15536" i="17" s="1"/>
  <c r="A15537" i="17" s="1"/>
  <c r="A15538" i="17" s="1"/>
  <c r="A15539" i="17" s="1"/>
  <c r="A15540" i="17" s="1"/>
  <c r="A15541" i="17" s="1"/>
  <c r="A15542" i="17" s="1"/>
  <c r="A15543" i="17" s="1"/>
  <c r="A15544" i="17" s="1"/>
  <c r="A15545" i="17" s="1"/>
  <c r="A15546" i="17" s="1"/>
  <c r="A15547" i="17" s="1"/>
  <c r="A15548" i="17" s="1"/>
  <c r="A15549" i="17" s="1"/>
  <c r="A15550" i="17" s="1"/>
  <c r="A15551" i="17" s="1"/>
  <c r="A15552" i="17" s="1"/>
  <c r="A15553" i="17" s="1"/>
  <c r="A15554" i="17" s="1"/>
  <c r="A15555" i="17" s="1"/>
  <c r="A15556" i="17" s="1"/>
  <c r="A15557" i="17" s="1"/>
  <c r="A15558" i="17" s="1"/>
  <c r="A15559" i="17" s="1"/>
  <c r="A15560" i="17" s="1"/>
  <c r="A15561" i="17" s="1"/>
  <c r="A15562" i="17" s="1"/>
  <c r="A15563" i="17" s="1"/>
  <c r="A15564" i="17" s="1"/>
  <c r="A15565" i="17" s="1"/>
  <c r="A15566" i="17" s="1"/>
  <c r="A15567" i="17" s="1"/>
  <c r="A15568" i="17" s="1"/>
  <c r="A15569" i="17" s="1"/>
  <c r="A15570" i="17" s="1"/>
  <c r="A15571" i="17" s="1"/>
  <c r="A15572" i="17" s="1"/>
  <c r="A15573" i="17" s="1"/>
  <c r="A15574" i="17" s="1"/>
  <c r="A15575" i="17" s="1"/>
  <c r="A15576" i="17" s="1"/>
  <c r="A15577" i="17" s="1"/>
  <c r="A15578" i="17" s="1"/>
  <c r="A15579" i="17" s="1"/>
  <c r="A15580" i="17" s="1"/>
  <c r="A15581" i="17" s="1"/>
  <c r="A15582" i="17" s="1"/>
  <c r="A15583" i="17" s="1"/>
  <c r="A15584" i="17" s="1"/>
  <c r="A15585" i="17" s="1"/>
  <c r="A15586" i="17" s="1"/>
  <c r="A15587" i="17" s="1"/>
  <c r="A15588" i="17" s="1"/>
  <c r="A15589" i="17" s="1"/>
  <c r="A15590" i="17" s="1"/>
  <c r="A15591" i="17" s="1"/>
  <c r="A15592" i="17" s="1"/>
  <c r="A15593" i="17" s="1"/>
  <c r="A15594" i="17" s="1"/>
  <c r="A15595" i="17" s="1"/>
  <c r="A15596" i="17" s="1"/>
  <c r="A15597" i="17" s="1"/>
  <c r="A15598" i="17" s="1"/>
  <c r="A15599" i="17" s="1"/>
  <c r="A15600" i="17" s="1"/>
  <c r="A15601" i="17" s="1"/>
  <c r="A15602" i="17" s="1"/>
  <c r="A15603" i="17" s="1"/>
  <c r="A15604" i="17" s="1"/>
  <c r="A15605" i="17" s="1"/>
  <c r="A15606" i="17" s="1"/>
  <c r="A15607" i="17" s="1"/>
  <c r="A15608" i="17" s="1"/>
  <c r="A15609" i="17" s="1"/>
  <c r="A15610" i="17" s="1"/>
  <c r="A15611" i="17" s="1"/>
  <c r="A15612" i="17" s="1"/>
  <c r="A15613" i="17" s="1"/>
  <c r="A15614" i="17" s="1"/>
  <c r="A15615" i="17" s="1"/>
  <c r="A15616" i="17" s="1"/>
  <c r="A15617" i="17" s="1"/>
  <c r="A15618" i="17" s="1"/>
  <c r="A15619" i="17" s="1"/>
  <c r="A15620" i="17" s="1"/>
  <c r="A15621" i="17" s="1"/>
  <c r="A15622" i="17" s="1"/>
  <c r="A15623" i="17" s="1"/>
  <c r="A15624" i="17" s="1"/>
  <c r="A15625" i="17" s="1"/>
  <c r="A15626" i="17" s="1"/>
  <c r="A15627" i="17" s="1"/>
  <c r="A15628" i="17" s="1"/>
  <c r="A15629" i="17" s="1"/>
  <c r="A15630" i="17" s="1"/>
  <c r="A15631" i="17" s="1"/>
  <c r="A15632" i="17" s="1"/>
  <c r="A15633" i="17" s="1"/>
  <c r="A15634" i="17" s="1"/>
  <c r="A15635" i="17" s="1"/>
  <c r="A15636" i="17" s="1"/>
  <c r="A15637" i="17" s="1"/>
  <c r="A15638" i="17" s="1"/>
  <c r="A15639" i="17" s="1"/>
  <c r="A15640" i="17" s="1"/>
  <c r="A15641" i="17" s="1"/>
  <c r="A15642" i="17" s="1"/>
  <c r="A15643" i="17" s="1"/>
  <c r="A15644" i="17" s="1"/>
  <c r="A15645" i="17" s="1"/>
  <c r="A15646" i="17" s="1"/>
  <c r="A15647" i="17" s="1"/>
  <c r="A15648" i="17" s="1"/>
  <c r="A15649" i="17" s="1"/>
  <c r="A15650" i="17" s="1"/>
  <c r="A15651" i="17" s="1"/>
  <c r="A15652" i="17" s="1"/>
  <c r="A15653" i="17" s="1"/>
  <c r="A15654" i="17" s="1"/>
  <c r="A15655" i="17" s="1"/>
  <c r="A15656" i="17" s="1"/>
  <c r="A15657" i="17" s="1"/>
  <c r="A15658" i="17" s="1"/>
  <c r="A15659" i="17" s="1"/>
  <c r="A15660" i="17" s="1"/>
  <c r="A15661" i="17" s="1"/>
  <c r="A15662" i="17" s="1"/>
  <c r="A15663" i="17" s="1"/>
  <c r="A15664" i="17" s="1"/>
  <c r="A15665" i="17" s="1"/>
  <c r="A15666" i="17" s="1"/>
  <c r="A15667" i="17" s="1"/>
  <c r="A15668" i="17" s="1"/>
  <c r="A15669" i="17" s="1"/>
  <c r="A15670" i="17" s="1"/>
  <c r="A15671" i="17" s="1"/>
  <c r="A15672" i="17" s="1"/>
  <c r="A15673" i="17" s="1"/>
  <c r="A15674" i="17" s="1"/>
  <c r="A15675" i="17" s="1"/>
  <c r="A15676" i="17" s="1"/>
  <c r="A15677" i="17" s="1"/>
  <c r="A15678" i="17" s="1"/>
  <c r="A15679" i="17" s="1"/>
  <c r="A15680" i="17" s="1"/>
  <c r="A15681" i="17" s="1"/>
  <c r="A15682" i="17" s="1"/>
  <c r="A15683" i="17" s="1"/>
  <c r="A15684" i="17" s="1"/>
  <c r="A15685" i="17" s="1"/>
  <c r="A15686" i="17" s="1"/>
  <c r="A15687" i="17" s="1"/>
  <c r="A15688" i="17" s="1"/>
  <c r="A15689" i="17" s="1"/>
  <c r="A15690" i="17" s="1"/>
  <c r="A15691" i="17" s="1"/>
  <c r="A15692" i="17" s="1"/>
  <c r="A15693" i="17" s="1"/>
  <c r="A15694" i="17" s="1"/>
  <c r="A15695" i="17" s="1"/>
  <c r="A15696" i="17" s="1"/>
  <c r="A15697" i="17" s="1"/>
  <c r="A15698" i="17" s="1"/>
  <c r="A15699" i="17" s="1"/>
  <c r="A15700" i="17" s="1"/>
  <c r="A15701" i="17" s="1"/>
  <c r="A15702" i="17" s="1"/>
  <c r="A15703" i="17" s="1"/>
  <c r="A15704" i="17" s="1"/>
  <c r="A15705" i="17" s="1"/>
  <c r="A15706" i="17" s="1"/>
  <c r="A15707" i="17" s="1"/>
  <c r="A15708" i="17" s="1"/>
  <c r="A15709" i="17" s="1"/>
  <c r="A15710" i="17" s="1"/>
  <c r="A15711" i="17" s="1"/>
  <c r="A15712" i="17" s="1"/>
  <c r="A15713" i="17" s="1"/>
  <c r="A15714" i="17" s="1"/>
  <c r="A15715" i="17" s="1"/>
  <c r="A15716" i="17" s="1"/>
  <c r="A15717" i="17" s="1"/>
  <c r="A15718" i="17" s="1"/>
  <c r="A15719" i="17" s="1"/>
  <c r="A15720" i="17" s="1"/>
  <c r="A15721" i="17" s="1"/>
  <c r="A15722" i="17" s="1"/>
  <c r="A15723" i="17" s="1"/>
  <c r="A15724" i="17" s="1"/>
  <c r="A15725" i="17" s="1"/>
  <c r="A15726" i="17" s="1"/>
  <c r="A15727" i="17" s="1"/>
  <c r="A15728" i="17" s="1"/>
  <c r="A15729" i="17" s="1"/>
  <c r="A15730" i="17" s="1"/>
  <c r="A15731" i="17" s="1"/>
  <c r="A15732" i="17" s="1"/>
  <c r="A15733" i="17" s="1"/>
  <c r="A15734" i="17" s="1"/>
  <c r="A15735" i="17" s="1"/>
  <c r="A15736" i="17" s="1"/>
  <c r="A15737" i="17" s="1"/>
  <c r="A15738" i="17" s="1"/>
  <c r="A15739" i="17" s="1"/>
  <c r="A15740" i="17" s="1"/>
  <c r="A15741" i="17" s="1"/>
  <c r="A15742" i="17" s="1"/>
  <c r="A15743" i="17" s="1"/>
  <c r="A15744" i="17" s="1"/>
  <c r="A15745" i="17" s="1"/>
  <c r="A15746" i="17" s="1"/>
  <c r="A15747" i="17" s="1"/>
  <c r="A15748" i="17" s="1"/>
  <c r="A15749" i="17" s="1"/>
  <c r="A15750" i="17" s="1"/>
  <c r="A15751" i="17" s="1"/>
  <c r="A15752" i="17" s="1"/>
  <c r="A15753" i="17" s="1"/>
  <c r="A15754" i="17" s="1"/>
  <c r="A15755" i="17" s="1"/>
  <c r="A15756" i="17" s="1"/>
  <c r="A15757" i="17" s="1"/>
  <c r="A15758" i="17" s="1"/>
  <c r="A15759" i="17" s="1"/>
  <c r="A15760" i="17" s="1"/>
  <c r="A15761" i="17" s="1"/>
  <c r="A15762" i="17" s="1"/>
  <c r="A15763" i="17" s="1"/>
  <c r="A15764" i="17" s="1"/>
  <c r="A15765" i="17" s="1"/>
  <c r="A15766" i="17" s="1"/>
  <c r="A15767" i="17" s="1"/>
  <c r="A15768" i="17" s="1"/>
  <c r="A15769" i="17" s="1"/>
  <c r="A15770" i="17" s="1"/>
  <c r="A15771" i="17" s="1"/>
  <c r="A15772" i="17" s="1"/>
  <c r="A15773" i="17" s="1"/>
  <c r="A15774" i="17" s="1"/>
  <c r="A15775" i="17" s="1"/>
  <c r="A15776" i="17" s="1"/>
  <c r="A15777" i="17" s="1"/>
  <c r="A15778" i="17" s="1"/>
  <c r="A15779" i="17" s="1"/>
  <c r="A15780" i="17" s="1"/>
  <c r="A15781" i="17" s="1"/>
  <c r="A15782" i="17" s="1"/>
  <c r="A15783" i="17" s="1"/>
  <c r="A15784" i="17" s="1"/>
  <c r="A15785" i="17" s="1"/>
  <c r="A15786" i="17" s="1"/>
  <c r="A15787" i="17" s="1"/>
  <c r="A15788" i="17" s="1"/>
  <c r="A15789" i="17" s="1"/>
  <c r="A15790" i="17" s="1"/>
  <c r="A15791" i="17" s="1"/>
  <c r="A15792" i="17" s="1"/>
  <c r="A15793" i="17" s="1"/>
  <c r="A15794" i="17" s="1"/>
  <c r="A15795" i="17" s="1"/>
  <c r="A15796" i="17" s="1"/>
  <c r="A15797" i="17" s="1"/>
  <c r="A15798" i="17" s="1"/>
  <c r="A15799" i="17" s="1"/>
  <c r="A15800" i="17" s="1"/>
  <c r="A15801" i="17" s="1"/>
  <c r="A15802" i="17" s="1"/>
  <c r="A15803" i="17" s="1"/>
  <c r="A15804" i="17" s="1"/>
  <c r="A15805" i="17" s="1"/>
  <c r="A15806" i="17" s="1"/>
  <c r="A15807" i="17" s="1"/>
  <c r="A15808" i="17" s="1"/>
  <c r="A15809" i="17" s="1"/>
  <c r="A15810" i="17" s="1"/>
  <c r="A15811" i="17" s="1"/>
  <c r="A15812" i="17" s="1"/>
  <c r="A15813" i="17" s="1"/>
  <c r="A15814" i="17" s="1"/>
  <c r="A15815" i="17" s="1"/>
  <c r="A15816" i="17" s="1"/>
  <c r="A15817" i="17" s="1"/>
  <c r="A15818" i="17" s="1"/>
  <c r="A15819" i="17" s="1"/>
  <c r="A15820" i="17" s="1"/>
  <c r="A15821" i="17" s="1"/>
  <c r="A15822" i="17" s="1"/>
  <c r="A15823" i="17" s="1"/>
  <c r="A15824" i="17" s="1"/>
  <c r="A15825" i="17" s="1"/>
  <c r="A15826" i="17" s="1"/>
  <c r="A15827" i="17" s="1"/>
  <c r="A15828" i="17" s="1"/>
  <c r="A15829" i="17" s="1"/>
  <c r="A15830" i="17" s="1"/>
  <c r="A15831" i="17" s="1"/>
  <c r="A15832" i="17" s="1"/>
  <c r="A15833" i="17" s="1"/>
  <c r="A15834" i="17" s="1"/>
  <c r="A15835" i="17" s="1"/>
  <c r="A15836" i="17" s="1"/>
  <c r="A15837" i="17" s="1"/>
  <c r="A15838" i="17" s="1"/>
  <c r="A15839" i="17" s="1"/>
  <c r="A15840" i="17" s="1"/>
  <c r="A15841" i="17" s="1"/>
  <c r="A15842" i="17" s="1"/>
  <c r="A15843" i="17" s="1"/>
  <c r="A15844" i="17" s="1"/>
  <c r="A15845" i="17" s="1"/>
  <c r="A15846" i="17" s="1"/>
  <c r="A15847" i="17" s="1"/>
  <c r="A15848" i="17" s="1"/>
  <c r="A15849" i="17" s="1"/>
  <c r="A15850" i="17" s="1"/>
  <c r="A15851" i="17" s="1"/>
  <c r="A15852" i="17" s="1"/>
  <c r="A15853" i="17" s="1"/>
  <c r="A15854" i="17" s="1"/>
  <c r="A15855" i="17" s="1"/>
  <c r="A15856" i="17" s="1"/>
  <c r="A15857" i="17" s="1"/>
  <c r="A15858" i="17" s="1"/>
  <c r="A15859" i="17" s="1"/>
  <c r="A15860" i="17" s="1"/>
  <c r="A15861" i="17" s="1"/>
  <c r="A15862" i="17" s="1"/>
  <c r="A15863" i="17" s="1"/>
  <c r="A15864" i="17" s="1"/>
  <c r="A15865" i="17" s="1"/>
  <c r="A15866" i="17" s="1"/>
  <c r="A15867" i="17" s="1"/>
  <c r="A15868" i="17" s="1"/>
  <c r="A15869" i="17" s="1"/>
  <c r="A15870" i="17" s="1"/>
  <c r="A15871" i="17" s="1"/>
  <c r="A15872" i="17" s="1"/>
  <c r="A15873" i="17" s="1"/>
  <c r="A15874" i="17" s="1"/>
  <c r="A15875" i="17" s="1"/>
  <c r="A15876" i="17" s="1"/>
  <c r="A15877" i="17" s="1"/>
  <c r="A15878" i="17" s="1"/>
  <c r="A15879" i="17" s="1"/>
  <c r="A15880" i="17" s="1"/>
  <c r="A15881" i="17" s="1"/>
  <c r="A15882" i="17" s="1"/>
  <c r="A15883" i="17" s="1"/>
  <c r="A15884" i="17" s="1"/>
  <c r="A15885" i="17" s="1"/>
  <c r="A15886" i="17" s="1"/>
  <c r="A15887" i="17" s="1"/>
  <c r="A15888" i="17" s="1"/>
  <c r="A15889" i="17" s="1"/>
  <c r="A15890" i="17" s="1"/>
  <c r="A15891" i="17" s="1"/>
  <c r="A15892" i="17" s="1"/>
  <c r="A15893" i="17" s="1"/>
  <c r="A15894" i="17" s="1"/>
  <c r="A15895" i="17" s="1"/>
  <c r="A15896" i="17" s="1"/>
  <c r="A15897" i="17" s="1"/>
  <c r="A15898" i="17" s="1"/>
  <c r="A15899" i="17" s="1"/>
  <c r="A15900" i="17" s="1"/>
  <c r="A15901" i="17" s="1"/>
  <c r="A15902" i="17" s="1"/>
  <c r="A15903" i="17" s="1"/>
  <c r="A15904" i="17" s="1"/>
  <c r="A15905" i="17" s="1"/>
  <c r="A15906" i="17" s="1"/>
  <c r="A15907" i="17" s="1"/>
  <c r="A15908" i="17" s="1"/>
  <c r="A15909" i="17" s="1"/>
  <c r="A15910" i="17" s="1"/>
  <c r="A15911" i="17" s="1"/>
  <c r="A15912" i="17" s="1"/>
  <c r="A15913" i="17" s="1"/>
  <c r="A15914" i="17" s="1"/>
  <c r="A15915" i="17" s="1"/>
  <c r="A15916" i="17" s="1"/>
  <c r="A15917" i="17" s="1"/>
  <c r="A15918" i="17" s="1"/>
  <c r="A15919" i="17" s="1"/>
  <c r="A15920" i="17" s="1"/>
  <c r="A15921" i="17" s="1"/>
  <c r="A15922" i="17" s="1"/>
  <c r="A15923" i="17" s="1"/>
  <c r="A15924" i="17" s="1"/>
  <c r="A15925" i="17" s="1"/>
  <c r="A15926" i="17" s="1"/>
  <c r="A15927" i="17" s="1"/>
  <c r="A15928" i="17" s="1"/>
  <c r="A15929" i="17" s="1"/>
  <c r="A15930" i="17" s="1"/>
  <c r="A15931" i="17" s="1"/>
  <c r="A15932" i="17" s="1"/>
  <c r="A15933" i="17" s="1"/>
  <c r="A15934" i="17" s="1"/>
  <c r="A15935" i="17" s="1"/>
  <c r="A15936" i="17" s="1"/>
  <c r="A15937" i="17" s="1"/>
  <c r="A15938" i="17" s="1"/>
  <c r="A15939" i="17" s="1"/>
  <c r="A15940" i="17" s="1"/>
  <c r="A15941" i="17" s="1"/>
  <c r="A15942" i="17" s="1"/>
  <c r="A15943" i="17" s="1"/>
  <c r="A15944" i="17" s="1"/>
  <c r="A15945" i="17" s="1"/>
  <c r="A15946" i="17" s="1"/>
  <c r="A15947" i="17" s="1"/>
  <c r="A15948" i="17" s="1"/>
  <c r="A15949" i="17" s="1"/>
  <c r="A15950" i="17" s="1"/>
  <c r="A15951" i="17" s="1"/>
  <c r="A15952" i="17" s="1"/>
  <c r="A15953" i="17" s="1"/>
  <c r="A15954" i="17" s="1"/>
  <c r="A15955" i="17" s="1"/>
  <c r="A15956" i="17" s="1"/>
  <c r="A15957" i="17" s="1"/>
  <c r="A15958" i="17" s="1"/>
  <c r="A15959" i="17" s="1"/>
  <c r="A15960" i="17" s="1"/>
  <c r="A15961" i="17" s="1"/>
  <c r="A15962" i="17" s="1"/>
  <c r="A15963" i="17" s="1"/>
  <c r="A15964" i="17" s="1"/>
  <c r="A15965" i="17" s="1"/>
  <c r="A15966" i="17" s="1"/>
  <c r="A15967" i="17" s="1"/>
  <c r="A15968" i="17" s="1"/>
  <c r="A15969" i="17" s="1"/>
  <c r="A15970" i="17" s="1"/>
  <c r="A15971" i="17" s="1"/>
  <c r="A15972" i="17" s="1"/>
  <c r="A15973" i="17" s="1"/>
  <c r="A15974" i="17" s="1"/>
  <c r="A15975" i="17" s="1"/>
  <c r="A15976" i="17" s="1"/>
  <c r="A15977" i="17" s="1"/>
  <c r="A15978" i="17" s="1"/>
  <c r="A15979" i="17" s="1"/>
  <c r="A15980" i="17" s="1"/>
  <c r="A15981" i="17" s="1"/>
  <c r="A15982" i="17" s="1"/>
  <c r="A15983" i="17" s="1"/>
  <c r="A15984" i="17" s="1"/>
  <c r="A15985" i="17" s="1"/>
  <c r="A15986" i="17" s="1"/>
  <c r="A15987" i="17" s="1"/>
  <c r="A15988" i="17" s="1"/>
  <c r="A15989" i="17" s="1"/>
  <c r="A15990" i="17" s="1"/>
  <c r="A15991" i="17" s="1"/>
  <c r="A15992" i="17" s="1"/>
  <c r="A15993" i="17" s="1"/>
  <c r="A15994" i="17" s="1"/>
  <c r="A15995" i="17" s="1"/>
  <c r="A15996" i="17" s="1"/>
  <c r="A15997" i="17" s="1"/>
  <c r="A15998" i="17" s="1"/>
  <c r="A15999" i="17" s="1"/>
  <c r="A16000" i="17" s="1"/>
  <c r="A16001" i="17" s="1"/>
  <c r="A16002" i="17" s="1"/>
  <c r="A16003" i="17" s="1"/>
  <c r="A16004" i="17" s="1"/>
  <c r="A16005" i="17" s="1"/>
  <c r="A16006" i="17" s="1"/>
  <c r="A16007" i="17" s="1"/>
  <c r="A16008" i="17" s="1"/>
  <c r="A16009" i="17" s="1"/>
  <c r="A16010" i="17" s="1"/>
  <c r="A16011" i="17" s="1"/>
  <c r="A16012" i="17" s="1"/>
  <c r="A16013" i="17" s="1"/>
  <c r="A16014" i="17" s="1"/>
  <c r="A16015" i="17" s="1"/>
  <c r="A16016" i="17" s="1"/>
  <c r="A16017" i="17" s="1"/>
  <c r="A16018" i="17" s="1"/>
  <c r="A16019" i="17" s="1"/>
  <c r="A16020" i="17" s="1"/>
  <c r="A16021" i="17" s="1"/>
  <c r="A16022" i="17" s="1"/>
  <c r="A16023" i="17" s="1"/>
  <c r="A16024" i="17" s="1"/>
  <c r="A16025" i="17" s="1"/>
  <c r="A16026" i="17" s="1"/>
  <c r="A16027" i="17" s="1"/>
  <c r="A16028" i="17" s="1"/>
  <c r="A16029" i="17" s="1"/>
  <c r="A16030" i="17" s="1"/>
  <c r="A16031" i="17" s="1"/>
  <c r="A16032" i="17" s="1"/>
  <c r="A16033" i="17" s="1"/>
  <c r="A16034" i="17" s="1"/>
  <c r="A16035" i="17" s="1"/>
  <c r="A16036" i="17" s="1"/>
  <c r="A16037" i="17" s="1"/>
  <c r="A16038" i="17" s="1"/>
  <c r="A16039" i="17" s="1"/>
  <c r="A16040" i="17" s="1"/>
  <c r="A16041" i="17" s="1"/>
  <c r="A16042" i="17" s="1"/>
  <c r="A16043" i="17" s="1"/>
  <c r="A16044" i="17" s="1"/>
  <c r="A16045" i="17" s="1"/>
  <c r="A16046" i="17" s="1"/>
  <c r="A16047" i="17" s="1"/>
  <c r="A16048" i="17" s="1"/>
  <c r="A16049" i="17" s="1"/>
  <c r="A16050" i="17" s="1"/>
  <c r="A16051" i="17" s="1"/>
  <c r="A16052" i="17" s="1"/>
  <c r="A16053" i="17" s="1"/>
  <c r="A16054" i="17" s="1"/>
  <c r="A16055" i="17" s="1"/>
  <c r="A16056" i="17" s="1"/>
  <c r="A16057" i="17" s="1"/>
  <c r="A16058" i="17" s="1"/>
  <c r="A16059" i="17" s="1"/>
  <c r="A16060" i="17" s="1"/>
  <c r="A16061" i="17" s="1"/>
  <c r="A16062" i="17" s="1"/>
  <c r="A16063" i="17" s="1"/>
  <c r="A16064" i="17" s="1"/>
  <c r="A16065" i="17" s="1"/>
  <c r="A16066" i="17" s="1"/>
  <c r="A16067" i="17" s="1"/>
  <c r="A16068" i="17" s="1"/>
  <c r="A16069" i="17" s="1"/>
  <c r="A16070" i="17" s="1"/>
  <c r="A16071" i="17" s="1"/>
  <c r="A16072" i="17" s="1"/>
  <c r="A16073" i="17" s="1"/>
  <c r="A16074" i="17" s="1"/>
  <c r="A16075" i="17" s="1"/>
  <c r="A16076" i="17" s="1"/>
  <c r="A16077" i="17" s="1"/>
  <c r="A16078" i="17" s="1"/>
  <c r="A16079" i="17" s="1"/>
  <c r="A16080" i="17" s="1"/>
  <c r="A16081" i="17" s="1"/>
  <c r="A16082" i="17" s="1"/>
  <c r="A16083" i="17" s="1"/>
  <c r="A16084" i="17" s="1"/>
  <c r="A16085" i="17" s="1"/>
  <c r="A16086" i="17" s="1"/>
  <c r="A16087" i="17" s="1"/>
  <c r="A16088" i="17" s="1"/>
  <c r="A16089" i="17" s="1"/>
  <c r="A16090" i="17" s="1"/>
  <c r="A16091" i="17" s="1"/>
  <c r="A16092" i="17" s="1"/>
  <c r="A16093" i="17" s="1"/>
  <c r="A16094" i="17" s="1"/>
  <c r="A16095" i="17" s="1"/>
  <c r="A16096" i="17" s="1"/>
  <c r="A16097" i="17" s="1"/>
  <c r="A16098" i="17" s="1"/>
  <c r="A16099" i="17" s="1"/>
  <c r="A16100" i="17" s="1"/>
  <c r="A16101" i="17" s="1"/>
  <c r="A16102" i="17" s="1"/>
  <c r="A16103" i="17" s="1"/>
  <c r="A16104" i="17" s="1"/>
  <c r="A16105" i="17" s="1"/>
  <c r="A16106" i="17" s="1"/>
  <c r="A16107" i="17" s="1"/>
  <c r="A16108" i="17" s="1"/>
  <c r="A16109" i="17" s="1"/>
  <c r="A16110" i="17" s="1"/>
  <c r="A16111" i="17" s="1"/>
  <c r="A16112" i="17" s="1"/>
  <c r="A16113" i="17" s="1"/>
  <c r="A16114" i="17" s="1"/>
  <c r="A16115" i="17" s="1"/>
  <c r="A16116" i="17" s="1"/>
  <c r="A16117" i="17" s="1"/>
  <c r="A16118" i="17" s="1"/>
  <c r="A16119" i="17" s="1"/>
  <c r="A16120" i="17" s="1"/>
  <c r="A16121" i="17" s="1"/>
  <c r="A16122" i="17" s="1"/>
  <c r="A16123" i="17" s="1"/>
  <c r="A16124" i="17" s="1"/>
  <c r="A16125" i="17" s="1"/>
  <c r="A16126" i="17" s="1"/>
  <c r="A16127" i="17" s="1"/>
  <c r="A16128" i="17" s="1"/>
  <c r="A16129" i="17" s="1"/>
  <c r="A16130" i="17" s="1"/>
  <c r="A16131" i="17" s="1"/>
  <c r="A16132" i="17" s="1"/>
  <c r="A16133" i="17" s="1"/>
  <c r="A16134" i="17" s="1"/>
  <c r="A16135" i="17" s="1"/>
  <c r="A16136" i="17" s="1"/>
  <c r="A16137" i="17" s="1"/>
  <c r="A16138" i="17" s="1"/>
  <c r="A16139" i="17" s="1"/>
  <c r="A16140" i="17" s="1"/>
  <c r="A16141" i="17" s="1"/>
  <c r="A16142" i="17" s="1"/>
  <c r="A16143" i="17" s="1"/>
  <c r="A16144" i="17" s="1"/>
  <c r="A16145" i="17" s="1"/>
  <c r="A16146" i="17" s="1"/>
  <c r="A16147" i="17" s="1"/>
  <c r="A16148" i="17" s="1"/>
  <c r="A16149" i="17" s="1"/>
  <c r="A16150" i="17" s="1"/>
  <c r="A16151" i="17" s="1"/>
  <c r="A16152" i="17" s="1"/>
  <c r="A16153" i="17" s="1"/>
  <c r="A16154" i="17" s="1"/>
  <c r="A16155" i="17" s="1"/>
  <c r="A16156" i="17" s="1"/>
  <c r="A16157" i="17" s="1"/>
  <c r="A16158" i="17" s="1"/>
  <c r="A16159" i="17" s="1"/>
  <c r="A16160" i="17" s="1"/>
  <c r="A16161" i="17" s="1"/>
  <c r="A16162" i="17" s="1"/>
  <c r="A16163" i="17" s="1"/>
  <c r="A16164" i="17" s="1"/>
  <c r="A16165" i="17" s="1"/>
  <c r="A16166" i="17" s="1"/>
  <c r="A16167" i="17" s="1"/>
  <c r="A16168" i="17" s="1"/>
  <c r="A16169" i="17" s="1"/>
  <c r="A16170" i="17" s="1"/>
  <c r="A16171" i="17" s="1"/>
  <c r="A16172" i="17" s="1"/>
  <c r="A16173" i="17" s="1"/>
  <c r="A16174" i="17" s="1"/>
  <c r="A16175" i="17" s="1"/>
  <c r="A16176" i="17" s="1"/>
  <c r="A16177" i="17" s="1"/>
  <c r="A16178" i="17" s="1"/>
  <c r="A16179" i="17" s="1"/>
  <c r="A16180" i="17" s="1"/>
  <c r="A16181" i="17" s="1"/>
  <c r="A16182" i="17" s="1"/>
  <c r="A16183" i="17" s="1"/>
  <c r="A16184" i="17" s="1"/>
  <c r="A16185" i="17" s="1"/>
  <c r="A16186" i="17" s="1"/>
  <c r="A16187" i="17" s="1"/>
  <c r="A16188" i="17" s="1"/>
  <c r="A16189" i="17" s="1"/>
  <c r="A16190" i="17" s="1"/>
  <c r="A16191" i="17" s="1"/>
  <c r="A16192" i="17" s="1"/>
  <c r="A16193" i="17" s="1"/>
  <c r="A16194" i="17" s="1"/>
  <c r="A16195" i="17" s="1"/>
  <c r="A16196" i="17" s="1"/>
  <c r="A16197" i="17" s="1"/>
  <c r="A16198" i="17" s="1"/>
  <c r="A16199" i="17" s="1"/>
  <c r="A16200" i="17" s="1"/>
  <c r="A16201" i="17" s="1"/>
  <c r="A16202" i="17" s="1"/>
  <c r="A16203" i="17" s="1"/>
  <c r="A16204" i="17" s="1"/>
  <c r="A16205" i="17" s="1"/>
  <c r="A16206" i="17" s="1"/>
  <c r="A16207" i="17" s="1"/>
  <c r="A16208" i="17" s="1"/>
  <c r="A16209" i="17" s="1"/>
  <c r="A16210" i="17" s="1"/>
  <c r="A16211" i="17" s="1"/>
  <c r="A16212" i="17" s="1"/>
  <c r="A16213" i="17" s="1"/>
  <c r="A16214" i="17" s="1"/>
  <c r="A16215" i="17" s="1"/>
  <c r="A16216" i="17" s="1"/>
  <c r="A16217" i="17" s="1"/>
  <c r="A16218" i="17" s="1"/>
  <c r="A16219" i="17" s="1"/>
  <c r="A16220" i="17" s="1"/>
  <c r="A16221" i="17" s="1"/>
  <c r="A16222" i="17" s="1"/>
  <c r="A16223" i="17" s="1"/>
  <c r="A16224" i="17" s="1"/>
  <c r="A16225" i="17" s="1"/>
  <c r="A16226" i="17" s="1"/>
  <c r="A16227" i="17" s="1"/>
  <c r="A16228" i="17" s="1"/>
  <c r="A16229" i="17" s="1"/>
  <c r="A16230" i="17" s="1"/>
  <c r="A16231" i="17" s="1"/>
  <c r="A16232" i="17" s="1"/>
  <c r="A16233" i="17" s="1"/>
  <c r="A16234" i="17" s="1"/>
  <c r="A16235" i="17" s="1"/>
  <c r="A16236" i="17" s="1"/>
  <c r="A16237" i="17" s="1"/>
  <c r="A16238" i="17" s="1"/>
  <c r="A16239" i="17" s="1"/>
  <c r="A16240" i="17" s="1"/>
  <c r="A16241" i="17" s="1"/>
  <c r="A16242" i="17" s="1"/>
  <c r="A16243" i="17" s="1"/>
  <c r="A16244" i="17" s="1"/>
  <c r="A16245" i="17" s="1"/>
  <c r="A16246" i="17" s="1"/>
  <c r="A16247" i="17" s="1"/>
  <c r="A16248" i="17" s="1"/>
  <c r="A16249" i="17" s="1"/>
  <c r="A16250" i="17" s="1"/>
  <c r="A16251" i="17" s="1"/>
  <c r="A16252" i="17" s="1"/>
  <c r="A16253" i="17" s="1"/>
  <c r="A16254" i="17" s="1"/>
  <c r="A16255" i="17" s="1"/>
  <c r="A16256" i="17" s="1"/>
  <c r="A16257" i="17" s="1"/>
  <c r="A16258" i="17" s="1"/>
  <c r="A16259" i="17" s="1"/>
  <c r="A16260" i="17" s="1"/>
  <c r="A16261" i="17" s="1"/>
  <c r="A16262" i="17" s="1"/>
  <c r="A16263" i="17" s="1"/>
  <c r="A16264" i="17" s="1"/>
  <c r="A16265" i="17" s="1"/>
  <c r="A16266" i="17" s="1"/>
  <c r="A16267" i="17" s="1"/>
  <c r="A16268" i="17" s="1"/>
  <c r="A16269" i="17" s="1"/>
  <c r="A16270" i="17" s="1"/>
  <c r="A16271" i="17" s="1"/>
  <c r="A16272" i="17" s="1"/>
  <c r="A16273" i="17" s="1"/>
  <c r="A16274" i="17" s="1"/>
  <c r="A16275" i="17" s="1"/>
  <c r="A16276" i="17" s="1"/>
  <c r="A16277" i="17" s="1"/>
  <c r="A16278" i="17" s="1"/>
  <c r="A16279" i="17" s="1"/>
  <c r="A16280" i="17" s="1"/>
  <c r="A16281" i="17" s="1"/>
  <c r="A16282" i="17" s="1"/>
  <c r="A16283" i="17" s="1"/>
  <c r="A16284" i="17" s="1"/>
  <c r="A16285" i="17" s="1"/>
  <c r="A16286" i="17" s="1"/>
  <c r="A16287" i="17" s="1"/>
  <c r="A16288" i="17" s="1"/>
  <c r="A16289" i="17" s="1"/>
  <c r="A16290" i="17" s="1"/>
  <c r="A16291" i="17" s="1"/>
  <c r="A16292" i="17" s="1"/>
  <c r="A16293" i="17" s="1"/>
  <c r="A16294" i="17" s="1"/>
  <c r="A16295" i="17" s="1"/>
  <c r="A16296" i="17" s="1"/>
  <c r="A16297" i="17" s="1"/>
  <c r="A16298" i="17" s="1"/>
  <c r="A16299" i="17" s="1"/>
  <c r="A16300" i="17" s="1"/>
  <c r="A16301" i="17" s="1"/>
  <c r="A16302" i="17" s="1"/>
  <c r="A16303" i="17" s="1"/>
  <c r="A16304" i="17" s="1"/>
  <c r="A16305" i="17" s="1"/>
  <c r="A16306" i="17" s="1"/>
  <c r="A16307" i="17" s="1"/>
  <c r="A16308" i="17" s="1"/>
  <c r="A16309" i="17" s="1"/>
  <c r="A16310" i="17" s="1"/>
  <c r="A16311" i="17" s="1"/>
  <c r="A16312" i="17" s="1"/>
  <c r="A16313" i="17" s="1"/>
  <c r="A16314" i="17" s="1"/>
  <c r="A16315" i="17" s="1"/>
  <c r="A16316" i="17" s="1"/>
  <c r="A16317" i="17" s="1"/>
  <c r="A16318" i="17" s="1"/>
  <c r="A16319" i="17" s="1"/>
  <c r="A16320" i="17" s="1"/>
  <c r="A16321" i="17" s="1"/>
  <c r="A16322" i="17" s="1"/>
  <c r="A16323" i="17" s="1"/>
  <c r="A16324" i="17" s="1"/>
  <c r="A16325" i="17" s="1"/>
  <c r="A16326" i="17" s="1"/>
  <c r="A16327" i="17" s="1"/>
  <c r="A16328" i="17" s="1"/>
  <c r="A16329" i="17" s="1"/>
  <c r="A16330" i="17" s="1"/>
  <c r="A16331" i="17" s="1"/>
  <c r="A16332" i="17" s="1"/>
  <c r="A16333" i="17" s="1"/>
  <c r="A16334" i="17" s="1"/>
  <c r="A16335" i="17" s="1"/>
  <c r="A16336" i="17" s="1"/>
  <c r="A16337" i="17" s="1"/>
  <c r="A16338" i="17" s="1"/>
  <c r="A16339" i="17" s="1"/>
  <c r="A16340" i="17" s="1"/>
  <c r="A16341" i="17" s="1"/>
  <c r="A16342" i="17" s="1"/>
  <c r="A16343" i="17" s="1"/>
  <c r="A16344" i="17" s="1"/>
  <c r="A16345" i="17" s="1"/>
  <c r="A16346" i="17" s="1"/>
  <c r="A16347" i="17" s="1"/>
  <c r="A16348" i="17" s="1"/>
  <c r="A16349" i="17" s="1"/>
  <c r="A16350" i="17" s="1"/>
  <c r="A16351" i="17" s="1"/>
  <c r="A16352" i="17" s="1"/>
  <c r="A16353" i="17" s="1"/>
  <c r="A16354" i="17" s="1"/>
  <c r="A16355" i="17" s="1"/>
  <c r="A16356" i="17" s="1"/>
  <c r="A16357" i="17" s="1"/>
  <c r="A16358" i="17" s="1"/>
  <c r="A16359" i="17" s="1"/>
  <c r="A16360" i="17" s="1"/>
  <c r="A16361" i="17" s="1"/>
  <c r="A16362" i="17" s="1"/>
  <c r="A16363" i="17" s="1"/>
  <c r="A16364" i="17" s="1"/>
  <c r="A16365" i="17" s="1"/>
  <c r="A16366" i="17" s="1"/>
  <c r="A16367" i="17" s="1"/>
  <c r="A16368" i="17" s="1"/>
  <c r="A16369" i="17" s="1"/>
  <c r="A16370" i="17" s="1"/>
  <c r="A16371" i="17" s="1"/>
  <c r="A16372" i="17" s="1"/>
  <c r="A16373" i="17" s="1"/>
  <c r="A16374" i="17" s="1"/>
  <c r="A16375" i="17" s="1"/>
  <c r="A16376" i="17" s="1"/>
  <c r="A16377" i="17" s="1"/>
  <c r="A16378" i="17" s="1"/>
  <c r="A16379" i="17" s="1"/>
  <c r="A16380" i="17" s="1"/>
  <c r="A16381" i="17" s="1"/>
  <c r="A16382" i="17" s="1"/>
  <c r="A16383" i="17" s="1"/>
  <c r="A16384" i="17" s="1"/>
  <c r="A16385" i="17" s="1"/>
  <c r="A16386" i="17" s="1"/>
  <c r="A16387" i="17" s="1"/>
  <c r="A16388" i="17" s="1"/>
  <c r="A16389" i="17" s="1"/>
  <c r="A16390" i="17" s="1"/>
  <c r="A16391" i="17" s="1"/>
  <c r="A16392" i="17" s="1"/>
  <c r="A16393" i="17" s="1"/>
  <c r="A16394" i="17" s="1"/>
  <c r="A16395" i="17" s="1"/>
  <c r="A16396" i="17" s="1"/>
  <c r="A16397" i="17" s="1"/>
  <c r="A16398" i="17" s="1"/>
  <c r="A16399" i="17" s="1"/>
  <c r="A16400" i="17" s="1"/>
  <c r="A16401" i="17" s="1"/>
  <c r="A16402" i="17" s="1"/>
  <c r="A16403" i="17" s="1"/>
  <c r="A16404" i="17" s="1"/>
  <c r="A16405" i="17" s="1"/>
  <c r="A16406" i="17" s="1"/>
  <c r="A16407" i="17" s="1"/>
  <c r="A16408" i="17" s="1"/>
  <c r="A16409" i="17" s="1"/>
  <c r="A16410" i="17" s="1"/>
  <c r="A16411" i="17" s="1"/>
  <c r="A16412" i="17" s="1"/>
  <c r="A16413" i="17" s="1"/>
  <c r="A16414" i="17" s="1"/>
  <c r="A16415" i="17" s="1"/>
  <c r="A16416" i="17" s="1"/>
  <c r="A16417" i="17" s="1"/>
  <c r="A16418" i="17" s="1"/>
  <c r="A16419" i="17" s="1"/>
  <c r="A16420" i="17" s="1"/>
  <c r="A16421" i="17" s="1"/>
  <c r="A16422" i="17" s="1"/>
  <c r="A16423" i="17" s="1"/>
  <c r="A16424" i="17" s="1"/>
  <c r="A16425" i="17" s="1"/>
  <c r="A16426" i="17" s="1"/>
  <c r="A16427" i="17" s="1"/>
  <c r="A16428" i="17" s="1"/>
  <c r="A16429" i="17" s="1"/>
  <c r="A16430" i="17" s="1"/>
  <c r="A16431" i="17" s="1"/>
  <c r="A16432" i="17" s="1"/>
  <c r="A16433" i="17" s="1"/>
  <c r="A16434" i="17" s="1"/>
  <c r="A16435" i="17" s="1"/>
  <c r="A16436" i="17" s="1"/>
  <c r="A16437" i="17" s="1"/>
  <c r="A16438" i="17" s="1"/>
  <c r="A16439" i="17" s="1"/>
  <c r="A16440" i="17" s="1"/>
  <c r="A16441" i="17" s="1"/>
  <c r="A16442" i="17" s="1"/>
  <c r="A16443" i="17" s="1"/>
  <c r="A16444" i="17" s="1"/>
  <c r="A16445" i="17" s="1"/>
  <c r="A16446" i="17" s="1"/>
  <c r="A16447" i="17" s="1"/>
  <c r="A16448" i="17" s="1"/>
  <c r="A16449" i="17" s="1"/>
  <c r="A16450" i="17" s="1"/>
  <c r="A16451" i="17" s="1"/>
  <c r="A16452" i="17" s="1"/>
  <c r="A16453" i="17" s="1"/>
  <c r="A16454" i="17" s="1"/>
  <c r="A16455" i="17" s="1"/>
  <c r="A16456" i="17" s="1"/>
  <c r="A16457" i="17" s="1"/>
  <c r="A16458" i="17" s="1"/>
  <c r="A16459" i="17" s="1"/>
  <c r="A16460" i="17" s="1"/>
  <c r="A16461" i="17" s="1"/>
  <c r="A16462" i="17" s="1"/>
  <c r="A16463" i="17" s="1"/>
  <c r="A16464" i="17" s="1"/>
  <c r="A16465" i="17" s="1"/>
  <c r="A16466" i="17" s="1"/>
  <c r="A16467" i="17" s="1"/>
  <c r="A16468" i="17" s="1"/>
  <c r="A16469" i="17" s="1"/>
  <c r="A16470" i="17" s="1"/>
  <c r="A16471" i="17" s="1"/>
  <c r="A16472" i="17" s="1"/>
  <c r="A16473" i="17" s="1"/>
  <c r="A16474" i="17" s="1"/>
  <c r="A16475" i="17" s="1"/>
  <c r="A16476" i="17" s="1"/>
  <c r="A16477" i="17" s="1"/>
  <c r="A16478" i="17" s="1"/>
  <c r="A16479" i="17" s="1"/>
  <c r="A16480" i="17" s="1"/>
  <c r="A16481" i="17" s="1"/>
  <c r="A16482" i="17" s="1"/>
  <c r="A16483" i="17" s="1"/>
  <c r="A16484" i="17" s="1"/>
  <c r="A16485" i="17" s="1"/>
  <c r="A16486" i="17" s="1"/>
  <c r="A16487" i="17" s="1"/>
  <c r="A16488" i="17" s="1"/>
  <c r="A16489" i="17" s="1"/>
  <c r="A16490" i="17" s="1"/>
  <c r="A16491" i="17" s="1"/>
  <c r="A16492" i="17" s="1"/>
  <c r="A16493" i="17" s="1"/>
  <c r="A16494" i="17" s="1"/>
  <c r="A16495" i="17" s="1"/>
  <c r="A16496" i="17" s="1"/>
  <c r="A16497" i="17" s="1"/>
  <c r="A16498" i="17" s="1"/>
  <c r="A16499" i="17" s="1"/>
  <c r="A16500" i="17" s="1"/>
  <c r="A16501" i="17" s="1"/>
  <c r="A16502" i="17" s="1"/>
  <c r="A16503" i="17" s="1"/>
  <c r="A16504" i="17" s="1"/>
  <c r="A16505" i="17" s="1"/>
  <c r="A16506" i="17" s="1"/>
  <c r="A16507" i="17" s="1"/>
  <c r="A16508" i="17" s="1"/>
  <c r="A16509" i="17" s="1"/>
  <c r="A16510" i="17" s="1"/>
  <c r="A16511" i="17" s="1"/>
  <c r="A16512" i="17" s="1"/>
  <c r="A16513" i="17" s="1"/>
  <c r="A16514" i="17" s="1"/>
  <c r="A16515" i="17" s="1"/>
  <c r="A16516" i="17" s="1"/>
  <c r="A16517" i="17" s="1"/>
  <c r="A16518" i="17" s="1"/>
  <c r="A16519" i="17" s="1"/>
  <c r="A16520" i="17" s="1"/>
  <c r="A16521" i="17" s="1"/>
  <c r="A16522" i="17" s="1"/>
  <c r="A16523" i="17" s="1"/>
  <c r="A16524" i="17" s="1"/>
  <c r="A16525" i="17" s="1"/>
  <c r="A16526" i="17" s="1"/>
  <c r="A16527" i="17" s="1"/>
  <c r="A16528" i="17" s="1"/>
  <c r="A16529" i="17" s="1"/>
  <c r="A16530" i="17" s="1"/>
  <c r="A16531" i="17" s="1"/>
  <c r="A16532" i="17" s="1"/>
  <c r="A16533" i="17" s="1"/>
  <c r="A16534" i="17" s="1"/>
  <c r="A16535" i="17" s="1"/>
  <c r="A16536" i="17" s="1"/>
  <c r="A16537" i="17" s="1"/>
  <c r="A16538" i="17" s="1"/>
  <c r="A16539" i="17" s="1"/>
  <c r="A16540" i="17" s="1"/>
  <c r="A16541" i="17" s="1"/>
  <c r="A16542" i="17" s="1"/>
  <c r="A16543" i="17" s="1"/>
  <c r="A16544" i="17" s="1"/>
  <c r="A16545" i="17" s="1"/>
  <c r="A16546" i="17" s="1"/>
  <c r="A16547" i="17" s="1"/>
  <c r="A16548" i="17" s="1"/>
  <c r="A16549" i="17" s="1"/>
  <c r="A16550" i="17" s="1"/>
  <c r="A16551" i="17" s="1"/>
  <c r="A16552" i="17" s="1"/>
  <c r="A16553" i="17" s="1"/>
  <c r="A16554" i="17" s="1"/>
  <c r="A16555" i="17" s="1"/>
  <c r="A16556" i="17" s="1"/>
  <c r="A16557" i="17" s="1"/>
  <c r="A16558" i="17" s="1"/>
  <c r="A16559" i="17" s="1"/>
  <c r="A16560" i="17" s="1"/>
  <c r="A16561" i="17" s="1"/>
  <c r="A16562" i="17" s="1"/>
  <c r="A16563" i="17" s="1"/>
  <c r="A16564" i="17" s="1"/>
  <c r="A16565" i="17" s="1"/>
  <c r="A16566" i="17" s="1"/>
  <c r="A16567" i="17" s="1"/>
  <c r="A16568" i="17" s="1"/>
  <c r="A16569" i="17" s="1"/>
  <c r="A16570" i="17" s="1"/>
  <c r="A16571" i="17" s="1"/>
  <c r="A16572" i="17" s="1"/>
  <c r="A16573" i="17" s="1"/>
  <c r="A16574" i="17" s="1"/>
  <c r="A16575" i="17" s="1"/>
  <c r="A16576" i="17" s="1"/>
  <c r="A16577" i="17" s="1"/>
  <c r="A16578" i="17" s="1"/>
  <c r="A16579" i="17" s="1"/>
  <c r="A16580" i="17" s="1"/>
  <c r="A16581" i="17" s="1"/>
  <c r="A16582" i="17" s="1"/>
  <c r="A16583" i="17" s="1"/>
  <c r="A16584" i="17" s="1"/>
  <c r="A16585" i="17" s="1"/>
  <c r="A16586" i="17" s="1"/>
  <c r="A16587" i="17" s="1"/>
  <c r="A16588" i="17" s="1"/>
  <c r="A16589" i="17" s="1"/>
  <c r="A16590" i="17" s="1"/>
  <c r="A16591" i="17" s="1"/>
  <c r="A16592" i="17" s="1"/>
  <c r="A16593" i="17" s="1"/>
  <c r="A16594" i="17" s="1"/>
  <c r="A16595" i="17" s="1"/>
  <c r="A16596" i="17" s="1"/>
  <c r="A16597" i="17" s="1"/>
  <c r="A16598" i="17" s="1"/>
  <c r="A16599" i="17" s="1"/>
  <c r="A16600" i="17" s="1"/>
  <c r="A16601" i="17" s="1"/>
  <c r="A16602" i="17" s="1"/>
  <c r="A16603" i="17" s="1"/>
  <c r="A16604" i="17" s="1"/>
  <c r="A16605" i="17" s="1"/>
  <c r="A16606" i="17" s="1"/>
  <c r="A16607" i="17" s="1"/>
  <c r="A16608" i="17" s="1"/>
  <c r="A16609" i="17" s="1"/>
  <c r="A16610" i="17" s="1"/>
  <c r="A16611" i="17" s="1"/>
  <c r="A16612" i="17" s="1"/>
  <c r="A16613" i="17" s="1"/>
  <c r="A16614" i="17" s="1"/>
  <c r="A16615" i="17" s="1"/>
  <c r="A16616" i="17" s="1"/>
  <c r="A16617" i="17" s="1"/>
  <c r="A16618" i="17" s="1"/>
  <c r="A16619" i="17" s="1"/>
  <c r="A16620" i="17" s="1"/>
  <c r="A16621" i="17" s="1"/>
  <c r="A16622" i="17" s="1"/>
  <c r="A16623" i="17" s="1"/>
  <c r="A16624" i="17" s="1"/>
  <c r="A16625" i="17" s="1"/>
  <c r="A16626" i="17" s="1"/>
  <c r="A16627" i="17" s="1"/>
  <c r="A16628" i="17" s="1"/>
  <c r="A16629" i="17" s="1"/>
  <c r="A16630" i="17" s="1"/>
  <c r="A16631" i="17" s="1"/>
  <c r="A16632" i="17" s="1"/>
  <c r="A16633" i="17" s="1"/>
  <c r="A16634" i="17" s="1"/>
  <c r="A16635" i="17" s="1"/>
  <c r="A16636" i="17" s="1"/>
  <c r="A16637" i="17" s="1"/>
  <c r="A16638" i="17" s="1"/>
  <c r="A16639" i="17" s="1"/>
  <c r="A16640" i="17" s="1"/>
  <c r="A16641" i="17" s="1"/>
  <c r="A16642" i="17" s="1"/>
  <c r="A16643" i="17" s="1"/>
  <c r="A16644" i="17" s="1"/>
  <c r="A16645" i="17" s="1"/>
  <c r="A16646" i="17" s="1"/>
  <c r="A16647" i="17" s="1"/>
  <c r="A16648" i="17" s="1"/>
  <c r="A16649" i="17" s="1"/>
  <c r="A16650" i="17" s="1"/>
  <c r="A16651" i="17" s="1"/>
  <c r="A16652" i="17" s="1"/>
  <c r="A16653" i="17" s="1"/>
  <c r="A16654" i="17" s="1"/>
  <c r="A16655" i="17" s="1"/>
  <c r="A16656" i="17" s="1"/>
  <c r="A16657" i="17" s="1"/>
  <c r="A16658" i="17" s="1"/>
  <c r="A16659" i="17" s="1"/>
  <c r="A16660" i="17" s="1"/>
  <c r="A16661" i="17" s="1"/>
  <c r="A16662" i="17" s="1"/>
  <c r="A16663" i="17" s="1"/>
  <c r="A16664" i="17" s="1"/>
  <c r="A16665" i="17" s="1"/>
  <c r="A16666" i="17" s="1"/>
  <c r="A16667" i="17" s="1"/>
  <c r="A16668" i="17" s="1"/>
  <c r="A16669" i="17" s="1"/>
  <c r="A16670" i="17" s="1"/>
  <c r="A16671" i="17" s="1"/>
  <c r="A16672" i="17" s="1"/>
  <c r="A16673" i="17" s="1"/>
  <c r="A16674" i="17" s="1"/>
  <c r="A16675" i="17" s="1"/>
  <c r="A16676" i="17" s="1"/>
  <c r="A16677" i="17" s="1"/>
  <c r="A16678" i="17" s="1"/>
  <c r="A16679" i="17" s="1"/>
  <c r="A16680" i="17" s="1"/>
  <c r="A16681" i="17" s="1"/>
  <c r="A16682" i="17" s="1"/>
  <c r="A16683" i="17" s="1"/>
  <c r="A16684" i="17" s="1"/>
  <c r="A16685" i="17" s="1"/>
  <c r="A16686" i="17" s="1"/>
  <c r="A16687" i="17" s="1"/>
  <c r="A16688" i="17" s="1"/>
  <c r="A16689" i="17" s="1"/>
  <c r="A16690" i="17" s="1"/>
  <c r="A16691" i="17" s="1"/>
  <c r="A16692" i="17" s="1"/>
  <c r="A16693" i="17" s="1"/>
  <c r="A16694" i="17" s="1"/>
  <c r="A16695" i="17" s="1"/>
  <c r="A16696" i="17" s="1"/>
  <c r="A16697" i="17" s="1"/>
  <c r="A16698" i="17" s="1"/>
  <c r="A16699" i="17" s="1"/>
  <c r="A16700" i="17" s="1"/>
  <c r="A16701" i="17" s="1"/>
  <c r="A16702" i="17" s="1"/>
  <c r="A16703" i="17" s="1"/>
  <c r="A16704" i="17" s="1"/>
  <c r="A16705" i="17" s="1"/>
  <c r="A16706" i="17" s="1"/>
  <c r="A16707" i="17" s="1"/>
  <c r="A16708" i="17" s="1"/>
  <c r="A16709" i="17" s="1"/>
  <c r="A16710" i="17" s="1"/>
  <c r="A16711" i="17" s="1"/>
  <c r="A16712" i="17" s="1"/>
  <c r="A16713" i="17" s="1"/>
  <c r="A16714" i="17" s="1"/>
  <c r="A16715" i="17" s="1"/>
  <c r="A16716" i="17" s="1"/>
  <c r="A16717" i="17" s="1"/>
  <c r="A16718" i="17" s="1"/>
  <c r="A16719" i="17" s="1"/>
  <c r="A16720" i="17" s="1"/>
  <c r="A16721" i="17" s="1"/>
  <c r="A16722" i="17" s="1"/>
  <c r="A16723" i="17" s="1"/>
  <c r="A16724" i="17" s="1"/>
  <c r="A16725" i="17" s="1"/>
  <c r="A16726" i="17" s="1"/>
  <c r="A16727" i="17" s="1"/>
  <c r="A16728" i="17" s="1"/>
  <c r="A16729" i="17" s="1"/>
  <c r="A16730" i="17" s="1"/>
  <c r="A16731" i="17" s="1"/>
  <c r="A16732" i="17" s="1"/>
  <c r="A16733" i="17" s="1"/>
  <c r="A16734" i="17" s="1"/>
  <c r="A16735" i="17" s="1"/>
  <c r="A16736" i="17" s="1"/>
  <c r="A16737" i="17" s="1"/>
  <c r="A16738" i="17" s="1"/>
  <c r="A16739" i="17" s="1"/>
  <c r="A16740" i="17" s="1"/>
  <c r="A16741" i="17" s="1"/>
  <c r="A16742" i="17" s="1"/>
  <c r="A16743" i="17" s="1"/>
  <c r="A16744" i="17" s="1"/>
  <c r="A16745" i="17" s="1"/>
  <c r="A16746" i="17" s="1"/>
  <c r="A16747" i="17" s="1"/>
  <c r="A16748" i="17" s="1"/>
  <c r="A16749" i="17" s="1"/>
  <c r="A16750" i="17" s="1"/>
  <c r="A16751" i="17" s="1"/>
  <c r="A16752" i="17" s="1"/>
  <c r="A16753" i="17" s="1"/>
  <c r="A16754" i="17" s="1"/>
  <c r="A16755" i="17" s="1"/>
  <c r="A16756" i="17" s="1"/>
  <c r="A16757" i="17" s="1"/>
  <c r="A16758" i="17" s="1"/>
  <c r="A16759" i="17" s="1"/>
  <c r="A16760" i="17" s="1"/>
  <c r="A16761" i="17" s="1"/>
  <c r="A16762" i="17" s="1"/>
  <c r="A16763" i="17" s="1"/>
  <c r="A16764" i="17" s="1"/>
  <c r="A16765" i="17" s="1"/>
  <c r="A16766" i="17" s="1"/>
  <c r="A16767" i="17" s="1"/>
  <c r="A16768" i="17" s="1"/>
  <c r="A16769" i="17" s="1"/>
  <c r="A16770" i="17" s="1"/>
  <c r="A16771" i="17" s="1"/>
  <c r="A16772" i="17" s="1"/>
  <c r="A16773" i="17" s="1"/>
  <c r="A16774" i="17" s="1"/>
  <c r="A16775" i="17" s="1"/>
  <c r="A16776" i="17" s="1"/>
  <c r="A16777" i="17" s="1"/>
  <c r="A16778" i="17" s="1"/>
  <c r="A16779" i="17" s="1"/>
  <c r="A16780" i="17" s="1"/>
  <c r="A16781" i="17" s="1"/>
  <c r="A16782" i="17" s="1"/>
  <c r="A16783" i="17" s="1"/>
  <c r="A16784" i="17" s="1"/>
  <c r="A16785" i="17" s="1"/>
  <c r="A16786" i="17" s="1"/>
  <c r="A16787" i="17" s="1"/>
  <c r="A16788" i="17" s="1"/>
  <c r="A16789" i="17" s="1"/>
  <c r="A16790" i="17" s="1"/>
  <c r="A16791" i="17" s="1"/>
  <c r="A16792" i="17" s="1"/>
  <c r="A16793" i="17" s="1"/>
  <c r="A16794" i="17" s="1"/>
  <c r="A16795" i="17" s="1"/>
  <c r="A16796" i="17" s="1"/>
  <c r="A16797" i="17" s="1"/>
  <c r="A16798" i="17" s="1"/>
  <c r="A16799" i="17" s="1"/>
  <c r="A16800" i="17" s="1"/>
  <c r="A16801" i="17" s="1"/>
  <c r="A16802" i="17" s="1"/>
  <c r="A16803" i="17" s="1"/>
  <c r="A16804" i="17" s="1"/>
  <c r="A16805" i="17" s="1"/>
  <c r="A16806" i="17" s="1"/>
  <c r="A16807" i="17" s="1"/>
  <c r="A16808" i="17" s="1"/>
  <c r="A16809" i="17" s="1"/>
  <c r="A16810" i="17" s="1"/>
  <c r="A16811" i="17" s="1"/>
  <c r="A16812" i="17" s="1"/>
  <c r="A16813" i="17" s="1"/>
  <c r="A16814" i="17" s="1"/>
  <c r="A16815" i="17" s="1"/>
  <c r="A16816" i="17" s="1"/>
  <c r="A16817" i="17" s="1"/>
  <c r="A16818" i="17" s="1"/>
  <c r="A16819" i="17" s="1"/>
  <c r="A16820" i="17" s="1"/>
  <c r="A16821" i="17" s="1"/>
  <c r="A16822" i="17" s="1"/>
  <c r="A16823" i="17" s="1"/>
  <c r="A16824" i="17" s="1"/>
  <c r="A16825" i="17" s="1"/>
  <c r="A16826" i="17" s="1"/>
  <c r="A16827" i="17" s="1"/>
  <c r="A16828" i="17" s="1"/>
  <c r="A16829" i="17" s="1"/>
  <c r="A16830" i="17" s="1"/>
  <c r="A16831" i="17" s="1"/>
  <c r="A16832" i="17" s="1"/>
  <c r="A16833" i="17" s="1"/>
  <c r="A16834" i="17" s="1"/>
  <c r="A16835" i="17" s="1"/>
  <c r="A16836" i="17" s="1"/>
  <c r="A16837" i="17" s="1"/>
  <c r="A16838" i="17" s="1"/>
  <c r="A16839" i="17" s="1"/>
  <c r="A16840" i="17" s="1"/>
  <c r="A16841" i="17" s="1"/>
  <c r="A16842" i="17" s="1"/>
  <c r="A16843" i="17" s="1"/>
  <c r="A16844" i="17" s="1"/>
  <c r="A16845" i="17" s="1"/>
  <c r="A16846" i="17" s="1"/>
  <c r="A16847" i="17" s="1"/>
  <c r="A16848" i="17" s="1"/>
  <c r="A16849" i="17" s="1"/>
  <c r="A16850" i="17" s="1"/>
  <c r="A16851" i="17" s="1"/>
  <c r="A16852" i="17" s="1"/>
  <c r="A16853" i="17" s="1"/>
  <c r="A16854" i="17" s="1"/>
  <c r="A16855" i="17" s="1"/>
  <c r="A16856" i="17" s="1"/>
  <c r="A16857" i="17" s="1"/>
  <c r="A16858" i="17" s="1"/>
  <c r="A16859" i="17" s="1"/>
  <c r="A16860" i="17" s="1"/>
  <c r="A16861" i="17" s="1"/>
  <c r="A16862" i="17" s="1"/>
  <c r="A16863" i="17" s="1"/>
  <c r="A16864" i="17" s="1"/>
  <c r="A16865" i="17" s="1"/>
  <c r="A16866" i="17" s="1"/>
  <c r="A16867" i="17" s="1"/>
  <c r="A16868" i="17" s="1"/>
  <c r="A16869" i="17" s="1"/>
  <c r="A16870" i="17" s="1"/>
  <c r="A16871" i="17" s="1"/>
  <c r="A16872" i="17" s="1"/>
  <c r="A16873" i="17" s="1"/>
  <c r="A16874" i="17" s="1"/>
  <c r="A16875" i="17" s="1"/>
  <c r="A16876" i="17" s="1"/>
  <c r="A16877" i="17" s="1"/>
  <c r="A16878" i="17" s="1"/>
  <c r="A16879" i="17" s="1"/>
  <c r="A16880" i="17" s="1"/>
  <c r="A16881" i="17" s="1"/>
  <c r="A16882" i="17" s="1"/>
  <c r="A16883" i="17" s="1"/>
  <c r="A16884" i="17" s="1"/>
  <c r="A16885" i="17" s="1"/>
  <c r="A16886" i="17" s="1"/>
  <c r="A16887" i="17" s="1"/>
  <c r="A16888" i="17" s="1"/>
  <c r="A16889" i="17" s="1"/>
  <c r="A16890" i="17" s="1"/>
  <c r="A16891" i="17" s="1"/>
  <c r="A16892" i="17" s="1"/>
  <c r="A16893" i="17" s="1"/>
  <c r="A16894" i="17" s="1"/>
  <c r="A16895" i="17" s="1"/>
  <c r="A16896" i="17" s="1"/>
  <c r="A16897" i="17" s="1"/>
  <c r="A16898" i="17" s="1"/>
  <c r="A16899" i="17" s="1"/>
  <c r="A16900" i="17" s="1"/>
  <c r="A16901" i="17" s="1"/>
  <c r="A16902" i="17" s="1"/>
  <c r="A16903" i="17" s="1"/>
  <c r="A16904" i="17" s="1"/>
  <c r="A16905" i="17" s="1"/>
  <c r="A16906" i="17" s="1"/>
  <c r="A16907" i="17" s="1"/>
  <c r="A16908" i="17" s="1"/>
  <c r="A16909" i="17" s="1"/>
  <c r="A16910" i="17" s="1"/>
  <c r="A16911" i="17" s="1"/>
  <c r="A16912" i="17" s="1"/>
  <c r="A16913" i="17" s="1"/>
  <c r="A16914" i="17" s="1"/>
  <c r="A16915" i="17" s="1"/>
  <c r="A16916" i="17" s="1"/>
  <c r="A16917" i="17" s="1"/>
  <c r="A16918" i="17" s="1"/>
  <c r="A16919" i="17" s="1"/>
  <c r="A16920" i="17" s="1"/>
  <c r="A16921" i="17" s="1"/>
  <c r="A16922" i="17" s="1"/>
  <c r="A16923" i="17" s="1"/>
  <c r="A16924" i="17" s="1"/>
  <c r="A16925" i="17" s="1"/>
  <c r="A16926" i="17" s="1"/>
  <c r="A16927" i="17" s="1"/>
  <c r="A16928" i="17" s="1"/>
  <c r="A16929" i="17" s="1"/>
  <c r="A16930" i="17" s="1"/>
  <c r="A16931" i="17" s="1"/>
  <c r="A16932" i="17" s="1"/>
  <c r="A16933" i="17" s="1"/>
  <c r="A16934" i="17" s="1"/>
  <c r="A16935" i="17" s="1"/>
  <c r="A16936" i="17" s="1"/>
  <c r="A16937" i="17" s="1"/>
  <c r="A16938" i="17" s="1"/>
  <c r="A16939" i="17" s="1"/>
  <c r="A16940" i="17" s="1"/>
  <c r="A16941" i="17" s="1"/>
  <c r="A16942" i="17" s="1"/>
  <c r="A16943" i="17" s="1"/>
  <c r="A16944" i="17" s="1"/>
  <c r="A16945" i="17" s="1"/>
  <c r="A16946" i="17" s="1"/>
  <c r="A16947" i="17" s="1"/>
  <c r="A16948" i="17" s="1"/>
  <c r="A16949" i="17" s="1"/>
  <c r="A16950" i="17" s="1"/>
  <c r="A16951" i="17" s="1"/>
  <c r="A16952" i="17" s="1"/>
  <c r="A16953" i="17" s="1"/>
  <c r="A16954" i="17" s="1"/>
  <c r="A16955" i="17" s="1"/>
  <c r="A16956" i="17" s="1"/>
  <c r="A16957" i="17" s="1"/>
  <c r="A16958" i="17" s="1"/>
  <c r="A16959" i="17" s="1"/>
  <c r="A16960" i="17" s="1"/>
  <c r="A16961" i="17" s="1"/>
  <c r="A16962" i="17" s="1"/>
  <c r="A16963" i="17" s="1"/>
  <c r="A16964" i="17" s="1"/>
  <c r="A16965" i="17" s="1"/>
  <c r="A16966" i="17" s="1"/>
  <c r="A16967" i="17" s="1"/>
  <c r="A16968" i="17" s="1"/>
  <c r="A16969" i="17" s="1"/>
  <c r="A16970" i="17" s="1"/>
  <c r="A16971" i="17" s="1"/>
  <c r="A16972" i="17" s="1"/>
  <c r="A16973" i="17" s="1"/>
  <c r="A16974" i="17" s="1"/>
  <c r="A16975" i="17" s="1"/>
  <c r="A16976" i="17" s="1"/>
  <c r="A16977" i="17" s="1"/>
  <c r="A16978" i="17" s="1"/>
  <c r="A16979" i="17" s="1"/>
  <c r="A16980" i="17" s="1"/>
  <c r="A16981" i="17" s="1"/>
  <c r="A16982" i="17" s="1"/>
  <c r="A16983" i="17" s="1"/>
  <c r="A16984" i="17" s="1"/>
  <c r="A16985" i="17" s="1"/>
  <c r="A16986" i="17" s="1"/>
  <c r="A16987" i="17" s="1"/>
  <c r="A16988" i="17" s="1"/>
  <c r="A16989" i="17" s="1"/>
  <c r="A16990" i="17" s="1"/>
  <c r="A16991" i="17" s="1"/>
  <c r="A16992" i="17" s="1"/>
  <c r="A16993" i="17" s="1"/>
  <c r="A16994" i="17" s="1"/>
  <c r="A16995" i="17" s="1"/>
  <c r="A16996" i="17" s="1"/>
  <c r="A16997" i="17" s="1"/>
  <c r="A16998" i="17" s="1"/>
  <c r="A16999" i="17" s="1"/>
  <c r="A17000" i="17" s="1"/>
  <c r="A17001" i="17" s="1"/>
  <c r="A17002" i="17" s="1"/>
  <c r="A17003" i="17" s="1"/>
  <c r="A17004" i="17" s="1"/>
  <c r="A17005" i="17" s="1"/>
  <c r="A17006" i="17" s="1"/>
  <c r="A17007" i="17" s="1"/>
  <c r="A17008" i="17" s="1"/>
  <c r="A17009" i="17" s="1"/>
  <c r="A17010" i="17" s="1"/>
  <c r="A17011" i="17" s="1"/>
  <c r="A17012" i="17" s="1"/>
  <c r="A17013" i="17" s="1"/>
  <c r="A17014" i="17" s="1"/>
  <c r="A17015" i="17" s="1"/>
  <c r="A17016" i="17" s="1"/>
  <c r="A17017" i="17" s="1"/>
  <c r="A17018" i="17" s="1"/>
  <c r="A17019" i="17" s="1"/>
  <c r="A17020" i="17" s="1"/>
  <c r="A17021" i="17" s="1"/>
  <c r="A17022" i="17" s="1"/>
  <c r="A17023" i="17" s="1"/>
  <c r="A17024" i="17" s="1"/>
  <c r="A17025" i="17" s="1"/>
  <c r="A17026" i="17" s="1"/>
  <c r="A17027" i="17" s="1"/>
  <c r="A17028" i="17" s="1"/>
  <c r="A17029" i="17" s="1"/>
  <c r="A17030" i="17" s="1"/>
  <c r="A17031" i="17" s="1"/>
  <c r="A17032" i="17" s="1"/>
  <c r="A17033" i="17" s="1"/>
  <c r="A17034" i="17" s="1"/>
  <c r="A17035" i="17" s="1"/>
  <c r="A17036" i="17" s="1"/>
  <c r="A17037" i="17" s="1"/>
  <c r="A17038" i="17" s="1"/>
  <c r="A17039" i="17" s="1"/>
  <c r="A17040" i="17" s="1"/>
  <c r="A17041" i="17" s="1"/>
  <c r="A17042" i="17" s="1"/>
  <c r="A17043" i="17" s="1"/>
  <c r="A17044" i="17" s="1"/>
  <c r="A17045" i="17" s="1"/>
  <c r="A17046" i="17" s="1"/>
  <c r="A17047" i="17" s="1"/>
  <c r="A17048" i="17" s="1"/>
  <c r="A17049" i="17" s="1"/>
  <c r="A17050" i="17" s="1"/>
  <c r="A17051" i="17" s="1"/>
  <c r="A17052" i="17" s="1"/>
  <c r="A17053" i="17" s="1"/>
  <c r="A17054" i="17" s="1"/>
  <c r="A17055" i="17" s="1"/>
  <c r="A17056" i="17" s="1"/>
  <c r="A17057" i="17" s="1"/>
  <c r="A17058" i="17" s="1"/>
  <c r="A17059" i="17" s="1"/>
  <c r="A17060" i="17" s="1"/>
  <c r="A17061" i="17" s="1"/>
  <c r="A17062" i="17" s="1"/>
  <c r="A17063" i="17" s="1"/>
  <c r="A17064" i="17" s="1"/>
  <c r="A17065" i="17" s="1"/>
  <c r="A17066" i="17" s="1"/>
  <c r="A17067" i="17" s="1"/>
  <c r="A17068" i="17" s="1"/>
  <c r="A17069" i="17" s="1"/>
  <c r="A17070" i="17" s="1"/>
  <c r="A17071" i="17" s="1"/>
  <c r="A17072" i="17" s="1"/>
  <c r="A17073" i="17" s="1"/>
  <c r="A17074" i="17" s="1"/>
  <c r="A17075" i="17" s="1"/>
  <c r="A17076" i="17" s="1"/>
  <c r="A17077" i="17" s="1"/>
  <c r="A17078" i="17" s="1"/>
  <c r="A17079" i="17" s="1"/>
  <c r="A17080" i="17" s="1"/>
  <c r="A17081" i="17" s="1"/>
  <c r="A17082" i="17" s="1"/>
  <c r="A17083" i="17" s="1"/>
  <c r="A17084" i="17" s="1"/>
  <c r="A17085" i="17" s="1"/>
  <c r="A17086" i="17" s="1"/>
  <c r="A17087" i="17" s="1"/>
  <c r="A17088" i="17" s="1"/>
  <c r="A17089" i="17" s="1"/>
  <c r="A17090" i="17" s="1"/>
  <c r="A17091" i="17" s="1"/>
  <c r="A17092" i="17" s="1"/>
  <c r="A17093" i="17" s="1"/>
  <c r="A17094" i="17" s="1"/>
  <c r="A17095" i="17" s="1"/>
  <c r="A17096" i="17" s="1"/>
  <c r="A17097" i="17" s="1"/>
  <c r="A17098" i="17" s="1"/>
  <c r="A17099" i="17" s="1"/>
  <c r="A17100" i="17" s="1"/>
  <c r="A17101" i="17" s="1"/>
  <c r="A17102" i="17" s="1"/>
  <c r="A17103" i="17" s="1"/>
  <c r="A17104" i="17" s="1"/>
  <c r="A17105" i="17" s="1"/>
  <c r="A17106" i="17" s="1"/>
  <c r="A17107" i="17" s="1"/>
  <c r="A17108" i="17" s="1"/>
  <c r="A17109" i="17" s="1"/>
  <c r="A17110" i="17" s="1"/>
  <c r="A17111" i="17" s="1"/>
  <c r="A17112" i="17" s="1"/>
  <c r="A17113" i="17" s="1"/>
  <c r="A17114" i="17" s="1"/>
  <c r="A17115" i="17" s="1"/>
  <c r="A17116" i="17" s="1"/>
  <c r="A17117" i="17" s="1"/>
  <c r="A17118" i="17" s="1"/>
  <c r="A17119" i="17" s="1"/>
  <c r="A17120" i="17" s="1"/>
  <c r="A17121" i="17" s="1"/>
  <c r="A17122" i="17" s="1"/>
  <c r="A17123" i="17" s="1"/>
  <c r="A17124" i="17" s="1"/>
  <c r="A17125" i="17" s="1"/>
  <c r="A17126" i="17" s="1"/>
  <c r="A17127" i="17" s="1"/>
  <c r="A17128" i="17" s="1"/>
  <c r="A17129" i="17" s="1"/>
  <c r="A17130" i="17" s="1"/>
  <c r="A17131" i="17" s="1"/>
  <c r="A17132" i="17" s="1"/>
  <c r="A17133" i="17" s="1"/>
  <c r="A17134" i="17" s="1"/>
  <c r="A17135" i="17" s="1"/>
  <c r="A17136" i="17" s="1"/>
  <c r="A17137" i="17" s="1"/>
  <c r="A17138" i="17" s="1"/>
  <c r="A17139" i="17" s="1"/>
  <c r="A17140" i="17" s="1"/>
  <c r="A17141" i="17" s="1"/>
  <c r="A17142" i="17" s="1"/>
  <c r="A17143" i="17" s="1"/>
  <c r="A17144" i="17" s="1"/>
  <c r="A17145" i="17" s="1"/>
  <c r="A17146" i="17" s="1"/>
  <c r="A17147" i="17" s="1"/>
  <c r="A17148" i="17" s="1"/>
  <c r="A17149" i="17" s="1"/>
  <c r="A17150" i="17" s="1"/>
  <c r="A17151" i="17" s="1"/>
  <c r="A17152" i="17" s="1"/>
  <c r="A17153" i="17" s="1"/>
  <c r="A17154" i="17" s="1"/>
  <c r="A17155" i="17" s="1"/>
  <c r="A17156" i="17" s="1"/>
  <c r="A17157" i="17" s="1"/>
  <c r="A17158" i="17" s="1"/>
  <c r="A17159" i="17" s="1"/>
  <c r="A17160" i="17" s="1"/>
  <c r="A17161" i="17" s="1"/>
  <c r="A17162" i="17" s="1"/>
  <c r="A17163" i="17" s="1"/>
  <c r="A17164" i="17" s="1"/>
  <c r="A17165" i="17" s="1"/>
  <c r="A17166" i="17" s="1"/>
  <c r="A17167" i="17" s="1"/>
  <c r="A17168" i="17" s="1"/>
  <c r="A17169" i="17" s="1"/>
  <c r="A17170" i="17" s="1"/>
  <c r="A17171" i="17" s="1"/>
  <c r="A17172" i="17" s="1"/>
  <c r="A17173" i="17" s="1"/>
  <c r="A17174" i="17" s="1"/>
  <c r="A17175" i="17" s="1"/>
  <c r="A17176" i="17" s="1"/>
  <c r="A17177" i="17" s="1"/>
  <c r="A17178" i="17" s="1"/>
  <c r="A17179" i="17" s="1"/>
  <c r="A17180" i="17" s="1"/>
  <c r="A17181" i="17" s="1"/>
  <c r="A17182" i="17" s="1"/>
  <c r="A17183" i="17" s="1"/>
  <c r="A17184" i="17" s="1"/>
  <c r="A17185" i="17" s="1"/>
  <c r="A17186" i="17" s="1"/>
  <c r="A17187" i="17" s="1"/>
  <c r="A17188" i="17" s="1"/>
  <c r="A17189" i="17" s="1"/>
  <c r="A17190" i="17" s="1"/>
  <c r="A17191" i="17" s="1"/>
  <c r="A17192" i="17" s="1"/>
  <c r="A17193" i="17" s="1"/>
  <c r="A17194" i="17" s="1"/>
  <c r="A17195" i="17" s="1"/>
  <c r="A17196" i="17" s="1"/>
  <c r="A17197" i="17" s="1"/>
  <c r="A17198" i="17" s="1"/>
  <c r="A17199" i="17" s="1"/>
  <c r="A17200" i="17" s="1"/>
  <c r="A17201" i="17" s="1"/>
  <c r="A17202" i="17" s="1"/>
  <c r="A17203" i="17" s="1"/>
  <c r="A17204" i="17" s="1"/>
  <c r="A17205" i="17" s="1"/>
  <c r="A17206" i="17" s="1"/>
  <c r="A17207" i="17" s="1"/>
  <c r="A17208" i="17" s="1"/>
  <c r="A17209" i="17" s="1"/>
  <c r="A17210" i="17" s="1"/>
  <c r="A17211" i="17" s="1"/>
  <c r="A17212" i="17" s="1"/>
  <c r="A17213" i="17" s="1"/>
  <c r="A17214" i="17" s="1"/>
  <c r="A17215" i="17" s="1"/>
  <c r="A17216" i="17" s="1"/>
  <c r="A17217" i="17" s="1"/>
  <c r="A17218" i="17" s="1"/>
  <c r="A17219" i="17" s="1"/>
  <c r="A17220" i="17" s="1"/>
  <c r="A17221" i="17" s="1"/>
  <c r="A17222" i="17" s="1"/>
  <c r="A17223" i="17" s="1"/>
  <c r="A17224" i="17" s="1"/>
  <c r="A17225" i="17" s="1"/>
  <c r="A17226" i="17" s="1"/>
  <c r="A17227" i="17" s="1"/>
  <c r="A17228" i="17" s="1"/>
  <c r="A17229" i="17" s="1"/>
  <c r="A17230" i="17" s="1"/>
  <c r="A17231" i="17" s="1"/>
  <c r="A17232" i="17" s="1"/>
  <c r="A17233" i="17" s="1"/>
  <c r="A17234" i="17" s="1"/>
  <c r="A17235" i="17" s="1"/>
  <c r="A17236" i="17" s="1"/>
  <c r="A17237" i="17" s="1"/>
  <c r="A17238" i="17" s="1"/>
  <c r="A17239" i="17" s="1"/>
  <c r="A17240" i="17" s="1"/>
  <c r="A17241" i="17" s="1"/>
  <c r="A17242" i="17" s="1"/>
  <c r="A17243" i="17" s="1"/>
  <c r="A17244" i="17" s="1"/>
  <c r="A17245" i="17" s="1"/>
  <c r="A17246" i="17" s="1"/>
  <c r="A17247" i="17" s="1"/>
  <c r="A17248" i="17" s="1"/>
  <c r="A17249" i="17" s="1"/>
  <c r="A17250" i="17" s="1"/>
  <c r="A17251" i="17" s="1"/>
  <c r="A17252" i="17" s="1"/>
  <c r="A17253" i="17" s="1"/>
  <c r="A17254" i="17" s="1"/>
  <c r="A17255" i="17" s="1"/>
  <c r="A17256" i="17" s="1"/>
  <c r="A17257" i="17" s="1"/>
  <c r="A17258" i="17" s="1"/>
  <c r="A17259" i="17" s="1"/>
  <c r="A17260" i="17" s="1"/>
  <c r="A17261" i="17" s="1"/>
  <c r="A17262" i="17" s="1"/>
  <c r="A17263" i="17" s="1"/>
  <c r="A17264" i="17" s="1"/>
  <c r="A17265" i="17" s="1"/>
  <c r="A17266" i="17" s="1"/>
  <c r="A17267" i="17" s="1"/>
  <c r="A17268" i="17" s="1"/>
  <c r="A17269" i="17" s="1"/>
  <c r="A17270" i="17" s="1"/>
  <c r="A17271" i="17" s="1"/>
  <c r="A17272" i="17" s="1"/>
  <c r="A17273" i="17" s="1"/>
  <c r="A17274" i="17" s="1"/>
  <c r="A17275" i="17" s="1"/>
  <c r="A17276" i="17" s="1"/>
  <c r="A17277" i="17" s="1"/>
  <c r="A17278" i="17" s="1"/>
  <c r="A17279" i="17" s="1"/>
  <c r="A17280" i="17" s="1"/>
  <c r="A17281" i="17" s="1"/>
  <c r="A17282" i="17" s="1"/>
  <c r="A17283" i="17" s="1"/>
  <c r="A17284" i="17" s="1"/>
  <c r="A17285" i="17" s="1"/>
  <c r="A17286" i="17" s="1"/>
  <c r="A17287" i="17" s="1"/>
  <c r="A17288" i="17" s="1"/>
  <c r="A17289" i="17" s="1"/>
  <c r="A17290" i="17" s="1"/>
  <c r="A17291" i="17" s="1"/>
  <c r="A17292" i="17" s="1"/>
  <c r="A17293" i="17" s="1"/>
  <c r="A17294" i="17" s="1"/>
  <c r="A17295" i="17" s="1"/>
  <c r="A17296" i="17" s="1"/>
  <c r="A17297" i="17" s="1"/>
  <c r="A17298" i="17" s="1"/>
  <c r="A17299" i="17" s="1"/>
  <c r="A17300" i="17" s="1"/>
  <c r="A17301" i="17" s="1"/>
  <c r="A17302" i="17" s="1"/>
  <c r="A17303" i="17" s="1"/>
  <c r="A17304" i="17" s="1"/>
  <c r="A17305" i="17" s="1"/>
  <c r="A17306" i="17" s="1"/>
  <c r="A17307" i="17" s="1"/>
  <c r="A17308" i="17" s="1"/>
  <c r="A17309" i="17" s="1"/>
  <c r="A17310" i="17" s="1"/>
  <c r="A17311" i="17" s="1"/>
  <c r="A17312" i="17" s="1"/>
  <c r="A17313" i="17" s="1"/>
  <c r="A17314" i="17" s="1"/>
  <c r="A17315" i="17" s="1"/>
  <c r="A17316" i="17" s="1"/>
  <c r="A17317" i="17" s="1"/>
  <c r="A17318" i="17" s="1"/>
  <c r="A17319" i="17" s="1"/>
  <c r="A17320" i="17" s="1"/>
  <c r="A17321" i="17" s="1"/>
  <c r="A17322" i="17" s="1"/>
  <c r="A17323" i="17" s="1"/>
  <c r="A17324" i="17" s="1"/>
  <c r="A17325" i="17" s="1"/>
  <c r="A17326" i="17" s="1"/>
  <c r="A17327" i="17" s="1"/>
  <c r="A17328" i="17" s="1"/>
  <c r="A17329" i="17" s="1"/>
  <c r="A17330" i="17" s="1"/>
  <c r="A17331" i="17" s="1"/>
  <c r="A17332" i="17" s="1"/>
  <c r="A17333" i="17" s="1"/>
  <c r="A17334" i="17" s="1"/>
  <c r="A17335" i="17" s="1"/>
  <c r="A17336" i="17" s="1"/>
  <c r="A17337" i="17" s="1"/>
  <c r="A17338" i="17" s="1"/>
  <c r="A17339" i="17" s="1"/>
  <c r="A17340" i="17" s="1"/>
  <c r="A17341" i="17" s="1"/>
  <c r="A17342" i="17" s="1"/>
  <c r="A17343" i="17" s="1"/>
  <c r="A17344" i="17" s="1"/>
  <c r="A17345" i="17" s="1"/>
  <c r="A17346" i="17" s="1"/>
  <c r="A17347" i="17" s="1"/>
  <c r="A17348" i="17" s="1"/>
  <c r="A17349" i="17" s="1"/>
  <c r="A17350" i="17" s="1"/>
  <c r="A17351" i="17" s="1"/>
  <c r="A17352" i="17" s="1"/>
  <c r="A17353" i="17" s="1"/>
  <c r="A17354" i="17" s="1"/>
  <c r="A17355" i="17" s="1"/>
  <c r="A17356" i="17" s="1"/>
  <c r="A17357" i="17" s="1"/>
  <c r="A17358" i="17" s="1"/>
  <c r="A17359" i="17" s="1"/>
  <c r="A17360" i="17" s="1"/>
  <c r="A17361" i="17" s="1"/>
  <c r="A17362" i="17" s="1"/>
  <c r="A17363" i="17" s="1"/>
  <c r="A17364" i="17" s="1"/>
  <c r="A17365" i="17" s="1"/>
  <c r="A17366" i="17" s="1"/>
  <c r="A17367" i="17" s="1"/>
  <c r="A17368" i="17" s="1"/>
  <c r="A17369" i="17" s="1"/>
  <c r="A17370" i="17" s="1"/>
  <c r="A17371" i="17" s="1"/>
  <c r="A17372" i="17" s="1"/>
  <c r="A17373" i="17" s="1"/>
  <c r="A17374" i="17" s="1"/>
  <c r="A17375" i="17" s="1"/>
  <c r="A17376" i="17" s="1"/>
  <c r="A17377" i="17" s="1"/>
  <c r="A17378" i="17" s="1"/>
  <c r="A17379" i="17" s="1"/>
  <c r="A17380" i="17" s="1"/>
  <c r="A17381" i="17" s="1"/>
  <c r="A17382" i="17" s="1"/>
  <c r="A17383" i="17" s="1"/>
  <c r="A17384" i="17" s="1"/>
  <c r="A17385" i="17" s="1"/>
  <c r="A17386" i="17" s="1"/>
  <c r="A17387" i="17" s="1"/>
  <c r="A17388" i="17" s="1"/>
  <c r="A17389" i="17" s="1"/>
  <c r="A17390" i="17" s="1"/>
  <c r="A17391" i="17" s="1"/>
  <c r="A17392" i="17" s="1"/>
  <c r="A17393" i="17" s="1"/>
  <c r="A17394" i="17" s="1"/>
  <c r="A17395" i="17" s="1"/>
  <c r="A17396" i="17" s="1"/>
  <c r="A17397" i="17" s="1"/>
  <c r="A17398" i="17" s="1"/>
  <c r="A17399" i="17" s="1"/>
  <c r="A17400" i="17" s="1"/>
  <c r="A17401" i="17" s="1"/>
  <c r="A17402" i="17" s="1"/>
  <c r="A17403" i="17" s="1"/>
  <c r="A17404" i="17" s="1"/>
  <c r="A17405" i="17" s="1"/>
  <c r="A17406" i="17" s="1"/>
  <c r="A17407" i="17" s="1"/>
  <c r="A17408" i="17" s="1"/>
  <c r="A17409" i="17" s="1"/>
  <c r="A17410" i="17" s="1"/>
  <c r="A17411" i="17" s="1"/>
  <c r="A17412" i="17" s="1"/>
  <c r="A17413" i="17" s="1"/>
  <c r="A17414" i="17" s="1"/>
  <c r="A17415" i="17" s="1"/>
  <c r="A17416" i="17" s="1"/>
  <c r="A17417" i="17" s="1"/>
  <c r="A17418" i="17" s="1"/>
  <c r="A17419" i="17" s="1"/>
  <c r="A17420" i="17" s="1"/>
  <c r="A17421" i="17" s="1"/>
  <c r="A17422" i="17" s="1"/>
  <c r="A17423" i="17" s="1"/>
  <c r="A17424" i="17" s="1"/>
  <c r="A17425" i="17" s="1"/>
  <c r="A17426" i="17" s="1"/>
  <c r="A17427" i="17" s="1"/>
  <c r="A17428" i="17" s="1"/>
  <c r="A17429" i="17" s="1"/>
  <c r="A17430" i="17" s="1"/>
  <c r="A17431" i="17" s="1"/>
  <c r="A17432" i="17" s="1"/>
  <c r="A17433" i="17" s="1"/>
  <c r="A17434" i="17" s="1"/>
  <c r="A17435" i="17" s="1"/>
  <c r="A17436" i="17" s="1"/>
  <c r="A17437" i="17" s="1"/>
  <c r="A17438" i="17" s="1"/>
  <c r="A17439" i="17" s="1"/>
  <c r="A17440" i="17" s="1"/>
  <c r="A17441" i="17" s="1"/>
  <c r="A17442" i="17" s="1"/>
  <c r="A17443" i="17" s="1"/>
  <c r="A17444" i="17" s="1"/>
  <c r="A17445" i="17" s="1"/>
  <c r="A17446" i="17" s="1"/>
  <c r="A17447" i="17" s="1"/>
  <c r="A17448" i="17" s="1"/>
  <c r="A17449" i="17" s="1"/>
  <c r="A17450" i="17" s="1"/>
  <c r="A17451" i="17" s="1"/>
  <c r="A17452" i="17" s="1"/>
  <c r="A17453" i="17" s="1"/>
  <c r="A17454" i="17" s="1"/>
  <c r="A17455" i="17" s="1"/>
  <c r="A17456" i="17" s="1"/>
  <c r="A17457" i="17" s="1"/>
  <c r="A17458" i="17" s="1"/>
  <c r="A17459" i="17" s="1"/>
  <c r="A17460" i="17" s="1"/>
  <c r="A17461" i="17" s="1"/>
  <c r="A17462" i="17" s="1"/>
  <c r="A17463" i="17" s="1"/>
  <c r="A17464" i="17" s="1"/>
  <c r="A17465" i="17" s="1"/>
  <c r="A17466" i="17" s="1"/>
  <c r="A17467" i="17" s="1"/>
  <c r="A17468" i="17" s="1"/>
  <c r="A17469" i="17" s="1"/>
  <c r="A17470" i="17" s="1"/>
  <c r="A17471" i="17" s="1"/>
  <c r="A17472" i="17" s="1"/>
  <c r="A17473" i="17" s="1"/>
  <c r="A17474" i="17" s="1"/>
  <c r="A17475" i="17" s="1"/>
  <c r="A17476" i="17" s="1"/>
  <c r="A17477" i="17" s="1"/>
  <c r="A17478" i="17" s="1"/>
  <c r="A17479" i="17" s="1"/>
  <c r="A17480" i="17" s="1"/>
  <c r="A17481" i="17" s="1"/>
  <c r="A17482" i="17" s="1"/>
  <c r="A17483" i="17" s="1"/>
  <c r="A17484" i="17" s="1"/>
  <c r="A17485" i="17" s="1"/>
  <c r="A17486" i="17" s="1"/>
  <c r="A17487" i="17" s="1"/>
  <c r="A17488" i="17" s="1"/>
  <c r="A17489" i="17" s="1"/>
  <c r="A17490" i="17" s="1"/>
  <c r="A17491" i="17" s="1"/>
  <c r="A17492" i="17" s="1"/>
  <c r="A17493" i="17" s="1"/>
  <c r="A17494" i="17" s="1"/>
  <c r="A17495" i="17" s="1"/>
  <c r="A17496" i="17" s="1"/>
  <c r="A17497" i="17" s="1"/>
  <c r="A17498" i="17" s="1"/>
  <c r="A17499" i="17" s="1"/>
  <c r="A17500" i="17" s="1"/>
  <c r="A17501" i="17" s="1"/>
  <c r="A17502" i="17" s="1"/>
  <c r="A17503" i="17" s="1"/>
  <c r="A17504" i="17" s="1"/>
  <c r="A17505" i="17" s="1"/>
  <c r="A17506" i="17" s="1"/>
  <c r="A17507" i="17" s="1"/>
  <c r="A17508" i="17" s="1"/>
  <c r="A17509" i="17" s="1"/>
  <c r="A17510" i="17" s="1"/>
  <c r="A17511" i="17" s="1"/>
  <c r="A17512" i="17" s="1"/>
  <c r="A17513" i="17" s="1"/>
  <c r="A17514" i="17" s="1"/>
  <c r="A17515" i="17" s="1"/>
  <c r="A17516" i="17" s="1"/>
  <c r="A17517" i="17" s="1"/>
  <c r="A17518" i="17" s="1"/>
  <c r="A17519" i="17" s="1"/>
  <c r="A17520" i="17" s="1"/>
  <c r="A17521" i="17" s="1"/>
  <c r="A17522" i="17" s="1"/>
  <c r="A17523" i="17" s="1"/>
  <c r="A17524" i="17" s="1"/>
  <c r="A17525" i="17" s="1"/>
  <c r="A17526" i="17" s="1"/>
  <c r="A17527" i="17" s="1"/>
  <c r="A17528" i="17" s="1"/>
  <c r="A17529" i="17" s="1"/>
  <c r="A17530" i="17" s="1"/>
  <c r="A17531" i="17" s="1"/>
  <c r="A17532" i="17" s="1"/>
  <c r="A17533" i="17" s="1"/>
  <c r="A17534" i="17" s="1"/>
  <c r="A17535" i="17" s="1"/>
  <c r="A17536" i="17" s="1"/>
  <c r="A17537" i="17" s="1"/>
  <c r="A17538" i="17" s="1"/>
  <c r="A17539" i="17" s="1"/>
  <c r="A17540" i="17" s="1"/>
  <c r="A17541" i="17" s="1"/>
  <c r="A17542" i="17" s="1"/>
  <c r="A17543" i="17" s="1"/>
  <c r="A17544" i="17" s="1"/>
  <c r="A17545" i="17" s="1"/>
  <c r="A17546" i="17" s="1"/>
  <c r="A17547" i="17" s="1"/>
  <c r="A17548" i="17" s="1"/>
  <c r="A17549" i="17" s="1"/>
  <c r="A17550" i="17" s="1"/>
  <c r="A17551" i="17" s="1"/>
  <c r="A17552" i="17" s="1"/>
  <c r="A17553" i="17" s="1"/>
  <c r="A17554" i="17" s="1"/>
  <c r="A17555" i="17" s="1"/>
  <c r="A17556" i="17" s="1"/>
  <c r="A17557" i="17" s="1"/>
  <c r="A17558" i="17" s="1"/>
  <c r="A17559" i="17" s="1"/>
  <c r="A17560" i="17" s="1"/>
  <c r="A17561" i="17" s="1"/>
  <c r="A17562" i="17" s="1"/>
  <c r="A17563" i="17" s="1"/>
  <c r="A17564" i="17" s="1"/>
  <c r="A17565" i="17" s="1"/>
  <c r="A17566" i="17" s="1"/>
  <c r="A17567" i="17" s="1"/>
  <c r="A17568" i="17" s="1"/>
  <c r="A17569" i="17" s="1"/>
  <c r="A17570" i="17" s="1"/>
  <c r="A17571" i="17" s="1"/>
  <c r="A17572" i="17" s="1"/>
  <c r="A17573" i="17" s="1"/>
  <c r="A17574" i="17" s="1"/>
  <c r="A17575" i="17" s="1"/>
  <c r="A17576" i="17" s="1"/>
  <c r="A17577" i="17" s="1"/>
  <c r="A17578" i="17" s="1"/>
  <c r="A17579" i="17" s="1"/>
  <c r="A17580" i="17" s="1"/>
  <c r="A17581" i="17" s="1"/>
  <c r="A17582" i="17" s="1"/>
  <c r="A17583" i="17" s="1"/>
  <c r="A17584" i="17" s="1"/>
  <c r="A17585" i="17" s="1"/>
  <c r="A17586" i="17" s="1"/>
  <c r="A17587" i="17" s="1"/>
  <c r="A17588" i="17" s="1"/>
  <c r="A17589" i="17" s="1"/>
  <c r="A17590" i="17" s="1"/>
  <c r="A17591" i="17" s="1"/>
  <c r="A17592" i="17" s="1"/>
  <c r="A17593" i="17" s="1"/>
  <c r="A17594" i="17" s="1"/>
  <c r="A17595" i="17" s="1"/>
  <c r="A17596" i="17" s="1"/>
  <c r="A17597" i="17" s="1"/>
  <c r="A17598" i="17" s="1"/>
  <c r="A17599" i="17" s="1"/>
  <c r="A17600" i="17" s="1"/>
  <c r="A17601" i="17" s="1"/>
  <c r="A17602" i="17" s="1"/>
  <c r="A17603" i="17" s="1"/>
  <c r="A17604" i="17" s="1"/>
  <c r="A17605" i="17" s="1"/>
  <c r="A17606" i="17" s="1"/>
  <c r="A17607" i="17" s="1"/>
  <c r="A17608" i="17" s="1"/>
  <c r="A17609" i="17" s="1"/>
  <c r="A17610" i="17" s="1"/>
  <c r="A17611" i="17" s="1"/>
  <c r="A17612" i="17" s="1"/>
  <c r="A17613" i="17" s="1"/>
  <c r="A17614" i="17" s="1"/>
  <c r="A17615" i="17" s="1"/>
  <c r="A17616" i="17" s="1"/>
  <c r="A17617" i="17" s="1"/>
  <c r="A17618" i="17" s="1"/>
  <c r="A17619" i="17" s="1"/>
  <c r="A17620" i="17" s="1"/>
  <c r="A17621" i="17" s="1"/>
  <c r="A17622" i="17" s="1"/>
  <c r="A17623" i="17" s="1"/>
  <c r="A17624" i="17" s="1"/>
  <c r="A17625" i="17" s="1"/>
  <c r="A17626" i="17" s="1"/>
  <c r="A17627" i="17" s="1"/>
  <c r="A17628" i="17" s="1"/>
  <c r="A17629" i="17" s="1"/>
  <c r="A17630" i="17" s="1"/>
  <c r="A17631" i="17" s="1"/>
  <c r="A17632" i="17" s="1"/>
  <c r="A17633" i="17" s="1"/>
  <c r="A17634" i="17" s="1"/>
  <c r="A17635" i="17" s="1"/>
  <c r="A17636" i="17" s="1"/>
  <c r="A17637" i="17" s="1"/>
  <c r="A17638" i="17" s="1"/>
  <c r="A17639" i="17" s="1"/>
  <c r="A17640" i="17" s="1"/>
  <c r="A17641" i="17" s="1"/>
  <c r="A17642" i="17" s="1"/>
  <c r="A17643" i="17" s="1"/>
  <c r="A17644" i="17" s="1"/>
  <c r="A17645" i="17" s="1"/>
  <c r="A17646" i="17" s="1"/>
  <c r="A17647" i="17" s="1"/>
  <c r="A17648" i="17" s="1"/>
  <c r="A17649" i="17" s="1"/>
  <c r="A17650" i="17" s="1"/>
  <c r="A17651" i="17" s="1"/>
  <c r="A17652" i="17" s="1"/>
  <c r="A17653" i="17" s="1"/>
  <c r="A17654" i="17" s="1"/>
  <c r="A17655" i="17" s="1"/>
  <c r="A17656" i="17" s="1"/>
  <c r="A17657" i="17" s="1"/>
  <c r="A17658" i="17" s="1"/>
  <c r="A17659" i="17" s="1"/>
  <c r="A17660" i="17" s="1"/>
  <c r="A17661" i="17" s="1"/>
  <c r="A17662" i="17" s="1"/>
  <c r="A17663" i="17" s="1"/>
  <c r="A17664" i="17" s="1"/>
  <c r="A17665" i="17" s="1"/>
  <c r="A17666" i="17" s="1"/>
  <c r="A17667" i="17" s="1"/>
  <c r="A17668" i="17" s="1"/>
  <c r="A17669" i="17" s="1"/>
  <c r="A17670" i="17" s="1"/>
  <c r="A17671" i="17" s="1"/>
  <c r="A17672" i="17" s="1"/>
  <c r="A17673" i="17" s="1"/>
  <c r="A17674" i="17" s="1"/>
  <c r="A17675" i="17" s="1"/>
  <c r="A17676" i="17" s="1"/>
  <c r="A17677" i="17" s="1"/>
  <c r="A17678" i="17" s="1"/>
  <c r="A17679" i="17" s="1"/>
  <c r="A17680" i="17" s="1"/>
  <c r="A17681" i="17" s="1"/>
  <c r="A17682" i="17" s="1"/>
  <c r="A17683" i="17" s="1"/>
  <c r="A17684" i="17" s="1"/>
  <c r="A17685" i="17" s="1"/>
  <c r="A17686" i="17" s="1"/>
  <c r="A17687" i="17" s="1"/>
  <c r="A17688" i="17" s="1"/>
  <c r="A17689" i="17" s="1"/>
  <c r="A17690" i="17" s="1"/>
  <c r="A17691" i="17" s="1"/>
  <c r="A17692" i="17" s="1"/>
  <c r="A17693" i="17" s="1"/>
  <c r="A17694" i="17" s="1"/>
  <c r="A17695" i="17" s="1"/>
  <c r="A17696" i="17" s="1"/>
  <c r="A17697" i="17" s="1"/>
  <c r="A17698" i="17" s="1"/>
  <c r="A17699" i="17" s="1"/>
  <c r="A17700" i="17" s="1"/>
  <c r="A17701" i="17" s="1"/>
  <c r="A17702" i="17" s="1"/>
  <c r="A17703" i="17" s="1"/>
  <c r="A17704" i="17" s="1"/>
  <c r="A17705" i="17" s="1"/>
  <c r="A17706" i="17" s="1"/>
  <c r="A17707" i="17" s="1"/>
  <c r="A17708" i="17" s="1"/>
  <c r="A17709" i="17" s="1"/>
  <c r="A17710" i="17" s="1"/>
  <c r="A17711" i="17" s="1"/>
  <c r="A17712" i="17" s="1"/>
  <c r="A17713" i="17" s="1"/>
  <c r="A17714" i="17" s="1"/>
  <c r="A17715" i="17" s="1"/>
  <c r="A17716" i="17" s="1"/>
  <c r="A17717" i="17" s="1"/>
  <c r="A17718" i="17" s="1"/>
  <c r="A17719" i="17" s="1"/>
  <c r="A17720" i="17" s="1"/>
  <c r="A17721" i="17" s="1"/>
  <c r="A17722" i="17" s="1"/>
  <c r="A17723" i="17" s="1"/>
  <c r="A17724" i="17" s="1"/>
  <c r="A17725" i="17" s="1"/>
  <c r="A17726" i="17" s="1"/>
  <c r="A17727" i="17" s="1"/>
  <c r="A17728" i="17" s="1"/>
  <c r="A17729" i="17" s="1"/>
  <c r="A17730" i="17" s="1"/>
  <c r="A17731" i="17" s="1"/>
  <c r="A17732" i="17" s="1"/>
  <c r="A17733" i="17" s="1"/>
  <c r="A17734" i="17" s="1"/>
  <c r="A17735" i="17" s="1"/>
  <c r="A17736" i="17" s="1"/>
  <c r="A17737" i="17" s="1"/>
  <c r="A17738" i="17" s="1"/>
  <c r="A17739" i="17" s="1"/>
  <c r="A17740" i="17" s="1"/>
  <c r="A17741" i="17" s="1"/>
  <c r="A17742" i="17" s="1"/>
  <c r="A17743" i="17" s="1"/>
  <c r="A17744" i="17" s="1"/>
  <c r="A17745" i="17" s="1"/>
  <c r="A17746" i="17" s="1"/>
  <c r="A17747" i="17" s="1"/>
  <c r="A17748" i="17" s="1"/>
  <c r="A17749" i="17" s="1"/>
  <c r="A17750" i="17" s="1"/>
  <c r="A17751" i="17" s="1"/>
  <c r="A17752" i="17" s="1"/>
  <c r="A17753" i="17" s="1"/>
  <c r="A17754" i="17" s="1"/>
  <c r="A17755" i="17" s="1"/>
  <c r="A17756" i="17" s="1"/>
  <c r="A17757" i="17" s="1"/>
  <c r="A17758" i="17" s="1"/>
  <c r="A17759" i="17" s="1"/>
  <c r="A17760" i="17" s="1"/>
  <c r="A17761" i="17" s="1"/>
  <c r="A17762" i="17" s="1"/>
  <c r="A17763" i="17" s="1"/>
  <c r="A17764" i="17" s="1"/>
  <c r="A17765" i="17" s="1"/>
  <c r="A17766" i="17" s="1"/>
  <c r="A17767" i="17" s="1"/>
  <c r="A17768" i="17" s="1"/>
  <c r="A17769" i="17" s="1"/>
  <c r="A17770" i="17" s="1"/>
  <c r="A17771" i="17" s="1"/>
  <c r="A17772" i="17" s="1"/>
  <c r="A17773" i="17" s="1"/>
  <c r="A17774" i="17" s="1"/>
  <c r="A17775" i="17" s="1"/>
  <c r="A17776" i="17" s="1"/>
  <c r="A17777" i="17" s="1"/>
  <c r="A17778" i="17" s="1"/>
  <c r="A17779" i="17" s="1"/>
  <c r="A17780" i="17" s="1"/>
  <c r="A17781" i="17" s="1"/>
  <c r="A17782" i="17" s="1"/>
  <c r="A17783" i="17" s="1"/>
  <c r="A17784" i="17" s="1"/>
  <c r="A17785" i="17" s="1"/>
  <c r="A17786" i="17" s="1"/>
  <c r="A17787" i="17" s="1"/>
  <c r="A17788" i="17" s="1"/>
  <c r="A17789" i="17" s="1"/>
  <c r="A17790" i="17" s="1"/>
  <c r="A17791" i="17" s="1"/>
  <c r="A17792" i="17" s="1"/>
  <c r="A17793" i="17" s="1"/>
  <c r="A17794" i="17" s="1"/>
  <c r="A17795" i="17" s="1"/>
  <c r="A17796" i="17" s="1"/>
  <c r="A17797" i="17" s="1"/>
  <c r="A17798" i="17" s="1"/>
  <c r="A17799" i="17" s="1"/>
  <c r="A17800" i="17" s="1"/>
  <c r="A17801" i="17" s="1"/>
  <c r="A17802" i="17" s="1"/>
  <c r="A17803" i="17" s="1"/>
  <c r="A17804" i="17" s="1"/>
  <c r="A17805" i="17" s="1"/>
  <c r="A17806" i="17" s="1"/>
  <c r="A17807" i="17" s="1"/>
  <c r="A17808" i="17" s="1"/>
  <c r="A17809" i="17" s="1"/>
  <c r="A17810" i="17" s="1"/>
  <c r="A17811" i="17" s="1"/>
  <c r="A17812" i="17" s="1"/>
  <c r="A17813" i="17" s="1"/>
  <c r="A17814" i="17" s="1"/>
  <c r="A17815" i="17" s="1"/>
  <c r="A17816" i="17" s="1"/>
  <c r="A17817" i="17" s="1"/>
  <c r="A17818" i="17" s="1"/>
  <c r="A17819" i="17" s="1"/>
  <c r="A17820" i="17" s="1"/>
  <c r="A17821" i="17" s="1"/>
  <c r="A17822" i="17" s="1"/>
  <c r="A17823" i="17" s="1"/>
  <c r="A17824" i="17" s="1"/>
  <c r="A17825" i="17" s="1"/>
  <c r="A17826" i="17" s="1"/>
  <c r="A17827" i="17" s="1"/>
  <c r="A17828" i="17" s="1"/>
  <c r="A17829" i="17" s="1"/>
  <c r="A17830" i="17" s="1"/>
  <c r="A17831" i="17" s="1"/>
  <c r="A17832" i="17" s="1"/>
  <c r="A17833" i="17" s="1"/>
  <c r="A17834" i="17" s="1"/>
  <c r="A17835" i="17" s="1"/>
  <c r="A17836" i="17" s="1"/>
  <c r="A17837" i="17" s="1"/>
  <c r="A17838" i="17" s="1"/>
  <c r="A17839" i="17" s="1"/>
  <c r="A17840" i="17" s="1"/>
  <c r="A17841" i="17" s="1"/>
  <c r="A17842" i="17" s="1"/>
  <c r="A17843" i="17" s="1"/>
  <c r="A17844" i="17" s="1"/>
  <c r="A17845" i="17" s="1"/>
  <c r="A17846" i="17" s="1"/>
  <c r="A17847" i="17" s="1"/>
  <c r="A17848" i="17" s="1"/>
  <c r="A17849" i="17" s="1"/>
  <c r="A17850" i="17" s="1"/>
  <c r="A17851" i="17" s="1"/>
  <c r="A17852" i="17" s="1"/>
  <c r="A17853" i="17" s="1"/>
  <c r="A17854" i="17" s="1"/>
  <c r="A17855" i="17" s="1"/>
  <c r="A17856" i="17" s="1"/>
  <c r="A17857" i="17" s="1"/>
  <c r="A17858" i="17" s="1"/>
  <c r="A17859" i="17" s="1"/>
  <c r="A17860" i="17" s="1"/>
  <c r="A17861" i="17" s="1"/>
  <c r="A17862" i="17" s="1"/>
  <c r="A17863" i="17" s="1"/>
  <c r="A17864" i="17" s="1"/>
  <c r="A17865" i="17" s="1"/>
  <c r="A17866" i="17" s="1"/>
  <c r="A17867" i="17" s="1"/>
  <c r="A17868" i="17" s="1"/>
  <c r="A17869" i="17" s="1"/>
  <c r="A17870" i="17" s="1"/>
  <c r="A17871" i="17" s="1"/>
  <c r="A17872" i="17" s="1"/>
  <c r="A17873" i="17" s="1"/>
  <c r="A17874" i="17" s="1"/>
  <c r="A17875" i="17" s="1"/>
  <c r="A17876" i="17" s="1"/>
  <c r="A17877" i="17" s="1"/>
  <c r="A17878" i="17" s="1"/>
  <c r="A17879" i="17" s="1"/>
  <c r="A17880" i="17" s="1"/>
  <c r="A17881" i="17" s="1"/>
  <c r="A17882" i="17" s="1"/>
  <c r="A17883" i="17" s="1"/>
  <c r="A17884" i="17" s="1"/>
  <c r="A17885" i="17" s="1"/>
  <c r="A17886" i="17" s="1"/>
  <c r="A17887" i="17" s="1"/>
  <c r="A17888" i="17" s="1"/>
  <c r="A17889" i="17" s="1"/>
  <c r="A17890" i="17" s="1"/>
  <c r="A17891" i="17" s="1"/>
  <c r="A17892" i="17" s="1"/>
  <c r="A17893" i="17" s="1"/>
  <c r="A17894" i="17" s="1"/>
  <c r="A17895" i="17" s="1"/>
  <c r="A17896" i="17" s="1"/>
  <c r="A17897" i="17" s="1"/>
  <c r="A17898" i="17" s="1"/>
  <c r="A17899" i="17" s="1"/>
  <c r="A17900" i="17" s="1"/>
  <c r="A17901" i="17" s="1"/>
  <c r="A17902" i="17" s="1"/>
  <c r="A17903" i="17" s="1"/>
  <c r="A17904" i="17" s="1"/>
  <c r="A17905" i="17" s="1"/>
  <c r="A17906" i="17" s="1"/>
  <c r="A17907" i="17" s="1"/>
  <c r="A17908" i="17" s="1"/>
  <c r="A17909" i="17" s="1"/>
  <c r="A17910" i="17" s="1"/>
  <c r="A17911" i="17" s="1"/>
  <c r="A17912" i="17" s="1"/>
  <c r="A17913" i="17" s="1"/>
  <c r="A17914" i="17" s="1"/>
  <c r="A17915" i="17" s="1"/>
  <c r="A17916" i="17" s="1"/>
  <c r="A17917" i="17" s="1"/>
  <c r="A17918" i="17" s="1"/>
  <c r="A17919" i="17" s="1"/>
  <c r="A17920" i="17" s="1"/>
  <c r="A17921" i="17" s="1"/>
  <c r="A17922" i="17" s="1"/>
  <c r="A17923" i="17" s="1"/>
  <c r="A17924" i="17" s="1"/>
  <c r="A17925" i="17" s="1"/>
  <c r="A17926" i="17" s="1"/>
  <c r="A17927" i="17" s="1"/>
  <c r="A17928" i="17" s="1"/>
  <c r="A17929" i="17" s="1"/>
  <c r="A17930" i="17" s="1"/>
  <c r="A17931" i="17" s="1"/>
  <c r="A17932" i="17" s="1"/>
  <c r="A17933" i="17" s="1"/>
  <c r="A17934" i="17" s="1"/>
  <c r="A17935" i="17" s="1"/>
  <c r="A17936" i="17" s="1"/>
  <c r="A17937" i="17" s="1"/>
  <c r="A17938" i="17" s="1"/>
  <c r="A17939" i="17" s="1"/>
  <c r="A17940" i="17" s="1"/>
  <c r="A17941" i="17" s="1"/>
  <c r="A17942" i="17" s="1"/>
  <c r="A17943" i="17" s="1"/>
  <c r="A17944" i="17" s="1"/>
  <c r="A17945" i="17" s="1"/>
  <c r="A17946" i="17" s="1"/>
  <c r="A17947" i="17" s="1"/>
  <c r="A17948" i="17" s="1"/>
  <c r="A17949" i="17" s="1"/>
  <c r="A17950" i="17" s="1"/>
  <c r="A17951" i="17" s="1"/>
  <c r="A17952" i="17" s="1"/>
  <c r="A17953" i="17" s="1"/>
  <c r="A17954" i="17" s="1"/>
  <c r="A17955" i="17" s="1"/>
  <c r="A17956" i="17" s="1"/>
  <c r="A17957" i="17" s="1"/>
  <c r="A17958" i="17" s="1"/>
  <c r="A17959" i="17" s="1"/>
  <c r="A17960" i="17" s="1"/>
  <c r="A17961" i="17" s="1"/>
  <c r="A17962" i="17" s="1"/>
  <c r="A17963" i="17" s="1"/>
  <c r="A17964" i="17" s="1"/>
  <c r="A17965" i="17" s="1"/>
  <c r="A17966" i="17" s="1"/>
  <c r="A17967" i="17" s="1"/>
  <c r="A17968" i="17" s="1"/>
  <c r="A17969" i="17" s="1"/>
  <c r="A17970" i="17" s="1"/>
  <c r="A17971" i="17" s="1"/>
  <c r="A17972" i="17" s="1"/>
  <c r="A17973" i="17" s="1"/>
  <c r="A17974" i="17" s="1"/>
  <c r="A17975" i="17" s="1"/>
  <c r="A17976" i="17" s="1"/>
  <c r="A17977" i="17" s="1"/>
  <c r="A17978" i="17" s="1"/>
  <c r="A17979" i="17" s="1"/>
  <c r="A17980" i="17" s="1"/>
  <c r="A17981" i="17" s="1"/>
  <c r="A17982" i="17" s="1"/>
  <c r="A17983" i="17" s="1"/>
  <c r="A17984" i="17" s="1"/>
  <c r="A17985" i="17" s="1"/>
  <c r="A17986" i="17" s="1"/>
  <c r="A17987" i="17" s="1"/>
  <c r="A17988" i="17" s="1"/>
  <c r="A17989" i="17" s="1"/>
  <c r="A17990" i="17" s="1"/>
  <c r="A17991" i="17" s="1"/>
  <c r="A17992" i="17" s="1"/>
  <c r="A17993" i="17" s="1"/>
  <c r="A17994" i="17" s="1"/>
  <c r="A17995" i="17" s="1"/>
  <c r="A17996" i="17" s="1"/>
  <c r="A17997" i="17" s="1"/>
  <c r="A17998" i="17" s="1"/>
  <c r="A17999" i="17" s="1"/>
  <c r="A18000" i="17" s="1"/>
  <c r="A18001" i="17" s="1"/>
  <c r="A18002" i="17" s="1"/>
  <c r="A18003" i="17" s="1"/>
  <c r="A18004" i="17" s="1"/>
  <c r="A18005" i="17" s="1"/>
  <c r="A18006" i="17" s="1"/>
  <c r="A18007" i="17" s="1"/>
  <c r="A18008" i="17" s="1"/>
  <c r="A18009" i="17" s="1"/>
  <c r="A18010" i="17" s="1"/>
  <c r="A18011" i="17" s="1"/>
  <c r="A18012" i="17" s="1"/>
  <c r="A18013" i="17" s="1"/>
  <c r="A18014" i="17" s="1"/>
  <c r="A18015" i="17" s="1"/>
  <c r="A18016" i="17" s="1"/>
  <c r="A18017" i="17" s="1"/>
  <c r="A18018" i="17" s="1"/>
  <c r="A18019" i="17" s="1"/>
  <c r="A18020" i="17" s="1"/>
  <c r="A18021" i="17" s="1"/>
  <c r="A18022" i="17" s="1"/>
  <c r="A18023" i="17" s="1"/>
  <c r="A18024" i="17" s="1"/>
  <c r="A18025" i="17" s="1"/>
  <c r="A18026" i="17" s="1"/>
  <c r="A18027" i="17" s="1"/>
  <c r="A18028" i="17" s="1"/>
  <c r="A18029" i="17" s="1"/>
  <c r="A18030" i="17" s="1"/>
  <c r="A18031" i="17" s="1"/>
  <c r="A18032" i="17" s="1"/>
  <c r="A18033" i="17" s="1"/>
  <c r="A18034" i="17" s="1"/>
  <c r="A18035" i="17" s="1"/>
  <c r="A18036" i="17" s="1"/>
  <c r="A18037" i="17" s="1"/>
  <c r="A18038" i="17" s="1"/>
  <c r="A18039" i="17" s="1"/>
  <c r="A18040" i="17" s="1"/>
  <c r="A18041" i="17" s="1"/>
  <c r="A18042" i="17" s="1"/>
  <c r="A18043" i="17" s="1"/>
  <c r="A18044" i="17" s="1"/>
  <c r="A18045" i="17" s="1"/>
  <c r="A18046" i="17" s="1"/>
  <c r="A18047" i="17" s="1"/>
  <c r="A18048" i="17" s="1"/>
  <c r="A18049" i="17" s="1"/>
  <c r="A18050" i="17" s="1"/>
  <c r="A18051" i="17" s="1"/>
  <c r="A18052" i="17" s="1"/>
  <c r="A18053" i="17" s="1"/>
  <c r="A18054" i="17" s="1"/>
  <c r="A18055" i="17" s="1"/>
  <c r="A18056" i="17" s="1"/>
  <c r="A18057" i="17" s="1"/>
  <c r="A18058" i="17" s="1"/>
  <c r="A18059" i="17" s="1"/>
  <c r="A18060" i="17" s="1"/>
  <c r="A18061" i="17" s="1"/>
  <c r="A18062" i="17" s="1"/>
  <c r="A18063" i="17" s="1"/>
  <c r="A18064" i="17" s="1"/>
  <c r="A18065" i="17" s="1"/>
  <c r="A18066" i="17" s="1"/>
  <c r="A18067" i="17" s="1"/>
  <c r="A18068" i="17" s="1"/>
  <c r="A18069" i="17" s="1"/>
  <c r="A18070" i="17" s="1"/>
  <c r="A18071" i="17" s="1"/>
  <c r="A18072" i="17" s="1"/>
  <c r="A18073" i="17" s="1"/>
  <c r="A18074" i="17" s="1"/>
  <c r="A18075" i="17" s="1"/>
  <c r="A18076" i="17" s="1"/>
  <c r="A18077" i="17" s="1"/>
  <c r="A18078" i="17" s="1"/>
  <c r="A18079" i="17" s="1"/>
  <c r="A18080" i="17" s="1"/>
  <c r="A18081" i="17" s="1"/>
  <c r="A18082" i="17" s="1"/>
  <c r="A18083" i="17" s="1"/>
  <c r="A18084" i="17" s="1"/>
  <c r="A18085" i="17" s="1"/>
  <c r="A18086" i="17" s="1"/>
  <c r="A18087" i="17" s="1"/>
  <c r="A18088" i="17" s="1"/>
  <c r="A18089" i="17" s="1"/>
  <c r="A18090" i="17" s="1"/>
  <c r="A18091" i="17" s="1"/>
  <c r="A18092" i="17" s="1"/>
  <c r="A18093" i="17" s="1"/>
  <c r="A18094" i="17" s="1"/>
  <c r="A18095" i="17" s="1"/>
  <c r="A18096" i="17" s="1"/>
  <c r="A18097" i="17" s="1"/>
  <c r="A18098" i="17" s="1"/>
  <c r="A18099" i="17" s="1"/>
  <c r="A18100" i="17" s="1"/>
  <c r="A18101" i="17" s="1"/>
  <c r="A18102" i="17" s="1"/>
  <c r="A18103" i="17" s="1"/>
  <c r="A18104" i="17" s="1"/>
  <c r="A18105" i="17" s="1"/>
  <c r="A18106" i="17" s="1"/>
  <c r="A18107" i="17" s="1"/>
  <c r="A18108" i="17" s="1"/>
  <c r="A18109" i="17" s="1"/>
  <c r="A18110" i="17" s="1"/>
  <c r="A18111" i="17" s="1"/>
  <c r="A18112" i="17" s="1"/>
  <c r="A18113" i="17" s="1"/>
  <c r="A18114" i="17" s="1"/>
  <c r="A18115" i="17" s="1"/>
  <c r="A18116" i="17" s="1"/>
  <c r="A18117" i="17" s="1"/>
  <c r="A18118" i="17" s="1"/>
  <c r="A18119" i="17" s="1"/>
  <c r="A18120" i="17" s="1"/>
  <c r="A18121" i="17" s="1"/>
  <c r="A18122" i="17" s="1"/>
  <c r="A18123" i="17" s="1"/>
  <c r="A18124" i="17" s="1"/>
  <c r="A18125" i="17" s="1"/>
  <c r="A18126" i="17" s="1"/>
  <c r="A18127" i="17" s="1"/>
  <c r="A18128" i="17" s="1"/>
  <c r="A18129" i="17" s="1"/>
  <c r="A18130" i="17" s="1"/>
  <c r="A18131" i="17" s="1"/>
  <c r="A18132" i="17" s="1"/>
  <c r="A18133" i="17" s="1"/>
  <c r="A18134" i="17" s="1"/>
  <c r="A18135" i="17" s="1"/>
  <c r="A18136" i="17" s="1"/>
  <c r="A18137" i="17" s="1"/>
  <c r="A18138" i="17" s="1"/>
  <c r="A18139" i="17" s="1"/>
  <c r="A18140" i="17" s="1"/>
  <c r="A18141" i="17" s="1"/>
  <c r="A18142" i="17" s="1"/>
  <c r="A18143" i="17" s="1"/>
  <c r="A18144" i="17" s="1"/>
  <c r="A18145" i="17" s="1"/>
  <c r="A18146" i="17" s="1"/>
  <c r="A18147" i="17" s="1"/>
  <c r="A18148" i="17" s="1"/>
  <c r="A18149" i="17" s="1"/>
  <c r="A18150" i="17" s="1"/>
  <c r="A18151" i="17" s="1"/>
  <c r="A18152" i="17" s="1"/>
  <c r="A18153" i="17" s="1"/>
  <c r="A18154" i="17" s="1"/>
  <c r="A18155" i="17" s="1"/>
  <c r="A18156" i="17" s="1"/>
  <c r="A18157" i="17" s="1"/>
  <c r="A18158" i="17" s="1"/>
  <c r="A18159" i="17" s="1"/>
  <c r="A18160" i="17" s="1"/>
  <c r="A18161" i="17" s="1"/>
  <c r="A18162" i="17" s="1"/>
  <c r="A18163" i="17" s="1"/>
  <c r="A18164" i="17" s="1"/>
  <c r="A18165" i="17" s="1"/>
  <c r="A18166" i="17" s="1"/>
  <c r="A18167" i="17" s="1"/>
  <c r="A18168" i="17" s="1"/>
  <c r="A18169" i="17" s="1"/>
  <c r="A18170" i="17" s="1"/>
  <c r="A18171" i="17" s="1"/>
  <c r="A18172" i="17" s="1"/>
  <c r="A18173" i="17" s="1"/>
  <c r="A18174" i="17" s="1"/>
  <c r="A18175" i="17" s="1"/>
  <c r="A18176" i="17" s="1"/>
  <c r="A18177" i="17" s="1"/>
  <c r="A18178" i="17" s="1"/>
  <c r="A18179" i="17" s="1"/>
  <c r="A18180" i="17" s="1"/>
  <c r="A18181" i="17" s="1"/>
  <c r="A18182" i="17" s="1"/>
  <c r="A18183" i="17" s="1"/>
  <c r="A18184" i="17" s="1"/>
  <c r="A18185" i="17" s="1"/>
  <c r="A18186" i="17" s="1"/>
  <c r="A18187" i="17" s="1"/>
  <c r="A18188" i="17" s="1"/>
  <c r="A18189" i="17" s="1"/>
  <c r="A18190" i="17" s="1"/>
  <c r="A18191" i="17" s="1"/>
  <c r="A18192" i="17" s="1"/>
  <c r="A18193" i="17" s="1"/>
  <c r="A18194" i="17" s="1"/>
  <c r="A18195" i="17" s="1"/>
  <c r="A18196" i="17" s="1"/>
  <c r="A18197" i="17" s="1"/>
  <c r="A18198" i="17" s="1"/>
  <c r="A18199" i="17" s="1"/>
  <c r="A18200" i="17" s="1"/>
  <c r="A18201" i="17" s="1"/>
  <c r="A18202" i="17" s="1"/>
  <c r="A18203" i="17" s="1"/>
  <c r="A18204" i="17" s="1"/>
  <c r="A18205" i="17" s="1"/>
  <c r="A18206" i="17" s="1"/>
  <c r="A18207" i="17" s="1"/>
  <c r="A18208" i="17" s="1"/>
  <c r="A18209" i="17" s="1"/>
  <c r="A18210" i="17" s="1"/>
  <c r="A18211" i="17" s="1"/>
  <c r="A18212" i="17" s="1"/>
  <c r="A18213" i="17" s="1"/>
  <c r="A18214" i="17" s="1"/>
  <c r="A18215" i="17" s="1"/>
  <c r="A18216" i="17" s="1"/>
  <c r="A18217" i="17" s="1"/>
  <c r="A18218" i="17" s="1"/>
  <c r="A18219" i="17" s="1"/>
  <c r="A18220" i="17" s="1"/>
  <c r="A18221" i="17" s="1"/>
  <c r="A18222" i="17" s="1"/>
  <c r="A18223" i="17" s="1"/>
  <c r="A18224" i="17" s="1"/>
  <c r="A18225" i="17" s="1"/>
  <c r="A18226" i="17" s="1"/>
  <c r="A18227" i="17" s="1"/>
  <c r="A18228" i="17" s="1"/>
  <c r="A18229" i="17" s="1"/>
  <c r="A18230" i="17" s="1"/>
  <c r="A18231" i="17" s="1"/>
  <c r="A18232" i="17" s="1"/>
  <c r="A18233" i="17" s="1"/>
  <c r="A18234" i="17" s="1"/>
  <c r="A18235" i="17" s="1"/>
  <c r="A18236" i="17" s="1"/>
  <c r="A18237" i="17" s="1"/>
  <c r="A18238" i="17" s="1"/>
  <c r="A18239" i="17" s="1"/>
  <c r="A18240" i="17" s="1"/>
  <c r="A18241" i="17" s="1"/>
  <c r="A18242" i="17" s="1"/>
  <c r="A18243" i="17" s="1"/>
  <c r="A18244" i="17" s="1"/>
  <c r="A18245" i="17" s="1"/>
  <c r="A18246" i="17" s="1"/>
  <c r="A18247" i="17" s="1"/>
  <c r="A18248" i="17" s="1"/>
  <c r="A18249" i="17" s="1"/>
  <c r="A18250" i="17" s="1"/>
  <c r="A18251" i="17" s="1"/>
  <c r="A18252" i="17" s="1"/>
  <c r="A18253" i="17" s="1"/>
  <c r="A18254" i="17" s="1"/>
  <c r="A18255" i="17" s="1"/>
  <c r="A18256" i="17" s="1"/>
  <c r="A18257" i="17" s="1"/>
  <c r="A18258" i="17" s="1"/>
  <c r="A18259" i="17" s="1"/>
  <c r="A18260" i="17" s="1"/>
  <c r="A18261" i="17" s="1"/>
  <c r="A18262" i="17" s="1"/>
  <c r="A18263" i="17" s="1"/>
  <c r="A18264" i="17" s="1"/>
  <c r="A18265" i="17" s="1"/>
  <c r="A18266" i="17" s="1"/>
  <c r="A18267" i="17" s="1"/>
  <c r="A18268" i="17" s="1"/>
  <c r="A18269" i="17" s="1"/>
  <c r="A18270" i="17" s="1"/>
  <c r="A18271" i="17" s="1"/>
  <c r="A18272" i="17" s="1"/>
  <c r="A18273" i="17" s="1"/>
  <c r="A18274" i="17" s="1"/>
  <c r="A18275" i="17" s="1"/>
  <c r="A18276" i="17" s="1"/>
  <c r="A18277" i="17" s="1"/>
  <c r="A18278" i="17" s="1"/>
  <c r="A18279" i="17" s="1"/>
  <c r="A18280" i="17" s="1"/>
  <c r="A18281" i="17" s="1"/>
  <c r="A18282" i="17" s="1"/>
  <c r="A18283" i="17" s="1"/>
  <c r="A18284" i="17" s="1"/>
  <c r="A18285" i="17" s="1"/>
  <c r="A18286" i="17" s="1"/>
  <c r="A18287" i="17" s="1"/>
  <c r="A18288" i="17" s="1"/>
  <c r="A18289" i="17" s="1"/>
  <c r="A18290" i="17" s="1"/>
  <c r="A18291" i="17" s="1"/>
  <c r="A18292" i="17" s="1"/>
  <c r="A18293" i="17" s="1"/>
  <c r="A18294" i="17" s="1"/>
  <c r="A18295" i="17" s="1"/>
  <c r="A18296" i="17" s="1"/>
  <c r="A18297" i="17" s="1"/>
  <c r="A18298" i="17" s="1"/>
  <c r="A18299" i="17" s="1"/>
  <c r="A18300" i="17" s="1"/>
  <c r="A18301" i="17" s="1"/>
  <c r="A18302" i="17" s="1"/>
  <c r="A18303" i="17" s="1"/>
  <c r="A18304" i="17" s="1"/>
  <c r="A18305" i="17" s="1"/>
  <c r="A18306" i="17" s="1"/>
  <c r="A18307" i="17" s="1"/>
  <c r="A18308" i="17" s="1"/>
  <c r="A18309" i="17" s="1"/>
  <c r="A18310" i="17" s="1"/>
  <c r="A18311" i="17" s="1"/>
  <c r="A18312" i="17" s="1"/>
  <c r="A18313" i="17" s="1"/>
  <c r="A18314" i="17" s="1"/>
  <c r="A18315" i="17" s="1"/>
  <c r="A18316" i="17" s="1"/>
  <c r="A18317" i="17" s="1"/>
  <c r="A18318" i="17" s="1"/>
  <c r="A18319" i="17" s="1"/>
  <c r="A18320" i="17" s="1"/>
  <c r="A18321" i="17" s="1"/>
  <c r="A18322" i="17" s="1"/>
  <c r="A18323" i="17" s="1"/>
  <c r="A18324" i="17" s="1"/>
  <c r="A18325" i="17" s="1"/>
  <c r="A18326" i="17" s="1"/>
  <c r="A18327" i="17" s="1"/>
  <c r="A18328" i="17" s="1"/>
  <c r="A18329" i="17" s="1"/>
  <c r="A18330" i="17" s="1"/>
  <c r="A18331" i="17" s="1"/>
  <c r="A18332" i="17" s="1"/>
  <c r="A18333" i="17" s="1"/>
  <c r="A18334" i="17" s="1"/>
  <c r="A18335" i="17" s="1"/>
  <c r="A18336" i="17" s="1"/>
  <c r="A18337" i="17" s="1"/>
  <c r="A18338" i="17" s="1"/>
  <c r="A18339" i="17" s="1"/>
  <c r="A18340" i="17" s="1"/>
  <c r="A18341" i="17" s="1"/>
  <c r="A18342" i="17" s="1"/>
  <c r="A18343" i="17" s="1"/>
  <c r="A18344" i="17" s="1"/>
  <c r="A18345" i="17" s="1"/>
  <c r="A18346" i="17" s="1"/>
  <c r="A18347" i="17" s="1"/>
  <c r="A18348" i="17" s="1"/>
  <c r="A18349" i="17" s="1"/>
  <c r="A18350" i="17" s="1"/>
  <c r="A18351" i="17" s="1"/>
  <c r="A18352" i="17" s="1"/>
  <c r="A18353" i="17" s="1"/>
  <c r="A18354" i="17" s="1"/>
  <c r="A18355" i="17" s="1"/>
  <c r="A18356" i="17" s="1"/>
  <c r="A18357" i="17" s="1"/>
  <c r="A18358" i="17" s="1"/>
  <c r="A18359" i="17" s="1"/>
  <c r="A18360" i="17" s="1"/>
  <c r="A18361" i="17" s="1"/>
  <c r="A18362" i="17" s="1"/>
  <c r="A18363" i="17" s="1"/>
  <c r="A18364" i="17" s="1"/>
  <c r="A18365" i="17" s="1"/>
  <c r="A18366" i="17" s="1"/>
  <c r="A18367" i="17" s="1"/>
  <c r="A18368" i="17" s="1"/>
  <c r="A18369" i="17" s="1"/>
  <c r="A18370" i="17" s="1"/>
  <c r="A18371" i="17" s="1"/>
  <c r="A18372" i="17" s="1"/>
  <c r="A18373" i="17" s="1"/>
  <c r="A18374" i="17" s="1"/>
  <c r="A18375" i="17" s="1"/>
  <c r="A18376" i="17" s="1"/>
  <c r="A18377" i="17" s="1"/>
  <c r="A18378" i="17" s="1"/>
  <c r="A18379" i="17" s="1"/>
  <c r="A18380" i="17" s="1"/>
  <c r="A18381" i="17" s="1"/>
  <c r="A18382" i="17" s="1"/>
  <c r="A18383" i="17" s="1"/>
  <c r="A18384" i="17" s="1"/>
  <c r="A18385" i="17" s="1"/>
  <c r="A18386" i="17" s="1"/>
  <c r="A18387" i="17" s="1"/>
  <c r="A18388" i="17" s="1"/>
  <c r="A18389" i="17" s="1"/>
  <c r="A18390" i="17" s="1"/>
  <c r="A18391" i="17" s="1"/>
  <c r="A18392" i="17" s="1"/>
  <c r="A18393" i="17" s="1"/>
  <c r="A18394" i="17" s="1"/>
  <c r="A18395" i="17" s="1"/>
  <c r="A18396" i="17" s="1"/>
  <c r="A18397" i="17" s="1"/>
  <c r="A18398" i="17" s="1"/>
  <c r="A18399" i="17" s="1"/>
  <c r="A18400" i="17" s="1"/>
  <c r="A18401" i="17" s="1"/>
  <c r="A18402" i="17" s="1"/>
  <c r="A18403" i="17" s="1"/>
  <c r="A18404" i="17" s="1"/>
  <c r="A18405" i="17" s="1"/>
  <c r="A18406" i="17" s="1"/>
  <c r="A18407" i="17" s="1"/>
  <c r="A18408" i="17" s="1"/>
  <c r="A18409" i="17" s="1"/>
  <c r="A18410" i="17" s="1"/>
  <c r="A18411" i="17" s="1"/>
  <c r="A18412" i="17" s="1"/>
  <c r="A18413" i="17" s="1"/>
  <c r="A18414" i="17" s="1"/>
  <c r="A18415" i="17" s="1"/>
  <c r="A18416" i="17" s="1"/>
  <c r="A18417" i="17" s="1"/>
  <c r="A18418" i="17" s="1"/>
  <c r="A18419" i="17" s="1"/>
  <c r="A18420" i="17" s="1"/>
  <c r="A18421" i="17" s="1"/>
  <c r="A18422" i="17" s="1"/>
  <c r="A18423" i="17" s="1"/>
  <c r="A18424" i="17" s="1"/>
  <c r="A18425" i="17" s="1"/>
  <c r="A18426" i="17" s="1"/>
  <c r="A18427" i="17" s="1"/>
  <c r="A18428" i="17" s="1"/>
  <c r="A18429" i="17" s="1"/>
  <c r="A18430" i="17" s="1"/>
  <c r="A18431" i="17" s="1"/>
  <c r="A18432" i="17" s="1"/>
  <c r="A18433" i="17" s="1"/>
  <c r="A18434" i="17" s="1"/>
  <c r="A18435" i="17" s="1"/>
  <c r="A18436" i="17" s="1"/>
  <c r="A18437" i="17" s="1"/>
  <c r="A18438" i="17" s="1"/>
  <c r="A18439" i="17" s="1"/>
  <c r="A18440" i="17" s="1"/>
  <c r="A18441" i="17" s="1"/>
  <c r="A18442" i="17" s="1"/>
  <c r="A18443" i="17" s="1"/>
  <c r="A18444" i="17" s="1"/>
  <c r="A18445" i="17" s="1"/>
  <c r="A18446" i="17" s="1"/>
  <c r="A18447" i="17" s="1"/>
  <c r="A18448" i="17" s="1"/>
  <c r="A18449" i="17" s="1"/>
  <c r="A18450" i="17" s="1"/>
  <c r="A18451" i="17" s="1"/>
  <c r="A18452" i="17" s="1"/>
  <c r="A18453" i="17" s="1"/>
  <c r="A18454" i="17" s="1"/>
  <c r="A18455" i="17" s="1"/>
  <c r="A18456" i="17" s="1"/>
  <c r="A18457" i="17" s="1"/>
  <c r="A18458" i="17" s="1"/>
  <c r="A18459" i="17" s="1"/>
  <c r="A18460" i="17" s="1"/>
  <c r="A18461" i="17" s="1"/>
  <c r="A18462" i="17" s="1"/>
  <c r="A18463" i="17" s="1"/>
  <c r="A18464" i="17" s="1"/>
  <c r="A18465" i="17" s="1"/>
  <c r="A18466" i="17" s="1"/>
  <c r="A18467" i="17" s="1"/>
  <c r="A18468" i="17" s="1"/>
  <c r="A18469" i="17" s="1"/>
  <c r="A18470" i="17" s="1"/>
  <c r="A18471" i="17" s="1"/>
  <c r="A18472" i="17" s="1"/>
  <c r="A18473" i="17" s="1"/>
  <c r="A18474" i="17" s="1"/>
  <c r="A18475" i="17" s="1"/>
  <c r="A18476" i="17" s="1"/>
  <c r="A18477" i="17" s="1"/>
  <c r="A18478" i="17" s="1"/>
  <c r="A18479" i="17" s="1"/>
  <c r="A18480" i="17" s="1"/>
  <c r="A18481" i="17" s="1"/>
  <c r="A18482" i="17" s="1"/>
  <c r="A18483" i="17" s="1"/>
  <c r="A18484" i="17" s="1"/>
  <c r="A18485" i="17" s="1"/>
  <c r="A18486" i="17" s="1"/>
  <c r="A18487" i="17" s="1"/>
  <c r="A18488" i="17" s="1"/>
  <c r="A18489" i="17" s="1"/>
  <c r="A18490" i="17" s="1"/>
  <c r="A18491" i="17" s="1"/>
  <c r="A18492" i="17" s="1"/>
  <c r="A18493" i="17" s="1"/>
  <c r="A18494" i="17" s="1"/>
  <c r="A18495" i="17" s="1"/>
  <c r="A18496" i="17" s="1"/>
  <c r="A18497" i="17" s="1"/>
  <c r="A18498" i="17" s="1"/>
  <c r="A18499" i="17" s="1"/>
  <c r="A18500" i="17" s="1"/>
  <c r="A18501" i="17" s="1"/>
  <c r="A18502" i="17" s="1"/>
  <c r="A18503" i="17" s="1"/>
  <c r="A18504" i="17" s="1"/>
  <c r="A18505" i="17" s="1"/>
  <c r="A18506" i="17" s="1"/>
  <c r="A18507" i="17" s="1"/>
  <c r="A18508" i="17" s="1"/>
  <c r="A18509" i="17" s="1"/>
  <c r="A18510" i="17" s="1"/>
  <c r="A18511" i="17" s="1"/>
  <c r="A18512" i="17" s="1"/>
  <c r="A18513" i="17" s="1"/>
  <c r="A18514" i="17" s="1"/>
  <c r="A18515" i="17" s="1"/>
  <c r="A18516" i="17" s="1"/>
  <c r="A18517" i="17" s="1"/>
  <c r="A18518" i="17" s="1"/>
  <c r="A18519" i="17" s="1"/>
  <c r="A18520" i="17" s="1"/>
  <c r="A18521" i="17" s="1"/>
  <c r="A18522" i="17" s="1"/>
  <c r="A18523" i="17" s="1"/>
  <c r="A18524" i="17" s="1"/>
  <c r="A18525" i="17" s="1"/>
  <c r="A18526" i="17" s="1"/>
  <c r="A18527" i="17" s="1"/>
  <c r="A18528" i="17" s="1"/>
  <c r="A18529" i="17" s="1"/>
  <c r="A18530" i="17" s="1"/>
  <c r="A18531" i="17" s="1"/>
  <c r="A18532" i="17" s="1"/>
  <c r="A18533" i="17" s="1"/>
  <c r="A18534" i="17" s="1"/>
  <c r="A18535" i="17" s="1"/>
  <c r="A18536" i="17" s="1"/>
  <c r="A18537" i="17" s="1"/>
  <c r="A18538" i="17" s="1"/>
  <c r="A18539" i="17" s="1"/>
  <c r="A18540" i="17" s="1"/>
  <c r="A18541" i="17" s="1"/>
  <c r="A18542" i="17" s="1"/>
  <c r="A18543" i="17" s="1"/>
  <c r="A18544" i="17" s="1"/>
  <c r="A18545" i="17" s="1"/>
  <c r="A18546" i="17" s="1"/>
  <c r="A18547" i="17" s="1"/>
  <c r="A18548" i="17" s="1"/>
  <c r="A18549" i="17" s="1"/>
  <c r="A18550" i="17" s="1"/>
  <c r="A18551" i="17" s="1"/>
  <c r="A18552" i="17" s="1"/>
  <c r="A18553" i="17" s="1"/>
  <c r="A18554" i="17" s="1"/>
  <c r="A18555" i="17" s="1"/>
  <c r="A18556" i="17" s="1"/>
  <c r="A18557" i="17" s="1"/>
  <c r="A18558" i="17" s="1"/>
  <c r="A18559" i="17" s="1"/>
  <c r="A18560" i="17" s="1"/>
  <c r="A18561" i="17" s="1"/>
  <c r="A18562" i="17" s="1"/>
  <c r="A18563" i="17" s="1"/>
  <c r="A18564" i="17" s="1"/>
  <c r="A18565" i="17" s="1"/>
  <c r="A18566" i="17" s="1"/>
  <c r="A18567" i="17" s="1"/>
  <c r="A18568" i="17" s="1"/>
  <c r="A18569" i="17" s="1"/>
  <c r="A18570" i="17" s="1"/>
  <c r="A18571" i="17" s="1"/>
  <c r="A18572" i="17" s="1"/>
  <c r="A18573" i="17" s="1"/>
  <c r="A18574" i="17" s="1"/>
  <c r="A18575" i="17" s="1"/>
  <c r="A18576" i="17" s="1"/>
  <c r="A18577" i="17" s="1"/>
  <c r="A18578" i="17" s="1"/>
  <c r="A18579" i="17" s="1"/>
  <c r="A18580" i="17" s="1"/>
  <c r="A18581" i="17" s="1"/>
  <c r="A18582" i="17" s="1"/>
  <c r="A18583" i="17" s="1"/>
  <c r="A18584" i="17" s="1"/>
  <c r="A18585" i="17" s="1"/>
  <c r="A18586" i="17" s="1"/>
  <c r="A18587" i="17" s="1"/>
  <c r="A18588" i="17" s="1"/>
  <c r="A18589" i="17" s="1"/>
  <c r="A18590" i="17" s="1"/>
  <c r="A18591" i="17" s="1"/>
  <c r="A18592" i="17" s="1"/>
  <c r="A18593" i="17" s="1"/>
  <c r="A18594" i="17" s="1"/>
  <c r="A18595" i="17" s="1"/>
  <c r="A18596" i="17" s="1"/>
  <c r="A18597" i="17" s="1"/>
  <c r="A18598" i="17" s="1"/>
  <c r="A18599" i="17" s="1"/>
  <c r="A18600" i="17" s="1"/>
  <c r="A18601" i="17" s="1"/>
  <c r="A18602" i="17" s="1"/>
  <c r="A18603" i="17" s="1"/>
  <c r="A18604" i="17" s="1"/>
  <c r="A18605" i="17" s="1"/>
  <c r="A18606" i="17" s="1"/>
  <c r="A18607" i="17" s="1"/>
  <c r="A18608" i="17" s="1"/>
  <c r="A18609" i="17" s="1"/>
  <c r="A18610" i="17" s="1"/>
  <c r="A18611" i="17" s="1"/>
  <c r="A18612" i="17" s="1"/>
  <c r="A18613" i="17" s="1"/>
  <c r="A18614" i="17" s="1"/>
  <c r="A18615" i="17" s="1"/>
  <c r="A18616" i="17" s="1"/>
  <c r="A18617" i="17" s="1"/>
  <c r="A18618" i="17" s="1"/>
  <c r="A18619" i="17" s="1"/>
  <c r="A18620" i="17" s="1"/>
  <c r="A18621" i="17" s="1"/>
  <c r="A18622" i="17" s="1"/>
  <c r="A18623" i="17" s="1"/>
  <c r="A18624" i="17" s="1"/>
  <c r="A18625" i="17" s="1"/>
  <c r="A18626" i="17" s="1"/>
  <c r="A18627" i="17" s="1"/>
  <c r="A18628" i="17" s="1"/>
  <c r="A18629" i="17" s="1"/>
  <c r="A18630" i="17" s="1"/>
  <c r="A18631" i="17" s="1"/>
  <c r="A18632" i="17" s="1"/>
  <c r="A18633" i="17" s="1"/>
  <c r="A18634" i="17" s="1"/>
  <c r="A18635" i="17" s="1"/>
  <c r="A18636" i="17" s="1"/>
  <c r="A18637" i="17" s="1"/>
  <c r="A18638" i="17" s="1"/>
  <c r="A18639" i="17" s="1"/>
  <c r="A18640" i="17" s="1"/>
  <c r="A18641" i="17" s="1"/>
  <c r="A18642" i="17" s="1"/>
  <c r="A18643" i="17" s="1"/>
  <c r="A18644" i="17" s="1"/>
  <c r="A18645" i="17" s="1"/>
  <c r="A18646" i="17" s="1"/>
  <c r="A18647" i="17" s="1"/>
  <c r="A18648" i="17" s="1"/>
  <c r="A18649" i="17" s="1"/>
  <c r="A18650" i="17" s="1"/>
  <c r="A18651" i="17" s="1"/>
  <c r="A18652" i="17" s="1"/>
  <c r="A18653" i="17" s="1"/>
  <c r="A18654" i="17" s="1"/>
  <c r="A18655" i="17" s="1"/>
  <c r="A18656" i="17" s="1"/>
  <c r="A18657" i="17" s="1"/>
  <c r="A18658" i="17" s="1"/>
  <c r="A18659" i="17" s="1"/>
  <c r="A18660" i="17" s="1"/>
  <c r="A18661" i="17" s="1"/>
  <c r="A18662" i="17" s="1"/>
  <c r="A18663" i="17" s="1"/>
  <c r="A18664" i="17" s="1"/>
  <c r="A18665" i="17" s="1"/>
  <c r="A18666" i="17" s="1"/>
  <c r="A18667" i="17" s="1"/>
  <c r="A18668" i="17" s="1"/>
  <c r="A18669" i="17" s="1"/>
  <c r="A18670" i="17" s="1"/>
  <c r="A18671" i="17" s="1"/>
  <c r="A18672" i="17" s="1"/>
  <c r="A18673" i="17" s="1"/>
  <c r="A18674" i="17" s="1"/>
  <c r="A18675" i="17" s="1"/>
  <c r="A18676" i="17" s="1"/>
  <c r="A18677" i="17" s="1"/>
  <c r="A18678" i="17" s="1"/>
  <c r="A18679" i="17" s="1"/>
  <c r="A18680" i="17" s="1"/>
  <c r="A18681" i="17" s="1"/>
  <c r="A18682" i="17" s="1"/>
  <c r="A18683" i="17" s="1"/>
  <c r="A18684" i="17" s="1"/>
  <c r="A18685" i="17" s="1"/>
  <c r="A18686" i="17" s="1"/>
  <c r="A18687" i="17" s="1"/>
  <c r="A18688" i="17" s="1"/>
  <c r="A18689" i="17" s="1"/>
  <c r="A18690" i="17" s="1"/>
  <c r="A18691" i="17" s="1"/>
  <c r="A18692" i="17" s="1"/>
  <c r="A18693" i="17" s="1"/>
  <c r="A18694" i="17" s="1"/>
  <c r="A18695" i="17" s="1"/>
  <c r="A18696" i="17" s="1"/>
  <c r="A18697" i="17" s="1"/>
  <c r="A18698" i="17" s="1"/>
  <c r="A18699" i="17" s="1"/>
  <c r="A18700" i="17" s="1"/>
  <c r="A18701" i="17" s="1"/>
  <c r="A18702" i="17" s="1"/>
  <c r="A18703" i="17" s="1"/>
  <c r="A18704" i="17" s="1"/>
  <c r="A18705" i="17" s="1"/>
  <c r="A18706" i="17" s="1"/>
  <c r="A18707" i="17" s="1"/>
  <c r="A18708" i="17" s="1"/>
  <c r="A18709" i="17" s="1"/>
  <c r="A18710" i="17" s="1"/>
  <c r="A18711" i="17" s="1"/>
  <c r="A18712" i="17" s="1"/>
  <c r="A18713" i="17" s="1"/>
  <c r="A18714" i="17" s="1"/>
  <c r="A18715" i="17" s="1"/>
  <c r="A18716" i="17" s="1"/>
  <c r="A18717" i="17" s="1"/>
  <c r="A18718" i="17" s="1"/>
  <c r="A18719" i="17" s="1"/>
  <c r="A18720" i="17" s="1"/>
  <c r="A18721" i="17" s="1"/>
  <c r="A18722" i="17" s="1"/>
  <c r="A18723" i="17" s="1"/>
  <c r="A18724" i="17" s="1"/>
  <c r="A18725" i="17" s="1"/>
  <c r="A18726" i="17" s="1"/>
  <c r="A18727" i="17" s="1"/>
  <c r="A18728" i="17" s="1"/>
  <c r="A18729" i="17" s="1"/>
  <c r="A18730" i="17" s="1"/>
  <c r="A18731" i="17" s="1"/>
  <c r="A18732" i="17" s="1"/>
  <c r="A18733" i="17" s="1"/>
  <c r="A18734" i="17" s="1"/>
  <c r="A18735" i="17" s="1"/>
  <c r="A18736" i="17" s="1"/>
  <c r="A18737" i="17" s="1"/>
  <c r="A18738" i="17" s="1"/>
  <c r="A18739" i="17" s="1"/>
  <c r="A18740" i="17" s="1"/>
  <c r="A18741" i="17" s="1"/>
  <c r="A18742" i="17" s="1"/>
  <c r="A18743" i="17" s="1"/>
  <c r="A18744" i="17" s="1"/>
  <c r="A18745" i="17" s="1"/>
  <c r="A18746" i="17" s="1"/>
  <c r="A18747" i="17" s="1"/>
  <c r="A18748" i="17" s="1"/>
  <c r="A18749" i="17" s="1"/>
  <c r="A18750" i="17" s="1"/>
  <c r="A18751" i="17" s="1"/>
  <c r="A18752" i="17" s="1"/>
  <c r="A18753" i="17" s="1"/>
  <c r="A18754" i="17" s="1"/>
  <c r="A18755" i="17" s="1"/>
  <c r="A18756" i="17" s="1"/>
  <c r="A18757" i="17" s="1"/>
  <c r="A18758" i="17" s="1"/>
  <c r="A18759" i="17" s="1"/>
  <c r="A18760" i="17" s="1"/>
  <c r="A18761" i="17" s="1"/>
  <c r="A18762" i="17" s="1"/>
  <c r="A18763" i="17" s="1"/>
  <c r="A18764" i="17" s="1"/>
  <c r="A18765" i="17" s="1"/>
  <c r="A18766" i="17" s="1"/>
  <c r="A18767" i="17" s="1"/>
  <c r="A18768" i="17" s="1"/>
  <c r="A18769" i="17" s="1"/>
  <c r="A18770" i="17" s="1"/>
  <c r="A18771" i="17" s="1"/>
  <c r="A18772" i="17" s="1"/>
  <c r="A18773" i="17" s="1"/>
  <c r="A18774" i="17" s="1"/>
  <c r="A18775" i="17" s="1"/>
  <c r="A18776" i="17" s="1"/>
  <c r="A18777" i="17" s="1"/>
  <c r="A18778" i="17" s="1"/>
  <c r="A18779" i="17" s="1"/>
  <c r="A18780" i="17" s="1"/>
  <c r="A18781" i="17" s="1"/>
  <c r="A18782" i="17" s="1"/>
  <c r="A18783" i="17" s="1"/>
  <c r="A18784" i="17" s="1"/>
  <c r="A18785" i="17" s="1"/>
  <c r="A18786" i="17" s="1"/>
  <c r="A18787" i="17" s="1"/>
  <c r="A18788" i="17" s="1"/>
  <c r="A18789" i="17" s="1"/>
  <c r="A18790" i="17" s="1"/>
  <c r="A18791" i="17" s="1"/>
  <c r="A18792" i="17" s="1"/>
  <c r="A18793" i="17" s="1"/>
  <c r="A18794" i="17" s="1"/>
  <c r="A18795" i="17" s="1"/>
  <c r="A18796" i="17" s="1"/>
  <c r="A18797" i="17" s="1"/>
  <c r="A18798" i="17" s="1"/>
  <c r="A18799" i="17" s="1"/>
  <c r="A18800" i="17" s="1"/>
  <c r="A18801" i="17" s="1"/>
  <c r="A18802" i="17" s="1"/>
  <c r="A18803" i="17" s="1"/>
  <c r="A18804" i="17" s="1"/>
  <c r="A18805" i="17" s="1"/>
  <c r="A18806" i="17" s="1"/>
  <c r="A18807" i="17" s="1"/>
  <c r="A18808" i="17" s="1"/>
  <c r="A18809" i="17" s="1"/>
  <c r="A18810" i="17" s="1"/>
  <c r="A18811" i="17" s="1"/>
  <c r="A18812" i="17" s="1"/>
  <c r="A18813" i="17" s="1"/>
  <c r="A18814" i="17" s="1"/>
  <c r="A18815" i="17" s="1"/>
  <c r="A18816" i="17" s="1"/>
  <c r="A18817" i="17" s="1"/>
  <c r="A18818" i="17" s="1"/>
  <c r="A18819" i="17" s="1"/>
  <c r="A18820" i="17" s="1"/>
  <c r="A18821" i="17" s="1"/>
  <c r="A18822" i="17" s="1"/>
  <c r="A18823" i="17" s="1"/>
  <c r="A18824" i="17" s="1"/>
  <c r="A18825" i="17" s="1"/>
  <c r="A18826" i="17" s="1"/>
  <c r="A18827" i="17" s="1"/>
  <c r="A18828" i="17" s="1"/>
  <c r="A18829" i="17" s="1"/>
  <c r="A18830" i="17" s="1"/>
  <c r="A18831" i="17" s="1"/>
  <c r="A18832" i="17" s="1"/>
  <c r="A18833" i="17" s="1"/>
  <c r="A18834" i="17" s="1"/>
  <c r="A18835" i="17" s="1"/>
  <c r="A18836" i="17" s="1"/>
  <c r="A18837" i="17" s="1"/>
  <c r="A18838" i="17" s="1"/>
  <c r="A18839" i="17" s="1"/>
  <c r="A18840" i="17" s="1"/>
  <c r="A18841" i="17" s="1"/>
  <c r="A18842" i="17" s="1"/>
  <c r="A18843" i="17" s="1"/>
  <c r="A18844" i="17" s="1"/>
  <c r="A18845" i="17" s="1"/>
  <c r="A18846" i="17" s="1"/>
  <c r="A18847" i="17" s="1"/>
  <c r="A18848" i="17" s="1"/>
  <c r="A18849" i="17" s="1"/>
  <c r="A18850" i="17" s="1"/>
  <c r="A18851" i="17" s="1"/>
  <c r="A18852" i="17" s="1"/>
  <c r="A18853" i="17" s="1"/>
  <c r="A18854" i="17" s="1"/>
  <c r="A18855" i="17" s="1"/>
  <c r="A18856" i="17" s="1"/>
  <c r="A18857" i="17" s="1"/>
  <c r="A18858" i="17" s="1"/>
  <c r="A18859" i="17" s="1"/>
  <c r="A18860" i="17" s="1"/>
  <c r="A18861" i="17" s="1"/>
  <c r="A18862" i="17" s="1"/>
  <c r="A18863" i="17" s="1"/>
  <c r="A18864" i="17" s="1"/>
  <c r="A18865" i="17" s="1"/>
  <c r="A18866" i="17" s="1"/>
  <c r="A18867" i="17" s="1"/>
  <c r="A18868" i="17" s="1"/>
  <c r="A18869" i="17" s="1"/>
  <c r="A18870" i="17" s="1"/>
  <c r="A18871" i="17" s="1"/>
  <c r="A18872" i="17" s="1"/>
  <c r="A18873" i="17" s="1"/>
  <c r="A18874" i="17" s="1"/>
  <c r="A18875" i="17" s="1"/>
  <c r="A18876" i="17" s="1"/>
  <c r="A18877" i="17" s="1"/>
  <c r="A18878" i="17" s="1"/>
  <c r="A18879" i="17" s="1"/>
  <c r="A18880" i="17" s="1"/>
  <c r="A18881" i="17" s="1"/>
  <c r="A18882" i="17" s="1"/>
  <c r="A18883" i="17" s="1"/>
  <c r="A18884" i="17" s="1"/>
  <c r="A18885" i="17" s="1"/>
  <c r="A18886" i="17" s="1"/>
  <c r="A18887" i="17" s="1"/>
  <c r="A18888" i="17" s="1"/>
  <c r="A18889" i="17" s="1"/>
  <c r="A18890" i="17" s="1"/>
  <c r="A18891" i="17" s="1"/>
  <c r="A18892" i="17" s="1"/>
  <c r="A18893" i="17" s="1"/>
  <c r="A18894" i="17" s="1"/>
  <c r="A18895" i="17" s="1"/>
  <c r="A18896" i="17" s="1"/>
  <c r="A18897" i="17" s="1"/>
  <c r="A18898" i="17" s="1"/>
  <c r="A18899" i="17" s="1"/>
  <c r="A18900" i="17" s="1"/>
  <c r="A18901" i="17" s="1"/>
  <c r="A18902" i="17" s="1"/>
  <c r="A18903" i="17" s="1"/>
  <c r="A18904" i="17" s="1"/>
  <c r="A18905" i="17" s="1"/>
  <c r="A18906" i="17" s="1"/>
  <c r="A18907" i="17" s="1"/>
  <c r="A18908" i="17" s="1"/>
  <c r="A18909" i="17" s="1"/>
  <c r="A18910" i="17" s="1"/>
  <c r="A18911" i="17" s="1"/>
  <c r="A18912" i="17" s="1"/>
  <c r="A18913" i="17" s="1"/>
  <c r="A18914" i="17" s="1"/>
  <c r="A18915" i="17" s="1"/>
  <c r="A18916" i="17" s="1"/>
  <c r="A18917" i="17" s="1"/>
  <c r="A18918" i="17" s="1"/>
  <c r="A18919" i="17" s="1"/>
  <c r="A18920" i="17" s="1"/>
  <c r="A18921" i="17" s="1"/>
  <c r="A18922" i="17" s="1"/>
  <c r="A18923" i="17" s="1"/>
  <c r="A18924" i="17" s="1"/>
  <c r="A18925" i="17" s="1"/>
  <c r="A18926" i="17" s="1"/>
  <c r="A18927" i="17" s="1"/>
  <c r="A18928" i="17" s="1"/>
  <c r="A18929" i="17" s="1"/>
  <c r="A18930" i="17" s="1"/>
  <c r="A18931" i="17" s="1"/>
  <c r="A18932" i="17" s="1"/>
  <c r="A18933" i="17" s="1"/>
  <c r="A18934" i="17" s="1"/>
  <c r="A18935" i="17" s="1"/>
  <c r="A18936" i="17" s="1"/>
  <c r="A18937" i="17" s="1"/>
  <c r="A18938" i="17" s="1"/>
  <c r="A18939" i="17" s="1"/>
  <c r="A18940" i="17" s="1"/>
  <c r="A18941" i="17" s="1"/>
  <c r="A18942" i="17" s="1"/>
  <c r="A18943" i="17" s="1"/>
  <c r="A18944" i="17" s="1"/>
  <c r="A18945" i="17" s="1"/>
  <c r="A18946" i="17" s="1"/>
  <c r="A18947" i="17" s="1"/>
  <c r="A18948" i="17" s="1"/>
  <c r="A18949" i="17" s="1"/>
  <c r="A18950" i="17" s="1"/>
  <c r="A18951" i="17" s="1"/>
  <c r="A18952" i="17" s="1"/>
  <c r="A18953" i="17" s="1"/>
  <c r="A18954" i="17" s="1"/>
  <c r="A18955" i="17" s="1"/>
  <c r="A18956" i="17" s="1"/>
  <c r="A18957" i="17" s="1"/>
  <c r="A18958" i="17" s="1"/>
  <c r="A18959" i="17" s="1"/>
  <c r="A18960" i="17" s="1"/>
  <c r="A18961" i="17" s="1"/>
  <c r="A18962" i="17" s="1"/>
  <c r="A18963" i="17" s="1"/>
  <c r="A18964" i="17" s="1"/>
  <c r="A18965" i="17" s="1"/>
  <c r="A18966" i="17" s="1"/>
  <c r="A18967" i="17" s="1"/>
  <c r="A18968" i="17" s="1"/>
  <c r="A18969" i="17" s="1"/>
  <c r="A18970" i="17" s="1"/>
  <c r="A18971" i="17" s="1"/>
  <c r="A18972" i="17" s="1"/>
  <c r="A18973" i="17" s="1"/>
  <c r="A18974" i="17" s="1"/>
  <c r="A18975" i="17" s="1"/>
  <c r="A18976" i="17" s="1"/>
  <c r="A18977" i="17" s="1"/>
  <c r="A18978" i="17" s="1"/>
  <c r="A18979" i="17" s="1"/>
  <c r="A18980" i="17" s="1"/>
  <c r="A18981" i="17" s="1"/>
  <c r="A18982" i="17" s="1"/>
  <c r="A18983" i="17" s="1"/>
  <c r="A18984" i="17" s="1"/>
  <c r="A18985" i="17" s="1"/>
  <c r="A18986" i="17" s="1"/>
  <c r="A18987" i="17" s="1"/>
  <c r="A18988" i="17" s="1"/>
  <c r="A18989" i="17" s="1"/>
  <c r="A18990" i="17" s="1"/>
  <c r="A18991" i="17" s="1"/>
  <c r="A18992" i="17" s="1"/>
  <c r="A18993" i="17" s="1"/>
  <c r="A18994" i="17" s="1"/>
  <c r="A18995" i="17" s="1"/>
  <c r="A18996" i="17" s="1"/>
  <c r="A18997" i="17" s="1"/>
  <c r="A18998" i="17" s="1"/>
  <c r="A18999" i="17" s="1"/>
  <c r="A19000" i="17" s="1"/>
  <c r="A19001" i="17" s="1"/>
  <c r="A19002" i="17" s="1"/>
  <c r="A19003" i="17" s="1"/>
  <c r="A19004" i="17" s="1"/>
  <c r="A19005" i="17" s="1"/>
  <c r="A19006" i="17" s="1"/>
  <c r="A19007" i="17" s="1"/>
  <c r="A19008" i="17" s="1"/>
  <c r="A19009" i="17" s="1"/>
  <c r="A19010" i="17" s="1"/>
  <c r="A19011" i="17" s="1"/>
  <c r="A19012" i="17" s="1"/>
  <c r="A19013" i="17" s="1"/>
  <c r="A19014" i="17" s="1"/>
  <c r="A19015" i="17" s="1"/>
  <c r="A19016" i="17" s="1"/>
  <c r="A19017" i="17" s="1"/>
  <c r="A19018" i="17" s="1"/>
  <c r="A19019" i="17" s="1"/>
  <c r="A19020" i="17" s="1"/>
  <c r="A19021" i="17" s="1"/>
  <c r="A19022" i="17" s="1"/>
  <c r="A19023" i="17" s="1"/>
  <c r="A19024" i="17" s="1"/>
  <c r="A19025" i="17" s="1"/>
  <c r="A19026" i="17" s="1"/>
  <c r="A19027" i="17" s="1"/>
  <c r="A19028" i="17" s="1"/>
  <c r="A19029" i="17" s="1"/>
  <c r="A19030" i="17" s="1"/>
  <c r="A19031" i="17" s="1"/>
  <c r="A19032" i="17" s="1"/>
  <c r="A19033" i="17" s="1"/>
  <c r="A19034" i="17" s="1"/>
  <c r="A19035" i="17" s="1"/>
  <c r="A19036" i="17" s="1"/>
  <c r="A19037" i="17" s="1"/>
  <c r="A19038" i="17" s="1"/>
  <c r="A19039" i="17" s="1"/>
  <c r="A19040" i="17" s="1"/>
  <c r="A19041" i="17" s="1"/>
  <c r="A19042" i="17" s="1"/>
  <c r="A19043" i="17" s="1"/>
  <c r="A19044" i="17" s="1"/>
  <c r="A19045" i="17" s="1"/>
  <c r="A19046" i="17" s="1"/>
  <c r="A19047" i="17" s="1"/>
  <c r="A19048" i="17" s="1"/>
  <c r="A19049" i="17" s="1"/>
  <c r="A19050" i="17" s="1"/>
  <c r="A19051" i="17" s="1"/>
  <c r="A19052" i="17" s="1"/>
  <c r="A19053" i="17" s="1"/>
  <c r="A19054" i="17" s="1"/>
  <c r="A19055" i="17" s="1"/>
  <c r="A19056" i="17" s="1"/>
  <c r="A19057" i="17" s="1"/>
  <c r="A19058" i="17" s="1"/>
  <c r="A19059" i="17" s="1"/>
  <c r="A19060" i="17" s="1"/>
  <c r="A19061" i="17" s="1"/>
  <c r="A19062" i="17" s="1"/>
  <c r="A19063" i="17" s="1"/>
  <c r="A19064" i="17" s="1"/>
  <c r="A19065" i="17" s="1"/>
  <c r="A19066" i="17" s="1"/>
  <c r="A19067" i="17" s="1"/>
  <c r="A19068" i="17" s="1"/>
  <c r="A19069" i="17" s="1"/>
  <c r="A19070" i="17" s="1"/>
  <c r="A19071" i="17" s="1"/>
  <c r="A19072" i="17" s="1"/>
  <c r="A19073" i="17" s="1"/>
  <c r="A19074" i="17" s="1"/>
  <c r="A19075" i="17" s="1"/>
  <c r="A19076" i="17" s="1"/>
  <c r="A19077" i="17" s="1"/>
  <c r="A19078" i="17" s="1"/>
  <c r="A19079" i="17" s="1"/>
  <c r="A19080" i="17" s="1"/>
  <c r="A19081" i="17" s="1"/>
  <c r="A19082" i="17" s="1"/>
  <c r="A19083" i="17" s="1"/>
  <c r="A19084" i="17" s="1"/>
  <c r="A19085" i="17" s="1"/>
  <c r="A19086" i="17" s="1"/>
  <c r="A19087" i="17" s="1"/>
  <c r="A19088" i="17" s="1"/>
  <c r="A19089" i="17" s="1"/>
  <c r="A19090" i="17" s="1"/>
  <c r="A19091" i="17" s="1"/>
  <c r="A19092" i="17" s="1"/>
  <c r="A19093" i="17" s="1"/>
  <c r="A19094" i="17" s="1"/>
  <c r="A19095" i="17" s="1"/>
  <c r="A19096" i="17" s="1"/>
  <c r="A19097" i="17" s="1"/>
  <c r="A19098" i="17" s="1"/>
  <c r="A19099" i="17" s="1"/>
  <c r="A19100" i="17" s="1"/>
  <c r="A19101" i="17" s="1"/>
  <c r="A19102" i="17" s="1"/>
  <c r="A19103" i="17" s="1"/>
  <c r="A19104" i="17" s="1"/>
  <c r="A19105" i="17" s="1"/>
  <c r="A19106" i="17" s="1"/>
  <c r="A19107" i="17" s="1"/>
  <c r="A19108" i="17" s="1"/>
  <c r="A19109" i="17" s="1"/>
  <c r="A19110" i="17" s="1"/>
  <c r="A19111" i="17" s="1"/>
  <c r="A19112" i="17" s="1"/>
  <c r="A19113" i="17" s="1"/>
  <c r="A19114" i="17" s="1"/>
  <c r="A19115" i="17" s="1"/>
  <c r="A19116" i="17" s="1"/>
  <c r="A19117" i="17" s="1"/>
  <c r="A19118" i="17" s="1"/>
  <c r="A19119" i="17" s="1"/>
  <c r="A19120" i="17" s="1"/>
  <c r="A19121" i="17" s="1"/>
  <c r="A19122" i="17" s="1"/>
  <c r="A19123" i="17" s="1"/>
  <c r="A19124" i="17" s="1"/>
  <c r="A19125" i="17" s="1"/>
  <c r="A19126" i="17" s="1"/>
  <c r="A19127" i="17" s="1"/>
  <c r="A19128" i="17" s="1"/>
  <c r="A19129" i="17" s="1"/>
  <c r="A19130" i="17" s="1"/>
  <c r="A19131" i="17" s="1"/>
  <c r="A19132" i="17" s="1"/>
  <c r="A19133" i="17" s="1"/>
  <c r="A19134" i="17" s="1"/>
  <c r="A19135" i="17" s="1"/>
  <c r="A19136" i="17" s="1"/>
  <c r="A19137" i="17" s="1"/>
  <c r="A19138" i="17" s="1"/>
  <c r="A19139" i="17" s="1"/>
  <c r="A19140" i="17" s="1"/>
  <c r="A19141" i="17" s="1"/>
  <c r="A19142" i="17" s="1"/>
  <c r="A19143" i="17" s="1"/>
  <c r="A19144" i="17" s="1"/>
  <c r="A19145" i="17" s="1"/>
  <c r="A19146" i="17" s="1"/>
  <c r="A19147" i="17" s="1"/>
  <c r="A19148" i="17" s="1"/>
  <c r="A19149" i="17" s="1"/>
  <c r="A19150" i="17" s="1"/>
  <c r="A19151" i="17" s="1"/>
  <c r="A19152" i="17" s="1"/>
  <c r="A19153" i="17" s="1"/>
  <c r="A19154" i="17" s="1"/>
  <c r="A19155" i="17" s="1"/>
  <c r="A19156" i="17" s="1"/>
  <c r="A19157" i="17" s="1"/>
  <c r="A19158" i="17" s="1"/>
  <c r="A19159" i="17" s="1"/>
  <c r="A19160" i="17" s="1"/>
  <c r="A19161" i="17" s="1"/>
  <c r="A19162" i="17" s="1"/>
  <c r="A19163" i="17" s="1"/>
  <c r="A19164" i="17" s="1"/>
  <c r="A19165" i="17" s="1"/>
  <c r="A19166" i="17" s="1"/>
  <c r="A19167" i="17" s="1"/>
  <c r="A19168" i="17" s="1"/>
  <c r="A19169" i="17" s="1"/>
  <c r="A19170" i="17" s="1"/>
  <c r="A19171" i="17" s="1"/>
  <c r="A19172" i="17" s="1"/>
  <c r="A19173" i="17" s="1"/>
  <c r="A19174" i="17" s="1"/>
  <c r="A19175" i="17" s="1"/>
  <c r="A19176" i="17" s="1"/>
  <c r="A19177" i="17" s="1"/>
  <c r="A19178" i="17" s="1"/>
  <c r="A19179" i="17" s="1"/>
  <c r="A19180" i="17" s="1"/>
  <c r="A19181" i="17" s="1"/>
  <c r="A19182" i="17" s="1"/>
  <c r="A19183" i="17" s="1"/>
  <c r="A19184" i="17" s="1"/>
  <c r="A19185" i="17" s="1"/>
  <c r="A19186" i="17" s="1"/>
  <c r="A19187" i="17" s="1"/>
  <c r="A19188" i="17" s="1"/>
  <c r="A19189" i="17" s="1"/>
  <c r="A19190" i="17" s="1"/>
  <c r="A19191" i="17" s="1"/>
  <c r="A19192" i="17" s="1"/>
  <c r="A19193" i="17" s="1"/>
  <c r="A19194" i="17" s="1"/>
  <c r="A19195" i="17" s="1"/>
  <c r="A19196" i="17" s="1"/>
  <c r="A19197" i="17" s="1"/>
  <c r="A19198" i="17" s="1"/>
  <c r="A19199" i="17" s="1"/>
  <c r="A19200" i="17" s="1"/>
  <c r="A19201" i="17" s="1"/>
  <c r="A19202" i="17" s="1"/>
  <c r="A19203" i="17" s="1"/>
  <c r="A19204" i="17" s="1"/>
  <c r="A19205" i="17" s="1"/>
  <c r="A19206" i="17" s="1"/>
  <c r="A19207" i="17" s="1"/>
  <c r="A19208" i="17" s="1"/>
  <c r="A19209" i="17" s="1"/>
  <c r="A19210" i="17" s="1"/>
  <c r="A19211" i="17" s="1"/>
  <c r="A19212" i="17" s="1"/>
  <c r="A19213" i="17" s="1"/>
  <c r="A19214" i="17" s="1"/>
  <c r="A19215" i="17" s="1"/>
  <c r="A19216" i="17" s="1"/>
  <c r="A19217" i="17" s="1"/>
  <c r="A19218" i="17" s="1"/>
  <c r="A19219" i="17" s="1"/>
  <c r="A19220" i="17" s="1"/>
  <c r="A19221" i="17" s="1"/>
  <c r="A19222" i="17" s="1"/>
  <c r="A19223" i="17" s="1"/>
  <c r="A19224" i="17" s="1"/>
  <c r="A19225" i="17" s="1"/>
  <c r="A19226" i="17" s="1"/>
  <c r="A19227" i="17" s="1"/>
  <c r="A19228" i="17" s="1"/>
  <c r="A19229" i="17" s="1"/>
  <c r="A19230" i="17" s="1"/>
  <c r="A19231" i="17" s="1"/>
  <c r="A19232" i="17" s="1"/>
  <c r="A19233" i="17" s="1"/>
  <c r="A19234" i="17" s="1"/>
  <c r="A19235" i="17" s="1"/>
  <c r="A19236" i="17" s="1"/>
  <c r="A19237" i="17" s="1"/>
  <c r="A19238" i="17" s="1"/>
  <c r="A19239" i="17" s="1"/>
  <c r="A19240" i="17" s="1"/>
  <c r="A19241" i="17" s="1"/>
  <c r="A19242" i="17" s="1"/>
  <c r="A19243" i="17" s="1"/>
  <c r="A19244" i="17" s="1"/>
  <c r="A19245" i="17" s="1"/>
  <c r="A19246" i="17" s="1"/>
  <c r="A19247" i="17" s="1"/>
  <c r="A19248" i="17" s="1"/>
  <c r="A19249" i="17" s="1"/>
  <c r="A19250" i="17" s="1"/>
  <c r="A19251" i="17" s="1"/>
  <c r="A19252" i="17" s="1"/>
  <c r="A19253" i="17" s="1"/>
  <c r="A19254" i="17" s="1"/>
  <c r="A19255" i="17" s="1"/>
  <c r="A19256" i="17" s="1"/>
  <c r="A19257" i="17" s="1"/>
  <c r="A19258" i="17" s="1"/>
  <c r="A19259" i="17" s="1"/>
  <c r="A19260" i="17" s="1"/>
  <c r="A19261" i="17" s="1"/>
  <c r="A19262" i="17" s="1"/>
  <c r="A19263" i="17" s="1"/>
  <c r="A19264" i="17" s="1"/>
  <c r="A19265" i="17" s="1"/>
  <c r="A19266" i="17" s="1"/>
  <c r="A19267" i="17" s="1"/>
  <c r="A19268" i="17" s="1"/>
  <c r="A19269" i="17" s="1"/>
  <c r="A19270" i="17" s="1"/>
  <c r="A19271" i="17" s="1"/>
  <c r="A19272" i="17" s="1"/>
  <c r="A19273" i="17" s="1"/>
  <c r="A19274" i="17" s="1"/>
  <c r="A19275" i="17" s="1"/>
  <c r="A19276" i="17" s="1"/>
  <c r="A19277" i="17" s="1"/>
  <c r="A19278" i="17" s="1"/>
  <c r="A19279" i="17" s="1"/>
  <c r="A19280" i="17" s="1"/>
  <c r="A19281" i="17" s="1"/>
  <c r="A19282" i="17" s="1"/>
  <c r="A19283" i="17" s="1"/>
  <c r="A19284" i="17" s="1"/>
  <c r="A19285" i="17" s="1"/>
  <c r="A19286" i="17" s="1"/>
  <c r="A19287" i="17" s="1"/>
  <c r="A19288" i="17" s="1"/>
  <c r="A19289" i="17" s="1"/>
  <c r="A19290" i="17" s="1"/>
  <c r="A19291" i="17" s="1"/>
  <c r="A19292" i="17" s="1"/>
  <c r="A19293" i="17" s="1"/>
  <c r="A19294" i="17" s="1"/>
  <c r="A19295" i="17" s="1"/>
  <c r="A19296" i="17" s="1"/>
  <c r="A19297" i="17" s="1"/>
  <c r="A19298" i="17" s="1"/>
  <c r="A19299" i="17" s="1"/>
  <c r="A19300" i="17" s="1"/>
  <c r="A19301" i="17" s="1"/>
  <c r="A19302" i="17" s="1"/>
  <c r="A19303" i="17" s="1"/>
  <c r="A19304" i="17" s="1"/>
  <c r="A19305" i="17" s="1"/>
  <c r="A19306" i="17" s="1"/>
  <c r="A19307" i="17" s="1"/>
  <c r="A19308" i="17" s="1"/>
  <c r="A19309" i="17" s="1"/>
  <c r="A19310" i="17" s="1"/>
  <c r="A19311" i="17" s="1"/>
  <c r="A19312" i="17" s="1"/>
  <c r="A19313" i="17" s="1"/>
  <c r="A19314" i="17" s="1"/>
  <c r="A19315" i="17" s="1"/>
  <c r="A19316" i="17" s="1"/>
  <c r="A19317" i="17" s="1"/>
  <c r="A19318" i="17" s="1"/>
  <c r="A19319" i="17" s="1"/>
  <c r="A19320" i="17" s="1"/>
  <c r="A19321" i="17" s="1"/>
  <c r="A19322" i="17" s="1"/>
  <c r="A19323" i="17" s="1"/>
  <c r="A19324" i="17" s="1"/>
  <c r="A19325" i="17" s="1"/>
  <c r="A19326" i="17" s="1"/>
  <c r="A19327" i="17" s="1"/>
  <c r="A19328" i="17" s="1"/>
  <c r="A19329" i="17" s="1"/>
  <c r="A19330" i="17" s="1"/>
  <c r="A19331" i="17" s="1"/>
  <c r="A19332" i="17" s="1"/>
  <c r="A19333" i="17" s="1"/>
  <c r="A19334" i="17" s="1"/>
  <c r="A19335" i="17" s="1"/>
  <c r="A19336" i="17" s="1"/>
  <c r="A19337" i="17" s="1"/>
  <c r="A19338" i="17" s="1"/>
  <c r="A19339" i="17" s="1"/>
  <c r="A19340" i="17" s="1"/>
  <c r="A19341" i="17" s="1"/>
  <c r="A19342" i="17" s="1"/>
  <c r="A19343" i="17" s="1"/>
  <c r="A19344" i="17" s="1"/>
  <c r="A19345" i="17" s="1"/>
  <c r="A19346" i="17" s="1"/>
  <c r="A19347" i="17" s="1"/>
  <c r="A19348" i="17" s="1"/>
  <c r="A19349" i="17" s="1"/>
  <c r="A19350" i="17" s="1"/>
  <c r="A19351" i="17" s="1"/>
  <c r="A19352" i="17" s="1"/>
  <c r="A19353" i="17" s="1"/>
  <c r="A19354" i="17" s="1"/>
  <c r="A19355" i="17" s="1"/>
  <c r="A19356" i="17" s="1"/>
  <c r="A19357" i="17" s="1"/>
  <c r="A19358" i="17" s="1"/>
  <c r="A19359" i="17" s="1"/>
  <c r="A19360" i="17" s="1"/>
  <c r="A19361" i="17" s="1"/>
  <c r="A19362" i="17" s="1"/>
  <c r="A19363" i="17" s="1"/>
  <c r="A19364" i="17" s="1"/>
  <c r="A19365" i="17" s="1"/>
  <c r="A19366" i="17" s="1"/>
  <c r="A19367" i="17" s="1"/>
  <c r="A19368" i="17" s="1"/>
  <c r="A19369" i="17" s="1"/>
  <c r="A19370" i="17" s="1"/>
  <c r="A19371" i="17" s="1"/>
  <c r="A19372" i="17" s="1"/>
  <c r="A19373" i="17" s="1"/>
  <c r="A19374" i="17" s="1"/>
  <c r="A19375" i="17" s="1"/>
  <c r="A19376" i="17" s="1"/>
  <c r="A19377" i="17" s="1"/>
  <c r="A19378" i="17" s="1"/>
  <c r="A19379" i="17" s="1"/>
  <c r="A19380" i="17" s="1"/>
  <c r="A19381" i="17" s="1"/>
  <c r="A19382" i="17" s="1"/>
  <c r="A19383" i="17" s="1"/>
  <c r="A19384" i="17" s="1"/>
  <c r="A19385" i="17" s="1"/>
  <c r="A19386" i="17" s="1"/>
  <c r="A19387" i="17" s="1"/>
  <c r="A19388" i="17" s="1"/>
  <c r="A19389" i="17" s="1"/>
  <c r="A19390" i="17" s="1"/>
  <c r="A19391" i="17" s="1"/>
  <c r="A19392" i="17" s="1"/>
  <c r="A19393" i="17" s="1"/>
  <c r="A19394" i="17" s="1"/>
  <c r="A19395" i="17" s="1"/>
  <c r="A19396" i="17" s="1"/>
  <c r="A19397" i="17" s="1"/>
  <c r="A19398" i="17" s="1"/>
  <c r="A19399" i="17" s="1"/>
  <c r="A19400" i="17" s="1"/>
  <c r="A19401" i="17" s="1"/>
  <c r="A19402" i="17" s="1"/>
  <c r="A19403" i="17" s="1"/>
  <c r="A19404" i="17" s="1"/>
  <c r="A19405" i="17" s="1"/>
  <c r="A19406" i="17" s="1"/>
  <c r="A19407" i="17" s="1"/>
  <c r="A19408" i="17" s="1"/>
  <c r="A19409" i="17" s="1"/>
  <c r="A19410" i="17" s="1"/>
  <c r="A19411" i="17" s="1"/>
  <c r="A19412" i="17" s="1"/>
  <c r="A19413" i="17" s="1"/>
  <c r="A19414" i="17" s="1"/>
  <c r="A19415" i="17" s="1"/>
  <c r="A19416" i="17" s="1"/>
  <c r="A19417" i="17" s="1"/>
  <c r="A19418" i="17" s="1"/>
  <c r="A19419" i="17" s="1"/>
  <c r="A19420" i="17" s="1"/>
  <c r="A19421" i="17" s="1"/>
  <c r="A19422" i="17" s="1"/>
  <c r="A19423" i="17" s="1"/>
  <c r="A19424" i="17" s="1"/>
  <c r="A19425" i="17" s="1"/>
  <c r="A19426" i="17" s="1"/>
  <c r="A19427" i="17" s="1"/>
  <c r="A19428" i="17" s="1"/>
  <c r="A19429" i="17" s="1"/>
  <c r="A19430" i="17" s="1"/>
  <c r="A19431" i="17" s="1"/>
  <c r="A19432" i="17" s="1"/>
  <c r="A19433" i="17" s="1"/>
  <c r="A19434" i="17" s="1"/>
  <c r="A19435" i="17" s="1"/>
  <c r="A19436" i="17" s="1"/>
  <c r="A19437" i="17" s="1"/>
  <c r="A19438" i="17" s="1"/>
  <c r="A19439" i="17" s="1"/>
  <c r="A19440" i="17" s="1"/>
  <c r="A19441" i="17" s="1"/>
  <c r="A19442" i="17" s="1"/>
  <c r="A19443" i="17" s="1"/>
  <c r="A19444" i="17" s="1"/>
  <c r="A19445" i="17" s="1"/>
  <c r="A19446" i="17" s="1"/>
  <c r="A19447" i="17" s="1"/>
  <c r="A19448" i="17" s="1"/>
  <c r="A19449" i="17" s="1"/>
  <c r="A19450" i="17" s="1"/>
  <c r="A19451" i="17" s="1"/>
  <c r="A19452" i="17" s="1"/>
  <c r="A19453" i="17" s="1"/>
  <c r="A19454" i="17" s="1"/>
  <c r="A19455" i="17" s="1"/>
  <c r="A19456" i="17" s="1"/>
  <c r="A19457" i="17" s="1"/>
  <c r="A19458" i="17" s="1"/>
  <c r="A19459" i="17" s="1"/>
  <c r="A19460" i="17" s="1"/>
  <c r="A19461" i="17" s="1"/>
  <c r="A19462" i="17" s="1"/>
  <c r="A19463" i="17" s="1"/>
  <c r="A19464" i="17" s="1"/>
  <c r="A19465" i="17" s="1"/>
  <c r="A19466" i="17" s="1"/>
  <c r="A19467" i="17" s="1"/>
  <c r="A19468" i="17" s="1"/>
  <c r="A19469" i="17" s="1"/>
  <c r="A19470" i="17" s="1"/>
  <c r="A19471" i="17" s="1"/>
  <c r="A19472" i="17" s="1"/>
  <c r="A19473" i="17" s="1"/>
  <c r="A19474" i="17" s="1"/>
  <c r="A19475" i="17" s="1"/>
  <c r="A19476" i="17" s="1"/>
  <c r="A19477" i="17" s="1"/>
  <c r="A19478" i="17" s="1"/>
  <c r="A19479" i="17" s="1"/>
  <c r="A19480" i="17" s="1"/>
  <c r="A19481" i="17" s="1"/>
  <c r="A19482" i="17" s="1"/>
  <c r="A19483" i="17" s="1"/>
  <c r="A19484" i="17" s="1"/>
  <c r="A19485" i="17" s="1"/>
  <c r="A19486" i="17" s="1"/>
  <c r="A19487" i="17" s="1"/>
  <c r="A19488" i="17" s="1"/>
  <c r="A19489" i="17" s="1"/>
  <c r="A19490" i="17" s="1"/>
  <c r="A19491" i="17" s="1"/>
  <c r="A19492" i="17" s="1"/>
  <c r="A19493" i="17" s="1"/>
  <c r="A19494" i="17" s="1"/>
  <c r="A19495" i="17" s="1"/>
  <c r="A19496" i="17" s="1"/>
  <c r="A19497" i="17" s="1"/>
  <c r="A19498" i="17" s="1"/>
  <c r="A19499" i="17" s="1"/>
  <c r="A19500" i="17" s="1"/>
  <c r="A19501" i="17" s="1"/>
  <c r="A19502" i="17" s="1"/>
  <c r="A19503" i="17" s="1"/>
  <c r="A19504" i="17" s="1"/>
  <c r="A19505" i="17" s="1"/>
  <c r="A19506" i="17" s="1"/>
  <c r="A19507" i="17" s="1"/>
  <c r="A19508" i="17" s="1"/>
  <c r="A19509" i="17" s="1"/>
  <c r="A19510" i="17" s="1"/>
  <c r="A19511" i="17" s="1"/>
  <c r="A19512" i="17" s="1"/>
  <c r="A19513" i="17" s="1"/>
  <c r="A19514" i="17" s="1"/>
  <c r="A19515" i="17" s="1"/>
  <c r="A19516" i="17" s="1"/>
  <c r="A19517" i="17" s="1"/>
  <c r="A19518" i="17" s="1"/>
  <c r="A19519" i="17" s="1"/>
  <c r="A19520" i="17" s="1"/>
  <c r="A19521" i="17" s="1"/>
  <c r="A19522" i="17" s="1"/>
  <c r="A19523" i="17" s="1"/>
  <c r="A19524" i="17" s="1"/>
  <c r="A19525" i="17" s="1"/>
  <c r="A19526" i="17" s="1"/>
  <c r="A19527" i="17" s="1"/>
  <c r="A19528" i="17" s="1"/>
  <c r="A19529" i="17" s="1"/>
  <c r="A19530" i="17" s="1"/>
  <c r="A19531" i="17" s="1"/>
  <c r="A19532" i="17" s="1"/>
  <c r="A19533" i="17" s="1"/>
  <c r="A19534" i="17" s="1"/>
  <c r="A19535" i="17" s="1"/>
  <c r="A19536" i="17" s="1"/>
  <c r="A19537" i="17" s="1"/>
  <c r="A19538" i="17" s="1"/>
  <c r="A19539" i="17" s="1"/>
  <c r="A19540" i="17" s="1"/>
  <c r="A19541" i="17" s="1"/>
  <c r="A19542" i="17" s="1"/>
  <c r="A19543" i="17" s="1"/>
  <c r="A19544" i="17" s="1"/>
  <c r="A19545" i="17" s="1"/>
  <c r="A19546" i="17" s="1"/>
  <c r="A19547" i="17" s="1"/>
  <c r="A19548" i="17" s="1"/>
  <c r="A19549" i="17" s="1"/>
  <c r="A19550" i="17" s="1"/>
  <c r="A19551" i="17" s="1"/>
  <c r="A19552" i="17" s="1"/>
  <c r="A19553" i="17" s="1"/>
  <c r="A19554" i="17" s="1"/>
  <c r="A19555" i="17" s="1"/>
  <c r="A19556" i="17" s="1"/>
  <c r="A19557" i="17" s="1"/>
  <c r="A19558" i="17" s="1"/>
  <c r="A19559" i="17" s="1"/>
  <c r="A19560" i="17" s="1"/>
  <c r="A19561" i="17" s="1"/>
  <c r="A19562" i="17" s="1"/>
  <c r="A19563" i="17" s="1"/>
  <c r="A19564" i="17" s="1"/>
  <c r="A19565" i="17" s="1"/>
  <c r="A19566" i="17" s="1"/>
  <c r="A19567" i="17" s="1"/>
  <c r="A19568" i="17" s="1"/>
  <c r="A19569" i="17" s="1"/>
  <c r="A19570" i="17" s="1"/>
  <c r="A19571" i="17" s="1"/>
  <c r="A19572" i="17" s="1"/>
  <c r="A19573" i="17" s="1"/>
  <c r="A19574" i="17" s="1"/>
  <c r="A19575" i="17" s="1"/>
  <c r="A19576" i="17" s="1"/>
  <c r="A19577" i="17" s="1"/>
  <c r="A19578" i="17" s="1"/>
  <c r="A19579" i="17" s="1"/>
  <c r="A19580" i="17" s="1"/>
  <c r="A19581" i="17" s="1"/>
  <c r="A19582" i="17" s="1"/>
  <c r="A19583" i="17" s="1"/>
  <c r="A19584" i="17" s="1"/>
  <c r="A19585" i="17" s="1"/>
  <c r="A19586" i="17" s="1"/>
  <c r="A19587" i="17" s="1"/>
  <c r="A19588" i="17" s="1"/>
  <c r="A19589" i="17" s="1"/>
  <c r="A19590" i="17" s="1"/>
  <c r="A19591" i="17" s="1"/>
  <c r="A19592" i="17" s="1"/>
  <c r="A19593" i="17" s="1"/>
  <c r="A19594" i="17" s="1"/>
  <c r="A19595" i="17" s="1"/>
  <c r="A19596" i="17" s="1"/>
  <c r="A19597" i="17" s="1"/>
  <c r="A19598" i="17" s="1"/>
  <c r="A19599" i="17" s="1"/>
  <c r="A19600" i="17" s="1"/>
  <c r="A19601" i="17" s="1"/>
  <c r="A19602" i="17" s="1"/>
  <c r="A19603" i="17" s="1"/>
  <c r="A19604" i="17" s="1"/>
  <c r="A19605" i="17" s="1"/>
  <c r="A19606" i="17" s="1"/>
  <c r="A19607" i="17" s="1"/>
  <c r="A19608" i="17" s="1"/>
  <c r="A19609" i="17" s="1"/>
  <c r="A19610" i="17" s="1"/>
  <c r="A19611" i="17" s="1"/>
  <c r="A19612" i="17" s="1"/>
  <c r="A19613" i="17" s="1"/>
  <c r="A19614" i="17" s="1"/>
  <c r="A19615" i="17" s="1"/>
  <c r="A19616" i="17" s="1"/>
  <c r="A19617" i="17" s="1"/>
  <c r="A19618" i="17" s="1"/>
  <c r="A19619" i="17" s="1"/>
  <c r="A19620" i="17" s="1"/>
  <c r="A19621" i="17" s="1"/>
  <c r="A19622" i="17" s="1"/>
  <c r="A19623" i="17" s="1"/>
  <c r="A19624" i="17" s="1"/>
  <c r="A19625" i="17" s="1"/>
  <c r="A19626" i="17" s="1"/>
  <c r="A19627" i="17" s="1"/>
  <c r="A19628" i="17" s="1"/>
  <c r="A19629" i="17" s="1"/>
  <c r="A19630" i="17" s="1"/>
  <c r="A19631" i="17" s="1"/>
  <c r="A19632" i="17" s="1"/>
  <c r="A19633" i="17" s="1"/>
  <c r="A19634" i="17" s="1"/>
  <c r="A19635" i="17" s="1"/>
  <c r="A19636" i="17" s="1"/>
  <c r="A19637" i="17" s="1"/>
  <c r="A19638" i="17" s="1"/>
  <c r="A19639" i="17" s="1"/>
  <c r="A19640" i="17" s="1"/>
  <c r="A19641" i="17" s="1"/>
  <c r="A19642" i="17" s="1"/>
  <c r="A19643" i="17" s="1"/>
  <c r="A19644" i="17" s="1"/>
  <c r="A19645" i="17" s="1"/>
  <c r="A19646" i="17" s="1"/>
  <c r="A19647" i="17" s="1"/>
  <c r="A19648" i="17" s="1"/>
  <c r="A19649" i="17" s="1"/>
  <c r="A19650" i="17" s="1"/>
  <c r="A19651" i="17" s="1"/>
  <c r="A19652" i="17" s="1"/>
  <c r="A19653" i="17" s="1"/>
  <c r="A19654" i="17" s="1"/>
  <c r="A19655" i="17" s="1"/>
  <c r="A19656" i="17" s="1"/>
  <c r="A19657" i="17" s="1"/>
  <c r="A19658" i="17" s="1"/>
  <c r="A19659" i="17" s="1"/>
  <c r="A19660" i="17" s="1"/>
  <c r="A19661" i="17" s="1"/>
  <c r="A19662" i="17" s="1"/>
  <c r="A19663" i="17" s="1"/>
  <c r="A19664" i="17" s="1"/>
  <c r="A19665" i="17" s="1"/>
  <c r="A19666" i="17" s="1"/>
  <c r="A19667" i="17" s="1"/>
  <c r="A19668" i="17" s="1"/>
  <c r="A19669" i="17" s="1"/>
  <c r="A19670" i="17" s="1"/>
  <c r="A19671" i="17" s="1"/>
  <c r="A19672" i="17" s="1"/>
  <c r="A19673" i="17" s="1"/>
  <c r="A19674" i="17" s="1"/>
  <c r="A19675" i="17" s="1"/>
  <c r="A19676" i="17" s="1"/>
  <c r="A19677" i="17" s="1"/>
  <c r="A19678" i="17" s="1"/>
  <c r="A19679" i="17" s="1"/>
  <c r="A19680" i="17" s="1"/>
  <c r="A19681" i="17" s="1"/>
  <c r="A19682" i="17" s="1"/>
  <c r="A19683" i="17" s="1"/>
  <c r="A19684" i="17" s="1"/>
  <c r="A19685" i="17" s="1"/>
  <c r="A19686" i="17" s="1"/>
  <c r="A19687" i="17" s="1"/>
  <c r="A19688" i="17" s="1"/>
  <c r="A19689" i="17" s="1"/>
  <c r="A19690" i="17" s="1"/>
  <c r="A19691" i="17" s="1"/>
  <c r="A19692" i="17" s="1"/>
  <c r="A19693" i="17" s="1"/>
  <c r="A19694" i="17" s="1"/>
  <c r="A19695" i="17" s="1"/>
  <c r="A19696" i="17" s="1"/>
  <c r="A19697" i="17" s="1"/>
  <c r="A19698" i="17" s="1"/>
  <c r="A19699" i="17" s="1"/>
  <c r="A19700" i="17" s="1"/>
  <c r="A19701" i="17" s="1"/>
  <c r="A19702" i="17" s="1"/>
  <c r="A19703" i="17" s="1"/>
  <c r="A19704" i="17" s="1"/>
  <c r="A19705" i="17" s="1"/>
  <c r="A19706" i="17" s="1"/>
  <c r="A19707" i="17" s="1"/>
  <c r="A19708" i="17" s="1"/>
  <c r="A19709" i="17" s="1"/>
  <c r="A19710" i="17" s="1"/>
  <c r="A19711" i="17" s="1"/>
  <c r="A19712" i="17" s="1"/>
  <c r="A19713" i="17" s="1"/>
  <c r="A19714" i="17" s="1"/>
  <c r="A19715" i="17" s="1"/>
  <c r="A19716" i="17" s="1"/>
  <c r="A19717" i="17" s="1"/>
  <c r="A19718" i="17" s="1"/>
  <c r="A19719" i="17" s="1"/>
  <c r="A19720" i="17" s="1"/>
  <c r="A19721" i="17" s="1"/>
  <c r="A19722" i="17" s="1"/>
  <c r="A19723" i="17" s="1"/>
  <c r="A19724" i="17" s="1"/>
  <c r="A19725" i="17" s="1"/>
  <c r="A19726" i="17" s="1"/>
  <c r="A19727" i="17" s="1"/>
  <c r="A19728" i="17" s="1"/>
  <c r="A19729" i="17" s="1"/>
  <c r="A19730" i="17" s="1"/>
  <c r="A19731" i="17" s="1"/>
  <c r="A19732" i="17" s="1"/>
  <c r="A19733" i="17" s="1"/>
  <c r="A19734" i="17" s="1"/>
  <c r="A19735" i="17" s="1"/>
  <c r="A19736" i="17" s="1"/>
  <c r="A19737" i="17" s="1"/>
  <c r="A19738" i="17" s="1"/>
  <c r="A19739" i="17" s="1"/>
  <c r="A19740" i="17" s="1"/>
  <c r="A19741" i="17" s="1"/>
  <c r="A19742" i="17" s="1"/>
  <c r="A19743" i="17" s="1"/>
  <c r="A19744" i="17" s="1"/>
  <c r="A19745" i="17" s="1"/>
  <c r="A19746" i="17" s="1"/>
  <c r="A19747" i="17" s="1"/>
  <c r="A19748" i="17" s="1"/>
  <c r="A19749" i="17" s="1"/>
  <c r="A19750" i="17" s="1"/>
  <c r="A19751" i="17" s="1"/>
  <c r="A19752" i="17" s="1"/>
  <c r="A19753" i="17" s="1"/>
  <c r="A19754" i="17" s="1"/>
  <c r="A19755" i="17" s="1"/>
  <c r="A19756" i="17" s="1"/>
  <c r="A19757" i="17" s="1"/>
  <c r="A19758" i="17" s="1"/>
  <c r="A19759" i="17" s="1"/>
  <c r="A19760" i="17" s="1"/>
  <c r="A19761" i="17" s="1"/>
  <c r="A19762" i="17" s="1"/>
  <c r="A19763" i="17" s="1"/>
  <c r="A19764" i="17" s="1"/>
  <c r="A19765" i="17" s="1"/>
  <c r="A19766" i="17" s="1"/>
  <c r="A19767" i="17" s="1"/>
  <c r="A19768" i="17" s="1"/>
  <c r="A19769" i="17" s="1"/>
  <c r="A19770" i="17" s="1"/>
  <c r="A19771" i="17" s="1"/>
  <c r="A19772" i="17" s="1"/>
  <c r="A19773" i="17" s="1"/>
  <c r="A19774" i="17" s="1"/>
  <c r="A19775" i="17" s="1"/>
  <c r="A19776" i="17" s="1"/>
  <c r="A19777" i="17" s="1"/>
  <c r="A19778" i="17" s="1"/>
  <c r="A19779" i="17" s="1"/>
  <c r="A19780" i="17" s="1"/>
  <c r="A19781" i="17" s="1"/>
  <c r="A19782" i="17" s="1"/>
  <c r="A19783" i="17" s="1"/>
  <c r="A19784" i="17" s="1"/>
  <c r="A19785" i="17" s="1"/>
  <c r="A19786" i="17" s="1"/>
  <c r="A19787" i="17" s="1"/>
  <c r="A19788" i="17" s="1"/>
  <c r="A19789" i="17" s="1"/>
  <c r="A19790" i="17" s="1"/>
  <c r="A19791" i="17" s="1"/>
  <c r="A19792" i="17" s="1"/>
  <c r="A19793" i="17" s="1"/>
  <c r="A19794" i="17" s="1"/>
  <c r="A19795" i="17" s="1"/>
  <c r="A19796" i="17" s="1"/>
  <c r="A19797" i="17" s="1"/>
  <c r="A19798" i="17" s="1"/>
  <c r="A19799" i="17" s="1"/>
  <c r="A19800" i="17" s="1"/>
  <c r="A19801" i="17" s="1"/>
  <c r="A19802" i="17" s="1"/>
  <c r="A19803" i="17" s="1"/>
  <c r="A19804" i="17" s="1"/>
  <c r="A19805" i="17" s="1"/>
  <c r="A19806" i="17" s="1"/>
  <c r="A19807" i="17" s="1"/>
  <c r="A19808" i="17" s="1"/>
  <c r="A19809" i="17" s="1"/>
  <c r="A19810" i="17" s="1"/>
  <c r="A19811" i="17" s="1"/>
  <c r="A19812" i="17" s="1"/>
  <c r="A19813" i="17" s="1"/>
  <c r="A19814" i="17" s="1"/>
  <c r="A19815" i="17" s="1"/>
  <c r="A19816" i="17" s="1"/>
  <c r="A19817" i="17" s="1"/>
  <c r="A19818" i="17" s="1"/>
  <c r="A19819" i="17" s="1"/>
  <c r="A19820" i="17" s="1"/>
  <c r="A19821" i="17" s="1"/>
  <c r="A19822" i="17" s="1"/>
  <c r="A19823" i="17" s="1"/>
  <c r="A19824" i="17" s="1"/>
  <c r="A19825" i="17" s="1"/>
  <c r="A19826" i="17" s="1"/>
  <c r="A19827" i="17" s="1"/>
  <c r="A19828" i="17" s="1"/>
  <c r="A19829" i="17" s="1"/>
  <c r="A19830" i="17" s="1"/>
  <c r="A19831" i="17" s="1"/>
  <c r="A19832" i="17" s="1"/>
  <c r="A19833" i="17" s="1"/>
  <c r="A19834" i="17" s="1"/>
  <c r="A19835" i="17" s="1"/>
  <c r="A19836" i="17" s="1"/>
  <c r="A19837" i="17" s="1"/>
  <c r="A19838" i="17" s="1"/>
  <c r="A19839" i="17" s="1"/>
  <c r="A19840" i="17" s="1"/>
  <c r="A19841" i="17" s="1"/>
  <c r="A19842" i="17" s="1"/>
  <c r="A19843" i="17" s="1"/>
  <c r="A19844" i="17" s="1"/>
  <c r="A19845" i="17" s="1"/>
  <c r="A19846" i="17" s="1"/>
  <c r="A19847" i="17" s="1"/>
  <c r="A19848" i="17" s="1"/>
  <c r="A19849" i="17" s="1"/>
  <c r="A19850" i="17" s="1"/>
  <c r="A19851" i="17" s="1"/>
  <c r="A19852" i="17" s="1"/>
  <c r="A19853" i="17" s="1"/>
  <c r="A19854" i="17" s="1"/>
  <c r="A19855" i="17" s="1"/>
  <c r="A19856" i="17" s="1"/>
  <c r="A19857" i="17" s="1"/>
  <c r="A19858" i="17" s="1"/>
  <c r="A19859" i="17" s="1"/>
  <c r="A19860" i="17" s="1"/>
  <c r="A19861" i="17" s="1"/>
  <c r="A19862" i="17" s="1"/>
  <c r="A19863" i="17" s="1"/>
  <c r="A19864" i="17" s="1"/>
  <c r="A19865" i="17" s="1"/>
  <c r="A19866" i="17" s="1"/>
  <c r="A19867" i="17" s="1"/>
  <c r="A19868" i="17" s="1"/>
  <c r="A19869" i="17" s="1"/>
  <c r="A19870" i="17" s="1"/>
  <c r="A19871" i="17" s="1"/>
  <c r="A19872" i="17" s="1"/>
  <c r="A19873" i="17" s="1"/>
  <c r="A19874" i="17" s="1"/>
  <c r="A19875" i="17" s="1"/>
  <c r="A19876" i="17" s="1"/>
  <c r="A19877" i="17" s="1"/>
  <c r="A19878" i="17" s="1"/>
  <c r="A19879" i="17" s="1"/>
  <c r="A19880" i="17" s="1"/>
  <c r="A19881" i="17" s="1"/>
  <c r="A19882" i="17" s="1"/>
  <c r="A19883" i="17" s="1"/>
  <c r="A19884" i="17" s="1"/>
  <c r="A19885" i="17" s="1"/>
  <c r="A19886" i="17" s="1"/>
  <c r="A19887" i="17" s="1"/>
  <c r="A19888" i="17" s="1"/>
  <c r="A19889" i="17" s="1"/>
  <c r="A19890" i="17" s="1"/>
  <c r="A19891" i="17" s="1"/>
  <c r="A19892" i="17" s="1"/>
  <c r="A19893" i="17" s="1"/>
  <c r="A19894" i="17" s="1"/>
  <c r="A19895" i="17" s="1"/>
  <c r="A19896" i="17" s="1"/>
  <c r="A19897" i="17" s="1"/>
  <c r="A19898" i="17" s="1"/>
  <c r="A19899" i="17" s="1"/>
  <c r="A19900" i="17" s="1"/>
  <c r="A19901" i="17" s="1"/>
  <c r="A19902" i="17" s="1"/>
  <c r="A19903" i="17" s="1"/>
  <c r="A19904" i="17" s="1"/>
  <c r="A19905" i="17" s="1"/>
  <c r="A19906" i="17" s="1"/>
  <c r="A19907" i="17" s="1"/>
  <c r="A19908" i="17" s="1"/>
  <c r="A19909" i="17" s="1"/>
  <c r="A19910" i="17" s="1"/>
  <c r="A19911" i="17" s="1"/>
  <c r="A19912" i="17" s="1"/>
  <c r="A19913" i="17" s="1"/>
  <c r="A19914" i="17" s="1"/>
  <c r="A19915" i="17" s="1"/>
  <c r="A19916" i="17" s="1"/>
  <c r="A19917" i="17" s="1"/>
  <c r="A19918" i="17" s="1"/>
  <c r="A19919" i="17" s="1"/>
  <c r="A19920" i="17" s="1"/>
  <c r="A19921" i="17" s="1"/>
  <c r="A19922" i="17" s="1"/>
  <c r="A19923" i="17" s="1"/>
  <c r="A19924" i="17" s="1"/>
  <c r="A19925" i="17" s="1"/>
  <c r="A19926" i="17" s="1"/>
  <c r="A19927" i="17" s="1"/>
  <c r="A19928" i="17" s="1"/>
  <c r="A19929" i="17" s="1"/>
  <c r="A19930" i="17" s="1"/>
  <c r="A19931" i="17" s="1"/>
  <c r="A19932" i="17" s="1"/>
  <c r="A19933" i="17" s="1"/>
  <c r="A19934" i="17" s="1"/>
  <c r="A19935" i="17" s="1"/>
  <c r="A19936" i="17" s="1"/>
  <c r="A19937" i="17" s="1"/>
  <c r="A19938" i="17" s="1"/>
  <c r="A19939" i="17" s="1"/>
  <c r="A19940" i="17" s="1"/>
  <c r="A19941" i="17" s="1"/>
  <c r="A19942" i="17" s="1"/>
  <c r="A19943" i="17" s="1"/>
  <c r="A19944" i="17" s="1"/>
  <c r="A19945" i="17" s="1"/>
  <c r="A19946" i="17" s="1"/>
  <c r="A19947" i="17" s="1"/>
  <c r="A19948" i="17" s="1"/>
  <c r="A19949" i="17" s="1"/>
  <c r="A19950" i="17" s="1"/>
  <c r="A19951" i="17" s="1"/>
  <c r="A19952" i="17" s="1"/>
  <c r="A19953" i="17" s="1"/>
  <c r="A19954" i="17" s="1"/>
  <c r="A19955" i="17" s="1"/>
  <c r="A19956" i="17" s="1"/>
  <c r="A19957" i="17" s="1"/>
  <c r="A19958" i="17" s="1"/>
  <c r="A19959" i="17" s="1"/>
  <c r="A19960" i="17" s="1"/>
  <c r="A19961" i="17" s="1"/>
  <c r="A19962" i="17" s="1"/>
  <c r="A19963" i="17" s="1"/>
  <c r="A19964" i="17" s="1"/>
  <c r="A19965" i="17" s="1"/>
  <c r="A19966" i="17" s="1"/>
  <c r="A19967" i="17" s="1"/>
  <c r="A19968" i="17" s="1"/>
  <c r="A19969" i="17" s="1"/>
  <c r="A19970" i="17" s="1"/>
  <c r="A19971" i="17" s="1"/>
  <c r="A19972" i="17" s="1"/>
  <c r="A19973" i="17" s="1"/>
  <c r="A19974" i="17" s="1"/>
  <c r="A19975" i="17" s="1"/>
  <c r="A19976" i="17" s="1"/>
  <c r="A19977" i="17" s="1"/>
  <c r="A19978" i="17" s="1"/>
  <c r="A19979" i="17" s="1"/>
  <c r="A19980" i="17" s="1"/>
  <c r="A19981" i="17" s="1"/>
  <c r="A19982" i="17" s="1"/>
  <c r="A19983" i="17" s="1"/>
  <c r="A19984" i="17" s="1"/>
  <c r="A19985" i="17" s="1"/>
  <c r="A19986" i="17" s="1"/>
  <c r="A19987" i="17" s="1"/>
  <c r="A19988" i="17" s="1"/>
  <c r="A19989" i="17" s="1"/>
  <c r="A19990" i="17" s="1"/>
  <c r="A19991" i="17" s="1"/>
  <c r="A19992" i="17" s="1"/>
  <c r="A19993" i="17" s="1"/>
  <c r="A19994" i="17" s="1"/>
  <c r="A19995" i="17" s="1"/>
  <c r="A19996" i="17" s="1"/>
  <c r="A19997" i="17" s="1"/>
  <c r="A19998" i="17" s="1"/>
  <c r="A19999" i="17" s="1"/>
  <c r="A20000" i="17" s="1"/>
  <c r="A20001" i="17" s="1"/>
  <c r="A20002" i="17" s="1"/>
  <c r="A20003" i="17" s="1"/>
  <c r="A20004" i="17" s="1"/>
  <c r="A20005" i="17" s="1"/>
  <c r="A20006" i="17" s="1"/>
  <c r="A20007" i="17" s="1"/>
  <c r="A20008" i="17" s="1"/>
  <c r="A20009" i="17" s="1"/>
  <c r="A20010" i="17" s="1"/>
  <c r="A20011" i="17" s="1"/>
  <c r="A20012" i="17" s="1"/>
  <c r="A20013" i="17" s="1"/>
  <c r="A20014" i="17" s="1"/>
  <c r="A20015" i="17" s="1"/>
  <c r="A20016" i="17" s="1"/>
  <c r="A20017" i="17" s="1"/>
  <c r="A20018" i="17" s="1"/>
  <c r="A20019" i="17" s="1"/>
  <c r="A20020" i="17" s="1"/>
  <c r="A20021" i="17" s="1"/>
  <c r="A20022" i="17" s="1"/>
  <c r="A20023" i="17" s="1"/>
  <c r="A20024" i="17" s="1"/>
  <c r="A20025" i="17" s="1"/>
  <c r="A20026" i="17" s="1"/>
  <c r="A20027" i="17" s="1"/>
  <c r="A20028" i="17" s="1"/>
  <c r="A20029" i="17" s="1"/>
  <c r="A20030" i="17" s="1"/>
  <c r="A20031" i="17" s="1"/>
  <c r="A20032" i="17" s="1"/>
  <c r="A20033" i="17" s="1"/>
  <c r="A20034" i="17" s="1"/>
  <c r="A20035" i="17" s="1"/>
  <c r="A20036" i="17" s="1"/>
  <c r="A20037" i="17" s="1"/>
  <c r="A20038" i="17" s="1"/>
  <c r="A20039" i="17" s="1"/>
  <c r="A20040" i="17" s="1"/>
  <c r="A20041" i="17" s="1"/>
  <c r="A20042" i="17" s="1"/>
  <c r="A20043" i="17" s="1"/>
  <c r="A20044" i="17" s="1"/>
  <c r="A20045" i="17" s="1"/>
  <c r="A20046" i="17" s="1"/>
  <c r="A20047" i="17" s="1"/>
  <c r="A20048" i="17" s="1"/>
  <c r="A20049" i="17" s="1"/>
  <c r="A20050" i="17" s="1"/>
  <c r="A20051" i="17" s="1"/>
  <c r="A20052" i="17" s="1"/>
  <c r="A20053" i="17" s="1"/>
  <c r="A20054" i="17" s="1"/>
  <c r="A20055" i="17" s="1"/>
  <c r="A20056" i="17" s="1"/>
  <c r="A20057" i="17" s="1"/>
  <c r="A20058" i="17" s="1"/>
  <c r="A20059" i="17" s="1"/>
  <c r="A20060" i="17" s="1"/>
  <c r="A20061" i="17" s="1"/>
  <c r="A20062" i="17" s="1"/>
  <c r="A20063" i="17" s="1"/>
  <c r="A20064" i="17" s="1"/>
  <c r="A20065" i="17" s="1"/>
  <c r="A20066" i="17" s="1"/>
  <c r="A20067" i="17" s="1"/>
  <c r="A20068" i="17" s="1"/>
  <c r="A20069" i="17" s="1"/>
  <c r="A20070" i="17" s="1"/>
  <c r="A20071" i="17" s="1"/>
  <c r="A20072" i="17" s="1"/>
  <c r="A20073" i="17" s="1"/>
  <c r="A20074" i="17" s="1"/>
  <c r="A20075" i="17" s="1"/>
  <c r="A20076" i="17" s="1"/>
  <c r="A20077" i="17" s="1"/>
  <c r="A20078" i="17" s="1"/>
  <c r="A20079" i="17" s="1"/>
  <c r="A20080" i="17" s="1"/>
  <c r="A20081" i="17" s="1"/>
  <c r="A20082" i="17" s="1"/>
  <c r="A20083" i="17" s="1"/>
  <c r="A20084" i="17" s="1"/>
  <c r="A20085" i="17" s="1"/>
  <c r="A20086" i="17" s="1"/>
  <c r="A20087" i="17" s="1"/>
  <c r="A20088" i="17" s="1"/>
  <c r="A20089" i="17" s="1"/>
  <c r="A20090" i="17" s="1"/>
  <c r="A20091" i="17" s="1"/>
  <c r="A20092" i="17" s="1"/>
  <c r="A20093" i="17" s="1"/>
  <c r="A20094" i="17" s="1"/>
  <c r="A20095" i="17" s="1"/>
  <c r="A20096" i="17" s="1"/>
  <c r="A20097" i="17" s="1"/>
  <c r="A20098" i="17" s="1"/>
  <c r="A20099" i="17" s="1"/>
  <c r="A20100" i="17" s="1"/>
  <c r="A20101" i="17" s="1"/>
  <c r="A20102" i="17" s="1"/>
  <c r="A20103" i="17" s="1"/>
  <c r="A20104" i="17" s="1"/>
  <c r="A20105" i="17" s="1"/>
  <c r="A20106" i="17" s="1"/>
  <c r="A20107" i="17" s="1"/>
  <c r="A20108" i="17" s="1"/>
  <c r="A20109" i="17" s="1"/>
  <c r="A20110" i="17" s="1"/>
  <c r="A20111" i="17" s="1"/>
  <c r="A20112" i="17" s="1"/>
  <c r="A20113" i="17" s="1"/>
  <c r="A20114" i="17" s="1"/>
  <c r="A20115" i="17" s="1"/>
  <c r="A20116" i="17" s="1"/>
  <c r="A20117" i="17" s="1"/>
  <c r="A20118" i="17" s="1"/>
  <c r="A20119" i="17" s="1"/>
  <c r="A20120" i="17" s="1"/>
  <c r="A20121" i="17" s="1"/>
  <c r="A20122" i="17" s="1"/>
  <c r="A20123" i="17" s="1"/>
  <c r="A20124" i="17" s="1"/>
  <c r="A20125" i="17" s="1"/>
  <c r="A20126" i="17" s="1"/>
  <c r="A20127" i="17" s="1"/>
  <c r="A20128" i="17" s="1"/>
  <c r="A20129" i="17" s="1"/>
  <c r="A20130" i="17" s="1"/>
  <c r="A20131" i="17" s="1"/>
  <c r="A20132" i="17" s="1"/>
  <c r="A20133" i="17" s="1"/>
  <c r="A20134" i="17" s="1"/>
  <c r="A20135" i="17" s="1"/>
  <c r="A20136" i="17" s="1"/>
  <c r="A20137" i="17" s="1"/>
  <c r="A20138" i="17" s="1"/>
  <c r="A20139" i="17" s="1"/>
  <c r="A20140" i="17" s="1"/>
  <c r="A20141" i="17" s="1"/>
  <c r="A20142" i="17" s="1"/>
  <c r="A20143" i="17" s="1"/>
  <c r="A20144" i="17" s="1"/>
  <c r="A20145" i="17" s="1"/>
  <c r="A20146" i="17" s="1"/>
  <c r="A20147" i="17" s="1"/>
  <c r="A20148" i="17" s="1"/>
  <c r="A20149" i="17" s="1"/>
  <c r="A20150" i="17" s="1"/>
  <c r="A20151" i="17" s="1"/>
  <c r="A20152" i="17" s="1"/>
  <c r="A20153" i="17" s="1"/>
  <c r="A20154" i="17" s="1"/>
  <c r="A20155" i="17" s="1"/>
  <c r="A20156" i="17" s="1"/>
  <c r="A20157" i="17" s="1"/>
  <c r="A20158" i="17" s="1"/>
  <c r="A20159" i="17" s="1"/>
  <c r="A20160" i="17" s="1"/>
  <c r="A20161" i="17" s="1"/>
  <c r="A20162" i="17" s="1"/>
  <c r="A20163" i="17" s="1"/>
  <c r="A20164" i="17" s="1"/>
  <c r="A20165" i="17" s="1"/>
  <c r="A20166" i="17" s="1"/>
  <c r="A20167" i="17" s="1"/>
  <c r="A20168" i="17" s="1"/>
  <c r="A20169" i="17" s="1"/>
  <c r="A20170" i="17" s="1"/>
  <c r="A20171" i="17" s="1"/>
  <c r="A20172" i="17" s="1"/>
  <c r="A20173" i="17" s="1"/>
  <c r="A20174" i="17" s="1"/>
  <c r="A20175" i="17" s="1"/>
  <c r="A20176" i="17" s="1"/>
  <c r="A20177" i="17" s="1"/>
  <c r="A20178" i="17" s="1"/>
  <c r="A20179" i="17" s="1"/>
  <c r="A20180" i="17" s="1"/>
  <c r="A20181" i="17" s="1"/>
  <c r="A20182" i="17" s="1"/>
  <c r="A20183" i="17" s="1"/>
  <c r="A20184" i="17" s="1"/>
  <c r="A20185" i="17" s="1"/>
  <c r="A20186" i="17" s="1"/>
  <c r="A20187" i="17" s="1"/>
  <c r="A20188" i="17" s="1"/>
  <c r="A20189" i="17" s="1"/>
  <c r="A20190" i="17" s="1"/>
  <c r="A20191" i="17" s="1"/>
  <c r="A20192" i="17" s="1"/>
  <c r="A20193" i="17" s="1"/>
  <c r="A20194" i="17" s="1"/>
  <c r="A20195" i="17" s="1"/>
  <c r="A20196" i="17" s="1"/>
  <c r="A20197" i="17" s="1"/>
  <c r="A20198" i="17" s="1"/>
  <c r="A20199" i="17" s="1"/>
  <c r="A20200" i="17" s="1"/>
  <c r="A20201" i="17" s="1"/>
  <c r="A20202" i="17" s="1"/>
  <c r="A20203" i="17" s="1"/>
  <c r="A20204" i="17" s="1"/>
  <c r="A20205" i="17" s="1"/>
  <c r="A20206" i="17" s="1"/>
  <c r="A20207" i="17" s="1"/>
  <c r="A20208" i="17" s="1"/>
  <c r="A20209" i="17" s="1"/>
  <c r="A20210" i="17" s="1"/>
  <c r="A20211" i="17" s="1"/>
  <c r="A20212" i="17" s="1"/>
  <c r="A20213" i="17" s="1"/>
  <c r="A20214" i="17" s="1"/>
  <c r="A20215" i="17" s="1"/>
  <c r="A20216" i="17" s="1"/>
  <c r="A20217" i="17" s="1"/>
  <c r="A20218" i="17" s="1"/>
  <c r="A20219" i="17" s="1"/>
  <c r="A20220" i="17" s="1"/>
  <c r="A20221" i="17" s="1"/>
  <c r="A20222" i="17" s="1"/>
  <c r="A20223" i="17" s="1"/>
  <c r="A20224" i="17" s="1"/>
  <c r="A20225" i="17" s="1"/>
  <c r="A20226" i="17" s="1"/>
  <c r="A20227" i="17" s="1"/>
  <c r="A20228" i="17" s="1"/>
  <c r="A20229" i="17" s="1"/>
  <c r="A20230" i="17" s="1"/>
  <c r="A20231" i="17" s="1"/>
  <c r="A20232" i="17" s="1"/>
  <c r="A20233" i="17" s="1"/>
  <c r="A20234" i="17" s="1"/>
  <c r="A20235" i="17" s="1"/>
  <c r="A20236" i="17" s="1"/>
  <c r="A20237" i="17" s="1"/>
  <c r="A20238" i="17" s="1"/>
  <c r="A20239" i="17" s="1"/>
  <c r="A20240" i="17" s="1"/>
  <c r="A20241" i="17" s="1"/>
  <c r="A20242" i="17" s="1"/>
  <c r="A20243" i="17" s="1"/>
  <c r="A20244" i="17" s="1"/>
  <c r="A20245" i="17" s="1"/>
  <c r="A20246" i="17" s="1"/>
  <c r="A20247" i="17" s="1"/>
  <c r="A20248" i="17" s="1"/>
  <c r="A20249" i="17" s="1"/>
  <c r="A20250" i="17" s="1"/>
  <c r="A20251" i="17" s="1"/>
  <c r="A20252" i="17" s="1"/>
  <c r="A20253" i="17" s="1"/>
  <c r="A20254" i="17" s="1"/>
  <c r="A20255" i="17" s="1"/>
  <c r="A20256" i="17" s="1"/>
  <c r="A20257" i="17" s="1"/>
  <c r="A20258" i="17" s="1"/>
  <c r="A20259" i="17" s="1"/>
  <c r="A20260" i="17" s="1"/>
  <c r="A20261" i="17" s="1"/>
  <c r="A20262" i="17" s="1"/>
  <c r="A20263" i="17" s="1"/>
  <c r="A20264" i="17" s="1"/>
  <c r="A20265" i="17" s="1"/>
  <c r="A20266" i="17" s="1"/>
  <c r="A20267" i="17" s="1"/>
  <c r="A20268" i="17" s="1"/>
  <c r="A20269" i="17" s="1"/>
  <c r="A20270" i="17" s="1"/>
  <c r="A20271" i="17" s="1"/>
  <c r="A20272" i="17" s="1"/>
  <c r="A20273" i="17" s="1"/>
  <c r="A20274" i="17" s="1"/>
  <c r="A20275" i="17" s="1"/>
  <c r="A20276" i="17" s="1"/>
  <c r="A20277" i="17" s="1"/>
  <c r="A20278" i="17" s="1"/>
  <c r="A20279" i="17" s="1"/>
  <c r="A20280" i="17" s="1"/>
  <c r="A20281" i="17" s="1"/>
  <c r="A20282" i="17" s="1"/>
  <c r="A20283" i="17" s="1"/>
  <c r="A20284" i="17" s="1"/>
  <c r="A20285" i="17" s="1"/>
  <c r="A20286" i="17" s="1"/>
  <c r="A20287" i="17" s="1"/>
  <c r="A20288" i="17" s="1"/>
  <c r="A20289" i="17" s="1"/>
  <c r="A20290" i="17" s="1"/>
  <c r="A20291" i="17" s="1"/>
  <c r="A20292" i="17" s="1"/>
  <c r="A20293" i="17" s="1"/>
  <c r="A20294" i="17" s="1"/>
  <c r="A20295" i="17" s="1"/>
  <c r="A20296" i="17" s="1"/>
  <c r="A20297" i="17" s="1"/>
  <c r="A20298" i="17" s="1"/>
  <c r="A20299" i="17" s="1"/>
  <c r="A20300" i="17" s="1"/>
  <c r="A20301" i="17" s="1"/>
  <c r="A20302" i="17" s="1"/>
  <c r="A20303" i="17" s="1"/>
  <c r="A20304" i="17" s="1"/>
  <c r="A20305" i="17" s="1"/>
  <c r="A20306" i="17" s="1"/>
  <c r="A20307" i="17" s="1"/>
  <c r="A20308" i="17" s="1"/>
  <c r="A20309" i="17" s="1"/>
  <c r="A20310" i="17" s="1"/>
  <c r="A20311" i="17" s="1"/>
  <c r="A20312" i="17" s="1"/>
  <c r="A20313" i="17" s="1"/>
  <c r="A20314" i="17" s="1"/>
  <c r="A20315" i="17" s="1"/>
  <c r="A20316" i="17" s="1"/>
  <c r="A20317" i="17" s="1"/>
  <c r="A20318" i="17" s="1"/>
  <c r="A20319" i="17" s="1"/>
  <c r="A20320" i="17" s="1"/>
  <c r="A20321" i="17" s="1"/>
  <c r="A20322" i="17" s="1"/>
  <c r="A20323" i="17" s="1"/>
  <c r="A20324" i="17" s="1"/>
  <c r="A20325" i="17" s="1"/>
  <c r="A20326" i="17" s="1"/>
  <c r="A20327" i="17" s="1"/>
  <c r="A20328" i="17" s="1"/>
  <c r="A20329" i="17" s="1"/>
  <c r="A20330" i="17" s="1"/>
  <c r="A20331" i="17" s="1"/>
  <c r="A20332" i="17" s="1"/>
  <c r="A20333" i="17" s="1"/>
  <c r="A20334" i="17" s="1"/>
  <c r="A20335" i="17" s="1"/>
  <c r="A20336" i="17" s="1"/>
  <c r="A20337" i="17" s="1"/>
  <c r="A20338" i="17" s="1"/>
  <c r="A20339" i="17" s="1"/>
  <c r="A20340" i="17" s="1"/>
  <c r="A20341" i="17" s="1"/>
  <c r="A20342" i="17" s="1"/>
  <c r="A20343" i="17" s="1"/>
  <c r="A20344" i="17" s="1"/>
  <c r="A20345" i="17" s="1"/>
  <c r="A20346" i="17" s="1"/>
  <c r="A20347" i="17" s="1"/>
  <c r="A20348" i="17" s="1"/>
  <c r="A20349" i="17" s="1"/>
  <c r="A20350" i="17" s="1"/>
  <c r="A20351" i="17" s="1"/>
  <c r="A20352" i="17" s="1"/>
  <c r="A20353" i="17" s="1"/>
  <c r="A20354" i="17" s="1"/>
  <c r="A20355" i="17" s="1"/>
  <c r="A20356" i="17" s="1"/>
  <c r="A20357" i="17" s="1"/>
  <c r="A20358" i="17" s="1"/>
  <c r="A20359" i="17" s="1"/>
  <c r="A20360" i="17" s="1"/>
  <c r="A20361" i="17" s="1"/>
  <c r="A20362" i="17" s="1"/>
  <c r="A20363" i="17" s="1"/>
  <c r="A20364" i="17" s="1"/>
  <c r="A20365" i="17" s="1"/>
  <c r="A20366" i="17" s="1"/>
  <c r="A20367" i="17" s="1"/>
  <c r="A20368" i="17" s="1"/>
  <c r="A20369" i="17" s="1"/>
  <c r="A20370" i="17" s="1"/>
  <c r="A20371" i="17" s="1"/>
  <c r="A20372" i="17" s="1"/>
  <c r="A20373" i="17" s="1"/>
  <c r="A20374" i="17" s="1"/>
  <c r="A20375" i="17" s="1"/>
  <c r="A20376" i="17" s="1"/>
  <c r="A20377" i="17" s="1"/>
  <c r="A20378" i="17" s="1"/>
  <c r="A20379" i="17" s="1"/>
  <c r="A20380" i="17" s="1"/>
  <c r="A20381" i="17" s="1"/>
  <c r="A20382" i="17" s="1"/>
  <c r="A20383" i="17" s="1"/>
  <c r="A20384" i="17" s="1"/>
  <c r="A20385" i="17" s="1"/>
  <c r="A20386" i="17" s="1"/>
  <c r="A20387" i="17" s="1"/>
  <c r="A20388" i="17" s="1"/>
  <c r="A20389" i="17" s="1"/>
  <c r="A20390" i="17" s="1"/>
  <c r="A20391" i="17" s="1"/>
  <c r="A20392" i="17" s="1"/>
  <c r="A20393" i="17" s="1"/>
  <c r="A20394" i="17" s="1"/>
  <c r="A20395" i="17" s="1"/>
  <c r="A20396" i="17" s="1"/>
  <c r="A20397" i="17" s="1"/>
  <c r="A20398" i="17" s="1"/>
  <c r="A20399" i="17" s="1"/>
  <c r="A20400" i="17" s="1"/>
  <c r="A20401" i="17" s="1"/>
  <c r="A20402" i="17" s="1"/>
  <c r="A20403" i="17" s="1"/>
  <c r="A20404" i="17" s="1"/>
  <c r="A20405" i="17" s="1"/>
  <c r="A20406" i="17" s="1"/>
  <c r="A20407" i="17" s="1"/>
  <c r="A20408" i="17" s="1"/>
  <c r="A20409" i="17" s="1"/>
  <c r="A20410" i="17" s="1"/>
  <c r="A20411" i="17" s="1"/>
  <c r="A20412" i="17" s="1"/>
  <c r="A20413" i="17" s="1"/>
  <c r="A20414" i="17" s="1"/>
  <c r="A20415" i="17" s="1"/>
  <c r="A20416" i="17" s="1"/>
  <c r="A20417" i="17" s="1"/>
  <c r="A20418" i="17" s="1"/>
  <c r="A20419" i="17" s="1"/>
  <c r="A20420" i="17" s="1"/>
  <c r="A20421" i="17" s="1"/>
  <c r="A20422" i="17" s="1"/>
  <c r="A20423" i="17" s="1"/>
  <c r="A20424" i="17" s="1"/>
  <c r="A20425" i="17" s="1"/>
  <c r="A20426" i="17" s="1"/>
  <c r="A20427" i="17" s="1"/>
  <c r="A20428" i="17" s="1"/>
  <c r="A20429" i="17" s="1"/>
  <c r="A20430" i="17" s="1"/>
  <c r="A20431" i="17" s="1"/>
  <c r="A20432" i="17" s="1"/>
  <c r="A20433" i="17" s="1"/>
  <c r="A20434" i="17" s="1"/>
  <c r="A20435" i="17" s="1"/>
  <c r="A20436" i="17" s="1"/>
  <c r="A20437" i="17" s="1"/>
  <c r="A20438" i="17" s="1"/>
  <c r="A20439" i="17" s="1"/>
  <c r="A20440" i="17" s="1"/>
  <c r="A20441" i="17" s="1"/>
  <c r="A20442" i="17" s="1"/>
  <c r="A20443" i="17" s="1"/>
  <c r="A20444" i="17" s="1"/>
  <c r="A20445" i="17" s="1"/>
  <c r="A20446" i="17" s="1"/>
  <c r="A20447" i="17" s="1"/>
  <c r="A20448" i="17" s="1"/>
  <c r="A20449" i="17" s="1"/>
  <c r="A20450" i="17" s="1"/>
  <c r="A20451" i="17" s="1"/>
  <c r="A20452" i="17" s="1"/>
  <c r="A20453" i="17" s="1"/>
  <c r="A20454" i="17" s="1"/>
  <c r="A20455" i="17" s="1"/>
  <c r="A20456" i="17" s="1"/>
  <c r="A20457" i="17" s="1"/>
  <c r="A20458" i="17" s="1"/>
  <c r="A20459" i="17" s="1"/>
  <c r="A20460" i="17" s="1"/>
  <c r="A20461" i="17" s="1"/>
  <c r="A20462" i="17" s="1"/>
  <c r="A20463" i="17" s="1"/>
  <c r="A20464" i="17" s="1"/>
  <c r="A20465" i="17" s="1"/>
  <c r="A20466" i="17" s="1"/>
  <c r="A20467" i="17" s="1"/>
  <c r="A20468" i="17" s="1"/>
  <c r="A20469" i="17" s="1"/>
  <c r="A20470" i="17" s="1"/>
  <c r="A20471" i="17" s="1"/>
  <c r="A20472" i="17" s="1"/>
  <c r="A20473" i="17" s="1"/>
  <c r="A20474" i="17" s="1"/>
  <c r="A20475" i="17" s="1"/>
  <c r="A20476" i="17" s="1"/>
  <c r="A20477" i="17" s="1"/>
  <c r="A20478" i="17" s="1"/>
  <c r="A20479" i="17" s="1"/>
  <c r="A20480" i="17" s="1"/>
  <c r="A20481" i="17" s="1"/>
  <c r="A20482" i="17" s="1"/>
  <c r="A20483" i="17" s="1"/>
  <c r="A20484" i="17" s="1"/>
  <c r="A20485" i="17" s="1"/>
  <c r="A20486" i="17" s="1"/>
  <c r="A20487" i="17" s="1"/>
  <c r="A20488" i="17" s="1"/>
  <c r="A20489" i="17" s="1"/>
  <c r="A20490" i="17" s="1"/>
  <c r="A20491" i="17" s="1"/>
  <c r="A20492" i="17" s="1"/>
  <c r="A20493" i="17" s="1"/>
  <c r="A20494" i="17" s="1"/>
  <c r="A20495" i="17" s="1"/>
  <c r="A20496" i="17" s="1"/>
  <c r="A20497" i="17" s="1"/>
  <c r="A20498" i="17" s="1"/>
  <c r="A20499" i="17" s="1"/>
  <c r="A20500" i="17" s="1"/>
  <c r="A20501" i="17" s="1"/>
  <c r="A20502" i="17" s="1"/>
  <c r="A20503" i="17" s="1"/>
  <c r="A20504" i="17" s="1"/>
  <c r="A20505" i="17" s="1"/>
  <c r="A20506" i="17" s="1"/>
  <c r="A20507" i="17" s="1"/>
  <c r="A20508" i="17" s="1"/>
  <c r="A20509" i="17" s="1"/>
  <c r="A20510" i="17" s="1"/>
  <c r="A20511" i="17" s="1"/>
  <c r="A20512" i="17" s="1"/>
  <c r="A20513" i="17" s="1"/>
  <c r="A20514" i="17" s="1"/>
  <c r="A20515" i="17" s="1"/>
  <c r="A20516" i="17" s="1"/>
  <c r="A20517" i="17" s="1"/>
  <c r="A20518" i="17" s="1"/>
  <c r="A20519" i="17" s="1"/>
  <c r="A20520" i="17" s="1"/>
  <c r="A20521" i="17" s="1"/>
  <c r="A20522" i="17" s="1"/>
  <c r="A20523" i="17" s="1"/>
  <c r="A20524" i="17" s="1"/>
  <c r="A20525" i="17" s="1"/>
  <c r="A20526" i="17" s="1"/>
  <c r="A20527" i="17" s="1"/>
  <c r="A20528" i="17" s="1"/>
  <c r="A20529" i="17" s="1"/>
  <c r="A20530" i="17" s="1"/>
  <c r="A20531" i="17" s="1"/>
  <c r="A20532" i="17" s="1"/>
  <c r="A20533" i="17" s="1"/>
  <c r="A20534" i="17" s="1"/>
  <c r="A20535" i="17" s="1"/>
  <c r="A20536" i="17" s="1"/>
  <c r="A20537" i="17" s="1"/>
  <c r="A20538" i="17" s="1"/>
  <c r="A20539" i="17" s="1"/>
  <c r="A20540" i="17" s="1"/>
  <c r="A20541" i="17" s="1"/>
  <c r="A20542" i="17" s="1"/>
  <c r="A20543" i="17" s="1"/>
  <c r="A20544" i="17" s="1"/>
  <c r="A20545" i="17" s="1"/>
  <c r="A20546" i="17" s="1"/>
  <c r="A20547" i="17" s="1"/>
  <c r="A20548" i="17" s="1"/>
  <c r="A20549" i="17" s="1"/>
  <c r="A20550" i="17" s="1"/>
  <c r="A20551" i="17" s="1"/>
  <c r="A20552" i="17" s="1"/>
  <c r="A20553" i="17" s="1"/>
  <c r="A20554" i="17" s="1"/>
  <c r="A20555" i="17" s="1"/>
  <c r="A20556" i="17" s="1"/>
  <c r="A20557" i="17" s="1"/>
  <c r="A20558" i="17" s="1"/>
  <c r="A20559" i="17" s="1"/>
  <c r="A20560" i="17" s="1"/>
  <c r="A20561" i="17" s="1"/>
  <c r="A20562" i="17" s="1"/>
  <c r="A20563" i="17" s="1"/>
  <c r="A20564" i="17" s="1"/>
  <c r="A20565" i="17" s="1"/>
  <c r="A20566" i="17" s="1"/>
  <c r="A20567" i="17" s="1"/>
  <c r="A20568" i="17" s="1"/>
  <c r="A20569" i="17" s="1"/>
  <c r="A20570" i="17" s="1"/>
  <c r="A20571" i="17" s="1"/>
  <c r="A20572" i="17" s="1"/>
  <c r="A20573" i="17" s="1"/>
  <c r="A20574" i="17" s="1"/>
  <c r="A20575" i="17" s="1"/>
  <c r="A20576" i="17" s="1"/>
  <c r="A20577" i="17" s="1"/>
  <c r="A20578" i="17" s="1"/>
  <c r="A20579" i="17" s="1"/>
  <c r="A20580" i="17" s="1"/>
  <c r="A20581" i="17" s="1"/>
  <c r="A20582" i="17" s="1"/>
  <c r="A20583" i="17" s="1"/>
  <c r="A20584" i="17" s="1"/>
  <c r="A20585" i="17" s="1"/>
  <c r="A20586" i="17" s="1"/>
  <c r="A20587" i="17" s="1"/>
  <c r="A20588" i="17" s="1"/>
  <c r="A20589" i="17" s="1"/>
  <c r="A20590" i="17" s="1"/>
  <c r="A20591" i="17" s="1"/>
  <c r="A20592" i="17" s="1"/>
  <c r="A20593" i="17" s="1"/>
  <c r="A20594" i="17" s="1"/>
  <c r="A20595" i="17" s="1"/>
  <c r="A20596" i="17" s="1"/>
  <c r="A20597" i="17" s="1"/>
  <c r="A20598" i="17" s="1"/>
  <c r="A20599" i="17" s="1"/>
  <c r="A20600" i="17" s="1"/>
  <c r="A20601" i="17" s="1"/>
  <c r="A20602" i="17" s="1"/>
  <c r="A20603" i="17" s="1"/>
  <c r="A20604" i="17" s="1"/>
  <c r="A20605" i="17" s="1"/>
  <c r="A20606" i="17" s="1"/>
  <c r="A20607" i="17" s="1"/>
  <c r="A20608" i="17" s="1"/>
  <c r="A20609" i="17" s="1"/>
  <c r="A20610" i="17" s="1"/>
  <c r="A20611" i="17" s="1"/>
  <c r="A20612" i="17" s="1"/>
  <c r="A20613" i="17" s="1"/>
  <c r="A20614" i="17" s="1"/>
  <c r="A20615" i="17" s="1"/>
  <c r="A20616" i="17" s="1"/>
  <c r="A20617" i="17" s="1"/>
  <c r="A20618" i="17" s="1"/>
  <c r="A20619" i="17" s="1"/>
  <c r="A20620" i="17" s="1"/>
  <c r="A20621" i="17" s="1"/>
  <c r="A20622" i="17" s="1"/>
  <c r="A20623" i="17" s="1"/>
  <c r="A20624" i="17" s="1"/>
  <c r="A20625" i="17" s="1"/>
  <c r="A20626" i="17" s="1"/>
  <c r="A20627" i="17" s="1"/>
  <c r="A20628" i="17" s="1"/>
  <c r="A20629" i="17" s="1"/>
  <c r="A20630" i="17" s="1"/>
  <c r="A20631" i="17" s="1"/>
  <c r="A20632" i="17" s="1"/>
  <c r="A20633" i="17" s="1"/>
  <c r="A20634" i="17" s="1"/>
  <c r="A20635" i="17" s="1"/>
  <c r="A20636" i="17" s="1"/>
  <c r="A20637" i="17" s="1"/>
  <c r="A20638" i="17" s="1"/>
  <c r="A20639" i="17" s="1"/>
  <c r="A20640" i="17" s="1"/>
  <c r="A20641" i="17" s="1"/>
  <c r="A20642" i="17" s="1"/>
  <c r="A20643" i="17" s="1"/>
  <c r="A20644" i="17" s="1"/>
  <c r="A20645" i="17" s="1"/>
  <c r="A20646" i="17" s="1"/>
  <c r="A20647" i="17" s="1"/>
  <c r="A20648" i="17" s="1"/>
  <c r="A20649" i="17" s="1"/>
  <c r="A20650" i="17" s="1"/>
  <c r="A20651" i="17" s="1"/>
  <c r="A20652" i="17" s="1"/>
  <c r="A20653" i="17" s="1"/>
  <c r="A20654" i="17" s="1"/>
  <c r="A20655" i="17" s="1"/>
  <c r="A20656" i="17" s="1"/>
  <c r="A20657" i="17" s="1"/>
  <c r="A20658" i="17" s="1"/>
  <c r="A20659" i="17" s="1"/>
  <c r="A20660" i="17" s="1"/>
  <c r="A20661" i="17" s="1"/>
  <c r="A20662" i="17" s="1"/>
  <c r="A20663" i="17" s="1"/>
  <c r="A20664" i="17" s="1"/>
  <c r="A20665" i="17" s="1"/>
  <c r="A20666" i="17" s="1"/>
  <c r="A20667" i="17" s="1"/>
  <c r="A20668" i="17" s="1"/>
  <c r="A20669" i="17" s="1"/>
  <c r="A20670" i="17" s="1"/>
  <c r="A20671" i="17" s="1"/>
  <c r="A20672" i="17" s="1"/>
  <c r="A20673" i="17" s="1"/>
  <c r="A20674" i="17" s="1"/>
  <c r="A20675" i="17" s="1"/>
  <c r="A20676" i="17" s="1"/>
  <c r="A20677" i="17" s="1"/>
  <c r="A20678" i="17" s="1"/>
  <c r="A20679" i="17" s="1"/>
  <c r="A20680" i="17" s="1"/>
  <c r="A20681" i="17" s="1"/>
  <c r="A20682" i="17" s="1"/>
  <c r="A20683" i="17" s="1"/>
  <c r="A20684" i="17" s="1"/>
  <c r="A20685" i="17" s="1"/>
  <c r="A20686" i="17" s="1"/>
  <c r="A20687" i="17" s="1"/>
  <c r="A20688" i="17" s="1"/>
  <c r="A20689" i="17" s="1"/>
  <c r="A20690" i="17" s="1"/>
  <c r="A20691" i="17" s="1"/>
  <c r="A20692" i="17" s="1"/>
  <c r="A20693" i="17" s="1"/>
  <c r="A20694" i="17" s="1"/>
  <c r="A20695" i="17" s="1"/>
  <c r="A20696" i="17" s="1"/>
  <c r="A20697" i="17" s="1"/>
  <c r="A20698" i="17" s="1"/>
  <c r="A20699" i="17" s="1"/>
  <c r="A20700" i="17" s="1"/>
  <c r="A20701" i="17" s="1"/>
  <c r="A20702" i="17" s="1"/>
  <c r="A20703" i="17" s="1"/>
  <c r="A20704" i="17" s="1"/>
  <c r="A20705" i="17" s="1"/>
  <c r="A20706" i="17" s="1"/>
  <c r="A20707" i="17" s="1"/>
  <c r="A20708" i="17" s="1"/>
  <c r="A20709" i="17" s="1"/>
  <c r="A20710" i="17" s="1"/>
  <c r="A20711" i="17" s="1"/>
  <c r="A20712" i="17" s="1"/>
  <c r="A20713" i="17" s="1"/>
  <c r="A20714" i="17" s="1"/>
  <c r="A20715" i="17" s="1"/>
  <c r="A20716" i="17" s="1"/>
  <c r="A20717" i="17" s="1"/>
  <c r="A20718" i="17" s="1"/>
  <c r="A20719" i="17" s="1"/>
  <c r="A20720" i="17" s="1"/>
  <c r="A20721" i="17" s="1"/>
  <c r="A20722" i="17" s="1"/>
  <c r="A20723" i="17" s="1"/>
  <c r="A20724" i="17" s="1"/>
  <c r="A20725" i="17" s="1"/>
  <c r="A20726" i="17" s="1"/>
  <c r="A20727" i="17" s="1"/>
  <c r="A20728" i="17" s="1"/>
  <c r="A20729" i="17" s="1"/>
  <c r="A20730" i="17" s="1"/>
  <c r="A20731" i="17" s="1"/>
  <c r="A20732" i="17" s="1"/>
  <c r="A20733" i="17" s="1"/>
  <c r="A20734" i="17" s="1"/>
  <c r="A20735" i="17" s="1"/>
  <c r="A20736" i="17" s="1"/>
  <c r="A20737" i="17" s="1"/>
  <c r="A20738" i="17" s="1"/>
  <c r="A20739" i="17" s="1"/>
  <c r="A20740" i="17" s="1"/>
  <c r="A20741" i="17" s="1"/>
  <c r="A20742" i="17" s="1"/>
  <c r="A20743" i="17" s="1"/>
  <c r="A20744" i="17" s="1"/>
  <c r="A20745" i="17" s="1"/>
  <c r="A20746" i="17" s="1"/>
  <c r="A20747" i="17" s="1"/>
  <c r="A20748" i="17" s="1"/>
  <c r="A20749" i="17" s="1"/>
  <c r="A20750" i="17" s="1"/>
  <c r="A20751" i="17" s="1"/>
  <c r="A20752" i="17" s="1"/>
  <c r="A20753" i="17" s="1"/>
  <c r="A20754" i="17" s="1"/>
  <c r="A20755" i="17" s="1"/>
  <c r="A20756" i="17" s="1"/>
  <c r="A20757" i="17" s="1"/>
  <c r="A20758" i="17" s="1"/>
  <c r="A20759" i="17" s="1"/>
  <c r="A20760" i="17" s="1"/>
  <c r="A20761" i="17" s="1"/>
  <c r="A20762" i="17" s="1"/>
  <c r="A20763" i="17" s="1"/>
  <c r="A20764" i="17" s="1"/>
  <c r="A20765" i="17" s="1"/>
  <c r="A20766" i="17" s="1"/>
  <c r="A20767" i="17" s="1"/>
  <c r="A20768" i="17" s="1"/>
  <c r="A20769" i="17" s="1"/>
  <c r="A20770" i="17" s="1"/>
  <c r="A20771" i="17" s="1"/>
  <c r="A20772" i="17" s="1"/>
  <c r="A20773" i="17" s="1"/>
  <c r="A20774" i="17" s="1"/>
  <c r="A20775" i="17" s="1"/>
  <c r="A20776" i="17" s="1"/>
  <c r="A20777" i="17" s="1"/>
  <c r="A20778" i="17" s="1"/>
  <c r="A20779" i="17" s="1"/>
  <c r="A20780" i="17" s="1"/>
  <c r="A20781" i="17" s="1"/>
  <c r="A20782" i="17" s="1"/>
  <c r="A20783" i="17" s="1"/>
  <c r="A20784" i="17" s="1"/>
  <c r="A20785" i="17" s="1"/>
  <c r="A20786" i="17" s="1"/>
  <c r="A20787" i="17" s="1"/>
  <c r="A20788" i="17" s="1"/>
  <c r="A20789" i="17" s="1"/>
  <c r="A20790" i="17" s="1"/>
  <c r="A20791" i="17" s="1"/>
  <c r="A20792" i="17" s="1"/>
  <c r="A20793" i="17" s="1"/>
  <c r="A20794" i="17" s="1"/>
  <c r="A20795" i="17" s="1"/>
  <c r="A20796" i="17" s="1"/>
  <c r="A20797" i="17" s="1"/>
  <c r="A20798" i="17" s="1"/>
  <c r="A20799" i="17" s="1"/>
  <c r="A20800" i="17" s="1"/>
  <c r="A20801" i="17" s="1"/>
  <c r="A20802" i="17" s="1"/>
  <c r="A20803" i="17" s="1"/>
  <c r="A20804" i="17" s="1"/>
  <c r="A20805" i="17" s="1"/>
  <c r="A20806" i="17" s="1"/>
  <c r="A20807" i="17" s="1"/>
  <c r="A20808" i="17" s="1"/>
  <c r="A20809" i="17" s="1"/>
  <c r="A20810" i="17" s="1"/>
  <c r="A20811" i="17" s="1"/>
  <c r="A20812" i="17" s="1"/>
  <c r="A20813" i="17" s="1"/>
  <c r="A20814" i="17" s="1"/>
  <c r="A20815" i="17" s="1"/>
  <c r="A20816" i="17" s="1"/>
  <c r="A20817" i="17" s="1"/>
  <c r="A20818" i="17" s="1"/>
  <c r="A20819" i="17" s="1"/>
  <c r="A20820" i="17" s="1"/>
  <c r="A20821" i="17" s="1"/>
  <c r="A20822" i="17" s="1"/>
  <c r="A20823" i="17" s="1"/>
  <c r="A20824" i="17" s="1"/>
  <c r="A20825" i="17" s="1"/>
  <c r="A20826" i="17" s="1"/>
  <c r="A20827" i="17" s="1"/>
  <c r="A20828" i="17" s="1"/>
  <c r="A20829" i="17" s="1"/>
  <c r="A20830" i="17" s="1"/>
  <c r="A20831" i="17" s="1"/>
  <c r="A20832" i="17" s="1"/>
  <c r="A20833" i="17" s="1"/>
  <c r="A20834" i="17" s="1"/>
  <c r="A20835" i="17" s="1"/>
  <c r="A20836" i="17" s="1"/>
  <c r="A20837" i="17" s="1"/>
  <c r="A20838" i="17" s="1"/>
  <c r="A20839" i="17" s="1"/>
  <c r="A20840" i="17" s="1"/>
  <c r="A20841" i="17" s="1"/>
  <c r="A20842" i="17" s="1"/>
  <c r="A20843" i="17" s="1"/>
  <c r="A20844" i="17" s="1"/>
  <c r="A20845" i="17" s="1"/>
  <c r="A20846" i="17" s="1"/>
  <c r="A20847" i="17" s="1"/>
  <c r="A20848" i="17" s="1"/>
  <c r="A20849" i="17" s="1"/>
  <c r="A20850" i="17" s="1"/>
  <c r="A20851" i="17" s="1"/>
  <c r="A20852" i="17" s="1"/>
  <c r="A20853" i="17" s="1"/>
  <c r="A20854" i="17" s="1"/>
  <c r="A20855" i="17" s="1"/>
  <c r="A20856" i="17" s="1"/>
  <c r="A20857" i="17" s="1"/>
  <c r="A20858" i="17" s="1"/>
  <c r="A20859" i="17" s="1"/>
  <c r="A20860" i="17" s="1"/>
  <c r="A20861" i="17" s="1"/>
  <c r="A20862" i="17" s="1"/>
  <c r="A20863" i="17" s="1"/>
  <c r="A20864" i="17" s="1"/>
  <c r="A20865" i="17" s="1"/>
  <c r="A20866" i="17" s="1"/>
  <c r="A20867" i="17" s="1"/>
  <c r="A20868" i="17" s="1"/>
  <c r="A20869" i="17" s="1"/>
  <c r="A20870" i="17" s="1"/>
  <c r="A20871" i="17" s="1"/>
  <c r="A20872" i="17" s="1"/>
  <c r="A20873" i="17" s="1"/>
  <c r="A20874" i="17" s="1"/>
  <c r="A20875" i="17" s="1"/>
  <c r="A20876" i="17" s="1"/>
  <c r="A20877" i="17" s="1"/>
  <c r="A20878" i="17" s="1"/>
  <c r="A20879" i="17" s="1"/>
  <c r="A20880" i="17" s="1"/>
  <c r="A20881" i="17" s="1"/>
  <c r="A20882" i="17" s="1"/>
  <c r="A20883" i="17" s="1"/>
  <c r="A20884" i="17" s="1"/>
  <c r="A20885" i="17" s="1"/>
  <c r="A20886" i="17" s="1"/>
  <c r="A20887" i="17" s="1"/>
  <c r="A20888" i="17" s="1"/>
  <c r="A20889" i="17" s="1"/>
  <c r="A20890" i="17" s="1"/>
  <c r="A20891" i="17" s="1"/>
  <c r="A20892" i="17" s="1"/>
  <c r="A20893" i="17" s="1"/>
  <c r="A20894" i="17" s="1"/>
  <c r="A20895" i="17" s="1"/>
  <c r="A20896" i="17" s="1"/>
  <c r="A20897" i="17" s="1"/>
  <c r="A20898" i="17" s="1"/>
  <c r="A20899" i="17" s="1"/>
  <c r="A20900" i="17" s="1"/>
  <c r="A20901" i="17" s="1"/>
  <c r="A20902" i="17" s="1"/>
  <c r="A20903" i="17" s="1"/>
  <c r="A20904" i="17" s="1"/>
  <c r="A20905" i="17" s="1"/>
  <c r="A20906" i="17" s="1"/>
  <c r="A20907" i="17" s="1"/>
  <c r="A20908" i="17" s="1"/>
  <c r="A20909" i="17" s="1"/>
  <c r="A20910" i="17" s="1"/>
  <c r="A20911" i="17" s="1"/>
  <c r="A20912" i="17" s="1"/>
  <c r="A20913" i="17" s="1"/>
  <c r="A20914" i="17" s="1"/>
  <c r="A20915" i="17" s="1"/>
  <c r="A20916" i="17" s="1"/>
  <c r="A20917" i="17" s="1"/>
  <c r="A20918" i="17" s="1"/>
  <c r="A20919" i="17" s="1"/>
  <c r="A20920" i="17" s="1"/>
  <c r="A20921" i="17" s="1"/>
  <c r="A20922" i="17" s="1"/>
  <c r="A20923" i="17" s="1"/>
  <c r="A20924" i="17" s="1"/>
  <c r="A20925" i="17" s="1"/>
  <c r="A20926" i="17" s="1"/>
  <c r="A20927" i="17" s="1"/>
  <c r="A20928" i="17" s="1"/>
  <c r="A20929" i="17" s="1"/>
  <c r="A20930" i="17" s="1"/>
  <c r="A20931" i="17" s="1"/>
  <c r="A20932" i="17" s="1"/>
  <c r="A20933" i="17" s="1"/>
  <c r="A20934" i="17" s="1"/>
  <c r="A20935" i="17" s="1"/>
  <c r="A20936" i="17" s="1"/>
  <c r="A20937" i="17" s="1"/>
  <c r="A20938" i="17" s="1"/>
  <c r="A20939" i="17" s="1"/>
  <c r="A20940" i="17" s="1"/>
  <c r="A20941" i="17" s="1"/>
  <c r="A20942" i="17" s="1"/>
  <c r="A20943" i="17" s="1"/>
  <c r="A20944" i="17" s="1"/>
  <c r="A20945" i="17" s="1"/>
  <c r="A20946" i="17" s="1"/>
  <c r="A20947" i="17" s="1"/>
  <c r="A20948" i="17" s="1"/>
  <c r="A20949" i="17" s="1"/>
  <c r="A20950" i="17" s="1"/>
  <c r="A20951" i="17" s="1"/>
  <c r="A20952" i="17" s="1"/>
  <c r="A20953" i="17" s="1"/>
  <c r="A20954" i="17" s="1"/>
  <c r="A20955" i="17" s="1"/>
  <c r="A20956" i="17" s="1"/>
  <c r="A20957" i="17" s="1"/>
  <c r="A20958" i="17" s="1"/>
  <c r="A20959" i="17" s="1"/>
  <c r="A20960" i="17" s="1"/>
  <c r="A20961" i="17" s="1"/>
  <c r="A20962" i="17" s="1"/>
  <c r="A20963" i="17" s="1"/>
  <c r="A20964" i="17" s="1"/>
  <c r="A20965" i="17" s="1"/>
  <c r="A20966" i="17" s="1"/>
  <c r="A20967" i="17" s="1"/>
  <c r="A20968" i="17" s="1"/>
  <c r="A20969" i="17" s="1"/>
  <c r="A20970" i="17" s="1"/>
  <c r="A20971" i="17" s="1"/>
  <c r="A20972" i="17" s="1"/>
  <c r="A20973" i="17" s="1"/>
  <c r="A20974" i="17" s="1"/>
  <c r="A20975" i="17" s="1"/>
  <c r="A20976" i="17" s="1"/>
  <c r="A20977" i="17" s="1"/>
  <c r="A20978" i="17" s="1"/>
  <c r="A20979" i="17" s="1"/>
  <c r="A20980" i="17" s="1"/>
  <c r="A20981" i="17" s="1"/>
  <c r="A20982" i="17" s="1"/>
  <c r="A20983" i="17" s="1"/>
  <c r="A20984" i="17" s="1"/>
  <c r="A20985" i="17" s="1"/>
  <c r="A20986" i="17" s="1"/>
  <c r="A20987" i="17" s="1"/>
  <c r="A20988" i="17" s="1"/>
  <c r="A20989" i="17" s="1"/>
  <c r="A20990" i="17" s="1"/>
  <c r="A20991" i="17" s="1"/>
  <c r="A20992" i="17" s="1"/>
  <c r="A20993" i="17" s="1"/>
  <c r="A20994" i="17" s="1"/>
  <c r="A20995" i="17" s="1"/>
  <c r="A20996" i="17" s="1"/>
  <c r="A20997" i="17" s="1"/>
  <c r="A20998" i="17" s="1"/>
  <c r="A20999" i="17" s="1"/>
  <c r="A21000" i="17" s="1"/>
  <c r="A21001" i="17" s="1"/>
  <c r="A21002" i="17" s="1"/>
  <c r="A21003" i="17" s="1"/>
  <c r="A21004" i="17" s="1"/>
  <c r="A21005" i="17" s="1"/>
  <c r="A21006" i="17" s="1"/>
  <c r="A21007" i="17" s="1"/>
  <c r="A21008" i="17" s="1"/>
  <c r="A21009" i="17" s="1"/>
  <c r="A21010" i="17" s="1"/>
  <c r="A21011" i="17" s="1"/>
  <c r="A21012" i="17" s="1"/>
  <c r="A21013" i="17" s="1"/>
  <c r="A21014" i="17" s="1"/>
  <c r="A21015" i="17" s="1"/>
  <c r="A21016" i="17" s="1"/>
  <c r="A21017" i="17" s="1"/>
  <c r="A21018" i="17" s="1"/>
  <c r="A21019" i="17" s="1"/>
  <c r="A21020" i="17" s="1"/>
  <c r="A21021" i="17" s="1"/>
  <c r="A21022" i="17" s="1"/>
  <c r="A21023" i="17" s="1"/>
  <c r="A21024" i="17" s="1"/>
  <c r="A21025" i="17" s="1"/>
  <c r="A21026" i="17" s="1"/>
  <c r="A21027" i="17" s="1"/>
  <c r="A21028" i="17" s="1"/>
  <c r="A21029" i="17" s="1"/>
  <c r="A21030" i="17" s="1"/>
  <c r="A21031" i="17" s="1"/>
  <c r="A21032" i="17" s="1"/>
  <c r="A21033" i="17" s="1"/>
  <c r="A21034" i="17" s="1"/>
  <c r="A21035" i="17" s="1"/>
  <c r="A21036" i="17" s="1"/>
  <c r="A21037" i="17" s="1"/>
  <c r="A21038" i="17" s="1"/>
  <c r="A21039" i="17" s="1"/>
  <c r="A21040" i="17" s="1"/>
  <c r="A21041" i="17" s="1"/>
  <c r="A21042" i="17" s="1"/>
  <c r="A21043" i="17" s="1"/>
  <c r="A21044" i="17" s="1"/>
  <c r="A21045" i="17" s="1"/>
  <c r="A21046" i="17" s="1"/>
  <c r="A21047" i="17" s="1"/>
  <c r="A21048" i="17" s="1"/>
  <c r="A21049" i="17" s="1"/>
  <c r="A21050" i="17" s="1"/>
  <c r="A21051" i="17" s="1"/>
  <c r="A21052" i="17" s="1"/>
  <c r="A21053" i="17" s="1"/>
  <c r="A21054" i="17" s="1"/>
  <c r="A21055" i="17" s="1"/>
  <c r="A21056" i="17" s="1"/>
  <c r="A21057" i="17" s="1"/>
  <c r="A21058" i="17" s="1"/>
  <c r="A21059" i="17" s="1"/>
  <c r="A21060" i="17" s="1"/>
  <c r="A21061" i="17" s="1"/>
  <c r="A21062" i="17" s="1"/>
  <c r="A21063" i="17" s="1"/>
  <c r="A21064" i="17" s="1"/>
  <c r="A21065" i="17" s="1"/>
  <c r="A21066" i="17" s="1"/>
  <c r="A21067" i="17" s="1"/>
  <c r="A21068" i="17" s="1"/>
  <c r="A21069" i="17" s="1"/>
  <c r="A21070" i="17" s="1"/>
  <c r="A21071" i="17" s="1"/>
  <c r="A21072" i="17" s="1"/>
  <c r="A21073" i="17" s="1"/>
  <c r="A21074" i="17" s="1"/>
  <c r="A21075" i="17" s="1"/>
  <c r="A21076" i="17" s="1"/>
  <c r="A21077" i="17" s="1"/>
  <c r="A21078" i="17" s="1"/>
  <c r="A21079" i="17" s="1"/>
  <c r="A21080" i="17" s="1"/>
  <c r="A21081" i="17" s="1"/>
  <c r="A21082" i="17" s="1"/>
  <c r="A21083" i="17" s="1"/>
  <c r="A21084" i="17" s="1"/>
  <c r="A21085" i="17" s="1"/>
  <c r="A21086" i="17" s="1"/>
  <c r="A21087" i="17" s="1"/>
  <c r="A21088" i="17" s="1"/>
  <c r="A21089" i="17" s="1"/>
  <c r="A21090" i="17" s="1"/>
  <c r="A21091" i="17" s="1"/>
  <c r="A21092" i="17" s="1"/>
  <c r="A21093" i="17" s="1"/>
  <c r="A21094" i="17" s="1"/>
  <c r="A21095" i="17" s="1"/>
  <c r="A21096" i="17" s="1"/>
  <c r="A21097" i="17" s="1"/>
  <c r="A21098" i="17" s="1"/>
  <c r="A21099" i="17" s="1"/>
  <c r="A21100" i="17" s="1"/>
  <c r="A21101" i="17" s="1"/>
  <c r="A21102" i="17" s="1"/>
  <c r="A21103" i="17" s="1"/>
  <c r="A21104" i="17" s="1"/>
  <c r="A21105" i="17" s="1"/>
  <c r="A21106" i="17" s="1"/>
  <c r="A21107" i="17" s="1"/>
  <c r="A21108" i="17" s="1"/>
  <c r="A21109" i="17" s="1"/>
  <c r="A21110" i="17" s="1"/>
  <c r="A21111" i="17" s="1"/>
  <c r="A21112" i="17" s="1"/>
  <c r="A21113" i="17" s="1"/>
  <c r="A21114" i="17" s="1"/>
  <c r="A21115" i="17" s="1"/>
  <c r="A21116" i="17" s="1"/>
  <c r="A21117" i="17" s="1"/>
  <c r="A21118" i="17" s="1"/>
  <c r="A21119" i="17" s="1"/>
  <c r="A21120" i="17" s="1"/>
  <c r="A21121" i="17" s="1"/>
  <c r="A21122" i="17" s="1"/>
  <c r="A21123" i="17" s="1"/>
  <c r="A21124" i="17" s="1"/>
  <c r="A21125" i="17" s="1"/>
  <c r="A21126" i="17" s="1"/>
  <c r="A21127" i="17" s="1"/>
  <c r="A21128" i="17" s="1"/>
  <c r="A21129" i="17" s="1"/>
  <c r="A21130" i="17" s="1"/>
  <c r="A21131" i="17" s="1"/>
  <c r="A21132" i="17" s="1"/>
  <c r="A21133" i="17" s="1"/>
  <c r="A21134" i="17" s="1"/>
  <c r="A21135" i="17" s="1"/>
  <c r="A21136" i="17" s="1"/>
  <c r="A21137" i="17" s="1"/>
  <c r="A21138" i="17" s="1"/>
  <c r="A21139" i="17" s="1"/>
  <c r="A21140" i="17" s="1"/>
  <c r="A21141" i="17" s="1"/>
  <c r="A21142" i="17" s="1"/>
  <c r="A21143" i="17" s="1"/>
  <c r="A21144" i="17" s="1"/>
  <c r="A21145" i="17" s="1"/>
  <c r="A21146" i="17" s="1"/>
  <c r="A21147" i="17" s="1"/>
  <c r="A21148" i="17" s="1"/>
  <c r="A21149" i="17" s="1"/>
  <c r="A21150" i="17" s="1"/>
  <c r="A21151" i="17" s="1"/>
  <c r="A21152" i="17" s="1"/>
  <c r="A21153" i="17" s="1"/>
  <c r="A21154" i="17" s="1"/>
  <c r="A21155" i="17" s="1"/>
  <c r="A21156" i="17" s="1"/>
  <c r="A21157" i="17" s="1"/>
  <c r="A21158" i="17" s="1"/>
  <c r="A21159" i="17" s="1"/>
  <c r="A21160" i="17" s="1"/>
  <c r="A21161" i="17" s="1"/>
  <c r="A21162" i="17" s="1"/>
  <c r="A21163" i="17" s="1"/>
  <c r="A21164" i="17" s="1"/>
  <c r="A21165" i="17" s="1"/>
  <c r="A21166" i="17" s="1"/>
  <c r="A21167" i="17" s="1"/>
  <c r="A21168" i="17" s="1"/>
  <c r="A21169" i="17" s="1"/>
  <c r="A21170" i="17" s="1"/>
  <c r="A21171" i="17" s="1"/>
  <c r="A21172" i="17" s="1"/>
  <c r="A21173" i="17" s="1"/>
  <c r="A21174" i="17" s="1"/>
  <c r="A21175" i="17" s="1"/>
  <c r="A21176" i="17" s="1"/>
  <c r="A21177" i="17" s="1"/>
  <c r="A21178" i="17" s="1"/>
  <c r="A21179" i="17" s="1"/>
  <c r="A21180" i="17" s="1"/>
  <c r="A21181" i="17" s="1"/>
  <c r="A21182" i="17" s="1"/>
  <c r="A21183" i="17" s="1"/>
  <c r="A21184" i="17" s="1"/>
  <c r="A21185" i="17" s="1"/>
  <c r="A21186" i="17" s="1"/>
  <c r="A21187" i="17" s="1"/>
  <c r="A21188" i="17" s="1"/>
  <c r="A21189" i="17" s="1"/>
  <c r="A21190" i="17" s="1"/>
  <c r="A21191" i="17" s="1"/>
  <c r="A21192" i="17" s="1"/>
  <c r="A21193" i="17" s="1"/>
  <c r="A21194" i="17" s="1"/>
  <c r="A21195" i="17" s="1"/>
  <c r="A21196" i="17" s="1"/>
  <c r="A21197" i="17" s="1"/>
  <c r="A21198" i="17" s="1"/>
  <c r="A21199" i="17" s="1"/>
  <c r="A21200" i="17" s="1"/>
  <c r="A21201" i="17" s="1"/>
  <c r="A21202" i="17" s="1"/>
  <c r="A21203" i="17" s="1"/>
  <c r="A21204" i="17" s="1"/>
  <c r="A21205" i="17" s="1"/>
  <c r="A21206" i="17" s="1"/>
  <c r="A21207" i="17" s="1"/>
  <c r="A21208" i="17" s="1"/>
  <c r="A21209" i="17" s="1"/>
  <c r="A21210" i="17" s="1"/>
  <c r="A21211" i="17" s="1"/>
  <c r="A21212" i="17" s="1"/>
  <c r="A21213" i="17" s="1"/>
  <c r="A21214" i="17" s="1"/>
  <c r="A21215" i="17" s="1"/>
  <c r="A21216" i="17" s="1"/>
  <c r="A21217" i="17" s="1"/>
  <c r="A21218" i="17" s="1"/>
  <c r="A21219" i="17" s="1"/>
  <c r="A21220" i="17" s="1"/>
  <c r="A21221" i="17" s="1"/>
  <c r="A21222" i="17" s="1"/>
  <c r="A21223" i="17" s="1"/>
  <c r="A21224" i="17" s="1"/>
  <c r="A21225" i="17" s="1"/>
  <c r="A21226" i="17" s="1"/>
  <c r="A21227" i="17" s="1"/>
  <c r="A21228" i="17" s="1"/>
  <c r="A21229" i="17" s="1"/>
  <c r="A21230" i="17" s="1"/>
  <c r="A21231" i="17" s="1"/>
  <c r="A21232" i="17" s="1"/>
  <c r="A21233" i="17" s="1"/>
  <c r="A21234" i="17" s="1"/>
  <c r="A21235" i="17" s="1"/>
  <c r="A21236" i="17" s="1"/>
  <c r="A21237" i="17" s="1"/>
  <c r="A21238" i="17" s="1"/>
  <c r="A21239" i="17" s="1"/>
  <c r="A21240" i="17" s="1"/>
  <c r="A21241" i="17" s="1"/>
  <c r="A21242" i="17" s="1"/>
  <c r="A21243" i="17" s="1"/>
  <c r="A21244" i="17" s="1"/>
  <c r="A21245" i="17" s="1"/>
  <c r="A21246" i="17" s="1"/>
  <c r="A21247" i="17" s="1"/>
  <c r="A21248" i="17" s="1"/>
  <c r="A21249" i="17" s="1"/>
  <c r="A21250" i="17" s="1"/>
  <c r="A21251" i="17" s="1"/>
  <c r="A21252" i="17" s="1"/>
  <c r="A21253" i="17" s="1"/>
  <c r="A21254" i="17" s="1"/>
  <c r="A21255" i="17" s="1"/>
  <c r="A21256" i="17" s="1"/>
  <c r="A21257" i="17" s="1"/>
  <c r="A21258" i="17" s="1"/>
  <c r="A21259" i="17" s="1"/>
  <c r="A21260" i="17" s="1"/>
  <c r="A21261" i="17" s="1"/>
  <c r="A21262" i="17" s="1"/>
  <c r="A21263" i="17" s="1"/>
  <c r="A21264" i="17" s="1"/>
  <c r="A21265" i="17" s="1"/>
  <c r="A21266" i="17" s="1"/>
  <c r="A21267" i="17" s="1"/>
  <c r="A21268" i="17" s="1"/>
  <c r="A21269" i="17" s="1"/>
  <c r="A21270" i="17" s="1"/>
  <c r="A21271" i="17" s="1"/>
  <c r="A21272" i="17" s="1"/>
  <c r="A21273" i="17" s="1"/>
  <c r="A21274" i="17" s="1"/>
  <c r="A21275" i="17" s="1"/>
  <c r="A21276" i="17" s="1"/>
  <c r="A21277" i="17" s="1"/>
  <c r="A21278" i="17" s="1"/>
  <c r="A21279" i="17" s="1"/>
  <c r="A21280" i="17" s="1"/>
  <c r="A21281" i="17" s="1"/>
  <c r="A21282" i="17" s="1"/>
  <c r="A21283" i="17" s="1"/>
  <c r="A21284" i="17" s="1"/>
  <c r="A21285" i="17" s="1"/>
  <c r="A21286" i="17" s="1"/>
  <c r="A21287" i="17" s="1"/>
  <c r="A21288" i="17" s="1"/>
  <c r="A21289" i="17" s="1"/>
  <c r="A21290" i="17" s="1"/>
  <c r="A21291" i="17" s="1"/>
  <c r="A21292" i="17" s="1"/>
  <c r="A21293" i="17" s="1"/>
  <c r="A21294" i="17" s="1"/>
  <c r="A21295" i="17" s="1"/>
  <c r="A21296" i="17" s="1"/>
  <c r="A21297" i="17" s="1"/>
  <c r="A21298" i="17" s="1"/>
  <c r="A21299" i="17" s="1"/>
  <c r="A21300" i="17" s="1"/>
  <c r="A21301" i="17" s="1"/>
  <c r="A21302" i="17" s="1"/>
  <c r="A21303" i="17" s="1"/>
  <c r="A21304" i="17" s="1"/>
  <c r="A21305" i="17" s="1"/>
  <c r="A21306" i="17" s="1"/>
  <c r="A21307" i="17" s="1"/>
  <c r="A21308" i="17" s="1"/>
  <c r="A21309" i="17" s="1"/>
  <c r="A21310" i="17" s="1"/>
  <c r="A21311" i="17" s="1"/>
  <c r="A21312" i="17" s="1"/>
  <c r="A21313" i="17" s="1"/>
  <c r="A21314" i="17" s="1"/>
  <c r="A21315" i="17" s="1"/>
  <c r="A21316" i="17" s="1"/>
  <c r="A21317" i="17" s="1"/>
  <c r="A21318" i="17" s="1"/>
  <c r="A21319" i="17" s="1"/>
  <c r="A21320" i="17" s="1"/>
  <c r="A21321" i="17" s="1"/>
  <c r="A21322" i="17" s="1"/>
  <c r="A21323" i="17" s="1"/>
  <c r="A21324" i="17" s="1"/>
  <c r="A21325" i="17" s="1"/>
  <c r="A21326" i="17" s="1"/>
  <c r="A21327" i="17" s="1"/>
  <c r="A21328" i="17" s="1"/>
  <c r="A21329" i="17" s="1"/>
  <c r="A21330" i="17" s="1"/>
  <c r="A21331" i="17" s="1"/>
  <c r="A21332" i="17" s="1"/>
  <c r="A21333" i="17" s="1"/>
  <c r="A21334" i="17" s="1"/>
  <c r="A21335" i="17" s="1"/>
  <c r="A21336" i="17" s="1"/>
  <c r="A21337" i="17" s="1"/>
  <c r="A21338" i="17" s="1"/>
  <c r="A21339" i="17" s="1"/>
  <c r="A21340" i="17" s="1"/>
  <c r="A21341" i="17" s="1"/>
  <c r="A21342" i="17" s="1"/>
  <c r="A21343" i="17" s="1"/>
  <c r="A21344" i="17" s="1"/>
  <c r="A21345" i="17" s="1"/>
  <c r="A21346" i="17" s="1"/>
  <c r="A21347" i="17" s="1"/>
  <c r="A21348" i="17" s="1"/>
  <c r="A21349" i="17" s="1"/>
  <c r="A21350" i="17" s="1"/>
  <c r="A21351" i="17" s="1"/>
  <c r="A21352" i="17" s="1"/>
  <c r="A21353" i="17" s="1"/>
  <c r="A21354" i="17" s="1"/>
  <c r="A21355" i="17" s="1"/>
  <c r="A21356" i="17" s="1"/>
  <c r="A21357" i="17" s="1"/>
  <c r="A21358" i="17" s="1"/>
  <c r="A21359" i="17" s="1"/>
  <c r="A21360" i="17" s="1"/>
  <c r="A21361" i="17" s="1"/>
  <c r="A21362" i="17" s="1"/>
  <c r="A21363" i="17" s="1"/>
  <c r="A21364" i="17" s="1"/>
  <c r="A21365" i="17" s="1"/>
  <c r="A21366" i="17" s="1"/>
  <c r="A21367" i="17" s="1"/>
  <c r="A21368" i="17" s="1"/>
  <c r="A21369" i="17" s="1"/>
  <c r="A21370" i="17" s="1"/>
  <c r="A21371" i="17" s="1"/>
  <c r="A21372" i="17" s="1"/>
  <c r="A21373" i="17" s="1"/>
  <c r="A21374" i="17" s="1"/>
  <c r="A21375" i="17" s="1"/>
  <c r="A21376" i="17" s="1"/>
  <c r="A21377" i="17" s="1"/>
  <c r="A21378" i="17" s="1"/>
  <c r="A21379" i="17" s="1"/>
  <c r="A21380" i="17" s="1"/>
  <c r="A21381" i="17" s="1"/>
  <c r="A21382" i="17" s="1"/>
  <c r="A21383" i="17" s="1"/>
  <c r="A21384" i="17" s="1"/>
  <c r="A21385" i="17" s="1"/>
  <c r="A21386" i="17" s="1"/>
  <c r="A21387" i="17" s="1"/>
  <c r="A21388" i="17" s="1"/>
  <c r="A21389" i="17" s="1"/>
  <c r="A21390" i="17" s="1"/>
  <c r="A21391" i="17" s="1"/>
  <c r="A21392" i="17" s="1"/>
  <c r="A21393" i="17" s="1"/>
  <c r="A21394" i="17" s="1"/>
  <c r="A21395" i="17" s="1"/>
  <c r="A21396" i="17" s="1"/>
  <c r="A21397" i="17" s="1"/>
  <c r="A21398" i="17" s="1"/>
  <c r="A21399" i="17" s="1"/>
  <c r="A21400" i="17" s="1"/>
  <c r="A21401" i="17" s="1"/>
  <c r="A21402" i="17" s="1"/>
  <c r="A21403" i="17" s="1"/>
  <c r="A21404" i="17" s="1"/>
  <c r="A21405" i="17" s="1"/>
  <c r="A21406" i="17" s="1"/>
  <c r="A21407" i="17" s="1"/>
  <c r="A21408" i="17" s="1"/>
  <c r="A21409" i="17" s="1"/>
  <c r="A21410" i="17" s="1"/>
  <c r="A21411" i="17" s="1"/>
  <c r="A21412" i="17" s="1"/>
  <c r="A21413" i="17" s="1"/>
  <c r="A21414" i="17" s="1"/>
  <c r="A21415" i="17" s="1"/>
  <c r="A21416" i="17" s="1"/>
  <c r="A21417" i="17" s="1"/>
  <c r="A21418" i="17" s="1"/>
  <c r="A21419" i="17" s="1"/>
  <c r="A21420" i="17" s="1"/>
  <c r="A21421" i="17" s="1"/>
  <c r="A21422" i="17" s="1"/>
  <c r="A21423" i="17" s="1"/>
  <c r="A21424" i="17" s="1"/>
  <c r="A21425" i="17" s="1"/>
  <c r="A21426" i="17" s="1"/>
  <c r="A21427" i="17" s="1"/>
  <c r="A21428" i="17" s="1"/>
  <c r="A21429" i="17" s="1"/>
  <c r="A21430" i="17" s="1"/>
  <c r="A21431" i="17" s="1"/>
  <c r="A21432" i="17" s="1"/>
  <c r="A21433" i="17" s="1"/>
  <c r="A21434" i="17" s="1"/>
  <c r="A21435" i="17" s="1"/>
  <c r="A21436" i="17" s="1"/>
  <c r="A21437" i="17" s="1"/>
  <c r="A21438" i="17" s="1"/>
  <c r="A21439" i="17" s="1"/>
  <c r="A21440" i="17" s="1"/>
  <c r="A21441" i="17" s="1"/>
  <c r="A21442" i="17" s="1"/>
  <c r="A21443" i="17" s="1"/>
  <c r="A21444" i="17" s="1"/>
  <c r="A21445" i="17" s="1"/>
  <c r="A21446" i="17" s="1"/>
  <c r="A21447" i="17" s="1"/>
  <c r="A21448" i="17" s="1"/>
  <c r="A21449" i="17" s="1"/>
  <c r="A21450" i="17" s="1"/>
  <c r="A21451" i="17" s="1"/>
  <c r="A21452" i="17" s="1"/>
  <c r="A21453" i="17" s="1"/>
  <c r="A21454" i="17" s="1"/>
  <c r="A21455" i="17" s="1"/>
  <c r="A21456" i="17" s="1"/>
  <c r="A21457" i="17" s="1"/>
  <c r="A21458" i="17" s="1"/>
  <c r="A21459" i="17" s="1"/>
  <c r="A21460" i="17" s="1"/>
  <c r="A21461" i="17" s="1"/>
  <c r="A21462" i="17" s="1"/>
  <c r="A21463" i="17" s="1"/>
  <c r="A21464" i="17" s="1"/>
  <c r="A21465" i="17" s="1"/>
  <c r="A21466" i="17" s="1"/>
  <c r="A21467" i="17" s="1"/>
  <c r="A21468" i="17" s="1"/>
  <c r="A21469" i="17" s="1"/>
  <c r="A21470" i="17" s="1"/>
  <c r="A21471" i="17" s="1"/>
  <c r="A21472" i="17" s="1"/>
  <c r="A21473" i="17" s="1"/>
  <c r="A21474" i="17" s="1"/>
  <c r="A21475" i="17" s="1"/>
  <c r="A21476" i="17" s="1"/>
  <c r="A21477" i="17" s="1"/>
  <c r="A21478" i="17" s="1"/>
  <c r="A21479" i="17" s="1"/>
  <c r="A21480" i="17" s="1"/>
  <c r="A21481" i="17" s="1"/>
  <c r="A21482" i="17" s="1"/>
  <c r="A21483" i="17" s="1"/>
  <c r="A21484" i="17" s="1"/>
  <c r="A21485" i="17" s="1"/>
  <c r="A21486" i="17" s="1"/>
  <c r="A21487" i="17" s="1"/>
  <c r="A21488" i="17" s="1"/>
  <c r="A21489" i="17" s="1"/>
  <c r="A21490" i="17" s="1"/>
  <c r="A21491" i="17" s="1"/>
  <c r="A21492" i="17" s="1"/>
  <c r="A21493" i="17" s="1"/>
  <c r="A21494" i="17" s="1"/>
  <c r="A21495" i="17" s="1"/>
  <c r="A21496" i="17" s="1"/>
  <c r="A21497" i="17" s="1"/>
  <c r="A21498" i="17" s="1"/>
  <c r="A21499" i="17" s="1"/>
  <c r="A21500" i="17" s="1"/>
  <c r="A21501" i="17" s="1"/>
  <c r="A21502" i="17" s="1"/>
  <c r="A21503" i="17" s="1"/>
  <c r="A21504" i="17" s="1"/>
  <c r="A21505" i="17" s="1"/>
  <c r="A21506" i="17" s="1"/>
  <c r="A21507" i="17" s="1"/>
  <c r="A21508" i="17" s="1"/>
  <c r="A21509" i="17" s="1"/>
  <c r="A21510" i="17" s="1"/>
  <c r="A21511" i="17" s="1"/>
  <c r="A21512" i="17" s="1"/>
  <c r="A21513" i="17" s="1"/>
  <c r="A21514" i="17" s="1"/>
  <c r="A21515" i="17" s="1"/>
  <c r="A21516" i="17" s="1"/>
  <c r="A21517" i="17" s="1"/>
  <c r="A21518" i="17" s="1"/>
  <c r="A21519" i="17" s="1"/>
  <c r="A21520" i="17" s="1"/>
  <c r="A21521" i="17" s="1"/>
  <c r="A21522" i="17" s="1"/>
  <c r="A21523" i="17" s="1"/>
  <c r="A21524" i="17" s="1"/>
  <c r="A21525" i="17" s="1"/>
  <c r="A21526" i="17" s="1"/>
  <c r="A21527" i="17" s="1"/>
  <c r="A21528" i="17" s="1"/>
  <c r="A21529" i="17" s="1"/>
  <c r="A21530" i="17" s="1"/>
  <c r="A21531" i="17" s="1"/>
  <c r="A21532" i="17" s="1"/>
  <c r="A21533" i="17" s="1"/>
  <c r="A21534" i="17" s="1"/>
  <c r="A21535" i="17" s="1"/>
  <c r="A21536" i="17" s="1"/>
  <c r="A21537" i="17" s="1"/>
  <c r="A21538" i="17" s="1"/>
  <c r="A21539" i="17" s="1"/>
  <c r="A21540" i="17" s="1"/>
  <c r="A21541" i="17" s="1"/>
  <c r="A21542" i="17" s="1"/>
  <c r="A21543" i="17" s="1"/>
  <c r="A21544" i="17" s="1"/>
  <c r="A21545" i="17" s="1"/>
  <c r="A21546" i="17" s="1"/>
  <c r="A21547" i="17" s="1"/>
  <c r="A21548" i="17" s="1"/>
  <c r="A21549" i="17" s="1"/>
  <c r="A21550" i="17" s="1"/>
  <c r="A21551" i="17" s="1"/>
  <c r="A21552" i="17" s="1"/>
  <c r="A21553" i="17" s="1"/>
  <c r="A21554" i="17" s="1"/>
  <c r="A21555" i="17" s="1"/>
  <c r="A21556" i="17" s="1"/>
  <c r="A21557" i="17" s="1"/>
  <c r="A21558" i="17" s="1"/>
  <c r="A21559" i="17" s="1"/>
  <c r="A21560" i="17" s="1"/>
  <c r="A21561" i="17" s="1"/>
  <c r="A21562" i="17" s="1"/>
  <c r="A21563" i="17" s="1"/>
  <c r="A21564" i="17" s="1"/>
  <c r="A21565" i="17" s="1"/>
  <c r="A21566" i="17" s="1"/>
  <c r="A21567" i="17" s="1"/>
  <c r="A21568" i="17" s="1"/>
  <c r="A21569" i="17" s="1"/>
  <c r="A21570" i="17" s="1"/>
  <c r="A21571" i="17" s="1"/>
  <c r="A21572" i="17" s="1"/>
  <c r="A21573" i="17" s="1"/>
  <c r="A21574" i="17" s="1"/>
  <c r="A21575" i="17" s="1"/>
  <c r="A21576" i="17" s="1"/>
  <c r="A21577" i="17" s="1"/>
  <c r="A21578" i="17" s="1"/>
  <c r="A21579" i="17" s="1"/>
  <c r="A21580" i="17" s="1"/>
  <c r="A21581" i="17" s="1"/>
  <c r="A21582" i="17" s="1"/>
  <c r="A21583" i="17" s="1"/>
  <c r="A21584" i="17" s="1"/>
  <c r="A21585" i="17" s="1"/>
  <c r="A21586" i="17" s="1"/>
  <c r="A21587" i="17" s="1"/>
  <c r="A21588" i="17" s="1"/>
  <c r="A21589" i="17" s="1"/>
  <c r="A21590" i="17" s="1"/>
  <c r="A21591" i="17" s="1"/>
  <c r="A21592" i="17" s="1"/>
  <c r="A21593" i="17" s="1"/>
  <c r="A21594" i="17" s="1"/>
  <c r="A21595" i="17" s="1"/>
  <c r="A21596" i="17" s="1"/>
  <c r="A21597" i="17" s="1"/>
  <c r="A21598" i="17" s="1"/>
  <c r="A21599" i="17" s="1"/>
  <c r="A21600" i="17" s="1"/>
  <c r="A21601" i="17" s="1"/>
  <c r="A21602" i="17" s="1"/>
  <c r="A21603" i="17" s="1"/>
  <c r="A21604" i="17" s="1"/>
  <c r="A21605" i="17" s="1"/>
  <c r="A21606" i="17" s="1"/>
  <c r="A21607" i="17" s="1"/>
  <c r="A21608" i="17" s="1"/>
  <c r="A21609" i="17" s="1"/>
  <c r="A21610" i="17" s="1"/>
  <c r="A21611" i="17" s="1"/>
  <c r="A21612" i="17" s="1"/>
  <c r="A21613" i="17" s="1"/>
  <c r="A21614" i="17" s="1"/>
  <c r="A21615" i="17" s="1"/>
  <c r="A21616" i="17" s="1"/>
  <c r="A21617" i="17" s="1"/>
  <c r="A21618" i="17" s="1"/>
  <c r="A21619" i="17" s="1"/>
  <c r="A21620" i="17" s="1"/>
  <c r="A21621" i="17" s="1"/>
  <c r="A21622" i="17" s="1"/>
  <c r="A21623" i="17" s="1"/>
  <c r="A21624" i="17" s="1"/>
  <c r="A21625" i="17" s="1"/>
  <c r="A21626" i="17" s="1"/>
  <c r="A21627" i="17" s="1"/>
  <c r="A21628" i="17" s="1"/>
  <c r="A21629" i="17" s="1"/>
  <c r="A21630" i="17" s="1"/>
  <c r="A21631" i="17" s="1"/>
  <c r="A21632" i="17" s="1"/>
  <c r="A21633" i="17" s="1"/>
  <c r="A21634" i="17" s="1"/>
  <c r="A21635" i="17" s="1"/>
  <c r="A21636" i="17" s="1"/>
  <c r="A21637" i="17" s="1"/>
  <c r="A21638" i="17" s="1"/>
  <c r="A21639" i="17" s="1"/>
  <c r="A21640" i="17" s="1"/>
  <c r="A21641" i="17" s="1"/>
  <c r="A21642" i="17" s="1"/>
  <c r="A21643" i="17" s="1"/>
  <c r="A21644" i="17" s="1"/>
  <c r="A21645" i="17" s="1"/>
  <c r="A21646" i="17" s="1"/>
  <c r="A21647" i="17" s="1"/>
  <c r="A21648" i="17" s="1"/>
  <c r="A21649" i="17" s="1"/>
  <c r="A21650" i="17" s="1"/>
  <c r="A21651" i="17" s="1"/>
  <c r="A21652" i="17" s="1"/>
  <c r="A21653" i="17" s="1"/>
  <c r="A21654" i="17" s="1"/>
  <c r="A21655" i="17" s="1"/>
  <c r="A21656" i="17" s="1"/>
  <c r="A21657" i="17" s="1"/>
  <c r="A21658" i="17" s="1"/>
  <c r="A21659" i="17" s="1"/>
  <c r="A21660" i="17" s="1"/>
  <c r="A21661" i="17" s="1"/>
  <c r="A21662" i="17" s="1"/>
  <c r="A21663" i="17" s="1"/>
  <c r="A21664" i="17" s="1"/>
  <c r="A21665" i="17" s="1"/>
  <c r="A21666" i="17" s="1"/>
  <c r="A21667" i="17" s="1"/>
  <c r="A21668" i="17" s="1"/>
  <c r="A21669" i="17" s="1"/>
  <c r="A21670" i="17" s="1"/>
  <c r="A21671" i="17" s="1"/>
  <c r="A21672" i="17" s="1"/>
  <c r="A21673" i="17" s="1"/>
  <c r="A21674" i="17" s="1"/>
  <c r="A21675" i="17" s="1"/>
  <c r="A21676" i="17" s="1"/>
  <c r="A21677" i="17" s="1"/>
  <c r="A21678" i="17" s="1"/>
  <c r="A21679" i="17" s="1"/>
  <c r="A21680" i="17" s="1"/>
  <c r="A21681" i="17" s="1"/>
  <c r="A21682" i="17" s="1"/>
  <c r="A21683" i="17" s="1"/>
  <c r="A21684" i="17" s="1"/>
  <c r="A21685" i="17" s="1"/>
  <c r="A21686" i="17" s="1"/>
  <c r="A21687" i="17" s="1"/>
  <c r="A21688" i="17" s="1"/>
  <c r="A21689" i="17" s="1"/>
  <c r="A21690" i="17" s="1"/>
  <c r="A21691" i="17" s="1"/>
  <c r="A21692" i="17" s="1"/>
  <c r="A21693" i="17" s="1"/>
  <c r="A21694" i="17" s="1"/>
  <c r="A21695" i="17" s="1"/>
  <c r="A21696" i="17" s="1"/>
  <c r="A21697" i="17" s="1"/>
  <c r="A21698" i="17" s="1"/>
  <c r="A21699" i="17" s="1"/>
  <c r="A21700" i="17" s="1"/>
  <c r="A21701" i="17" s="1"/>
  <c r="A21702" i="17" s="1"/>
  <c r="A21703" i="17" s="1"/>
  <c r="A21704" i="17" s="1"/>
  <c r="A21705" i="17" s="1"/>
  <c r="A21706" i="17" s="1"/>
  <c r="A21707" i="17" s="1"/>
  <c r="A21708" i="17" s="1"/>
  <c r="A21709" i="17" s="1"/>
  <c r="A21710" i="17" s="1"/>
  <c r="A21711" i="17" s="1"/>
  <c r="A21712" i="17" s="1"/>
  <c r="A21713" i="17" s="1"/>
  <c r="A21714" i="17" s="1"/>
  <c r="A21715" i="17" s="1"/>
  <c r="A21716" i="17" s="1"/>
  <c r="A21717" i="17" s="1"/>
  <c r="A21718" i="17" s="1"/>
  <c r="A21719" i="17" s="1"/>
  <c r="A21720" i="17" s="1"/>
  <c r="A21721" i="17" s="1"/>
  <c r="A21722" i="17" s="1"/>
  <c r="A21723" i="17" s="1"/>
  <c r="A21724" i="17" s="1"/>
  <c r="A21725" i="17" s="1"/>
  <c r="A21726" i="17" s="1"/>
  <c r="A21727" i="17" s="1"/>
  <c r="A21728" i="17" s="1"/>
  <c r="A21729" i="17" s="1"/>
  <c r="A21730" i="17" s="1"/>
  <c r="A21731" i="17" s="1"/>
  <c r="A21732" i="17" s="1"/>
  <c r="A21733" i="17" s="1"/>
  <c r="A21734" i="17" s="1"/>
  <c r="A21735" i="17" s="1"/>
  <c r="A21736" i="17" s="1"/>
  <c r="A21737" i="17" s="1"/>
  <c r="A21738" i="17" s="1"/>
  <c r="A21739" i="17" s="1"/>
  <c r="A21740" i="17" s="1"/>
  <c r="A21741" i="17" s="1"/>
  <c r="A21742" i="17" s="1"/>
  <c r="A21743" i="17" s="1"/>
  <c r="A21744" i="17" s="1"/>
  <c r="A21745" i="17" s="1"/>
  <c r="A21746" i="17" s="1"/>
  <c r="A21747" i="17" s="1"/>
  <c r="A21748" i="17" s="1"/>
  <c r="A21749" i="17" s="1"/>
  <c r="A21750" i="17" s="1"/>
  <c r="A21751" i="17" s="1"/>
  <c r="A21752" i="17" s="1"/>
  <c r="A21753" i="17" s="1"/>
  <c r="A21754" i="17" s="1"/>
  <c r="A21755" i="17" s="1"/>
  <c r="A21756" i="17" s="1"/>
  <c r="A21757" i="17" s="1"/>
  <c r="A21758" i="17" s="1"/>
  <c r="A21759" i="17" s="1"/>
  <c r="A21760" i="17" s="1"/>
  <c r="A21761" i="17" s="1"/>
  <c r="A21762" i="17" s="1"/>
  <c r="A21763" i="17" s="1"/>
  <c r="A21764" i="17" s="1"/>
  <c r="A21765" i="17" s="1"/>
  <c r="A21766" i="17" s="1"/>
  <c r="A21767" i="17" s="1"/>
  <c r="A21768" i="17" s="1"/>
  <c r="A21769" i="17" s="1"/>
  <c r="A21770" i="17" s="1"/>
  <c r="A21771" i="17" s="1"/>
  <c r="A21772" i="17" s="1"/>
  <c r="A21773" i="17" s="1"/>
  <c r="A21774" i="17" s="1"/>
  <c r="A21775" i="17" s="1"/>
  <c r="A21776" i="17" s="1"/>
  <c r="A21777" i="17" s="1"/>
  <c r="A21778" i="17" s="1"/>
  <c r="A21779" i="17" s="1"/>
  <c r="A21780" i="17" s="1"/>
  <c r="A21781" i="17" s="1"/>
  <c r="A21782" i="17" s="1"/>
  <c r="A21783" i="17" s="1"/>
  <c r="A21784" i="17" s="1"/>
  <c r="A21785" i="17" s="1"/>
  <c r="A21786" i="17" s="1"/>
  <c r="A21787" i="17" s="1"/>
  <c r="A21788" i="17" s="1"/>
  <c r="A21789" i="17" s="1"/>
  <c r="A21790" i="17" s="1"/>
  <c r="A21791" i="17" s="1"/>
  <c r="A21792" i="17" s="1"/>
  <c r="A21793" i="17" s="1"/>
  <c r="A21794" i="17" s="1"/>
  <c r="A21795" i="17" s="1"/>
  <c r="A21796" i="17" s="1"/>
  <c r="A21797" i="17" s="1"/>
  <c r="A21798" i="17" s="1"/>
  <c r="A21799" i="17" s="1"/>
  <c r="A21800" i="17" s="1"/>
  <c r="A21801" i="17" s="1"/>
  <c r="A21802" i="17" s="1"/>
  <c r="A21803" i="17" s="1"/>
  <c r="A21804" i="17" s="1"/>
  <c r="A21805" i="17" s="1"/>
  <c r="A21806" i="17" s="1"/>
  <c r="A21807" i="17" s="1"/>
  <c r="A21808" i="17" s="1"/>
  <c r="A21809" i="17" s="1"/>
  <c r="A21810" i="17" s="1"/>
  <c r="A21811" i="17" s="1"/>
  <c r="A21812" i="17" s="1"/>
  <c r="A21813" i="17" s="1"/>
  <c r="A21814" i="17" s="1"/>
  <c r="A21815" i="17" s="1"/>
  <c r="A21816" i="17" s="1"/>
  <c r="A21817" i="17" s="1"/>
  <c r="A21818" i="17" s="1"/>
  <c r="A21819" i="17" s="1"/>
  <c r="A21820" i="17" s="1"/>
  <c r="A21821" i="17" s="1"/>
  <c r="A21822" i="17" s="1"/>
  <c r="A21823" i="17" s="1"/>
  <c r="A21824" i="17" s="1"/>
  <c r="A21825" i="17" s="1"/>
  <c r="A21826" i="17" s="1"/>
  <c r="A21827" i="17" s="1"/>
  <c r="A21828" i="17" s="1"/>
  <c r="A21829" i="17" s="1"/>
  <c r="A21830" i="17" s="1"/>
  <c r="A21831" i="17" s="1"/>
  <c r="A21832" i="17" s="1"/>
  <c r="A21833" i="17" s="1"/>
  <c r="A21834" i="17" s="1"/>
  <c r="A21835" i="17" s="1"/>
  <c r="A21836" i="17" s="1"/>
  <c r="A21837" i="17" s="1"/>
  <c r="A21838" i="17" s="1"/>
  <c r="A21839" i="17" s="1"/>
  <c r="A21840" i="17" s="1"/>
  <c r="A21841" i="17" s="1"/>
  <c r="A21842" i="17" s="1"/>
  <c r="A21843" i="17" s="1"/>
  <c r="A21844" i="17" s="1"/>
  <c r="A21845" i="17" s="1"/>
  <c r="A21846" i="17" s="1"/>
  <c r="A21847" i="17" s="1"/>
  <c r="A21848" i="17" s="1"/>
  <c r="A21849" i="17" s="1"/>
  <c r="A21850" i="17" s="1"/>
  <c r="A21851" i="17" s="1"/>
  <c r="A21852" i="17" s="1"/>
  <c r="A21853" i="17" s="1"/>
  <c r="A21854" i="17" s="1"/>
  <c r="A21855" i="17" s="1"/>
  <c r="A21856" i="17" s="1"/>
  <c r="A21857" i="17" s="1"/>
  <c r="A21858" i="17" s="1"/>
  <c r="A21859" i="17" s="1"/>
  <c r="A21860" i="17" s="1"/>
  <c r="A21861" i="17" s="1"/>
  <c r="A21862" i="17" s="1"/>
  <c r="A21863" i="17" s="1"/>
  <c r="A21864" i="17" s="1"/>
  <c r="A21865" i="17" s="1"/>
  <c r="A21866" i="17" s="1"/>
  <c r="A21867" i="17" s="1"/>
  <c r="A21868" i="17" s="1"/>
  <c r="A21869" i="17" s="1"/>
  <c r="A21870" i="17" s="1"/>
  <c r="A21871" i="17" s="1"/>
  <c r="A21872" i="17" s="1"/>
  <c r="A21873" i="17" s="1"/>
  <c r="A21874" i="17" s="1"/>
  <c r="A21875" i="17" s="1"/>
  <c r="A21876" i="17" s="1"/>
  <c r="A21877" i="17" s="1"/>
  <c r="A21878" i="17" s="1"/>
  <c r="A21879" i="17" s="1"/>
  <c r="A21880" i="17" s="1"/>
  <c r="A21881" i="17" s="1"/>
  <c r="A21882" i="17" s="1"/>
  <c r="A21883" i="17" s="1"/>
  <c r="A21884" i="17" s="1"/>
  <c r="A21885" i="17" s="1"/>
  <c r="A21886" i="17" s="1"/>
  <c r="A21887" i="17" s="1"/>
  <c r="A21888" i="17" s="1"/>
  <c r="A21889" i="17" s="1"/>
  <c r="A21890" i="17" s="1"/>
  <c r="A21891" i="17" s="1"/>
  <c r="A21892" i="17" s="1"/>
  <c r="A21893" i="17" s="1"/>
  <c r="A21894" i="17" s="1"/>
  <c r="A21895" i="17" s="1"/>
  <c r="A21896" i="17" s="1"/>
  <c r="A21897" i="17" s="1"/>
  <c r="A21898" i="17" s="1"/>
  <c r="A21899" i="17" s="1"/>
  <c r="A21900" i="17" s="1"/>
  <c r="A21901" i="17" s="1"/>
  <c r="A21902" i="17" s="1"/>
  <c r="A21903" i="17" s="1"/>
  <c r="A21904" i="17" s="1"/>
  <c r="A21905" i="17" s="1"/>
  <c r="A21906" i="17" s="1"/>
  <c r="A21907" i="17" s="1"/>
  <c r="A21908" i="17" s="1"/>
  <c r="A21909" i="17" s="1"/>
  <c r="A21910" i="17" s="1"/>
  <c r="A21911" i="17" s="1"/>
  <c r="A21912" i="17" s="1"/>
  <c r="A21913" i="17" s="1"/>
  <c r="A21914" i="17" s="1"/>
  <c r="A21915" i="17" s="1"/>
  <c r="A21916" i="17" s="1"/>
  <c r="A21917" i="17" s="1"/>
  <c r="A21918" i="17" s="1"/>
  <c r="A21919" i="17" s="1"/>
  <c r="A21920" i="17" s="1"/>
  <c r="A21921" i="17" s="1"/>
  <c r="A21922" i="17" s="1"/>
  <c r="A21923" i="17" s="1"/>
  <c r="A21924" i="17" s="1"/>
  <c r="A21925" i="17" s="1"/>
  <c r="A21926" i="17" s="1"/>
  <c r="A21927" i="17" s="1"/>
  <c r="A21928" i="17" s="1"/>
  <c r="A21929" i="17" s="1"/>
  <c r="A21930" i="17" s="1"/>
  <c r="A21931" i="17" s="1"/>
  <c r="A21932" i="17" s="1"/>
  <c r="A21933" i="17" s="1"/>
  <c r="A21934" i="17" s="1"/>
  <c r="A21935" i="17" s="1"/>
  <c r="A21936" i="17" s="1"/>
  <c r="A21937" i="17" s="1"/>
  <c r="A21938" i="17" s="1"/>
  <c r="A21939" i="17" s="1"/>
  <c r="A21940" i="17" s="1"/>
  <c r="A21941" i="17" s="1"/>
  <c r="A21942" i="17" s="1"/>
  <c r="A21943" i="17" s="1"/>
  <c r="A21944" i="17" s="1"/>
  <c r="A21945" i="17" s="1"/>
  <c r="A21946" i="17" s="1"/>
  <c r="A21947" i="17" s="1"/>
  <c r="A21948" i="17" s="1"/>
  <c r="A21949" i="17" s="1"/>
  <c r="A21950" i="17" s="1"/>
  <c r="A21951" i="17" s="1"/>
  <c r="A21952" i="17" s="1"/>
  <c r="A21953" i="17" s="1"/>
  <c r="A21954" i="17" s="1"/>
  <c r="A21955" i="17" s="1"/>
  <c r="A21956" i="17" s="1"/>
  <c r="A21957" i="17" s="1"/>
  <c r="A21958" i="17" s="1"/>
  <c r="A21959" i="17" s="1"/>
  <c r="A21960" i="17" s="1"/>
  <c r="A21961" i="17" s="1"/>
  <c r="A21962" i="17" s="1"/>
  <c r="A21963" i="17" s="1"/>
  <c r="A21964" i="17" s="1"/>
  <c r="A21965" i="17" s="1"/>
  <c r="A21966" i="17" s="1"/>
  <c r="A21967" i="17" s="1"/>
  <c r="A21968" i="17" s="1"/>
  <c r="A21969" i="17" s="1"/>
  <c r="A21970" i="17" s="1"/>
  <c r="A21971" i="17" s="1"/>
  <c r="A21972" i="17" s="1"/>
  <c r="A21973" i="17" s="1"/>
  <c r="A21974" i="17" s="1"/>
  <c r="A21975" i="17" s="1"/>
  <c r="A21976" i="17" s="1"/>
  <c r="A21977" i="17" s="1"/>
  <c r="A21978" i="17" s="1"/>
  <c r="A21979" i="17" s="1"/>
  <c r="A21980" i="17" s="1"/>
  <c r="A21981" i="17" s="1"/>
  <c r="A21982" i="17" s="1"/>
  <c r="A21983" i="17" s="1"/>
  <c r="A21984" i="17" s="1"/>
  <c r="A21985" i="17" s="1"/>
  <c r="A21986" i="17" s="1"/>
  <c r="A21987" i="17" s="1"/>
  <c r="A21988" i="17" s="1"/>
  <c r="A21989" i="17" s="1"/>
  <c r="A21990" i="17" s="1"/>
  <c r="A21991" i="17" s="1"/>
  <c r="A21992" i="17" s="1"/>
  <c r="A21993" i="17" s="1"/>
  <c r="A21994" i="17" s="1"/>
  <c r="A21995" i="17" s="1"/>
  <c r="A21996" i="17" s="1"/>
  <c r="A21997" i="17" s="1"/>
  <c r="A21998" i="17" s="1"/>
  <c r="A21999" i="17" s="1"/>
  <c r="A22000" i="17" s="1"/>
  <c r="A22001" i="17" s="1"/>
  <c r="A22002" i="17" s="1"/>
  <c r="A22003" i="17" s="1"/>
  <c r="A22004" i="17" s="1"/>
  <c r="A22005" i="17" s="1"/>
  <c r="A22006" i="17" s="1"/>
  <c r="A22007" i="17" s="1"/>
  <c r="A22008" i="17" s="1"/>
  <c r="A22009" i="17" s="1"/>
  <c r="A22010" i="17" s="1"/>
  <c r="A22011" i="17" s="1"/>
  <c r="A22012" i="17" s="1"/>
  <c r="A22013" i="17" s="1"/>
  <c r="A22014" i="17" s="1"/>
  <c r="A22015" i="17" s="1"/>
  <c r="A22016" i="17" s="1"/>
  <c r="A22017" i="17" s="1"/>
  <c r="A22018" i="17" s="1"/>
  <c r="A22019" i="17" s="1"/>
  <c r="A22020" i="17" s="1"/>
  <c r="A22021" i="17" s="1"/>
  <c r="A22022" i="17" s="1"/>
  <c r="A22023" i="17" s="1"/>
  <c r="A22024" i="17" s="1"/>
  <c r="A22025" i="17" s="1"/>
  <c r="A22026" i="17" s="1"/>
  <c r="A22027" i="17" s="1"/>
  <c r="A22028" i="17" s="1"/>
  <c r="A22029" i="17" s="1"/>
  <c r="A22030" i="17" s="1"/>
  <c r="A22031" i="17" s="1"/>
  <c r="A22032" i="17" s="1"/>
  <c r="A22033" i="17" s="1"/>
  <c r="A22034" i="17" s="1"/>
  <c r="A22035" i="17" s="1"/>
  <c r="A22036" i="17" s="1"/>
  <c r="A22037" i="17" s="1"/>
  <c r="A22038" i="17" s="1"/>
  <c r="A22039" i="17" s="1"/>
  <c r="A22040" i="17" s="1"/>
  <c r="A22041" i="17" s="1"/>
  <c r="A22042" i="17" s="1"/>
  <c r="A22043" i="17" s="1"/>
  <c r="A22044" i="17" s="1"/>
  <c r="A22045" i="17" s="1"/>
  <c r="A22046" i="17" s="1"/>
  <c r="A22047" i="17" s="1"/>
  <c r="A22048" i="17" s="1"/>
  <c r="A22049" i="17" s="1"/>
  <c r="A22050" i="17" s="1"/>
  <c r="A22051" i="17" s="1"/>
  <c r="A22052" i="17" s="1"/>
  <c r="A22053" i="17" s="1"/>
  <c r="A22054" i="17" s="1"/>
  <c r="A22055" i="17" s="1"/>
  <c r="A22056" i="17" s="1"/>
  <c r="A22057" i="17" s="1"/>
  <c r="A22058" i="17" s="1"/>
  <c r="A22059" i="17" s="1"/>
  <c r="A22060" i="17" s="1"/>
  <c r="A22061" i="17" s="1"/>
  <c r="A22062" i="17" s="1"/>
  <c r="A22063" i="17" s="1"/>
  <c r="A22064" i="17" s="1"/>
  <c r="A22065" i="17" s="1"/>
  <c r="A22066" i="17" s="1"/>
  <c r="A22067" i="17" s="1"/>
  <c r="A22068" i="17" s="1"/>
  <c r="A22069" i="17" s="1"/>
  <c r="A22070" i="17" s="1"/>
  <c r="A22071" i="17" s="1"/>
  <c r="A22072" i="17" s="1"/>
  <c r="A22073" i="17" s="1"/>
  <c r="A22074" i="17" s="1"/>
  <c r="A22075" i="17" s="1"/>
  <c r="A22076" i="17" s="1"/>
  <c r="A22077" i="17" s="1"/>
  <c r="A22078" i="17" s="1"/>
  <c r="A22079" i="17" s="1"/>
  <c r="A22080" i="17" s="1"/>
  <c r="A22081" i="17" s="1"/>
  <c r="A22082" i="17" s="1"/>
  <c r="A22083" i="17" s="1"/>
  <c r="A22084" i="17" s="1"/>
  <c r="A22085" i="17" s="1"/>
  <c r="A22086" i="17" s="1"/>
  <c r="A22087" i="17" s="1"/>
  <c r="A22088" i="17" s="1"/>
  <c r="A22089" i="17" s="1"/>
  <c r="A22090" i="17" s="1"/>
  <c r="A22091" i="17" s="1"/>
  <c r="A22092" i="17" s="1"/>
  <c r="A22093" i="17" s="1"/>
  <c r="A22094" i="17" s="1"/>
  <c r="A22095" i="17" s="1"/>
  <c r="A22096" i="17" s="1"/>
  <c r="A22097" i="17" s="1"/>
  <c r="A22098" i="17" s="1"/>
  <c r="A22099" i="17" s="1"/>
  <c r="A22100" i="17" s="1"/>
  <c r="A22101" i="17" s="1"/>
  <c r="A22102" i="17" s="1"/>
  <c r="A22103" i="17" s="1"/>
  <c r="A22104" i="17" s="1"/>
  <c r="A22105" i="17" s="1"/>
  <c r="A22106" i="17" s="1"/>
  <c r="A22107" i="17" s="1"/>
  <c r="A22108" i="17" s="1"/>
  <c r="A22109" i="17" s="1"/>
  <c r="A22110" i="17" s="1"/>
  <c r="A22111" i="17" s="1"/>
  <c r="A22112" i="17" s="1"/>
  <c r="A22113" i="17" s="1"/>
  <c r="A22114" i="17" s="1"/>
  <c r="A22115" i="17" s="1"/>
  <c r="A22116" i="17" s="1"/>
  <c r="A22117" i="17" s="1"/>
  <c r="A22118" i="17" s="1"/>
  <c r="A22119" i="17" s="1"/>
  <c r="A22120" i="17" s="1"/>
  <c r="A22121" i="17" s="1"/>
  <c r="A22122" i="17" s="1"/>
  <c r="A22123" i="17" s="1"/>
  <c r="A22124" i="17" s="1"/>
  <c r="A22125" i="17" s="1"/>
  <c r="A22126" i="17" s="1"/>
  <c r="A22127" i="17" s="1"/>
  <c r="A22128" i="17" s="1"/>
  <c r="A22129" i="17" s="1"/>
  <c r="A22130" i="17" s="1"/>
  <c r="A22131" i="17" s="1"/>
  <c r="A22132" i="17" s="1"/>
  <c r="A22133" i="17" s="1"/>
  <c r="A22134" i="17" s="1"/>
  <c r="A22135" i="17" s="1"/>
  <c r="A22136" i="17" s="1"/>
  <c r="A22137" i="17" s="1"/>
  <c r="A22138" i="17" s="1"/>
  <c r="A22139" i="17" s="1"/>
  <c r="A22140" i="17" s="1"/>
  <c r="A22141" i="17" s="1"/>
  <c r="A22142" i="17" s="1"/>
  <c r="A22143" i="17" s="1"/>
  <c r="A22144" i="17" s="1"/>
  <c r="A22145" i="17" s="1"/>
  <c r="A22146" i="17" s="1"/>
  <c r="A22147" i="17" s="1"/>
  <c r="A22148" i="17" s="1"/>
  <c r="A22149" i="17" s="1"/>
  <c r="A22150" i="17" s="1"/>
  <c r="A22151" i="17" s="1"/>
  <c r="A22152" i="17" s="1"/>
  <c r="A22153" i="17" s="1"/>
  <c r="A22154" i="17" s="1"/>
  <c r="A22155" i="17" s="1"/>
  <c r="A22156" i="17" s="1"/>
  <c r="A22157" i="17" s="1"/>
  <c r="A22158" i="17" s="1"/>
  <c r="A22159" i="17" s="1"/>
  <c r="A22160" i="17" s="1"/>
  <c r="A22161" i="17" s="1"/>
  <c r="A22162" i="17" s="1"/>
  <c r="A22163" i="17" s="1"/>
  <c r="A22164" i="17" s="1"/>
  <c r="A22165" i="17" s="1"/>
  <c r="A22166" i="17" s="1"/>
  <c r="A22167" i="17" s="1"/>
  <c r="A22168" i="17" s="1"/>
  <c r="A22169" i="17" s="1"/>
  <c r="A22170" i="17" s="1"/>
  <c r="A22171" i="17" s="1"/>
  <c r="A22172" i="17" s="1"/>
  <c r="A22173" i="17" s="1"/>
  <c r="A22174" i="17" s="1"/>
  <c r="A22175" i="17" s="1"/>
  <c r="A22176" i="17" s="1"/>
  <c r="A22177" i="17" s="1"/>
  <c r="A22178" i="17" s="1"/>
  <c r="A22179" i="17" s="1"/>
  <c r="A22180" i="17" s="1"/>
  <c r="A22181" i="17" s="1"/>
  <c r="A22182" i="17" s="1"/>
  <c r="A22183" i="17" s="1"/>
  <c r="A22184" i="17" s="1"/>
  <c r="A22185" i="17" s="1"/>
  <c r="A22186" i="17" s="1"/>
  <c r="A22187" i="17" s="1"/>
  <c r="A22188" i="17" s="1"/>
  <c r="A22189" i="17" s="1"/>
  <c r="A22190" i="17" s="1"/>
  <c r="A22191" i="17" s="1"/>
  <c r="A22192" i="17" s="1"/>
  <c r="A22193" i="17" s="1"/>
  <c r="A22194" i="17" s="1"/>
  <c r="A22195" i="17" s="1"/>
  <c r="A22196" i="17" s="1"/>
  <c r="A22197" i="17" s="1"/>
  <c r="A22198" i="17" s="1"/>
  <c r="A22199" i="17" s="1"/>
  <c r="A22200" i="17" s="1"/>
  <c r="A22201" i="17" s="1"/>
  <c r="A22202" i="17" s="1"/>
  <c r="A22203" i="17" s="1"/>
  <c r="A22204" i="17" s="1"/>
  <c r="A22205" i="17" s="1"/>
  <c r="A22206" i="17" s="1"/>
  <c r="A22207" i="17" s="1"/>
  <c r="A22208" i="17" s="1"/>
  <c r="A22209" i="17" s="1"/>
  <c r="A22210" i="17" s="1"/>
  <c r="A22211" i="17" s="1"/>
  <c r="A22212" i="17" s="1"/>
  <c r="A22213" i="17" s="1"/>
  <c r="A22214" i="17" s="1"/>
  <c r="A22215" i="17" s="1"/>
  <c r="A22216" i="17" s="1"/>
  <c r="A22217" i="17" s="1"/>
  <c r="A22218" i="17" s="1"/>
  <c r="A22219" i="17" s="1"/>
  <c r="A22220" i="17" s="1"/>
  <c r="A22221" i="17" s="1"/>
  <c r="A22222" i="17" s="1"/>
  <c r="A22223" i="17" s="1"/>
  <c r="A22224" i="17" s="1"/>
  <c r="A22225" i="17" s="1"/>
  <c r="A22226" i="17" s="1"/>
  <c r="A22227" i="17" s="1"/>
  <c r="A22228" i="17" s="1"/>
  <c r="A22229" i="17" s="1"/>
  <c r="A22230" i="17" s="1"/>
  <c r="A22231" i="17" s="1"/>
  <c r="A22232" i="17" s="1"/>
  <c r="A22233" i="17" s="1"/>
  <c r="A22234" i="17" s="1"/>
  <c r="A22235" i="17" s="1"/>
  <c r="A22236" i="17" s="1"/>
  <c r="A22237" i="17" s="1"/>
  <c r="A22238" i="17" s="1"/>
  <c r="A22239" i="17" s="1"/>
  <c r="A22240" i="17" s="1"/>
  <c r="A22241" i="17" s="1"/>
  <c r="A22242" i="17" s="1"/>
  <c r="A22243" i="17" s="1"/>
  <c r="A22244" i="17" s="1"/>
  <c r="A22245" i="17" s="1"/>
  <c r="A22246" i="17" s="1"/>
  <c r="A22247" i="17" s="1"/>
  <c r="A22248" i="17" s="1"/>
  <c r="A22249" i="17" s="1"/>
  <c r="A22250" i="17" s="1"/>
  <c r="A22251" i="17" s="1"/>
  <c r="A22252" i="17" s="1"/>
  <c r="A22253" i="17" s="1"/>
  <c r="A22254" i="17" s="1"/>
  <c r="A22255" i="17" s="1"/>
  <c r="A22256" i="17" s="1"/>
  <c r="A22257" i="17" s="1"/>
  <c r="A22258" i="17" s="1"/>
  <c r="A22259" i="17" s="1"/>
  <c r="A22260" i="17" s="1"/>
  <c r="A22261" i="17" s="1"/>
  <c r="A22262" i="17" s="1"/>
  <c r="A22263" i="17" s="1"/>
  <c r="A22264" i="17" s="1"/>
  <c r="A22265" i="17" s="1"/>
  <c r="A22266" i="17" s="1"/>
  <c r="A22267" i="17" s="1"/>
  <c r="A22268" i="17" s="1"/>
  <c r="A22269" i="17" s="1"/>
  <c r="A22270" i="17" s="1"/>
  <c r="A22271" i="17" s="1"/>
  <c r="A22272" i="17" s="1"/>
  <c r="A22273" i="17" s="1"/>
  <c r="A22274" i="17" s="1"/>
  <c r="A22275" i="17" s="1"/>
  <c r="A22276" i="17" s="1"/>
  <c r="A22277" i="17" s="1"/>
  <c r="A22278" i="17" s="1"/>
  <c r="A22279" i="17" s="1"/>
  <c r="A22280" i="17" s="1"/>
  <c r="A22281" i="17" s="1"/>
  <c r="A22282" i="17" s="1"/>
  <c r="A22283" i="17" s="1"/>
  <c r="A22284" i="17" s="1"/>
  <c r="A22285" i="17" s="1"/>
  <c r="A22286" i="17" s="1"/>
  <c r="A22287" i="17" s="1"/>
  <c r="A22288" i="17" s="1"/>
  <c r="A22289" i="17" s="1"/>
  <c r="A22290" i="17" s="1"/>
  <c r="A22291" i="17" s="1"/>
  <c r="A22292" i="17" s="1"/>
  <c r="A22293" i="17" s="1"/>
  <c r="A22294" i="17" s="1"/>
  <c r="A22295" i="17" s="1"/>
  <c r="A22296" i="17" s="1"/>
  <c r="A22297" i="17" s="1"/>
  <c r="A22298" i="17" s="1"/>
  <c r="A22299" i="17" s="1"/>
  <c r="A22300" i="17" s="1"/>
  <c r="A22301" i="17" s="1"/>
  <c r="A22302" i="17" s="1"/>
  <c r="A22303" i="17" s="1"/>
  <c r="A22304" i="17" s="1"/>
  <c r="A22305" i="17" s="1"/>
  <c r="A22306" i="17" s="1"/>
  <c r="A22307" i="17" s="1"/>
  <c r="A22308" i="17" s="1"/>
  <c r="A22309" i="17" s="1"/>
  <c r="A22310" i="17" s="1"/>
  <c r="A22311" i="17" s="1"/>
  <c r="A22312" i="17" s="1"/>
  <c r="A22313" i="17" s="1"/>
  <c r="A22314" i="17" s="1"/>
  <c r="A22315" i="17" s="1"/>
  <c r="A22316" i="17" s="1"/>
  <c r="A22317" i="17" s="1"/>
  <c r="A22318" i="17" s="1"/>
  <c r="A22319" i="17" s="1"/>
  <c r="A22320" i="17" s="1"/>
  <c r="A22321" i="17" s="1"/>
  <c r="A22322" i="17" s="1"/>
  <c r="A22323" i="17" s="1"/>
  <c r="A22324" i="17" s="1"/>
  <c r="A22325" i="17" s="1"/>
  <c r="A22326" i="17" s="1"/>
  <c r="A22327" i="17" s="1"/>
  <c r="A22328" i="17" s="1"/>
  <c r="A22329" i="17" s="1"/>
  <c r="A22330" i="17" s="1"/>
  <c r="A22331" i="17" s="1"/>
  <c r="A22332" i="17" s="1"/>
  <c r="A22333" i="17" s="1"/>
  <c r="A22334" i="17" s="1"/>
  <c r="A22335" i="17" s="1"/>
  <c r="A22336" i="17" s="1"/>
  <c r="A22337" i="17" s="1"/>
  <c r="A22338" i="17" s="1"/>
  <c r="A22339" i="17" s="1"/>
  <c r="A22340" i="17" s="1"/>
  <c r="A22341" i="17" s="1"/>
  <c r="A22342" i="17" s="1"/>
  <c r="A22343" i="17" s="1"/>
  <c r="A22344" i="17" s="1"/>
  <c r="A22345" i="17" s="1"/>
  <c r="A22346" i="17" s="1"/>
  <c r="A22347" i="17" s="1"/>
  <c r="A22348" i="17" s="1"/>
  <c r="A22349" i="17" s="1"/>
  <c r="A22350" i="17" s="1"/>
  <c r="A22351" i="17" s="1"/>
  <c r="A22352" i="17" s="1"/>
  <c r="A22353" i="17" s="1"/>
  <c r="A22354" i="17" s="1"/>
  <c r="A22355" i="17" s="1"/>
  <c r="A22356" i="17" s="1"/>
  <c r="A22357" i="17" s="1"/>
  <c r="A22358" i="17" s="1"/>
  <c r="A22359" i="17" s="1"/>
  <c r="A22360" i="17" s="1"/>
  <c r="A22361" i="17" s="1"/>
  <c r="A22362" i="17" s="1"/>
  <c r="A22363" i="17" s="1"/>
  <c r="A22364" i="17" s="1"/>
  <c r="A22365" i="17" s="1"/>
  <c r="A22366" i="17" s="1"/>
  <c r="A22367" i="17" s="1"/>
  <c r="A22368" i="17" s="1"/>
  <c r="A22369" i="17" s="1"/>
  <c r="A22370" i="17" s="1"/>
  <c r="A22371" i="17" s="1"/>
  <c r="A22372" i="17" s="1"/>
  <c r="A22373" i="17" s="1"/>
  <c r="A22374" i="17" s="1"/>
  <c r="A22375" i="17" s="1"/>
  <c r="A22376" i="17" s="1"/>
  <c r="A22377" i="17" s="1"/>
  <c r="A22378" i="17" s="1"/>
  <c r="A22379" i="17" s="1"/>
  <c r="A22380" i="17" s="1"/>
  <c r="A22381" i="17" s="1"/>
  <c r="A22382" i="17" s="1"/>
  <c r="A22383" i="17" s="1"/>
  <c r="A22384" i="17" s="1"/>
  <c r="A22385" i="17" s="1"/>
  <c r="A22386" i="17" s="1"/>
  <c r="A22387" i="17" s="1"/>
  <c r="A22388" i="17" s="1"/>
  <c r="A22389" i="17" s="1"/>
  <c r="A22390" i="17" s="1"/>
  <c r="A22391" i="17" s="1"/>
  <c r="A22392" i="17" s="1"/>
  <c r="A22393" i="17" s="1"/>
  <c r="A22394" i="17" s="1"/>
  <c r="A22395" i="17" s="1"/>
  <c r="A22396" i="17" s="1"/>
  <c r="A22397" i="17" s="1"/>
  <c r="A22398" i="17" s="1"/>
  <c r="A22399" i="17" s="1"/>
  <c r="A22400" i="17" s="1"/>
  <c r="A22401" i="17" s="1"/>
  <c r="A22402" i="17" s="1"/>
  <c r="A22403" i="17" s="1"/>
  <c r="A22404" i="17" s="1"/>
  <c r="A22405" i="17" s="1"/>
  <c r="A22406" i="17" s="1"/>
  <c r="A22407" i="17" s="1"/>
  <c r="A22408" i="17" s="1"/>
  <c r="A22409" i="17" s="1"/>
  <c r="A22410" i="17" s="1"/>
  <c r="A22411" i="17" s="1"/>
  <c r="A22412" i="17" s="1"/>
  <c r="A22413" i="17" s="1"/>
  <c r="A22414" i="17" s="1"/>
  <c r="A22415" i="17" s="1"/>
  <c r="A22416" i="17" s="1"/>
  <c r="A22417" i="17" s="1"/>
  <c r="A22418" i="17" s="1"/>
  <c r="A22419" i="17" s="1"/>
  <c r="A22420" i="17" s="1"/>
  <c r="A22421" i="17" s="1"/>
  <c r="A22422" i="17" s="1"/>
  <c r="A22423" i="17" s="1"/>
  <c r="A22424" i="17" s="1"/>
  <c r="A22425" i="17" s="1"/>
  <c r="A22426" i="17" s="1"/>
  <c r="A22427" i="17" s="1"/>
  <c r="A22428" i="17" s="1"/>
  <c r="A22429" i="17" s="1"/>
  <c r="A22430" i="17" s="1"/>
  <c r="A22431" i="17" s="1"/>
  <c r="A22432" i="17" s="1"/>
  <c r="A22433" i="17" s="1"/>
  <c r="A22434" i="17" s="1"/>
  <c r="A22435" i="17" s="1"/>
  <c r="A22436" i="17" s="1"/>
  <c r="A22437" i="17" s="1"/>
  <c r="A22438" i="17" s="1"/>
  <c r="A22439" i="17" s="1"/>
  <c r="A22440" i="17" s="1"/>
  <c r="A22441" i="17" s="1"/>
  <c r="A22442" i="17" s="1"/>
  <c r="A22443" i="17" s="1"/>
  <c r="A22444" i="17" s="1"/>
  <c r="A22445" i="17" s="1"/>
  <c r="A22446" i="17" s="1"/>
  <c r="A22447" i="17" s="1"/>
  <c r="A22448" i="17" s="1"/>
  <c r="A22449" i="17" s="1"/>
  <c r="A22450" i="17" s="1"/>
  <c r="A22451" i="17" s="1"/>
  <c r="A22452" i="17" s="1"/>
  <c r="A22453" i="17" s="1"/>
  <c r="A22454" i="17" s="1"/>
  <c r="A22455" i="17" s="1"/>
  <c r="A22456" i="17" s="1"/>
  <c r="A22457" i="17" s="1"/>
  <c r="A22458" i="17" s="1"/>
  <c r="A22459" i="17" s="1"/>
  <c r="A22460" i="17" s="1"/>
  <c r="A22461" i="17" s="1"/>
  <c r="A22462" i="17" s="1"/>
  <c r="A22463" i="17" s="1"/>
  <c r="A22464" i="17" s="1"/>
  <c r="A22465" i="17" s="1"/>
  <c r="A22466" i="17" s="1"/>
  <c r="A22467" i="17" s="1"/>
  <c r="A22468" i="17" s="1"/>
  <c r="A22469" i="17" s="1"/>
  <c r="A22470" i="17" s="1"/>
  <c r="A22471" i="17" s="1"/>
  <c r="A22472" i="17" s="1"/>
  <c r="A22473" i="17" s="1"/>
  <c r="A22474" i="17" s="1"/>
  <c r="A22475" i="17" s="1"/>
  <c r="A22476" i="17" s="1"/>
  <c r="A22477" i="17" s="1"/>
  <c r="A22478" i="17" s="1"/>
  <c r="A22479" i="17" s="1"/>
  <c r="A22480" i="17" s="1"/>
  <c r="A22481" i="17" s="1"/>
  <c r="A22482" i="17" s="1"/>
  <c r="A22483" i="17" s="1"/>
  <c r="A22484" i="17" s="1"/>
  <c r="A22485" i="17" s="1"/>
  <c r="A22486" i="17" s="1"/>
  <c r="A22487" i="17" s="1"/>
  <c r="A22488" i="17" s="1"/>
  <c r="A22489" i="17" s="1"/>
  <c r="A22490" i="17" s="1"/>
  <c r="A22491" i="17" s="1"/>
  <c r="A22492" i="17" s="1"/>
  <c r="A22493" i="17" s="1"/>
  <c r="A22494" i="17" s="1"/>
  <c r="A22495" i="17" s="1"/>
  <c r="A22496" i="17" s="1"/>
  <c r="A22497" i="17" s="1"/>
  <c r="A22498" i="17" s="1"/>
  <c r="A22499" i="17" s="1"/>
  <c r="A22500" i="17" s="1"/>
  <c r="A22501" i="17" s="1"/>
  <c r="A22502" i="17" s="1"/>
  <c r="A22503" i="17" s="1"/>
  <c r="A22504" i="17" s="1"/>
  <c r="A22505" i="17" s="1"/>
  <c r="A22506" i="17" s="1"/>
  <c r="A22507" i="17" s="1"/>
  <c r="A22508" i="17" s="1"/>
  <c r="A22509" i="17" s="1"/>
  <c r="A22510" i="17" s="1"/>
  <c r="A22511" i="17" s="1"/>
  <c r="A22512" i="17" s="1"/>
  <c r="A22513" i="17" s="1"/>
  <c r="A22514" i="17" s="1"/>
  <c r="A22515" i="17" s="1"/>
  <c r="A22516" i="17" s="1"/>
  <c r="A22517" i="17" s="1"/>
  <c r="A22518" i="17" s="1"/>
  <c r="A22519" i="17" s="1"/>
  <c r="A22520" i="17" s="1"/>
  <c r="A22521" i="17" s="1"/>
  <c r="A22522" i="17" s="1"/>
  <c r="A22523" i="17" s="1"/>
  <c r="A22524" i="17" s="1"/>
  <c r="A22525" i="17" s="1"/>
  <c r="A22526" i="17" s="1"/>
  <c r="A22527" i="17" s="1"/>
  <c r="A22528" i="17" s="1"/>
  <c r="A22529" i="17" s="1"/>
  <c r="A22530" i="17" s="1"/>
  <c r="A22531" i="17" s="1"/>
  <c r="A22532" i="17" s="1"/>
  <c r="A22533" i="17" s="1"/>
  <c r="A22534" i="17" s="1"/>
  <c r="A22535" i="17" s="1"/>
  <c r="A22536" i="17" s="1"/>
  <c r="A22537" i="17" s="1"/>
  <c r="A22538" i="17" s="1"/>
  <c r="A22539" i="17" s="1"/>
  <c r="A22540" i="17" s="1"/>
  <c r="A22541" i="17" s="1"/>
  <c r="A22542" i="17" s="1"/>
  <c r="A22543" i="17" s="1"/>
  <c r="A22544" i="17" s="1"/>
  <c r="A22545" i="17" s="1"/>
  <c r="A22546" i="17" s="1"/>
  <c r="A22547" i="17" s="1"/>
  <c r="A22548" i="17" s="1"/>
  <c r="A22549" i="17" s="1"/>
  <c r="A22550" i="17" s="1"/>
  <c r="A22551" i="17" s="1"/>
  <c r="A22552" i="17" s="1"/>
  <c r="A22553" i="17" s="1"/>
  <c r="A22554" i="17" s="1"/>
  <c r="A22555" i="17" s="1"/>
  <c r="A22556" i="17" s="1"/>
  <c r="A22557" i="17" s="1"/>
  <c r="A22558" i="17" s="1"/>
  <c r="A22559" i="17" s="1"/>
  <c r="A22560" i="17" s="1"/>
  <c r="A22561" i="17" s="1"/>
  <c r="A22562" i="17" s="1"/>
  <c r="A22563" i="17" s="1"/>
  <c r="A22564" i="17" s="1"/>
  <c r="A22565" i="17" s="1"/>
  <c r="A22566" i="17" s="1"/>
  <c r="A22567" i="17" s="1"/>
  <c r="A22568" i="17" s="1"/>
  <c r="A22569" i="17" s="1"/>
  <c r="A22570" i="17" s="1"/>
  <c r="A22571" i="17" s="1"/>
  <c r="A22572" i="17" s="1"/>
  <c r="A22573" i="17" s="1"/>
  <c r="A22574" i="17" s="1"/>
  <c r="A22575" i="17" s="1"/>
  <c r="A22576" i="17" s="1"/>
  <c r="A22577" i="17" s="1"/>
  <c r="A22578" i="17" s="1"/>
  <c r="A22579" i="17" s="1"/>
  <c r="A22580" i="17" s="1"/>
  <c r="A22581" i="17" s="1"/>
  <c r="A22582" i="17" s="1"/>
  <c r="A22583" i="17" s="1"/>
  <c r="A22584" i="17" s="1"/>
  <c r="A22585" i="17" s="1"/>
  <c r="A22586" i="17" s="1"/>
  <c r="A22587" i="17" s="1"/>
  <c r="A22588" i="17" s="1"/>
  <c r="A22589" i="17" s="1"/>
  <c r="A22590" i="17" s="1"/>
  <c r="A22591" i="17" s="1"/>
  <c r="A22592" i="17" s="1"/>
  <c r="A22593" i="17" s="1"/>
  <c r="A22594" i="17" s="1"/>
  <c r="A22595" i="17" s="1"/>
  <c r="A22596" i="17" s="1"/>
  <c r="A22597" i="17" s="1"/>
  <c r="A22598" i="17" s="1"/>
  <c r="A22599" i="17" s="1"/>
  <c r="A22600" i="17" s="1"/>
  <c r="A22601" i="17" s="1"/>
  <c r="A22602" i="17" s="1"/>
  <c r="A22603" i="17" s="1"/>
  <c r="A22604" i="17" s="1"/>
  <c r="A22605" i="17" s="1"/>
  <c r="A22606" i="17" s="1"/>
  <c r="A22607" i="17" s="1"/>
  <c r="A22608" i="17" s="1"/>
  <c r="A22609" i="17" s="1"/>
  <c r="A22610" i="17" s="1"/>
  <c r="A22611" i="17" s="1"/>
  <c r="A22612" i="17" s="1"/>
  <c r="A22613" i="17" s="1"/>
  <c r="A22614" i="17" s="1"/>
  <c r="A22615" i="17" s="1"/>
  <c r="A22616" i="17" s="1"/>
  <c r="A22617" i="17" s="1"/>
  <c r="A22618" i="17" s="1"/>
  <c r="A22619" i="17" s="1"/>
  <c r="A22620" i="17" s="1"/>
  <c r="A22621" i="17" s="1"/>
  <c r="A22622" i="17" s="1"/>
  <c r="A22623" i="17" s="1"/>
  <c r="A22624" i="17" s="1"/>
  <c r="A22625" i="17" s="1"/>
  <c r="A22626" i="17" s="1"/>
  <c r="A22627" i="17" s="1"/>
  <c r="A22628" i="17" s="1"/>
  <c r="A22629" i="17" s="1"/>
  <c r="A22630" i="17" s="1"/>
  <c r="A22631" i="17" s="1"/>
  <c r="A22632" i="17" s="1"/>
  <c r="A22633" i="17" s="1"/>
  <c r="A22634" i="17" s="1"/>
  <c r="A22635" i="17" s="1"/>
  <c r="A22636" i="17" s="1"/>
  <c r="A22637" i="17" s="1"/>
  <c r="A22638" i="17" s="1"/>
  <c r="A22639" i="17" s="1"/>
  <c r="A22640" i="17" s="1"/>
  <c r="A22641" i="17" s="1"/>
  <c r="A22642" i="17" s="1"/>
  <c r="A22643" i="17" s="1"/>
  <c r="A22644" i="17" s="1"/>
  <c r="A22645" i="17" s="1"/>
  <c r="A22646" i="17" s="1"/>
  <c r="A22647" i="17" s="1"/>
  <c r="A22648" i="17" s="1"/>
  <c r="A22649" i="17" s="1"/>
  <c r="A22650" i="17" s="1"/>
  <c r="A22651" i="17" s="1"/>
  <c r="A22652" i="17" s="1"/>
  <c r="A22653" i="17" s="1"/>
  <c r="A22654" i="17" s="1"/>
  <c r="A22655" i="17" s="1"/>
  <c r="A22656" i="17" s="1"/>
  <c r="A22657" i="17" s="1"/>
  <c r="A22658" i="17" s="1"/>
  <c r="A22659" i="17" s="1"/>
  <c r="A22660" i="17" s="1"/>
  <c r="A22661" i="17" s="1"/>
  <c r="A22662" i="17" s="1"/>
  <c r="A22663" i="17" s="1"/>
  <c r="A22664" i="17" s="1"/>
  <c r="A22665" i="17" s="1"/>
  <c r="A22666" i="17" s="1"/>
  <c r="A22667" i="17" s="1"/>
  <c r="A22668" i="17" s="1"/>
  <c r="A22669" i="17" s="1"/>
  <c r="A22670" i="17" s="1"/>
  <c r="A22671" i="17" s="1"/>
  <c r="A22672" i="17" s="1"/>
  <c r="A22673" i="17" s="1"/>
  <c r="A22674" i="17" s="1"/>
  <c r="A22675" i="17" s="1"/>
  <c r="A22676" i="17" s="1"/>
  <c r="A22677" i="17" s="1"/>
  <c r="A22678" i="17" s="1"/>
  <c r="A22679" i="17" s="1"/>
  <c r="A22680" i="17" s="1"/>
  <c r="A22681" i="17" s="1"/>
  <c r="A22682" i="17" s="1"/>
  <c r="A22683" i="17" s="1"/>
  <c r="A22684" i="17" s="1"/>
  <c r="A22685" i="17" s="1"/>
  <c r="A22686" i="17" s="1"/>
  <c r="A22687" i="17" s="1"/>
  <c r="A22688" i="17" s="1"/>
  <c r="A22689" i="17" s="1"/>
  <c r="A22690" i="17" s="1"/>
  <c r="A22691" i="17" s="1"/>
  <c r="A22692" i="17" s="1"/>
  <c r="A22693" i="17" s="1"/>
  <c r="A22694" i="17" s="1"/>
  <c r="A22695" i="17" s="1"/>
  <c r="A22696" i="17" s="1"/>
  <c r="A22697" i="17" s="1"/>
  <c r="A22698" i="17" s="1"/>
  <c r="A22699" i="17" s="1"/>
  <c r="A22700" i="17" s="1"/>
  <c r="A22701" i="17" s="1"/>
  <c r="A22702" i="17" s="1"/>
  <c r="A22703" i="17" s="1"/>
  <c r="A22704" i="17" s="1"/>
  <c r="A22705" i="17" s="1"/>
  <c r="A22706" i="17" s="1"/>
  <c r="A22707" i="17" s="1"/>
  <c r="A22708" i="17" s="1"/>
  <c r="A22709" i="17" s="1"/>
  <c r="A22710" i="17" s="1"/>
  <c r="A22711" i="17" s="1"/>
  <c r="A22712" i="17" s="1"/>
  <c r="A22713" i="17" s="1"/>
  <c r="A22714" i="17" s="1"/>
  <c r="A22715" i="17" s="1"/>
  <c r="A22716" i="17" s="1"/>
  <c r="A22717" i="17" s="1"/>
  <c r="A22718" i="17" s="1"/>
  <c r="A22719" i="17" s="1"/>
  <c r="A22720" i="17" s="1"/>
  <c r="A22721" i="17" s="1"/>
  <c r="A22722" i="17" s="1"/>
  <c r="A22723" i="17" s="1"/>
  <c r="A22724" i="17" s="1"/>
  <c r="A22725" i="17" s="1"/>
  <c r="A22726" i="17" s="1"/>
  <c r="A22727" i="17" s="1"/>
  <c r="A22728" i="17" s="1"/>
  <c r="A22729" i="17" s="1"/>
  <c r="A22730" i="17" s="1"/>
  <c r="A22731" i="17" s="1"/>
  <c r="A22732" i="17" s="1"/>
  <c r="A22733" i="17" s="1"/>
  <c r="A22734" i="17" s="1"/>
  <c r="A22735" i="17" s="1"/>
  <c r="A22736" i="17" s="1"/>
  <c r="A22737" i="17" s="1"/>
  <c r="A22738" i="17" s="1"/>
  <c r="A22739" i="17" s="1"/>
  <c r="A22740" i="17" s="1"/>
  <c r="A22741" i="17" s="1"/>
  <c r="A22742" i="17" s="1"/>
  <c r="A22743" i="17" s="1"/>
  <c r="A22744" i="17" s="1"/>
  <c r="A22745" i="17" s="1"/>
  <c r="A22746" i="17" s="1"/>
  <c r="A22747" i="17" s="1"/>
  <c r="A22748" i="17" s="1"/>
  <c r="A22749" i="17" s="1"/>
  <c r="A22750" i="17" s="1"/>
  <c r="A22751" i="17" s="1"/>
  <c r="A22752" i="17" s="1"/>
  <c r="A22753" i="17" s="1"/>
  <c r="A22754" i="17" s="1"/>
  <c r="A22755" i="17" s="1"/>
  <c r="A22756" i="17" s="1"/>
  <c r="A22757" i="17" s="1"/>
  <c r="A22758" i="17" s="1"/>
  <c r="A22759" i="17" s="1"/>
  <c r="A22760" i="17" s="1"/>
  <c r="A22761" i="17" s="1"/>
  <c r="A22762" i="17" s="1"/>
  <c r="A22763" i="17" s="1"/>
  <c r="A22764" i="17" s="1"/>
  <c r="A22765" i="17" s="1"/>
  <c r="A22766" i="17" s="1"/>
  <c r="A22767" i="17" s="1"/>
  <c r="A22768" i="17" s="1"/>
  <c r="A22769" i="17" s="1"/>
  <c r="A22770" i="17" s="1"/>
  <c r="A22771" i="17" s="1"/>
  <c r="A22772" i="17" s="1"/>
  <c r="A22773" i="17" s="1"/>
  <c r="A22774" i="17" s="1"/>
  <c r="A22775" i="17" s="1"/>
  <c r="A22776" i="17" s="1"/>
  <c r="A22777" i="17" s="1"/>
  <c r="A22778" i="17" s="1"/>
  <c r="A22779" i="17" s="1"/>
  <c r="A22780" i="17" s="1"/>
  <c r="A22781" i="17" s="1"/>
  <c r="A22782" i="17" s="1"/>
  <c r="A22783" i="17" s="1"/>
  <c r="A22784" i="17" s="1"/>
  <c r="A22785" i="17" s="1"/>
  <c r="A22786" i="17" s="1"/>
  <c r="A22787" i="17" s="1"/>
  <c r="A22788" i="17" s="1"/>
  <c r="A22789" i="17" s="1"/>
  <c r="A22790" i="17" s="1"/>
  <c r="A22791" i="17" s="1"/>
  <c r="A22792" i="17" s="1"/>
  <c r="A22793" i="17" s="1"/>
  <c r="A22794" i="17" s="1"/>
  <c r="A22795" i="17" s="1"/>
  <c r="A22796" i="17" s="1"/>
  <c r="A22797" i="17" s="1"/>
  <c r="A22798" i="17" s="1"/>
  <c r="A22799" i="17" s="1"/>
  <c r="A22800" i="17" s="1"/>
  <c r="A22801" i="17" s="1"/>
  <c r="A22802" i="17" s="1"/>
  <c r="A22803" i="17" s="1"/>
  <c r="A22804" i="17" s="1"/>
  <c r="A22805" i="17" s="1"/>
  <c r="A22806" i="17" s="1"/>
  <c r="A22807" i="17" s="1"/>
  <c r="A22808" i="17" s="1"/>
  <c r="A22809" i="17" s="1"/>
  <c r="A22810" i="17" s="1"/>
  <c r="A22811" i="17" s="1"/>
  <c r="A22812" i="17" s="1"/>
  <c r="A22813" i="17" s="1"/>
  <c r="A22814" i="17" s="1"/>
  <c r="A22815" i="17" s="1"/>
  <c r="A22816" i="17" s="1"/>
  <c r="A22817" i="17" s="1"/>
  <c r="A22818" i="17" s="1"/>
  <c r="A22819" i="17" s="1"/>
  <c r="A22820" i="17" s="1"/>
  <c r="A22821" i="17" s="1"/>
  <c r="A22822" i="17" s="1"/>
  <c r="A22823" i="17" s="1"/>
  <c r="A22824" i="17" s="1"/>
  <c r="A22825" i="17" s="1"/>
  <c r="A22826" i="17" s="1"/>
  <c r="A22827" i="17" s="1"/>
  <c r="A22828" i="17" s="1"/>
  <c r="A22829" i="17" s="1"/>
  <c r="A22830" i="17" s="1"/>
  <c r="A22831" i="17" s="1"/>
  <c r="A22832" i="17" s="1"/>
  <c r="A22833" i="17" s="1"/>
  <c r="A22834" i="17" s="1"/>
  <c r="A22835" i="17" s="1"/>
  <c r="A22836" i="17" s="1"/>
  <c r="A22837" i="17" s="1"/>
  <c r="A22838" i="17" s="1"/>
  <c r="A22839" i="17" s="1"/>
  <c r="A22840" i="17" s="1"/>
  <c r="A22841" i="17" s="1"/>
  <c r="A22842" i="17" s="1"/>
  <c r="A22843" i="17" s="1"/>
  <c r="A22844" i="17" s="1"/>
  <c r="A22845" i="17" s="1"/>
  <c r="A22846" i="17" s="1"/>
  <c r="A22847" i="17" s="1"/>
  <c r="A22848" i="17" s="1"/>
  <c r="A22849" i="17" s="1"/>
  <c r="A22850" i="17" s="1"/>
  <c r="A22851" i="17" s="1"/>
  <c r="A22852" i="17" s="1"/>
  <c r="A22853" i="17" s="1"/>
  <c r="A22854" i="17" s="1"/>
  <c r="A22855" i="17" s="1"/>
  <c r="A22856" i="17" s="1"/>
  <c r="A22857" i="17" s="1"/>
  <c r="A22858" i="17" s="1"/>
  <c r="A22859" i="17" s="1"/>
  <c r="A22860" i="17" s="1"/>
  <c r="A22861" i="17" s="1"/>
  <c r="A22862" i="17" s="1"/>
  <c r="A22863" i="17" s="1"/>
  <c r="A22864" i="17" s="1"/>
  <c r="A22865" i="17" s="1"/>
  <c r="A22866" i="17" s="1"/>
  <c r="A22867" i="17" s="1"/>
  <c r="A22868" i="17" s="1"/>
  <c r="A22869" i="17" s="1"/>
  <c r="A22870" i="17" s="1"/>
  <c r="A22871" i="17" s="1"/>
  <c r="A22872" i="17" s="1"/>
  <c r="A22873" i="17" s="1"/>
  <c r="A22874" i="17" s="1"/>
  <c r="A22875" i="17" s="1"/>
  <c r="A22876" i="17" s="1"/>
  <c r="A22877" i="17" s="1"/>
  <c r="A22878" i="17" s="1"/>
  <c r="A22879" i="17" s="1"/>
  <c r="A22880" i="17" s="1"/>
  <c r="A22881" i="17" s="1"/>
  <c r="A22882" i="17" s="1"/>
  <c r="A22883" i="17" s="1"/>
  <c r="A22884" i="17" s="1"/>
  <c r="A22885" i="17" s="1"/>
  <c r="A22886" i="17" s="1"/>
  <c r="A22887" i="17" s="1"/>
  <c r="A22888" i="17" s="1"/>
  <c r="A22889" i="17" s="1"/>
  <c r="A22890" i="17" s="1"/>
  <c r="A22891" i="17" s="1"/>
  <c r="A22892" i="17" s="1"/>
  <c r="A22893" i="17" s="1"/>
  <c r="A22894" i="17" s="1"/>
  <c r="A22895" i="17" s="1"/>
  <c r="A22896" i="17" s="1"/>
  <c r="A22897" i="17" s="1"/>
  <c r="A22898" i="17" s="1"/>
  <c r="A22899" i="17" s="1"/>
  <c r="A22900" i="17" s="1"/>
  <c r="A22901" i="17" s="1"/>
  <c r="A22902" i="17" s="1"/>
  <c r="A22903" i="17" s="1"/>
  <c r="A22904" i="17" s="1"/>
  <c r="A22905" i="17" s="1"/>
  <c r="A22906" i="17" s="1"/>
  <c r="A22907" i="17" s="1"/>
  <c r="A22908" i="17" s="1"/>
  <c r="A22909" i="17" s="1"/>
  <c r="A22910" i="17" s="1"/>
  <c r="A22911" i="17" s="1"/>
  <c r="A22912" i="17" s="1"/>
  <c r="A22913" i="17" s="1"/>
  <c r="A22914" i="17" s="1"/>
  <c r="A22915" i="17" s="1"/>
  <c r="A22916" i="17" s="1"/>
  <c r="A22917" i="17" s="1"/>
  <c r="A22918" i="17" s="1"/>
  <c r="A22919" i="17" s="1"/>
  <c r="A22920" i="17" s="1"/>
  <c r="A22921" i="17" s="1"/>
  <c r="A22922" i="17" s="1"/>
  <c r="A22923" i="17" s="1"/>
  <c r="A22924" i="17" s="1"/>
  <c r="A22925" i="17" s="1"/>
  <c r="A22926" i="17" s="1"/>
  <c r="A22927" i="17" s="1"/>
  <c r="A22928" i="17" s="1"/>
  <c r="A22929" i="17" s="1"/>
  <c r="A22930" i="17" s="1"/>
  <c r="A22931" i="17" s="1"/>
  <c r="A22932" i="17" s="1"/>
  <c r="A22933" i="17" s="1"/>
  <c r="A22934" i="17" s="1"/>
  <c r="A22935" i="17" s="1"/>
  <c r="A22936" i="17" s="1"/>
  <c r="A22937" i="17" s="1"/>
  <c r="A22938" i="17" s="1"/>
  <c r="A22939" i="17" s="1"/>
  <c r="A22940" i="17" s="1"/>
  <c r="A22941" i="17" s="1"/>
  <c r="A22942" i="17" s="1"/>
  <c r="A22943" i="17" s="1"/>
  <c r="A22944" i="17" s="1"/>
  <c r="A22945" i="17" s="1"/>
  <c r="A22946" i="17" s="1"/>
  <c r="A22947" i="17" s="1"/>
  <c r="A22948" i="17" s="1"/>
  <c r="A22949" i="17" s="1"/>
  <c r="A22950" i="17" s="1"/>
  <c r="A22951" i="17" s="1"/>
  <c r="A22952" i="17" s="1"/>
  <c r="A22953" i="17" s="1"/>
  <c r="A22954" i="17" s="1"/>
  <c r="A22955" i="17" s="1"/>
  <c r="A22956" i="17" s="1"/>
  <c r="A22957" i="17" s="1"/>
  <c r="A22958" i="17" s="1"/>
  <c r="A22959" i="17" s="1"/>
  <c r="A22960" i="17" s="1"/>
  <c r="A22961" i="17" s="1"/>
  <c r="A22962" i="17" s="1"/>
  <c r="A22963" i="17" s="1"/>
  <c r="A22964" i="17" s="1"/>
  <c r="A22965" i="17" s="1"/>
  <c r="A22966" i="17" s="1"/>
  <c r="A22967" i="17" s="1"/>
  <c r="A22968" i="17" s="1"/>
  <c r="A22969" i="17" s="1"/>
  <c r="A22970" i="17" s="1"/>
  <c r="A22971" i="17" s="1"/>
  <c r="A22972" i="17" s="1"/>
  <c r="A22973" i="17" s="1"/>
  <c r="A22974" i="17" s="1"/>
  <c r="A22975" i="17" s="1"/>
  <c r="A22976" i="17" s="1"/>
  <c r="A22977" i="17" s="1"/>
  <c r="A22978" i="17" s="1"/>
  <c r="A22979" i="17" s="1"/>
  <c r="A22980" i="17" s="1"/>
  <c r="A22981" i="17" s="1"/>
  <c r="A22982" i="17" s="1"/>
  <c r="A22983" i="17" s="1"/>
  <c r="A22984" i="17" s="1"/>
  <c r="A22985" i="17" s="1"/>
  <c r="A22986" i="17" s="1"/>
  <c r="A22987" i="17" s="1"/>
  <c r="A22988" i="17" s="1"/>
  <c r="A22989" i="17" s="1"/>
  <c r="A22990" i="17" s="1"/>
  <c r="A22991" i="17" s="1"/>
  <c r="A22992" i="17" s="1"/>
  <c r="A22993" i="17" s="1"/>
  <c r="A22994" i="17" s="1"/>
  <c r="A22995" i="17" s="1"/>
  <c r="A22996" i="17" s="1"/>
  <c r="A22997" i="17" s="1"/>
  <c r="A22998" i="17" s="1"/>
  <c r="A22999" i="17" s="1"/>
  <c r="A23000" i="17" s="1"/>
  <c r="A23001" i="17" s="1"/>
  <c r="A23002" i="17" s="1"/>
  <c r="A23003" i="17" s="1"/>
  <c r="A23004" i="17" s="1"/>
  <c r="A23005" i="17" s="1"/>
  <c r="A23006" i="17" s="1"/>
  <c r="A23007" i="17" s="1"/>
  <c r="A23008" i="17" s="1"/>
  <c r="A23009" i="17" s="1"/>
  <c r="A23010" i="17" s="1"/>
  <c r="A23011" i="17" s="1"/>
  <c r="A23012" i="17" s="1"/>
  <c r="A23013" i="17" s="1"/>
  <c r="A23014" i="17" s="1"/>
  <c r="A23015" i="17" s="1"/>
  <c r="A23016" i="17" s="1"/>
  <c r="A23017" i="17" s="1"/>
  <c r="A23018" i="17" s="1"/>
  <c r="A23019" i="17" s="1"/>
  <c r="A23020" i="17" s="1"/>
  <c r="A23021" i="17" s="1"/>
  <c r="A23022" i="17" s="1"/>
  <c r="A23023" i="17" s="1"/>
  <c r="A23024" i="17" s="1"/>
  <c r="A23025" i="17" s="1"/>
  <c r="A23026" i="17" s="1"/>
  <c r="A23027" i="17" s="1"/>
  <c r="A23028" i="17" s="1"/>
  <c r="A23029" i="17" s="1"/>
  <c r="A23030" i="17" s="1"/>
  <c r="A23031" i="17" s="1"/>
  <c r="A23032" i="17" s="1"/>
  <c r="A23033" i="17" s="1"/>
  <c r="A23034" i="17" s="1"/>
  <c r="A23035" i="17" s="1"/>
  <c r="A23036" i="17" s="1"/>
  <c r="A23037" i="17" s="1"/>
  <c r="A23038" i="17" s="1"/>
  <c r="A23039" i="17" s="1"/>
  <c r="A23040" i="17" s="1"/>
  <c r="A23041" i="17" s="1"/>
  <c r="A23042" i="17" s="1"/>
  <c r="A23043" i="17" s="1"/>
  <c r="A23044" i="17" s="1"/>
  <c r="A23045" i="17" s="1"/>
  <c r="A23046" i="17" s="1"/>
  <c r="A23047" i="17" s="1"/>
  <c r="A23048" i="17" s="1"/>
  <c r="A23049" i="17" s="1"/>
  <c r="A23050" i="17" s="1"/>
  <c r="A23051" i="17" s="1"/>
  <c r="A23052" i="17" s="1"/>
  <c r="A23053" i="17" s="1"/>
  <c r="A23054" i="17" s="1"/>
  <c r="A23055" i="17" s="1"/>
  <c r="A23056" i="17" s="1"/>
  <c r="A23057" i="17" s="1"/>
  <c r="A23058" i="17" s="1"/>
  <c r="A23059" i="17" s="1"/>
  <c r="A23060" i="17" s="1"/>
  <c r="A23061" i="17" s="1"/>
  <c r="A23062" i="17" s="1"/>
  <c r="A23063" i="17" s="1"/>
  <c r="A23064" i="17" s="1"/>
  <c r="A23065" i="17" s="1"/>
  <c r="A23066" i="17" s="1"/>
  <c r="A23067" i="17" s="1"/>
  <c r="A23068" i="17" s="1"/>
  <c r="A23069" i="17" s="1"/>
  <c r="A23070" i="17" s="1"/>
  <c r="A23071" i="17" s="1"/>
  <c r="A23072" i="17" s="1"/>
  <c r="A23073" i="17" s="1"/>
  <c r="A23074" i="17" s="1"/>
  <c r="A23075" i="17" s="1"/>
  <c r="A23076" i="17" s="1"/>
  <c r="A23077" i="17" s="1"/>
  <c r="A23078" i="17" s="1"/>
  <c r="A23079" i="17" s="1"/>
  <c r="A23080" i="17" s="1"/>
  <c r="A23081" i="17" s="1"/>
  <c r="A23082" i="17" s="1"/>
  <c r="A23083" i="17" s="1"/>
  <c r="A23084" i="17" s="1"/>
  <c r="A23085" i="17" s="1"/>
  <c r="A23086" i="17" s="1"/>
  <c r="A23087" i="17" s="1"/>
  <c r="A23088" i="17" s="1"/>
  <c r="A23089" i="17" s="1"/>
  <c r="A23090" i="17" s="1"/>
  <c r="A23091" i="17" s="1"/>
  <c r="A23092" i="17" s="1"/>
  <c r="A23093" i="17" s="1"/>
  <c r="A23094" i="17" s="1"/>
  <c r="A23095" i="17" s="1"/>
  <c r="A23096" i="17" s="1"/>
  <c r="A23097" i="17" s="1"/>
  <c r="A23098" i="17" s="1"/>
  <c r="A23099" i="17" s="1"/>
  <c r="A23100" i="17" s="1"/>
  <c r="A23101" i="17" s="1"/>
  <c r="A23102" i="17" s="1"/>
  <c r="A23103" i="17" s="1"/>
  <c r="A23104" i="17" s="1"/>
  <c r="A23105" i="17" s="1"/>
  <c r="A23106" i="17" s="1"/>
  <c r="A23107" i="17" s="1"/>
  <c r="A23108" i="17" s="1"/>
  <c r="A23109" i="17" s="1"/>
  <c r="A23110" i="17" s="1"/>
  <c r="A23111" i="17" s="1"/>
  <c r="A23112" i="17" s="1"/>
  <c r="A23113" i="17" s="1"/>
  <c r="A23114" i="17" s="1"/>
  <c r="A23115" i="17" s="1"/>
  <c r="A23116" i="17" s="1"/>
  <c r="A23117" i="17" s="1"/>
  <c r="A23118" i="17" s="1"/>
  <c r="A23119" i="17" s="1"/>
  <c r="A23120" i="17" s="1"/>
  <c r="A23121" i="17" s="1"/>
  <c r="A23122" i="17" s="1"/>
  <c r="A23123" i="17" s="1"/>
  <c r="A23124" i="17" s="1"/>
  <c r="A23125" i="17" s="1"/>
  <c r="A23126" i="17" s="1"/>
  <c r="A23127" i="17" s="1"/>
  <c r="A23128" i="17" s="1"/>
  <c r="A23129" i="17" s="1"/>
  <c r="A23130" i="17" s="1"/>
  <c r="A23131" i="17" s="1"/>
  <c r="A23132" i="17" s="1"/>
  <c r="A23133" i="17" s="1"/>
  <c r="A23134" i="17" s="1"/>
  <c r="A23135" i="17" s="1"/>
  <c r="A23136" i="17" s="1"/>
  <c r="A23137" i="17" s="1"/>
  <c r="A23138" i="17" s="1"/>
  <c r="A23139" i="17" s="1"/>
  <c r="A23140" i="17" s="1"/>
  <c r="A23141" i="17" s="1"/>
  <c r="A23142" i="17" s="1"/>
  <c r="A23143" i="17" s="1"/>
  <c r="A23144" i="17" s="1"/>
  <c r="A23145" i="17" s="1"/>
  <c r="A23146" i="17" s="1"/>
  <c r="A23147" i="17" s="1"/>
  <c r="A23148" i="17" s="1"/>
  <c r="A23149" i="17" s="1"/>
  <c r="A23150" i="17" s="1"/>
  <c r="A23151" i="17" s="1"/>
  <c r="A23152" i="17" s="1"/>
  <c r="A23153" i="17" s="1"/>
  <c r="A23154" i="17" s="1"/>
  <c r="A23155" i="17" s="1"/>
  <c r="A23156" i="17" s="1"/>
  <c r="A23157" i="17" s="1"/>
  <c r="A23158" i="17" s="1"/>
  <c r="A23159" i="17" s="1"/>
  <c r="A23160" i="17" s="1"/>
  <c r="A23161" i="17" s="1"/>
  <c r="A23162" i="17" s="1"/>
  <c r="A23163" i="17" s="1"/>
  <c r="A23164" i="17" s="1"/>
  <c r="A23165" i="17" s="1"/>
  <c r="A23166" i="17" s="1"/>
  <c r="A23167" i="17" s="1"/>
  <c r="A23168" i="17" s="1"/>
  <c r="A23169" i="17" s="1"/>
  <c r="A23170" i="17" s="1"/>
  <c r="A23171" i="17" s="1"/>
  <c r="A23172" i="17" s="1"/>
  <c r="A23173" i="17" s="1"/>
  <c r="A23174" i="17" s="1"/>
  <c r="A23175" i="17" s="1"/>
  <c r="A23176" i="17" s="1"/>
  <c r="A23177" i="17" s="1"/>
  <c r="A23178" i="17" s="1"/>
  <c r="A23179" i="17" s="1"/>
  <c r="A23180" i="17" s="1"/>
  <c r="A23181" i="17" s="1"/>
  <c r="A23182" i="17" s="1"/>
  <c r="A23183" i="17" s="1"/>
  <c r="A23184" i="17" s="1"/>
  <c r="A23185" i="17" s="1"/>
  <c r="A23186" i="17" s="1"/>
  <c r="A23187" i="17" s="1"/>
  <c r="A23188" i="17" s="1"/>
  <c r="A23189" i="17" s="1"/>
  <c r="A23190" i="17" s="1"/>
  <c r="A23191" i="17" s="1"/>
  <c r="A23192" i="17" s="1"/>
  <c r="A23193" i="17" s="1"/>
  <c r="A23194" i="17" s="1"/>
  <c r="A23195" i="17" s="1"/>
  <c r="A23196" i="17" s="1"/>
  <c r="A23197" i="17" s="1"/>
  <c r="A23198" i="17" s="1"/>
  <c r="A23199" i="17" s="1"/>
  <c r="A23200" i="17" s="1"/>
  <c r="A23201" i="17" s="1"/>
  <c r="A23202" i="17" s="1"/>
  <c r="A23203" i="17" s="1"/>
  <c r="A23204" i="17" s="1"/>
  <c r="A23205" i="17" s="1"/>
  <c r="A23206" i="17" s="1"/>
  <c r="A23207" i="17" s="1"/>
  <c r="A23208" i="17" s="1"/>
  <c r="A23209" i="17" s="1"/>
  <c r="A23210" i="17" s="1"/>
  <c r="A23211" i="17" s="1"/>
  <c r="A23212" i="17" s="1"/>
  <c r="A23213" i="17" s="1"/>
  <c r="A23214" i="17" s="1"/>
  <c r="A23215" i="17" s="1"/>
  <c r="A23216" i="17" s="1"/>
  <c r="A23217" i="17" s="1"/>
  <c r="A23218" i="17" s="1"/>
  <c r="A23219" i="17" s="1"/>
  <c r="A23220" i="17" s="1"/>
  <c r="A23221" i="17" s="1"/>
  <c r="A23222" i="17" s="1"/>
  <c r="A23223" i="17" s="1"/>
  <c r="A23224" i="17" s="1"/>
  <c r="A23225" i="17" s="1"/>
  <c r="A23226" i="17" s="1"/>
  <c r="A23227" i="17" s="1"/>
  <c r="A23228" i="17" s="1"/>
  <c r="A23229" i="17" s="1"/>
  <c r="A23230" i="17" s="1"/>
  <c r="A23231" i="17" s="1"/>
  <c r="A23232" i="17" s="1"/>
  <c r="A23233" i="17" s="1"/>
  <c r="A23234" i="17" s="1"/>
  <c r="A23235" i="17" s="1"/>
  <c r="A23236" i="17" s="1"/>
  <c r="A23237" i="17" s="1"/>
  <c r="A23238" i="17" s="1"/>
  <c r="A23239" i="17" s="1"/>
  <c r="A23240" i="17" s="1"/>
  <c r="A23241" i="17" s="1"/>
  <c r="A23242" i="17" s="1"/>
  <c r="A23243" i="17" s="1"/>
  <c r="A23244" i="17" s="1"/>
  <c r="A23245" i="17" s="1"/>
  <c r="A23246" i="17" s="1"/>
  <c r="A23247" i="17" s="1"/>
  <c r="A23248" i="17" s="1"/>
  <c r="A23249" i="17" s="1"/>
  <c r="A23250" i="17" s="1"/>
  <c r="A23251" i="17" s="1"/>
  <c r="A23252" i="17" s="1"/>
  <c r="A23253" i="17" s="1"/>
  <c r="A23254" i="17" s="1"/>
  <c r="A23255" i="17" s="1"/>
  <c r="A23256" i="17" s="1"/>
  <c r="A23257" i="17" s="1"/>
  <c r="A23258" i="17" s="1"/>
  <c r="A23259" i="17" s="1"/>
  <c r="A23260" i="17" s="1"/>
  <c r="A23261" i="17" s="1"/>
  <c r="A23262" i="17" s="1"/>
  <c r="A23263" i="17" s="1"/>
  <c r="A23264" i="17" s="1"/>
  <c r="A23265" i="17" s="1"/>
  <c r="A23266" i="17" s="1"/>
  <c r="A23267" i="17" s="1"/>
  <c r="A23268" i="17" s="1"/>
  <c r="A23269" i="17" s="1"/>
  <c r="A23270" i="17" s="1"/>
  <c r="A23271" i="17" s="1"/>
  <c r="A23272" i="17" s="1"/>
  <c r="A23273" i="17" s="1"/>
  <c r="A23274" i="17" s="1"/>
  <c r="A23275" i="17" s="1"/>
  <c r="A23276" i="17" s="1"/>
  <c r="A23277" i="17" s="1"/>
  <c r="A23278" i="17" s="1"/>
  <c r="A23279" i="17" s="1"/>
  <c r="A23280" i="17" s="1"/>
  <c r="A23281" i="17" s="1"/>
  <c r="A23282" i="17" s="1"/>
  <c r="A23283" i="17" s="1"/>
  <c r="A23284" i="17" s="1"/>
  <c r="A23285" i="17" s="1"/>
  <c r="A23286" i="17" s="1"/>
  <c r="A23287" i="17" s="1"/>
  <c r="A23288" i="17" s="1"/>
  <c r="A23289" i="17" s="1"/>
  <c r="A23290" i="17" s="1"/>
  <c r="A23291" i="17" s="1"/>
  <c r="A23292" i="17" s="1"/>
  <c r="A23293" i="17" s="1"/>
  <c r="A23294" i="17" s="1"/>
  <c r="A23295" i="17" s="1"/>
  <c r="A23296" i="17" s="1"/>
  <c r="A23297" i="17" s="1"/>
  <c r="A23298" i="17" s="1"/>
  <c r="A23299" i="17" s="1"/>
  <c r="A23300" i="17" s="1"/>
  <c r="A23301" i="17" s="1"/>
  <c r="A23302" i="17" s="1"/>
  <c r="A23303" i="17" s="1"/>
  <c r="A23304" i="17" s="1"/>
  <c r="A23305" i="17" s="1"/>
  <c r="A23306" i="17" s="1"/>
  <c r="A23307" i="17" s="1"/>
  <c r="A23308" i="17" s="1"/>
  <c r="A23309" i="17" s="1"/>
  <c r="A23310" i="17" s="1"/>
  <c r="A23311" i="17" s="1"/>
  <c r="A23312" i="17" s="1"/>
  <c r="A23313" i="17" s="1"/>
  <c r="A23314" i="17" s="1"/>
  <c r="A23315" i="17" s="1"/>
  <c r="A23316" i="17" s="1"/>
  <c r="A23317" i="17" s="1"/>
  <c r="A23318" i="17" s="1"/>
  <c r="A23319" i="17" s="1"/>
  <c r="A23320" i="17" s="1"/>
  <c r="A23321" i="17" s="1"/>
  <c r="A23322" i="17" s="1"/>
  <c r="A23323" i="17" s="1"/>
  <c r="A23324" i="17" s="1"/>
  <c r="A23325" i="17" s="1"/>
  <c r="A23326" i="17" s="1"/>
  <c r="A23327" i="17" s="1"/>
  <c r="A23328" i="17" s="1"/>
  <c r="A23329" i="17" s="1"/>
  <c r="A23330" i="17" s="1"/>
  <c r="A23331" i="17" s="1"/>
  <c r="A23332" i="17" s="1"/>
  <c r="A23333" i="17" s="1"/>
  <c r="A23334" i="17" s="1"/>
  <c r="A23335" i="17" s="1"/>
  <c r="A23336" i="17" s="1"/>
  <c r="A23337" i="17" s="1"/>
  <c r="A23338" i="17" s="1"/>
  <c r="A23339" i="17" s="1"/>
  <c r="A23340" i="17" s="1"/>
  <c r="A23341" i="17" s="1"/>
  <c r="A23342" i="17" s="1"/>
  <c r="A23343" i="17" s="1"/>
  <c r="A23344" i="17" s="1"/>
  <c r="A23345" i="17" s="1"/>
  <c r="A23346" i="17" s="1"/>
  <c r="A23347" i="17" s="1"/>
  <c r="A23348" i="17" s="1"/>
  <c r="A23349" i="17" s="1"/>
  <c r="A23350" i="17" s="1"/>
  <c r="A23351" i="17" s="1"/>
  <c r="A23352" i="17" s="1"/>
  <c r="A23353" i="17" s="1"/>
  <c r="A23354" i="17" s="1"/>
  <c r="A23355" i="17" s="1"/>
  <c r="A23356" i="17" s="1"/>
  <c r="A23357" i="17" s="1"/>
  <c r="A23358" i="17" s="1"/>
  <c r="A23359" i="17" s="1"/>
  <c r="A23360" i="17" s="1"/>
  <c r="A23361" i="17" s="1"/>
  <c r="A23362" i="17" s="1"/>
  <c r="A23363" i="17" s="1"/>
  <c r="A23364" i="17" s="1"/>
  <c r="A23365" i="17" s="1"/>
  <c r="A23366" i="17" s="1"/>
  <c r="A23367" i="17" s="1"/>
  <c r="A23368" i="17" s="1"/>
  <c r="A23369" i="17" s="1"/>
  <c r="A23370" i="17" s="1"/>
  <c r="A23371" i="17" s="1"/>
  <c r="A23372" i="17" s="1"/>
  <c r="A23373" i="17" s="1"/>
  <c r="A23374" i="17" s="1"/>
  <c r="A23375" i="17" s="1"/>
  <c r="A23376" i="17" s="1"/>
  <c r="A23377" i="17" s="1"/>
  <c r="A23378" i="17" s="1"/>
  <c r="A23379" i="17" s="1"/>
  <c r="A23380" i="17" s="1"/>
  <c r="A23381" i="17" s="1"/>
  <c r="A23382" i="17" s="1"/>
  <c r="A23383" i="17" s="1"/>
  <c r="A23384" i="17" s="1"/>
  <c r="A23385" i="17" s="1"/>
  <c r="A23386" i="17" s="1"/>
  <c r="A23387" i="17" s="1"/>
  <c r="A23388" i="17" s="1"/>
  <c r="A23389" i="17" s="1"/>
  <c r="A23390" i="17" s="1"/>
  <c r="A23391" i="17" s="1"/>
  <c r="A23392" i="17" s="1"/>
  <c r="A23393" i="17" s="1"/>
  <c r="A23394" i="17" s="1"/>
  <c r="A23395" i="17" s="1"/>
  <c r="A23396" i="17" s="1"/>
  <c r="A23397" i="17" s="1"/>
  <c r="A23398" i="17" s="1"/>
  <c r="A23399" i="17" s="1"/>
  <c r="A23400" i="17" s="1"/>
  <c r="A23401" i="17" s="1"/>
  <c r="A23402" i="17" s="1"/>
  <c r="A23403" i="17" s="1"/>
  <c r="A23404" i="17" s="1"/>
  <c r="A23405" i="17" s="1"/>
  <c r="A23406" i="17" s="1"/>
  <c r="A23407" i="17" s="1"/>
  <c r="A23408" i="17" s="1"/>
  <c r="A23409" i="17" s="1"/>
  <c r="A23410" i="17" s="1"/>
  <c r="A23411" i="17" s="1"/>
  <c r="A23412" i="17" s="1"/>
  <c r="A23413" i="17" s="1"/>
  <c r="A23414" i="17" s="1"/>
  <c r="A23415" i="17" s="1"/>
  <c r="A23416" i="17" s="1"/>
  <c r="A23417" i="17" s="1"/>
  <c r="A23418" i="17" s="1"/>
  <c r="A23419" i="17" s="1"/>
  <c r="A23420" i="17" s="1"/>
  <c r="A23421" i="17" s="1"/>
  <c r="A23422" i="17" s="1"/>
  <c r="A23423" i="17" s="1"/>
  <c r="A23424" i="17" s="1"/>
  <c r="A23425" i="17" s="1"/>
  <c r="A23426" i="17" s="1"/>
  <c r="A23427" i="17" s="1"/>
  <c r="A23428" i="17" s="1"/>
  <c r="A23429" i="17" s="1"/>
  <c r="A23430" i="17" s="1"/>
  <c r="A23431" i="17" s="1"/>
  <c r="A23432" i="17" s="1"/>
  <c r="A23433" i="17" s="1"/>
  <c r="A23434" i="17" s="1"/>
  <c r="A23435" i="17" s="1"/>
  <c r="A23436" i="17" s="1"/>
  <c r="A23437" i="17" s="1"/>
  <c r="A23438" i="17" s="1"/>
  <c r="A23439" i="17" s="1"/>
  <c r="A23440" i="17" s="1"/>
  <c r="A23441" i="17" s="1"/>
  <c r="A23442" i="17" s="1"/>
  <c r="A23443" i="17" s="1"/>
  <c r="A23444" i="17" s="1"/>
  <c r="A23445" i="17" s="1"/>
  <c r="A23446" i="17" s="1"/>
  <c r="A23447" i="17" s="1"/>
  <c r="A23448" i="17" s="1"/>
  <c r="A23449" i="17" s="1"/>
  <c r="A23450" i="17" s="1"/>
  <c r="A23451" i="17" s="1"/>
  <c r="A23452" i="17" s="1"/>
  <c r="A23453" i="17" s="1"/>
  <c r="A23454" i="17" s="1"/>
  <c r="A23455" i="17" s="1"/>
  <c r="A23456" i="17" s="1"/>
  <c r="A23457" i="17" s="1"/>
  <c r="A23458" i="17" s="1"/>
  <c r="A23459" i="17" s="1"/>
  <c r="A23460" i="17" s="1"/>
  <c r="A23461" i="17" s="1"/>
  <c r="A23462" i="17" s="1"/>
  <c r="A23463" i="17" s="1"/>
  <c r="A23464" i="17" s="1"/>
  <c r="A23465" i="17" s="1"/>
  <c r="A23466" i="17" s="1"/>
  <c r="A23467" i="17" s="1"/>
  <c r="A23468" i="17" s="1"/>
  <c r="A23469" i="17" s="1"/>
  <c r="A23470" i="17" s="1"/>
  <c r="A23471" i="17" s="1"/>
  <c r="A23472" i="17" s="1"/>
  <c r="A23473" i="17" s="1"/>
  <c r="A23474" i="17" s="1"/>
  <c r="A23475" i="17" s="1"/>
  <c r="A23476" i="17" s="1"/>
  <c r="A23477" i="17" s="1"/>
  <c r="A23478" i="17" s="1"/>
  <c r="A23479" i="17" s="1"/>
  <c r="A23480" i="17" s="1"/>
  <c r="A23481" i="17" s="1"/>
  <c r="A23482" i="17" s="1"/>
  <c r="A23483" i="17" s="1"/>
  <c r="A23484" i="17" s="1"/>
  <c r="A23485" i="17" s="1"/>
  <c r="A23486" i="17" s="1"/>
  <c r="A23487" i="17" s="1"/>
  <c r="A23488" i="17" s="1"/>
  <c r="A23489" i="17" s="1"/>
  <c r="A23490" i="17" s="1"/>
  <c r="A23491" i="17" s="1"/>
  <c r="A23492" i="17" s="1"/>
  <c r="A23493" i="17" s="1"/>
  <c r="A23494" i="17" s="1"/>
  <c r="A23495" i="17" s="1"/>
  <c r="A23496" i="17" s="1"/>
  <c r="A23497" i="17" s="1"/>
  <c r="A23498" i="17" s="1"/>
  <c r="A23499" i="17" s="1"/>
  <c r="A23500" i="17" s="1"/>
  <c r="A23501" i="17" s="1"/>
  <c r="A23502" i="17" s="1"/>
  <c r="A23503" i="17" s="1"/>
  <c r="A23504" i="17" s="1"/>
  <c r="A23505" i="17" s="1"/>
  <c r="A23506" i="17" s="1"/>
  <c r="A23507" i="17" s="1"/>
  <c r="A23508" i="17" s="1"/>
  <c r="A23509" i="17" s="1"/>
  <c r="A23510" i="17" s="1"/>
  <c r="A23511" i="17" s="1"/>
  <c r="A23512" i="17" s="1"/>
  <c r="A23513" i="17" s="1"/>
  <c r="A23514" i="17" s="1"/>
  <c r="A23515" i="17" s="1"/>
  <c r="A23516" i="17" s="1"/>
  <c r="A23517" i="17" s="1"/>
  <c r="A23518" i="17" s="1"/>
  <c r="A23519" i="17" s="1"/>
  <c r="A23520" i="17" s="1"/>
  <c r="A23521" i="17" s="1"/>
  <c r="A23522" i="17" s="1"/>
  <c r="A23523" i="17" s="1"/>
  <c r="A23524" i="17" s="1"/>
  <c r="A23525" i="17" s="1"/>
  <c r="A23526" i="17" s="1"/>
  <c r="A23527" i="17" s="1"/>
  <c r="A23528" i="17" s="1"/>
  <c r="A23529" i="17" s="1"/>
  <c r="A23530" i="17" s="1"/>
  <c r="A23531" i="17" s="1"/>
  <c r="A23532" i="17" s="1"/>
  <c r="A23533" i="17" s="1"/>
  <c r="A23534" i="17" s="1"/>
  <c r="A23535" i="17" s="1"/>
  <c r="A23536" i="17" s="1"/>
  <c r="A23537" i="17" s="1"/>
  <c r="A23538" i="17" s="1"/>
  <c r="A23539" i="17" s="1"/>
  <c r="A23540" i="17" s="1"/>
  <c r="A23541" i="17" s="1"/>
  <c r="A23542" i="17" s="1"/>
  <c r="A23543" i="17" s="1"/>
  <c r="A23544" i="17" s="1"/>
  <c r="A23545" i="17" s="1"/>
  <c r="A23546" i="17" s="1"/>
  <c r="A23547" i="17" s="1"/>
  <c r="A23548" i="17" s="1"/>
  <c r="A23549" i="17" s="1"/>
  <c r="A23550" i="17" s="1"/>
  <c r="A23551" i="17" s="1"/>
  <c r="A23552" i="17" s="1"/>
  <c r="A23553" i="17" s="1"/>
  <c r="A23554" i="17" s="1"/>
  <c r="A23555" i="17" s="1"/>
  <c r="A23556" i="17" s="1"/>
  <c r="A23557" i="17" s="1"/>
  <c r="A23558" i="17" s="1"/>
  <c r="A23559" i="17" s="1"/>
  <c r="A23560" i="17" s="1"/>
  <c r="A23561" i="17" s="1"/>
  <c r="A23562" i="17" s="1"/>
  <c r="A23563" i="17" s="1"/>
  <c r="A23564" i="17" s="1"/>
  <c r="A23565" i="17" s="1"/>
  <c r="A23566" i="17" s="1"/>
  <c r="A23567" i="17" s="1"/>
  <c r="A23568" i="17" s="1"/>
  <c r="A23569" i="17" s="1"/>
  <c r="A23570" i="17" s="1"/>
  <c r="A23571" i="17" s="1"/>
  <c r="A23572" i="17" s="1"/>
  <c r="A23573" i="17" s="1"/>
  <c r="A23574" i="17" s="1"/>
  <c r="A23575" i="17" s="1"/>
  <c r="A23576" i="17" s="1"/>
  <c r="A23577" i="17" s="1"/>
  <c r="A23578" i="17" s="1"/>
  <c r="A23579" i="17" s="1"/>
  <c r="A23580" i="17" s="1"/>
  <c r="A23581" i="17" s="1"/>
  <c r="A23582" i="17" s="1"/>
  <c r="A23583" i="17" s="1"/>
  <c r="A23584" i="17" s="1"/>
  <c r="A23585" i="17" s="1"/>
  <c r="A23586" i="17" s="1"/>
  <c r="A23587" i="17" s="1"/>
  <c r="A23588" i="17" s="1"/>
  <c r="A23589" i="17" s="1"/>
  <c r="A23590" i="17" s="1"/>
  <c r="A23591" i="17" s="1"/>
  <c r="A23592" i="17" s="1"/>
  <c r="A23593" i="17" s="1"/>
  <c r="A23594" i="17" s="1"/>
  <c r="A23595" i="17" s="1"/>
  <c r="A23596" i="17" s="1"/>
  <c r="A23597" i="17" s="1"/>
  <c r="A23598" i="17" s="1"/>
  <c r="A23599" i="17" s="1"/>
  <c r="A23600" i="17" s="1"/>
  <c r="A23601" i="17" s="1"/>
  <c r="A23602" i="17" s="1"/>
  <c r="A23603" i="17" s="1"/>
  <c r="A23604" i="17" s="1"/>
  <c r="A23605" i="17" s="1"/>
  <c r="A23606" i="17" s="1"/>
  <c r="A23607" i="17" s="1"/>
  <c r="A23608" i="17" s="1"/>
  <c r="A23609" i="17" s="1"/>
  <c r="A23610" i="17" s="1"/>
  <c r="A23611" i="17" s="1"/>
  <c r="A23612" i="17" s="1"/>
  <c r="A23613" i="17" s="1"/>
  <c r="A23614" i="17" s="1"/>
  <c r="A23615" i="17" s="1"/>
  <c r="A23616" i="17" s="1"/>
  <c r="A23617" i="17" s="1"/>
  <c r="A23618" i="17" s="1"/>
  <c r="A23619" i="17" s="1"/>
  <c r="A23620" i="17" s="1"/>
  <c r="A23621" i="17" s="1"/>
  <c r="A23622" i="17" s="1"/>
  <c r="A23623" i="17" s="1"/>
  <c r="A23624" i="17" s="1"/>
  <c r="A23625" i="17" s="1"/>
  <c r="A23626" i="17" s="1"/>
  <c r="A23627" i="17" s="1"/>
  <c r="A23628" i="17" s="1"/>
  <c r="A23629" i="17" s="1"/>
  <c r="A23630" i="17" s="1"/>
  <c r="A23631" i="17" s="1"/>
  <c r="A23632" i="17" s="1"/>
  <c r="A23633" i="17" s="1"/>
  <c r="A23634" i="17" s="1"/>
  <c r="A23635" i="17" s="1"/>
  <c r="A23636" i="17" s="1"/>
  <c r="A23637" i="17" s="1"/>
  <c r="A23638" i="17" s="1"/>
  <c r="A23639" i="17" s="1"/>
  <c r="A23640" i="17" s="1"/>
  <c r="A23641" i="17" s="1"/>
  <c r="A23642" i="17" s="1"/>
  <c r="A23643" i="17" s="1"/>
  <c r="A23644" i="17" s="1"/>
  <c r="A23645" i="17" s="1"/>
  <c r="A23646" i="17" s="1"/>
  <c r="A23647" i="17" s="1"/>
  <c r="A23648" i="17" s="1"/>
  <c r="A23649" i="17" s="1"/>
  <c r="A23650" i="17" s="1"/>
  <c r="A23651" i="17" s="1"/>
  <c r="A23652" i="17" s="1"/>
  <c r="A23653" i="17" s="1"/>
  <c r="A23654" i="17" s="1"/>
  <c r="A23655" i="17" s="1"/>
  <c r="A23656" i="17" s="1"/>
  <c r="A23657" i="17" s="1"/>
  <c r="A23658" i="17" s="1"/>
  <c r="A23659" i="17" s="1"/>
  <c r="A23660" i="17" s="1"/>
  <c r="A23661" i="17" s="1"/>
  <c r="A23662" i="17" s="1"/>
  <c r="A23663" i="17" s="1"/>
  <c r="A23664" i="17" s="1"/>
  <c r="A23665" i="17" s="1"/>
  <c r="A23666" i="17" s="1"/>
  <c r="A23667" i="17" s="1"/>
  <c r="A23668" i="17" s="1"/>
  <c r="A23669" i="17" s="1"/>
  <c r="A23670" i="17" s="1"/>
  <c r="A23671" i="17" s="1"/>
  <c r="A23672" i="17" s="1"/>
  <c r="A23673" i="17" s="1"/>
  <c r="A23674" i="17" s="1"/>
  <c r="A23675" i="17" s="1"/>
  <c r="A23676" i="17" s="1"/>
  <c r="A23677" i="17" s="1"/>
  <c r="A23678" i="17" s="1"/>
  <c r="A23679" i="17" s="1"/>
  <c r="A23680" i="17" s="1"/>
  <c r="A23681" i="17" s="1"/>
  <c r="A23682" i="17" s="1"/>
  <c r="A23683" i="17" s="1"/>
  <c r="A23684" i="17" s="1"/>
  <c r="A23685" i="17" s="1"/>
  <c r="A23686" i="17" s="1"/>
  <c r="A23687" i="17" s="1"/>
  <c r="A23688" i="17" s="1"/>
  <c r="A23689" i="17" s="1"/>
  <c r="A23690" i="17" s="1"/>
  <c r="A23691" i="17" s="1"/>
  <c r="A23692" i="17" s="1"/>
  <c r="A23693" i="17" s="1"/>
  <c r="A23694" i="17" s="1"/>
  <c r="A23695" i="17" s="1"/>
  <c r="A23696" i="17" s="1"/>
  <c r="A23697" i="17" s="1"/>
  <c r="A23698" i="17" s="1"/>
  <c r="A23699" i="17" s="1"/>
  <c r="A23700" i="17" s="1"/>
  <c r="A23701" i="17" s="1"/>
  <c r="A23702" i="17" s="1"/>
  <c r="A23703" i="17" s="1"/>
  <c r="A23704" i="17" s="1"/>
  <c r="A23705" i="17" s="1"/>
  <c r="A23706" i="17" s="1"/>
  <c r="A23707" i="17" s="1"/>
  <c r="A23708" i="17" s="1"/>
  <c r="A23709" i="17" s="1"/>
  <c r="A23710" i="17" s="1"/>
  <c r="A23711" i="17" s="1"/>
  <c r="A23712" i="17" s="1"/>
  <c r="A23713" i="17" s="1"/>
  <c r="A23714" i="17" s="1"/>
  <c r="A23715" i="17" s="1"/>
  <c r="A23716" i="17" s="1"/>
  <c r="A23717" i="17" s="1"/>
  <c r="A23718" i="17" s="1"/>
  <c r="A23719" i="17" s="1"/>
  <c r="A23720" i="17" s="1"/>
  <c r="A23721" i="17" s="1"/>
  <c r="A23722" i="17" s="1"/>
  <c r="A23723" i="17" s="1"/>
  <c r="A23724" i="17" s="1"/>
  <c r="A23725" i="17" s="1"/>
  <c r="A23726" i="17" s="1"/>
  <c r="A23727" i="17" s="1"/>
  <c r="A23728" i="17" s="1"/>
  <c r="A23729" i="17" s="1"/>
  <c r="A23730" i="17" s="1"/>
  <c r="A23731" i="17" s="1"/>
  <c r="A23732" i="17" s="1"/>
  <c r="A23733" i="17" s="1"/>
  <c r="A23734" i="17" s="1"/>
  <c r="A23735" i="17" s="1"/>
  <c r="A23736" i="17" s="1"/>
  <c r="A23737" i="17" s="1"/>
  <c r="A23738" i="17" s="1"/>
  <c r="A23739" i="17" s="1"/>
  <c r="A23740" i="17" s="1"/>
  <c r="A23741" i="17" s="1"/>
  <c r="A23742" i="17" s="1"/>
  <c r="A23743" i="17" s="1"/>
  <c r="A23744" i="17" s="1"/>
  <c r="A23745" i="17" s="1"/>
  <c r="A23746" i="17" s="1"/>
  <c r="A23747" i="17" s="1"/>
  <c r="A23748" i="17" s="1"/>
  <c r="A23749" i="17" s="1"/>
  <c r="A23750" i="17" s="1"/>
  <c r="A23751" i="17" s="1"/>
  <c r="A23752" i="17" s="1"/>
  <c r="A23753" i="17" s="1"/>
  <c r="A23754" i="17" s="1"/>
  <c r="A23755" i="17" s="1"/>
  <c r="A23756" i="17" s="1"/>
  <c r="A23757" i="17" s="1"/>
  <c r="A23758" i="17" s="1"/>
  <c r="A23759" i="17" s="1"/>
  <c r="A23760" i="17" s="1"/>
  <c r="A23761" i="17" s="1"/>
  <c r="A23762" i="17" s="1"/>
  <c r="A23763" i="17" s="1"/>
  <c r="A23764" i="17" s="1"/>
  <c r="A23765" i="17" s="1"/>
  <c r="A23766" i="17" s="1"/>
  <c r="A23767" i="17" s="1"/>
  <c r="A23768" i="17" s="1"/>
  <c r="A23769" i="17" s="1"/>
  <c r="A23770" i="17" s="1"/>
  <c r="A23771" i="17" s="1"/>
  <c r="A23772" i="17" s="1"/>
  <c r="A23773" i="17" s="1"/>
  <c r="A23774" i="17" s="1"/>
  <c r="A23775" i="17" s="1"/>
  <c r="A23776" i="17" s="1"/>
  <c r="A23777" i="17" s="1"/>
  <c r="A23778" i="17" s="1"/>
  <c r="A23779" i="17" s="1"/>
  <c r="A23780" i="17" s="1"/>
  <c r="A23781" i="17" s="1"/>
  <c r="A23782" i="17" s="1"/>
  <c r="A23783" i="17" s="1"/>
  <c r="A23784" i="17" s="1"/>
  <c r="A23785" i="17" s="1"/>
  <c r="A23786" i="17" s="1"/>
  <c r="A23787" i="17" s="1"/>
  <c r="A23788" i="17" s="1"/>
  <c r="A23789" i="17" s="1"/>
  <c r="A23790" i="17" s="1"/>
  <c r="A23791" i="17" s="1"/>
  <c r="A23792" i="17" s="1"/>
  <c r="A23793" i="17" s="1"/>
  <c r="A23794" i="17" s="1"/>
  <c r="A23795" i="17" s="1"/>
  <c r="A23796" i="17" s="1"/>
  <c r="A23797" i="17" s="1"/>
  <c r="A23798" i="17" s="1"/>
  <c r="A23799" i="17" s="1"/>
  <c r="A23800" i="17" s="1"/>
  <c r="A23801" i="17" s="1"/>
  <c r="A23802" i="17" s="1"/>
  <c r="A23803" i="17" s="1"/>
  <c r="A23804" i="17" s="1"/>
  <c r="A23805" i="17" s="1"/>
  <c r="A23806" i="17" s="1"/>
  <c r="A23807" i="17" s="1"/>
  <c r="A23808" i="17" s="1"/>
  <c r="A23809" i="17" s="1"/>
  <c r="A23810" i="17" s="1"/>
  <c r="A23811" i="17" s="1"/>
  <c r="A23812" i="17" s="1"/>
  <c r="A23813" i="17" s="1"/>
  <c r="A23814" i="17" s="1"/>
  <c r="A23815" i="17" s="1"/>
  <c r="A23816" i="17" s="1"/>
  <c r="A23817" i="17" s="1"/>
  <c r="A23818" i="17" s="1"/>
  <c r="A23819" i="17" s="1"/>
  <c r="A23820" i="17" s="1"/>
  <c r="A23821" i="17" s="1"/>
  <c r="A23822" i="17" s="1"/>
  <c r="A23823" i="17" s="1"/>
  <c r="A23824" i="17" s="1"/>
  <c r="A23825" i="17" s="1"/>
  <c r="A23826" i="17" s="1"/>
  <c r="A23827" i="17" s="1"/>
  <c r="A23828" i="17" s="1"/>
  <c r="A23829" i="17" s="1"/>
  <c r="A23830" i="17" s="1"/>
  <c r="A23831" i="17" s="1"/>
  <c r="A23832" i="17" s="1"/>
  <c r="A23833" i="17" s="1"/>
  <c r="A23834" i="17" s="1"/>
  <c r="A23835" i="17" s="1"/>
  <c r="A23836" i="17" s="1"/>
  <c r="A23837" i="17" s="1"/>
  <c r="A23838" i="17" s="1"/>
  <c r="A23839" i="17" s="1"/>
  <c r="A23840" i="17" s="1"/>
  <c r="A23841" i="17" s="1"/>
  <c r="A23842" i="17" s="1"/>
  <c r="A23843" i="17" s="1"/>
  <c r="A23844" i="17" s="1"/>
  <c r="A23845" i="17" s="1"/>
  <c r="A23846" i="17" s="1"/>
  <c r="A23847" i="17" s="1"/>
  <c r="A23848" i="17" s="1"/>
  <c r="A23849" i="17" s="1"/>
  <c r="A23850" i="17" s="1"/>
  <c r="A23851" i="17" s="1"/>
  <c r="A23852" i="17" s="1"/>
  <c r="A23853" i="17" s="1"/>
  <c r="A23854" i="17" s="1"/>
  <c r="A23855" i="17" s="1"/>
  <c r="A23856" i="17" s="1"/>
  <c r="A23857" i="17" s="1"/>
  <c r="A23858" i="17" s="1"/>
  <c r="A23859" i="17" s="1"/>
  <c r="A23860" i="17" s="1"/>
  <c r="A23861" i="17" s="1"/>
  <c r="A23862" i="17" s="1"/>
  <c r="A23863" i="17" s="1"/>
  <c r="A23864" i="17" s="1"/>
  <c r="A23865" i="17" s="1"/>
  <c r="A23866" i="17" s="1"/>
  <c r="A23867" i="17" s="1"/>
  <c r="A23868" i="17" s="1"/>
  <c r="A23869" i="17" s="1"/>
  <c r="A23870" i="17" s="1"/>
  <c r="A23871" i="17" s="1"/>
  <c r="A23872" i="17" s="1"/>
  <c r="A23873" i="17" s="1"/>
  <c r="A23874" i="17" s="1"/>
  <c r="A23875" i="17" s="1"/>
  <c r="A23876" i="17" s="1"/>
  <c r="A23877" i="17" s="1"/>
  <c r="A23878" i="17" s="1"/>
  <c r="A23879" i="17" s="1"/>
  <c r="A23880" i="17" s="1"/>
  <c r="A23881" i="17" s="1"/>
  <c r="A23882" i="17" s="1"/>
  <c r="A23883" i="17" s="1"/>
  <c r="A23884" i="17" s="1"/>
  <c r="A23885" i="17" s="1"/>
  <c r="A23886" i="17" s="1"/>
  <c r="A23887" i="17" s="1"/>
  <c r="A23888" i="17" s="1"/>
  <c r="A23889" i="17" s="1"/>
  <c r="A23890" i="17" s="1"/>
  <c r="A23891" i="17" s="1"/>
  <c r="A23892" i="17" s="1"/>
  <c r="A23893" i="17" s="1"/>
  <c r="A23894" i="17" s="1"/>
  <c r="A23895" i="17" s="1"/>
  <c r="A23896" i="17" s="1"/>
  <c r="A23897" i="17" s="1"/>
  <c r="A23898" i="17" s="1"/>
  <c r="A23899" i="17" s="1"/>
  <c r="A23900" i="17" s="1"/>
  <c r="A23901" i="17" s="1"/>
  <c r="A23902" i="17" s="1"/>
  <c r="A23903" i="17" s="1"/>
  <c r="A23904" i="17" s="1"/>
  <c r="A23905" i="17" s="1"/>
  <c r="A23906" i="17" s="1"/>
  <c r="A23907" i="17" s="1"/>
  <c r="A23908" i="17" s="1"/>
  <c r="A23909" i="17" s="1"/>
  <c r="A23910" i="17" s="1"/>
  <c r="A23911" i="17" s="1"/>
  <c r="A23912" i="17" s="1"/>
  <c r="A23913" i="17" s="1"/>
  <c r="A23914" i="17" s="1"/>
  <c r="A23915" i="17" s="1"/>
  <c r="A23916" i="17" s="1"/>
  <c r="A23917" i="17" s="1"/>
  <c r="A23918" i="17" s="1"/>
  <c r="A23919" i="17" s="1"/>
  <c r="A23920" i="17" s="1"/>
  <c r="A23921" i="17" s="1"/>
  <c r="A23922" i="17" s="1"/>
  <c r="A23923" i="17" s="1"/>
  <c r="A23924" i="17" s="1"/>
  <c r="A23925" i="17" s="1"/>
  <c r="A23926" i="17" s="1"/>
  <c r="A23927" i="17" s="1"/>
  <c r="A23928" i="17" s="1"/>
  <c r="A23929" i="17" s="1"/>
  <c r="A23930" i="17" s="1"/>
  <c r="A23931" i="17" s="1"/>
  <c r="A23932" i="17" s="1"/>
  <c r="A23933" i="17" s="1"/>
  <c r="A23934" i="17" s="1"/>
  <c r="A23935" i="17" s="1"/>
  <c r="A23936" i="17" s="1"/>
  <c r="A23937" i="17" s="1"/>
  <c r="A23938" i="17" s="1"/>
  <c r="A23939" i="17" s="1"/>
  <c r="A23940" i="17" s="1"/>
  <c r="A23941" i="17" s="1"/>
  <c r="A23942" i="17" s="1"/>
  <c r="A23943" i="17" s="1"/>
  <c r="A23944" i="17" s="1"/>
  <c r="A23945" i="17" s="1"/>
  <c r="A23946" i="17" s="1"/>
  <c r="A23947" i="17" s="1"/>
  <c r="A23948" i="17" s="1"/>
  <c r="A23949" i="17" s="1"/>
  <c r="A23950" i="17" s="1"/>
  <c r="A23951" i="17" s="1"/>
  <c r="A23952" i="17" s="1"/>
  <c r="A23953" i="17" s="1"/>
  <c r="A23954" i="17" s="1"/>
  <c r="A23955" i="17" s="1"/>
  <c r="A23956" i="17" s="1"/>
  <c r="A23957" i="17" s="1"/>
  <c r="A23958" i="17" s="1"/>
  <c r="A23959" i="17" s="1"/>
  <c r="A23960" i="17" s="1"/>
  <c r="A23961" i="17" s="1"/>
  <c r="A23962" i="17" s="1"/>
  <c r="A23963" i="17" s="1"/>
  <c r="A23964" i="17" s="1"/>
  <c r="A23965" i="17" s="1"/>
  <c r="A23966" i="17" s="1"/>
  <c r="A23967" i="17" s="1"/>
  <c r="A23968" i="17" s="1"/>
  <c r="A23969" i="17" s="1"/>
  <c r="A23970" i="17" s="1"/>
  <c r="A23971" i="17" s="1"/>
  <c r="A23972" i="17" s="1"/>
  <c r="A23973" i="17" s="1"/>
  <c r="A23974" i="17" s="1"/>
  <c r="A23975" i="17" s="1"/>
  <c r="A23976" i="17" s="1"/>
  <c r="A23977" i="17" s="1"/>
  <c r="A23978" i="17" s="1"/>
  <c r="A23979" i="17" s="1"/>
  <c r="A23980" i="17" s="1"/>
  <c r="A23981" i="17" s="1"/>
  <c r="A23982" i="17" s="1"/>
  <c r="A23983" i="17" s="1"/>
  <c r="A23984" i="17" s="1"/>
  <c r="A23985" i="17" s="1"/>
  <c r="A23986" i="17" s="1"/>
  <c r="A23987" i="17" s="1"/>
  <c r="A23988" i="17" s="1"/>
  <c r="A23989" i="17" s="1"/>
  <c r="A23990" i="17" s="1"/>
  <c r="A23991" i="17" s="1"/>
  <c r="A23992" i="17" s="1"/>
  <c r="A23993" i="17" s="1"/>
  <c r="A23994" i="17" s="1"/>
  <c r="A23995" i="17" s="1"/>
  <c r="A23996" i="17" s="1"/>
  <c r="A23997" i="17" s="1"/>
  <c r="A23998" i="17" s="1"/>
  <c r="A23999" i="17" s="1"/>
  <c r="A24000" i="17" s="1"/>
  <c r="A24001" i="17" s="1"/>
  <c r="A24002" i="17" s="1"/>
  <c r="A24003" i="17" s="1"/>
  <c r="A24004" i="17" s="1"/>
  <c r="A24005" i="17" s="1"/>
  <c r="A24006" i="17" s="1"/>
  <c r="A24007" i="17" s="1"/>
  <c r="A24008" i="17" s="1"/>
  <c r="A24009" i="17" s="1"/>
  <c r="A24010" i="17" s="1"/>
  <c r="A24011" i="17" s="1"/>
  <c r="A24012" i="17" s="1"/>
  <c r="A24013" i="17" s="1"/>
  <c r="A24014" i="17" s="1"/>
  <c r="A24015" i="17" s="1"/>
  <c r="A24016" i="17" s="1"/>
  <c r="A24017" i="17" s="1"/>
  <c r="A24018" i="17" s="1"/>
  <c r="A24019" i="17" s="1"/>
  <c r="A24020" i="17" s="1"/>
  <c r="A24021" i="17" s="1"/>
  <c r="A24022" i="17" s="1"/>
  <c r="A24023" i="17" s="1"/>
  <c r="A24024" i="17" s="1"/>
  <c r="A24025" i="17" s="1"/>
  <c r="A24026" i="17" s="1"/>
  <c r="A24027" i="17" s="1"/>
  <c r="A24028" i="17" s="1"/>
  <c r="A24029" i="17" s="1"/>
  <c r="A24030" i="17" s="1"/>
  <c r="A24031" i="17" s="1"/>
  <c r="A24032" i="17" s="1"/>
  <c r="A24033" i="17" s="1"/>
  <c r="A24034" i="17" s="1"/>
  <c r="A24035" i="17" s="1"/>
  <c r="A24036" i="17" s="1"/>
  <c r="A24037" i="17" s="1"/>
  <c r="A24038" i="17" s="1"/>
  <c r="A24039" i="17" s="1"/>
  <c r="A24040" i="17" s="1"/>
  <c r="A24041" i="17" s="1"/>
  <c r="A24042" i="17" s="1"/>
  <c r="A24043" i="17" s="1"/>
  <c r="A24044" i="17" s="1"/>
  <c r="A24045" i="17" s="1"/>
  <c r="A24046" i="17" s="1"/>
  <c r="A24047" i="17" s="1"/>
  <c r="A24048" i="17" s="1"/>
  <c r="A24049" i="17" s="1"/>
  <c r="A24050" i="17" s="1"/>
  <c r="A24051" i="17" s="1"/>
  <c r="A24052" i="17" s="1"/>
  <c r="A24053" i="17" s="1"/>
  <c r="A24054" i="17" s="1"/>
  <c r="A24055" i="17" s="1"/>
  <c r="A24056" i="17" s="1"/>
  <c r="A24057" i="17" s="1"/>
  <c r="A24058" i="17" s="1"/>
  <c r="A24059" i="17" s="1"/>
  <c r="A24060" i="17" s="1"/>
  <c r="A24061" i="17" s="1"/>
  <c r="A24062" i="17" s="1"/>
  <c r="A24063" i="17" s="1"/>
  <c r="A24064" i="17" s="1"/>
  <c r="A24065" i="17" s="1"/>
  <c r="A24066" i="17" s="1"/>
  <c r="A24067" i="17" s="1"/>
  <c r="A24068" i="17" s="1"/>
  <c r="A24069" i="17" s="1"/>
  <c r="A24070" i="17" s="1"/>
  <c r="A24071" i="17" s="1"/>
  <c r="A24072" i="17" s="1"/>
  <c r="A24073" i="17" s="1"/>
  <c r="A24074" i="17" s="1"/>
  <c r="A24075" i="17" s="1"/>
  <c r="A24076" i="17" s="1"/>
  <c r="A24077" i="17" s="1"/>
  <c r="A24078" i="17" s="1"/>
  <c r="A24079" i="17" s="1"/>
  <c r="A24080" i="17" s="1"/>
  <c r="A24081" i="17" s="1"/>
  <c r="A24082" i="17" s="1"/>
  <c r="A24083" i="17" s="1"/>
  <c r="A24084" i="17" s="1"/>
  <c r="A24085" i="17" s="1"/>
  <c r="A24086" i="17" s="1"/>
  <c r="A24087" i="17" s="1"/>
  <c r="A24088" i="17" s="1"/>
  <c r="A24089" i="17" s="1"/>
  <c r="A24090" i="17" s="1"/>
  <c r="A24091" i="17" s="1"/>
  <c r="A24092" i="17" s="1"/>
  <c r="A24093" i="17" s="1"/>
  <c r="A24094" i="17" s="1"/>
  <c r="A24095" i="17" s="1"/>
  <c r="A24096" i="17" s="1"/>
  <c r="A24097" i="17" s="1"/>
  <c r="A24098" i="17" s="1"/>
  <c r="A24099" i="17" s="1"/>
  <c r="A24100" i="17" s="1"/>
  <c r="A24101" i="17" s="1"/>
  <c r="A24102" i="17" s="1"/>
  <c r="A24103" i="17" s="1"/>
  <c r="A24104" i="17" s="1"/>
  <c r="A24105" i="17" s="1"/>
  <c r="A24106" i="17" s="1"/>
  <c r="A24107" i="17" s="1"/>
  <c r="A24108" i="17" s="1"/>
  <c r="A24109" i="17" s="1"/>
  <c r="A24110" i="17" s="1"/>
  <c r="A24111" i="17" s="1"/>
  <c r="A24112" i="17" s="1"/>
  <c r="A24113" i="17" s="1"/>
  <c r="A24114" i="17" s="1"/>
  <c r="A24115" i="17" s="1"/>
  <c r="A24116" i="17" s="1"/>
  <c r="A24117" i="17" s="1"/>
  <c r="A24118" i="17" s="1"/>
  <c r="A24119" i="17" s="1"/>
  <c r="A24120" i="17" s="1"/>
  <c r="A24121" i="17" s="1"/>
  <c r="A24122" i="17" s="1"/>
  <c r="A24123" i="17" s="1"/>
  <c r="A24124" i="17" s="1"/>
  <c r="A24125" i="17" s="1"/>
  <c r="A24126" i="17" s="1"/>
  <c r="A24127" i="17" s="1"/>
  <c r="A24128" i="17" s="1"/>
  <c r="A24129" i="17" s="1"/>
  <c r="A24130" i="17" s="1"/>
  <c r="A24131" i="17" s="1"/>
  <c r="A24132" i="17" s="1"/>
  <c r="A24133" i="17" s="1"/>
  <c r="A24134" i="17" s="1"/>
  <c r="A24135" i="17" s="1"/>
  <c r="A24136" i="17" s="1"/>
  <c r="A24137" i="17" s="1"/>
  <c r="A24138" i="17" s="1"/>
  <c r="A24139" i="17" s="1"/>
  <c r="A24140" i="17" s="1"/>
  <c r="A24141" i="17" s="1"/>
  <c r="A24142" i="17" s="1"/>
  <c r="A24143" i="17" s="1"/>
  <c r="A24144" i="17" s="1"/>
  <c r="A24145" i="17" s="1"/>
  <c r="A24146" i="17" s="1"/>
  <c r="A24147" i="17" s="1"/>
  <c r="A24148" i="17" s="1"/>
  <c r="A24149" i="17" s="1"/>
  <c r="A24150" i="17" s="1"/>
  <c r="A24151" i="17" s="1"/>
  <c r="A24152" i="17" s="1"/>
  <c r="A24153" i="17" s="1"/>
  <c r="A24154" i="17" s="1"/>
  <c r="A24155" i="17" s="1"/>
  <c r="A24156" i="17" s="1"/>
  <c r="A24157" i="17" s="1"/>
  <c r="A24158" i="17" s="1"/>
  <c r="A24159" i="17" s="1"/>
  <c r="A24160" i="17" s="1"/>
  <c r="A24161" i="17" s="1"/>
  <c r="A24162" i="17" s="1"/>
  <c r="A24163" i="17" s="1"/>
  <c r="A24164" i="17" s="1"/>
  <c r="A24165" i="17" s="1"/>
  <c r="A24166" i="17" s="1"/>
  <c r="A24167" i="17" s="1"/>
  <c r="A24168" i="17" s="1"/>
  <c r="A24169" i="17" s="1"/>
  <c r="A24170" i="17" s="1"/>
  <c r="A24171" i="17" s="1"/>
  <c r="A24172" i="17" s="1"/>
  <c r="A24173" i="17" s="1"/>
  <c r="A24174" i="17" s="1"/>
  <c r="A24175" i="17" s="1"/>
  <c r="A24176" i="17" s="1"/>
  <c r="A24177" i="17" s="1"/>
  <c r="A24178" i="17" s="1"/>
  <c r="A24179" i="17" s="1"/>
  <c r="A24180" i="17" s="1"/>
  <c r="A24181" i="17" s="1"/>
  <c r="A24182" i="17" s="1"/>
  <c r="A24183" i="17" s="1"/>
  <c r="A24184" i="17" s="1"/>
  <c r="A24185" i="17" s="1"/>
  <c r="A24186" i="17" s="1"/>
  <c r="A24187" i="17" s="1"/>
  <c r="A24188" i="17" s="1"/>
  <c r="A24189" i="17" s="1"/>
  <c r="A24190" i="17" s="1"/>
  <c r="A24191" i="17" s="1"/>
  <c r="A24192" i="17" s="1"/>
  <c r="A24193" i="17" s="1"/>
  <c r="A24194" i="17" s="1"/>
  <c r="A24195" i="17" s="1"/>
  <c r="A24196" i="17" s="1"/>
  <c r="A24197" i="17" s="1"/>
  <c r="A24198" i="17" s="1"/>
  <c r="A24199" i="17" s="1"/>
  <c r="A24200" i="17" s="1"/>
  <c r="A24201" i="17" s="1"/>
  <c r="A24202" i="17" s="1"/>
  <c r="A24203" i="17" s="1"/>
  <c r="A24204" i="17" s="1"/>
  <c r="A24205" i="17" s="1"/>
  <c r="A24206" i="17" s="1"/>
  <c r="A24207" i="17" s="1"/>
  <c r="A24208" i="17" s="1"/>
  <c r="A24209" i="17" s="1"/>
  <c r="A24210" i="17" s="1"/>
  <c r="A24211" i="17" s="1"/>
  <c r="A24212" i="17" s="1"/>
  <c r="A24213" i="17" s="1"/>
  <c r="A24214" i="17" s="1"/>
  <c r="A24215" i="17" s="1"/>
  <c r="A24216" i="17" s="1"/>
  <c r="A24217" i="17" s="1"/>
  <c r="A24218" i="17" s="1"/>
  <c r="A24219" i="17" s="1"/>
  <c r="A24220" i="17" s="1"/>
  <c r="A24221" i="17" s="1"/>
  <c r="A24222" i="17" s="1"/>
  <c r="A24223" i="17" s="1"/>
  <c r="A24224" i="17" s="1"/>
  <c r="A24225" i="17" s="1"/>
  <c r="A24226" i="17" s="1"/>
  <c r="A24227" i="17" s="1"/>
  <c r="A24228" i="17" s="1"/>
  <c r="A24229" i="17" s="1"/>
  <c r="A24230" i="17" s="1"/>
  <c r="A24231" i="17" s="1"/>
  <c r="A24232" i="17" s="1"/>
  <c r="A24233" i="17" s="1"/>
  <c r="A24234" i="17" s="1"/>
  <c r="A24235" i="17" s="1"/>
  <c r="A24236" i="17" s="1"/>
  <c r="A24237" i="17" s="1"/>
  <c r="A24238" i="17" s="1"/>
  <c r="A24239" i="17" s="1"/>
  <c r="A24240" i="17" s="1"/>
  <c r="A24241" i="17" s="1"/>
  <c r="A24242" i="17" s="1"/>
  <c r="A24243" i="17" s="1"/>
  <c r="A24244" i="17" s="1"/>
  <c r="A24245" i="17" s="1"/>
  <c r="A24246" i="17" s="1"/>
  <c r="A24247" i="17" s="1"/>
  <c r="A24248" i="17" s="1"/>
  <c r="A24249" i="17" s="1"/>
  <c r="A24250" i="17" s="1"/>
  <c r="A24251" i="17" s="1"/>
  <c r="A24252" i="17" s="1"/>
  <c r="A24253" i="17" s="1"/>
  <c r="A24254" i="17" s="1"/>
  <c r="A24255" i="17" s="1"/>
  <c r="A24256" i="17" s="1"/>
  <c r="A24257" i="17" s="1"/>
  <c r="A24258" i="17" s="1"/>
  <c r="A24259" i="17" s="1"/>
  <c r="A24260" i="17" s="1"/>
  <c r="A24261" i="17" s="1"/>
  <c r="A24262" i="17" s="1"/>
  <c r="A24263" i="17" s="1"/>
  <c r="A24264" i="17" s="1"/>
  <c r="A24265" i="17" s="1"/>
  <c r="A24266" i="17" s="1"/>
  <c r="A24267" i="17" s="1"/>
  <c r="A24268" i="17" s="1"/>
  <c r="A24269" i="17" s="1"/>
  <c r="A24270" i="17" s="1"/>
  <c r="A24271" i="17" s="1"/>
  <c r="A24272" i="17" s="1"/>
  <c r="A24273" i="17" s="1"/>
  <c r="A24274" i="17" s="1"/>
  <c r="A24275" i="17" s="1"/>
  <c r="A24276" i="17" s="1"/>
  <c r="A24277" i="17" s="1"/>
  <c r="A24278" i="17" s="1"/>
  <c r="A24279" i="17" s="1"/>
  <c r="A24280" i="17" s="1"/>
  <c r="A24281" i="17" s="1"/>
  <c r="A24282" i="17" s="1"/>
  <c r="A24283" i="17" s="1"/>
  <c r="A24284" i="17" s="1"/>
  <c r="A24285" i="17" s="1"/>
  <c r="A24286" i="17" s="1"/>
  <c r="A24287" i="17" s="1"/>
  <c r="A24288" i="17" s="1"/>
  <c r="A24289" i="17" s="1"/>
  <c r="A24290" i="17" s="1"/>
  <c r="A24291" i="17" s="1"/>
  <c r="A24292" i="17" s="1"/>
  <c r="A24293" i="17" s="1"/>
  <c r="A24294" i="17" s="1"/>
  <c r="A24295" i="17" s="1"/>
  <c r="A24296" i="17" s="1"/>
  <c r="A24297" i="17" s="1"/>
  <c r="A24298" i="17" s="1"/>
  <c r="A24299" i="17" s="1"/>
  <c r="A24300" i="17" s="1"/>
  <c r="A24301" i="17" s="1"/>
  <c r="A24302" i="17" s="1"/>
  <c r="A24303" i="17" s="1"/>
  <c r="A24304" i="17" s="1"/>
  <c r="A24305" i="17" s="1"/>
  <c r="A24306" i="17" s="1"/>
  <c r="A24307" i="17" s="1"/>
  <c r="A24308" i="17" s="1"/>
  <c r="A24309" i="17" s="1"/>
  <c r="A24310" i="17" s="1"/>
  <c r="A24311" i="17" s="1"/>
  <c r="A24312" i="17" s="1"/>
  <c r="A24313" i="17" s="1"/>
  <c r="A24314" i="17" s="1"/>
  <c r="A24315" i="17" s="1"/>
  <c r="A24316" i="17" s="1"/>
  <c r="A24317" i="17" s="1"/>
  <c r="A24318" i="17" s="1"/>
  <c r="A24319" i="17" s="1"/>
  <c r="A24320" i="17" s="1"/>
  <c r="A24321" i="17" s="1"/>
  <c r="A24322" i="17" s="1"/>
  <c r="A24323" i="17" s="1"/>
  <c r="A24324" i="17" s="1"/>
  <c r="A24325" i="17" s="1"/>
  <c r="A24326" i="17" s="1"/>
  <c r="A24327" i="17" s="1"/>
  <c r="A24328" i="17" s="1"/>
  <c r="A24329" i="17" s="1"/>
  <c r="A24330" i="17" s="1"/>
  <c r="A24331" i="17" s="1"/>
  <c r="A24332" i="17" s="1"/>
  <c r="A24333" i="17" s="1"/>
  <c r="A24334" i="17" s="1"/>
  <c r="A24335" i="17" s="1"/>
  <c r="A24336" i="17" s="1"/>
  <c r="A24337" i="17" s="1"/>
  <c r="A24338" i="17" s="1"/>
  <c r="A24339" i="17" s="1"/>
  <c r="A24340" i="17" s="1"/>
  <c r="A24341" i="17" s="1"/>
  <c r="A24342" i="17" s="1"/>
  <c r="A24343" i="17" s="1"/>
  <c r="A24344" i="17" s="1"/>
  <c r="A24345" i="17" s="1"/>
  <c r="A24346" i="17" s="1"/>
  <c r="A24347" i="17" s="1"/>
  <c r="A24348" i="17" s="1"/>
  <c r="A24349" i="17" s="1"/>
  <c r="A24350" i="17" s="1"/>
  <c r="A24351" i="17" s="1"/>
  <c r="A24352" i="17" s="1"/>
  <c r="A24353" i="17" s="1"/>
  <c r="A24354" i="17" s="1"/>
  <c r="A24355" i="17" s="1"/>
  <c r="A24356" i="17" s="1"/>
  <c r="A24357" i="17" s="1"/>
  <c r="A24358" i="17" s="1"/>
  <c r="A24359" i="17" s="1"/>
  <c r="A24360" i="17" s="1"/>
  <c r="A24361" i="17" s="1"/>
  <c r="A24362" i="17" s="1"/>
  <c r="A24363" i="17" s="1"/>
  <c r="A24364" i="17" s="1"/>
  <c r="A24365" i="17" s="1"/>
  <c r="A24366" i="17" s="1"/>
  <c r="A24367" i="17" s="1"/>
  <c r="A24368" i="17" s="1"/>
  <c r="A24369" i="17" s="1"/>
  <c r="A24370" i="17" s="1"/>
  <c r="A24371" i="17" s="1"/>
  <c r="A24372" i="17" s="1"/>
  <c r="A24373" i="17" s="1"/>
  <c r="A24374" i="17" s="1"/>
  <c r="A24375" i="17" s="1"/>
  <c r="A24376" i="17" s="1"/>
  <c r="A24377" i="17" s="1"/>
  <c r="A24378" i="17" s="1"/>
  <c r="A24379" i="17" s="1"/>
  <c r="A24380" i="17" s="1"/>
  <c r="A24381" i="17" s="1"/>
  <c r="A24382" i="17" s="1"/>
  <c r="A24383" i="17" s="1"/>
  <c r="A24384" i="17" s="1"/>
  <c r="A24385" i="17" s="1"/>
  <c r="A24386" i="17" s="1"/>
  <c r="A24387" i="17" s="1"/>
  <c r="A24388" i="17" s="1"/>
  <c r="A24389" i="17" s="1"/>
  <c r="A24390" i="17" s="1"/>
  <c r="A24391" i="17" s="1"/>
  <c r="A24392" i="17" s="1"/>
  <c r="A24393" i="17" s="1"/>
  <c r="A24394" i="17" s="1"/>
  <c r="A24395" i="17" s="1"/>
  <c r="A24396" i="17" s="1"/>
  <c r="A24397" i="17" s="1"/>
  <c r="A24398" i="17" s="1"/>
  <c r="A24399" i="17" s="1"/>
  <c r="A24400" i="17" s="1"/>
  <c r="A24401" i="17" s="1"/>
  <c r="A24402" i="17" s="1"/>
  <c r="A24403" i="17" s="1"/>
  <c r="A24404" i="17" s="1"/>
  <c r="A24405" i="17" s="1"/>
  <c r="A24406" i="17" s="1"/>
  <c r="A24407" i="17" s="1"/>
  <c r="A24408" i="17" s="1"/>
  <c r="A24409" i="17" s="1"/>
  <c r="A24410" i="17" s="1"/>
  <c r="A24411" i="17" s="1"/>
  <c r="A24412" i="17" s="1"/>
  <c r="A24413" i="17" s="1"/>
  <c r="A24414" i="17" s="1"/>
  <c r="A24415" i="17" s="1"/>
  <c r="A24416" i="17" s="1"/>
  <c r="A24417" i="17" s="1"/>
  <c r="A24418" i="17" s="1"/>
  <c r="A24419" i="17" s="1"/>
  <c r="A24420" i="17" s="1"/>
  <c r="A24421" i="17" s="1"/>
  <c r="A24422" i="17" s="1"/>
  <c r="A24423" i="17" s="1"/>
  <c r="A24424" i="17" s="1"/>
  <c r="A24425" i="17" s="1"/>
  <c r="A24426" i="17" s="1"/>
  <c r="A24427" i="17" s="1"/>
  <c r="A24428" i="17" s="1"/>
  <c r="A24429" i="17" s="1"/>
  <c r="A24430" i="17" s="1"/>
  <c r="A24431" i="17" s="1"/>
  <c r="A24432" i="17" s="1"/>
  <c r="A24433" i="17" s="1"/>
  <c r="A24434" i="17" s="1"/>
  <c r="A24435" i="17" s="1"/>
  <c r="A24436" i="17" s="1"/>
  <c r="A24437" i="17" s="1"/>
  <c r="A24438" i="17" s="1"/>
  <c r="A24439" i="17" s="1"/>
  <c r="A24440" i="17" s="1"/>
  <c r="A24441" i="17" s="1"/>
  <c r="A24442" i="17" s="1"/>
  <c r="A24443" i="17" s="1"/>
  <c r="A24444" i="17" s="1"/>
  <c r="A24445" i="17" s="1"/>
  <c r="A24446" i="17" s="1"/>
  <c r="A24447" i="17" s="1"/>
  <c r="A24448" i="17" s="1"/>
  <c r="A24449" i="17" s="1"/>
  <c r="A24450" i="17" s="1"/>
  <c r="A24451" i="17" s="1"/>
  <c r="A24452" i="17" s="1"/>
  <c r="A24453" i="17" s="1"/>
  <c r="A24454" i="17" s="1"/>
  <c r="A24455" i="17" s="1"/>
  <c r="A24456" i="17" s="1"/>
  <c r="A24457" i="17" s="1"/>
  <c r="A24458" i="17" s="1"/>
  <c r="A24459" i="17" s="1"/>
  <c r="A24460" i="17" s="1"/>
  <c r="A24461" i="17" s="1"/>
  <c r="A24462" i="17" s="1"/>
  <c r="A24463" i="17" s="1"/>
  <c r="A24464" i="17" s="1"/>
  <c r="A24465" i="17" s="1"/>
  <c r="A24466" i="17" s="1"/>
  <c r="A24467" i="17" s="1"/>
  <c r="A24468" i="17" s="1"/>
  <c r="A24469" i="17" s="1"/>
  <c r="A24470" i="17" s="1"/>
  <c r="A24471" i="17" s="1"/>
  <c r="A24472" i="17" s="1"/>
  <c r="A24473" i="17" s="1"/>
  <c r="A24474" i="17" s="1"/>
  <c r="A24475" i="17" s="1"/>
  <c r="A24476" i="17" s="1"/>
  <c r="A24477" i="17" s="1"/>
  <c r="A24478" i="17" s="1"/>
  <c r="A24479" i="17" s="1"/>
  <c r="A24480" i="17" s="1"/>
  <c r="A24481" i="17" s="1"/>
  <c r="A24482" i="17" s="1"/>
  <c r="A24483" i="17" s="1"/>
  <c r="A24484" i="17" s="1"/>
  <c r="A24485" i="17" s="1"/>
  <c r="A24486" i="17" s="1"/>
  <c r="A24487" i="17" s="1"/>
  <c r="A24488" i="17" s="1"/>
  <c r="A24489" i="17" s="1"/>
  <c r="A24490" i="17" s="1"/>
  <c r="A24491" i="17" s="1"/>
  <c r="A24492" i="17" s="1"/>
  <c r="A24493" i="17" s="1"/>
  <c r="A24494" i="17" s="1"/>
  <c r="A24495" i="17" s="1"/>
  <c r="A24496" i="17" s="1"/>
  <c r="A24497" i="17" s="1"/>
  <c r="A24498" i="17" s="1"/>
  <c r="A24499" i="17" s="1"/>
  <c r="A24500" i="17" s="1"/>
  <c r="A24501" i="17" s="1"/>
  <c r="A24502" i="17" s="1"/>
  <c r="A24503" i="17" s="1"/>
  <c r="A24504" i="17" s="1"/>
  <c r="A24505" i="17" s="1"/>
  <c r="A24506" i="17" s="1"/>
  <c r="A24507" i="17" s="1"/>
  <c r="A24508" i="17" s="1"/>
  <c r="A24509" i="17" s="1"/>
  <c r="A24510" i="17" s="1"/>
  <c r="A24511" i="17" s="1"/>
  <c r="A24512" i="17" s="1"/>
  <c r="A24513" i="17" s="1"/>
  <c r="A24514" i="17" s="1"/>
  <c r="A24515" i="17" s="1"/>
  <c r="A24516" i="17" s="1"/>
  <c r="A24517" i="17" s="1"/>
  <c r="A24518" i="17" s="1"/>
  <c r="A24519" i="17" s="1"/>
  <c r="A24520" i="17" s="1"/>
  <c r="A24521" i="17" s="1"/>
  <c r="A24522" i="17" s="1"/>
  <c r="A24523" i="17" s="1"/>
  <c r="A24524" i="17" s="1"/>
  <c r="A24525" i="17" s="1"/>
  <c r="A24526" i="17" s="1"/>
  <c r="A24527" i="17" s="1"/>
  <c r="A24528" i="17" s="1"/>
  <c r="A24529" i="17" s="1"/>
  <c r="A24530" i="17" s="1"/>
  <c r="A24531" i="17" s="1"/>
  <c r="A24532" i="17" s="1"/>
  <c r="A24533" i="17" s="1"/>
  <c r="A24534" i="17" s="1"/>
  <c r="A24535" i="17" s="1"/>
  <c r="A24536" i="17" s="1"/>
  <c r="A24537" i="17" s="1"/>
  <c r="A24538" i="17" s="1"/>
  <c r="A24539" i="17" s="1"/>
  <c r="A24540" i="17" s="1"/>
  <c r="A24541" i="17" s="1"/>
  <c r="A24542" i="17" s="1"/>
  <c r="A24543" i="17" s="1"/>
  <c r="A24544" i="17" s="1"/>
  <c r="A24545" i="17" s="1"/>
  <c r="A24546" i="17" s="1"/>
  <c r="A24547" i="17" s="1"/>
  <c r="A24548" i="17" s="1"/>
  <c r="A24549" i="17" s="1"/>
  <c r="A24550" i="17" s="1"/>
  <c r="A24551" i="17" s="1"/>
  <c r="A24552" i="17" s="1"/>
  <c r="A24553" i="17" s="1"/>
  <c r="A24554" i="17" s="1"/>
  <c r="A24555" i="17" s="1"/>
  <c r="A24556" i="17" s="1"/>
  <c r="A24557" i="17" s="1"/>
  <c r="A24558" i="17" s="1"/>
  <c r="A24559" i="17" s="1"/>
  <c r="A24560" i="17" s="1"/>
  <c r="A24561" i="17" s="1"/>
  <c r="A24562" i="17" s="1"/>
  <c r="A24563" i="17" s="1"/>
  <c r="A24564" i="17" s="1"/>
  <c r="A24565" i="17" s="1"/>
  <c r="A24566" i="17" s="1"/>
  <c r="A24567" i="17" s="1"/>
  <c r="A24568" i="17" s="1"/>
  <c r="A24569" i="17" s="1"/>
  <c r="A24570" i="17" s="1"/>
  <c r="A24571" i="17" s="1"/>
  <c r="A24572" i="17" s="1"/>
  <c r="A24573" i="17" s="1"/>
  <c r="A24574" i="17" s="1"/>
  <c r="A24575" i="17" s="1"/>
  <c r="A24576" i="17" s="1"/>
  <c r="A24577" i="17" s="1"/>
  <c r="A24578" i="17" s="1"/>
  <c r="A24579" i="17" s="1"/>
  <c r="A24580" i="17" s="1"/>
  <c r="A24581" i="17" s="1"/>
  <c r="A24582" i="17" s="1"/>
  <c r="A24583" i="17" s="1"/>
  <c r="A24584" i="17" s="1"/>
  <c r="A24585" i="17" s="1"/>
  <c r="A24586" i="17" s="1"/>
  <c r="A24587" i="17" s="1"/>
  <c r="A24588" i="17" s="1"/>
  <c r="A24589" i="17" s="1"/>
  <c r="A24590" i="17" s="1"/>
  <c r="A24591" i="17" s="1"/>
  <c r="A24592" i="17" s="1"/>
  <c r="A24593" i="17" s="1"/>
  <c r="A24594" i="17" s="1"/>
  <c r="A24595" i="17" s="1"/>
  <c r="A24596" i="17" s="1"/>
  <c r="A24597" i="17" s="1"/>
  <c r="A24598" i="17" s="1"/>
  <c r="A24599" i="17" s="1"/>
  <c r="A24600" i="17" s="1"/>
  <c r="A24601" i="17" s="1"/>
  <c r="A24602" i="17" s="1"/>
  <c r="A24603" i="17" s="1"/>
  <c r="A24604" i="17" s="1"/>
  <c r="A24605" i="17" s="1"/>
  <c r="A24606" i="17" s="1"/>
  <c r="A24607" i="17" s="1"/>
  <c r="A24608" i="17" s="1"/>
  <c r="A24609" i="17" s="1"/>
  <c r="A24610" i="17" s="1"/>
  <c r="A24611" i="17" s="1"/>
  <c r="A24612" i="17" s="1"/>
  <c r="A24613" i="17" s="1"/>
  <c r="A24614" i="17" s="1"/>
  <c r="A24615" i="17" s="1"/>
  <c r="A24616" i="17" s="1"/>
  <c r="A24617" i="17" s="1"/>
  <c r="A24618" i="17" s="1"/>
  <c r="A24619" i="17" s="1"/>
  <c r="A24620" i="17" s="1"/>
  <c r="A24621" i="17" s="1"/>
  <c r="A24622" i="17" s="1"/>
  <c r="A24623" i="17" s="1"/>
  <c r="A24624" i="17" s="1"/>
  <c r="A24625" i="17" s="1"/>
  <c r="A24626" i="17" s="1"/>
  <c r="A24627" i="17" s="1"/>
  <c r="A24628" i="17" s="1"/>
  <c r="A24629" i="17" s="1"/>
  <c r="A24630" i="17" s="1"/>
  <c r="A24631" i="17" s="1"/>
  <c r="A24632" i="17" s="1"/>
  <c r="A24633" i="17" s="1"/>
  <c r="A24634" i="17" s="1"/>
  <c r="A24635" i="17" s="1"/>
  <c r="A24636" i="17" s="1"/>
  <c r="A24637" i="17" s="1"/>
  <c r="A24638" i="17" s="1"/>
  <c r="A24639" i="17" s="1"/>
  <c r="A24640" i="17" s="1"/>
  <c r="A24641" i="17" s="1"/>
  <c r="A24642" i="17" s="1"/>
  <c r="A24643" i="17" s="1"/>
  <c r="A24644" i="17" s="1"/>
  <c r="A24645" i="17" s="1"/>
  <c r="A24646" i="17" s="1"/>
  <c r="A24647" i="17" s="1"/>
  <c r="A24648" i="17" s="1"/>
  <c r="A24649" i="17" s="1"/>
  <c r="A24650" i="17" s="1"/>
  <c r="A24651" i="17" s="1"/>
  <c r="A24652" i="17" s="1"/>
  <c r="A24653" i="17" s="1"/>
  <c r="A24654" i="17" s="1"/>
  <c r="A24655" i="17" s="1"/>
  <c r="A24656" i="17" s="1"/>
  <c r="A24657" i="17" s="1"/>
  <c r="A24658" i="17" s="1"/>
  <c r="A24659" i="17" s="1"/>
  <c r="A24660" i="17" s="1"/>
  <c r="A24661" i="17" s="1"/>
  <c r="A24662" i="17" s="1"/>
  <c r="A24663" i="17" s="1"/>
  <c r="A24664" i="17" s="1"/>
  <c r="A24665" i="17" s="1"/>
  <c r="A24666" i="17" s="1"/>
  <c r="A24667" i="17" s="1"/>
  <c r="A24668" i="17" s="1"/>
  <c r="A24669" i="17" s="1"/>
  <c r="A24670" i="17" s="1"/>
  <c r="A24671" i="17" s="1"/>
  <c r="A24672" i="17" s="1"/>
  <c r="A24673" i="17" s="1"/>
  <c r="A24674" i="17" s="1"/>
  <c r="A24675" i="17" s="1"/>
  <c r="A24676" i="17" s="1"/>
  <c r="A24677" i="17" s="1"/>
  <c r="A24678" i="17" s="1"/>
  <c r="A24679" i="17" s="1"/>
  <c r="A24680" i="17" s="1"/>
  <c r="A24681" i="17" s="1"/>
  <c r="A24682" i="17" s="1"/>
  <c r="A24683" i="17" s="1"/>
  <c r="A24684" i="17" s="1"/>
  <c r="A24685" i="17" s="1"/>
  <c r="A24686" i="17" s="1"/>
  <c r="A24687" i="17" s="1"/>
  <c r="A24688" i="17" s="1"/>
  <c r="A24689" i="17" s="1"/>
  <c r="A24690" i="17" s="1"/>
  <c r="A24691" i="17" s="1"/>
  <c r="A24692" i="17" s="1"/>
  <c r="A24693" i="17" s="1"/>
  <c r="A24694" i="17" s="1"/>
  <c r="A24695" i="17" s="1"/>
  <c r="A24696" i="17" s="1"/>
  <c r="A24697" i="17" s="1"/>
  <c r="A24698" i="17" s="1"/>
  <c r="A24699" i="17" s="1"/>
  <c r="A24700" i="17" s="1"/>
  <c r="A24701" i="17" s="1"/>
  <c r="A24702" i="17" s="1"/>
  <c r="A24703" i="17" s="1"/>
  <c r="A24704" i="17" s="1"/>
  <c r="A24705" i="17" s="1"/>
  <c r="A24706" i="17" s="1"/>
  <c r="A24707" i="17" s="1"/>
  <c r="A24708" i="17" s="1"/>
  <c r="A24709" i="17" s="1"/>
  <c r="A24710" i="17" s="1"/>
  <c r="A24711" i="17" s="1"/>
  <c r="A24712" i="17" s="1"/>
  <c r="A24713" i="17" s="1"/>
  <c r="A24714" i="17" s="1"/>
  <c r="A24715" i="17" s="1"/>
  <c r="A24716" i="17" s="1"/>
  <c r="A24717" i="17" s="1"/>
  <c r="A24718" i="17" s="1"/>
  <c r="A24719" i="17" s="1"/>
  <c r="A24720" i="17" s="1"/>
  <c r="A24721" i="17" s="1"/>
  <c r="A24722" i="17" s="1"/>
  <c r="A24723" i="17" s="1"/>
  <c r="A24724" i="17" s="1"/>
  <c r="A24725" i="17" s="1"/>
  <c r="A24726" i="17" s="1"/>
  <c r="A24727" i="17" s="1"/>
  <c r="A24728" i="17" s="1"/>
  <c r="A24729" i="17" s="1"/>
  <c r="A24730" i="17" s="1"/>
  <c r="A24731" i="17" s="1"/>
  <c r="A24732" i="17" s="1"/>
  <c r="A24733" i="17" s="1"/>
  <c r="A24734" i="17" s="1"/>
  <c r="A24735" i="17" s="1"/>
  <c r="A24736" i="17" s="1"/>
  <c r="A24737" i="17" s="1"/>
  <c r="A24738" i="17" s="1"/>
  <c r="A24739" i="17" s="1"/>
  <c r="A24740" i="17" s="1"/>
  <c r="A24741" i="17" s="1"/>
  <c r="A24742" i="17" s="1"/>
  <c r="A24743" i="17" s="1"/>
  <c r="A24744" i="17" s="1"/>
  <c r="A24745" i="17" s="1"/>
  <c r="A24746" i="17" s="1"/>
  <c r="A24747" i="17" s="1"/>
  <c r="A24748" i="17" s="1"/>
  <c r="A24749" i="17" s="1"/>
  <c r="A24750" i="17" s="1"/>
  <c r="A24751" i="17" s="1"/>
  <c r="A24752" i="17" s="1"/>
  <c r="A24753" i="17" s="1"/>
  <c r="A24754" i="17" s="1"/>
  <c r="A24755" i="17" s="1"/>
  <c r="A24756" i="17" s="1"/>
  <c r="A24757" i="17" s="1"/>
  <c r="A24758" i="17" s="1"/>
  <c r="A24759" i="17" s="1"/>
  <c r="A24760" i="17" s="1"/>
  <c r="A24761" i="17" s="1"/>
  <c r="A24762" i="17" s="1"/>
  <c r="A24763" i="17" s="1"/>
  <c r="A24764" i="17" s="1"/>
  <c r="A24765" i="17" s="1"/>
  <c r="A24766" i="17" s="1"/>
  <c r="A24767" i="17" s="1"/>
  <c r="A24768" i="17" s="1"/>
  <c r="A24769" i="17" s="1"/>
  <c r="A24770" i="17" s="1"/>
  <c r="A24771" i="17" s="1"/>
  <c r="A24772" i="17" s="1"/>
  <c r="A24773" i="17" s="1"/>
  <c r="A24774" i="17" s="1"/>
  <c r="A24775" i="17" s="1"/>
  <c r="A24776" i="17" s="1"/>
  <c r="A24777" i="17" s="1"/>
  <c r="A24778" i="17" s="1"/>
  <c r="A24779" i="17" s="1"/>
  <c r="A24780" i="17" s="1"/>
  <c r="A24781" i="17" s="1"/>
  <c r="A24782" i="17" s="1"/>
  <c r="A24783" i="17" s="1"/>
  <c r="A24784" i="17" s="1"/>
  <c r="A24785" i="17" s="1"/>
  <c r="A24786" i="17" s="1"/>
  <c r="A24787" i="17" s="1"/>
  <c r="A24788" i="17" s="1"/>
  <c r="A24789" i="17" s="1"/>
  <c r="A24790" i="17" s="1"/>
  <c r="A24791" i="17" s="1"/>
  <c r="A24792" i="17" s="1"/>
  <c r="A24793" i="17" s="1"/>
  <c r="A24794" i="17" s="1"/>
  <c r="A24795" i="17" s="1"/>
  <c r="A24796" i="17" s="1"/>
  <c r="A24797" i="17" s="1"/>
  <c r="A24798" i="17" s="1"/>
  <c r="A24799" i="17" s="1"/>
  <c r="A24800" i="17" s="1"/>
  <c r="A24801" i="17" s="1"/>
  <c r="A24802" i="17" s="1"/>
  <c r="A24803" i="17" s="1"/>
  <c r="A24804" i="17" s="1"/>
  <c r="A24805" i="17" s="1"/>
  <c r="A24806" i="17" s="1"/>
  <c r="A24807" i="17" s="1"/>
  <c r="A24808" i="17" s="1"/>
  <c r="A24809" i="17" s="1"/>
  <c r="A24810" i="17" s="1"/>
  <c r="A24811" i="17" s="1"/>
  <c r="A24812" i="17" s="1"/>
  <c r="A24813" i="17" s="1"/>
  <c r="A24814" i="17" s="1"/>
  <c r="A24815" i="17" s="1"/>
  <c r="A24816" i="17" s="1"/>
  <c r="A24817" i="17" s="1"/>
  <c r="A24818" i="17" s="1"/>
  <c r="A24819" i="17" s="1"/>
  <c r="A24820" i="17" s="1"/>
  <c r="A24821" i="17" s="1"/>
  <c r="A24822" i="17" s="1"/>
  <c r="A24823" i="17" s="1"/>
  <c r="A24824" i="17" s="1"/>
  <c r="A24825" i="17" s="1"/>
  <c r="A24826" i="17" s="1"/>
  <c r="A24827" i="17" s="1"/>
  <c r="A24828" i="17" s="1"/>
  <c r="A24829" i="17" s="1"/>
  <c r="A24830" i="17" s="1"/>
  <c r="A24831" i="17" s="1"/>
  <c r="A24832" i="17" s="1"/>
  <c r="A24833" i="17" s="1"/>
  <c r="A24834" i="17" s="1"/>
  <c r="A24835" i="17" s="1"/>
  <c r="A24836" i="17" s="1"/>
  <c r="A24837" i="17" s="1"/>
  <c r="A24838" i="17" s="1"/>
  <c r="A24839" i="17" s="1"/>
  <c r="A24840" i="17" s="1"/>
  <c r="A24841" i="17" s="1"/>
  <c r="A24842" i="17" s="1"/>
  <c r="A24843" i="17" s="1"/>
  <c r="A24844" i="17" s="1"/>
  <c r="A24845" i="17" s="1"/>
  <c r="A24846" i="17" s="1"/>
  <c r="A24847" i="17" s="1"/>
  <c r="A24848" i="17" s="1"/>
  <c r="A24849" i="17" s="1"/>
  <c r="A24850" i="17" s="1"/>
  <c r="A24851" i="17" s="1"/>
  <c r="A24852" i="17" s="1"/>
  <c r="A24853" i="17" s="1"/>
  <c r="A24854" i="17" s="1"/>
  <c r="A24855" i="17" s="1"/>
  <c r="A24856" i="17" s="1"/>
  <c r="A24857" i="17" s="1"/>
  <c r="A24858" i="17" s="1"/>
  <c r="A24859" i="17" s="1"/>
  <c r="A24860" i="17" s="1"/>
  <c r="A24861" i="17" s="1"/>
  <c r="A24862" i="17" s="1"/>
  <c r="A24863" i="17" s="1"/>
  <c r="A24864" i="17" s="1"/>
  <c r="A24865" i="17" s="1"/>
  <c r="A24866" i="17" s="1"/>
  <c r="A24867" i="17" s="1"/>
  <c r="A24868" i="17" s="1"/>
  <c r="A24869" i="17" s="1"/>
  <c r="A24870" i="17" s="1"/>
  <c r="A24871" i="17" s="1"/>
  <c r="A24872" i="17" s="1"/>
  <c r="A24873" i="17" s="1"/>
  <c r="A24874" i="17" s="1"/>
  <c r="A24875" i="17" s="1"/>
  <c r="A24876" i="17" s="1"/>
  <c r="A24877" i="17" s="1"/>
  <c r="A24878" i="17" s="1"/>
  <c r="A24879" i="17" s="1"/>
  <c r="A24880" i="17" s="1"/>
  <c r="A24881" i="17" s="1"/>
  <c r="A24882" i="17" s="1"/>
  <c r="A24883" i="17" s="1"/>
  <c r="A24884" i="17" s="1"/>
  <c r="A24885" i="17" s="1"/>
  <c r="A24886" i="17" s="1"/>
  <c r="A24887" i="17" s="1"/>
  <c r="A24888" i="17" s="1"/>
  <c r="A24889" i="17" s="1"/>
  <c r="A24890" i="17" s="1"/>
  <c r="A24891" i="17" s="1"/>
  <c r="A24892" i="17" s="1"/>
  <c r="A24893" i="17" s="1"/>
  <c r="A24894" i="17" s="1"/>
  <c r="A24895" i="17" s="1"/>
  <c r="A24896" i="17" s="1"/>
  <c r="A24897" i="17" s="1"/>
  <c r="A24898" i="17" s="1"/>
  <c r="A24899" i="17" s="1"/>
  <c r="A24900" i="17" s="1"/>
  <c r="A24901" i="17" s="1"/>
  <c r="A24902" i="17" s="1"/>
  <c r="A24903" i="17" s="1"/>
  <c r="A24904" i="17" s="1"/>
  <c r="A24905" i="17" s="1"/>
  <c r="A24906" i="17" s="1"/>
  <c r="A24907" i="17" s="1"/>
  <c r="A24908" i="17" s="1"/>
  <c r="A24909" i="17" s="1"/>
  <c r="A24910" i="17" s="1"/>
  <c r="A24911" i="17" s="1"/>
  <c r="A24912" i="17" s="1"/>
  <c r="A24913" i="17" s="1"/>
  <c r="A24914" i="17" s="1"/>
  <c r="A24915" i="17" s="1"/>
  <c r="A24916" i="17" s="1"/>
  <c r="A24917" i="17" s="1"/>
  <c r="A24918" i="17" s="1"/>
  <c r="A24919" i="17" s="1"/>
  <c r="A24920" i="17" s="1"/>
  <c r="A24921" i="17" s="1"/>
  <c r="A24922" i="17" s="1"/>
  <c r="A24923" i="17" s="1"/>
  <c r="A24924" i="17" s="1"/>
  <c r="A24925" i="17" s="1"/>
  <c r="A24926" i="17" s="1"/>
  <c r="A24927" i="17" s="1"/>
  <c r="A24928" i="17" s="1"/>
  <c r="A24929" i="17" s="1"/>
  <c r="A24930" i="17" s="1"/>
  <c r="A24931" i="17" s="1"/>
  <c r="A24932" i="17" s="1"/>
  <c r="A24933" i="17" s="1"/>
  <c r="A24934" i="17" s="1"/>
  <c r="A24935" i="17" s="1"/>
  <c r="A24936" i="17" s="1"/>
  <c r="A24937" i="17" s="1"/>
  <c r="A24938" i="17" s="1"/>
  <c r="A24939" i="17" s="1"/>
  <c r="A24940" i="17" s="1"/>
  <c r="A24941" i="17" s="1"/>
  <c r="A24942" i="17" s="1"/>
  <c r="A24943" i="17" s="1"/>
  <c r="A24944" i="17" s="1"/>
  <c r="A24945" i="17" s="1"/>
  <c r="A24946" i="17" s="1"/>
  <c r="A24947" i="17" s="1"/>
  <c r="A24948" i="17" s="1"/>
  <c r="A24949" i="17" s="1"/>
  <c r="A24950" i="17" s="1"/>
  <c r="A24951" i="17" s="1"/>
  <c r="A24952" i="17" s="1"/>
  <c r="A24953" i="17" s="1"/>
  <c r="A24954" i="17" s="1"/>
  <c r="A24955" i="17" s="1"/>
  <c r="A24956" i="17" s="1"/>
  <c r="A24957" i="17" s="1"/>
  <c r="A24958" i="17" s="1"/>
  <c r="A24959" i="17" s="1"/>
  <c r="A24960" i="17" s="1"/>
  <c r="A24961" i="17" s="1"/>
  <c r="A24962" i="17" s="1"/>
  <c r="A24963" i="17" s="1"/>
  <c r="A24964" i="17" s="1"/>
  <c r="A24965" i="17" s="1"/>
  <c r="A24966" i="17" s="1"/>
  <c r="A24967" i="17" s="1"/>
  <c r="A24968" i="17" s="1"/>
  <c r="A24969" i="17" s="1"/>
  <c r="A24970" i="17" s="1"/>
  <c r="A24971" i="17" s="1"/>
  <c r="A24972" i="17" s="1"/>
  <c r="A24973" i="17" s="1"/>
  <c r="A24974" i="17" s="1"/>
  <c r="A24975" i="17" s="1"/>
  <c r="A24976" i="17" s="1"/>
  <c r="A24977" i="17" s="1"/>
  <c r="A24978" i="17" s="1"/>
  <c r="A24979" i="17" s="1"/>
  <c r="A24980" i="17" s="1"/>
  <c r="A24981" i="17" s="1"/>
  <c r="A24982" i="17" s="1"/>
  <c r="A24983" i="17" s="1"/>
  <c r="A24984" i="17" s="1"/>
  <c r="A24985" i="17" s="1"/>
  <c r="A24986" i="17" s="1"/>
  <c r="A24987" i="17" s="1"/>
  <c r="A24988" i="17" s="1"/>
  <c r="A24989" i="17" s="1"/>
  <c r="A24990" i="17" s="1"/>
  <c r="A24991" i="17" s="1"/>
  <c r="A24992" i="17" s="1"/>
  <c r="A24993" i="17" s="1"/>
  <c r="A24994" i="17" s="1"/>
  <c r="A24995" i="17" s="1"/>
  <c r="A24996" i="17" s="1"/>
  <c r="A24997" i="17" s="1"/>
  <c r="A24998" i="17" s="1"/>
  <c r="A24999" i="17" s="1"/>
  <c r="A25000" i="17" s="1"/>
  <c r="A25001" i="17" s="1"/>
  <c r="A25002" i="17" s="1"/>
  <c r="A25003" i="17" s="1"/>
  <c r="A25004" i="17" s="1"/>
  <c r="A25005" i="17" s="1"/>
  <c r="A25006" i="17" s="1"/>
  <c r="A25007" i="17" s="1"/>
  <c r="A25008" i="17" s="1"/>
  <c r="A25009" i="17" s="1"/>
  <c r="A25010" i="17" s="1"/>
  <c r="A25011" i="17" s="1"/>
  <c r="A25012" i="17" s="1"/>
  <c r="A25013" i="17" s="1"/>
  <c r="A25014" i="17" s="1"/>
  <c r="A25015" i="17" s="1"/>
  <c r="A25016" i="17" s="1"/>
  <c r="A25017" i="17" s="1"/>
  <c r="A25018" i="17" s="1"/>
  <c r="A25019" i="17" s="1"/>
  <c r="A25020" i="17" s="1"/>
  <c r="A25021" i="17" s="1"/>
  <c r="A25022" i="17" s="1"/>
  <c r="A25023" i="17" s="1"/>
  <c r="A25024" i="17" s="1"/>
  <c r="A25025" i="17" s="1"/>
  <c r="A25026" i="17" s="1"/>
  <c r="A25027" i="17" s="1"/>
  <c r="A25028" i="17" s="1"/>
  <c r="A25029" i="17" s="1"/>
  <c r="A25030" i="17" s="1"/>
  <c r="A25031" i="17" s="1"/>
  <c r="A25032" i="17" s="1"/>
  <c r="A25033" i="17" s="1"/>
  <c r="A25034" i="17" s="1"/>
  <c r="A25035" i="17" s="1"/>
  <c r="A25036" i="17" s="1"/>
  <c r="A25037" i="17" s="1"/>
  <c r="A25038" i="17" s="1"/>
  <c r="A25039" i="17" s="1"/>
  <c r="A25040" i="17" s="1"/>
  <c r="A25041" i="17" s="1"/>
  <c r="A25042" i="17" s="1"/>
  <c r="A25043" i="17" s="1"/>
  <c r="A25044" i="17" s="1"/>
  <c r="A25045" i="17" s="1"/>
  <c r="A25046" i="17" s="1"/>
  <c r="A25047" i="17" s="1"/>
  <c r="A25048" i="17" s="1"/>
  <c r="A25049" i="17" s="1"/>
  <c r="A25050" i="17" s="1"/>
  <c r="A25051" i="17" s="1"/>
  <c r="A25052" i="17" s="1"/>
  <c r="A25053" i="17" s="1"/>
  <c r="A25054" i="17" s="1"/>
  <c r="A25055" i="17" s="1"/>
  <c r="A25056" i="17" s="1"/>
  <c r="A25057" i="17" s="1"/>
  <c r="A25058" i="17" s="1"/>
  <c r="A25059" i="17" s="1"/>
  <c r="A25060" i="17" s="1"/>
  <c r="A25061" i="17" s="1"/>
  <c r="A25062" i="17" s="1"/>
  <c r="A25063" i="17" s="1"/>
  <c r="A25064" i="17" s="1"/>
  <c r="A25065" i="17" s="1"/>
  <c r="A25066" i="17" s="1"/>
  <c r="A25067" i="17" s="1"/>
  <c r="A25068" i="17" s="1"/>
  <c r="A25069" i="17" s="1"/>
  <c r="A25070" i="17" s="1"/>
  <c r="A25071" i="17" s="1"/>
  <c r="A25072" i="17" s="1"/>
  <c r="A25073" i="17" s="1"/>
  <c r="A25074" i="17" s="1"/>
  <c r="A25075" i="17" s="1"/>
  <c r="A25076" i="17" s="1"/>
  <c r="A25077" i="17" s="1"/>
  <c r="A25078" i="17" s="1"/>
  <c r="A25079" i="17" s="1"/>
  <c r="A25080" i="17" s="1"/>
  <c r="A25081" i="17" s="1"/>
  <c r="A25082" i="17" s="1"/>
  <c r="A25083" i="17" s="1"/>
  <c r="A25084" i="17" s="1"/>
  <c r="A25085" i="17" s="1"/>
  <c r="A25086" i="17" s="1"/>
  <c r="A25087" i="17" s="1"/>
  <c r="A25088" i="17" s="1"/>
  <c r="A25089" i="17" s="1"/>
  <c r="A25090" i="17" s="1"/>
  <c r="A25091" i="17" s="1"/>
  <c r="A25092" i="17" s="1"/>
  <c r="A25093" i="17" s="1"/>
  <c r="A25094" i="17" s="1"/>
  <c r="A25095" i="17" s="1"/>
  <c r="A25096" i="17" s="1"/>
  <c r="A25097" i="17" s="1"/>
  <c r="A25098" i="17" s="1"/>
  <c r="A25099" i="17" s="1"/>
  <c r="A25100" i="17" s="1"/>
  <c r="A25101" i="17" s="1"/>
  <c r="A25102" i="17" s="1"/>
  <c r="A25103" i="17" s="1"/>
  <c r="A25104" i="17" s="1"/>
  <c r="A25105" i="17" s="1"/>
  <c r="A25106" i="17" s="1"/>
  <c r="A25107" i="17" s="1"/>
  <c r="A25108" i="17" s="1"/>
  <c r="A25109" i="17" s="1"/>
  <c r="A25110" i="17" s="1"/>
  <c r="A25111" i="17" s="1"/>
  <c r="A25112" i="17" s="1"/>
  <c r="A25113" i="17" s="1"/>
  <c r="A25114" i="17" s="1"/>
  <c r="A25115" i="17" s="1"/>
  <c r="A25116" i="17" s="1"/>
  <c r="A25117" i="17" s="1"/>
  <c r="A25118" i="17" s="1"/>
  <c r="A25119" i="17" s="1"/>
  <c r="A25120" i="17" s="1"/>
  <c r="A25121" i="17" s="1"/>
  <c r="A25122" i="17" s="1"/>
  <c r="A25123" i="17" s="1"/>
  <c r="A25124" i="17" s="1"/>
  <c r="A25125" i="17" s="1"/>
  <c r="A25126" i="17" s="1"/>
  <c r="A25127" i="17" s="1"/>
  <c r="A25128" i="17" s="1"/>
  <c r="A25129" i="17" s="1"/>
  <c r="A25130" i="17" s="1"/>
  <c r="A25131" i="17" s="1"/>
  <c r="A25132" i="17" s="1"/>
  <c r="A25133" i="17" s="1"/>
  <c r="A25134" i="17" s="1"/>
  <c r="A25135" i="17" s="1"/>
  <c r="A25136" i="17" s="1"/>
  <c r="A25137" i="17" s="1"/>
  <c r="A25138" i="17" s="1"/>
  <c r="A25139" i="17" s="1"/>
  <c r="A25140" i="17" s="1"/>
  <c r="A25141" i="17" s="1"/>
  <c r="A25142" i="17" s="1"/>
  <c r="A25143" i="17" s="1"/>
  <c r="A25144" i="17" s="1"/>
  <c r="A25145" i="17" s="1"/>
  <c r="A25146" i="17" s="1"/>
  <c r="A25147" i="17" s="1"/>
  <c r="A25148" i="17" s="1"/>
  <c r="A25149" i="17" s="1"/>
  <c r="A25150" i="17" s="1"/>
  <c r="A25151" i="17" s="1"/>
  <c r="A25152" i="17" s="1"/>
  <c r="A25153" i="17" s="1"/>
  <c r="A25154" i="17" s="1"/>
  <c r="A25155" i="17" s="1"/>
  <c r="A25156" i="17" s="1"/>
  <c r="A25157" i="17" s="1"/>
  <c r="A25158" i="17" s="1"/>
  <c r="A25159" i="17" s="1"/>
  <c r="A25160" i="17" s="1"/>
  <c r="A25161" i="17" s="1"/>
  <c r="A25162" i="17" s="1"/>
  <c r="A25163" i="17" s="1"/>
  <c r="A25164" i="17" s="1"/>
  <c r="A25165" i="17" s="1"/>
  <c r="A25166" i="17" s="1"/>
  <c r="A25167" i="17" s="1"/>
  <c r="A25168" i="17" s="1"/>
  <c r="A25169" i="17" s="1"/>
  <c r="A25170" i="17" s="1"/>
  <c r="A25171" i="17" s="1"/>
  <c r="A25172" i="17" s="1"/>
  <c r="A25173" i="17" s="1"/>
  <c r="A25174" i="17" s="1"/>
  <c r="A25175" i="17" s="1"/>
  <c r="A25176" i="17" s="1"/>
  <c r="A25177" i="17" s="1"/>
  <c r="A25178" i="17" s="1"/>
  <c r="A25179" i="17" s="1"/>
  <c r="A25180" i="17" s="1"/>
  <c r="A25181" i="17" s="1"/>
  <c r="A25182" i="17" s="1"/>
  <c r="A25183" i="17" s="1"/>
  <c r="A25184" i="17" s="1"/>
  <c r="A25185" i="17" s="1"/>
  <c r="A25186" i="17" s="1"/>
  <c r="A25187" i="17" s="1"/>
  <c r="A25188" i="17" s="1"/>
  <c r="A25189" i="17" s="1"/>
  <c r="A25190" i="17" s="1"/>
  <c r="A25191" i="17" s="1"/>
  <c r="A25192" i="17" s="1"/>
  <c r="A25193" i="17" s="1"/>
  <c r="A25194" i="17" s="1"/>
  <c r="A25195" i="17" s="1"/>
  <c r="A25196" i="17" s="1"/>
  <c r="A25197" i="17" s="1"/>
  <c r="A25198" i="17" s="1"/>
  <c r="A25199" i="17" s="1"/>
  <c r="A25200" i="17" s="1"/>
  <c r="A25201" i="17" s="1"/>
  <c r="A25202" i="17" s="1"/>
  <c r="A25203" i="17" s="1"/>
  <c r="A25204" i="17" s="1"/>
  <c r="A25205" i="17" s="1"/>
  <c r="A25206" i="17" s="1"/>
  <c r="A25207" i="17" s="1"/>
  <c r="A25208" i="17" s="1"/>
  <c r="A25209" i="17" s="1"/>
  <c r="A25210" i="17" s="1"/>
  <c r="A25211" i="17" s="1"/>
  <c r="A25212" i="17" s="1"/>
  <c r="A25213" i="17" s="1"/>
  <c r="A25214" i="17" s="1"/>
  <c r="A25215" i="17" s="1"/>
  <c r="A25216" i="17" s="1"/>
  <c r="A25217" i="17" s="1"/>
  <c r="A25218" i="17" s="1"/>
  <c r="A25219" i="17" s="1"/>
  <c r="A25220" i="17" s="1"/>
  <c r="A25221" i="17" s="1"/>
  <c r="A25222" i="17" s="1"/>
  <c r="A25223" i="17" s="1"/>
  <c r="A25224" i="17" s="1"/>
  <c r="A25225" i="17" s="1"/>
  <c r="A25226" i="17" s="1"/>
  <c r="A25227" i="17" s="1"/>
  <c r="A25228" i="17" s="1"/>
  <c r="A25229" i="17" s="1"/>
  <c r="A25230" i="17" s="1"/>
  <c r="A25231" i="17" s="1"/>
  <c r="A25232" i="17" s="1"/>
  <c r="A25233" i="17" s="1"/>
  <c r="A25234" i="17" s="1"/>
  <c r="A25235" i="17" s="1"/>
  <c r="A25236" i="17" s="1"/>
  <c r="A25237" i="17" s="1"/>
  <c r="A25238" i="17" s="1"/>
  <c r="A25239" i="17" s="1"/>
  <c r="A25240" i="17" s="1"/>
  <c r="A25241" i="17" s="1"/>
  <c r="A25242" i="17" s="1"/>
  <c r="A25243" i="17" s="1"/>
  <c r="A25244" i="17" s="1"/>
  <c r="A25245" i="17" s="1"/>
  <c r="A25246" i="17" s="1"/>
  <c r="A25247" i="17" s="1"/>
  <c r="A25248" i="17" s="1"/>
  <c r="A25249" i="17" s="1"/>
  <c r="A25250" i="17" s="1"/>
  <c r="A25251" i="17" s="1"/>
  <c r="A25252" i="17" s="1"/>
  <c r="A25253" i="17" s="1"/>
  <c r="A25254" i="17" s="1"/>
  <c r="A25255" i="17" s="1"/>
  <c r="A25256" i="17" s="1"/>
  <c r="A25257" i="17" s="1"/>
  <c r="A25258" i="17" s="1"/>
  <c r="A25259" i="17" s="1"/>
  <c r="A25260" i="17" s="1"/>
  <c r="A25261" i="17" s="1"/>
  <c r="A25262" i="17" s="1"/>
  <c r="A25263" i="17" s="1"/>
  <c r="A25264" i="17" s="1"/>
  <c r="A25265" i="17" s="1"/>
  <c r="A25266" i="17" s="1"/>
  <c r="A25267" i="17" s="1"/>
  <c r="A25268" i="17" s="1"/>
  <c r="A25269" i="17" s="1"/>
  <c r="A25270" i="17" s="1"/>
  <c r="A25271" i="17" s="1"/>
  <c r="A25272" i="17" s="1"/>
  <c r="A25273" i="17" s="1"/>
  <c r="A25274" i="17" s="1"/>
  <c r="A25275" i="17" s="1"/>
  <c r="A25276" i="17" s="1"/>
  <c r="A25277" i="17" s="1"/>
  <c r="A25278" i="17" s="1"/>
  <c r="A25279" i="17" s="1"/>
  <c r="A25280" i="17" s="1"/>
  <c r="A25281" i="17" s="1"/>
  <c r="A25282" i="17" s="1"/>
  <c r="A25283" i="17" s="1"/>
  <c r="A25284" i="17" s="1"/>
  <c r="A25285" i="17" s="1"/>
  <c r="A25286" i="17" s="1"/>
  <c r="A25287" i="17" s="1"/>
  <c r="A25288" i="17" s="1"/>
  <c r="A25289" i="17" s="1"/>
  <c r="A25290" i="17" s="1"/>
  <c r="A25291" i="17" s="1"/>
  <c r="A25292" i="17" s="1"/>
  <c r="A25293" i="17" s="1"/>
  <c r="A25294" i="17" s="1"/>
  <c r="A25295" i="17" s="1"/>
  <c r="A25296" i="17" s="1"/>
  <c r="A25297" i="17" s="1"/>
  <c r="A25298" i="17" s="1"/>
  <c r="A25299" i="17" s="1"/>
  <c r="A25300" i="17" s="1"/>
  <c r="A25301" i="17" s="1"/>
  <c r="A25302" i="17" s="1"/>
  <c r="A25303" i="17" s="1"/>
  <c r="A25304" i="17" s="1"/>
  <c r="A25305" i="17" s="1"/>
  <c r="A25306" i="17" s="1"/>
  <c r="A25307" i="17" s="1"/>
  <c r="A25308" i="17" s="1"/>
  <c r="A25309" i="17" s="1"/>
  <c r="A25310" i="17" s="1"/>
  <c r="A25311" i="17" s="1"/>
  <c r="A25312" i="17" s="1"/>
  <c r="A25313" i="17" s="1"/>
  <c r="A25314" i="17" s="1"/>
  <c r="A25315" i="17" s="1"/>
  <c r="A25316" i="17" s="1"/>
  <c r="A25317" i="17" s="1"/>
  <c r="A25318" i="17" s="1"/>
  <c r="A25319" i="17" s="1"/>
  <c r="A25320" i="17" s="1"/>
  <c r="A25321" i="17" s="1"/>
  <c r="A25322" i="17" s="1"/>
  <c r="A25323" i="17" s="1"/>
  <c r="A25324" i="17" s="1"/>
  <c r="A25325" i="17" s="1"/>
  <c r="A25326" i="17" s="1"/>
  <c r="A25327" i="17" s="1"/>
  <c r="A25328" i="17" s="1"/>
  <c r="A25329" i="17" s="1"/>
  <c r="A25330" i="17" s="1"/>
  <c r="A25331" i="17" s="1"/>
  <c r="A25332" i="17" s="1"/>
  <c r="A25333" i="17" s="1"/>
  <c r="A25334" i="17" s="1"/>
  <c r="A25335" i="17" s="1"/>
  <c r="A25336" i="17" s="1"/>
  <c r="A25337" i="17" s="1"/>
  <c r="A25338" i="17" s="1"/>
  <c r="A25339" i="17" s="1"/>
  <c r="A25340" i="17" s="1"/>
  <c r="A25341" i="17" s="1"/>
  <c r="A25342" i="17" s="1"/>
  <c r="A25343" i="17" s="1"/>
  <c r="A25344" i="17" s="1"/>
  <c r="A25345" i="17" s="1"/>
  <c r="A25346" i="17" s="1"/>
  <c r="A25347" i="17" s="1"/>
  <c r="A25348" i="17" s="1"/>
  <c r="A25349" i="17" s="1"/>
  <c r="A25350" i="17" s="1"/>
  <c r="A25351" i="17" s="1"/>
  <c r="A25352" i="17" s="1"/>
  <c r="A25353" i="17" s="1"/>
  <c r="A25354" i="17" s="1"/>
  <c r="A25355" i="17" s="1"/>
  <c r="A25356" i="17" s="1"/>
  <c r="A25357" i="17" s="1"/>
  <c r="A25358" i="17" s="1"/>
  <c r="A25359" i="17" s="1"/>
  <c r="A25360" i="17" s="1"/>
  <c r="A25361" i="17" s="1"/>
  <c r="A25362" i="17" s="1"/>
  <c r="A25363" i="17" s="1"/>
  <c r="A25364" i="17" s="1"/>
  <c r="A25365" i="17" s="1"/>
  <c r="A25366" i="17" s="1"/>
  <c r="A25367" i="17" s="1"/>
  <c r="A25368" i="17" s="1"/>
  <c r="A25369" i="17" s="1"/>
  <c r="A25370" i="17" s="1"/>
  <c r="A25371" i="17" s="1"/>
  <c r="A25372" i="17" s="1"/>
  <c r="A25373" i="17" s="1"/>
  <c r="A25374" i="17" s="1"/>
  <c r="A25375" i="17" s="1"/>
  <c r="A25376" i="17" s="1"/>
  <c r="A25377" i="17" s="1"/>
  <c r="A25378" i="17" s="1"/>
  <c r="A25379" i="17" s="1"/>
  <c r="A25380" i="17" s="1"/>
  <c r="A25381" i="17" s="1"/>
  <c r="A25382" i="17" s="1"/>
  <c r="A25383" i="17" s="1"/>
  <c r="A25384" i="17" s="1"/>
  <c r="A25385" i="17" s="1"/>
  <c r="A25386" i="17" s="1"/>
  <c r="A25387" i="17" s="1"/>
  <c r="A25388" i="17" s="1"/>
  <c r="A25389" i="17" s="1"/>
  <c r="A25390" i="17" s="1"/>
  <c r="A25391" i="17" s="1"/>
  <c r="A25392" i="17" s="1"/>
  <c r="A25393" i="17" s="1"/>
  <c r="A25394" i="17" s="1"/>
  <c r="A25395" i="17" s="1"/>
  <c r="A25396" i="17" s="1"/>
  <c r="A25397" i="17" s="1"/>
  <c r="A25398" i="17" s="1"/>
  <c r="A25399" i="17" s="1"/>
  <c r="A25400" i="17" s="1"/>
  <c r="A25401" i="17" s="1"/>
  <c r="A25402" i="17" s="1"/>
  <c r="A25403" i="17" s="1"/>
  <c r="A25404" i="17" s="1"/>
  <c r="A25405" i="17" s="1"/>
  <c r="A25406" i="17" s="1"/>
  <c r="A25407" i="17" s="1"/>
  <c r="A25408" i="17" s="1"/>
  <c r="A25409" i="17" s="1"/>
  <c r="A25410" i="17" s="1"/>
  <c r="A25411" i="17" s="1"/>
  <c r="A25412" i="17" s="1"/>
  <c r="A25413" i="17" s="1"/>
  <c r="A25414" i="17" s="1"/>
  <c r="A25415" i="17" s="1"/>
  <c r="A25416" i="17" s="1"/>
  <c r="A25417" i="17" s="1"/>
  <c r="A25418" i="17" s="1"/>
  <c r="A25419" i="17" s="1"/>
  <c r="A25420" i="17" s="1"/>
  <c r="A25421" i="17" s="1"/>
  <c r="A25422" i="17" s="1"/>
  <c r="A25423" i="17" s="1"/>
  <c r="A25424" i="17" s="1"/>
  <c r="A25425" i="17" s="1"/>
  <c r="A25426" i="17" s="1"/>
  <c r="A25427" i="17" s="1"/>
  <c r="A25428" i="17" s="1"/>
  <c r="A25429" i="17" s="1"/>
  <c r="A25430" i="17" s="1"/>
  <c r="A25431" i="17" s="1"/>
  <c r="A25432" i="17" s="1"/>
  <c r="A25433" i="17" s="1"/>
  <c r="A25434" i="17" s="1"/>
  <c r="A25435" i="17" s="1"/>
  <c r="A25436" i="17" s="1"/>
  <c r="A25437" i="17" s="1"/>
  <c r="A25438" i="17" s="1"/>
  <c r="A25439" i="17" s="1"/>
  <c r="A25440" i="17" s="1"/>
  <c r="A25441" i="17" s="1"/>
  <c r="A25442" i="17" s="1"/>
  <c r="A25443" i="17" s="1"/>
  <c r="A25444" i="17" s="1"/>
  <c r="A25445" i="17" s="1"/>
  <c r="A25446" i="17" s="1"/>
  <c r="A25447" i="17" s="1"/>
  <c r="A25448" i="17" s="1"/>
  <c r="A25449" i="17" s="1"/>
  <c r="A25450" i="17" s="1"/>
  <c r="A25451" i="17" s="1"/>
  <c r="A25452" i="17" s="1"/>
  <c r="A25453" i="17" s="1"/>
  <c r="A25454" i="17" s="1"/>
  <c r="A25455" i="17" s="1"/>
  <c r="A25456" i="17" s="1"/>
  <c r="A25457" i="17" s="1"/>
  <c r="A25458" i="17" s="1"/>
  <c r="A25459" i="17" s="1"/>
  <c r="A25460" i="17" s="1"/>
  <c r="A25461" i="17" s="1"/>
  <c r="A25462" i="17" s="1"/>
  <c r="A25463" i="17" s="1"/>
  <c r="A25464" i="17" s="1"/>
  <c r="A25465" i="17" s="1"/>
  <c r="A25466" i="17" s="1"/>
  <c r="A25467" i="17" s="1"/>
  <c r="A25468" i="17" s="1"/>
  <c r="A25469" i="17" s="1"/>
  <c r="A25470" i="17" s="1"/>
  <c r="A25471" i="17" s="1"/>
  <c r="A25472" i="17" s="1"/>
  <c r="A25473" i="17" s="1"/>
  <c r="A25474" i="17" s="1"/>
  <c r="A25475" i="17" s="1"/>
  <c r="A25476" i="17" s="1"/>
  <c r="A25477" i="17" s="1"/>
  <c r="A25478" i="17" s="1"/>
  <c r="A25479" i="17" s="1"/>
  <c r="A25480" i="17" s="1"/>
  <c r="A25481" i="17" s="1"/>
  <c r="A25482" i="17" s="1"/>
  <c r="A25483" i="17" s="1"/>
  <c r="A25484" i="17" s="1"/>
  <c r="A25485" i="17" s="1"/>
  <c r="A25486" i="17" s="1"/>
  <c r="A25487" i="17" s="1"/>
  <c r="A25488" i="17" s="1"/>
  <c r="A25489" i="17" s="1"/>
  <c r="A25490" i="17" s="1"/>
  <c r="A25491" i="17" s="1"/>
  <c r="A25492" i="17" s="1"/>
  <c r="A25493" i="17" s="1"/>
  <c r="A25494" i="17" s="1"/>
  <c r="A25495" i="17" s="1"/>
  <c r="A25496" i="17" s="1"/>
  <c r="A25497" i="17" s="1"/>
  <c r="A25498" i="17" s="1"/>
  <c r="A25499" i="17" s="1"/>
  <c r="A25500" i="17" s="1"/>
  <c r="A25501" i="17" s="1"/>
  <c r="A25502" i="17" s="1"/>
  <c r="A25503" i="17" s="1"/>
  <c r="A25504" i="17" s="1"/>
  <c r="A25505" i="17" s="1"/>
  <c r="A25506" i="17" s="1"/>
  <c r="A25507" i="17" s="1"/>
  <c r="A25508" i="17" s="1"/>
  <c r="A25509" i="17" s="1"/>
  <c r="A25510" i="17" s="1"/>
  <c r="A25511" i="17" s="1"/>
  <c r="A25512" i="17" s="1"/>
  <c r="A25513" i="17" s="1"/>
  <c r="A25514" i="17" s="1"/>
  <c r="A25515" i="17" s="1"/>
  <c r="A25516" i="17" s="1"/>
  <c r="A25517" i="17" s="1"/>
  <c r="A25518" i="17" s="1"/>
  <c r="A25519" i="17" s="1"/>
  <c r="A25520" i="17" s="1"/>
  <c r="A25521" i="17" s="1"/>
  <c r="A25522" i="17" s="1"/>
  <c r="A25523" i="17" s="1"/>
  <c r="A25524" i="17" s="1"/>
  <c r="A25525" i="17" s="1"/>
  <c r="A25526" i="17" s="1"/>
  <c r="A25527" i="17" s="1"/>
  <c r="A25528" i="17" s="1"/>
  <c r="A25529" i="17" s="1"/>
  <c r="A25530" i="17" s="1"/>
  <c r="A25531" i="17" s="1"/>
  <c r="A25532" i="17" s="1"/>
  <c r="A25533" i="17" s="1"/>
  <c r="A25534" i="17" s="1"/>
  <c r="A25535" i="17" s="1"/>
  <c r="A25536" i="17" s="1"/>
  <c r="A25537" i="17" s="1"/>
  <c r="A25538" i="17" s="1"/>
  <c r="A25539" i="17" s="1"/>
  <c r="A25540" i="17" s="1"/>
  <c r="A25541" i="17" s="1"/>
  <c r="A25542" i="17" s="1"/>
  <c r="A25543" i="17" s="1"/>
  <c r="A25544" i="17" s="1"/>
  <c r="A25545" i="17" s="1"/>
  <c r="A25546" i="17" s="1"/>
  <c r="A25547" i="17" s="1"/>
  <c r="A25548" i="17" s="1"/>
  <c r="A25549" i="17" s="1"/>
  <c r="A25550" i="17" s="1"/>
  <c r="A25551" i="17" s="1"/>
  <c r="A25552" i="17" s="1"/>
  <c r="A25553" i="17" s="1"/>
  <c r="A25554" i="17" s="1"/>
  <c r="A25555" i="17" s="1"/>
  <c r="A25556" i="17" s="1"/>
  <c r="A25557" i="17" s="1"/>
  <c r="A25558" i="17" s="1"/>
  <c r="A25559" i="17" s="1"/>
  <c r="A25560" i="17" s="1"/>
  <c r="A25561" i="17" s="1"/>
  <c r="A25562" i="17" s="1"/>
  <c r="A25563" i="17" s="1"/>
  <c r="A25564" i="17" s="1"/>
  <c r="A25565" i="17" s="1"/>
  <c r="A25566" i="17" s="1"/>
  <c r="A25567" i="17" s="1"/>
  <c r="A25568" i="17" s="1"/>
  <c r="A25569" i="17" s="1"/>
  <c r="A25570" i="17" s="1"/>
  <c r="A25571" i="17" s="1"/>
  <c r="A25572" i="17" s="1"/>
  <c r="A25573" i="17" s="1"/>
  <c r="A25574" i="17" s="1"/>
  <c r="A25575" i="17" s="1"/>
  <c r="A25576" i="17" s="1"/>
  <c r="A25577" i="17" s="1"/>
  <c r="A25578" i="17" s="1"/>
  <c r="A25579" i="17" s="1"/>
  <c r="A25580" i="17" s="1"/>
  <c r="A25581" i="17" s="1"/>
  <c r="A25582" i="17" s="1"/>
  <c r="A25583" i="17" s="1"/>
  <c r="A25584" i="17" s="1"/>
  <c r="A25585" i="17" s="1"/>
  <c r="A25586" i="17" s="1"/>
  <c r="A25587" i="17" s="1"/>
  <c r="A25588" i="17" s="1"/>
  <c r="A25589" i="17" s="1"/>
  <c r="A25590" i="17" s="1"/>
  <c r="A25591" i="17" s="1"/>
  <c r="A25592" i="17" s="1"/>
  <c r="A25593" i="17" s="1"/>
  <c r="A25594" i="17" s="1"/>
  <c r="A25595" i="17" s="1"/>
  <c r="A25596" i="17" s="1"/>
  <c r="A25597" i="17" s="1"/>
  <c r="A25598" i="17" s="1"/>
  <c r="A25599" i="17" s="1"/>
  <c r="A25600" i="17" s="1"/>
  <c r="A25601" i="17" s="1"/>
  <c r="A25602" i="17" s="1"/>
  <c r="A25603" i="17" s="1"/>
  <c r="A25604" i="17" s="1"/>
  <c r="A25605" i="17" s="1"/>
  <c r="A25606" i="17" s="1"/>
  <c r="A25607" i="17" s="1"/>
  <c r="A25608" i="17" s="1"/>
  <c r="A25609" i="17" s="1"/>
  <c r="A25610" i="17" s="1"/>
  <c r="A25611" i="17" s="1"/>
  <c r="A25612" i="17" s="1"/>
  <c r="A25613" i="17" s="1"/>
  <c r="A25614" i="17" s="1"/>
  <c r="A25615" i="17" s="1"/>
  <c r="A25616" i="17" s="1"/>
  <c r="A25617" i="17" s="1"/>
  <c r="A25618" i="17" s="1"/>
  <c r="A25619" i="17" s="1"/>
  <c r="A25620" i="17" s="1"/>
  <c r="A25621" i="17" s="1"/>
  <c r="A25622" i="17" s="1"/>
  <c r="A25623" i="17" s="1"/>
  <c r="A25624" i="17" s="1"/>
  <c r="A25625" i="17" s="1"/>
  <c r="A25626" i="17" s="1"/>
  <c r="A25627" i="17" s="1"/>
  <c r="A25628" i="17" s="1"/>
  <c r="A25629" i="17" s="1"/>
  <c r="A25630" i="17" s="1"/>
  <c r="A25631" i="17" s="1"/>
  <c r="A25632" i="17" s="1"/>
  <c r="A25633" i="17" s="1"/>
  <c r="A25634" i="17" s="1"/>
  <c r="A25635" i="17" s="1"/>
  <c r="A25636" i="17" s="1"/>
  <c r="A25637" i="17" s="1"/>
  <c r="A25638" i="17" s="1"/>
  <c r="A25639" i="17" s="1"/>
  <c r="A25640" i="17" s="1"/>
  <c r="A25641" i="17" s="1"/>
  <c r="A25642" i="17" s="1"/>
  <c r="A25643" i="17" s="1"/>
  <c r="A25644" i="17" s="1"/>
  <c r="A25645" i="17" s="1"/>
  <c r="A25646" i="17" s="1"/>
  <c r="A25647" i="17" s="1"/>
  <c r="A25648" i="17" s="1"/>
  <c r="A25649" i="17" s="1"/>
  <c r="A25650" i="17" s="1"/>
  <c r="A25651" i="17" s="1"/>
  <c r="A25652" i="17" s="1"/>
  <c r="A25653" i="17" s="1"/>
  <c r="A25654" i="17" s="1"/>
  <c r="A25655" i="17" s="1"/>
  <c r="A25656" i="17" s="1"/>
  <c r="A25657" i="17" s="1"/>
  <c r="A25658" i="17" s="1"/>
  <c r="A25659" i="17" s="1"/>
  <c r="A25660" i="17" s="1"/>
  <c r="A25661" i="17" s="1"/>
  <c r="A25662" i="17" s="1"/>
  <c r="A25663" i="17" s="1"/>
  <c r="A25664" i="17" s="1"/>
  <c r="A25665" i="17" s="1"/>
  <c r="A25666" i="17" s="1"/>
  <c r="A25667" i="17" s="1"/>
  <c r="A25668" i="17" s="1"/>
  <c r="A25669" i="17" s="1"/>
  <c r="A25670" i="17" s="1"/>
  <c r="A25671" i="17" s="1"/>
  <c r="A25672" i="17" s="1"/>
  <c r="A25673" i="17" s="1"/>
  <c r="A25674" i="17" s="1"/>
  <c r="A25675" i="17" s="1"/>
  <c r="A25676" i="17" s="1"/>
  <c r="A25677" i="17" s="1"/>
  <c r="A25678" i="17" s="1"/>
  <c r="A25679" i="17" s="1"/>
  <c r="A25680" i="17" s="1"/>
  <c r="A25681" i="17" s="1"/>
  <c r="A25682" i="17" s="1"/>
  <c r="A25683" i="17" s="1"/>
  <c r="A25684" i="17" s="1"/>
  <c r="A25685" i="17" s="1"/>
  <c r="A25686" i="17" s="1"/>
  <c r="A25687" i="17" s="1"/>
  <c r="A25688" i="17" s="1"/>
  <c r="A25689" i="17" s="1"/>
  <c r="A25690" i="17" s="1"/>
  <c r="A25691" i="17" s="1"/>
  <c r="A25692" i="17" s="1"/>
  <c r="A25693" i="17" s="1"/>
  <c r="A25694" i="17" s="1"/>
  <c r="A25695" i="17" s="1"/>
  <c r="A25696" i="17" s="1"/>
  <c r="A25697" i="17" s="1"/>
  <c r="A25698" i="17" s="1"/>
  <c r="A25699" i="17" s="1"/>
  <c r="A25700" i="17" s="1"/>
  <c r="A25701" i="17" s="1"/>
  <c r="A25702" i="17" s="1"/>
  <c r="A25703" i="17" s="1"/>
  <c r="A25704" i="17" s="1"/>
  <c r="A25705" i="17" s="1"/>
  <c r="A25706" i="17" s="1"/>
  <c r="A25707" i="17" s="1"/>
  <c r="A25708" i="17" s="1"/>
  <c r="A25709" i="17" s="1"/>
  <c r="A25710" i="17" s="1"/>
  <c r="A25711" i="17" s="1"/>
  <c r="A25712" i="17" s="1"/>
  <c r="A25713" i="17" s="1"/>
  <c r="A25714" i="17" s="1"/>
  <c r="A25715" i="17" s="1"/>
  <c r="A25716" i="17" s="1"/>
  <c r="A25717" i="17" s="1"/>
  <c r="A25718" i="17" s="1"/>
  <c r="A25719" i="17" s="1"/>
  <c r="A25720" i="17" s="1"/>
  <c r="A25721" i="17" s="1"/>
  <c r="A25722" i="17" s="1"/>
  <c r="A25723" i="17" s="1"/>
  <c r="A25724" i="17" s="1"/>
  <c r="A25725" i="17" s="1"/>
  <c r="A25726" i="17" s="1"/>
  <c r="A25727" i="17" s="1"/>
  <c r="A25728" i="17" s="1"/>
  <c r="A25729" i="17" s="1"/>
  <c r="A25730" i="17" s="1"/>
  <c r="A25731" i="17" s="1"/>
  <c r="A25732" i="17" s="1"/>
  <c r="A25733" i="17" s="1"/>
  <c r="A25734" i="17" s="1"/>
  <c r="A25735" i="17" s="1"/>
  <c r="A25736" i="17" s="1"/>
  <c r="A25737" i="17" s="1"/>
  <c r="A25738" i="17" s="1"/>
  <c r="A25739" i="17" s="1"/>
  <c r="A25740" i="17" s="1"/>
  <c r="A25741" i="17" s="1"/>
  <c r="A25742" i="17" s="1"/>
  <c r="A25743" i="17" s="1"/>
  <c r="A25744" i="17" s="1"/>
  <c r="A25745" i="17" s="1"/>
  <c r="A25746" i="17" s="1"/>
  <c r="A25747" i="17" s="1"/>
  <c r="A25748" i="17" s="1"/>
  <c r="A25749" i="17" s="1"/>
  <c r="A25750" i="17" s="1"/>
  <c r="A25751" i="17" s="1"/>
  <c r="A25752" i="17" s="1"/>
  <c r="A25753" i="17" s="1"/>
  <c r="A25754" i="17" s="1"/>
  <c r="A25755" i="17" s="1"/>
  <c r="A25756" i="17" s="1"/>
  <c r="A25757" i="17" s="1"/>
  <c r="A25758" i="17" s="1"/>
  <c r="A25759" i="17" s="1"/>
  <c r="A25760" i="17" s="1"/>
  <c r="A25761" i="17" s="1"/>
  <c r="A25762" i="17" s="1"/>
  <c r="A25763" i="17" s="1"/>
  <c r="A25764" i="17" s="1"/>
  <c r="A25765" i="17" s="1"/>
  <c r="A25766" i="17" s="1"/>
  <c r="A25767" i="17" s="1"/>
  <c r="A25768" i="17" s="1"/>
  <c r="A25769" i="17" s="1"/>
  <c r="A25770" i="17" s="1"/>
  <c r="A25771" i="17" s="1"/>
  <c r="A25772" i="17" s="1"/>
  <c r="A25773" i="17" s="1"/>
  <c r="A25774" i="17" s="1"/>
  <c r="A25775" i="17" s="1"/>
  <c r="A25776" i="17" s="1"/>
  <c r="A25777" i="17" s="1"/>
  <c r="A25778" i="17" s="1"/>
  <c r="A25779" i="17" s="1"/>
  <c r="A25780" i="17" s="1"/>
  <c r="A25781" i="17" s="1"/>
  <c r="A25782" i="17" s="1"/>
  <c r="A25783" i="17" s="1"/>
  <c r="A25784" i="17" s="1"/>
  <c r="A25785" i="17" s="1"/>
  <c r="A25786" i="17" s="1"/>
  <c r="A25787" i="17" s="1"/>
  <c r="A25788" i="17" s="1"/>
  <c r="A25789" i="17" s="1"/>
  <c r="A25790" i="17" s="1"/>
  <c r="A25791" i="17" s="1"/>
  <c r="A25792" i="17" s="1"/>
  <c r="A25793" i="17" s="1"/>
  <c r="A25794" i="17" s="1"/>
  <c r="A25795" i="17" s="1"/>
  <c r="A25796" i="17" s="1"/>
  <c r="A25797" i="17" s="1"/>
  <c r="A25798" i="17" s="1"/>
  <c r="A25799" i="17" s="1"/>
  <c r="A25800" i="17" s="1"/>
  <c r="A25801" i="17" s="1"/>
  <c r="A25802" i="17" s="1"/>
  <c r="A25803" i="17" s="1"/>
  <c r="A25804" i="17" s="1"/>
  <c r="A25805" i="17" s="1"/>
  <c r="A25806" i="17" s="1"/>
  <c r="A25807" i="17" s="1"/>
  <c r="A25808" i="17" s="1"/>
  <c r="A25809" i="17" s="1"/>
  <c r="A25810" i="17" s="1"/>
  <c r="A25811" i="17" s="1"/>
  <c r="A25812" i="17" s="1"/>
  <c r="A25813" i="17" s="1"/>
  <c r="A25814" i="17" s="1"/>
  <c r="A25815" i="17" s="1"/>
  <c r="A25816" i="17" s="1"/>
  <c r="A25817" i="17" s="1"/>
  <c r="A25818" i="17" s="1"/>
  <c r="A25819" i="17" s="1"/>
  <c r="A25820" i="17" s="1"/>
  <c r="A25821" i="17" s="1"/>
  <c r="A25822" i="17" s="1"/>
  <c r="A25823" i="17" s="1"/>
  <c r="A25824" i="17" s="1"/>
  <c r="A25825" i="17" s="1"/>
  <c r="A25826" i="17" s="1"/>
  <c r="A25827" i="17" s="1"/>
  <c r="A25828" i="17" s="1"/>
  <c r="A25829" i="17" s="1"/>
  <c r="A25830" i="17" s="1"/>
  <c r="A25831" i="17" s="1"/>
  <c r="A25832" i="17" s="1"/>
  <c r="A25833" i="17" s="1"/>
  <c r="A25834" i="17" s="1"/>
  <c r="A25835" i="17" s="1"/>
  <c r="A25836" i="17" s="1"/>
  <c r="A25837" i="17" s="1"/>
  <c r="A25838" i="17" s="1"/>
  <c r="A25839" i="17" s="1"/>
  <c r="A25840" i="17" s="1"/>
  <c r="A25841" i="17" s="1"/>
  <c r="A25842" i="17" s="1"/>
  <c r="A25843" i="17" s="1"/>
  <c r="A25844" i="17" s="1"/>
  <c r="A25845" i="17" s="1"/>
  <c r="A25846" i="17" s="1"/>
  <c r="A25847" i="17" s="1"/>
  <c r="A25848" i="17" s="1"/>
  <c r="A25849" i="17" s="1"/>
  <c r="A25850" i="17" s="1"/>
  <c r="A25851" i="17" s="1"/>
  <c r="A25852" i="17" s="1"/>
  <c r="A25853" i="17" s="1"/>
  <c r="A25854" i="17" s="1"/>
  <c r="A25855" i="17" s="1"/>
  <c r="A25856" i="17" s="1"/>
  <c r="A25857" i="17" s="1"/>
  <c r="A25858" i="17" s="1"/>
  <c r="A25859" i="17" s="1"/>
  <c r="A25860" i="17" s="1"/>
  <c r="A25861" i="17" s="1"/>
  <c r="A25862" i="17" s="1"/>
  <c r="A25863" i="17" s="1"/>
  <c r="A25864" i="17" s="1"/>
  <c r="A25865" i="17" s="1"/>
  <c r="A25866" i="17" s="1"/>
  <c r="A25867" i="17" s="1"/>
  <c r="A25868" i="17" s="1"/>
  <c r="A25869" i="17" s="1"/>
  <c r="A25870" i="17" s="1"/>
  <c r="A25871" i="17" s="1"/>
  <c r="A25872" i="17" s="1"/>
  <c r="A25873" i="17" s="1"/>
  <c r="A25874" i="17" s="1"/>
  <c r="A25875" i="17" s="1"/>
  <c r="A25876" i="17" s="1"/>
  <c r="A25877" i="17" s="1"/>
  <c r="A25878" i="17" s="1"/>
  <c r="A25879" i="17" s="1"/>
  <c r="A25880" i="17" s="1"/>
  <c r="A25881" i="17" s="1"/>
  <c r="A25882" i="17" s="1"/>
  <c r="A25883" i="17" s="1"/>
  <c r="A25884" i="17" s="1"/>
  <c r="A25885" i="17" s="1"/>
  <c r="A25886" i="17" s="1"/>
  <c r="A25887" i="17" s="1"/>
  <c r="A25888" i="17" s="1"/>
  <c r="A25889" i="17" s="1"/>
  <c r="A25890" i="17" s="1"/>
  <c r="A25891" i="17" s="1"/>
  <c r="A25892" i="17" s="1"/>
  <c r="A25893" i="17" s="1"/>
  <c r="A25894" i="17" s="1"/>
  <c r="A25895" i="17" s="1"/>
  <c r="A25896" i="17" s="1"/>
  <c r="A25897" i="17" s="1"/>
  <c r="A25898" i="17" s="1"/>
  <c r="A25899" i="17" s="1"/>
  <c r="A25900" i="17" s="1"/>
  <c r="A25901" i="17" s="1"/>
  <c r="A25902" i="17" s="1"/>
  <c r="A25903" i="17" s="1"/>
  <c r="A25904" i="17" s="1"/>
  <c r="A25905" i="17" s="1"/>
  <c r="A25906" i="17" s="1"/>
  <c r="A25907" i="17" s="1"/>
  <c r="A25908" i="17" s="1"/>
  <c r="A25909" i="17" s="1"/>
  <c r="A25910" i="17" s="1"/>
  <c r="A25911" i="17" s="1"/>
  <c r="A25912" i="17" s="1"/>
  <c r="A25913" i="17" s="1"/>
  <c r="A25914" i="17" s="1"/>
  <c r="A25915" i="17" s="1"/>
  <c r="A25916" i="17" s="1"/>
  <c r="A25917" i="17" s="1"/>
  <c r="A25918" i="17" s="1"/>
  <c r="A25919" i="17" s="1"/>
  <c r="A25920" i="17" s="1"/>
  <c r="A25921" i="17" s="1"/>
  <c r="A25922" i="17" s="1"/>
  <c r="A25923" i="17" s="1"/>
  <c r="A25924" i="17" s="1"/>
  <c r="A25925" i="17" s="1"/>
  <c r="A25926" i="17" s="1"/>
  <c r="A25927" i="17" s="1"/>
  <c r="A25928" i="17" s="1"/>
  <c r="A25929" i="17" s="1"/>
  <c r="A25930" i="17" s="1"/>
  <c r="A25931" i="17" s="1"/>
  <c r="A25932" i="17" s="1"/>
  <c r="A25933" i="17" s="1"/>
  <c r="A25934" i="17" s="1"/>
  <c r="A25935" i="17" s="1"/>
  <c r="A25936" i="17" s="1"/>
  <c r="A25937" i="17" s="1"/>
  <c r="A25938" i="17" s="1"/>
  <c r="A25939" i="17" s="1"/>
  <c r="A25940" i="17" s="1"/>
  <c r="A25941" i="17" s="1"/>
  <c r="A25942" i="17" s="1"/>
  <c r="A25943" i="17" s="1"/>
  <c r="A25944" i="17" s="1"/>
  <c r="A25945" i="17" s="1"/>
  <c r="A25946" i="17" s="1"/>
  <c r="A25947" i="17" s="1"/>
  <c r="A25948" i="17" s="1"/>
  <c r="A25949" i="17" s="1"/>
  <c r="A25950" i="17" s="1"/>
  <c r="A25951" i="17" s="1"/>
  <c r="A25952" i="17" s="1"/>
  <c r="A25953" i="17" s="1"/>
  <c r="A25954" i="17" s="1"/>
  <c r="A25955" i="17" s="1"/>
  <c r="A25956" i="17" s="1"/>
  <c r="A25957" i="17" s="1"/>
  <c r="A25958" i="17" s="1"/>
  <c r="A25959" i="17" s="1"/>
  <c r="A25960" i="17" s="1"/>
  <c r="A25961" i="17" s="1"/>
  <c r="A25962" i="17" s="1"/>
  <c r="A25963" i="17" s="1"/>
  <c r="A25964" i="17" s="1"/>
  <c r="A25965" i="17" s="1"/>
  <c r="A25966" i="17" s="1"/>
  <c r="A25967" i="17" s="1"/>
  <c r="A25968" i="17" s="1"/>
  <c r="A25969" i="17" s="1"/>
  <c r="A25970" i="17" s="1"/>
  <c r="A25971" i="17" s="1"/>
  <c r="A25972" i="17" s="1"/>
  <c r="A25973" i="17" s="1"/>
  <c r="A25974" i="17" s="1"/>
  <c r="A25975" i="17" s="1"/>
  <c r="A25976" i="17" s="1"/>
  <c r="A25977" i="17" s="1"/>
  <c r="A25978" i="17" s="1"/>
  <c r="A25979" i="17" s="1"/>
  <c r="A25980" i="17" s="1"/>
  <c r="A25981" i="17" s="1"/>
  <c r="A25982" i="17" s="1"/>
  <c r="A25983" i="17" s="1"/>
  <c r="A25984" i="17" s="1"/>
  <c r="A25985" i="17" s="1"/>
  <c r="A25986" i="17" s="1"/>
  <c r="A25987" i="17" s="1"/>
  <c r="A25988" i="17" s="1"/>
  <c r="A25989" i="17" s="1"/>
  <c r="A25990" i="17" s="1"/>
  <c r="A25991" i="17" s="1"/>
  <c r="A25992" i="17" s="1"/>
  <c r="A25993" i="17" s="1"/>
  <c r="A25994" i="17" s="1"/>
  <c r="A25995" i="17" s="1"/>
  <c r="A25996" i="17" s="1"/>
  <c r="A25997" i="17" s="1"/>
  <c r="A25998" i="17" s="1"/>
  <c r="A25999" i="17" s="1"/>
  <c r="A26000" i="17" s="1"/>
  <c r="A26001" i="17" s="1"/>
  <c r="A26002" i="17" s="1"/>
  <c r="A26003" i="17" s="1"/>
  <c r="A26004" i="17" s="1"/>
  <c r="A26005" i="17" s="1"/>
  <c r="A26006" i="17" s="1"/>
  <c r="A26007" i="17" s="1"/>
  <c r="A26008" i="17" s="1"/>
  <c r="A26009" i="17" s="1"/>
  <c r="A26010" i="17" s="1"/>
  <c r="A26011" i="17" s="1"/>
  <c r="A26012" i="17" s="1"/>
  <c r="A26013" i="17" s="1"/>
  <c r="A26014" i="17" s="1"/>
  <c r="A26015" i="17" s="1"/>
  <c r="A26016" i="17" s="1"/>
  <c r="A26017" i="17" s="1"/>
  <c r="A26018" i="17" s="1"/>
  <c r="A26019" i="17" s="1"/>
  <c r="A26020" i="17" s="1"/>
  <c r="A26021" i="17" s="1"/>
  <c r="A26022" i="17" s="1"/>
  <c r="A26023" i="17" s="1"/>
  <c r="A26024" i="17" s="1"/>
  <c r="A26025" i="17" s="1"/>
  <c r="A26026" i="17" s="1"/>
  <c r="A26027" i="17" s="1"/>
  <c r="A26028" i="17" s="1"/>
  <c r="A26029" i="17" s="1"/>
  <c r="A26030" i="17" s="1"/>
  <c r="A26031" i="17" s="1"/>
  <c r="A26032" i="17" s="1"/>
  <c r="A26033" i="17" s="1"/>
  <c r="A26034" i="17" s="1"/>
  <c r="A26035" i="17" s="1"/>
  <c r="A26036" i="17" s="1"/>
  <c r="A26037" i="17" s="1"/>
  <c r="A26038" i="17" s="1"/>
  <c r="A26039" i="17" s="1"/>
  <c r="A26040" i="17" s="1"/>
  <c r="A26041" i="17" s="1"/>
  <c r="A26042" i="17" s="1"/>
  <c r="A26043" i="17" s="1"/>
  <c r="A26044" i="17" s="1"/>
  <c r="A26045" i="17" s="1"/>
  <c r="A26046" i="17" s="1"/>
  <c r="A26047" i="17" s="1"/>
  <c r="A26048" i="17" s="1"/>
  <c r="A26049" i="17" s="1"/>
  <c r="A26050" i="17" s="1"/>
  <c r="A26051" i="17" s="1"/>
  <c r="A26052" i="17" s="1"/>
  <c r="A26053" i="17" s="1"/>
  <c r="A26054" i="17" s="1"/>
  <c r="A26055" i="17" s="1"/>
  <c r="A26056" i="17" s="1"/>
  <c r="A26057" i="17" s="1"/>
  <c r="A26058" i="17" s="1"/>
  <c r="A26059" i="17" s="1"/>
  <c r="A26060" i="17" s="1"/>
  <c r="A26061" i="17" s="1"/>
  <c r="A26062" i="17" s="1"/>
  <c r="A26063" i="17" s="1"/>
  <c r="A26064" i="17" s="1"/>
  <c r="A26065" i="17" s="1"/>
  <c r="A26066" i="17" s="1"/>
  <c r="A26067" i="17" s="1"/>
  <c r="A26068" i="17" s="1"/>
  <c r="A26069" i="17" s="1"/>
  <c r="A26070" i="17" s="1"/>
  <c r="A26071" i="17" s="1"/>
  <c r="A26072" i="17" s="1"/>
  <c r="A26073" i="17" s="1"/>
  <c r="A26074" i="17" s="1"/>
  <c r="A26075" i="17" s="1"/>
  <c r="A26076" i="17" s="1"/>
  <c r="A26077" i="17" s="1"/>
  <c r="A26078" i="17" s="1"/>
  <c r="A26079" i="17" s="1"/>
  <c r="A26080" i="17" s="1"/>
  <c r="A26081" i="17" s="1"/>
  <c r="A26082" i="17" s="1"/>
  <c r="A26083" i="17" s="1"/>
  <c r="A26084" i="17" s="1"/>
  <c r="A26085" i="17" s="1"/>
  <c r="A26086" i="17" s="1"/>
  <c r="A26087" i="17" s="1"/>
  <c r="A26088" i="17" s="1"/>
  <c r="A26089" i="17" s="1"/>
  <c r="A26090" i="17" s="1"/>
  <c r="A26091" i="17" s="1"/>
  <c r="A26092" i="17" s="1"/>
  <c r="A26093" i="17" s="1"/>
  <c r="A26094" i="17" s="1"/>
  <c r="A26095" i="17" s="1"/>
  <c r="A26096" i="17" s="1"/>
  <c r="A26097" i="17" s="1"/>
  <c r="A26098" i="17" s="1"/>
  <c r="A26099" i="17" s="1"/>
  <c r="A26100" i="17" s="1"/>
  <c r="A26101" i="17" s="1"/>
  <c r="A26102" i="17" s="1"/>
  <c r="A26103" i="17" s="1"/>
  <c r="A26104" i="17" s="1"/>
  <c r="A26105" i="17" s="1"/>
  <c r="A26106" i="17" s="1"/>
  <c r="A26107" i="17" s="1"/>
  <c r="A26108" i="17" s="1"/>
  <c r="A26109" i="17" s="1"/>
  <c r="A26110" i="17" s="1"/>
  <c r="A26111" i="17" s="1"/>
  <c r="A26112" i="17" s="1"/>
  <c r="A26113" i="17" s="1"/>
  <c r="A26114" i="17" s="1"/>
  <c r="A26115" i="17" s="1"/>
  <c r="A26116" i="17" s="1"/>
  <c r="A26117" i="17" s="1"/>
  <c r="A26118" i="17" s="1"/>
  <c r="A26119" i="17" s="1"/>
  <c r="A26120" i="17" s="1"/>
  <c r="A26121" i="17" s="1"/>
  <c r="A26122" i="17" s="1"/>
  <c r="A26123" i="17" s="1"/>
  <c r="A26124" i="17" s="1"/>
  <c r="A26125" i="17" s="1"/>
  <c r="A26126" i="17" s="1"/>
  <c r="A26127" i="17" s="1"/>
  <c r="A26128" i="17" s="1"/>
  <c r="A26129" i="17" s="1"/>
  <c r="A26130" i="17" s="1"/>
  <c r="A26131" i="17" s="1"/>
  <c r="A26132" i="17" s="1"/>
  <c r="A26133" i="17" s="1"/>
  <c r="A26134" i="17" s="1"/>
  <c r="A26135" i="17" s="1"/>
  <c r="A26136" i="17" s="1"/>
  <c r="A26137" i="17" s="1"/>
  <c r="A26138" i="17" s="1"/>
  <c r="A26139" i="17" s="1"/>
  <c r="A26140" i="17" s="1"/>
  <c r="A26141" i="17" s="1"/>
  <c r="A26142" i="17" s="1"/>
  <c r="A26143" i="17" s="1"/>
  <c r="A26144" i="17" s="1"/>
  <c r="A26145" i="17" s="1"/>
  <c r="A26146" i="17" s="1"/>
  <c r="A26147" i="17" s="1"/>
  <c r="A26148" i="17" s="1"/>
  <c r="A26149" i="17" s="1"/>
  <c r="A26150" i="17" s="1"/>
  <c r="A26151" i="17" s="1"/>
  <c r="A26152" i="17" s="1"/>
  <c r="A26153" i="17" s="1"/>
  <c r="A26154" i="17" s="1"/>
  <c r="A26155" i="17" s="1"/>
  <c r="A26156" i="17" s="1"/>
  <c r="A26157" i="17" s="1"/>
  <c r="A26158" i="17" s="1"/>
  <c r="A26159" i="17" s="1"/>
  <c r="A26160" i="17" s="1"/>
  <c r="A26161" i="17" s="1"/>
  <c r="A26162" i="17" s="1"/>
  <c r="A26163" i="17" s="1"/>
  <c r="A26164" i="17" s="1"/>
  <c r="A26165" i="17" s="1"/>
  <c r="A26166" i="17" s="1"/>
  <c r="A26167" i="17" s="1"/>
  <c r="A26168" i="17" s="1"/>
  <c r="A26169" i="17" s="1"/>
  <c r="A26170" i="17" s="1"/>
  <c r="A26171" i="17" s="1"/>
  <c r="A26172" i="17" s="1"/>
  <c r="A26173" i="17" s="1"/>
  <c r="A26174" i="17" s="1"/>
  <c r="A26175" i="17" s="1"/>
  <c r="A26176" i="17" s="1"/>
  <c r="A26177" i="17" s="1"/>
  <c r="A26178" i="17" s="1"/>
  <c r="A26179" i="17" s="1"/>
  <c r="A26180" i="17" s="1"/>
  <c r="A26181" i="17" s="1"/>
  <c r="A26182" i="17" s="1"/>
  <c r="A26183" i="17" s="1"/>
  <c r="A26184" i="17" s="1"/>
  <c r="A26185" i="17" s="1"/>
  <c r="A26186" i="17" s="1"/>
  <c r="A26187" i="17" s="1"/>
  <c r="A26188" i="17" s="1"/>
  <c r="A26189" i="17" s="1"/>
  <c r="A26190" i="17" s="1"/>
  <c r="A26191" i="17" s="1"/>
  <c r="A26192" i="17" s="1"/>
  <c r="A26193" i="17" s="1"/>
  <c r="A26194" i="17" s="1"/>
  <c r="A26195" i="17" s="1"/>
  <c r="A26196" i="17" s="1"/>
  <c r="A26197" i="17" s="1"/>
  <c r="A26198" i="17" s="1"/>
  <c r="A26199" i="17" s="1"/>
  <c r="A26200" i="17" s="1"/>
  <c r="A26201" i="17" s="1"/>
  <c r="A26202" i="17" s="1"/>
  <c r="A26203" i="17" s="1"/>
  <c r="A26204" i="17" s="1"/>
  <c r="A26205" i="17" s="1"/>
  <c r="A26206" i="17" s="1"/>
  <c r="A26207" i="17" s="1"/>
  <c r="A26208" i="17" s="1"/>
  <c r="A26209" i="17" s="1"/>
  <c r="A26210" i="17" s="1"/>
  <c r="A26211" i="17" s="1"/>
  <c r="A26212" i="17" s="1"/>
  <c r="A26213" i="17" s="1"/>
  <c r="A26214" i="17" s="1"/>
  <c r="A26215" i="17" s="1"/>
  <c r="A26216" i="17" s="1"/>
  <c r="A26217" i="17" s="1"/>
  <c r="A26218" i="17" s="1"/>
  <c r="A26219" i="17" s="1"/>
  <c r="A26220" i="17" s="1"/>
  <c r="A26221" i="17" s="1"/>
  <c r="A26222" i="17" s="1"/>
  <c r="A26223" i="17" s="1"/>
  <c r="A26224" i="17" s="1"/>
  <c r="A26225" i="17" s="1"/>
  <c r="A26226" i="17" s="1"/>
  <c r="A26227" i="17" s="1"/>
  <c r="A26228" i="17" s="1"/>
  <c r="A26229" i="17" s="1"/>
  <c r="A26230" i="17" s="1"/>
  <c r="A26231" i="17" s="1"/>
  <c r="A26232" i="17" s="1"/>
  <c r="A26233" i="17" s="1"/>
  <c r="A26234" i="17" s="1"/>
  <c r="A26235" i="17" s="1"/>
  <c r="A26236" i="17" s="1"/>
  <c r="A26237" i="17" s="1"/>
  <c r="A26238" i="17" s="1"/>
  <c r="A26239" i="17" s="1"/>
  <c r="A26240" i="17" s="1"/>
  <c r="A26241" i="17" s="1"/>
  <c r="A26242" i="17" s="1"/>
  <c r="A26243" i="17" s="1"/>
  <c r="A26244" i="17" s="1"/>
  <c r="A26245" i="17" s="1"/>
  <c r="A26246" i="17" s="1"/>
  <c r="A26247" i="17" s="1"/>
  <c r="A26248" i="17" s="1"/>
  <c r="A26249" i="17" s="1"/>
  <c r="A26250" i="17" s="1"/>
  <c r="A26251" i="17" s="1"/>
  <c r="A26252" i="17" s="1"/>
  <c r="A26253" i="17" s="1"/>
  <c r="A26254" i="17" s="1"/>
  <c r="A26255" i="17" s="1"/>
  <c r="A26256" i="17" s="1"/>
  <c r="A26257" i="17" s="1"/>
  <c r="A26258" i="17" s="1"/>
  <c r="A26259" i="17" s="1"/>
  <c r="A26260" i="17" s="1"/>
  <c r="A26261" i="17" s="1"/>
  <c r="A26262" i="17" s="1"/>
  <c r="A26263" i="17" s="1"/>
  <c r="A26264" i="17" s="1"/>
  <c r="A26265" i="17" s="1"/>
  <c r="A26266" i="17" s="1"/>
  <c r="A26267" i="17" s="1"/>
  <c r="A26268" i="17" s="1"/>
  <c r="A26269" i="17" s="1"/>
  <c r="A26270" i="17" s="1"/>
  <c r="A26271" i="17" s="1"/>
  <c r="A26272" i="17" s="1"/>
  <c r="A26273" i="17" s="1"/>
  <c r="A26274" i="17" s="1"/>
  <c r="A26275" i="17" s="1"/>
  <c r="A26276" i="17" s="1"/>
  <c r="A26277" i="17" s="1"/>
  <c r="A26278" i="17" s="1"/>
  <c r="A26279" i="17" s="1"/>
  <c r="A26280" i="17" s="1"/>
  <c r="A26281" i="17" s="1"/>
  <c r="A26282" i="17" s="1"/>
  <c r="A26283" i="17" s="1"/>
  <c r="A26284" i="17" s="1"/>
  <c r="A26285" i="17" s="1"/>
  <c r="A26286" i="17" s="1"/>
  <c r="A26287" i="17" s="1"/>
  <c r="A26288" i="17" s="1"/>
  <c r="A26289" i="17" s="1"/>
  <c r="A26290" i="17" s="1"/>
  <c r="A26291" i="17" s="1"/>
  <c r="A26292" i="17" s="1"/>
  <c r="A26293" i="17" s="1"/>
  <c r="A26294" i="17" s="1"/>
  <c r="A26295" i="17" s="1"/>
  <c r="A26296" i="17" s="1"/>
  <c r="A26297" i="17" s="1"/>
  <c r="A26298" i="17" s="1"/>
  <c r="A26299" i="17" s="1"/>
  <c r="A26300" i="17" s="1"/>
  <c r="A26301" i="17" s="1"/>
  <c r="A26302" i="17" s="1"/>
  <c r="A26303" i="17" s="1"/>
  <c r="A26304" i="17" s="1"/>
  <c r="A26305" i="17" s="1"/>
  <c r="A26306" i="17" s="1"/>
  <c r="A26307" i="17" s="1"/>
  <c r="A26308" i="17" s="1"/>
  <c r="A26309" i="17" s="1"/>
  <c r="A26310" i="17" s="1"/>
  <c r="A26311" i="17" s="1"/>
  <c r="A26312" i="17" s="1"/>
  <c r="A26313" i="17" s="1"/>
  <c r="A26314" i="17" s="1"/>
  <c r="A26315" i="17" s="1"/>
  <c r="A26316" i="17" s="1"/>
  <c r="A26317" i="17" s="1"/>
  <c r="A26318" i="17" s="1"/>
  <c r="A26319" i="17" s="1"/>
  <c r="A26320" i="17" s="1"/>
  <c r="A26321" i="17" s="1"/>
  <c r="A26322" i="17" s="1"/>
  <c r="A26323" i="17" s="1"/>
  <c r="A26324" i="17" s="1"/>
  <c r="A26325" i="17" s="1"/>
  <c r="A26326" i="17" s="1"/>
  <c r="A26327" i="17" s="1"/>
  <c r="A26328" i="17" s="1"/>
  <c r="A26329" i="17" s="1"/>
  <c r="A26330" i="17" s="1"/>
  <c r="A26331" i="17" s="1"/>
  <c r="A26332" i="17" s="1"/>
  <c r="A26333" i="17" s="1"/>
  <c r="A26334" i="17" s="1"/>
  <c r="A26335" i="17" s="1"/>
  <c r="A26336" i="17" s="1"/>
  <c r="A26337" i="17" s="1"/>
  <c r="A26338" i="17" s="1"/>
  <c r="A26339" i="17" s="1"/>
  <c r="A26340" i="17" s="1"/>
  <c r="A26341" i="17" s="1"/>
  <c r="A26342" i="17" s="1"/>
  <c r="A26343" i="17" s="1"/>
  <c r="A26344" i="17" s="1"/>
  <c r="A26345" i="17" s="1"/>
  <c r="A26346" i="17" s="1"/>
  <c r="A26347" i="17" s="1"/>
  <c r="A26348" i="17" s="1"/>
  <c r="A26349" i="17" s="1"/>
  <c r="A26350" i="17" s="1"/>
  <c r="A26351" i="17" s="1"/>
  <c r="A26352" i="17" s="1"/>
  <c r="A26353" i="17" s="1"/>
  <c r="A26354" i="17" s="1"/>
  <c r="A26355" i="17" s="1"/>
  <c r="A26356" i="17" s="1"/>
  <c r="A26357" i="17" s="1"/>
  <c r="A26358" i="17" s="1"/>
  <c r="A26359" i="17" s="1"/>
  <c r="A26360" i="17" s="1"/>
  <c r="A26361" i="17" s="1"/>
  <c r="A26362" i="17" s="1"/>
  <c r="A26363" i="17" s="1"/>
  <c r="A26364" i="17" s="1"/>
  <c r="A26365" i="17" s="1"/>
  <c r="A26366" i="17" s="1"/>
  <c r="A26367" i="17" s="1"/>
  <c r="A26368" i="17" s="1"/>
  <c r="A26369" i="17" s="1"/>
  <c r="A26370" i="17" s="1"/>
  <c r="A26371" i="17" s="1"/>
  <c r="A26372" i="17" s="1"/>
  <c r="A26373" i="17" s="1"/>
  <c r="A26374" i="17" s="1"/>
  <c r="A26375" i="17" s="1"/>
  <c r="A26376" i="17" s="1"/>
  <c r="A26377" i="17" s="1"/>
  <c r="A26378" i="17" s="1"/>
  <c r="A26379" i="17" s="1"/>
  <c r="A26380" i="17" s="1"/>
  <c r="A26381" i="17" s="1"/>
  <c r="A26382" i="17" s="1"/>
  <c r="A26383" i="17" s="1"/>
  <c r="A26384" i="17" s="1"/>
  <c r="A26385" i="17" s="1"/>
  <c r="A26386" i="17" s="1"/>
  <c r="A26387" i="17" s="1"/>
  <c r="A26388" i="17" s="1"/>
  <c r="A26389" i="17" s="1"/>
  <c r="A26390" i="17" s="1"/>
  <c r="A26391" i="17" s="1"/>
  <c r="A26392" i="17" s="1"/>
  <c r="A26393" i="17" s="1"/>
  <c r="A26394" i="17" s="1"/>
  <c r="A26395" i="17" s="1"/>
  <c r="A26396" i="17" s="1"/>
  <c r="A26397" i="17" s="1"/>
  <c r="A26398" i="17" s="1"/>
  <c r="A26399" i="17" s="1"/>
  <c r="A26400" i="17" s="1"/>
  <c r="A26401" i="17" s="1"/>
  <c r="A26402" i="17" s="1"/>
  <c r="A26403" i="17" s="1"/>
  <c r="A26404" i="17" s="1"/>
  <c r="A26405" i="17" s="1"/>
  <c r="A26406" i="17" s="1"/>
  <c r="A26407" i="17" s="1"/>
  <c r="A26408" i="17" s="1"/>
  <c r="A26409" i="17" s="1"/>
  <c r="A26410" i="17" s="1"/>
  <c r="A26411" i="17" s="1"/>
  <c r="A26412" i="17" s="1"/>
  <c r="A26413" i="17" s="1"/>
  <c r="A26414" i="17" s="1"/>
  <c r="A26415" i="17" s="1"/>
  <c r="A26416" i="17" s="1"/>
  <c r="A26417" i="17" s="1"/>
  <c r="A26418" i="17" s="1"/>
  <c r="A26419" i="17" s="1"/>
  <c r="A26420" i="17" s="1"/>
  <c r="A26421" i="17" s="1"/>
  <c r="A26422" i="17" s="1"/>
  <c r="A26423" i="17" s="1"/>
  <c r="A26424" i="17" s="1"/>
  <c r="A26425" i="17" s="1"/>
  <c r="A26426" i="17" s="1"/>
  <c r="A26427" i="17" s="1"/>
  <c r="A26428" i="17" s="1"/>
  <c r="A26429" i="17" s="1"/>
  <c r="A26430" i="17" s="1"/>
  <c r="A26431" i="17" s="1"/>
  <c r="A26432" i="17" s="1"/>
  <c r="A26433" i="17" s="1"/>
  <c r="A26434" i="17" s="1"/>
  <c r="A26435" i="17" s="1"/>
  <c r="A26436" i="17" s="1"/>
  <c r="A26437" i="17" s="1"/>
  <c r="A26438" i="17" s="1"/>
  <c r="A26439" i="17" s="1"/>
  <c r="A26440" i="17" s="1"/>
  <c r="A26441" i="17" s="1"/>
  <c r="A26442" i="17" s="1"/>
  <c r="A26443" i="17" s="1"/>
  <c r="A26444" i="17" s="1"/>
  <c r="A26445" i="17" s="1"/>
  <c r="A26446" i="17" s="1"/>
  <c r="A26447" i="17" s="1"/>
  <c r="A26448" i="17" s="1"/>
  <c r="A26449" i="17" s="1"/>
  <c r="A26450" i="17" s="1"/>
  <c r="A26451" i="17" s="1"/>
  <c r="A26452" i="17" s="1"/>
  <c r="A26453" i="17" s="1"/>
  <c r="A26454" i="17" s="1"/>
  <c r="A26455" i="17" s="1"/>
  <c r="A26456" i="17" s="1"/>
  <c r="A26457" i="17" s="1"/>
  <c r="A26458" i="17" s="1"/>
  <c r="A26459" i="17" s="1"/>
  <c r="A26460" i="17" s="1"/>
  <c r="A26461" i="17" s="1"/>
  <c r="A26462" i="17" s="1"/>
  <c r="A26463" i="17" s="1"/>
  <c r="A26464" i="17" s="1"/>
  <c r="A26465" i="17" s="1"/>
  <c r="A26466" i="17" s="1"/>
  <c r="A26467" i="17" s="1"/>
  <c r="A26468" i="17" s="1"/>
  <c r="A26469" i="17" s="1"/>
  <c r="A26470" i="17" s="1"/>
  <c r="A26471" i="17" s="1"/>
  <c r="A26472" i="17" s="1"/>
  <c r="A26473" i="17" s="1"/>
  <c r="A26474" i="17" s="1"/>
  <c r="A26475" i="17" s="1"/>
  <c r="A26476" i="17" s="1"/>
  <c r="A26477" i="17" s="1"/>
  <c r="A26478" i="17" s="1"/>
  <c r="A26479" i="17" s="1"/>
  <c r="A26480" i="17" s="1"/>
  <c r="A26481" i="17" s="1"/>
  <c r="A26482" i="17" s="1"/>
  <c r="A26483" i="17" s="1"/>
  <c r="A26484" i="17" s="1"/>
  <c r="A26485" i="17" s="1"/>
  <c r="A26486" i="17" s="1"/>
  <c r="A26487" i="17" s="1"/>
  <c r="A26488" i="17" s="1"/>
  <c r="A26489" i="17" s="1"/>
  <c r="A26490" i="17" s="1"/>
  <c r="A26491" i="17" s="1"/>
  <c r="A26492" i="17" s="1"/>
  <c r="A26493" i="17" s="1"/>
  <c r="A26494" i="17" s="1"/>
  <c r="A26495" i="17" s="1"/>
  <c r="A26496" i="17" s="1"/>
  <c r="A26497" i="17" s="1"/>
  <c r="A26498" i="17" s="1"/>
  <c r="A26499" i="17" s="1"/>
  <c r="A26500" i="17" s="1"/>
  <c r="A26501" i="17" s="1"/>
  <c r="A26502" i="17" s="1"/>
  <c r="A26503" i="17" s="1"/>
  <c r="A26504" i="17" s="1"/>
  <c r="A26505" i="17" s="1"/>
  <c r="A26506" i="17" s="1"/>
  <c r="A26507" i="17" s="1"/>
  <c r="A26508" i="17" s="1"/>
  <c r="A26509" i="17" s="1"/>
  <c r="A26510" i="17" s="1"/>
  <c r="A26511" i="17" s="1"/>
  <c r="A26512" i="17" s="1"/>
  <c r="A26513" i="17" s="1"/>
  <c r="A26514" i="17" s="1"/>
  <c r="A26515" i="17" s="1"/>
  <c r="A26516" i="17" s="1"/>
  <c r="A26517" i="17" s="1"/>
  <c r="A26518" i="17" s="1"/>
  <c r="A26519" i="17" s="1"/>
  <c r="A26520" i="17" s="1"/>
  <c r="A26521" i="17" s="1"/>
  <c r="A26522" i="17" s="1"/>
  <c r="A26523" i="17" s="1"/>
  <c r="A26524" i="17" s="1"/>
  <c r="A26525" i="17" s="1"/>
  <c r="A26526" i="17" s="1"/>
  <c r="A26527" i="17" s="1"/>
  <c r="A26528" i="17" s="1"/>
  <c r="A26529" i="17" s="1"/>
  <c r="A26530" i="17" s="1"/>
  <c r="A26531" i="17" s="1"/>
  <c r="A26532" i="17" s="1"/>
  <c r="A26533" i="17" s="1"/>
  <c r="A26534" i="17" s="1"/>
  <c r="A26535" i="17" s="1"/>
  <c r="A26536" i="17" s="1"/>
  <c r="A26537" i="17" s="1"/>
  <c r="A26538" i="17" s="1"/>
  <c r="A26539" i="17" s="1"/>
  <c r="A26540" i="17" s="1"/>
  <c r="A26541" i="17" s="1"/>
  <c r="A26542" i="17" s="1"/>
  <c r="A26543" i="17" s="1"/>
  <c r="A26544" i="17" s="1"/>
  <c r="A26545" i="17" s="1"/>
  <c r="A26546" i="17" s="1"/>
  <c r="A26547" i="17" s="1"/>
  <c r="A26548" i="17" s="1"/>
  <c r="A26549" i="17" s="1"/>
  <c r="A26550" i="17" s="1"/>
  <c r="A26551" i="17" s="1"/>
  <c r="A26552" i="17" s="1"/>
  <c r="A26553" i="17" s="1"/>
  <c r="A26554" i="17" s="1"/>
  <c r="A26555" i="17" s="1"/>
  <c r="A26556" i="17" s="1"/>
  <c r="A26557" i="17" s="1"/>
  <c r="A26558" i="17" s="1"/>
  <c r="A26559" i="17" s="1"/>
  <c r="A26560" i="17" s="1"/>
  <c r="A26561" i="17" s="1"/>
  <c r="A26562" i="17" s="1"/>
  <c r="A26563" i="17" s="1"/>
  <c r="A26564" i="17" s="1"/>
  <c r="A26565" i="17" s="1"/>
  <c r="A26566" i="17" s="1"/>
  <c r="A26567" i="17" s="1"/>
  <c r="A26568" i="17" s="1"/>
  <c r="A26569" i="17" s="1"/>
  <c r="A26570" i="17" s="1"/>
  <c r="A26571" i="17" s="1"/>
  <c r="A26572" i="17" s="1"/>
  <c r="A26573" i="17" s="1"/>
  <c r="A26574" i="17" s="1"/>
  <c r="A26575" i="17" s="1"/>
  <c r="A26576" i="17" s="1"/>
  <c r="A26577" i="17" s="1"/>
  <c r="A26578" i="17" s="1"/>
  <c r="A26579" i="17" s="1"/>
  <c r="A26580" i="17" s="1"/>
  <c r="A26581" i="17" s="1"/>
  <c r="A26582" i="17" s="1"/>
  <c r="A26583" i="17" s="1"/>
  <c r="A26584" i="17" s="1"/>
  <c r="A26585" i="17" s="1"/>
  <c r="A26586" i="17" s="1"/>
  <c r="A26587" i="17" s="1"/>
  <c r="A26588" i="17" s="1"/>
  <c r="A26589" i="17" s="1"/>
  <c r="A26590" i="17" s="1"/>
  <c r="A26591" i="17" s="1"/>
  <c r="A26592" i="17" s="1"/>
  <c r="A26593" i="17" s="1"/>
  <c r="A26594" i="17" s="1"/>
  <c r="A26595" i="17" s="1"/>
  <c r="A26596" i="17" s="1"/>
  <c r="A26597" i="17" s="1"/>
  <c r="A26598" i="17" s="1"/>
  <c r="A26599" i="17" s="1"/>
  <c r="A26600" i="17" s="1"/>
  <c r="A26601" i="17" s="1"/>
  <c r="A26602" i="17" s="1"/>
  <c r="A26603" i="17" s="1"/>
  <c r="A26604" i="17" s="1"/>
  <c r="A26605" i="17" s="1"/>
  <c r="A26606" i="17" s="1"/>
  <c r="A26607" i="17" s="1"/>
  <c r="A26608" i="17" s="1"/>
  <c r="A26609" i="17" s="1"/>
  <c r="A26610" i="17" s="1"/>
  <c r="A26611" i="17" s="1"/>
  <c r="A26612" i="17" s="1"/>
  <c r="A26613" i="17" s="1"/>
  <c r="A26614" i="17" s="1"/>
  <c r="A26615" i="17" s="1"/>
  <c r="A26616" i="17" s="1"/>
  <c r="A26617" i="17" s="1"/>
  <c r="A26618" i="17" s="1"/>
  <c r="A26619" i="17" s="1"/>
  <c r="A26620" i="17" s="1"/>
  <c r="A26621" i="17" s="1"/>
  <c r="A26622" i="17" s="1"/>
  <c r="A26623" i="17" s="1"/>
  <c r="A26624" i="17" s="1"/>
  <c r="A26625" i="17" s="1"/>
  <c r="A26626" i="17" s="1"/>
  <c r="A26627" i="17" s="1"/>
  <c r="A26628" i="17" s="1"/>
  <c r="A26629" i="17" s="1"/>
  <c r="A26630" i="17" s="1"/>
  <c r="A26631" i="17" s="1"/>
  <c r="A26632" i="17" s="1"/>
  <c r="A26633" i="17" s="1"/>
  <c r="A26634" i="17" s="1"/>
  <c r="A26635" i="17" s="1"/>
  <c r="A26636" i="17" s="1"/>
  <c r="A26637" i="17" s="1"/>
  <c r="A26638" i="17" s="1"/>
  <c r="A26639" i="17" s="1"/>
  <c r="A26640" i="17" s="1"/>
  <c r="A26641" i="17" s="1"/>
  <c r="A26642" i="17" s="1"/>
  <c r="A26643" i="17" s="1"/>
  <c r="A26644" i="17" s="1"/>
  <c r="A26645" i="17" s="1"/>
  <c r="A26646" i="17" s="1"/>
  <c r="A26647" i="17" s="1"/>
  <c r="A26648" i="17" s="1"/>
  <c r="A26649" i="17" s="1"/>
  <c r="A26650" i="17" s="1"/>
  <c r="A26651" i="17" s="1"/>
  <c r="A26652" i="17" s="1"/>
  <c r="A26653" i="17" s="1"/>
  <c r="A26654" i="17" s="1"/>
  <c r="A26655" i="17" s="1"/>
  <c r="A26656" i="17" s="1"/>
  <c r="A26657" i="17" s="1"/>
  <c r="A26658" i="17" s="1"/>
  <c r="A26659" i="17" s="1"/>
  <c r="A26660" i="17" s="1"/>
  <c r="A26661" i="17" s="1"/>
  <c r="A26662" i="17" s="1"/>
  <c r="A26663" i="17" s="1"/>
  <c r="A26664" i="17" s="1"/>
  <c r="A26665" i="17" s="1"/>
  <c r="A26666" i="17" s="1"/>
  <c r="A26667" i="17" s="1"/>
  <c r="A26668" i="17" s="1"/>
  <c r="A26669" i="17" s="1"/>
  <c r="A26670" i="17" s="1"/>
  <c r="A26671" i="17" s="1"/>
  <c r="A26672" i="17" s="1"/>
  <c r="A26673" i="17" s="1"/>
  <c r="A26674" i="17" s="1"/>
  <c r="A26675" i="17" s="1"/>
  <c r="A26676" i="17" s="1"/>
  <c r="A26677" i="17" s="1"/>
  <c r="A26678" i="17" s="1"/>
  <c r="A26679" i="17" s="1"/>
  <c r="A26680" i="17" s="1"/>
  <c r="A26681" i="17" s="1"/>
  <c r="A26682" i="17" s="1"/>
  <c r="A26683" i="17" s="1"/>
  <c r="A26684" i="17" s="1"/>
  <c r="A26685" i="17" s="1"/>
  <c r="A26686" i="17" s="1"/>
  <c r="A26687" i="17" s="1"/>
  <c r="A26688" i="17" s="1"/>
  <c r="A26689" i="17" s="1"/>
  <c r="A26690" i="17" s="1"/>
  <c r="A26691" i="17" s="1"/>
  <c r="A26692" i="17" s="1"/>
  <c r="A26693" i="17" s="1"/>
  <c r="A26694" i="17" s="1"/>
  <c r="A26695" i="17" s="1"/>
  <c r="A26696" i="17" s="1"/>
  <c r="A26697" i="17" s="1"/>
  <c r="A26698" i="17" s="1"/>
  <c r="A26699" i="17" s="1"/>
  <c r="A26700" i="17" s="1"/>
  <c r="A26701" i="17" s="1"/>
  <c r="A26702" i="17" s="1"/>
  <c r="A26703" i="17" s="1"/>
  <c r="A26704" i="17" s="1"/>
  <c r="A26705" i="17" s="1"/>
  <c r="A26706" i="17" s="1"/>
  <c r="A26707" i="17" s="1"/>
  <c r="A26708" i="17" s="1"/>
  <c r="A26709" i="17" s="1"/>
  <c r="A26710" i="17" s="1"/>
  <c r="A26711" i="17" s="1"/>
  <c r="A26712" i="17" s="1"/>
  <c r="A26713" i="17" s="1"/>
  <c r="A26714" i="17" s="1"/>
  <c r="A26715" i="17" s="1"/>
  <c r="A26716" i="17" s="1"/>
  <c r="A26717" i="17" s="1"/>
  <c r="A26718" i="17" s="1"/>
  <c r="A26719" i="17" s="1"/>
  <c r="A26720" i="17" s="1"/>
  <c r="A26721" i="17" s="1"/>
  <c r="A26722" i="17" s="1"/>
  <c r="A26723" i="17" s="1"/>
  <c r="A26724" i="17" s="1"/>
  <c r="A26725" i="17" s="1"/>
  <c r="A26726" i="17" s="1"/>
  <c r="A26727" i="17" s="1"/>
  <c r="A26728" i="17" s="1"/>
  <c r="A26729" i="17" s="1"/>
  <c r="A26730" i="17" s="1"/>
  <c r="A26731" i="17" s="1"/>
  <c r="A26732" i="17" s="1"/>
  <c r="A26733" i="17" s="1"/>
  <c r="A26734" i="17" s="1"/>
  <c r="A26735" i="17" s="1"/>
  <c r="A26736" i="17" s="1"/>
  <c r="A26737" i="17" s="1"/>
  <c r="A26738" i="17" s="1"/>
  <c r="A26739" i="17" s="1"/>
  <c r="A26740" i="17" s="1"/>
  <c r="A26741" i="17" s="1"/>
  <c r="A26742" i="17" s="1"/>
  <c r="A26743" i="17" s="1"/>
  <c r="A26744" i="17" s="1"/>
  <c r="A26745" i="17" s="1"/>
  <c r="A26746" i="17" s="1"/>
  <c r="A26747" i="17" s="1"/>
  <c r="A26748" i="17" s="1"/>
  <c r="A26749" i="17" s="1"/>
  <c r="A26750" i="17" s="1"/>
  <c r="A26751" i="17" s="1"/>
  <c r="A26752" i="17" s="1"/>
  <c r="A26753" i="17" s="1"/>
  <c r="A26754" i="17" s="1"/>
  <c r="A26755" i="17" s="1"/>
  <c r="A26756" i="17" s="1"/>
  <c r="A26757" i="17" s="1"/>
  <c r="A26758" i="17" s="1"/>
  <c r="A26759" i="17" s="1"/>
  <c r="A26760" i="17" s="1"/>
  <c r="A26761" i="17" s="1"/>
  <c r="A26762" i="17" s="1"/>
  <c r="A26763" i="17" s="1"/>
  <c r="A26764" i="17" s="1"/>
  <c r="A26765" i="17" s="1"/>
  <c r="A26766" i="17" s="1"/>
  <c r="A26767" i="17" s="1"/>
  <c r="A26768" i="17" s="1"/>
  <c r="A26769" i="17" s="1"/>
  <c r="A26770" i="17" s="1"/>
  <c r="A26771" i="17" s="1"/>
  <c r="A26772" i="17" s="1"/>
  <c r="A26773" i="17" s="1"/>
  <c r="A26774" i="17" s="1"/>
  <c r="A26775" i="17" s="1"/>
  <c r="A26776" i="17" s="1"/>
  <c r="A26777" i="17" s="1"/>
  <c r="A26778" i="17" s="1"/>
  <c r="A26779" i="17" s="1"/>
  <c r="A26780" i="17" s="1"/>
  <c r="A26781" i="17" s="1"/>
  <c r="A26782" i="17" s="1"/>
  <c r="A26783" i="17" s="1"/>
  <c r="A26784" i="17" s="1"/>
  <c r="A26785" i="17" s="1"/>
  <c r="A26786" i="17" s="1"/>
  <c r="A26787" i="17" s="1"/>
  <c r="A26788" i="17" s="1"/>
  <c r="A26789" i="17" s="1"/>
  <c r="A26790" i="17" s="1"/>
  <c r="A26791" i="17" s="1"/>
  <c r="A26792" i="17" s="1"/>
  <c r="A26793" i="17" s="1"/>
  <c r="A26794" i="17" s="1"/>
  <c r="A26795" i="17" s="1"/>
  <c r="A26796" i="17" s="1"/>
  <c r="A26797" i="17" s="1"/>
  <c r="A26798" i="17" s="1"/>
  <c r="A26799" i="17" s="1"/>
  <c r="A26800" i="17" s="1"/>
  <c r="A26801" i="17" s="1"/>
  <c r="A26802" i="17" s="1"/>
  <c r="A26803" i="17" s="1"/>
  <c r="A26804" i="17" s="1"/>
  <c r="A26805" i="17" s="1"/>
  <c r="A26806" i="17" s="1"/>
  <c r="A26807" i="17" s="1"/>
  <c r="A26808" i="17" s="1"/>
  <c r="A26809" i="17" s="1"/>
  <c r="A26810" i="17" s="1"/>
  <c r="A26811" i="17" s="1"/>
  <c r="A26812" i="17" s="1"/>
  <c r="A26813" i="17" s="1"/>
  <c r="A26814" i="17" s="1"/>
  <c r="A26815" i="17" s="1"/>
  <c r="A26816" i="17" s="1"/>
  <c r="A26817" i="17" s="1"/>
  <c r="A26818" i="17" s="1"/>
  <c r="A26819" i="17" s="1"/>
  <c r="A26820" i="17" s="1"/>
  <c r="A26821" i="17" s="1"/>
  <c r="A26822" i="17" s="1"/>
  <c r="A26823" i="17" s="1"/>
  <c r="A26824" i="17" s="1"/>
  <c r="A26825" i="17" s="1"/>
  <c r="A26826" i="17" s="1"/>
  <c r="A26827" i="17" s="1"/>
  <c r="A26828" i="17" s="1"/>
  <c r="A26829" i="17" s="1"/>
  <c r="A26830" i="17" s="1"/>
  <c r="A26831" i="17" s="1"/>
  <c r="A26832" i="17" s="1"/>
  <c r="A26833" i="17" s="1"/>
  <c r="A26834" i="17" s="1"/>
  <c r="A26835" i="17" s="1"/>
  <c r="A26836" i="17" s="1"/>
  <c r="A26837" i="17" s="1"/>
  <c r="A26838" i="17" s="1"/>
  <c r="A26839" i="17" s="1"/>
  <c r="A26840" i="17" s="1"/>
  <c r="A26841" i="17" s="1"/>
  <c r="A26842" i="17" s="1"/>
  <c r="A26843" i="17" s="1"/>
  <c r="A26844" i="17" s="1"/>
  <c r="A26845" i="17" s="1"/>
  <c r="A26846" i="17" s="1"/>
  <c r="A26847" i="17" s="1"/>
  <c r="A26848" i="17" s="1"/>
  <c r="A26849" i="17" s="1"/>
  <c r="A26850" i="17" s="1"/>
  <c r="A26851" i="17" s="1"/>
  <c r="A26852" i="17" s="1"/>
  <c r="A26853" i="17" s="1"/>
  <c r="A26854" i="17" s="1"/>
  <c r="A26855" i="17" s="1"/>
  <c r="A26856" i="17" s="1"/>
  <c r="A26857" i="17" s="1"/>
  <c r="A26858" i="17" s="1"/>
  <c r="A26859" i="17" s="1"/>
  <c r="A26860" i="17" s="1"/>
  <c r="A26861" i="17" s="1"/>
  <c r="A26862" i="17" s="1"/>
  <c r="A26863" i="17" s="1"/>
  <c r="A26864" i="17" s="1"/>
  <c r="A26865" i="17" s="1"/>
  <c r="A26866" i="17" s="1"/>
  <c r="A26867" i="17" s="1"/>
  <c r="A26868" i="17" s="1"/>
  <c r="A26869" i="17" s="1"/>
  <c r="A26870" i="17" s="1"/>
  <c r="A26871" i="17" s="1"/>
  <c r="A26872" i="17" s="1"/>
  <c r="A26873" i="17" s="1"/>
  <c r="A26874" i="17" s="1"/>
  <c r="A26875" i="17" s="1"/>
  <c r="A26876" i="17" s="1"/>
  <c r="A26877" i="17" s="1"/>
  <c r="A26878" i="17" s="1"/>
  <c r="A26879" i="17" s="1"/>
  <c r="A26880" i="17" s="1"/>
  <c r="A26881" i="17" s="1"/>
  <c r="A26882" i="17" s="1"/>
  <c r="A26883" i="17" s="1"/>
  <c r="A26884" i="17" s="1"/>
  <c r="A26885" i="17" s="1"/>
  <c r="A26886" i="17" s="1"/>
  <c r="A26887" i="17" s="1"/>
  <c r="A26888" i="17" s="1"/>
  <c r="A26889" i="17" s="1"/>
  <c r="A26890" i="17" s="1"/>
  <c r="A26891" i="17" s="1"/>
  <c r="A26892" i="17" s="1"/>
  <c r="A26893" i="17" s="1"/>
  <c r="A26894" i="17" s="1"/>
  <c r="A26895" i="17" s="1"/>
  <c r="A26896" i="17" s="1"/>
  <c r="A26897" i="17" s="1"/>
  <c r="A26898" i="17" s="1"/>
  <c r="A26899" i="17" s="1"/>
  <c r="A26900" i="17" s="1"/>
  <c r="A26901" i="17" s="1"/>
  <c r="A26902" i="17" s="1"/>
  <c r="A26903" i="17" s="1"/>
  <c r="A26904" i="17" s="1"/>
  <c r="A26905" i="17" s="1"/>
  <c r="A26906" i="17" s="1"/>
  <c r="A26907" i="17" s="1"/>
  <c r="A26908" i="17" s="1"/>
  <c r="A26909" i="17" s="1"/>
  <c r="A26910" i="17" s="1"/>
  <c r="A26911" i="17" s="1"/>
  <c r="A26912" i="17" s="1"/>
  <c r="A26913" i="17" s="1"/>
  <c r="A26914" i="17" s="1"/>
  <c r="A26915" i="17" s="1"/>
  <c r="A26916" i="17" s="1"/>
  <c r="A26917" i="17" s="1"/>
  <c r="A26918" i="17" s="1"/>
  <c r="A26919" i="17" s="1"/>
  <c r="A26920" i="17" s="1"/>
  <c r="A26921" i="17" s="1"/>
  <c r="A26922" i="17" s="1"/>
  <c r="A26923" i="17" s="1"/>
  <c r="A26924" i="17" s="1"/>
  <c r="A26925" i="17" s="1"/>
  <c r="A26926" i="17" s="1"/>
  <c r="A26927" i="17" s="1"/>
  <c r="A26928" i="17" s="1"/>
  <c r="A26929" i="17" s="1"/>
  <c r="A26930" i="17" s="1"/>
  <c r="A26931" i="17" s="1"/>
  <c r="A26932" i="17" s="1"/>
  <c r="A26933" i="17" s="1"/>
  <c r="A26934" i="17" s="1"/>
  <c r="A26935" i="17" s="1"/>
  <c r="A26936" i="17" s="1"/>
  <c r="A26937" i="17" s="1"/>
  <c r="A26938" i="17" s="1"/>
  <c r="A26939" i="17" s="1"/>
  <c r="A26940" i="17" s="1"/>
  <c r="A26941" i="17" s="1"/>
  <c r="A26942" i="17" s="1"/>
  <c r="A26943" i="17" s="1"/>
  <c r="A26944" i="17" s="1"/>
  <c r="A26945" i="17" s="1"/>
  <c r="A26946" i="17" s="1"/>
  <c r="A26947" i="17" s="1"/>
  <c r="A26948" i="17" s="1"/>
  <c r="A26949" i="17" s="1"/>
  <c r="A26950" i="17" s="1"/>
  <c r="A26951" i="17" s="1"/>
  <c r="A26952" i="17" s="1"/>
  <c r="A26953" i="17" s="1"/>
  <c r="A26954" i="17" s="1"/>
  <c r="A26955" i="17" s="1"/>
  <c r="A26956" i="17" s="1"/>
  <c r="A26957" i="17" s="1"/>
  <c r="A26958" i="17" s="1"/>
  <c r="A26959" i="17" s="1"/>
  <c r="A26960" i="17" s="1"/>
  <c r="A26961" i="17" s="1"/>
  <c r="A26962" i="17" s="1"/>
  <c r="A26963" i="17" s="1"/>
  <c r="A26964" i="17" s="1"/>
  <c r="A26965" i="17" s="1"/>
  <c r="A26966" i="17" s="1"/>
  <c r="A26967" i="17" s="1"/>
  <c r="A26968" i="17" s="1"/>
  <c r="A26969" i="17" s="1"/>
  <c r="A26970" i="17" s="1"/>
  <c r="A26971" i="17" s="1"/>
  <c r="A26972" i="17" s="1"/>
  <c r="A26973" i="17" s="1"/>
  <c r="A26974" i="17" s="1"/>
  <c r="A26975" i="17" s="1"/>
  <c r="A26976" i="17" s="1"/>
  <c r="A26977" i="17" s="1"/>
  <c r="A26978" i="17" s="1"/>
  <c r="A26979" i="17" s="1"/>
  <c r="A26980" i="17" s="1"/>
  <c r="A26981" i="17" s="1"/>
  <c r="A26982" i="17" s="1"/>
  <c r="A26983" i="17" s="1"/>
  <c r="A26984" i="17" s="1"/>
  <c r="A26985" i="17" s="1"/>
  <c r="A26986" i="17" s="1"/>
  <c r="A26987" i="17" s="1"/>
  <c r="A26988" i="17" s="1"/>
  <c r="A26989" i="17" s="1"/>
  <c r="A26990" i="17" s="1"/>
  <c r="A26991" i="17" s="1"/>
  <c r="A26992" i="17" s="1"/>
  <c r="A26993" i="17" s="1"/>
  <c r="A26994" i="17" s="1"/>
  <c r="A26995" i="17" s="1"/>
  <c r="A26996" i="17" s="1"/>
  <c r="A26997" i="17" s="1"/>
  <c r="A26998" i="17" s="1"/>
  <c r="A26999" i="17" s="1"/>
  <c r="A27000" i="17" s="1"/>
  <c r="A27001" i="17" s="1"/>
  <c r="A27002" i="17" s="1"/>
  <c r="A27003" i="17" s="1"/>
  <c r="A27004" i="17" s="1"/>
  <c r="A27005" i="17" s="1"/>
  <c r="A27006" i="17" s="1"/>
  <c r="A27007" i="17" s="1"/>
  <c r="A27008" i="17" s="1"/>
  <c r="A27009" i="17" s="1"/>
  <c r="A27010" i="17" s="1"/>
  <c r="A27011" i="17" s="1"/>
  <c r="A27012" i="17" s="1"/>
  <c r="A27013" i="17" s="1"/>
  <c r="A27014" i="17" s="1"/>
  <c r="A27015" i="17" s="1"/>
  <c r="A27016" i="17" s="1"/>
  <c r="A27017" i="17" s="1"/>
  <c r="A27018" i="17" s="1"/>
  <c r="A27019" i="17" s="1"/>
  <c r="A27020" i="17" s="1"/>
  <c r="A27021" i="17" s="1"/>
  <c r="A27022" i="17" s="1"/>
  <c r="A27023" i="17" s="1"/>
  <c r="A27024" i="17" s="1"/>
  <c r="A27025" i="17" s="1"/>
  <c r="A27026" i="17" s="1"/>
  <c r="A27027" i="17" s="1"/>
  <c r="A27028" i="17" s="1"/>
  <c r="A27029" i="17" s="1"/>
  <c r="A27030" i="17" s="1"/>
  <c r="A27031" i="17" s="1"/>
  <c r="A27032" i="17" s="1"/>
  <c r="A27033" i="17" s="1"/>
  <c r="A27034" i="17" s="1"/>
  <c r="A27035" i="17" s="1"/>
  <c r="A27036" i="17" s="1"/>
  <c r="A27037" i="17" s="1"/>
  <c r="A27038" i="17" s="1"/>
  <c r="A27039" i="17" s="1"/>
  <c r="A27040" i="17" s="1"/>
  <c r="A27041" i="17" s="1"/>
  <c r="A27042" i="17" s="1"/>
  <c r="A27043" i="17" s="1"/>
  <c r="A27044" i="17" s="1"/>
  <c r="A27045" i="17" s="1"/>
  <c r="A27046" i="17" s="1"/>
  <c r="A27047" i="17" s="1"/>
  <c r="A27048" i="17" s="1"/>
  <c r="A27049" i="17" s="1"/>
  <c r="A27050" i="17" s="1"/>
  <c r="A27051" i="17" s="1"/>
  <c r="A27052" i="17" s="1"/>
  <c r="A27053" i="17" s="1"/>
  <c r="A27054" i="17" s="1"/>
  <c r="A27055" i="17" s="1"/>
  <c r="A27056" i="17" s="1"/>
  <c r="A27057" i="17" s="1"/>
  <c r="A27058" i="17" s="1"/>
  <c r="A27059" i="17" s="1"/>
  <c r="A27060" i="17" s="1"/>
  <c r="A27061" i="17" s="1"/>
  <c r="A27062" i="17" s="1"/>
  <c r="A27063" i="17" s="1"/>
  <c r="A27064" i="17" s="1"/>
  <c r="A27065" i="17" s="1"/>
  <c r="A27066" i="17" s="1"/>
  <c r="A27067" i="17" s="1"/>
  <c r="A27068" i="17" s="1"/>
  <c r="A27069" i="17" s="1"/>
  <c r="A27070" i="17" s="1"/>
  <c r="A27071" i="17" s="1"/>
  <c r="A27072" i="17" s="1"/>
  <c r="A27073" i="17" s="1"/>
  <c r="A27074" i="17" s="1"/>
  <c r="A27075" i="17" s="1"/>
  <c r="A27076" i="17" s="1"/>
  <c r="A27077" i="17" s="1"/>
  <c r="A27078" i="17" s="1"/>
  <c r="A27079" i="17" s="1"/>
  <c r="A27080" i="17" s="1"/>
  <c r="A27081" i="17" s="1"/>
  <c r="A27082" i="17" s="1"/>
  <c r="A27083" i="17" s="1"/>
  <c r="A27084" i="17" s="1"/>
  <c r="A27085" i="17" s="1"/>
  <c r="A27086" i="17" s="1"/>
  <c r="A27087" i="17" s="1"/>
  <c r="A27088" i="17" s="1"/>
  <c r="A27089" i="17" s="1"/>
  <c r="A27090" i="17" s="1"/>
  <c r="A27091" i="17" s="1"/>
  <c r="A27092" i="17" s="1"/>
  <c r="A27093" i="17" s="1"/>
  <c r="A27094" i="17" s="1"/>
  <c r="A27095" i="17" s="1"/>
  <c r="A27096" i="17" s="1"/>
  <c r="A27097" i="17" s="1"/>
  <c r="A27098" i="17" s="1"/>
  <c r="A27099" i="17" s="1"/>
  <c r="A27100" i="17" s="1"/>
  <c r="A27101" i="17" s="1"/>
  <c r="A27102" i="17" s="1"/>
  <c r="A27103" i="17" s="1"/>
  <c r="A27104" i="17" s="1"/>
  <c r="A27105" i="17" s="1"/>
  <c r="A27106" i="17" s="1"/>
  <c r="A27107" i="17" s="1"/>
  <c r="A27108" i="17" s="1"/>
  <c r="A27109" i="17" s="1"/>
  <c r="A27110" i="17" s="1"/>
  <c r="A27111" i="17" s="1"/>
  <c r="A27112" i="17" s="1"/>
  <c r="A27113" i="17" s="1"/>
  <c r="A27114" i="17" s="1"/>
  <c r="A27115" i="17" s="1"/>
  <c r="A27116" i="17" s="1"/>
  <c r="A27117" i="17" s="1"/>
  <c r="A27118" i="17" s="1"/>
  <c r="A27119" i="17" s="1"/>
  <c r="A27120" i="17" s="1"/>
  <c r="A27121" i="17" s="1"/>
  <c r="A27122" i="17" s="1"/>
  <c r="A27123" i="17" s="1"/>
  <c r="A27124" i="17" s="1"/>
  <c r="A27125" i="17" s="1"/>
  <c r="A27126" i="17" s="1"/>
  <c r="A27127" i="17" s="1"/>
  <c r="A27128" i="17" s="1"/>
  <c r="A27129" i="17" s="1"/>
  <c r="A27130" i="17" s="1"/>
  <c r="A27131" i="17" s="1"/>
  <c r="A27132" i="17" s="1"/>
  <c r="A27133" i="17" s="1"/>
  <c r="A27134" i="17" s="1"/>
  <c r="A27135" i="17" s="1"/>
  <c r="A27136" i="17" s="1"/>
  <c r="A27137" i="17" s="1"/>
  <c r="A27138" i="17" s="1"/>
  <c r="A27139" i="17" s="1"/>
  <c r="A27140" i="17" s="1"/>
  <c r="A27141" i="17" s="1"/>
  <c r="A27142" i="17" s="1"/>
  <c r="A27143" i="17" s="1"/>
  <c r="A27144" i="17" s="1"/>
  <c r="A27145" i="17" s="1"/>
  <c r="A27146" i="17" s="1"/>
  <c r="A27147" i="17" s="1"/>
  <c r="A27148" i="17" s="1"/>
  <c r="A27149" i="17" s="1"/>
  <c r="A27150" i="17" s="1"/>
  <c r="A27151" i="17" s="1"/>
  <c r="A27152" i="17" s="1"/>
  <c r="A27153" i="17" s="1"/>
  <c r="A27154" i="17" s="1"/>
  <c r="A27155" i="17" s="1"/>
  <c r="A27156" i="17" s="1"/>
  <c r="A27157" i="17" s="1"/>
  <c r="A27158" i="17" s="1"/>
  <c r="A27159" i="17" s="1"/>
  <c r="A27160" i="17" s="1"/>
  <c r="A27161" i="17" s="1"/>
  <c r="A27162" i="17" s="1"/>
  <c r="A27163" i="17" s="1"/>
  <c r="A27164" i="17" s="1"/>
  <c r="A27165" i="17" s="1"/>
  <c r="A27166" i="17" s="1"/>
  <c r="A27167" i="17" s="1"/>
  <c r="A27168" i="17" s="1"/>
  <c r="A27169" i="17" s="1"/>
  <c r="A27170" i="17" s="1"/>
  <c r="A27171" i="17" s="1"/>
  <c r="A27172" i="17" s="1"/>
  <c r="A27173" i="17" s="1"/>
  <c r="A27174" i="17" s="1"/>
  <c r="A27175" i="17" s="1"/>
  <c r="A27176" i="17" s="1"/>
  <c r="A27177" i="17" s="1"/>
  <c r="A27178" i="17" s="1"/>
  <c r="A27179" i="17" s="1"/>
  <c r="A27180" i="17" s="1"/>
  <c r="A27181" i="17" s="1"/>
  <c r="A27182" i="17" s="1"/>
  <c r="A27183" i="17" s="1"/>
  <c r="A27184" i="17" s="1"/>
  <c r="A27185" i="17" s="1"/>
  <c r="A27186" i="17" s="1"/>
  <c r="A27187" i="17" s="1"/>
  <c r="A27188" i="17" s="1"/>
  <c r="A27189" i="17" s="1"/>
  <c r="A27190" i="17" s="1"/>
  <c r="A27191" i="17" s="1"/>
  <c r="A27192" i="17" s="1"/>
  <c r="A27193" i="17" s="1"/>
  <c r="A27194" i="17" s="1"/>
  <c r="A27195" i="17" s="1"/>
  <c r="A27196" i="17" s="1"/>
  <c r="A27197" i="17" s="1"/>
  <c r="A27198" i="17" s="1"/>
  <c r="A27199" i="17" s="1"/>
  <c r="A27200" i="17" s="1"/>
  <c r="A27201" i="17" s="1"/>
  <c r="A27202" i="17" s="1"/>
  <c r="A27203" i="17" s="1"/>
  <c r="A27204" i="17" s="1"/>
  <c r="A27205" i="17" s="1"/>
  <c r="A27206" i="17" s="1"/>
  <c r="A27207" i="17" s="1"/>
  <c r="A27208" i="17" s="1"/>
  <c r="A27209" i="17" s="1"/>
  <c r="A27210" i="17" s="1"/>
  <c r="A27211" i="17" s="1"/>
  <c r="A27212" i="17" s="1"/>
  <c r="A27213" i="17" s="1"/>
  <c r="A27214" i="17" s="1"/>
  <c r="A27215" i="17" s="1"/>
  <c r="A27216" i="17" s="1"/>
  <c r="A27217" i="17" s="1"/>
  <c r="A27218" i="17" s="1"/>
  <c r="A27219" i="17" s="1"/>
  <c r="A27220" i="17" s="1"/>
  <c r="A27221" i="17" s="1"/>
  <c r="A27222" i="17" s="1"/>
  <c r="A27223" i="17" s="1"/>
  <c r="A27224" i="17" s="1"/>
  <c r="A27225" i="17" s="1"/>
  <c r="A27226" i="17" s="1"/>
  <c r="A27227" i="17" s="1"/>
  <c r="A27228" i="17" s="1"/>
  <c r="A27229" i="17" s="1"/>
  <c r="A27230" i="17" s="1"/>
  <c r="A27231" i="17" s="1"/>
  <c r="A27232" i="17" s="1"/>
  <c r="A27233" i="17" s="1"/>
  <c r="A27234" i="17" s="1"/>
  <c r="A27235" i="17" s="1"/>
  <c r="A27236" i="17" s="1"/>
  <c r="A27237" i="17" s="1"/>
  <c r="A27238" i="17" s="1"/>
  <c r="A27239" i="17" s="1"/>
  <c r="A27240" i="17" s="1"/>
  <c r="A27241" i="17" s="1"/>
  <c r="A27242" i="17" s="1"/>
  <c r="A27243" i="17" s="1"/>
  <c r="A27244" i="17" s="1"/>
  <c r="A27245" i="17" s="1"/>
  <c r="A27246" i="17" s="1"/>
  <c r="A27247" i="17" s="1"/>
  <c r="A27248" i="17" s="1"/>
  <c r="A27249" i="17" s="1"/>
  <c r="A27250" i="17" s="1"/>
  <c r="A27251" i="17" s="1"/>
  <c r="A27252" i="17" s="1"/>
  <c r="A27253" i="17" s="1"/>
  <c r="A27254" i="17" s="1"/>
  <c r="A27255" i="17" s="1"/>
  <c r="A27256" i="17" s="1"/>
  <c r="A27257" i="17" s="1"/>
  <c r="A27258" i="17" s="1"/>
  <c r="A27259" i="17" s="1"/>
  <c r="A27260" i="17" s="1"/>
  <c r="A27261" i="17" s="1"/>
  <c r="A27262" i="17" s="1"/>
  <c r="A27263" i="17" s="1"/>
  <c r="A27264" i="17" s="1"/>
  <c r="A27265" i="17" s="1"/>
  <c r="A27266" i="17" s="1"/>
  <c r="A27267" i="17" s="1"/>
  <c r="A27268" i="17" s="1"/>
  <c r="A27269" i="17" s="1"/>
  <c r="A27270" i="17" s="1"/>
  <c r="A27271" i="17" s="1"/>
  <c r="A27272" i="17" s="1"/>
  <c r="A27273" i="17" s="1"/>
  <c r="A27274" i="17" s="1"/>
  <c r="A27275" i="17" s="1"/>
  <c r="A27276" i="17" s="1"/>
  <c r="A27277" i="17" s="1"/>
  <c r="A27278" i="17" s="1"/>
  <c r="A27279" i="17" s="1"/>
  <c r="A27280" i="17" s="1"/>
  <c r="A27281" i="17" s="1"/>
  <c r="A27282" i="17" s="1"/>
  <c r="A27283" i="17" s="1"/>
  <c r="A27284" i="17" s="1"/>
  <c r="A27285" i="17" s="1"/>
  <c r="A27286" i="17" s="1"/>
  <c r="A27287" i="17" s="1"/>
  <c r="A27288" i="17" s="1"/>
  <c r="A27289" i="17" s="1"/>
  <c r="A27290" i="17" s="1"/>
  <c r="A27291" i="17" s="1"/>
  <c r="A27292" i="17" s="1"/>
  <c r="A27293" i="17" s="1"/>
  <c r="A27294" i="17" s="1"/>
  <c r="A27295" i="17" s="1"/>
  <c r="A27296" i="17" s="1"/>
  <c r="A27297" i="17" s="1"/>
  <c r="A27298" i="17" s="1"/>
  <c r="A27299" i="17" s="1"/>
  <c r="A27300" i="17" s="1"/>
  <c r="A27301" i="17" s="1"/>
  <c r="A27302" i="17" s="1"/>
  <c r="A27303" i="17" s="1"/>
  <c r="A27304" i="17" s="1"/>
  <c r="A27305" i="17" s="1"/>
  <c r="A27306" i="17" s="1"/>
  <c r="A27307" i="17" s="1"/>
  <c r="A27308" i="17" s="1"/>
  <c r="A27309" i="17" s="1"/>
  <c r="A27310" i="17" s="1"/>
  <c r="A27311" i="17" s="1"/>
  <c r="A27312" i="17" s="1"/>
  <c r="A27313" i="17" s="1"/>
  <c r="A27314" i="17" s="1"/>
  <c r="A27315" i="17" s="1"/>
  <c r="A27316" i="17" s="1"/>
  <c r="A27317" i="17" s="1"/>
  <c r="A27318" i="17" s="1"/>
  <c r="A27319" i="17" s="1"/>
  <c r="A27320" i="17" s="1"/>
  <c r="A27321" i="17" s="1"/>
  <c r="A27322" i="17" s="1"/>
  <c r="A27323" i="17" s="1"/>
  <c r="A27324" i="17" s="1"/>
  <c r="A27325" i="17" s="1"/>
  <c r="A27326" i="17" s="1"/>
  <c r="A27327" i="17" s="1"/>
  <c r="A27328" i="17" s="1"/>
  <c r="A27329" i="17" s="1"/>
  <c r="A27330" i="17" s="1"/>
  <c r="A27331" i="17" s="1"/>
  <c r="A27332" i="17" s="1"/>
  <c r="A27333" i="17" s="1"/>
  <c r="A27334" i="17" s="1"/>
  <c r="A27335" i="17" s="1"/>
  <c r="A27336" i="17" s="1"/>
  <c r="A27337" i="17" s="1"/>
  <c r="A27338" i="17" s="1"/>
  <c r="A27339" i="17" s="1"/>
  <c r="A27340" i="17" s="1"/>
  <c r="A27341" i="17" s="1"/>
  <c r="A27342" i="17" s="1"/>
  <c r="A27343" i="17" s="1"/>
  <c r="A27344" i="17" s="1"/>
  <c r="A27345" i="17" s="1"/>
  <c r="A27346" i="17" s="1"/>
  <c r="A27347" i="17" s="1"/>
  <c r="A27348" i="17" s="1"/>
  <c r="A27349" i="17" s="1"/>
  <c r="A27350" i="17" s="1"/>
  <c r="A27351" i="17" s="1"/>
  <c r="A27352" i="17" s="1"/>
  <c r="A27353" i="17" s="1"/>
  <c r="A27354" i="17" s="1"/>
  <c r="A27355" i="17" s="1"/>
  <c r="A27356" i="17" s="1"/>
  <c r="A27357" i="17" s="1"/>
  <c r="A27358" i="17" s="1"/>
  <c r="A27359" i="17" s="1"/>
  <c r="A27360" i="17" s="1"/>
  <c r="A27361" i="17" s="1"/>
  <c r="A27362" i="17" s="1"/>
  <c r="A27363" i="17" s="1"/>
  <c r="A27364" i="17" s="1"/>
  <c r="A27365" i="17" s="1"/>
  <c r="A27366" i="17" s="1"/>
  <c r="A27367" i="17" s="1"/>
  <c r="A27368" i="17" s="1"/>
  <c r="A27369" i="17" s="1"/>
  <c r="A27370" i="17" s="1"/>
  <c r="A27371" i="17" s="1"/>
  <c r="A27372" i="17" s="1"/>
  <c r="A27373" i="17" s="1"/>
  <c r="A27374" i="17" s="1"/>
  <c r="A27375" i="17" s="1"/>
  <c r="A27376" i="17" s="1"/>
  <c r="A27377" i="17" s="1"/>
  <c r="A27378" i="17" s="1"/>
  <c r="A27379" i="17" s="1"/>
  <c r="A27380" i="17" s="1"/>
  <c r="A27381" i="17" s="1"/>
  <c r="A27382" i="17" s="1"/>
  <c r="A27383" i="17" s="1"/>
  <c r="A27384" i="17" s="1"/>
  <c r="A27385" i="17" s="1"/>
  <c r="A27386" i="17" s="1"/>
  <c r="A27387" i="17" s="1"/>
  <c r="A27388" i="17" s="1"/>
  <c r="A27389" i="17" s="1"/>
  <c r="A27390" i="17" s="1"/>
  <c r="A27391" i="17" s="1"/>
  <c r="A27392" i="17" s="1"/>
  <c r="A27393" i="17" s="1"/>
  <c r="A27394" i="17" s="1"/>
  <c r="A27395" i="17" s="1"/>
  <c r="A27396" i="17" s="1"/>
  <c r="A27397" i="17" s="1"/>
  <c r="A27398" i="17" s="1"/>
  <c r="A27399" i="17" s="1"/>
  <c r="A27400" i="17" s="1"/>
  <c r="A27401" i="17" s="1"/>
  <c r="A27402" i="17" s="1"/>
  <c r="A27403" i="17" s="1"/>
  <c r="A27404" i="17" s="1"/>
  <c r="A27405" i="17" s="1"/>
  <c r="A27406" i="17" s="1"/>
  <c r="A27407" i="17" s="1"/>
  <c r="A27408" i="17" s="1"/>
  <c r="A27409" i="17" s="1"/>
  <c r="A27410" i="17" s="1"/>
  <c r="A27411" i="17" s="1"/>
  <c r="A27412" i="17" s="1"/>
  <c r="A27413" i="17" s="1"/>
  <c r="A27414" i="17" s="1"/>
  <c r="A27415" i="17" s="1"/>
  <c r="A27416" i="17" s="1"/>
  <c r="A27417" i="17" s="1"/>
  <c r="A27418" i="17" s="1"/>
  <c r="A27419" i="17" s="1"/>
  <c r="A27420" i="17" s="1"/>
  <c r="A27421" i="17" s="1"/>
  <c r="A27422" i="17" s="1"/>
  <c r="A27423" i="17" s="1"/>
  <c r="A27424" i="17" s="1"/>
  <c r="A27425" i="17" s="1"/>
  <c r="A27426" i="17" s="1"/>
  <c r="A27427" i="17" s="1"/>
  <c r="A27428" i="17" s="1"/>
  <c r="A27429" i="17" s="1"/>
  <c r="A27430" i="17" s="1"/>
  <c r="A27431" i="17" s="1"/>
  <c r="A27432" i="17" s="1"/>
  <c r="A27433" i="17" s="1"/>
  <c r="A27434" i="17" s="1"/>
  <c r="A27435" i="17" s="1"/>
  <c r="A27436" i="17" s="1"/>
  <c r="A27437" i="17" s="1"/>
  <c r="A27438" i="17" s="1"/>
  <c r="A27439" i="17" s="1"/>
  <c r="A27440" i="17" s="1"/>
  <c r="A27441" i="17" s="1"/>
  <c r="A27442" i="17" s="1"/>
  <c r="A27443" i="17" s="1"/>
  <c r="A27444" i="17" s="1"/>
  <c r="A27445" i="17" s="1"/>
  <c r="A27446" i="17" s="1"/>
  <c r="A27447" i="17" s="1"/>
  <c r="A27448" i="17" s="1"/>
  <c r="A27449" i="17" s="1"/>
  <c r="A27450" i="17" s="1"/>
  <c r="A27451" i="17" s="1"/>
  <c r="A27452" i="17" s="1"/>
  <c r="A27453" i="17" s="1"/>
  <c r="A27454" i="17" s="1"/>
  <c r="A27455" i="17" s="1"/>
  <c r="A27456" i="17" s="1"/>
  <c r="A27457" i="17" s="1"/>
  <c r="A27458" i="17" s="1"/>
  <c r="A27459" i="17" s="1"/>
  <c r="A27460" i="17" s="1"/>
  <c r="A27461" i="17" s="1"/>
  <c r="A27462" i="17" s="1"/>
  <c r="A27463" i="17" s="1"/>
  <c r="A27464" i="17" s="1"/>
  <c r="A27465" i="17" s="1"/>
  <c r="A27466" i="17" s="1"/>
  <c r="A27467" i="17" s="1"/>
  <c r="A27468" i="17" s="1"/>
  <c r="A27469" i="17" s="1"/>
  <c r="A27470" i="17" s="1"/>
  <c r="A27471" i="17" s="1"/>
  <c r="A27472" i="17" s="1"/>
  <c r="A27473" i="17" s="1"/>
  <c r="A27474" i="17" s="1"/>
  <c r="A27475" i="17" s="1"/>
  <c r="A27476" i="17" s="1"/>
  <c r="A27477" i="17" s="1"/>
  <c r="A27478" i="17" s="1"/>
  <c r="A27479" i="17" s="1"/>
  <c r="A27480" i="17" s="1"/>
  <c r="A27481" i="17" s="1"/>
  <c r="A27482" i="17" s="1"/>
  <c r="A27483" i="17" s="1"/>
  <c r="A27484" i="17" s="1"/>
  <c r="A27485" i="17" s="1"/>
  <c r="A27486" i="17" s="1"/>
  <c r="A27487" i="17" s="1"/>
  <c r="A27488" i="17" s="1"/>
  <c r="A27489" i="17" s="1"/>
  <c r="A27490" i="17" s="1"/>
  <c r="A27491" i="17" s="1"/>
  <c r="A27492" i="17" s="1"/>
  <c r="A27493" i="17" s="1"/>
  <c r="A27494" i="17" s="1"/>
  <c r="A27495" i="17" s="1"/>
  <c r="A27496" i="17" s="1"/>
  <c r="A27497" i="17" s="1"/>
  <c r="A27498" i="17" s="1"/>
  <c r="A27499" i="17" s="1"/>
  <c r="A27500" i="17" s="1"/>
  <c r="A27501" i="17" s="1"/>
  <c r="A27502" i="17" s="1"/>
  <c r="A27503" i="17" s="1"/>
  <c r="A27504" i="17" s="1"/>
  <c r="A27505" i="17" s="1"/>
  <c r="A27506" i="17" s="1"/>
  <c r="A27507" i="17" s="1"/>
  <c r="A27508" i="17" s="1"/>
  <c r="A27509" i="17" s="1"/>
  <c r="A27510" i="17" s="1"/>
  <c r="A27511" i="17" s="1"/>
  <c r="A27512" i="17" s="1"/>
  <c r="A27513" i="17" s="1"/>
  <c r="A27514" i="17" s="1"/>
  <c r="A27515" i="17" s="1"/>
  <c r="A27516" i="17" s="1"/>
  <c r="A27517" i="17" s="1"/>
  <c r="A27518" i="17" s="1"/>
  <c r="A27519" i="17" s="1"/>
  <c r="A27520" i="17" s="1"/>
  <c r="A27521" i="17" s="1"/>
  <c r="A27522" i="17" s="1"/>
  <c r="A27523" i="17" s="1"/>
  <c r="A27524" i="17" s="1"/>
  <c r="A27525" i="17" s="1"/>
  <c r="A27526" i="17" s="1"/>
  <c r="A27527" i="17" s="1"/>
  <c r="A27528" i="17" s="1"/>
  <c r="A27529" i="17" s="1"/>
  <c r="A27530" i="17" s="1"/>
  <c r="A27531" i="17" s="1"/>
  <c r="A27532" i="17" s="1"/>
  <c r="A27533" i="17" s="1"/>
  <c r="A27534" i="17" s="1"/>
  <c r="A27535" i="17" s="1"/>
  <c r="A27536" i="17" s="1"/>
  <c r="A27537" i="17" s="1"/>
  <c r="A27538" i="17" s="1"/>
  <c r="A27539" i="17" s="1"/>
  <c r="A27540" i="17" s="1"/>
  <c r="A27541" i="17" s="1"/>
  <c r="A27542" i="17" s="1"/>
  <c r="A27543" i="17" s="1"/>
  <c r="A27544" i="17" s="1"/>
  <c r="A27545" i="17" s="1"/>
  <c r="A27546" i="17" s="1"/>
  <c r="A27547" i="17" s="1"/>
  <c r="A27548" i="17" s="1"/>
  <c r="A27549" i="17" s="1"/>
  <c r="A27550" i="17" s="1"/>
  <c r="A27551" i="17" s="1"/>
  <c r="A27552" i="17" s="1"/>
  <c r="A27553" i="17" s="1"/>
  <c r="A27554" i="17" s="1"/>
  <c r="A27555" i="17" s="1"/>
  <c r="A27556" i="17" s="1"/>
  <c r="A27557" i="17" s="1"/>
  <c r="A27558" i="17" s="1"/>
  <c r="A27559" i="17" s="1"/>
  <c r="A27560" i="17" s="1"/>
  <c r="A27561" i="17" s="1"/>
  <c r="A27562" i="17" s="1"/>
  <c r="A27563" i="17" s="1"/>
  <c r="A27564" i="17" s="1"/>
  <c r="A27565" i="17" s="1"/>
  <c r="A27566" i="17" s="1"/>
  <c r="A27567" i="17" s="1"/>
  <c r="A27568" i="17" s="1"/>
  <c r="A27569" i="17" s="1"/>
  <c r="A27570" i="17" s="1"/>
  <c r="A27571" i="17" s="1"/>
  <c r="A27572" i="17" s="1"/>
  <c r="A27573" i="17" s="1"/>
  <c r="A27574" i="17" s="1"/>
  <c r="A27575" i="17" s="1"/>
  <c r="A27576" i="17" s="1"/>
  <c r="A27577" i="17" s="1"/>
  <c r="A27578" i="17" s="1"/>
  <c r="A27579" i="17" s="1"/>
  <c r="A27580" i="17" s="1"/>
  <c r="A27581" i="17" s="1"/>
  <c r="A27582" i="17" s="1"/>
  <c r="A27583" i="17" s="1"/>
  <c r="A27584" i="17" s="1"/>
  <c r="A27585" i="17" s="1"/>
  <c r="A27586" i="17" s="1"/>
  <c r="A27587" i="17" s="1"/>
  <c r="A27588" i="17" s="1"/>
  <c r="A27589" i="17" s="1"/>
  <c r="A27590" i="17" s="1"/>
  <c r="A27591" i="17" s="1"/>
  <c r="A27592" i="17" s="1"/>
  <c r="A27593" i="17" s="1"/>
  <c r="A27594" i="17" s="1"/>
  <c r="A27595" i="17" s="1"/>
  <c r="A27596" i="17" s="1"/>
  <c r="A27597" i="17" s="1"/>
  <c r="A27598" i="17" s="1"/>
  <c r="A27599" i="17" s="1"/>
  <c r="A27600" i="17" s="1"/>
  <c r="A27601" i="17" s="1"/>
  <c r="A27602" i="17" s="1"/>
  <c r="A27603" i="17" s="1"/>
  <c r="A27604" i="17" s="1"/>
  <c r="A27605" i="17" s="1"/>
  <c r="A27606" i="17" s="1"/>
  <c r="A27607" i="17" s="1"/>
  <c r="A27608" i="17" s="1"/>
  <c r="A27609" i="17" s="1"/>
  <c r="A27610" i="17" s="1"/>
  <c r="A27611" i="17" s="1"/>
  <c r="A27612" i="17" s="1"/>
  <c r="A27613" i="17" s="1"/>
  <c r="A27614" i="17" s="1"/>
  <c r="A27615" i="17" s="1"/>
  <c r="A27616" i="17" s="1"/>
  <c r="A27617" i="17" s="1"/>
  <c r="A27618" i="17" s="1"/>
  <c r="A27619" i="17" s="1"/>
  <c r="A27620" i="17" s="1"/>
  <c r="A27621" i="17" s="1"/>
  <c r="A27622" i="17" s="1"/>
  <c r="A27623" i="17" s="1"/>
  <c r="A27624" i="17" s="1"/>
  <c r="A27625" i="17" s="1"/>
  <c r="A27626" i="17" s="1"/>
  <c r="A27627" i="17" s="1"/>
  <c r="A27628" i="17" s="1"/>
  <c r="A27629" i="17" s="1"/>
  <c r="A27630" i="17" s="1"/>
  <c r="A27631" i="17" s="1"/>
  <c r="A27632" i="17" s="1"/>
  <c r="A27633" i="17" s="1"/>
  <c r="A27634" i="17" s="1"/>
  <c r="A27635" i="17" s="1"/>
  <c r="A27636" i="17" s="1"/>
  <c r="A27637" i="17" s="1"/>
  <c r="A27638" i="17" s="1"/>
  <c r="A27639" i="17" s="1"/>
  <c r="A27640" i="17" s="1"/>
  <c r="A27641" i="17" s="1"/>
  <c r="A27642" i="17" s="1"/>
  <c r="A27643" i="17" s="1"/>
  <c r="A27644" i="17" s="1"/>
  <c r="A27645" i="17" s="1"/>
  <c r="A27646" i="17" s="1"/>
  <c r="A27647" i="17" s="1"/>
  <c r="A27648" i="17" s="1"/>
  <c r="A27649" i="17" s="1"/>
  <c r="A27650" i="17" s="1"/>
  <c r="A27651" i="17" s="1"/>
  <c r="A27652" i="17" s="1"/>
  <c r="A27653" i="17" s="1"/>
  <c r="A27654" i="17" s="1"/>
  <c r="A27655" i="17" s="1"/>
  <c r="A27656" i="17" s="1"/>
  <c r="A27657" i="17" s="1"/>
  <c r="A27658" i="17" s="1"/>
  <c r="A27659" i="17" s="1"/>
  <c r="A27660" i="17" s="1"/>
  <c r="A27661" i="17" s="1"/>
  <c r="A27662" i="17" s="1"/>
  <c r="A27663" i="17" s="1"/>
  <c r="A27664" i="17" s="1"/>
  <c r="A27665" i="17" s="1"/>
  <c r="A27666" i="17" s="1"/>
  <c r="A27667" i="17" s="1"/>
  <c r="A27668" i="17" s="1"/>
  <c r="A27669" i="17" s="1"/>
  <c r="A27670" i="17" s="1"/>
  <c r="A27671" i="17" s="1"/>
  <c r="A27672" i="17" s="1"/>
  <c r="A27673" i="17" s="1"/>
  <c r="A27674" i="17" s="1"/>
  <c r="A27675" i="17" s="1"/>
  <c r="A27676" i="17" s="1"/>
  <c r="A27677" i="17" s="1"/>
  <c r="A27678" i="17" s="1"/>
  <c r="A27679" i="17" s="1"/>
  <c r="A27680" i="17" s="1"/>
  <c r="A27681" i="17" s="1"/>
  <c r="A27682" i="17" s="1"/>
  <c r="A27683" i="17" s="1"/>
  <c r="A27684" i="17" s="1"/>
  <c r="A27685" i="17" s="1"/>
  <c r="A27686" i="17" s="1"/>
  <c r="A27687" i="17" s="1"/>
  <c r="A27688" i="17" s="1"/>
  <c r="A27689" i="17" s="1"/>
  <c r="A27690" i="17" s="1"/>
  <c r="A27691" i="17" s="1"/>
  <c r="A27692" i="17" s="1"/>
  <c r="A27693" i="17" s="1"/>
  <c r="A27694" i="17" s="1"/>
  <c r="A27695" i="17" s="1"/>
  <c r="A27696" i="17" s="1"/>
  <c r="A27697" i="17" s="1"/>
  <c r="A27698" i="17" s="1"/>
  <c r="A27699" i="17" s="1"/>
  <c r="A27700" i="17" s="1"/>
  <c r="A27701" i="17" s="1"/>
  <c r="A27702" i="17" s="1"/>
  <c r="A27703" i="17" s="1"/>
  <c r="A27704" i="17" s="1"/>
  <c r="A27705" i="17" s="1"/>
  <c r="A27706" i="17" s="1"/>
  <c r="A27707" i="17" s="1"/>
  <c r="A27708" i="17" s="1"/>
  <c r="A27709" i="17" s="1"/>
  <c r="A27710" i="17" s="1"/>
  <c r="A27711" i="17" s="1"/>
  <c r="A27712" i="17" s="1"/>
  <c r="A27713" i="17" s="1"/>
  <c r="A27714" i="17" s="1"/>
  <c r="A27715" i="17" s="1"/>
  <c r="A27716" i="17" s="1"/>
  <c r="A27717" i="17" s="1"/>
  <c r="A27718" i="17" s="1"/>
  <c r="A27719" i="17" s="1"/>
  <c r="A27720" i="17" s="1"/>
  <c r="A27721" i="17" s="1"/>
  <c r="A27722" i="17" s="1"/>
  <c r="A27723" i="17" s="1"/>
  <c r="A27724" i="17" s="1"/>
  <c r="A27725" i="17" s="1"/>
  <c r="A27726" i="17" s="1"/>
  <c r="A27727" i="17" s="1"/>
  <c r="A27728" i="17" s="1"/>
  <c r="A27729" i="17" s="1"/>
  <c r="A27730" i="17" s="1"/>
  <c r="A27731" i="17" s="1"/>
  <c r="A27732" i="17" s="1"/>
  <c r="A27733" i="17" s="1"/>
  <c r="A27734" i="17" s="1"/>
  <c r="A27735" i="17" s="1"/>
  <c r="A27736" i="17" s="1"/>
  <c r="A27737" i="17" s="1"/>
  <c r="A27738" i="17" s="1"/>
  <c r="A27739" i="17" s="1"/>
  <c r="A27740" i="17" s="1"/>
  <c r="A27741" i="17" s="1"/>
  <c r="A27742" i="17" s="1"/>
  <c r="A27743" i="17" s="1"/>
  <c r="A27744" i="17" s="1"/>
  <c r="A27745" i="17" s="1"/>
  <c r="A27746" i="17" s="1"/>
  <c r="A27747" i="17" s="1"/>
  <c r="A27748" i="17" s="1"/>
  <c r="A27749" i="17" s="1"/>
  <c r="A27750" i="17" s="1"/>
  <c r="A27751" i="17" s="1"/>
  <c r="A27752" i="17" s="1"/>
  <c r="A27753" i="17" s="1"/>
  <c r="A27754" i="17" s="1"/>
  <c r="A27755" i="17" s="1"/>
  <c r="A27756" i="17" s="1"/>
  <c r="A27757" i="17" s="1"/>
  <c r="A27758" i="17" s="1"/>
  <c r="A27759" i="17" s="1"/>
  <c r="A27760" i="17" s="1"/>
  <c r="A27761" i="17" s="1"/>
  <c r="A27762" i="17" s="1"/>
  <c r="A27763" i="17" s="1"/>
  <c r="A27764" i="17" s="1"/>
  <c r="A27765" i="17" s="1"/>
  <c r="A27766" i="17" s="1"/>
  <c r="A27767" i="17" s="1"/>
  <c r="A27768" i="17" s="1"/>
  <c r="A27769" i="17" s="1"/>
  <c r="A27770" i="17" s="1"/>
  <c r="A27771" i="17" s="1"/>
  <c r="A27772" i="17" s="1"/>
  <c r="A27773" i="17" s="1"/>
  <c r="A27774" i="17" s="1"/>
  <c r="A27775" i="17" s="1"/>
  <c r="A27776" i="17" s="1"/>
  <c r="A27777" i="17" s="1"/>
  <c r="A27778" i="17" s="1"/>
  <c r="A27779" i="17" s="1"/>
  <c r="A27780" i="17" s="1"/>
  <c r="A27781" i="17" s="1"/>
  <c r="A27782" i="17" s="1"/>
  <c r="A27783" i="17" s="1"/>
  <c r="A27784" i="17" s="1"/>
  <c r="A27785" i="17" s="1"/>
  <c r="A27786" i="17" s="1"/>
  <c r="A27787" i="17" s="1"/>
  <c r="A27788" i="17" s="1"/>
  <c r="A27789" i="17" s="1"/>
  <c r="A27790" i="17" s="1"/>
  <c r="A27791" i="17" s="1"/>
  <c r="A27792" i="17" s="1"/>
  <c r="A27793" i="17" s="1"/>
  <c r="A27794" i="17" s="1"/>
  <c r="A27795" i="17" s="1"/>
  <c r="A27796" i="17" s="1"/>
  <c r="A27797" i="17" s="1"/>
  <c r="A27798" i="17" s="1"/>
  <c r="A27799" i="17" s="1"/>
  <c r="A27800" i="17" s="1"/>
  <c r="A27801" i="17" s="1"/>
  <c r="A27802" i="17" s="1"/>
  <c r="A27803" i="17" s="1"/>
  <c r="A27804" i="17" s="1"/>
  <c r="A27805" i="17" s="1"/>
  <c r="A27806" i="17" s="1"/>
  <c r="A27807" i="17" s="1"/>
  <c r="A27808" i="17" s="1"/>
  <c r="A27809" i="17" s="1"/>
  <c r="A27810" i="17" s="1"/>
  <c r="A27811" i="17" s="1"/>
  <c r="A27812" i="17" s="1"/>
  <c r="A27813" i="17" s="1"/>
  <c r="A27814" i="17" s="1"/>
  <c r="A27815" i="17" s="1"/>
  <c r="A27816" i="17" s="1"/>
  <c r="A27817" i="17" s="1"/>
  <c r="A27818" i="17" s="1"/>
  <c r="A27819" i="17" s="1"/>
  <c r="A27820" i="17" s="1"/>
  <c r="A27821" i="17" s="1"/>
  <c r="A27822" i="17" s="1"/>
  <c r="A27823" i="17" s="1"/>
  <c r="A27824" i="17" s="1"/>
  <c r="A27825" i="17" s="1"/>
  <c r="A27826" i="17" s="1"/>
  <c r="A27827" i="17" s="1"/>
  <c r="A27828" i="17" s="1"/>
  <c r="A27829" i="17" s="1"/>
  <c r="A27830" i="17" s="1"/>
  <c r="A27831" i="17" s="1"/>
  <c r="A27832" i="17" s="1"/>
  <c r="A27833" i="17" s="1"/>
  <c r="A27834" i="17" s="1"/>
  <c r="A27835" i="17" s="1"/>
  <c r="A27836" i="17" s="1"/>
  <c r="A27837" i="17" s="1"/>
  <c r="A27838" i="17" s="1"/>
  <c r="A27839" i="17" s="1"/>
  <c r="A27840" i="17" s="1"/>
  <c r="A27841" i="17" s="1"/>
  <c r="A27842" i="17" s="1"/>
  <c r="A27843" i="17" s="1"/>
  <c r="A27844" i="17" s="1"/>
  <c r="A27845" i="17" s="1"/>
  <c r="A27846" i="17" s="1"/>
  <c r="A27847" i="17" s="1"/>
  <c r="A27848" i="17" s="1"/>
  <c r="A27849" i="17" s="1"/>
  <c r="A27850" i="17" s="1"/>
  <c r="A27851" i="17" s="1"/>
  <c r="A27852" i="17" s="1"/>
  <c r="A27853" i="17" s="1"/>
  <c r="A27854" i="17" s="1"/>
  <c r="A27855" i="17" s="1"/>
  <c r="A27856" i="17" s="1"/>
  <c r="A27857" i="17" s="1"/>
  <c r="A27858" i="17" s="1"/>
  <c r="A27859" i="17" s="1"/>
  <c r="A27860" i="17" s="1"/>
  <c r="A27861" i="17" s="1"/>
  <c r="A27862" i="17" s="1"/>
  <c r="A27863" i="17" s="1"/>
  <c r="A27864" i="17" s="1"/>
  <c r="A27865" i="17" s="1"/>
  <c r="A27866" i="17" s="1"/>
  <c r="A27867" i="17" s="1"/>
  <c r="A27868" i="17" s="1"/>
  <c r="A27869" i="17" s="1"/>
  <c r="A27870" i="17" s="1"/>
  <c r="A27871" i="17" s="1"/>
  <c r="A27872" i="17" s="1"/>
  <c r="A27873" i="17" s="1"/>
  <c r="A27874" i="17" s="1"/>
  <c r="A27875" i="17" s="1"/>
  <c r="A27876" i="17" s="1"/>
  <c r="A27877" i="17" s="1"/>
  <c r="A27878" i="17" s="1"/>
  <c r="A27879" i="17" s="1"/>
  <c r="A27880" i="17" s="1"/>
  <c r="A27881" i="17" s="1"/>
  <c r="A27882" i="17" s="1"/>
  <c r="A27883" i="17" s="1"/>
  <c r="A27884" i="17" s="1"/>
  <c r="A27885" i="17" s="1"/>
  <c r="A27886" i="17" s="1"/>
  <c r="A27887" i="17" s="1"/>
  <c r="A27888" i="17" s="1"/>
  <c r="A27889" i="17" s="1"/>
  <c r="A27890" i="17" s="1"/>
  <c r="A27891" i="17" s="1"/>
  <c r="A27892" i="17" s="1"/>
  <c r="A27893" i="17" s="1"/>
  <c r="A27894" i="17" s="1"/>
  <c r="A27895" i="17" s="1"/>
  <c r="A27896" i="17" s="1"/>
  <c r="A27897" i="17" s="1"/>
  <c r="A27898" i="17" s="1"/>
  <c r="A27899" i="17" s="1"/>
  <c r="A27900" i="17" s="1"/>
  <c r="A27901" i="17" s="1"/>
  <c r="A27902" i="17" s="1"/>
  <c r="A27903" i="17" s="1"/>
  <c r="A27904" i="17" s="1"/>
  <c r="A27905" i="17" s="1"/>
  <c r="A27906" i="17" s="1"/>
  <c r="A27907" i="17" s="1"/>
  <c r="A27908" i="17" s="1"/>
  <c r="A27909" i="17" s="1"/>
  <c r="A27910" i="17" s="1"/>
  <c r="A27911" i="17" s="1"/>
  <c r="A27912" i="17" s="1"/>
  <c r="A27913" i="17" s="1"/>
  <c r="A27914" i="17" s="1"/>
  <c r="A27915" i="17" s="1"/>
  <c r="A27916" i="17" s="1"/>
  <c r="A27917" i="17" s="1"/>
  <c r="A27918" i="17" s="1"/>
  <c r="A27919" i="17" s="1"/>
  <c r="A27920" i="17" s="1"/>
  <c r="A27921" i="17" s="1"/>
  <c r="A27922" i="17" s="1"/>
  <c r="A27923" i="17" s="1"/>
  <c r="A27924" i="17" s="1"/>
  <c r="A27925" i="17" s="1"/>
  <c r="A27926" i="17" s="1"/>
  <c r="A27927" i="17" s="1"/>
  <c r="A27928" i="17" s="1"/>
  <c r="A27929" i="17" s="1"/>
  <c r="A27930" i="17" s="1"/>
  <c r="A27931" i="17" s="1"/>
  <c r="A27932" i="17" s="1"/>
  <c r="A27933" i="17" s="1"/>
  <c r="A27934" i="17" s="1"/>
  <c r="A27935" i="17" s="1"/>
  <c r="A27936" i="17" s="1"/>
  <c r="A27937" i="17" s="1"/>
  <c r="A27938" i="17" s="1"/>
  <c r="A27939" i="17" s="1"/>
  <c r="A27940" i="17" s="1"/>
  <c r="A27941" i="17" s="1"/>
  <c r="A27942" i="17" s="1"/>
  <c r="A27943" i="17" s="1"/>
  <c r="A27944" i="17" s="1"/>
  <c r="A27945" i="17" s="1"/>
  <c r="A27946" i="17" s="1"/>
  <c r="A27947" i="17" s="1"/>
  <c r="A27948" i="17" s="1"/>
  <c r="A27949" i="17" s="1"/>
  <c r="A27950" i="17" s="1"/>
  <c r="A27951" i="17" s="1"/>
  <c r="A27952" i="17" s="1"/>
  <c r="A27953" i="17" s="1"/>
  <c r="A27954" i="17" s="1"/>
  <c r="A27955" i="17" s="1"/>
  <c r="A27956" i="17" s="1"/>
  <c r="A27957" i="17" s="1"/>
  <c r="A27958" i="17" s="1"/>
  <c r="A27959" i="17" s="1"/>
  <c r="A27960" i="17" s="1"/>
  <c r="A27961" i="17" s="1"/>
  <c r="A27962" i="17" s="1"/>
  <c r="A27963" i="17" s="1"/>
  <c r="A27964" i="17" s="1"/>
  <c r="A27965" i="17" s="1"/>
  <c r="A27966" i="17" s="1"/>
  <c r="A27967" i="17" s="1"/>
  <c r="A27968" i="17" s="1"/>
  <c r="A27969" i="17" s="1"/>
  <c r="A27970" i="17" s="1"/>
  <c r="A27971" i="17" s="1"/>
  <c r="A27972" i="17" s="1"/>
  <c r="A27973" i="17" s="1"/>
  <c r="A27974" i="17" s="1"/>
  <c r="A27975" i="17" s="1"/>
  <c r="A27976" i="17" s="1"/>
  <c r="A27977" i="17" s="1"/>
  <c r="A27978" i="17" s="1"/>
  <c r="A27979" i="17" s="1"/>
  <c r="A27980" i="17" s="1"/>
  <c r="A27981" i="17" s="1"/>
  <c r="A27982" i="17" s="1"/>
  <c r="A27983" i="17" s="1"/>
  <c r="A27984" i="17" s="1"/>
  <c r="A27985" i="17" s="1"/>
  <c r="A27986" i="17" s="1"/>
  <c r="A27987" i="17" s="1"/>
  <c r="A27988" i="17" s="1"/>
  <c r="A27989" i="17" s="1"/>
  <c r="A27990" i="17" s="1"/>
  <c r="A27991" i="17" s="1"/>
  <c r="A27992" i="17" s="1"/>
  <c r="A27993" i="17" s="1"/>
  <c r="A27994" i="17" s="1"/>
  <c r="A27995" i="17" s="1"/>
  <c r="A27996" i="17" s="1"/>
  <c r="A27997" i="17" s="1"/>
  <c r="A27998" i="17" s="1"/>
  <c r="A27999" i="17" s="1"/>
  <c r="A28000" i="17" s="1"/>
  <c r="A28001" i="17" s="1"/>
  <c r="A28002" i="17" s="1"/>
  <c r="A28003" i="17" s="1"/>
  <c r="A28004" i="17" s="1"/>
  <c r="A28005" i="17" s="1"/>
  <c r="A28006" i="17" s="1"/>
  <c r="A28007" i="17" s="1"/>
  <c r="A28008" i="17" s="1"/>
  <c r="A28009" i="17" s="1"/>
  <c r="A28010" i="17" s="1"/>
  <c r="A28011" i="17" s="1"/>
  <c r="A28012" i="17" s="1"/>
  <c r="A28013" i="17" s="1"/>
  <c r="A28014" i="17" s="1"/>
  <c r="A28015" i="17" s="1"/>
  <c r="A28016" i="17" s="1"/>
  <c r="A28017" i="17" s="1"/>
  <c r="A28018" i="17" s="1"/>
  <c r="A28019" i="17" s="1"/>
  <c r="A28020" i="17" s="1"/>
  <c r="A28021" i="17" s="1"/>
  <c r="A28022" i="17" s="1"/>
  <c r="A28023" i="17" s="1"/>
  <c r="A28024" i="17" s="1"/>
  <c r="A28025" i="17" s="1"/>
  <c r="A28026" i="17" s="1"/>
  <c r="A28027" i="17" s="1"/>
  <c r="A28028" i="17" s="1"/>
  <c r="A28029" i="17" s="1"/>
  <c r="A28030" i="17" s="1"/>
  <c r="A28031" i="17" s="1"/>
  <c r="A28032" i="17" s="1"/>
  <c r="A28033" i="17" s="1"/>
  <c r="A28034" i="17" s="1"/>
  <c r="A28035" i="17" s="1"/>
  <c r="A28036" i="17" s="1"/>
  <c r="A28037" i="17" s="1"/>
  <c r="A28038" i="17" s="1"/>
  <c r="A28039" i="17" s="1"/>
  <c r="A28040" i="17" s="1"/>
  <c r="A28041" i="17" s="1"/>
  <c r="A28042" i="17" s="1"/>
  <c r="A28043" i="17" s="1"/>
  <c r="A28044" i="17" s="1"/>
  <c r="A28045" i="17" s="1"/>
  <c r="A28046" i="17" s="1"/>
  <c r="A28047" i="17" s="1"/>
  <c r="A28048" i="17" s="1"/>
  <c r="A28049" i="17" s="1"/>
  <c r="A28050" i="17" s="1"/>
  <c r="A28051" i="17" s="1"/>
  <c r="A28052" i="17" s="1"/>
  <c r="A28053" i="17" s="1"/>
  <c r="A28054" i="17" s="1"/>
  <c r="A28055" i="17" s="1"/>
  <c r="A28056" i="17" s="1"/>
  <c r="A28057" i="17" s="1"/>
  <c r="A28058" i="17" s="1"/>
  <c r="A28059" i="17" s="1"/>
  <c r="A28060" i="17" s="1"/>
  <c r="A28061" i="17" s="1"/>
  <c r="A28062" i="17" s="1"/>
  <c r="A28063" i="17" s="1"/>
  <c r="A28064" i="17" s="1"/>
  <c r="A28065" i="17" s="1"/>
  <c r="A28066" i="17" s="1"/>
  <c r="A28067" i="17" s="1"/>
  <c r="A28068" i="17" s="1"/>
  <c r="A28069" i="17" s="1"/>
  <c r="A28070" i="17" s="1"/>
  <c r="A28071" i="17" s="1"/>
  <c r="A28072" i="17" s="1"/>
  <c r="A28073" i="17" s="1"/>
  <c r="A28074" i="17" s="1"/>
  <c r="A28075" i="17" s="1"/>
  <c r="A28076" i="17" s="1"/>
  <c r="A28077" i="17" s="1"/>
  <c r="A28078" i="17" s="1"/>
  <c r="A28079" i="17" s="1"/>
  <c r="A28080" i="17" s="1"/>
  <c r="A28081" i="17" s="1"/>
  <c r="A28082" i="17" s="1"/>
  <c r="A28083" i="17" s="1"/>
  <c r="A28084" i="17" s="1"/>
  <c r="A28085" i="17" s="1"/>
  <c r="A28086" i="17" s="1"/>
  <c r="A28087" i="17" s="1"/>
  <c r="A28088" i="17" s="1"/>
  <c r="A28089" i="17" s="1"/>
  <c r="A28090" i="17" s="1"/>
  <c r="A28091" i="17" s="1"/>
  <c r="A28092" i="17" s="1"/>
  <c r="A28093" i="17" s="1"/>
  <c r="A28094" i="17" s="1"/>
  <c r="A28095" i="17" s="1"/>
  <c r="A28096" i="17" s="1"/>
  <c r="A28097" i="17" s="1"/>
  <c r="A28098" i="17" s="1"/>
  <c r="A28099" i="17" s="1"/>
  <c r="A28100" i="17" s="1"/>
  <c r="A28101" i="17" s="1"/>
  <c r="A28102" i="17" s="1"/>
  <c r="A28103" i="17" s="1"/>
  <c r="A28104" i="17" s="1"/>
  <c r="A28105" i="17" s="1"/>
  <c r="A28106" i="17" s="1"/>
  <c r="A28107" i="17" s="1"/>
  <c r="A28108" i="17" s="1"/>
  <c r="A28109" i="17" s="1"/>
  <c r="A28110" i="17" s="1"/>
  <c r="A28111" i="17" s="1"/>
  <c r="A28112" i="17" s="1"/>
  <c r="A28113" i="17" s="1"/>
  <c r="A28114" i="17" s="1"/>
  <c r="A28115" i="17" s="1"/>
  <c r="A28116" i="17" s="1"/>
  <c r="A28117" i="17" s="1"/>
  <c r="A28118" i="17" s="1"/>
  <c r="A28119" i="17" s="1"/>
  <c r="A28120" i="17" s="1"/>
  <c r="A28121" i="17" s="1"/>
  <c r="A28122" i="17" s="1"/>
  <c r="A28123" i="17" s="1"/>
  <c r="A28124" i="17" s="1"/>
  <c r="A28125" i="17" s="1"/>
  <c r="A28126" i="17" s="1"/>
  <c r="A28127" i="17" s="1"/>
  <c r="A28128" i="17" s="1"/>
  <c r="A28129" i="17" s="1"/>
  <c r="A28130" i="17" s="1"/>
  <c r="A28131" i="17" s="1"/>
  <c r="A28132" i="17" s="1"/>
  <c r="A28133" i="17" s="1"/>
  <c r="A28134" i="17" s="1"/>
  <c r="A28135" i="17" s="1"/>
  <c r="A28136" i="17" s="1"/>
  <c r="A28137" i="17" s="1"/>
  <c r="A28138" i="17" s="1"/>
  <c r="A28139" i="17" s="1"/>
  <c r="A28140" i="17" s="1"/>
  <c r="A28141" i="17" s="1"/>
  <c r="A28142" i="17" s="1"/>
  <c r="A28143" i="17" s="1"/>
  <c r="A28144" i="17" s="1"/>
  <c r="A28145" i="17" s="1"/>
  <c r="A28146" i="17" s="1"/>
  <c r="A28147" i="17" s="1"/>
  <c r="A28148" i="17" s="1"/>
  <c r="A28149" i="17" s="1"/>
  <c r="A28150" i="17" s="1"/>
  <c r="A28151" i="17" s="1"/>
  <c r="A28152" i="17" s="1"/>
  <c r="A28153" i="17" s="1"/>
  <c r="A28154" i="17" s="1"/>
  <c r="A28155" i="17" s="1"/>
  <c r="A28156" i="17" s="1"/>
  <c r="A28157" i="17" s="1"/>
  <c r="A28158" i="17" s="1"/>
  <c r="A28159" i="17" s="1"/>
  <c r="A28160" i="17" s="1"/>
  <c r="A28161" i="17" s="1"/>
  <c r="A28162" i="17" s="1"/>
  <c r="A28163" i="17" s="1"/>
  <c r="A28164" i="17" s="1"/>
  <c r="A28165" i="17" s="1"/>
  <c r="A28166" i="17" s="1"/>
  <c r="A28167" i="17" s="1"/>
  <c r="A28168" i="17" s="1"/>
  <c r="A28169" i="17" s="1"/>
  <c r="A28170" i="17" s="1"/>
  <c r="A28171" i="17" s="1"/>
  <c r="A28172" i="17" s="1"/>
  <c r="A28173" i="17" s="1"/>
  <c r="A28174" i="17" s="1"/>
  <c r="A28175" i="17" s="1"/>
  <c r="A28176" i="17" s="1"/>
  <c r="A28177" i="17" s="1"/>
  <c r="A28178" i="17" s="1"/>
  <c r="A28179" i="17" s="1"/>
  <c r="A28180" i="17" s="1"/>
  <c r="A28181" i="17" s="1"/>
  <c r="A28182" i="17" s="1"/>
  <c r="A28183" i="17" s="1"/>
  <c r="A28184" i="17" s="1"/>
  <c r="A28185" i="17" s="1"/>
  <c r="A28186" i="17" s="1"/>
  <c r="A28187" i="17" s="1"/>
  <c r="A28188" i="17" s="1"/>
  <c r="A28189" i="17" s="1"/>
  <c r="A28190" i="17" s="1"/>
  <c r="A28191" i="17" s="1"/>
  <c r="A28192" i="17" s="1"/>
  <c r="A28193" i="17" s="1"/>
  <c r="A28194" i="17" s="1"/>
  <c r="A28195" i="17" s="1"/>
  <c r="A28196" i="17" s="1"/>
  <c r="A28197" i="17" s="1"/>
  <c r="A28198" i="17" s="1"/>
  <c r="A28199" i="17" s="1"/>
  <c r="A28200" i="17" s="1"/>
  <c r="A28201" i="17" s="1"/>
  <c r="A28202" i="17" s="1"/>
  <c r="A28203" i="17" s="1"/>
  <c r="A28204" i="17" s="1"/>
  <c r="A28205" i="17" s="1"/>
  <c r="A28206" i="17" s="1"/>
  <c r="A28207" i="17" s="1"/>
  <c r="A28208" i="17" s="1"/>
  <c r="A28209" i="17" s="1"/>
  <c r="A28210" i="17" s="1"/>
  <c r="A28211" i="17" s="1"/>
  <c r="A28212" i="17" s="1"/>
  <c r="A28213" i="17" s="1"/>
  <c r="A28214" i="17" s="1"/>
  <c r="A28215" i="17" s="1"/>
  <c r="A28216" i="17" s="1"/>
  <c r="A28217" i="17" s="1"/>
  <c r="A28218" i="17" s="1"/>
  <c r="A28219" i="17" s="1"/>
  <c r="A28220" i="17" s="1"/>
  <c r="A28221" i="17" s="1"/>
  <c r="A28222" i="17" s="1"/>
  <c r="A28223" i="17" s="1"/>
  <c r="A28224" i="17" s="1"/>
  <c r="A28225" i="17" s="1"/>
  <c r="A28226" i="17" s="1"/>
  <c r="A28227" i="17" s="1"/>
  <c r="A28228" i="17" s="1"/>
  <c r="A28229" i="17" s="1"/>
  <c r="A28230" i="17" s="1"/>
  <c r="A28231" i="17" s="1"/>
  <c r="A28232" i="17" s="1"/>
  <c r="A28233" i="17" s="1"/>
  <c r="A28234" i="17" s="1"/>
  <c r="A28235" i="17" s="1"/>
  <c r="A28236" i="17" s="1"/>
  <c r="A28237" i="17" s="1"/>
  <c r="A28238" i="17" s="1"/>
  <c r="A28239" i="17" s="1"/>
  <c r="A28240" i="17" s="1"/>
  <c r="A28241" i="17" s="1"/>
  <c r="A28242" i="17" s="1"/>
  <c r="A28243" i="17" s="1"/>
  <c r="A28244" i="17" s="1"/>
  <c r="A28245" i="17" s="1"/>
  <c r="A28246" i="17" s="1"/>
  <c r="A28247" i="17" s="1"/>
  <c r="A28248" i="17" s="1"/>
  <c r="A28249" i="17" s="1"/>
  <c r="A28250" i="17" s="1"/>
  <c r="A28251" i="17" s="1"/>
  <c r="A28252" i="17" s="1"/>
  <c r="A28253" i="17" s="1"/>
  <c r="A28254" i="17" s="1"/>
  <c r="A28255" i="17" s="1"/>
  <c r="A28256" i="17" s="1"/>
  <c r="A28257" i="17" s="1"/>
  <c r="A28258" i="17" s="1"/>
  <c r="A28259" i="17" s="1"/>
  <c r="A28260" i="17" s="1"/>
  <c r="A28261" i="17" s="1"/>
  <c r="A28262" i="17" s="1"/>
  <c r="A28263" i="17" s="1"/>
  <c r="A28264" i="17" s="1"/>
  <c r="A28265" i="17" s="1"/>
  <c r="A28266" i="17" s="1"/>
  <c r="A28267" i="17" s="1"/>
  <c r="A28268" i="17" s="1"/>
  <c r="A28269" i="17" s="1"/>
  <c r="A28270" i="17" s="1"/>
  <c r="A28271" i="17" s="1"/>
  <c r="A28272" i="17" s="1"/>
  <c r="A28273" i="17" s="1"/>
  <c r="A28274" i="17" s="1"/>
  <c r="A28275" i="17" s="1"/>
  <c r="A28276" i="17" s="1"/>
  <c r="A28277" i="17" s="1"/>
  <c r="A28278" i="17" s="1"/>
  <c r="A28279" i="17" s="1"/>
  <c r="A28280" i="17" s="1"/>
  <c r="A28281" i="17" s="1"/>
  <c r="A28282" i="17" s="1"/>
  <c r="A28283" i="17" s="1"/>
  <c r="A28284" i="17" s="1"/>
  <c r="A28285" i="17" s="1"/>
  <c r="A28286" i="17" s="1"/>
  <c r="A28287" i="17" s="1"/>
  <c r="A28288" i="17" s="1"/>
  <c r="A28289" i="17" s="1"/>
  <c r="A28290" i="17" s="1"/>
  <c r="A28291" i="17" s="1"/>
  <c r="A28292" i="17" s="1"/>
  <c r="A28293" i="17" s="1"/>
  <c r="A28294" i="17" s="1"/>
  <c r="A28295" i="17" s="1"/>
  <c r="A28296" i="17" s="1"/>
  <c r="A28297" i="17" s="1"/>
  <c r="A28298" i="17" s="1"/>
  <c r="A28299" i="17" s="1"/>
  <c r="A28300" i="17" s="1"/>
  <c r="A28301" i="17" s="1"/>
  <c r="A28302" i="17" s="1"/>
  <c r="A28303" i="17" s="1"/>
  <c r="A28304" i="17" s="1"/>
  <c r="A28305" i="17" s="1"/>
  <c r="A28306" i="17" s="1"/>
  <c r="A28307" i="17" s="1"/>
  <c r="A28308" i="17" s="1"/>
  <c r="A28309" i="17" s="1"/>
  <c r="A28310" i="17" s="1"/>
  <c r="A28311" i="17" s="1"/>
  <c r="A28312" i="17" s="1"/>
  <c r="A28313" i="17" s="1"/>
  <c r="A28314" i="17" s="1"/>
  <c r="A28315" i="17" s="1"/>
  <c r="A28316" i="17" s="1"/>
  <c r="A28317" i="17" s="1"/>
  <c r="A28318" i="17" s="1"/>
  <c r="A28319" i="17" s="1"/>
  <c r="A28320" i="17" s="1"/>
  <c r="A28321" i="17" s="1"/>
  <c r="A28322" i="17" s="1"/>
  <c r="A28323" i="17" s="1"/>
  <c r="A28324" i="17" s="1"/>
  <c r="A28325" i="17" s="1"/>
  <c r="A28326" i="17" s="1"/>
  <c r="A28327" i="17" s="1"/>
  <c r="A28328" i="17" s="1"/>
  <c r="A28329" i="17" s="1"/>
  <c r="A28330" i="17" s="1"/>
  <c r="A28331" i="17" s="1"/>
  <c r="A28332" i="17" s="1"/>
  <c r="A28333" i="17" s="1"/>
  <c r="A28334" i="17" s="1"/>
  <c r="A28335" i="17" s="1"/>
  <c r="A28336" i="17" s="1"/>
  <c r="A28337" i="17" s="1"/>
  <c r="A28338" i="17" s="1"/>
  <c r="A28339" i="17" s="1"/>
  <c r="A28340" i="17" s="1"/>
  <c r="A28341" i="17" s="1"/>
  <c r="A28342" i="17" s="1"/>
  <c r="A28343" i="17" s="1"/>
  <c r="A28344" i="17" s="1"/>
  <c r="A28345" i="17" s="1"/>
  <c r="A28346" i="17" s="1"/>
  <c r="A28347" i="17" s="1"/>
  <c r="A28348" i="17" s="1"/>
  <c r="A28349" i="17" s="1"/>
  <c r="A28350" i="17" s="1"/>
  <c r="A28351" i="17" s="1"/>
  <c r="A28352" i="17" s="1"/>
  <c r="A28353" i="17" s="1"/>
  <c r="A28354" i="17" s="1"/>
  <c r="A28355" i="17" s="1"/>
  <c r="A28356" i="17" s="1"/>
  <c r="A28357" i="17" s="1"/>
  <c r="A28358" i="17" s="1"/>
  <c r="A28359" i="17" s="1"/>
  <c r="A28360" i="17" s="1"/>
  <c r="A28361" i="17" s="1"/>
  <c r="A28362" i="17" s="1"/>
  <c r="A28363" i="17" s="1"/>
  <c r="A28364" i="17" s="1"/>
  <c r="A28365" i="17" s="1"/>
  <c r="A28366" i="17" s="1"/>
  <c r="A28367" i="17" s="1"/>
  <c r="A28368" i="17" s="1"/>
  <c r="A28369" i="17" s="1"/>
  <c r="A28370" i="17" s="1"/>
  <c r="A28371" i="17" s="1"/>
  <c r="A28372" i="17" s="1"/>
  <c r="A28373" i="17" s="1"/>
  <c r="A28374" i="17" s="1"/>
  <c r="A28375" i="17" s="1"/>
  <c r="A28376" i="17" s="1"/>
  <c r="A28377" i="17" s="1"/>
  <c r="A28378" i="17" s="1"/>
  <c r="A28379" i="17" s="1"/>
  <c r="A28380" i="17" s="1"/>
  <c r="A28381" i="17" s="1"/>
  <c r="A28382" i="17" s="1"/>
  <c r="A28383" i="17" s="1"/>
  <c r="A28384" i="17" s="1"/>
  <c r="A28385" i="17" s="1"/>
  <c r="A28386" i="17" s="1"/>
  <c r="A28387" i="17" s="1"/>
  <c r="A28388" i="17" s="1"/>
  <c r="A28389" i="17" s="1"/>
  <c r="A28390" i="17" s="1"/>
  <c r="A28391" i="17" s="1"/>
  <c r="A28392" i="17" s="1"/>
  <c r="A28393" i="17" s="1"/>
  <c r="A28394" i="17" s="1"/>
  <c r="A28395" i="17" s="1"/>
  <c r="A28396" i="17" s="1"/>
  <c r="A28397" i="17" s="1"/>
  <c r="A28398" i="17" s="1"/>
  <c r="A28399" i="17" s="1"/>
  <c r="A28400" i="17" s="1"/>
  <c r="A28401" i="17" s="1"/>
  <c r="A28402" i="17" s="1"/>
  <c r="A28403" i="17" s="1"/>
  <c r="A28404" i="17" s="1"/>
  <c r="A28405" i="17" s="1"/>
  <c r="A28406" i="17" s="1"/>
  <c r="A28407" i="17" s="1"/>
  <c r="A28408" i="17" s="1"/>
  <c r="A28409" i="17" s="1"/>
  <c r="A28410" i="17" s="1"/>
  <c r="A28411" i="17" s="1"/>
  <c r="A28412" i="17" s="1"/>
  <c r="A28413" i="17" s="1"/>
  <c r="A28414" i="17" s="1"/>
  <c r="A28415" i="17" s="1"/>
  <c r="A28416" i="17" s="1"/>
  <c r="A28417" i="17" s="1"/>
  <c r="A28418" i="17" s="1"/>
  <c r="A28419" i="17" s="1"/>
  <c r="A28420" i="17" s="1"/>
  <c r="A28421" i="17" s="1"/>
  <c r="A28422" i="17" s="1"/>
  <c r="A28423" i="17" s="1"/>
  <c r="A28424" i="17" s="1"/>
  <c r="A28425" i="17" s="1"/>
  <c r="A28426" i="17" s="1"/>
  <c r="A28427" i="17" s="1"/>
  <c r="A28428" i="17" s="1"/>
  <c r="A28429" i="17" s="1"/>
  <c r="A28430" i="17" s="1"/>
  <c r="A28431" i="17" s="1"/>
  <c r="A28432" i="17" s="1"/>
  <c r="A28433" i="17" s="1"/>
  <c r="A28434" i="17" s="1"/>
  <c r="A28435" i="17" s="1"/>
  <c r="A28436" i="17" s="1"/>
  <c r="A28437" i="17" s="1"/>
  <c r="A28438" i="17" s="1"/>
  <c r="A28439" i="17" s="1"/>
  <c r="A28440" i="17" s="1"/>
  <c r="A28441" i="17" s="1"/>
  <c r="A28442" i="17" s="1"/>
  <c r="A28443" i="17" s="1"/>
  <c r="A28444" i="17" s="1"/>
  <c r="A28445" i="17" s="1"/>
  <c r="A28446" i="17" s="1"/>
  <c r="A28447" i="17" s="1"/>
  <c r="A28448" i="17" s="1"/>
  <c r="A28449" i="17" s="1"/>
  <c r="A28450" i="17" s="1"/>
  <c r="A28451" i="17" s="1"/>
  <c r="A28452" i="17" s="1"/>
  <c r="A28453" i="17" s="1"/>
  <c r="A28454" i="17" s="1"/>
  <c r="A28455" i="17" s="1"/>
  <c r="A28456" i="17" s="1"/>
  <c r="A28457" i="17" s="1"/>
  <c r="A28458" i="17" s="1"/>
  <c r="A28459" i="17" s="1"/>
  <c r="A28460" i="17" s="1"/>
  <c r="A28461" i="17" s="1"/>
  <c r="A28462" i="17" s="1"/>
  <c r="A28463" i="17" s="1"/>
  <c r="A28464" i="17" s="1"/>
  <c r="A28465" i="17" s="1"/>
  <c r="A28466" i="17" s="1"/>
  <c r="A28467" i="17" s="1"/>
  <c r="A28468" i="17" s="1"/>
  <c r="A28469" i="17" s="1"/>
  <c r="A28470" i="17" s="1"/>
  <c r="A28471" i="17" s="1"/>
  <c r="A28472" i="17" s="1"/>
  <c r="A28473" i="17" s="1"/>
  <c r="A28474" i="17" s="1"/>
  <c r="A28475" i="17" s="1"/>
  <c r="A28476" i="17" s="1"/>
  <c r="A28477" i="17" s="1"/>
  <c r="A28478" i="17" s="1"/>
  <c r="A28479" i="17" s="1"/>
  <c r="A28480" i="17" s="1"/>
  <c r="A28481" i="17" s="1"/>
  <c r="A28482" i="17" s="1"/>
  <c r="A28483" i="17" s="1"/>
  <c r="A28484" i="17" s="1"/>
  <c r="A28485" i="17" s="1"/>
  <c r="A28486" i="17" s="1"/>
  <c r="A28487" i="17" s="1"/>
  <c r="A28488" i="17" s="1"/>
  <c r="A28489" i="17" s="1"/>
  <c r="A28490" i="17" s="1"/>
  <c r="A28491" i="17" s="1"/>
  <c r="A28492" i="17" s="1"/>
  <c r="A28493" i="17" s="1"/>
  <c r="A28494" i="17" s="1"/>
  <c r="A28495" i="17" s="1"/>
  <c r="A28496" i="17" s="1"/>
  <c r="A28497" i="17" s="1"/>
  <c r="A28498" i="17" s="1"/>
  <c r="A28499" i="17" s="1"/>
  <c r="A28500" i="17" s="1"/>
  <c r="A28501" i="17" s="1"/>
  <c r="A28502" i="17" s="1"/>
  <c r="A28503" i="17" s="1"/>
  <c r="A28504" i="17" s="1"/>
  <c r="A28505" i="17" s="1"/>
  <c r="A28506" i="17" s="1"/>
  <c r="A28507" i="17" s="1"/>
  <c r="A28508" i="17" s="1"/>
  <c r="A28509" i="17" s="1"/>
  <c r="A28510" i="17" s="1"/>
  <c r="A28511" i="17" s="1"/>
  <c r="A28512" i="17" s="1"/>
  <c r="A28513" i="17" s="1"/>
  <c r="A28514" i="17" s="1"/>
  <c r="A28515" i="17" s="1"/>
  <c r="A28516" i="17" s="1"/>
  <c r="A28517" i="17" s="1"/>
  <c r="A28518" i="17" s="1"/>
  <c r="A28519" i="17" s="1"/>
  <c r="A28520" i="17" s="1"/>
  <c r="A28521" i="17" s="1"/>
  <c r="A28522" i="17" s="1"/>
  <c r="A28523" i="17" s="1"/>
  <c r="A28524" i="17" s="1"/>
  <c r="A28525" i="17" s="1"/>
  <c r="A28526" i="17" s="1"/>
  <c r="A28527" i="17" s="1"/>
  <c r="A28528" i="17" s="1"/>
  <c r="A28529" i="17" s="1"/>
  <c r="A28530" i="17" s="1"/>
  <c r="A28531" i="17" s="1"/>
  <c r="A28532" i="17" s="1"/>
  <c r="A28533" i="17" s="1"/>
  <c r="A28534" i="17" s="1"/>
  <c r="A28535" i="17" s="1"/>
  <c r="A28536" i="17" s="1"/>
  <c r="A28537" i="17" s="1"/>
  <c r="A28538" i="17" s="1"/>
  <c r="A28539" i="17" s="1"/>
  <c r="A28540" i="17" s="1"/>
  <c r="A28541" i="17" s="1"/>
  <c r="A28542" i="17" s="1"/>
  <c r="A28543" i="17" s="1"/>
  <c r="A28544" i="17" s="1"/>
  <c r="A28545" i="17" s="1"/>
  <c r="A28546" i="17" s="1"/>
  <c r="A28547" i="17" s="1"/>
  <c r="A28548" i="17" s="1"/>
  <c r="A28549" i="17" s="1"/>
  <c r="A28550" i="17" s="1"/>
  <c r="A28551" i="17" s="1"/>
  <c r="A28552" i="17" s="1"/>
  <c r="A28553" i="17" s="1"/>
  <c r="A28554" i="17" s="1"/>
  <c r="A28555" i="17" s="1"/>
  <c r="A28556" i="17" s="1"/>
  <c r="A28557" i="17" s="1"/>
  <c r="A28558" i="17" s="1"/>
  <c r="A28559" i="17" s="1"/>
  <c r="A28560" i="17" s="1"/>
  <c r="A28561" i="17" s="1"/>
  <c r="A28562" i="17" s="1"/>
  <c r="A28563" i="17" s="1"/>
  <c r="A28564" i="17" s="1"/>
  <c r="A28565" i="17" s="1"/>
  <c r="A28566" i="17" s="1"/>
  <c r="A28567" i="17" s="1"/>
  <c r="A28568" i="17" s="1"/>
  <c r="A28569" i="17" s="1"/>
  <c r="A28570" i="17" s="1"/>
  <c r="A28571" i="17" s="1"/>
  <c r="A28572" i="17" s="1"/>
  <c r="A28573" i="17" s="1"/>
  <c r="A28574" i="17" s="1"/>
  <c r="A28575" i="17" s="1"/>
  <c r="A28576" i="17" s="1"/>
  <c r="A28577" i="17" s="1"/>
  <c r="A28578" i="17" s="1"/>
  <c r="A28579" i="17" s="1"/>
  <c r="A28580" i="17" s="1"/>
  <c r="A28581" i="17" s="1"/>
  <c r="A28582" i="17" s="1"/>
  <c r="A28583" i="17" s="1"/>
  <c r="A28584" i="17" s="1"/>
  <c r="A28585" i="17" s="1"/>
  <c r="A28586" i="17" s="1"/>
  <c r="A28587" i="17" s="1"/>
  <c r="A28588" i="17" s="1"/>
  <c r="A28589" i="17" s="1"/>
  <c r="A28590" i="17" s="1"/>
  <c r="A28591" i="17" s="1"/>
  <c r="A28592" i="17" s="1"/>
  <c r="A28593" i="17" s="1"/>
  <c r="A28594" i="17" s="1"/>
  <c r="A28595" i="17" s="1"/>
  <c r="A28596" i="17" s="1"/>
  <c r="A28597" i="17" s="1"/>
  <c r="A28598" i="17" s="1"/>
  <c r="A28599" i="17" s="1"/>
  <c r="A28600" i="17" s="1"/>
  <c r="A28601" i="17" s="1"/>
  <c r="A28602" i="17" s="1"/>
  <c r="A28603" i="17" s="1"/>
  <c r="A28604" i="17" s="1"/>
  <c r="A28605" i="17" s="1"/>
  <c r="A28606" i="17" s="1"/>
  <c r="A28607" i="17" s="1"/>
  <c r="A28608" i="17" s="1"/>
  <c r="A28609" i="17" s="1"/>
  <c r="A28610" i="17" s="1"/>
  <c r="A28611" i="17" s="1"/>
  <c r="A28612" i="17" s="1"/>
  <c r="A28613" i="17" s="1"/>
  <c r="A28614" i="17" s="1"/>
  <c r="A28615" i="17" s="1"/>
  <c r="A28616" i="17" s="1"/>
  <c r="A28617" i="17" s="1"/>
  <c r="A28618" i="17" s="1"/>
  <c r="A28619" i="17" s="1"/>
  <c r="A28620" i="17" s="1"/>
  <c r="A28621" i="17" s="1"/>
  <c r="A28622" i="17" s="1"/>
  <c r="A28623" i="17" s="1"/>
  <c r="A28624" i="17" s="1"/>
  <c r="A28625" i="17" s="1"/>
  <c r="A28626" i="17" s="1"/>
  <c r="A28627" i="17" s="1"/>
  <c r="A28628" i="17" s="1"/>
  <c r="A28629" i="17" s="1"/>
  <c r="A28630" i="17" s="1"/>
  <c r="A28631" i="17" s="1"/>
  <c r="A28632" i="17" s="1"/>
  <c r="A28633" i="17" s="1"/>
  <c r="A28634" i="17" s="1"/>
  <c r="A28635" i="17" s="1"/>
  <c r="A28636" i="17" s="1"/>
  <c r="A28637" i="17" s="1"/>
  <c r="A28638" i="17" s="1"/>
  <c r="A28639" i="17" s="1"/>
  <c r="A28640" i="17" s="1"/>
  <c r="A28641" i="17" s="1"/>
  <c r="A28642" i="17" s="1"/>
  <c r="A28643" i="17" s="1"/>
  <c r="A28644" i="17" s="1"/>
  <c r="A28645" i="17" s="1"/>
  <c r="A28646" i="17" s="1"/>
  <c r="A28647" i="17" s="1"/>
  <c r="A28648" i="17" s="1"/>
  <c r="A28649" i="17" s="1"/>
  <c r="A28650" i="17" s="1"/>
  <c r="A28651" i="17" s="1"/>
  <c r="A28652" i="17" s="1"/>
  <c r="A28653" i="17" s="1"/>
  <c r="A28654" i="17" s="1"/>
  <c r="A28655" i="17" s="1"/>
  <c r="A28656" i="17" s="1"/>
  <c r="A28657" i="17" s="1"/>
  <c r="A28658" i="17" s="1"/>
  <c r="A28659" i="17" s="1"/>
  <c r="A28660" i="17" s="1"/>
  <c r="A28661" i="17" s="1"/>
  <c r="A28662" i="17" s="1"/>
  <c r="A28663" i="17" s="1"/>
  <c r="A28664" i="17" s="1"/>
  <c r="A28665" i="17" s="1"/>
  <c r="A28666" i="17" s="1"/>
  <c r="A28667" i="17" s="1"/>
  <c r="A28668" i="17" s="1"/>
  <c r="A28669" i="17" s="1"/>
  <c r="A28670" i="17" s="1"/>
  <c r="A28671" i="17" s="1"/>
  <c r="A28672" i="17" s="1"/>
  <c r="A28673" i="17" s="1"/>
  <c r="A28674" i="17" s="1"/>
  <c r="A28675" i="17" s="1"/>
  <c r="A28676" i="17" s="1"/>
  <c r="A28677" i="17" s="1"/>
  <c r="A28678" i="17" s="1"/>
  <c r="A28679" i="17" s="1"/>
  <c r="A28680" i="17" s="1"/>
  <c r="A28681" i="17" s="1"/>
  <c r="A28682" i="17" s="1"/>
  <c r="A28683" i="17" s="1"/>
  <c r="A28684" i="17" s="1"/>
  <c r="A28685" i="17" s="1"/>
  <c r="A28686" i="17" s="1"/>
  <c r="A28687" i="17" s="1"/>
  <c r="A28688" i="17" s="1"/>
  <c r="A28689" i="17" s="1"/>
  <c r="A28690" i="17" s="1"/>
  <c r="A28691" i="17" s="1"/>
  <c r="A28692" i="17" s="1"/>
  <c r="A28693" i="17" s="1"/>
  <c r="A28694" i="17" s="1"/>
  <c r="A28695" i="17" s="1"/>
  <c r="A28696" i="17" s="1"/>
  <c r="A28697" i="17" s="1"/>
  <c r="A28698" i="17" s="1"/>
  <c r="A28699" i="17" s="1"/>
  <c r="A28700" i="17" s="1"/>
  <c r="A28701" i="17" s="1"/>
  <c r="A28702" i="17" s="1"/>
  <c r="A28703" i="17" s="1"/>
  <c r="A28704" i="17" s="1"/>
  <c r="A28705" i="17" s="1"/>
  <c r="A28706" i="17" s="1"/>
  <c r="A28707" i="17" s="1"/>
  <c r="A28708" i="17" s="1"/>
  <c r="A28709" i="17" s="1"/>
  <c r="A28710" i="17" s="1"/>
  <c r="A28711" i="17" s="1"/>
  <c r="A28712" i="17" s="1"/>
  <c r="A28713" i="17" s="1"/>
  <c r="A28714" i="17" s="1"/>
  <c r="A28715" i="17" s="1"/>
  <c r="A28716" i="17" s="1"/>
  <c r="A28717" i="17" s="1"/>
  <c r="A28718" i="17" s="1"/>
  <c r="A28719" i="17" s="1"/>
  <c r="A28720" i="17" s="1"/>
  <c r="A28721" i="17" s="1"/>
  <c r="A28722" i="17" s="1"/>
  <c r="A28723" i="17" s="1"/>
  <c r="A28724" i="17" s="1"/>
  <c r="A28725" i="17" s="1"/>
  <c r="A28726" i="17" s="1"/>
  <c r="A28727" i="17" s="1"/>
  <c r="A28728" i="17" s="1"/>
  <c r="A28729" i="17" s="1"/>
  <c r="A28730" i="17" s="1"/>
  <c r="A28731" i="17" s="1"/>
  <c r="A28732" i="17" s="1"/>
  <c r="A28733" i="17" s="1"/>
  <c r="A28734" i="17" s="1"/>
  <c r="A28735" i="17" s="1"/>
  <c r="A28736" i="17" s="1"/>
  <c r="A28737" i="17" s="1"/>
  <c r="A28738" i="17" s="1"/>
  <c r="A28739" i="17" s="1"/>
  <c r="A28740" i="17" s="1"/>
  <c r="A28741" i="17" s="1"/>
  <c r="A28742" i="17" s="1"/>
  <c r="A28743" i="17" s="1"/>
  <c r="A28744" i="17" s="1"/>
  <c r="A28745" i="17" s="1"/>
  <c r="A28746" i="17" s="1"/>
  <c r="A28747" i="17" s="1"/>
  <c r="A28748" i="17" s="1"/>
  <c r="A28749" i="17" s="1"/>
  <c r="A28750" i="17" s="1"/>
  <c r="A28751" i="17" s="1"/>
  <c r="A28752" i="17" s="1"/>
  <c r="A28753" i="17" s="1"/>
  <c r="A28754" i="17" s="1"/>
  <c r="A28755" i="17" s="1"/>
  <c r="A28756" i="17" s="1"/>
  <c r="A28757" i="17" s="1"/>
  <c r="A28758" i="17" s="1"/>
  <c r="A28759" i="17" s="1"/>
  <c r="A28760" i="17" s="1"/>
  <c r="A28761" i="17" s="1"/>
  <c r="A28762" i="17" s="1"/>
  <c r="A28763" i="17" s="1"/>
  <c r="A28764" i="17" s="1"/>
  <c r="A28765" i="17" s="1"/>
  <c r="A28766" i="17" s="1"/>
  <c r="A28767" i="17" s="1"/>
  <c r="A28768" i="17" s="1"/>
  <c r="A28769" i="17" s="1"/>
  <c r="A28770" i="17" s="1"/>
  <c r="A28771" i="17" s="1"/>
  <c r="A28772" i="17" s="1"/>
  <c r="A28773" i="17" s="1"/>
  <c r="A28774" i="17" s="1"/>
  <c r="A28775" i="17" s="1"/>
  <c r="A28776" i="17" s="1"/>
  <c r="A28777" i="17" s="1"/>
  <c r="A28778" i="17" s="1"/>
  <c r="A28779" i="17" s="1"/>
  <c r="A28780" i="17" s="1"/>
  <c r="A28781" i="17" s="1"/>
  <c r="A28782" i="17" s="1"/>
  <c r="A28783" i="17" s="1"/>
  <c r="A28784" i="17" s="1"/>
  <c r="A28785" i="17" s="1"/>
  <c r="A28786" i="17" s="1"/>
  <c r="A28787" i="17" s="1"/>
  <c r="A28788" i="17" s="1"/>
  <c r="A28789" i="17" s="1"/>
  <c r="A28790" i="17" s="1"/>
  <c r="A28791" i="17" s="1"/>
  <c r="A28792" i="17" s="1"/>
  <c r="A28793" i="17" s="1"/>
  <c r="A28794" i="17" s="1"/>
  <c r="A28795" i="17" s="1"/>
  <c r="A28796" i="17" s="1"/>
  <c r="A28797" i="17" s="1"/>
  <c r="A28798" i="17" s="1"/>
  <c r="A28799" i="17" s="1"/>
  <c r="A28800" i="17" s="1"/>
  <c r="A28801" i="17" s="1"/>
  <c r="A28802" i="17" s="1"/>
  <c r="A28803" i="17" s="1"/>
  <c r="A28804" i="17" s="1"/>
  <c r="A28805" i="17" s="1"/>
  <c r="A28806" i="17" s="1"/>
  <c r="A28807" i="17" s="1"/>
  <c r="A28808" i="17" s="1"/>
  <c r="A28809" i="17" s="1"/>
  <c r="A28810" i="17" s="1"/>
  <c r="A28811" i="17" s="1"/>
  <c r="A28812" i="17" s="1"/>
  <c r="A28813" i="17" s="1"/>
  <c r="A28814" i="17" s="1"/>
  <c r="A28815" i="17" s="1"/>
  <c r="A28816" i="17" s="1"/>
  <c r="A28817" i="17" s="1"/>
  <c r="A28818" i="17" s="1"/>
  <c r="A28819" i="17" s="1"/>
  <c r="A28820" i="17" s="1"/>
  <c r="A28821" i="17" s="1"/>
  <c r="A28822" i="17" s="1"/>
  <c r="A28823" i="17" s="1"/>
  <c r="A28824" i="17" s="1"/>
  <c r="A28825" i="17" s="1"/>
  <c r="A28826" i="17" s="1"/>
  <c r="A28827" i="17" s="1"/>
  <c r="A28828" i="17" s="1"/>
  <c r="A28829" i="17" s="1"/>
  <c r="A28830" i="17" s="1"/>
  <c r="A28831" i="17" s="1"/>
  <c r="A28832" i="17" s="1"/>
  <c r="A28833" i="17" s="1"/>
  <c r="A28834" i="17" s="1"/>
  <c r="A28835" i="17" s="1"/>
  <c r="A28836" i="17" s="1"/>
  <c r="A28837" i="17" s="1"/>
  <c r="A28838" i="17" s="1"/>
  <c r="A28839" i="17" s="1"/>
  <c r="A28840" i="17" s="1"/>
  <c r="A28841" i="17" s="1"/>
  <c r="A28842" i="17" s="1"/>
  <c r="A28843" i="17" s="1"/>
  <c r="A28844" i="17" s="1"/>
  <c r="A28845" i="17" s="1"/>
  <c r="A28846" i="17" s="1"/>
  <c r="A28847" i="17" s="1"/>
  <c r="A28848" i="17" s="1"/>
  <c r="A28849" i="17" s="1"/>
  <c r="A28850" i="17" s="1"/>
  <c r="A28851" i="17" s="1"/>
  <c r="A28852" i="17" s="1"/>
  <c r="A28853" i="17" s="1"/>
  <c r="A28854" i="17" s="1"/>
  <c r="A28855" i="17" s="1"/>
  <c r="A28856" i="17" s="1"/>
  <c r="A28857" i="17" s="1"/>
  <c r="A28858" i="17" s="1"/>
  <c r="A28859" i="17" s="1"/>
  <c r="A28860" i="17" s="1"/>
  <c r="A28861" i="17" s="1"/>
  <c r="A28862" i="17" s="1"/>
  <c r="A28863" i="17" s="1"/>
  <c r="A28864" i="17" s="1"/>
  <c r="A28865" i="17" s="1"/>
  <c r="A28866" i="17" s="1"/>
  <c r="A28867" i="17" s="1"/>
  <c r="A28868" i="17" s="1"/>
  <c r="A28869" i="17" s="1"/>
  <c r="A28870" i="17" s="1"/>
  <c r="A28871" i="17" s="1"/>
  <c r="A28872" i="17" s="1"/>
  <c r="A28873" i="17" s="1"/>
  <c r="A28874" i="17" s="1"/>
  <c r="A28875" i="17" s="1"/>
  <c r="A28876" i="17" s="1"/>
  <c r="A28877" i="17" s="1"/>
  <c r="A28878" i="17" s="1"/>
  <c r="A28879" i="17" s="1"/>
  <c r="A28880" i="17" s="1"/>
  <c r="A28881" i="17" s="1"/>
  <c r="A28882" i="17" s="1"/>
  <c r="A28883" i="17" s="1"/>
  <c r="A28884" i="17" s="1"/>
  <c r="A28885" i="17" s="1"/>
  <c r="A28886" i="17" s="1"/>
  <c r="A28887" i="17" s="1"/>
  <c r="A28888" i="17" s="1"/>
  <c r="A28889" i="17" s="1"/>
  <c r="A28890" i="17" s="1"/>
  <c r="A28891" i="17" s="1"/>
  <c r="A28892" i="17" s="1"/>
  <c r="A28893" i="17" s="1"/>
  <c r="A28894" i="17" s="1"/>
  <c r="A28895" i="17" s="1"/>
  <c r="A28896" i="17" s="1"/>
  <c r="A28897" i="17" s="1"/>
  <c r="A28898" i="17" s="1"/>
  <c r="A28899" i="17" s="1"/>
  <c r="A28900" i="17" s="1"/>
  <c r="A28901" i="17" s="1"/>
  <c r="A28902" i="17" s="1"/>
  <c r="A28903" i="17" s="1"/>
  <c r="A28904" i="17" s="1"/>
  <c r="A28905" i="17" s="1"/>
  <c r="A28906" i="17" s="1"/>
  <c r="A28907" i="17" s="1"/>
  <c r="A28908" i="17" s="1"/>
  <c r="A28909" i="17" s="1"/>
  <c r="A28910" i="17" s="1"/>
  <c r="A28911" i="17" s="1"/>
  <c r="A28912" i="17" s="1"/>
  <c r="A28913" i="17" s="1"/>
  <c r="A28914" i="17" s="1"/>
  <c r="A28915" i="17" s="1"/>
  <c r="A28916" i="17" s="1"/>
  <c r="A28917" i="17" s="1"/>
  <c r="A28918" i="17" s="1"/>
  <c r="A28919" i="17" s="1"/>
  <c r="A28920" i="17" s="1"/>
  <c r="A28921" i="17" s="1"/>
  <c r="A28922" i="17" s="1"/>
  <c r="A28923" i="17" s="1"/>
  <c r="A28924" i="17" s="1"/>
  <c r="A28925" i="17" s="1"/>
  <c r="A28926" i="17" s="1"/>
  <c r="A28927" i="17" s="1"/>
  <c r="A28928" i="17" s="1"/>
  <c r="A28929" i="17" s="1"/>
  <c r="A28930" i="17" s="1"/>
  <c r="A28931" i="17" s="1"/>
  <c r="A28932" i="17" s="1"/>
  <c r="A28933" i="17" s="1"/>
  <c r="A28934" i="17" s="1"/>
  <c r="A28935" i="17" s="1"/>
  <c r="A28936" i="17" s="1"/>
  <c r="A28937" i="17" s="1"/>
  <c r="A28938" i="17" s="1"/>
  <c r="A28939" i="17" s="1"/>
  <c r="A28940" i="17" s="1"/>
  <c r="A28941" i="17" s="1"/>
  <c r="A28942" i="17" s="1"/>
  <c r="A28943" i="17" s="1"/>
  <c r="A28944" i="17" s="1"/>
  <c r="A28945" i="17" s="1"/>
  <c r="A28946" i="17" s="1"/>
  <c r="A28947" i="17" s="1"/>
  <c r="A28948" i="17" s="1"/>
  <c r="A28949" i="17" s="1"/>
  <c r="A28950" i="17" s="1"/>
  <c r="A28951" i="17" s="1"/>
  <c r="A28952" i="17" s="1"/>
  <c r="A28953" i="17" s="1"/>
  <c r="A28954" i="17" s="1"/>
  <c r="A28955" i="17" s="1"/>
  <c r="A28956" i="17" s="1"/>
  <c r="A28957" i="17" s="1"/>
  <c r="A28958" i="17" s="1"/>
  <c r="A28959" i="17" s="1"/>
  <c r="A28960" i="17" s="1"/>
  <c r="A28961" i="17" s="1"/>
  <c r="A28962" i="17" s="1"/>
  <c r="A28963" i="17" s="1"/>
  <c r="A28964" i="17" s="1"/>
  <c r="A28965" i="17" s="1"/>
  <c r="A28966" i="17" s="1"/>
  <c r="A28967" i="17" s="1"/>
  <c r="A28968" i="17" s="1"/>
  <c r="A28969" i="17" s="1"/>
  <c r="A28970" i="17" s="1"/>
  <c r="A28971" i="17" s="1"/>
  <c r="A28972" i="17" s="1"/>
  <c r="A28973" i="17" s="1"/>
  <c r="A28974" i="17" s="1"/>
  <c r="A28975" i="17" s="1"/>
  <c r="A28976" i="17" s="1"/>
  <c r="A28977" i="17" s="1"/>
  <c r="A28978" i="17" s="1"/>
  <c r="A28979" i="17" s="1"/>
  <c r="A28980" i="17" s="1"/>
  <c r="A28981" i="17" s="1"/>
  <c r="A28982" i="17" s="1"/>
  <c r="A28983" i="17" s="1"/>
  <c r="A28984" i="17" s="1"/>
  <c r="A28985" i="17" s="1"/>
  <c r="A28986" i="17" s="1"/>
  <c r="A28987" i="17" s="1"/>
  <c r="A28988" i="17" s="1"/>
  <c r="A28989" i="17" s="1"/>
  <c r="A28990" i="17" s="1"/>
  <c r="A28991" i="17" s="1"/>
  <c r="A28992" i="17" s="1"/>
  <c r="A28993" i="17" s="1"/>
  <c r="A28994" i="17" s="1"/>
  <c r="A28995" i="17" s="1"/>
  <c r="A28996" i="17" s="1"/>
  <c r="A28997" i="17" s="1"/>
  <c r="A28998" i="17" s="1"/>
  <c r="A28999" i="17" s="1"/>
  <c r="A29000" i="17" s="1"/>
  <c r="A29001" i="17" s="1"/>
  <c r="A29002" i="17" s="1"/>
  <c r="A29003" i="17" s="1"/>
  <c r="A29004" i="17" s="1"/>
  <c r="A29005" i="17" s="1"/>
  <c r="A29006" i="17" s="1"/>
  <c r="A29007" i="17" s="1"/>
  <c r="A29008" i="17" s="1"/>
  <c r="A29009" i="17" s="1"/>
  <c r="A29010" i="17" s="1"/>
  <c r="A29011" i="17" s="1"/>
  <c r="A29012" i="17" s="1"/>
  <c r="A29013" i="17" s="1"/>
  <c r="A29014" i="17" s="1"/>
  <c r="A29015" i="17" s="1"/>
  <c r="A29016" i="17" s="1"/>
  <c r="A29017" i="17" s="1"/>
  <c r="A29018" i="17" s="1"/>
  <c r="A29019" i="17" s="1"/>
  <c r="A29020" i="17" s="1"/>
  <c r="A29021" i="17" s="1"/>
  <c r="A29022" i="17" s="1"/>
  <c r="A29023" i="17" s="1"/>
  <c r="A29024" i="17" s="1"/>
  <c r="A29025" i="17" s="1"/>
  <c r="A29026" i="17" s="1"/>
  <c r="A29027" i="17" s="1"/>
  <c r="A29028" i="17" s="1"/>
  <c r="A29029" i="17" s="1"/>
  <c r="A29030" i="17" s="1"/>
  <c r="A29031" i="17" s="1"/>
  <c r="A29032" i="17" s="1"/>
  <c r="A29033" i="17" s="1"/>
  <c r="A29034" i="17" s="1"/>
  <c r="A29035" i="17" s="1"/>
  <c r="A29036" i="17" s="1"/>
  <c r="A29037" i="17" s="1"/>
  <c r="A29038" i="17" s="1"/>
  <c r="A29039" i="17" s="1"/>
  <c r="A29040" i="17" s="1"/>
  <c r="A29041" i="17" s="1"/>
  <c r="A29042" i="17" s="1"/>
  <c r="A29043" i="17" s="1"/>
  <c r="A29044" i="17" s="1"/>
  <c r="A29045" i="17" s="1"/>
  <c r="A29046" i="17" s="1"/>
  <c r="A29047" i="17" s="1"/>
  <c r="A29048" i="17" s="1"/>
  <c r="A29049" i="17" s="1"/>
  <c r="A29050" i="17" s="1"/>
  <c r="A29051" i="17" s="1"/>
  <c r="A29052" i="17" s="1"/>
  <c r="A29053" i="17" s="1"/>
  <c r="A29054" i="17" s="1"/>
  <c r="A29055" i="17" s="1"/>
  <c r="A29056" i="17" s="1"/>
  <c r="A29057" i="17" s="1"/>
  <c r="A29058" i="17" s="1"/>
  <c r="A29059" i="17" s="1"/>
  <c r="A29060" i="17" s="1"/>
  <c r="A29061" i="17" s="1"/>
  <c r="A29062" i="17" s="1"/>
  <c r="A29063" i="17" s="1"/>
  <c r="A29064" i="17" s="1"/>
  <c r="A29065" i="17" s="1"/>
  <c r="A29066" i="17" s="1"/>
  <c r="A29067" i="17" s="1"/>
  <c r="A29068" i="17" s="1"/>
  <c r="A29069" i="17" s="1"/>
  <c r="A29070" i="17" s="1"/>
  <c r="A29071" i="17" s="1"/>
  <c r="A29072" i="17" s="1"/>
  <c r="A29073" i="17" s="1"/>
  <c r="A29074" i="17" s="1"/>
  <c r="A29075" i="17" s="1"/>
  <c r="A29076" i="17" s="1"/>
  <c r="A29077" i="17" s="1"/>
  <c r="A29078" i="17" s="1"/>
  <c r="A29079" i="17" s="1"/>
  <c r="A29080" i="17" s="1"/>
  <c r="A29081" i="17" s="1"/>
  <c r="A29082" i="17" s="1"/>
  <c r="A29083" i="17" s="1"/>
  <c r="A29084" i="17" s="1"/>
  <c r="A29085" i="17" s="1"/>
  <c r="A29086" i="17" s="1"/>
  <c r="A29087" i="17" s="1"/>
  <c r="A29088" i="17" s="1"/>
  <c r="A29089" i="17" s="1"/>
  <c r="A29090" i="17" s="1"/>
  <c r="A29091" i="17" s="1"/>
  <c r="A29092" i="17" s="1"/>
  <c r="A29093" i="17" s="1"/>
  <c r="A29094" i="17" s="1"/>
  <c r="A29095" i="17" s="1"/>
  <c r="A29096" i="17" s="1"/>
  <c r="A29097" i="17" s="1"/>
  <c r="A29098" i="17" s="1"/>
  <c r="A29099" i="17" s="1"/>
  <c r="A29100" i="17" s="1"/>
  <c r="A29101" i="17" s="1"/>
  <c r="A29102" i="17" s="1"/>
  <c r="A29103" i="17" s="1"/>
  <c r="A29104" i="17" s="1"/>
  <c r="A29105" i="17" s="1"/>
  <c r="A29106" i="17" s="1"/>
  <c r="A29107" i="17" s="1"/>
  <c r="A29108" i="17" s="1"/>
  <c r="A29109" i="17" s="1"/>
  <c r="A29110" i="17" s="1"/>
  <c r="A29111" i="17" s="1"/>
  <c r="A29112" i="17" s="1"/>
  <c r="A29113" i="17" s="1"/>
  <c r="A29114" i="17" s="1"/>
  <c r="A29115" i="17" s="1"/>
  <c r="A29116" i="17" s="1"/>
  <c r="A29117" i="17" s="1"/>
  <c r="A29118" i="17" s="1"/>
  <c r="A29119" i="17" s="1"/>
  <c r="A29120" i="17" s="1"/>
  <c r="A29121" i="17" s="1"/>
  <c r="A29122" i="17" s="1"/>
  <c r="A29123" i="17" s="1"/>
  <c r="A29124" i="17" s="1"/>
  <c r="A29125" i="17" s="1"/>
  <c r="A29126" i="17" s="1"/>
  <c r="A29127" i="17" s="1"/>
  <c r="A29128" i="17" s="1"/>
  <c r="A29129" i="17" s="1"/>
  <c r="A29130" i="17" s="1"/>
  <c r="A29131" i="17" s="1"/>
  <c r="A29132" i="17" s="1"/>
  <c r="A29133" i="17" s="1"/>
  <c r="A29134" i="17" s="1"/>
  <c r="A29135" i="17" s="1"/>
  <c r="A29136" i="17" s="1"/>
  <c r="A29137" i="17" s="1"/>
  <c r="A29138" i="17" s="1"/>
  <c r="A29139" i="17" s="1"/>
  <c r="A29140" i="17" s="1"/>
  <c r="A29141" i="17" s="1"/>
  <c r="A29142" i="17" s="1"/>
  <c r="A29143" i="17" s="1"/>
  <c r="A29144" i="17" s="1"/>
  <c r="A29145" i="17" s="1"/>
  <c r="A29146" i="17" s="1"/>
  <c r="A29147" i="17" s="1"/>
  <c r="A29148" i="17" s="1"/>
  <c r="A29149" i="17" s="1"/>
  <c r="A29150" i="17" s="1"/>
  <c r="A29151" i="17" s="1"/>
  <c r="A29152" i="17" s="1"/>
  <c r="A29153" i="17" s="1"/>
  <c r="A29154" i="17" s="1"/>
  <c r="A29155" i="17" s="1"/>
  <c r="A29156" i="17" s="1"/>
  <c r="A29157" i="17" s="1"/>
  <c r="A29158" i="17" s="1"/>
  <c r="A29159" i="17" s="1"/>
  <c r="A29160" i="17" s="1"/>
  <c r="A29161" i="17" s="1"/>
  <c r="A29162" i="17" s="1"/>
  <c r="A29163" i="17" s="1"/>
  <c r="A29164" i="17" s="1"/>
  <c r="A29165" i="17" s="1"/>
  <c r="A29166" i="17" s="1"/>
  <c r="A29167" i="17" s="1"/>
  <c r="A29168" i="17" s="1"/>
  <c r="A29169" i="17" s="1"/>
  <c r="A29170" i="17" s="1"/>
  <c r="A29171" i="17" s="1"/>
  <c r="A29172" i="17" s="1"/>
  <c r="A29173" i="17" s="1"/>
  <c r="A29174" i="17" s="1"/>
  <c r="A29175" i="17" s="1"/>
  <c r="A29176" i="17" s="1"/>
  <c r="A29177" i="17" s="1"/>
  <c r="A29178" i="17" s="1"/>
  <c r="A29179" i="17" s="1"/>
  <c r="A29180" i="17" s="1"/>
  <c r="A29181" i="17" s="1"/>
  <c r="A29182" i="17" s="1"/>
  <c r="A29183" i="17" s="1"/>
  <c r="A29184" i="17" s="1"/>
  <c r="A29185" i="17" s="1"/>
  <c r="A29186" i="17" s="1"/>
  <c r="A29187" i="17" s="1"/>
  <c r="A29188" i="17" s="1"/>
  <c r="A29189" i="17" s="1"/>
  <c r="A29190" i="17" s="1"/>
  <c r="A29191" i="17" s="1"/>
  <c r="A29192" i="17" s="1"/>
  <c r="A29193" i="17" s="1"/>
  <c r="A29194" i="17" s="1"/>
  <c r="A29195" i="17" s="1"/>
  <c r="A29196" i="17" s="1"/>
  <c r="A29197" i="17" s="1"/>
  <c r="A29198" i="17" s="1"/>
  <c r="A29199" i="17" s="1"/>
  <c r="A29200" i="17" s="1"/>
  <c r="A29201" i="17" s="1"/>
  <c r="A29202" i="17" s="1"/>
  <c r="A29203" i="17" s="1"/>
  <c r="A29204" i="17" s="1"/>
  <c r="A29205" i="17" s="1"/>
  <c r="A29206" i="17" s="1"/>
  <c r="A29207" i="17" s="1"/>
  <c r="A29208" i="17" s="1"/>
  <c r="A29209" i="17" s="1"/>
  <c r="A29210" i="17" s="1"/>
  <c r="A29211" i="17" s="1"/>
  <c r="A29212" i="17" s="1"/>
  <c r="A29213" i="17" s="1"/>
  <c r="A29214" i="17" s="1"/>
  <c r="A29215" i="17" s="1"/>
  <c r="A29216" i="17" s="1"/>
  <c r="A29217" i="17" s="1"/>
  <c r="A29218" i="17" s="1"/>
  <c r="A29219" i="17" s="1"/>
  <c r="A29220" i="17" s="1"/>
  <c r="A29221" i="17" s="1"/>
  <c r="A29222" i="17" s="1"/>
  <c r="A29223" i="17" s="1"/>
  <c r="A29224" i="17" s="1"/>
  <c r="A29225" i="17" s="1"/>
  <c r="A29226" i="17" s="1"/>
  <c r="A29227" i="17" s="1"/>
  <c r="A29228" i="17" s="1"/>
  <c r="A29229" i="17" s="1"/>
  <c r="A29230" i="17" s="1"/>
  <c r="A29231" i="17" s="1"/>
  <c r="A29232" i="17" s="1"/>
  <c r="A29233" i="17" s="1"/>
  <c r="A29234" i="17" s="1"/>
  <c r="A29235" i="17" s="1"/>
  <c r="A29236" i="17" s="1"/>
  <c r="A29237" i="17" s="1"/>
  <c r="A29238" i="17" s="1"/>
  <c r="A29239" i="17" s="1"/>
  <c r="A29240" i="17" s="1"/>
  <c r="A29241" i="17" s="1"/>
  <c r="A29242" i="17" s="1"/>
  <c r="A29243" i="17" s="1"/>
  <c r="A29244" i="17" s="1"/>
  <c r="A29245" i="17" s="1"/>
  <c r="A29246" i="17" s="1"/>
  <c r="A29247" i="17" s="1"/>
  <c r="A29248" i="17" s="1"/>
  <c r="A29249" i="17" s="1"/>
  <c r="A29250" i="17" s="1"/>
  <c r="A29251" i="17" s="1"/>
  <c r="A29252" i="17" s="1"/>
  <c r="A29253" i="17" s="1"/>
  <c r="A29254" i="17" s="1"/>
  <c r="A29255" i="17" s="1"/>
  <c r="A29256" i="17" s="1"/>
  <c r="A29257" i="17" s="1"/>
  <c r="A29258" i="17" s="1"/>
  <c r="A29259" i="17" s="1"/>
  <c r="A29260" i="17" s="1"/>
  <c r="A29261" i="17" s="1"/>
  <c r="A29262" i="17" s="1"/>
  <c r="A29263" i="17" s="1"/>
  <c r="A29264" i="17" s="1"/>
  <c r="A29265" i="17" s="1"/>
  <c r="A29266" i="17" s="1"/>
  <c r="A29267" i="17" s="1"/>
  <c r="A29268" i="17" s="1"/>
  <c r="A29269" i="17" s="1"/>
  <c r="A29270" i="17" s="1"/>
  <c r="A29271" i="17" s="1"/>
  <c r="A29272" i="17" s="1"/>
  <c r="A29273" i="17" s="1"/>
  <c r="A29274" i="17" s="1"/>
  <c r="A29275" i="17" s="1"/>
  <c r="A29276" i="17" s="1"/>
  <c r="A29277" i="17" s="1"/>
  <c r="A29278" i="17" s="1"/>
  <c r="A29279" i="17" s="1"/>
  <c r="A29280" i="17" s="1"/>
  <c r="A29281" i="17" s="1"/>
  <c r="A29282" i="17" s="1"/>
  <c r="A29283" i="17" s="1"/>
  <c r="A29284" i="17" s="1"/>
  <c r="A29285" i="17" s="1"/>
  <c r="A29286" i="17" s="1"/>
  <c r="A29287" i="17" s="1"/>
  <c r="A29288" i="17" s="1"/>
  <c r="A29289" i="17" s="1"/>
  <c r="A29290" i="17" s="1"/>
  <c r="A29291" i="17" s="1"/>
  <c r="A29292" i="17" s="1"/>
  <c r="A29293" i="17" s="1"/>
  <c r="A29294" i="17" s="1"/>
  <c r="A29295" i="17" s="1"/>
  <c r="A29296" i="17" s="1"/>
  <c r="A29297" i="17" s="1"/>
  <c r="A29298" i="17" s="1"/>
  <c r="A29299" i="17" s="1"/>
  <c r="A29300" i="17" s="1"/>
  <c r="A29301" i="17" s="1"/>
  <c r="A29302" i="17" s="1"/>
  <c r="A29303" i="17" s="1"/>
  <c r="A29304" i="17" s="1"/>
  <c r="A29305" i="17" s="1"/>
  <c r="A29306" i="17" s="1"/>
  <c r="A29307" i="17" s="1"/>
  <c r="A29308" i="17" s="1"/>
  <c r="A29309" i="17" s="1"/>
  <c r="A29310" i="17" s="1"/>
  <c r="A29311" i="17" s="1"/>
  <c r="A29312" i="17" s="1"/>
  <c r="A29313" i="17" s="1"/>
  <c r="A29314" i="17" s="1"/>
  <c r="A29315" i="17" s="1"/>
  <c r="A29316" i="17" s="1"/>
  <c r="A29317" i="17" s="1"/>
  <c r="A29318" i="17" s="1"/>
  <c r="A29319" i="17" s="1"/>
  <c r="A29320" i="17" s="1"/>
  <c r="A29321" i="17" s="1"/>
  <c r="A29322" i="17" s="1"/>
  <c r="A29323" i="17" s="1"/>
  <c r="A29324" i="17" s="1"/>
  <c r="A29325" i="17" s="1"/>
  <c r="A29326" i="17" s="1"/>
  <c r="A29327" i="17" s="1"/>
  <c r="A29328" i="17" s="1"/>
  <c r="A29329" i="17" s="1"/>
  <c r="A29330" i="17" s="1"/>
  <c r="A29331" i="17" s="1"/>
  <c r="A29332" i="17" s="1"/>
  <c r="A29333" i="17" s="1"/>
  <c r="A29334" i="17" s="1"/>
  <c r="A29335" i="17" s="1"/>
  <c r="A29336" i="17" s="1"/>
  <c r="A29337" i="17" s="1"/>
  <c r="A29338" i="17" s="1"/>
  <c r="A29339" i="17" s="1"/>
  <c r="A29340" i="17" s="1"/>
  <c r="A29341" i="17" s="1"/>
  <c r="A29342" i="17" s="1"/>
  <c r="A29343" i="17" s="1"/>
  <c r="A29344" i="17" s="1"/>
  <c r="A29345" i="17" s="1"/>
  <c r="A29346" i="17" s="1"/>
  <c r="A29347" i="17" s="1"/>
  <c r="A29348" i="17" s="1"/>
  <c r="A29349" i="17" s="1"/>
  <c r="A29350" i="17" s="1"/>
  <c r="A29351" i="17" s="1"/>
  <c r="A29352" i="17" s="1"/>
  <c r="A29353" i="17" s="1"/>
  <c r="A29354" i="17" s="1"/>
  <c r="A29355" i="17" s="1"/>
  <c r="A29356" i="17" s="1"/>
  <c r="A29357" i="17" s="1"/>
  <c r="A29358" i="17" s="1"/>
  <c r="A29359" i="17" s="1"/>
  <c r="A29360" i="17" s="1"/>
  <c r="A29361" i="17" s="1"/>
  <c r="A29362" i="17" s="1"/>
  <c r="A29363" i="17" s="1"/>
  <c r="A29364" i="17" s="1"/>
  <c r="A29365" i="17" s="1"/>
  <c r="A29366" i="17" s="1"/>
  <c r="A29367" i="17" s="1"/>
  <c r="A29368" i="17" s="1"/>
  <c r="A29369" i="17" s="1"/>
  <c r="A29370" i="17" s="1"/>
  <c r="A29371" i="17" s="1"/>
  <c r="A29372" i="17" s="1"/>
  <c r="A29373" i="17" s="1"/>
  <c r="A29374" i="17" s="1"/>
  <c r="A29375" i="17" s="1"/>
  <c r="A29376" i="17" s="1"/>
  <c r="A29377" i="17" s="1"/>
  <c r="A29378" i="17" s="1"/>
  <c r="A29379" i="17" s="1"/>
  <c r="A29380" i="17" s="1"/>
  <c r="A29381" i="17" s="1"/>
  <c r="A29382" i="17" s="1"/>
  <c r="A29383" i="17" s="1"/>
  <c r="A29384" i="17" s="1"/>
  <c r="A29385" i="17" s="1"/>
  <c r="A29386" i="17" s="1"/>
  <c r="A29387" i="17" s="1"/>
  <c r="A29388" i="17" s="1"/>
  <c r="A29389" i="17" s="1"/>
  <c r="A29390" i="17" s="1"/>
  <c r="A29391" i="17" s="1"/>
  <c r="A29392" i="17" s="1"/>
  <c r="A29393" i="17" s="1"/>
  <c r="A29394" i="17" s="1"/>
  <c r="A29395" i="17" s="1"/>
  <c r="A29396" i="17" s="1"/>
  <c r="A29397" i="17" s="1"/>
  <c r="A29398" i="17" s="1"/>
  <c r="A29399" i="17" s="1"/>
  <c r="A29400" i="17" s="1"/>
  <c r="A29401" i="17" s="1"/>
  <c r="A29402" i="17" s="1"/>
  <c r="A29403" i="17" s="1"/>
  <c r="A29404" i="17" s="1"/>
  <c r="A29405" i="17" s="1"/>
  <c r="A29406" i="17" s="1"/>
  <c r="A29407" i="17" s="1"/>
  <c r="A29408" i="17" s="1"/>
  <c r="A29409" i="17" s="1"/>
  <c r="A29410" i="17" s="1"/>
  <c r="A29411" i="17" s="1"/>
  <c r="A29412" i="17" s="1"/>
  <c r="A29413" i="17" s="1"/>
  <c r="A29414" i="17" s="1"/>
  <c r="A29415" i="17" s="1"/>
  <c r="A29416" i="17" s="1"/>
  <c r="A29417" i="17" s="1"/>
  <c r="A29418" i="17" s="1"/>
  <c r="A29419" i="17" s="1"/>
  <c r="A29420" i="17" s="1"/>
  <c r="A29421" i="17" s="1"/>
  <c r="A29422" i="17" s="1"/>
  <c r="A29423" i="17" s="1"/>
  <c r="A29424" i="17" s="1"/>
  <c r="A29425" i="17" s="1"/>
  <c r="A29426" i="17" s="1"/>
  <c r="A29427" i="17" s="1"/>
  <c r="A29428" i="17" s="1"/>
  <c r="A29429" i="17" s="1"/>
  <c r="A29430" i="17" s="1"/>
  <c r="A29431" i="17" s="1"/>
  <c r="A29432" i="17" s="1"/>
  <c r="A29433" i="17" s="1"/>
  <c r="A29434" i="17" s="1"/>
  <c r="A29435" i="17" s="1"/>
  <c r="A29436" i="17" s="1"/>
  <c r="A29437" i="17" s="1"/>
  <c r="A29438" i="17" s="1"/>
  <c r="A29439" i="17" s="1"/>
  <c r="A29440" i="17" s="1"/>
  <c r="A29441" i="17" s="1"/>
  <c r="A29442" i="17" s="1"/>
  <c r="A29443" i="17" s="1"/>
  <c r="A29444" i="17" s="1"/>
  <c r="A29445" i="17" s="1"/>
  <c r="A29446" i="17" s="1"/>
  <c r="A29447" i="17" s="1"/>
  <c r="A29448" i="17" s="1"/>
  <c r="A29449" i="17" s="1"/>
  <c r="A29450" i="17" s="1"/>
  <c r="A29451" i="17" s="1"/>
  <c r="A29452" i="17" s="1"/>
  <c r="A29453" i="17" s="1"/>
  <c r="A29454" i="17" s="1"/>
  <c r="A29455" i="17" s="1"/>
  <c r="A29456" i="17" s="1"/>
  <c r="A29457" i="17" s="1"/>
  <c r="A29458" i="17" s="1"/>
  <c r="A29459" i="17" s="1"/>
  <c r="A29460" i="17" s="1"/>
  <c r="A29461" i="17" s="1"/>
  <c r="A29462" i="17" s="1"/>
  <c r="A29463" i="17" s="1"/>
  <c r="A29464" i="17" s="1"/>
  <c r="A29465" i="17" s="1"/>
  <c r="A29466" i="17" s="1"/>
  <c r="A29467" i="17" s="1"/>
  <c r="A29468" i="17" s="1"/>
  <c r="A29469" i="17" s="1"/>
  <c r="A29470" i="17" s="1"/>
  <c r="A29471" i="17" s="1"/>
  <c r="A29472" i="17" s="1"/>
  <c r="A29473" i="17" s="1"/>
  <c r="A29474" i="17" s="1"/>
  <c r="A29475" i="17" s="1"/>
  <c r="A29476" i="17" s="1"/>
  <c r="A29477" i="17" s="1"/>
  <c r="A29478" i="17" s="1"/>
  <c r="A29479" i="17" s="1"/>
  <c r="A29480" i="17" s="1"/>
  <c r="A29481" i="17" s="1"/>
  <c r="A29482" i="17" s="1"/>
  <c r="A29483" i="17" s="1"/>
  <c r="A29484" i="17" s="1"/>
  <c r="A29485" i="17" s="1"/>
  <c r="A29486" i="17" s="1"/>
  <c r="A29487" i="17" s="1"/>
  <c r="A29488" i="17" s="1"/>
  <c r="A29489" i="17" s="1"/>
  <c r="A29490" i="17" s="1"/>
  <c r="A29491" i="17" s="1"/>
  <c r="A29492" i="17" s="1"/>
  <c r="A29493" i="17" s="1"/>
  <c r="A29494" i="17" s="1"/>
  <c r="A29495" i="17" s="1"/>
  <c r="A29496" i="17" s="1"/>
  <c r="A29497" i="17" s="1"/>
  <c r="A29498" i="17" s="1"/>
  <c r="A29499" i="17" s="1"/>
  <c r="A29500" i="17" s="1"/>
  <c r="A29501" i="17" s="1"/>
  <c r="A29502" i="17" s="1"/>
  <c r="A29503" i="17" s="1"/>
  <c r="A29504" i="17" s="1"/>
  <c r="A29505" i="17" s="1"/>
  <c r="A29506" i="17" s="1"/>
  <c r="A29507" i="17" s="1"/>
  <c r="A29508" i="17" s="1"/>
  <c r="A29509" i="17" s="1"/>
  <c r="A29510" i="17" s="1"/>
  <c r="A29511" i="17" s="1"/>
  <c r="A29512" i="17" s="1"/>
  <c r="A29513" i="17" s="1"/>
  <c r="A29514" i="17" s="1"/>
  <c r="A29515" i="17" s="1"/>
  <c r="A29516" i="17" s="1"/>
  <c r="A29517" i="17" s="1"/>
  <c r="A29518" i="17" s="1"/>
  <c r="A29519" i="17" s="1"/>
  <c r="A29520" i="17" s="1"/>
  <c r="A29521" i="17" s="1"/>
  <c r="A29522" i="17" s="1"/>
  <c r="A29523" i="17" s="1"/>
  <c r="A29524" i="17" s="1"/>
  <c r="A29525" i="17" s="1"/>
  <c r="A29526" i="17" s="1"/>
  <c r="A29527" i="17" s="1"/>
  <c r="A29528" i="17" s="1"/>
  <c r="A29529" i="17" s="1"/>
  <c r="A29530" i="17" s="1"/>
  <c r="A29531" i="17" s="1"/>
  <c r="A29532" i="17" s="1"/>
  <c r="A29533" i="17" s="1"/>
  <c r="A29534" i="17" s="1"/>
  <c r="A29535" i="17" s="1"/>
  <c r="A29536" i="17" s="1"/>
  <c r="A29537" i="17" s="1"/>
  <c r="A29538" i="17" s="1"/>
  <c r="A29539" i="17" s="1"/>
  <c r="A29540" i="17" s="1"/>
  <c r="A29541" i="17" s="1"/>
  <c r="A29542" i="17" s="1"/>
  <c r="A29543" i="17" s="1"/>
  <c r="A29544" i="17" s="1"/>
  <c r="A29545" i="17" s="1"/>
  <c r="A29546" i="17" s="1"/>
  <c r="A29547" i="17" s="1"/>
  <c r="A29548" i="17" s="1"/>
  <c r="A29549" i="17" s="1"/>
  <c r="A29550" i="17" s="1"/>
  <c r="A29551" i="17" s="1"/>
  <c r="A29552" i="17" s="1"/>
  <c r="A29553" i="17" s="1"/>
  <c r="A29554" i="17" s="1"/>
  <c r="A29555" i="17" s="1"/>
  <c r="A29556" i="17" s="1"/>
  <c r="A29557" i="17" s="1"/>
  <c r="A29558" i="17" s="1"/>
  <c r="A29559" i="17" s="1"/>
  <c r="A29560" i="17" s="1"/>
  <c r="A29561" i="17" s="1"/>
  <c r="A29562" i="17" s="1"/>
  <c r="A29563" i="17" s="1"/>
  <c r="A29564" i="17" s="1"/>
  <c r="A29565" i="17" s="1"/>
  <c r="A29566" i="17" s="1"/>
  <c r="A29567" i="17" s="1"/>
  <c r="A29568" i="17" s="1"/>
  <c r="A29569" i="17" s="1"/>
  <c r="A29570" i="17" s="1"/>
  <c r="A29571" i="17" s="1"/>
  <c r="A29572" i="17" s="1"/>
  <c r="A29573" i="17" s="1"/>
  <c r="A29574" i="17" s="1"/>
  <c r="A29575" i="17" s="1"/>
  <c r="A29576" i="17" s="1"/>
  <c r="A29577" i="17" s="1"/>
  <c r="A29578" i="17" s="1"/>
  <c r="A29579" i="17" s="1"/>
  <c r="A29580" i="17" s="1"/>
  <c r="A29581" i="17" s="1"/>
  <c r="A29582" i="17" s="1"/>
  <c r="A29583" i="17" s="1"/>
  <c r="A29584" i="17" s="1"/>
  <c r="A29585" i="17" s="1"/>
  <c r="A29586" i="17" s="1"/>
  <c r="A29587" i="17" s="1"/>
  <c r="A29588" i="17" s="1"/>
  <c r="A29589" i="17" s="1"/>
  <c r="A29590" i="17" s="1"/>
  <c r="A29591" i="17" s="1"/>
  <c r="A29592" i="17" s="1"/>
  <c r="A29593" i="17" s="1"/>
  <c r="A29594" i="17" s="1"/>
  <c r="A29595" i="17" s="1"/>
  <c r="A29596" i="17" s="1"/>
  <c r="A29597" i="17" s="1"/>
  <c r="A29598" i="17" s="1"/>
  <c r="A29599" i="17" s="1"/>
  <c r="A29600" i="17" s="1"/>
  <c r="A29601" i="17" s="1"/>
  <c r="A29602" i="17" s="1"/>
  <c r="A29603" i="17" s="1"/>
  <c r="A29604" i="17" s="1"/>
  <c r="A29605" i="17" s="1"/>
  <c r="A29606" i="17" s="1"/>
  <c r="A29607" i="17" s="1"/>
  <c r="A29608" i="17" s="1"/>
  <c r="A29609" i="17" s="1"/>
  <c r="A29610" i="17" s="1"/>
  <c r="A29611" i="17" s="1"/>
  <c r="A29612" i="17" s="1"/>
  <c r="A29613" i="17" s="1"/>
  <c r="A29614" i="17" s="1"/>
  <c r="A29615" i="17" s="1"/>
  <c r="A29616" i="17" s="1"/>
  <c r="A29617" i="17" s="1"/>
  <c r="A29618" i="17" s="1"/>
  <c r="A29619" i="17" s="1"/>
  <c r="A29620" i="17" s="1"/>
  <c r="A29621" i="17" s="1"/>
  <c r="A29622" i="17" s="1"/>
  <c r="A29623" i="17" s="1"/>
  <c r="A29624" i="17" s="1"/>
  <c r="A29625" i="17" s="1"/>
  <c r="A29626" i="17" s="1"/>
  <c r="A29627" i="17" s="1"/>
  <c r="A29628" i="17" s="1"/>
  <c r="A29629" i="17" s="1"/>
  <c r="A29630" i="17" s="1"/>
  <c r="A29631" i="17" s="1"/>
  <c r="A29632" i="17" s="1"/>
  <c r="A29633" i="17" s="1"/>
  <c r="A29634" i="17" s="1"/>
  <c r="A29635" i="17" s="1"/>
  <c r="A29636" i="17" s="1"/>
  <c r="A29637" i="17" s="1"/>
  <c r="A29638" i="17" s="1"/>
  <c r="A29639" i="17" s="1"/>
  <c r="A29640" i="17" s="1"/>
  <c r="A29641" i="17" s="1"/>
  <c r="A29642" i="17" s="1"/>
  <c r="A29643" i="17" s="1"/>
  <c r="A29644" i="17" s="1"/>
  <c r="A29645" i="17" s="1"/>
  <c r="A29646" i="17" s="1"/>
  <c r="A29647" i="17" s="1"/>
  <c r="A29648" i="17" s="1"/>
  <c r="A29649" i="17" s="1"/>
  <c r="A29650" i="17" s="1"/>
  <c r="A29651" i="17" s="1"/>
  <c r="A29652" i="17" s="1"/>
  <c r="A29653" i="17" s="1"/>
  <c r="A29654" i="17" s="1"/>
  <c r="A29655" i="17" s="1"/>
  <c r="A29656" i="17" s="1"/>
  <c r="A29657" i="17" s="1"/>
  <c r="A29658" i="17" s="1"/>
  <c r="A29659" i="17" s="1"/>
  <c r="A29660" i="17" s="1"/>
  <c r="A29661" i="17" s="1"/>
  <c r="A29662" i="17" s="1"/>
  <c r="A29663" i="17" s="1"/>
  <c r="A29664" i="17" s="1"/>
  <c r="A29665" i="17" s="1"/>
  <c r="A29666" i="17" s="1"/>
  <c r="A29667" i="17" s="1"/>
  <c r="A29668" i="17" s="1"/>
  <c r="A29669" i="17" s="1"/>
  <c r="A29670" i="17" s="1"/>
  <c r="A29671" i="17" s="1"/>
  <c r="A29672" i="17" s="1"/>
  <c r="A29673" i="17" s="1"/>
  <c r="A29674" i="17" s="1"/>
  <c r="A29675" i="17" s="1"/>
  <c r="A29676" i="17" s="1"/>
  <c r="A29677" i="17" s="1"/>
  <c r="A29678" i="17" s="1"/>
  <c r="A29679" i="17" s="1"/>
  <c r="A29680" i="17" s="1"/>
  <c r="A29681" i="17" s="1"/>
  <c r="A29682" i="17" s="1"/>
  <c r="A29683" i="17" s="1"/>
  <c r="A29684" i="17" s="1"/>
  <c r="A29685" i="17" s="1"/>
  <c r="A29686" i="17" s="1"/>
  <c r="A29687" i="17" s="1"/>
  <c r="A29688" i="17" s="1"/>
  <c r="A29689" i="17" s="1"/>
  <c r="A29690" i="17" s="1"/>
  <c r="A29691" i="17" s="1"/>
  <c r="A29692" i="17" s="1"/>
  <c r="A29693" i="17" s="1"/>
  <c r="A29694" i="17" s="1"/>
  <c r="A29695" i="17" s="1"/>
  <c r="A29696" i="17" s="1"/>
  <c r="A29697" i="17" s="1"/>
  <c r="A29698" i="17" s="1"/>
  <c r="A29699" i="17" s="1"/>
  <c r="A29700" i="17" s="1"/>
  <c r="A29701" i="17" s="1"/>
  <c r="A29702" i="17" s="1"/>
  <c r="A29703" i="17" s="1"/>
  <c r="A29704" i="17" s="1"/>
  <c r="A29705" i="17" s="1"/>
  <c r="A29706" i="17" s="1"/>
  <c r="A29707" i="17" s="1"/>
  <c r="A29708" i="17" s="1"/>
  <c r="A29709" i="17" s="1"/>
  <c r="A29710" i="17" s="1"/>
  <c r="A29711" i="17" s="1"/>
  <c r="A29712" i="17" s="1"/>
  <c r="A29713" i="17" s="1"/>
  <c r="A29714" i="17" s="1"/>
  <c r="A29715" i="17" s="1"/>
  <c r="A29716" i="17" s="1"/>
  <c r="A29717" i="17" s="1"/>
  <c r="A29718" i="17" s="1"/>
  <c r="A29719" i="17" s="1"/>
  <c r="A29720" i="17" s="1"/>
  <c r="A29721" i="17" s="1"/>
  <c r="A29722" i="17" s="1"/>
  <c r="A29723" i="17" s="1"/>
  <c r="A29724" i="17" s="1"/>
  <c r="A29725" i="17" s="1"/>
  <c r="A29726" i="17" s="1"/>
  <c r="A29727" i="17" s="1"/>
  <c r="A29728" i="17" s="1"/>
  <c r="A29729" i="17" s="1"/>
  <c r="A29730" i="17" s="1"/>
  <c r="A29731" i="17" s="1"/>
  <c r="A29732" i="17" s="1"/>
  <c r="A29733" i="17" s="1"/>
  <c r="A29734" i="17" s="1"/>
  <c r="A29735" i="17" s="1"/>
  <c r="A29736" i="17" s="1"/>
  <c r="A29737" i="17" s="1"/>
  <c r="A29738" i="17" s="1"/>
  <c r="A29739" i="17" s="1"/>
  <c r="A29740" i="17" s="1"/>
  <c r="A29741" i="17" s="1"/>
  <c r="A29742" i="17" s="1"/>
  <c r="A29743" i="17" s="1"/>
  <c r="A29744" i="17" s="1"/>
  <c r="A29745" i="17" s="1"/>
  <c r="A29746" i="17" s="1"/>
  <c r="A29747" i="17" s="1"/>
  <c r="A29748" i="17" s="1"/>
  <c r="A29749" i="17" s="1"/>
  <c r="A29750" i="17" s="1"/>
  <c r="A29751" i="17" s="1"/>
  <c r="A29752" i="17" s="1"/>
  <c r="A29753" i="17" s="1"/>
  <c r="A29754" i="17" s="1"/>
  <c r="A29755" i="17" s="1"/>
  <c r="A29756" i="17" s="1"/>
  <c r="A29757" i="17" s="1"/>
  <c r="A29758" i="17" s="1"/>
  <c r="A29759" i="17" s="1"/>
  <c r="A29760" i="17" s="1"/>
  <c r="A29761" i="17" s="1"/>
  <c r="A29762" i="17" s="1"/>
  <c r="A29763" i="17" s="1"/>
  <c r="A29764" i="17" s="1"/>
  <c r="A29765" i="17" s="1"/>
  <c r="A29766" i="17" s="1"/>
  <c r="A29767" i="17" s="1"/>
  <c r="A29768" i="17" s="1"/>
  <c r="A29769" i="17" s="1"/>
  <c r="A29770" i="17" s="1"/>
  <c r="A29771" i="17" s="1"/>
  <c r="A29772" i="17" s="1"/>
  <c r="A29773" i="17" s="1"/>
  <c r="A29774" i="17" s="1"/>
  <c r="A29775" i="17" s="1"/>
  <c r="A29776" i="17" s="1"/>
  <c r="A29777" i="17" s="1"/>
  <c r="A29778" i="17" s="1"/>
  <c r="A29779" i="17" s="1"/>
  <c r="A29780" i="17" s="1"/>
  <c r="A29781" i="17" s="1"/>
  <c r="A29782" i="17" s="1"/>
  <c r="A29783" i="17" s="1"/>
  <c r="A29784" i="17" s="1"/>
  <c r="A29785" i="17" s="1"/>
  <c r="A29786" i="17" s="1"/>
  <c r="A29787" i="17" s="1"/>
  <c r="A29788" i="17" s="1"/>
  <c r="A29789" i="17" s="1"/>
  <c r="A29790" i="17" s="1"/>
  <c r="A29791" i="17" s="1"/>
  <c r="A29792" i="17" s="1"/>
  <c r="A29793" i="17" s="1"/>
  <c r="A29794" i="17" s="1"/>
  <c r="A29795" i="17" s="1"/>
  <c r="A29796" i="17" s="1"/>
  <c r="A29797" i="17" s="1"/>
  <c r="A29798" i="17" s="1"/>
  <c r="A29799" i="17" s="1"/>
  <c r="A29800" i="17" s="1"/>
  <c r="A29801" i="17" s="1"/>
  <c r="A29802" i="17" s="1"/>
  <c r="A29803" i="17" s="1"/>
  <c r="A29804" i="17" s="1"/>
  <c r="A29805" i="17" s="1"/>
  <c r="A29806" i="17" s="1"/>
  <c r="A29807" i="17" s="1"/>
  <c r="A29808" i="17" s="1"/>
  <c r="A29809" i="17" s="1"/>
  <c r="A29810" i="17" s="1"/>
  <c r="A29811" i="17" s="1"/>
  <c r="A29812" i="17" s="1"/>
  <c r="A29813" i="17" s="1"/>
  <c r="A29814" i="17" s="1"/>
  <c r="A29815" i="17" s="1"/>
  <c r="A29816" i="17" s="1"/>
  <c r="A29817" i="17" s="1"/>
  <c r="A29818" i="17" s="1"/>
  <c r="A29819" i="17" s="1"/>
  <c r="A29820" i="17" s="1"/>
  <c r="A29821" i="17" s="1"/>
  <c r="A29822" i="17" s="1"/>
  <c r="A29823" i="17" s="1"/>
  <c r="A29824" i="17" s="1"/>
  <c r="A29825" i="17" s="1"/>
  <c r="A29826" i="17" s="1"/>
  <c r="A29827" i="17" s="1"/>
  <c r="A29828" i="17" s="1"/>
  <c r="A29829" i="17" s="1"/>
  <c r="A29830" i="17" s="1"/>
  <c r="A29831" i="17" s="1"/>
  <c r="A29832" i="17" s="1"/>
  <c r="A29833" i="17" s="1"/>
  <c r="A29834" i="17" s="1"/>
  <c r="A29835" i="17" s="1"/>
  <c r="A29836" i="17" s="1"/>
  <c r="A29837" i="17" s="1"/>
  <c r="A29838" i="17" s="1"/>
  <c r="A29839" i="17" s="1"/>
  <c r="A29840" i="17" s="1"/>
  <c r="A29841" i="17" s="1"/>
  <c r="A29842" i="17" s="1"/>
  <c r="A29843" i="17" s="1"/>
  <c r="A29844" i="17" s="1"/>
  <c r="A29845" i="17" s="1"/>
  <c r="A29846" i="17" s="1"/>
  <c r="A29847" i="17" s="1"/>
  <c r="A29848" i="17" s="1"/>
  <c r="A29849" i="17" s="1"/>
  <c r="A29850" i="17" s="1"/>
  <c r="A29851" i="17" s="1"/>
  <c r="A29852" i="17" s="1"/>
  <c r="A29853" i="17" s="1"/>
  <c r="A29854" i="17" s="1"/>
  <c r="A29855" i="17" s="1"/>
  <c r="A29856" i="17" s="1"/>
  <c r="A29857" i="17" s="1"/>
  <c r="A29858" i="17" s="1"/>
  <c r="A29859" i="17" s="1"/>
  <c r="A29860" i="17" s="1"/>
  <c r="A29861" i="17" s="1"/>
  <c r="A29862" i="17" s="1"/>
  <c r="A29863" i="17" s="1"/>
  <c r="A29864" i="17" s="1"/>
  <c r="A29865" i="17" s="1"/>
  <c r="A29866" i="17" s="1"/>
  <c r="A29867" i="17" s="1"/>
  <c r="A29868" i="17" s="1"/>
  <c r="A29869" i="17" s="1"/>
  <c r="A29870" i="17" s="1"/>
  <c r="A29871" i="17" s="1"/>
  <c r="A29872" i="17" s="1"/>
  <c r="A29873" i="17" s="1"/>
  <c r="A29874" i="17" s="1"/>
  <c r="A29875" i="17" s="1"/>
  <c r="A29876" i="17" s="1"/>
  <c r="A29877" i="17" s="1"/>
  <c r="A29878" i="17" s="1"/>
  <c r="A29879" i="17" s="1"/>
  <c r="A29880" i="17" s="1"/>
  <c r="A29881" i="17" s="1"/>
  <c r="A29882" i="17" s="1"/>
  <c r="A29883" i="17" s="1"/>
  <c r="A29884" i="17" s="1"/>
  <c r="A29885" i="17" s="1"/>
  <c r="A29886" i="17" s="1"/>
  <c r="A29887" i="17" s="1"/>
  <c r="A29888" i="17" s="1"/>
  <c r="A29889" i="17" s="1"/>
  <c r="A29890" i="17" s="1"/>
  <c r="A29891" i="17" s="1"/>
  <c r="A29892" i="17" s="1"/>
  <c r="A29893" i="17" s="1"/>
  <c r="A29894" i="17" s="1"/>
  <c r="A29895" i="17" s="1"/>
  <c r="A29896" i="17" s="1"/>
  <c r="A29897" i="17" s="1"/>
  <c r="A29898" i="17" s="1"/>
  <c r="A29899" i="17" s="1"/>
  <c r="A29900" i="17" s="1"/>
  <c r="A29901" i="17" s="1"/>
  <c r="A29902" i="17" s="1"/>
  <c r="A29903" i="17" s="1"/>
  <c r="A29904" i="17" s="1"/>
  <c r="A29905" i="17" s="1"/>
  <c r="A29906" i="17" s="1"/>
  <c r="A29907" i="17" s="1"/>
  <c r="A29908" i="17" s="1"/>
  <c r="A29909" i="17" s="1"/>
  <c r="A29910" i="17" s="1"/>
  <c r="A29911" i="17" s="1"/>
  <c r="A29912" i="17" s="1"/>
  <c r="A29913" i="17" s="1"/>
  <c r="A29914" i="17" s="1"/>
  <c r="A29915" i="17" s="1"/>
  <c r="A29916" i="17" s="1"/>
  <c r="A29917" i="17" s="1"/>
  <c r="A29918" i="17" s="1"/>
  <c r="A29919" i="17" s="1"/>
  <c r="A29920" i="17" s="1"/>
  <c r="A29921" i="17" s="1"/>
  <c r="A29922" i="17" s="1"/>
  <c r="A29923" i="17" s="1"/>
  <c r="A29924" i="17" s="1"/>
  <c r="A29925" i="17" s="1"/>
  <c r="A29926" i="17" s="1"/>
  <c r="A29927" i="17" s="1"/>
  <c r="A29928" i="17" s="1"/>
  <c r="A29929" i="17" s="1"/>
  <c r="A29930" i="17" s="1"/>
  <c r="A29931" i="17" s="1"/>
  <c r="A29932" i="17" s="1"/>
  <c r="A29933" i="17" s="1"/>
  <c r="A29934" i="17" s="1"/>
  <c r="A29935" i="17" s="1"/>
  <c r="A29936" i="17" s="1"/>
  <c r="A29937" i="17" s="1"/>
  <c r="A29938" i="17" s="1"/>
  <c r="A29939" i="17" s="1"/>
  <c r="A29940" i="17" s="1"/>
  <c r="A29941" i="17" s="1"/>
  <c r="A29942" i="17" s="1"/>
  <c r="A29943" i="17" s="1"/>
  <c r="A29944" i="17" s="1"/>
  <c r="A29945" i="17" s="1"/>
  <c r="A29946" i="17" s="1"/>
  <c r="A29947" i="17" s="1"/>
  <c r="A29948" i="17" s="1"/>
  <c r="A29949" i="17" s="1"/>
  <c r="A29950" i="17" s="1"/>
  <c r="A29951" i="17" s="1"/>
  <c r="A29952" i="17" s="1"/>
  <c r="A29953" i="17" s="1"/>
  <c r="A29954" i="17" s="1"/>
  <c r="A29955" i="17" s="1"/>
  <c r="A29956" i="17" s="1"/>
  <c r="A29957" i="17" s="1"/>
  <c r="A29958" i="17" s="1"/>
  <c r="A29959" i="17" s="1"/>
  <c r="A29960" i="17" s="1"/>
  <c r="A29961" i="17" s="1"/>
  <c r="A29962" i="17" s="1"/>
  <c r="A29963" i="17" s="1"/>
  <c r="A29964" i="17" s="1"/>
  <c r="A29965" i="17" s="1"/>
  <c r="A29966" i="17" s="1"/>
  <c r="A29967" i="17" s="1"/>
  <c r="A29968" i="17" s="1"/>
  <c r="A29969" i="17" s="1"/>
  <c r="A29970" i="17" s="1"/>
  <c r="A29971" i="17" s="1"/>
  <c r="A29972" i="17" s="1"/>
  <c r="A29973" i="17" s="1"/>
  <c r="A29974" i="17" s="1"/>
  <c r="A29975" i="17" s="1"/>
  <c r="A29976" i="17" s="1"/>
  <c r="A29977" i="17" s="1"/>
  <c r="A29978" i="17" s="1"/>
  <c r="A29979" i="17" s="1"/>
  <c r="A29980" i="17" s="1"/>
  <c r="A29981" i="17" s="1"/>
  <c r="A29982" i="17" s="1"/>
  <c r="A29983" i="17" s="1"/>
  <c r="A29984" i="17" s="1"/>
  <c r="A29985" i="17" s="1"/>
  <c r="A29986" i="17" s="1"/>
  <c r="A29987" i="17" s="1"/>
  <c r="A29988" i="17" s="1"/>
  <c r="A29989" i="17" s="1"/>
  <c r="A29990" i="17" s="1"/>
  <c r="A29991" i="17" s="1"/>
  <c r="A29992" i="17" s="1"/>
  <c r="A29993" i="17" s="1"/>
  <c r="A29994" i="17" s="1"/>
  <c r="A29995" i="17" s="1"/>
  <c r="A29996" i="17" s="1"/>
  <c r="A29997" i="17" s="1"/>
  <c r="A29998" i="17" s="1"/>
  <c r="A29999" i="17" s="1"/>
  <c r="A30000" i="17" s="1"/>
  <c r="A30001" i="17" s="1"/>
  <c r="A30002" i="17" s="1"/>
  <c r="B68" i="1"/>
  <c r="F68" i="1" s="1"/>
  <c r="H68" i="1" s="1"/>
  <c r="E106" i="5" l="1"/>
  <c r="I104" i="5" s="1"/>
  <c r="AD13" i="7" s="1"/>
  <c r="AK13" i="7" l="1"/>
  <c r="AK272" i="2" s="1"/>
  <c r="C62" i="1" s="1"/>
  <c r="G62" i="1" s="1"/>
  <c r="AG13" i="7"/>
  <c r="AL272" i="2" s="1"/>
  <c r="B63" i="1" s="1"/>
  <c r="F63" i="1" s="1"/>
  <c r="H63" i="1" s="1"/>
  <c r="AH13" i="7"/>
  <c r="AJ272" i="2"/>
  <c r="B62" i="1" s="1"/>
  <c r="F62" i="1" s="1"/>
  <c r="H62" i="1" l="1"/>
  <c r="H60" i="1" l="1"/>
  <c r="H72" i="1" s="1"/>
  <c r="B11" i="1" s="1"/>
</calcChain>
</file>

<file path=xl/comments1.xml><?xml version="1.0" encoding="utf-8"?>
<comments xmlns="http://schemas.openxmlformats.org/spreadsheetml/2006/main">
  <authors>
    <author>Чернышева Надежда Владимировна</author>
  </authors>
  <commentList>
    <comment ref="E3" authorId="0" shapeId="0">
      <text>
        <r>
          <rPr>
            <b/>
            <sz val="9"/>
            <color indexed="81"/>
            <rFont val="Tahoma"/>
            <family val="2"/>
            <charset val="204"/>
          </rPr>
          <t>показатель можно менять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B28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сумма по форме 0420125
</t>
        </r>
      </text>
    </comment>
    <comment ref="D62" authorId="0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резервов должно быть рассчитано страховщиком самостоятельно, на базе журнала учета договоров, с использованием соответствующей нормы доходности.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E62" authorId="0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резервов должно быть рассчитано страховщиком самостоятельно, на базе журнала учета договоров, с использованием соответствующей нормы доходности.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Чернышева Надежда Владимировна</author>
  </authors>
  <commentList>
    <comment ref="U12" authorId="0" shapeId="0">
      <text>
        <r>
          <rPr>
            <b/>
            <sz val="9"/>
            <color indexed="81"/>
            <rFont val="Tahoma"/>
            <family val="2"/>
            <charset val="204"/>
          </rPr>
          <t>дата погашения по договору 31.12.19, для целей расчету по акту 5 дней от даты расчета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  <charset val="204"/>
          </rPr>
          <t>ставка до востребования = 0%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  <charset val="204"/>
          </rPr>
          <t>прогнозная дата погашения по депозитам до востребования: 
1) если можно отозвать в течении 5 дней - то +5 дней от даты расчетов, 
2) если нельзя, то + 365 от даты расчетов</t>
        </r>
      </text>
    </comment>
    <comment ref="W14" authorId="0" shapeId="0">
      <text>
        <r>
          <rPr>
            <b/>
            <sz val="9"/>
            <color indexed="81"/>
            <rFont val="Tahoma"/>
            <family val="2"/>
            <charset val="204"/>
          </rPr>
          <t>ставка до востребования = 0%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  <charset val="204"/>
          </rPr>
          <t>прогнозная дата погашения по депозитам до востребования: 
1) если можно отозвать в течении 5 дней - то +5 дней от даты расчетов, 
2) если нельзя, то + 365 от даты расчетов</t>
        </r>
      </text>
    </comment>
    <comment ref="AH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I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J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K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L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M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O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Q22" authorId="0" shapeId="0">
      <text>
        <r>
          <rPr>
            <b/>
            <sz val="9"/>
            <color indexed="81"/>
            <rFont val="Tahoma"/>
            <family val="2"/>
            <charset val="204"/>
          </rPr>
          <t>расчет на листе "Расшифровка паев"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M25" authorId="0" shapeId="0">
      <text>
        <r>
          <rPr>
            <b/>
            <sz val="9"/>
            <color indexed="81"/>
            <rFont val="Tahoma"/>
            <family val="2"/>
            <charset val="204"/>
          </rPr>
          <t>для оценки влияния кредитного риска используется подход look through (в данном примере рейтинг акции)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AT25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в зависимости от того на что депозитарная расписка, в данном случае на акцию, поэтому 0
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77" authorId="0" shapeId="0">
      <text>
        <r>
          <rPr>
            <b/>
            <sz val="9"/>
            <color indexed="81"/>
            <rFont val="Tahoma"/>
            <family val="2"/>
            <charset val="204"/>
          </rPr>
          <t>недвижимость, оцененная в соответствии с Проектом положения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Q278" authorId="0" shapeId="0">
      <text>
        <r>
          <rPr>
            <b/>
            <sz val="9"/>
            <color indexed="81"/>
            <rFont val="Tahoma"/>
            <family val="2"/>
            <charset val="204"/>
          </rPr>
          <t>недвижимость, оцененная в соответствии с Проектом положения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Чернышева Надежда Владимировна</author>
  </authors>
  <commentList>
    <comment ref="Q5" authorId="0" shapeId="0">
      <text>
        <r>
          <rPr>
            <b/>
            <sz val="9"/>
            <color indexed="81"/>
            <rFont val="Tahoma"/>
            <family val="2"/>
            <charset val="204"/>
          </rPr>
          <t>прогнозная дата погашения по депозитам до востребования: 
1) если можно отозвать в течении 5 дней - то +5 дней от даты расчетов, 
2) если нельзя, то + 365 от даты расчетов</t>
        </r>
      </text>
    </comment>
    <comment ref="Q6" authorId="0" shapeId="0">
      <text>
        <r>
          <rPr>
            <b/>
            <sz val="9"/>
            <color indexed="81"/>
            <rFont val="Tahoma"/>
            <family val="2"/>
            <charset val="204"/>
          </rPr>
          <t>прогнозная дата погашения по депозитам до востребования: 
1) если можно отозвать в течении 5 дней - то +5 дней от даты расчетов, 
2) если нельзя, то + 365 от даты расчетов</t>
        </r>
      </text>
    </comment>
    <comment ref="D12" authorId="0" shapeId="0">
      <text>
        <r>
          <rPr>
            <b/>
            <sz val="9"/>
            <color indexed="81"/>
            <rFont val="Tahoma"/>
            <family val="2"/>
            <charset val="204"/>
          </rPr>
          <t>применяется подход look through, в данном примере депозитарная расписка на акции иностранного банка, допущенные к организованным торгам, с рейтингом S&amp;P уровня А+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L12" authorId="0" shapeId="0">
      <text>
        <r>
          <rPr>
            <b/>
            <sz val="9"/>
            <color indexed="81"/>
            <rFont val="Tahoma"/>
            <family val="2"/>
            <charset val="204"/>
          </rPr>
          <t>для оценки влияния кредитного риска используется подход look through (в данном примере рейтинг акции)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<sst xmlns="http://schemas.openxmlformats.org/spreadsheetml/2006/main" count="4556" uniqueCount="1071">
  <si>
    <t>Все данные указаны в руб.</t>
  </si>
  <si>
    <t>Ценные бумаги</t>
  </si>
  <si>
    <t>облигации</t>
  </si>
  <si>
    <t>Депозиты</t>
  </si>
  <si>
    <t>Денежные средства</t>
  </si>
  <si>
    <t>Дебиторская задолженность</t>
  </si>
  <si>
    <t>Основные средства (кроме недвижимого имущества)</t>
  </si>
  <si>
    <t>Отложенные аквизиционные расходы</t>
  </si>
  <si>
    <t>Вклад в капитал</t>
  </si>
  <si>
    <t>Нематериальные активы</t>
  </si>
  <si>
    <t>Требования по текущему налогу на прибыль</t>
  </si>
  <si>
    <t>Отложенные налоговые активы</t>
  </si>
  <si>
    <t>Итого активов</t>
  </si>
  <si>
    <t>НРМП</t>
  </si>
  <si>
    <t>Плохие активы</t>
  </si>
  <si>
    <t>Итого обязательства</t>
  </si>
  <si>
    <t>Резервы по страхованию иному, чем страхование жизни
Из них:</t>
  </si>
  <si>
    <t>Доп. Часть РНП</t>
  </si>
  <si>
    <t>Прочие обязательства</t>
  </si>
  <si>
    <t>Внебалансовые обязательства (учтены в модели в составе обязательств)</t>
  </si>
  <si>
    <t>Итого обязательств</t>
  </si>
  <si>
    <t>Итого обязательства по балансу (учтены страховые резервы по балансу)</t>
  </si>
  <si>
    <t>Итого обязательства по модели (учтены регуляторные страховые резервы)</t>
  </si>
  <si>
    <t>check</t>
  </si>
  <si>
    <t>4 - акция;</t>
  </si>
  <si>
    <t>8 - депозитарная расписка;</t>
  </si>
  <si>
    <t>субординированные облигации, не конвертируемые в акции</t>
  </si>
  <si>
    <t>инвестиционный пай</t>
  </si>
  <si>
    <t>облигация с ипотечным покрытием</t>
  </si>
  <si>
    <t>депозитарная расписка</t>
  </si>
  <si>
    <t>ипотечный сертификат участия</t>
  </si>
  <si>
    <t>прочие ценные бумаги</t>
  </si>
  <si>
    <t>№ строки</t>
  </si>
  <si>
    <t>Наименование актива/ обязательства</t>
  </si>
  <si>
    <t>Идентификационный номер актива</t>
  </si>
  <si>
    <t>Наименование контрагента</t>
  </si>
  <si>
    <t>ИНН или TIN контрагента</t>
  </si>
  <si>
    <t>Дебитор</t>
  </si>
  <si>
    <t>Кредитный рейтинг  контрагента</t>
  </si>
  <si>
    <t>Наименование рейтингового агентства, присвоившего кредитный рейтинг эмитенту</t>
  </si>
  <si>
    <t>Кредитный рейтинг эмиссии</t>
  </si>
  <si>
    <t>Наименование рейтингового агентства, присвоившего кредитный рейтинг эмиссии</t>
  </si>
  <si>
    <t>Количество
ед.</t>
  </si>
  <si>
    <t>Цена за 1 ед.
руб.</t>
  </si>
  <si>
    <t>Код валюты актива</t>
  </si>
  <si>
    <t>Дата открытия депозита</t>
  </si>
  <si>
    <t>Условия досрочного возврата депозита</t>
  </si>
  <si>
    <t>Процентная ставка, %</t>
  </si>
  <si>
    <t>Номинальная стоимость одной ценной бумаги, в единицах валюты номинала</t>
  </si>
  <si>
    <t>Дюрация</t>
  </si>
  <si>
    <t>Структурная облигация</t>
  </si>
  <si>
    <t>ЗПИФ</t>
  </si>
  <si>
    <t xml:space="preserve"> Ценная бумага включена в список ценных бумаг, допущенных к организованным торгам</t>
  </si>
  <si>
    <t>Дебиторская задолженность по операциям страхования, сострахования и перестрахования</t>
  </si>
  <si>
    <t>Прочая дебиторская задолженность (кроме дебиторской задолженности страхователей и перестрахователей по договорам, не содержащим
значительного страхового риска)</t>
  </si>
  <si>
    <t>Маркер "хороший" (1)/
"плохой" (0) актив</t>
  </si>
  <si>
    <t>Стоимость актива по итогам переоценки</t>
  </si>
  <si>
    <t>Концентрационный риск</t>
  </si>
  <si>
    <t>Спред риск</t>
  </si>
  <si>
    <t>Коэффициент концентрации %</t>
  </si>
  <si>
    <t>Срок до погашения</t>
  </si>
  <si>
    <t>Сумма частичного возмещения стоимости актива</t>
  </si>
  <si>
    <t>Контрагент 1</t>
  </si>
  <si>
    <t>Контрагент 2</t>
  </si>
  <si>
    <t>Контрагент 6</t>
  </si>
  <si>
    <t>Контрагент 8</t>
  </si>
  <si>
    <t>ИНН 1</t>
  </si>
  <si>
    <t>ИНН 2</t>
  </si>
  <si>
    <t>ИНН 6</t>
  </si>
  <si>
    <t>Акционерное общество «Рейтинговое Агентство «Эксперт РА»</t>
  </si>
  <si>
    <t>«Аналитическое Кредитное Рейтинговое Агентство» (Акционерное общество)</t>
  </si>
  <si>
    <t>ИНН 8</t>
  </si>
  <si>
    <t>A</t>
  </si>
  <si>
    <t>B+</t>
  </si>
  <si>
    <t>BB+</t>
  </si>
  <si>
    <t>BB</t>
  </si>
  <si>
    <t>B</t>
  </si>
  <si>
    <t>BB-</t>
  </si>
  <si>
    <t>B-</t>
  </si>
  <si>
    <t>D</t>
  </si>
  <si>
    <t>ruAA-</t>
  </si>
  <si>
    <t xml:space="preserve">AA+(RU) </t>
  </si>
  <si>
    <t>AA(RU)</t>
  </si>
  <si>
    <t>Контрагент 9</t>
  </si>
  <si>
    <t>ИНН 9</t>
  </si>
  <si>
    <t>7710168360</t>
  </si>
  <si>
    <t>BBB-</t>
  </si>
  <si>
    <t>Рейтинговое агентство «Фитч Рейтингс» (Fitch Ratings)</t>
  </si>
  <si>
    <t>Контрагент 10</t>
  </si>
  <si>
    <t>ИНН 10</t>
  </si>
  <si>
    <t>Контрагент 11</t>
  </si>
  <si>
    <t>ИНН 11</t>
  </si>
  <si>
    <t>Контрагент 12</t>
  </si>
  <si>
    <t>ИНН 13</t>
  </si>
  <si>
    <t>ИНН 12</t>
  </si>
  <si>
    <t>Контрагент 13</t>
  </si>
  <si>
    <t>Контрагент 14</t>
  </si>
  <si>
    <t>ИНН 14</t>
  </si>
  <si>
    <t>Контрагент 15</t>
  </si>
  <si>
    <t>ИНН 15</t>
  </si>
  <si>
    <t>Рейтинговое агентство «Эс энд Пи Глобал Рейтингс» (S&amp;P Global Ratings)</t>
  </si>
  <si>
    <t>жилая</t>
  </si>
  <si>
    <t>нежилая</t>
  </si>
  <si>
    <t>Контрагент 16</t>
  </si>
  <si>
    <t>ИНН 16</t>
  </si>
  <si>
    <t>Контрагент 17</t>
  </si>
  <si>
    <t>ИНН 17</t>
  </si>
  <si>
    <t>Дебиторская задолженность по суброгационным и регрессным требованиям</t>
  </si>
  <si>
    <t>Дебиторская задолженность по расчетам со страховыми агентами</t>
  </si>
  <si>
    <t>Дебиторская задолженность по расчетам со страховыми брокерами</t>
  </si>
  <si>
    <t>Дебиторская задолженность по расчетам по прямому возмещению убытков</t>
  </si>
  <si>
    <t>Дебиторская задолженность по уплате страховых премий/взносов (по договорам страхования, сострахования, перестрахования, по договорам не содержащим значительный страховой риск)</t>
  </si>
  <si>
    <t>Дебиторская задолженность страхователей по договорам страхования, сострахования, перестрахования, по договорам не содержащим значительный страховой риск иная, кроме уплаты страховых премий/взносов</t>
  </si>
  <si>
    <t>Незавершенные расчеты по операциям страхования и перестрахования</t>
  </si>
  <si>
    <t>Не является прочей дебиторской задолженностью</t>
  </si>
  <si>
    <t>Не является дебиторской задолженностью по операциям страхования, сострахования и перестрахования (монетарная задолженность)</t>
  </si>
  <si>
    <t>Не является дебиторской задолженностью по операциям страхования, сострахования и перестрахования (не монетарная задолженность)</t>
  </si>
  <si>
    <t>Дебитор 1</t>
  </si>
  <si>
    <t>ИНН Дебитор 1</t>
  </si>
  <si>
    <t>Дебитор 2</t>
  </si>
  <si>
    <t>ИНН Дебитор 2</t>
  </si>
  <si>
    <t>Дебитор 3</t>
  </si>
  <si>
    <t>ИНН Дебитор 3</t>
  </si>
  <si>
    <t>Дебитор 4</t>
  </si>
  <si>
    <t>ИНН Дебитор 4</t>
  </si>
  <si>
    <t>ИНН Дебитор 5</t>
  </si>
  <si>
    <t>Дебитор 6</t>
  </si>
  <si>
    <t>ИНН Дебитор 6</t>
  </si>
  <si>
    <t>Дебитор 7</t>
  </si>
  <si>
    <t>ИНН Дебитор 7</t>
  </si>
  <si>
    <t>Дебитор 8</t>
  </si>
  <si>
    <t>ИНН Дебитор 8</t>
  </si>
  <si>
    <t>Дебитор 9</t>
  </si>
  <si>
    <t>ИНН Дебитор 9</t>
  </si>
  <si>
    <t>Дебитор 10</t>
  </si>
  <si>
    <t>ИНН Дебитор 10</t>
  </si>
  <si>
    <t>Дебитор 11</t>
  </si>
  <si>
    <t>ИНН Дебитор 11</t>
  </si>
  <si>
    <t>Дебитор 12</t>
  </si>
  <si>
    <t>ИНН Дебитор 12</t>
  </si>
  <si>
    <t>Дебитор 13</t>
  </si>
  <si>
    <t>ИНН Дебитор 13</t>
  </si>
  <si>
    <t>Дебитор 14</t>
  </si>
  <si>
    <t>ИНН Дебитор 14</t>
  </si>
  <si>
    <t>Дебитор 15</t>
  </si>
  <si>
    <t>ИНН Дебитор 15</t>
  </si>
  <si>
    <t>Дебитор 16</t>
  </si>
  <si>
    <t>ИНН Дебитор 16</t>
  </si>
  <si>
    <t>Дебитор 17</t>
  </si>
  <si>
    <t>ИНН Дебитор 17</t>
  </si>
  <si>
    <t>Дебитор 18</t>
  </si>
  <si>
    <t>ИНН Дебитор 18</t>
  </si>
  <si>
    <t>Дебитор 19</t>
  </si>
  <si>
    <t>ИНН Дебитор 19</t>
  </si>
  <si>
    <t>Дебитор 20</t>
  </si>
  <si>
    <t>ИНН Дебитор 20</t>
  </si>
  <si>
    <t>Дебитор 21</t>
  </si>
  <si>
    <t>ИНН Дебитор 21</t>
  </si>
  <si>
    <t>Дебитор 22</t>
  </si>
  <si>
    <t>ИНН Дебитор 22</t>
  </si>
  <si>
    <t>Дебитор 23</t>
  </si>
  <si>
    <t>ИНН Дебитор 23</t>
  </si>
  <si>
    <t>Дебитор 24</t>
  </si>
  <si>
    <t>ИНН Дебитор 24</t>
  </si>
  <si>
    <t>Дебитор 25</t>
  </si>
  <si>
    <t>ИНН Дебитор 25</t>
  </si>
  <si>
    <t>Дебитор 26</t>
  </si>
  <si>
    <t>ИНН Дебитор 26</t>
  </si>
  <si>
    <t>Дебитор 27</t>
  </si>
  <si>
    <t>ИНН Дебитор 27</t>
  </si>
  <si>
    <t>Дебитор 28</t>
  </si>
  <si>
    <t>ИНН Дебитор 28</t>
  </si>
  <si>
    <t>Дебитор 29</t>
  </si>
  <si>
    <t>ИНН Дебитор 29</t>
  </si>
  <si>
    <t>Дебитор 30</t>
  </si>
  <si>
    <t>ИНН Дебитор 30</t>
  </si>
  <si>
    <t>Дебитор 31</t>
  </si>
  <si>
    <t>ИНН Дебитор 31</t>
  </si>
  <si>
    <t>Дебитор 32</t>
  </si>
  <si>
    <t>ИНН Дебитор 32</t>
  </si>
  <si>
    <t>Дебитор 33</t>
  </si>
  <si>
    <t>ИНН Дебитор 33</t>
  </si>
  <si>
    <t>Дебитор 34</t>
  </si>
  <si>
    <t>ИНН Дебитор 34</t>
  </si>
  <si>
    <t>Дебитор 35</t>
  </si>
  <si>
    <t>ИНН Дебитор 35</t>
  </si>
  <si>
    <t>Дебитор 36</t>
  </si>
  <si>
    <t>ИНН Дебитор 36</t>
  </si>
  <si>
    <t>Дебитор 37</t>
  </si>
  <si>
    <t>ИНН Дебитор 37</t>
  </si>
  <si>
    <t>Дебитор 38</t>
  </si>
  <si>
    <t>ИНН Дебитор 38</t>
  </si>
  <si>
    <t>Дебитор 39</t>
  </si>
  <si>
    <t>ИНН Дебитор 39</t>
  </si>
  <si>
    <t>Дебитор 40</t>
  </si>
  <si>
    <t>ИНН Дебитор 40</t>
  </si>
  <si>
    <t>Дебитор 41</t>
  </si>
  <si>
    <t>ИНН Дебитор 41</t>
  </si>
  <si>
    <t>Дебитор 42</t>
  </si>
  <si>
    <t>ИНН Дебитор 42</t>
  </si>
  <si>
    <t>Дебитор 43</t>
  </si>
  <si>
    <t>ИНН Дебитор 43</t>
  </si>
  <si>
    <t>Дебитор 44</t>
  </si>
  <si>
    <t>ИНН Дебитор 44</t>
  </si>
  <si>
    <t>Дебитор 45</t>
  </si>
  <si>
    <t>ИНН Дебитор 45</t>
  </si>
  <si>
    <t>Дебитор 46</t>
  </si>
  <si>
    <t>ИНН Дебитор 46</t>
  </si>
  <si>
    <t>Дебитор 47</t>
  </si>
  <si>
    <t>ИНН Дебитор 47</t>
  </si>
  <si>
    <t>Дебитор 48</t>
  </si>
  <si>
    <t>ИНН Дебитор 48</t>
  </si>
  <si>
    <t>Дебитор 49</t>
  </si>
  <si>
    <t>ИНН Дебитор 49</t>
  </si>
  <si>
    <t>Дебитор 50</t>
  </si>
  <si>
    <t>ИНН Дебитор 50</t>
  </si>
  <si>
    <t>Дебитор 51</t>
  </si>
  <si>
    <t>ИНН Дебитор 51</t>
  </si>
  <si>
    <t>Дебитор 52</t>
  </si>
  <si>
    <t>ИНН Дебитор 52</t>
  </si>
  <si>
    <t>Дебитор 53</t>
  </si>
  <si>
    <t>ИНН Дебитор 53</t>
  </si>
  <si>
    <t>Дебитор 54</t>
  </si>
  <si>
    <t>ИНН Дебитор 54</t>
  </si>
  <si>
    <t>Дебитор 55</t>
  </si>
  <si>
    <t>ИНН Дебитор 55</t>
  </si>
  <si>
    <t>Дебитор 56</t>
  </si>
  <si>
    <t>ИНН Дебитор 56</t>
  </si>
  <si>
    <t>Дебитор 57</t>
  </si>
  <si>
    <t>ИНН Дебитор 57</t>
  </si>
  <si>
    <t>Дебитор 58</t>
  </si>
  <si>
    <t>ИНН Дебитор 58</t>
  </si>
  <si>
    <t>Дебитор 59</t>
  </si>
  <si>
    <t>ИНН Дебитор 59</t>
  </si>
  <si>
    <t>Дебитор 60</t>
  </si>
  <si>
    <t>ИНН Дебитор 60</t>
  </si>
  <si>
    <t>Дебитор 61</t>
  </si>
  <si>
    <t>ИНН Дебитор 61</t>
  </si>
  <si>
    <t>Дебитор 62</t>
  </si>
  <si>
    <t>ИНН Дебитор 62</t>
  </si>
  <si>
    <t>Дебитор 63</t>
  </si>
  <si>
    <t>ИНН Дебитор 63</t>
  </si>
  <si>
    <t>Дебитор 64</t>
  </si>
  <si>
    <t>ИНН Дебитор 64</t>
  </si>
  <si>
    <t>Дебитор 65</t>
  </si>
  <si>
    <t>ИНН Дебитор 65</t>
  </si>
  <si>
    <t>Дебитор 66</t>
  </si>
  <si>
    <t>ИНН Дебитор 66</t>
  </si>
  <si>
    <t>Дебитор 67</t>
  </si>
  <si>
    <t>ИНН Дебитор 67</t>
  </si>
  <si>
    <t>Дебитор 68</t>
  </si>
  <si>
    <t>ИНН Дебитор 68</t>
  </si>
  <si>
    <t>Дебитор 69</t>
  </si>
  <si>
    <t>ИНН Дебитор 69</t>
  </si>
  <si>
    <t>Дебитор 70</t>
  </si>
  <si>
    <t>ИНН Дебитор 70</t>
  </si>
  <si>
    <t>Дебитор 71</t>
  </si>
  <si>
    <t>ИНН Дебитор 71</t>
  </si>
  <si>
    <t>Дебитор 72</t>
  </si>
  <si>
    <t>ИНН Дебитор 72</t>
  </si>
  <si>
    <t>Дебитор 73</t>
  </si>
  <si>
    <t>ИНН Дебитор 73</t>
  </si>
  <si>
    <t>Дебитор 74</t>
  </si>
  <si>
    <t>ИНН Дебитор 74</t>
  </si>
  <si>
    <t>Дебитор 75</t>
  </si>
  <si>
    <t>ИНН Дебитор 75</t>
  </si>
  <si>
    <t>Дебитор 76</t>
  </si>
  <si>
    <t>ИНН Дебитор 76</t>
  </si>
  <si>
    <t>Дебитор 77</t>
  </si>
  <si>
    <t>ИНН Дебитор 77</t>
  </si>
  <si>
    <t>Дебитор 78</t>
  </si>
  <si>
    <t>ИНН Дебитор 78</t>
  </si>
  <si>
    <t>Дебитор 79</t>
  </si>
  <si>
    <t>ИНН Дебитор 79</t>
  </si>
  <si>
    <t>Дебитор 80</t>
  </si>
  <si>
    <t>ИНН Дебитор 80</t>
  </si>
  <si>
    <t>Дебитор 81</t>
  </si>
  <si>
    <t>ИНН Дебитор 81</t>
  </si>
  <si>
    <t>Дебитор 82</t>
  </si>
  <si>
    <t>ИНН Дебитор 82</t>
  </si>
  <si>
    <t>Дебитор 83</t>
  </si>
  <si>
    <t>ИНН Дебитор 83</t>
  </si>
  <si>
    <t>Дебитор 84</t>
  </si>
  <si>
    <t>ИНН Дебитор 84</t>
  </si>
  <si>
    <t>Дебитор 85</t>
  </si>
  <si>
    <t>ИНН Дебитор 85</t>
  </si>
  <si>
    <t>Дебитор 86</t>
  </si>
  <si>
    <t>ИНН Дебитор 86</t>
  </si>
  <si>
    <t>Дебитор 87</t>
  </si>
  <si>
    <t>ИНН Дебитор 87</t>
  </si>
  <si>
    <t>Дебитор 88</t>
  </si>
  <si>
    <t>ИНН Дебитор 88</t>
  </si>
  <si>
    <t>Дебитор 89</t>
  </si>
  <si>
    <t>ИНН Дебитор 89</t>
  </si>
  <si>
    <t>Дебитор 90</t>
  </si>
  <si>
    <t>ИНН Дебитор 90</t>
  </si>
  <si>
    <t>Дебитор 91</t>
  </si>
  <si>
    <t>ИНН Дебитор 91</t>
  </si>
  <si>
    <t>Дебитор 92</t>
  </si>
  <si>
    <t>ИНН Дебитор 92</t>
  </si>
  <si>
    <t>Дебитор 93</t>
  </si>
  <si>
    <t>ИНН Дебитор 93</t>
  </si>
  <si>
    <t>Дебитор 94</t>
  </si>
  <si>
    <t>ИНН Дебитор 94</t>
  </si>
  <si>
    <t>Дебитор 95</t>
  </si>
  <si>
    <t>ИНН Дебитор 95</t>
  </si>
  <si>
    <t>Дебитор 96</t>
  </si>
  <si>
    <t>ИНН Дебитор 96</t>
  </si>
  <si>
    <t>Дебитор 97</t>
  </si>
  <si>
    <t>ИНН Дебитор 97</t>
  </si>
  <si>
    <t>Дебитор 98</t>
  </si>
  <si>
    <t>ИНН Дебитор 98</t>
  </si>
  <si>
    <t>Дебитор 99</t>
  </si>
  <si>
    <t>ИНН Дебитор 99</t>
  </si>
  <si>
    <t>Дебитор 100</t>
  </si>
  <si>
    <t>ИНН Дебитор 100</t>
  </si>
  <si>
    <t>Дебитор 101</t>
  </si>
  <si>
    <t>ИНН Дебитор 101</t>
  </si>
  <si>
    <t>Дебитор 102</t>
  </si>
  <si>
    <t>ИНН Дебитор 102</t>
  </si>
  <si>
    <t>Дебитор 103</t>
  </si>
  <si>
    <t>ИНН Дебитор 103</t>
  </si>
  <si>
    <t>Дебитор 104</t>
  </si>
  <si>
    <t>ИНН Дебитор 104</t>
  </si>
  <si>
    <t>Дебитор 105</t>
  </si>
  <si>
    <t>ИНН Дебитор 105</t>
  </si>
  <si>
    <t>Дебитор 106</t>
  </si>
  <si>
    <t>ИНН Дебитор 106</t>
  </si>
  <si>
    <t>Дебитор 107</t>
  </si>
  <si>
    <t>ИНН Дебитор 107</t>
  </si>
  <si>
    <t>Дебитор 108</t>
  </si>
  <si>
    <t>ИНН Дебитор 108</t>
  </si>
  <si>
    <t>Дебитор 109</t>
  </si>
  <si>
    <t>ИНН Дебитор 109</t>
  </si>
  <si>
    <t>Дебитор 110</t>
  </si>
  <si>
    <t>ИНН Дебитор 110</t>
  </si>
  <si>
    <t>Дебитор 111</t>
  </si>
  <si>
    <t>ИНН Дебитор 111</t>
  </si>
  <si>
    <t>Дебитор 112</t>
  </si>
  <si>
    <t>ИНН Дебитор 112</t>
  </si>
  <si>
    <t>Дебитор 113</t>
  </si>
  <si>
    <t>ИНН Дебитор 113</t>
  </si>
  <si>
    <t>Дебитор 114</t>
  </si>
  <si>
    <t>ИНН Дебитор 114</t>
  </si>
  <si>
    <t>Дебитор 115</t>
  </si>
  <si>
    <t>ИНН Дебитор 115</t>
  </si>
  <si>
    <t>Дебитор 116</t>
  </si>
  <si>
    <t>ИНН Дебитор 116</t>
  </si>
  <si>
    <t>Дебитор 117</t>
  </si>
  <si>
    <t>ИНН Дебитор 117</t>
  </si>
  <si>
    <t>Дебитор 118</t>
  </si>
  <si>
    <t>ИНН Дебитор 118</t>
  </si>
  <si>
    <t>Дебитор 119</t>
  </si>
  <si>
    <t>ИНН Дебитор 119</t>
  </si>
  <si>
    <t>Дебитор 120</t>
  </si>
  <si>
    <t>ИНН Дебитор 120</t>
  </si>
  <si>
    <t>Дебитор 121</t>
  </si>
  <si>
    <t>ИНН Дебитор 121</t>
  </si>
  <si>
    <t>Дебитор 122</t>
  </si>
  <si>
    <t>ИНН Дебитор 122</t>
  </si>
  <si>
    <t>Дебитор 123</t>
  </si>
  <si>
    <t>ИНН Дебитор 123</t>
  </si>
  <si>
    <t>Дебитор 124</t>
  </si>
  <si>
    <t>ИНН Дебитор 124</t>
  </si>
  <si>
    <t>Дебитор 125</t>
  </si>
  <si>
    <t>ИНН Дебитор 125</t>
  </si>
  <si>
    <t>Дебитор 126</t>
  </si>
  <si>
    <t>ИНН Дебитор 126</t>
  </si>
  <si>
    <t>Дебитор 127</t>
  </si>
  <si>
    <t>ИНН Дебитор 127</t>
  </si>
  <si>
    <t>Дебитор 128</t>
  </si>
  <si>
    <t>ИНН Дебитор 128</t>
  </si>
  <si>
    <t>Дебитор 129</t>
  </si>
  <si>
    <t>ИНН Дебитор 129</t>
  </si>
  <si>
    <t>Дебитор 130</t>
  </si>
  <si>
    <t>ИНН Дебитор 130</t>
  </si>
  <si>
    <t>Дебитор 131</t>
  </si>
  <si>
    <t>ИНН Дебитор 131</t>
  </si>
  <si>
    <t>Дебитор 132</t>
  </si>
  <si>
    <t>ИНН Дебитор 132</t>
  </si>
  <si>
    <t>Дебитор 133</t>
  </si>
  <si>
    <t>ИНН Дебитор 133</t>
  </si>
  <si>
    <t>Дебитор 134</t>
  </si>
  <si>
    <t>ИНН Дебитор 134</t>
  </si>
  <si>
    <t>Дебитор 135</t>
  </si>
  <si>
    <t>ИНН Дебитор 135</t>
  </si>
  <si>
    <t>Дебитор 136</t>
  </si>
  <si>
    <t>ИНН Дебитор 136</t>
  </si>
  <si>
    <t>Дебитор 137</t>
  </si>
  <si>
    <t>ИНН Дебитор 137</t>
  </si>
  <si>
    <t>Дебитор 138</t>
  </si>
  <si>
    <t>ИНН Дебитор 138</t>
  </si>
  <si>
    <t>Дебитор 139</t>
  </si>
  <si>
    <t>ИНН Дебитор 139</t>
  </si>
  <si>
    <t>Дебитор 140</t>
  </si>
  <si>
    <t>ИНН Дебитор 140</t>
  </si>
  <si>
    <t>Дебитор 141</t>
  </si>
  <si>
    <t>ИНН Дебитор 141</t>
  </si>
  <si>
    <t>Дебитор 142</t>
  </si>
  <si>
    <t>ИНН Дебитор 142</t>
  </si>
  <si>
    <t>Дебитор 143</t>
  </si>
  <si>
    <t>ИНН Дебитор 143</t>
  </si>
  <si>
    <t>Дебитор 144</t>
  </si>
  <si>
    <t>ИНН Дебитор 144</t>
  </si>
  <si>
    <t>Дебитор 145</t>
  </si>
  <si>
    <t>ИНН Дебитор 145</t>
  </si>
  <si>
    <t>Дебитор 146</t>
  </si>
  <si>
    <t>ИНН Дебитор 146</t>
  </si>
  <si>
    <t>Дебитор 147</t>
  </si>
  <si>
    <t>ИНН Дебитор 147</t>
  </si>
  <si>
    <t>Дебитор 148</t>
  </si>
  <si>
    <t>ИНН Дебитор 148</t>
  </si>
  <si>
    <t>Дебитор 149</t>
  </si>
  <si>
    <t>ИНН Дебитор 149</t>
  </si>
  <si>
    <t>Дебитор 150</t>
  </si>
  <si>
    <t>ИНН Дебитор 150</t>
  </si>
  <si>
    <t>Дебитор 151</t>
  </si>
  <si>
    <t>ИНН Дебитор 151</t>
  </si>
  <si>
    <t>Дебитор 152</t>
  </si>
  <si>
    <t>ИНН Дебитор 152</t>
  </si>
  <si>
    <t>Дебитор 153</t>
  </si>
  <si>
    <t>ИНН Дебитор 153</t>
  </si>
  <si>
    <t>Дебитор 154</t>
  </si>
  <si>
    <t>ИНН Дебитор 154</t>
  </si>
  <si>
    <t>Дебитор 155</t>
  </si>
  <si>
    <t>ИНН Дебитор 155</t>
  </si>
  <si>
    <t>Дебитор 156</t>
  </si>
  <si>
    <t>ИНН Дебитор 156</t>
  </si>
  <si>
    <t>Дебитор 157</t>
  </si>
  <si>
    <t>ИНН Дебитор 157</t>
  </si>
  <si>
    <t>Дебитор 158</t>
  </si>
  <si>
    <t>ИНН Дебитор 158</t>
  </si>
  <si>
    <t>Дебитор 159</t>
  </si>
  <si>
    <t>ИНН Дебитор 159</t>
  </si>
  <si>
    <t>Дебитор 160</t>
  </si>
  <si>
    <t>ИНН Дебитор 160</t>
  </si>
  <si>
    <t>Дебитор 161</t>
  </si>
  <si>
    <t>ИНН Дебитор 161</t>
  </si>
  <si>
    <t>Дебитор 162</t>
  </si>
  <si>
    <t>ИНН Дебитор 162</t>
  </si>
  <si>
    <t>Дебитор 163</t>
  </si>
  <si>
    <t>ИНН Дебитор 163</t>
  </si>
  <si>
    <t>Дебитор 164</t>
  </si>
  <si>
    <t>ИНН Дебитор 164</t>
  </si>
  <si>
    <t>Дебитор 165</t>
  </si>
  <si>
    <t>ИНН Дебитор 165</t>
  </si>
  <si>
    <t>Дебитор 166</t>
  </si>
  <si>
    <t>ИНН Дебитор 166</t>
  </si>
  <si>
    <t>Дебитор 167</t>
  </si>
  <si>
    <t>ИНН Дебитор 167</t>
  </si>
  <si>
    <t>Дебитор 168</t>
  </si>
  <si>
    <t>ИНН Дебитор 168</t>
  </si>
  <si>
    <t>Дебитор 169</t>
  </si>
  <si>
    <t>ИНН Дебитор 169</t>
  </si>
  <si>
    <t>Дебитор 170</t>
  </si>
  <si>
    <t>ИНН Дебитор 170</t>
  </si>
  <si>
    <t>Дебитор 171</t>
  </si>
  <si>
    <t>ИНН Дебитор 171</t>
  </si>
  <si>
    <t>Дебитор 172</t>
  </si>
  <si>
    <t>ИНН Дебитор 172</t>
  </si>
  <si>
    <t>Дебитор 173</t>
  </si>
  <si>
    <t>ИНН Дебитор 173</t>
  </si>
  <si>
    <t>Дебитор 174</t>
  </si>
  <si>
    <t>ИНН Дебитор 174</t>
  </si>
  <si>
    <t>Дебитор 175</t>
  </si>
  <si>
    <t>ИНН Дебитор 175</t>
  </si>
  <si>
    <t>Дебитор 176</t>
  </si>
  <si>
    <t>ИНН Дебитор 176</t>
  </si>
  <si>
    <t>Дебитор 177</t>
  </si>
  <si>
    <t>ИНН Дебитор 177</t>
  </si>
  <si>
    <t>Дебитор 178</t>
  </si>
  <si>
    <t>ИНН Дебитор 178</t>
  </si>
  <si>
    <t>Дебитор 179</t>
  </si>
  <si>
    <t>ИНН Дебитор 179</t>
  </si>
  <si>
    <t>Дебитор 180</t>
  </si>
  <si>
    <t>ИНН Дебитор 180</t>
  </si>
  <si>
    <t>Дебитор 181</t>
  </si>
  <si>
    <t>ИНН Дебитор 181</t>
  </si>
  <si>
    <t>Дебитор 182</t>
  </si>
  <si>
    <t>ИНН Дебитор 182</t>
  </si>
  <si>
    <t>Дебитор 183</t>
  </si>
  <si>
    <t>ИНН Дебитор 183</t>
  </si>
  <si>
    <t>Дебитор 184</t>
  </si>
  <si>
    <t>ИНН Дебитор 184</t>
  </si>
  <si>
    <t>Дебитор 185</t>
  </si>
  <si>
    <t>ИНН Дебитор 185</t>
  </si>
  <si>
    <t>Дебитор 186</t>
  </si>
  <si>
    <t>ИНН Дебитор 186</t>
  </si>
  <si>
    <t>Дебитор 187</t>
  </si>
  <si>
    <t>ИНН Дебитор 187</t>
  </si>
  <si>
    <t>Дебитор 188</t>
  </si>
  <si>
    <t>ИНН Дебитор 188</t>
  </si>
  <si>
    <t>Дебитор 189</t>
  </si>
  <si>
    <t>ИНН Дебитор 189</t>
  </si>
  <si>
    <t>Дебитор 190</t>
  </si>
  <si>
    <t>ИНН Дебитор 190</t>
  </si>
  <si>
    <t>Дебитор 191</t>
  </si>
  <si>
    <t>ИНН Дебитор 191</t>
  </si>
  <si>
    <t>Дебитор 192</t>
  </si>
  <si>
    <t>ИНН Дебитор 192</t>
  </si>
  <si>
    <t>Дебитор 193</t>
  </si>
  <si>
    <t>ИНН Дебитор 193</t>
  </si>
  <si>
    <t>Дебитор 194</t>
  </si>
  <si>
    <t>ИНН Дебитор 194</t>
  </si>
  <si>
    <t>Дебитор 195</t>
  </si>
  <si>
    <t>ИНН Дебитор 195</t>
  </si>
  <si>
    <t>Дебитор 196</t>
  </si>
  <si>
    <t>ИНН Дебитор 196</t>
  </si>
  <si>
    <t>Дебитор 197</t>
  </si>
  <si>
    <t>ИНН Дебитор 197</t>
  </si>
  <si>
    <t>Дебитор 198</t>
  </si>
  <si>
    <t>ИНН Дебитор 198</t>
  </si>
  <si>
    <t>Дебитор 199</t>
  </si>
  <si>
    <t>ИНН Дебитор 199</t>
  </si>
  <si>
    <t>Дебитор 200</t>
  </si>
  <si>
    <t>ИНН Дебитор 200</t>
  </si>
  <si>
    <t>Дебитор 201</t>
  </si>
  <si>
    <t>ИНН Дебитор 201</t>
  </si>
  <si>
    <t>Дебитор 202</t>
  </si>
  <si>
    <t>ИНН Дебитор 202</t>
  </si>
  <si>
    <t>Дебитор 203</t>
  </si>
  <si>
    <t>ИНН Дебитор 203</t>
  </si>
  <si>
    <t>Дебитор 204</t>
  </si>
  <si>
    <t>ИНН Дебитор 204</t>
  </si>
  <si>
    <t>Дебитор 205</t>
  </si>
  <si>
    <t>ИНН Дебитор 205</t>
  </si>
  <si>
    <t>Дебитор 206</t>
  </si>
  <si>
    <t>ИНН Дебитор 206</t>
  </si>
  <si>
    <t>Дебитор 207</t>
  </si>
  <si>
    <t>ИНН Дебитор 207</t>
  </si>
  <si>
    <t>Дебитор 208</t>
  </si>
  <si>
    <t>ИНН Дебитор 208</t>
  </si>
  <si>
    <t>Дебитор 209</t>
  </si>
  <si>
    <t>ИНН Дебитор 209</t>
  </si>
  <si>
    <t>Дебитор 210</t>
  </si>
  <si>
    <t>ИНН Дебитор 210</t>
  </si>
  <si>
    <t>Дебитор 211</t>
  </si>
  <si>
    <t>ИНН Дебитор 211</t>
  </si>
  <si>
    <t>Дебитор 212</t>
  </si>
  <si>
    <t>ИНН Дебитор 212</t>
  </si>
  <si>
    <t>Дебитор 213</t>
  </si>
  <si>
    <t>ИНН Дебитор 213</t>
  </si>
  <si>
    <t>Дебитор 214</t>
  </si>
  <si>
    <t>ИНН Дебитор 214</t>
  </si>
  <si>
    <t>Дебитор 215</t>
  </si>
  <si>
    <t>ИНН Дебитор 215</t>
  </si>
  <si>
    <t>Дебитор 216</t>
  </si>
  <si>
    <t>ИНН Дебитор 216</t>
  </si>
  <si>
    <t>Дебитор 217</t>
  </si>
  <si>
    <t>ИНН Дебитор 217</t>
  </si>
  <si>
    <t>Дебитор 218</t>
  </si>
  <si>
    <t>ИНН Дебитор 218</t>
  </si>
  <si>
    <t>Дебитор 219</t>
  </si>
  <si>
    <t>ИНН Дебитор 219</t>
  </si>
  <si>
    <t>Дебитор 220</t>
  </si>
  <si>
    <t>ИНН Дебитор 220</t>
  </si>
  <si>
    <t>Дебитор 221</t>
  </si>
  <si>
    <t>ИНН Дебитор 221</t>
  </si>
  <si>
    <t>Дебитор 222</t>
  </si>
  <si>
    <t>ИНН Дебитор 222</t>
  </si>
  <si>
    <t>Дебитор 223</t>
  </si>
  <si>
    <t>ИНН Дебитор 223</t>
  </si>
  <si>
    <t>Дебитор 224</t>
  </si>
  <si>
    <t>ИНН Дебитор 224</t>
  </si>
  <si>
    <t>Дебитор 225</t>
  </si>
  <si>
    <t>ИНН Дебитор 225</t>
  </si>
  <si>
    <t>Вексели</t>
  </si>
  <si>
    <t>Депо премий у перестрахователей</t>
  </si>
  <si>
    <t>Займ страхователю по договору страхования жизни</t>
  </si>
  <si>
    <t>Займ</t>
  </si>
  <si>
    <t>Недвижимость</t>
  </si>
  <si>
    <t>Слитки  золота,  серебра, платины и палладия, а также памятные монеты Российской Федерации из драгоценных металлов</t>
  </si>
  <si>
    <t>Контрагент 18</t>
  </si>
  <si>
    <t>ИНН 18</t>
  </si>
  <si>
    <t>XS1111111111</t>
  </si>
  <si>
    <t>RU0000000001</t>
  </si>
  <si>
    <t>RU0000000002</t>
  </si>
  <si>
    <t>RU0000000003</t>
  </si>
  <si>
    <t>RU0000000005</t>
  </si>
  <si>
    <t>RU0000000007</t>
  </si>
  <si>
    <t>RU0000000008</t>
  </si>
  <si>
    <t>RU0000000009</t>
  </si>
  <si>
    <t>ставка</t>
  </si>
  <si>
    <t>Купон</t>
  </si>
  <si>
    <t>Тело</t>
  </si>
  <si>
    <t>номинал 1 бумаги</t>
  </si>
  <si>
    <t>валюта</t>
  </si>
  <si>
    <t>Итого</t>
  </si>
  <si>
    <t>Рыночная стоимость</t>
  </si>
  <si>
    <t>Стоимость на 31.12.18</t>
  </si>
  <si>
    <t>Стоимость на 31.12.18 (рубли)</t>
  </si>
  <si>
    <t>ОПИФ</t>
  </si>
  <si>
    <t>Количество паев</t>
  </si>
  <si>
    <t>Стоимость 1 пая</t>
  </si>
  <si>
    <t>Активы в ОПИФ</t>
  </si>
  <si>
    <t>Контрагент</t>
  </si>
  <si>
    <t>ИНН</t>
  </si>
  <si>
    <t>ИНН 19</t>
  </si>
  <si>
    <t>Контрагент 19</t>
  </si>
  <si>
    <t>Контрагент 20</t>
  </si>
  <si>
    <t>ИНН 20</t>
  </si>
  <si>
    <t>Рейтинг</t>
  </si>
  <si>
    <t>Рейтинговое агентство</t>
  </si>
  <si>
    <t>Сумма</t>
  </si>
  <si>
    <t>Валюта</t>
  </si>
  <si>
    <t>Обязательства в ОПИФ</t>
  </si>
  <si>
    <t>Непогашенный номинал</t>
  </si>
  <si>
    <t>YTM</t>
  </si>
  <si>
    <t>(dj-d)/365</t>
  </si>
  <si>
    <t>MD</t>
  </si>
  <si>
    <t>((dj-d)/365*CFj)/((1+YTM)^((dj-d)/365))</t>
  </si>
  <si>
    <t>сумма открытого депозита</t>
  </si>
  <si>
    <t>дата открытия</t>
  </si>
  <si>
    <t>дата погашения</t>
  </si>
  <si>
    <t>Поток</t>
  </si>
  <si>
    <t>((dj-d)/365*CFj)/
((1+YTM)^((dj-d)/365))</t>
  </si>
  <si>
    <t>дата погашения (до востребования, но более 5 дней после заявки)</t>
  </si>
  <si>
    <t>Значения кривой бескупонной доходности государственных облигаций (% годовых) на дату расчета</t>
  </si>
  <si>
    <t>Дата</t>
  </si>
  <si>
    <t>Срок до погашения, лет</t>
  </si>
  <si>
    <t>Date</t>
  </si>
  <si>
    <t>Срок в годах</t>
  </si>
  <si>
    <t>D&lt;=0,25</t>
  </si>
  <si>
    <t>D&gt;=30</t>
  </si>
  <si>
    <t>Модифицированная дюрация</t>
  </si>
  <si>
    <t>Сценарии</t>
  </si>
  <si>
    <t>Вводные данные</t>
  </si>
  <si>
    <t xml:space="preserve">Дата расчета </t>
  </si>
  <si>
    <t>Код валюты</t>
  </si>
  <si>
    <t>Матрица корреляции</t>
  </si>
  <si>
    <t>Код валюты/срок</t>
  </si>
  <si>
    <t>AA+(RU)</t>
  </si>
  <si>
    <t>CCC</t>
  </si>
  <si>
    <t>NR</t>
  </si>
  <si>
    <t>Группа кредитного качества</t>
  </si>
  <si>
    <t>№ группы кредитного качества</t>
  </si>
  <si>
    <t>Расширение кредитного спреда</t>
  </si>
  <si>
    <t>Влияние спред-риска</t>
  </si>
  <si>
    <t xml:space="preserve">
Вспомогательные ячейки для расчета значения кривой бескупонной доходности государственных облигаций (% годовых) на дату расчета</t>
  </si>
  <si>
    <t>Строка</t>
  </si>
  <si>
    <t>Срок от даты расчета до даты погашения/даты оферты</t>
  </si>
  <si>
    <t>Дата возврата (дата погашения/дата оферты)</t>
  </si>
  <si>
    <t>Рыночная стоимость с НКД</t>
  </si>
  <si>
    <t>Влияние риска изменения цен акций</t>
  </si>
  <si>
    <t>Стоимость
по данным бухгалтерского учета
на 31.12.2018
руб.</t>
  </si>
  <si>
    <t>Сумма просроченной задолженности
на 31.12.2018
руб.</t>
  </si>
  <si>
    <t>Денежная наличность в кассе</t>
  </si>
  <si>
    <t>ПВУ</t>
  </si>
  <si>
    <t>Справедливая стоимость</t>
  </si>
  <si>
    <t>Контрагент 21</t>
  </si>
  <si>
    <t>ИНН 21</t>
  </si>
  <si>
    <t>Суммы с листа расшифровка активов</t>
  </si>
  <si>
    <t>Суммы с текущего листа</t>
  </si>
  <si>
    <t>Агентство</t>
  </si>
  <si>
    <t>Доля в портфеле</t>
  </si>
  <si>
    <t>Лимит концентрации</t>
  </si>
  <si>
    <t>Минфин России</t>
  </si>
  <si>
    <t>Рост ставок</t>
  </si>
  <si>
    <t>Падение ставок</t>
  </si>
  <si>
    <t>Влияние процентного риска (рост ставок)</t>
  </si>
  <si>
    <t>Влияние процентного риска (падение ставок)</t>
  </si>
  <si>
    <t xml:space="preserve">
Вспомогательные ячейки для расчета значения процентного риска на дату расчета (рост ставок)</t>
  </si>
  <si>
    <t xml:space="preserve">
Вспомогательные ячейки для расчета значения процентного риска на дату расчета (падение ставок)</t>
  </si>
  <si>
    <t>Влияние концентрационного риска</t>
  </si>
  <si>
    <t>Коэффициент изменения валюты (рост валюты)</t>
  </si>
  <si>
    <t>Коэффициент изменения валюты (падение валюты)</t>
  </si>
  <si>
    <t>Валютный риск (рост валюты)</t>
  </si>
  <si>
    <t>Валютный риск (падение валюты)</t>
  </si>
  <si>
    <t>Влияние риска изменения цен на недвижимость</t>
  </si>
  <si>
    <t>Лимит концентрации на недвижимость</t>
  </si>
  <si>
    <t>Вероятность дефолта</t>
  </si>
  <si>
    <t>активы в ОПИФ</t>
  </si>
  <si>
    <t>Вероятность дефолта
(годовая)</t>
  </si>
  <si>
    <t>Вероятность дефолта
(для расчета)</t>
  </si>
  <si>
    <t>Метод расчета кредитного риска</t>
  </si>
  <si>
    <t>Комментарий</t>
  </si>
  <si>
    <t>Сумма итого</t>
  </si>
  <si>
    <t>Сумма убытка</t>
  </si>
  <si>
    <t>Количество включений</t>
  </si>
  <si>
    <t>Количество контргаентов</t>
  </si>
  <si>
    <t>Влияние рисков на активы</t>
  </si>
  <si>
    <t>Влияние рисков на обязательства</t>
  </si>
  <si>
    <t>Итого влияние на баланс</t>
  </si>
  <si>
    <t>Влияние рисков на капитал</t>
  </si>
  <si>
    <t>Влияние спред риска</t>
  </si>
  <si>
    <t>Влияние риска снижения цен на иные активы</t>
  </si>
  <si>
    <t>Влияние кредитного риска</t>
  </si>
  <si>
    <t>Расчет через метод Монте-Карло</t>
  </si>
  <si>
    <t>Расчет с помощью распределения Пуассона (юр. лица)</t>
  </si>
  <si>
    <t>Расчет с помощью распределения Пуассона (физ. лица)</t>
  </si>
  <si>
    <t>Влияние рыночного риска</t>
  </si>
  <si>
    <t>Итого влияние нестрахового риска</t>
  </si>
  <si>
    <t>Процентный  риск</t>
  </si>
  <si>
    <t>Риск расширения кредитных спредов</t>
  </si>
  <si>
    <t>Риск снижения цен акций</t>
  </si>
  <si>
    <t>Риск снижения цен на недвижимость</t>
  </si>
  <si>
    <t>Риск изменения курса валют</t>
  </si>
  <si>
    <t>Риск снижения цен на иные активы</t>
  </si>
  <si>
    <t>Значительные вложения в юр. и физ. лиц, вложения в юр. лиц с рейтингом</t>
  </si>
  <si>
    <t>Незначительные вложения в юр. Лиц</t>
  </si>
  <si>
    <t>Незначительные вложения в физ. Лиц</t>
  </si>
  <si>
    <t>Рыночный риск</t>
  </si>
  <si>
    <t>Кредитный риск</t>
  </si>
  <si>
    <t>Жилая недвижимость</t>
  </si>
  <si>
    <t>Нежилая недвижимость</t>
  </si>
  <si>
    <t>рост показателя риска</t>
  </si>
  <si>
    <t>падение показателя риска</t>
  </si>
  <si>
    <t>Влияние процентного риска</t>
  </si>
  <si>
    <t>Влияние валютного риска</t>
  </si>
  <si>
    <t>Влияние изменения цен на недвижимость</t>
  </si>
  <si>
    <t>Резервы по страхованию жизни</t>
  </si>
  <si>
    <t>Контрагент 22</t>
  </si>
  <si>
    <t>ИНН 22</t>
  </si>
  <si>
    <t>Контрагент 23</t>
  </si>
  <si>
    <t>ИНН 23</t>
  </si>
  <si>
    <t>Контрагент 24</t>
  </si>
  <si>
    <t>ИНН 24</t>
  </si>
  <si>
    <t>Контрагент 25</t>
  </si>
  <si>
    <t>ИНН 25</t>
  </si>
  <si>
    <t>Контрагент 26</t>
  </si>
  <si>
    <t>ИНН 26</t>
  </si>
  <si>
    <t>Контрагент 27</t>
  </si>
  <si>
    <t>ИНН 27</t>
  </si>
  <si>
    <t>Контрагент 28</t>
  </si>
  <si>
    <t>ИНН 28</t>
  </si>
  <si>
    <t>Контрагент 29</t>
  </si>
  <si>
    <t>ИНН 29</t>
  </si>
  <si>
    <t>ИНН 30</t>
  </si>
  <si>
    <t>Контрагент 30</t>
  </si>
  <si>
    <t>Итого собственные средства</t>
  </si>
  <si>
    <t>Итого обязательства по модели (учтены регуляторные страховые резервы)
в валюте (эквивалент в рублях)</t>
  </si>
  <si>
    <t>Процентная доля активов</t>
  </si>
  <si>
    <t>Доля перестраховщика в страховых резервах</t>
  </si>
  <si>
    <t>Итого активов по балансу 
(по форме 0420125)</t>
  </si>
  <si>
    <t>Итого "хорошие" активы по справедливой стоимости</t>
  </si>
  <si>
    <t>Новые значения, рассчитанные по моделе</t>
  </si>
  <si>
    <t>Оценка влияния нестраховых рисков</t>
  </si>
  <si>
    <t>Все данные в рублях по состоянию на</t>
  </si>
  <si>
    <t>Управляющая компания ОПИФ, в кредитном риске участвуют активы, составляющие ОПИФ</t>
  </si>
  <si>
    <t>1 физ. Лицо, добавляем в Монте-Карло (если менее 100 контргаентов, то добавляем в расчет Монте-Карло)</t>
  </si>
  <si>
    <t>Соответствие сводного рейтинга</t>
  </si>
  <si>
    <t>Курс на дату расчета</t>
  </si>
  <si>
    <t>столбец №</t>
  </si>
  <si>
    <t>Процентный риск: изменение ставок ОФЗ/US treasury в зависимости от срока</t>
  </si>
  <si>
    <t>Спред риск: расширение кредитного спреда в зависимости от рейтинга</t>
  </si>
  <si>
    <t>Валютный риск: рост и падение валюты</t>
  </si>
  <si>
    <t>Для прочих валют изменение как для долларов США.</t>
  </si>
  <si>
    <t>Вид недвижимости</t>
  </si>
  <si>
    <t>Снижение цен акций (в % от текущего уровня)</t>
  </si>
  <si>
    <t>Рост валюты (в % от текущего уровня)</t>
  </si>
  <si>
    <t>Падение валюты  (в % от текущего уровня)</t>
  </si>
  <si>
    <t>Риск снижения цен процих активов</t>
  </si>
  <si>
    <t>Снижение стоимости прочих активов (в % от текущего уровня)</t>
  </si>
  <si>
    <t>Снижение стоимости (в % от теущего уровня)</t>
  </si>
  <si>
    <t>Соответствие № группы кредитного качества, сводного рейтинга и вероятности дефолта.</t>
  </si>
  <si>
    <t>Матрицы корреляции нестраховых рисков</t>
  </si>
  <si>
    <t>Период погашения дебиторской задолженности не превышает 10 рабочих дней</t>
  </si>
  <si>
    <t>Название листа</t>
  </si>
  <si>
    <t>Расшифровка активов и обязательств страховой компании, расчет новых собственных средств и нормативного соотношения, оценка влияния рисков на капитал.</t>
  </si>
  <si>
    <t>Вводные данные для расчета (дата расчета, курсы валют, лимиты по концентрации), расшифровка шоков сценария для соответствующего уровня надежности, матрицы корреляции.</t>
  </si>
  <si>
    <t>Расшифровка активов'!A1</t>
  </si>
  <si>
    <t>Расшифровка активов страховой компании, разделение активов на "плохие" и "хорошие", расчет влияния рисков в разрезе каждого актива.</t>
  </si>
  <si>
    <t>Сводная таблица'!A1</t>
  </si>
  <si>
    <t>Сводная таблица по контрагентам, расчет коэффициента концентрации, определение метода расчета кредитного риска для каждого контрагента.</t>
  </si>
  <si>
    <t>Цен. бум. и депозиты'!A1</t>
  </si>
  <si>
    <t>Расчет процентого риска, спред риска и риска изменения цен акций по ценным бумагам и депозитам.</t>
  </si>
  <si>
    <t>Потоки по бумагам и депозитам'!A1</t>
  </si>
  <si>
    <t>Вспомогательный лист для расчета процентного и спред рисков. Расчет эффективной процентной ставки и модифицированной дюрации по ценным бумагам и депозитам.</t>
  </si>
  <si>
    <t>Расшифровка паев'!A1</t>
  </si>
  <si>
    <t>Доля участия</t>
  </si>
  <si>
    <t>Расшифровка активов и обязательств в паевом фонде. Расчет влияния рыночных рисков на активы, составляющие пай.</t>
  </si>
  <si>
    <t>Юр. лица - Пуассон'!A1</t>
  </si>
  <si>
    <t>ОФЗ RUR'!A1</t>
  </si>
  <si>
    <t>ОФЗ USD'!A1</t>
  </si>
  <si>
    <t>Рассчет кредитного риска с помощью распределения Пуассона по юридическим лицам.</t>
  </si>
  <si>
    <t>Контрагент 31</t>
  </si>
  <si>
    <t>ИНН 31</t>
  </si>
  <si>
    <t>Для расчета кредитного риска'!A1</t>
  </si>
  <si>
    <t>Сумма займа</t>
  </si>
  <si>
    <t>Ставка, % годовых</t>
  </si>
  <si>
    <t>Дата выдачи</t>
  </si>
  <si>
    <t>Номер платежа</t>
  </si>
  <si>
    <t>Год</t>
  </si>
  <si>
    <t>Дата платежа</t>
  </si>
  <si>
    <t>Аннуитетный платеж</t>
  </si>
  <si>
    <t>В погашение долга</t>
  </si>
  <si>
    <t>В погашение %</t>
  </si>
  <si>
    <t>Остаток долга после платежа</t>
  </si>
  <si>
    <t>Всего:</t>
  </si>
  <si>
    <t>Сумма открытого депозита/займа</t>
  </si>
  <si>
    <t>Дата погашения</t>
  </si>
  <si>
    <t>Срок депозита/
займа</t>
  </si>
  <si>
    <t>займ под залог нежилой недвижимости стоимостью 3 000 000 рублей</t>
  </si>
  <si>
    <t>тип ПФИ</t>
  </si>
  <si>
    <t>форвард</t>
  </si>
  <si>
    <t>направление сделки</t>
  </si>
  <si>
    <t>покупка</t>
  </si>
  <si>
    <t>базовый актив</t>
  </si>
  <si>
    <t>размер базового актива</t>
  </si>
  <si>
    <t>дата заключения</t>
  </si>
  <si>
    <t>дата исполенния</t>
  </si>
  <si>
    <t>Курс исполнения</t>
  </si>
  <si>
    <t>Спот курс</t>
  </si>
  <si>
    <t>Значение бескупонной ставки ОФЗ (полугодовая)</t>
  </si>
  <si>
    <t>Значение бескупонной ставки US Treasury (полугодовая)</t>
  </si>
  <si>
    <t>Прогнозный форвардный курс</t>
  </si>
  <si>
    <t>Справедливая стоимость контракта</t>
  </si>
  <si>
    <t>Производный финансовый инструмент</t>
  </si>
  <si>
    <t>Валютный риск</t>
  </si>
  <si>
    <t>Рост валюты</t>
  </si>
  <si>
    <t>Спот курс под риском</t>
  </si>
  <si>
    <t>Падение валюты</t>
  </si>
  <si>
    <t>№ Группы кредитного качества</t>
  </si>
  <si>
    <t>Рейтинги кредитных рейтинговых агентств</t>
  </si>
  <si>
    <t>Standard &amp; Poor's</t>
  </si>
  <si>
    <t>Moody's Investors Service</t>
  </si>
  <si>
    <t>Fitch Ratings</t>
  </si>
  <si>
    <t>Эксперт РА</t>
  </si>
  <si>
    <t>АКРА</t>
  </si>
  <si>
    <t>A.M. Best</t>
  </si>
  <si>
    <t>AAA</t>
  </si>
  <si>
    <t>Aaa1</t>
  </si>
  <si>
    <t>AA+</t>
  </si>
  <si>
    <t>Aa1</t>
  </si>
  <si>
    <t>A++</t>
  </si>
  <si>
    <t>AA</t>
  </si>
  <si>
    <t>Aa2</t>
  </si>
  <si>
    <t>AA-</t>
  </si>
  <si>
    <t>Aa3</t>
  </si>
  <si>
    <t>A+</t>
  </si>
  <si>
    <t>A1</t>
  </si>
  <si>
    <t>A2</t>
  </si>
  <si>
    <t>A-</t>
  </si>
  <si>
    <t>A3</t>
  </si>
  <si>
    <t>BBB+</t>
  </si>
  <si>
    <t>Baa1</t>
  </si>
  <si>
    <t xml:space="preserve">BBB </t>
  </si>
  <si>
    <t>Baa2</t>
  </si>
  <si>
    <t>B++</t>
  </si>
  <si>
    <t xml:space="preserve">BBB- </t>
  </si>
  <si>
    <t xml:space="preserve">Baa3 </t>
  </si>
  <si>
    <t>ruAAA</t>
  </si>
  <si>
    <t>AAA(RU)</t>
  </si>
  <si>
    <t>Ba1</t>
  </si>
  <si>
    <t>ruAA+, ruAA</t>
  </si>
  <si>
    <t>AA+(RU), AA(RU)</t>
  </si>
  <si>
    <t>Ba2</t>
  </si>
  <si>
    <t>ruAA-, ruA+</t>
  </si>
  <si>
    <t>AA-(RU), A+(RU)</t>
  </si>
  <si>
    <t>Ba3</t>
  </si>
  <si>
    <t>ruA, ruA-</t>
  </si>
  <si>
    <t>A(RU), A-(RU)</t>
  </si>
  <si>
    <t>B1</t>
  </si>
  <si>
    <t>ruBBB+, ruBBB</t>
  </si>
  <si>
    <t>BBB+(RU), BBB(RU)</t>
  </si>
  <si>
    <t>B2</t>
  </si>
  <si>
    <t>ruBBB-, ruBB+</t>
  </si>
  <si>
    <t>BBB-(RU), BB+(RU)</t>
  </si>
  <si>
    <t>C++</t>
  </si>
  <si>
    <t>B3</t>
  </si>
  <si>
    <t>ruBB</t>
  </si>
  <si>
    <t>BB(RU)</t>
  </si>
  <si>
    <t>C+</t>
  </si>
  <si>
    <t>CCC+-C-</t>
  </si>
  <si>
    <t>Caa1-C3</t>
  </si>
  <si>
    <t>ruBB- и ниже</t>
  </si>
  <si>
    <t>BB-(RU) и ниже</t>
  </si>
  <si>
    <t>C – D</t>
  </si>
  <si>
    <t>Не применимо</t>
  </si>
  <si>
    <t>ruD</t>
  </si>
  <si>
    <t>Сводный рейтинг</t>
  </si>
  <si>
    <t>Физические лица приравниваются к 15 группе кредитного качества</t>
  </si>
  <si>
    <t>Влияние риска (рост валюты)</t>
  </si>
  <si>
    <t>Влияние риска (падение валюты)</t>
  </si>
  <si>
    <t>Новые собственные средства</t>
  </si>
  <si>
    <t>Новое нормативное соотношение</t>
  </si>
  <si>
    <t>Сценарии!A1</t>
  </si>
  <si>
    <t>Расшифровка соответствия шоков и сценариев.</t>
  </si>
  <si>
    <t>ПФИ!A1</t>
  </si>
  <si>
    <t>Расчет справедливой стоимости и влияния рисков на ПФИ.</t>
  </si>
  <si>
    <t>Соответствие рейтингов и групп кредитного качества:</t>
  </si>
  <si>
    <t>Значения кривой бескупонной доходности Облигаций Федерального займа</t>
  </si>
  <si>
    <t>Значения кривой бескупонной доходности US Treasury</t>
  </si>
  <si>
    <t>Номер группы</t>
  </si>
  <si>
    <t>- в ячейке есть комментарий</t>
  </si>
  <si>
    <t>Денежный поток по инструменту</t>
  </si>
  <si>
    <t>сумма открытого займа 5 000 000 рублей, сумма залога 3 000 000</t>
  </si>
  <si>
    <t>Стоимость залога по итогам переоценки</t>
  </si>
  <si>
    <t>в кредитном риске участвуют активы, входящие в пай</t>
  </si>
  <si>
    <t>Уровень надежности</t>
  </si>
  <si>
    <t>Российский контрагент</t>
  </si>
  <si>
    <t>Иностранный контрагент</t>
  </si>
  <si>
    <t>Контрагент 32</t>
  </si>
  <si>
    <t>ИНН 32</t>
  </si>
  <si>
    <t>Доля перестраховщика в страховых резервах (регуляторная)</t>
  </si>
  <si>
    <t>Комментарий по активу</t>
  </si>
  <si>
    <t>субординированная облигация, конвертируемая в акции</t>
  </si>
  <si>
    <t>субординированная облигация, не конвертируемая в акции</t>
  </si>
  <si>
    <t>облигация с ипотечным покрытием;</t>
  </si>
  <si>
    <t>депозитарная расписка;</t>
  </si>
  <si>
    <t>срочный, удостоверенный иным документом, кроме депозитного сертификата;</t>
  </si>
  <si>
    <t>до востребования;</t>
  </si>
  <si>
    <t>форвард на валюту</t>
  </si>
  <si>
    <t>Условия досрочного возврата депозита
(1 - можно отозвать не менее, чем по номиналу в течении 5 дней
0 - нельзя отозвать не менее, чем по номиналу в течении 5 дней)</t>
  </si>
  <si>
    <t>облигация (кроме субординированных облигаций и ипотечных ценных бумаг)</t>
  </si>
  <si>
    <t>Сценарий дефолта</t>
  </si>
  <si>
    <t>Итого потери после реализации сценария (метод Монте-Карло)</t>
  </si>
  <si>
    <t>MC result'</t>
  </si>
  <si>
    <t>Запуск расчета влияния кредитного риска методом Монте-Карло и получение суммы возможных потерь, соответствующей заданному уровню надежности.</t>
  </si>
  <si>
    <t>Сумма возможных потерь</t>
  </si>
  <si>
    <t>№ итерации Монте-Карло</t>
  </si>
  <si>
    <t>Депозит 1</t>
  </si>
  <si>
    <t>Депозит 2</t>
  </si>
  <si>
    <t>Депозит 3</t>
  </si>
  <si>
    <t>Депозит 4</t>
  </si>
  <si>
    <t>Депозит 5</t>
  </si>
  <si>
    <t>Депозит 6</t>
  </si>
  <si>
    <t>Займ 1</t>
  </si>
  <si>
    <t>Займ 2</t>
  </si>
  <si>
    <t>Займ 3</t>
  </si>
  <si>
    <t>Займ 4</t>
  </si>
  <si>
    <t>Номинал</t>
  </si>
  <si>
    <t>Рыночная стоимостьв</t>
  </si>
  <si>
    <t>облигация (кроме субординированных облигаций и ипотечных ценных бумаг);</t>
  </si>
  <si>
    <t>Курс ЦБ на дату расчета</t>
  </si>
  <si>
    <t>денежная наличность в кассе</t>
  </si>
  <si>
    <t>денежные средства в пути</t>
  </si>
  <si>
    <t>субординированный депозит</t>
  </si>
  <si>
    <t>- строка по паям</t>
  </si>
  <si>
    <t>Итого активов в модели
(доля перестраховщика в регуляторных резервах)</t>
  </si>
  <si>
    <t>- строка с инвестиционным паем, формулы в строке не унифицированны, расчет влияния рисков произведен на листе "Расшифровка паев".</t>
  </si>
  <si>
    <t xml:space="preserve">Пример расчета по модели финансовой устойчивости страховщика. Расчет сделан на примере компании, которая содержит различные виды активов и одновременно резервы по жизни и не жизни. </t>
  </si>
  <si>
    <t>Коэффициент лямбда</t>
  </si>
  <si>
    <t>Вспомогательная строка</t>
  </si>
  <si>
    <t>Количество дефолтов</t>
  </si>
  <si>
    <t>Итог</t>
  </si>
  <si>
    <t>Вводные данные и сценарии</t>
  </si>
  <si>
    <t>Выбор сценария</t>
  </si>
  <si>
    <t>Категория ПИФ</t>
  </si>
  <si>
    <t>Наличие залога</t>
  </si>
  <si>
    <t>нет</t>
  </si>
  <si>
    <t>да</t>
  </si>
  <si>
    <t>Австралийский доллар</t>
  </si>
  <si>
    <t>Азербайджанский манат</t>
  </si>
  <si>
    <t>Армянских драмов</t>
  </si>
  <si>
    <t>Белорусский рубль</t>
  </si>
  <si>
    <t>Болгарский лев</t>
  </si>
  <si>
    <t>Бразильский реал</t>
  </si>
  <si>
    <t>Венгерских форинтов</t>
  </si>
  <si>
    <t>Вон Республики Корея</t>
  </si>
  <si>
    <t>Гонконгских долларов</t>
  </si>
  <si>
    <t>Датская крона</t>
  </si>
  <si>
    <t>Доллар США</t>
  </si>
  <si>
    <t>Евро</t>
  </si>
  <si>
    <t>Индийских рупий</t>
  </si>
  <si>
    <t>Казахстанских тенге</t>
  </si>
  <si>
    <t>Канадский доллар</t>
  </si>
  <si>
    <t>Киргизских сомов</t>
  </si>
  <si>
    <t>Китайский юань</t>
  </si>
  <si>
    <t>Молдавских леев</t>
  </si>
  <si>
    <t>Новый туркменский манат</t>
  </si>
  <si>
    <t>Норвежских крон</t>
  </si>
  <si>
    <t>Польский злотый</t>
  </si>
  <si>
    <t>Румынский лей</t>
  </si>
  <si>
    <t>СДР (специальные права заимствования)</t>
  </si>
  <si>
    <t>Сингапурский доллар</t>
  </si>
  <si>
    <t>Таджикских сомони</t>
  </si>
  <si>
    <t>Турецкая лира</t>
  </si>
  <si>
    <t>Узбекских сумов</t>
  </si>
  <si>
    <t>Украинских гривен</t>
  </si>
  <si>
    <t>Фунт стерлингов Соединенного королевства</t>
  </si>
  <si>
    <t>Чешских крон</t>
  </si>
  <si>
    <t>Шведских крон</t>
  </si>
  <si>
    <t>Швейцарский франк</t>
  </si>
  <si>
    <t>Южноафриканских рэндов</t>
  </si>
  <si>
    <t>Японских иен</t>
  </si>
  <si>
    <t>Российский рубль</t>
  </si>
  <si>
    <t>Наименование актива</t>
  </si>
  <si>
    <t>контрагент образован в форме общества с ограниченной ответственностью</t>
  </si>
  <si>
    <t>Дебиторская задолженность по перестрахованию, кроме взносов</t>
  </si>
  <si>
    <t>Монетарная дебиторская задолжность не по операциям страхования</t>
  </si>
  <si>
    <t>Размер РНП/мат. резерв по договору на 31.12.2018 
руб.</t>
  </si>
  <si>
    <t>земля, не образует единый компелекс со зданием</t>
  </si>
  <si>
    <t>нежилая, введенная в эксплатацию</t>
  </si>
  <si>
    <t>Входят в прочие активы</t>
  </si>
  <si>
    <t>Величина шока по процентному риску (рост ставок)</t>
  </si>
  <si>
    <t>Величина шока по процентному риску (падение ставок)</t>
  </si>
  <si>
    <t>Итого активы (хорошие активы по справедливой стоимости + плохие активы по балансовой стоимости)</t>
  </si>
  <si>
    <t>Собственные средства в соответствии с балансом (по форме 0420125)</t>
  </si>
  <si>
    <t>Нормативное соотношение в соответствии с Указанием Банка России № 3743-У</t>
  </si>
  <si>
    <t xml:space="preserve">Идентификационный номер актива
</t>
  </si>
  <si>
    <t>Можно востребовать деньгами</t>
  </si>
  <si>
    <t xml:space="preserve">Комментарий по активу:
- вид ценной бумаги, 
- вид размещенных средств в банках,
- контрагент - иностранный или нет,
- правовая форма организации контрагента,
- наличие или отсутствие залога и описание этого залога (сумма, вид, рейтинг, контргаент и т.д.),
- вид недвижимого имущества,
- для акций - доля в собственных средства контрагента
- указание можно ли предоплату по налогу востребовать деньгами или нет
</t>
  </si>
  <si>
    <t>Контрагент 33</t>
  </si>
  <si>
    <t>ИНН 33</t>
  </si>
  <si>
    <t>Контрагент 34</t>
  </si>
  <si>
    <t>ИНН 34</t>
  </si>
  <si>
    <t>прочие</t>
  </si>
  <si>
    <t>акция/не акция</t>
  </si>
  <si>
    <t>не акция</t>
  </si>
  <si>
    <t>Коэфф. Концентрации</t>
  </si>
  <si>
    <t>Метод расчета кредитного риска
(заполняется исходя из доли портфеля и рейтинга)</t>
  </si>
  <si>
    <t>не участвует в расчете</t>
  </si>
  <si>
    <t>исп. расп. Пуассона</t>
  </si>
  <si>
    <t>исп. метод Монте-Карло</t>
  </si>
  <si>
    <t xml:space="preserve">Кредиторская задолженность </t>
  </si>
  <si>
    <t>Стоимость чистых активов (СЧА)</t>
  </si>
  <si>
    <t>Совокупная СЧА после переоценки</t>
  </si>
  <si>
    <t>ОПИФ (рег. номер)</t>
  </si>
  <si>
    <t>Стоимость ОПИФ на балансе</t>
  </si>
  <si>
    <t>Минимум в наборе</t>
  </si>
  <si>
    <t>Максимум в наборе</t>
  </si>
  <si>
    <t>Всп. колонка</t>
  </si>
  <si>
    <t>Кол-во включений</t>
  </si>
  <si>
    <t>валюта, USD</t>
  </si>
  <si>
    <t>Вид залога 
(ценные бумаги или иные права тербования/недвижипость/прочие)</t>
  </si>
  <si>
    <t>недвижимость</t>
  </si>
  <si>
    <t>Обязательство ОПИФ</t>
  </si>
  <si>
    <t>акция, доля владения &lt;10%</t>
  </si>
  <si>
    <t>акция, доля владения &lt; 10%</t>
  </si>
  <si>
    <t xml:space="preserve"> Ценная бумага включена в список ценных бумаг, допущенных к организованным торгам, номер котировального списка</t>
  </si>
  <si>
    <t>субординированная облигация, конвертируемая в акции, допущенные к орг. Торгам</t>
  </si>
  <si>
    <t xml:space="preserve">Стоимость
по данным бухгалтерского учета
на 31.12.2018
руб.
</t>
  </si>
  <si>
    <t>Стоимость актива в соответствии с требованиями главы 2 Проекта норм. Акта</t>
  </si>
  <si>
    <t>перестраховщик, член ОЭСР, лимит концентрации 50%</t>
  </si>
  <si>
    <t>используется лимит концентрации на недвижимость в 25%</t>
  </si>
  <si>
    <t>Контрагенты-перестраховщики</t>
  </si>
  <si>
    <t>Стоимость</t>
  </si>
  <si>
    <t>Совокупный концентрационный риск</t>
  </si>
  <si>
    <t>ценные бумаги, соответствующие искл. Пункта 2.3.2. Проекта норм. Акта</t>
  </si>
  <si>
    <t>XS1</t>
  </si>
  <si>
    <t>Контрагент 35</t>
  </si>
  <si>
    <t>ИНН 35</t>
  </si>
  <si>
    <t>Нет рейтинга у юр. лица</t>
  </si>
  <si>
    <t>Стоимость в соответствии с гл. 2 Проекта норм. Акта</t>
  </si>
  <si>
    <t>Влияние риска изменения стоимости акций</t>
  </si>
  <si>
    <t>акция, доля владения &gt;10%</t>
  </si>
  <si>
    <t>субординированные облигации, конвертируемые в акции, допущенные к орг. Торгам</t>
  </si>
  <si>
    <t>Стоимость залога для суммы частичного возмещения (руб.)</t>
  </si>
  <si>
    <t>Значение эпсилон</t>
  </si>
  <si>
    <t>количество итераций</t>
  </si>
  <si>
    <t>средний убыток</t>
  </si>
  <si>
    <t>0,5% стоимости активов</t>
  </si>
  <si>
    <t>Достаточность количества итераций</t>
  </si>
  <si>
    <t>Вспом. Колонка для расчетаэпсилон</t>
  </si>
  <si>
    <t>Валюта (руб./прочие)</t>
  </si>
  <si>
    <t>K</t>
  </si>
  <si>
    <t>K_+1</t>
  </si>
  <si>
    <t>D_m</t>
  </si>
  <si>
    <t>RK_k</t>
  </si>
  <si>
    <t>RK_k+1</t>
  </si>
  <si>
    <t>D&lt;=D_min</t>
  </si>
  <si>
    <t>D&gt;=D_max</t>
  </si>
  <si>
    <t>RK_k (up)</t>
  </si>
  <si>
    <t>RK_k+1 (up)</t>
  </si>
  <si>
    <t>RK_k (down)</t>
  </si>
  <si>
    <t>RK_k+1 (down)</t>
  </si>
  <si>
    <t>Комментарии:</t>
  </si>
  <si>
    <t>1. Расчет оценки риска изменения стоимости акций отличается от проекта положения, расчет делается по формуле:</t>
  </si>
  <si>
    <t>2. Расчет оценки риска изменения стоимости иных активов отличается от проекта положения, расчет делается по формуле:</t>
  </si>
  <si>
    <t>Маркер (1)/(0)</t>
  </si>
  <si>
    <t>Группа</t>
  </si>
  <si>
    <t>Верхняя граница предварительной группы</t>
  </si>
  <si>
    <t>Процент акций в группе</t>
  </si>
  <si>
    <t>Убыток в группе</t>
  </si>
  <si>
    <t>Количество групп</t>
  </si>
  <si>
    <t>Длина группы</t>
  </si>
  <si>
    <t>Функция распределения дефолтов для группы 1</t>
  </si>
  <si>
    <t>Функция распределения дефолтов для группы 2</t>
  </si>
  <si>
    <t>Актив по стоимости в соотв. С Проектом Положения</t>
  </si>
  <si>
    <t>Прочие активы (не торгуемые товары)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</si>
</sst>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1">
    <numFmt numFmtId="43" formatCode="_-* #,##0.00\ _₽_-;\-* #,##0.00\ _₽_-;_-* &quot;-&quot;??\ _₽_-;_-@_-"/>
    <numFmt numFmtId="164" formatCode="_-* #,##0\ _₽_-;\-* #,##0\ _₽_-;_-* &quot;-&quot;??\ _₽_-;_-@_-"/>
    <numFmt numFmtId="165" formatCode="#,##0_ ;\-#,##0\ "/>
    <numFmt numFmtId="166" formatCode="#,##0.00_ ;[Red]\-#,##0.00\ "/>
    <numFmt numFmtId="167" formatCode="0.000%"/>
    <numFmt numFmtId="168" formatCode="_-* #,##0.0000\ _₽_-;\-* #,##0.0000\ _₽_-;_-* &quot;-&quot;??\ _₽_-;_-@_-"/>
    <numFmt numFmtId="169" formatCode="0.0%"/>
    <numFmt numFmtId="170" formatCode="0.0000%"/>
    <numFmt numFmtId="171" formatCode="_-* #,##0.00000\ _₽_-;\-* #,##0.00000\ _₽_-;_-* &quot;-&quot;??\ _₽_-;_-@_-"/>
    <numFmt numFmtId="172" formatCode="_-* #,##0.000\ _₽_-;\-* #,##0.000\ _₽_-;_-* &quot;-&quot;??\ _₽_-;_-@_-"/>
    <numFmt numFmtId="173" formatCode="0.00000%"/>
  </numFmts>
  <fonts count="2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8"/>
      <color rgb="FF222222"/>
      <name val="Times New Roman"/>
      <family val="1"/>
      <charset val="204"/>
    </font>
    <font>
      <sz val="11"/>
      <name val="Calibri"/>
      <family val="2"/>
      <charset val="204"/>
      <scheme val="minor"/>
    </font>
    <font>
      <i/>
      <sz val="10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0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0"/>
      <color rgb="FF000000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0"/>
      <color rgb="FF000000"/>
      <name val="Arial"/>
      <family val="2"/>
      <charset val="204"/>
    </font>
    <font>
      <sz val="10"/>
      <color theme="1"/>
      <name val="Times New Roman"/>
      <family val="1"/>
      <charset val="204"/>
    </font>
    <font>
      <b/>
      <sz val="11"/>
      <color theme="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222222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0000"/>
      <name val="Calibri"/>
      <family val="2"/>
      <charset val="204"/>
    </font>
    <font>
      <b/>
      <sz val="1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  <scheme val="minor"/>
    </font>
    <font>
      <b/>
      <sz val="9"/>
      <name val="Arial"/>
      <family val="2"/>
      <charset val="204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rgb="FFFFFFFF"/>
      </left>
      <right/>
      <top/>
      <bottom style="medium">
        <color rgb="FFBABABA"/>
      </bottom>
      <diagonal/>
    </border>
    <border>
      <left/>
      <right/>
      <top/>
      <bottom style="medium">
        <color rgb="FFEBEBEB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16" fillId="0" borderId="0" applyNumberFormat="0" applyFill="0" applyBorder="0" applyAlignment="0" applyProtection="0"/>
  </cellStyleXfs>
  <cellXfs count="480">
    <xf numFmtId="0" fontId="0" fillId="0" borderId="0" xfId="0"/>
    <xf numFmtId="164" fontId="0" fillId="0" borderId="1" xfId="1" applyNumberFormat="1" applyFont="1" applyBorder="1"/>
    <xf numFmtId="164" fontId="4" fillId="0" borderId="0" xfId="0" applyNumberFormat="1" applyFont="1" applyBorder="1"/>
    <xf numFmtId="164" fontId="1" fillId="0" borderId="0" xfId="1" applyNumberFormat="1" applyFont="1" applyAlignment="1">
      <alignment horizontal="left"/>
    </xf>
    <xf numFmtId="165" fontId="5" fillId="0" borderId="0" xfId="1" applyNumberFormat="1" applyFont="1" applyBorder="1" applyAlignment="1">
      <alignment horizontal="left" vertical="top"/>
    </xf>
    <xf numFmtId="0" fontId="4" fillId="0" borderId="0" xfId="0" applyFont="1"/>
    <xf numFmtId="164" fontId="0" fillId="0" borderId="0" xfId="0" applyNumberFormat="1"/>
    <xf numFmtId="0" fontId="0" fillId="0" borderId="0" xfId="0" applyFont="1" applyAlignment="1">
      <alignment wrapText="1"/>
    </xf>
    <xf numFmtId="164" fontId="0" fillId="0" borderId="0" xfId="1" applyNumberFormat="1" applyFont="1" applyBorder="1"/>
    <xf numFmtId="0" fontId="0" fillId="0" borderId="0" xfId="0" applyFont="1" applyFill="1" applyBorder="1" applyAlignment="1">
      <alignment vertical="center"/>
    </xf>
    <xf numFmtId="0" fontId="1" fillId="0" borderId="0" xfId="0" applyFont="1"/>
    <xf numFmtId="0" fontId="0" fillId="0" borderId="0" xfId="0" applyFont="1" applyBorder="1" applyAlignment="1">
      <alignment vertical="center"/>
    </xf>
    <xf numFmtId="0" fontId="10" fillId="0" borderId="0" xfId="0" applyFont="1" applyFill="1"/>
    <xf numFmtId="0" fontId="2" fillId="0" borderId="0" xfId="0" applyFont="1" applyAlignment="1">
      <alignment horizontal="right"/>
    </xf>
    <xf numFmtId="164" fontId="2" fillId="0" borderId="0" xfId="0" applyNumberFormat="1" applyFont="1"/>
    <xf numFmtId="164" fontId="6" fillId="0" borderId="1" xfId="0" applyNumberFormat="1" applyFont="1" applyBorder="1"/>
    <xf numFmtId="0" fontId="0" fillId="0" borderId="0" xfId="0" applyFont="1" applyBorder="1" applyAlignment="1"/>
    <xf numFmtId="0" fontId="0" fillId="0" borderId="0" xfId="0" applyBorder="1" applyAlignment="1"/>
    <xf numFmtId="49" fontId="0" fillId="0" borderId="0" xfId="0" applyNumberFormat="1" applyBorder="1" applyAlignment="1"/>
    <xf numFmtId="0" fontId="0" fillId="0" borderId="0" xfId="0" applyBorder="1" applyAlignment="1">
      <alignment vertical="center"/>
    </xf>
    <xf numFmtId="0" fontId="0" fillId="0" borderId="0" xfId="0" applyFill="1"/>
    <xf numFmtId="0" fontId="0" fillId="0" borderId="0" xfId="0" applyFont="1" applyFill="1" applyBorder="1" applyAlignment="1"/>
    <xf numFmtId="164" fontId="0" fillId="0" borderId="0" xfId="1" applyNumberFormat="1" applyFont="1"/>
    <xf numFmtId="164" fontId="0" fillId="0" borderId="0" xfId="1" applyNumberFormat="1" applyFont="1" applyFill="1"/>
    <xf numFmtId="14" fontId="0" fillId="0" borderId="0" xfId="0" applyNumberFormat="1"/>
    <xf numFmtId="9" fontId="0" fillId="0" borderId="0" xfId="0" applyNumberFormat="1"/>
    <xf numFmtId="0" fontId="0" fillId="0" borderId="1" xfId="0" applyBorder="1"/>
    <xf numFmtId="9" fontId="0" fillId="0" borderId="1" xfId="0" applyNumberFormat="1" applyBorder="1"/>
    <xf numFmtId="14" fontId="0" fillId="0" borderId="1" xfId="0" applyNumberFormat="1" applyBorder="1"/>
    <xf numFmtId="164" fontId="0" fillId="0" borderId="1" xfId="0" applyNumberFormat="1" applyBorder="1"/>
    <xf numFmtId="9" fontId="0" fillId="0" borderId="0" xfId="0" applyNumberFormat="1" applyAlignment="1">
      <alignment horizontal="right"/>
    </xf>
    <xf numFmtId="0" fontId="3" fillId="0" borderId="0" xfId="0" applyFont="1"/>
    <xf numFmtId="9" fontId="0" fillId="0" borderId="1" xfId="0" applyNumberFormat="1" applyBorder="1" applyAlignment="1">
      <alignment horizontal="right"/>
    </xf>
    <xf numFmtId="0" fontId="0" fillId="0" borderId="1" xfId="0" applyFont="1" applyFill="1" applyBorder="1" applyAlignment="1">
      <alignment horizontal="left"/>
    </xf>
    <xf numFmtId="0" fontId="0" fillId="0" borderId="1" xfId="0" applyBorder="1" applyAlignment="1"/>
    <xf numFmtId="0" fontId="0" fillId="2" borderId="0" xfId="0" applyFill="1"/>
    <xf numFmtId="0" fontId="0" fillId="0" borderId="0" xfId="0" quotePrefix="1"/>
    <xf numFmtId="0" fontId="0" fillId="0" borderId="0" xfId="0" applyAlignment="1">
      <alignment horizontal="right"/>
    </xf>
    <xf numFmtId="168" fontId="0" fillId="0" borderId="1" xfId="1" applyNumberFormat="1" applyFont="1" applyBorder="1"/>
    <xf numFmtId="43" fontId="0" fillId="0" borderId="1" xfId="1" applyFont="1" applyBorder="1"/>
    <xf numFmtId="0" fontId="0" fillId="0" borderId="0" xfId="0" applyBorder="1" applyAlignment="1">
      <alignment horizontal="right" wrapText="1"/>
    </xf>
    <xf numFmtId="0" fontId="0" fillId="0" borderId="0" xfId="0" applyBorder="1"/>
    <xf numFmtId="164" fontId="0" fillId="0" borderId="0" xfId="0" applyNumberFormat="1" applyBorder="1"/>
    <xf numFmtId="0" fontId="0" fillId="0" borderId="0" xfId="0" applyBorder="1" applyAlignment="1">
      <alignment horizontal="right"/>
    </xf>
    <xf numFmtId="43" fontId="0" fillId="0" borderId="0" xfId="1" applyFont="1" applyBorder="1"/>
    <xf numFmtId="0" fontId="0" fillId="0" borderId="0" xfId="0" applyAlignment="1">
      <alignment wrapText="1"/>
    </xf>
    <xf numFmtId="0" fontId="11" fillId="5" borderId="0" xfId="0" applyFont="1" applyFill="1" applyBorder="1" applyAlignment="1">
      <alignment horizontal="left" vertical="center" wrapText="1"/>
    </xf>
    <xf numFmtId="0" fontId="12" fillId="5" borderId="5" xfId="0" applyFont="1" applyFill="1" applyBorder="1" applyAlignment="1">
      <alignment vertical="top" wrapText="1"/>
    </xf>
    <xf numFmtId="0" fontId="0" fillId="0" borderId="0" xfId="0" applyFill="1" applyBorder="1"/>
    <xf numFmtId="43" fontId="1" fillId="0" borderId="0" xfId="0" applyNumberFormat="1" applyFont="1"/>
    <xf numFmtId="43" fontId="0" fillId="0" borderId="0" xfId="1" applyFont="1"/>
    <xf numFmtId="0" fontId="13" fillId="0" borderId="0" xfId="0" applyFont="1"/>
    <xf numFmtId="0" fontId="13" fillId="0" borderId="11" xfId="0" applyFont="1" applyBorder="1"/>
    <xf numFmtId="0" fontId="13" fillId="0" borderId="0" xfId="0" applyFont="1" applyBorder="1"/>
    <xf numFmtId="0" fontId="0" fillId="0" borderId="0" xfId="0" applyBorder="1" applyAlignment="1">
      <alignment horizontal="center"/>
    </xf>
    <xf numFmtId="9" fontId="0" fillId="0" borderId="0" xfId="3" applyFont="1"/>
    <xf numFmtId="170" fontId="0" fillId="0" borderId="0" xfId="3" applyNumberFormat="1" applyFont="1"/>
    <xf numFmtId="43" fontId="0" fillId="0" borderId="0" xfId="1" applyNumberFormat="1" applyFont="1"/>
    <xf numFmtId="0" fontId="8" fillId="0" borderId="0" xfId="0" applyFont="1"/>
    <xf numFmtId="2" fontId="0" fillId="0" borderId="0" xfId="0" applyNumberFormat="1"/>
    <xf numFmtId="164" fontId="0" fillId="4" borderId="0" xfId="1" applyNumberFormat="1" applyFont="1" applyFill="1"/>
    <xf numFmtId="164" fontId="0" fillId="0" borderId="0" xfId="0" applyNumberFormat="1" applyFill="1"/>
    <xf numFmtId="0" fontId="13" fillId="0" borderId="0" xfId="0" applyFont="1" applyBorder="1" applyAlignment="1">
      <alignment vertical="center"/>
    </xf>
    <xf numFmtId="0" fontId="0" fillId="0" borderId="18" xfId="0" applyBorder="1"/>
    <xf numFmtId="43" fontId="0" fillId="0" borderId="0" xfId="1" quotePrefix="1" applyFont="1"/>
    <xf numFmtId="0" fontId="10" fillId="0" borderId="0" xfId="0" applyFont="1"/>
    <xf numFmtId="0" fontId="0" fillId="0" borderId="1" xfId="0" applyBorder="1" applyAlignment="1">
      <alignment wrapText="1"/>
    </xf>
    <xf numFmtId="9" fontId="0" fillId="0" borderId="0" xfId="3" applyFont="1" applyBorder="1"/>
    <xf numFmtId="0" fontId="0" fillId="0" borderId="8" xfId="0" applyFill="1" applyBorder="1"/>
    <xf numFmtId="164" fontId="0" fillId="0" borderId="9" xfId="0" applyNumberFormat="1" applyFill="1" applyBorder="1"/>
    <xf numFmtId="164" fontId="0" fillId="0" borderId="10" xfId="0" applyNumberFormat="1" applyFill="1" applyBorder="1"/>
    <xf numFmtId="0" fontId="0" fillId="0" borderId="6" xfId="0" applyFill="1" applyBorder="1"/>
    <xf numFmtId="164" fontId="0" fillId="0" borderId="0" xfId="0" applyNumberFormat="1" applyFill="1" applyBorder="1"/>
    <xf numFmtId="164" fontId="0" fillId="0" borderId="0" xfId="1" applyNumberFormat="1" applyFont="1" applyFill="1" applyBorder="1"/>
    <xf numFmtId="164" fontId="0" fillId="0" borderId="7" xfId="0" applyNumberFormat="1" applyFill="1" applyBorder="1"/>
    <xf numFmtId="0" fontId="0" fillId="0" borderId="22" xfId="0" applyFill="1" applyBorder="1"/>
    <xf numFmtId="164" fontId="0" fillId="0" borderId="3" xfId="0" applyNumberFormat="1" applyFill="1" applyBorder="1"/>
    <xf numFmtId="164" fontId="0" fillId="0" borderId="23" xfId="0" applyNumberFormat="1" applyFill="1" applyBorder="1"/>
    <xf numFmtId="164" fontId="3" fillId="0" borderId="0" xfId="0" applyNumberFormat="1" applyFont="1"/>
    <xf numFmtId="169" fontId="3" fillId="0" borderId="0" xfId="3" applyNumberFormat="1" applyFont="1"/>
    <xf numFmtId="0" fontId="3" fillId="0" borderId="0" xfId="0" applyFont="1" applyFill="1" applyBorder="1" applyAlignment="1"/>
    <xf numFmtId="164" fontId="6" fillId="0" borderId="1" xfId="1" applyNumberFormat="1" applyFont="1" applyBorder="1" applyAlignment="1">
      <alignment horizontal="right"/>
    </xf>
    <xf numFmtId="0" fontId="0" fillId="0" borderId="24" xfId="0" applyBorder="1"/>
    <xf numFmtId="0" fontId="0" fillId="0" borderId="17" xfId="0" applyFont="1" applyBorder="1" applyAlignment="1">
      <alignment horizontal="left" indent="2"/>
    </xf>
    <xf numFmtId="164" fontId="0" fillId="0" borderId="20" xfId="1" applyNumberFormat="1" applyFont="1" applyBorder="1"/>
    <xf numFmtId="0" fontId="0" fillId="0" borderId="20" xfId="0" applyBorder="1"/>
    <xf numFmtId="164" fontId="6" fillId="0" borderId="20" xfId="0" applyNumberFormat="1" applyFont="1" applyBorder="1"/>
    <xf numFmtId="0" fontId="3" fillId="0" borderId="25" xfId="0" applyFont="1" applyBorder="1"/>
    <xf numFmtId="0" fontId="0" fillId="0" borderId="26" xfId="0" applyBorder="1"/>
    <xf numFmtId="0" fontId="0" fillId="0" borderId="30" xfId="0" applyFont="1" applyBorder="1" applyAlignment="1">
      <alignment horizontal="left" indent="2"/>
    </xf>
    <xf numFmtId="164" fontId="6" fillId="0" borderId="24" xfId="1" applyNumberFormat="1" applyFont="1" applyBorder="1" applyAlignment="1">
      <alignment horizontal="right"/>
    </xf>
    <xf numFmtId="164" fontId="6" fillId="0" borderId="24" xfId="0" applyNumberFormat="1" applyFont="1" applyBorder="1"/>
    <xf numFmtId="164" fontId="3" fillId="0" borderId="26" xfId="1" applyNumberFormat="1" applyFont="1" applyBorder="1"/>
    <xf numFmtId="164" fontId="0" fillId="0" borderId="24" xfId="1" applyNumberFormat="1" applyFont="1" applyBorder="1"/>
    <xf numFmtId="0" fontId="3" fillId="0" borderId="31" xfId="0" applyFont="1" applyBorder="1"/>
    <xf numFmtId="0" fontId="0" fillId="0" borderId="32" xfId="0" applyBorder="1"/>
    <xf numFmtId="164" fontId="3" fillId="0" borderId="33" xfId="0" applyNumberFormat="1" applyFont="1" applyBorder="1"/>
    <xf numFmtId="164" fontId="0" fillId="0" borderId="1" xfId="1" applyNumberFormat="1" applyFont="1" applyFill="1" applyBorder="1"/>
    <xf numFmtId="164" fontId="1" fillId="0" borderId="1" xfId="1" applyNumberFormat="1" applyFont="1" applyBorder="1" applyAlignment="1">
      <alignment horizontal="left"/>
    </xf>
    <xf numFmtId="164" fontId="9" fillId="0" borderId="1" xfId="1" applyNumberFormat="1" applyFont="1" applyBorder="1" applyAlignment="1">
      <alignment horizontal="left"/>
    </xf>
    <xf numFmtId="164" fontId="14" fillId="0" borderId="1" xfId="1" applyNumberFormat="1" applyFont="1" applyBorder="1" applyAlignment="1">
      <alignment horizontal="left"/>
    </xf>
    <xf numFmtId="164" fontId="1" fillId="0" borderId="1" xfId="1" applyNumberFormat="1" applyFont="1" applyBorder="1"/>
    <xf numFmtId="0" fontId="0" fillId="0" borderId="17" xfId="0" applyFont="1" applyBorder="1" applyAlignment="1">
      <alignment wrapText="1"/>
    </xf>
    <xf numFmtId="164" fontId="1" fillId="0" borderId="18" xfId="1" applyNumberFormat="1" applyFont="1" applyBorder="1" applyAlignment="1">
      <alignment horizontal="left"/>
    </xf>
    <xf numFmtId="0" fontId="9" fillId="0" borderId="17" xfId="0" applyFont="1" applyBorder="1" applyAlignment="1">
      <alignment horizontal="left" wrapText="1" indent="2"/>
    </xf>
    <xf numFmtId="0" fontId="0" fillId="0" borderId="30" xfId="0" applyFont="1" applyBorder="1" applyAlignment="1">
      <alignment wrapText="1"/>
    </xf>
    <xf numFmtId="164" fontId="1" fillId="0" borderId="24" xfId="1" applyNumberFormat="1" applyFont="1" applyBorder="1" applyAlignment="1">
      <alignment horizontal="left"/>
    </xf>
    <xf numFmtId="164" fontId="1" fillId="0" borderId="29" xfId="1" applyNumberFormat="1" applyFont="1" applyBorder="1" applyAlignment="1">
      <alignment horizontal="left"/>
    </xf>
    <xf numFmtId="164" fontId="1" fillId="0" borderId="39" xfId="1" applyNumberFormat="1" applyFont="1" applyBorder="1" applyAlignment="1">
      <alignment horizontal="left"/>
    </xf>
    <xf numFmtId="0" fontId="0" fillId="0" borderId="28" xfId="0" applyBorder="1"/>
    <xf numFmtId="164" fontId="7" fillId="3" borderId="1" xfId="1" applyNumberFormat="1" applyFont="1" applyFill="1" applyBorder="1" applyAlignment="1">
      <alignment horizontal="left"/>
    </xf>
    <xf numFmtId="0" fontId="0" fillId="0" borderId="17" xfId="0" applyFont="1" applyFill="1" applyBorder="1" applyAlignment="1">
      <alignment horizontal="left"/>
    </xf>
    <xf numFmtId="9" fontId="0" fillId="0" borderId="18" xfId="3" applyFont="1" applyBorder="1"/>
    <xf numFmtId="0" fontId="8" fillId="3" borderId="17" xfId="0" applyFont="1" applyFill="1" applyBorder="1" applyAlignment="1">
      <alignment horizontal="left" indent="2"/>
    </xf>
    <xf numFmtId="9" fontId="7" fillId="3" borderId="18" xfId="3" applyFont="1" applyFill="1" applyBorder="1" applyAlignment="1">
      <alignment horizontal="right"/>
    </xf>
    <xf numFmtId="0" fontId="8" fillId="3" borderId="17" xfId="0" applyFont="1" applyFill="1" applyBorder="1" applyAlignment="1">
      <alignment horizontal="left" wrapText="1" indent="2"/>
    </xf>
    <xf numFmtId="0" fontId="0" fillId="0" borderId="17" xfId="0" applyFont="1" applyFill="1" applyBorder="1" applyAlignment="1">
      <alignment vertical="center"/>
    </xf>
    <xf numFmtId="0" fontId="0" fillId="0" borderId="17" xfId="0" applyFont="1" applyFill="1" applyBorder="1" applyAlignment="1">
      <alignment vertical="center" wrapText="1"/>
    </xf>
    <xf numFmtId="0" fontId="0" fillId="0" borderId="30" xfId="0" applyFont="1" applyFill="1" applyBorder="1" applyAlignment="1">
      <alignment horizontal="left"/>
    </xf>
    <xf numFmtId="9" fontId="0" fillId="0" borderId="29" xfId="3" applyFont="1" applyBorder="1"/>
    <xf numFmtId="0" fontId="0" fillId="0" borderId="38" xfId="0" applyFont="1" applyFill="1" applyBorder="1" applyAlignment="1">
      <alignment horizontal="left"/>
    </xf>
    <xf numFmtId="43" fontId="1" fillId="0" borderId="21" xfId="1" applyNumberFormat="1" applyFont="1" applyBorder="1" applyAlignment="1">
      <alignment horizontal="left"/>
    </xf>
    <xf numFmtId="0" fontId="0" fillId="0" borderId="17" xfId="0" applyFont="1" applyFill="1" applyBorder="1" applyAlignment="1">
      <alignment horizontal="left" wrapText="1" indent="2"/>
    </xf>
    <xf numFmtId="0" fontId="0" fillId="0" borderId="19" xfId="0" applyFont="1" applyFill="1" applyBorder="1" applyAlignment="1">
      <alignment horizontal="left" wrapText="1" indent="2"/>
    </xf>
    <xf numFmtId="0" fontId="0" fillId="0" borderId="19" xfId="0" applyFont="1" applyBorder="1" applyAlignment="1">
      <alignment horizontal="left" wrapText="1" indent="2"/>
    </xf>
    <xf numFmtId="0" fontId="0" fillId="0" borderId="0" xfId="0" applyFont="1"/>
    <xf numFmtId="0" fontId="3" fillId="0" borderId="1" xfId="0" applyFont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9" fontId="0" fillId="0" borderId="0" xfId="3" applyNumberFormat="1" applyFont="1" applyBorder="1"/>
    <xf numFmtId="0" fontId="0" fillId="0" borderId="0" xfId="0" applyFont="1" applyBorder="1"/>
    <xf numFmtId="0" fontId="0" fillId="0" borderId="0" xfId="0" applyFont="1" applyFill="1" applyBorder="1"/>
    <xf numFmtId="0" fontId="0" fillId="0" borderId="0" xfId="0" quotePrefix="1" applyFont="1"/>
    <xf numFmtId="10" fontId="0" fillId="0" borderId="0" xfId="0" applyNumberFormat="1" applyFont="1" applyFill="1" applyBorder="1"/>
    <xf numFmtId="0" fontId="0" fillId="0" borderId="0" xfId="0" applyFont="1" applyBorder="1" applyAlignment="1">
      <alignment horizontal="center"/>
    </xf>
    <xf numFmtId="167" fontId="0" fillId="0" borderId="0" xfId="0" applyNumberFormat="1" applyFont="1"/>
    <xf numFmtId="10" fontId="0" fillId="0" borderId="0" xfId="3" applyNumberFormat="1" applyFont="1" applyFill="1" applyBorder="1"/>
    <xf numFmtId="164" fontId="0" fillId="0" borderId="1" xfId="0" applyNumberFormat="1" applyFill="1" applyBorder="1"/>
    <xf numFmtId="0" fontId="3" fillId="0" borderId="1" xfId="0" applyFont="1" applyBorder="1" applyAlignment="1">
      <alignment horizontal="center" vertical="center"/>
    </xf>
    <xf numFmtId="0" fontId="16" fillId="0" borderId="1" xfId="5" applyBorder="1" applyAlignment="1">
      <alignment vertical="center"/>
    </xf>
    <xf numFmtId="0" fontId="16" fillId="0" borderId="1" xfId="5" quotePrefix="1" applyBorder="1" applyAlignment="1">
      <alignment vertical="center"/>
    </xf>
    <xf numFmtId="0" fontId="16" fillId="0" borderId="1" xfId="5" quotePrefix="1" applyBorder="1"/>
    <xf numFmtId="0" fontId="0" fillId="0" borderId="0" xfId="0" applyFont="1" applyBorder="1" applyAlignment="1">
      <alignment horizontal="center" vertical="center"/>
    </xf>
    <xf numFmtId="0" fontId="15" fillId="5" borderId="0" xfId="0" applyFont="1" applyFill="1" applyBorder="1" applyAlignment="1">
      <alignment horizontal="center" vertical="center" wrapText="1" readingOrder="1"/>
    </xf>
    <xf numFmtId="9" fontId="15" fillId="5" borderId="0" xfId="3" applyNumberFormat="1" applyFont="1" applyFill="1" applyBorder="1" applyAlignment="1">
      <alignment horizontal="center" vertical="center" wrapText="1" readingOrder="1"/>
    </xf>
    <xf numFmtId="43" fontId="6" fillId="0" borderId="0" xfId="1" applyFont="1" applyFill="1" applyBorder="1"/>
    <xf numFmtId="43" fontId="0" fillId="0" borderId="0" xfId="1" applyFont="1" applyFill="1" applyBorder="1"/>
    <xf numFmtId="0" fontId="3" fillId="0" borderId="0" xfId="0" applyFont="1" applyBorder="1"/>
    <xf numFmtId="14" fontId="0" fillId="0" borderId="0" xfId="0" applyNumberFormat="1" applyBorder="1"/>
    <xf numFmtId="0" fontId="3" fillId="0" borderId="1" xfId="0" applyFont="1" applyFill="1" applyBorder="1" applyAlignment="1">
      <alignment horizontal="center" vertical="center"/>
    </xf>
    <xf numFmtId="0" fontId="0" fillId="0" borderId="0" xfId="0" applyFill="1" applyBorder="1" applyAlignment="1"/>
    <xf numFmtId="14" fontId="0" fillId="0" borderId="0" xfId="0" applyNumberFormat="1" applyFill="1"/>
    <xf numFmtId="0" fontId="0" fillId="0" borderId="0" xfId="0" applyFill="1" applyBorder="1" applyAlignment="1">
      <alignment horizontal="center"/>
    </xf>
    <xf numFmtId="170" fontId="0" fillId="0" borderId="0" xfId="3" applyNumberFormat="1" applyFont="1" applyFill="1"/>
    <xf numFmtId="9" fontId="0" fillId="0" borderId="0" xfId="3" applyNumberFormat="1" applyFont="1" applyFill="1"/>
    <xf numFmtId="14" fontId="0" fillId="6" borderId="0" xfId="0" applyNumberFormat="1" applyFill="1"/>
    <xf numFmtId="0" fontId="12" fillId="6" borderId="5" xfId="0" applyFont="1" applyFill="1" applyBorder="1" applyAlignment="1">
      <alignment vertical="top" wrapText="1"/>
    </xf>
    <xf numFmtId="0" fontId="0" fillId="6" borderId="0" xfId="0" applyFill="1"/>
    <xf numFmtId="0" fontId="17" fillId="6" borderId="5" xfId="0" applyFont="1" applyFill="1" applyBorder="1" applyAlignment="1">
      <alignment vertical="top" wrapText="1"/>
    </xf>
    <xf numFmtId="0" fontId="3" fillId="6" borderId="0" xfId="0" applyFont="1" applyFill="1"/>
    <xf numFmtId="164" fontId="0" fillId="0" borderId="0" xfId="0" applyNumberFormat="1" applyFont="1"/>
    <xf numFmtId="0" fontId="18" fillId="0" borderId="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6" fillId="0" borderId="0" xfId="0" applyFont="1" applyFill="1" applyBorder="1"/>
    <xf numFmtId="164" fontId="6" fillId="0" borderId="0" xfId="1" applyNumberFormat="1" applyFont="1" applyFill="1" applyBorder="1"/>
    <xf numFmtId="9" fontId="6" fillId="0" borderId="0" xfId="3" applyFont="1" applyFill="1" applyBorder="1"/>
    <xf numFmtId="0" fontId="0" fillId="0" borderId="1" xfId="0" applyBorder="1" applyAlignment="1">
      <alignment horizontal="right"/>
    </xf>
    <xf numFmtId="0" fontId="15" fillId="5" borderId="1" xfId="0" applyFont="1" applyFill="1" applyBorder="1" applyAlignment="1">
      <alignment horizontal="center" vertical="center" wrapText="1" readingOrder="1"/>
    </xf>
    <xf numFmtId="0" fontId="19" fillId="7" borderId="0" xfId="0" applyFont="1" applyFill="1"/>
    <xf numFmtId="0" fontId="0" fillId="4" borderId="1" xfId="0" applyFill="1" applyBorder="1"/>
    <xf numFmtId="0" fontId="19" fillId="7" borderId="1" xfId="0" applyFont="1" applyFill="1" applyBorder="1" applyAlignment="1">
      <alignment horizontal="center" vertical="center"/>
    </xf>
    <xf numFmtId="14" fontId="3" fillId="0" borderId="16" xfId="0" applyNumberFormat="1" applyFont="1" applyFill="1" applyBorder="1" applyAlignment="1">
      <alignment vertical="center"/>
    </xf>
    <xf numFmtId="0" fontId="0" fillId="0" borderId="0" xfId="0" applyBorder="1" applyAlignment="1">
      <alignment vertical="top" wrapText="1"/>
    </xf>
    <xf numFmtId="14" fontId="15" fillId="5" borderId="1" xfId="0" applyNumberFormat="1" applyFont="1" applyFill="1" applyBorder="1" applyAlignment="1">
      <alignment horizontal="center" vertical="center" wrapText="1" readingOrder="1"/>
    </xf>
    <xf numFmtId="9" fontId="15" fillId="5" borderId="1" xfId="3" applyFont="1" applyFill="1" applyBorder="1" applyAlignment="1">
      <alignment horizontal="center" vertical="center" wrapText="1" readingOrder="1"/>
    </xf>
    <xf numFmtId="0" fontId="19" fillId="7" borderId="1" xfId="0" applyFont="1" applyFill="1" applyBorder="1" applyAlignment="1">
      <alignment horizontal="center" vertical="center" wrapText="1" readingOrder="1"/>
    </xf>
    <xf numFmtId="164" fontId="15" fillId="5" borderId="1" xfId="1" applyNumberFormat="1" applyFont="1" applyFill="1" applyBorder="1" applyAlignment="1">
      <alignment horizontal="center" vertical="center" wrapText="1" readingOrder="1"/>
    </xf>
    <xf numFmtId="168" fontId="15" fillId="5" borderId="1" xfId="1" applyNumberFormat="1" applyFont="1" applyFill="1" applyBorder="1" applyAlignment="1">
      <alignment horizontal="center" vertical="center" wrapText="1" readingOrder="1"/>
    </xf>
    <xf numFmtId="9" fontId="15" fillId="0" borderId="1" xfId="3" applyFont="1" applyFill="1" applyBorder="1" applyAlignment="1">
      <alignment horizontal="center" vertical="center" wrapText="1" readingOrder="1"/>
    </xf>
    <xf numFmtId="9" fontId="19" fillId="7" borderId="1" xfId="3" applyFont="1" applyFill="1" applyBorder="1" applyAlignment="1">
      <alignment horizontal="center" vertical="center" wrapText="1" readingOrder="1"/>
    </xf>
    <xf numFmtId="0" fontId="19" fillId="7" borderId="1" xfId="0" applyFont="1" applyFill="1" applyBorder="1" applyAlignment="1">
      <alignment vertical="center" wrapText="1" readingOrder="1"/>
    </xf>
    <xf numFmtId="9" fontId="15" fillId="0" borderId="1" xfId="3" applyFont="1" applyFill="1" applyBorder="1" applyAlignment="1">
      <alignment vertical="center" wrapText="1" readingOrder="1"/>
    </xf>
    <xf numFmtId="0" fontId="20" fillId="7" borderId="1" xfId="0" applyFont="1" applyFill="1" applyBorder="1" applyAlignment="1">
      <alignment vertical="center" wrapText="1" readingOrder="1"/>
    </xf>
    <xf numFmtId="10" fontId="0" fillId="0" borderId="1" xfId="3" applyNumberFormat="1" applyFont="1" applyBorder="1"/>
    <xf numFmtId="10" fontId="0" fillId="0" borderId="1" xfId="0" applyNumberFormat="1" applyFont="1" applyFill="1" applyBorder="1" applyAlignment="1">
      <alignment vertical="center"/>
    </xf>
    <xf numFmtId="9" fontId="0" fillId="0" borderId="1" xfId="3" applyFont="1" applyFill="1" applyBorder="1"/>
    <xf numFmtId="0" fontId="20" fillId="7" borderId="1" xfId="0" applyFont="1" applyFill="1" applyBorder="1" applyAlignment="1">
      <alignment horizontal="center" vertical="center" wrapText="1" readingOrder="1"/>
    </xf>
    <xf numFmtId="9" fontId="19" fillId="7" borderId="0" xfId="3" applyFont="1" applyFill="1" applyBorder="1" applyAlignment="1">
      <alignment horizontal="center" vertical="center" wrapText="1" readingOrder="1"/>
    </xf>
    <xf numFmtId="0" fontId="19" fillId="7" borderId="0" xfId="0" applyFont="1" applyFill="1" applyBorder="1"/>
    <xf numFmtId="0" fontId="0" fillId="2" borderId="0" xfId="0" applyFont="1" applyFill="1" applyBorder="1" applyAlignment="1">
      <alignment vertical="center"/>
    </xf>
    <xf numFmtId="14" fontId="0" fillId="2" borderId="0" xfId="0" applyNumberFormat="1" applyFill="1"/>
    <xf numFmtId="0" fontId="0" fillId="0" borderId="1" xfId="0" applyFill="1" applyBorder="1"/>
    <xf numFmtId="14" fontId="0" fillId="0" borderId="39" xfId="0" applyNumberFormat="1" applyBorder="1"/>
    <xf numFmtId="164" fontId="0" fillId="0" borderId="39" xfId="0" applyNumberFormat="1" applyBorder="1"/>
    <xf numFmtId="0" fontId="0" fillId="0" borderId="39" xfId="0" applyBorder="1"/>
    <xf numFmtId="14" fontId="0" fillId="0" borderId="24" xfId="0" applyNumberFormat="1" applyBorder="1"/>
    <xf numFmtId="164" fontId="0" fillId="0" borderId="24" xfId="0" applyNumberFormat="1" applyBorder="1"/>
    <xf numFmtId="168" fontId="0" fillId="0" borderId="24" xfId="1" applyNumberFormat="1" applyFont="1" applyBorder="1"/>
    <xf numFmtId="43" fontId="0" fillId="0" borderId="24" xfId="1" applyFont="1" applyBorder="1"/>
    <xf numFmtId="14" fontId="0" fillId="0" borderId="25" xfId="0" applyNumberFormat="1" applyFill="1" applyBorder="1"/>
    <xf numFmtId="0" fontId="0" fillId="0" borderId="26" xfId="0" applyFill="1" applyBorder="1"/>
    <xf numFmtId="164" fontId="0" fillId="0" borderId="26" xfId="0" applyNumberFormat="1" applyFill="1" applyBorder="1"/>
    <xf numFmtId="168" fontId="0" fillId="0" borderId="26" xfId="1" applyNumberFormat="1" applyFont="1" applyFill="1" applyBorder="1"/>
    <xf numFmtId="43" fontId="0" fillId="0" borderId="27" xfId="1" applyFont="1" applyFill="1" applyBorder="1"/>
    <xf numFmtId="0" fontId="0" fillId="0" borderId="27" xfId="0" applyFill="1" applyBorder="1"/>
    <xf numFmtId="0" fontId="3" fillId="0" borderId="1" xfId="0" applyFont="1" applyBorder="1" applyAlignment="1">
      <alignment wrapText="1"/>
    </xf>
    <xf numFmtId="9" fontId="3" fillId="0" borderId="1" xfId="0" applyNumberFormat="1" applyFont="1" applyBorder="1" applyAlignment="1">
      <alignment horizontal="center" vertical="center"/>
    </xf>
    <xf numFmtId="164" fontId="0" fillId="0" borderId="39" xfId="1" applyNumberFormat="1" applyFont="1" applyBorder="1"/>
    <xf numFmtId="164" fontId="0" fillId="0" borderId="26" xfId="1" applyNumberFormat="1" applyFont="1" applyFill="1" applyBorder="1"/>
    <xf numFmtId="0" fontId="3" fillId="0" borderId="39" xfId="0" applyFont="1" applyBorder="1" applyAlignment="1">
      <alignment wrapText="1"/>
    </xf>
    <xf numFmtId="0" fontId="3" fillId="0" borderId="39" xfId="0" applyFont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 wrapText="1"/>
    </xf>
    <xf numFmtId="0" fontId="0" fillId="0" borderId="39" xfId="0" applyBorder="1" applyAlignment="1">
      <alignment horizontal="center" vertical="center"/>
    </xf>
    <xf numFmtId="0" fontId="0" fillId="0" borderId="39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164" fontId="0" fillId="0" borderId="0" xfId="0" applyNumberFormat="1" applyAlignment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vertical="center"/>
    </xf>
    <xf numFmtId="43" fontId="0" fillId="0" borderId="1" xfId="1" applyNumberFormat="1" applyFont="1" applyBorder="1" applyAlignment="1">
      <alignment vertical="center"/>
    </xf>
    <xf numFmtId="164" fontId="0" fillId="0" borderId="1" xfId="1" applyNumberFormat="1" applyFont="1" applyBorder="1" applyAlignment="1">
      <alignment vertical="center"/>
    </xf>
    <xf numFmtId="43" fontId="0" fillId="0" borderId="1" xfId="1" applyFont="1" applyBorder="1" applyAlignment="1">
      <alignment vertical="center"/>
    </xf>
    <xf numFmtId="9" fontId="0" fillId="0" borderId="1" xfId="3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0" xfId="0" applyFont="1" applyFill="1" applyBorder="1" applyAlignment="1">
      <alignment vertical="center"/>
    </xf>
    <xf numFmtId="0" fontId="8" fillId="0" borderId="0" xfId="0" applyFont="1" applyFill="1"/>
    <xf numFmtId="0" fontId="0" fillId="0" borderId="0" xfId="0" applyFont="1" applyBorder="1" applyAlignment="1">
      <alignment wrapText="1"/>
    </xf>
    <xf numFmtId="0" fontId="8" fillId="0" borderId="0" xfId="0" applyFont="1" applyBorder="1" applyAlignment="1">
      <alignment wrapText="1"/>
    </xf>
    <xf numFmtId="0" fontId="8" fillId="0" borderId="0" xfId="0" applyFont="1" applyAlignment="1">
      <alignment wrapText="1"/>
    </xf>
    <xf numFmtId="0" fontId="8" fillId="0" borderId="0" xfId="0" applyFont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168" fontId="0" fillId="0" borderId="0" xfId="1" applyNumberFormat="1" applyFont="1"/>
    <xf numFmtId="0" fontId="8" fillId="0" borderId="0" xfId="0" applyFont="1" applyFill="1" applyAlignment="1">
      <alignment wrapText="1"/>
    </xf>
    <xf numFmtId="164" fontId="0" fillId="0" borderId="0" xfId="1" applyNumberFormat="1" applyFont="1" applyAlignment="1">
      <alignment horizontal="right"/>
    </xf>
    <xf numFmtId="9" fontId="0" fillId="0" borderId="0" xfId="0" applyNumberFormat="1" applyBorder="1"/>
    <xf numFmtId="0" fontId="0" fillId="8" borderId="0" xfId="0" applyFill="1"/>
    <xf numFmtId="171" fontId="0" fillId="0" borderId="1" xfId="1" applyNumberFormat="1" applyFont="1" applyBorder="1" applyAlignment="1">
      <alignment vertical="center"/>
    </xf>
    <xf numFmtId="0" fontId="25" fillId="9" borderId="1" xfId="2" applyFont="1" applyFill="1" applyBorder="1" applyAlignment="1">
      <alignment horizontal="center" vertical="center" wrapText="1"/>
    </xf>
    <xf numFmtId="43" fontId="25" fillId="9" borderId="1" xfId="1" applyFont="1" applyFill="1" applyBorder="1" applyAlignment="1">
      <alignment horizontal="center" vertical="center" wrapText="1"/>
    </xf>
    <xf numFmtId="0" fontId="25" fillId="9" borderId="1" xfId="2" applyFont="1" applyFill="1" applyBorder="1" applyAlignment="1">
      <alignment horizontal="center" wrapText="1"/>
    </xf>
    <xf numFmtId="0" fontId="3" fillId="0" borderId="0" xfId="0" applyFont="1" applyBorder="1" applyAlignment="1">
      <alignment horizontal="right"/>
    </xf>
    <xf numFmtId="167" fontId="3" fillId="0" borderId="0" xfId="3" applyNumberFormat="1" applyFont="1" applyBorder="1"/>
    <xf numFmtId="43" fontId="3" fillId="0" borderId="0" xfId="1" applyFont="1" applyBorder="1"/>
    <xf numFmtId="0" fontId="3" fillId="0" borderId="0" xfId="0" applyFont="1" applyAlignment="1">
      <alignment horizontal="right"/>
    </xf>
    <xf numFmtId="167" fontId="3" fillId="0" borderId="0" xfId="3" applyNumberFormat="1" applyFont="1"/>
    <xf numFmtId="0" fontId="0" fillId="0" borderId="0" xfId="0" applyFill="1" applyAlignment="1">
      <alignment vertical="center"/>
    </xf>
    <xf numFmtId="10" fontId="0" fillId="0" borderId="1" xfId="3" applyNumberFormat="1" applyFont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164" fontId="0" fillId="0" borderId="1" xfId="1" applyNumberFormat="1" applyFont="1" applyBorder="1" applyAlignment="1">
      <alignment horizontal="center" vertical="center"/>
    </xf>
    <xf numFmtId="43" fontId="0" fillId="0" borderId="1" xfId="1" applyNumberFormat="1" applyFont="1" applyBorder="1"/>
    <xf numFmtId="172" fontId="1" fillId="0" borderId="21" xfId="1" applyNumberFormat="1" applyFont="1" applyBorder="1" applyAlignment="1">
      <alignment horizontal="left"/>
    </xf>
    <xf numFmtId="164" fontId="0" fillId="0" borderId="29" xfId="1" applyNumberFormat="1" applyFont="1" applyBorder="1"/>
    <xf numFmtId="164" fontId="0" fillId="0" borderId="18" xfId="1" applyNumberFormat="1" applyFont="1" applyBorder="1"/>
    <xf numFmtId="164" fontId="0" fillId="0" borderId="21" xfId="1" applyNumberFormat="1" applyFont="1" applyBorder="1"/>
    <xf numFmtId="164" fontId="3" fillId="0" borderId="27" xfId="1" applyNumberFormat="1" applyFont="1" applyBorder="1"/>
    <xf numFmtId="164" fontId="6" fillId="0" borderId="29" xfId="1" applyNumberFormat="1" applyFont="1" applyBorder="1" applyAlignment="1">
      <alignment horizontal="right"/>
    </xf>
    <xf numFmtId="164" fontId="6" fillId="0" borderId="18" xfId="1" applyNumberFormat="1" applyFont="1" applyBorder="1" applyAlignment="1">
      <alignment horizontal="right"/>
    </xf>
    <xf numFmtId="0" fontId="4" fillId="0" borderId="0" xfId="0" applyFont="1" applyAlignment="1">
      <alignment wrapText="1"/>
    </xf>
    <xf numFmtId="164" fontId="0" fillId="0" borderId="11" xfId="0" applyNumberFormat="1" applyBorder="1" applyAlignment="1"/>
    <xf numFmtId="14" fontId="15" fillId="5" borderId="2" xfId="0" applyNumberFormat="1" applyFont="1" applyFill="1" applyBorder="1" applyAlignment="1">
      <alignment horizontal="center" vertical="center" wrapText="1" readingOrder="1"/>
    </xf>
    <xf numFmtId="0" fontId="25" fillId="6" borderId="1" xfId="2" applyFont="1" applyFill="1" applyBorder="1" applyAlignment="1">
      <alignment horizontal="center" vertical="center" wrapText="1"/>
    </xf>
    <xf numFmtId="168" fontId="15" fillId="5" borderId="1" xfId="1" applyNumberFormat="1" applyFont="1" applyFill="1" applyBorder="1" applyAlignment="1">
      <alignment horizontal="left" vertical="center" wrapText="1" readingOrder="1"/>
    </xf>
    <xf numFmtId="164" fontId="0" fillId="2" borderId="0" xfId="1" applyNumberFormat="1" applyFont="1" applyFill="1"/>
    <xf numFmtId="0" fontId="25" fillId="10" borderId="1" xfId="2" applyFont="1" applyFill="1" applyBorder="1" applyAlignment="1">
      <alignment horizontal="center" vertical="center" wrapText="1"/>
    </xf>
    <xf numFmtId="0" fontId="25" fillId="10" borderId="1" xfId="2" applyFont="1" applyFill="1" applyBorder="1" applyAlignment="1">
      <alignment horizontal="center" wrapText="1"/>
    </xf>
    <xf numFmtId="0" fontId="25" fillId="10" borderId="1" xfId="0" applyFont="1" applyFill="1" applyBorder="1" applyAlignment="1">
      <alignment horizontal="center" vertical="center" wrapText="1"/>
    </xf>
    <xf numFmtId="14" fontId="6" fillId="10" borderId="1" xfId="0" applyNumberFormat="1" applyFont="1" applyFill="1" applyBorder="1" applyAlignment="1">
      <alignment horizontal="center" vertical="center"/>
    </xf>
    <xf numFmtId="0" fontId="6" fillId="10" borderId="14" xfId="0" applyFont="1" applyFill="1" applyBorder="1"/>
    <xf numFmtId="0" fontId="25" fillId="10" borderId="17" xfId="0" applyFont="1" applyFill="1" applyBorder="1" applyAlignment="1">
      <alignment horizontal="left" vertical="center" wrapText="1"/>
    </xf>
    <xf numFmtId="0" fontId="25" fillId="10" borderId="19" xfId="0" applyFont="1" applyFill="1" applyBorder="1" applyAlignment="1">
      <alignment horizontal="left" vertical="center" wrapText="1"/>
    </xf>
    <xf numFmtId="0" fontId="25" fillId="10" borderId="16" xfId="0" applyFont="1" applyFill="1" applyBorder="1" applyAlignment="1">
      <alignment horizontal="center" vertical="center" wrapText="1"/>
    </xf>
    <xf numFmtId="164" fontId="25" fillId="10" borderId="20" xfId="0" applyNumberFormat="1" applyFont="1" applyFill="1" applyBorder="1" applyAlignment="1">
      <alignment horizontal="center" vertical="center" wrapText="1"/>
    </xf>
    <xf numFmtId="0" fontId="25" fillId="10" borderId="25" xfId="0" applyFont="1" applyFill="1" applyBorder="1"/>
    <xf numFmtId="0" fontId="6" fillId="10" borderId="26" xfId="0" applyFont="1" applyFill="1" applyBorder="1"/>
    <xf numFmtId="164" fontId="25" fillId="10" borderId="27" xfId="0" applyNumberFormat="1" applyFont="1" applyFill="1" applyBorder="1"/>
    <xf numFmtId="0" fontId="25" fillId="10" borderId="26" xfId="0" applyFont="1" applyFill="1" applyBorder="1" applyAlignment="1">
      <alignment horizontal="center" vertical="center" wrapText="1"/>
    </xf>
    <xf numFmtId="0" fontId="25" fillId="10" borderId="27" xfId="0" applyFont="1" applyFill="1" applyBorder="1" applyAlignment="1">
      <alignment horizontal="center" vertical="center" wrapText="1"/>
    </xf>
    <xf numFmtId="164" fontId="25" fillId="10" borderId="26" xfId="1" applyNumberFormat="1" applyFont="1" applyFill="1" applyBorder="1" applyAlignment="1">
      <alignment horizontal="left"/>
    </xf>
    <xf numFmtId="9" fontId="25" fillId="10" borderId="27" xfId="3" applyFont="1" applyFill="1" applyBorder="1" applyAlignment="1">
      <alignment horizontal="right"/>
    </xf>
    <xf numFmtId="9" fontId="26" fillId="5" borderId="2" xfId="3" applyFont="1" applyFill="1" applyBorder="1" applyAlignment="1">
      <alignment horizontal="center" vertical="center" wrapText="1" readingOrder="1"/>
    </xf>
    <xf numFmtId="0" fontId="0" fillId="11" borderId="0" xfId="0" applyFill="1"/>
    <xf numFmtId="0" fontId="0" fillId="11" borderId="0" xfId="0" applyFill="1" applyAlignment="1">
      <alignment vertical="center"/>
    </xf>
    <xf numFmtId="0" fontId="0" fillId="11" borderId="0" xfId="0" applyFont="1" applyFill="1" applyBorder="1" applyAlignment="1">
      <alignment vertical="center" wrapText="1"/>
    </xf>
    <xf numFmtId="0" fontId="8" fillId="11" borderId="0" xfId="0" applyFont="1" applyFill="1" applyBorder="1" applyAlignment="1">
      <alignment vertical="center" wrapText="1"/>
    </xf>
    <xf numFmtId="0" fontId="0" fillId="11" borderId="0" xfId="0" applyFont="1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164" fontId="0" fillId="11" borderId="0" xfId="0" applyNumberFormat="1" applyFill="1" applyAlignment="1">
      <alignment vertical="center"/>
    </xf>
    <xf numFmtId="164" fontId="0" fillId="11" borderId="0" xfId="1" applyNumberFormat="1" applyFont="1" applyFill="1" applyAlignment="1">
      <alignment vertical="center"/>
    </xf>
    <xf numFmtId="0" fontId="0" fillId="11" borderId="0" xfId="0" applyFill="1" applyAlignment="1">
      <alignment horizontal="right" vertical="center"/>
    </xf>
    <xf numFmtId="168" fontId="0" fillId="11" borderId="0" xfId="1" applyNumberFormat="1" applyFont="1" applyFill="1" applyAlignment="1">
      <alignment vertical="center"/>
    </xf>
    <xf numFmtId="164" fontId="0" fillId="11" borderId="0" xfId="0" applyNumberFormat="1" applyFill="1"/>
    <xf numFmtId="0" fontId="3" fillId="0" borderId="38" xfId="0" applyFont="1" applyFill="1" applyBorder="1" applyAlignment="1">
      <alignment wrapText="1"/>
    </xf>
    <xf numFmtId="164" fontId="3" fillId="0" borderId="39" xfId="1" applyNumberFormat="1" applyFont="1" applyFill="1" applyBorder="1" applyAlignment="1">
      <alignment horizontal="left"/>
    </xf>
    <xf numFmtId="164" fontId="3" fillId="0" borderId="39" xfId="1" applyNumberFormat="1" applyFont="1" applyFill="1" applyBorder="1"/>
    <xf numFmtId="0" fontId="3" fillId="0" borderId="28" xfId="0" applyFont="1" applyFill="1" applyBorder="1"/>
    <xf numFmtId="0" fontId="25" fillId="6" borderId="1" xfId="2" applyFont="1" applyFill="1" applyBorder="1" applyAlignment="1">
      <alignment horizontal="center" vertical="center" wrapText="1"/>
    </xf>
    <xf numFmtId="0" fontId="25" fillId="2" borderId="1" xfId="2" applyFont="1" applyFill="1" applyBorder="1" applyAlignment="1">
      <alignment horizontal="center" vertical="center" wrapText="1"/>
    </xf>
    <xf numFmtId="0" fontId="25" fillId="2" borderId="1" xfId="2" applyFont="1" applyFill="1" applyBorder="1" applyAlignment="1">
      <alignment horizontal="left" vertical="center" wrapText="1"/>
    </xf>
    <xf numFmtId="0" fontId="25" fillId="2" borderId="1" xfId="2" applyFont="1" applyFill="1" applyBorder="1" applyAlignment="1">
      <alignment horizontal="center" wrapText="1"/>
    </xf>
    <xf numFmtId="0" fontId="25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164" fontId="0" fillId="0" borderId="39" xfId="0" applyNumberFormat="1" applyBorder="1" applyAlignment="1">
      <alignment vertical="center"/>
    </xf>
    <xf numFmtId="0" fontId="0" fillId="0" borderId="39" xfId="0" applyBorder="1" applyAlignment="1">
      <alignment vertical="center"/>
    </xf>
    <xf numFmtId="43" fontId="0" fillId="0" borderId="39" xfId="1" applyNumberFormat="1" applyFont="1" applyBorder="1" applyAlignment="1">
      <alignment vertical="center"/>
    </xf>
    <xf numFmtId="164" fontId="0" fillId="0" borderId="39" xfId="1" applyNumberFormat="1" applyFont="1" applyBorder="1" applyAlignment="1">
      <alignment vertical="center"/>
    </xf>
    <xf numFmtId="43" fontId="0" fillId="0" borderId="39" xfId="1" applyFont="1" applyBorder="1" applyAlignment="1">
      <alignment vertical="center"/>
    </xf>
    <xf numFmtId="9" fontId="0" fillId="0" borderId="39" xfId="3" applyFont="1" applyBorder="1" applyAlignment="1">
      <alignment vertical="center"/>
    </xf>
    <xf numFmtId="171" fontId="0" fillId="0" borderId="39" xfId="1" applyNumberFormat="1" applyFont="1" applyBorder="1" applyAlignment="1">
      <alignment vertical="center"/>
    </xf>
    <xf numFmtId="0" fontId="0" fillId="0" borderId="17" xfId="0" applyBorder="1"/>
    <xf numFmtId="0" fontId="0" fillId="0" borderId="19" xfId="0" applyBorder="1"/>
    <xf numFmtId="0" fontId="0" fillId="0" borderId="20" xfId="0" applyFont="1" applyFill="1" applyBorder="1" applyAlignment="1">
      <alignment horizontal="left"/>
    </xf>
    <xf numFmtId="0" fontId="0" fillId="0" borderId="20" xfId="0" applyBorder="1" applyAlignment="1"/>
    <xf numFmtId="9" fontId="0" fillId="0" borderId="20" xfId="3" applyFont="1" applyBorder="1"/>
    <xf numFmtId="0" fontId="0" fillId="0" borderId="21" xfId="0" applyBorder="1"/>
    <xf numFmtId="164" fontId="3" fillId="0" borderId="26" xfId="0" applyNumberFormat="1" applyFont="1" applyBorder="1"/>
    <xf numFmtId="0" fontId="0" fillId="0" borderId="44" xfId="0" applyBorder="1"/>
    <xf numFmtId="0" fontId="0" fillId="0" borderId="45" xfId="0" applyBorder="1"/>
    <xf numFmtId="164" fontId="3" fillId="0" borderId="45" xfId="0" applyNumberFormat="1" applyFont="1" applyBorder="1"/>
    <xf numFmtId="0" fontId="0" fillId="0" borderId="26" xfId="0" applyBorder="1" applyAlignment="1"/>
    <xf numFmtId="164" fontId="0" fillId="0" borderId="26" xfId="1" applyNumberFormat="1" applyFont="1" applyBorder="1"/>
    <xf numFmtId="164" fontId="0" fillId="0" borderId="27" xfId="0" applyNumberFormat="1" applyBorder="1"/>
    <xf numFmtId="164" fontId="0" fillId="0" borderId="43" xfId="0" applyNumberFormat="1" applyBorder="1"/>
    <xf numFmtId="0" fontId="0" fillId="0" borderId="14" xfId="0" applyFont="1" applyFill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0" borderId="17" xfId="0" applyFill="1" applyBorder="1"/>
    <xf numFmtId="164" fontId="0" fillId="0" borderId="18" xfId="0" applyNumberFormat="1" applyBorder="1"/>
    <xf numFmtId="0" fontId="3" fillId="0" borderId="17" xfId="0" applyFont="1" applyFill="1" applyBorder="1" applyAlignment="1">
      <alignment wrapText="1"/>
    </xf>
    <xf numFmtId="164" fontId="3" fillId="0" borderId="18" xfId="1" applyNumberFormat="1" applyFont="1" applyBorder="1"/>
    <xf numFmtId="0" fontId="3" fillId="0" borderId="19" xfId="0" applyFont="1" applyFill="1" applyBorder="1"/>
    <xf numFmtId="9" fontId="3" fillId="0" borderId="21" xfId="3" applyFont="1" applyBorder="1"/>
    <xf numFmtId="0" fontId="25" fillId="2" borderId="15" xfId="2" applyFont="1" applyFill="1" applyBorder="1" applyAlignment="1">
      <alignment horizontal="center" vertical="center" wrapText="1"/>
    </xf>
    <xf numFmtId="0" fontId="25" fillId="2" borderId="14" xfId="0" applyFont="1" applyFill="1" applyBorder="1" applyAlignment="1">
      <alignment horizontal="center" vertical="center" wrapText="1"/>
    </xf>
    <xf numFmtId="43" fontId="25" fillId="2" borderId="15" xfId="1" applyFont="1" applyFill="1" applyBorder="1" applyAlignment="1">
      <alignment horizontal="center" vertical="center" wrapText="1"/>
    </xf>
    <xf numFmtId="0" fontId="25" fillId="2" borderId="15" xfId="0" applyFont="1" applyFill="1" applyBorder="1" applyAlignment="1">
      <alignment horizontal="center" vertical="center" wrapText="1"/>
    </xf>
    <xf numFmtId="43" fontId="25" fillId="10" borderId="15" xfId="1" applyFont="1" applyFill="1" applyBorder="1" applyAlignment="1">
      <alignment horizontal="center" vertical="center" wrapText="1"/>
    </xf>
    <xf numFmtId="164" fontId="25" fillId="10" borderId="15" xfId="1" applyNumberFormat="1" applyFont="1" applyFill="1" applyBorder="1" applyAlignment="1">
      <alignment horizontal="center" vertical="center" wrapText="1"/>
    </xf>
    <xf numFmtId="0" fontId="0" fillId="0" borderId="17" xfId="0" applyFill="1" applyBorder="1" applyAlignment="1">
      <alignment wrapText="1"/>
    </xf>
    <xf numFmtId="43" fontId="25" fillId="2" borderId="1" xfId="1" applyFont="1" applyFill="1" applyBorder="1" applyAlignment="1">
      <alignment horizontal="center" vertical="center" wrapText="1"/>
    </xf>
    <xf numFmtId="164" fontId="25" fillId="10" borderId="1" xfId="0" applyNumberFormat="1" applyFont="1" applyFill="1" applyBorder="1"/>
    <xf numFmtId="164" fontId="25" fillId="2" borderId="14" xfId="1" applyNumberFormat="1" applyFont="1" applyFill="1" applyBorder="1" applyAlignment="1">
      <alignment horizontal="center" vertical="center" wrapText="1"/>
    </xf>
    <xf numFmtId="0" fontId="25" fillId="2" borderId="15" xfId="1" applyNumberFormat="1" applyFont="1" applyFill="1" applyBorder="1" applyAlignment="1">
      <alignment horizontal="center" vertical="center" wrapText="1"/>
    </xf>
    <xf numFmtId="0" fontId="25" fillId="2" borderId="16" xfId="1" applyNumberFormat="1" applyFont="1" applyFill="1" applyBorder="1" applyAlignment="1">
      <alignment horizontal="center" vertical="center" wrapText="1"/>
    </xf>
    <xf numFmtId="43" fontId="25" fillId="2" borderId="17" xfId="1" applyFont="1" applyFill="1" applyBorder="1" applyAlignment="1">
      <alignment horizontal="center" vertical="center" wrapText="1"/>
    </xf>
    <xf numFmtId="43" fontId="25" fillId="10" borderId="17" xfId="1" applyFont="1" applyFill="1" applyBorder="1" applyAlignment="1">
      <alignment horizontal="center" vertical="center" wrapText="1"/>
    </xf>
    <xf numFmtId="164" fontId="25" fillId="10" borderId="18" xfId="0" applyNumberFormat="1" applyFont="1" applyFill="1" applyBorder="1"/>
    <xf numFmtId="0" fontId="0" fillId="0" borderId="18" xfId="0" applyFont="1" applyBorder="1" applyAlignment="1">
      <alignment horizontal="center" vertical="center"/>
    </xf>
    <xf numFmtId="43" fontId="6" fillId="0" borderId="17" xfId="1" applyFont="1" applyFill="1" applyBorder="1" applyAlignment="1">
      <alignment horizontal="center" vertical="center" wrapText="1"/>
    </xf>
    <xf numFmtId="164" fontId="0" fillId="0" borderId="18" xfId="1" applyNumberFormat="1" applyFont="1" applyBorder="1" applyAlignment="1">
      <alignment horizontal="center" vertical="center"/>
    </xf>
    <xf numFmtId="164" fontId="0" fillId="0" borderId="18" xfId="0" applyNumberFormat="1" applyBorder="1" applyAlignment="1">
      <alignment vertical="center"/>
    </xf>
    <xf numFmtId="43" fontId="25" fillId="2" borderId="19" xfId="1" applyFont="1" applyFill="1" applyBorder="1" applyAlignment="1">
      <alignment horizontal="center" vertical="center" wrapText="1"/>
    </xf>
    <xf numFmtId="164" fontId="0" fillId="0" borderId="20" xfId="0" applyNumberFormat="1" applyBorder="1"/>
    <xf numFmtId="164" fontId="0" fillId="0" borderId="21" xfId="0" applyNumberFormat="1" applyBorder="1"/>
    <xf numFmtId="0" fontId="0" fillId="0" borderId="14" xfId="0" applyBorder="1"/>
    <xf numFmtId="164" fontId="0" fillId="0" borderId="16" xfId="0" applyNumberFormat="1" applyBorder="1"/>
    <xf numFmtId="0" fontId="3" fillId="0" borderId="17" xfId="0" applyFont="1" applyBorder="1"/>
    <xf numFmtId="43" fontId="25" fillId="2" borderId="19" xfId="1" applyFont="1" applyFill="1" applyBorder="1" applyAlignment="1">
      <alignment vertical="center"/>
    </xf>
    <xf numFmtId="169" fontId="25" fillId="2" borderId="21" xfId="0" applyNumberFormat="1" applyFont="1" applyFill="1" applyBorder="1"/>
    <xf numFmtId="164" fontId="3" fillId="10" borderId="18" xfId="0" applyNumberFormat="1" applyFont="1" applyFill="1" applyBorder="1"/>
    <xf numFmtId="0" fontId="3" fillId="10" borderId="17" xfId="0" applyFont="1" applyFill="1" applyBorder="1"/>
    <xf numFmtId="14" fontId="27" fillId="10" borderId="0" xfId="0" applyNumberFormat="1" applyFont="1" applyFill="1" applyBorder="1" applyAlignment="1">
      <alignment vertical="center" wrapText="1"/>
    </xf>
    <xf numFmtId="14" fontId="27" fillId="10" borderId="4" xfId="0" applyNumberFormat="1" applyFont="1" applyFill="1" applyBorder="1" applyAlignment="1">
      <alignment vertical="center" wrapText="1"/>
    </xf>
    <xf numFmtId="0" fontId="27" fillId="10" borderId="0" xfId="0" applyFont="1" applyFill="1" applyBorder="1" applyAlignment="1">
      <alignment horizontal="center" vertical="center" wrapText="1"/>
    </xf>
    <xf numFmtId="0" fontId="27" fillId="10" borderId="0" xfId="0" applyFont="1" applyFill="1" applyBorder="1" applyAlignment="1">
      <alignment vertical="center" wrapText="1"/>
    </xf>
    <xf numFmtId="2" fontId="27" fillId="10" borderId="0" xfId="0" applyNumberFormat="1" applyFont="1" applyFill="1" applyBorder="1" applyAlignment="1">
      <alignment horizontal="center" vertical="center" wrapText="1"/>
    </xf>
    <xf numFmtId="0" fontId="3" fillId="0" borderId="14" xfId="0" applyFont="1" applyFill="1" applyBorder="1"/>
    <xf numFmtId="0" fontId="0" fillId="0" borderId="16" xfId="0" applyBorder="1" applyAlignment="1">
      <alignment horizontal="right"/>
    </xf>
    <xf numFmtId="0" fontId="3" fillId="0" borderId="17" xfId="0" applyFont="1" applyFill="1" applyBorder="1"/>
    <xf numFmtId="0" fontId="0" fillId="0" borderId="18" xfId="0" applyBorder="1" applyAlignment="1">
      <alignment horizontal="right"/>
    </xf>
    <xf numFmtId="164" fontId="0" fillId="0" borderId="18" xfId="1" applyNumberFormat="1" applyFont="1" applyBorder="1" applyAlignment="1">
      <alignment horizontal="right"/>
    </xf>
    <xf numFmtId="14" fontId="0" fillId="0" borderId="18" xfId="0" applyNumberFormat="1" applyBorder="1" applyAlignment="1">
      <alignment horizontal="right"/>
    </xf>
    <xf numFmtId="0" fontId="3" fillId="0" borderId="19" xfId="0" applyFont="1" applyBorder="1"/>
    <xf numFmtId="0" fontId="6" fillId="10" borderId="0" xfId="0" applyFont="1" applyFill="1"/>
    <xf numFmtId="0" fontId="25" fillId="10" borderId="0" xfId="0" applyFont="1" applyFill="1"/>
    <xf numFmtId="164" fontId="25" fillId="10" borderId="0" xfId="0" applyNumberFormat="1" applyFont="1" applyFill="1"/>
    <xf numFmtId="0" fontId="0" fillId="0" borderId="3" xfId="0" applyFont="1" applyBorder="1"/>
    <xf numFmtId="164" fontId="0" fillId="0" borderId="3" xfId="0" applyNumberFormat="1" applyFont="1" applyBorder="1"/>
    <xf numFmtId="0" fontId="6" fillId="10" borderId="41" xfId="0" applyFont="1" applyFill="1" applyBorder="1"/>
    <xf numFmtId="0" fontId="25" fillId="10" borderId="41" xfId="0" applyFont="1" applyFill="1" applyBorder="1"/>
    <xf numFmtId="0" fontId="25" fillId="10" borderId="9" xfId="0" applyFont="1" applyFill="1" applyBorder="1"/>
    <xf numFmtId="164" fontId="25" fillId="10" borderId="9" xfId="0" applyNumberFormat="1" applyFont="1" applyFill="1" applyBorder="1"/>
    <xf numFmtId="0" fontId="25" fillId="2" borderId="1" xfId="0" applyFont="1" applyFill="1" applyBorder="1" applyAlignment="1">
      <alignment horizontal="center" vertical="center" wrapText="1" readingOrder="1"/>
    </xf>
    <xf numFmtId="166" fontId="25" fillId="2" borderId="1" xfId="2" applyNumberFormat="1" applyFont="1" applyFill="1" applyBorder="1" applyAlignment="1">
      <alignment horizontal="center" vertical="center" wrapText="1"/>
    </xf>
    <xf numFmtId="0" fontId="25" fillId="10" borderId="0" xfId="0" applyFont="1" applyFill="1" applyBorder="1" applyAlignment="1">
      <alignment vertical="center"/>
    </xf>
    <xf numFmtId="0" fontId="25" fillId="10" borderId="0" xfId="0" applyFont="1" applyFill="1" applyBorder="1" applyAlignment="1"/>
    <xf numFmtId="0" fontId="6" fillId="10" borderId="0" xfId="0" applyFont="1" applyFill="1" applyBorder="1" applyAlignment="1">
      <alignment horizontal="right" wrapText="1"/>
    </xf>
    <xf numFmtId="0" fontId="6" fillId="10" borderId="0" xfId="0" applyFont="1" applyFill="1" applyBorder="1"/>
    <xf numFmtId="164" fontId="6" fillId="10" borderId="0" xfId="0" applyNumberFormat="1" applyFont="1" applyFill="1"/>
    <xf numFmtId="43" fontId="6" fillId="10" borderId="0" xfId="0" applyNumberFormat="1" applyFont="1" applyFill="1"/>
    <xf numFmtId="0" fontId="0" fillId="0" borderId="38" xfId="0" applyFont="1" applyBorder="1" applyAlignment="1">
      <alignment wrapText="1"/>
    </xf>
    <xf numFmtId="164" fontId="1" fillId="0" borderId="39" xfId="1" applyNumberFormat="1" applyFont="1" applyBorder="1"/>
    <xf numFmtId="164" fontId="0" fillId="2" borderId="1" xfId="1" applyNumberFormat="1" applyFont="1" applyFill="1" applyBorder="1"/>
    <xf numFmtId="0" fontId="25" fillId="2" borderId="1" xfId="0" applyFont="1" applyFill="1" applyBorder="1" applyAlignment="1">
      <alignment vertical="center" wrapText="1" readingOrder="1"/>
    </xf>
    <xf numFmtId="0" fontId="25" fillId="2" borderId="37" xfId="0" applyFont="1" applyFill="1" applyBorder="1" applyAlignment="1">
      <alignment vertical="center"/>
    </xf>
    <xf numFmtId="164" fontId="25" fillId="2" borderId="13" xfId="1" applyNumberFormat="1" applyFont="1" applyFill="1" applyBorder="1" applyAlignment="1">
      <alignment horizontal="left"/>
    </xf>
    <xf numFmtId="0" fontId="25" fillId="2" borderId="25" xfId="0" applyFont="1" applyFill="1" applyBorder="1" applyAlignment="1">
      <alignment vertical="center"/>
    </xf>
    <xf numFmtId="164" fontId="25" fillId="2" borderId="26" xfId="1" applyNumberFormat="1" applyFont="1" applyFill="1" applyBorder="1" applyAlignment="1">
      <alignment horizontal="left"/>
    </xf>
    <xf numFmtId="164" fontId="25" fillId="2" borderId="26" xfId="1" applyNumberFormat="1" applyFont="1" applyFill="1" applyBorder="1"/>
    <xf numFmtId="164" fontId="25" fillId="2" borderId="27" xfId="1" applyNumberFormat="1" applyFont="1" applyFill="1" applyBorder="1"/>
    <xf numFmtId="0" fontId="25" fillId="2" borderId="26" xfId="0" applyFont="1" applyFill="1" applyBorder="1" applyAlignment="1">
      <alignment horizontal="center" vertical="center" wrapText="1"/>
    </xf>
    <xf numFmtId="0" fontId="25" fillId="2" borderId="27" xfId="0" applyFont="1" applyFill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left"/>
    </xf>
    <xf numFmtId="0" fontId="25" fillId="2" borderId="14" xfId="0" applyFont="1" applyFill="1" applyBorder="1" applyAlignment="1">
      <alignment vertical="center"/>
    </xf>
    <xf numFmtId="0" fontId="25" fillId="2" borderId="17" xfId="0" applyFont="1" applyFill="1" applyBorder="1" applyAlignment="1">
      <alignment vertical="center" wrapText="1"/>
    </xf>
    <xf numFmtId="0" fontId="25" fillId="2" borderId="17" xfId="0" applyFont="1" applyFill="1" applyBorder="1" applyAlignment="1">
      <alignment vertical="center"/>
    </xf>
    <xf numFmtId="0" fontId="25" fillId="2" borderId="19" xfId="0" applyFont="1" applyFill="1" applyBorder="1" applyAlignment="1">
      <alignment vertical="center" wrapText="1"/>
    </xf>
    <xf numFmtId="0" fontId="25" fillId="2" borderId="1" xfId="0" applyFont="1" applyFill="1" applyBorder="1" applyAlignment="1">
      <alignment horizontal="center" vertical="center" wrapText="1" readingOrder="1"/>
    </xf>
    <xf numFmtId="0" fontId="25" fillId="2" borderId="6" xfId="0" applyFont="1" applyFill="1" applyBorder="1" applyAlignment="1">
      <alignment vertical="center" wrapText="1" readingOrder="1"/>
    </xf>
    <xf numFmtId="0" fontId="25" fillId="2" borderId="1" xfId="0" applyFont="1" applyFill="1" applyBorder="1" applyAlignment="1">
      <alignment horizontal="left" vertical="center" wrapText="1" readingOrder="1"/>
    </xf>
    <xf numFmtId="164" fontId="1" fillId="0" borderId="1" xfId="1" applyNumberFormat="1" applyFont="1" applyFill="1" applyBorder="1" applyAlignment="1">
      <alignment horizontal="left"/>
    </xf>
    <xf numFmtId="9" fontId="1" fillId="0" borderId="18" xfId="3" applyFont="1" applyFill="1" applyBorder="1"/>
    <xf numFmtId="164" fontId="0" fillId="6" borderId="0" xfId="1" applyNumberFormat="1" applyFont="1" applyFill="1" applyBorder="1"/>
    <xf numFmtId="43" fontId="0" fillId="6" borderId="0" xfId="1" applyFont="1" applyFill="1"/>
    <xf numFmtId="164" fontId="25" fillId="2" borderId="1" xfId="1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9" fontId="0" fillId="0" borderId="0" xfId="3" applyFont="1" applyFill="1" applyBorder="1"/>
    <xf numFmtId="0" fontId="0" fillId="0" borderId="0" xfId="0" applyFill="1" applyBorder="1" applyAlignment="1">
      <alignment horizontal="right"/>
    </xf>
    <xf numFmtId="9" fontId="25" fillId="2" borderId="1" xfId="3" applyFont="1" applyFill="1" applyBorder="1" applyAlignment="1">
      <alignment horizontal="center" vertical="center" wrapText="1" readingOrder="1"/>
    </xf>
    <xf numFmtId="0" fontId="6" fillId="2" borderId="1" xfId="0" applyFont="1" applyFill="1" applyBorder="1" applyAlignment="1">
      <alignment vertical="center" wrapText="1" readingOrder="1"/>
    </xf>
    <xf numFmtId="0" fontId="6" fillId="2" borderId="1" xfId="0" applyFont="1" applyFill="1" applyBorder="1" applyAlignment="1">
      <alignment horizontal="center" vertical="center" wrapText="1" readingOrder="1"/>
    </xf>
    <xf numFmtId="10" fontId="1" fillId="0" borderId="1" xfId="3" applyNumberFormat="1" applyFont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8" fillId="0" borderId="0" xfId="0" applyFont="1" applyFill="1" applyAlignment="1"/>
    <xf numFmtId="164" fontId="0" fillId="0" borderId="0" xfId="0" applyNumberFormat="1" applyBorder="1" applyAlignment="1"/>
    <xf numFmtId="0" fontId="0" fillId="0" borderId="0" xfId="0" applyAlignment="1">
      <alignment horizontal="center" vertical="center" wrapText="1"/>
    </xf>
    <xf numFmtId="164" fontId="3" fillId="0" borderId="1" xfId="1" applyNumberFormat="1" applyFont="1" applyBorder="1"/>
    <xf numFmtId="9" fontId="0" fillId="11" borderId="0" xfId="3" applyFont="1" applyFill="1" applyAlignment="1">
      <alignment vertical="center"/>
    </xf>
    <xf numFmtId="0" fontId="25" fillId="10" borderId="40" xfId="2" applyFont="1" applyFill="1" applyBorder="1" applyAlignment="1">
      <alignment horizontal="center" vertical="center" wrapText="1"/>
    </xf>
    <xf numFmtId="168" fontId="3" fillId="0" borderId="0" xfId="1" applyNumberFormat="1" applyFont="1" applyBorder="1"/>
    <xf numFmtId="171" fontId="3" fillId="0" borderId="0" xfId="1" applyNumberFormat="1" applyFont="1" applyBorder="1"/>
    <xf numFmtId="173" fontId="3" fillId="0" borderId="0" xfId="3" applyNumberFormat="1" applyFont="1"/>
    <xf numFmtId="168" fontId="0" fillId="0" borderId="0" xfId="0" applyNumberFormat="1"/>
    <xf numFmtId="0" fontId="0" fillId="0" borderId="0" xfId="0" applyAlignment="1"/>
    <xf numFmtId="0" fontId="10" fillId="12" borderId="0" xfId="0" applyFont="1" applyFill="1"/>
    <xf numFmtId="10" fontId="0" fillId="0" borderId="18" xfId="3" applyNumberFormat="1" applyFont="1" applyBorder="1" applyAlignment="1">
      <alignment horizontal="center" vertical="center"/>
    </xf>
    <xf numFmtId="10" fontId="1" fillId="0" borderId="18" xfId="3" applyNumberFormat="1" applyFont="1" applyBorder="1" applyAlignment="1">
      <alignment horizontal="center" vertical="center"/>
    </xf>
    <xf numFmtId="164" fontId="0" fillId="0" borderId="26" xfId="0" applyNumberFormat="1" applyBorder="1"/>
    <xf numFmtId="0" fontId="0" fillId="0" borderId="0" xfId="0" applyAlignment="1">
      <alignment horizontal="left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25" fillId="2" borderId="1" xfId="0" applyFont="1" applyFill="1" applyBorder="1" applyAlignment="1">
      <alignment horizontal="center" vertical="center" wrapText="1" readingOrder="1"/>
    </xf>
    <xf numFmtId="0" fontId="25" fillId="10" borderId="37" xfId="0" applyFont="1" applyFill="1" applyBorder="1" applyAlignment="1">
      <alignment horizontal="center"/>
    </xf>
    <xf numFmtId="0" fontId="25" fillId="10" borderId="12" xfId="0" applyFont="1" applyFill="1" applyBorder="1" applyAlignment="1">
      <alignment horizontal="center"/>
    </xf>
    <xf numFmtId="0" fontId="25" fillId="10" borderId="13" xfId="0" applyFont="1" applyFill="1" applyBorder="1" applyAlignment="1">
      <alignment horizontal="center"/>
    </xf>
    <xf numFmtId="0" fontId="25" fillId="10" borderId="14" xfId="0" applyFont="1" applyFill="1" applyBorder="1" applyAlignment="1">
      <alignment horizontal="left" vertical="top"/>
    </xf>
    <xf numFmtId="0" fontId="25" fillId="10" borderId="19" xfId="0" applyFont="1" applyFill="1" applyBorder="1" applyAlignment="1">
      <alignment horizontal="left" vertical="top"/>
    </xf>
    <xf numFmtId="164" fontId="25" fillId="10" borderId="34" xfId="0" applyNumberFormat="1" applyFont="1" applyFill="1" applyBorder="1" applyAlignment="1">
      <alignment horizontal="center" vertical="center" wrapText="1"/>
    </xf>
    <xf numFmtId="164" fontId="25" fillId="10" borderId="35" xfId="0" applyNumberFormat="1" applyFont="1" applyFill="1" applyBorder="1" applyAlignment="1">
      <alignment horizontal="center" vertical="center" wrapText="1"/>
    </xf>
    <xf numFmtId="164" fontId="25" fillId="10" borderId="36" xfId="0" applyNumberFormat="1" applyFont="1" applyFill="1" applyBorder="1" applyAlignment="1">
      <alignment horizontal="center" vertical="center" wrapText="1"/>
    </xf>
    <xf numFmtId="164" fontId="25" fillId="10" borderId="33" xfId="0" applyNumberFormat="1" applyFont="1" applyFill="1" applyBorder="1" applyAlignment="1">
      <alignment horizontal="center" vertical="center" wrapText="1"/>
    </xf>
    <xf numFmtId="164" fontId="25" fillId="10" borderId="15" xfId="0" applyNumberFormat="1" applyFont="1" applyFill="1" applyBorder="1" applyAlignment="1">
      <alignment horizontal="center" vertical="center" wrapText="1"/>
    </xf>
    <xf numFmtId="0" fontId="25" fillId="6" borderId="2" xfId="2" applyFont="1" applyFill="1" applyBorder="1" applyAlignment="1">
      <alignment horizontal="center" vertical="center" wrapText="1"/>
    </xf>
    <xf numFmtId="0" fontId="25" fillId="6" borderId="41" xfId="2" applyFont="1" applyFill="1" applyBorder="1" applyAlignment="1">
      <alignment horizontal="center" vertical="center" wrapText="1"/>
    </xf>
    <xf numFmtId="0" fontId="25" fillId="6" borderId="42" xfId="2" applyFont="1" applyFill="1" applyBorder="1" applyAlignment="1">
      <alignment horizontal="center" vertical="center" wrapText="1"/>
    </xf>
    <xf numFmtId="0" fontId="0" fillId="0" borderId="1" xfId="0" applyFill="1" applyBorder="1" applyAlignment="1">
      <alignment vertical="top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9" fontId="25" fillId="2" borderId="1" xfId="3" applyFont="1" applyFill="1" applyBorder="1" applyAlignment="1">
      <alignment horizontal="center" vertical="center" wrapText="1" readingOrder="1"/>
    </xf>
    <xf numFmtId="9" fontId="19" fillId="7" borderId="1" xfId="3" applyFont="1" applyFill="1" applyBorder="1" applyAlignment="1">
      <alignment horizontal="center" vertical="center" wrapText="1" readingOrder="1"/>
    </xf>
    <xf numFmtId="0" fontId="27" fillId="10" borderId="0" xfId="0" applyFont="1" applyFill="1" applyBorder="1" applyAlignment="1">
      <alignment horizontal="center" vertical="top" wrapText="1"/>
    </xf>
    <xf numFmtId="0" fontId="25" fillId="13" borderId="1" xfId="0" applyFont="1" applyFill="1" applyBorder="1" applyAlignment="1">
      <alignment horizontal="center" vertical="center" wrapText="1"/>
    </xf>
    <xf numFmtId="0" fontId="25" fillId="13" borderId="39" xfId="0" applyFont="1" applyFill="1" applyBorder="1" applyAlignment="1">
      <alignment horizontal="center" vertical="center" wrapText="1"/>
    </xf>
    <xf numFmtId="0" fontId="25" fillId="13" borderId="2" xfId="0" applyFont="1" applyFill="1" applyBorder="1" applyAlignment="1">
      <alignment horizontal="center" vertical="center" wrapText="1"/>
    </xf>
    <xf numFmtId="0" fontId="25" fillId="13" borderId="41" xfId="0" applyFont="1" applyFill="1" applyBorder="1" applyAlignment="1">
      <alignment horizontal="center" vertical="center" wrapText="1"/>
    </xf>
    <xf numFmtId="0" fontId="25" fillId="13" borderId="42" xfId="0" applyFont="1" applyFill="1" applyBorder="1" applyAlignment="1">
      <alignment horizontal="center" vertical="center" wrapText="1"/>
    </xf>
    <xf numFmtId="0" fontId="25" fillId="13" borderId="40" xfId="0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vertical="center" wrapText="1"/>
    </xf>
    <xf numFmtId="0" fontId="25" fillId="13" borderId="24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10" fontId="15" fillId="13" borderId="1" xfId="0" applyNumberFormat="1" applyFont="1" applyFill="1" applyBorder="1" applyAlignment="1">
      <alignment horizontal="center" vertical="center" wrapText="1"/>
    </xf>
    <xf numFmtId="0" fontId="21" fillId="13" borderId="1" xfId="0" applyFont="1" applyFill="1" applyBorder="1" applyAlignment="1">
      <alignment horizontal="center" vertical="center" wrapText="1"/>
    </xf>
    <xf numFmtId="9" fontId="25" fillId="13" borderId="1" xfId="3" applyFont="1" applyFill="1" applyBorder="1" applyAlignment="1">
      <alignment horizontal="center" vertical="center" wrapText="1" readingOrder="1"/>
    </xf>
    <xf numFmtId="0" fontId="25" fillId="13" borderId="1" xfId="0" applyFont="1" applyFill="1" applyBorder="1" applyAlignment="1">
      <alignment horizontal="center" vertical="center" wrapText="1" readingOrder="1"/>
    </xf>
    <xf numFmtId="0" fontId="15" fillId="13" borderId="1" xfId="0" applyFont="1" applyFill="1" applyBorder="1" applyAlignment="1">
      <alignment horizontal="center" vertical="center" wrapText="1" readingOrder="1"/>
    </xf>
    <xf numFmtId="10" fontId="15" fillId="13" borderId="1" xfId="3" applyNumberFormat="1" applyFont="1" applyFill="1" applyBorder="1" applyAlignment="1">
      <alignment horizontal="center" vertical="center" wrapText="1" readingOrder="1"/>
    </xf>
    <xf numFmtId="167" fontId="15" fillId="13" borderId="1" xfId="3" applyNumberFormat="1" applyFont="1" applyFill="1" applyBorder="1" applyAlignment="1">
      <alignment horizontal="center" vertical="center" wrapText="1" readingOrder="1"/>
    </xf>
    <xf numFmtId="9" fontId="15" fillId="13" borderId="1" xfId="3" applyNumberFormat="1" applyFont="1" applyFill="1" applyBorder="1" applyAlignment="1">
      <alignment horizontal="center" vertical="center" wrapText="1" readingOrder="1"/>
    </xf>
    <xf numFmtId="10" fontId="0" fillId="13" borderId="1" xfId="3" applyNumberFormat="1" applyFont="1" applyFill="1" applyBorder="1"/>
    <xf numFmtId="10" fontId="0" fillId="13" borderId="1" xfId="0" applyNumberFormat="1" applyFont="1" applyFill="1" applyBorder="1" applyAlignment="1">
      <alignment vertical="center"/>
    </xf>
  </cellXfs>
  <cellStyles count="6">
    <cellStyle name="Normal 2" xfId="4"/>
    <cellStyle name="Гиперссылка" xfId="5" builtinId="8"/>
    <cellStyle name="Обычный" xfId="0" builtinId="0"/>
    <cellStyle name="Обычный 20" xfId="2"/>
    <cellStyle name="Процентный" xfId="3" builtinId="5"/>
    <cellStyle name="Финансовый" xfId="1" builtinId="3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2</xdr:row>
          <xdr:rowOff>76200</xdr:rowOff>
        </xdr:from>
        <xdr:to>
          <xdr:col>5</xdr:col>
          <xdr:colOff>1609725</xdr:colOff>
          <xdr:row>3</xdr:row>
          <xdr:rowOff>333375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60%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4</xdr:row>
          <xdr:rowOff>142875</xdr:rowOff>
        </xdr:from>
        <xdr:to>
          <xdr:col>5</xdr:col>
          <xdr:colOff>1619250</xdr:colOff>
          <xdr:row>6</xdr:row>
          <xdr:rowOff>19050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6</xdr:row>
          <xdr:rowOff>238125</xdr:rowOff>
        </xdr:from>
        <xdr:to>
          <xdr:col>5</xdr:col>
          <xdr:colOff>1619250</xdr:colOff>
          <xdr:row>8</xdr:row>
          <xdr:rowOff>95250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85%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8</xdr:row>
          <xdr:rowOff>276225</xdr:rowOff>
        </xdr:from>
        <xdr:to>
          <xdr:col>5</xdr:col>
          <xdr:colOff>1619250</xdr:colOff>
          <xdr:row>10</xdr:row>
          <xdr:rowOff>152400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</xdr:row>
          <xdr:rowOff>9525</xdr:rowOff>
        </xdr:from>
        <xdr:to>
          <xdr:col>5</xdr:col>
          <xdr:colOff>1619250</xdr:colOff>
          <xdr:row>1</xdr:row>
          <xdr:rowOff>457200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59</xdr:row>
          <xdr:rowOff>85725</xdr:rowOff>
        </xdr:from>
        <xdr:to>
          <xdr:col>9</xdr:col>
          <xdr:colOff>1619250</xdr:colOff>
          <xdr:row>61</xdr:row>
          <xdr:rowOff>142875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60%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61</xdr:row>
          <xdr:rowOff>171450</xdr:rowOff>
        </xdr:from>
        <xdr:to>
          <xdr:col>9</xdr:col>
          <xdr:colOff>1619250</xdr:colOff>
          <xdr:row>64</xdr:row>
          <xdr:rowOff>47625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75%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64</xdr:row>
          <xdr:rowOff>57150</xdr:rowOff>
        </xdr:from>
        <xdr:to>
          <xdr:col>9</xdr:col>
          <xdr:colOff>1609725</xdr:colOff>
          <xdr:row>66</xdr:row>
          <xdr:rowOff>123825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85%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66</xdr:row>
          <xdr:rowOff>133350</xdr:rowOff>
        </xdr:from>
        <xdr:to>
          <xdr:col>9</xdr:col>
          <xdr:colOff>1619250</xdr:colOff>
          <xdr:row>67</xdr:row>
          <xdr:rowOff>190500</xdr:rowOff>
        </xdr:to>
        <xdr:sp macro="" textlink="">
          <xdr:nvSpPr>
            <xdr:cNvPr id="5136" name="Button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90%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314325</xdr:colOff>
          <xdr:row>58</xdr:row>
          <xdr:rowOff>9525</xdr:rowOff>
        </xdr:from>
        <xdr:to>
          <xdr:col>9</xdr:col>
          <xdr:colOff>1619250</xdr:colOff>
          <xdr:row>59</xdr:row>
          <xdr:rowOff>66675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Сценарий 0%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314325</xdr:colOff>
      <xdr:row>75</xdr:row>
      <xdr:rowOff>142875</xdr:rowOff>
    </xdr:from>
    <xdr:to>
      <xdr:col>1</xdr:col>
      <xdr:colOff>1247775</xdr:colOff>
      <xdr:row>78</xdr:row>
      <xdr:rowOff>9525</xdr:rowOff>
    </xdr:to>
    <xdr:pic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19431000"/>
          <a:ext cx="3895725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257175</xdr:colOff>
      <xdr:row>80</xdr:row>
      <xdr:rowOff>85725</xdr:rowOff>
    </xdr:from>
    <xdr:to>
      <xdr:col>1</xdr:col>
      <xdr:colOff>1485900</xdr:colOff>
      <xdr:row>83</xdr:row>
      <xdr:rowOff>133350</xdr:rowOff>
    </xdr:to>
    <xdr:pic>
      <xdr:nvPicPr>
        <xdr:cNvPr id="13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20326350"/>
          <a:ext cx="4191000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161925</xdr:colOff>
      <xdr:row>0</xdr:row>
      <xdr:rowOff>800100</xdr:rowOff>
    </xdr:from>
    <xdr:to>
      <xdr:col>52</xdr:col>
      <xdr:colOff>85725</xdr:colOff>
      <xdr:row>0</xdr:row>
      <xdr:rowOff>1638300</xdr:rowOff>
    </xdr:to>
    <xdr:pic>
      <xdr:nvPicPr>
        <xdr:cNvPr id="8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747200" y="800100"/>
          <a:ext cx="427672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52</xdr:col>
      <xdr:colOff>133350</xdr:colOff>
      <xdr:row>0</xdr:row>
      <xdr:rowOff>771525</xdr:rowOff>
    </xdr:from>
    <xdr:to>
      <xdr:col>59</xdr:col>
      <xdr:colOff>114300</xdr:colOff>
      <xdr:row>0</xdr:row>
      <xdr:rowOff>1609725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71550" y="771525"/>
          <a:ext cx="427672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38</xdr:col>
      <xdr:colOff>190499</xdr:colOff>
      <xdr:row>0</xdr:row>
      <xdr:rowOff>771524</xdr:rowOff>
    </xdr:from>
    <xdr:to>
      <xdr:col>44</xdr:col>
      <xdr:colOff>561974</xdr:colOff>
      <xdr:row>0</xdr:row>
      <xdr:rowOff>1523999</xdr:rowOff>
    </xdr:to>
    <xdr:pic>
      <xdr:nvPicPr>
        <xdr:cNvPr id="10" name="Picture 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49" y="771524"/>
          <a:ext cx="4143375" cy="75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685800</xdr:colOff>
      <xdr:row>5</xdr:row>
      <xdr:rowOff>0</xdr:rowOff>
    </xdr:from>
    <xdr:to>
      <xdr:col>9</xdr:col>
      <xdr:colOff>1533525</xdr:colOff>
      <xdr:row>10</xdr:row>
      <xdr:rowOff>76200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952500"/>
          <a:ext cx="4943475" cy="1238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</xdr:row>
          <xdr:rowOff>85725</xdr:rowOff>
        </xdr:from>
        <xdr:to>
          <xdr:col>4</xdr:col>
          <xdr:colOff>695325</xdr:colOff>
          <xdr:row>9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Запустить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Монте-Карло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2:C21"/>
  <sheetViews>
    <sheetView workbookViewId="0">
      <selection activeCell="C23" sqref="C23"/>
    </sheetView>
  </sheetViews>
  <sheetFormatPr defaultRowHeight="15" x14ac:dyDescent="0.25"/>
  <cols>
    <col min="2" max="2" width="34.85546875" customWidth="1"/>
    <col min="3" max="3" width="81.85546875" customWidth="1"/>
  </cols>
  <sheetData>
    <row r="2" spans="2:3" ht="31.5" customHeight="1" x14ac:dyDescent="0.25">
      <c r="B2" s="438" t="s">
        <v>931</v>
      </c>
      <c r="C2" s="438"/>
    </row>
    <row r="4" spans="2:3" x14ac:dyDescent="0.25">
      <c r="B4" s="170" t="s">
        <v>757</v>
      </c>
      <c r="C4" s="170" t="s">
        <v>675</v>
      </c>
    </row>
    <row r="5" spans="2:3" ht="30" x14ac:dyDescent="0.25">
      <c r="B5" s="138" t="s">
        <v>935</v>
      </c>
      <c r="C5" s="66" t="s">
        <v>758</v>
      </c>
    </row>
    <row r="6" spans="2:3" ht="45" x14ac:dyDescent="0.25">
      <c r="B6" s="139" t="s">
        <v>936</v>
      </c>
      <c r="C6" s="66" t="s">
        <v>759</v>
      </c>
    </row>
    <row r="7" spans="2:3" x14ac:dyDescent="0.25">
      <c r="B7" s="139" t="s">
        <v>876</v>
      </c>
      <c r="C7" s="66" t="s">
        <v>877</v>
      </c>
    </row>
    <row r="8" spans="2:3" ht="30" x14ac:dyDescent="0.25">
      <c r="B8" s="139" t="s">
        <v>760</v>
      </c>
      <c r="C8" s="66" t="s">
        <v>761</v>
      </c>
    </row>
    <row r="9" spans="2:3" ht="30" x14ac:dyDescent="0.25">
      <c r="B9" s="139" t="s">
        <v>762</v>
      </c>
      <c r="C9" s="66" t="s">
        <v>763</v>
      </c>
    </row>
    <row r="10" spans="2:3" ht="30" x14ac:dyDescent="0.25">
      <c r="B10" s="139" t="s">
        <v>764</v>
      </c>
      <c r="C10" s="66" t="s">
        <v>765</v>
      </c>
    </row>
    <row r="11" spans="2:3" ht="30" x14ac:dyDescent="0.25">
      <c r="B11" s="139" t="s">
        <v>766</v>
      </c>
      <c r="C11" s="66" t="s">
        <v>767</v>
      </c>
    </row>
    <row r="12" spans="2:3" x14ac:dyDescent="0.25">
      <c r="B12" s="139" t="s">
        <v>878</v>
      </c>
      <c r="C12" s="66" t="s">
        <v>879</v>
      </c>
    </row>
    <row r="13" spans="2:3" ht="30" x14ac:dyDescent="0.25">
      <c r="B13" s="139" t="s">
        <v>768</v>
      </c>
      <c r="C13" s="66" t="s">
        <v>770</v>
      </c>
    </row>
    <row r="14" spans="2:3" ht="30" x14ac:dyDescent="0.25">
      <c r="B14" s="140" t="s">
        <v>907</v>
      </c>
      <c r="C14" s="66" t="s">
        <v>908</v>
      </c>
    </row>
    <row r="15" spans="2:3" x14ac:dyDescent="0.25">
      <c r="B15" s="140" t="s">
        <v>771</v>
      </c>
      <c r="C15" s="26" t="s">
        <v>774</v>
      </c>
    </row>
    <row r="16" spans="2:3" x14ac:dyDescent="0.25">
      <c r="B16" s="140" t="s">
        <v>777</v>
      </c>
      <c r="C16" s="169"/>
    </row>
    <row r="17" spans="2:3" x14ac:dyDescent="0.25">
      <c r="B17" s="140" t="s">
        <v>772</v>
      </c>
      <c r="C17" s="26" t="s">
        <v>881</v>
      </c>
    </row>
    <row r="18" spans="2:3" x14ac:dyDescent="0.25">
      <c r="B18" s="140" t="s">
        <v>773</v>
      </c>
      <c r="C18" s="26" t="s">
        <v>882</v>
      </c>
    </row>
    <row r="20" spans="2:3" x14ac:dyDescent="0.25">
      <c r="B20" s="35"/>
      <c r="C20" s="36" t="s">
        <v>884</v>
      </c>
    </row>
    <row r="21" spans="2:3" x14ac:dyDescent="0.25">
      <c r="B21" s="236"/>
      <c r="C21" s="36" t="s">
        <v>928</v>
      </c>
    </row>
  </sheetData>
  <mergeCells count="1">
    <mergeCell ref="B2:C2"/>
  </mergeCells>
  <hyperlinks>
    <hyperlink ref="B6" location="'Вводные данные и сценарии'!A1" display="Вводные данные и сценарии"/>
    <hyperlink ref="B8" location="'Расшифровка активов'!A1" display="'Расшифровка активов'!A1"/>
    <hyperlink ref="B9" location="'Сводная таблица'!A1" display="'Сводная таблица'!A1"/>
    <hyperlink ref="B10" location="'Цен. бум. и депозиты'!A1" display="'Цен. бум. и депозиты'!A1"/>
    <hyperlink ref="B11" location="'Потоки по бумагам и депозитам'!A1" display="'Потоки по бумагам и депозитам'!A1"/>
    <hyperlink ref="B13" location="'Расшифровка паев'!A1" display="'Расшифровка паев'!A1"/>
    <hyperlink ref="B15" location="'Юр. лица - Пуассон'!A1" display="'Юр. лица - Пуассон'!A1"/>
    <hyperlink ref="B17" location="'ОФЗ RUR'!A1" display="'ОФЗ RUR'!A1"/>
    <hyperlink ref="B18" location="'ОФЗ USD'!A1" display="'ОФЗ USD'!A1"/>
    <hyperlink ref="B16" location="'Для расчета кредитного риска'!A1" display="'Для расчета кредитного риска'!A1"/>
    <hyperlink ref="B7" location="Сценарии!A1" display="Сценарии!A1"/>
    <hyperlink ref="B12" location="ПФИ!A1" display="ПФИ!A1"/>
    <hyperlink ref="B14" location="'MC result'!A1" display="'MC result'"/>
    <hyperlink ref="B5" location="Итог!A1" display="Итог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84"/>
  <sheetViews>
    <sheetView workbookViewId="0">
      <selection activeCell="H35" sqref="H35"/>
    </sheetView>
  </sheetViews>
  <sheetFormatPr defaultRowHeight="15" x14ac:dyDescent="0.25"/>
  <cols>
    <col min="1" max="1" width="44.42578125" customWidth="1"/>
    <col min="2" max="2" width="28.42578125" customWidth="1"/>
    <col min="3" max="3" width="29.28515625" customWidth="1"/>
    <col min="4" max="4" width="32.140625" customWidth="1"/>
    <col min="5" max="5" width="20.140625" customWidth="1"/>
    <col min="6" max="6" width="28.140625" customWidth="1"/>
    <col min="7" max="7" width="20.85546875" customWidth="1"/>
    <col min="8" max="8" width="15.42578125" bestFit="1" customWidth="1"/>
    <col min="9" max="9" width="3.140625" customWidth="1"/>
    <col min="10" max="10" width="28.140625" customWidth="1"/>
  </cols>
  <sheetData>
    <row r="1" spans="1:8" ht="15" customHeight="1" x14ac:dyDescent="0.25">
      <c r="A1" s="403" t="s">
        <v>737</v>
      </c>
      <c r="B1" s="171">
        <v>43465</v>
      </c>
      <c r="D1" s="441" t="s">
        <v>626</v>
      </c>
      <c r="E1" s="441"/>
      <c r="F1" s="408" t="s">
        <v>937</v>
      </c>
    </row>
    <row r="2" spans="1:8" ht="45" x14ac:dyDescent="0.25">
      <c r="A2" s="404" t="s">
        <v>987</v>
      </c>
      <c r="B2" s="103">
        <f>SUMIFS(Активы!AH:AH,Активы!A:A,1)+B3</f>
        <v>609803214.67808211</v>
      </c>
      <c r="D2" s="409" t="s">
        <v>627</v>
      </c>
      <c r="E2" s="261">
        <v>43465</v>
      </c>
      <c r="F2" s="440"/>
      <c r="H2" s="2"/>
    </row>
    <row r="3" spans="1:8" x14ac:dyDescent="0.25">
      <c r="A3" s="405" t="s">
        <v>14</v>
      </c>
      <c r="B3" s="103">
        <f>SUMIFS(Активы!Q:Q,Активы!A:A,0)</f>
        <v>20915194.02739726</v>
      </c>
      <c r="D3" s="409" t="s">
        <v>655</v>
      </c>
      <c r="E3" s="281">
        <v>0.1</v>
      </c>
      <c r="F3" s="440"/>
      <c r="H3" s="2"/>
    </row>
    <row r="4" spans="1:8" ht="30" x14ac:dyDescent="0.25">
      <c r="A4" s="405" t="s">
        <v>15</v>
      </c>
      <c r="B4" s="103">
        <f>C51</f>
        <v>267813955.61383569</v>
      </c>
      <c r="D4" s="409" t="s">
        <v>669</v>
      </c>
      <c r="E4" s="281">
        <v>0.25</v>
      </c>
      <c r="F4" s="440"/>
    </row>
    <row r="5" spans="1:8" x14ac:dyDescent="0.25">
      <c r="A5" s="405" t="s">
        <v>13</v>
      </c>
      <c r="B5" s="103">
        <v>240000000</v>
      </c>
      <c r="C5" s="3"/>
      <c r="D5" s="172"/>
      <c r="E5" s="172"/>
      <c r="F5" s="440"/>
      <c r="G5" s="2"/>
    </row>
    <row r="6" spans="1:8" ht="30" x14ac:dyDescent="0.25">
      <c r="A6" s="404" t="s">
        <v>988</v>
      </c>
      <c r="B6" s="103">
        <f>B53</f>
        <v>348000000</v>
      </c>
      <c r="C6" s="3"/>
      <c r="D6" s="172"/>
      <c r="E6" s="172"/>
      <c r="F6" s="440"/>
      <c r="G6" s="2"/>
    </row>
    <row r="7" spans="1:8" ht="30.75" thickBot="1" x14ac:dyDescent="0.3">
      <c r="A7" s="406" t="s">
        <v>989</v>
      </c>
      <c r="B7" s="121">
        <f>B6/B5</f>
        <v>1.45</v>
      </c>
      <c r="C7" s="3"/>
      <c r="D7" s="172"/>
      <c r="E7" s="172"/>
      <c r="F7" s="440"/>
      <c r="G7" s="2"/>
    </row>
    <row r="8" spans="1:8" ht="15.75" thickBot="1" x14ac:dyDescent="0.3">
      <c r="D8" s="172"/>
      <c r="E8" s="172"/>
      <c r="F8" s="440"/>
      <c r="G8" s="2"/>
    </row>
    <row r="9" spans="1:8" ht="30" x14ac:dyDescent="0.25">
      <c r="A9" s="269"/>
      <c r="B9" s="272" t="s">
        <v>735</v>
      </c>
      <c r="C9" s="172"/>
      <c r="D9" s="172"/>
      <c r="E9" s="172"/>
      <c r="F9" s="440"/>
    </row>
    <row r="10" spans="1:8" x14ac:dyDescent="0.25">
      <c r="A10" s="270" t="s">
        <v>874</v>
      </c>
      <c r="B10" s="103">
        <f>B2-B3-B4</f>
        <v>321074065.03684914</v>
      </c>
      <c r="C10" s="172"/>
      <c r="D10" s="172"/>
      <c r="E10" s="172"/>
      <c r="F10" s="440"/>
    </row>
    <row r="11" spans="1:8" ht="15.75" thickBot="1" x14ac:dyDescent="0.3">
      <c r="A11" s="271" t="s">
        <v>875</v>
      </c>
      <c r="B11" s="252">
        <f>B10/(B5+H72)</f>
        <v>1.067030918721231</v>
      </c>
      <c r="C11" s="172"/>
      <c r="D11" s="172"/>
      <c r="E11" s="172"/>
      <c r="F11" s="440"/>
    </row>
    <row r="12" spans="1:8" ht="15.75" thickBot="1" x14ac:dyDescent="0.3">
      <c r="A12" s="5"/>
      <c r="B12" s="4"/>
      <c r="C12" s="5"/>
      <c r="D12" s="5"/>
      <c r="E12" s="5"/>
      <c r="F12" s="259"/>
    </row>
    <row r="13" spans="1:8" ht="45.75" thickBot="1" x14ac:dyDescent="0.3">
      <c r="A13" s="396" t="s">
        <v>0</v>
      </c>
      <c r="B13" s="400" t="s">
        <v>733</v>
      </c>
      <c r="C13" s="277" t="s">
        <v>929</v>
      </c>
      <c r="D13" s="277" t="s">
        <v>734</v>
      </c>
      <c r="E13" s="278" t="s">
        <v>731</v>
      </c>
    </row>
    <row r="14" spans="1:8" x14ac:dyDescent="0.25">
      <c r="A14" s="118" t="s">
        <v>1</v>
      </c>
      <c r="B14" s="106">
        <f>SUMIF(Активы!C:C,"Ценные бумаги",Активы!Q:Q)</f>
        <v>110673298.50684933</v>
      </c>
      <c r="C14" s="106">
        <f t="shared" ref="C14:C27" si="0">B14</f>
        <v>110673298.50684933</v>
      </c>
      <c r="D14" s="106">
        <f>SUMIF(Активы!C:C,"Ценные бумаги",Активы!AH:AH)</f>
        <v>103402144.49315067</v>
      </c>
      <c r="E14" s="119">
        <f t="shared" ref="E14:E26" si="1">D14/$D$42</f>
        <v>0.17558880613481948</v>
      </c>
      <c r="F14" s="260"/>
    </row>
    <row r="15" spans="1:8" x14ac:dyDescent="0.25">
      <c r="A15" s="113" t="s">
        <v>2</v>
      </c>
      <c r="B15" s="110">
        <f>SUMIFS(Активы!Q:Q,Активы!D:D,"облигация (кроме субординированных облигаций и ипотечных ценных бумаг)")</f>
        <v>72328996.410958916</v>
      </c>
      <c r="C15" s="110">
        <f t="shared" si="0"/>
        <v>72328996.410958916</v>
      </c>
      <c r="D15" s="110">
        <f>SUMIFS(Активы!AH:AH,Активы!A:A,1,Активы!D:D,"облигация (кроме субординированных облигаций и ипотечных ценных бумаг)")</f>
        <v>72328996.410958916</v>
      </c>
      <c r="E15" s="114">
        <f t="shared" si="1"/>
        <v>0.12282300518023757</v>
      </c>
      <c r="F15" s="260"/>
    </row>
    <row r="16" spans="1:8" ht="45" x14ac:dyDescent="0.25">
      <c r="A16" s="115" t="s">
        <v>1037</v>
      </c>
      <c r="B16" s="110">
        <f>SUMIFS(Активы!Q:Q,Активы!D:D,"субординированная облигация, конвертируемая в акции, допущенные к орг. Торгам")</f>
        <v>5645863.01369863</v>
      </c>
      <c r="C16" s="110">
        <f t="shared" si="0"/>
        <v>5645863.01369863</v>
      </c>
      <c r="D16" s="110">
        <f>SUMIFS(Активы!AH:AH,Активы!A:A,1,Активы!D:D,"субординированная облигация, конвертируемая в акции, допущенные к орг. Торгам")</f>
        <v>0</v>
      </c>
      <c r="E16" s="114">
        <f t="shared" si="1"/>
        <v>0</v>
      </c>
      <c r="F16" s="260"/>
    </row>
    <row r="17" spans="1:7" ht="30" x14ac:dyDescent="0.25">
      <c r="A17" s="115" t="s">
        <v>26</v>
      </c>
      <c r="B17" s="110">
        <f>SUMIFS(Активы!Q:Q,Активы!D:D,"субординированная облигация, не конвертируемая в акции")</f>
        <v>682321</v>
      </c>
      <c r="C17" s="110">
        <f t="shared" si="0"/>
        <v>682321</v>
      </c>
      <c r="D17" s="110">
        <f>SUMIFS(Активы!AH:AH,Активы!A:A,1,Активы!D:D,"субординированная облигация, не конвертируемая в акции")</f>
        <v>0</v>
      </c>
      <c r="E17" s="114">
        <f t="shared" si="1"/>
        <v>0</v>
      </c>
      <c r="F17" s="260"/>
    </row>
    <row r="18" spans="1:7" x14ac:dyDescent="0.25">
      <c r="A18" s="113" t="s">
        <v>1018</v>
      </c>
      <c r="B18" s="110">
        <f>SUMIFS(Активы!Q:Q,Активы!D:D,"акция, доля владения &lt;10%")</f>
        <v>6026070</v>
      </c>
      <c r="C18" s="110">
        <f t="shared" si="0"/>
        <v>6026070</v>
      </c>
      <c r="D18" s="110">
        <f>SUMIFS(Активы!AH:AH,Активы!A:A,1,Активы!D:D,"акция, доля владения &lt;10%")</f>
        <v>6026069.9999999972</v>
      </c>
      <c r="E18" s="114">
        <f t="shared" si="1"/>
        <v>1.0232964143745976E-2</v>
      </c>
      <c r="F18" s="260"/>
    </row>
    <row r="19" spans="1:7" x14ac:dyDescent="0.25">
      <c r="A19" s="113" t="s">
        <v>1036</v>
      </c>
      <c r="B19" s="110">
        <f>SUMIFS(Активы!Q:Q,Активы!D:D,"акция, доля владения &gt;10%")</f>
        <v>50000</v>
      </c>
      <c r="C19" s="110">
        <f t="shared" si="0"/>
        <v>50000</v>
      </c>
      <c r="D19" s="110">
        <f>SUMIFS(Активы!AH:AH,Активы!A:A,1,Активы!D:D,"акция")</f>
        <v>0</v>
      </c>
      <c r="E19" s="114">
        <f t="shared" ref="E19" si="2">D19/$D$42</f>
        <v>0</v>
      </c>
      <c r="F19" s="424"/>
    </row>
    <row r="20" spans="1:7" x14ac:dyDescent="0.25">
      <c r="A20" s="113" t="s">
        <v>27</v>
      </c>
      <c r="B20" s="110">
        <f>SUMIFS(Активы!Q:Q,Активы!D:D,"инвестиционный пай")</f>
        <v>500000</v>
      </c>
      <c r="C20" s="110">
        <f t="shared" si="0"/>
        <v>500000</v>
      </c>
      <c r="D20" s="110">
        <f>SUMIFS(Активы!AH:AH,Активы!A:A,1,Активы!D:D,"инвестиционный пай")</f>
        <v>550000</v>
      </c>
      <c r="E20" s="114">
        <f t="shared" si="1"/>
        <v>9.3396364115589249E-4</v>
      </c>
      <c r="F20" s="6"/>
      <c r="G20" s="225"/>
    </row>
    <row r="21" spans="1:7" x14ac:dyDescent="0.25">
      <c r="A21" s="115" t="s">
        <v>28</v>
      </c>
      <c r="B21" s="110">
        <f>SUMIFS(Активы!Q:Q,Активы!D:D,"облигация с ипотечным покрытием")</f>
        <v>14759178.08219178</v>
      </c>
      <c r="C21" s="110">
        <f t="shared" si="0"/>
        <v>14759178.08219178</v>
      </c>
      <c r="D21" s="110">
        <f>SUMIFS(Активы!AH:AH,Активы!A:A,1,Активы!D:D,"облигация с ипотечным покрытием")</f>
        <v>14759178.08219178</v>
      </c>
      <c r="E21" s="114">
        <f t="shared" si="1"/>
        <v>2.5062792185658322E-2</v>
      </c>
      <c r="F21" s="6"/>
    </row>
    <row r="22" spans="1:7" x14ac:dyDescent="0.25">
      <c r="A22" s="115" t="s">
        <v>30</v>
      </c>
      <c r="B22" s="110">
        <f>SUMIFS(Активы!Q:Q,Активы!D:D,"ипотечный сертификат участия")</f>
        <v>942970</v>
      </c>
      <c r="C22" s="110">
        <f t="shared" si="0"/>
        <v>942970</v>
      </c>
      <c r="D22" s="110">
        <f>SUMIFS(Активы!AH:AH,Активы!A:A,1,Активы!D:D,"ипотечный сертификат участия")</f>
        <v>0</v>
      </c>
      <c r="E22" s="114">
        <f t="shared" si="1"/>
        <v>0</v>
      </c>
      <c r="F22" s="6"/>
      <c r="G22" s="224"/>
    </row>
    <row r="23" spans="1:7" x14ac:dyDescent="0.25">
      <c r="A23" s="113" t="s">
        <v>29</v>
      </c>
      <c r="B23" s="110">
        <f>SUMIFS(Активы!Q:Q,Активы!D:D,"депозитарная расписка")</f>
        <v>9687900</v>
      </c>
      <c r="C23" s="110">
        <f t="shared" si="0"/>
        <v>9687900</v>
      </c>
      <c r="D23" s="110">
        <f>SUMIFS(Активы!AH:AH,Активы!A:A,1,Активы!D:D,"депозитарная расписка")</f>
        <v>9687899.9999999702</v>
      </c>
      <c r="E23" s="114">
        <f t="shared" si="1"/>
        <v>1.6451175198462079E-2</v>
      </c>
      <c r="F23" s="6"/>
    </row>
    <row r="24" spans="1:7" x14ac:dyDescent="0.25">
      <c r="A24" s="113" t="s">
        <v>31</v>
      </c>
      <c r="B24" s="110">
        <f>SUMIFS(Активы!Q:Q,Активы!D:D,"ценные бумаги, соответствующие искл. Пункта 2.3.2. Проекта норм. Акта")</f>
        <v>50000</v>
      </c>
      <c r="C24" s="110">
        <f t="shared" si="0"/>
        <v>50000</v>
      </c>
      <c r="D24" s="110">
        <f>SUMIFS(Активы!AH:AH,Активы!A:A,1,Активы!D:D,"ценные бумаги, соответствующие искл. Пункта 2.3.2. Проекта норм. Акта")</f>
        <v>50000</v>
      </c>
      <c r="E24" s="114">
        <f t="shared" si="1"/>
        <v>8.4905785559626586E-5</v>
      </c>
      <c r="G24" s="224"/>
    </row>
    <row r="25" spans="1:7" x14ac:dyDescent="0.25">
      <c r="A25" s="111" t="s">
        <v>3</v>
      </c>
      <c r="B25" s="98">
        <f>SUMIF(Активы!C:C,"Депозиты",Активы!Q:Q)</f>
        <v>83255256.536986321</v>
      </c>
      <c r="C25" s="98">
        <f t="shared" si="0"/>
        <v>83255256.536986321</v>
      </c>
      <c r="D25" s="98">
        <f>SUMIF(Активы!C:C,"Депозиты",Активы!AH:AH)</f>
        <v>81752911.331506863</v>
      </c>
      <c r="E25" s="112">
        <f t="shared" si="1"/>
        <v>0.13882590316776178</v>
      </c>
      <c r="F25" s="6"/>
    </row>
    <row r="26" spans="1:7" x14ac:dyDescent="0.25">
      <c r="A26" s="111" t="s">
        <v>4</v>
      </c>
      <c r="B26" s="98">
        <f>SUMIF(Активы!C:C,"Денежные средства",Активы!Q:Q)</f>
        <v>114272426</v>
      </c>
      <c r="C26" s="98">
        <f t="shared" si="0"/>
        <v>114272426</v>
      </c>
      <c r="D26" s="98">
        <f>SUMIF(Активы!C:C,"Денежные средства",Активы!AH:AH)</f>
        <v>113302190</v>
      </c>
      <c r="E26" s="112">
        <f t="shared" si="1"/>
        <v>0.19240022895152137</v>
      </c>
      <c r="F26" s="6"/>
    </row>
    <row r="27" spans="1:7" x14ac:dyDescent="0.25">
      <c r="A27" s="116" t="s">
        <v>566</v>
      </c>
      <c r="B27" s="98">
        <f>SUMIF(Активы!C:C,"Вексели",Активы!Q:Q)</f>
        <v>988785</v>
      </c>
      <c r="C27" s="98">
        <f t="shared" si="0"/>
        <v>988785</v>
      </c>
      <c r="D27" s="98">
        <f>SUMIF(Активы!C:C,"Вексели",Активы!AH:AH)</f>
        <v>0</v>
      </c>
      <c r="E27" s="63"/>
      <c r="F27" s="6"/>
    </row>
    <row r="28" spans="1:7" x14ac:dyDescent="0.25">
      <c r="A28" s="116" t="s">
        <v>732</v>
      </c>
      <c r="B28" s="410">
        <v>127000000</v>
      </c>
      <c r="C28" s="410">
        <f>SUMIF(Активы!C:C,"Доля перестраховщика в страховых резервах (регуляторная)",Активы!Q:Q)</f>
        <v>128366190</v>
      </c>
      <c r="D28" s="410">
        <f>SUMIF(Активы!C:C,"Доля перестраховщика в страховых резервах (регуляторная)",Активы!AH:AH)</f>
        <v>127866190</v>
      </c>
      <c r="E28" s="411">
        <f>D28/$D$42</f>
        <v>0.2171315861693294</v>
      </c>
      <c r="F28" s="6"/>
    </row>
    <row r="29" spans="1:7" x14ac:dyDescent="0.25">
      <c r="A29" s="111" t="s">
        <v>5</v>
      </c>
      <c r="B29" s="98">
        <f>SUMIF(Активы!C:C,"Дебиторская задолженность",Активы!Q:Q)</f>
        <v>126248715</v>
      </c>
      <c r="C29" s="98">
        <f t="shared" ref="C29:C41" si="3">B29</f>
        <v>126248715</v>
      </c>
      <c r="D29" s="98">
        <f>SUMIF(Активы!C:C,"Дебиторская задолженность",Активы!AH:AH)</f>
        <v>122312406.26000001</v>
      </c>
      <c r="E29" s="112">
        <f>D29/$D$42</f>
        <v>0.20770061874386977</v>
      </c>
      <c r="F29" s="6"/>
    </row>
    <row r="30" spans="1:7" ht="30" x14ac:dyDescent="0.25">
      <c r="A30" s="117" t="s">
        <v>6</v>
      </c>
      <c r="B30" s="98">
        <f>SUMIF(Активы!C:C,"Основные средства (кроме недвижимого имущества)",Активы!Q:Q)</f>
        <v>927018</v>
      </c>
      <c r="C30" s="98">
        <f t="shared" si="3"/>
        <v>927018</v>
      </c>
      <c r="D30" s="98">
        <f>SUMIF(Активы!C:C,"Основные средства (кроме недвижимого имущества)",Активы!AH:AH)</f>
        <v>0</v>
      </c>
      <c r="E30" s="112"/>
    </row>
    <row r="31" spans="1:7" x14ac:dyDescent="0.25">
      <c r="A31" s="111" t="s">
        <v>7</v>
      </c>
      <c r="B31" s="98">
        <f>SUMIF(Активы!C:C,"Отложенные аквизиционные расходы",Активы!Q:Q)</f>
        <v>7192910</v>
      </c>
      <c r="C31" s="98">
        <f t="shared" si="3"/>
        <v>7192910</v>
      </c>
      <c r="D31" s="98">
        <f>SUMIF(Активы!C:C,"Отложенные аквизиционные расходы",Активы!AH:AH)</f>
        <v>0</v>
      </c>
      <c r="E31" s="63"/>
    </row>
    <row r="32" spans="1:7" x14ac:dyDescent="0.25">
      <c r="A32" s="111" t="s">
        <v>8</v>
      </c>
      <c r="B32" s="98">
        <f>SUMIF(Активы!C:C,"Вклад в капитал",Активы!Q:Q)</f>
        <v>761053</v>
      </c>
      <c r="C32" s="98">
        <f t="shared" si="3"/>
        <v>761053</v>
      </c>
      <c r="D32" s="98">
        <f>SUMIF(Активы!C:C,"Вклад в капитал",Активы!AH:AH)</f>
        <v>0</v>
      </c>
      <c r="E32" s="63"/>
    </row>
    <row r="33" spans="1:6" ht="30" x14ac:dyDescent="0.25">
      <c r="A33" s="117" t="s">
        <v>568</v>
      </c>
      <c r="B33" s="98">
        <f>SUMIF(Активы!C:C,"Займ страхователю по договору страхования жизни",Активы!Q:Q)</f>
        <v>3000000</v>
      </c>
      <c r="C33" s="98">
        <f t="shared" si="3"/>
        <v>3000000</v>
      </c>
      <c r="D33" s="98">
        <f>SUMIF(Активы!C:C,"Займ страхователю по договору страхования жизни",Активы!AH:AH)</f>
        <v>3000000</v>
      </c>
      <c r="E33" s="112">
        <f t="shared" ref="E33:E35" si="4">D33/$D$42</f>
        <v>5.0943471335775951E-3</v>
      </c>
    </row>
    <row r="34" spans="1:6" x14ac:dyDescent="0.25">
      <c r="A34" s="116" t="s">
        <v>569</v>
      </c>
      <c r="B34" s="98">
        <f>SUMIF(Активы!C:C,"Займ",Активы!Q:Q)</f>
        <v>8835442.7300000004</v>
      </c>
      <c r="C34" s="98">
        <f t="shared" si="3"/>
        <v>8835442.7300000004</v>
      </c>
      <c r="D34" s="98">
        <f>SUMIF(Активы!C:C,"Займ",Активы!AH:AH)</f>
        <v>8090739.7260273974</v>
      </c>
      <c r="E34" s="112">
        <f t="shared" si="4"/>
        <v>1.3739012243936683E-2</v>
      </c>
    </row>
    <row r="35" spans="1:6" x14ac:dyDescent="0.25">
      <c r="A35" s="116" t="s">
        <v>807</v>
      </c>
      <c r="B35" s="98">
        <f>SUMIF(Активы!C:C,"Производный финансовый инструмент",Активы!Q:Q)</f>
        <v>9868.84</v>
      </c>
      <c r="C35" s="98">
        <f t="shared" si="3"/>
        <v>9868.84</v>
      </c>
      <c r="D35" s="98">
        <f>SUMIF(Активы!C:C,"Производный финансовый инструмент",Активы!AH:AH)</f>
        <v>9868.84</v>
      </c>
      <c r="E35" s="112">
        <f t="shared" si="4"/>
        <v>1.6758432255245304E-5</v>
      </c>
    </row>
    <row r="36" spans="1:6" x14ac:dyDescent="0.25">
      <c r="A36" s="116" t="s">
        <v>570</v>
      </c>
      <c r="B36" s="98">
        <f>SUMIF(Активы!C:C,"Недвижимость",Активы!Q:Q)</f>
        <v>24873757</v>
      </c>
      <c r="C36" s="98">
        <f t="shared" si="3"/>
        <v>24873757</v>
      </c>
      <c r="D36" s="98">
        <f>SUMIF(Активы!C:C,"Недвижимость",Активы!AH:AH)</f>
        <v>24477280</v>
      </c>
      <c r="E36" s="112">
        <f>D36/$D$42</f>
        <v>4.1565253735258732E-2</v>
      </c>
    </row>
    <row r="37" spans="1:6" ht="47.25" customHeight="1" x14ac:dyDescent="0.25">
      <c r="A37" s="117" t="s">
        <v>571</v>
      </c>
      <c r="B37" s="98">
        <f>SUMIF(Активы!C:C,"Слитки  золота,  серебра, платины и палладия, а также памятные монеты Российской Федерации из драгоценных металлов",Активы!Q:Q)</f>
        <v>456069</v>
      </c>
      <c r="C37" s="98">
        <f t="shared" si="3"/>
        <v>456069</v>
      </c>
      <c r="D37" s="98">
        <f>SUMIF(Активы!C:C,"Слитки  золота,  серебра, платины и палладия, а также памятные монеты Российской Федерации из драгоценных металлов",Активы!AH:AH)</f>
        <v>0</v>
      </c>
      <c r="E37" s="63"/>
    </row>
    <row r="38" spans="1:6" x14ac:dyDescent="0.25">
      <c r="A38" s="111" t="s">
        <v>9</v>
      </c>
      <c r="B38" s="98">
        <f>SUMIF(Активы!C:C,"Нематериальные активы",Активы!Q:Q)</f>
        <v>489245</v>
      </c>
      <c r="C38" s="98">
        <f t="shared" si="3"/>
        <v>489245</v>
      </c>
      <c r="D38" s="98">
        <f>SUMIF(Активы!C:C,"Нематериальные активы",Активы!AH:AH)</f>
        <v>0</v>
      </c>
      <c r="E38" s="63"/>
    </row>
    <row r="39" spans="1:6" x14ac:dyDescent="0.25">
      <c r="A39" s="111" t="s">
        <v>10</v>
      </c>
      <c r="B39" s="98">
        <f>SUMIF(Активы!C:C,"Требования по текущему налогу на прибыль",Активы!Q:Q)</f>
        <v>4674290</v>
      </c>
      <c r="C39" s="98">
        <f t="shared" si="3"/>
        <v>4674290</v>
      </c>
      <c r="D39" s="98">
        <f>SUMIF(Активы!C:C,"Требования по текущему налогу на прибыль",Активы!AH:AH)</f>
        <v>4674290</v>
      </c>
      <c r="E39" s="112">
        <f>D39/$D$42</f>
        <v>7.9374852876701388E-3</v>
      </c>
      <c r="F39" s="6"/>
    </row>
    <row r="40" spans="1:6" x14ac:dyDescent="0.25">
      <c r="A40" s="111" t="s">
        <v>11</v>
      </c>
      <c r="B40" s="98">
        <f>SUMIF(Активы!C:C,"Отложенные налоговые активы",Активы!Q:Q)</f>
        <v>400000</v>
      </c>
      <c r="C40" s="98">
        <f t="shared" si="3"/>
        <v>400000</v>
      </c>
      <c r="D40" s="98">
        <f>SUMIF(Активы!C:C,"Отложенные налоговые активы",Активы!AH:AH)</f>
        <v>0</v>
      </c>
      <c r="E40" s="63"/>
    </row>
    <row r="41" spans="1:6" ht="15.75" thickBot="1" x14ac:dyDescent="0.3">
      <c r="A41" s="120" t="s">
        <v>1070</v>
      </c>
      <c r="B41" s="108">
        <f>SUMIF(Активы!C:C,"Прочие активы (не торгуемые товары)",Активы!Q:Q)</f>
        <v>615148</v>
      </c>
      <c r="C41" s="108">
        <f t="shared" si="3"/>
        <v>615148</v>
      </c>
      <c r="D41" s="108">
        <f>SUMIF(Активы!C:C,"Прочие активы (не торгуемые товары)",Активы!AH:AH)</f>
        <v>0</v>
      </c>
      <c r="E41" s="109"/>
    </row>
    <row r="42" spans="1:6" ht="15.75" thickBot="1" x14ac:dyDescent="0.3">
      <c r="A42" s="402" t="s">
        <v>12</v>
      </c>
      <c r="B42" s="397">
        <f>SUM(B25:B41,B14)</f>
        <v>614673282.61383569</v>
      </c>
      <c r="C42" s="279">
        <f>SUM(C25:C41,C14)</f>
        <v>616039472.61383569</v>
      </c>
      <c r="D42" s="279">
        <f>SUM(D25:D41,D14)</f>
        <v>588888020.65068483</v>
      </c>
      <c r="E42" s="280">
        <f>SUM(E25:E41,E14)</f>
        <v>1.0000000000000002</v>
      </c>
      <c r="F42" s="6"/>
    </row>
    <row r="43" spans="1:6" ht="15.75" thickBot="1" x14ac:dyDescent="0.3">
      <c r="B43" s="6"/>
    </row>
    <row r="44" spans="1:6" ht="60.75" thickBot="1" x14ac:dyDescent="0.3">
      <c r="A44" s="400" t="s">
        <v>0</v>
      </c>
      <c r="B44" s="400" t="s">
        <v>21</v>
      </c>
      <c r="C44" s="400" t="s">
        <v>22</v>
      </c>
      <c r="D44" s="401" t="s">
        <v>730</v>
      </c>
      <c r="E44" s="6"/>
    </row>
    <row r="45" spans="1:6" ht="45" x14ac:dyDescent="0.25">
      <c r="A45" s="105" t="s">
        <v>16</v>
      </c>
      <c r="B45" s="106">
        <v>200000000</v>
      </c>
      <c r="C45" s="106">
        <v>208000000</v>
      </c>
      <c r="D45" s="107">
        <v>140000000</v>
      </c>
    </row>
    <row r="46" spans="1:6" x14ac:dyDescent="0.25">
      <c r="A46" s="104" t="s">
        <v>17</v>
      </c>
      <c r="B46" s="99"/>
      <c r="C46" s="99">
        <v>7000000</v>
      </c>
      <c r="D46" s="63"/>
    </row>
    <row r="47" spans="1:6" x14ac:dyDescent="0.25">
      <c r="A47" s="102" t="s">
        <v>710</v>
      </c>
      <c r="B47" s="100">
        <v>50979327</v>
      </c>
      <c r="C47" s="100">
        <v>51000000</v>
      </c>
      <c r="D47" s="103">
        <v>49000000</v>
      </c>
    </row>
    <row r="48" spans="1:6" x14ac:dyDescent="0.25">
      <c r="A48" s="102" t="s">
        <v>18</v>
      </c>
      <c r="B48" s="98">
        <v>15693955.6138357</v>
      </c>
      <c r="C48" s="101">
        <f>B48</f>
        <v>15693955.6138357</v>
      </c>
      <c r="D48" s="63"/>
    </row>
    <row r="49" spans="1:10" x14ac:dyDescent="0.25">
      <c r="A49" s="390" t="s">
        <v>1017</v>
      </c>
      <c r="B49" s="108"/>
      <c r="C49" s="391">
        <f>'Расшифровка паев'!I15</f>
        <v>20000</v>
      </c>
      <c r="D49" s="109"/>
    </row>
    <row r="50" spans="1:10" ht="30.75" thickBot="1" x14ac:dyDescent="0.3">
      <c r="A50" s="293" t="s">
        <v>19</v>
      </c>
      <c r="B50" s="294"/>
      <c r="C50" s="295">
        <v>100000</v>
      </c>
      <c r="D50" s="296"/>
    </row>
    <row r="51" spans="1:10" ht="15.75" thickBot="1" x14ac:dyDescent="0.3">
      <c r="A51" s="396" t="s">
        <v>20</v>
      </c>
      <c r="B51" s="397">
        <f>SUM(B45:B48)</f>
        <v>266673282.61383569</v>
      </c>
      <c r="C51" s="398">
        <f>SUM(C45:C45,C47:C50)-C46</f>
        <v>267813955.61383569</v>
      </c>
      <c r="D51" s="399">
        <f>SUM(D45:D45,D47:D50)-D46</f>
        <v>189000000</v>
      </c>
    </row>
    <row r="52" spans="1:10" ht="15.75" thickBot="1" x14ac:dyDescent="0.3">
      <c r="A52" s="7"/>
      <c r="B52" s="3"/>
      <c r="C52" s="10"/>
    </row>
    <row r="53" spans="1:10" ht="15.75" thickBot="1" x14ac:dyDescent="0.3">
      <c r="A53" s="394" t="s">
        <v>729</v>
      </c>
      <c r="B53" s="395">
        <v>348000000</v>
      </c>
    </row>
    <row r="54" spans="1:10" x14ac:dyDescent="0.25">
      <c r="B54" s="14">
        <f>B42-B51-B53</f>
        <v>0</v>
      </c>
      <c r="C54" s="14"/>
    </row>
    <row r="55" spans="1:10" ht="15.75" thickBot="1" x14ac:dyDescent="0.3">
      <c r="B55" s="14"/>
      <c r="C55" s="14"/>
    </row>
    <row r="56" spans="1:10" ht="15.75" thickBot="1" x14ac:dyDescent="0.3">
      <c r="A56" s="442" t="s">
        <v>736</v>
      </c>
      <c r="B56" s="443"/>
      <c r="C56" s="443"/>
      <c r="D56" s="443"/>
      <c r="E56" s="443"/>
      <c r="F56" s="443"/>
      <c r="G56" s="443"/>
      <c r="H56" s="444"/>
    </row>
    <row r="57" spans="1:10" ht="15.75" thickBot="1" x14ac:dyDescent="0.3">
      <c r="A57" s="12"/>
      <c r="E57" s="80"/>
      <c r="F57" s="80"/>
      <c r="G57" s="5"/>
    </row>
    <row r="58" spans="1:10" x14ac:dyDescent="0.25">
      <c r="A58" s="445" t="s">
        <v>0</v>
      </c>
      <c r="B58" s="451" t="s">
        <v>680</v>
      </c>
      <c r="C58" s="451"/>
      <c r="D58" s="451" t="s">
        <v>681</v>
      </c>
      <c r="E58" s="451"/>
      <c r="F58" s="447" t="s">
        <v>682</v>
      </c>
      <c r="G58" s="448"/>
      <c r="H58" s="449" t="s">
        <v>683</v>
      </c>
      <c r="J58" s="393" t="s">
        <v>937</v>
      </c>
    </row>
    <row r="59" spans="1:10" ht="30.75" thickBot="1" x14ac:dyDescent="0.3">
      <c r="A59" s="446"/>
      <c r="B59" s="273" t="s">
        <v>705</v>
      </c>
      <c r="C59" s="273" t="s">
        <v>706</v>
      </c>
      <c r="D59" s="273" t="s">
        <v>705</v>
      </c>
      <c r="E59" s="273" t="s">
        <v>706</v>
      </c>
      <c r="F59" s="273" t="s">
        <v>705</v>
      </c>
      <c r="G59" s="273" t="s">
        <v>706</v>
      </c>
      <c r="H59" s="450"/>
      <c r="J59" s="440"/>
    </row>
    <row r="60" spans="1:10" ht="15.75" thickBot="1" x14ac:dyDescent="0.3">
      <c r="A60" s="94" t="s">
        <v>690</v>
      </c>
      <c r="B60" s="95"/>
      <c r="C60" s="95"/>
      <c r="D60" s="95"/>
      <c r="E60" s="95"/>
      <c r="F60" s="95"/>
      <c r="G60" s="95"/>
      <c r="H60" s="96">
        <f>(SUMPRODUCT(H61:H67,'Вводные данные и сценарии'!B100:B106)*H61+SUMPRODUCT(H61:H67,'Вводные данные и сценарии'!C100:C106)*H62+SUMPRODUCT(H61:H67,'Вводные данные и сценарии'!D100:D106)*H63+SUMPRODUCT(H61:H67,'Вводные данные и сценарии'!E100:E106)*H64+SUMPRODUCT(H61:H67,'Вводные данные и сценарии'!F100:F106)*H65+SUMPRODUCT(H61:H67,'Вводные данные и сценарии'!G100:G106)*H66+SUMPRODUCT(H61:H67,'Вводные данные и сценарии'!H100:H106)*H67)^(1/2)</f>
        <v>43195438.779533736</v>
      </c>
      <c r="J60" s="440"/>
    </row>
    <row r="61" spans="1:10" x14ac:dyDescent="0.25">
      <c r="A61" s="89" t="s">
        <v>57</v>
      </c>
      <c r="B61" s="93">
        <f>SUMIF(Активы!A:A,1,Активы!AI:AI)+Свод!$O$15</f>
        <v>40019741.869178087</v>
      </c>
      <c r="C61" s="93"/>
      <c r="D61" s="93"/>
      <c r="E61" s="93"/>
      <c r="F61" s="93">
        <f>B61</f>
        <v>40019741.869178087</v>
      </c>
      <c r="G61" s="82"/>
      <c r="H61" s="253">
        <f>F61</f>
        <v>40019741.869178087</v>
      </c>
      <c r="J61" s="440"/>
    </row>
    <row r="62" spans="1:10" x14ac:dyDescent="0.25">
      <c r="A62" s="83" t="s">
        <v>707</v>
      </c>
      <c r="B62" s="1">
        <f>SUMIF(Активы!A:A,1,Активы!AJ:AJ)</f>
        <v>11079474.243969528</v>
      </c>
      <c r="C62" s="1">
        <f>SUMIF(Активы!A:A,1,Активы!AK:AK)</f>
        <v>-7288386.087901094</v>
      </c>
      <c r="D62" s="392">
        <v>-5000000</v>
      </c>
      <c r="E62" s="392">
        <v>3420000</v>
      </c>
      <c r="F62" s="1">
        <f>B62+D62</f>
        <v>6079474.243969528</v>
      </c>
      <c r="G62" s="29">
        <f>C62+E62</f>
        <v>-3868386.087901094</v>
      </c>
      <c r="H62" s="254">
        <f>MAX(F62:G62)</f>
        <v>6079474.243969528</v>
      </c>
      <c r="J62" s="440"/>
    </row>
    <row r="63" spans="1:10" x14ac:dyDescent="0.25">
      <c r="A63" s="83" t="s">
        <v>684</v>
      </c>
      <c r="B63" s="1">
        <f>SUMIF(Активы!A:A,1,Активы!AL:AL)</f>
        <v>3334117.9247443117</v>
      </c>
      <c r="C63" s="1"/>
      <c r="D63" s="26"/>
      <c r="E63" s="26"/>
      <c r="F63" s="1">
        <f>B63</f>
        <v>3334117.9247443117</v>
      </c>
      <c r="G63" s="26"/>
      <c r="H63" s="254">
        <f>F63</f>
        <v>3334117.9247443117</v>
      </c>
      <c r="J63" s="440"/>
    </row>
    <row r="64" spans="1:10" x14ac:dyDescent="0.25">
      <c r="A64" s="83" t="s">
        <v>643</v>
      </c>
      <c r="B64" s="1">
        <f>SUMIF(Активы!A:A,1,Активы!AM:AM)</f>
        <v>3506667.5999999922</v>
      </c>
      <c r="C64" s="1"/>
      <c r="D64" s="26"/>
      <c r="E64" s="26"/>
      <c r="F64" s="1">
        <f>B64</f>
        <v>3506667.5999999922</v>
      </c>
      <c r="G64" s="26"/>
      <c r="H64" s="254">
        <f>F64</f>
        <v>3506667.5999999922</v>
      </c>
      <c r="J64" s="440"/>
    </row>
    <row r="65" spans="1:10" x14ac:dyDescent="0.25">
      <c r="A65" s="83" t="s">
        <v>709</v>
      </c>
      <c r="B65" s="1">
        <f>(SUMIFS(Активы!AR:AR,Активы!A:A,1,Активы!D:D,"жилая")^2+SUMIFS(Активы!AR:AR,Активы!A:A,1,Активы!D:D,"нежилая")^2+2*'Вводные данные и сценарии'!G110*SUMIFS(Активы!AR:AR,Активы!A:A,1,Активы!D:D,"жилая")*SUMIFS(Активы!AR:AR,Активы!A:A,1,Активы!D:D,"нежилая"))^(1/2)</f>
        <v>886834</v>
      </c>
      <c r="C65" s="1"/>
      <c r="D65" s="26"/>
      <c r="E65" s="26"/>
      <c r="F65" s="1">
        <f>B65</f>
        <v>886834</v>
      </c>
      <c r="G65" s="26"/>
      <c r="H65" s="254">
        <f>F65</f>
        <v>886834</v>
      </c>
      <c r="J65" s="440"/>
    </row>
    <row r="66" spans="1:10" x14ac:dyDescent="0.25">
      <c r="A66" s="83" t="s">
        <v>708</v>
      </c>
      <c r="B66" s="1">
        <f>SUMIF(Активы!A:A,1,Активы!AO:AO)</f>
        <v>-96223642.690246522</v>
      </c>
      <c r="C66" s="1">
        <f>SUMIF(Активы!A:A,1,Активы!AQ:AQ)</f>
        <v>19682108.732095879</v>
      </c>
      <c r="D66" s="97">
        <f>D51*('Вводные данные и сценарии'!B52)</f>
        <v>83160000</v>
      </c>
      <c r="E66" s="136">
        <f>D51*'Вводные данные и сценарии'!C52</f>
        <v>-17010000</v>
      </c>
      <c r="F66" s="1">
        <f>B66+D66</f>
        <v>-13063642.690246522</v>
      </c>
      <c r="G66" s="29">
        <f>C66+E66</f>
        <v>2672108.7320958786</v>
      </c>
      <c r="H66" s="254">
        <f>MAX(F66:G66)</f>
        <v>2672108.7320958786</v>
      </c>
      <c r="J66" s="440"/>
    </row>
    <row r="67" spans="1:10" ht="30.75" thickBot="1" x14ac:dyDescent="0.3">
      <c r="A67" s="124" t="s">
        <v>685</v>
      </c>
      <c r="B67" s="84">
        <f>SUMIF(Активы!A:A,1,Активы!AS:AS)</f>
        <v>25000</v>
      </c>
      <c r="C67" s="84"/>
      <c r="D67" s="85"/>
      <c r="E67" s="85"/>
      <c r="F67" s="84">
        <f>B67</f>
        <v>25000</v>
      </c>
      <c r="G67" s="85"/>
      <c r="H67" s="255">
        <f>F67</f>
        <v>25000</v>
      </c>
      <c r="J67" s="440"/>
    </row>
    <row r="68" spans="1:10" ht="15.75" thickBot="1" x14ac:dyDescent="0.3">
      <c r="A68" s="87" t="s">
        <v>686</v>
      </c>
      <c r="B68" s="92">
        <f>(SUMPRODUCT(B69:B71,'Вводные данные и сценарии'!B109:B111)*Итог!B69+SUMPRODUCT(B69:B71,'Вводные данные и сценарии'!C109:C111)*Итог!B70+SUMPRODUCT(B69:B71,'Вводные данные и сценарии'!D109:D111)*Итог!B71)^(1/2)</f>
        <v>33474029.765212055</v>
      </c>
      <c r="C68" s="92"/>
      <c r="D68" s="88"/>
      <c r="E68" s="88"/>
      <c r="F68" s="92">
        <f>B68</f>
        <v>33474029.765212055</v>
      </c>
      <c r="G68" s="88"/>
      <c r="H68" s="256">
        <f>F68</f>
        <v>33474029.765212055</v>
      </c>
      <c r="J68" s="440"/>
    </row>
    <row r="69" spans="1:10" x14ac:dyDescent="0.25">
      <c r="A69" s="89" t="s">
        <v>687</v>
      </c>
      <c r="B69" s="90">
        <f>IFERROR(VLOOKUP('Вводные данные и сценарии'!B6,'MC result'!$D$3:$E$6,2,0),0)</f>
        <v>8943680</v>
      </c>
      <c r="C69" s="90"/>
      <c r="D69" s="91"/>
      <c r="E69" s="91"/>
      <c r="F69" s="90"/>
      <c r="G69" s="91"/>
      <c r="H69" s="257"/>
    </row>
    <row r="70" spans="1:10" ht="30" x14ac:dyDescent="0.25">
      <c r="A70" s="122" t="s">
        <v>688</v>
      </c>
      <c r="B70" s="81">
        <f>IFERROR('Юр. лица - Пуассон'!H7,0)</f>
        <v>26239399.225000001</v>
      </c>
      <c r="C70" s="81"/>
      <c r="D70" s="15"/>
      <c r="E70" s="15"/>
      <c r="F70" s="81"/>
      <c r="G70" s="15"/>
      <c r="H70" s="258"/>
    </row>
    <row r="71" spans="1:10" ht="30.75" thickBot="1" x14ac:dyDescent="0.3">
      <c r="A71" s="123" t="s">
        <v>689</v>
      </c>
      <c r="B71" s="81">
        <v>0</v>
      </c>
      <c r="C71" s="81"/>
      <c r="D71" s="86"/>
      <c r="E71" s="86"/>
      <c r="F71" s="81"/>
      <c r="G71" s="86"/>
      <c r="H71" s="258"/>
    </row>
    <row r="72" spans="1:10" ht="15.75" thickBot="1" x14ac:dyDescent="0.3">
      <c r="A72" s="274" t="s">
        <v>691</v>
      </c>
      <c r="B72" s="275"/>
      <c r="C72" s="275"/>
      <c r="D72" s="275"/>
      <c r="E72" s="275"/>
      <c r="F72" s="275"/>
      <c r="G72" s="275"/>
      <c r="H72" s="276">
        <f>(H60^2+H68^2+2*'Вводные данные и сценарии'!B115*Итог!H60*Итог!H68)^(1/2)</f>
        <v>60904181.316166654</v>
      </c>
    </row>
    <row r="74" spans="1:10" s="20" customFormat="1" x14ac:dyDescent="0.25">
      <c r="A74" s="434" t="s">
        <v>1057</v>
      </c>
      <c r="B74" s="172"/>
    </row>
    <row r="75" spans="1:10" x14ac:dyDescent="0.25">
      <c r="A75" t="s">
        <v>1058</v>
      </c>
    </row>
    <row r="76" spans="1:10" x14ac:dyDescent="0.25">
      <c r="A76" s="439"/>
      <c r="B76" s="439"/>
      <c r="C76" s="433"/>
    </row>
    <row r="77" spans="1:10" x14ac:dyDescent="0.25">
      <c r="A77" s="439"/>
      <c r="B77" s="439"/>
      <c r="C77" s="433"/>
    </row>
    <row r="78" spans="1:10" x14ac:dyDescent="0.25">
      <c r="A78" s="439"/>
      <c r="B78" s="439"/>
      <c r="C78" s="433"/>
    </row>
    <row r="79" spans="1:10" x14ac:dyDescent="0.25">
      <c r="A79" s="439"/>
      <c r="B79" s="439"/>
      <c r="C79" s="433"/>
      <c r="D79" s="22"/>
      <c r="E79" s="22"/>
    </row>
    <row r="80" spans="1:10" x14ac:dyDescent="0.25">
      <c r="A80" t="s">
        <v>1059</v>
      </c>
      <c r="D80" s="22"/>
      <c r="E80" s="22"/>
    </row>
    <row r="81" spans="1:5" x14ac:dyDescent="0.25">
      <c r="A81" s="439"/>
      <c r="B81" s="439"/>
      <c r="D81" s="22"/>
      <c r="E81" s="22"/>
    </row>
    <row r="82" spans="1:5" x14ac:dyDescent="0.25">
      <c r="A82" s="439"/>
      <c r="B82" s="439"/>
      <c r="D82" s="22"/>
      <c r="E82" s="22"/>
    </row>
    <row r="83" spans="1:5" x14ac:dyDescent="0.25">
      <c r="A83" s="439"/>
      <c r="B83" s="439"/>
    </row>
    <row r="84" spans="1:5" x14ac:dyDescent="0.25">
      <c r="A84" s="439"/>
      <c r="B84" s="439"/>
    </row>
  </sheetData>
  <mergeCells count="11">
    <mergeCell ref="A76:B79"/>
    <mergeCell ref="A81:B84"/>
    <mergeCell ref="J59:J68"/>
    <mergeCell ref="D1:E1"/>
    <mergeCell ref="F2:F11"/>
    <mergeCell ref="A56:H56"/>
    <mergeCell ref="A58:A59"/>
    <mergeCell ref="F58:G58"/>
    <mergeCell ref="H58:H59"/>
    <mergeCell ref="B58:C58"/>
    <mergeCell ref="D58:E58"/>
  </mergeCells>
  <pageMargins left="0.7" right="0.7" top="0.75" bottom="0.75" header="0.3" footer="0.3"/>
  <pageSetup paperSize="9" orientation="portrait" r:id="rId1"/>
  <ignoredErrors>
    <ignoredError sqref="H62 H66 C28 F62 F6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Macro60">
                <anchor moveWithCells="1">
                  <from>
                    <xdr:col>5</xdr:col>
                    <xdr:colOff>304800</xdr:colOff>
                    <xdr:row>2</xdr:row>
                    <xdr:rowOff>76200</xdr:rowOff>
                  </from>
                  <to>
                    <xdr:col>5</xdr:col>
                    <xdr:colOff>1609725</xdr:colOff>
                    <xdr:row>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Macro75">
                <anchor moveWithCells="1">
                  <from>
                    <xdr:col>5</xdr:col>
                    <xdr:colOff>314325</xdr:colOff>
                    <xdr:row>4</xdr:row>
                    <xdr:rowOff>142875</xdr:rowOff>
                  </from>
                  <to>
                    <xdr:col>5</xdr:col>
                    <xdr:colOff>1619250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Macro85">
                <anchor moveWithCells="1">
                  <from>
                    <xdr:col>5</xdr:col>
                    <xdr:colOff>314325</xdr:colOff>
                    <xdr:row>6</xdr:row>
                    <xdr:rowOff>238125</xdr:rowOff>
                  </from>
                  <to>
                    <xdr:col>5</xdr:col>
                    <xdr:colOff>1619250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Macro90">
                <anchor moveWithCells="1">
                  <from>
                    <xdr:col>5</xdr:col>
                    <xdr:colOff>314325</xdr:colOff>
                    <xdr:row>8</xdr:row>
                    <xdr:rowOff>276225</xdr:rowOff>
                  </from>
                  <to>
                    <xdr:col>5</xdr:col>
                    <xdr:colOff>1619250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8" name="Button 12">
              <controlPr defaultSize="0" print="0" autoFill="0" autoPict="0" macro="[0]!Macro0">
                <anchor moveWithCells="1">
                  <from>
                    <xdr:col>5</xdr:col>
                    <xdr:colOff>314325</xdr:colOff>
                    <xdr:row>1</xdr:row>
                    <xdr:rowOff>9525</xdr:rowOff>
                  </from>
                  <to>
                    <xdr:col>5</xdr:col>
                    <xdr:colOff>1619250</xdr:colOff>
                    <xdr:row>1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9" name="Button 13">
              <controlPr defaultSize="0" print="0" autoFill="0" autoPict="0" macro="[0]!Macro60">
                <anchor moveWithCells="1">
                  <from>
                    <xdr:col>9</xdr:col>
                    <xdr:colOff>314325</xdr:colOff>
                    <xdr:row>59</xdr:row>
                    <xdr:rowOff>85725</xdr:rowOff>
                  </from>
                  <to>
                    <xdr:col>9</xdr:col>
                    <xdr:colOff>1619250</xdr:colOff>
                    <xdr:row>61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0" name="Button 14">
              <controlPr defaultSize="0" print="0" autoFill="0" autoPict="0" macro="[0]!Macro75">
                <anchor moveWithCells="1">
                  <from>
                    <xdr:col>9</xdr:col>
                    <xdr:colOff>314325</xdr:colOff>
                    <xdr:row>61</xdr:row>
                    <xdr:rowOff>171450</xdr:rowOff>
                  </from>
                  <to>
                    <xdr:col>9</xdr:col>
                    <xdr:colOff>1619250</xdr:colOff>
                    <xdr:row>64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1" name="Button 15">
              <controlPr defaultSize="0" print="0" autoFill="0" autoPict="0" macro="[0]!Macro85">
                <anchor moveWithCells="1">
                  <from>
                    <xdr:col>9</xdr:col>
                    <xdr:colOff>304800</xdr:colOff>
                    <xdr:row>64</xdr:row>
                    <xdr:rowOff>57150</xdr:rowOff>
                  </from>
                  <to>
                    <xdr:col>9</xdr:col>
                    <xdr:colOff>1609725</xdr:colOff>
                    <xdr:row>66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2" name="Button 16">
              <controlPr defaultSize="0" print="0" autoFill="0" autoPict="0" macro="[0]!Macro90">
                <anchor moveWithCells="1">
                  <from>
                    <xdr:col>9</xdr:col>
                    <xdr:colOff>314325</xdr:colOff>
                    <xdr:row>66</xdr:row>
                    <xdr:rowOff>133350</xdr:rowOff>
                  </from>
                  <to>
                    <xdr:col>9</xdr:col>
                    <xdr:colOff>1619250</xdr:colOff>
                    <xdr:row>67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3" name="Button 17">
              <controlPr defaultSize="0" print="0" autoFill="0" autoPict="0" macro="[0]!Macro0">
                <anchor moveWithCells="1">
                  <from>
                    <xdr:col>9</xdr:col>
                    <xdr:colOff>314325</xdr:colOff>
                    <xdr:row>58</xdr:row>
                    <xdr:rowOff>9525</xdr:rowOff>
                  </from>
                  <to>
                    <xdr:col>9</xdr:col>
                    <xdr:colOff>1619250</xdr:colOff>
                    <xdr:row>59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A1:BE290"/>
  <sheetViews>
    <sheetView tabSelected="1" zoomScale="90" zoomScaleNormal="90" workbookViewId="0">
      <pane xSplit="3" ySplit="3" topLeftCell="X4" activePane="bottomRight" state="frozen"/>
      <selection activeCell="H35" sqref="H35"/>
      <selection pane="topRight" activeCell="H35" sqref="H35"/>
      <selection pane="bottomLeft" activeCell="H35" sqref="H35"/>
      <selection pane="bottomRight" activeCell="AF46" sqref="AF46"/>
    </sheetView>
  </sheetViews>
  <sheetFormatPr defaultRowHeight="15" x14ac:dyDescent="0.25"/>
  <cols>
    <col min="1" max="1" width="10.5703125" customWidth="1"/>
    <col min="3" max="3" width="30" style="45" customWidth="1"/>
    <col min="4" max="4" width="42.7109375" customWidth="1"/>
    <col min="5" max="5" width="15.7109375" customWidth="1"/>
    <col min="6" max="6" width="19.28515625" customWidth="1"/>
    <col min="7" max="7" width="20.140625" customWidth="1"/>
    <col min="8" max="9" width="9.140625" customWidth="1"/>
    <col min="10" max="10" width="17.5703125" customWidth="1"/>
    <col min="11" max="11" width="9.140625" customWidth="1"/>
    <col min="12" max="12" width="20.42578125" customWidth="1"/>
    <col min="13" max="13" width="13" customWidth="1"/>
    <col min="14" max="14" width="14" customWidth="1"/>
    <col min="15" max="15" width="11.7109375" customWidth="1"/>
    <col min="16" max="16" width="16.5703125" customWidth="1"/>
    <col min="17" max="17" width="18" customWidth="1"/>
    <col min="18" max="18" width="14.7109375" customWidth="1"/>
    <col min="19" max="19" width="16.85546875" customWidth="1"/>
    <col min="20" max="20" width="9.140625" customWidth="1"/>
    <col min="21" max="21" width="13" customWidth="1"/>
    <col min="22" max="22" width="11.28515625" customWidth="1"/>
    <col min="23" max="23" width="36.7109375" customWidth="1"/>
    <col min="24" max="24" width="12.7109375" bestFit="1" customWidth="1"/>
    <col min="25" max="25" width="9.140625" customWidth="1"/>
    <col min="26" max="26" width="16.42578125" customWidth="1"/>
    <col min="27" max="27" width="9.140625" customWidth="1"/>
    <col min="28" max="28" width="12.5703125" customWidth="1"/>
    <col min="29" max="29" width="11.140625" customWidth="1"/>
    <col min="30" max="30" width="18.85546875" customWidth="1"/>
    <col min="31" max="31" width="26.42578125" customWidth="1"/>
    <col min="32" max="32" width="34" customWidth="1"/>
    <col min="33" max="33" width="24.140625" customWidth="1"/>
    <col min="34" max="34" width="15.28515625" customWidth="1"/>
    <col min="35" max="35" width="15.5703125" customWidth="1"/>
    <col min="36" max="37" width="14.5703125" customWidth="1"/>
    <col min="38" max="38" width="14.28515625" customWidth="1"/>
    <col min="39" max="39" width="14.5703125" customWidth="1"/>
    <col min="40" max="40" width="16.85546875" customWidth="1"/>
    <col min="41" max="41" width="16.7109375" customWidth="1"/>
    <col min="42" max="42" width="16.140625" customWidth="1"/>
    <col min="43" max="43" width="17" customWidth="1"/>
    <col min="44" max="46" width="16.7109375" customWidth="1"/>
    <col min="47" max="47" width="23.42578125" customWidth="1"/>
    <col min="49" max="49" width="13.140625" customWidth="1"/>
    <col min="50" max="50" width="11.28515625" customWidth="1"/>
    <col min="51" max="51" width="14.5703125" customWidth="1"/>
    <col min="52" max="52" width="15" customWidth="1"/>
    <col min="53" max="53" width="10" customWidth="1"/>
    <col min="54" max="54" width="13.28515625" customWidth="1"/>
    <col min="55" max="55" width="18.28515625" customWidth="1"/>
    <col min="56" max="56" width="14.7109375" customWidth="1"/>
    <col min="57" max="57" width="15.140625" bestFit="1" customWidth="1"/>
  </cols>
  <sheetData>
    <row r="1" spans="1:57" x14ac:dyDescent="0.25">
      <c r="A1" s="282"/>
      <c r="B1" s="36" t="s">
        <v>930</v>
      </c>
      <c r="C1"/>
      <c r="AT1" s="224"/>
      <c r="AU1" s="224"/>
      <c r="AV1" s="224"/>
      <c r="AW1" s="224"/>
      <c r="AX1" s="224"/>
      <c r="AY1" s="423"/>
    </row>
    <row r="2" spans="1:57" ht="205.5" customHeight="1" x14ac:dyDescent="0.25">
      <c r="A2" s="301" t="s">
        <v>1060</v>
      </c>
      <c r="B2" s="298" t="s">
        <v>32</v>
      </c>
      <c r="C2" s="298" t="s">
        <v>977</v>
      </c>
      <c r="D2" s="299" t="s">
        <v>992</v>
      </c>
      <c r="E2" s="298" t="s">
        <v>990</v>
      </c>
      <c r="F2" s="298" t="s">
        <v>35</v>
      </c>
      <c r="G2" s="298" t="s">
        <v>36</v>
      </c>
      <c r="H2" s="298" t="s">
        <v>37</v>
      </c>
      <c r="I2" s="298" t="s">
        <v>38</v>
      </c>
      <c r="J2" s="298" t="s">
        <v>39</v>
      </c>
      <c r="K2" s="298" t="s">
        <v>40</v>
      </c>
      <c r="L2" s="298" t="s">
        <v>41</v>
      </c>
      <c r="M2" s="238" t="s">
        <v>634</v>
      </c>
      <c r="N2" s="238" t="s">
        <v>672</v>
      </c>
      <c r="O2" s="298" t="s">
        <v>42</v>
      </c>
      <c r="P2" s="298" t="s">
        <v>43</v>
      </c>
      <c r="Q2" s="298" t="s">
        <v>1022</v>
      </c>
      <c r="R2" s="298" t="s">
        <v>645</v>
      </c>
      <c r="S2" s="298" t="s">
        <v>981</v>
      </c>
      <c r="T2" s="298" t="s">
        <v>44</v>
      </c>
      <c r="U2" s="298" t="s">
        <v>641</v>
      </c>
      <c r="V2" s="298" t="s">
        <v>45</v>
      </c>
      <c r="W2" s="298" t="s">
        <v>903</v>
      </c>
      <c r="X2" s="298" t="s">
        <v>789</v>
      </c>
      <c r="Y2" s="298" t="s">
        <v>47</v>
      </c>
      <c r="Z2" s="298" t="s">
        <v>48</v>
      </c>
      <c r="AA2" s="298" t="s">
        <v>49</v>
      </c>
      <c r="AB2" s="298" t="s">
        <v>50</v>
      </c>
      <c r="AC2" s="298" t="s">
        <v>938</v>
      </c>
      <c r="AD2" s="298" t="s">
        <v>1020</v>
      </c>
      <c r="AE2" s="298" t="s">
        <v>53</v>
      </c>
      <c r="AF2" s="298" t="s">
        <v>54</v>
      </c>
      <c r="AG2" s="298" t="s">
        <v>756</v>
      </c>
      <c r="AH2" s="238" t="s">
        <v>1023</v>
      </c>
      <c r="AI2" s="265" t="s">
        <v>663</v>
      </c>
      <c r="AJ2" s="265" t="s">
        <v>659</v>
      </c>
      <c r="AK2" s="265" t="s">
        <v>660</v>
      </c>
      <c r="AL2" s="265" t="s">
        <v>58</v>
      </c>
      <c r="AM2" s="265" t="s">
        <v>643</v>
      </c>
      <c r="AN2" s="238" t="s">
        <v>664</v>
      </c>
      <c r="AO2" s="265" t="s">
        <v>666</v>
      </c>
      <c r="AP2" s="238" t="s">
        <v>665</v>
      </c>
      <c r="AQ2" s="265" t="s">
        <v>667</v>
      </c>
      <c r="AR2" s="265" t="s">
        <v>668</v>
      </c>
      <c r="AS2" s="265" t="s">
        <v>685</v>
      </c>
      <c r="AT2" s="238" t="s">
        <v>61</v>
      </c>
      <c r="AU2" s="238" t="s">
        <v>674</v>
      </c>
      <c r="AV2" s="238" t="s">
        <v>60</v>
      </c>
      <c r="AW2" s="238" t="s">
        <v>673</v>
      </c>
      <c r="AX2" s="238" t="s">
        <v>905</v>
      </c>
      <c r="AY2" s="239" t="s">
        <v>906</v>
      </c>
      <c r="AZ2" s="239" t="s">
        <v>924</v>
      </c>
      <c r="BA2" s="262" t="s">
        <v>939</v>
      </c>
      <c r="BB2" s="297" t="s">
        <v>887</v>
      </c>
      <c r="BC2" s="297" t="s">
        <v>1015</v>
      </c>
      <c r="BD2" s="297" t="s">
        <v>1038</v>
      </c>
    </row>
    <row r="3" spans="1:57" x14ac:dyDescent="0.25">
      <c r="A3" s="302">
        <v>0</v>
      </c>
      <c r="B3" s="300">
        <v>1</v>
      </c>
      <c r="C3" s="300">
        <f t="shared" ref="C3:L3" si="0">B3+1</f>
        <v>2</v>
      </c>
      <c r="D3" s="300">
        <f>C3+1</f>
        <v>3</v>
      </c>
      <c r="E3" s="300">
        <f>D3+1</f>
        <v>4</v>
      </c>
      <c r="F3" s="300">
        <f t="shared" si="0"/>
        <v>5</v>
      </c>
      <c r="G3" s="300">
        <f t="shared" si="0"/>
        <v>6</v>
      </c>
      <c r="H3" s="300">
        <f t="shared" si="0"/>
        <v>7</v>
      </c>
      <c r="I3" s="300">
        <f t="shared" si="0"/>
        <v>8</v>
      </c>
      <c r="J3" s="300">
        <f t="shared" si="0"/>
        <v>9</v>
      </c>
      <c r="K3" s="300">
        <f t="shared" si="0"/>
        <v>10</v>
      </c>
      <c r="L3" s="300">
        <f t="shared" si="0"/>
        <v>11</v>
      </c>
      <c r="M3" s="240">
        <f t="shared" ref="M3" si="1">L3+1</f>
        <v>12</v>
      </c>
      <c r="N3" s="240">
        <f t="shared" ref="N3" si="2">M3+1</f>
        <v>13</v>
      </c>
      <c r="O3" s="300">
        <f t="shared" ref="O3" si="3">N3+1</f>
        <v>14</v>
      </c>
      <c r="P3" s="300">
        <f t="shared" ref="P3" si="4">O3+1</f>
        <v>15</v>
      </c>
      <c r="Q3" s="300">
        <f t="shared" ref="Q3" si="5">P3+1</f>
        <v>16</v>
      </c>
      <c r="R3" s="300">
        <f t="shared" ref="R3" si="6">Q3+1</f>
        <v>17</v>
      </c>
      <c r="S3" s="300">
        <f t="shared" ref="S3" si="7">R3+1</f>
        <v>18</v>
      </c>
      <c r="T3" s="300">
        <f t="shared" ref="T3" si="8">S3+1</f>
        <v>19</v>
      </c>
      <c r="U3" s="300">
        <f t="shared" ref="U3" si="9">T3+1</f>
        <v>20</v>
      </c>
      <c r="V3" s="300">
        <f t="shared" ref="V3" si="10">U3+1</f>
        <v>21</v>
      </c>
      <c r="W3" s="300">
        <f t="shared" ref="W3" si="11">V3+1</f>
        <v>22</v>
      </c>
      <c r="X3" s="300">
        <f t="shared" ref="X3" si="12">W3+1</f>
        <v>23</v>
      </c>
      <c r="Y3" s="300">
        <f t="shared" ref="Y3" si="13">X3+1</f>
        <v>24</v>
      </c>
      <c r="Z3" s="300">
        <f t="shared" ref="Z3" si="14">Y3+1</f>
        <v>25</v>
      </c>
      <c r="AA3" s="300">
        <f t="shared" ref="AA3" si="15">Z3+1</f>
        <v>26</v>
      </c>
      <c r="AB3" s="300">
        <f t="shared" ref="AB3" si="16">AA3+1</f>
        <v>27</v>
      </c>
      <c r="AC3" s="300">
        <f t="shared" ref="AC3" si="17">AB3+1</f>
        <v>28</v>
      </c>
      <c r="AD3" s="300">
        <f t="shared" ref="AD3" si="18">AC3+1</f>
        <v>29</v>
      </c>
      <c r="AE3" s="300">
        <f t="shared" ref="AE3" si="19">AD3+1</f>
        <v>30</v>
      </c>
      <c r="AF3" s="300">
        <f t="shared" ref="AF3" si="20">AE3+1</f>
        <v>31</v>
      </c>
      <c r="AG3" s="300">
        <f t="shared" ref="AG3" si="21">AF3+1</f>
        <v>32</v>
      </c>
      <c r="AH3" s="240">
        <f t="shared" ref="AH3" si="22">AG3+1</f>
        <v>33</v>
      </c>
      <c r="AI3" s="266">
        <f t="shared" ref="AI3" si="23">AH3+1</f>
        <v>34</v>
      </c>
      <c r="AJ3" s="266">
        <f t="shared" ref="AJ3" si="24">AI3+1</f>
        <v>35</v>
      </c>
      <c r="AK3" s="266">
        <f t="shared" ref="AK3" si="25">AJ3+1</f>
        <v>36</v>
      </c>
      <c r="AL3" s="266">
        <f t="shared" ref="AL3" si="26">AK3+1</f>
        <v>37</v>
      </c>
      <c r="AM3" s="266">
        <f t="shared" ref="AM3" si="27">AL3+1</f>
        <v>38</v>
      </c>
      <c r="AN3" s="240">
        <f t="shared" ref="AN3" si="28">AM3+1</f>
        <v>39</v>
      </c>
      <c r="AO3" s="266">
        <f t="shared" ref="AO3" si="29">AN3+1</f>
        <v>40</v>
      </c>
      <c r="AP3" s="240">
        <f t="shared" ref="AP3" si="30">AO3+1</f>
        <v>41</v>
      </c>
      <c r="AQ3" s="266">
        <f t="shared" ref="AQ3" si="31">AP3+1</f>
        <v>42</v>
      </c>
      <c r="AR3" s="266">
        <f t="shared" ref="AR3" si="32">AQ3+1</f>
        <v>43</v>
      </c>
      <c r="AS3" s="266">
        <f t="shared" ref="AS3" si="33">AR3+1</f>
        <v>44</v>
      </c>
      <c r="AT3" s="240">
        <f t="shared" ref="AT3" si="34">AS3+1</f>
        <v>45</v>
      </c>
      <c r="AU3" s="240">
        <f t="shared" ref="AU3" si="35">AT3+1</f>
        <v>46</v>
      </c>
      <c r="AV3" s="240">
        <f t="shared" ref="AV3" si="36">AU3+1</f>
        <v>47</v>
      </c>
      <c r="AW3" s="240">
        <f t="shared" ref="AW3" si="37">AV3+1</f>
        <v>48</v>
      </c>
      <c r="AX3" s="240">
        <f t="shared" ref="AX3" si="38">AW3+1</f>
        <v>49</v>
      </c>
      <c r="AY3" s="240">
        <f t="shared" ref="AY3" si="39">AX3+1</f>
        <v>50</v>
      </c>
      <c r="AZ3" s="240">
        <f t="shared" ref="AZ3" si="40">AY3+1</f>
        <v>51</v>
      </c>
      <c r="BA3" s="452"/>
      <c r="BB3" s="453"/>
      <c r="BC3" s="453"/>
      <c r="BD3" s="454"/>
    </row>
    <row r="4" spans="1:57" x14ac:dyDescent="0.25">
      <c r="A4">
        <v>1</v>
      </c>
      <c r="B4">
        <v>1</v>
      </c>
      <c r="C4" s="227" t="s">
        <v>4</v>
      </c>
      <c r="D4" s="228"/>
      <c r="E4" s="16"/>
      <c r="F4" t="s">
        <v>62</v>
      </c>
      <c r="G4" t="s">
        <v>66</v>
      </c>
      <c r="I4" t="s">
        <v>80</v>
      </c>
      <c r="J4" s="17" t="s">
        <v>69</v>
      </c>
      <c r="M4">
        <v>12</v>
      </c>
      <c r="N4">
        <f>VLOOKUP(M4,'Вводные данные и сценарии'!$A$75:$C$96,3,0)</f>
        <v>7.0000000000000001E-3</v>
      </c>
      <c r="P4" s="22"/>
      <c r="Q4" s="22">
        <v>10523790</v>
      </c>
      <c r="T4">
        <v>643</v>
      </c>
      <c r="AH4" s="6">
        <f>IF(OR(C4="Денежные средства",C4="Доля перестраховщика в страховых резервах (регуляторная)",C4="Недвижимость",C4="Требования по текущему налогу на прибыль"),Q4,
IF(OR(C4="Депозиты",C4="Ценные бумаги",C4="Займ страхователю по договору страхования жизни",C4="Займ"),VLOOKUP(E4,'Цен. бум. и деп.'!E:AE,27,0),IF(C4="Производный финансовый инструмент",ПФИ!$B$15,MIN(Q4-R4,S4))))</f>
        <v>10523790</v>
      </c>
      <c r="AI4" s="6">
        <f>AH4*VLOOKUP(G4,Свод!A:H,8,0)</f>
        <v>4258068.5402205521</v>
      </c>
      <c r="AJ4" s="22">
        <f>IFERROR(VLOOKUP(E4,'Цен. бум. и деп.'!E:AK,30,0),0)</f>
        <v>0</v>
      </c>
      <c r="AK4" s="22">
        <f>IFERROR(VLOOKUP(E4,'Цен. бум. и деп.'!E:AK,33,0),0)</f>
        <v>0</v>
      </c>
      <c r="AL4" s="22">
        <f>IFERROR(VLOOKUP(E4,'Цен. бум. и деп.'!E:AK,29,0),0)</f>
        <v>0</v>
      </c>
      <c r="AM4" s="22">
        <f>IFERROR(VLOOKUP(E4,'Цен. бум. и деп.'!E:AK,31,0),0)</f>
        <v>0</v>
      </c>
      <c r="AN4">
        <f>IF(T4=643,1,'Вводные данные и сценарии'!$B$52+1)</f>
        <v>1</v>
      </c>
      <c r="AO4" s="22">
        <f>AH4*(1-AN4)</f>
        <v>0</v>
      </c>
      <c r="AP4">
        <f>IF(T4=643,1,'Вводные данные и сценарии'!$C$52+1)</f>
        <v>1</v>
      </c>
      <c r="AQ4" s="22">
        <f>AH4*(1-AP4)</f>
        <v>0</v>
      </c>
      <c r="AR4" s="22">
        <f>IF(AND(C4="Недвижимость",D4="жилая"),-AH4*('Вводные данные и сценарии'!$B$58),IF(AND(C4="Недвижимость",D4="нежилая"),-AH4*('Вводные данные и сценарии'!$B$59),0))</f>
        <v>0</v>
      </c>
      <c r="AS4" s="22"/>
      <c r="AT4" s="22">
        <f>IF(AND(I4="",K4="",BA4="нет"),0,
     IF(AND(I4="",K4="",BA4="да"),BD4,
        IF(D4="акция, доля владения &lt;10%",0,
           IF(OR(D4="облигация (кроме субординированных облигаций и ипотечных ценных бумаг)",D4="субординированная облигация, конвертируемая в акции, допущенные к орг. Торгам",D4="облигация с ипотечным покрытием",D4="ценные бумаги, соответствующие искл. Пункта 2.3.2. Проекта норм. Акта"),35%*O4*Z4*AZ4,
               IF(C4="Депозиты",35%*X4*AZ4,35%*AH4)))))</f>
        <v>3683326.4999999995</v>
      </c>
      <c r="AU4" s="55" t="str">
        <f>VLOOKUP(G4,Свод!A:I,9,0)</f>
        <v>исп. метод Монте-Карло</v>
      </c>
      <c r="AV4">
        <v>5</v>
      </c>
      <c r="AW4" s="56">
        <f>IF(AV4&gt;365,N4,N4*AV4/365)</f>
        <v>9.5890410958904119E-5</v>
      </c>
      <c r="AX4" s="232">
        <f ca="1">IF(AU4="исп. метод Монте-Карло",VLOOKUP(G4,Свод!A:J,10,0),"")</f>
        <v>0.84345924748461598</v>
      </c>
      <c r="AY4" s="22">
        <f ca="1">IF(AU4="исп. метод Монте-Карло",AH4-IF(AW4&gt;AX4,AT4,AH4),0)</f>
        <v>0</v>
      </c>
      <c r="AZ4" s="22">
        <f>VLOOKUP(T4,'Курс валют'!$A$2:$B$37,2,0)</f>
        <v>1</v>
      </c>
      <c r="BA4" s="6" t="s">
        <v>940</v>
      </c>
      <c r="BE4" s="6"/>
    </row>
    <row r="5" spans="1:57" x14ac:dyDescent="0.25">
      <c r="A5">
        <v>1</v>
      </c>
      <c r="B5">
        <f>B4+1</f>
        <v>2</v>
      </c>
      <c r="C5" s="227" t="s">
        <v>4</v>
      </c>
      <c r="D5" s="228"/>
      <c r="E5" s="16"/>
      <c r="F5" t="s">
        <v>649</v>
      </c>
      <c r="G5" t="s">
        <v>650</v>
      </c>
      <c r="I5" t="s">
        <v>80</v>
      </c>
      <c r="J5" s="17" t="s">
        <v>69</v>
      </c>
      <c r="M5">
        <v>12</v>
      </c>
      <c r="N5">
        <f>VLOOKUP(M5,'Вводные данные и сценарии'!$A$75:$C$96,3,0)</f>
        <v>7.0000000000000001E-3</v>
      </c>
      <c r="P5" s="22"/>
      <c r="Q5" s="22">
        <v>35000000</v>
      </c>
      <c r="T5">
        <v>643</v>
      </c>
      <c r="AH5" s="6">
        <f>IF(OR(C5="Денежные средства",C5="Доля перестраховщика в страховых резервах (регуляторная)",C5="Недвижимость",C5="Требования по текущему налогу на прибыль"),Q5,
IF(OR(C5="Депозиты",C5="Ценные бумаги",C5="Займ страхователю по договору страхования жизни",C5="Займ"),VLOOKUP(E5,'Цен. бум. и деп.'!E:AE,27,0),IF(C5="Производный финансовый инструмент",ПФИ!$B$15,MIN(Q5-R5,S5))))</f>
        <v>35000000</v>
      </c>
      <c r="AI5" s="6">
        <f>AH5*VLOOKUP(G5,Свод!A:H,8,0)</f>
        <v>0</v>
      </c>
      <c r="AJ5" s="22">
        <f>IFERROR(VLOOKUP(E5,'Цен. бум. и деп.'!E:AK,30,0),0)</f>
        <v>0</v>
      </c>
      <c r="AK5" s="22">
        <f>IFERROR(VLOOKUP(E5,'Цен. бум. и деп.'!E:AK,33,0),0)</f>
        <v>0</v>
      </c>
      <c r="AL5" s="22">
        <f>IFERROR(VLOOKUP(E5,'Цен. бум. и деп.'!E:AK,29,0),0)</f>
        <v>0</v>
      </c>
      <c r="AM5" s="22">
        <f>IFERROR(VLOOKUP(E5,'Цен. бум. и деп.'!E:AK,31,0),0)</f>
        <v>0</v>
      </c>
      <c r="AN5">
        <f>IF(T5=643,1,'Вводные данные и сценарии'!$B$52+1)</f>
        <v>1</v>
      </c>
      <c r="AO5" s="22">
        <f t="shared" ref="AO5:AO6" si="41">AH5*(1-AN5)</f>
        <v>0</v>
      </c>
      <c r="AP5">
        <f>IF(T5=643,1,'Вводные данные и сценарии'!$C$52+1)</f>
        <v>1</v>
      </c>
      <c r="AQ5" s="22">
        <f t="shared" ref="AQ5:AQ6" si="42">AH5*(1-AP5)</f>
        <v>0</v>
      </c>
      <c r="AR5" s="22">
        <f>IF(AND(C5="Недвижимость",D5="жилая"),-AH5*('Вводные данные и сценарии'!$B$58),IF(AND(C5="Недвижимость",D5="нежилая"),-AH5*('Вводные данные и сценарии'!$B$59),0))</f>
        <v>0</v>
      </c>
      <c r="AS5" s="22"/>
      <c r="AT5" s="22">
        <f t="shared" ref="AT5:AT6" si="43">IF(AND(I5="",K5="",BA5="нет"),0,
     IF(AND(I5="",K5="",BA5="да"),BD5,
        IF(D5="акция, доля владения &lt;10%",0,
           IF(OR(D5="облигация (кроме субординированных облигаций и ипотечных ценных бумаг)",D5="субординированная облигация, конвертируемая в акции, допущенные к орг. Торгам",D5="облигация с ипотечным покрытием",D5="ценные бумаги, соответствующие искл. Пункта 2.3.2. Проекта норм. Акта"),35%*O5*Z5*AZ5,
               IF(C5="Депозиты",35%*X5*AZ5,35%*AH5)))))</f>
        <v>12250000</v>
      </c>
      <c r="AU5" s="55" t="str">
        <f>VLOOKUP(G5,Свод!A:I,9,0)</f>
        <v>исп. метод Монте-Карло</v>
      </c>
      <c r="AV5">
        <v>5</v>
      </c>
      <c r="AW5" s="56">
        <f>IF(AV5&gt;365,N5,N5*AV5/365)</f>
        <v>9.5890410958904119E-5</v>
      </c>
      <c r="AX5" s="232">
        <f ca="1">IF(AU5="исп. метод Монте-Карло",VLOOKUP(G5,Свод!A:J,10,0),"")</f>
        <v>0.61615341861394946</v>
      </c>
      <c r="AY5" s="22">
        <f t="shared" ref="AY5:AY6" ca="1" si="44">IF(AU5="исп. метод Монте-Карло",AH5-IF(AW5&gt;AX5,AT5,AH5),0)</f>
        <v>0</v>
      </c>
      <c r="AZ5" s="22">
        <f>VLOOKUP(T5,'Курс валют'!$A$2:$B$37,2,0)</f>
        <v>1</v>
      </c>
      <c r="BA5" s="6" t="s">
        <v>940</v>
      </c>
      <c r="BE5" s="6"/>
    </row>
    <row r="6" spans="1:57" x14ac:dyDescent="0.25">
      <c r="A6">
        <v>1</v>
      </c>
      <c r="B6">
        <f t="shared" ref="B6:B69" si="45">B5+1</f>
        <v>3</v>
      </c>
      <c r="C6" s="227" t="s">
        <v>4</v>
      </c>
      <c r="D6" s="228"/>
      <c r="E6" s="16"/>
      <c r="F6" t="s">
        <v>711</v>
      </c>
      <c r="G6" t="s">
        <v>712</v>
      </c>
      <c r="I6" t="s">
        <v>80</v>
      </c>
      <c r="J6" s="17" t="s">
        <v>69</v>
      </c>
      <c r="M6">
        <v>12</v>
      </c>
      <c r="N6">
        <f>VLOOKUP(M6,'Вводные данные и сценарии'!$A$75:$C$96,3,0)</f>
        <v>7.0000000000000001E-3</v>
      </c>
      <c r="P6" s="22"/>
      <c r="Q6" s="22">
        <v>34345000</v>
      </c>
      <c r="T6">
        <v>840</v>
      </c>
      <c r="AH6" s="6">
        <f>IF(OR(C6="Денежные средства",C6="Доля перестраховщика в страховых резервах (регуляторная)",C6="Недвижимость",C6="Требования по текущему налогу на прибыль"),Q6,
IF(OR(C6="Депозиты",C6="Ценные бумаги",C6="Займ страхователю по договору страхования жизни",C6="Займ"),VLOOKUP(E6,'Цен. бум. и деп.'!E:AE,27,0),IF(C6="Производный финансовый инструмент",ПФИ!$B$15,MIN(Q6-R6,S6))))</f>
        <v>34345000</v>
      </c>
      <c r="AI6" s="6">
        <f>AH6*VLOOKUP(G6,Свод!A:H,8,0)</f>
        <v>0</v>
      </c>
      <c r="AJ6" s="22">
        <f>IFERROR(VLOOKUP(E6,'Цен. бум. и деп.'!E:AK,30,0),0)</f>
        <v>0</v>
      </c>
      <c r="AK6" s="22">
        <f>IFERROR(VLOOKUP(E6,'Цен. бум. и деп.'!E:AK,33,0),0)</f>
        <v>0</v>
      </c>
      <c r="AL6" s="22">
        <f>IFERROR(VLOOKUP(E6,'Цен. бум. и деп.'!E:AK,29,0),0)</f>
        <v>0</v>
      </c>
      <c r="AM6" s="22">
        <f>IFERROR(VLOOKUP(E6,'Цен. бум. и деп.'!E:AK,31,0),0)</f>
        <v>0</v>
      </c>
      <c r="AN6">
        <f>IF(T6=643,1,'Вводные данные и сценарии'!$B$52+1)</f>
        <v>1.44</v>
      </c>
      <c r="AO6" s="22">
        <f t="shared" si="41"/>
        <v>-15111799.999999998</v>
      </c>
      <c r="AP6">
        <f>IF(T6=643,1,'Вводные данные и сценарии'!$C$52+1)</f>
        <v>0.91</v>
      </c>
      <c r="AQ6" s="22">
        <f t="shared" si="42"/>
        <v>3091049.9999999991</v>
      </c>
      <c r="AR6" s="22">
        <f>IF(AND(C6="Недвижимость",D6="жилая"),-AH6*('Вводные данные и сценарии'!$B$58),IF(AND(C6="Недвижимость",D6="нежилая"),-AH6*('Вводные данные и сценарии'!$B$59),0))</f>
        <v>0</v>
      </c>
      <c r="AS6" s="22"/>
      <c r="AT6" s="22">
        <f t="shared" si="43"/>
        <v>12020750</v>
      </c>
      <c r="AU6" s="55" t="str">
        <f>VLOOKUP(G6,Свод!A:I,9,0)</f>
        <v>исп. метод Монте-Карло</v>
      </c>
      <c r="AV6">
        <v>5</v>
      </c>
      <c r="AW6" s="56">
        <f>IF(AV6&gt;365,N6,N6*AV6/365)</f>
        <v>9.5890410958904119E-5</v>
      </c>
      <c r="AX6" s="232">
        <f ca="1">IF(AU6="исп. метод Монте-Карло",VLOOKUP(G6,Свод!A:J,10,0),"")</f>
        <v>0.33407561963304366</v>
      </c>
      <c r="AY6" s="22">
        <f t="shared" ca="1" si="44"/>
        <v>0</v>
      </c>
      <c r="AZ6" s="22">
        <f>VLOOKUP(T6,'Курс валют'!$A$2:$B$37,2,0)</f>
        <v>69.470600000000005</v>
      </c>
      <c r="BA6" s="6" t="s">
        <v>940</v>
      </c>
      <c r="BE6" s="6"/>
    </row>
    <row r="7" spans="1:57" x14ac:dyDescent="0.25">
      <c r="A7">
        <v>0</v>
      </c>
      <c r="B7">
        <f t="shared" si="45"/>
        <v>4</v>
      </c>
      <c r="C7" s="227" t="s">
        <v>4</v>
      </c>
      <c r="D7" s="228"/>
      <c r="E7" s="16"/>
      <c r="F7" t="s">
        <v>65</v>
      </c>
      <c r="G7" t="s">
        <v>71</v>
      </c>
      <c r="J7" s="17"/>
      <c r="P7" s="22"/>
      <c r="Q7" s="22">
        <v>117743</v>
      </c>
      <c r="T7">
        <v>643</v>
      </c>
      <c r="AZ7" s="22">
        <f>VLOOKUP(T7,'Курс валют'!$A$2:$B$37,2,0)</f>
        <v>1</v>
      </c>
      <c r="BA7" s="6" t="s">
        <v>940</v>
      </c>
      <c r="BE7" s="6"/>
    </row>
    <row r="8" spans="1:57" x14ac:dyDescent="0.25">
      <c r="A8">
        <v>1</v>
      </c>
      <c r="B8">
        <f t="shared" si="45"/>
        <v>5</v>
      </c>
      <c r="C8" s="227" t="s">
        <v>4</v>
      </c>
      <c r="D8" s="228"/>
      <c r="E8" s="16"/>
      <c r="F8" t="s">
        <v>63</v>
      </c>
      <c r="G8" t="s">
        <v>67</v>
      </c>
      <c r="I8" s="54" t="s">
        <v>631</v>
      </c>
      <c r="J8" s="17" t="s">
        <v>70</v>
      </c>
      <c r="M8">
        <v>11</v>
      </c>
      <c r="N8">
        <f>VLOOKUP(M8,'Вводные данные и сценарии'!$A$75:$C$96,3,0)</f>
        <v>5.0000000000000001E-3</v>
      </c>
      <c r="P8" s="22"/>
      <c r="Q8" s="22">
        <v>21093980</v>
      </c>
      <c r="T8">
        <v>840</v>
      </c>
      <c r="AH8" s="6">
        <f>IF(OR(C8="Денежные средства",C8="Доля перестраховщика в страховых резервах (регуляторная)",C8="Недвижимость",C8="Требования по текущему налогу на прибыль"),Q8,
IF(OR(C8="Депозиты",C8="Ценные бумаги",C8="Займ страхователю по договору страхования жизни",C8="Займ"),VLOOKUP(E8,'Цен. бум. и деп.'!E:AE,27,0),IF(C8="Производный финансовый инструмент",ПФИ!$B$15,MIN(Q8-R8,S8))))</f>
        <v>21093980</v>
      </c>
      <c r="AI8" s="6">
        <f>AH8*VLOOKUP(G8,Свод!A:H,8,0)</f>
        <v>0</v>
      </c>
      <c r="AJ8" s="22">
        <f>IFERROR(VLOOKUP(E8,'Цен. бум. и деп.'!E:AK,30,0),0)</f>
        <v>0</v>
      </c>
      <c r="AK8" s="22">
        <f>IFERROR(VLOOKUP(E8,'Цен. бум. и деп.'!E:AK,33,0),0)</f>
        <v>0</v>
      </c>
      <c r="AL8" s="22">
        <f>IFERROR(VLOOKUP(E8,'Цен. бум. и деп.'!E:AK,29,0),0)</f>
        <v>0</v>
      </c>
      <c r="AM8" s="22">
        <f>IFERROR(VLOOKUP(E8,'Цен. бум. и деп.'!E:AK,31,0),0)</f>
        <v>0</v>
      </c>
      <c r="AN8">
        <f>IF(T8=643,1,'Вводные данные и сценарии'!$B$52+1)</f>
        <v>1.44</v>
      </c>
      <c r="AO8" s="22">
        <f t="shared" ref="AO8:AO9" si="46">AH8*(1-AN8)</f>
        <v>-9281351.1999999993</v>
      </c>
      <c r="AP8">
        <f>IF(T8=643,1,'Вводные данные и сценарии'!$C$52+1)</f>
        <v>0.91</v>
      </c>
      <c r="AQ8" s="22">
        <f t="shared" ref="AQ8:AQ9" si="47">AH8*(1-AP8)</f>
        <v>1898458.1999999993</v>
      </c>
      <c r="AR8" s="22">
        <f>IF(AND(C8="Недвижимость",D8="жилая"),-AH8*('Вводные данные и сценарии'!$B$58),IF(AND(C8="Недвижимость",D8="нежилая"),-AH8*('Вводные данные и сценарии'!$B$59),0))</f>
        <v>0</v>
      </c>
      <c r="AS8" s="22"/>
      <c r="AT8" s="22">
        <f t="shared" ref="AT8:AT9" si="48">IF(AND(I8="",K8="",BA8="нет"),0,
     IF(AND(I8="",K8="",BA8="да"),BD8,
        IF(D8="акция, доля владения &lt;10%",0,
           IF(OR(D8="облигация (кроме субординированных облигаций и ипотечных ценных бумаг)",D8="субординированная облигация, конвертируемая в акции, допущенные к орг. Торгам",D8="облигация с ипотечным покрытием",D8="ценные бумаги, соответствующие искл. Пункта 2.3.2. Проекта норм. Акта"),35%*O8*Z8*AZ8,
               IF(C8="Депозиты",35%*X8*AZ8,35%*AH8)))))</f>
        <v>7382892.9999999991</v>
      </c>
      <c r="AU8" s="55" t="str">
        <f>VLOOKUP(G8,Свод!A:I,9,0)</f>
        <v>исп. метод Монте-Карло</v>
      </c>
      <c r="AV8">
        <v>5</v>
      </c>
      <c r="AW8" s="56">
        <f>IF(AV8&gt;365,N8,N8*AV8/365)</f>
        <v>6.8493150684931516E-5</v>
      </c>
      <c r="AX8" s="232">
        <f ca="1">IF(AU8="исп. метод Монте-Карло",VLOOKUP(G8,Свод!A:J,10,0),"")</f>
        <v>0.57603850462428363</v>
      </c>
      <c r="AY8" s="22">
        <f t="shared" ref="AY8:AY9" ca="1" si="49">IF(AU8="исп. метод Монте-Карло",AH8-IF(AW8&gt;AX8,AT8,AH8),0)</f>
        <v>0</v>
      </c>
      <c r="AZ8" s="22">
        <f>VLOOKUP(T8,'Курс валют'!$A$2:$B$37,2,0)</f>
        <v>69.470600000000005</v>
      </c>
      <c r="BA8" s="6" t="s">
        <v>940</v>
      </c>
      <c r="BE8" s="6"/>
    </row>
    <row r="9" spans="1:57" x14ac:dyDescent="0.25">
      <c r="A9">
        <v>1</v>
      </c>
      <c r="B9">
        <f t="shared" si="45"/>
        <v>6</v>
      </c>
      <c r="C9" s="227" t="s">
        <v>4</v>
      </c>
      <c r="D9" s="229" t="s">
        <v>925</v>
      </c>
      <c r="E9" s="16"/>
      <c r="F9" s="16" t="s">
        <v>646</v>
      </c>
      <c r="G9" s="16" t="s">
        <v>646</v>
      </c>
      <c r="M9">
        <v>18</v>
      </c>
      <c r="N9">
        <f>VLOOKUP(M9,'Вводные данные и сценарии'!$A$75:$C$96,3,0)</f>
        <v>0.19170000000000001</v>
      </c>
      <c r="P9" s="22"/>
      <c r="Q9" s="22">
        <v>12339420</v>
      </c>
      <c r="T9">
        <v>643</v>
      </c>
      <c r="AH9" s="6">
        <f>IF(OR(C9="Денежные средства",C9="Доля перестраховщика в страховых резервах (регуляторная)",C9="Недвижимость",C9="Требования по текущему налогу на прибыль"),Q9,
IF(OR(C9="Депозиты",C9="Ценные бумаги",C9="Займ страхователю по договору страхования жизни",C9="Займ"),VLOOKUP(E9,'Цен. бум. и деп.'!E:AE,27,0),IF(C9="Производный финансовый инструмент",ПФИ!$B$15,MIN(Q9-R9,S9))))</f>
        <v>12339420</v>
      </c>
      <c r="AI9" s="6">
        <f>AH9*VLOOKUP(G9,Свод!A:H,8,0)</f>
        <v>0</v>
      </c>
      <c r="AJ9" s="22">
        <f>IFERROR(VLOOKUP(E9,'Цен. бум. и деп.'!E:AK,30,0),0)</f>
        <v>0</v>
      </c>
      <c r="AK9" s="22">
        <f>IFERROR(VLOOKUP(E9,'Цен. бум. и деп.'!E:AK,33,0),0)</f>
        <v>0</v>
      </c>
      <c r="AL9" s="22">
        <f>IFERROR(VLOOKUP(E9,'Цен. бум. и деп.'!E:AK,29,0),0)</f>
        <v>0</v>
      </c>
      <c r="AM9" s="22">
        <f>IFERROR(VLOOKUP(E9,'Цен. бум. и деп.'!E:AK,31,0),0)</f>
        <v>0</v>
      </c>
      <c r="AN9">
        <f>IF(T9=643,1,'Вводные данные и сценарии'!$B$52+1)</f>
        <v>1</v>
      </c>
      <c r="AO9" s="22">
        <f t="shared" si="46"/>
        <v>0</v>
      </c>
      <c r="AP9">
        <f>IF(T9=643,1,'Вводные данные и сценарии'!$C$52+1)</f>
        <v>1</v>
      </c>
      <c r="AQ9" s="22">
        <f t="shared" si="47"/>
        <v>0</v>
      </c>
      <c r="AR9" s="22">
        <f>IF(AND(C9="Недвижимость",D9="жилая"),-AH9*('Вводные данные и сценарии'!$B$58),IF(AND(C9="Недвижимость",D9="нежилая"),-AH9*('Вводные данные и сценарии'!$B$59),0))</f>
        <v>0</v>
      </c>
      <c r="AS9" s="22"/>
      <c r="AT9" s="22">
        <f t="shared" si="48"/>
        <v>0</v>
      </c>
      <c r="AU9" s="55" t="str">
        <f>VLOOKUP(G9,Свод!A:I,9,0)</f>
        <v>не участвует в расчете</v>
      </c>
      <c r="AX9" s="232" t="str">
        <f>IF(AU9="исп. метод Монте-Карло",VLOOKUP(G9,Свод!A:J,10,0),"")</f>
        <v/>
      </c>
      <c r="AY9" s="22">
        <f t="shared" si="49"/>
        <v>0</v>
      </c>
      <c r="AZ9" s="22">
        <f>VLOOKUP(T9,'Курс валют'!$A$2:$B$37,2,0)</f>
        <v>1</v>
      </c>
      <c r="BA9" s="6" t="s">
        <v>940</v>
      </c>
      <c r="BE9" s="6"/>
    </row>
    <row r="10" spans="1:57" x14ac:dyDescent="0.25">
      <c r="A10">
        <v>0</v>
      </c>
      <c r="B10">
        <f t="shared" si="45"/>
        <v>7</v>
      </c>
      <c r="C10" s="227" t="s">
        <v>4</v>
      </c>
      <c r="D10" s="229" t="s">
        <v>926</v>
      </c>
      <c r="E10" s="16"/>
      <c r="F10" t="s">
        <v>64</v>
      </c>
      <c r="G10" t="s">
        <v>68</v>
      </c>
      <c r="I10" s="54" t="s">
        <v>82</v>
      </c>
      <c r="J10" s="17" t="s">
        <v>70</v>
      </c>
      <c r="P10" s="22"/>
      <c r="Q10" s="22">
        <v>852493</v>
      </c>
      <c r="T10">
        <v>643</v>
      </c>
      <c r="AZ10" s="22">
        <f>VLOOKUP(T10,'Курс валют'!$A$2:$B$37,2,0)</f>
        <v>1</v>
      </c>
      <c r="BA10" s="6" t="s">
        <v>940</v>
      </c>
      <c r="BE10" s="6"/>
    </row>
    <row r="11" spans="1:57" x14ac:dyDescent="0.25">
      <c r="A11">
        <v>0</v>
      </c>
      <c r="B11">
        <f t="shared" si="45"/>
        <v>8</v>
      </c>
      <c r="C11" s="227" t="s">
        <v>3</v>
      </c>
      <c r="D11" s="229"/>
      <c r="E11" s="16" t="s">
        <v>911</v>
      </c>
      <c r="F11" t="s">
        <v>65</v>
      </c>
      <c r="G11" t="s">
        <v>71</v>
      </c>
      <c r="P11" s="22"/>
      <c r="Q11" s="22">
        <v>846334.24657534203</v>
      </c>
      <c r="S11" s="24"/>
      <c r="T11">
        <v>643</v>
      </c>
      <c r="U11" s="24">
        <v>43830</v>
      </c>
      <c r="V11" s="24">
        <v>43163</v>
      </c>
      <c r="W11">
        <v>1</v>
      </c>
      <c r="X11" s="22">
        <v>800000</v>
      </c>
      <c r="Y11">
        <v>7</v>
      </c>
      <c r="AZ11" s="22">
        <f>VLOOKUP(T11,'Курс валют'!$A$2:$B$37,2,0)</f>
        <v>1</v>
      </c>
      <c r="BA11" s="6" t="s">
        <v>940</v>
      </c>
      <c r="BE11" s="6"/>
    </row>
    <row r="12" spans="1:57" x14ac:dyDescent="0.25">
      <c r="A12">
        <v>1</v>
      </c>
      <c r="B12">
        <f t="shared" si="45"/>
        <v>9</v>
      </c>
      <c r="C12" s="227" t="s">
        <v>3</v>
      </c>
      <c r="D12" s="229"/>
      <c r="E12" s="16" t="s">
        <v>912</v>
      </c>
      <c r="F12" t="s">
        <v>62</v>
      </c>
      <c r="G12" t="s">
        <v>66</v>
      </c>
      <c r="I12" t="s">
        <v>80</v>
      </c>
      <c r="J12" s="17" t="s">
        <v>69</v>
      </c>
      <c r="M12">
        <v>12</v>
      </c>
      <c r="N12">
        <f>VLOOKUP(M12,'Вводные данные и сценарии'!$A$75:$C$96,3,0)</f>
        <v>7.0000000000000001E-3</v>
      </c>
      <c r="P12" s="22"/>
      <c r="Q12" s="22">
        <v>9521260.2739726007</v>
      </c>
      <c r="T12">
        <v>643</v>
      </c>
      <c r="U12" s="190">
        <v>43470</v>
      </c>
      <c r="V12" s="24">
        <v>43163</v>
      </c>
      <c r="W12">
        <v>1</v>
      </c>
      <c r="X12" s="22">
        <v>9000000</v>
      </c>
      <c r="Y12">
        <v>7</v>
      </c>
      <c r="AH12" s="6">
        <f>IF(OR(C12="Денежные средства",C12="Доля перестраховщика в страховых резервах (регуляторная)",C12="Недвижимость",C12="Требования по текущему налогу на прибыль"),Q12,
IF(OR(C12="Депозиты",C12="Ценные бумаги",C12="Займ страхователю по договору страхования жизни",C12="Займ"),VLOOKUP(E12,'Цен. бум. и деп.'!E:AE,27,0),IF(C12="Производный финансовый инструмент",ПФИ!$B$15,MIN(Q12-R12,S12))))</f>
        <v>9000000</v>
      </c>
      <c r="AI12" s="6">
        <f>AH12*VLOOKUP(G12,Свод!A:H,8,0)</f>
        <v>3641522.3851848971</v>
      </c>
      <c r="AJ12" s="22">
        <f>IFERROR(VLOOKUP(E12,'Цен. бум. и деп.'!E:AK,30,0),0)</f>
        <v>5094.772359502681</v>
      </c>
      <c r="AK12" s="22">
        <f>IFERROR(VLOOKUP(E12,'Цен. бум. и деп.'!E:AK,33,0),0)</f>
        <v>-3122.6024138887401</v>
      </c>
      <c r="AL12" s="22">
        <f>IFERROR(VLOOKUP(E12,'Цен. бум. и деп.'!E:AK,29,0),0)</f>
        <v>1327.2445209831646</v>
      </c>
      <c r="AM12" s="22">
        <f>IFERROR(VLOOKUP(E12,'Цен. бум. и деп.'!E:AK,31,0),0)</f>
        <v>0</v>
      </c>
      <c r="AN12">
        <f>IF(T12=643,1,'Вводные данные и сценарии'!$B$52+1)</f>
        <v>1</v>
      </c>
      <c r="AO12" s="22">
        <f t="shared" ref="AO12:AO15" si="50">AH12*(1-AN12)</f>
        <v>0</v>
      </c>
      <c r="AP12">
        <f>IF(T12=643,1,'Вводные данные и сценарии'!$C$52+1)</f>
        <v>1</v>
      </c>
      <c r="AQ12" s="22">
        <f t="shared" ref="AQ12:AQ15" si="51">AH12*(1-AP12)</f>
        <v>0</v>
      </c>
      <c r="AR12" s="22">
        <f>IF(AND(C12="Недвижимость",D12="жилая"),-AH12*('Вводные данные и сценарии'!$B$58),IF(AND(C12="Недвижимость",D12="нежилая"),-AH12*('Вводные данные и сценарии'!$B$59),0))</f>
        <v>0</v>
      </c>
      <c r="AS12" s="22"/>
      <c r="AT12" s="22">
        <f t="shared" ref="AT12:AT15" si="52">IF(AND(I12="",K12="",BA12="нет"),0,
     IF(AND(I12="",K12="",BA12="да"),BD12,
        IF(D12="акция, доля владения &lt;10%",0,
           IF(OR(D12="облигация (кроме субординированных облигаций и ипотечных ценных бумаг)",D12="субординированная облигация, конвертируемая в акции, допущенные к орг. Торгам",D12="облигация с ипотечным покрытием",D12="ценные бумаги, соответствующие искл. Пункта 2.3.2. Проекта норм. Акта"),35%*O12*Z12*AZ12,
               IF(C12="Депозиты",35%*X12*AZ12,35%*AH12)))))</f>
        <v>3150000</v>
      </c>
      <c r="AU12" s="55" t="str">
        <f>VLOOKUP(G12,Свод!A:I,9,0)</f>
        <v>исп. метод Монте-Карло</v>
      </c>
      <c r="AV12">
        <v>5</v>
      </c>
      <c r="AW12" s="56">
        <f>IF(AV12&gt;365,N12,N12*AV12/365)</f>
        <v>9.5890410958904119E-5</v>
      </c>
      <c r="AX12" s="232">
        <f ca="1">IF(AU12="исп. метод Монте-Карло",VLOOKUP(G12,Свод!A:J,10,0),"")</f>
        <v>0.84345924748461598</v>
      </c>
      <c r="AY12" s="22">
        <f t="shared" ref="AY12:AY15" ca="1" si="53">IF(AU12="исп. метод Монте-Карло",AH12-IF(AW12&gt;AX12,AT12,AH12),0)</f>
        <v>0</v>
      </c>
      <c r="AZ12" s="22">
        <f>VLOOKUP(T12,'Курс валют'!$A$2:$B$37,2,0)</f>
        <v>1</v>
      </c>
      <c r="BA12" s="6" t="s">
        <v>940</v>
      </c>
      <c r="BE12" s="6"/>
    </row>
    <row r="13" spans="1:57" x14ac:dyDescent="0.25">
      <c r="A13">
        <v>1</v>
      </c>
      <c r="B13">
        <f t="shared" si="45"/>
        <v>10</v>
      </c>
      <c r="C13" s="227" t="s">
        <v>3</v>
      </c>
      <c r="D13" s="229"/>
      <c r="E13" s="16" t="s">
        <v>913</v>
      </c>
      <c r="F13" t="s">
        <v>62</v>
      </c>
      <c r="G13" t="s">
        <v>66</v>
      </c>
      <c r="I13" t="s">
        <v>80</v>
      </c>
      <c r="J13" s="17" t="s">
        <v>69</v>
      </c>
      <c r="M13">
        <v>12</v>
      </c>
      <c r="N13">
        <f>VLOOKUP(M13,'Вводные данные и сценарии'!$A$75:$C$96,3,0)</f>
        <v>7.0000000000000001E-3</v>
      </c>
      <c r="P13" s="22"/>
      <c r="Q13" s="22">
        <v>71194993.523287699</v>
      </c>
      <c r="T13">
        <v>840</v>
      </c>
      <c r="U13" s="24">
        <v>44196</v>
      </c>
      <c r="V13" s="24">
        <v>43163</v>
      </c>
      <c r="W13">
        <v>0</v>
      </c>
      <c r="X13" s="22">
        <v>1000000</v>
      </c>
      <c r="Y13">
        <v>3</v>
      </c>
      <c r="AH13" s="6">
        <f>IF(OR(C13="Денежные средства",C13="Доля перестраховщика в страховых резервах (регуляторная)",C13="Недвижимость",C13="Требования по текущему налогу на прибыль"),Q13,
IF(OR(C13="Депозиты",C13="Ценные бумаги",C13="Займ страхователю по договору страхования жизни",C13="Займ"),VLOOKUP(E13,'Цен. бум. и деп.'!E:AE,27,0),IF(C13="Производный финансовый инструмент",ПФИ!$B$15,MIN(Q13-R13,S13))))</f>
        <v>71194993.523287684</v>
      </c>
      <c r="AI13" s="6">
        <f>AH13*VLOOKUP(G13,Свод!A:H,8,0)</f>
        <v>28806462.514238428</v>
      </c>
      <c r="AJ13" s="22">
        <f>IFERROR(VLOOKUP(E13,'Цен. бум. и деп.'!E:AK,30,0),0)</f>
        <v>2886331.4269632935</v>
      </c>
      <c r="AK13" s="22">
        <f>IFERROR(VLOOKUP(E13,'Цен. бум. и деп.'!E:AK,33,0),0)</f>
        <v>-1889099.8701365096</v>
      </c>
      <c r="AL13" s="22">
        <f>IFERROR(VLOOKUP(E13,'Цен. бум. и деп.'!E:AK,29,0),0)</f>
        <v>1593739.2210382058</v>
      </c>
      <c r="AM13" s="22">
        <f>IFERROR(VLOOKUP(E13,'Цен. бум. и деп.'!E:AK,31,0),0)</f>
        <v>0</v>
      </c>
      <c r="AN13">
        <f>IF(T13=643,1,'Вводные данные и сценарии'!$B$52+1)</f>
        <v>1.44</v>
      </c>
      <c r="AO13" s="22">
        <f t="shared" si="50"/>
        <v>-31325797.150246575</v>
      </c>
      <c r="AP13">
        <f>IF(T13=643,1,'Вводные данные и сценарии'!$C$52+1)</f>
        <v>0.91</v>
      </c>
      <c r="AQ13" s="22">
        <f t="shared" si="51"/>
        <v>6407549.4170958893</v>
      </c>
      <c r="AR13" s="22">
        <f>IF(AND(C13="Недвижимость",D13="жилая"),-AH13*('Вводные данные и сценарии'!$B$58),IF(AND(C13="Недвижимость",D13="нежилая"),-AH13*('Вводные данные и сценарии'!$B$59),0))</f>
        <v>0</v>
      </c>
      <c r="AS13" s="22"/>
      <c r="AT13" s="22">
        <f t="shared" si="52"/>
        <v>24314710</v>
      </c>
      <c r="AU13" s="55" t="str">
        <f>VLOOKUP(G13,Свод!A:I,9,0)</f>
        <v>исп. метод Монте-Карло</v>
      </c>
      <c r="AV13">
        <f>U13-Итог!$B$1</f>
        <v>731</v>
      </c>
      <c r="AW13" s="56">
        <f>IF(AV13&gt;365,N13,N13*AV13/365)</f>
        <v>7.0000000000000001E-3</v>
      </c>
      <c r="AX13" s="232">
        <f ca="1">IF(AU13="исп. метод Монте-Карло",VLOOKUP(G13,Свод!A:J,10,0),"")</f>
        <v>0.84345924748461598</v>
      </c>
      <c r="AY13" s="22">
        <f t="shared" ca="1" si="53"/>
        <v>0</v>
      </c>
      <c r="AZ13" s="22">
        <f>VLOOKUP(T13,'Курс валют'!$A$2:$B$37,2,0)</f>
        <v>69.470600000000005</v>
      </c>
      <c r="BA13" s="6" t="s">
        <v>940</v>
      </c>
      <c r="BE13" s="6"/>
    </row>
    <row r="14" spans="1:57" x14ac:dyDescent="0.25">
      <c r="A14">
        <v>1</v>
      </c>
      <c r="B14">
        <f t="shared" si="45"/>
        <v>11</v>
      </c>
      <c r="C14" s="227" t="s">
        <v>3</v>
      </c>
      <c r="D14" s="229"/>
      <c r="E14" s="16" t="s">
        <v>914</v>
      </c>
      <c r="F14" t="s">
        <v>63</v>
      </c>
      <c r="G14" t="s">
        <v>67</v>
      </c>
      <c r="I14" s="54" t="s">
        <v>631</v>
      </c>
      <c r="J14" s="17" t="s">
        <v>70</v>
      </c>
      <c r="M14">
        <v>11</v>
      </c>
      <c r="N14">
        <f>VLOOKUP(M14,'Вводные данные и сценарии'!$A$75:$C$96,3,0)</f>
        <v>5.0000000000000001E-3</v>
      </c>
      <c r="P14" s="22"/>
      <c r="Q14" s="22">
        <v>528958.90410958906</v>
      </c>
      <c r="R14" s="24"/>
      <c r="T14">
        <v>643</v>
      </c>
      <c r="U14" s="190">
        <f>'Вводные данные и сценарии'!$B$2+5</f>
        <v>43470</v>
      </c>
      <c r="V14" s="24">
        <v>43163</v>
      </c>
      <c r="W14">
        <v>1</v>
      </c>
      <c r="X14" s="22">
        <v>500000</v>
      </c>
      <c r="Y14">
        <v>7</v>
      </c>
      <c r="AH14" s="6">
        <f>IF(OR(C14="Денежные средства",C14="Доля перестраховщика в страховых резервах (регуляторная)",C14="Недвижимость",C14="Требования по текущему налогу на прибыль"),Q14,
IF(OR(C14="Депозиты",C14="Ценные бумаги",C14="Займ страхователю по договору страхования жизни",C14="Займ"),VLOOKUP(E14,'Цен. бум. и деп.'!E:AE,27,0),IF(C14="Производный финансовый инструмент",ПФИ!$B$15,MIN(Q14-R14,S14))))</f>
        <v>500000</v>
      </c>
      <c r="AI14" s="6">
        <f>AH14*VLOOKUP(G14,Свод!A:H,8,0)</f>
        <v>0</v>
      </c>
      <c r="AJ14" s="22">
        <f>IFERROR(VLOOKUP(E14,'Цен. бум. и деп.'!E:AK,30,0),0)</f>
        <v>283.04290886126006</v>
      </c>
      <c r="AK14" s="22">
        <f>IFERROR(VLOOKUP(E14,'Цен. бум. и деп.'!E:AK,33,0),0)</f>
        <v>-173.47791188270779</v>
      </c>
      <c r="AL14" s="22">
        <f>IFERROR(VLOOKUP(E14,'Цен. бум. и деп.'!E:AK,29,0),0)</f>
        <v>73.735806721286934</v>
      </c>
      <c r="AM14" s="22">
        <f>IFERROR(VLOOKUP(E14,'Цен. бум. и деп.'!E:AK,31,0),0)</f>
        <v>0</v>
      </c>
      <c r="AN14">
        <f>IF(T14=643,1,'Вводные данные и сценарии'!$B$52+1)</f>
        <v>1</v>
      </c>
      <c r="AO14" s="22">
        <f t="shared" si="50"/>
        <v>0</v>
      </c>
      <c r="AP14">
        <f>IF(T14=643,1,'Вводные данные и сценарии'!$C$52+1)</f>
        <v>1</v>
      </c>
      <c r="AQ14" s="22">
        <f t="shared" si="51"/>
        <v>0</v>
      </c>
      <c r="AR14" s="22">
        <f>IF(AND(C14="Недвижимость",D14="жилая"),-AH14*('Вводные данные и сценарии'!$B$58),IF(AND(C14="Недвижимость",D14="нежилая"),-AH14*('Вводные данные и сценарии'!$B$59),0))</f>
        <v>0</v>
      </c>
      <c r="AS14" s="22"/>
      <c r="AT14" s="22">
        <f t="shared" si="52"/>
        <v>175000</v>
      </c>
      <c r="AU14" s="55" t="str">
        <f>VLOOKUP(G14,Свод!A:I,9,0)</f>
        <v>исп. метод Монте-Карло</v>
      </c>
      <c r="AV14">
        <v>5</v>
      </c>
      <c r="AW14" s="56">
        <f>IF(AV14&gt;365,N14,N14*AV14/365)</f>
        <v>6.8493150684931516E-5</v>
      </c>
      <c r="AX14" s="232">
        <f ca="1">IF(AU14="исп. метод Монте-Карло",VLOOKUP(G14,Свод!A:J,10,0),"")</f>
        <v>0.57603850462428363</v>
      </c>
      <c r="AY14" s="22">
        <f t="shared" ca="1" si="53"/>
        <v>0</v>
      </c>
      <c r="AZ14" s="22">
        <f>VLOOKUP(T14,'Курс валют'!$A$2:$B$37,2,0)</f>
        <v>1</v>
      </c>
      <c r="BA14" s="6" t="s">
        <v>940</v>
      </c>
      <c r="BE14" s="6"/>
    </row>
    <row r="15" spans="1:57" x14ac:dyDescent="0.25">
      <c r="A15">
        <v>1</v>
      </c>
      <c r="B15">
        <f t="shared" si="45"/>
        <v>12</v>
      </c>
      <c r="C15" s="227" t="s">
        <v>3</v>
      </c>
      <c r="D15" s="229"/>
      <c r="E15" s="16" t="s">
        <v>915</v>
      </c>
      <c r="F15" t="s">
        <v>63</v>
      </c>
      <c r="G15" t="s">
        <v>67</v>
      </c>
      <c r="I15" s="54" t="s">
        <v>631</v>
      </c>
      <c r="J15" s="17" t="s">
        <v>70</v>
      </c>
      <c r="M15">
        <v>11</v>
      </c>
      <c r="N15">
        <f>VLOOKUP(M15,'Вводные данные и сценарии'!$A$75:$C$96,3,0)</f>
        <v>5.0000000000000001E-3</v>
      </c>
      <c r="P15" s="22"/>
      <c r="Q15" s="22">
        <v>1057917.80821918</v>
      </c>
      <c r="R15" s="24"/>
      <c r="T15">
        <v>643</v>
      </c>
      <c r="U15" s="190">
        <f>'Вводные данные и сценарии'!$B$2+365</f>
        <v>43830</v>
      </c>
      <c r="V15" s="24">
        <v>43163</v>
      </c>
      <c r="W15">
        <v>0</v>
      </c>
      <c r="X15" s="22">
        <v>1000000</v>
      </c>
      <c r="Y15">
        <v>7</v>
      </c>
      <c r="AH15" s="6">
        <f>IF(OR(C15="Денежные средства",C15="Доля перестраховщика в страховых резервах (регуляторная)",C15="Недвижимость",C15="Требования по текущему налогу на прибыль"),Q15,
IF(OR(C15="Депозиты",C15="Ценные бумаги",C15="Займ страхователю по договору страхования жизни",C15="Займ"),VLOOKUP(E15,'Цен. бум. и деп.'!E:AE,27,0),IF(C15="Производный финансовый инструмент",ПФИ!$B$15,MIN(Q15-R15,S15))))</f>
        <v>1057917.8082191781</v>
      </c>
      <c r="AI15" s="6">
        <f>AH15*VLOOKUP(G15,Свод!A:H,8,0)</f>
        <v>0</v>
      </c>
      <c r="AJ15" s="22">
        <f>IFERROR(VLOOKUP(E15,'Цен. бум. и деп.'!E:AK,30,0),0)</f>
        <v>42876.033176235745</v>
      </c>
      <c r="AK15" s="22">
        <f>IFERROR(VLOOKUP(E15,'Цен. бум. и деп.'!E:AK,33,0),0)</f>
        <v>-22915.697232614682</v>
      </c>
      <c r="AL15" s="22">
        <f>IFERROR(VLOOKUP(E15,'Цен. бум. и деп.'!E:AK,29,0),0)</f>
        <v>11411.014150553772</v>
      </c>
      <c r="AM15" s="22">
        <f>IFERROR(VLOOKUP(E15,'Цен. бум. и деп.'!E:AK,31,0),0)</f>
        <v>0</v>
      </c>
      <c r="AN15">
        <f>IF(T15=643,1,'Вводные данные и сценарии'!$B$52+1)</f>
        <v>1</v>
      </c>
      <c r="AO15" s="22">
        <f t="shared" si="50"/>
        <v>0</v>
      </c>
      <c r="AP15">
        <f>IF(T15=643,1,'Вводные данные и сценарии'!$C$52+1)</f>
        <v>1</v>
      </c>
      <c r="AQ15" s="22">
        <f t="shared" si="51"/>
        <v>0</v>
      </c>
      <c r="AR15" s="22">
        <f>IF(AND(C15="Недвижимость",D15="жилая"),-AH15*('Вводные данные и сценарии'!$B$58),IF(AND(C15="Недвижимость",D15="нежилая"),-AH15*('Вводные данные и сценарии'!$B$59),0))</f>
        <v>0</v>
      </c>
      <c r="AS15" s="22"/>
      <c r="AT15" s="22">
        <f t="shared" si="52"/>
        <v>350000</v>
      </c>
      <c r="AU15" s="55" t="str">
        <f>VLOOKUP(G15,Свод!A:I,9,0)</f>
        <v>исп. метод Монте-Карло</v>
      </c>
      <c r="AV15">
        <v>365</v>
      </c>
      <c r="AW15" s="56">
        <f>IF(AV15&gt;365,N15,N15*AV15/365)</f>
        <v>5.0000000000000001E-3</v>
      </c>
      <c r="AX15" s="232">
        <f ca="1">IF(AU15="исп. метод Монте-Карло",VLOOKUP(G15,Свод!A:J,10,0),"")</f>
        <v>0.57603850462428363</v>
      </c>
      <c r="AY15" s="22">
        <f t="shared" ca="1" si="53"/>
        <v>0</v>
      </c>
      <c r="AZ15" s="22">
        <f>VLOOKUP(T15,'Курс валют'!$A$2:$B$37,2,0)</f>
        <v>1</v>
      </c>
      <c r="BA15" s="6" t="s">
        <v>940</v>
      </c>
      <c r="BE15" s="6"/>
    </row>
    <row r="16" spans="1:57" x14ac:dyDescent="0.25">
      <c r="A16">
        <v>0</v>
      </c>
      <c r="B16">
        <f t="shared" si="45"/>
        <v>13</v>
      </c>
      <c r="C16" s="227" t="s">
        <v>3</v>
      </c>
      <c r="D16" s="229" t="s">
        <v>927</v>
      </c>
      <c r="E16" s="16" t="s">
        <v>916</v>
      </c>
      <c r="F16" t="s">
        <v>83</v>
      </c>
      <c r="G16" t="s">
        <v>84</v>
      </c>
      <c r="I16" t="s">
        <v>80</v>
      </c>
      <c r="J16" s="17" t="s">
        <v>69</v>
      </c>
      <c r="P16" s="22"/>
      <c r="Q16" s="22">
        <v>105791.780821918</v>
      </c>
      <c r="T16">
        <v>643</v>
      </c>
      <c r="U16" s="24">
        <v>43500</v>
      </c>
      <c r="V16" s="24">
        <v>43163</v>
      </c>
      <c r="W16">
        <v>1</v>
      </c>
      <c r="X16" s="22">
        <v>100000</v>
      </c>
      <c r="Y16">
        <v>7</v>
      </c>
      <c r="AZ16" s="22">
        <f>VLOOKUP(T16,'Курс валют'!$A$2:$B$37,2,0)</f>
        <v>1</v>
      </c>
      <c r="BA16" s="6" t="s">
        <v>940</v>
      </c>
      <c r="BE16" s="6"/>
    </row>
    <row r="17" spans="1:57" ht="30" x14ac:dyDescent="0.25">
      <c r="A17">
        <v>1</v>
      </c>
      <c r="B17">
        <f t="shared" si="45"/>
        <v>14</v>
      </c>
      <c r="C17" s="227" t="s">
        <v>1</v>
      </c>
      <c r="D17" s="230" t="s">
        <v>904</v>
      </c>
      <c r="E17" s="11" t="s">
        <v>574</v>
      </c>
      <c r="F17" s="17" t="s">
        <v>656</v>
      </c>
      <c r="G17" s="18" t="s">
        <v>85</v>
      </c>
      <c r="I17" s="17" t="s">
        <v>86</v>
      </c>
      <c r="J17" s="17" t="s">
        <v>87</v>
      </c>
      <c r="M17">
        <v>10</v>
      </c>
      <c r="N17">
        <f>VLOOKUP(M17,'Вводные данные и сценарии'!$A$75:$C$96,3,0)</f>
        <v>2.3999999999999998E-3</v>
      </c>
      <c r="O17" s="6">
        <v>1000</v>
      </c>
      <c r="P17" s="22">
        <v>70165.306000000011</v>
      </c>
      <c r="Q17" s="22">
        <f>O17*P17</f>
        <v>70165306.000000015</v>
      </c>
      <c r="T17">
        <v>840</v>
      </c>
      <c r="U17" s="24">
        <v>44926</v>
      </c>
      <c r="Y17">
        <v>3</v>
      </c>
      <c r="Z17">
        <v>1000</v>
      </c>
      <c r="AB17">
        <v>0</v>
      </c>
      <c r="AH17" s="6">
        <f>IF(OR(C17="Денежные средства",C17="Доля перестраховщика в страховых резервах (регуляторная)",C17="Недвижимость",C17="Требования по текущему налогу на прибыль"),Q17,
IF(OR(C17="Депозиты",C17="Ценные бумаги",C17="Займ страхователю по договору страхования жизни",C17="Займ"),VLOOKUP(E17,'Цен. бум. и деп.'!E:AE,27,0),IF(C17="Производный финансовый инструмент",ПФИ!$B$15,MIN(Q17-R17,S17))))</f>
        <v>70165306.000000015</v>
      </c>
      <c r="AI17" s="6">
        <f>AH17*VLOOKUP(G17,Свод!A:H,8,0)</f>
        <v>0</v>
      </c>
      <c r="AJ17" s="22">
        <f>IFERROR(VLOOKUP(E17,'Цен. бум. и деп.'!E:AK,30,0),0)</f>
        <v>4722263.0269694123</v>
      </c>
      <c r="AK17" s="22">
        <f>IFERROR(VLOOKUP(E17,'Цен. бум. и деп.'!E:AK,33,0),0)</f>
        <v>-2814346.3639212549</v>
      </c>
      <c r="AL17" s="22">
        <f>IFERROR(VLOOKUP(E17,'Цен. бум. и деп.'!E:AK,29,0),0)</f>
        <v>0</v>
      </c>
      <c r="AM17" s="22">
        <f>IFERROR(VLOOKUP(E17,'Цен. бум. и деп.'!E:AK,31,0),0)</f>
        <v>0</v>
      </c>
      <c r="AN17">
        <f>IF(T17=643,1,'Вводные данные и сценарии'!$B$52+1)</f>
        <v>1.44</v>
      </c>
      <c r="AO17" s="22">
        <f t="shared" ref="AO17:AO19" si="54">AH17*(1-AN17)</f>
        <v>-30872734.640000004</v>
      </c>
      <c r="AP17">
        <f>IF(T17=643,1,'Вводные данные и сценарии'!$C$52+1)</f>
        <v>0.91</v>
      </c>
      <c r="AQ17" s="22">
        <f t="shared" ref="AQ17:AQ19" si="55">AH17*(1-AP17)</f>
        <v>6314877.5399999991</v>
      </c>
      <c r="AR17" s="22">
        <f>IF(AND(C17="Недвижимость",D17="жилая"),-AH17*('Вводные данные и сценарии'!$B$58),IF(AND(C17="Недвижимость",D17="нежилая"),-AH17*('Вводные данные и сценарии'!$B$59),0))</f>
        <v>0</v>
      </c>
      <c r="AS17" s="22"/>
      <c r="AT17" s="22">
        <f t="shared" ref="AT17:AT19" si="56">IF(AND(I17="",K17="",BA17="нет"),0,
     IF(AND(I17="",K17="",BA17="да"),BD17,
        IF(D17="акция, доля владения &lt;10%",0,
           IF(OR(D17="облигация (кроме субординированных облигаций и ипотечных ценных бумаг)",D17="субординированная облигация, конвертируемая в акции, допущенные к орг. Торгам",D17="облигация с ипотечным покрытием",D17="ценные бумаги, соответствующие искл. Пункта 2.3.2. Проекта норм. Акта"),35%*O17*Z17*AZ17,
               IF(C17="Депозиты",35%*X17*AZ17,35%*AH17)))))</f>
        <v>24314710</v>
      </c>
      <c r="AU17" s="55" t="str">
        <f>VLOOKUP(G17,Свод!A:I,9,0)</f>
        <v>не участвует в расчете</v>
      </c>
      <c r="AX17" s="232" t="str">
        <f>IF(AU17="исп. метод Монте-Карло",VLOOKUP(G17,Свод!A:J,10,0),"")</f>
        <v/>
      </c>
      <c r="AY17" s="22">
        <f t="shared" ref="AY17:AY19" si="57">IF(AU17="исп. метод Монте-Карло",AH17-IF(AW17&gt;AX17,AT17,AH17),0)</f>
        <v>0</v>
      </c>
      <c r="AZ17" s="22">
        <f>VLOOKUP(T17,'Курс валют'!$A$2:$B$37,2,0)</f>
        <v>69.470600000000005</v>
      </c>
      <c r="BA17" s="6" t="s">
        <v>940</v>
      </c>
      <c r="BE17" s="6"/>
    </row>
    <row r="18" spans="1:57" ht="30" x14ac:dyDescent="0.25">
      <c r="A18">
        <v>1</v>
      </c>
      <c r="B18">
        <f t="shared" si="45"/>
        <v>15</v>
      </c>
      <c r="C18" s="227" t="s">
        <v>1</v>
      </c>
      <c r="D18" s="231" t="s">
        <v>904</v>
      </c>
      <c r="E18" s="11" t="s">
        <v>575</v>
      </c>
      <c r="F18" t="s">
        <v>62</v>
      </c>
      <c r="G18" t="s">
        <v>66</v>
      </c>
      <c r="I18" t="s">
        <v>80</v>
      </c>
      <c r="J18" s="17" t="s">
        <v>69</v>
      </c>
      <c r="K18" t="s">
        <v>80</v>
      </c>
      <c r="L18" s="17" t="s">
        <v>69</v>
      </c>
      <c r="M18">
        <v>12</v>
      </c>
      <c r="N18">
        <f>VLOOKUP(M18,'Вводные данные и сценарии'!$A$75:$C$96,3,0)</f>
        <v>7.0000000000000001E-3</v>
      </c>
      <c r="O18" s="6">
        <v>2100</v>
      </c>
      <c r="P18" s="22">
        <v>1030.3287671232877</v>
      </c>
      <c r="Q18" s="22">
        <f t="shared" ref="Q18:Q25" si="58">O18*P18</f>
        <v>2163690.4109589043</v>
      </c>
      <c r="T18">
        <v>643</v>
      </c>
      <c r="U18" s="24">
        <v>44377</v>
      </c>
      <c r="Y18">
        <v>8</v>
      </c>
      <c r="Z18">
        <v>1000</v>
      </c>
      <c r="AB18">
        <v>0</v>
      </c>
      <c r="AH18" s="6">
        <f>IF(OR(C18="Денежные средства",C18="Доля перестраховщика в страховых резервах (регуляторная)",C18="Недвижимость",C18="Требования по текущему налогу на прибыль"),Q18,
IF(OR(C18="Депозиты",C18="Ценные бумаги",C18="Займ страхователю по договору страхования жизни",C18="Займ"),VLOOKUP(E18,'Цен. бум. и деп.'!E:AE,27,0),IF(C18="Производный финансовый инструмент",ПФИ!$B$15,MIN(Q18-R18,S18))))</f>
        <v>2163690.4109589043</v>
      </c>
      <c r="AI18" s="6">
        <f>AH18*VLOOKUP(G18,Свод!A:H,8,0)</f>
        <v>875458.56290186208</v>
      </c>
      <c r="AJ18" s="22">
        <f>IFERROR(VLOOKUP(E18,'Цен. бум. и деп.'!E:AK,30,0),0)</f>
        <v>198687.19471057411</v>
      </c>
      <c r="AK18" s="22">
        <f>IFERROR(VLOOKUP(E18,'Цен. бум. и деп.'!E:AK,33,0),0)</f>
        <v>-103898.26057608044</v>
      </c>
      <c r="AL18" s="22">
        <f>IFERROR(VLOOKUP(E18,'Цен. бум. и деп.'!E:AK,29,0),0)</f>
        <v>52339.230694188431</v>
      </c>
      <c r="AM18" s="22">
        <f>IFERROR(VLOOKUP(E18,'Цен. бум. и деп.'!E:AK,31,0),0)</f>
        <v>0</v>
      </c>
      <c r="AN18">
        <f>IF(T18=643,1,'Вводные данные и сценарии'!$B$52+1)</f>
        <v>1</v>
      </c>
      <c r="AO18" s="22">
        <f t="shared" si="54"/>
        <v>0</v>
      </c>
      <c r="AP18">
        <f>IF(T18=643,1,'Вводные данные и сценарии'!$C$52+1)</f>
        <v>1</v>
      </c>
      <c r="AQ18" s="22">
        <f t="shared" si="55"/>
        <v>0</v>
      </c>
      <c r="AR18" s="22">
        <f>IF(AND(C18="Недвижимость",D18="жилая"),-AH18*('Вводные данные и сценарии'!$B$58),IF(AND(C18="Недвижимость",D18="нежилая"),-AH18*('Вводные данные и сценарии'!$B$59),0))</f>
        <v>0</v>
      </c>
      <c r="AS18" s="22"/>
      <c r="AT18" s="22">
        <f t="shared" si="56"/>
        <v>735000</v>
      </c>
      <c r="AU18" s="55" t="str">
        <f>VLOOKUP(G18,Свод!A:I,9,0)</f>
        <v>исп. метод Монте-Карло</v>
      </c>
      <c r="AV18">
        <f>U18-Итог!$B$1</f>
        <v>912</v>
      </c>
      <c r="AW18" s="56">
        <f>IF(AV18&gt;365,N18,N18*AV18/365)</f>
        <v>7.0000000000000001E-3</v>
      </c>
      <c r="AX18" s="232">
        <f ca="1">IF(AU18="исп. метод Монте-Карло",VLOOKUP(G18,Свод!A:J,10,0),"")</f>
        <v>0.84345924748461598</v>
      </c>
      <c r="AY18" s="22">
        <f t="shared" ca="1" si="57"/>
        <v>0</v>
      </c>
      <c r="AZ18" s="22">
        <f>VLOOKUP(T18,'Курс валют'!$A$2:$B$37,2,0)</f>
        <v>1</v>
      </c>
      <c r="BA18" s="6" t="s">
        <v>940</v>
      </c>
      <c r="BE18" s="6"/>
    </row>
    <row r="19" spans="1:57" ht="45" x14ac:dyDescent="0.25">
      <c r="A19">
        <v>1</v>
      </c>
      <c r="B19">
        <f t="shared" si="45"/>
        <v>16</v>
      </c>
      <c r="C19" s="227" t="s">
        <v>1</v>
      </c>
      <c r="D19" s="230" t="s">
        <v>1021</v>
      </c>
      <c r="E19" s="11" t="s">
        <v>576</v>
      </c>
      <c r="F19" t="s">
        <v>63</v>
      </c>
      <c r="G19" t="s">
        <v>67</v>
      </c>
      <c r="I19" s="54" t="s">
        <v>631</v>
      </c>
      <c r="J19" s="17" t="s">
        <v>70</v>
      </c>
      <c r="K19" t="s">
        <v>81</v>
      </c>
      <c r="L19" s="17" t="s">
        <v>70</v>
      </c>
      <c r="M19">
        <v>11</v>
      </c>
      <c r="N19">
        <f>VLOOKUP(M19,'Вводные данные и сценарии'!$A$75:$C$96,3,0)</f>
        <v>5.0000000000000001E-3</v>
      </c>
      <c r="O19" s="6">
        <v>5500</v>
      </c>
      <c r="P19" s="22">
        <v>1026.5205479452054</v>
      </c>
      <c r="Q19" s="22">
        <f t="shared" si="58"/>
        <v>5645863.01369863</v>
      </c>
      <c r="T19">
        <v>643</v>
      </c>
      <c r="U19" s="24">
        <v>44805</v>
      </c>
      <c r="Y19">
        <v>8</v>
      </c>
      <c r="Z19">
        <v>1000</v>
      </c>
      <c r="AB19">
        <v>0</v>
      </c>
      <c r="AH19" s="6">
        <f>IF(OR(C19="Денежные средства",C19="Доля перестраховщика в страховых резервах (регуляторная)",C19="Недвижимость",C19="Требования по текущему налогу на прибыль"),Q19,
IF(OR(C19="Депозиты",C19="Ценные бумаги",C19="Займ страхователю по договору страхования жизни",C19="Займ"),VLOOKUP(E19,'Цен. бум. и деп.'!E:AE,27,0),IF(C19="Производный финансовый инструмент",ПФИ!$B$15,MIN(Q19-R19,S19))))</f>
        <v>0</v>
      </c>
      <c r="AI19" s="6">
        <f>AH19*VLOOKUP(G19,Свод!A:H,8,0)</f>
        <v>0</v>
      </c>
      <c r="AJ19" s="22">
        <f>IFERROR(VLOOKUP(E19,'Цен. бум. и деп.'!E:AK,30,0),0)</f>
        <v>0</v>
      </c>
      <c r="AK19" s="22">
        <f>IFERROR(VLOOKUP(E19,'Цен. бум. и деп.'!E:AK,33,0),0)</f>
        <v>0</v>
      </c>
      <c r="AL19" s="22">
        <f>IFERROR(VLOOKUP(E19,'Цен. бум. и деп.'!E:AK,29,0),0)</f>
        <v>0</v>
      </c>
      <c r="AM19" s="22">
        <f>IFERROR(VLOOKUP(E19,'Цен. бум. и деп.'!E:AK,31,0),0)</f>
        <v>0</v>
      </c>
      <c r="AN19">
        <f>IF(T19=643,1,'Вводные данные и сценарии'!$B$52+1)</f>
        <v>1</v>
      </c>
      <c r="AO19" s="22">
        <f t="shared" si="54"/>
        <v>0</v>
      </c>
      <c r="AP19">
        <f>IF(T19=643,1,'Вводные данные и сценарии'!$C$52+1)</f>
        <v>1</v>
      </c>
      <c r="AQ19" s="22">
        <f t="shared" si="55"/>
        <v>0</v>
      </c>
      <c r="AR19" s="22">
        <f>IF(AND(C19="Недвижимость",D19="жилая"),-AH19*('Вводные данные и сценарии'!$B$58),IF(AND(C19="Недвижимость",D19="нежилая"),-AH19*('Вводные данные и сценарии'!$B$59),0))</f>
        <v>0</v>
      </c>
      <c r="AS19" s="22"/>
      <c r="AT19" s="22">
        <f t="shared" si="56"/>
        <v>1924999.9999999998</v>
      </c>
      <c r="AU19" s="55" t="str">
        <f>VLOOKUP(G19,Свод!A:I,9,0)</f>
        <v>исп. метод Монте-Карло</v>
      </c>
      <c r="AV19">
        <f>U19-Итог!$B$1</f>
        <v>1340</v>
      </c>
      <c r="AW19" s="56">
        <f>IF(AV19&gt;365,N19,N19*AV19/365)</f>
        <v>5.0000000000000001E-3</v>
      </c>
      <c r="AX19" s="232">
        <f ca="1">IF(AU19="исп. метод Монте-Карло",VLOOKUP(G19,Свод!A:J,10,0),"")</f>
        <v>0.57603850462428363</v>
      </c>
      <c r="AY19" s="22">
        <f t="shared" ca="1" si="57"/>
        <v>0</v>
      </c>
      <c r="AZ19" s="22">
        <f>VLOOKUP(T19,'Курс валют'!$A$2:$B$37,2,0)</f>
        <v>1</v>
      </c>
      <c r="BA19" s="6" t="s">
        <v>940</v>
      </c>
      <c r="BE19" s="6"/>
    </row>
    <row r="20" spans="1:57" ht="30" x14ac:dyDescent="0.25">
      <c r="A20">
        <v>0</v>
      </c>
      <c r="B20">
        <f t="shared" si="45"/>
        <v>17</v>
      </c>
      <c r="C20" s="227" t="s">
        <v>1</v>
      </c>
      <c r="D20" s="230" t="s">
        <v>897</v>
      </c>
      <c r="E20" s="11" t="s">
        <v>577</v>
      </c>
      <c r="F20" t="s">
        <v>64</v>
      </c>
      <c r="G20" t="s">
        <v>68</v>
      </c>
      <c r="I20" s="54" t="s">
        <v>82</v>
      </c>
      <c r="J20" s="17" t="s">
        <v>70</v>
      </c>
      <c r="O20" s="6">
        <v>650</v>
      </c>
      <c r="P20" s="22">
        <v>1049.7246153846154</v>
      </c>
      <c r="Q20" s="22">
        <f t="shared" si="58"/>
        <v>682321</v>
      </c>
      <c r="T20">
        <v>643</v>
      </c>
      <c r="AZ20" s="22">
        <f>VLOOKUP(T20,'Курс валют'!$A$2:$B$37,2,0)</f>
        <v>1</v>
      </c>
      <c r="BA20" s="6" t="s">
        <v>940</v>
      </c>
      <c r="BE20" s="6"/>
    </row>
    <row r="21" spans="1:57" x14ac:dyDescent="0.25">
      <c r="A21">
        <v>1</v>
      </c>
      <c r="B21">
        <f t="shared" si="45"/>
        <v>18</v>
      </c>
      <c r="C21" s="227" t="s">
        <v>1</v>
      </c>
      <c r="D21" s="230" t="s">
        <v>1018</v>
      </c>
      <c r="E21" s="11" t="s">
        <v>578</v>
      </c>
      <c r="F21" t="s">
        <v>62</v>
      </c>
      <c r="G21" t="s">
        <v>66</v>
      </c>
      <c r="I21" t="s">
        <v>80</v>
      </c>
      <c r="J21" s="17" t="s">
        <v>69</v>
      </c>
      <c r="M21">
        <v>12</v>
      </c>
      <c r="N21">
        <f>VLOOKUP(M21,'Вводные данные и сценарии'!$A$75:$C$96,3,0)</f>
        <v>7.0000000000000001E-3</v>
      </c>
      <c r="O21" s="6">
        <v>6100</v>
      </c>
      <c r="P21" s="22">
        <v>987.88032786885242</v>
      </c>
      <c r="Q21" s="22">
        <f t="shared" si="58"/>
        <v>6026070</v>
      </c>
      <c r="T21">
        <v>643</v>
      </c>
      <c r="Z21">
        <v>1000</v>
      </c>
      <c r="AD21">
        <v>1</v>
      </c>
      <c r="AH21" s="6">
        <f>IF(OR(C21="Денежные средства",C21="Доля перестраховщика в страховых резервах (регуляторная)",C21="Недвижимость",C21="Требования по текущему налогу на прибыль"),Q21,
IF(OR(C21="Депозиты",C21="Ценные бумаги",C21="Займ страхователю по договору страхования жизни",C21="Займ"),VLOOKUP(E21,'Цен. бум. и деп.'!E:AE,27,0),IF(C21="Производный финансовый инструмент",ПФИ!$B$15,MIN(Q21-R21,S21))))</f>
        <v>6026069.9999999972</v>
      </c>
      <c r="AI21" s="6">
        <f>AH21*VLOOKUP(G21,Свод!A:H,8,0)</f>
        <v>2438229.8666323493</v>
      </c>
      <c r="AJ21" s="22">
        <f>IFERROR(VLOOKUP(E21,'Цен. бум. и деп.'!E:AK,30,0),0)</f>
        <v>0</v>
      </c>
      <c r="AK21" s="22">
        <f>IFERROR(VLOOKUP(E21,'Цен. бум. и деп.'!E:AK,33,0),0)</f>
        <v>0</v>
      </c>
      <c r="AL21" s="22">
        <f>IFERROR(VLOOKUP(E21,'Цен. бум. и деп.'!E:AK,29,0),0)</f>
        <v>0</v>
      </c>
      <c r="AM21" s="22">
        <f>IFERROR(VLOOKUP(E21,'Цен. бум. и деп.'!E:AK,31,0),0)</f>
        <v>1084692.5999999994</v>
      </c>
      <c r="AN21">
        <f>IF(T21=643,1,'Вводные данные и сценарии'!$B$52+1)</f>
        <v>1</v>
      </c>
      <c r="AO21" s="22">
        <f>AH21*(1-AN21)</f>
        <v>0</v>
      </c>
      <c r="AP21">
        <f>IF(T21=643,1,'Вводные данные и сценарии'!$C$52+1)</f>
        <v>1</v>
      </c>
      <c r="AQ21" s="22">
        <f>AH21*(1-AP21)</f>
        <v>0</v>
      </c>
      <c r="AR21" s="22">
        <f>IF(AND(C21="Недвижимость",D21="жилая"),-AH21*('Вводные данные и сценарии'!$B$58),IF(AND(C21="Недвижимость",D21="нежилая"),-AH21*('Вводные данные и сценарии'!$B$59),0))</f>
        <v>0</v>
      </c>
      <c r="AS21" s="22"/>
      <c r="AT21" s="22">
        <f>IF(AND(I21="",K21="",BA21="нет"),0,
     IF(AND(I21="",K21="",BA21="да"),BD21,
        IF(D21="акция, доля владения &lt;10%",0,
           IF(OR(D21="облигация (кроме субординированных облигаций и ипотечных ценных бумаг)",D21="субординированная облигация, конвертируемая в акции, допущенные к орг. Торгам",D21="облигация с ипотечным покрытием",D21="ценные бумаги, соответствующие искл. Пункта 2.3.2. Проекта норм. Акта"),35%*O21*Z21*AZ21,
               IF(C21="Депозиты",35%*X21*AZ21,35%*AH21)))))</f>
        <v>0</v>
      </c>
      <c r="AU21" s="55" t="str">
        <f>VLOOKUP(G21,Свод!A:I,9,0)</f>
        <v>исп. метод Монте-Карло</v>
      </c>
      <c r="AV21">
        <v>365</v>
      </c>
      <c r="AW21" s="56">
        <f>IF(AV21&gt;365,N21,N21*AV21/365)</f>
        <v>7.0000000000000001E-3</v>
      </c>
      <c r="AX21" s="232">
        <f ca="1">IF(AU21="исп. метод Монте-Карло",VLOOKUP(G21,Свод!A:J,10,0),"")</f>
        <v>0.84345924748461598</v>
      </c>
      <c r="AY21" s="22">
        <f ca="1">IF(AU21="исп. метод Монте-Карло",AH21-IF(AW21&gt;AX21,AT21,AH21),0)</f>
        <v>0</v>
      </c>
      <c r="AZ21" s="22">
        <f>VLOOKUP(T21,'Курс валют'!$A$2:$B$37,2,0)</f>
        <v>1</v>
      </c>
      <c r="BA21" s="6" t="s">
        <v>940</v>
      </c>
      <c r="BE21" s="6"/>
    </row>
    <row r="22" spans="1:57" s="246" customFormat="1" ht="18" customHeight="1" x14ac:dyDescent="0.25">
      <c r="A22" s="283">
        <v>1</v>
      </c>
      <c r="B22" s="283">
        <f t="shared" si="45"/>
        <v>19</v>
      </c>
      <c r="C22" s="284" t="s">
        <v>1</v>
      </c>
      <c r="D22" s="285" t="s">
        <v>27</v>
      </c>
      <c r="E22" s="286">
        <v>1234</v>
      </c>
      <c r="F22" s="283" t="s">
        <v>88</v>
      </c>
      <c r="G22" s="283" t="s">
        <v>89</v>
      </c>
      <c r="H22" s="283"/>
      <c r="I22" s="283"/>
      <c r="J22" s="287"/>
      <c r="K22" s="283"/>
      <c r="L22" s="283"/>
      <c r="M22" s="283">
        <v>18</v>
      </c>
      <c r="N22" s="283">
        <f>VLOOKUP(M22,'Вводные данные и сценарии'!$A$75:$C$96,3,0)</f>
        <v>0.19170000000000001</v>
      </c>
      <c r="O22" s="288">
        <v>50</v>
      </c>
      <c r="P22" s="289">
        <v>10000</v>
      </c>
      <c r="Q22" s="289">
        <v>500000</v>
      </c>
      <c r="R22" s="283"/>
      <c r="S22" s="283"/>
      <c r="T22" s="283">
        <v>643</v>
      </c>
      <c r="U22" s="283"/>
      <c r="V22" s="283"/>
      <c r="W22" s="283"/>
      <c r="X22" s="283"/>
      <c r="Y22" s="283"/>
      <c r="Z22" s="283"/>
      <c r="AA22" s="283"/>
      <c r="AB22" s="283"/>
      <c r="AC22" s="290" t="s">
        <v>591</v>
      </c>
      <c r="AD22" s="283"/>
      <c r="AE22" s="283"/>
      <c r="AF22" s="283"/>
      <c r="AG22" s="283"/>
      <c r="AH22" s="289">
        <f>'Расшифровка паев'!I14</f>
        <v>550000</v>
      </c>
      <c r="AI22" s="289">
        <f>'Расшифровка паев'!J14</f>
        <v>0</v>
      </c>
      <c r="AJ22" s="289">
        <f>'Расшифровка паев'!K14</f>
        <v>0</v>
      </c>
      <c r="AK22" s="289">
        <f>'Расшифровка паев'!L14</f>
        <v>0</v>
      </c>
      <c r="AL22" s="289">
        <f>'Расшифровка паев'!M14</f>
        <v>0</v>
      </c>
      <c r="AM22" s="289">
        <f>'Расшифровка паев'!N14</f>
        <v>0</v>
      </c>
      <c r="AN22">
        <f>IF(T22=643,1,'Вводные данные и сценарии'!$B$52+1)</f>
        <v>1</v>
      </c>
      <c r="AO22" s="289">
        <f>'Расшифровка паев'!P14</f>
        <v>0</v>
      </c>
      <c r="AP22">
        <f>IF(T22=643,1,'Вводные данные и сценарии'!$C$52+1)</f>
        <v>1</v>
      </c>
      <c r="AQ22" s="289">
        <f>'Расшифровка паев'!R14</f>
        <v>0</v>
      </c>
      <c r="AR22" s="289">
        <f>'Расшифровка паев'!S14</f>
        <v>0</v>
      </c>
      <c r="AS22" s="289"/>
      <c r="AT22" s="289">
        <f>'Расшифровка паев'!T14</f>
        <v>192500</v>
      </c>
      <c r="AU22" s="427" t="s">
        <v>888</v>
      </c>
      <c r="AV22" s="283"/>
      <c r="AW22" s="283"/>
      <c r="AX22" s="291"/>
      <c r="AY22" s="289">
        <f ca="1">'Расшифровка паев'!AB14</f>
        <v>0</v>
      </c>
      <c r="AZ22" s="289">
        <f>VLOOKUP(T22,'Курс валют'!$A$2:$B$37,2,0)</f>
        <v>1</v>
      </c>
      <c r="BA22" s="292" t="s">
        <v>940</v>
      </c>
      <c r="BB22" s="283"/>
      <c r="BC22" s="283"/>
      <c r="BD22" s="283"/>
      <c r="BE22" s="216"/>
    </row>
    <row r="23" spans="1:57" x14ac:dyDescent="0.25">
      <c r="A23">
        <v>1</v>
      </c>
      <c r="B23">
        <f t="shared" si="45"/>
        <v>20</v>
      </c>
      <c r="C23" s="227" t="s">
        <v>1</v>
      </c>
      <c r="D23" s="230" t="s">
        <v>28</v>
      </c>
      <c r="E23" s="11" t="s">
        <v>579</v>
      </c>
      <c r="F23" t="s">
        <v>90</v>
      </c>
      <c r="G23" t="s">
        <v>91</v>
      </c>
      <c r="I23" s="54" t="s">
        <v>631</v>
      </c>
      <c r="J23" s="17" t="s">
        <v>70</v>
      </c>
      <c r="M23">
        <v>11</v>
      </c>
      <c r="N23">
        <f>VLOOKUP(M23,'Вводные данные и сценарии'!$A$75:$C$96,3,0)</f>
        <v>5.0000000000000001E-3</v>
      </c>
      <c r="O23" s="6">
        <v>15000</v>
      </c>
      <c r="P23" s="22">
        <v>983.94520547945206</v>
      </c>
      <c r="Q23" s="22">
        <f t="shared" si="58"/>
        <v>14759178.08219178</v>
      </c>
      <c r="T23">
        <v>643</v>
      </c>
      <c r="U23" s="24">
        <v>49293</v>
      </c>
      <c r="Y23">
        <v>9</v>
      </c>
      <c r="Z23">
        <v>1000</v>
      </c>
      <c r="AB23">
        <v>0</v>
      </c>
      <c r="AH23" s="6">
        <f>IF(OR(C23="Денежные средства",C23="Доля перестраховщика в страховых резервах (регуляторная)",C23="Недвижимость",C23="Требования по текущему налогу на прибыль"),Q23,
IF(OR(C23="Депозиты",C23="Ценные бумаги",C23="Займ страхователю по договору страхования жизни",C23="Займ"),VLOOKUP(E23,'Цен. бум. и деп.'!E:AE,27,0),IF(C23="Производный финансовый инструмент",ПФИ!$B$15,MIN(Q23-R23,S23))))</f>
        <v>14759178.08219178</v>
      </c>
      <c r="AI23" s="6">
        <f>AH23*VLOOKUP(G23,Свод!A:H,8,0)</f>
        <v>0</v>
      </c>
      <c r="AJ23" s="22">
        <f>IFERROR(VLOOKUP(E23,'Цен. бум. и деп.'!E:AK,30,0),0)</f>
        <v>2492012.1019307422</v>
      </c>
      <c r="AK23" s="22">
        <f>IFERROR(VLOOKUP(E23,'Цен. бум. и деп.'!E:AK,33,0),0)</f>
        <v>-1984311.9634644361</v>
      </c>
      <c r="AL23" s="22">
        <f>IFERROR(VLOOKUP(E23,'Цен. бум. и деп.'!E:AK,29,0),0)</f>
        <v>1263717.5859127454</v>
      </c>
      <c r="AM23" s="22">
        <f>IFERROR(VLOOKUP(E23,'Цен. бум. и деп.'!E:AK,31,0),0)</f>
        <v>0</v>
      </c>
      <c r="AN23">
        <f>IF(T23=643,1,'Вводные данные и сценарии'!$B$52+1)</f>
        <v>1</v>
      </c>
      <c r="AO23" s="22">
        <f>AH23*(1-AN23)</f>
        <v>0</v>
      </c>
      <c r="AP23">
        <f>IF(T23=643,1,'Вводные данные и сценарии'!$C$52+1)</f>
        <v>1</v>
      </c>
      <c r="AQ23" s="22">
        <f>AH23*(1-AP23)</f>
        <v>0</v>
      </c>
      <c r="AR23" s="22">
        <f>IF(AND(C23="Недвижимость",D23="жилая"),-AH23*('Вводные данные и сценарии'!$B$58),IF(AND(C23="Недвижимость",D23="нежилая"),-AH23*('Вводные данные и сценарии'!$B$59),0))</f>
        <v>0</v>
      </c>
      <c r="AS23" s="22"/>
      <c r="AT23" s="22">
        <f>IF(AND(I23="",K23="",BA23="нет"),0,
     IF(AND(I23="",K23="",BA23="да"),BD23,
        IF(D23="акция, доля владения &lt;10%",0,
           IF(OR(D23="облигация (кроме субординированных облигаций и ипотечных ценных бумаг)",D23="субординированная облигация, конвертируемая в акции, допущенные к орг. Торгам",D23="облигация с ипотечным покрытием",D23="ценные бумаги, соответствующие искл. Пункта 2.3.2. Проекта норм. Акта"),35%*O23*Z23*AZ23,
               IF(C23="Депозиты",35%*X23*AZ23,35%*AH23)))))</f>
        <v>5250000</v>
      </c>
      <c r="AU23" s="55" t="str">
        <f>VLOOKUP(G23,Свод!A:I,9,0)</f>
        <v>исп. метод Монте-Карло</v>
      </c>
      <c r="AV23">
        <f>U23-Итог!$B$1</f>
        <v>5828</v>
      </c>
      <c r="AW23" s="56">
        <f>IF(AV23&gt;365,N23,N23*AV23/365)</f>
        <v>5.0000000000000001E-3</v>
      </c>
      <c r="AX23" s="232">
        <f ca="1">IF(AU23="исп. метод Монте-Карло",VLOOKUP(G23,Свод!A:J,10,0),"")</f>
        <v>0.4533332312399051</v>
      </c>
      <c r="AY23" s="22">
        <f ca="1">IF(AU23="исп. метод Монте-Карло",AH23-IF(AW23&gt;AX23,AT23,AH23),0)</f>
        <v>0</v>
      </c>
      <c r="AZ23" s="22">
        <f>VLOOKUP(T23,'Курс валют'!$A$2:$B$37,2,0)</f>
        <v>1</v>
      </c>
      <c r="BA23" s="6" t="s">
        <v>940</v>
      </c>
      <c r="BE23" s="6"/>
    </row>
    <row r="24" spans="1:57" x14ac:dyDescent="0.25">
      <c r="A24">
        <v>0</v>
      </c>
      <c r="B24">
        <f t="shared" si="45"/>
        <v>21</v>
      </c>
      <c r="C24" s="227" t="s">
        <v>1</v>
      </c>
      <c r="D24" s="230" t="s">
        <v>30</v>
      </c>
      <c r="E24" s="11" t="s">
        <v>580</v>
      </c>
      <c r="F24" t="s">
        <v>92</v>
      </c>
      <c r="G24" t="s">
        <v>94</v>
      </c>
      <c r="I24" s="54" t="s">
        <v>631</v>
      </c>
      <c r="J24" s="17" t="s">
        <v>70</v>
      </c>
      <c r="O24" s="6">
        <v>950</v>
      </c>
      <c r="P24" s="22">
        <v>992.6</v>
      </c>
      <c r="Q24" s="22">
        <f t="shared" si="58"/>
        <v>942970</v>
      </c>
      <c r="T24">
        <v>643</v>
      </c>
      <c r="AZ24" s="22">
        <f>VLOOKUP(T24,'Курс валют'!$A$2:$B$37,2,0)</f>
        <v>1</v>
      </c>
      <c r="BA24" s="6" t="s">
        <v>940</v>
      </c>
      <c r="BE24" s="6"/>
    </row>
    <row r="25" spans="1:57" x14ac:dyDescent="0.25">
      <c r="A25">
        <v>1</v>
      </c>
      <c r="B25">
        <f t="shared" si="45"/>
        <v>22</v>
      </c>
      <c r="C25" s="227" t="s">
        <v>1</v>
      </c>
      <c r="D25" s="224" t="s">
        <v>29</v>
      </c>
      <c r="E25" s="11" t="s">
        <v>581</v>
      </c>
      <c r="F25" t="s">
        <v>64</v>
      </c>
      <c r="G25" t="s">
        <v>68</v>
      </c>
      <c r="I25" s="54" t="s">
        <v>82</v>
      </c>
      <c r="J25" s="17" t="s">
        <v>70</v>
      </c>
      <c r="M25" s="35">
        <v>5</v>
      </c>
      <c r="N25">
        <f>VLOOKUP(M25,'Вводные данные и сценарии'!$A$75:$C$96,3,0)</f>
        <v>5.0000000000000001E-4</v>
      </c>
      <c r="O25" s="6">
        <v>9000</v>
      </c>
      <c r="P25" s="22">
        <v>1076.4333333333334</v>
      </c>
      <c r="Q25" s="22">
        <f t="shared" si="58"/>
        <v>9687900</v>
      </c>
      <c r="T25">
        <v>840</v>
      </c>
      <c r="Z25" s="59">
        <v>14.394578425981637</v>
      </c>
      <c r="AH25" s="6">
        <f>IF(OR(C25="Денежные средства",C25="Доля перестраховщика в страховых резервах (регуляторная)",C25="Недвижимость",C25="Требования по текущему налогу на прибыль"),Q25,
IF(OR(C25="Депозиты",C25="Ценные бумаги",C25="Займ страхователю по договору страхования жизни",C25="Займ"),VLOOKUP(E25,'Цен. бум. и деп.'!E:AE,27,0),IF(C25="Производный финансовый инструмент",ПФИ!$B$15,MIN(Q25-R25,S25))))</f>
        <v>9687899.9999999702</v>
      </c>
      <c r="AI25" s="6">
        <f>AH25*VLOOKUP(G25,Свод!A:H,8,0)</f>
        <v>0</v>
      </c>
      <c r="AJ25" s="22">
        <f>IFERROR(VLOOKUP(E25,'Цен. бум. и деп.'!E:AK,30,0),0)</f>
        <v>0</v>
      </c>
      <c r="AK25" s="22">
        <f>IFERROR(VLOOKUP(E25,'Цен. бум. и деп.'!E:AK,33,0),0)</f>
        <v>0</v>
      </c>
      <c r="AL25" s="22">
        <f>IFERROR(VLOOKUP(E25,'Цен. бум. и деп.'!E:AK,29,0),0)</f>
        <v>0</v>
      </c>
      <c r="AM25" s="22">
        <f>IFERROR(VLOOKUP(E25,'Цен. бум. и деп.'!E:AK,31,0),0)</f>
        <v>2421974.9999999925</v>
      </c>
      <c r="AN25">
        <f>IF(T25=643,1,'Вводные данные и сценарии'!$B$52+1)</f>
        <v>1.44</v>
      </c>
      <c r="AO25" s="22">
        <f>AH25*(1-AN25)</f>
        <v>-4262675.999999986</v>
      </c>
      <c r="AP25">
        <f>IF(T25=643,1,'Вводные данные и сценарии'!$C$52+1)</f>
        <v>0.91</v>
      </c>
      <c r="AQ25" s="22">
        <f>AH25*(1-AP25)</f>
        <v>871910.99999999697</v>
      </c>
      <c r="AR25" s="22">
        <f>IF(AND(C25="Недвижимость",D25="жилая"),-AH25*('Вводные данные и сценарии'!$B$58),IF(AND(C25="Недвижимость",D25="нежилая"),-AH25*('Вводные данные и сценарии'!$B$59),0))</f>
        <v>0</v>
      </c>
      <c r="AS25" s="22"/>
      <c r="AT25" s="264">
        <v>0</v>
      </c>
      <c r="AU25" s="55" t="str">
        <f>VLOOKUP(G25,Свод!A:I,9,0)</f>
        <v>исп. метод Монте-Карло</v>
      </c>
      <c r="AV25">
        <v>365</v>
      </c>
      <c r="AW25" s="56">
        <f>IF(AV25&gt;365,N25,N25*AV25/365)</f>
        <v>5.0000000000000001E-4</v>
      </c>
      <c r="AX25" s="232">
        <f ca="1">IF(AU25="исп. метод Монте-Карло",VLOOKUP(G25,Свод!A:J,10,0),"")</f>
        <v>0.7411378331966888</v>
      </c>
      <c r="AY25" s="22">
        <f ca="1">IF(AU25="исп. метод Монте-Карло",AH25-IF(AW25&gt;AX25,AT25,AH25),0)</f>
        <v>0</v>
      </c>
      <c r="AZ25" s="22">
        <f>VLOOKUP(T25,'Курс валют'!$A$2:$B$37,2,0)</f>
        <v>69.470600000000005</v>
      </c>
      <c r="BA25" s="6" t="s">
        <v>940</v>
      </c>
      <c r="BE25" s="6"/>
    </row>
    <row r="26" spans="1:57" ht="45" x14ac:dyDescent="0.25">
      <c r="A26">
        <v>0</v>
      </c>
      <c r="B26">
        <f t="shared" si="45"/>
        <v>23</v>
      </c>
      <c r="C26" s="227" t="s">
        <v>8</v>
      </c>
      <c r="D26" s="229" t="s">
        <v>978</v>
      </c>
      <c r="F26" t="s">
        <v>95</v>
      </c>
      <c r="G26" t="s">
        <v>93</v>
      </c>
      <c r="I26" s="54" t="s">
        <v>631</v>
      </c>
      <c r="J26" s="17" t="s">
        <v>70</v>
      </c>
      <c r="P26" s="22"/>
      <c r="Q26" s="22">
        <v>761053</v>
      </c>
      <c r="T26">
        <v>643</v>
      </c>
      <c r="AZ26" s="22">
        <f>VLOOKUP(T26,'Курс валют'!$A$2:$B$37,2,0)</f>
        <v>1</v>
      </c>
      <c r="BA26" s="6" t="s">
        <v>940</v>
      </c>
      <c r="BE26" s="6"/>
    </row>
    <row r="27" spans="1:57" x14ac:dyDescent="0.25">
      <c r="A27">
        <v>1</v>
      </c>
      <c r="B27">
        <f t="shared" si="45"/>
        <v>24</v>
      </c>
      <c r="C27" s="227" t="s">
        <v>5</v>
      </c>
      <c r="D27" s="58"/>
      <c r="F27" t="s">
        <v>117</v>
      </c>
      <c r="G27" t="s">
        <v>118</v>
      </c>
      <c r="M27">
        <v>18</v>
      </c>
      <c r="N27">
        <f>VLOOKUP(M27,'Вводные данные и сценарии'!$A$75:$C$96,3,0)</f>
        <v>0.19170000000000001</v>
      </c>
      <c r="P27" s="22"/>
      <c r="Q27" s="22">
        <v>418673</v>
      </c>
      <c r="R27" s="22">
        <v>0</v>
      </c>
      <c r="S27" s="22">
        <v>418673</v>
      </c>
      <c r="T27">
        <v>643</v>
      </c>
      <c r="U27" s="24">
        <v>43777</v>
      </c>
      <c r="AE27" s="19" t="s">
        <v>111</v>
      </c>
      <c r="AF27" s="19" t="s">
        <v>114</v>
      </c>
      <c r="AG27" t="s">
        <v>941</v>
      </c>
      <c r="AH27" s="6">
        <f>IF(OR(C27="Денежные средства",C27="Доля перестраховщика в страховых резервах (регуляторная)",C27="Недвижимость",C27="Требования по текущему налогу на прибыль"),Q27,
IF(OR(C27="Депозиты",C27="Ценные бумаги",C27="Займ страхователю по договору страхования жизни",C27="Займ"),VLOOKUP(E27,'Цен. бум. и деп.'!E:AE,27,0),IF(C27="Производный финансовый инструмент",ПФИ!$B$15,MIN(Q27-R27,S27))))</f>
        <v>418673</v>
      </c>
      <c r="AI27" s="6">
        <f>AH27*VLOOKUP(G27,Свод!A:H,8,0)</f>
        <v>0</v>
      </c>
      <c r="AJ27" s="22">
        <f>IFERROR(VLOOKUP(E27,'Цен. бум. и деп.'!E:AK,30,0),0)</f>
        <v>0</v>
      </c>
      <c r="AK27" s="22">
        <f>IFERROR(VLOOKUP(E27,'Цен. бум. и деп.'!E:AK,33,0),0)</f>
        <v>0</v>
      </c>
      <c r="AL27" s="22">
        <f>IFERROR(VLOOKUP(E27,'Цен. бум. и деп.'!E:AK,29,0),0)</f>
        <v>0</v>
      </c>
      <c r="AM27" s="22">
        <f>IFERROR(VLOOKUP(E27,'Цен. бум. и деп.'!E:AK,31,0),0)</f>
        <v>0</v>
      </c>
      <c r="AN27">
        <f>IF(T27=643,1,'Вводные данные и сценарии'!$B$52+1)</f>
        <v>1</v>
      </c>
      <c r="AO27" s="22">
        <f t="shared" ref="AO27:AO28" si="59">AH27*(1-AN27)</f>
        <v>0</v>
      </c>
      <c r="AP27">
        <f>IF(T27=643,1,'Вводные данные и сценарии'!$C$52+1)</f>
        <v>1</v>
      </c>
      <c r="AQ27" s="22">
        <f t="shared" ref="AQ27:AQ28" si="60">AH27*(1-AP27)</f>
        <v>0</v>
      </c>
      <c r="AR27" s="22">
        <f>IF(AND(C27="Недвижимость",D27="жилая"),-AH27*('Вводные данные и сценарии'!$B$58),IF(AND(C27="Недвижимость",D27="нежилая"),-AH27*('Вводные данные и сценарии'!$B$59),0))</f>
        <v>0</v>
      </c>
      <c r="AS27" s="22"/>
      <c r="AT27" s="22">
        <f t="shared" ref="AT27:AT28" si="61">IF(AND(I27="",K27="",BA27="нет"),0,
     IF(AND(I27="",K27="",BA27="да"),BD27,
        IF(D27="акция, доля владения &lt;10%",0,
           IF(OR(D27="облигация (кроме субординированных облигаций и ипотечных ценных бумаг)",D27="субординированная облигация, конвертируемая в акции, допущенные к орг. Торгам",D27="облигация с ипотечным покрытием",D27="ценные бумаги, соответствующие искл. Пункта 2.3.2. Проекта норм. Акта"),35%*O27*Z27*AZ27,
               IF(C27="Депозиты",35%*X27*AZ27,35%*AH27)))))</f>
        <v>0</v>
      </c>
      <c r="AU27" s="55" t="str">
        <f>VLOOKUP(G27,Свод!A:I,9,0)</f>
        <v>исп. расп. Пуассона</v>
      </c>
      <c r="AV27">
        <f>U27-Итог!$B$1</f>
        <v>312</v>
      </c>
      <c r="AW27" s="56">
        <f>IF(AV27&gt;365,N27,N27*AV27/365)</f>
        <v>0.1638641095890411</v>
      </c>
      <c r="AX27" s="232" t="str">
        <f>IF(AU27="исп. метод Монте-Карло",VLOOKUP(G27,Свод!A:J,10,0),"")</f>
        <v/>
      </c>
      <c r="AY27" s="22">
        <f t="shared" ref="AY27:AY28" si="62">IF(AU27="исп. метод Монте-Карло",AH27-IF(AW27&gt;AX27,AT27,AH27),0)</f>
        <v>0</v>
      </c>
      <c r="AZ27" s="22">
        <f>VLOOKUP(T27,'Курс валют'!$A$2:$B$37,2,0)</f>
        <v>1</v>
      </c>
      <c r="BA27" s="6" t="s">
        <v>940</v>
      </c>
      <c r="BE27" s="6"/>
    </row>
    <row r="28" spans="1:57" x14ac:dyDescent="0.25">
      <c r="A28">
        <v>1</v>
      </c>
      <c r="B28">
        <f t="shared" si="45"/>
        <v>25</v>
      </c>
      <c r="C28" s="227" t="s">
        <v>5</v>
      </c>
      <c r="D28" s="58"/>
      <c r="F28" t="s">
        <v>119</v>
      </c>
      <c r="G28" t="s">
        <v>120</v>
      </c>
      <c r="I28" s="54" t="s">
        <v>631</v>
      </c>
      <c r="J28" s="17" t="s">
        <v>70</v>
      </c>
      <c r="M28">
        <v>11</v>
      </c>
      <c r="N28">
        <f>VLOOKUP(M28,'Вводные данные и сценарии'!$A$75:$C$96,3,0)</f>
        <v>5.0000000000000001E-3</v>
      </c>
      <c r="P28" s="22"/>
      <c r="Q28" s="22">
        <v>386597</v>
      </c>
      <c r="R28" s="22">
        <v>0</v>
      </c>
      <c r="S28" s="22">
        <v>386597</v>
      </c>
      <c r="T28">
        <v>643</v>
      </c>
      <c r="U28" s="24">
        <v>43497</v>
      </c>
      <c r="AE28" s="19" t="s">
        <v>112</v>
      </c>
      <c r="AF28" s="19" t="s">
        <v>114</v>
      </c>
      <c r="AH28" s="6">
        <f>IF(OR(C28="Денежные средства",C28="Доля перестраховщика в страховых резервах (регуляторная)",C28="Недвижимость",C28="Требования по текущему налогу на прибыль"),Q28,
IF(OR(C28="Депозиты",C28="Ценные бумаги",C28="Займ страхователю по договору страхования жизни",C28="Займ"),VLOOKUP(E28,'Цен. бум. и деп.'!E:AE,27,0),IF(C28="Производный финансовый инструмент",ПФИ!$B$15,MIN(Q28-R28,S28))))</f>
        <v>386597</v>
      </c>
      <c r="AI28" s="6">
        <f>AH28*VLOOKUP(G28,Свод!A:H,8,0)</f>
        <v>0</v>
      </c>
      <c r="AJ28" s="22">
        <f>IFERROR(VLOOKUP(E28,'Цен. бум. и деп.'!E:AK,30,0),0)</f>
        <v>0</v>
      </c>
      <c r="AK28" s="22">
        <f>IFERROR(VLOOKUP(E28,'Цен. бум. и деп.'!E:AK,33,0),0)</f>
        <v>0</v>
      </c>
      <c r="AL28" s="22">
        <f>IFERROR(VLOOKUP(E28,'Цен. бум. и деп.'!E:AK,29,0),0)</f>
        <v>0</v>
      </c>
      <c r="AM28" s="22">
        <f>IFERROR(VLOOKUP(E28,'Цен. бум. и деп.'!E:AK,31,0),0)</f>
        <v>0</v>
      </c>
      <c r="AN28">
        <f>IF(T28=643,1,'Вводные данные и сценарии'!$B$52+1)</f>
        <v>1</v>
      </c>
      <c r="AO28" s="22">
        <f t="shared" si="59"/>
        <v>0</v>
      </c>
      <c r="AP28">
        <f>IF(T28=643,1,'Вводные данные и сценарии'!$C$52+1)</f>
        <v>1</v>
      </c>
      <c r="AQ28" s="22">
        <f t="shared" si="60"/>
        <v>0</v>
      </c>
      <c r="AR28" s="22">
        <f>IF(AND(C28="Недвижимость",D28="жилая"),-AH28*('Вводные данные и сценарии'!$B$58),IF(AND(C28="Недвижимость",D28="нежилая"),-AH28*('Вводные данные и сценарии'!$B$59),0))</f>
        <v>0</v>
      </c>
      <c r="AS28" s="22"/>
      <c r="AT28" s="22">
        <f t="shared" si="61"/>
        <v>135308.94999999998</v>
      </c>
      <c r="AU28" s="55" t="str">
        <f>VLOOKUP(G28,Свод!A:I,9,0)</f>
        <v>исп. метод Монте-Карло</v>
      </c>
      <c r="AV28">
        <f>U28-Итог!$B$1</f>
        <v>32</v>
      </c>
      <c r="AW28" s="56">
        <f>IF(AV28&gt;365,N28,N28*AV28/365)</f>
        <v>4.3835616438356166E-4</v>
      </c>
      <c r="AX28" s="232">
        <f ca="1">IF(AU28="исп. метод Монте-Карло",VLOOKUP(G28,Свод!A:J,10,0),"")</f>
        <v>0.8555937601233482</v>
      </c>
      <c r="AY28" s="22">
        <f t="shared" ca="1" si="62"/>
        <v>0</v>
      </c>
      <c r="AZ28" s="22">
        <f>VLOOKUP(T28,'Курс валют'!$A$2:$B$37,2,0)</f>
        <v>1</v>
      </c>
      <c r="BA28" s="6" t="s">
        <v>940</v>
      </c>
      <c r="BE28" s="6"/>
    </row>
    <row r="29" spans="1:57" x14ac:dyDescent="0.25">
      <c r="A29">
        <v>0</v>
      </c>
      <c r="B29">
        <f t="shared" si="45"/>
        <v>26</v>
      </c>
      <c r="C29" s="227" t="s">
        <v>5</v>
      </c>
      <c r="D29" s="58"/>
      <c r="F29" t="s">
        <v>121</v>
      </c>
      <c r="G29" t="s">
        <v>122</v>
      </c>
      <c r="P29" s="22"/>
      <c r="Q29" s="22">
        <v>177759</v>
      </c>
      <c r="R29" s="22">
        <v>0</v>
      </c>
      <c r="S29" s="22">
        <v>177759</v>
      </c>
      <c r="T29">
        <v>643</v>
      </c>
      <c r="AE29" s="19" t="s">
        <v>112</v>
      </c>
      <c r="AF29" s="19" t="s">
        <v>114</v>
      </c>
      <c r="AZ29" s="22">
        <f>VLOOKUP(T29,'Курс валют'!$A$2:$B$37,2,0)</f>
        <v>1</v>
      </c>
      <c r="BA29" s="6" t="s">
        <v>940</v>
      </c>
      <c r="BE29" s="6"/>
    </row>
    <row r="30" spans="1:57" x14ac:dyDescent="0.25">
      <c r="A30">
        <v>0</v>
      </c>
      <c r="B30">
        <f t="shared" si="45"/>
        <v>27</v>
      </c>
      <c r="C30" s="227" t="s">
        <v>5</v>
      </c>
      <c r="D30" s="58"/>
      <c r="P30" s="22"/>
      <c r="Q30" s="22">
        <v>61255</v>
      </c>
      <c r="R30" s="22">
        <v>0</v>
      </c>
      <c r="S30" s="22"/>
      <c r="T30">
        <v>643</v>
      </c>
      <c r="AE30" s="19" t="s">
        <v>107</v>
      </c>
      <c r="AF30" s="19" t="s">
        <v>114</v>
      </c>
      <c r="AZ30" s="22">
        <f>VLOOKUP(T30,'Курс валют'!$A$2:$B$37,2,0)</f>
        <v>1</v>
      </c>
      <c r="BA30" s="6" t="s">
        <v>940</v>
      </c>
      <c r="BE30" s="6"/>
    </row>
    <row r="31" spans="1:57" x14ac:dyDescent="0.25">
      <c r="A31">
        <v>1</v>
      </c>
      <c r="B31">
        <f t="shared" si="45"/>
        <v>28</v>
      </c>
      <c r="C31" s="227" t="s">
        <v>5</v>
      </c>
      <c r="D31" s="58"/>
      <c r="F31" t="s">
        <v>123</v>
      </c>
      <c r="G31" t="s">
        <v>124</v>
      </c>
      <c r="I31" s="54" t="s">
        <v>631</v>
      </c>
      <c r="J31" s="17" t="s">
        <v>70</v>
      </c>
      <c r="M31">
        <v>11</v>
      </c>
      <c r="N31">
        <f>VLOOKUP(M31,'Вводные данные и сценарии'!$A$75:$C$96,3,0)</f>
        <v>5.0000000000000001E-3</v>
      </c>
      <c r="P31" s="22"/>
      <c r="Q31" s="22">
        <v>414164</v>
      </c>
      <c r="R31" s="22">
        <v>0</v>
      </c>
      <c r="S31" s="22">
        <v>414164</v>
      </c>
      <c r="T31">
        <v>643</v>
      </c>
      <c r="U31" s="24">
        <v>43651</v>
      </c>
      <c r="AE31" s="19" t="s">
        <v>108</v>
      </c>
      <c r="AF31" s="19" t="s">
        <v>114</v>
      </c>
      <c r="AH31" s="6">
        <f>IF(OR(C31="Денежные средства",C31="Доля перестраховщика в страховых резервах (регуляторная)",C31="Недвижимость",C31="Требования по текущему налогу на прибыль"),Q31,
IF(OR(C31="Депозиты",C31="Ценные бумаги",C31="Займ страхователю по договору страхования жизни",C31="Займ"),VLOOKUP(E31,'Цен. бум. и деп.'!E:AE,27,0),IF(C31="Производный финансовый инструмент",ПФИ!$B$15,MIN(Q31-R31,S31))))</f>
        <v>414164</v>
      </c>
      <c r="AI31" s="6">
        <f>AH31*VLOOKUP(G31,Свод!A:H,8,0)</f>
        <v>0</v>
      </c>
      <c r="AJ31" s="22">
        <f>IFERROR(VLOOKUP(E31,'Цен. бум. и деп.'!E:AK,30,0),0)</f>
        <v>0</v>
      </c>
      <c r="AK31" s="22">
        <f>IFERROR(VLOOKUP(E31,'Цен. бум. и деп.'!E:AK,33,0),0)</f>
        <v>0</v>
      </c>
      <c r="AL31" s="22">
        <f>IFERROR(VLOOKUP(E31,'Цен. бум. и деп.'!E:AK,29,0),0)</f>
        <v>0</v>
      </c>
      <c r="AM31" s="22">
        <f>IFERROR(VLOOKUP(E31,'Цен. бум. и деп.'!E:AK,31,0),0)</f>
        <v>0</v>
      </c>
      <c r="AN31">
        <f>IF(T31=643,1,'Вводные данные и сценарии'!$B$52+1)</f>
        <v>1</v>
      </c>
      <c r="AO31" s="22">
        <f>AH31*(1-AN31)</f>
        <v>0</v>
      </c>
      <c r="AP31">
        <f>IF(T31=643,1,'Вводные данные и сценарии'!$C$52+1)</f>
        <v>1</v>
      </c>
      <c r="AQ31" s="22">
        <f>AH31*(1-AP31)</f>
        <v>0</v>
      </c>
      <c r="AR31" s="22">
        <f>IF(AND(C31="Недвижимость",D31="жилая"),-AH31*('Вводные данные и сценарии'!$B$58),IF(AND(C31="Недвижимость",D31="нежилая"),-AH31*('Вводные данные и сценарии'!$B$59),0))</f>
        <v>0</v>
      </c>
      <c r="AS31" s="22"/>
      <c r="AT31" s="22">
        <f>IF(AND(I31="",K31="",BA31="нет"),0,
     IF(AND(I31="",K31="",BA31="да"),BD31,
        IF(D31="акция, доля владения &lt;10%",0,
           IF(OR(D31="облигация (кроме субординированных облигаций и ипотечных ценных бумаг)",D31="субординированная облигация, конвертируемая в акции, допущенные к орг. Торгам",D31="облигация с ипотечным покрытием",D31="ценные бумаги, соответствующие искл. Пункта 2.3.2. Проекта норм. Акта"),35%*O31*Z31*AZ31,
               IF(C31="Депозиты",35%*X31*AZ31,35%*AH31)))))</f>
        <v>144957.4</v>
      </c>
      <c r="AU31" s="55" t="str">
        <f>VLOOKUP(G31,Свод!A:I,9,0)</f>
        <v>исп. метод Монте-Карло</v>
      </c>
      <c r="AV31">
        <f>U31-Итог!$B$1</f>
        <v>186</v>
      </c>
      <c r="AW31" s="56">
        <f>IF(AV31&gt;365,N31,N31*AV31/365)</f>
        <v>2.5479452054794523E-3</v>
      </c>
      <c r="AX31" s="232">
        <f ca="1">IF(AU31="исп. метод Монте-Карло",VLOOKUP(G31,Свод!A:J,10,0),"")</f>
        <v>0.69041707555277287</v>
      </c>
      <c r="AY31" s="22">
        <f ca="1">IF(AU31="исп. метод Монте-Карло",AH31-IF(AW31&gt;AX31,AT31,AH31),0)</f>
        <v>0</v>
      </c>
      <c r="AZ31" s="22">
        <f>VLOOKUP(T31,'Курс валют'!$A$2:$B$37,2,0)</f>
        <v>1</v>
      </c>
      <c r="BA31" s="6" t="s">
        <v>940</v>
      </c>
      <c r="BE31" s="6"/>
    </row>
    <row r="32" spans="1:57" x14ac:dyDescent="0.25">
      <c r="A32">
        <v>0</v>
      </c>
      <c r="B32">
        <f t="shared" si="45"/>
        <v>29</v>
      </c>
      <c r="C32" s="227" t="s">
        <v>5</v>
      </c>
      <c r="D32" s="58"/>
      <c r="G32" t="s">
        <v>125</v>
      </c>
      <c r="P32" s="22"/>
      <c r="Q32" s="22">
        <v>463205</v>
      </c>
      <c r="R32" s="22">
        <v>0</v>
      </c>
      <c r="S32" s="22">
        <v>463205</v>
      </c>
      <c r="T32">
        <v>643</v>
      </c>
      <c r="AE32" s="19" t="s">
        <v>108</v>
      </c>
      <c r="AF32" s="19" t="s">
        <v>114</v>
      </c>
      <c r="AZ32" s="22">
        <f>VLOOKUP(T32,'Курс валют'!$A$2:$B$37,2,0)</f>
        <v>1</v>
      </c>
      <c r="BA32" s="6" t="s">
        <v>940</v>
      </c>
      <c r="BE32" s="6"/>
    </row>
    <row r="33" spans="1:57" x14ac:dyDescent="0.25">
      <c r="A33">
        <v>1</v>
      </c>
      <c r="B33">
        <f t="shared" si="45"/>
        <v>30</v>
      </c>
      <c r="C33" s="227" t="s">
        <v>5</v>
      </c>
      <c r="D33" s="58"/>
      <c r="F33" t="s">
        <v>126</v>
      </c>
      <c r="G33" t="s">
        <v>127</v>
      </c>
      <c r="I33" s="54" t="s">
        <v>631</v>
      </c>
      <c r="J33" s="17" t="s">
        <v>70</v>
      </c>
      <c r="M33">
        <v>11</v>
      </c>
      <c r="N33">
        <f>VLOOKUP(M33,'Вводные данные и сценарии'!$A$75:$C$96,3,0)</f>
        <v>5.0000000000000001E-3</v>
      </c>
      <c r="P33" s="22"/>
      <c r="Q33" s="22">
        <v>107605</v>
      </c>
      <c r="R33" s="22">
        <v>0</v>
      </c>
      <c r="S33" s="22">
        <v>107605</v>
      </c>
      <c r="T33">
        <v>643</v>
      </c>
      <c r="U33" s="24">
        <v>43601</v>
      </c>
      <c r="AE33" s="19" t="s">
        <v>109</v>
      </c>
      <c r="AF33" s="19" t="s">
        <v>114</v>
      </c>
      <c r="AH33" s="6">
        <f>IF(OR(C33="Денежные средства",C33="Доля перестраховщика в страховых резервах (регуляторная)",C33="Недвижимость",C33="Требования по текущему налогу на прибыль"),Q33,
IF(OR(C33="Депозиты",C33="Ценные бумаги",C33="Займ страхователю по договору страхования жизни",C33="Займ"),VLOOKUP(E33,'Цен. бум. и деп.'!E:AE,27,0),IF(C33="Производный финансовый инструмент",ПФИ!$B$15,MIN(Q33-R33,S33))))</f>
        <v>107605</v>
      </c>
      <c r="AI33" s="6">
        <f>AH33*VLOOKUP(G33,Свод!A:H,8,0)</f>
        <v>0</v>
      </c>
      <c r="AJ33" s="22">
        <f>IFERROR(VLOOKUP(E33,'Цен. бум. и деп.'!E:AK,30,0),0)</f>
        <v>0</v>
      </c>
      <c r="AK33" s="22">
        <f>IFERROR(VLOOKUP(E33,'Цен. бум. и деп.'!E:AK,33,0),0)</f>
        <v>0</v>
      </c>
      <c r="AL33" s="22">
        <f>IFERROR(VLOOKUP(E33,'Цен. бум. и деп.'!E:AK,29,0),0)</f>
        <v>0</v>
      </c>
      <c r="AM33" s="22">
        <f>IFERROR(VLOOKUP(E33,'Цен. бум. и деп.'!E:AK,31,0),0)</f>
        <v>0</v>
      </c>
      <c r="AN33">
        <f>IF(T33=643,1,'Вводные данные и сценарии'!$B$52+1)</f>
        <v>1</v>
      </c>
      <c r="AO33" s="22">
        <f>AH33*(1-AN33)</f>
        <v>0</v>
      </c>
      <c r="AP33">
        <f>IF(T33=643,1,'Вводные данные и сценарии'!$C$52+1)</f>
        <v>1</v>
      </c>
      <c r="AQ33" s="22">
        <f>AH33*(1-AP33)</f>
        <v>0</v>
      </c>
      <c r="AR33" s="22">
        <f>IF(AND(C33="Недвижимость",D33="жилая"),-AH33*('Вводные данные и сценарии'!$B$58),IF(AND(C33="Недвижимость",D33="нежилая"),-AH33*('Вводные данные и сценарии'!$B$59),0))</f>
        <v>0</v>
      </c>
      <c r="AS33" s="22"/>
      <c r="AT33" s="22">
        <f>IF(AND(I33="",K33="",BA33="нет"),0,
     IF(AND(I33="",K33="",BA33="да"),BD33,
        IF(D33="акция, доля владения &lt;10%",0,
           IF(OR(D33="облигация (кроме субординированных облигаций и ипотечных ценных бумаг)",D33="субординированная облигация, конвертируемая в акции, допущенные к орг. Торгам",D33="облигация с ипотечным покрытием",D33="ценные бумаги, соответствующие искл. Пункта 2.3.2. Проекта норм. Акта"),35%*O33*Z33*AZ33,
               IF(C33="Депозиты",35%*X33*AZ33,35%*AH33)))))</f>
        <v>37661.75</v>
      </c>
      <c r="AU33" s="55" t="str">
        <f>VLOOKUP(G33,Свод!A:I,9,0)</f>
        <v>исп. метод Монте-Карло</v>
      </c>
      <c r="AV33">
        <f>U33-Итог!$B$1</f>
        <v>136</v>
      </c>
      <c r="AW33" s="56">
        <f>IF(AV33&gt;365,N33,N33*AV33/365)</f>
        <v>1.8630136986301372E-3</v>
      </c>
      <c r="AX33" s="232">
        <f ca="1">IF(AU33="исп. метод Монте-Карло",VLOOKUP(G33,Свод!A:J,10,0),"")</f>
        <v>0.70345328450021483</v>
      </c>
      <c r="AY33" s="22">
        <f ca="1">IF(AU33="исп. метод Монте-Карло",AH33-IF(AW33&gt;AX33,AT33,AH33),0)</f>
        <v>0</v>
      </c>
      <c r="AZ33" s="22">
        <f>VLOOKUP(T33,'Курс валют'!$A$2:$B$37,2,0)</f>
        <v>1</v>
      </c>
      <c r="BA33" s="6" t="s">
        <v>940</v>
      </c>
      <c r="BE33" s="6"/>
    </row>
    <row r="34" spans="1:57" x14ac:dyDescent="0.25">
      <c r="A34">
        <v>0</v>
      </c>
      <c r="B34">
        <f t="shared" si="45"/>
        <v>31</v>
      </c>
      <c r="C34" s="227" t="s">
        <v>5</v>
      </c>
      <c r="D34" s="58"/>
      <c r="F34" t="s">
        <v>128</v>
      </c>
      <c r="G34" t="s">
        <v>129</v>
      </c>
      <c r="P34" s="22"/>
      <c r="Q34" s="22">
        <v>958936</v>
      </c>
      <c r="R34" s="22">
        <v>0</v>
      </c>
      <c r="S34" s="22">
        <v>958936</v>
      </c>
      <c r="T34">
        <v>643</v>
      </c>
      <c r="AE34" s="19" t="s">
        <v>109</v>
      </c>
      <c r="AF34" s="19" t="s">
        <v>114</v>
      </c>
      <c r="AZ34" s="22">
        <f>VLOOKUP(T34,'Курс валют'!$A$2:$B$37,2,0)</f>
        <v>1</v>
      </c>
      <c r="BA34" s="6" t="s">
        <v>940</v>
      </c>
      <c r="BE34" s="6"/>
    </row>
    <row r="35" spans="1:57" x14ac:dyDescent="0.25">
      <c r="A35">
        <v>1</v>
      </c>
      <c r="B35">
        <f t="shared" si="45"/>
        <v>32</v>
      </c>
      <c r="C35" s="227" t="s">
        <v>5</v>
      </c>
      <c r="D35" s="58" t="s">
        <v>647</v>
      </c>
      <c r="F35" t="s">
        <v>647</v>
      </c>
      <c r="G35" t="s">
        <v>647</v>
      </c>
      <c r="M35">
        <v>18</v>
      </c>
      <c r="N35">
        <f>VLOOKUP(M35,'Вводные данные и сценарии'!$A$75:$C$96,3,0)</f>
        <v>0.19170000000000001</v>
      </c>
      <c r="P35" s="22"/>
      <c r="Q35" s="22">
        <v>697941</v>
      </c>
      <c r="R35" s="22">
        <v>0</v>
      </c>
      <c r="S35" s="22"/>
      <c r="T35">
        <v>643</v>
      </c>
      <c r="AE35" s="19" t="s">
        <v>110</v>
      </c>
      <c r="AF35" s="19" t="s">
        <v>114</v>
      </c>
      <c r="AG35" t="s">
        <v>941</v>
      </c>
      <c r="AH35" s="6">
        <f>IF(OR(C35="Денежные средства",C35="Доля перестраховщика в страховых резервах (регуляторная)",C35="Недвижимость",C35="Требования по текущему налогу на прибыль"),Q35,
IF(OR(C35="Депозиты",C35="Ценные бумаги",C35="Займ страхователю по договору страхования жизни",C35="Займ"),VLOOKUP(E35,'Цен. бум. и деп.'!E:AE,27,0),IF(C35="Производный финансовый инструмент",ПФИ!$B$15,MIN(Q35-R35,S35))))</f>
        <v>697941</v>
      </c>
      <c r="AI35" s="6">
        <f>AH35*VLOOKUP(G35,Свод!A:H,8,0)</f>
        <v>0</v>
      </c>
      <c r="AJ35" s="22">
        <f>IFERROR(VLOOKUP(E35,'Цен. бум. и деп.'!E:AK,30,0),0)</f>
        <v>0</v>
      </c>
      <c r="AK35" s="22">
        <f>IFERROR(VLOOKUP(E35,'Цен. бум. и деп.'!E:AK,33,0),0)</f>
        <v>0</v>
      </c>
      <c r="AL35" s="22">
        <f>IFERROR(VLOOKUP(E35,'Цен. бум. и деп.'!E:AK,29,0),0)</f>
        <v>0</v>
      </c>
      <c r="AM35" s="22">
        <f>IFERROR(VLOOKUP(E35,'Цен. бум. и деп.'!E:AK,31,0),0)</f>
        <v>0</v>
      </c>
      <c r="AN35">
        <f>IF(T35=643,1,'Вводные данные и сценарии'!$B$52+1)</f>
        <v>1</v>
      </c>
      <c r="AO35" s="22">
        <f>AH35*(1-AN35)</f>
        <v>0</v>
      </c>
      <c r="AP35">
        <f>IF(T35=643,1,'Вводные данные и сценарии'!$C$52+1)</f>
        <v>1</v>
      </c>
      <c r="AQ35" s="22">
        <f>AH35*(1-AP35)</f>
        <v>0</v>
      </c>
      <c r="AR35" s="22">
        <f>IF(AND(C35="Недвижимость",D35="жилая"),-AH35*('Вводные данные и сценарии'!$B$58),IF(AND(C35="Недвижимость",D35="нежилая"),-AH35*('Вводные данные и сценарии'!$B$59),0))</f>
        <v>0</v>
      </c>
      <c r="AS35" s="22"/>
      <c r="AT35" s="22">
        <f>IF(AND(I35="",K35="",BA35="нет"),0,
     IF(AND(I35="",K35="",BA35="да"),BD35,
        IF(D35="акция, доля владения &lt;10%",0,
           IF(OR(D35="облигация (кроме субординированных облигаций и ипотечных ценных бумаг)",D35="субординированная облигация, конвертируемая в акции, допущенные к орг. Торгам",D35="облигация с ипотечным покрытием",D35="ценные бумаги, соответствующие искл. Пункта 2.3.2. Проекта норм. Акта"),35%*O35*Z35*AZ35,
               IF(C35="Депозиты",35%*X35*AZ35,35%*AH35)))))</f>
        <v>0</v>
      </c>
      <c r="AU35" s="55" t="str">
        <f>VLOOKUP(G35,Свод!A:I,9,0)</f>
        <v>не участвует в расчете</v>
      </c>
      <c r="AX35" s="232" t="str">
        <f>IF(AU35="исп. метод Монте-Карло",VLOOKUP(G35,Свод!A:J,10,0),"")</f>
        <v/>
      </c>
      <c r="AY35" s="22">
        <f>IF(AU35="исп. метод Монте-Карло",AH35-IF(AW35&gt;AX35,AT35,AH35),0)</f>
        <v>0</v>
      </c>
      <c r="AZ35" s="22">
        <f>VLOOKUP(T35,'Курс валют'!$A$2:$B$37,2,0)</f>
        <v>1</v>
      </c>
      <c r="BA35" s="6" t="s">
        <v>940</v>
      </c>
      <c r="BE35" s="6"/>
    </row>
    <row r="36" spans="1:57" x14ac:dyDescent="0.25">
      <c r="A36">
        <v>0</v>
      </c>
      <c r="B36">
        <f t="shared" si="45"/>
        <v>33</v>
      </c>
      <c r="C36" s="227" t="s">
        <v>5</v>
      </c>
      <c r="D36" s="58"/>
      <c r="P36" s="22"/>
      <c r="Q36" s="22">
        <v>949070</v>
      </c>
      <c r="R36" s="22">
        <v>0</v>
      </c>
      <c r="S36" s="22"/>
      <c r="T36">
        <v>643</v>
      </c>
      <c r="AE36" s="19" t="s">
        <v>113</v>
      </c>
      <c r="AF36" s="19" t="s">
        <v>114</v>
      </c>
      <c r="AZ36" s="22">
        <f>VLOOKUP(T36,'Курс валют'!$A$2:$B$37,2,0)</f>
        <v>1</v>
      </c>
      <c r="BA36" s="6" t="s">
        <v>940</v>
      </c>
      <c r="BE36" s="6"/>
    </row>
    <row r="37" spans="1:57" x14ac:dyDescent="0.25">
      <c r="A37">
        <v>1</v>
      </c>
      <c r="B37">
        <f t="shared" si="45"/>
        <v>34</v>
      </c>
      <c r="C37" s="227" t="s">
        <v>5</v>
      </c>
      <c r="D37" s="58"/>
      <c r="F37" t="s">
        <v>130</v>
      </c>
      <c r="G37" t="s">
        <v>131</v>
      </c>
      <c r="I37" s="54" t="s">
        <v>631</v>
      </c>
      <c r="J37" s="17" t="s">
        <v>70</v>
      </c>
      <c r="M37">
        <v>11</v>
      </c>
      <c r="N37">
        <f>VLOOKUP(M37,'Вводные данные и сценарии'!$A$75:$C$96,3,0)</f>
        <v>5.0000000000000001E-3</v>
      </c>
      <c r="P37" s="22"/>
      <c r="Q37" s="22">
        <v>438725</v>
      </c>
      <c r="R37" s="22">
        <v>0</v>
      </c>
      <c r="S37" s="22"/>
      <c r="T37">
        <v>643</v>
      </c>
      <c r="U37" s="24">
        <v>43813</v>
      </c>
      <c r="AE37" s="19" t="s">
        <v>115</v>
      </c>
      <c r="AF37" s="19" t="s">
        <v>980</v>
      </c>
      <c r="AH37" s="6">
        <f>IF(OR(C37="Денежные средства",C37="Доля перестраховщика в страховых резервах (регуляторная)",C37="Недвижимость",C37="Требования по текущему налогу на прибыль"),Q37,
IF(OR(C37="Депозиты",C37="Ценные бумаги",C37="Займ страхователю по договору страхования жизни",C37="Займ"),VLOOKUP(E37,'Цен. бум. и деп.'!E:AE,27,0),IF(C37="Производный финансовый инструмент",ПФИ!$B$15,MIN(Q37-R37,S37))))</f>
        <v>438725</v>
      </c>
      <c r="AI37" s="6">
        <f>AH37*VLOOKUP(G37,Свод!A:H,8,0)</f>
        <v>0</v>
      </c>
      <c r="AJ37" s="22">
        <f>IFERROR(VLOOKUP(E37,'Цен. бум. и деп.'!E:AK,30,0),0)</f>
        <v>0</v>
      </c>
      <c r="AK37" s="22">
        <f>IFERROR(VLOOKUP(E37,'Цен. бум. и деп.'!E:AK,33,0),0)</f>
        <v>0</v>
      </c>
      <c r="AL37" s="22">
        <f>IFERROR(VLOOKUP(E37,'Цен. бум. и деп.'!E:AK,29,0),0)</f>
        <v>0</v>
      </c>
      <c r="AM37" s="22">
        <f>IFERROR(VLOOKUP(E37,'Цен. бум. и деп.'!E:AK,31,0),0)</f>
        <v>0</v>
      </c>
      <c r="AN37">
        <f>IF(T37=643,1,'Вводные данные и сценарии'!$B$52+1)</f>
        <v>1</v>
      </c>
      <c r="AO37" s="22">
        <f>AH37*(1-AN37)</f>
        <v>0</v>
      </c>
      <c r="AP37">
        <f>IF(T37=643,1,'Вводные данные и сценарии'!$C$52+1)</f>
        <v>1</v>
      </c>
      <c r="AQ37" s="22">
        <f>AH37*(1-AP37)</f>
        <v>0</v>
      </c>
      <c r="AR37" s="22">
        <f>IF(AND(C37="Недвижимость",D37="жилая"),-AH37*('Вводные данные и сценарии'!$B$58),IF(AND(C37="Недвижимость",D37="нежилая"),-AH37*('Вводные данные и сценарии'!$B$59),0))</f>
        <v>0</v>
      </c>
      <c r="AS37" s="22"/>
      <c r="AT37" s="22">
        <f>IF(AND(I37="",K37="",BA37="нет"),0,
     IF(AND(I37="",K37="",BA37="да"),BD37,
        IF(D37="акция, доля владения &lt;10%",0,
           IF(OR(D37="облигация (кроме субординированных облигаций и ипотечных ценных бумаг)",D37="субординированная облигация, конвертируемая в акции, допущенные к орг. Торгам",D37="облигация с ипотечным покрытием",D37="ценные бумаги, соответствующие искл. Пункта 2.3.2. Проекта норм. Акта"),35%*O37*Z37*AZ37,
               IF(C37="Депозиты",35%*X37*AZ37,35%*AH37)))))</f>
        <v>153553.75</v>
      </c>
      <c r="AU37" s="55" t="str">
        <f>VLOOKUP(G37,Свод!A:I,9,0)</f>
        <v>исп. метод Монте-Карло</v>
      </c>
      <c r="AV37">
        <f>U37-Итог!$B$1</f>
        <v>348</v>
      </c>
      <c r="AW37" s="56">
        <f>IF(AV37&gt;365,N37,N37*AV37/365)</f>
        <v>4.767123287671233E-3</v>
      </c>
      <c r="AX37" s="232">
        <f ca="1">IF(AU37="исп. метод Монте-Карло",VLOOKUP(G37,Свод!A:J,10,0),"")</f>
        <v>0.39055025640302521</v>
      </c>
      <c r="AY37" s="22">
        <f ca="1">IF(AU37="исп. метод Монте-Карло",AH37-IF(AW37&gt;AX37,AT37,AH37),0)</f>
        <v>0</v>
      </c>
      <c r="AZ37" s="22">
        <f>VLOOKUP(T37,'Курс валют'!$A$2:$B$37,2,0)</f>
        <v>1</v>
      </c>
      <c r="BA37" s="6" t="s">
        <v>940</v>
      </c>
      <c r="BE37" s="6"/>
    </row>
    <row r="38" spans="1:57" x14ac:dyDescent="0.25">
      <c r="A38">
        <v>0</v>
      </c>
      <c r="B38">
        <f t="shared" si="45"/>
        <v>35</v>
      </c>
      <c r="C38" s="227" t="s">
        <v>5</v>
      </c>
      <c r="D38" s="58"/>
      <c r="F38" t="s">
        <v>132</v>
      </c>
      <c r="G38" t="s">
        <v>133</v>
      </c>
      <c r="P38" s="22"/>
      <c r="Q38" s="22">
        <v>615918</v>
      </c>
      <c r="R38" s="22">
        <v>0</v>
      </c>
      <c r="S38" s="22"/>
      <c r="T38">
        <v>643</v>
      </c>
      <c r="AE38" s="19" t="s">
        <v>115</v>
      </c>
      <c r="AF38" s="19" t="s">
        <v>980</v>
      </c>
      <c r="AZ38" s="22">
        <f>VLOOKUP(T38,'Курс валют'!$A$2:$B$37,2,0)</f>
        <v>1</v>
      </c>
      <c r="BA38" s="6" t="s">
        <v>940</v>
      </c>
      <c r="BE38" s="6"/>
    </row>
    <row r="39" spans="1:57" x14ac:dyDescent="0.25">
      <c r="A39">
        <v>0</v>
      </c>
      <c r="B39">
        <f t="shared" si="45"/>
        <v>36</v>
      </c>
      <c r="C39" s="227" t="s">
        <v>5</v>
      </c>
      <c r="D39" s="58"/>
      <c r="F39" t="s">
        <v>134</v>
      </c>
      <c r="G39" t="s">
        <v>135</v>
      </c>
      <c r="P39" s="22"/>
      <c r="Q39" s="22">
        <v>619974</v>
      </c>
      <c r="R39" s="22">
        <v>0</v>
      </c>
      <c r="S39" s="22"/>
      <c r="T39">
        <v>643</v>
      </c>
      <c r="AE39" s="19" t="s">
        <v>116</v>
      </c>
      <c r="AF39" s="19" t="s">
        <v>980</v>
      </c>
      <c r="AZ39" s="22">
        <f>VLOOKUP(T39,'Курс валют'!$A$2:$B$37,2,0)</f>
        <v>1</v>
      </c>
      <c r="BA39" s="6" t="s">
        <v>940</v>
      </c>
      <c r="BE39" s="6"/>
    </row>
    <row r="40" spans="1:57" x14ac:dyDescent="0.25">
      <c r="A40">
        <v>1</v>
      </c>
      <c r="B40">
        <f t="shared" si="45"/>
        <v>37</v>
      </c>
      <c r="C40" s="227" t="s">
        <v>5</v>
      </c>
      <c r="D40" s="58"/>
      <c r="F40" t="s">
        <v>136</v>
      </c>
      <c r="G40" t="s">
        <v>137</v>
      </c>
      <c r="M40">
        <v>18</v>
      </c>
      <c r="N40">
        <f>VLOOKUP(M40,'Вводные данные и сценарии'!$A$75:$C$96,3,0)</f>
        <v>0.19170000000000001</v>
      </c>
      <c r="P40" s="22"/>
      <c r="Q40" s="22">
        <v>322766</v>
      </c>
      <c r="R40" s="22">
        <v>0</v>
      </c>
      <c r="S40" s="22">
        <v>322000</v>
      </c>
      <c r="T40">
        <v>643</v>
      </c>
      <c r="U40" s="24">
        <v>43540</v>
      </c>
      <c r="V40" s="6"/>
      <c r="AE40" s="19" t="s">
        <v>111</v>
      </c>
      <c r="AF40" s="19" t="s">
        <v>114</v>
      </c>
      <c r="AG40" t="s">
        <v>941</v>
      </c>
      <c r="AH40" s="6">
        <f>IF(OR(C40="Денежные средства",C40="Доля перестраховщика в страховых резервах (регуляторная)",C40="Недвижимость",C40="Требования по текущему налогу на прибыль"),Q40,
IF(OR(C40="Депозиты",C40="Ценные бумаги",C40="Займ страхователю по договору страхования жизни",C40="Займ"),VLOOKUP(E40,'Цен. бум. и деп.'!E:AE,27,0),IF(C40="Производный финансовый инструмент",ПФИ!$B$15,MIN(Q40-R40,S40))))</f>
        <v>322000</v>
      </c>
      <c r="AI40" s="6">
        <f>AH40*VLOOKUP(G40,Свод!A:H,8,0)</f>
        <v>0</v>
      </c>
      <c r="AJ40" s="22">
        <f>IFERROR(VLOOKUP(E40,'Цен. бум. и деп.'!E:AK,30,0),0)</f>
        <v>0</v>
      </c>
      <c r="AK40" s="22">
        <f>IFERROR(VLOOKUP(E40,'Цен. бум. и деп.'!E:AK,33,0),0)</f>
        <v>0</v>
      </c>
      <c r="AL40" s="22">
        <f>IFERROR(VLOOKUP(E40,'Цен. бум. и деп.'!E:AK,29,0),0)</f>
        <v>0</v>
      </c>
      <c r="AM40" s="22">
        <f>IFERROR(VLOOKUP(E40,'Цен. бум. и деп.'!E:AK,31,0),0)</f>
        <v>0</v>
      </c>
      <c r="AN40">
        <f>IF(T40=643,1,'Вводные данные и сценарии'!$B$52+1)</f>
        <v>1</v>
      </c>
      <c r="AO40" s="22">
        <f t="shared" ref="AO40:AO103" si="63">AH40*(1-AN40)</f>
        <v>0</v>
      </c>
      <c r="AP40">
        <f>IF(T40=643,1,'Вводные данные и сценарии'!$C$52+1)</f>
        <v>1</v>
      </c>
      <c r="AQ40" s="22">
        <f t="shared" ref="AQ40:AQ103" si="64">AH40*(1-AP40)</f>
        <v>0</v>
      </c>
      <c r="AR40" s="22">
        <f>IF(AND(C40="Недвижимость",D40="жилая"),-AH40*('Вводные данные и сценарии'!$B$58),IF(AND(C40="Недвижимость",D40="нежилая"),-AH40*('Вводные данные и сценарии'!$B$59),0))</f>
        <v>0</v>
      </c>
      <c r="AS40" s="22"/>
      <c r="AT40" s="22">
        <f t="shared" ref="AT40:AT103" si="65">IF(AND(I40="",K40="",BA40="нет"),0,
     IF(AND(I40="",K40="",BA40="да"),BD40,
        IF(D40="акция, доля владения &lt;10%",0,
           IF(OR(D40="облигация (кроме субординированных облигаций и ипотечных ценных бумаг)",D40="субординированная облигация, конвертируемая в акции, допущенные к орг. Торгам",D40="облигация с ипотечным покрытием",D40="ценные бумаги, соответствующие искл. Пункта 2.3.2. Проекта норм. Акта"),35%*O40*Z40*AZ40,
               IF(C40="Депозиты",35%*X40*AZ40,35%*AH40)))))</f>
        <v>0</v>
      </c>
      <c r="AU40" s="55" t="str">
        <f>VLOOKUP(G40,Свод!A:I,9,0)</f>
        <v>исп. расп. Пуассона</v>
      </c>
      <c r="AV40">
        <f>U40-Итог!$B$1</f>
        <v>75</v>
      </c>
      <c r="AW40" s="56">
        <f t="shared" ref="AW40:AW103" si="66">IF(AV40&gt;365,N40,N40*AV40/365)</f>
        <v>3.9390410958904117E-2</v>
      </c>
      <c r="AX40" s="232" t="str">
        <f>IF(AU40="исп. метод Монте-Карло",VLOOKUP(G40,Свод!A:J,10,0),"")</f>
        <v/>
      </c>
      <c r="AY40" s="22">
        <f t="shared" ref="AY40:AY103" si="67">IF(AU40="исп. метод Монте-Карло",AH40-IF(AW40&gt;AX40,AT40,AH40),0)</f>
        <v>0</v>
      </c>
      <c r="AZ40" s="22">
        <f>VLOOKUP(T40,'Курс валют'!$A$2:$B$37,2,0)</f>
        <v>1</v>
      </c>
      <c r="BA40" s="6" t="s">
        <v>940</v>
      </c>
      <c r="BE40" s="6"/>
    </row>
    <row r="41" spans="1:57" x14ac:dyDescent="0.25">
      <c r="A41">
        <v>1</v>
      </c>
      <c r="B41">
        <f t="shared" si="45"/>
        <v>38</v>
      </c>
      <c r="C41" s="227" t="s">
        <v>5</v>
      </c>
      <c r="D41" s="58"/>
      <c r="F41" t="s">
        <v>138</v>
      </c>
      <c r="G41" t="s">
        <v>139</v>
      </c>
      <c r="M41">
        <v>18</v>
      </c>
      <c r="N41">
        <f>VLOOKUP(M41,'Вводные данные и сценарии'!$A$75:$C$96,3,0)</f>
        <v>0.19170000000000001</v>
      </c>
      <c r="P41" s="22"/>
      <c r="Q41" s="22">
        <v>221114</v>
      </c>
      <c r="R41" s="22">
        <v>0</v>
      </c>
      <c r="S41" s="22">
        <v>221114</v>
      </c>
      <c r="T41">
        <v>643</v>
      </c>
      <c r="U41" s="24">
        <v>43699</v>
      </c>
      <c r="V41" s="6"/>
      <c r="AE41" s="19" t="s">
        <v>111</v>
      </c>
      <c r="AF41" s="19" t="s">
        <v>114</v>
      </c>
      <c r="AG41" t="s">
        <v>941</v>
      </c>
      <c r="AH41" s="6">
        <f>IF(OR(C41="Денежные средства",C41="Доля перестраховщика в страховых резервах (регуляторная)",C41="Недвижимость",C41="Требования по текущему налогу на прибыль"),Q41,
IF(OR(C41="Депозиты",C41="Ценные бумаги",C41="Займ страхователю по договору страхования жизни",C41="Займ"),VLOOKUP(E41,'Цен. бум. и деп.'!E:AE,27,0),IF(C41="Производный финансовый инструмент",ПФИ!$B$15,MIN(Q41-R41,S41))))</f>
        <v>221114</v>
      </c>
      <c r="AI41" s="6">
        <f>AH41*VLOOKUP(G41,Свод!A:H,8,0)</f>
        <v>0</v>
      </c>
      <c r="AJ41" s="22">
        <f>IFERROR(VLOOKUP(E41,'Цен. бум. и деп.'!E:AK,30,0),0)</f>
        <v>0</v>
      </c>
      <c r="AK41" s="22">
        <f>IFERROR(VLOOKUP(E41,'Цен. бум. и деп.'!E:AK,33,0),0)</f>
        <v>0</v>
      </c>
      <c r="AL41" s="22">
        <f>IFERROR(VLOOKUP(E41,'Цен. бум. и деп.'!E:AK,29,0),0)</f>
        <v>0</v>
      </c>
      <c r="AM41" s="22">
        <f>IFERROR(VLOOKUP(E41,'Цен. бум. и деп.'!E:AK,31,0),0)</f>
        <v>0</v>
      </c>
      <c r="AN41">
        <f>IF(T41=643,1,'Вводные данные и сценарии'!$B$52+1)</f>
        <v>1</v>
      </c>
      <c r="AO41" s="22">
        <f t="shared" si="63"/>
        <v>0</v>
      </c>
      <c r="AP41">
        <f>IF(T41=643,1,'Вводные данные и сценарии'!$C$52+1)</f>
        <v>1</v>
      </c>
      <c r="AQ41" s="22">
        <f t="shared" si="64"/>
        <v>0</v>
      </c>
      <c r="AR41" s="22">
        <f>IF(AND(C41="Недвижимость",D41="жилая"),-AH41*('Вводные данные и сценарии'!$B$58),IF(AND(C41="Недвижимость",D41="нежилая"),-AH41*('Вводные данные и сценарии'!$B$59),0))</f>
        <v>0</v>
      </c>
      <c r="AS41" s="22"/>
      <c r="AT41" s="22">
        <f t="shared" si="65"/>
        <v>0</v>
      </c>
      <c r="AU41" s="55" t="str">
        <f>VLOOKUP(G41,Свод!A:I,9,0)</f>
        <v>исп. расп. Пуассона</v>
      </c>
      <c r="AV41">
        <f>U41-Итог!$B$1</f>
        <v>234</v>
      </c>
      <c r="AW41" s="56">
        <f t="shared" si="66"/>
        <v>0.12289808219178083</v>
      </c>
      <c r="AX41" s="232" t="str">
        <f>IF(AU41="исп. метод Монте-Карло",VLOOKUP(G41,Свод!A:J,10,0),"")</f>
        <v/>
      </c>
      <c r="AY41" s="22">
        <f t="shared" si="67"/>
        <v>0</v>
      </c>
      <c r="AZ41" s="22">
        <f>VLOOKUP(T41,'Курс валют'!$A$2:$B$37,2,0)</f>
        <v>1</v>
      </c>
      <c r="BA41" s="6" t="s">
        <v>940</v>
      </c>
      <c r="BE41" s="6"/>
    </row>
    <row r="42" spans="1:57" x14ac:dyDescent="0.25">
      <c r="A42">
        <v>1</v>
      </c>
      <c r="B42">
        <f t="shared" si="45"/>
        <v>39</v>
      </c>
      <c r="C42" s="227" t="s">
        <v>5</v>
      </c>
      <c r="D42" s="58"/>
      <c r="F42" t="s">
        <v>140</v>
      </c>
      <c r="G42" t="s">
        <v>141</v>
      </c>
      <c r="M42">
        <v>18</v>
      </c>
      <c r="N42">
        <f>VLOOKUP(M42,'Вводные данные и сценарии'!$A$75:$C$96,3,0)</f>
        <v>0.19170000000000001</v>
      </c>
      <c r="P42" s="22"/>
      <c r="Q42" s="22">
        <v>394977</v>
      </c>
      <c r="R42" s="22">
        <v>0</v>
      </c>
      <c r="S42" s="22">
        <v>394977</v>
      </c>
      <c r="T42">
        <v>643</v>
      </c>
      <c r="U42" s="24">
        <v>43804</v>
      </c>
      <c r="V42" s="6"/>
      <c r="AE42" s="19" t="s">
        <v>111</v>
      </c>
      <c r="AF42" s="19" t="s">
        <v>114</v>
      </c>
      <c r="AG42" t="s">
        <v>941</v>
      </c>
      <c r="AH42" s="6">
        <f>IF(OR(C42="Денежные средства",C42="Доля перестраховщика в страховых резервах (регуляторная)",C42="Недвижимость",C42="Требования по текущему налогу на прибыль"),Q42,
IF(OR(C42="Депозиты",C42="Ценные бумаги",C42="Займ страхователю по договору страхования жизни",C42="Займ"),VLOOKUP(E42,'Цен. бум. и деп.'!E:AE,27,0),IF(C42="Производный финансовый инструмент",ПФИ!$B$15,MIN(Q42-R42,S42))))</f>
        <v>394977</v>
      </c>
      <c r="AI42" s="6">
        <f>AH42*VLOOKUP(G42,Свод!A:H,8,0)</f>
        <v>0</v>
      </c>
      <c r="AJ42" s="22">
        <f>IFERROR(VLOOKUP(E42,'Цен. бум. и деп.'!E:AK,30,0),0)</f>
        <v>0</v>
      </c>
      <c r="AK42" s="22">
        <f>IFERROR(VLOOKUP(E42,'Цен. бум. и деп.'!E:AK,33,0),0)</f>
        <v>0</v>
      </c>
      <c r="AL42" s="22">
        <f>IFERROR(VLOOKUP(E42,'Цен. бум. и деп.'!E:AK,29,0),0)</f>
        <v>0</v>
      </c>
      <c r="AM42" s="22">
        <f>IFERROR(VLOOKUP(E42,'Цен. бум. и деп.'!E:AK,31,0),0)</f>
        <v>0</v>
      </c>
      <c r="AN42">
        <f>IF(T42=643,1,'Вводные данные и сценарии'!$B$52+1)</f>
        <v>1</v>
      </c>
      <c r="AO42" s="22">
        <f t="shared" si="63"/>
        <v>0</v>
      </c>
      <c r="AP42">
        <f>IF(T42=643,1,'Вводные данные и сценарии'!$C$52+1)</f>
        <v>1</v>
      </c>
      <c r="AQ42" s="22">
        <f t="shared" si="64"/>
        <v>0</v>
      </c>
      <c r="AR42" s="22">
        <f>IF(AND(C42="Недвижимость",D42="жилая"),-AH42*('Вводные данные и сценарии'!$B$58),IF(AND(C42="Недвижимость",D42="нежилая"),-AH42*('Вводные данные и сценарии'!$B$59),0))</f>
        <v>0</v>
      </c>
      <c r="AS42" s="22"/>
      <c r="AT42" s="22">
        <f t="shared" si="65"/>
        <v>0</v>
      </c>
      <c r="AU42" s="55" t="str">
        <f>VLOOKUP(G42,Свод!A:I,9,0)</f>
        <v>исп. расп. Пуассона</v>
      </c>
      <c r="AV42">
        <f>U42-Итог!$B$1</f>
        <v>339</v>
      </c>
      <c r="AW42" s="56">
        <f t="shared" si="66"/>
        <v>0.17804465753424659</v>
      </c>
      <c r="AX42" s="232" t="str">
        <f>IF(AU42="исп. метод Монте-Карло",VLOOKUP(G42,Свод!A:J,10,0),"")</f>
        <v/>
      </c>
      <c r="AY42" s="22">
        <f t="shared" si="67"/>
        <v>0</v>
      </c>
      <c r="AZ42" s="22">
        <f>VLOOKUP(T42,'Курс валют'!$A$2:$B$37,2,0)</f>
        <v>1</v>
      </c>
      <c r="BA42" s="6" t="s">
        <v>940</v>
      </c>
      <c r="BE42" s="6"/>
    </row>
    <row r="43" spans="1:57" x14ac:dyDescent="0.25">
      <c r="A43">
        <v>1</v>
      </c>
      <c r="B43">
        <f t="shared" si="45"/>
        <v>40</v>
      </c>
      <c r="C43" s="227" t="s">
        <v>5</v>
      </c>
      <c r="D43" s="58"/>
      <c r="F43" t="s">
        <v>142</v>
      </c>
      <c r="G43" t="s">
        <v>143</v>
      </c>
      <c r="M43">
        <v>18</v>
      </c>
      <c r="N43">
        <f>VLOOKUP(M43,'Вводные данные и сценарии'!$A$75:$C$96,3,0)</f>
        <v>0.19170000000000001</v>
      </c>
      <c r="P43" s="22"/>
      <c r="Q43" s="22">
        <v>252295</v>
      </c>
      <c r="R43" s="22">
        <v>0</v>
      </c>
      <c r="S43" s="22">
        <v>252295</v>
      </c>
      <c r="T43">
        <v>643</v>
      </c>
      <c r="U43" s="24">
        <v>43807</v>
      </c>
      <c r="V43" s="6"/>
      <c r="AE43" s="19" t="s">
        <v>111</v>
      </c>
      <c r="AF43" s="19" t="s">
        <v>114</v>
      </c>
      <c r="AG43" t="s">
        <v>941</v>
      </c>
      <c r="AH43" s="6">
        <f>IF(OR(C43="Денежные средства",C43="Доля перестраховщика в страховых резервах (регуляторная)",C43="Недвижимость",C43="Требования по текущему налогу на прибыль"),Q43,
IF(OR(C43="Депозиты",C43="Ценные бумаги",C43="Займ страхователю по договору страхования жизни",C43="Займ"),VLOOKUP(E43,'Цен. бум. и деп.'!E:AE,27,0),IF(C43="Производный финансовый инструмент",ПФИ!$B$15,MIN(Q43-R43,S43))))</f>
        <v>252295</v>
      </c>
      <c r="AI43" s="6">
        <f>AH43*VLOOKUP(G43,Свод!A:H,8,0)</f>
        <v>0</v>
      </c>
      <c r="AJ43" s="22">
        <f>IFERROR(VLOOKUP(E43,'Цен. бум. и деп.'!E:AK,30,0),0)</f>
        <v>0</v>
      </c>
      <c r="AK43" s="22">
        <f>IFERROR(VLOOKUP(E43,'Цен. бум. и деп.'!E:AK,33,0),0)</f>
        <v>0</v>
      </c>
      <c r="AL43" s="22">
        <f>IFERROR(VLOOKUP(E43,'Цен. бум. и деп.'!E:AK,29,0),0)</f>
        <v>0</v>
      </c>
      <c r="AM43" s="22">
        <f>IFERROR(VLOOKUP(E43,'Цен. бум. и деп.'!E:AK,31,0),0)</f>
        <v>0</v>
      </c>
      <c r="AN43">
        <f>IF(T43=643,1,'Вводные данные и сценарии'!$B$52+1)</f>
        <v>1</v>
      </c>
      <c r="AO43" s="22">
        <f t="shared" si="63"/>
        <v>0</v>
      </c>
      <c r="AP43">
        <f>IF(T43=643,1,'Вводные данные и сценарии'!$C$52+1)</f>
        <v>1</v>
      </c>
      <c r="AQ43" s="22">
        <f t="shared" si="64"/>
        <v>0</v>
      </c>
      <c r="AR43" s="22">
        <f>IF(AND(C43="Недвижимость",D43="жилая"),-AH43*('Вводные данные и сценарии'!$B$58),IF(AND(C43="Недвижимость",D43="нежилая"),-AH43*('Вводные данные и сценарии'!$B$59),0))</f>
        <v>0</v>
      </c>
      <c r="AS43" s="22"/>
      <c r="AT43" s="22">
        <f t="shared" si="65"/>
        <v>0</v>
      </c>
      <c r="AU43" s="55" t="str">
        <f>VLOOKUP(G43,Свод!A:I,9,0)</f>
        <v>исп. расп. Пуассона</v>
      </c>
      <c r="AV43">
        <f>U43-Итог!$B$1</f>
        <v>342</v>
      </c>
      <c r="AW43" s="56">
        <f t="shared" si="66"/>
        <v>0.17962027397260275</v>
      </c>
      <c r="AX43" s="232" t="str">
        <f>IF(AU43="исп. метод Монте-Карло",VLOOKUP(G43,Свод!A:J,10,0),"")</f>
        <v/>
      </c>
      <c r="AY43" s="22">
        <f t="shared" si="67"/>
        <v>0</v>
      </c>
      <c r="AZ43" s="22">
        <f>VLOOKUP(T43,'Курс валют'!$A$2:$B$37,2,0)</f>
        <v>1</v>
      </c>
      <c r="BA43" s="6" t="s">
        <v>940</v>
      </c>
      <c r="BE43" s="6"/>
    </row>
    <row r="44" spans="1:57" x14ac:dyDescent="0.25">
      <c r="A44">
        <v>1</v>
      </c>
      <c r="B44">
        <f t="shared" si="45"/>
        <v>41</v>
      </c>
      <c r="C44" s="227" t="s">
        <v>5</v>
      </c>
      <c r="D44" s="58"/>
      <c r="F44" t="s">
        <v>144</v>
      </c>
      <c r="G44" t="s">
        <v>145</v>
      </c>
      <c r="M44">
        <v>18</v>
      </c>
      <c r="N44">
        <f>VLOOKUP(M44,'Вводные данные и сценарии'!$A$75:$C$96,3,0)</f>
        <v>0.19170000000000001</v>
      </c>
      <c r="P44" s="22"/>
      <c r="Q44" s="22">
        <v>211308</v>
      </c>
      <c r="R44" s="22">
        <v>6339.24</v>
      </c>
      <c r="S44" s="22">
        <v>211308</v>
      </c>
      <c r="T44">
        <v>643</v>
      </c>
      <c r="U44" s="24">
        <v>43699</v>
      </c>
      <c r="V44" s="6"/>
      <c r="AE44" s="19" t="s">
        <v>111</v>
      </c>
      <c r="AF44" s="19" t="s">
        <v>114</v>
      </c>
      <c r="AG44" t="s">
        <v>941</v>
      </c>
      <c r="AH44" s="6">
        <f>IF(OR(C44="Денежные средства",C44="Доля перестраховщика в страховых резервах (регуляторная)",C44="Недвижимость",C44="Требования по текущему налогу на прибыль"),Q44,
IF(OR(C44="Депозиты",C44="Ценные бумаги",C44="Займ страхователю по договору страхования жизни",C44="Займ"),VLOOKUP(E44,'Цен. бум. и деп.'!E:AE,27,0),IF(C44="Производный финансовый инструмент",ПФИ!$B$15,MIN(Q44-R44,S44))))</f>
        <v>204968.76</v>
      </c>
      <c r="AI44" s="6">
        <f>AH44*VLOOKUP(G44,Свод!A:H,8,0)</f>
        <v>0</v>
      </c>
      <c r="AJ44" s="22">
        <f>IFERROR(VLOOKUP(E44,'Цен. бум. и деп.'!E:AK,30,0),0)</f>
        <v>0</v>
      </c>
      <c r="AK44" s="22">
        <f>IFERROR(VLOOKUP(E44,'Цен. бум. и деп.'!E:AK,33,0),0)</f>
        <v>0</v>
      </c>
      <c r="AL44" s="22">
        <f>IFERROR(VLOOKUP(E44,'Цен. бум. и деп.'!E:AK,29,0),0)</f>
        <v>0</v>
      </c>
      <c r="AM44" s="22">
        <f>IFERROR(VLOOKUP(E44,'Цен. бум. и деп.'!E:AK,31,0),0)</f>
        <v>0</v>
      </c>
      <c r="AN44">
        <f>IF(T44=643,1,'Вводные данные и сценарии'!$B$52+1)</f>
        <v>1</v>
      </c>
      <c r="AO44" s="22">
        <f t="shared" si="63"/>
        <v>0</v>
      </c>
      <c r="AP44">
        <f>IF(T44=643,1,'Вводные данные и сценарии'!$C$52+1)</f>
        <v>1</v>
      </c>
      <c r="AQ44" s="22">
        <f t="shared" si="64"/>
        <v>0</v>
      </c>
      <c r="AR44" s="22">
        <f>IF(AND(C44="Недвижимость",D44="жилая"),-AH44*('Вводные данные и сценарии'!$B$58),IF(AND(C44="Недвижимость",D44="нежилая"),-AH44*('Вводные данные и сценарии'!$B$59),0))</f>
        <v>0</v>
      </c>
      <c r="AS44" s="22"/>
      <c r="AT44" s="22">
        <f t="shared" si="65"/>
        <v>0</v>
      </c>
      <c r="AU44" s="55" t="str">
        <f>VLOOKUP(G44,Свод!A:I,9,0)</f>
        <v>исп. расп. Пуассона</v>
      </c>
      <c r="AV44">
        <f>U44-Итог!$B$1</f>
        <v>234</v>
      </c>
      <c r="AW44" s="56">
        <f t="shared" si="66"/>
        <v>0.12289808219178083</v>
      </c>
      <c r="AX44" s="232" t="str">
        <f>IF(AU44="исп. метод Монте-Карло",VLOOKUP(G44,Свод!A:J,10,0),"")</f>
        <v/>
      </c>
      <c r="AY44" s="22">
        <f t="shared" si="67"/>
        <v>0</v>
      </c>
      <c r="AZ44" s="22">
        <f>VLOOKUP(T44,'Курс валют'!$A$2:$B$37,2,0)</f>
        <v>1</v>
      </c>
      <c r="BA44" s="6" t="s">
        <v>940</v>
      </c>
      <c r="BE44" s="6"/>
    </row>
    <row r="45" spans="1:57" x14ac:dyDescent="0.25">
      <c r="A45">
        <v>1</v>
      </c>
      <c r="B45">
        <f t="shared" si="45"/>
        <v>42</v>
      </c>
      <c r="C45" s="227" t="s">
        <v>5</v>
      </c>
      <c r="D45" s="58"/>
      <c r="F45" t="s">
        <v>146</v>
      </c>
      <c r="G45" t="s">
        <v>147</v>
      </c>
      <c r="M45">
        <v>18</v>
      </c>
      <c r="N45">
        <f>VLOOKUP(M45,'Вводные данные и сценарии'!$A$75:$C$96,3,0)</f>
        <v>0.19170000000000001</v>
      </c>
      <c r="P45" s="22"/>
      <c r="Q45" s="22">
        <v>524239</v>
      </c>
      <c r="R45" s="22">
        <v>0</v>
      </c>
      <c r="S45" s="22">
        <v>524239</v>
      </c>
      <c r="T45">
        <v>643</v>
      </c>
      <c r="U45" s="24">
        <v>43636</v>
      </c>
      <c r="V45" s="6"/>
      <c r="AE45" s="19" t="s">
        <v>111</v>
      </c>
      <c r="AF45" s="19" t="s">
        <v>114</v>
      </c>
      <c r="AG45" t="s">
        <v>941</v>
      </c>
      <c r="AH45" s="6">
        <f>IF(OR(C45="Денежные средства",C45="Доля перестраховщика в страховых резервах (регуляторная)",C45="Недвижимость",C45="Требования по текущему налогу на прибыль"),Q45,
IF(OR(C45="Депозиты",C45="Ценные бумаги",C45="Займ страхователю по договору страхования жизни",C45="Займ"),VLOOKUP(E45,'Цен. бум. и деп.'!E:AE,27,0),IF(C45="Производный финансовый инструмент",ПФИ!$B$15,MIN(Q45-R45,S45))))</f>
        <v>524239</v>
      </c>
      <c r="AI45" s="6">
        <f>AH45*VLOOKUP(G45,Свод!A:H,8,0)</f>
        <v>0</v>
      </c>
      <c r="AJ45" s="22">
        <f>IFERROR(VLOOKUP(E45,'Цен. бум. и деп.'!E:AK,30,0),0)</f>
        <v>0</v>
      </c>
      <c r="AK45" s="22">
        <f>IFERROR(VLOOKUP(E45,'Цен. бум. и деп.'!E:AK,33,0),0)</f>
        <v>0</v>
      </c>
      <c r="AL45" s="22">
        <f>IFERROR(VLOOKUP(E45,'Цен. бум. и деп.'!E:AK,29,0),0)</f>
        <v>0</v>
      </c>
      <c r="AM45" s="22">
        <f>IFERROR(VLOOKUP(E45,'Цен. бум. и деп.'!E:AK,31,0),0)</f>
        <v>0</v>
      </c>
      <c r="AN45">
        <f>IF(T45=643,1,'Вводные данные и сценарии'!$B$52+1)</f>
        <v>1</v>
      </c>
      <c r="AO45" s="22">
        <f t="shared" si="63"/>
        <v>0</v>
      </c>
      <c r="AP45">
        <f>IF(T45=643,1,'Вводные данные и сценарии'!$C$52+1)</f>
        <v>1</v>
      </c>
      <c r="AQ45" s="22">
        <f t="shared" si="64"/>
        <v>0</v>
      </c>
      <c r="AR45" s="22">
        <f>IF(AND(C45="Недвижимость",D45="жилая"),-AH45*('Вводные данные и сценарии'!$B$58),IF(AND(C45="Недвижимость",D45="нежилая"),-AH45*('Вводные данные и сценарии'!$B$59),0))</f>
        <v>0</v>
      </c>
      <c r="AS45" s="22"/>
      <c r="AT45" s="22">
        <f t="shared" si="65"/>
        <v>0</v>
      </c>
      <c r="AU45" s="55" t="str">
        <f>VLOOKUP(G45,Свод!A:I,9,0)</f>
        <v>исп. расп. Пуассона</v>
      </c>
      <c r="AV45">
        <f>U45-Итог!$B$1</f>
        <v>171</v>
      </c>
      <c r="AW45" s="56">
        <f t="shared" si="66"/>
        <v>8.9810136986301373E-2</v>
      </c>
      <c r="AX45" s="232" t="str">
        <f>IF(AU45="исп. метод Монте-Карло",VLOOKUP(G45,Свод!A:J,10,0),"")</f>
        <v/>
      </c>
      <c r="AY45" s="22">
        <f t="shared" si="67"/>
        <v>0</v>
      </c>
      <c r="AZ45" s="22">
        <f>VLOOKUP(T45,'Курс валют'!$A$2:$B$37,2,0)</f>
        <v>1</v>
      </c>
      <c r="BA45" s="6" t="s">
        <v>940</v>
      </c>
      <c r="BE45" s="6"/>
    </row>
    <row r="46" spans="1:57" x14ac:dyDescent="0.25">
      <c r="A46">
        <v>1</v>
      </c>
      <c r="B46">
        <f t="shared" si="45"/>
        <v>43</v>
      </c>
      <c r="C46" s="227" t="s">
        <v>5</v>
      </c>
      <c r="D46" s="58"/>
      <c r="F46" t="s">
        <v>148</v>
      </c>
      <c r="G46" t="s">
        <v>149</v>
      </c>
      <c r="M46">
        <v>18</v>
      </c>
      <c r="N46">
        <f>VLOOKUP(M46,'Вводные данные и сценарии'!$A$75:$C$96,3,0)</f>
        <v>0.19170000000000001</v>
      </c>
      <c r="P46" s="22"/>
      <c r="Q46" s="22">
        <v>825402</v>
      </c>
      <c r="R46" s="22">
        <v>0</v>
      </c>
      <c r="S46" s="22">
        <v>825402</v>
      </c>
      <c r="T46">
        <v>643</v>
      </c>
      <c r="U46" s="24">
        <v>43778</v>
      </c>
      <c r="V46" s="6"/>
      <c r="AE46" s="19" t="s">
        <v>111</v>
      </c>
      <c r="AF46" s="19" t="s">
        <v>114</v>
      </c>
      <c r="AG46" t="s">
        <v>941</v>
      </c>
      <c r="AH46" s="6">
        <f>IF(OR(C46="Денежные средства",C46="Доля перестраховщика в страховых резервах (регуляторная)",C46="Недвижимость",C46="Требования по текущему налогу на прибыль"),Q46,
IF(OR(C46="Депозиты",C46="Ценные бумаги",C46="Займ страхователю по договору страхования жизни",C46="Займ"),VLOOKUP(E46,'Цен. бум. и деп.'!E:AE,27,0),IF(C46="Производный финансовый инструмент",ПФИ!$B$15,MIN(Q46-R46,S46))))</f>
        <v>825402</v>
      </c>
      <c r="AI46" s="6">
        <f>AH46*VLOOKUP(G46,Свод!A:H,8,0)</f>
        <v>0</v>
      </c>
      <c r="AJ46" s="22">
        <f>IFERROR(VLOOKUP(E46,'Цен. бум. и деп.'!E:AK,30,0),0)</f>
        <v>0</v>
      </c>
      <c r="AK46" s="22">
        <f>IFERROR(VLOOKUP(E46,'Цен. бум. и деп.'!E:AK,33,0),0)</f>
        <v>0</v>
      </c>
      <c r="AL46" s="22">
        <f>IFERROR(VLOOKUP(E46,'Цен. бум. и деп.'!E:AK,29,0),0)</f>
        <v>0</v>
      </c>
      <c r="AM46" s="22">
        <f>IFERROR(VLOOKUP(E46,'Цен. бум. и деп.'!E:AK,31,0),0)</f>
        <v>0</v>
      </c>
      <c r="AN46">
        <f>IF(T46=643,1,'Вводные данные и сценарии'!$B$52+1)</f>
        <v>1</v>
      </c>
      <c r="AO46" s="22">
        <f t="shared" si="63"/>
        <v>0</v>
      </c>
      <c r="AP46">
        <f>IF(T46=643,1,'Вводные данные и сценарии'!$C$52+1)</f>
        <v>1</v>
      </c>
      <c r="AQ46" s="22">
        <f t="shared" si="64"/>
        <v>0</v>
      </c>
      <c r="AR46" s="22">
        <f>IF(AND(C46="Недвижимость",D46="жилая"),-AH46*('Вводные данные и сценарии'!$B$58),IF(AND(C46="Недвижимость",D46="нежилая"),-AH46*('Вводные данные и сценарии'!$B$59),0))</f>
        <v>0</v>
      </c>
      <c r="AS46" s="22"/>
      <c r="AT46" s="22">
        <f t="shared" si="65"/>
        <v>0</v>
      </c>
      <c r="AU46" s="55" t="str">
        <f>VLOOKUP(G46,Свод!A:I,9,0)</f>
        <v>исп. расп. Пуассона</v>
      </c>
      <c r="AV46">
        <f>U46-Итог!$B$1</f>
        <v>313</v>
      </c>
      <c r="AW46" s="56">
        <f t="shared" si="66"/>
        <v>0.16438931506849316</v>
      </c>
      <c r="AX46" s="232" t="str">
        <f>IF(AU46="исп. метод Монте-Карло",VLOOKUP(G46,Свод!A:J,10,0),"")</f>
        <v/>
      </c>
      <c r="AY46" s="22">
        <f t="shared" si="67"/>
        <v>0</v>
      </c>
      <c r="AZ46" s="22">
        <f>VLOOKUP(T46,'Курс валют'!$A$2:$B$37,2,0)</f>
        <v>1</v>
      </c>
      <c r="BA46" s="6" t="s">
        <v>940</v>
      </c>
      <c r="BE46" s="6"/>
    </row>
    <row r="47" spans="1:57" x14ac:dyDescent="0.25">
      <c r="A47">
        <v>1</v>
      </c>
      <c r="B47">
        <f t="shared" si="45"/>
        <v>44</v>
      </c>
      <c r="C47" s="227" t="s">
        <v>5</v>
      </c>
      <c r="D47" s="58"/>
      <c r="F47" t="s">
        <v>150</v>
      </c>
      <c r="G47" t="s">
        <v>151</v>
      </c>
      <c r="M47">
        <v>18</v>
      </c>
      <c r="N47">
        <f>VLOOKUP(M47,'Вводные данные и сценарии'!$A$75:$C$96,3,0)</f>
        <v>0.19170000000000001</v>
      </c>
      <c r="P47" s="22"/>
      <c r="Q47" s="22">
        <v>428927</v>
      </c>
      <c r="R47" s="22">
        <v>0</v>
      </c>
      <c r="S47" s="22">
        <v>428927</v>
      </c>
      <c r="T47">
        <v>840</v>
      </c>
      <c r="U47" s="24">
        <v>43556</v>
      </c>
      <c r="V47" s="6"/>
      <c r="AE47" s="19" t="s">
        <v>111</v>
      </c>
      <c r="AF47" s="19" t="s">
        <v>114</v>
      </c>
      <c r="AG47" t="s">
        <v>941</v>
      </c>
      <c r="AH47" s="6">
        <f>IF(OR(C47="Денежные средства",C47="Доля перестраховщика в страховых резервах (регуляторная)",C47="Недвижимость",C47="Требования по текущему налогу на прибыль"),Q47,
IF(OR(C47="Депозиты",C47="Ценные бумаги",C47="Займ страхователю по договору страхования жизни",C47="Займ"),VLOOKUP(E47,'Цен. бум. и деп.'!E:AE,27,0),IF(C47="Производный финансовый инструмент",ПФИ!$B$15,MIN(Q47-R47,S47))))</f>
        <v>428927</v>
      </c>
      <c r="AI47" s="6">
        <f>AH47*VLOOKUP(G47,Свод!A:H,8,0)</f>
        <v>0</v>
      </c>
      <c r="AJ47" s="22">
        <f>IFERROR(VLOOKUP(E47,'Цен. бум. и деп.'!E:AK,30,0),0)</f>
        <v>0</v>
      </c>
      <c r="AK47" s="22">
        <f>IFERROR(VLOOKUP(E47,'Цен. бум. и деп.'!E:AK,33,0),0)</f>
        <v>0</v>
      </c>
      <c r="AL47" s="22">
        <f>IFERROR(VLOOKUP(E47,'Цен. бум. и деп.'!E:AK,29,0),0)</f>
        <v>0</v>
      </c>
      <c r="AM47" s="22">
        <f>IFERROR(VLOOKUP(E47,'Цен. бум. и деп.'!E:AK,31,0),0)</f>
        <v>0</v>
      </c>
      <c r="AN47">
        <f>IF(T47=643,1,'Вводные данные и сценарии'!$B$52+1)</f>
        <v>1.44</v>
      </c>
      <c r="AO47" s="22">
        <f t="shared" si="63"/>
        <v>-188727.87999999998</v>
      </c>
      <c r="AP47">
        <f>IF(T47=643,1,'Вводные данные и сценарии'!$C$52+1)</f>
        <v>0.91</v>
      </c>
      <c r="AQ47" s="22">
        <f t="shared" si="64"/>
        <v>38603.429999999986</v>
      </c>
      <c r="AR47" s="22">
        <f>IF(AND(C47="Недвижимость",D47="жилая"),-AH47*('Вводные данные и сценарии'!$B$58),IF(AND(C47="Недвижимость",D47="нежилая"),-AH47*('Вводные данные и сценарии'!$B$59),0))</f>
        <v>0</v>
      </c>
      <c r="AS47" s="22"/>
      <c r="AT47" s="22">
        <f t="shared" si="65"/>
        <v>0</v>
      </c>
      <c r="AU47" s="55" t="str">
        <f>VLOOKUP(G47,Свод!A:I,9,0)</f>
        <v>исп. расп. Пуассона</v>
      </c>
      <c r="AV47">
        <f>U47-Итог!$B$1</f>
        <v>91</v>
      </c>
      <c r="AW47" s="56">
        <f t="shared" si="66"/>
        <v>4.7793698630136987E-2</v>
      </c>
      <c r="AX47" s="232" t="str">
        <f>IF(AU47="исп. метод Монте-Карло",VLOOKUP(G47,Свод!A:J,10,0),"")</f>
        <v/>
      </c>
      <c r="AY47" s="22">
        <f t="shared" si="67"/>
        <v>0</v>
      </c>
      <c r="AZ47" s="22">
        <f>VLOOKUP(T47,'Курс валют'!$A$2:$B$37,2,0)</f>
        <v>69.470600000000005</v>
      </c>
      <c r="BA47" s="6" t="s">
        <v>940</v>
      </c>
      <c r="BE47" s="6"/>
    </row>
    <row r="48" spans="1:57" x14ac:dyDescent="0.25">
      <c r="A48">
        <v>1</v>
      </c>
      <c r="B48">
        <f t="shared" si="45"/>
        <v>45</v>
      </c>
      <c r="C48" s="227" t="s">
        <v>5</v>
      </c>
      <c r="D48" s="58"/>
      <c r="F48" t="s">
        <v>152</v>
      </c>
      <c r="G48" t="s">
        <v>153</v>
      </c>
      <c r="M48">
        <v>18</v>
      </c>
      <c r="N48">
        <f>VLOOKUP(M48,'Вводные данные и сценарии'!$A$75:$C$96,3,0)</f>
        <v>0.19170000000000001</v>
      </c>
      <c r="P48" s="22"/>
      <c r="Q48" s="22">
        <v>14774</v>
      </c>
      <c r="R48" s="22">
        <v>443.22</v>
      </c>
      <c r="S48" s="22">
        <v>14774</v>
      </c>
      <c r="T48">
        <v>840</v>
      </c>
      <c r="U48" s="24">
        <v>43561</v>
      </c>
      <c r="V48" s="6"/>
      <c r="AE48" s="19" t="s">
        <v>111</v>
      </c>
      <c r="AF48" s="19" t="s">
        <v>114</v>
      </c>
      <c r="AG48" t="s">
        <v>941</v>
      </c>
      <c r="AH48" s="6">
        <f>IF(OR(C48="Денежные средства",C48="Доля перестраховщика в страховых резервах (регуляторная)",C48="Недвижимость",C48="Требования по текущему налогу на прибыль"),Q48,
IF(OR(C48="Депозиты",C48="Ценные бумаги",C48="Займ страхователю по договору страхования жизни",C48="Займ"),VLOOKUP(E48,'Цен. бум. и деп.'!E:AE,27,0),IF(C48="Производный финансовый инструмент",ПФИ!$B$15,MIN(Q48-R48,S48))))</f>
        <v>14330.78</v>
      </c>
      <c r="AI48" s="6">
        <f>AH48*VLOOKUP(G48,Свод!A:H,8,0)</f>
        <v>0</v>
      </c>
      <c r="AJ48" s="22">
        <f>IFERROR(VLOOKUP(E48,'Цен. бум. и деп.'!E:AK,30,0),0)</f>
        <v>0</v>
      </c>
      <c r="AK48" s="22">
        <f>IFERROR(VLOOKUP(E48,'Цен. бум. и деп.'!E:AK,33,0),0)</f>
        <v>0</v>
      </c>
      <c r="AL48" s="22">
        <f>IFERROR(VLOOKUP(E48,'Цен. бум. и деп.'!E:AK,29,0),0)</f>
        <v>0</v>
      </c>
      <c r="AM48" s="22">
        <f>IFERROR(VLOOKUP(E48,'Цен. бум. и деп.'!E:AK,31,0),0)</f>
        <v>0</v>
      </c>
      <c r="AN48">
        <f>IF(T48=643,1,'Вводные данные и сценарии'!$B$52+1)</f>
        <v>1.44</v>
      </c>
      <c r="AO48" s="22">
        <f t="shared" si="63"/>
        <v>-6305.5431999999992</v>
      </c>
      <c r="AP48">
        <f>IF(T48=643,1,'Вводные данные и сценарии'!$C$52+1)</f>
        <v>0.91</v>
      </c>
      <c r="AQ48" s="22">
        <f t="shared" si="64"/>
        <v>1289.7701999999997</v>
      </c>
      <c r="AR48" s="22">
        <f>IF(AND(C48="Недвижимость",D48="жилая"),-AH48*('Вводные данные и сценарии'!$B$58),IF(AND(C48="Недвижимость",D48="нежилая"),-AH48*('Вводные данные и сценарии'!$B$59),0))</f>
        <v>0</v>
      </c>
      <c r="AS48" s="22"/>
      <c r="AT48" s="22">
        <f t="shared" si="65"/>
        <v>0</v>
      </c>
      <c r="AU48" s="55" t="str">
        <f>VLOOKUP(G48,Свод!A:I,9,0)</f>
        <v>исп. расп. Пуассона</v>
      </c>
      <c r="AV48">
        <f>U48-Итог!$B$1</f>
        <v>96</v>
      </c>
      <c r="AW48" s="56">
        <f t="shared" si="66"/>
        <v>5.0419726027397263E-2</v>
      </c>
      <c r="AX48" s="232" t="str">
        <f>IF(AU48="исп. метод Монте-Карло",VLOOKUP(G48,Свод!A:J,10,0),"")</f>
        <v/>
      </c>
      <c r="AY48" s="22">
        <f t="shared" si="67"/>
        <v>0</v>
      </c>
      <c r="AZ48" s="22">
        <f>VLOOKUP(T48,'Курс валют'!$A$2:$B$37,2,0)</f>
        <v>69.470600000000005</v>
      </c>
      <c r="BA48" s="6" t="s">
        <v>940</v>
      </c>
      <c r="BE48" s="6"/>
    </row>
    <row r="49" spans="1:57" x14ac:dyDescent="0.25">
      <c r="A49">
        <v>1</v>
      </c>
      <c r="B49">
        <f t="shared" si="45"/>
        <v>46</v>
      </c>
      <c r="C49" s="227" t="s">
        <v>5</v>
      </c>
      <c r="D49" s="58"/>
      <c r="F49" t="s">
        <v>154</v>
      </c>
      <c r="G49" t="s">
        <v>155</v>
      </c>
      <c r="M49">
        <v>18</v>
      </c>
      <c r="N49">
        <f>VLOOKUP(M49,'Вводные данные и сценарии'!$A$75:$C$96,3,0)</f>
        <v>0.19170000000000001</v>
      </c>
      <c r="P49" s="22"/>
      <c r="Q49" s="22">
        <v>329389</v>
      </c>
      <c r="R49" s="22">
        <v>0</v>
      </c>
      <c r="S49" s="22">
        <v>329389</v>
      </c>
      <c r="T49">
        <v>840</v>
      </c>
      <c r="U49" s="24">
        <v>43667</v>
      </c>
      <c r="V49" s="6"/>
      <c r="AE49" s="19" t="s">
        <v>111</v>
      </c>
      <c r="AF49" s="19" t="s">
        <v>114</v>
      </c>
      <c r="AG49" t="s">
        <v>941</v>
      </c>
      <c r="AH49" s="6">
        <f>IF(OR(C49="Денежные средства",C49="Доля перестраховщика в страховых резервах (регуляторная)",C49="Недвижимость",C49="Требования по текущему налогу на прибыль"),Q49,
IF(OR(C49="Депозиты",C49="Ценные бумаги",C49="Займ страхователю по договору страхования жизни",C49="Займ"),VLOOKUP(E49,'Цен. бум. и деп.'!E:AE,27,0),IF(C49="Производный финансовый инструмент",ПФИ!$B$15,MIN(Q49-R49,S49))))</f>
        <v>329389</v>
      </c>
      <c r="AI49" s="6">
        <f>AH49*VLOOKUP(G49,Свод!A:H,8,0)</f>
        <v>0</v>
      </c>
      <c r="AJ49" s="22">
        <f>IFERROR(VLOOKUP(E49,'Цен. бум. и деп.'!E:AK,30,0),0)</f>
        <v>0</v>
      </c>
      <c r="AK49" s="22">
        <f>IFERROR(VLOOKUP(E49,'Цен. бум. и деп.'!E:AK,33,0),0)</f>
        <v>0</v>
      </c>
      <c r="AL49" s="22">
        <f>IFERROR(VLOOKUP(E49,'Цен. бум. и деп.'!E:AK,29,0),0)</f>
        <v>0</v>
      </c>
      <c r="AM49" s="22">
        <f>IFERROR(VLOOKUP(E49,'Цен. бум. и деп.'!E:AK,31,0),0)</f>
        <v>0</v>
      </c>
      <c r="AN49">
        <f>IF(T49=643,1,'Вводные данные и сценарии'!$B$52+1)</f>
        <v>1.44</v>
      </c>
      <c r="AO49" s="22">
        <f t="shared" si="63"/>
        <v>-144931.15999999997</v>
      </c>
      <c r="AP49">
        <f>IF(T49=643,1,'Вводные данные и сценарии'!$C$52+1)</f>
        <v>0.91</v>
      </c>
      <c r="AQ49" s="22">
        <f t="shared" si="64"/>
        <v>29645.009999999991</v>
      </c>
      <c r="AR49" s="22">
        <f>IF(AND(C49="Недвижимость",D49="жилая"),-AH49*('Вводные данные и сценарии'!$B$58),IF(AND(C49="Недвижимость",D49="нежилая"),-AH49*('Вводные данные и сценарии'!$B$59),0))</f>
        <v>0</v>
      </c>
      <c r="AS49" s="22"/>
      <c r="AT49" s="22">
        <f t="shared" si="65"/>
        <v>0</v>
      </c>
      <c r="AU49" s="55" t="str">
        <f>VLOOKUP(G49,Свод!A:I,9,0)</f>
        <v>исп. расп. Пуассона</v>
      </c>
      <c r="AV49">
        <f>U49-Итог!$B$1</f>
        <v>202</v>
      </c>
      <c r="AW49" s="56">
        <f t="shared" si="66"/>
        <v>0.10609150684931508</v>
      </c>
      <c r="AX49" s="232" t="str">
        <f>IF(AU49="исп. метод Монте-Карло",VLOOKUP(G49,Свод!A:J,10,0),"")</f>
        <v/>
      </c>
      <c r="AY49" s="22">
        <f t="shared" si="67"/>
        <v>0</v>
      </c>
      <c r="AZ49" s="22">
        <f>VLOOKUP(T49,'Курс валют'!$A$2:$B$37,2,0)</f>
        <v>69.470600000000005</v>
      </c>
      <c r="BA49" s="6" t="s">
        <v>940</v>
      </c>
      <c r="BE49" s="6"/>
    </row>
    <row r="50" spans="1:57" x14ac:dyDescent="0.25">
      <c r="A50">
        <v>1</v>
      </c>
      <c r="B50">
        <f t="shared" si="45"/>
        <v>47</v>
      </c>
      <c r="C50" s="227" t="s">
        <v>5</v>
      </c>
      <c r="D50" s="58"/>
      <c r="F50" t="s">
        <v>156</v>
      </c>
      <c r="G50" t="s">
        <v>157</v>
      </c>
      <c r="M50">
        <v>18</v>
      </c>
      <c r="N50">
        <f>VLOOKUP(M50,'Вводные данные и сценарии'!$A$75:$C$96,3,0)</f>
        <v>0.19170000000000001</v>
      </c>
      <c r="P50" s="22"/>
      <c r="Q50" s="22">
        <v>948175</v>
      </c>
      <c r="R50" s="22">
        <v>0</v>
      </c>
      <c r="S50" s="22">
        <v>948175</v>
      </c>
      <c r="T50">
        <v>840</v>
      </c>
      <c r="U50" s="24">
        <v>43828</v>
      </c>
      <c r="V50" s="6"/>
      <c r="AE50" s="19" t="s">
        <v>111</v>
      </c>
      <c r="AF50" s="19" t="s">
        <v>114</v>
      </c>
      <c r="AG50" t="s">
        <v>941</v>
      </c>
      <c r="AH50" s="6">
        <f>IF(OR(C50="Денежные средства",C50="Доля перестраховщика в страховых резервах (регуляторная)",C50="Недвижимость",C50="Требования по текущему налогу на прибыль"),Q50,
IF(OR(C50="Депозиты",C50="Ценные бумаги",C50="Займ страхователю по договору страхования жизни",C50="Займ"),VLOOKUP(E50,'Цен. бум. и деп.'!E:AE,27,0),IF(C50="Производный финансовый инструмент",ПФИ!$B$15,MIN(Q50-R50,S50))))</f>
        <v>948175</v>
      </c>
      <c r="AI50" s="6">
        <f>AH50*VLOOKUP(G50,Свод!A:H,8,0)</f>
        <v>0</v>
      </c>
      <c r="AJ50" s="22">
        <f>IFERROR(VLOOKUP(E50,'Цен. бум. и деп.'!E:AK,30,0),0)</f>
        <v>0</v>
      </c>
      <c r="AK50" s="22">
        <f>IFERROR(VLOOKUP(E50,'Цен. бум. и деп.'!E:AK,33,0),0)</f>
        <v>0</v>
      </c>
      <c r="AL50" s="22">
        <f>IFERROR(VLOOKUP(E50,'Цен. бум. и деп.'!E:AK,29,0),0)</f>
        <v>0</v>
      </c>
      <c r="AM50" s="22">
        <f>IFERROR(VLOOKUP(E50,'Цен. бум. и деп.'!E:AK,31,0),0)</f>
        <v>0</v>
      </c>
      <c r="AN50">
        <f>IF(T50=643,1,'Вводные данные и сценарии'!$B$52+1)</f>
        <v>1.44</v>
      </c>
      <c r="AO50" s="22">
        <f t="shared" si="63"/>
        <v>-417196.99999999994</v>
      </c>
      <c r="AP50">
        <f>IF(T50=643,1,'Вводные данные и сценарии'!$C$52+1)</f>
        <v>0.91</v>
      </c>
      <c r="AQ50" s="22">
        <f t="shared" si="64"/>
        <v>85335.749999999971</v>
      </c>
      <c r="AR50" s="22">
        <f>IF(AND(C50="Недвижимость",D50="жилая"),-AH50*('Вводные данные и сценарии'!$B$58),IF(AND(C50="Недвижимость",D50="нежилая"),-AH50*('Вводные данные и сценарии'!$B$59),0))</f>
        <v>0</v>
      </c>
      <c r="AS50" s="22"/>
      <c r="AT50" s="22">
        <f t="shared" si="65"/>
        <v>0</v>
      </c>
      <c r="AU50" s="55" t="str">
        <f>VLOOKUP(G50,Свод!A:I,9,0)</f>
        <v>исп. расп. Пуассона</v>
      </c>
      <c r="AV50">
        <f>U50-Итог!$B$1</f>
        <v>363</v>
      </c>
      <c r="AW50" s="56">
        <f t="shared" si="66"/>
        <v>0.19064958904109591</v>
      </c>
      <c r="AX50" s="232" t="str">
        <f>IF(AU50="исп. метод Монте-Карло",VLOOKUP(G50,Свод!A:J,10,0),"")</f>
        <v/>
      </c>
      <c r="AY50" s="22">
        <f t="shared" si="67"/>
        <v>0</v>
      </c>
      <c r="AZ50" s="22">
        <f>VLOOKUP(T50,'Курс валют'!$A$2:$B$37,2,0)</f>
        <v>69.470600000000005</v>
      </c>
      <c r="BA50" s="6" t="s">
        <v>940</v>
      </c>
      <c r="BE50" s="6"/>
    </row>
    <row r="51" spans="1:57" x14ac:dyDescent="0.25">
      <c r="A51">
        <v>1</v>
      </c>
      <c r="B51">
        <f t="shared" si="45"/>
        <v>48</v>
      </c>
      <c r="C51" s="227" t="s">
        <v>5</v>
      </c>
      <c r="D51" s="58"/>
      <c r="F51" t="s">
        <v>158</v>
      </c>
      <c r="G51" t="s">
        <v>159</v>
      </c>
      <c r="M51">
        <v>18</v>
      </c>
      <c r="N51">
        <f>VLOOKUP(M51,'Вводные данные и сценарии'!$A$75:$C$96,3,0)</f>
        <v>0.19170000000000001</v>
      </c>
      <c r="P51" s="22"/>
      <c r="Q51" s="22">
        <v>468034</v>
      </c>
      <c r="R51" s="22">
        <v>0</v>
      </c>
      <c r="S51" s="22">
        <v>468034</v>
      </c>
      <c r="T51">
        <v>840</v>
      </c>
      <c r="U51" s="24">
        <v>43774</v>
      </c>
      <c r="V51" s="6"/>
      <c r="AE51" s="19" t="s">
        <v>111</v>
      </c>
      <c r="AF51" s="19" t="s">
        <v>114</v>
      </c>
      <c r="AG51" t="s">
        <v>941</v>
      </c>
      <c r="AH51" s="6">
        <f>IF(OR(C51="Денежные средства",C51="Доля перестраховщика в страховых резервах (регуляторная)",C51="Недвижимость",C51="Требования по текущему налогу на прибыль"),Q51,
IF(OR(C51="Депозиты",C51="Ценные бумаги",C51="Займ страхователю по договору страхования жизни",C51="Займ"),VLOOKUP(E51,'Цен. бум. и деп.'!E:AE,27,0),IF(C51="Производный финансовый инструмент",ПФИ!$B$15,MIN(Q51-R51,S51))))</f>
        <v>468034</v>
      </c>
      <c r="AI51" s="6">
        <f>AH51*VLOOKUP(G51,Свод!A:H,8,0)</f>
        <v>0</v>
      </c>
      <c r="AJ51" s="22">
        <f>IFERROR(VLOOKUP(E51,'Цен. бум. и деп.'!E:AK,30,0),0)</f>
        <v>0</v>
      </c>
      <c r="AK51" s="22">
        <f>IFERROR(VLOOKUP(E51,'Цен. бум. и деп.'!E:AK,33,0),0)</f>
        <v>0</v>
      </c>
      <c r="AL51" s="22">
        <f>IFERROR(VLOOKUP(E51,'Цен. бум. и деп.'!E:AK,29,0),0)</f>
        <v>0</v>
      </c>
      <c r="AM51" s="22">
        <f>IFERROR(VLOOKUP(E51,'Цен. бум. и деп.'!E:AK,31,0),0)</f>
        <v>0</v>
      </c>
      <c r="AN51">
        <f>IF(T51=643,1,'Вводные данные и сценарии'!$B$52+1)</f>
        <v>1.44</v>
      </c>
      <c r="AO51" s="22">
        <f t="shared" si="63"/>
        <v>-205934.95999999996</v>
      </c>
      <c r="AP51">
        <f>IF(T51=643,1,'Вводные данные и сценарии'!$C$52+1)</f>
        <v>0.91</v>
      </c>
      <c r="AQ51" s="22">
        <f t="shared" si="64"/>
        <v>42123.059999999983</v>
      </c>
      <c r="AR51" s="22">
        <f>IF(AND(C51="Недвижимость",D51="жилая"),-AH51*('Вводные данные и сценарии'!$B$58),IF(AND(C51="Недвижимость",D51="нежилая"),-AH51*('Вводные данные и сценарии'!$B$59),0))</f>
        <v>0</v>
      </c>
      <c r="AS51" s="22"/>
      <c r="AT51" s="22">
        <f t="shared" si="65"/>
        <v>0</v>
      </c>
      <c r="AU51" s="55" t="str">
        <f>VLOOKUP(G51,Свод!A:I,9,0)</f>
        <v>исп. расп. Пуассона</v>
      </c>
      <c r="AV51">
        <f>U51-Итог!$B$1</f>
        <v>309</v>
      </c>
      <c r="AW51" s="56">
        <f t="shared" si="66"/>
        <v>0.16228849315068494</v>
      </c>
      <c r="AX51" s="232" t="str">
        <f>IF(AU51="исп. метод Монте-Карло",VLOOKUP(G51,Свод!A:J,10,0),"")</f>
        <v/>
      </c>
      <c r="AY51" s="22">
        <f t="shared" si="67"/>
        <v>0</v>
      </c>
      <c r="AZ51" s="22">
        <f>VLOOKUP(T51,'Курс валют'!$A$2:$B$37,2,0)</f>
        <v>69.470600000000005</v>
      </c>
      <c r="BA51" s="6" t="s">
        <v>940</v>
      </c>
      <c r="BE51" s="6"/>
    </row>
    <row r="52" spans="1:57" x14ac:dyDescent="0.25">
      <c r="A52">
        <v>1</v>
      </c>
      <c r="B52">
        <f t="shared" si="45"/>
        <v>49</v>
      </c>
      <c r="C52" s="227" t="s">
        <v>5</v>
      </c>
      <c r="D52" s="58"/>
      <c r="F52" t="s">
        <v>160</v>
      </c>
      <c r="G52" t="s">
        <v>161</v>
      </c>
      <c r="M52">
        <v>18</v>
      </c>
      <c r="N52">
        <f>VLOOKUP(M52,'Вводные данные и сценарии'!$A$75:$C$96,3,0)</f>
        <v>0.19170000000000001</v>
      </c>
      <c r="P52" s="22"/>
      <c r="Q52" s="22">
        <v>824738</v>
      </c>
      <c r="R52" s="22">
        <v>0</v>
      </c>
      <c r="S52" s="22">
        <v>824738</v>
      </c>
      <c r="T52">
        <v>840</v>
      </c>
      <c r="U52" s="24">
        <v>43630</v>
      </c>
      <c r="V52" s="6"/>
      <c r="AE52" s="19" t="s">
        <v>111</v>
      </c>
      <c r="AF52" s="19" t="s">
        <v>114</v>
      </c>
      <c r="AG52" t="s">
        <v>941</v>
      </c>
      <c r="AH52" s="6">
        <f>IF(OR(C52="Денежные средства",C52="Доля перестраховщика в страховых резервах (регуляторная)",C52="Недвижимость",C52="Требования по текущему налогу на прибыль"),Q52,
IF(OR(C52="Депозиты",C52="Ценные бумаги",C52="Займ страхователю по договору страхования жизни",C52="Займ"),VLOOKUP(E52,'Цен. бум. и деп.'!E:AE,27,0),IF(C52="Производный финансовый инструмент",ПФИ!$B$15,MIN(Q52-R52,S52))))</f>
        <v>824738</v>
      </c>
      <c r="AI52" s="6">
        <f>AH52*VLOOKUP(G52,Свод!A:H,8,0)</f>
        <v>0</v>
      </c>
      <c r="AJ52" s="22">
        <f>IFERROR(VLOOKUP(E52,'Цен. бум. и деп.'!E:AK,30,0),0)</f>
        <v>0</v>
      </c>
      <c r="AK52" s="22">
        <f>IFERROR(VLOOKUP(E52,'Цен. бум. и деп.'!E:AK,33,0),0)</f>
        <v>0</v>
      </c>
      <c r="AL52" s="22">
        <f>IFERROR(VLOOKUP(E52,'Цен. бум. и деп.'!E:AK,29,0),0)</f>
        <v>0</v>
      </c>
      <c r="AM52" s="22">
        <f>IFERROR(VLOOKUP(E52,'Цен. бум. и деп.'!E:AK,31,0),0)</f>
        <v>0</v>
      </c>
      <c r="AN52">
        <f>IF(T52=643,1,'Вводные данные и сценарии'!$B$52+1)</f>
        <v>1.44</v>
      </c>
      <c r="AO52" s="22">
        <f t="shared" si="63"/>
        <v>-362884.72</v>
      </c>
      <c r="AP52">
        <f>IF(T52=643,1,'Вводные данные и сценарии'!$C$52+1)</f>
        <v>0.91</v>
      </c>
      <c r="AQ52" s="22">
        <f t="shared" si="64"/>
        <v>74226.419999999969</v>
      </c>
      <c r="AR52" s="22">
        <f>IF(AND(C52="Недвижимость",D52="жилая"),-AH52*('Вводные данные и сценарии'!$B$58),IF(AND(C52="Недвижимость",D52="нежилая"),-AH52*('Вводные данные и сценарии'!$B$59),0))</f>
        <v>0</v>
      </c>
      <c r="AS52" s="22"/>
      <c r="AT52" s="22">
        <f t="shared" si="65"/>
        <v>0</v>
      </c>
      <c r="AU52" s="55" t="str">
        <f>VLOOKUP(G52,Свод!A:I,9,0)</f>
        <v>исп. расп. Пуассона</v>
      </c>
      <c r="AV52">
        <f>U52-Итог!$B$1</f>
        <v>165</v>
      </c>
      <c r="AW52" s="56">
        <f t="shared" si="66"/>
        <v>8.6658904109589041E-2</v>
      </c>
      <c r="AX52" s="232" t="str">
        <f>IF(AU52="исп. метод Монте-Карло",VLOOKUP(G52,Свод!A:J,10,0),"")</f>
        <v/>
      </c>
      <c r="AY52" s="22">
        <f t="shared" si="67"/>
        <v>0</v>
      </c>
      <c r="AZ52" s="22">
        <f>VLOOKUP(T52,'Курс валют'!$A$2:$B$37,2,0)</f>
        <v>69.470600000000005</v>
      </c>
      <c r="BA52" s="6" t="s">
        <v>940</v>
      </c>
      <c r="BE52" s="6"/>
    </row>
    <row r="53" spans="1:57" x14ac:dyDescent="0.25">
      <c r="A53">
        <v>1</v>
      </c>
      <c r="B53">
        <f t="shared" si="45"/>
        <v>50</v>
      </c>
      <c r="C53" s="227" t="s">
        <v>5</v>
      </c>
      <c r="D53" s="58"/>
      <c r="F53" t="s">
        <v>162</v>
      </c>
      <c r="G53" t="s">
        <v>163</v>
      </c>
      <c r="M53">
        <v>18</v>
      </c>
      <c r="N53">
        <f>VLOOKUP(M53,'Вводные данные и сценарии'!$A$75:$C$96,3,0)</f>
        <v>0.19170000000000001</v>
      </c>
      <c r="P53" s="22"/>
      <c r="Q53" s="22">
        <v>566951</v>
      </c>
      <c r="R53" s="22">
        <v>0</v>
      </c>
      <c r="S53" s="22">
        <v>566951</v>
      </c>
      <c r="T53">
        <v>840</v>
      </c>
      <c r="U53" s="24">
        <v>43595</v>
      </c>
      <c r="V53" s="6"/>
      <c r="AE53" s="19" t="s">
        <v>111</v>
      </c>
      <c r="AF53" s="19" t="s">
        <v>114</v>
      </c>
      <c r="AG53" t="s">
        <v>941</v>
      </c>
      <c r="AH53" s="6">
        <f>IF(OR(C53="Денежные средства",C53="Доля перестраховщика в страховых резервах (регуляторная)",C53="Недвижимость",C53="Требования по текущему налогу на прибыль"),Q53,
IF(OR(C53="Депозиты",C53="Ценные бумаги",C53="Займ страхователю по договору страхования жизни",C53="Займ"),VLOOKUP(E53,'Цен. бум. и деп.'!E:AE,27,0),IF(C53="Производный финансовый инструмент",ПФИ!$B$15,MIN(Q53-R53,S53))))</f>
        <v>566951</v>
      </c>
      <c r="AI53" s="6">
        <f>AH53*VLOOKUP(G53,Свод!A:H,8,0)</f>
        <v>0</v>
      </c>
      <c r="AJ53" s="22">
        <f>IFERROR(VLOOKUP(E53,'Цен. бум. и деп.'!E:AK,30,0),0)</f>
        <v>0</v>
      </c>
      <c r="AK53" s="22">
        <f>IFERROR(VLOOKUP(E53,'Цен. бум. и деп.'!E:AK,33,0),0)</f>
        <v>0</v>
      </c>
      <c r="AL53" s="22">
        <f>IFERROR(VLOOKUP(E53,'Цен. бум. и деп.'!E:AK,29,0),0)</f>
        <v>0</v>
      </c>
      <c r="AM53" s="22">
        <f>IFERROR(VLOOKUP(E53,'Цен. бум. и деп.'!E:AK,31,0),0)</f>
        <v>0</v>
      </c>
      <c r="AN53">
        <f>IF(T53=643,1,'Вводные данные и сценарии'!$B$52+1)</f>
        <v>1.44</v>
      </c>
      <c r="AO53" s="22">
        <f t="shared" si="63"/>
        <v>-249458.43999999997</v>
      </c>
      <c r="AP53">
        <f>IF(T53=643,1,'Вводные данные и сценарии'!$C$52+1)</f>
        <v>0.91</v>
      </c>
      <c r="AQ53" s="22">
        <f t="shared" si="64"/>
        <v>51025.589999999982</v>
      </c>
      <c r="AR53" s="22">
        <f>IF(AND(C53="Недвижимость",D53="жилая"),-AH53*('Вводные данные и сценарии'!$B$58),IF(AND(C53="Недвижимость",D53="нежилая"),-AH53*('Вводные данные и сценарии'!$B$59),0))</f>
        <v>0</v>
      </c>
      <c r="AS53" s="22"/>
      <c r="AT53" s="22">
        <f t="shared" si="65"/>
        <v>0</v>
      </c>
      <c r="AU53" s="55" t="str">
        <f>VLOOKUP(G53,Свод!A:I,9,0)</f>
        <v>исп. расп. Пуассона</v>
      </c>
      <c r="AV53">
        <f>U53-Итог!$B$1</f>
        <v>130</v>
      </c>
      <c r="AW53" s="56">
        <f t="shared" si="66"/>
        <v>6.8276712328767128E-2</v>
      </c>
      <c r="AX53" s="232" t="str">
        <f>IF(AU53="исп. метод Монте-Карло",VLOOKUP(G53,Свод!A:J,10,0),"")</f>
        <v/>
      </c>
      <c r="AY53" s="22">
        <f t="shared" si="67"/>
        <v>0</v>
      </c>
      <c r="AZ53" s="22">
        <f>VLOOKUP(T53,'Курс валют'!$A$2:$B$37,2,0)</f>
        <v>69.470600000000005</v>
      </c>
      <c r="BA53" s="6" t="s">
        <v>940</v>
      </c>
      <c r="BE53" s="6"/>
    </row>
    <row r="54" spans="1:57" x14ac:dyDescent="0.25">
      <c r="A54">
        <v>1</v>
      </c>
      <c r="B54">
        <f t="shared" si="45"/>
        <v>51</v>
      </c>
      <c r="C54" s="227" t="s">
        <v>5</v>
      </c>
      <c r="D54" s="58"/>
      <c r="F54" t="s">
        <v>164</v>
      </c>
      <c r="G54" t="s">
        <v>165</v>
      </c>
      <c r="M54">
        <v>18</v>
      </c>
      <c r="N54">
        <f>VLOOKUP(M54,'Вводные данные и сценарии'!$A$75:$C$96,3,0)</f>
        <v>0.19170000000000001</v>
      </c>
      <c r="P54" s="22"/>
      <c r="Q54" s="22">
        <v>328414</v>
      </c>
      <c r="R54" s="22">
        <v>0</v>
      </c>
      <c r="S54" s="22">
        <v>328414</v>
      </c>
      <c r="T54">
        <v>840</v>
      </c>
      <c r="U54" s="24">
        <v>43530</v>
      </c>
      <c r="V54" s="6"/>
      <c r="AE54" s="19" t="s">
        <v>111</v>
      </c>
      <c r="AF54" s="19" t="s">
        <v>114</v>
      </c>
      <c r="AG54" t="s">
        <v>941</v>
      </c>
      <c r="AH54" s="6">
        <f>IF(OR(C54="Денежные средства",C54="Доля перестраховщика в страховых резервах (регуляторная)",C54="Недвижимость",C54="Требования по текущему налогу на прибыль"),Q54,
IF(OR(C54="Депозиты",C54="Ценные бумаги",C54="Займ страхователю по договору страхования жизни",C54="Займ"),VLOOKUP(E54,'Цен. бум. и деп.'!E:AE,27,0),IF(C54="Производный финансовый инструмент",ПФИ!$B$15,MIN(Q54-R54,S54))))</f>
        <v>328414</v>
      </c>
      <c r="AI54" s="6">
        <f>AH54*VLOOKUP(G54,Свод!A:H,8,0)</f>
        <v>0</v>
      </c>
      <c r="AJ54" s="22">
        <f>IFERROR(VLOOKUP(E54,'Цен. бум. и деп.'!E:AK,30,0),0)</f>
        <v>0</v>
      </c>
      <c r="AK54" s="22">
        <f>IFERROR(VLOOKUP(E54,'Цен. бум. и деп.'!E:AK,33,0),0)</f>
        <v>0</v>
      </c>
      <c r="AL54" s="22">
        <f>IFERROR(VLOOKUP(E54,'Цен. бум. и деп.'!E:AK,29,0),0)</f>
        <v>0</v>
      </c>
      <c r="AM54" s="22">
        <f>IFERROR(VLOOKUP(E54,'Цен. бум. и деп.'!E:AK,31,0),0)</f>
        <v>0</v>
      </c>
      <c r="AN54">
        <f>IF(T54=643,1,'Вводные данные и сценарии'!$B$52+1)</f>
        <v>1.44</v>
      </c>
      <c r="AO54" s="22">
        <f t="shared" si="63"/>
        <v>-144502.15999999997</v>
      </c>
      <c r="AP54">
        <f>IF(T54=643,1,'Вводные данные и сценарии'!$C$52+1)</f>
        <v>0.91</v>
      </c>
      <c r="AQ54" s="22">
        <f t="shared" si="64"/>
        <v>29557.259999999991</v>
      </c>
      <c r="AR54" s="22">
        <f>IF(AND(C54="Недвижимость",D54="жилая"),-AH54*('Вводные данные и сценарии'!$B$58),IF(AND(C54="Недвижимость",D54="нежилая"),-AH54*('Вводные данные и сценарии'!$B$59),0))</f>
        <v>0</v>
      </c>
      <c r="AS54" s="22"/>
      <c r="AT54" s="22">
        <f t="shared" si="65"/>
        <v>0</v>
      </c>
      <c r="AU54" s="55" t="str">
        <f>VLOOKUP(G54,Свод!A:I,9,0)</f>
        <v>исп. расп. Пуассона</v>
      </c>
      <c r="AV54">
        <f>U54-Итог!$B$1</f>
        <v>65</v>
      </c>
      <c r="AW54" s="56">
        <f t="shared" si="66"/>
        <v>3.4138356164383564E-2</v>
      </c>
      <c r="AX54" s="232" t="str">
        <f>IF(AU54="исп. метод Монте-Карло",VLOOKUP(G54,Свод!A:J,10,0),"")</f>
        <v/>
      </c>
      <c r="AY54" s="22">
        <f t="shared" si="67"/>
        <v>0</v>
      </c>
      <c r="AZ54" s="22">
        <f>VLOOKUP(T54,'Курс валют'!$A$2:$B$37,2,0)</f>
        <v>69.470600000000005</v>
      </c>
      <c r="BA54" s="6" t="s">
        <v>940</v>
      </c>
      <c r="BE54" s="6"/>
    </row>
    <row r="55" spans="1:57" x14ac:dyDescent="0.25">
      <c r="A55">
        <v>1</v>
      </c>
      <c r="B55">
        <f t="shared" si="45"/>
        <v>52</v>
      </c>
      <c r="C55" s="227" t="s">
        <v>5</v>
      </c>
      <c r="D55" s="58"/>
      <c r="F55" t="s">
        <v>166</v>
      </c>
      <c r="G55" t="s">
        <v>167</v>
      </c>
      <c r="M55">
        <v>18</v>
      </c>
      <c r="N55">
        <f>VLOOKUP(M55,'Вводные данные и сценарии'!$A$75:$C$96,3,0)</f>
        <v>0.19170000000000001</v>
      </c>
      <c r="P55" s="22"/>
      <c r="Q55" s="22">
        <v>760950</v>
      </c>
      <c r="R55" s="22">
        <v>22828.5</v>
      </c>
      <c r="S55" s="22">
        <v>760950</v>
      </c>
      <c r="T55">
        <v>840</v>
      </c>
      <c r="U55" s="24">
        <v>43506</v>
      </c>
      <c r="V55" s="6"/>
      <c r="AE55" s="19" t="s">
        <v>111</v>
      </c>
      <c r="AF55" s="19" t="s">
        <v>114</v>
      </c>
      <c r="AG55" t="s">
        <v>941</v>
      </c>
      <c r="AH55" s="6">
        <f>IF(OR(C55="Денежные средства",C55="Доля перестраховщика в страховых резервах (регуляторная)",C55="Недвижимость",C55="Требования по текущему налогу на прибыль"),Q55,
IF(OR(C55="Депозиты",C55="Ценные бумаги",C55="Займ страхователю по договору страхования жизни",C55="Займ"),VLOOKUP(E55,'Цен. бум. и деп.'!E:AE,27,0),IF(C55="Производный финансовый инструмент",ПФИ!$B$15,MIN(Q55-R55,S55))))</f>
        <v>738121.5</v>
      </c>
      <c r="AI55" s="6">
        <f>AH55*VLOOKUP(G55,Свод!A:H,8,0)</f>
        <v>0</v>
      </c>
      <c r="AJ55" s="22">
        <f>IFERROR(VLOOKUP(E55,'Цен. бум. и деп.'!E:AK,30,0),0)</f>
        <v>0</v>
      </c>
      <c r="AK55" s="22">
        <f>IFERROR(VLOOKUP(E55,'Цен. бум. и деп.'!E:AK,33,0),0)</f>
        <v>0</v>
      </c>
      <c r="AL55" s="22">
        <f>IFERROR(VLOOKUP(E55,'Цен. бум. и деп.'!E:AK,29,0),0)</f>
        <v>0</v>
      </c>
      <c r="AM55" s="22">
        <f>IFERROR(VLOOKUP(E55,'Цен. бум. и деп.'!E:AK,31,0),0)</f>
        <v>0</v>
      </c>
      <c r="AN55">
        <f>IF(T55=643,1,'Вводные данные и сценарии'!$B$52+1)</f>
        <v>1.44</v>
      </c>
      <c r="AO55" s="22">
        <f t="shared" si="63"/>
        <v>-324773.45999999996</v>
      </c>
      <c r="AP55">
        <f>IF(T55=643,1,'Вводные данные и сценарии'!$C$52+1)</f>
        <v>0.91</v>
      </c>
      <c r="AQ55" s="22">
        <f t="shared" si="64"/>
        <v>66430.934999999983</v>
      </c>
      <c r="AR55" s="22">
        <f>IF(AND(C55="Недвижимость",D55="жилая"),-AH55*('Вводные данные и сценарии'!$B$58),IF(AND(C55="Недвижимость",D55="нежилая"),-AH55*('Вводные данные и сценарии'!$B$59),0))</f>
        <v>0</v>
      </c>
      <c r="AS55" s="22"/>
      <c r="AT55" s="22">
        <f t="shared" si="65"/>
        <v>0</v>
      </c>
      <c r="AU55" s="55" t="str">
        <f>VLOOKUP(G55,Свод!A:I,9,0)</f>
        <v>исп. расп. Пуассона</v>
      </c>
      <c r="AV55">
        <f>U55-Итог!$B$1</f>
        <v>41</v>
      </c>
      <c r="AW55" s="56">
        <f t="shared" si="66"/>
        <v>2.1533424657534248E-2</v>
      </c>
      <c r="AX55" s="232" t="str">
        <f>IF(AU55="исп. метод Монте-Карло",VLOOKUP(G55,Свод!A:J,10,0),"")</f>
        <v/>
      </c>
      <c r="AY55" s="22">
        <f t="shared" si="67"/>
        <v>0</v>
      </c>
      <c r="AZ55" s="22">
        <f>VLOOKUP(T55,'Курс валют'!$A$2:$B$37,2,0)</f>
        <v>69.470600000000005</v>
      </c>
      <c r="BA55" s="6" t="s">
        <v>940</v>
      </c>
      <c r="BE55" s="6"/>
    </row>
    <row r="56" spans="1:57" x14ac:dyDescent="0.25">
      <c r="A56">
        <v>1</v>
      </c>
      <c r="B56">
        <f t="shared" si="45"/>
        <v>53</v>
      </c>
      <c r="C56" s="227" t="s">
        <v>5</v>
      </c>
      <c r="D56" s="58"/>
      <c r="F56" t="s">
        <v>168</v>
      </c>
      <c r="G56" t="s">
        <v>169</v>
      </c>
      <c r="M56">
        <v>18</v>
      </c>
      <c r="N56">
        <f>VLOOKUP(M56,'Вводные данные и сценарии'!$A$75:$C$96,3,0)</f>
        <v>0.19170000000000001</v>
      </c>
      <c r="P56" s="22"/>
      <c r="Q56" s="22">
        <v>246701</v>
      </c>
      <c r="R56" s="22">
        <v>0</v>
      </c>
      <c r="S56" s="22">
        <v>246701</v>
      </c>
      <c r="T56">
        <v>840</v>
      </c>
      <c r="U56" s="24">
        <v>43532</v>
      </c>
      <c r="V56" s="6"/>
      <c r="AE56" s="19" t="s">
        <v>111</v>
      </c>
      <c r="AF56" s="19" t="s">
        <v>114</v>
      </c>
      <c r="AG56" t="s">
        <v>941</v>
      </c>
      <c r="AH56" s="6">
        <f>IF(OR(C56="Денежные средства",C56="Доля перестраховщика в страховых резервах (регуляторная)",C56="Недвижимость",C56="Требования по текущему налогу на прибыль"),Q56,
IF(OR(C56="Депозиты",C56="Ценные бумаги",C56="Займ страхователю по договору страхования жизни",C56="Займ"),VLOOKUP(E56,'Цен. бум. и деп.'!E:AE,27,0),IF(C56="Производный финансовый инструмент",ПФИ!$B$15,MIN(Q56-R56,S56))))</f>
        <v>246701</v>
      </c>
      <c r="AI56" s="6">
        <f>AH56*VLOOKUP(G56,Свод!A:H,8,0)</f>
        <v>0</v>
      </c>
      <c r="AJ56" s="22">
        <f>IFERROR(VLOOKUP(E56,'Цен. бум. и деп.'!E:AK,30,0),0)</f>
        <v>0</v>
      </c>
      <c r="AK56" s="22">
        <f>IFERROR(VLOOKUP(E56,'Цен. бум. и деп.'!E:AK,33,0),0)</f>
        <v>0</v>
      </c>
      <c r="AL56" s="22">
        <f>IFERROR(VLOOKUP(E56,'Цен. бум. и деп.'!E:AK,29,0),0)</f>
        <v>0</v>
      </c>
      <c r="AM56" s="22">
        <f>IFERROR(VLOOKUP(E56,'Цен. бум. и деп.'!E:AK,31,0),0)</f>
        <v>0</v>
      </c>
      <c r="AN56">
        <f>IF(T56=643,1,'Вводные данные и сценарии'!$B$52+1)</f>
        <v>1.44</v>
      </c>
      <c r="AO56" s="22">
        <f t="shared" si="63"/>
        <v>-108548.43999999999</v>
      </c>
      <c r="AP56">
        <f>IF(T56=643,1,'Вводные данные и сценарии'!$C$52+1)</f>
        <v>0.91</v>
      </c>
      <c r="AQ56" s="22">
        <f t="shared" si="64"/>
        <v>22203.089999999993</v>
      </c>
      <c r="AR56" s="22">
        <f>IF(AND(C56="Недвижимость",D56="жилая"),-AH56*('Вводные данные и сценарии'!$B$58),IF(AND(C56="Недвижимость",D56="нежилая"),-AH56*('Вводные данные и сценарии'!$B$59),0))</f>
        <v>0</v>
      </c>
      <c r="AS56" s="22"/>
      <c r="AT56" s="22">
        <f t="shared" si="65"/>
        <v>0</v>
      </c>
      <c r="AU56" s="55" t="str">
        <f>VLOOKUP(G56,Свод!A:I,9,0)</f>
        <v>исп. расп. Пуассона</v>
      </c>
      <c r="AV56">
        <f>U56-Итог!$B$1</f>
        <v>67</v>
      </c>
      <c r="AW56" s="56">
        <f t="shared" si="66"/>
        <v>3.5188767123287674E-2</v>
      </c>
      <c r="AX56" s="232" t="str">
        <f>IF(AU56="исп. метод Монте-Карло",VLOOKUP(G56,Свод!A:J,10,0),"")</f>
        <v/>
      </c>
      <c r="AY56" s="22">
        <f t="shared" si="67"/>
        <v>0</v>
      </c>
      <c r="AZ56" s="22">
        <f>VLOOKUP(T56,'Курс валют'!$A$2:$B$37,2,0)</f>
        <v>69.470600000000005</v>
      </c>
      <c r="BA56" s="6" t="s">
        <v>940</v>
      </c>
      <c r="BE56" s="6"/>
    </row>
    <row r="57" spans="1:57" x14ac:dyDescent="0.25">
      <c r="A57">
        <v>1</v>
      </c>
      <c r="B57">
        <f t="shared" si="45"/>
        <v>54</v>
      </c>
      <c r="C57" s="227" t="s">
        <v>5</v>
      </c>
      <c r="D57" s="58"/>
      <c r="F57" t="s">
        <v>170</v>
      </c>
      <c r="G57" t="s">
        <v>171</v>
      </c>
      <c r="M57">
        <v>18</v>
      </c>
      <c r="N57">
        <f>VLOOKUP(M57,'Вводные данные и сценарии'!$A$75:$C$96,3,0)</f>
        <v>0.19170000000000001</v>
      </c>
      <c r="P57" s="22"/>
      <c r="Q57" s="22">
        <v>849687</v>
      </c>
      <c r="R57" s="22">
        <v>0</v>
      </c>
      <c r="S57" s="22">
        <v>849687</v>
      </c>
      <c r="T57">
        <v>840</v>
      </c>
      <c r="U57" s="24">
        <v>43738</v>
      </c>
      <c r="V57" s="6"/>
      <c r="AE57" s="19" t="s">
        <v>111</v>
      </c>
      <c r="AF57" s="19" t="s">
        <v>114</v>
      </c>
      <c r="AG57" t="s">
        <v>941</v>
      </c>
      <c r="AH57" s="6">
        <f>IF(OR(C57="Денежные средства",C57="Доля перестраховщика в страховых резервах (регуляторная)",C57="Недвижимость",C57="Требования по текущему налогу на прибыль"),Q57,
IF(OR(C57="Депозиты",C57="Ценные бумаги",C57="Займ страхователю по договору страхования жизни",C57="Займ"),VLOOKUP(E57,'Цен. бум. и деп.'!E:AE,27,0),IF(C57="Производный финансовый инструмент",ПФИ!$B$15,MIN(Q57-R57,S57))))</f>
        <v>849687</v>
      </c>
      <c r="AI57" s="6">
        <f>AH57*VLOOKUP(G57,Свод!A:H,8,0)</f>
        <v>0</v>
      </c>
      <c r="AJ57" s="22">
        <f>IFERROR(VLOOKUP(E57,'Цен. бум. и деп.'!E:AK,30,0),0)</f>
        <v>0</v>
      </c>
      <c r="AK57" s="22">
        <f>IFERROR(VLOOKUP(E57,'Цен. бум. и деп.'!E:AK,33,0),0)</f>
        <v>0</v>
      </c>
      <c r="AL57" s="22">
        <f>IFERROR(VLOOKUP(E57,'Цен. бум. и деп.'!E:AK,29,0),0)</f>
        <v>0</v>
      </c>
      <c r="AM57" s="22">
        <f>IFERROR(VLOOKUP(E57,'Цен. бум. и деп.'!E:AK,31,0),0)</f>
        <v>0</v>
      </c>
      <c r="AN57">
        <f>IF(T57=643,1,'Вводные данные и сценарии'!$B$52+1)</f>
        <v>1.44</v>
      </c>
      <c r="AO57" s="22">
        <f t="shared" si="63"/>
        <v>-373862.27999999997</v>
      </c>
      <c r="AP57">
        <f>IF(T57=643,1,'Вводные данные и сценарии'!$C$52+1)</f>
        <v>0.91</v>
      </c>
      <c r="AQ57" s="22">
        <f t="shared" si="64"/>
        <v>76471.829999999973</v>
      </c>
      <c r="AR57" s="22">
        <f>IF(AND(C57="Недвижимость",D57="жилая"),-AH57*('Вводные данные и сценарии'!$B$58),IF(AND(C57="Недвижимость",D57="нежилая"),-AH57*('Вводные данные и сценарии'!$B$59),0))</f>
        <v>0</v>
      </c>
      <c r="AS57" s="22"/>
      <c r="AT57" s="22">
        <f t="shared" si="65"/>
        <v>0</v>
      </c>
      <c r="AU57" s="55" t="str">
        <f>VLOOKUP(G57,Свод!A:I,9,0)</f>
        <v>исп. расп. Пуассона</v>
      </c>
      <c r="AV57">
        <f>U57-Итог!$B$1</f>
        <v>273</v>
      </c>
      <c r="AW57" s="56">
        <f t="shared" si="66"/>
        <v>0.14338109589041095</v>
      </c>
      <c r="AX57" s="232" t="str">
        <f>IF(AU57="исп. метод Монте-Карло",VLOOKUP(G57,Свод!A:J,10,0),"")</f>
        <v/>
      </c>
      <c r="AY57" s="22">
        <f t="shared" si="67"/>
        <v>0</v>
      </c>
      <c r="AZ57" s="22">
        <f>VLOOKUP(T57,'Курс валют'!$A$2:$B$37,2,0)</f>
        <v>69.470600000000005</v>
      </c>
      <c r="BA57" s="6" t="s">
        <v>940</v>
      </c>
      <c r="BE57" s="6"/>
    </row>
    <row r="58" spans="1:57" x14ac:dyDescent="0.25">
      <c r="A58">
        <v>1</v>
      </c>
      <c r="B58">
        <f t="shared" si="45"/>
        <v>55</v>
      </c>
      <c r="C58" s="227" t="s">
        <v>5</v>
      </c>
      <c r="D58" s="58"/>
      <c r="F58" t="s">
        <v>172</v>
      </c>
      <c r="G58" t="s">
        <v>173</v>
      </c>
      <c r="M58">
        <v>18</v>
      </c>
      <c r="N58">
        <f>VLOOKUP(M58,'Вводные данные и сценарии'!$A$75:$C$96,3,0)</f>
        <v>0.19170000000000001</v>
      </c>
      <c r="P58" s="22"/>
      <c r="Q58" s="22">
        <v>206077</v>
      </c>
      <c r="R58" s="22">
        <v>0</v>
      </c>
      <c r="S58" s="22">
        <v>206077</v>
      </c>
      <c r="T58">
        <v>840</v>
      </c>
      <c r="U58" s="24">
        <v>43512</v>
      </c>
      <c r="V58" s="6"/>
      <c r="AE58" s="19" t="s">
        <v>111</v>
      </c>
      <c r="AF58" s="19" t="s">
        <v>114</v>
      </c>
      <c r="AG58" t="s">
        <v>941</v>
      </c>
      <c r="AH58" s="6">
        <f>IF(OR(C58="Денежные средства",C58="Доля перестраховщика в страховых резервах (регуляторная)",C58="Недвижимость",C58="Требования по текущему налогу на прибыль"),Q58,
IF(OR(C58="Депозиты",C58="Ценные бумаги",C58="Займ страхователю по договору страхования жизни",C58="Займ"),VLOOKUP(E58,'Цен. бум. и деп.'!E:AE,27,0),IF(C58="Производный финансовый инструмент",ПФИ!$B$15,MIN(Q58-R58,S58))))</f>
        <v>206077</v>
      </c>
      <c r="AI58" s="6">
        <f>AH58*VLOOKUP(G58,Свод!A:H,8,0)</f>
        <v>0</v>
      </c>
      <c r="AJ58" s="22">
        <f>IFERROR(VLOOKUP(E58,'Цен. бум. и деп.'!E:AK,30,0),0)</f>
        <v>0</v>
      </c>
      <c r="AK58" s="22">
        <f>IFERROR(VLOOKUP(E58,'Цен. бум. и деп.'!E:AK,33,0),0)</f>
        <v>0</v>
      </c>
      <c r="AL58" s="22">
        <f>IFERROR(VLOOKUP(E58,'Цен. бум. и деп.'!E:AK,29,0),0)</f>
        <v>0</v>
      </c>
      <c r="AM58" s="22">
        <f>IFERROR(VLOOKUP(E58,'Цен. бум. и деп.'!E:AK,31,0),0)</f>
        <v>0</v>
      </c>
      <c r="AN58">
        <f>IF(T58=643,1,'Вводные данные и сценарии'!$B$52+1)</f>
        <v>1.44</v>
      </c>
      <c r="AO58" s="22">
        <f t="shared" si="63"/>
        <v>-90673.87999999999</v>
      </c>
      <c r="AP58">
        <f>IF(T58=643,1,'Вводные данные и сценарии'!$C$52+1)</f>
        <v>0.91</v>
      </c>
      <c r="AQ58" s="22">
        <f t="shared" si="64"/>
        <v>18546.929999999993</v>
      </c>
      <c r="AR58" s="22">
        <f>IF(AND(C58="Недвижимость",D58="жилая"),-AH58*('Вводные данные и сценарии'!$B$58),IF(AND(C58="Недвижимость",D58="нежилая"),-AH58*('Вводные данные и сценарии'!$B$59),0))</f>
        <v>0</v>
      </c>
      <c r="AS58" s="22"/>
      <c r="AT58" s="22">
        <f t="shared" si="65"/>
        <v>0</v>
      </c>
      <c r="AU58" s="55" t="str">
        <f>VLOOKUP(G58,Свод!A:I,9,0)</f>
        <v>исп. расп. Пуассона</v>
      </c>
      <c r="AV58">
        <f>U58-Итог!$B$1</f>
        <v>47</v>
      </c>
      <c r="AW58" s="56">
        <f t="shared" si="66"/>
        <v>2.4684657534246576E-2</v>
      </c>
      <c r="AX58" s="232" t="str">
        <f>IF(AU58="исп. метод Монте-Карло",VLOOKUP(G58,Свод!A:J,10,0),"")</f>
        <v/>
      </c>
      <c r="AY58" s="22">
        <f t="shared" si="67"/>
        <v>0</v>
      </c>
      <c r="AZ58" s="22">
        <f>VLOOKUP(T58,'Курс валют'!$A$2:$B$37,2,0)</f>
        <v>69.470600000000005</v>
      </c>
      <c r="BA58" s="6" t="s">
        <v>940</v>
      </c>
      <c r="BE58" s="6"/>
    </row>
    <row r="59" spans="1:57" x14ac:dyDescent="0.25">
      <c r="A59">
        <v>1</v>
      </c>
      <c r="B59">
        <f t="shared" si="45"/>
        <v>56</v>
      </c>
      <c r="C59" s="227" t="s">
        <v>5</v>
      </c>
      <c r="D59" s="58"/>
      <c r="F59" t="s">
        <v>174</v>
      </c>
      <c r="G59" t="s">
        <v>175</v>
      </c>
      <c r="M59">
        <v>18</v>
      </c>
      <c r="N59">
        <f>VLOOKUP(M59,'Вводные данные и сценарии'!$A$75:$C$96,3,0)</f>
        <v>0.19170000000000001</v>
      </c>
      <c r="P59" s="22"/>
      <c r="Q59" s="22">
        <v>244056</v>
      </c>
      <c r="R59" s="22">
        <v>0</v>
      </c>
      <c r="S59" s="22">
        <v>244056</v>
      </c>
      <c r="T59">
        <v>840</v>
      </c>
      <c r="U59" s="24">
        <v>43787</v>
      </c>
      <c r="V59" s="6"/>
      <c r="AE59" s="19" t="s">
        <v>111</v>
      </c>
      <c r="AF59" s="19" t="s">
        <v>114</v>
      </c>
      <c r="AG59" t="s">
        <v>941</v>
      </c>
      <c r="AH59" s="6">
        <f>IF(OR(C59="Денежные средства",C59="Доля перестраховщика в страховых резервах (регуляторная)",C59="Недвижимость",C59="Требования по текущему налогу на прибыль"),Q59,
IF(OR(C59="Депозиты",C59="Ценные бумаги",C59="Займ страхователю по договору страхования жизни",C59="Займ"),VLOOKUP(E59,'Цен. бум. и деп.'!E:AE,27,0),IF(C59="Производный финансовый инструмент",ПФИ!$B$15,MIN(Q59-R59,S59))))</f>
        <v>244056</v>
      </c>
      <c r="AI59" s="6">
        <f>AH59*VLOOKUP(G59,Свод!A:H,8,0)</f>
        <v>0</v>
      </c>
      <c r="AJ59" s="22">
        <f>IFERROR(VLOOKUP(E59,'Цен. бум. и деп.'!E:AK,30,0),0)</f>
        <v>0</v>
      </c>
      <c r="AK59" s="22">
        <f>IFERROR(VLOOKUP(E59,'Цен. бум. и деп.'!E:AK,33,0),0)</f>
        <v>0</v>
      </c>
      <c r="AL59" s="22">
        <f>IFERROR(VLOOKUP(E59,'Цен. бум. и деп.'!E:AK,29,0),0)</f>
        <v>0</v>
      </c>
      <c r="AM59" s="22">
        <f>IFERROR(VLOOKUP(E59,'Цен. бум. и деп.'!E:AK,31,0),0)</f>
        <v>0</v>
      </c>
      <c r="AN59">
        <f>IF(T59=643,1,'Вводные данные и сценарии'!$B$52+1)</f>
        <v>1.44</v>
      </c>
      <c r="AO59" s="22">
        <f t="shared" si="63"/>
        <v>-107384.63999999998</v>
      </c>
      <c r="AP59">
        <f>IF(T59=643,1,'Вводные данные и сценарии'!$C$52+1)</f>
        <v>0.91</v>
      </c>
      <c r="AQ59" s="22">
        <f t="shared" si="64"/>
        <v>21965.039999999994</v>
      </c>
      <c r="AR59" s="22">
        <f>IF(AND(C59="Недвижимость",D59="жилая"),-AH59*('Вводные данные и сценарии'!$B$58),IF(AND(C59="Недвижимость",D59="нежилая"),-AH59*('Вводные данные и сценарии'!$B$59),0))</f>
        <v>0</v>
      </c>
      <c r="AS59" s="22"/>
      <c r="AT59" s="22">
        <f t="shared" si="65"/>
        <v>0</v>
      </c>
      <c r="AU59" s="55" t="str">
        <f>VLOOKUP(G59,Свод!A:I,9,0)</f>
        <v>исп. расп. Пуассона</v>
      </c>
      <c r="AV59">
        <f>U59-Итог!$B$1</f>
        <v>322</v>
      </c>
      <c r="AW59" s="56">
        <f t="shared" si="66"/>
        <v>0.16911616438356164</v>
      </c>
      <c r="AX59" s="232" t="str">
        <f>IF(AU59="исп. метод Монте-Карло",VLOOKUP(G59,Свод!A:J,10,0),"")</f>
        <v/>
      </c>
      <c r="AY59" s="22">
        <f t="shared" si="67"/>
        <v>0</v>
      </c>
      <c r="AZ59" s="22">
        <f>VLOOKUP(T59,'Курс валют'!$A$2:$B$37,2,0)</f>
        <v>69.470600000000005</v>
      </c>
      <c r="BA59" s="6" t="s">
        <v>940</v>
      </c>
      <c r="BE59" s="6"/>
    </row>
    <row r="60" spans="1:57" x14ac:dyDescent="0.25">
      <c r="A60">
        <v>1</v>
      </c>
      <c r="B60">
        <f t="shared" si="45"/>
        <v>57</v>
      </c>
      <c r="C60" s="227" t="s">
        <v>5</v>
      </c>
      <c r="D60" s="58"/>
      <c r="F60" t="s">
        <v>176</v>
      </c>
      <c r="G60" t="s">
        <v>177</v>
      </c>
      <c r="M60">
        <v>18</v>
      </c>
      <c r="N60">
        <f>VLOOKUP(M60,'Вводные данные и сценарии'!$A$75:$C$96,3,0)</f>
        <v>0.19170000000000001</v>
      </c>
      <c r="P60" s="22"/>
      <c r="Q60" s="22">
        <v>926939</v>
      </c>
      <c r="R60" s="22">
        <v>0</v>
      </c>
      <c r="S60" s="22">
        <v>926939</v>
      </c>
      <c r="T60">
        <v>840</v>
      </c>
      <c r="U60" s="24">
        <v>43605</v>
      </c>
      <c r="V60" s="6"/>
      <c r="AE60" s="19" t="s">
        <v>111</v>
      </c>
      <c r="AF60" s="19" t="s">
        <v>114</v>
      </c>
      <c r="AG60" t="s">
        <v>941</v>
      </c>
      <c r="AH60" s="6">
        <f>IF(OR(C60="Денежные средства",C60="Доля перестраховщика в страховых резервах (регуляторная)",C60="Недвижимость",C60="Требования по текущему налогу на прибыль"),Q60,
IF(OR(C60="Депозиты",C60="Ценные бумаги",C60="Займ страхователю по договору страхования жизни",C60="Займ"),VLOOKUP(E60,'Цен. бум. и деп.'!E:AE,27,0),IF(C60="Производный финансовый инструмент",ПФИ!$B$15,MIN(Q60-R60,S60))))</f>
        <v>926939</v>
      </c>
      <c r="AI60" s="6">
        <f>AH60*VLOOKUP(G60,Свод!A:H,8,0)</f>
        <v>0</v>
      </c>
      <c r="AJ60" s="22">
        <f>IFERROR(VLOOKUP(E60,'Цен. бум. и деп.'!E:AK,30,0),0)</f>
        <v>0</v>
      </c>
      <c r="AK60" s="22">
        <f>IFERROR(VLOOKUP(E60,'Цен. бум. и деп.'!E:AK,33,0),0)</f>
        <v>0</v>
      </c>
      <c r="AL60" s="22">
        <f>IFERROR(VLOOKUP(E60,'Цен. бум. и деп.'!E:AK,29,0),0)</f>
        <v>0</v>
      </c>
      <c r="AM60" s="22">
        <f>IFERROR(VLOOKUP(E60,'Цен. бум. и деп.'!E:AK,31,0),0)</f>
        <v>0</v>
      </c>
      <c r="AN60">
        <f>IF(T60=643,1,'Вводные данные и сценарии'!$B$52+1)</f>
        <v>1.44</v>
      </c>
      <c r="AO60" s="22">
        <f t="shared" si="63"/>
        <v>-407853.16</v>
      </c>
      <c r="AP60">
        <f>IF(T60=643,1,'Вводные данные и сценарии'!$C$52+1)</f>
        <v>0.91</v>
      </c>
      <c r="AQ60" s="22">
        <f t="shared" si="64"/>
        <v>83424.509999999966</v>
      </c>
      <c r="AR60" s="22">
        <f>IF(AND(C60="Недвижимость",D60="жилая"),-AH60*('Вводные данные и сценарии'!$B$58),IF(AND(C60="Недвижимость",D60="нежилая"),-AH60*('Вводные данные и сценарии'!$B$59),0))</f>
        <v>0</v>
      </c>
      <c r="AS60" s="22"/>
      <c r="AT60" s="22">
        <f t="shared" si="65"/>
        <v>0</v>
      </c>
      <c r="AU60" s="55" t="str">
        <f>VLOOKUP(G60,Свод!A:I,9,0)</f>
        <v>исп. расп. Пуассона</v>
      </c>
      <c r="AV60">
        <f>U60-Итог!$B$1</f>
        <v>140</v>
      </c>
      <c r="AW60" s="56">
        <f t="shared" si="66"/>
        <v>7.352876712328768E-2</v>
      </c>
      <c r="AX60" s="232" t="str">
        <f>IF(AU60="исп. метод Монте-Карло",VLOOKUP(G60,Свод!A:J,10,0),"")</f>
        <v/>
      </c>
      <c r="AY60" s="22">
        <f t="shared" si="67"/>
        <v>0</v>
      </c>
      <c r="AZ60" s="22">
        <f>VLOOKUP(T60,'Курс валют'!$A$2:$B$37,2,0)</f>
        <v>69.470600000000005</v>
      </c>
      <c r="BA60" s="6" t="s">
        <v>940</v>
      </c>
      <c r="BE60" s="6"/>
    </row>
    <row r="61" spans="1:57" x14ac:dyDescent="0.25">
      <c r="A61">
        <v>1</v>
      </c>
      <c r="B61">
        <f t="shared" si="45"/>
        <v>58</v>
      </c>
      <c r="C61" s="227" t="s">
        <v>5</v>
      </c>
      <c r="D61" s="58"/>
      <c r="F61" t="s">
        <v>178</v>
      </c>
      <c r="G61" t="s">
        <v>179</v>
      </c>
      <c r="M61">
        <v>18</v>
      </c>
      <c r="N61">
        <f>VLOOKUP(M61,'Вводные данные и сценарии'!$A$75:$C$96,3,0)</f>
        <v>0.19170000000000001</v>
      </c>
      <c r="P61" s="22"/>
      <c r="Q61" s="22">
        <v>559407</v>
      </c>
      <c r="R61" s="22">
        <v>0</v>
      </c>
      <c r="S61" s="22">
        <v>559407</v>
      </c>
      <c r="T61">
        <v>840</v>
      </c>
      <c r="U61" s="24">
        <v>43795</v>
      </c>
      <c r="V61" s="6"/>
      <c r="AE61" s="19" t="s">
        <v>111</v>
      </c>
      <c r="AF61" s="19" t="s">
        <v>114</v>
      </c>
      <c r="AG61" t="s">
        <v>941</v>
      </c>
      <c r="AH61" s="6">
        <f>IF(OR(C61="Денежные средства",C61="Доля перестраховщика в страховых резервах (регуляторная)",C61="Недвижимость",C61="Требования по текущему налогу на прибыль"),Q61,
IF(OR(C61="Депозиты",C61="Ценные бумаги",C61="Займ страхователю по договору страхования жизни",C61="Займ"),VLOOKUP(E61,'Цен. бум. и деп.'!E:AE,27,0),IF(C61="Производный финансовый инструмент",ПФИ!$B$15,MIN(Q61-R61,S61))))</f>
        <v>559407</v>
      </c>
      <c r="AI61" s="6">
        <f>AH61*VLOOKUP(G61,Свод!A:H,8,0)</f>
        <v>0</v>
      </c>
      <c r="AJ61" s="22">
        <f>IFERROR(VLOOKUP(E61,'Цен. бум. и деп.'!E:AK,30,0),0)</f>
        <v>0</v>
      </c>
      <c r="AK61" s="22">
        <f>IFERROR(VLOOKUP(E61,'Цен. бум. и деп.'!E:AK,33,0),0)</f>
        <v>0</v>
      </c>
      <c r="AL61" s="22">
        <f>IFERROR(VLOOKUP(E61,'Цен. бум. и деп.'!E:AK,29,0),0)</f>
        <v>0</v>
      </c>
      <c r="AM61" s="22">
        <f>IFERROR(VLOOKUP(E61,'Цен. бум. и деп.'!E:AK,31,0),0)</f>
        <v>0</v>
      </c>
      <c r="AN61">
        <f>IF(T61=643,1,'Вводные данные и сценарии'!$B$52+1)</f>
        <v>1.44</v>
      </c>
      <c r="AO61" s="22">
        <f t="shared" si="63"/>
        <v>-246139.07999999996</v>
      </c>
      <c r="AP61">
        <f>IF(T61=643,1,'Вводные данные и сценарии'!$C$52+1)</f>
        <v>0.91</v>
      </c>
      <c r="AQ61" s="22">
        <f t="shared" si="64"/>
        <v>50346.629999999983</v>
      </c>
      <c r="AR61" s="22">
        <f>IF(AND(C61="Недвижимость",D61="жилая"),-AH61*('Вводные данные и сценарии'!$B$58),IF(AND(C61="Недвижимость",D61="нежилая"),-AH61*('Вводные данные и сценарии'!$B$59),0))</f>
        <v>0</v>
      </c>
      <c r="AS61" s="22"/>
      <c r="AT61" s="22">
        <f t="shared" si="65"/>
        <v>0</v>
      </c>
      <c r="AU61" s="55" t="str">
        <f>VLOOKUP(G61,Свод!A:I,9,0)</f>
        <v>исп. расп. Пуассона</v>
      </c>
      <c r="AV61">
        <f>U61-Итог!$B$1</f>
        <v>330</v>
      </c>
      <c r="AW61" s="56">
        <f t="shared" si="66"/>
        <v>0.17331780821917808</v>
      </c>
      <c r="AX61" s="232" t="str">
        <f>IF(AU61="исп. метод Монте-Карло",VLOOKUP(G61,Свод!A:J,10,0),"")</f>
        <v/>
      </c>
      <c r="AY61" s="22">
        <f t="shared" si="67"/>
        <v>0</v>
      </c>
      <c r="AZ61" s="22">
        <f>VLOOKUP(T61,'Курс валют'!$A$2:$B$37,2,0)</f>
        <v>69.470600000000005</v>
      </c>
      <c r="BA61" s="6" t="s">
        <v>940</v>
      </c>
      <c r="BE61" s="6"/>
    </row>
    <row r="62" spans="1:57" x14ac:dyDescent="0.25">
      <c r="A62">
        <v>1</v>
      </c>
      <c r="B62">
        <f t="shared" si="45"/>
        <v>59</v>
      </c>
      <c r="C62" s="227" t="s">
        <v>5</v>
      </c>
      <c r="D62" s="58"/>
      <c r="F62" t="s">
        <v>180</v>
      </c>
      <c r="G62" t="s">
        <v>181</v>
      </c>
      <c r="M62">
        <v>18</v>
      </c>
      <c r="N62">
        <f>VLOOKUP(M62,'Вводные данные и сценарии'!$A$75:$C$96,3,0)</f>
        <v>0.19170000000000001</v>
      </c>
      <c r="P62" s="22"/>
      <c r="Q62" s="22">
        <v>514854</v>
      </c>
      <c r="R62" s="22">
        <v>15445.619999999999</v>
      </c>
      <c r="S62" s="22">
        <v>514854</v>
      </c>
      <c r="T62">
        <v>840</v>
      </c>
      <c r="U62" s="24">
        <v>43715</v>
      </c>
      <c r="V62" s="6"/>
      <c r="AE62" s="19" t="s">
        <v>111</v>
      </c>
      <c r="AF62" s="19" t="s">
        <v>114</v>
      </c>
      <c r="AG62" t="s">
        <v>941</v>
      </c>
      <c r="AH62" s="6">
        <f>IF(OR(C62="Денежные средства",C62="Доля перестраховщика в страховых резервах (регуляторная)",C62="Недвижимость",C62="Требования по текущему налогу на прибыль"),Q62,
IF(OR(C62="Депозиты",C62="Ценные бумаги",C62="Займ страхователю по договору страхования жизни",C62="Займ"),VLOOKUP(E62,'Цен. бум. и деп.'!E:AE,27,0),IF(C62="Производный финансовый инструмент",ПФИ!$B$15,MIN(Q62-R62,S62))))</f>
        <v>499408.38</v>
      </c>
      <c r="AI62" s="6">
        <f>AH62*VLOOKUP(G62,Свод!A:H,8,0)</f>
        <v>0</v>
      </c>
      <c r="AJ62" s="22">
        <f>IFERROR(VLOOKUP(E62,'Цен. бум. и деп.'!E:AK,30,0),0)</f>
        <v>0</v>
      </c>
      <c r="AK62" s="22">
        <f>IFERROR(VLOOKUP(E62,'Цен. бум. и деп.'!E:AK,33,0),0)</f>
        <v>0</v>
      </c>
      <c r="AL62" s="22">
        <f>IFERROR(VLOOKUP(E62,'Цен. бум. и деп.'!E:AK,29,0),0)</f>
        <v>0</v>
      </c>
      <c r="AM62" s="22">
        <f>IFERROR(VLOOKUP(E62,'Цен. бум. и деп.'!E:AK,31,0),0)</f>
        <v>0</v>
      </c>
      <c r="AN62">
        <f>IF(T62=643,1,'Вводные данные и сценарии'!$B$52+1)</f>
        <v>1.44</v>
      </c>
      <c r="AO62" s="22">
        <f t="shared" si="63"/>
        <v>-219739.68719999999</v>
      </c>
      <c r="AP62">
        <f>IF(T62=643,1,'Вводные данные и сценарии'!$C$52+1)</f>
        <v>0.91</v>
      </c>
      <c r="AQ62" s="22">
        <f t="shared" si="64"/>
        <v>44946.754199999988</v>
      </c>
      <c r="AR62" s="22">
        <f>IF(AND(C62="Недвижимость",D62="жилая"),-AH62*('Вводные данные и сценарии'!$B$58),IF(AND(C62="Недвижимость",D62="нежилая"),-AH62*('Вводные данные и сценарии'!$B$59),0))</f>
        <v>0</v>
      </c>
      <c r="AS62" s="22"/>
      <c r="AT62" s="22">
        <f t="shared" si="65"/>
        <v>0</v>
      </c>
      <c r="AU62" s="55" t="str">
        <f>VLOOKUP(G62,Свод!A:I,9,0)</f>
        <v>исп. расп. Пуассона</v>
      </c>
      <c r="AV62">
        <f>U62-Итог!$B$1</f>
        <v>250</v>
      </c>
      <c r="AW62" s="56">
        <f t="shared" si="66"/>
        <v>0.13130136986301372</v>
      </c>
      <c r="AX62" s="232" t="str">
        <f>IF(AU62="исп. метод Монте-Карло",VLOOKUP(G62,Свод!A:J,10,0),"")</f>
        <v/>
      </c>
      <c r="AY62" s="22">
        <f t="shared" si="67"/>
        <v>0</v>
      </c>
      <c r="AZ62" s="22">
        <f>VLOOKUP(T62,'Курс валют'!$A$2:$B$37,2,0)</f>
        <v>69.470600000000005</v>
      </c>
      <c r="BA62" s="6" t="s">
        <v>940</v>
      </c>
      <c r="BE62" s="6"/>
    </row>
    <row r="63" spans="1:57" x14ac:dyDescent="0.25">
      <c r="A63">
        <v>1</v>
      </c>
      <c r="B63">
        <f t="shared" si="45"/>
        <v>60</v>
      </c>
      <c r="C63" s="227" t="s">
        <v>5</v>
      </c>
      <c r="D63" s="58"/>
      <c r="F63" t="s">
        <v>182</v>
      </c>
      <c r="G63" t="s">
        <v>183</v>
      </c>
      <c r="M63">
        <v>18</v>
      </c>
      <c r="N63">
        <f>VLOOKUP(M63,'Вводные данные и сценарии'!$A$75:$C$96,3,0)</f>
        <v>0.19170000000000001</v>
      </c>
      <c r="P63" s="22"/>
      <c r="Q63" s="22">
        <v>366034</v>
      </c>
      <c r="R63" s="22">
        <v>0</v>
      </c>
      <c r="S63" s="22">
        <v>366034</v>
      </c>
      <c r="T63">
        <v>840</v>
      </c>
      <c r="U63" s="24">
        <v>43475</v>
      </c>
      <c r="V63" s="6"/>
      <c r="AE63" s="19" t="s">
        <v>111</v>
      </c>
      <c r="AF63" s="19" t="s">
        <v>114</v>
      </c>
      <c r="AG63" t="s">
        <v>941</v>
      </c>
      <c r="AH63" s="6">
        <f>IF(OR(C63="Денежные средства",C63="Доля перестраховщика в страховых резервах (регуляторная)",C63="Недвижимость",C63="Требования по текущему налогу на прибыль"),Q63,
IF(OR(C63="Депозиты",C63="Ценные бумаги",C63="Займ страхователю по договору страхования жизни",C63="Займ"),VLOOKUP(E63,'Цен. бум. и деп.'!E:AE,27,0),IF(C63="Производный финансовый инструмент",ПФИ!$B$15,MIN(Q63-R63,S63))))</f>
        <v>366034</v>
      </c>
      <c r="AI63" s="6">
        <f>AH63*VLOOKUP(G63,Свод!A:H,8,0)</f>
        <v>0</v>
      </c>
      <c r="AJ63" s="22">
        <f>IFERROR(VLOOKUP(E63,'Цен. бум. и деп.'!E:AK,30,0),0)</f>
        <v>0</v>
      </c>
      <c r="AK63" s="22">
        <f>IFERROR(VLOOKUP(E63,'Цен. бум. и деп.'!E:AK,33,0),0)</f>
        <v>0</v>
      </c>
      <c r="AL63" s="22">
        <f>IFERROR(VLOOKUP(E63,'Цен. бум. и деп.'!E:AK,29,0),0)</f>
        <v>0</v>
      </c>
      <c r="AM63" s="22">
        <f>IFERROR(VLOOKUP(E63,'Цен. бум. и деп.'!E:AK,31,0),0)</f>
        <v>0</v>
      </c>
      <c r="AN63">
        <f>IF(T63=643,1,'Вводные данные и сценарии'!$B$52+1)</f>
        <v>1.44</v>
      </c>
      <c r="AO63" s="22">
        <f t="shared" si="63"/>
        <v>-161054.96</v>
      </c>
      <c r="AP63">
        <f>IF(T63=643,1,'Вводные данные и сценарии'!$C$52+1)</f>
        <v>0.91</v>
      </c>
      <c r="AQ63" s="22">
        <f t="shared" si="64"/>
        <v>32943.05999999999</v>
      </c>
      <c r="AR63" s="22">
        <f>IF(AND(C63="Недвижимость",D63="жилая"),-AH63*('Вводные данные и сценарии'!$B$58),IF(AND(C63="Недвижимость",D63="нежилая"),-AH63*('Вводные данные и сценарии'!$B$59),0))</f>
        <v>0</v>
      </c>
      <c r="AS63" s="22"/>
      <c r="AT63" s="22">
        <f t="shared" si="65"/>
        <v>0</v>
      </c>
      <c r="AU63" s="55" t="str">
        <f>VLOOKUP(G63,Свод!A:I,9,0)</f>
        <v>исп. расп. Пуассона</v>
      </c>
      <c r="AV63">
        <f>U63-Итог!$B$1</f>
        <v>10</v>
      </c>
      <c r="AW63" s="56">
        <f t="shared" si="66"/>
        <v>5.2520547945205482E-3</v>
      </c>
      <c r="AX63" s="232" t="str">
        <f>IF(AU63="исп. метод Монте-Карло",VLOOKUP(G63,Свод!A:J,10,0),"")</f>
        <v/>
      </c>
      <c r="AY63" s="22">
        <f t="shared" si="67"/>
        <v>0</v>
      </c>
      <c r="AZ63" s="22">
        <f>VLOOKUP(T63,'Курс валют'!$A$2:$B$37,2,0)</f>
        <v>69.470600000000005</v>
      </c>
      <c r="BA63" s="6" t="s">
        <v>940</v>
      </c>
      <c r="BE63" s="6"/>
    </row>
    <row r="64" spans="1:57" x14ac:dyDescent="0.25">
      <c r="A64">
        <v>1</v>
      </c>
      <c r="B64">
        <f t="shared" si="45"/>
        <v>61</v>
      </c>
      <c r="C64" s="227" t="s">
        <v>5</v>
      </c>
      <c r="D64" s="58"/>
      <c r="F64" t="s">
        <v>184</v>
      </c>
      <c r="G64" t="s">
        <v>185</v>
      </c>
      <c r="M64">
        <v>18</v>
      </c>
      <c r="N64">
        <f>VLOOKUP(M64,'Вводные данные и сценарии'!$A$75:$C$96,3,0)</f>
        <v>0.19170000000000001</v>
      </c>
      <c r="P64" s="22"/>
      <c r="Q64" s="22">
        <v>992686</v>
      </c>
      <c r="R64" s="22">
        <v>0</v>
      </c>
      <c r="S64" s="22">
        <v>992686</v>
      </c>
      <c r="T64">
        <v>840</v>
      </c>
      <c r="U64" s="24">
        <v>43816</v>
      </c>
      <c r="V64" s="6"/>
      <c r="AE64" s="19" t="s">
        <v>111</v>
      </c>
      <c r="AF64" s="19" t="s">
        <v>114</v>
      </c>
      <c r="AG64" t="s">
        <v>941</v>
      </c>
      <c r="AH64" s="6">
        <f>IF(OR(C64="Денежные средства",C64="Доля перестраховщика в страховых резервах (регуляторная)",C64="Недвижимость",C64="Требования по текущему налогу на прибыль"),Q64,
IF(OR(C64="Депозиты",C64="Ценные бумаги",C64="Займ страхователю по договору страхования жизни",C64="Займ"),VLOOKUP(E64,'Цен. бум. и деп.'!E:AE,27,0),IF(C64="Производный финансовый инструмент",ПФИ!$B$15,MIN(Q64-R64,S64))))</f>
        <v>992686</v>
      </c>
      <c r="AI64" s="6">
        <f>AH64*VLOOKUP(G64,Свод!A:H,8,0)</f>
        <v>0</v>
      </c>
      <c r="AJ64" s="22">
        <f>IFERROR(VLOOKUP(E64,'Цен. бум. и деп.'!E:AK,30,0),0)</f>
        <v>0</v>
      </c>
      <c r="AK64" s="22">
        <f>IFERROR(VLOOKUP(E64,'Цен. бум. и деп.'!E:AK,33,0),0)</f>
        <v>0</v>
      </c>
      <c r="AL64" s="22">
        <f>IFERROR(VLOOKUP(E64,'Цен. бум. и деп.'!E:AK,29,0),0)</f>
        <v>0</v>
      </c>
      <c r="AM64" s="22">
        <f>IFERROR(VLOOKUP(E64,'Цен. бум. и деп.'!E:AK,31,0),0)</f>
        <v>0</v>
      </c>
      <c r="AN64">
        <f>IF(T64=643,1,'Вводные данные и сценарии'!$B$52+1)</f>
        <v>1.44</v>
      </c>
      <c r="AO64" s="22">
        <f t="shared" si="63"/>
        <v>-436781.83999999997</v>
      </c>
      <c r="AP64">
        <f>IF(T64=643,1,'Вводные данные и сценарии'!$C$52+1)</f>
        <v>0.91</v>
      </c>
      <c r="AQ64" s="22">
        <f t="shared" si="64"/>
        <v>89341.739999999976</v>
      </c>
      <c r="AR64" s="22">
        <f>IF(AND(C64="Недвижимость",D64="жилая"),-AH64*('Вводные данные и сценарии'!$B$58),IF(AND(C64="Недвижимость",D64="нежилая"),-AH64*('Вводные данные и сценарии'!$B$59),0))</f>
        <v>0</v>
      </c>
      <c r="AS64" s="22"/>
      <c r="AT64" s="22">
        <f t="shared" si="65"/>
        <v>0</v>
      </c>
      <c r="AU64" s="55" t="str">
        <f>VLOOKUP(G64,Свод!A:I,9,0)</f>
        <v>исп. расп. Пуассона</v>
      </c>
      <c r="AV64">
        <f>U64-Итог!$B$1</f>
        <v>351</v>
      </c>
      <c r="AW64" s="56">
        <f t="shared" si="66"/>
        <v>0.18434712328767122</v>
      </c>
      <c r="AX64" s="232" t="str">
        <f>IF(AU64="исп. метод Монте-Карло",VLOOKUP(G64,Свод!A:J,10,0),"")</f>
        <v/>
      </c>
      <c r="AY64" s="22">
        <f t="shared" si="67"/>
        <v>0</v>
      </c>
      <c r="AZ64" s="22">
        <f>VLOOKUP(T64,'Курс валют'!$A$2:$B$37,2,0)</f>
        <v>69.470600000000005</v>
      </c>
      <c r="BA64" s="6" t="s">
        <v>940</v>
      </c>
      <c r="BE64" s="6"/>
    </row>
    <row r="65" spans="1:57" x14ac:dyDescent="0.25">
      <c r="A65">
        <v>1</v>
      </c>
      <c r="B65">
        <f t="shared" si="45"/>
        <v>62</v>
      </c>
      <c r="C65" s="227" t="s">
        <v>5</v>
      </c>
      <c r="D65" s="58"/>
      <c r="F65" t="s">
        <v>186</v>
      </c>
      <c r="G65" t="s">
        <v>187</v>
      </c>
      <c r="M65">
        <v>18</v>
      </c>
      <c r="N65">
        <f>VLOOKUP(M65,'Вводные данные и сценарии'!$A$75:$C$96,3,0)</f>
        <v>0.19170000000000001</v>
      </c>
      <c r="P65" s="22"/>
      <c r="Q65" s="22">
        <v>898503</v>
      </c>
      <c r="R65" s="22">
        <v>0</v>
      </c>
      <c r="S65" s="22">
        <v>898503</v>
      </c>
      <c r="T65">
        <v>840</v>
      </c>
      <c r="U65" s="24">
        <v>43813</v>
      </c>
      <c r="V65" s="6"/>
      <c r="AE65" s="19" t="s">
        <v>111</v>
      </c>
      <c r="AF65" s="19" t="s">
        <v>114</v>
      </c>
      <c r="AG65" t="s">
        <v>941</v>
      </c>
      <c r="AH65" s="6">
        <f>IF(OR(C65="Денежные средства",C65="Доля перестраховщика в страховых резервах (регуляторная)",C65="Недвижимость",C65="Требования по текущему налогу на прибыль"),Q65,
IF(OR(C65="Депозиты",C65="Ценные бумаги",C65="Займ страхователю по договору страхования жизни",C65="Займ"),VLOOKUP(E65,'Цен. бум. и деп.'!E:AE,27,0),IF(C65="Производный финансовый инструмент",ПФИ!$B$15,MIN(Q65-R65,S65))))</f>
        <v>898503</v>
      </c>
      <c r="AI65" s="6">
        <f>AH65*VLOOKUP(G65,Свод!A:H,8,0)</f>
        <v>0</v>
      </c>
      <c r="AJ65" s="22">
        <f>IFERROR(VLOOKUP(E65,'Цен. бум. и деп.'!E:AK,30,0),0)</f>
        <v>0</v>
      </c>
      <c r="AK65" s="22">
        <f>IFERROR(VLOOKUP(E65,'Цен. бум. и деп.'!E:AK,33,0),0)</f>
        <v>0</v>
      </c>
      <c r="AL65" s="22">
        <f>IFERROR(VLOOKUP(E65,'Цен. бум. и деп.'!E:AK,29,0),0)</f>
        <v>0</v>
      </c>
      <c r="AM65" s="22">
        <f>IFERROR(VLOOKUP(E65,'Цен. бум. и деп.'!E:AK,31,0),0)</f>
        <v>0</v>
      </c>
      <c r="AN65">
        <f>IF(T65=643,1,'Вводные данные и сценарии'!$B$52+1)</f>
        <v>1.44</v>
      </c>
      <c r="AO65" s="22">
        <f t="shared" si="63"/>
        <v>-395341.31999999995</v>
      </c>
      <c r="AP65">
        <f>IF(T65=643,1,'Вводные данные и сценарии'!$C$52+1)</f>
        <v>0.91</v>
      </c>
      <c r="AQ65" s="22">
        <f t="shared" si="64"/>
        <v>80865.269999999975</v>
      </c>
      <c r="AR65" s="22">
        <f>IF(AND(C65="Недвижимость",D65="жилая"),-AH65*('Вводные данные и сценарии'!$B$58),IF(AND(C65="Недвижимость",D65="нежилая"),-AH65*('Вводные данные и сценарии'!$B$59),0))</f>
        <v>0</v>
      </c>
      <c r="AS65" s="22"/>
      <c r="AT65" s="22">
        <f t="shared" si="65"/>
        <v>0</v>
      </c>
      <c r="AU65" s="55" t="str">
        <f>VLOOKUP(G65,Свод!A:I,9,0)</f>
        <v>исп. расп. Пуассона</v>
      </c>
      <c r="AV65">
        <f>U65-Итог!$B$1</f>
        <v>348</v>
      </c>
      <c r="AW65" s="56">
        <f t="shared" si="66"/>
        <v>0.18277150684931509</v>
      </c>
      <c r="AX65" s="232" t="str">
        <f>IF(AU65="исп. метод Монте-Карло",VLOOKUP(G65,Свод!A:J,10,0),"")</f>
        <v/>
      </c>
      <c r="AY65" s="22">
        <f t="shared" si="67"/>
        <v>0</v>
      </c>
      <c r="AZ65" s="22">
        <f>VLOOKUP(T65,'Курс валют'!$A$2:$B$37,2,0)</f>
        <v>69.470600000000005</v>
      </c>
      <c r="BA65" s="6" t="s">
        <v>940</v>
      </c>
      <c r="BE65" s="6"/>
    </row>
    <row r="66" spans="1:57" x14ac:dyDescent="0.25">
      <c r="A66">
        <v>1</v>
      </c>
      <c r="B66">
        <f t="shared" si="45"/>
        <v>63</v>
      </c>
      <c r="C66" s="227" t="s">
        <v>5</v>
      </c>
      <c r="D66" s="58"/>
      <c r="F66" t="s">
        <v>188</v>
      </c>
      <c r="G66" t="s">
        <v>189</v>
      </c>
      <c r="M66">
        <v>18</v>
      </c>
      <c r="N66">
        <f>VLOOKUP(M66,'Вводные данные и сценарии'!$A$75:$C$96,3,0)</f>
        <v>0.19170000000000001</v>
      </c>
      <c r="P66" s="22"/>
      <c r="Q66" s="22">
        <v>693923</v>
      </c>
      <c r="R66" s="22">
        <v>0</v>
      </c>
      <c r="S66" s="22">
        <v>693923</v>
      </c>
      <c r="T66">
        <v>840</v>
      </c>
      <c r="U66" s="24">
        <v>43505</v>
      </c>
      <c r="V66" s="6"/>
      <c r="AE66" s="19" t="s">
        <v>111</v>
      </c>
      <c r="AF66" s="19" t="s">
        <v>114</v>
      </c>
      <c r="AG66" t="s">
        <v>941</v>
      </c>
      <c r="AH66" s="6">
        <f>IF(OR(C66="Денежные средства",C66="Доля перестраховщика в страховых резервах (регуляторная)",C66="Недвижимость",C66="Требования по текущему налогу на прибыль"),Q66,
IF(OR(C66="Депозиты",C66="Ценные бумаги",C66="Займ страхователю по договору страхования жизни",C66="Займ"),VLOOKUP(E66,'Цен. бум. и деп.'!E:AE,27,0),IF(C66="Производный финансовый инструмент",ПФИ!$B$15,MIN(Q66-R66,S66))))</f>
        <v>693923</v>
      </c>
      <c r="AI66" s="6">
        <f>AH66*VLOOKUP(G66,Свод!A:H,8,0)</f>
        <v>0</v>
      </c>
      <c r="AJ66" s="22">
        <f>IFERROR(VLOOKUP(E66,'Цен. бум. и деп.'!E:AK,30,0),0)</f>
        <v>0</v>
      </c>
      <c r="AK66" s="22">
        <f>IFERROR(VLOOKUP(E66,'Цен. бум. и деп.'!E:AK,33,0),0)</f>
        <v>0</v>
      </c>
      <c r="AL66" s="22">
        <f>IFERROR(VLOOKUP(E66,'Цен. бум. и деп.'!E:AK,29,0),0)</f>
        <v>0</v>
      </c>
      <c r="AM66" s="22">
        <f>IFERROR(VLOOKUP(E66,'Цен. бум. и деп.'!E:AK,31,0),0)</f>
        <v>0</v>
      </c>
      <c r="AN66">
        <f>IF(T66=643,1,'Вводные данные и сценарии'!$B$52+1)</f>
        <v>1.44</v>
      </c>
      <c r="AO66" s="22">
        <f t="shared" si="63"/>
        <v>-305326.11999999994</v>
      </c>
      <c r="AP66">
        <f>IF(T66=643,1,'Вводные данные и сценарии'!$C$52+1)</f>
        <v>0.91</v>
      </c>
      <c r="AQ66" s="22">
        <f t="shared" si="64"/>
        <v>62453.069999999978</v>
      </c>
      <c r="AR66" s="22">
        <f>IF(AND(C66="Недвижимость",D66="жилая"),-AH66*('Вводные данные и сценарии'!$B$58),IF(AND(C66="Недвижимость",D66="нежилая"),-AH66*('Вводные данные и сценарии'!$B$59),0))</f>
        <v>0</v>
      </c>
      <c r="AS66" s="22"/>
      <c r="AT66" s="22">
        <f t="shared" si="65"/>
        <v>0</v>
      </c>
      <c r="AU66" s="55" t="str">
        <f>VLOOKUP(G66,Свод!A:I,9,0)</f>
        <v>исп. расп. Пуассона</v>
      </c>
      <c r="AV66">
        <f>U66-Итог!$B$1</f>
        <v>40</v>
      </c>
      <c r="AW66" s="56">
        <f t="shared" si="66"/>
        <v>2.1008219178082193E-2</v>
      </c>
      <c r="AX66" s="232" t="str">
        <f>IF(AU66="исп. метод Монте-Карло",VLOOKUP(G66,Свод!A:J,10,0),"")</f>
        <v/>
      </c>
      <c r="AY66" s="22">
        <f t="shared" si="67"/>
        <v>0</v>
      </c>
      <c r="AZ66" s="22">
        <f>VLOOKUP(T66,'Курс валют'!$A$2:$B$37,2,0)</f>
        <v>69.470600000000005</v>
      </c>
      <c r="BA66" s="6" t="s">
        <v>940</v>
      </c>
      <c r="BE66" s="6"/>
    </row>
    <row r="67" spans="1:57" x14ac:dyDescent="0.25">
      <c r="A67">
        <v>1</v>
      </c>
      <c r="B67">
        <f t="shared" si="45"/>
        <v>64</v>
      </c>
      <c r="C67" s="227" t="s">
        <v>5</v>
      </c>
      <c r="D67" s="58"/>
      <c r="F67" t="s">
        <v>190</v>
      </c>
      <c r="G67" t="s">
        <v>191</v>
      </c>
      <c r="M67">
        <v>18</v>
      </c>
      <c r="N67">
        <f>VLOOKUP(M67,'Вводные данные и сценарии'!$A$75:$C$96,3,0)</f>
        <v>0.19170000000000001</v>
      </c>
      <c r="P67" s="22"/>
      <c r="Q67" s="22">
        <v>788817</v>
      </c>
      <c r="R67" s="22">
        <v>0</v>
      </c>
      <c r="S67" s="22">
        <v>788817</v>
      </c>
      <c r="T67">
        <v>840</v>
      </c>
      <c r="U67" s="24">
        <v>43471</v>
      </c>
      <c r="V67" s="6"/>
      <c r="AE67" s="19" t="s">
        <v>111</v>
      </c>
      <c r="AF67" s="19" t="s">
        <v>114</v>
      </c>
      <c r="AG67" t="s">
        <v>941</v>
      </c>
      <c r="AH67" s="6">
        <f>IF(OR(C67="Денежные средства",C67="Доля перестраховщика в страховых резервах (регуляторная)",C67="Недвижимость",C67="Требования по текущему налогу на прибыль"),Q67,
IF(OR(C67="Депозиты",C67="Ценные бумаги",C67="Займ страхователю по договору страхования жизни",C67="Займ"),VLOOKUP(E67,'Цен. бум. и деп.'!E:AE,27,0),IF(C67="Производный финансовый инструмент",ПФИ!$B$15,MIN(Q67-R67,S67))))</f>
        <v>788817</v>
      </c>
      <c r="AI67" s="6">
        <f>AH67*VLOOKUP(G67,Свод!A:H,8,0)</f>
        <v>0</v>
      </c>
      <c r="AJ67" s="22">
        <f>IFERROR(VLOOKUP(E67,'Цен. бум. и деп.'!E:AK,30,0),0)</f>
        <v>0</v>
      </c>
      <c r="AK67" s="22">
        <f>IFERROR(VLOOKUP(E67,'Цен. бум. и деп.'!E:AK,33,0),0)</f>
        <v>0</v>
      </c>
      <c r="AL67" s="22">
        <f>IFERROR(VLOOKUP(E67,'Цен. бум. и деп.'!E:AK,29,0),0)</f>
        <v>0</v>
      </c>
      <c r="AM67" s="22">
        <f>IFERROR(VLOOKUP(E67,'Цен. бум. и деп.'!E:AK,31,0),0)</f>
        <v>0</v>
      </c>
      <c r="AN67">
        <f>IF(T67=643,1,'Вводные данные и сценарии'!$B$52+1)</f>
        <v>1.44</v>
      </c>
      <c r="AO67" s="22">
        <f t="shared" si="63"/>
        <v>-347079.48</v>
      </c>
      <c r="AP67">
        <f>IF(T67=643,1,'Вводные данные и сценарии'!$C$52+1)</f>
        <v>0.91</v>
      </c>
      <c r="AQ67" s="22">
        <f t="shared" si="64"/>
        <v>70993.52999999997</v>
      </c>
      <c r="AR67" s="22">
        <f>IF(AND(C67="Недвижимость",D67="жилая"),-AH67*('Вводные данные и сценарии'!$B$58),IF(AND(C67="Недвижимость",D67="нежилая"),-AH67*('Вводные данные и сценарии'!$B$59),0))</f>
        <v>0</v>
      </c>
      <c r="AS67" s="22"/>
      <c r="AT67" s="22">
        <f t="shared" si="65"/>
        <v>0</v>
      </c>
      <c r="AU67" s="55" t="str">
        <f>VLOOKUP(G67,Свод!A:I,9,0)</f>
        <v>исп. расп. Пуассона</v>
      </c>
      <c r="AV67">
        <f>U67-Итог!$B$1</f>
        <v>6</v>
      </c>
      <c r="AW67" s="56">
        <f t="shared" si="66"/>
        <v>3.1512328767123289E-3</v>
      </c>
      <c r="AX67" s="232" t="str">
        <f>IF(AU67="исп. метод Монте-Карло",VLOOKUP(G67,Свод!A:J,10,0),"")</f>
        <v/>
      </c>
      <c r="AY67" s="22">
        <f t="shared" si="67"/>
        <v>0</v>
      </c>
      <c r="AZ67" s="22">
        <f>VLOOKUP(T67,'Курс валют'!$A$2:$B$37,2,0)</f>
        <v>69.470600000000005</v>
      </c>
      <c r="BA67" s="6" t="s">
        <v>940</v>
      </c>
      <c r="BE67" s="6"/>
    </row>
    <row r="68" spans="1:57" x14ac:dyDescent="0.25">
      <c r="A68">
        <v>1</v>
      </c>
      <c r="B68">
        <f t="shared" si="45"/>
        <v>65</v>
      </c>
      <c r="C68" s="227" t="s">
        <v>5</v>
      </c>
      <c r="D68" s="58"/>
      <c r="F68" t="s">
        <v>192</v>
      </c>
      <c r="G68" t="s">
        <v>193</v>
      </c>
      <c r="M68">
        <v>18</v>
      </c>
      <c r="N68">
        <f>VLOOKUP(M68,'Вводные данные и сценарии'!$A$75:$C$96,3,0)</f>
        <v>0.19170000000000001</v>
      </c>
      <c r="P68" s="22"/>
      <c r="Q68" s="22">
        <v>223730</v>
      </c>
      <c r="R68" s="22">
        <v>0</v>
      </c>
      <c r="S68" s="22">
        <v>223730</v>
      </c>
      <c r="T68">
        <v>840</v>
      </c>
      <c r="U68" s="24">
        <v>43642</v>
      </c>
      <c r="V68" s="6"/>
      <c r="AE68" s="19" t="s">
        <v>111</v>
      </c>
      <c r="AF68" s="19" t="s">
        <v>114</v>
      </c>
      <c r="AG68" t="s">
        <v>941</v>
      </c>
      <c r="AH68" s="6">
        <f>IF(OR(C68="Денежные средства",C68="Доля перестраховщика в страховых резервах (регуляторная)",C68="Недвижимость",C68="Требования по текущему налогу на прибыль"),Q68,
IF(OR(C68="Депозиты",C68="Ценные бумаги",C68="Займ страхователю по договору страхования жизни",C68="Займ"),VLOOKUP(E68,'Цен. бум. и деп.'!E:AE,27,0),IF(C68="Производный финансовый инструмент",ПФИ!$B$15,MIN(Q68-R68,S68))))</f>
        <v>223730</v>
      </c>
      <c r="AI68" s="6">
        <f>AH68*VLOOKUP(G68,Свод!A:H,8,0)</f>
        <v>0</v>
      </c>
      <c r="AJ68" s="22">
        <f>IFERROR(VLOOKUP(E68,'Цен. бум. и деп.'!E:AK,30,0),0)</f>
        <v>0</v>
      </c>
      <c r="AK68" s="22">
        <f>IFERROR(VLOOKUP(E68,'Цен. бум. и деп.'!E:AK,33,0),0)</f>
        <v>0</v>
      </c>
      <c r="AL68" s="22">
        <f>IFERROR(VLOOKUP(E68,'Цен. бум. и деп.'!E:AK,29,0),0)</f>
        <v>0</v>
      </c>
      <c r="AM68" s="22">
        <f>IFERROR(VLOOKUP(E68,'Цен. бум. и деп.'!E:AK,31,0),0)</f>
        <v>0</v>
      </c>
      <c r="AN68">
        <f>IF(T68=643,1,'Вводные данные и сценарии'!$B$52+1)</f>
        <v>1.44</v>
      </c>
      <c r="AO68" s="22">
        <f t="shared" si="63"/>
        <v>-98441.199999999983</v>
      </c>
      <c r="AP68">
        <f>IF(T68=643,1,'Вводные данные и сценарии'!$C$52+1)</f>
        <v>0.91</v>
      </c>
      <c r="AQ68" s="22">
        <f t="shared" si="64"/>
        <v>20135.699999999993</v>
      </c>
      <c r="AR68" s="22">
        <f>IF(AND(C68="Недвижимость",D68="жилая"),-AH68*('Вводные данные и сценарии'!$B$58),IF(AND(C68="Недвижимость",D68="нежилая"),-AH68*('Вводные данные и сценарии'!$B$59),0))</f>
        <v>0</v>
      </c>
      <c r="AS68" s="22"/>
      <c r="AT68" s="22">
        <f t="shared" si="65"/>
        <v>0</v>
      </c>
      <c r="AU68" s="55" t="str">
        <f>VLOOKUP(G68,Свод!A:I,9,0)</f>
        <v>исп. расп. Пуассона</v>
      </c>
      <c r="AV68">
        <f>U68-Итог!$B$1</f>
        <v>177</v>
      </c>
      <c r="AW68" s="56">
        <f t="shared" si="66"/>
        <v>9.2961369863013704E-2</v>
      </c>
      <c r="AX68" s="232" t="str">
        <f>IF(AU68="исп. метод Монте-Карло",VLOOKUP(G68,Свод!A:J,10,0),"")</f>
        <v/>
      </c>
      <c r="AY68" s="22">
        <f t="shared" si="67"/>
        <v>0</v>
      </c>
      <c r="AZ68" s="22">
        <f>VLOOKUP(T68,'Курс валют'!$A$2:$B$37,2,0)</f>
        <v>69.470600000000005</v>
      </c>
      <c r="BA68" s="6" t="s">
        <v>940</v>
      </c>
      <c r="BE68" s="6"/>
    </row>
    <row r="69" spans="1:57" x14ac:dyDescent="0.25">
      <c r="A69">
        <v>1</v>
      </c>
      <c r="B69">
        <f t="shared" si="45"/>
        <v>66</v>
      </c>
      <c r="C69" s="227" t="s">
        <v>5</v>
      </c>
      <c r="D69" s="58"/>
      <c r="F69" t="s">
        <v>194</v>
      </c>
      <c r="G69" t="s">
        <v>195</v>
      </c>
      <c r="M69">
        <v>18</v>
      </c>
      <c r="N69">
        <f>VLOOKUP(M69,'Вводные данные и сценарии'!$A$75:$C$96,3,0)</f>
        <v>0.19170000000000001</v>
      </c>
      <c r="P69" s="22"/>
      <c r="Q69" s="22">
        <v>832994</v>
      </c>
      <c r="R69" s="22">
        <v>0</v>
      </c>
      <c r="S69" s="22">
        <v>832994</v>
      </c>
      <c r="T69">
        <v>643</v>
      </c>
      <c r="U69" s="24">
        <v>43578</v>
      </c>
      <c r="V69" s="6"/>
      <c r="AE69" s="19" t="s">
        <v>111</v>
      </c>
      <c r="AF69" s="19" t="s">
        <v>114</v>
      </c>
      <c r="AG69" t="s">
        <v>941</v>
      </c>
      <c r="AH69" s="6">
        <f>IF(OR(C69="Денежные средства",C69="Доля перестраховщика в страховых резервах (регуляторная)",C69="Недвижимость",C69="Требования по текущему налогу на прибыль"),Q69,
IF(OR(C69="Депозиты",C69="Ценные бумаги",C69="Займ страхователю по договору страхования жизни",C69="Займ"),VLOOKUP(E69,'Цен. бум. и деп.'!E:AE,27,0),IF(C69="Производный финансовый инструмент",ПФИ!$B$15,MIN(Q69-R69,S69))))</f>
        <v>832994</v>
      </c>
      <c r="AI69" s="6">
        <f>AH69*VLOOKUP(G69,Свод!A:H,8,0)</f>
        <v>0</v>
      </c>
      <c r="AJ69" s="22">
        <f>IFERROR(VLOOKUP(E69,'Цен. бум. и деп.'!E:AK,30,0),0)</f>
        <v>0</v>
      </c>
      <c r="AK69" s="22">
        <f>IFERROR(VLOOKUP(E69,'Цен. бум. и деп.'!E:AK,33,0),0)</f>
        <v>0</v>
      </c>
      <c r="AL69" s="22">
        <f>IFERROR(VLOOKUP(E69,'Цен. бум. и деп.'!E:AK,29,0),0)</f>
        <v>0</v>
      </c>
      <c r="AM69" s="22">
        <f>IFERROR(VLOOKUP(E69,'Цен. бум. и деп.'!E:AK,31,0),0)</f>
        <v>0</v>
      </c>
      <c r="AN69">
        <f>IF(T69=643,1,'Вводные данные и сценарии'!$B$52+1)</f>
        <v>1</v>
      </c>
      <c r="AO69" s="22">
        <f t="shared" si="63"/>
        <v>0</v>
      </c>
      <c r="AP69">
        <f>IF(T69=643,1,'Вводные данные и сценарии'!$C$52+1)</f>
        <v>1</v>
      </c>
      <c r="AQ69" s="22">
        <f t="shared" si="64"/>
        <v>0</v>
      </c>
      <c r="AR69" s="22">
        <f>IF(AND(C69="Недвижимость",D69="жилая"),-AH69*('Вводные данные и сценарии'!$B$58),IF(AND(C69="Недвижимость",D69="нежилая"),-AH69*('Вводные данные и сценарии'!$B$59),0))</f>
        <v>0</v>
      </c>
      <c r="AS69" s="22"/>
      <c r="AT69" s="22">
        <f t="shared" si="65"/>
        <v>0</v>
      </c>
      <c r="AU69" s="55" t="str">
        <f>VLOOKUP(G69,Свод!A:I,9,0)</f>
        <v>исп. расп. Пуассона</v>
      </c>
      <c r="AV69">
        <f>U69-Итог!$B$1</f>
        <v>113</v>
      </c>
      <c r="AW69" s="56">
        <f t="shared" si="66"/>
        <v>5.9348219178082195E-2</v>
      </c>
      <c r="AX69" s="232" t="str">
        <f>IF(AU69="исп. метод Монте-Карло",VLOOKUP(G69,Свод!A:J,10,0),"")</f>
        <v/>
      </c>
      <c r="AY69" s="22">
        <f t="shared" si="67"/>
        <v>0</v>
      </c>
      <c r="AZ69" s="22">
        <f>VLOOKUP(T69,'Курс валют'!$A$2:$B$37,2,0)</f>
        <v>1</v>
      </c>
      <c r="BA69" s="6" t="s">
        <v>940</v>
      </c>
      <c r="BE69" s="6"/>
    </row>
    <row r="70" spans="1:57" x14ac:dyDescent="0.25">
      <c r="A70">
        <v>1</v>
      </c>
      <c r="B70">
        <f t="shared" ref="B70:B133" si="68">B69+1</f>
        <v>67</v>
      </c>
      <c r="C70" s="227" t="s">
        <v>5</v>
      </c>
      <c r="D70" s="58"/>
      <c r="F70" t="s">
        <v>196</v>
      </c>
      <c r="G70" t="s">
        <v>197</v>
      </c>
      <c r="M70">
        <v>18</v>
      </c>
      <c r="N70">
        <f>VLOOKUP(M70,'Вводные данные и сценарии'!$A$75:$C$96,3,0)</f>
        <v>0.19170000000000001</v>
      </c>
      <c r="P70" s="22"/>
      <c r="Q70" s="22">
        <v>581562</v>
      </c>
      <c r="R70" s="22">
        <v>0</v>
      </c>
      <c r="S70" s="22">
        <v>581562</v>
      </c>
      <c r="T70">
        <v>643</v>
      </c>
      <c r="U70" s="24">
        <v>43525</v>
      </c>
      <c r="V70" s="6"/>
      <c r="AE70" s="19" t="s">
        <v>111</v>
      </c>
      <c r="AF70" s="19" t="s">
        <v>114</v>
      </c>
      <c r="AG70" t="s">
        <v>941</v>
      </c>
      <c r="AH70" s="6">
        <f>IF(OR(C70="Денежные средства",C70="Доля перестраховщика в страховых резервах (регуляторная)",C70="Недвижимость",C70="Требования по текущему налогу на прибыль"),Q70,
IF(OR(C70="Депозиты",C70="Ценные бумаги",C70="Займ страхователю по договору страхования жизни",C70="Займ"),VLOOKUP(E70,'Цен. бум. и деп.'!E:AE,27,0),IF(C70="Производный финансовый инструмент",ПФИ!$B$15,MIN(Q70-R70,S70))))</f>
        <v>581562</v>
      </c>
      <c r="AI70" s="6">
        <f>AH70*VLOOKUP(G70,Свод!A:H,8,0)</f>
        <v>0</v>
      </c>
      <c r="AJ70" s="22">
        <f>IFERROR(VLOOKUP(E70,'Цен. бум. и деп.'!E:AK,30,0),0)</f>
        <v>0</v>
      </c>
      <c r="AK70" s="22">
        <f>IFERROR(VLOOKUP(E70,'Цен. бум. и деп.'!E:AK,33,0),0)</f>
        <v>0</v>
      </c>
      <c r="AL70" s="22">
        <f>IFERROR(VLOOKUP(E70,'Цен. бум. и деп.'!E:AK,29,0),0)</f>
        <v>0</v>
      </c>
      <c r="AM70" s="22">
        <f>IFERROR(VLOOKUP(E70,'Цен. бум. и деп.'!E:AK,31,0),0)</f>
        <v>0</v>
      </c>
      <c r="AN70">
        <f>IF(T70=643,1,'Вводные данные и сценарии'!$B$52+1)</f>
        <v>1</v>
      </c>
      <c r="AO70" s="22">
        <f t="shared" si="63"/>
        <v>0</v>
      </c>
      <c r="AP70">
        <f>IF(T70=643,1,'Вводные данные и сценарии'!$C$52+1)</f>
        <v>1</v>
      </c>
      <c r="AQ70" s="22">
        <f t="shared" si="64"/>
        <v>0</v>
      </c>
      <c r="AR70" s="22">
        <f>IF(AND(C70="Недвижимость",D70="жилая"),-AH70*('Вводные данные и сценарии'!$B$58),IF(AND(C70="Недвижимость",D70="нежилая"),-AH70*('Вводные данные и сценарии'!$B$59),0))</f>
        <v>0</v>
      </c>
      <c r="AS70" s="22"/>
      <c r="AT70" s="22">
        <f t="shared" si="65"/>
        <v>0</v>
      </c>
      <c r="AU70" s="55" t="str">
        <f>VLOOKUP(G70,Свод!A:I,9,0)</f>
        <v>исп. расп. Пуассона</v>
      </c>
      <c r="AV70">
        <f>U70-Итог!$B$1</f>
        <v>60</v>
      </c>
      <c r="AW70" s="56">
        <f t="shared" si="66"/>
        <v>3.1512328767123288E-2</v>
      </c>
      <c r="AX70" s="232" t="str">
        <f>IF(AU70="исп. метод Монте-Карло",VLOOKUP(G70,Свод!A:J,10,0),"")</f>
        <v/>
      </c>
      <c r="AY70" s="22">
        <f t="shared" si="67"/>
        <v>0</v>
      </c>
      <c r="AZ70" s="22">
        <f>VLOOKUP(T70,'Курс валют'!$A$2:$B$37,2,0)</f>
        <v>1</v>
      </c>
      <c r="BA70" s="6" t="s">
        <v>940</v>
      </c>
      <c r="BE70" s="6"/>
    </row>
    <row r="71" spans="1:57" x14ac:dyDescent="0.25">
      <c r="A71">
        <v>1</v>
      </c>
      <c r="B71">
        <f t="shared" si="68"/>
        <v>68</v>
      </c>
      <c r="C71" s="227" t="s">
        <v>5</v>
      </c>
      <c r="D71" s="58"/>
      <c r="F71" t="s">
        <v>198</v>
      </c>
      <c r="G71" t="s">
        <v>199</v>
      </c>
      <c r="M71">
        <v>18</v>
      </c>
      <c r="N71">
        <f>VLOOKUP(M71,'Вводные данные и сценарии'!$A$75:$C$96,3,0)</f>
        <v>0.19170000000000001</v>
      </c>
      <c r="P71" s="22"/>
      <c r="Q71" s="22">
        <v>31468</v>
      </c>
      <c r="R71" s="22">
        <v>0</v>
      </c>
      <c r="S71" s="22">
        <v>31468</v>
      </c>
      <c r="T71">
        <v>643</v>
      </c>
      <c r="U71" s="24">
        <v>43749</v>
      </c>
      <c r="V71" s="6"/>
      <c r="AE71" s="19" t="s">
        <v>111</v>
      </c>
      <c r="AF71" s="19" t="s">
        <v>114</v>
      </c>
      <c r="AG71" t="s">
        <v>941</v>
      </c>
      <c r="AH71" s="6">
        <f>IF(OR(C71="Денежные средства",C71="Доля перестраховщика в страховых резервах (регуляторная)",C71="Недвижимость",C71="Требования по текущему налогу на прибыль"),Q71,
IF(OR(C71="Депозиты",C71="Ценные бумаги",C71="Займ страхователю по договору страхования жизни",C71="Займ"),VLOOKUP(E71,'Цен. бум. и деп.'!E:AE,27,0),IF(C71="Производный финансовый инструмент",ПФИ!$B$15,MIN(Q71-R71,S71))))</f>
        <v>31468</v>
      </c>
      <c r="AI71" s="6">
        <f>AH71*VLOOKUP(G71,Свод!A:H,8,0)</f>
        <v>0</v>
      </c>
      <c r="AJ71" s="22">
        <f>IFERROR(VLOOKUP(E71,'Цен. бум. и деп.'!E:AK,30,0),0)</f>
        <v>0</v>
      </c>
      <c r="AK71" s="22">
        <f>IFERROR(VLOOKUP(E71,'Цен. бум. и деп.'!E:AK,33,0),0)</f>
        <v>0</v>
      </c>
      <c r="AL71" s="22">
        <f>IFERROR(VLOOKUP(E71,'Цен. бум. и деп.'!E:AK,29,0),0)</f>
        <v>0</v>
      </c>
      <c r="AM71" s="22">
        <f>IFERROR(VLOOKUP(E71,'Цен. бум. и деп.'!E:AK,31,0),0)</f>
        <v>0</v>
      </c>
      <c r="AN71">
        <f>IF(T71=643,1,'Вводные данные и сценарии'!$B$52+1)</f>
        <v>1</v>
      </c>
      <c r="AO71" s="22">
        <f t="shared" si="63"/>
        <v>0</v>
      </c>
      <c r="AP71">
        <f>IF(T71=643,1,'Вводные данные и сценарии'!$C$52+1)</f>
        <v>1</v>
      </c>
      <c r="AQ71" s="22">
        <f t="shared" si="64"/>
        <v>0</v>
      </c>
      <c r="AR71" s="22">
        <f>IF(AND(C71="Недвижимость",D71="жилая"),-AH71*('Вводные данные и сценарии'!$B$58),IF(AND(C71="Недвижимость",D71="нежилая"),-AH71*('Вводные данные и сценарии'!$B$59),0))</f>
        <v>0</v>
      </c>
      <c r="AS71" s="22"/>
      <c r="AT71" s="22">
        <f t="shared" si="65"/>
        <v>0</v>
      </c>
      <c r="AU71" s="55" t="str">
        <f>VLOOKUP(G71,Свод!A:I,9,0)</f>
        <v>исп. расп. Пуассона</v>
      </c>
      <c r="AV71">
        <f>U71-Итог!$B$1</f>
        <v>284</v>
      </c>
      <c r="AW71" s="56">
        <f t="shared" si="66"/>
        <v>0.14915835616438358</v>
      </c>
      <c r="AX71" s="232" t="str">
        <f>IF(AU71="исп. метод Монте-Карло",VLOOKUP(G71,Свод!A:J,10,0),"")</f>
        <v/>
      </c>
      <c r="AY71" s="22">
        <f t="shared" si="67"/>
        <v>0</v>
      </c>
      <c r="AZ71" s="22">
        <f>VLOOKUP(T71,'Курс валют'!$A$2:$B$37,2,0)</f>
        <v>1</v>
      </c>
      <c r="BA71" s="6" t="s">
        <v>940</v>
      </c>
      <c r="BE71" s="6"/>
    </row>
    <row r="72" spans="1:57" x14ac:dyDescent="0.25">
      <c r="A72">
        <v>1</v>
      </c>
      <c r="B72">
        <f t="shared" si="68"/>
        <v>69</v>
      </c>
      <c r="C72" s="227" t="s">
        <v>5</v>
      </c>
      <c r="D72" s="58"/>
      <c r="F72" t="s">
        <v>200</v>
      </c>
      <c r="G72" t="s">
        <v>201</v>
      </c>
      <c r="M72">
        <v>18</v>
      </c>
      <c r="N72">
        <f>VLOOKUP(M72,'Вводные данные и сценарии'!$A$75:$C$96,3,0)</f>
        <v>0.19170000000000001</v>
      </c>
      <c r="P72" s="22"/>
      <c r="Q72" s="22">
        <v>974073</v>
      </c>
      <c r="R72" s="22">
        <v>0</v>
      </c>
      <c r="S72" s="22">
        <v>974073</v>
      </c>
      <c r="T72">
        <v>643</v>
      </c>
      <c r="U72" s="24">
        <v>43700</v>
      </c>
      <c r="V72" s="6"/>
      <c r="AE72" s="19" t="s">
        <v>111</v>
      </c>
      <c r="AF72" s="19" t="s">
        <v>114</v>
      </c>
      <c r="AG72" t="s">
        <v>941</v>
      </c>
      <c r="AH72" s="6">
        <f>IF(OR(C72="Денежные средства",C72="Доля перестраховщика в страховых резервах (регуляторная)",C72="Недвижимость",C72="Требования по текущему налогу на прибыль"),Q72,
IF(OR(C72="Депозиты",C72="Ценные бумаги",C72="Займ страхователю по договору страхования жизни",C72="Займ"),VLOOKUP(E72,'Цен. бум. и деп.'!E:AE,27,0),IF(C72="Производный финансовый инструмент",ПФИ!$B$15,MIN(Q72-R72,S72))))</f>
        <v>974073</v>
      </c>
      <c r="AI72" s="6">
        <f>AH72*VLOOKUP(G72,Свод!A:H,8,0)</f>
        <v>0</v>
      </c>
      <c r="AJ72" s="22">
        <f>IFERROR(VLOOKUP(E72,'Цен. бум. и деп.'!E:AK,30,0),0)</f>
        <v>0</v>
      </c>
      <c r="AK72" s="22">
        <f>IFERROR(VLOOKUP(E72,'Цен. бум. и деп.'!E:AK,33,0),0)</f>
        <v>0</v>
      </c>
      <c r="AL72" s="22">
        <f>IFERROR(VLOOKUP(E72,'Цен. бум. и деп.'!E:AK,29,0),0)</f>
        <v>0</v>
      </c>
      <c r="AM72" s="22">
        <f>IFERROR(VLOOKUP(E72,'Цен. бум. и деп.'!E:AK,31,0),0)</f>
        <v>0</v>
      </c>
      <c r="AN72">
        <f>IF(T72=643,1,'Вводные данные и сценарии'!$B$52+1)</f>
        <v>1</v>
      </c>
      <c r="AO72" s="22">
        <f t="shared" si="63"/>
        <v>0</v>
      </c>
      <c r="AP72">
        <f>IF(T72=643,1,'Вводные данные и сценарии'!$C$52+1)</f>
        <v>1</v>
      </c>
      <c r="AQ72" s="22">
        <f t="shared" si="64"/>
        <v>0</v>
      </c>
      <c r="AR72" s="22">
        <f>IF(AND(C72="Недвижимость",D72="жилая"),-AH72*('Вводные данные и сценарии'!$B$58),IF(AND(C72="Недвижимость",D72="нежилая"),-AH72*('Вводные данные и сценарии'!$B$59),0))</f>
        <v>0</v>
      </c>
      <c r="AS72" s="22"/>
      <c r="AT72" s="22">
        <f t="shared" si="65"/>
        <v>0</v>
      </c>
      <c r="AU72" s="55" t="str">
        <f>VLOOKUP(G72,Свод!A:I,9,0)</f>
        <v>исп. расп. Пуассона</v>
      </c>
      <c r="AV72">
        <f>U72-Итог!$B$1</f>
        <v>235</v>
      </c>
      <c r="AW72" s="56">
        <f t="shared" si="66"/>
        <v>0.12342328767123288</v>
      </c>
      <c r="AX72" s="232" t="str">
        <f>IF(AU72="исп. метод Монте-Карло",VLOOKUP(G72,Свод!A:J,10,0),"")</f>
        <v/>
      </c>
      <c r="AY72" s="22">
        <f t="shared" si="67"/>
        <v>0</v>
      </c>
      <c r="AZ72" s="22">
        <f>VLOOKUP(T72,'Курс валют'!$A$2:$B$37,2,0)</f>
        <v>1</v>
      </c>
      <c r="BA72" s="6" t="s">
        <v>940</v>
      </c>
      <c r="BE72" s="6"/>
    </row>
    <row r="73" spans="1:57" x14ac:dyDescent="0.25">
      <c r="A73">
        <v>1</v>
      </c>
      <c r="B73">
        <f t="shared" si="68"/>
        <v>70</v>
      </c>
      <c r="C73" s="227" t="s">
        <v>5</v>
      </c>
      <c r="D73" s="58"/>
      <c r="F73" t="s">
        <v>202</v>
      </c>
      <c r="G73" t="s">
        <v>203</v>
      </c>
      <c r="M73">
        <v>18</v>
      </c>
      <c r="N73">
        <f>VLOOKUP(M73,'Вводные данные и сценарии'!$A$75:$C$96,3,0)</f>
        <v>0.19170000000000001</v>
      </c>
      <c r="P73" s="22"/>
      <c r="Q73" s="22">
        <v>501060</v>
      </c>
      <c r="R73" s="22">
        <v>0</v>
      </c>
      <c r="S73" s="22">
        <v>501060</v>
      </c>
      <c r="T73">
        <v>643</v>
      </c>
      <c r="U73" s="24">
        <v>43643</v>
      </c>
      <c r="V73" s="6"/>
      <c r="AE73" s="19" t="s">
        <v>111</v>
      </c>
      <c r="AF73" s="19" t="s">
        <v>114</v>
      </c>
      <c r="AG73" t="s">
        <v>941</v>
      </c>
      <c r="AH73" s="6">
        <f>IF(OR(C73="Денежные средства",C73="Доля перестраховщика в страховых резервах (регуляторная)",C73="Недвижимость",C73="Требования по текущему налогу на прибыль"),Q73,
IF(OR(C73="Депозиты",C73="Ценные бумаги",C73="Займ страхователю по договору страхования жизни",C73="Займ"),VLOOKUP(E73,'Цен. бум. и деп.'!E:AE,27,0),IF(C73="Производный финансовый инструмент",ПФИ!$B$15,MIN(Q73-R73,S73))))</f>
        <v>501060</v>
      </c>
      <c r="AI73" s="6">
        <f>AH73*VLOOKUP(G73,Свод!A:H,8,0)</f>
        <v>0</v>
      </c>
      <c r="AJ73" s="22">
        <f>IFERROR(VLOOKUP(E73,'Цен. бум. и деп.'!E:AK,30,0),0)</f>
        <v>0</v>
      </c>
      <c r="AK73" s="22">
        <f>IFERROR(VLOOKUP(E73,'Цен. бум. и деп.'!E:AK,33,0),0)</f>
        <v>0</v>
      </c>
      <c r="AL73" s="22">
        <f>IFERROR(VLOOKUP(E73,'Цен. бум. и деп.'!E:AK,29,0),0)</f>
        <v>0</v>
      </c>
      <c r="AM73" s="22">
        <f>IFERROR(VLOOKUP(E73,'Цен. бум. и деп.'!E:AK,31,0),0)</f>
        <v>0</v>
      </c>
      <c r="AN73">
        <f>IF(T73=643,1,'Вводные данные и сценарии'!$B$52+1)</f>
        <v>1</v>
      </c>
      <c r="AO73" s="22">
        <f t="shared" si="63"/>
        <v>0</v>
      </c>
      <c r="AP73">
        <f>IF(T73=643,1,'Вводные данные и сценарии'!$C$52+1)</f>
        <v>1</v>
      </c>
      <c r="AQ73" s="22">
        <f t="shared" si="64"/>
        <v>0</v>
      </c>
      <c r="AR73" s="22">
        <f>IF(AND(C73="Недвижимость",D73="жилая"),-AH73*('Вводные данные и сценарии'!$B$58),IF(AND(C73="Недвижимость",D73="нежилая"),-AH73*('Вводные данные и сценарии'!$B$59),0))</f>
        <v>0</v>
      </c>
      <c r="AS73" s="22"/>
      <c r="AT73" s="22">
        <f t="shared" si="65"/>
        <v>0</v>
      </c>
      <c r="AU73" s="55" t="str">
        <f>VLOOKUP(G73,Свод!A:I,9,0)</f>
        <v>исп. расп. Пуассона</v>
      </c>
      <c r="AV73">
        <f>U73-Итог!$B$1</f>
        <v>178</v>
      </c>
      <c r="AW73" s="56">
        <f t="shared" si="66"/>
        <v>9.3486575342465753E-2</v>
      </c>
      <c r="AX73" s="232" t="str">
        <f>IF(AU73="исп. метод Монте-Карло",VLOOKUP(G73,Свод!A:J,10,0),"")</f>
        <v/>
      </c>
      <c r="AY73" s="22">
        <f t="shared" si="67"/>
        <v>0</v>
      </c>
      <c r="AZ73" s="22">
        <f>VLOOKUP(T73,'Курс валют'!$A$2:$B$37,2,0)</f>
        <v>1</v>
      </c>
      <c r="BA73" s="6" t="s">
        <v>940</v>
      </c>
      <c r="BE73" s="6"/>
    </row>
    <row r="74" spans="1:57" x14ac:dyDescent="0.25">
      <c r="A74">
        <v>1</v>
      </c>
      <c r="B74">
        <f t="shared" si="68"/>
        <v>71</v>
      </c>
      <c r="C74" s="227" t="s">
        <v>5</v>
      </c>
      <c r="D74" s="58"/>
      <c r="F74" t="s">
        <v>204</v>
      </c>
      <c r="G74" t="s">
        <v>205</v>
      </c>
      <c r="M74">
        <v>18</v>
      </c>
      <c r="N74">
        <f>VLOOKUP(M74,'Вводные данные и сценарии'!$A$75:$C$96,3,0)</f>
        <v>0.19170000000000001</v>
      </c>
      <c r="P74" s="22"/>
      <c r="Q74" s="22">
        <v>430671</v>
      </c>
      <c r="R74" s="22">
        <v>0</v>
      </c>
      <c r="S74" s="22">
        <v>430671</v>
      </c>
      <c r="T74">
        <v>643</v>
      </c>
      <c r="U74" s="24">
        <v>43814</v>
      </c>
      <c r="V74" s="6"/>
      <c r="AE74" s="19" t="s">
        <v>111</v>
      </c>
      <c r="AF74" s="19" t="s">
        <v>114</v>
      </c>
      <c r="AG74" t="s">
        <v>941</v>
      </c>
      <c r="AH74" s="6">
        <f>IF(OR(C74="Денежные средства",C74="Доля перестраховщика в страховых резервах (регуляторная)",C74="Недвижимость",C74="Требования по текущему налогу на прибыль"),Q74,
IF(OR(C74="Депозиты",C74="Ценные бумаги",C74="Займ страхователю по договору страхования жизни",C74="Займ"),VLOOKUP(E74,'Цен. бум. и деп.'!E:AE,27,0),IF(C74="Производный финансовый инструмент",ПФИ!$B$15,MIN(Q74-R74,S74))))</f>
        <v>430671</v>
      </c>
      <c r="AI74" s="6">
        <f>AH74*VLOOKUP(G74,Свод!A:H,8,0)</f>
        <v>0</v>
      </c>
      <c r="AJ74" s="22">
        <f>IFERROR(VLOOKUP(E74,'Цен. бум. и деп.'!E:AK,30,0),0)</f>
        <v>0</v>
      </c>
      <c r="AK74" s="22">
        <f>IFERROR(VLOOKUP(E74,'Цен. бум. и деп.'!E:AK,33,0),0)</f>
        <v>0</v>
      </c>
      <c r="AL74" s="22">
        <f>IFERROR(VLOOKUP(E74,'Цен. бум. и деп.'!E:AK,29,0),0)</f>
        <v>0</v>
      </c>
      <c r="AM74" s="22">
        <f>IFERROR(VLOOKUP(E74,'Цен. бум. и деп.'!E:AK,31,0),0)</f>
        <v>0</v>
      </c>
      <c r="AN74">
        <f>IF(T74=643,1,'Вводные данные и сценарии'!$B$52+1)</f>
        <v>1</v>
      </c>
      <c r="AO74" s="22">
        <f t="shared" si="63"/>
        <v>0</v>
      </c>
      <c r="AP74">
        <f>IF(T74=643,1,'Вводные данные и сценарии'!$C$52+1)</f>
        <v>1</v>
      </c>
      <c r="AQ74" s="22">
        <f t="shared" si="64"/>
        <v>0</v>
      </c>
      <c r="AR74" s="22">
        <f>IF(AND(C74="Недвижимость",D74="жилая"),-AH74*('Вводные данные и сценарии'!$B$58),IF(AND(C74="Недвижимость",D74="нежилая"),-AH74*('Вводные данные и сценарии'!$B$59),0))</f>
        <v>0</v>
      </c>
      <c r="AS74" s="22"/>
      <c r="AT74" s="22">
        <f t="shared" si="65"/>
        <v>0</v>
      </c>
      <c r="AU74" s="55" t="str">
        <f>VLOOKUP(G74,Свод!A:I,9,0)</f>
        <v>исп. расп. Пуассона</v>
      </c>
      <c r="AV74">
        <f>U74-Итог!$B$1</f>
        <v>349</v>
      </c>
      <c r="AW74" s="56">
        <f t="shared" si="66"/>
        <v>0.18329671232876713</v>
      </c>
      <c r="AX74" s="232" t="str">
        <f>IF(AU74="исп. метод Монте-Карло",VLOOKUP(G74,Свод!A:J,10,0),"")</f>
        <v/>
      </c>
      <c r="AY74" s="22">
        <f t="shared" si="67"/>
        <v>0</v>
      </c>
      <c r="AZ74" s="22">
        <f>VLOOKUP(T74,'Курс валют'!$A$2:$B$37,2,0)</f>
        <v>1</v>
      </c>
      <c r="BA74" s="6" t="s">
        <v>940</v>
      </c>
      <c r="BE74" s="6"/>
    </row>
    <row r="75" spans="1:57" x14ac:dyDescent="0.25">
      <c r="A75">
        <v>1</v>
      </c>
      <c r="B75">
        <f t="shared" si="68"/>
        <v>72</v>
      </c>
      <c r="C75" s="227" t="s">
        <v>5</v>
      </c>
      <c r="D75" s="58"/>
      <c r="F75" t="s">
        <v>206</v>
      </c>
      <c r="G75" t="s">
        <v>207</v>
      </c>
      <c r="M75">
        <v>18</v>
      </c>
      <c r="N75">
        <f>VLOOKUP(M75,'Вводные данные и сценарии'!$A$75:$C$96,3,0)</f>
        <v>0.19170000000000001</v>
      </c>
      <c r="P75" s="22"/>
      <c r="Q75" s="22">
        <v>769008</v>
      </c>
      <c r="R75" s="22">
        <v>23070.239999999998</v>
      </c>
      <c r="S75" s="22">
        <v>769008</v>
      </c>
      <c r="T75">
        <v>643</v>
      </c>
      <c r="U75" s="24">
        <v>43535</v>
      </c>
      <c r="V75" s="6"/>
      <c r="AE75" s="19" t="s">
        <v>111</v>
      </c>
      <c r="AF75" s="19" t="s">
        <v>114</v>
      </c>
      <c r="AG75" t="s">
        <v>941</v>
      </c>
      <c r="AH75" s="6">
        <f>IF(OR(C75="Денежные средства",C75="Доля перестраховщика в страховых резервах (регуляторная)",C75="Недвижимость",C75="Требования по текущему налогу на прибыль"),Q75,
IF(OR(C75="Депозиты",C75="Ценные бумаги",C75="Займ страхователю по договору страхования жизни",C75="Займ"),VLOOKUP(E75,'Цен. бум. и деп.'!E:AE,27,0),IF(C75="Производный финансовый инструмент",ПФИ!$B$15,MIN(Q75-R75,S75))))</f>
        <v>745937.76</v>
      </c>
      <c r="AI75" s="6">
        <f>AH75*VLOOKUP(G75,Свод!A:H,8,0)</f>
        <v>0</v>
      </c>
      <c r="AJ75" s="22">
        <f>IFERROR(VLOOKUP(E75,'Цен. бум. и деп.'!E:AK,30,0),0)</f>
        <v>0</v>
      </c>
      <c r="AK75" s="22">
        <f>IFERROR(VLOOKUP(E75,'Цен. бум. и деп.'!E:AK,33,0),0)</f>
        <v>0</v>
      </c>
      <c r="AL75" s="22">
        <f>IFERROR(VLOOKUP(E75,'Цен. бум. и деп.'!E:AK,29,0),0)</f>
        <v>0</v>
      </c>
      <c r="AM75" s="22">
        <f>IFERROR(VLOOKUP(E75,'Цен. бум. и деп.'!E:AK,31,0),0)</f>
        <v>0</v>
      </c>
      <c r="AN75">
        <f>IF(T75=643,1,'Вводные данные и сценарии'!$B$52+1)</f>
        <v>1</v>
      </c>
      <c r="AO75" s="22">
        <f t="shared" si="63"/>
        <v>0</v>
      </c>
      <c r="AP75">
        <f>IF(T75=643,1,'Вводные данные и сценарии'!$C$52+1)</f>
        <v>1</v>
      </c>
      <c r="AQ75" s="22">
        <f t="shared" si="64"/>
        <v>0</v>
      </c>
      <c r="AR75" s="22">
        <f>IF(AND(C75="Недвижимость",D75="жилая"),-AH75*('Вводные данные и сценарии'!$B$58),IF(AND(C75="Недвижимость",D75="нежилая"),-AH75*('Вводные данные и сценарии'!$B$59),0))</f>
        <v>0</v>
      </c>
      <c r="AS75" s="22"/>
      <c r="AT75" s="22">
        <f t="shared" si="65"/>
        <v>0</v>
      </c>
      <c r="AU75" s="55" t="str">
        <f>VLOOKUP(G75,Свод!A:I,9,0)</f>
        <v>исп. расп. Пуассона</v>
      </c>
      <c r="AV75">
        <f>U75-Итог!$B$1</f>
        <v>70</v>
      </c>
      <c r="AW75" s="56">
        <f t="shared" si="66"/>
        <v>3.676438356164384E-2</v>
      </c>
      <c r="AX75" s="232" t="str">
        <f>IF(AU75="исп. метод Монте-Карло",VLOOKUP(G75,Свод!A:J,10,0),"")</f>
        <v/>
      </c>
      <c r="AY75" s="22">
        <f t="shared" si="67"/>
        <v>0</v>
      </c>
      <c r="AZ75" s="22">
        <f>VLOOKUP(T75,'Курс валют'!$A$2:$B$37,2,0)</f>
        <v>1</v>
      </c>
      <c r="BA75" s="6" t="s">
        <v>940</v>
      </c>
      <c r="BE75" s="6"/>
    </row>
    <row r="76" spans="1:57" x14ac:dyDescent="0.25">
      <c r="A76">
        <v>1</v>
      </c>
      <c r="B76">
        <f t="shared" si="68"/>
        <v>73</v>
      </c>
      <c r="C76" s="227" t="s">
        <v>5</v>
      </c>
      <c r="D76" s="58"/>
      <c r="F76" t="s">
        <v>208</v>
      </c>
      <c r="G76" t="s">
        <v>209</v>
      </c>
      <c r="M76">
        <v>18</v>
      </c>
      <c r="N76">
        <f>VLOOKUP(M76,'Вводные данные и сценарии'!$A$75:$C$96,3,0)</f>
        <v>0.19170000000000001</v>
      </c>
      <c r="P76" s="22"/>
      <c r="Q76" s="22">
        <v>201673</v>
      </c>
      <c r="R76" s="22">
        <v>0</v>
      </c>
      <c r="S76" s="22">
        <v>201673</v>
      </c>
      <c r="T76">
        <v>643</v>
      </c>
      <c r="U76" s="24">
        <v>43580</v>
      </c>
      <c r="V76" s="6"/>
      <c r="AE76" s="19" t="s">
        <v>111</v>
      </c>
      <c r="AF76" s="19" t="s">
        <v>114</v>
      </c>
      <c r="AG76" t="s">
        <v>941</v>
      </c>
      <c r="AH76" s="6">
        <f>IF(OR(C76="Денежные средства",C76="Доля перестраховщика в страховых резервах (регуляторная)",C76="Недвижимость",C76="Требования по текущему налогу на прибыль"),Q76,
IF(OR(C76="Депозиты",C76="Ценные бумаги",C76="Займ страхователю по договору страхования жизни",C76="Займ"),VLOOKUP(E76,'Цен. бум. и деп.'!E:AE,27,0),IF(C76="Производный финансовый инструмент",ПФИ!$B$15,MIN(Q76-R76,S76))))</f>
        <v>201673</v>
      </c>
      <c r="AI76" s="6">
        <f>AH76*VLOOKUP(G76,Свод!A:H,8,0)</f>
        <v>0</v>
      </c>
      <c r="AJ76" s="22">
        <f>IFERROR(VLOOKUP(E76,'Цен. бум. и деп.'!E:AK,30,0),0)</f>
        <v>0</v>
      </c>
      <c r="AK76" s="22">
        <f>IFERROR(VLOOKUP(E76,'Цен. бум. и деп.'!E:AK,33,0),0)</f>
        <v>0</v>
      </c>
      <c r="AL76" s="22">
        <f>IFERROR(VLOOKUP(E76,'Цен. бум. и деп.'!E:AK,29,0),0)</f>
        <v>0</v>
      </c>
      <c r="AM76" s="22">
        <f>IFERROR(VLOOKUP(E76,'Цен. бум. и деп.'!E:AK,31,0),0)</f>
        <v>0</v>
      </c>
      <c r="AN76">
        <f>IF(T76=643,1,'Вводные данные и сценарии'!$B$52+1)</f>
        <v>1</v>
      </c>
      <c r="AO76" s="22">
        <f t="shared" si="63"/>
        <v>0</v>
      </c>
      <c r="AP76">
        <f>IF(T76=643,1,'Вводные данные и сценарии'!$C$52+1)</f>
        <v>1</v>
      </c>
      <c r="AQ76" s="22">
        <f t="shared" si="64"/>
        <v>0</v>
      </c>
      <c r="AR76" s="22">
        <f>IF(AND(C76="Недвижимость",D76="жилая"),-AH76*('Вводные данные и сценарии'!$B$58),IF(AND(C76="Недвижимость",D76="нежилая"),-AH76*('Вводные данные и сценарии'!$B$59),0))</f>
        <v>0</v>
      </c>
      <c r="AS76" s="22"/>
      <c r="AT76" s="22">
        <f t="shared" si="65"/>
        <v>0</v>
      </c>
      <c r="AU76" s="55" t="str">
        <f>VLOOKUP(G76,Свод!A:I,9,0)</f>
        <v>исп. расп. Пуассона</v>
      </c>
      <c r="AV76">
        <f>U76-Итог!$B$1</f>
        <v>115</v>
      </c>
      <c r="AW76" s="56">
        <f t="shared" si="66"/>
        <v>6.0398630136986306E-2</v>
      </c>
      <c r="AX76" s="232" t="str">
        <f>IF(AU76="исп. метод Монте-Карло",VLOOKUP(G76,Свод!A:J,10,0),"")</f>
        <v/>
      </c>
      <c r="AY76" s="22">
        <f t="shared" si="67"/>
        <v>0</v>
      </c>
      <c r="AZ76" s="22">
        <f>VLOOKUP(T76,'Курс валют'!$A$2:$B$37,2,0)</f>
        <v>1</v>
      </c>
      <c r="BA76" s="6" t="s">
        <v>940</v>
      </c>
      <c r="BE76" s="6"/>
    </row>
    <row r="77" spans="1:57" x14ac:dyDescent="0.25">
      <c r="A77">
        <v>1</v>
      </c>
      <c r="B77">
        <f t="shared" si="68"/>
        <v>74</v>
      </c>
      <c r="C77" s="227" t="s">
        <v>5</v>
      </c>
      <c r="D77" s="58"/>
      <c r="F77" t="s">
        <v>210</v>
      </c>
      <c r="G77" t="s">
        <v>211</v>
      </c>
      <c r="M77">
        <v>18</v>
      </c>
      <c r="N77">
        <f>VLOOKUP(M77,'Вводные данные и сценарии'!$A$75:$C$96,3,0)</f>
        <v>0.19170000000000001</v>
      </c>
      <c r="P77" s="22"/>
      <c r="Q77" s="22">
        <v>43169</v>
      </c>
      <c r="R77" s="22">
        <v>0</v>
      </c>
      <c r="S77" s="22">
        <v>43169</v>
      </c>
      <c r="T77">
        <v>643</v>
      </c>
      <c r="U77" s="24">
        <v>43809</v>
      </c>
      <c r="V77" s="6"/>
      <c r="AE77" s="19" t="s">
        <v>111</v>
      </c>
      <c r="AF77" s="19" t="s">
        <v>114</v>
      </c>
      <c r="AG77" t="s">
        <v>941</v>
      </c>
      <c r="AH77" s="6">
        <f>IF(OR(C77="Денежные средства",C77="Доля перестраховщика в страховых резервах (регуляторная)",C77="Недвижимость",C77="Требования по текущему налогу на прибыль"),Q77,
IF(OR(C77="Депозиты",C77="Ценные бумаги",C77="Займ страхователю по договору страхования жизни",C77="Займ"),VLOOKUP(E77,'Цен. бум. и деп.'!E:AE,27,0),IF(C77="Производный финансовый инструмент",ПФИ!$B$15,MIN(Q77-R77,S77))))</f>
        <v>43169</v>
      </c>
      <c r="AI77" s="6">
        <f>AH77*VLOOKUP(G77,Свод!A:H,8,0)</f>
        <v>0</v>
      </c>
      <c r="AJ77" s="22">
        <f>IFERROR(VLOOKUP(E77,'Цен. бум. и деп.'!E:AK,30,0),0)</f>
        <v>0</v>
      </c>
      <c r="AK77" s="22">
        <f>IFERROR(VLOOKUP(E77,'Цен. бум. и деп.'!E:AK,33,0),0)</f>
        <v>0</v>
      </c>
      <c r="AL77" s="22">
        <f>IFERROR(VLOOKUP(E77,'Цен. бум. и деп.'!E:AK,29,0),0)</f>
        <v>0</v>
      </c>
      <c r="AM77" s="22">
        <f>IFERROR(VLOOKUP(E77,'Цен. бум. и деп.'!E:AK,31,0),0)</f>
        <v>0</v>
      </c>
      <c r="AN77">
        <f>IF(T77=643,1,'Вводные данные и сценарии'!$B$52+1)</f>
        <v>1</v>
      </c>
      <c r="AO77" s="22">
        <f t="shared" si="63"/>
        <v>0</v>
      </c>
      <c r="AP77">
        <f>IF(T77=643,1,'Вводные данные и сценарии'!$C$52+1)</f>
        <v>1</v>
      </c>
      <c r="AQ77" s="22">
        <f t="shared" si="64"/>
        <v>0</v>
      </c>
      <c r="AR77" s="22">
        <f>IF(AND(C77="Недвижимость",D77="жилая"),-AH77*('Вводные данные и сценарии'!$B$58),IF(AND(C77="Недвижимость",D77="нежилая"),-AH77*('Вводные данные и сценарии'!$B$59),0))</f>
        <v>0</v>
      </c>
      <c r="AS77" s="22"/>
      <c r="AT77" s="22">
        <f t="shared" si="65"/>
        <v>0</v>
      </c>
      <c r="AU77" s="55" t="str">
        <f>VLOOKUP(G77,Свод!A:I,9,0)</f>
        <v>исп. расп. Пуассона</v>
      </c>
      <c r="AV77">
        <f>U77-Итог!$B$1</f>
        <v>344</v>
      </c>
      <c r="AW77" s="56">
        <f t="shared" si="66"/>
        <v>0.18067068493150684</v>
      </c>
      <c r="AX77" s="232" t="str">
        <f>IF(AU77="исп. метод Монте-Карло",VLOOKUP(G77,Свод!A:J,10,0),"")</f>
        <v/>
      </c>
      <c r="AY77" s="22">
        <f t="shared" si="67"/>
        <v>0</v>
      </c>
      <c r="AZ77" s="22">
        <f>VLOOKUP(T77,'Курс валют'!$A$2:$B$37,2,0)</f>
        <v>1</v>
      </c>
      <c r="BA77" s="6" t="s">
        <v>940</v>
      </c>
      <c r="BE77" s="6"/>
    </row>
    <row r="78" spans="1:57" x14ac:dyDescent="0.25">
      <c r="A78">
        <v>1</v>
      </c>
      <c r="B78">
        <f t="shared" si="68"/>
        <v>75</v>
      </c>
      <c r="C78" s="227" t="s">
        <v>5</v>
      </c>
      <c r="D78" s="58"/>
      <c r="F78" t="s">
        <v>212</v>
      </c>
      <c r="G78" t="s">
        <v>213</v>
      </c>
      <c r="M78">
        <v>18</v>
      </c>
      <c r="N78">
        <f>VLOOKUP(M78,'Вводные данные и сценарии'!$A$75:$C$96,3,0)</f>
        <v>0.19170000000000001</v>
      </c>
      <c r="P78" s="22"/>
      <c r="Q78" s="22">
        <v>348320</v>
      </c>
      <c r="R78" s="22">
        <v>0</v>
      </c>
      <c r="S78" s="22">
        <v>348320</v>
      </c>
      <c r="T78">
        <v>643</v>
      </c>
      <c r="U78" s="24">
        <v>43630</v>
      </c>
      <c r="V78" s="6"/>
      <c r="AE78" s="19" t="s">
        <v>111</v>
      </c>
      <c r="AF78" s="19" t="s">
        <v>114</v>
      </c>
      <c r="AG78" t="s">
        <v>941</v>
      </c>
      <c r="AH78" s="6">
        <f>IF(OR(C78="Денежные средства",C78="Доля перестраховщика в страховых резервах (регуляторная)",C78="Недвижимость",C78="Требования по текущему налогу на прибыль"),Q78,
IF(OR(C78="Депозиты",C78="Ценные бумаги",C78="Займ страхователю по договору страхования жизни",C78="Займ"),VLOOKUP(E78,'Цен. бум. и деп.'!E:AE,27,0),IF(C78="Производный финансовый инструмент",ПФИ!$B$15,MIN(Q78-R78,S78))))</f>
        <v>348320</v>
      </c>
      <c r="AI78" s="6">
        <f>AH78*VLOOKUP(G78,Свод!A:H,8,0)</f>
        <v>0</v>
      </c>
      <c r="AJ78" s="22">
        <f>IFERROR(VLOOKUP(E78,'Цен. бум. и деп.'!E:AK,30,0),0)</f>
        <v>0</v>
      </c>
      <c r="AK78" s="22">
        <f>IFERROR(VLOOKUP(E78,'Цен. бум. и деп.'!E:AK,33,0),0)</f>
        <v>0</v>
      </c>
      <c r="AL78" s="22">
        <f>IFERROR(VLOOKUP(E78,'Цен. бум. и деп.'!E:AK,29,0),0)</f>
        <v>0</v>
      </c>
      <c r="AM78" s="22">
        <f>IFERROR(VLOOKUP(E78,'Цен. бум. и деп.'!E:AK,31,0),0)</f>
        <v>0</v>
      </c>
      <c r="AN78">
        <f>IF(T78=643,1,'Вводные данные и сценарии'!$B$52+1)</f>
        <v>1</v>
      </c>
      <c r="AO78" s="22">
        <f t="shared" si="63"/>
        <v>0</v>
      </c>
      <c r="AP78">
        <f>IF(T78=643,1,'Вводные данные и сценарии'!$C$52+1)</f>
        <v>1</v>
      </c>
      <c r="AQ78" s="22">
        <f t="shared" si="64"/>
        <v>0</v>
      </c>
      <c r="AR78" s="22">
        <f>IF(AND(C78="Недвижимость",D78="жилая"),-AH78*('Вводные данные и сценарии'!$B$58),IF(AND(C78="Недвижимость",D78="нежилая"),-AH78*('Вводные данные и сценарии'!$B$59),0))</f>
        <v>0</v>
      </c>
      <c r="AS78" s="22"/>
      <c r="AT78" s="22">
        <f t="shared" si="65"/>
        <v>0</v>
      </c>
      <c r="AU78" s="55" t="str">
        <f>VLOOKUP(G78,Свод!A:I,9,0)</f>
        <v>исп. расп. Пуассона</v>
      </c>
      <c r="AV78">
        <f>U78-Итог!$B$1</f>
        <v>165</v>
      </c>
      <c r="AW78" s="56">
        <f t="shared" si="66"/>
        <v>8.6658904109589041E-2</v>
      </c>
      <c r="AX78" s="232" t="str">
        <f>IF(AU78="исп. метод Монте-Карло",VLOOKUP(G78,Свод!A:J,10,0),"")</f>
        <v/>
      </c>
      <c r="AY78" s="22">
        <f t="shared" si="67"/>
        <v>0</v>
      </c>
      <c r="AZ78" s="22">
        <f>VLOOKUP(T78,'Курс валют'!$A$2:$B$37,2,0)</f>
        <v>1</v>
      </c>
      <c r="BA78" s="6" t="s">
        <v>940</v>
      </c>
      <c r="BE78" s="6"/>
    </row>
    <row r="79" spans="1:57" x14ac:dyDescent="0.25">
      <c r="A79">
        <v>1</v>
      </c>
      <c r="B79">
        <f t="shared" si="68"/>
        <v>76</v>
      </c>
      <c r="C79" s="227" t="s">
        <v>5</v>
      </c>
      <c r="D79" s="58"/>
      <c r="F79" t="s">
        <v>214</v>
      </c>
      <c r="G79" t="s">
        <v>215</v>
      </c>
      <c r="M79">
        <v>18</v>
      </c>
      <c r="N79">
        <f>VLOOKUP(M79,'Вводные данные и сценарии'!$A$75:$C$96,3,0)</f>
        <v>0.19170000000000001</v>
      </c>
      <c r="P79" s="22"/>
      <c r="Q79" s="22">
        <v>358523</v>
      </c>
      <c r="R79" s="22">
        <v>0</v>
      </c>
      <c r="S79" s="22">
        <v>358523</v>
      </c>
      <c r="T79">
        <v>643</v>
      </c>
      <c r="U79" s="24">
        <v>43618</v>
      </c>
      <c r="V79" s="6"/>
      <c r="AE79" s="19" t="s">
        <v>111</v>
      </c>
      <c r="AF79" s="19" t="s">
        <v>114</v>
      </c>
      <c r="AG79" t="s">
        <v>941</v>
      </c>
      <c r="AH79" s="6">
        <f>IF(OR(C79="Денежные средства",C79="Доля перестраховщика в страховых резервах (регуляторная)",C79="Недвижимость",C79="Требования по текущему налогу на прибыль"),Q79,
IF(OR(C79="Депозиты",C79="Ценные бумаги",C79="Займ страхователю по договору страхования жизни",C79="Займ"),VLOOKUP(E79,'Цен. бум. и деп.'!E:AE,27,0),IF(C79="Производный финансовый инструмент",ПФИ!$B$15,MIN(Q79-R79,S79))))</f>
        <v>358523</v>
      </c>
      <c r="AI79" s="6">
        <f>AH79*VLOOKUP(G79,Свод!A:H,8,0)</f>
        <v>0</v>
      </c>
      <c r="AJ79" s="22">
        <f>IFERROR(VLOOKUP(E79,'Цен. бум. и деп.'!E:AK,30,0),0)</f>
        <v>0</v>
      </c>
      <c r="AK79" s="22">
        <f>IFERROR(VLOOKUP(E79,'Цен. бум. и деп.'!E:AK,33,0),0)</f>
        <v>0</v>
      </c>
      <c r="AL79" s="22">
        <f>IFERROR(VLOOKUP(E79,'Цен. бум. и деп.'!E:AK,29,0),0)</f>
        <v>0</v>
      </c>
      <c r="AM79" s="22">
        <f>IFERROR(VLOOKUP(E79,'Цен. бум. и деп.'!E:AK,31,0),0)</f>
        <v>0</v>
      </c>
      <c r="AN79">
        <f>IF(T79=643,1,'Вводные данные и сценарии'!$B$52+1)</f>
        <v>1</v>
      </c>
      <c r="AO79" s="22">
        <f t="shared" si="63"/>
        <v>0</v>
      </c>
      <c r="AP79">
        <f>IF(T79=643,1,'Вводные данные и сценарии'!$C$52+1)</f>
        <v>1</v>
      </c>
      <c r="AQ79" s="22">
        <f t="shared" si="64"/>
        <v>0</v>
      </c>
      <c r="AR79" s="22">
        <f>IF(AND(C79="Недвижимость",D79="жилая"),-AH79*('Вводные данные и сценарии'!$B$58),IF(AND(C79="Недвижимость",D79="нежилая"),-AH79*('Вводные данные и сценарии'!$B$59),0))</f>
        <v>0</v>
      </c>
      <c r="AS79" s="22"/>
      <c r="AT79" s="22">
        <f t="shared" si="65"/>
        <v>0</v>
      </c>
      <c r="AU79" s="55" t="str">
        <f>VLOOKUP(G79,Свод!A:I,9,0)</f>
        <v>исп. расп. Пуассона</v>
      </c>
      <c r="AV79">
        <f>U79-Итог!$B$1</f>
        <v>153</v>
      </c>
      <c r="AW79" s="56">
        <f t="shared" si="66"/>
        <v>8.0356438356164392E-2</v>
      </c>
      <c r="AX79" s="232" t="str">
        <f>IF(AU79="исп. метод Монте-Карло",VLOOKUP(G79,Свод!A:J,10,0),"")</f>
        <v/>
      </c>
      <c r="AY79" s="22">
        <f t="shared" si="67"/>
        <v>0</v>
      </c>
      <c r="AZ79" s="22">
        <f>VLOOKUP(T79,'Курс валют'!$A$2:$B$37,2,0)</f>
        <v>1</v>
      </c>
      <c r="BA79" s="6" t="s">
        <v>940</v>
      </c>
      <c r="BE79" s="6"/>
    </row>
    <row r="80" spans="1:57" x14ac:dyDescent="0.25">
      <c r="A80">
        <v>1</v>
      </c>
      <c r="B80">
        <f t="shared" si="68"/>
        <v>77</v>
      </c>
      <c r="C80" s="227" t="s">
        <v>5</v>
      </c>
      <c r="D80" s="58"/>
      <c r="F80" t="s">
        <v>216</v>
      </c>
      <c r="G80" t="s">
        <v>217</v>
      </c>
      <c r="M80">
        <v>18</v>
      </c>
      <c r="N80">
        <f>VLOOKUP(M80,'Вводные данные и сценарии'!$A$75:$C$96,3,0)</f>
        <v>0.19170000000000001</v>
      </c>
      <c r="P80" s="22"/>
      <c r="Q80" s="22">
        <v>746822</v>
      </c>
      <c r="R80" s="22">
        <v>0</v>
      </c>
      <c r="S80" s="22">
        <v>746822</v>
      </c>
      <c r="T80">
        <v>643</v>
      </c>
      <c r="U80" s="24">
        <v>43509</v>
      </c>
      <c r="V80" s="6"/>
      <c r="AE80" s="19" t="s">
        <v>111</v>
      </c>
      <c r="AF80" s="19" t="s">
        <v>114</v>
      </c>
      <c r="AG80" t="s">
        <v>941</v>
      </c>
      <c r="AH80" s="6">
        <f>IF(OR(C80="Денежные средства",C80="Доля перестраховщика в страховых резервах (регуляторная)",C80="Недвижимость",C80="Требования по текущему налогу на прибыль"),Q80,
IF(OR(C80="Депозиты",C80="Ценные бумаги",C80="Займ страхователю по договору страхования жизни",C80="Займ"),VLOOKUP(E80,'Цен. бум. и деп.'!E:AE,27,0),IF(C80="Производный финансовый инструмент",ПФИ!$B$15,MIN(Q80-R80,S80))))</f>
        <v>746822</v>
      </c>
      <c r="AI80" s="6">
        <f>AH80*VLOOKUP(G80,Свод!A:H,8,0)</f>
        <v>0</v>
      </c>
      <c r="AJ80" s="22">
        <f>IFERROR(VLOOKUP(E80,'Цен. бум. и деп.'!E:AK,30,0),0)</f>
        <v>0</v>
      </c>
      <c r="AK80" s="22">
        <f>IFERROR(VLOOKUP(E80,'Цен. бум. и деп.'!E:AK,33,0),0)</f>
        <v>0</v>
      </c>
      <c r="AL80" s="22">
        <f>IFERROR(VLOOKUP(E80,'Цен. бум. и деп.'!E:AK,29,0),0)</f>
        <v>0</v>
      </c>
      <c r="AM80" s="22">
        <f>IFERROR(VLOOKUP(E80,'Цен. бум. и деп.'!E:AK,31,0),0)</f>
        <v>0</v>
      </c>
      <c r="AN80">
        <f>IF(T80=643,1,'Вводные данные и сценарии'!$B$52+1)</f>
        <v>1</v>
      </c>
      <c r="AO80" s="22">
        <f t="shared" si="63"/>
        <v>0</v>
      </c>
      <c r="AP80">
        <f>IF(T80=643,1,'Вводные данные и сценарии'!$C$52+1)</f>
        <v>1</v>
      </c>
      <c r="AQ80" s="22">
        <f t="shared" si="64"/>
        <v>0</v>
      </c>
      <c r="AR80" s="22">
        <f>IF(AND(C80="Недвижимость",D80="жилая"),-AH80*('Вводные данные и сценарии'!$B$58),IF(AND(C80="Недвижимость",D80="нежилая"),-AH80*('Вводные данные и сценарии'!$B$59),0))</f>
        <v>0</v>
      </c>
      <c r="AS80" s="22"/>
      <c r="AT80" s="22">
        <f t="shared" si="65"/>
        <v>0</v>
      </c>
      <c r="AU80" s="55" t="str">
        <f>VLOOKUP(G80,Свод!A:I,9,0)</f>
        <v>исп. расп. Пуассона</v>
      </c>
      <c r="AV80">
        <f>U80-Итог!$B$1</f>
        <v>44</v>
      </c>
      <c r="AW80" s="56">
        <f t="shared" si="66"/>
        <v>2.3109041095890414E-2</v>
      </c>
      <c r="AX80" s="232" t="str">
        <f>IF(AU80="исп. метод Монте-Карло",VLOOKUP(G80,Свод!A:J,10,0),"")</f>
        <v/>
      </c>
      <c r="AY80" s="22">
        <f t="shared" si="67"/>
        <v>0</v>
      </c>
      <c r="AZ80" s="22">
        <f>VLOOKUP(T80,'Курс валют'!$A$2:$B$37,2,0)</f>
        <v>1</v>
      </c>
      <c r="BA80" s="6" t="s">
        <v>940</v>
      </c>
      <c r="BE80" s="6"/>
    </row>
    <row r="81" spans="1:57" x14ac:dyDescent="0.25">
      <c r="A81">
        <v>1</v>
      </c>
      <c r="B81">
        <f t="shared" si="68"/>
        <v>78</v>
      </c>
      <c r="C81" s="227" t="s">
        <v>5</v>
      </c>
      <c r="D81" s="58"/>
      <c r="F81" t="s">
        <v>218</v>
      </c>
      <c r="G81" t="s">
        <v>219</v>
      </c>
      <c r="M81">
        <v>18</v>
      </c>
      <c r="N81">
        <f>VLOOKUP(M81,'Вводные данные и сценарии'!$A$75:$C$96,3,0)</f>
        <v>0.19170000000000001</v>
      </c>
      <c r="P81" s="22"/>
      <c r="Q81" s="22">
        <v>314108</v>
      </c>
      <c r="R81" s="22">
        <v>0</v>
      </c>
      <c r="S81" s="22">
        <v>314108</v>
      </c>
      <c r="T81">
        <v>643</v>
      </c>
      <c r="U81" s="24">
        <v>43652</v>
      </c>
      <c r="V81" s="6"/>
      <c r="AE81" s="19" t="s">
        <v>111</v>
      </c>
      <c r="AF81" s="19" t="s">
        <v>114</v>
      </c>
      <c r="AG81" t="s">
        <v>941</v>
      </c>
      <c r="AH81" s="6">
        <f>IF(OR(C81="Денежные средства",C81="Доля перестраховщика в страховых резервах (регуляторная)",C81="Недвижимость",C81="Требования по текущему налогу на прибыль"),Q81,
IF(OR(C81="Депозиты",C81="Ценные бумаги",C81="Займ страхователю по договору страхования жизни",C81="Займ"),VLOOKUP(E81,'Цен. бум. и деп.'!E:AE,27,0),IF(C81="Производный финансовый инструмент",ПФИ!$B$15,MIN(Q81-R81,S81))))</f>
        <v>314108</v>
      </c>
      <c r="AI81" s="6">
        <f>AH81*VLOOKUP(G81,Свод!A:H,8,0)</f>
        <v>0</v>
      </c>
      <c r="AJ81" s="22">
        <f>IFERROR(VLOOKUP(E81,'Цен. бум. и деп.'!E:AK,30,0),0)</f>
        <v>0</v>
      </c>
      <c r="AK81" s="22">
        <f>IFERROR(VLOOKUP(E81,'Цен. бум. и деп.'!E:AK,33,0),0)</f>
        <v>0</v>
      </c>
      <c r="AL81" s="22">
        <f>IFERROR(VLOOKUP(E81,'Цен. бум. и деп.'!E:AK,29,0),0)</f>
        <v>0</v>
      </c>
      <c r="AM81" s="22">
        <f>IFERROR(VLOOKUP(E81,'Цен. бум. и деп.'!E:AK,31,0),0)</f>
        <v>0</v>
      </c>
      <c r="AN81">
        <f>IF(T81=643,1,'Вводные данные и сценарии'!$B$52+1)</f>
        <v>1</v>
      </c>
      <c r="AO81" s="22">
        <f t="shared" si="63"/>
        <v>0</v>
      </c>
      <c r="AP81">
        <f>IF(T81=643,1,'Вводные данные и сценарии'!$C$52+1)</f>
        <v>1</v>
      </c>
      <c r="AQ81" s="22">
        <f t="shared" si="64"/>
        <v>0</v>
      </c>
      <c r="AR81" s="22">
        <f>IF(AND(C81="Недвижимость",D81="жилая"),-AH81*('Вводные данные и сценарии'!$B$58),IF(AND(C81="Недвижимость",D81="нежилая"),-AH81*('Вводные данные и сценарии'!$B$59),0))</f>
        <v>0</v>
      </c>
      <c r="AS81" s="22"/>
      <c r="AT81" s="22">
        <f t="shared" si="65"/>
        <v>0</v>
      </c>
      <c r="AU81" s="55" t="str">
        <f>VLOOKUP(G81,Свод!A:I,9,0)</f>
        <v>исп. расп. Пуассона</v>
      </c>
      <c r="AV81">
        <f>U81-Итог!$B$1</f>
        <v>187</v>
      </c>
      <c r="AW81" s="56">
        <f t="shared" si="66"/>
        <v>9.8213424657534257E-2</v>
      </c>
      <c r="AX81" s="232" t="str">
        <f>IF(AU81="исп. метод Монте-Карло",VLOOKUP(G81,Свод!A:J,10,0),"")</f>
        <v/>
      </c>
      <c r="AY81" s="22">
        <f t="shared" si="67"/>
        <v>0</v>
      </c>
      <c r="AZ81" s="22">
        <f>VLOOKUP(T81,'Курс валют'!$A$2:$B$37,2,0)</f>
        <v>1</v>
      </c>
      <c r="BA81" s="6" t="s">
        <v>940</v>
      </c>
      <c r="BE81" s="6"/>
    </row>
    <row r="82" spans="1:57" x14ac:dyDescent="0.25">
      <c r="A82">
        <v>1</v>
      </c>
      <c r="B82">
        <f t="shared" si="68"/>
        <v>79</v>
      </c>
      <c r="C82" s="227" t="s">
        <v>5</v>
      </c>
      <c r="D82" s="58"/>
      <c r="F82" t="s">
        <v>220</v>
      </c>
      <c r="G82" t="s">
        <v>221</v>
      </c>
      <c r="M82">
        <v>18</v>
      </c>
      <c r="N82">
        <f>VLOOKUP(M82,'Вводные данные и сценарии'!$A$75:$C$96,3,0)</f>
        <v>0.19170000000000001</v>
      </c>
      <c r="P82" s="22"/>
      <c r="Q82" s="22">
        <v>794615</v>
      </c>
      <c r="R82" s="22">
        <v>0</v>
      </c>
      <c r="S82" s="22">
        <v>794615</v>
      </c>
      <c r="T82">
        <v>643</v>
      </c>
      <c r="U82" s="24">
        <v>43518</v>
      </c>
      <c r="V82" s="6"/>
      <c r="AE82" s="19" t="s">
        <v>111</v>
      </c>
      <c r="AF82" s="19" t="s">
        <v>114</v>
      </c>
      <c r="AG82" t="s">
        <v>941</v>
      </c>
      <c r="AH82" s="6">
        <f>IF(OR(C82="Денежные средства",C82="Доля перестраховщика в страховых резервах (регуляторная)",C82="Недвижимость",C82="Требования по текущему налогу на прибыль"),Q82,
IF(OR(C82="Депозиты",C82="Ценные бумаги",C82="Займ страхователю по договору страхования жизни",C82="Займ"),VLOOKUP(E82,'Цен. бум. и деп.'!E:AE,27,0),IF(C82="Производный финансовый инструмент",ПФИ!$B$15,MIN(Q82-R82,S82))))</f>
        <v>794615</v>
      </c>
      <c r="AI82" s="6">
        <f>AH82*VLOOKUP(G82,Свод!A:H,8,0)</f>
        <v>0</v>
      </c>
      <c r="AJ82" s="22">
        <f>IFERROR(VLOOKUP(E82,'Цен. бум. и деп.'!E:AK,30,0),0)</f>
        <v>0</v>
      </c>
      <c r="AK82" s="22">
        <f>IFERROR(VLOOKUP(E82,'Цен. бум. и деп.'!E:AK,33,0),0)</f>
        <v>0</v>
      </c>
      <c r="AL82" s="22">
        <f>IFERROR(VLOOKUP(E82,'Цен. бум. и деп.'!E:AK,29,0),0)</f>
        <v>0</v>
      </c>
      <c r="AM82" s="22">
        <f>IFERROR(VLOOKUP(E82,'Цен. бум. и деп.'!E:AK,31,0),0)</f>
        <v>0</v>
      </c>
      <c r="AN82">
        <f>IF(T82=643,1,'Вводные данные и сценарии'!$B$52+1)</f>
        <v>1</v>
      </c>
      <c r="AO82" s="22">
        <f t="shared" si="63"/>
        <v>0</v>
      </c>
      <c r="AP82">
        <f>IF(T82=643,1,'Вводные данные и сценарии'!$C$52+1)</f>
        <v>1</v>
      </c>
      <c r="AQ82" s="22">
        <f t="shared" si="64"/>
        <v>0</v>
      </c>
      <c r="AR82" s="22">
        <f>IF(AND(C82="Недвижимость",D82="жилая"),-AH82*('Вводные данные и сценарии'!$B$58),IF(AND(C82="Недвижимость",D82="нежилая"),-AH82*('Вводные данные и сценарии'!$B$59),0))</f>
        <v>0</v>
      </c>
      <c r="AS82" s="22"/>
      <c r="AT82" s="22">
        <f t="shared" si="65"/>
        <v>0</v>
      </c>
      <c r="AU82" s="55" t="str">
        <f>VLOOKUP(G82,Свод!A:I,9,0)</f>
        <v>исп. расп. Пуассона</v>
      </c>
      <c r="AV82">
        <f>U82-Итог!$B$1</f>
        <v>53</v>
      </c>
      <c r="AW82" s="56">
        <f t="shared" si="66"/>
        <v>2.7835890410958904E-2</v>
      </c>
      <c r="AX82" s="232" t="str">
        <f>IF(AU82="исп. метод Монте-Карло",VLOOKUP(G82,Свод!A:J,10,0),"")</f>
        <v/>
      </c>
      <c r="AY82" s="22">
        <f t="shared" si="67"/>
        <v>0</v>
      </c>
      <c r="AZ82" s="22">
        <f>VLOOKUP(T82,'Курс валют'!$A$2:$B$37,2,0)</f>
        <v>1</v>
      </c>
      <c r="BA82" s="6" t="s">
        <v>940</v>
      </c>
      <c r="BE82" s="6"/>
    </row>
    <row r="83" spans="1:57" x14ac:dyDescent="0.25">
      <c r="A83">
        <v>1</v>
      </c>
      <c r="B83">
        <f t="shared" si="68"/>
        <v>80</v>
      </c>
      <c r="C83" s="227" t="s">
        <v>5</v>
      </c>
      <c r="D83" s="58"/>
      <c r="F83" t="s">
        <v>222</v>
      </c>
      <c r="G83" t="s">
        <v>223</v>
      </c>
      <c r="M83">
        <v>18</v>
      </c>
      <c r="N83">
        <f>VLOOKUP(M83,'Вводные данные и сценарии'!$A$75:$C$96,3,0)</f>
        <v>0.19170000000000001</v>
      </c>
      <c r="P83" s="22"/>
      <c r="Q83" s="22">
        <v>342830</v>
      </c>
      <c r="R83" s="22">
        <v>0</v>
      </c>
      <c r="S83" s="22">
        <v>342830</v>
      </c>
      <c r="T83">
        <v>643</v>
      </c>
      <c r="U83" s="24">
        <v>43556</v>
      </c>
      <c r="V83" s="6"/>
      <c r="AE83" s="19" t="s">
        <v>111</v>
      </c>
      <c r="AF83" s="19" t="s">
        <v>114</v>
      </c>
      <c r="AG83" t="s">
        <v>941</v>
      </c>
      <c r="AH83" s="6">
        <f>IF(OR(C83="Денежные средства",C83="Доля перестраховщика в страховых резервах (регуляторная)",C83="Недвижимость",C83="Требования по текущему налогу на прибыль"),Q83,
IF(OR(C83="Депозиты",C83="Ценные бумаги",C83="Займ страхователю по договору страхования жизни",C83="Займ"),VLOOKUP(E83,'Цен. бум. и деп.'!E:AE,27,0),IF(C83="Производный финансовый инструмент",ПФИ!$B$15,MIN(Q83-R83,S83))))</f>
        <v>342830</v>
      </c>
      <c r="AI83" s="6">
        <f>AH83*VLOOKUP(G83,Свод!A:H,8,0)</f>
        <v>0</v>
      </c>
      <c r="AJ83" s="22">
        <f>IFERROR(VLOOKUP(E83,'Цен. бум. и деп.'!E:AK,30,0),0)</f>
        <v>0</v>
      </c>
      <c r="AK83" s="22">
        <f>IFERROR(VLOOKUP(E83,'Цен. бум. и деп.'!E:AK,33,0),0)</f>
        <v>0</v>
      </c>
      <c r="AL83" s="22">
        <f>IFERROR(VLOOKUP(E83,'Цен. бум. и деп.'!E:AK,29,0),0)</f>
        <v>0</v>
      </c>
      <c r="AM83" s="22">
        <f>IFERROR(VLOOKUP(E83,'Цен. бум. и деп.'!E:AK,31,0),0)</f>
        <v>0</v>
      </c>
      <c r="AN83">
        <f>IF(T83=643,1,'Вводные данные и сценарии'!$B$52+1)</f>
        <v>1</v>
      </c>
      <c r="AO83" s="22">
        <f t="shared" si="63"/>
        <v>0</v>
      </c>
      <c r="AP83">
        <f>IF(T83=643,1,'Вводные данные и сценарии'!$C$52+1)</f>
        <v>1</v>
      </c>
      <c r="AQ83" s="22">
        <f t="shared" si="64"/>
        <v>0</v>
      </c>
      <c r="AR83" s="22">
        <f>IF(AND(C83="Недвижимость",D83="жилая"),-AH83*('Вводные данные и сценарии'!$B$58),IF(AND(C83="Недвижимость",D83="нежилая"),-AH83*('Вводные данные и сценарии'!$B$59),0))</f>
        <v>0</v>
      </c>
      <c r="AS83" s="22"/>
      <c r="AT83" s="22">
        <f t="shared" si="65"/>
        <v>0</v>
      </c>
      <c r="AU83" s="55" t="str">
        <f>VLOOKUP(G83,Свод!A:I,9,0)</f>
        <v>исп. расп. Пуассона</v>
      </c>
      <c r="AV83">
        <f>U83-Итог!$B$1</f>
        <v>91</v>
      </c>
      <c r="AW83" s="56">
        <f t="shared" si="66"/>
        <v>4.7793698630136987E-2</v>
      </c>
      <c r="AX83" s="232" t="str">
        <f>IF(AU83="исп. метод Монте-Карло",VLOOKUP(G83,Свод!A:J,10,0),"")</f>
        <v/>
      </c>
      <c r="AY83" s="22">
        <f t="shared" si="67"/>
        <v>0</v>
      </c>
      <c r="AZ83" s="22">
        <f>VLOOKUP(T83,'Курс валют'!$A$2:$B$37,2,0)</f>
        <v>1</v>
      </c>
      <c r="BA83" s="6" t="s">
        <v>940</v>
      </c>
      <c r="BE83" s="6"/>
    </row>
    <row r="84" spans="1:57" x14ac:dyDescent="0.25">
      <c r="A84">
        <v>1</v>
      </c>
      <c r="B84">
        <f t="shared" si="68"/>
        <v>81</v>
      </c>
      <c r="C84" s="227" t="s">
        <v>5</v>
      </c>
      <c r="D84" s="58"/>
      <c r="F84" t="s">
        <v>224</v>
      </c>
      <c r="G84" t="s">
        <v>225</v>
      </c>
      <c r="M84">
        <v>18</v>
      </c>
      <c r="N84">
        <f>VLOOKUP(M84,'Вводные данные и сценарии'!$A$75:$C$96,3,0)</f>
        <v>0.19170000000000001</v>
      </c>
      <c r="P84" s="22"/>
      <c r="Q84" s="22">
        <v>752773</v>
      </c>
      <c r="R84" s="22">
        <v>0</v>
      </c>
      <c r="S84" s="22">
        <v>752773</v>
      </c>
      <c r="T84">
        <v>643</v>
      </c>
      <c r="U84" s="24">
        <v>43735</v>
      </c>
      <c r="V84" s="6"/>
      <c r="AE84" s="19" t="s">
        <v>111</v>
      </c>
      <c r="AF84" s="19" t="s">
        <v>114</v>
      </c>
      <c r="AG84" t="s">
        <v>941</v>
      </c>
      <c r="AH84" s="6">
        <f>IF(OR(C84="Денежные средства",C84="Доля перестраховщика в страховых резервах (регуляторная)",C84="Недвижимость",C84="Требования по текущему налогу на прибыль"),Q84,
IF(OR(C84="Депозиты",C84="Ценные бумаги",C84="Займ страхователю по договору страхования жизни",C84="Займ"),VLOOKUP(E84,'Цен. бум. и деп.'!E:AE,27,0),IF(C84="Производный финансовый инструмент",ПФИ!$B$15,MIN(Q84-R84,S84))))</f>
        <v>752773</v>
      </c>
      <c r="AI84" s="6">
        <f>AH84*VLOOKUP(G84,Свод!A:H,8,0)</f>
        <v>0</v>
      </c>
      <c r="AJ84" s="22">
        <f>IFERROR(VLOOKUP(E84,'Цен. бум. и деп.'!E:AK,30,0),0)</f>
        <v>0</v>
      </c>
      <c r="AK84" s="22">
        <f>IFERROR(VLOOKUP(E84,'Цен. бум. и деп.'!E:AK,33,0),0)</f>
        <v>0</v>
      </c>
      <c r="AL84" s="22">
        <f>IFERROR(VLOOKUP(E84,'Цен. бум. и деп.'!E:AK,29,0),0)</f>
        <v>0</v>
      </c>
      <c r="AM84" s="22">
        <f>IFERROR(VLOOKUP(E84,'Цен. бум. и деп.'!E:AK,31,0),0)</f>
        <v>0</v>
      </c>
      <c r="AN84">
        <f>IF(T84=643,1,'Вводные данные и сценарии'!$B$52+1)</f>
        <v>1</v>
      </c>
      <c r="AO84" s="22">
        <f t="shared" si="63"/>
        <v>0</v>
      </c>
      <c r="AP84">
        <f>IF(T84=643,1,'Вводные данные и сценарии'!$C$52+1)</f>
        <v>1</v>
      </c>
      <c r="AQ84" s="22">
        <f t="shared" si="64"/>
        <v>0</v>
      </c>
      <c r="AR84" s="22">
        <f>IF(AND(C84="Недвижимость",D84="жилая"),-AH84*('Вводные данные и сценарии'!$B$58),IF(AND(C84="Недвижимость",D84="нежилая"),-AH84*('Вводные данные и сценарии'!$B$59),0))</f>
        <v>0</v>
      </c>
      <c r="AS84" s="22"/>
      <c r="AT84" s="22">
        <f t="shared" si="65"/>
        <v>0</v>
      </c>
      <c r="AU84" s="55" t="str">
        <f>VLOOKUP(G84,Свод!A:I,9,0)</f>
        <v>исп. расп. Пуассона</v>
      </c>
      <c r="AV84">
        <f>U84-Итог!$B$1</f>
        <v>270</v>
      </c>
      <c r="AW84" s="56">
        <f t="shared" si="66"/>
        <v>0.14180547945205479</v>
      </c>
      <c r="AX84" s="232" t="str">
        <f>IF(AU84="исп. метод Монте-Карло",VLOOKUP(G84,Свод!A:J,10,0),"")</f>
        <v/>
      </c>
      <c r="AY84" s="22">
        <f t="shared" si="67"/>
        <v>0</v>
      </c>
      <c r="AZ84" s="22">
        <f>VLOOKUP(T84,'Курс валют'!$A$2:$B$37,2,0)</f>
        <v>1</v>
      </c>
      <c r="BA84" s="6" t="s">
        <v>940</v>
      </c>
      <c r="BE84" s="6"/>
    </row>
    <row r="85" spans="1:57" x14ac:dyDescent="0.25">
      <c r="A85">
        <v>1</v>
      </c>
      <c r="B85">
        <f t="shared" si="68"/>
        <v>82</v>
      </c>
      <c r="C85" s="227" t="s">
        <v>5</v>
      </c>
      <c r="D85" s="58"/>
      <c r="F85" t="s">
        <v>226</v>
      </c>
      <c r="G85" t="s">
        <v>227</v>
      </c>
      <c r="M85">
        <v>18</v>
      </c>
      <c r="N85">
        <f>VLOOKUP(M85,'Вводные данные и сценарии'!$A$75:$C$96,3,0)</f>
        <v>0.19170000000000001</v>
      </c>
      <c r="P85" s="22"/>
      <c r="Q85" s="22">
        <v>394740</v>
      </c>
      <c r="R85" s="22">
        <v>0</v>
      </c>
      <c r="S85" s="22">
        <v>394740</v>
      </c>
      <c r="T85">
        <v>643</v>
      </c>
      <c r="U85" s="24">
        <v>43593</v>
      </c>
      <c r="V85" s="6"/>
      <c r="AE85" s="19" t="s">
        <v>111</v>
      </c>
      <c r="AF85" s="19" t="s">
        <v>114</v>
      </c>
      <c r="AG85" t="s">
        <v>941</v>
      </c>
      <c r="AH85" s="6">
        <f>IF(OR(C85="Денежные средства",C85="Доля перестраховщика в страховых резервах (регуляторная)",C85="Недвижимость",C85="Требования по текущему налогу на прибыль"),Q85,
IF(OR(C85="Депозиты",C85="Ценные бумаги",C85="Займ страхователю по договору страхования жизни",C85="Займ"),VLOOKUP(E85,'Цен. бум. и деп.'!E:AE,27,0),IF(C85="Производный финансовый инструмент",ПФИ!$B$15,MIN(Q85-R85,S85))))</f>
        <v>394740</v>
      </c>
      <c r="AI85" s="6">
        <f>AH85*VLOOKUP(G85,Свод!A:H,8,0)</f>
        <v>0</v>
      </c>
      <c r="AJ85" s="22">
        <f>IFERROR(VLOOKUP(E85,'Цен. бум. и деп.'!E:AK,30,0),0)</f>
        <v>0</v>
      </c>
      <c r="AK85" s="22">
        <f>IFERROR(VLOOKUP(E85,'Цен. бум. и деп.'!E:AK,33,0),0)</f>
        <v>0</v>
      </c>
      <c r="AL85" s="22">
        <f>IFERROR(VLOOKUP(E85,'Цен. бум. и деп.'!E:AK,29,0),0)</f>
        <v>0</v>
      </c>
      <c r="AM85" s="22">
        <f>IFERROR(VLOOKUP(E85,'Цен. бум. и деп.'!E:AK,31,0),0)</f>
        <v>0</v>
      </c>
      <c r="AN85">
        <f>IF(T85=643,1,'Вводные данные и сценарии'!$B$52+1)</f>
        <v>1</v>
      </c>
      <c r="AO85" s="22">
        <f t="shared" si="63"/>
        <v>0</v>
      </c>
      <c r="AP85">
        <f>IF(T85=643,1,'Вводные данные и сценарии'!$C$52+1)</f>
        <v>1</v>
      </c>
      <c r="AQ85" s="22">
        <f t="shared" si="64"/>
        <v>0</v>
      </c>
      <c r="AR85" s="22">
        <f>IF(AND(C85="Недвижимость",D85="жилая"),-AH85*('Вводные данные и сценарии'!$B$58),IF(AND(C85="Недвижимость",D85="нежилая"),-AH85*('Вводные данные и сценарии'!$B$59),0))</f>
        <v>0</v>
      </c>
      <c r="AS85" s="22"/>
      <c r="AT85" s="22">
        <f t="shared" si="65"/>
        <v>0</v>
      </c>
      <c r="AU85" s="55" t="str">
        <f>VLOOKUP(G85,Свод!A:I,9,0)</f>
        <v>исп. расп. Пуассона</v>
      </c>
      <c r="AV85">
        <f>U85-Итог!$B$1</f>
        <v>128</v>
      </c>
      <c r="AW85" s="56">
        <f t="shared" si="66"/>
        <v>6.7226301369863017E-2</v>
      </c>
      <c r="AX85" s="232" t="str">
        <f>IF(AU85="исп. метод Монте-Карло",VLOOKUP(G85,Свод!A:J,10,0),"")</f>
        <v/>
      </c>
      <c r="AY85" s="22">
        <f t="shared" si="67"/>
        <v>0</v>
      </c>
      <c r="AZ85" s="22">
        <f>VLOOKUP(T85,'Курс валют'!$A$2:$B$37,2,0)</f>
        <v>1</v>
      </c>
      <c r="BA85" s="6" t="s">
        <v>940</v>
      </c>
      <c r="BE85" s="6"/>
    </row>
    <row r="86" spans="1:57" x14ac:dyDescent="0.25">
      <c r="A86">
        <v>1</v>
      </c>
      <c r="B86">
        <f t="shared" si="68"/>
        <v>83</v>
      </c>
      <c r="C86" s="227" t="s">
        <v>5</v>
      </c>
      <c r="D86" s="58"/>
      <c r="F86" t="s">
        <v>228</v>
      </c>
      <c r="G86" t="s">
        <v>229</v>
      </c>
      <c r="M86">
        <v>18</v>
      </c>
      <c r="N86">
        <f>VLOOKUP(M86,'Вводные данные и сценарии'!$A$75:$C$96,3,0)</f>
        <v>0.19170000000000001</v>
      </c>
      <c r="P86" s="22"/>
      <c r="Q86" s="22">
        <v>592009</v>
      </c>
      <c r="R86" s="22">
        <v>0</v>
      </c>
      <c r="S86" s="22">
        <v>592009</v>
      </c>
      <c r="T86">
        <v>643</v>
      </c>
      <c r="U86" s="24">
        <v>43507</v>
      </c>
      <c r="V86" s="6"/>
      <c r="AE86" s="19" t="s">
        <v>111</v>
      </c>
      <c r="AF86" s="19" t="s">
        <v>114</v>
      </c>
      <c r="AG86" t="s">
        <v>941</v>
      </c>
      <c r="AH86" s="6">
        <f>IF(OR(C86="Денежные средства",C86="Доля перестраховщика в страховых резервах (регуляторная)",C86="Недвижимость",C86="Требования по текущему налогу на прибыль"),Q86,
IF(OR(C86="Депозиты",C86="Ценные бумаги",C86="Займ страхователю по договору страхования жизни",C86="Займ"),VLOOKUP(E86,'Цен. бум. и деп.'!E:AE,27,0),IF(C86="Производный финансовый инструмент",ПФИ!$B$15,MIN(Q86-R86,S86))))</f>
        <v>592009</v>
      </c>
      <c r="AI86" s="6">
        <f>AH86*VLOOKUP(G86,Свод!A:H,8,0)</f>
        <v>0</v>
      </c>
      <c r="AJ86" s="22">
        <f>IFERROR(VLOOKUP(E86,'Цен. бум. и деп.'!E:AK,30,0),0)</f>
        <v>0</v>
      </c>
      <c r="AK86" s="22">
        <f>IFERROR(VLOOKUP(E86,'Цен. бум. и деп.'!E:AK,33,0),0)</f>
        <v>0</v>
      </c>
      <c r="AL86" s="22">
        <f>IFERROR(VLOOKUP(E86,'Цен. бум. и деп.'!E:AK,29,0),0)</f>
        <v>0</v>
      </c>
      <c r="AM86" s="22">
        <f>IFERROR(VLOOKUP(E86,'Цен. бум. и деп.'!E:AK,31,0),0)</f>
        <v>0</v>
      </c>
      <c r="AN86">
        <f>IF(T86=643,1,'Вводные данные и сценарии'!$B$52+1)</f>
        <v>1</v>
      </c>
      <c r="AO86" s="22">
        <f t="shared" si="63"/>
        <v>0</v>
      </c>
      <c r="AP86">
        <f>IF(T86=643,1,'Вводные данные и сценарии'!$C$52+1)</f>
        <v>1</v>
      </c>
      <c r="AQ86" s="22">
        <f t="shared" si="64"/>
        <v>0</v>
      </c>
      <c r="AR86" s="22">
        <f>IF(AND(C86="Недвижимость",D86="жилая"),-AH86*('Вводные данные и сценарии'!$B$58),IF(AND(C86="Недвижимость",D86="нежилая"),-AH86*('Вводные данные и сценарии'!$B$59),0))</f>
        <v>0</v>
      </c>
      <c r="AS86" s="22"/>
      <c r="AT86" s="22">
        <f t="shared" si="65"/>
        <v>0</v>
      </c>
      <c r="AU86" s="55" t="str">
        <f>VLOOKUP(G86,Свод!A:I,9,0)</f>
        <v>исп. расп. Пуассона</v>
      </c>
      <c r="AV86">
        <f>U86-Итог!$B$1</f>
        <v>42</v>
      </c>
      <c r="AW86" s="56">
        <f t="shared" si="66"/>
        <v>2.2058630136986303E-2</v>
      </c>
      <c r="AX86" s="232" t="str">
        <f>IF(AU86="исп. метод Монте-Карло",VLOOKUP(G86,Свод!A:J,10,0),"")</f>
        <v/>
      </c>
      <c r="AY86" s="22">
        <f t="shared" si="67"/>
        <v>0</v>
      </c>
      <c r="AZ86" s="22">
        <f>VLOOKUP(T86,'Курс валют'!$A$2:$B$37,2,0)</f>
        <v>1</v>
      </c>
      <c r="BA86" s="6" t="s">
        <v>940</v>
      </c>
      <c r="BE86" s="6"/>
    </row>
    <row r="87" spans="1:57" x14ac:dyDescent="0.25">
      <c r="A87">
        <v>1</v>
      </c>
      <c r="B87">
        <f t="shared" si="68"/>
        <v>84</v>
      </c>
      <c r="C87" s="227" t="s">
        <v>5</v>
      </c>
      <c r="D87" s="58"/>
      <c r="F87" t="s">
        <v>230</v>
      </c>
      <c r="G87" t="s">
        <v>231</v>
      </c>
      <c r="M87">
        <v>18</v>
      </c>
      <c r="N87">
        <f>VLOOKUP(M87,'Вводные данные и сценарии'!$A$75:$C$96,3,0)</f>
        <v>0.19170000000000001</v>
      </c>
      <c r="P87" s="22"/>
      <c r="Q87" s="22">
        <v>709964</v>
      </c>
      <c r="R87" s="22">
        <v>21298.92</v>
      </c>
      <c r="S87" s="22">
        <v>709964</v>
      </c>
      <c r="T87">
        <v>643</v>
      </c>
      <c r="U87" s="24">
        <v>43704</v>
      </c>
      <c r="V87" s="6"/>
      <c r="AE87" s="19" t="s">
        <v>111</v>
      </c>
      <c r="AF87" s="19" t="s">
        <v>114</v>
      </c>
      <c r="AG87" t="s">
        <v>941</v>
      </c>
      <c r="AH87" s="6">
        <f>IF(OR(C87="Денежные средства",C87="Доля перестраховщика в страховых резервах (регуляторная)",C87="Недвижимость",C87="Требования по текущему налогу на прибыль"),Q87,
IF(OR(C87="Депозиты",C87="Ценные бумаги",C87="Займ страхователю по договору страхования жизни",C87="Займ"),VLOOKUP(E87,'Цен. бум. и деп.'!E:AE,27,0),IF(C87="Производный финансовый инструмент",ПФИ!$B$15,MIN(Q87-R87,S87))))</f>
        <v>688665.08</v>
      </c>
      <c r="AI87" s="6">
        <f>AH87*VLOOKUP(G87,Свод!A:H,8,0)</f>
        <v>0</v>
      </c>
      <c r="AJ87" s="22">
        <f>IFERROR(VLOOKUP(E87,'Цен. бум. и деп.'!E:AK,30,0),0)</f>
        <v>0</v>
      </c>
      <c r="AK87" s="22">
        <f>IFERROR(VLOOKUP(E87,'Цен. бум. и деп.'!E:AK,33,0),0)</f>
        <v>0</v>
      </c>
      <c r="AL87" s="22">
        <f>IFERROR(VLOOKUP(E87,'Цен. бум. и деп.'!E:AK,29,0),0)</f>
        <v>0</v>
      </c>
      <c r="AM87" s="22">
        <f>IFERROR(VLOOKUP(E87,'Цен. бум. и деп.'!E:AK,31,0),0)</f>
        <v>0</v>
      </c>
      <c r="AN87">
        <f>IF(T87=643,1,'Вводные данные и сценарии'!$B$52+1)</f>
        <v>1</v>
      </c>
      <c r="AO87" s="22">
        <f t="shared" si="63"/>
        <v>0</v>
      </c>
      <c r="AP87">
        <f>IF(T87=643,1,'Вводные данные и сценарии'!$C$52+1)</f>
        <v>1</v>
      </c>
      <c r="AQ87" s="22">
        <f t="shared" si="64"/>
        <v>0</v>
      </c>
      <c r="AR87" s="22">
        <f>IF(AND(C87="Недвижимость",D87="жилая"),-AH87*('Вводные данные и сценарии'!$B$58),IF(AND(C87="Недвижимость",D87="нежилая"),-AH87*('Вводные данные и сценарии'!$B$59),0))</f>
        <v>0</v>
      </c>
      <c r="AS87" s="22"/>
      <c r="AT87" s="22">
        <f t="shared" si="65"/>
        <v>0</v>
      </c>
      <c r="AU87" s="55" t="str">
        <f>VLOOKUP(G87,Свод!A:I,9,0)</f>
        <v>исп. расп. Пуассона</v>
      </c>
      <c r="AV87">
        <f>U87-Итог!$B$1</f>
        <v>239</v>
      </c>
      <c r="AW87" s="56">
        <f t="shared" si="66"/>
        <v>0.12552410958904112</v>
      </c>
      <c r="AX87" s="232" t="str">
        <f>IF(AU87="исп. метод Монте-Карло",VLOOKUP(G87,Свод!A:J,10,0),"")</f>
        <v/>
      </c>
      <c r="AY87" s="22">
        <f t="shared" si="67"/>
        <v>0</v>
      </c>
      <c r="AZ87" s="22">
        <f>VLOOKUP(T87,'Курс валют'!$A$2:$B$37,2,0)</f>
        <v>1</v>
      </c>
      <c r="BA87" s="6" t="s">
        <v>940</v>
      </c>
      <c r="BE87" s="6"/>
    </row>
    <row r="88" spans="1:57" x14ac:dyDescent="0.25">
      <c r="A88">
        <v>1</v>
      </c>
      <c r="B88">
        <f t="shared" si="68"/>
        <v>85</v>
      </c>
      <c r="C88" s="227" t="s">
        <v>5</v>
      </c>
      <c r="D88" s="58"/>
      <c r="F88" t="s">
        <v>232</v>
      </c>
      <c r="G88" t="s">
        <v>233</v>
      </c>
      <c r="M88">
        <v>18</v>
      </c>
      <c r="N88">
        <f>VLOOKUP(M88,'Вводные данные и сценарии'!$A$75:$C$96,3,0)</f>
        <v>0.19170000000000001</v>
      </c>
      <c r="P88" s="22"/>
      <c r="Q88" s="22">
        <v>694629</v>
      </c>
      <c r="R88" s="22">
        <v>0</v>
      </c>
      <c r="S88" s="22">
        <v>694629</v>
      </c>
      <c r="T88">
        <v>643</v>
      </c>
      <c r="U88" s="24">
        <v>43590</v>
      </c>
      <c r="V88" s="6"/>
      <c r="AE88" s="19" t="s">
        <v>111</v>
      </c>
      <c r="AF88" s="19" t="s">
        <v>114</v>
      </c>
      <c r="AG88" t="s">
        <v>941</v>
      </c>
      <c r="AH88" s="6">
        <f>IF(OR(C88="Денежные средства",C88="Доля перестраховщика в страховых резервах (регуляторная)",C88="Недвижимость",C88="Требования по текущему налогу на прибыль"),Q88,
IF(OR(C88="Депозиты",C88="Ценные бумаги",C88="Займ страхователю по договору страхования жизни",C88="Займ"),VLOOKUP(E88,'Цен. бум. и деп.'!E:AE,27,0),IF(C88="Производный финансовый инструмент",ПФИ!$B$15,MIN(Q88-R88,S88))))</f>
        <v>694629</v>
      </c>
      <c r="AI88" s="6">
        <f>AH88*VLOOKUP(G88,Свод!A:H,8,0)</f>
        <v>0</v>
      </c>
      <c r="AJ88" s="22">
        <f>IFERROR(VLOOKUP(E88,'Цен. бум. и деп.'!E:AK,30,0),0)</f>
        <v>0</v>
      </c>
      <c r="AK88" s="22">
        <f>IFERROR(VLOOKUP(E88,'Цен. бум. и деп.'!E:AK,33,0),0)</f>
        <v>0</v>
      </c>
      <c r="AL88" s="22">
        <f>IFERROR(VLOOKUP(E88,'Цен. бум. и деп.'!E:AK,29,0),0)</f>
        <v>0</v>
      </c>
      <c r="AM88" s="22">
        <f>IFERROR(VLOOKUP(E88,'Цен. бум. и деп.'!E:AK,31,0),0)</f>
        <v>0</v>
      </c>
      <c r="AN88">
        <f>IF(T88=643,1,'Вводные данные и сценарии'!$B$52+1)</f>
        <v>1</v>
      </c>
      <c r="AO88" s="22">
        <f t="shared" si="63"/>
        <v>0</v>
      </c>
      <c r="AP88">
        <f>IF(T88=643,1,'Вводные данные и сценарии'!$C$52+1)</f>
        <v>1</v>
      </c>
      <c r="AQ88" s="22">
        <f t="shared" si="64"/>
        <v>0</v>
      </c>
      <c r="AR88" s="22">
        <f>IF(AND(C88="Недвижимость",D88="жилая"),-AH88*('Вводные данные и сценарии'!$B$58),IF(AND(C88="Недвижимость",D88="нежилая"),-AH88*('Вводные данные и сценарии'!$B$59),0))</f>
        <v>0</v>
      </c>
      <c r="AS88" s="22"/>
      <c r="AT88" s="22">
        <f t="shared" si="65"/>
        <v>0</v>
      </c>
      <c r="AU88" s="55" t="str">
        <f>VLOOKUP(G88,Свод!A:I,9,0)</f>
        <v>исп. расп. Пуассона</v>
      </c>
      <c r="AV88">
        <f>U88-Итог!$B$1</f>
        <v>125</v>
      </c>
      <c r="AW88" s="56">
        <f t="shared" si="66"/>
        <v>6.5650684931506859E-2</v>
      </c>
      <c r="AX88" s="232" t="str">
        <f>IF(AU88="исп. метод Монте-Карло",VLOOKUP(G88,Свод!A:J,10,0),"")</f>
        <v/>
      </c>
      <c r="AY88" s="22">
        <f t="shared" si="67"/>
        <v>0</v>
      </c>
      <c r="AZ88" s="22">
        <f>VLOOKUP(T88,'Курс валют'!$A$2:$B$37,2,0)</f>
        <v>1</v>
      </c>
      <c r="BA88" s="6" t="s">
        <v>940</v>
      </c>
      <c r="BE88" s="6"/>
    </row>
    <row r="89" spans="1:57" x14ac:dyDescent="0.25">
      <c r="A89">
        <v>1</v>
      </c>
      <c r="B89">
        <f t="shared" si="68"/>
        <v>86</v>
      </c>
      <c r="C89" s="227" t="s">
        <v>5</v>
      </c>
      <c r="D89" s="58"/>
      <c r="F89" t="s">
        <v>234</v>
      </c>
      <c r="G89" t="s">
        <v>235</v>
      </c>
      <c r="M89">
        <v>18</v>
      </c>
      <c r="N89">
        <f>VLOOKUP(M89,'Вводные данные и сценарии'!$A$75:$C$96,3,0)</f>
        <v>0.19170000000000001</v>
      </c>
      <c r="P89" s="22"/>
      <c r="Q89" s="22">
        <v>12524</v>
      </c>
      <c r="R89" s="22">
        <v>0</v>
      </c>
      <c r="S89" s="22">
        <v>12524</v>
      </c>
      <c r="T89">
        <v>643</v>
      </c>
      <c r="U89" s="24">
        <v>43820</v>
      </c>
      <c r="V89" s="6"/>
      <c r="AE89" s="19" t="s">
        <v>111</v>
      </c>
      <c r="AF89" s="19" t="s">
        <v>114</v>
      </c>
      <c r="AG89" t="s">
        <v>941</v>
      </c>
      <c r="AH89" s="6">
        <f>IF(OR(C89="Денежные средства",C89="Доля перестраховщика в страховых резервах (регуляторная)",C89="Недвижимость",C89="Требования по текущему налогу на прибыль"),Q89,
IF(OR(C89="Депозиты",C89="Ценные бумаги",C89="Займ страхователю по договору страхования жизни",C89="Займ"),VLOOKUP(E89,'Цен. бум. и деп.'!E:AE,27,0),IF(C89="Производный финансовый инструмент",ПФИ!$B$15,MIN(Q89-R89,S89))))</f>
        <v>12524</v>
      </c>
      <c r="AI89" s="6">
        <f>AH89*VLOOKUP(G89,Свод!A:H,8,0)</f>
        <v>0</v>
      </c>
      <c r="AJ89" s="22">
        <f>IFERROR(VLOOKUP(E89,'Цен. бум. и деп.'!E:AK,30,0),0)</f>
        <v>0</v>
      </c>
      <c r="AK89" s="22">
        <f>IFERROR(VLOOKUP(E89,'Цен. бум. и деп.'!E:AK,33,0),0)</f>
        <v>0</v>
      </c>
      <c r="AL89" s="22">
        <f>IFERROR(VLOOKUP(E89,'Цен. бум. и деп.'!E:AK,29,0),0)</f>
        <v>0</v>
      </c>
      <c r="AM89" s="22">
        <f>IFERROR(VLOOKUP(E89,'Цен. бум. и деп.'!E:AK,31,0),0)</f>
        <v>0</v>
      </c>
      <c r="AN89">
        <f>IF(T89=643,1,'Вводные данные и сценарии'!$B$52+1)</f>
        <v>1</v>
      </c>
      <c r="AO89" s="22">
        <f t="shared" si="63"/>
        <v>0</v>
      </c>
      <c r="AP89">
        <f>IF(T89=643,1,'Вводные данные и сценарии'!$C$52+1)</f>
        <v>1</v>
      </c>
      <c r="AQ89" s="22">
        <f t="shared" si="64"/>
        <v>0</v>
      </c>
      <c r="AR89" s="22">
        <f>IF(AND(C89="Недвижимость",D89="жилая"),-AH89*('Вводные данные и сценарии'!$B$58),IF(AND(C89="Недвижимость",D89="нежилая"),-AH89*('Вводные данные и сценарии'!$B$59),0))</f>
        <v>0</v>
      </c>
      <c r="AS89" s="22"/>
      <c r="AT89" s="22">
        <f t="shared" si="65"/>
        <v>0</v>
      </c>
      <c r="AU89" s="55" t="str">
        <f>VLOOKUP(G89,Свод!A:I,9,0)</f>
        <v>исп. расп. Пуассона</v>
      </c>
      <c r="AV89">
        <f>U89-Итог!$B$1</f>
        <v>355</v>
      </c>
      <c r="AW89" s="56">
        <f t="shared" si="66"/>
        <v>0.18644794520547944</v>
      </c>
      <c r="AX89" s="232" t="str">
        <f>IF(AU89="исп. метод Монте-Карло",VLOOKUP(G89,Свод!A:J,10,0),"")</f>
        <v/>
      </c>
      <c r="AY89" s="22">
        <f t="shared" si="67"/>
        <v>0</v>
      </c>
      <c r="AZ89" s="22">
        <f>VLOOKUP(T89,'Курс валют'!$A$2:$B$37,2,0)</f>
        <v>1</v>
      </c>
      <c r="BA89" s="6" t="s">
        <v>940</v>
      </c>
      <c r="BE89" s="6"/>
    </row>
    <row r="90" spans="1:57" x14ac:dyDescent="0.25">
      <c r="A90">
        <v>1</v>
      </c>
      <c r="B90">
        <f t="shared" si="68"/>
        <v>87</v>
      </c>
      <c r="C90" s="227" t="s">
        <v>5</v>
      </c>
      <c r="D90" s="58"/>
      <c r="F90" t="s">
        <v>236</v>
      </c>
      <c r="G90" t="s">
        <v>237</v>
      </c>
      <c r="M90">
        <v>18</v>
      </c>
      <c r="N90">
        <f>VLOOKUP(M90,'Вводные данные и сценарии'!$A$75:$C$96,3,0)</f>
        <v>0.19170000000000001</v>
      </c>
      <c r="P90" s="22"/>
      <c r="Q90" s="22">
        <v>547186</v>
      </c>
      <c r="R90" s="22">
        <v>0</v>
      </c>
      <c r="S90" s="22">
        <v>547186</v>
      </c>
      <c r="T90">
        <v>643</v>
      </c>
      <c r="U90" s="24">
        <v>43634</v>
      </c>
      <c r="V90" s="6"/>
      <c r="AE90" s="19" t="s">
        <v>111</v>
      </c>
      <c r="AF90" s="19" t="s">
        <v>114</v>
      </c>
      <c r="AG90" t="s">
        <v>941</v>
      </c>
      <c r="AH90" s="6">
        <f>IF(OR(C90="Денежные средства",C90="Доля перестраховщика в страховых резервах (регуляторная)",C90="Недвижимость",C90="Требования по текущему налогу на прибыль"),Q90,
IF(OR(C90="Депозиты",C90="Ценные бумаги",C90="Займ страхователю по договору страхования жизни",C90="Займ"),VLOOKUP(E90,'Цен. бум. и деп.'!E:AE,27,0),IF(C90="Производный финансовый инструмент",ПФИ!$B$15,MIN(Q90-R90,S90))))</f>
        <v>547186</v>
      </c>
      <c r="AI90" s="6">
        <f>AH90*VLOOKUP(G90,Свод!A:H,8,0)</f>
        <v>0</v>
      </c>
      <c r="AJ90" s="22">
        <f>IFERROR(VLOOKUP(E90,'Цен. бум. и деп.'!E:AK,30,0),0)</f>
        <v>0</v>
      </c>
      <c r="AK90" s="22">
        <f>IFERROR(VLOOKUP(E90,'Цен. бум. и деп.'!E:AK,33,0),0)</f>
        <v>0</v>
      </c>
      <c r="AL90" s="22">
        <f>IFERROR(VLOOKUP(E90,'Цен. бум. и деп.'!E:AK,29,0),0)</f>
        <v>0</v>
      </c>
      <c r="AM90" s="22">
        <f>IFERROR(VLOOKUP(E90,'Цен. бум. и деп.'!E:AK,31,0),0)</f>
        <v>0</v>
      </c>
      <c r="AN90">
        <f>IF(T90=643,1,'Вводные данные и сценарии'!$B$52+1)</f>
        <v>1</v>
      </c>
      <c r="AO90" s="22">
        <f t="shared" si="63"/>
        <v>0</v>
      </c>
      <c r="AP90">
        <f>IF(T90=643,1,'Вводные данные и сценарии'!$C$52+1)</f>
        <v>1</v>
      </c>
      <c r="AQ90" s="22">
        <f t="shared" si="64"/>
        <v>0</v>
      </c>
      <c r="AR90" s="22">
        <f>IF(AND(C90="Недвижимость",D90="жилая"),-AH90*('Вводные данные и сценарии'!$B$58),IF(AND(C90="Недвижимость",D90="нежилая"),-AH90*('Вводные данные и сценарии'!$B$59),0))</f>
        <v>0</v>
      </c>
      <c r="AS90" s="22"/>
      <c r="AT90" s="22">
        <f t="shared" si="65"/>
        <v>0</v>
      </c>
      <c r="AU90" s="55" t="str">
        <f>VLOOKUP(G90,Свод!A:I,9,0)</f>
        <v>исп. расп. Пуассона</v>
      </c>
      <c r="AV90">
        <f>U90-Итог!$B$1</f>
        <v>169</v>
      </c>
      <c r="AW90" s="56">
        <f t="shared" si="66"/>
        <v>8.8759726027397262E-2</v>
      </c>
      <c r="AX90" s="232" t="str">
        <f>IF(AU90="исп. метод Монте-Карло",VLOOKUP(G90,Свод!A:J,10,0),"")</f>
        <v/>
      </c>
      <c r="AY90" s="22">
        <f t="shared" si="67"/>
        <v>0</v>
      </c>
      <c r="AZ90" s="22">
        <f>VLOOKUP(T90,'Курс валют'!$A$2:$B$37,2,0)</f>
        <v>1</v>
      </c>
      <c r="BA90" s="6" t="s">
        <v>940</v>
      </c>
      <c r="BE90" s="6"/>
    </row>
    <row r="91" spans="1:57" x14ac:dyDescent="0.25">
      <c r="A91">
        <v>1</v>
      </c>
      <c r="B91">
        <f t="shared" si="68"/>
        <v>88</v>
      </c>
      <c r="C91" s="227" t="s">
        <v>5</v>
      </c>
      <c r="D91" s="58"/>
      <c r="F91" t="s">
        <v>238</v>
      </c>
      <c r="G91" t="s">
        <v>239</v>
      </c>
      <c r="M91">
        <v>18</v>
      </c>
      <c r="N91">
        <f>VLOOKUP(M91,'Вводные данные и сценарии'!$A$75:$C$96,3,0)</f>
        <v>0.19170000000000001</v>
      </c>
      <c r="P91" s="22"/>
      <c r="Q91" s="22">
        <v>476754</v>
      </c>
      <c r="R91" s="22">
        <v>0</v>
      </c>
      <c r="S91" s="22">
        <v>476754</v>
      </c>
      <c r="T91">
        <v>643</v>
      </c>
      <c r="U91" s="24">
        <v>43789</v>
      </c>
      <c r="V91" s="6"/>
      <c r="AE91" s="19" t="s">
        <v>111</v>
      </c>
      <c r="AF91" s="19" t="s">
        <v>114</v>
      </c>
      <c r="AG91" t="s">
        <v>941</v>
      </c>
      <c r="AH91" s="6">
        <f>IF(OR(C91="Денежные средства",C91="Доля перестраховщика в страховых резервах (регуляторная)",C91="Недвижимость",C91="Требования по текущему налогу на прибыль"),Q91,
IF(OR(C91="Депозиты",C91="Ценные бумаги",C91="Займ страхователю по договору страхования жизни",C91="Займ"),VLOOKUP(E91,'Цен. бум. и деп.'!E:AE,27,0),IF(C91="Производный финансовый инструмент",ПФИ!$B$15,MIN(Q91-R91,S91))))</f>
        <v>476754</v>
      </c>
      <c r="AI91" s="6">
        <f>AH91*VLOOKUP(G91,Свод!A:H,8,0)</f>
        <v>0</v>
      </c>
      <c r="AJ91" s="22">
        <f>IFERROR(VLOOKUP(E91,'Цен. бум. и деп.'!E:AK,30,0),0)</f>
        <v>0</v>
      </c>
      <c r="AK91" s="22">
        <f>IFERROR(VLOOKUP(E91,'Цен. бум. и деп.'!E:AK,33,0),0)</f>
        <v>0</v>
      </c>
      <c r="AL91" s="22">
        <f>IFERROR(VLOOKUP(E91,'Цен. бум. и деп.'!E:AK,29,0),0)</f>
        <v>0</v>
      </c>
      <c r="AM91" s="22">
        <f>IFERROR(VLOOKUP(E91,'Цен. бум. и деп.'!E:AK,31,0),0)</f>
        <v>0</v>
      </c>
      <c r="AN91">
        <f>IF(T91=643,1,'Вводные данные и сценарии'!$B$52+1)</f>
        <v>1</v>
      </c>
      <c r="AO91" s="22">
        <f t="shared" si="63"/>
        <v>0</v>
      </c>
      <c r="AP91">
        <f>IF(T91=643,1,'Вводные данные и сценарии'!$C$52+1)</f>
        <v>1</v>
      </c>
      <c r="AQ91" s="22">
        <f t="shared" si="64"/>
        <v>0</v>
      </c>
      <c r="AR91" s="22">
        <f>IF(AND(C91="Недвижимость",D91="жилая"),-AH91*('Вводные данные и сценарии'!$B$58),IF(AND(C91="Недвижимость",D91="нежилая"),-AH91*('Вводные данные и сценарии'!$B$59),0))</f>
        <v>0</v>
      </c>
      <c r="AS91" s="22"/>
      <c r="AT91" s="22">
        <f t="shared" si="65"/>
        <v>0</v>
      </c>
      <c r="AU91" s="55" t="str">
        <f>VLOOKUP(G91,Свод!A:I,9,0)</f>
        <v>исп. расп. Пуассона</v>
      </c>
      <c r="AV91">
        <f>U91-Итог!$B$1</f>
        <v>324</v>
      </c>
      <c r="AW91" s="56">
        <f t="shared" si="66"/>
        <v>0.17016657534246576</v>
      </c>
      <c r="AX91" s="232" t="str">
        <f>IF(AU91="исп. метод Монте-Карло",VLOOKUP(G91,Свод!A:J,10,0),"")</f>
        <v/>
      </c>
      <c r="AY91" s="22">
        <f t="shared" si="67"/>
        <v>0</v>
      </c>
      <c r="AZ91" s="22">
        <f>VLOOKUP(T91,'Курс валют'!$A$2:$B$37,2,0)</f>
        <v>1</v>
      </c>
      <c r="BA91" s="6" t="s">
        <v>940</v>
      </c>
      <c r="BE91" s="6"/>
    </row>
    <row r="92" spans="1:57" x14ac:dyDescent="0.25">
      <c r="A92">
        <v>1</v>
      </c>
      <c r="B92">
        <f t="shared" si="68"/>
        <v>89</v>
      </c>
      <c r="C92" s="227" t="s">
        <v>5</v>
      </c>
      <c r="D92" s="58"/>
      <c r="F92" t="s">
        <v>240</v>
      </c>
      <c r="G92" t="s">
        <v>241</v>
      </c>
      <c r="M92">
        <v>18</v>
      </c>
      <c r="N92">
        <f>VLOOKUP(M92,'Вводные данные и сценарии'!$A$75:$C$96,3,0)</f>
        <v>0.19170000000000001</v>
      </c>
      <c r="P92" s="22"/>
      <c r="Q92" s="22">
        <v>522589</v>
      </c>
      <c r="R92" s="22">
        <v>0</v>
      </c>
      <c r="S92" s="22">
        <v>522589</v>
      </c>
      <c r="T92">
        <v>643</v>
      </c>
      <c r="U92" s="24">
        <v>43694</v>
      </c>
      <c r="V92" s="6"/>
      <c r="AE92" s="19" t="s">
        <v>111</v>
      </c>
      <c r="AF92" s="19" t="s">
        <v>114</v>
      </c>
      <c r="AG92" t="s">
        <v>941</v>
      </c>
      <c r="AH92" s="6">
        <f>IF(OR(C92="Денежные средства",C92="Доля перестраховщика в страховых резервах (регуляторная)",C92="Недвижимость",C92="Требования по текущему налогу на прибыль"),Q92,
IF(OR(C92="Депозиты",C92="Ценные бумаги",C92="Займ страхователю по договору страхования жизни",C92="Займ"),VLOOKUP(E92,'Цен. бум. и деп.'!E:AE,27,0),IF(C92="Производный финансовый инструмент",ПФИ!$B$15,MIN(Q92-R92,S92))))</f>
        <v>522589</v>
      </c>
      <c r="AI92" s="6">
        <f>AH92*VLOOKUP(G92,Свод!A:H,8,0)</f>
        <v>0</v>
      </c>
      <c r="AJ92" s="22">
        <f>IFERROR(VLOOKUP(E92,'Цен. бум. и деп.'!E:AK,30,0),0)</f>
        <v>0</v>
      </c>
      <c r="AK92" s="22">
        <f>IFERROR(VLOOKUP(E92,'Цен. бум. и деп.'!E:AK,33,0),0)</f>
        <v>0</v>
      </c>
      <c r="AL92" s="22">
        <f>IFERROR(VLOOKUP(E92,'Цен. бум. и деп.'!E:AK,29,0),0)</f>
        <v>0</v>
      </c>
      <c r="AM92" s="22">
        <f>IFERROR(VLOOKUP(E92,'Цен. бум. и деп.'!E:AK,31,0),0)</f>
        <v>0</v>
      </c>
      <c r="AN92">
        <f>IF(T92=643,1,'Вводные данные и сценарии'!$B$52+1)</f>
        <v>1</v>
      </c>
      <c r="AO92" s="22">
        <f t="shared" si="63"/>
        <v>0</v>
      </c>
      <c r="AP92">
        <f>IF(T92=643,1,'Вводные данные и сценарии'!$C$52+1)</f>
        <v>1</v>
      </c>
      <c r="AQ92" s="22">
        <f t="shared" si="64"/>
        <v>0</v>
      </c>
      <c r="AR92" s="22">
        <f>IF(AND(C92="Недвижимость",D92="жилая"),-AH92*('Вводные данные и сценарии'!$B$58),IF(AND(C92="Недвижимость",D92="нежилая"),-AH92*('Вводные данные и сценарии'!$B$59),0))</f>
        <v>0</v>
      </c>
      <c r="AS92" s="22"/>
      <c r="AT92" s="22">
        <f t="shared" si="65"/>
        <v>0</v>
      </c>
      <c r="AU92" s="55" t="str">
        <f>VLOOKUP(G92,Свод!A:I,9,0)</f>
        <v>исп. расп. Пуассона</v>
      </c>
      <c r="AV92">
        <f>U92-Итог!$B$1</f>
        <v>229</v>
      </c>
      <c r="AW92" s="56">
        <f t="shared" si="66"/>
        <v>0.12027205479452056</v>
      </c>
      <c r="AX92" s="232" t="str">
        <f>IF(AU92="исп. метод Монте-Карло",VLOOKUP(G92,Свод!A:J,10,0),"")</f>
        <v/>
      </c>
      <c r="AY92" s="22">
        <f t="shared" si="67"/>
        <v>0</v>
      </c>
      <c r="AZ92" s="22">
        <f>VLOOKUP(T92,'Курс валют'!$A$2:$B$37,2,0)</f>
        <v>1</v>
      </c>
      <c r="BA92" s="6" t="s">
        <v>940</v>
      </c>
      <c r="BE92" s="6"/>
    </row>
    <row r="93" spans="1:57" x14ac:dyDescent="0.25">
      <c r="A93">
        <v>1</v>
      </c>
      <c r="B93">
        <f t="shared" si="68"/>
        <v>90</v>
      </c>
      <c r="C93" s="227" t="s">
        <v>5</v>
      </c>
      <c r="D93" s="58"/>
      <c r="F93" t="s">
        <v>242</v>
      </c>
      <c r="G93" t="s">
        <v>243</v>
      </c>
      <c r="M93">
        <v>18</v>
      </c>
      <c r="N93">
        <f>VLOOKUP(M93,'Вводные данные и сценарии'!$A$75:$C$96,3,0)</f>
        <v>0.19170000000000001</v>
      </c>
      <c r="P93" s="22"/>
      <c r="Q93" s="22">
        <v>989674</v>
      </c>
      <c r="R93" s="22">
        <v>0</v>
      </c>
      <c r="S93" s="22">
        <v>989674</v>
      </c>
      <c r="T93">
        <v>643</v>
      </c>
      <c r="U93" s="24">
        <v>43710</v>
      </c>
      <c r="V93" s="6"/>
      <c r="AE93" s="19" t="s">
        <v>111</v>
      </c>
      <c r="AF93" s="19" t="s">
        <v>114</v>
      </c>
      <c r="AG93" t="s">
        <v>941</v>
      </c>
      <c r="AH93" s="6">
        <f>IF(OR(C93="Денежные средства",C93="Доля перестраховщика в страховых резервах (регуляторная)",C93="Недвижимость",C93="Требования по текущему налогу на прибыль"),Q93,
IF(OR(C93="Депозиты",C93="Ценные бумаги",C93="Займ страхователю по договору страхования жизни",C93="Займ"),VLOOKUP(E93,'Цен. бум. и деп.'!E:AE,27,0),IF(C93="Производный финансовый инструмент",ПФИ!$B$15,MIN(Q93-R93,S93))))</f>
        <v>989674</v>
      </c>
      <c r="AI93" s="6">
        <f>AH93*VLOOKUP(G93,Свод!A:H,8,0)</f>
        <v>0</v>
      </c>
      <c r="AJ93" s="22">
        <f>IFERROR(VLOOKUP(E93,'Цен. бум. и деп.'!E:AK,30,0),0)</f>
        <v>0</v>
      </c>
      <c r="AK93" s="22">
        <f>IFERROR(VLOOKUP(E93,'Цен. бум. и деп.'!E:AK,33,0),0)</f>
        <v>0</v>
      </c>
      <c r="AL93" s="22">
        <f>IFERROR(VLOOKUP(E93,'Цен. бум. и деп.'!E:AK,29,0),0)</f>
        <v>0</v>
      </c>
      <c r="AM93" s="22">
        <f>IFERROR(VLOOKUP(E93,'Цен. бум. и деп.'!E:AK,31,0),0)</f>
        <v>0</v>
      </c>
      <c r="AN93">
        <f>IF(T93=643,1,'Вводные данные и сценарии'!$B$52+1)</f>
        <v>1</v>
      </c>
      <c r="AO93" s="22">
        <f t="shared" si="63"/>
        <v>0</v>
      </c>
      <c r="AP93">
        <f>IF(T93=643,1,'Вводные данные и сценарии'!$C$52+1)</f>
        <v>1</v>
      </c>
      <c r="AQ93" s="22">
        <f t="shared" si="64"/>
        <v>0</v>
      </c>
      <c r="AR93" s="22">
        <f>IF(AND(C93="Недвижимость",D93="жилая"),-AH93*('Вводные данные и сценарии'!$B$58),IF(AND(C93="Недвижимость",D93="нежилая"),-AH93*('Вводные данные и сценарии'!$B$59),0))</f>
        <v>0</v>
      </c>
      <c r="AS93" s="22"/>
      <c r="AT93" s="22">
        <f t="shared" si="65"/>
        <v>0</v>
      </c>
      <c r="AU93" s="55" t="str">
        <f>VLOOKUP(G93,Свод!A:I,9,0)</f>
        <v>исп. расп. Пуассона</v>
      </c>
      <c r="AV93">
        <f>U93-Итог!$B$1</f>
        <v>245</v>
      </c>
      <c r="AW93" s="56">
        <f t="shared" si="66"/>
        <v>0.12867534246575343</v>
      </c>
      <c r="AX93" s="232" t="str">
        <f>IF(AU93="исп. метод Монте-Карло",VLOOKUP(G93,Свод!A:J,10,0),"")</f>
        <v/>
      </c>
      <c r="AY93" s="22">
        <f t="shared" si="67"/>
        <v>0</v>
      </c>
      <c r="AZ93" s="22">
        <f>VLOOKUP(T93,'Курс валют'!$A$2:$B$37,2,0)</f>
        <v>1</v>
      </c>
      <c r="BA93" s="6" t="s">
        <v>940</v>
      </c>
      <c r="BE93" s="6"/>
    </row>
    <row r="94" spans="1:57" x14ac:dyDescent="0.25">
      <c r="A94">
        <v>1</v>
      </c>
      <c r="B94">
        <f t="shared" si="68"/>
        <v>91</v>
      </c>
      <c r="C94" s="227" t="s">
        <v>5</v>
      </c>
      <c r="D94" s="58"/>
      <c r="F94" t="s">
        <v>244</v>
      </c>
      <c r="G94" t="s">
        <v>245</v>
      </c>
      <c r="M94">
        <v>18</v>
      </c>
      <c r="N94">
        <f>VLOOKUP(M94,'Вводные данные и сценарии'!$A$75:$C$96,3,0)</f>
        <v>0.19170000000000001</v>
      </c>
      <c r="P94" s="22"/>
      <c r="Q94" s="22">
        <v>947368</v>
      </c>
      <c r="R94" s="22">
        <v>0</v>
      </c>
      <c r="S94" s="22">
        <v>947368</v>
      </c>
      <c r="T94">
        <v>643</v>
      </c>
      <c r="U94" s="24">
        <v>43677</v>
      </c>
      <c r="V94" s="6"/>
      <c r="AE94" s="19" t="s">
        <v>111</v>
      </c>
      <c r="AF94" s="19" t="s">
        <v>114</v>
      </c>
      <c r="AG94" t="s">
        <v>941</v>
      </c>
      <c r="AH94" s="6">
        <f>IF(OR(C94="Денежные средства",C94="Доля перестраховщика в страховых резервах (регуляторная)",C94="Недвижимость",C94="Требования по текущему налогу на прибыль"),Q94,
IF(OR(C94="Депозиты",C94="Ценные бумаги",C94="Займ страхователю по договору страхования жизни",C94="Займ"),VLOOKUP(E94,'Цен. бум. и деп.'!E:AE,27,0),IF(C94="Производный финансовый инструмент",ПФИ!$B$15,MIN(Q94-R94,S94))))</f>
        <v>947368</v>
      </c>
      <c r="AI94" s="6">
        <f>AH94*VLOOKUP(G94,Свод!A:H,8,0)</f>
        <v>0</v>
      </c>
      <c r="AJ94" s="22">
        <f>IFERROR(VLOOKUP(E94,'Цен. бум. и деп.'!E:AK,30,0),0)</f>
        <v>0</v>
      </c>
      <c r="AK94" s="22">
        <f>IFERROR(VLOOKUP(E94,'Цен. бум. и деп.'!E:AK,33,0),0)</f>
        <v>0</v>
      </c>
      <c r="AL94" s="22">
        <f>IFERROR(VLOOKUP(E94,'Цен. бум. и деп.'!E:AK,29,0),0)</f>
        <v>0</v>
      </c>
      <c r="AM94" s="22">
        <f>IFERROR(VLOOKUP(E94,'Цен. бум. и деп.'!E:AK,31,0),0)</f>
        <v>0</v>
      </c>
      <c r="AN94">
        <f>IF(T94=643,1,'Вводные данные и сценарии'!$B$52+1)</f>
        <v>1</v>
      </c>
      <c r="AO94" s="22">
        <f t="shared" si="63"/>
        <v>0</v>
      </c>
      <c r="AP94">
        <f>IF(T94=643,1,'Вводные данные и сценарии'!$C$52+1)</f>
        <v>1</v>
      </c>
      <c r="AQ94" s="22">
        <f t="shared" si="64"/>
        <v>0</v>
      </c>
      <c r="AR94" s="22">
        <f>IF(AND(C94="Недвижимость",D94="жилая"),-AH94*('Вводные данные и сценарии'!$B$58),IF(AND(C94="Недвижимость",D94="нежилая"),-AH94*('Вводные данные и сценарии'!$B$59),0))</f>
        <v>0</v>
      </c>
      <c r="AS94" s="22"/>
      <c r="AT94" s="22">
        <f t="shared" si="65"/>
        <v>0</v>
      </c>
      <c r="AU94" s="55" t="str">
        <f>VLOOKUP(G94,Свод!A:I,9,0)</f>
        <v>исп. расп. Пуассона</v>
      </c>
      <c r="AV94">
        <f>U94-Итог!$B$1</f>
        <v>212</v>
      </c>
      <c r="AW94" s="56">
        <f t="shared" si="66"/>
        <v>0.11134356164383562</v>
      </c>
      <c r="AX94" s="232" t="str">
        <f>IF(AU94="исп. метод Монте-Карло",VLOOKUP(G94,Свод!A:J,10,0),"")</f>
        <v/>
      </c>
      <c r="AY94" s="22">
        <f t="shared" si="67"/>
        <v>0</v>
      </c>
      <c r="AZ94" s="22">
        <f>VLOOKUP(T94,'Курс валют'!$A$2:$B$37,2,0)</f>
        <v>1</v>
      </c>
      <c r="BA94" s="6" t="s">
        <v>940</v>
      </c>
      <c r="BE94" s="6"/>
    </row>
    <row r="95" spans="1:57" x14ac:dyDescent="0.25">
      <c r="A95">
        <v>1</v>
      </c>
      <c r="B95">
        <f t="shared" si="68"/>
        <v>92</v>
      </c>
      <c r="C95" s="227" t="s">
        <v>5</v>
      </c>
      <c r="D95" s="58"/>
      <c r="F95" t="s">
        <v>246</v>
      </c>
      <c r="G95" t="s">
        <v>247</v>
      </c>
      <c r="M95">
        <v>18</v>
      </c>
      <c r="N95">
        <f>VLOOKUP(M95,'Вводные данные и сценарии'!$A$75:$C$96,3,0)</f>
        <v>0.19170000000000001</v>
      </c>
      <c r="P95" s="22"/>
      <c r="Q95" s="22">
        <v>141824</v>
      </c>
      <c r="R95" s="22">
        <v>0</v>
      </c>
      <c r="S95" s="22">
        <v>141824</v>
      </c>
      <c r="T95">
        <v>643</v>
      </c>
      <c r="U95" s="24">
        <v>43588</v>
      </c>
      <c r="V95" s="6"/>
      <c r="AE95" s="19" t="s">
        <v>111</v>
      </c>
      <c r="AF95" s="19" t="s">
        <v>114</v>
      </c>
      <c r="AG95" t="s">
        <v>941</v>
      </c>
      <c r="AH95" s="6">
        <f>IF(OR(C95="Денежные средства",C95="Доля перестраховщика в страховых резервах (регуляторная)",C95="Недвижимость",C95="Требования по текущему налогу на прибыль"),Q95,
IF(OR(C95="Депозиты",C95="Ценные бумаги",C95="Займ страхователю по договору страхования жизни",C95="Займ"),VLOOKUP(E95,'Цен. бум. и деп.'!E:AE,27,0),IF(C95="Производный финансовый инструмент",ПФИ!$B$15,MIN(Q95-R95,S95))))</f>
        <v>141824</v>
      </c>
      <c r="AI95" s="6">
        <f>AH95*VLOOKUP(G95,Свод!A:H,8,0)</f>
        <v>0</v>
      </c>
      <c r="AJ95" s="22">
        <f>IFERROR(VLOOKUP(E95,'Цен. бум. и деп.'!E:AK,30,0),0)</f>
        <v>0</v>
      </c>
      <c r="AK95" s="22">
        <f>IFERROR(VLOOKUP(E95,'Цен. бум. и деп.'!E:AK,33,0),0)</f>
        <v>0</v>
      </c>
      <c r="AL95" s="22">
        <f>IFERROR(VLOOKUP(E95,'Цен. бум. и деп.'!E:AK,29,0),0)</f>
        <v>0</v>
      </c>
      <c r="AM95" s="22">
        <f>IFERROR(VLOOKUP(E95,'Цен. бум. и деп.'!E:AK,31,0),0)</f>
        <v>0</v>
      </c>
      <c r="AN95">
        <f>IF(T95=643,1,'Вводные данные и сценарии'!$B$52+1)</f>
        <v>1</v>
      </c>
      <c r="AO95" s="22">
        <f t="shared" si="63"/>
        <v>0</v>
      </c>
      <c r="AP95">
        <f>IF(T95=643,1,'Вводные данные и сценарии'!$C$52+1)</f>
        <v>1</v>
      </c>
      <c r="AQ95" s="22">
        <f t="shared" si="64"/>
        <v>0</v>
      </c>
      <c r="AR95" s="22">
        <f>IF(AND(C95="Недвижимость",D95="жилая"),-AH95*('Вводные данные и сценарии'!$B$58),IF(AND(C95="Недвижимость",D95="нежилая"),-AH95*('Вводные данные и сценарии'!$B$59),0))</f>
        <v>0</v>
      </c>
      <c r="AS95" s="22"/>
      <c r="AT95" s="22">
        <f t="shared" si="65"/>
        <v>0</v>
      </c>
      <c r="AU95" s="55" t="str">
        <f>VLOOKUP(G95,Свод!A:I,9,0)</f>
        <v>исп. расп. Пуассона</v>
      </c>
      <c r="AV95">
        <f>U95-Итог!$B$1</f>
        <v>123</v>
      </c>
      <c r="AW95" s="56">
        <f t="shared" si="66"/>
        <v>6.4600273972602734E-2</v>
      </c>
      <c r="AX95" s="232" t="str">
        <f>IF(AU95="исп. метод Монте-Карло",VLOOKUP(G95,Свод!A:J,10,0),"")</f>
        <v/>
      </c>
      <c r="AY95" s="22">
        <f t="shared" si="67"/>
        <v>0</v>
      </c>
      <c r="AZ95" s="22">
        <f>VLOOKUP(T95,'Курс валют'!$A$2:$B$37,2,0)</f>
        <v>1</v>
      </c>
      <c r="BA95" s="6" t="s">
        <v>940</v>
      </c>
      <c r="BE95" s="6"/>
    </row>
    <row r="96" spans="1:57" x14ac:dyDescent="0.25">
      <c r="A96">
        <v>1</v>
      </c>
      <c r="B96">
        <f t="shared" si="68"/>
        <v>93</v>
      </c>
      <c r="C96" s="227" t="s">
        <v>5</v>
      </c>
      <c r="D96" s="58"/>
      <c r="F96" t="s">
        <v>248</v>
      </c>
      <c r="G96" t="s">
        <v>249</v>
      </c>
      <c r="M96">
        <v>18</v>
      </c>
      <c r="N96">
        <f>VLOOKUP(M96,'Вводные данные и сценарии'!$A$75:$C$96,3,0)</f>
        <v>0.19170000000000001</v>
      </c>
      <c r="P96" s="22"/>
      <c r="Q96" s="22">
        <v>548058</v>
      </c>
      <c r="R96" s="22">
        <v>0</v>
      </c>
      <c r="S96" s="22">
        <v>548058</v>
      </c>
      <c r="T96">
        <v>643</v>
      </c>
      <c r="U96" s="24">
        <v>43820</v>
      </c>
      <c r="V96" s="6"/>
      <c r="AE96" s="19" t="s">
        <v>111</v>
      </c>
      <c r="AF96" s="19" t="s">
        <v>114</v>
      </c>
      <c r="AG96" t="s">
        <v>941</v>
      </c>
      <c r="AH96" s="6">
        <f>IF(OR(C96="Денежные средства",C96="Доля перестраховщика в страховых резервах (регуляторная)",C96="Недвижимость",C96="Требования по текущему налогу на прибыль"),Q96,
IF(OR(C96="Депозиты",C96="Ценные бумаги",C96="Займ страхователю по договору страхования жизни",C96="Займ"),VLOOKUP(E96,'Цен. бум. и деп.'!E:AE,27,0),IF(C96="Производный финансовый инструмент",ПФИ!$B$15,MIN(Q96-R96,S96))))</f>
        <v>548058</v>
      </c>
      <c r="AI96" s="6">
        <f>AH96*VLOOKUP(G96,Свод!A:H,8,0)</f>
        <v>0</v>
      </c>
      <c r="AJ96" s="22">
        <f>IFERROR(VLOOKUP(E96,'Цен. бум. и деп.'!E:AK,30,0),0)</f>
        <v>0</v>
      </c>
      <c r="AK96" s="22">
        <f>IFERROR(VLOOKUP(E96,'Цен. бум. и деп.'!E:AK,33,0),0)</f>
        <v>0</v>
      </c>
      <c r="AL96" s="22">
        <f>IFERROR(VLOOKUP(E96,'Цен. бум. и деп.'!E:AK,29,0),0)</f>
        <v>0</v>
      </c>
      <c r="AM96" s="22">
        <f>IFERROR(VLOOKUP(E96,'Цен. бум. и деп.'!E:AK,31,0),0)</f>
        <v>0</v>
      </c>
      <c r="AN96">
        <f>IF(T96=643,1,'Вводные данные и сценарии'!$B$52+1)</f>
        <v>1</v>
      </c>
      <c r="AO96" s="22">
        <f t="shared" si="63"/>
        <v>0</v>
      </c>
      <c r="AP96">
        <f>IF(T96=643,1,'Вводные данные и сценарии'!$C$52+1)</f>
        <v>1</v>
      </c>
      <c r="AQ96" s="22">
        <f t="shared" si="64"/>
        <v>0</v>
      </c>
      <c r="AR96" s="22">
        <f>IF(AND(C96="Недвижимость",D96="жилая"),-AH96*('Вводные данные и сценарии'!$B$58),IF(AND(C96="Недвижимость",D96="нежилая"),-AH96*('Вводные данные и сценарии'!$B$59),0))</f>
        <v>0</v>
      </c>
      <c r="AS96" s="22"/>
      <c r="AT96" s="22">
        <f t="shared" si="65"/>
        <v>0</v>
      </c>
      <c r="AU96" s="55" t="str">
        <f>VLOOKUP(G96,Свод!A:I,9,0)</f>
        <v>исп. расп. Пуассона</v>
      </c>
      <c r="AV96">
        <f>U96-Итог!$B$1</f>
        <v>355</v>
      </c>
      <c r="AW96" s="56">
        <f t="shared" si="66"/>
        <v>0.18644794520547944</v>
      </c>
      <c r="AX96" s="232" t="str">
        <f>IF(AU96="исп. метод Монте-Карло",VLOOKUP(G96,Свод!A:J,10,0),"")</f>
        <v/>
      </c>
      <c r="AY96" s="22">
        <f t="shared" si="67"/>
        <v>0</v>
      </c>
      <c r="AZ96" s="22">
        <f>VLOOKUP(T96,'Курс валют'!$A$2:$B$37,2,0)</f>
        <v>1</v>
      </c>
      <c r="BA96" s="6" t="s">
        <v>940</v>
      </c>
      <c r="BE96" s="6"/>
    </row>
    <row r="97" spans="1:57" x14ac:dyDescent="0.25">
      <c r="A97">
        <v>1</v>
      </c>
      <c r="B97">
        <f t="shared" si="68"/>
        <v>94</v>
      </c>
      <c r="C97" s="227" t="s">
        <v>5</v>
      </c>
      <c r="D97" s="58"/>
      <c r="F97" t="s">
        <v>250</v>
      </c>
      <c r="G97" t="s">
        <v>251</v>
      </c>
      <c r="M97">
        <v>18</v>
      </c>
      <c r="N97">
        <f>VLOOKUP(M97,'Вводные данные и сценарии'!$A$75:$C$96,3,0)</f>
        <v>0.19170000000000001</v>
      </c>
      <c r="P97" s="22"/>
      <c r="Q97" s="22">
        <v>943743</v>
      </c>
      <c r="R97" s="22">
        <v>0</v>
      </c>
      <c r="S97" s="22">
        <v>943743</v>
      </c>
      <c r="T97">
        <v>643</v>
      </c>
      <c r="U97" s="24">
        <v>43821</v>
      </c>
      <c r="V97" s="6"/>
      <c r="AE97" s="19" t="s">
        <v>111</v>
      </c>
      <c r="AF97" s="19" t="s">
        <v>114</v>
      </c>
      <c r="AG97" t="s">
        <v>941</v>
      </c>
      <c r="AH97" s="6">
        <f>IF(OR(C97="Денежные средства",C97="Доля перестраховщика в страховых резервах (регуляторная)",C97="Недвижимость",C97="Требования по текущему налогу на прибыль"),Q97,
IF(OR(C97="Депозиты",C97="Ценные бумаги",C97="Займ страхователю по договору страхования жизни",C97="Займ"),VLOOKUP(E97,'Цен. бум. и деп.'!E:AE,27,0),IF(C97="Производный финансовый инструмент",ПФИ!$B$15,MIN(Q97-R97,S97))))</f>
        <v>943743</v>
      </c>
      <c r="AI97" s="6">
        <f>AH97*VLOOKUP(G97,Свод!A:H,8,0)</f>
        <v>0</v>
      </c>
      <c r="AJ97" s="22">
        <f>IFERROR(VLOOKUP(E97,'Цен. бум. и деп.'!E:AK,30,0),0)</f>
        <v>0</v>
      </c>
      <c r="AK97" s="22">
        <f>IFERROR(VLOOKUP(E97,'Цен. бум. и деп.'!E:AK,33,0),0)</f>
        <v>0</v>
      </c>
      <c r="AL97" s="22">
        <f>IFERROR(VLOOKUP(E97,'Цен. бум. и деп.'!E:AK,29,0),0)</f>
        <v>0</v>
      </c>
      <c r="AM97" s="22">
        <f>IFERROR(VLOOKUP(E97,'Цен. бум. и деп.'!E:AK,31,0),0)</f>
        <v>0</v>
      </c>
      <c r="AN97">
        <f>IF(T97=643,1,'Вводные данные и сценарии'!$B$52+1)</f>
        <v>1</v>
      </c>
      <c r="AO97" s="22">
        <f t="shared" si="63"/>
        <v>0</v>
      </c>
      <c r="AP97">
        <f>IF(T97=643,1,'Вводные данные и сценарии'!$C$52+1)</f>
        <v>1</v>
      </c>
      <c r="AQ97" s="22">
        <f t="shared" si="64"/>
        <v>0</v>
      </c>
      <c r="AR97" s="22">
        <f>IF(AND(C97="Недвижимость",D97="жилая"),-AH97*('Вводные данные и сценарии'!$B$58),IF(AND(C97="Недвижимость",D97="нежилая"),-AH97*('Вводные данные и сценарии'!$B$59),0))</f>
        <v>0</v>
      </c>
      <c r="AS97" s="22"/>
      <c r="AT97" s="22">
        <f t="shared" si="65"/>
        <v>0</v>
      </c>
      <c r="AU97" s="55" t="str">
        <f>VLOOKUP(G97,Свод!A:I,9,0)</f>
        <v>исп. расп. Пуассона</v>
      </c>
      <c r="AV97">
        <f>U97-Итог!$B$1</f>
        <v>356</v>
      </c>
      <c r="AW97" s="56">
        <f t="shared" si="66"/>
        <v>0.18697315068493151</v>
      </c>
      <c r="AX97" s="232" t="str">
        <f>IF(AU97="исп. метод Монте-Карло",VLOOKUP(G97,Свод!A:J,10,0),"")</f>
        <v/>
      </c>
      <c r="AY97" s="22">
        <f t="shared" si="67"/>
        <v>0</v>
      </c>
      <c r="AZ97" s="22">
        <f>VLOOKUP(T97,'Курс валют'!$A$2:$B$37,2,0)</f>
        <v>1</v>
      </c>
      <c r="BA97" s="6" t="s">
        <v>940</v>
      </c>
      <c r="BE97" s="6"/>
    </row>
    <row r="98" spans="1:57" x14ac:dyDescent="0.25">
      <c r="A98">
        <v>1</v>
      </c>
      <c r="B98">
        <f t="shared" si="68"/>
        <v>95</v>
      </c>
      <c r="C98" s="227" t="s">
        <v>5</v>
      </c>
      <c r="D98" s="58"/>
      <c r="F98" t="s">
        <v>252</v>
      </c>
      <c r="G98" t="s">
        <v>253</v>
      </c>
      <c r="M98">
        <v>18</v>
      </c>
      <c r="N98">
        <f>VLOOKUP(M98,'Вводные данные и сценарии'!$A$75:$C$96,3,0)</f>
        <v>0.19170000000000001</v>
      </c>
      <c r="P98" s="22"/>
      <c r="Q98" s="22">
        <v>65423</v>
      </c>
      <c r="R98" s="22">
        <v>0</v>
      </c>
      <c r="S98" s="22">
        <v>65423</v>
      </c>
      <c r="T98">
        <v>643</v>
      </c>
      <c r="U98" s="24">
        <v>43564</v>
      </c>
      <c r="V98" s="6"/>
      <c r="AE98" s="19" t="s">
        <v>111</v>
      </c>
      <c r="AF98" s="19" t="s">
        <v>114</v>
      </c>
      <c r="AG98" t="s">
        <v>941</v>
      </c>
      <c r="AH98" s="6">
        <f>IF(OR(C98="Денежные средства",C98="Доля перестраховщика в страховых резервах (регуляторная)",C98="Недвижимость",C98="Требования по текущему налогу на прибыль"),Q98,
IF(OR(C98="Депозиты",C98="Ценные бумаги",C98="Займ страхователю по договору страхования жизни",C98="Займ"),VLOOKUP(E98,'Цен. бум. и деп.'!E:AE,27,0),IF(C98="Производный финансовый инструмент",ПФИ!$B$15,MIN(Q98-R98,S98))))</f>
        <v>65423</v>
      </c>
      <c r="AI98" s="6">
        <f>AH98*VLOOKUP(G98,Свод!A:H,8,0)</f>
        <v>0</v>
      </c>
      <c r="AJ98" s="22">
        <f>IFERROR(VLOOKUP(E98,'Цен. бум. и деп.'!E:AK,30,0),0)</f>
        <v>0</v>
      </c>
      <c r="AK98" s="22">
        <f>IFERROR(VLOOKUP(E98,'Цен. бум. и деп.'!E:AK,33,0),0)</f>
        <v>0</v>
      </c>
      <c r="AL98" s="22">
        <f>IFERROR(VLOOKUP(E98,'Цен. бум. и деп.'!E:AK,29,0),0)</f>
        <v>0</v>
      </c>
      <c r="AM98" s="22">
        <f>IFERROR(VLOOKUP(E98,'Цен. бум. и деп.'!E:AK,31,0),0)</f>
        <v>0</v>
      </c>
      <c r="AN98">
        <f>IF(T98=643,1,'Вводные данные и сценарии'!$B$52+1)</f>
        <v>1</v>
      </c>
      <c r="AO98" s="22">
        <f t="shared" si="63"/>
        <v>0</v>
      </c>
      <c r="AP98">
        <f>IF(T98=643,1,'Вводные данные и сценарии'!$C$52+1)</f>
        <v>1</v>
      </c>
      <c r="AQ98" s="22">
        <f t="shared" si="64"/>
        <v>0</v>
      </c>
      <c r="AR98" s="22">
        <f>IF(AND(C98="Недвижимость",D98="жилая"),-AH98*('Вводные данные и сценарии'!$B$58),IF(AND(C98="Недвижимость",D98="нежилая"),-AH98*('Вводные данные и сценарии'!$B$59),0))</f>
        <v>0</v>
      </c>
      <c r="AS98" s="22"/>
      <c r="AT98" s="22">
        <f t="shared" si="65"/>
        <v>0</v>
      </c>
      <c r="AU98" s="55" t="str">
        <f>VLOOKUP(G98,Свод!A:I,9,0)</f>
        <v>исп. расп. Пуассона</v>
      </c>
      <c r="AV98">
        <f>U98-Итог!$B$1</f>
        <v>99</v>
      </c>
      <c r="AW98" s="56">
        <f t="shared" si="66"/>
        <v>5.1995342465753429E-2</v>
      </c>
      <c r="AX98" s="232" t="str">
        <f>IF(AU98="исп. метод Монте-Карло",VLOOKUP(G98,Свод!A:J,10,0),"")</f>
        <v/>
      </c>
      <c r="AY98" s="22">
        <f t="shared" si="67"/>
        <v>0</v>
      </c>
      <c r="AZ98" s="22">
        <f>VLOOKUP(T98,'Курс валют'!$A$2:$B$37,2,0)</f>
        <v>1</v>
      </c>
      <c r="BA98" s="6" t="s">
        <v>940</v>
      </c>
      <c r="BE98" s="6"/>
    </row>
    <row r="99" spans="1:57" x14ac:dyDescent="0.25">
      <c r="A99">
        <v>1</v>
      </c>
      <c r="B99">
        <f t="shared" si="68"/>
        <v>96</v>
      </c>
      <c r="C99" s="227" t="s">
        <v>5</v>
      </c>
      <c r="D99" s="58"/>
      <c r="F99" t="s">
        <v>254</v>
      </c>
      <c r="G99" t="s">
        <v>255</v>
      </c>
      <c r="M99">
        <v>18</v>
      </c>
      <c r="N99">
        <f>VLOOKUP(M99,'Вводные данные и сценарии'!$A$75:$C$96,3,0)</f>
        <v>0.19170000000000001</v>
      </c>
      <c r="P99" s="22"/>
      <c r="Q99" s="22">
        <v>130533</v>
      </c>
      <c r="R99" s="22">
        <v>0</v>
      </c>
      <c r="S99" s="22">
        <v>130533</v>
      </c>
      <c r="T99">
        <v>643</v>
      </c>
      <c r="U99" s="24">
        <v>43711</v>
      </c>
      <c r="V99" s="6"/>
      <c r="AE99" s="19" t="s">
        <v>111</v>
      </c>
      <c r="AF99" s="19" t="s">
        <v>114</v>
      </c>
      <c r="AG99" t="s">
        <v>941</v>
      </c>
      <c r="AH99" s="6">
        <f>IF(OR(C99="Денежные средства",C99="Доля перестраховщика в страховых резервах (регуляторная)",C99="Недвижимость",C99="Требования по текущему налогу на прибыль"),Q99,
IF(OR(C99="Депозиты",C99="Ценные бумаги",C99="Займ страхователю по договору страхования жизни",C99="Займ"),VLOOKUP(E99,'Цен. бум. и деп.'!E:AE,27,0),IF(C99="Производный финансовый инструмент",ПФИ!$B$15,MIN(Q99-R99,S99))))</f>
        <v>130533</v>
      </c>
      <c r="AI99" s="6">
        <f>AH99*VLOOKUP(G99,Свод!A:H,8,0)</f>
        <v>0</v>
      </c>
      <c r="AJ99" s="22">
        <f>IFERROR(VLOOKUP(E99,'Цен. бум. и деп.'!E:AK,30,0),0)</f>
        <v>0</v>
      </c>
      <c r="AK99" s="22">
        <f>IFERROR(VLOOKUP(E99,'Цен. бум. и деп.'!E:AK,33,0),0)</f>
        <v>0</v>
      </c>
      <c r="AL99" s="22">
        <f>IFERROR(VLOOKUP(E99,'Цен. бум. и деп.'!E:AK,29,0),0)</f>
        <v>0</v>
      </c>
      <c r="AM99" s="22">
        <f>IFERROR(VLOOKUP(E99,'Цен. бум. и деп.'!E:AK,31,0),0)</f>
        <v>0</v>
      </c>
      <c r="AN99">
        <f>IF(T99=643,1,'Вводные данные и сценарии'!$B$52+1)</f>
        <v>1</v>
      </c>
      <c r="AO99" s="22">
        <f t="shared" si="63"/>
        <v>0</v>
      </c>
      <c r="AP99">
        <f>IF(T99=643,1,'Вводные данные и сценарии'!$C$52+1)</f>
        <v>1</v>
      </c>
      <c r="AQ99" s="22">
        <f t="shared" si="64"/>
        <v>0</v>
      </c>
      <c r="AR99" s="22">
        <f>IF(AND(C99="Недвижимость",D99="жилая"),-AH99*('Вводные данные и сценарии'!$B$58),IF(AND(C99="Недвижимость",D99="нежилая"),-AH99*('Вводные данные и сценарии'!$B$59),0))</f>
        <v>0</v>
      </c>
      <c r="AS99" s="22"/>
      <c r="AT99" s="22">
        <f t="shared" si="65"/>
        <v>0</v>
      </c>
      <c r="AU99" s="55" t="str">
        <f>VLOOKUP(G99,Свод!A:I,9,0)</f>
        <v>исп. расп. Пуассона</v>
      </c>
      <c r="AV99">
        <f>U99-Итог!$B$1</f>
        <v>246</v>
      </c>
      <c r="AW99" s="56">
        <f t="shared" si="66"/>
        <v>0.12920054794520547</v>
      </c>
      <c r="AX99" s="232" t="str">
        <f>IF(AU99="исп. метод Монте-Карло",VLOOKUP(G99,Свод!A:J,10,0),"")</f>
        <v/>
      </c>
      <c r="AY99" s="22">
        <f t="shared" si="67"/>
        <v>0</v>
      </c>
      <c r="AZ99" s="22">
        <f>VLOOKUP(T99,'Курс валют'!$A$2:$B$37,2,0)</f>
        <v>1</v>
      </c>
      <c r="BA99" s="6" t="s">
        <v>940</v>
      </c>
      <c r="BE99" s="6"/>
    </row>
    <row r="100" spans="1:57" x14ac:dyDescent="0.25">
      <c r="A100">
        <v>1</v>
      </c>
      <c r="B100">
        <f t="shared" si="68"/>
        <v>97</v>
      </c>
      <c r="C100" s="227" t="s">
        <v>5</v>
      </c>
      <c r="D100" s="58"/>
      <c r="F100" t="s">
        <v>256</v>
      </c>
      <c r="G100" t="s">
        <v>257</v>
      </c>
      <c r="M100">
        <v>18</v>
      </c>
      <c r="N100">
        <f>VLOOKUP(M100,'Вводные данные и сценарии'!$A$75:$C$96,3,0)</f>
        <v>0.19170000000000001</v>
      </c>
      <c r="P100" s="22"/>
      <c r="Q100" s="22">
        <v>740084</v>
      </c>
      <c r="R100" s="22">
        <v>0</v>
      </c>
      <c r="S100" s="22">
        <v>740084</v>
      </c>
      <c r="T100">
        <v>643</v>
      </c>
      <c r="U100" s="24">
        <v>43568</v>
      </c>
      <c r="V100" s="6"/>
      <c r="AE100" s="19" t="s">
        <v>111</v>
      </c>
      <c r="AF100" s="19" t="s">
        <v>114</v>
      </c>
      <c r="AG100" t="s">
        <v>941</v>
      </c>
      <c r="AH100" s="6">
        <f>IF(OR(C100="Денежные средства",C100="Доля перестраховщика в страховых резервах (регуляторная)",C100="Недвижимость",C100="Требования по текущему налогу на прибыль"),Q100,
IF(OR(C100="Депозиты",C100="Ценные бумаги",C100="Займ страхователю по договору страхования жизни",C100="Займ"),VLOOKUP(E100,'Цен. бум. и деп.'!E:AE,27,0),IF(C100="Производный финансовый инструмент",ПФИ!$B$15,MIN(Q100-R100,S100))))</f>
        <v>740084</v>
      </c>
      <c r="AI100" s="6">
        <f>AH100*VLOOKUP(G100,Свод!A:H,8,0)</f>
        <v>0</v>
      </c>
      <c r="AJ100" s="22">
        <f>IFERROR(VLOOKUP(E100,'Цен. бум. и деп.'!E:AK,30,0),0)</f>
        <v>0</v>
      </c>
      <c r="AK100" s="22">
        <f>IFERROR(VLOOKUP(E100,'Цен. бум. и деп.'!E:AK,33,0),0)</f>
        <v>0</v>
      </c>
      <c r="AL100" s="22">
        <f>IFERROR(VLOOKUP(E100,'Цен. бум. и деп.'!E:AK,29,0),0)</f>
        <v>0</v>
      </c>
      <c r="AM100" s="22">
        <f>IFERROR(VLOOKUP(E100,'Цен. бум. и деп.'!E:AK,31,0),0)</f>
        <v>0</v>
      </c>
      <c r="AN100">
        <f>IF(T100=643,1,'Вводные данные и сценарии'!$B$52+1)</f>
        <v>1</v>
      </c>
      <c r="AO100" s="22">
        <f t="shared" si="63"/>
        <v>0</v>
      </c>
      <c r="AP100">
        <f>IF(T100=643,1,'Вводные данные и сценарии'!$C$52+1)</f>
        <v>1</v>
      </c>
      <c r="AQ100" s="22">
        <f t="shared" si="64"/>
        <v>0</v>
      </c>
      <c r="AR100" s="22">
        <f>IF(AND(C100="Недвижимость",D100="жилая"),-AH100*('Вводные данные и сценарии'!$B$58),IF(AND(C100="Недвижимость",D100="нежилая"),-AH100*('Вводные данные и сценарии'!$B$59),0))</f>
        <v>0</v>
      </c>
      <c r="AS100" s="22"/>
      <c r="AT100" s="22">
        <f t="shared" si="65"/>
        <v>0</v>
      </c>
      <c r="AU100" s="55" t="str">
        <f>VLOOKUP(G100,Свод!A:I,9,0)</f>
        <v>исп. расп. Пуассона</v>
      </c>
      <c r="AV100">
        <f>U100-Итог!$B$1</f>
        <v>103</v>
      </c>
      <c r="AW100" s="56">
        <f t="shared" si="66"/>
        <v>5.4096164383561643E-2</v>
      </c>
      <c r="AX100" s="232" t="str">
        <f>IF(AU100="исп. метод Монте-Карло",VLOOKUP(G100,Свод!A:J,10,0),"")</f>
        <v/>
      </c>
      <c r="AY100" s="22">
        <f t="shared" si="67"/>
        <v>0</v>
      </c>
      <c r="AZ100" s="22">
        <f>VLOOKUP(T100,'Курс валют'!$A$2:$B$37,2,0)</f>
        <v>1</v>
      </c>
      <c r="BA100" s="6" t="s">
        <v>940</v>
      </c>
      <c r="BE100" s="6"/>
    </row>
    <row r="101" spans="1:57" x14ac:dyDescent="0.25">
      <c r="A101">
        <v>1</v>
      </c>
      <c r="B101">
        <f t="shared" si="68"/>
        <v>98</v>
      </c>
      <c r="C101" s="227" t="s">
        <v>5</v>
      </c>
      <c r="D101" s="58"/>
      <c r="F101" t="s">
        <v>258</v>
      </c>
      <c r="G101" t="s">
        <v>259</v>
      </c>
      <c r="M101">
        <v>18</v>
      </c>
      <c r="N101">
        <f>VLOOKUP(M101,'Вводные данные и сценарии'!$A$75:$C$96,3,0)</f>
        <v>0.19170000000000001</v>
      </c>
      <c r="P101" s="22"/>
      <c r="Q101" s="22">
        <v>576775</v>
      </c>
      <c r="R101" s="22">
        <v>0</v>
      </c>
      <c r="S101" s="22">
        <v>576775</v>
      </c>
      <c r="T101">
        <v>643</v>
      </c>
      <c r="U101" s="24">
        <v>43654</v>
      </c>
      <c r="V101" s="6"/>
      <c r="AE101" s="19" t="s">
        <v>111</v>
      </c>
      <c r="AF101" s="19" t="s">
        <v>114</v>
      </c>
      <c r="AG101" t="s">
        <v>941</v>
      </c>
      <c r="AH101" s="6">
        <f>IF(OR(C101="Денежные средства",C101="Доля перестраховщика в страховых резервах (регуляторная)",C101="Недвижимость",C101="Требования по текущему налогу на прибыль"),Q101,
IF(OR(C101="Депозиты",C101="Ценные бумаги",C101="Займ страхователю по договору страхования жизни",C101="Займ"),VLOOKUP(E101,'Цен. бум. и деп.'!E:AE,27,0),IF(C101="Производный финансовый инструмент",ПФИ!$B$15,MIN(Q101-R101,S101))))</f>
        <v>576775</v>
      </c>
      <c r="AI101" s="6">
        <f>AH101*VLOOKUP(G101,Свод!A:H,8,0)</f>
        <v>0</v>
      </c>
      <c r="AJ101" s="22">
        <f>IFERROR(VLOOKUP(E101,'Цен. бум. и деп.'!E:AK,30,0),0)</f>
        <v>0</v>
      </c>
      <c r="AK101" s="22">
        <f>IFERROR(VLOOKUP(E101,'Цен. бум. и деп.'!E:AK,33,0),0)</f>
        <v>0</v>
      </c>
      <c r="AL101" s="22">
        <f>IFERROR(VLOOKUP(E101,'Цен. бум. и деп.'!E:AK,29,0),0)</f>
        <v>0</v>
      </c>
      <c r="AM101" s="22">
        <f>IFERROR(VLOOKUP(E101,'Цен. бум. и деп.'!E:AK,31,0),0)</f>
        <v>0</v>
      </c>
      <c r="AN101">
        <f>IF(T101=643,1,'Вводные данные и сценарии'!$B$52+1)</f>
        <v>1</v>
      </c>
      <c r="AO101" s="22">
        <f t="shared" si="63"/>
        <v>0</v>
      </c>
      <c r="AP101">
        <f>IF(T101=643,1,'Вводные данные и сценарии'!$C$52+1)</f>
        <v>1</v>
      </c>
      <c r="AQ101" s="22">
        <f t="shared" si="64"/>
        <v>0</v>
      </c>
      <c r="AR101" s="22">
        <f>IF(AND(C101="Недвижимость",D101="жилая"),-AH101*('Вводные данные и сценарии'!$B$58),IF(AND(C101="Недвижимость",D101="нежилая"),-AH101*('Вводные данные и сценарии'!$B$59),0))</f>
        <v>0</v>
      </c>
      <c r="AS101" s="22"/>
      <c r="AT101" s="22">
        <f t="shared" si="65"/>
        <v>0</v>
      </c>
      <c r="AU101" s="55" t="str">
        <f>VLOOKUP(G101,Свод!A:I,9,0)</f>
        <v>исп. расп. Пуассона</v>
      </c>
      <c r="AV101">
        <f>U101-Итог!$B$1</f>
        <v>189</v>
      </c>
      <c r="AW101" s="56">
        <f t="shared" si="66"/>
        <v>9.9263835616438367E-2</v>
      </c>
      <c r="AX101" s="232" t="str">
        <f>IF(AU101="исп. метод Монте-Карло",VLOOKUP(G101,Свод!A:J,10,0),"")</f>
        <v/>
      </c>
      <c r="AY101" s="22">
        <f t="shared" si="67"/>
        <v>0</v>
      </c>
      <c r="AZ101" s="22">
        <f>VLOOKUP(T101,'Курс валют'!$A$2:$B$37,2,0)</f>
        <v>1</v>
      </c>
      <c r="BA101" s="6" t="s">
        <v>940</v>
      </c>
      <c r="BE101" s="6"/>
    </row>
    <row r="102" spans="1:57" x14ac:dyDescent="0.25">
      <c r="A102">
        <v>1</v>
      </c>
      <c r="B102">
        <f t="shared" si="68"/>
        <v>99</v>
      </c>
      <c r="C102" s="227" t="s">
        <v>5</v>
      </c>
      <c r="D102" s="58"/>
      <c r="F102" t="s">
        <v>260</v>
      </c>
      <c r="G102" t="s">
        <v>261</v>
      </c>
      <c r="M102">
        <v>18</v>
      </c>
      <c r="N102">
        <f>VLOOKUP(M102,'Вводные данные и сценарии'!$A$75:$C$96,3,0)</f>
        <v>0.19170000000000001</v>
      </c>
      <c r="P102" s="22"/>
      <c r="Q102" s="22">
        <v>917174</v>
      </c>
      <c r="R102" s="22">
        <v>0</v>
      </c>
      <c r="S102" s="22">
        <v>917174</v>
      </c>
      <c r="T102">
        <v>643</v>
      </c>
      <c r="U102" s="24">
        <v>43643</v>
      </c>
      <c r="V102" s="6"/>
      <c r="AE102" s="19" t="s">
        <v>111</v>
      </c>
      <c r="AF102" s="19" t="s">
        <v>114</v>
      </c>
      <c r="AG102" t="s">
        <v>941</v>
      </c>
      <c r="AH102" s="6">
        <f>IF(OR(C102="Денежные средства",C102="Доля перестраховщика в страховых резервах (регуляторная)",C102="Недвижимость",C102="Требования по текущему налогу на прибыль"),Q102,
IF(OR(C102="Депозиты",C102="Ценные бумаги",C102="Займ страхователю по договору страхования жизни",C102="Займ"),VLOOKUP(E102,'Цен. бум. и деп.'!E:AE,27,0),IF(C102="Производный финансовый инструмент",ПФИ!$B$15,MIN(Q102-R102,S102))))</f>
        <v>917174</v>
      </c>
      <c r="AI102" s="6">
        <f>AH102*VLOOKUP(G102,Свод!A:H,8,0)</f>
        <v>0</v>
      </c>
      <c r="AJ102" s="22">
        <f>IFERROR(VLOOKUP(E102,'Цен. бум. и деп.'!E:AK,30,0),0)</f>
        <v>0</v>
      </c>
      <c r="AK102" s="22">
        <f>IFERROR(VLOOKUP(E102,'Цен. бум. и деп.'!E:AK,33,0),0)</f>
        <v>0</v>
      </c>
      <c r="AL102" s="22">
        <f>IFERROR(VLOOKUP(E102,'Цен. бум. и деп.'!E:AK,29,0),0)</f>
        <v>0</v>
      </c>
      <c r="AM102" s="22">
        <f>IFERROR(VLOOKUP(E102,'Цен. бум. и деп.'!E:AK,31,0),0)</f>
        <v>0</v>
      </c>
      <c r="AN102">
        <f>IF(T102=643,1,'Вводные данные и сценарии'!$B$52+1)</f>
        <v>1</v>
      </c>
      <c r="AO102" s="22">
        <f t="shared" si="63"/>
        <v>0</v>
      </c>
      <c r="AP102">
        <f>IF(T102=643,1,'Вводные данные и сценарии'!$C$52+1)</f>
        <v>1</v>
      </c>
      <c r="AQ102" s="22">
        <f t="shared" si="64"/>
        <v>0</v>
      </c>
      <c r="AR102" s="22">
        <f>IF(AND(C102="Недвижимость",D102="жилая"),-AH102*('Вводные данные и сценарии'!$B$58),IF(AND(C102="Недвижимость",D102="нежилая"),-AH102*('Вводные данные и сценарии'!$B$59),0))</f>
        <v>0</v>
      </c>
      <c r="AS102" s="22"/>
      <c r="AT102" s="22">
        <f t="shared" si="65"/>
        <v>0</v>
      </c>
      <c r="AU102" s="55" t="str">
        <f>VLOOKUP(G102,Свод!A:I,9,0)</f>
        <v>исп. расп. Пуассона</v>
      </c>
      <c r="AV102">
        <f>U102-Итог!$B$1</f>
        <v>178</v>
      </c>
      <c r="AW102" s="56">
        <f t="shared" si="66"/>
        <v>9.3486575342465753E-2</v>
      </c>
      <c r="AX102" s="232" t="str">
        <f>IF(AU102="исп. метод Монте-Карло",VLOOKUP(G102,Свод!A:J,10,0),"")</f>
        <v/>
      </c>
      <c r="AY102" s="22">
        <f t="shared" si="67"/>
        <v>0</v>
      </c>
      <c r="AZ102" s="22">
        <f>VLOOKUP(T102,'Курс валют'!$A$2:$B$37,2,0)</f>
        <v>1</v>
      </c>
      <c r="BA102" s="6" t="s">
        <v>940</v>
      </c>
      <c r="BE102" s="6"/>
    </row>
    <row r="103" spans="1:57" x14ac:dyDescent="0.25">
      <c r="A103">
        <v>1</v>
      </c>
      <c r="B103">
        <f t="shared" si="68"/>
        <v>100</v>
      </c>
      <c r="C103" s="227" t="s">
        <v>5</v>
      </c>
      <c r="D103" s="58"/>
      <c r="F103" t="s">
        <v>262</v>
      </c>
      <c r="G103" t="s">
        <v>263</v>
      </c>
      <c r="M103">
        <v>18</v>
      </c>
      <c r="N103">
        <f>VLOOKUP(M103,'Вводные данные и сценарии'!$A$75:$C$96,3,0)</f>
        <v>0.19170000000000001</v>
      </c>
      <c r="P103" s="22"/>
      <c r="Q103" s="22">
        <v>455905</v>
      </c>
      <c r="R103" s="22">
        <v>0</v>
      </c>
      <c r="S103" s="22">
        <v>455905</v>
      </c>
      <c r="T103">
        <v>643</v>
      </c>
      <c r="U103" s="24">
        <v>43627</v>
      </c>
      <c r="V103" s="6"/>
      <c r="AE103" s="19" t="s">
        <v>111</v>
      </c>
      <c r="AF103" s="19" t="s">
        <v>114</v>
      </c>
      <c r="AG103" t="s">
        <v>941</v>
      </c>
      <c r="AH103" s="6">
        <f>IF(OR(C103="Денежные средства",C103="Доля перестраховщика в страховых резервах (регуляторная)",C103="Недвижимость",C103="Требования по текущему налогу на прибыль"),Q103,
IF(OR(C103="Депозиты",C103="Ценные бумаги",C103="Займ страхователю по договору страхования жизни",C103="Займ"),VLOOKUP(E103,'Цен. бум. и деп.'!E:AE,27,0),IF(C103="Производный финансовый инструмент",ПФИ!$B$15,MIN(Q103-R103,S103))))</f>
        <v>455905</v>
      </c>
      <c r="AI103" s="6">
        <f>AH103*VLOOKUP(G103,Свод!A:H,8,0)</f>
        <v>0</v>
      </c>
      <c r="AJ103" s="22">
        <f>IFERROR(VLOOKUP(E103,'Цен. бум. и деп.'!E:AK,30,0),0)</f>
        <v>0</v>
      </c>
      <c r="AK103" s="22">
        <f>IFERROR(VLOOKUP(E103,'Цен. бум. и деп.'!E:AK,33,0),0)</f>
        <v>0</v>
      </c>
      <c r="AL103" s="22">
        <f>IFERROR(VLOOKUP(E103,'Цен. бум. и деп.'!E:AK,29,0),0)</f>
        <v>0</v>
      </c>
      <c r="AM103" s="22">
        <f>IFERROR(VLOOKUP(E103,'Цен. бум. и деп.'!E:AK,31,0),0)</f>
        <v>0</v>
      </c>
      <c r="AN103">
        <f>IF(T103=643,1,'Вводные данные и сценарии'!$B$52+1)</f>
        <v>1</v>
      </c>
      <c r="AO103" s="22">
        <f t="shared" si="63"/>
        <v>0</v>
      </c>
      <c r="AP103">
        <f>IF(T103=643,1,'Вводные данные и сценарии'!$C$52+1)</f>
        <v>1</v>
      </c>
      <c r="AQ103" s="22">
        <f t="shared" si="64"/>
        <v>0</v>
      </c>
      <c r="AR103" s="22">
        <f>IF(AND(C103="Недвижимость",D103="жилая"),-AH103*('Вводные данные и сценарии'!$B$58),IF(AND(C103="Недвижимость",D103="нежилая"),-AH103*('Вводные данные и сценарии'!$B$59),0))</f>
        <v>0</v>
      </c>
      <c r="AS103" s="22"/>
      <c r="AT103" s="22">
        <f t="shared" si="65"/>
        <v>0</v>
      </c>
      <c r="AU103" s="55" t="str">
        <f>VLOOKUP(G103,Свод!A:I,9,0)</f>
        <v>исп. расп. Пуассона</v>
      </c>
      <c r="AV103">
        <f>U103-Итог!$B$1</f>
        <v>162</v>
      </c>
      <c r="AW103" s="56">
        <f t="shared" si="66"/>
        <v>8.5083287671232882E-2</v>
      </c>
      <c r="AX103" s="232" t="str">
        <f>IF(AU103="исп. метод Монте-Карло",VLOOKUP(G103,Свод!A:J,10,0),"")</f>
        <v/>
      </c>
      <c r="AY103" s="22">
        <f t="shared" si="67"/>
        <v>0</v>
      </c>
      <c r="AZ103" s="22">
        <f>VLOOKUP(T103,'Курс валют'!$A$2:$B$37,2,0)</f>
        <v>1</v>
      </c>
      <c r="BA103" s="6" t="s">
        <v>940</v>
      </c>
      <c r="BE103" s="6"/>
    </row>
    <row r="104" spans="1:57" x14ac:dyDescent="0.25">
      <c r="A104">
        <v>1</v>
      </c>
      <c r="B104">
        <f t="shared" si="68"/>
        <v>101</v>
      </c>
      <c r="C104" s="227" t="s">
        <v>5</v>
      </c>
      <c r="D104" s="58"/>
      <c r="F104" t="s">
        <v>264</v>
      </c>
      <c r="G104" t="s">
        <v>265</v>
      </c>
      <c r="M104">
        <v>18</v>
      </c>
      <c r="N104">
        <f>VLOOKUP(M104,'Вводные данные и сценарии'!$A$75:$C$96,3,0)</f>
        <v>0.19170000000000001</v>
      </c>
      <c r="P104" s="22"/>
      <c r="Q104" s="22">
        <v>154902</v>
      </c>
      <c r="R104" s="22">
        <v>0</v>
      </c>
      <c r="S104" s="22">
        <v>154902</v>
      </c>
      <c r="T104">
        <v>643</v>
      </c>
      <c r="U104" s="24">
        <v>43724</v>
      </c>
      <c r="V104" s="6"/>
      <c r="AE104" s="19" t="s">
        <v>111</v>
      </c>
      <c r="AF104" s="19" t="s">
        <v>114</v>
      </c>
      <c r="AG104" t="s">
        <v>941</v>
      </c>
      <c r="AH104" s="6">
        <f>IF(OR(C104="Денежные средства",C104="Доля перестраховщика в страховых резервах (регуляторная)",C104="Недвижимость",C104="Требования по текущему налогу на прибыль"),Q104,
IF(OR(C104="Депозиты",C104="Ценные бумаги",C104="Займ страхователю по договору страхования жизни",C104="Займ"),VLOOKUP(E104,'Цен. бум. и деп.'!E:AE,27,0),IF(C104="Производный финансовый инструмент",ПФИ!$B$15,MIN(Q104-R104,S104))))</f>
        <v>154902</v>
      </c>
      <c r="AI104" s="6">
        <f>AH104*VLOOKUP(G104,Свод!A:H,8,0)</f>
        <v>0</v>
      </c>
      <c r="AJ104" s="22">
        <f>IFERROR(VLOOKUP(E104,'Цен. бум. и деп.'!E:AK,30,0),0)</f>
        <v>0</v>
      </c>
      <c r="AK104" s="22">
        <f>IFERROR(VLOOKUP(E104,'Цен. бум. и деп.'!E:AK,33,0),0)</f>
        <v>0</v>
      </c>
      <c r="AL104" s="22">
        <f>IFERROR(VLOOKUP(E104,'Цен. бум. и деп.'!E:AK,29,0),0)</f>
        <v>0</v>
      </c>
      <c r="AM104" s="22">
        <f>IFERROR(VLOOKUP(E104,'Цен. бум. и деп.'!E:AK,31,0),0)</f>
        <v>0</v>
      </c>
      <c r="AN104">
        <f>IF(T104=643,1,'Вводные данные и сценарии'!$B$52+1)</f>
        <v>1</v>
      </c>
      <c r="AO104" s="22">
        <f t="shared" ref="AO104:AO167" si="69">AH104*(1-AN104)</f>
        <v>0</v>
      </c>
      <c r="AP104">
        <f>IF(T104=643,1,'Вводные данные и сценарии'!$C$52+1)</f>
        <v>1</v>
      </c>
      <c r="AQ104" s="22">
        <f t="shared" ref="AQ104:AQ167" si="70">AH104*(1-AP104)</f>
        <v>0</v>
      </c>
      <c r="AR104" s="22">
        <f>IF(AND(C104="Недвижимость",D104="жилая"),-AH104*('Вводные данные и сценарии'!$B$58),IF(AND(C104="Недвижимость",D104="нежилая"),-AH104*('Вводные данные и сценарии'!$B$59),0))</f>
        <v>0</v>
      </c>
      <c r="AS104" s="22"/>
      <c r="AT104" s="22">
        <f t="shared" ref="AT104:AT167" si="71">IF(AND(I104="",K104="",BA104="нет"),0,
     IF(AND(I104="",K104="",BA104="да"),BD104,
        IF(D104="акция, доля владения &lt;10%",0,
           IF(OR(D104="облигация (кроме субординированных облигаций и ипотечных ценных бумаг)",D104="субординированная облигация, конвертируемая в акции, допущенные к орг. Торгам",D104="облигация с ипотечным покрытием",D104="ценные бумаги, соответствующие искл. Пункта 2.3.2. Проекта норм. Акта"),35%*O104*Z104*AZ104,
               IF(C104="Депозиты",35%*X104*AZ104,35%*AH104)))))</f>
        <v>0</v>
      </c>
      <c r="AU104" s="55" t="str">
        <f>VLOOKUP(G104,Свод!A:I,9,0)</f>
        <v>исп. расп. Пуассона</v>
      </c>
      <c r="AV104">
        <f>U104-Итог!$B$1</f>
        <v>259</v>
      </c>
      <c r="AW104" s="56">
        <f t="shared" ref="AW104:AW167" si="72">IF(AV104&gt;365,N104,N104*AV104/365)</f>
        <v>0.13602821917808219</v>
      </c>
      <c r="AX104" s="232" t="str">
        <f>IF(AU104="исп. метод Монте-Карло",VLOOKUP(G104,Свод!A:J,10,0),"")</f>
        <v/>
      </c>
      <c r="AY104" s="22">
        <f t="shared" ref="AY104:AY167" si="73">IF(AU104="исп. метод Монте-Карло",AH104-IF(AW104&gt;AX104,AT104,AH104),0)</f>
        <v>0</v>
      </c>
      <c r="AZ104" s="22">
        <f>VLOOKUP(T104,'Курс валют'!$A$2:$B$37,2,0)</f>
        <v>1</v>
      </c>
      <c r="BA104" s="6" t="s">
        <v>940</v>
      </c>
      <c r="BE104" s="6"/>
    </row>
    <row r="105" spans="1:57" x14ac:dyDescent="0.25">
      <c r="A105">
        <v>1</v>
      </c>
      <c r="B105">
        <f t="shared" si="68"/>
        <v>102</v>
      </c>
      <c r="C105" s="227" t="s">
        <v>5</v>
      </c>
      <c r="D105" s="58"/>
      <c r="F105" t="s">
        <v>266</v>
      </c>
      <c r="G105" t="s">
        <v>267</v>
      </c>
      <c r="M105">
        <v>18</v>
      </c>
      <c r="N105">
        <f>VLOOKUP(M105,'Вводные данные и сценарии'!$A$75:$C$96,3,0)</f>
        <v>0.19170000000000001</v>
      </c>
      <c r="P105" s="22"/>
      <c r="Q105" s="22">
        <v>632680</v>
      </c>
      <c r="R105" s="22">
        <v>0</v>
      </c>
      <c r="S105" s="22">
        <v>632680</v>
      </c>
      <c r="T105">
        <v>643</v>
      </c>
      <c r="U105" s="24">
        <v>43686</v>
      </c>
      <c r="V105" s="6"/>
      <c r="AE105" s="19" t="s">
        <v>111</v>
      </c>
      <c r="AF105" s="19" t="s">
        <v>114</v>
      </c>
      <c r="AG105" t="s">
        <v>941</v>
      </c>
      <c r="AH105" s="6">
        <f>IF(OR(C105="Денежные средства",C105="Доля перестраховщика в страховых резервах (регуляторная)",C105="Недвижимость",C105="Требования по текущему налогу на прибыль"),Q105,
IF(OR(C105="Депозиты",C105="Ценные бумаги",C105="Займ страхователю по договору страхования жизни",C105="Займ"),VLOOKUP(E105,'Цен. бум. и деп.'!E:AE,27,0),IF(C105="Производный финансовый инструмент",ПФИ!$B$15,MIN(Q105-R105,S105))))</f>
        <v>632680</v>
      </c>
      <c r="AI105" s="6">
        <f>AH105*VLOOKUP(G105,Свод!A:H,8,0)</f>
        <v>0</v>
      </c>
      <c r="AJ105" s="22">
        <f>IFERROR(VLOOKUP(E105,'Цен. бум. и деп.'!E:AK,30,0),0)</f>
        <v>0</v>
      </c>
      <c r="AK105" s="22">
        <f>IFERROR(VLOOKUP(E105,'Цен. бум. и деп.'!E:AK,33,0),0)</f>
        <v>0</v>
      </c>
      <c r="AL105" s="22">
        <f>IFERROR(VLOOKUP(E105,'Цен. бум. и деп.'!E:AK,29,0),0)</f>
        <v>0</v>
      </c>
      <c r="AM105" s="22">
        <f>IFERROR(VLOOKUP(E105,'Цен. бум. и деп.'!E:AK,31,0),0)</f>
        <v>0</v>
      </c>
      <c r="AN105">
        <f>IF(T105=643,1,'Вводные данные и сценарии'!$B$52+1)</f>
        <v>1</v>
      </c>
      <c r="AO105" s="22">
        <f t="shared" si="69"/>
        <v>0</v>
      </c>
      <c r="AP105">
        <f>IF(T105=643,1,'Вводные данные и сценарии'!$C$52+1)</f>
        <v>1</v>
      </c>
      <c r="AQ105" s="22">
        <f t="shared" si="70"/>
        <v>0</v>
      </c>
      <c r="AR105" s="22">
        <f>IF(AND(C105="Недвижимость",D105="жилая"),-AH105*('Вводные данные и сценарии'!$B$58),IF(AND(C105="Недвижимость",D105="нежилая"),-AH105*('Вводные данные и сценарии'!$B$59),0))</f>
        <v>0</v>
      </c>
      <c r="AS105" s="22"/>
      <c r="AT105" s="22">
        <f t="shared" si="71"/>
        <v>0</v>
      </c>
      <c r="AU105" s="55" t="str">
        <f>VLOOKUP(G105,Свод!A:I,9,0)</f>
        <v>исп. расп. Пуассона</v>
      </c>
      <c r="AV105">
        <f>U105-Итог!$B$1</f>
        <v>221</v>
      </c>
      <c r="AW105" s="56">
        <f t="shared" si="72"/>
        <v>0.11607041095890412</v>
      </c>
      <c r="AX105" s="232" t="str">
        <f>IF(AU105="исп. метод Монте-Карло",VLOOKUP(G105,Свод!A:J,10,0),"")</f>
        <v/>
      </c>
      <c r="AY105" s="22">
        <f t="shared" si="73"/>
        <v>0</v>
      </c>
      <c r="AZ105" s="22">
        <f>VLOOKUP(T105,'Курс валют'!$A$2:$B$37,2,0)</f>
        <v>1</v>
      </c>
      <c r="BA105" s="6" t="s">
        <v>940</v>
      </c>
      <c r="BE105" s="6"/>
    </row>
    <row r="106" spans="1:57" x14ac:dyDescent="0.25">
      <c r="A106">
        <v>1</v>
      </c>
      <c r="B106">
        <f t="shared" si="68"/>
        <v>103</v>
      </c>
      <c r="C106" s="227" t="s">
        <v>5</v>
      </c>
      <c r="D106" s="58"/>
      <c r="F106" t="s">
        <v>268</v>
      </c>
      <c r="G106" t="s">
        <v>269</v>
      </c>
      <c r="M106">
        <v>18</v>
      </c>
      <c r="N106">
        <f>VLOOKUP(M106,'Вводные данные и сценарии'!$A$75:$C$96,3,0)</f>
        <v>0.19170000000000001</v>
      </c>
      <c r="P106" s="22"/>
      <c r="Q106" s="22">
        <v>638014</v>
      </c>
      <c r="R106" s="22">
        <v>0</v>
      </c>
      <c r="S106" s="22">
        <v>638014</v>
      </c>
      <c r="T106">
        <v>643</v>
      </c>
      <c r="U106" s="24">
        <v>43663</v>
      </c>
      <c r="V106" s="6"/>
      <c r="AE106" s="19" t="s">
        <v>111</v>
      </c>
      <c r="AF106" s="19" t="s">
        <v>114</v>
      </c>
      <c r="AG106" t="s">
        <v>941</v>
      </c>
      <c r="AH106" s="6">
        <f>IF(OR(C106="Денежные средства",C106="Доля перестраховщика в страховых резервах (регуляторная)",C106="Недвижимость",C106="Требования по текущему налогу на прибыль"),Q106,
IF(OR(C106="Депозиты",C106="Ценные бумаги",C106="Займ страхователю по договору страхования жизни",C106="Займ"),VLOOKUP(E106,'Цен. бум. и деп.'!E:AE,27,0),IF(C106="Производный финансовый инструмент",ПФИ!$B$15,MIN(Q106-R106,S106))))</f>
        <v>638014</v>
      </c>
      <c r="AI106" s="6">
        <f>AH106*VLOOKUP(G106,Свод!A:H,8,0)</f>
        <v>0</v>
      </c>
      <c r="AJ106" s="22">
        <f>IFERROR(VLOOKUP(E106,'Цен. бум. и деп.'!E:AK,30,0),0)</f>
        <v>0</v>
      </c>
      <c r="AK106" s="22">
        <f>IFERROR(VLOOKUP(E106,'Цен. бум. и деп.'!E:AK,33,0),0)</f>
        <v>0</v>
      </c>
      <c r="AL106" s="22">
        <f>IFERROR(VLOOKUP(E106,'Цен. бум. и деп.'!E:AK,29,0),0)</f>
        <v>0</v>
      </c>
      <c r="AM106" s="22">
        <f>IFERROR(VLOOKUP(E106,'Цен. бум. и деп.'!E:AK,31,0),0)</f>
        <v>0</v>
      </c>
      <c r="AN106">
        <f>IF(T106=643,1,'Вводные данные и сценарии'!$B$52+1)</f>
        <v>1</v>
      </c>
      <c r="AO106" s="22">
        <f t="shared" si="69"/>
        <v>0</v>
      </c>
      <c r="AP106">
        <f>IF(T106=643,1,'Вводные данные и сценарии'!$C$52+1)</f>
        <v>1</v>
      </c>
      <c r="AQ106" s="22">
        <f t="shared" si="70"/>
        <v>0</v>
      </c>
      <c r="AR106" s="22">
        <f>IF(AND(C106="Недвижимость",D106="жилая"),-AH106*('Вводные данные и сценарии'!$B$58),IF(AND(C106="Недвижимость",D106="нежилая"),-AH106*('Вводные данные и сценарии'!$B$59),0))</f>
        <v>0</v>
      </c>
      <c r="AS106" s="22"/>
      <c r="AT106" s="22">
        <f t="shared" si="71"/>
        <v>0</v>
      </c>
      <c r="AU106" s="55" t="str">
        <f>VLOOKUP(G106,Свод!A:I,9,0)</f>
        <v>исп. расп. Пуассона</v>
      </c>
      <c r="AV106">
        <f>U106-Итог!$B$1</f>
        <v>198</v>
      </c>
      <c r="AW106" s="56">
        <f t="shared" si="72"/>
        <v>0.10399068493150686</v>
      </c>
      <c r="AX106" s="232" t="str">
        <f>IF(AU106="исп. метод Монте-Карло",VLOOKUP(G106,Свод!A:J,10,0),"")</f>
        <v/>
      </c>
      <c r="AY106" s="22">
        <f t="shared" si="73"/>
        <v>0</v>
      </c>
      <c r="AZ106" s="22">
        <f>VLOOKUP(T106,'Курс валют'!$A$2:$B$37,2,0)</f>
        <v>1</v>
      </c>
      <c r="BA106" s="6" t="s">
        <v>940</v>
      </c>
      <c r="BE106" s="6"/>
    </row>
    <row r="107" spans="1:57" x14ac:dyDescent="0.25">
      <c r="A107">
        <v>1</v>
      </c>
      <c r="B107">
        <f t="shared" si="68"/>
        <v>104</v>
      </c>
      <c r="C107" s="227" t="s">
        <v>5</v>
      </c>
      <c r="D107" s="58"/>
      <c r="F107" t="s">
        <v>270</v>
      </c>
      <c r="G107" t="s">
        <v>271</v>
      </c>
      <c r="M107">
        <v>18</v>
      </c>
      <c r="N107">
        <f>VLOOKUP(M107,'Вводные данные и сценарии'!$A$75:$C$96,3,0)</f>
        <v>0.19170000000000001</v>
      </c>
      <c r="P107" s="22"/>
      <c r="Q107" s="22">
        <v>158698</v>
      </c>
      <c r="R107" s="22">
        <v>0</v>
      </c>
      <c r="S107" s="22">
        <v>158698</v>
      </c>
      <c r="T107">
        <v>643</v>
      </c>
      <c r="U107" s="24">
        <v>43594</v>
      </c>
      <c r="V107" s="6"/>
      <c r="AE107" s="19" t="s">
        <v>111</v>
      </c>
      <c r="AF107" s="19" t="s">
        <v>114</v>
      </c>
      <c r="AG107" t="s">
        <v>941</v>
      </c>
      <c r="AH107" s="6">
        <f>IF(OR(C107="Денежные средства",C107="Доля перестраховщика в страховых резервах (регуляторная)",C107="Недвижимость",C107="Требования по текущему налогу на прибыль"),Q107,
IF(OR(C107="Депозиты",C107="Ценные бумаги",C107="Займ страхователю по договору страхования жизни",C107="Займ"),VLOOKUP(E107,'Цен. бум. и деп.'!E:AE,27,0),IF(C107="Производный финансовый инструмент",ПФИ!$B$15,MIN(Q107-R107,S107))))</f>
        <v>158698</v>
      </c>
      <c r="AI107" s="6">
        <f>AH107*VLOOKUP(G107,Свод!A:H,8,0)</f>
        <v>0</v>
      </c>
      <c r="AJ107" s="22">
        <f>IFERROR(VLOOKUP(E107,'Цен. бум. и деп.'!E:AK,30,0),0)</f>
        <v>0</v>
      </c>
      <c r="AK107" s="22">
        <f>IFERROR(VLOOKUP(E107,'Цен. бум. и деп.'!E:AK,33,0),0)</f>
        <v>0</v>
      </c>
      <c r="AL107" s="22">
        <f>IFERROR(VLOOKUP(E107,'Цен. бум. и деп.'!E:AK,29,0),0)</f>
        <v>0</v>
      </c>
      <c r="AM107" s="22">
        <f>IFERROR(VLOOKUP(E107,'Цен. бум. и деп.'!E:AK,31,0),0)</f>
        <v>0</v>
      </c>
      <c r="AN107">
        <f>IF(T107=643,1,'Вводные данные и сценарии'!$B$52+1)</f>
        <v>1</v>
      </c>
      <c r="AO107" s="22">
        <f t="shared" si="69"/>
        <v>0</v>
      </c>
      <c r="AP107">
        <f>IF(T107=643,1,'Вводные данные и сценарии'!$C$52+1)</f>
        <v>1</v>
      </c>
      <c r="AQ107" s="22">
        <f t="shared" si="70"/>
        <v>0</v>
      </c>
      <c r="AR107" s="22">
        <f>IF(AND(C107="Недвижимость",D107="жилая"),-AH107*('Вводные данные и сценарии'!$B$58),IF(AND(C107="Недвижимость",D107="нежилая"),-AH107*('Вводные данные и сценарии'!$B$59),0))</f>
        <v>0</v>
      </c>
      <c r="AS107" s="22"/>
      <c r="AT107" s="22">
        <f t="shared" si="71"/>
        <v>0</v>
      </c>
      <c r="AU107" s="55" t="str">
        <f>VLOOKUP(G107,Свод!A:I,9,0)</f>
        <v>исп. расп. Пуассона</v>
      </c>
      <c r="AV107">
        <f>U107-Итог!$B$1</f>
        <v>129</v>
      </c>
      <c r="AW107" s="56">
        <f t="shared" si="72"/>
        <v>6.775150684931508E-2</v>
      </c>
      <c r="AX107" s="232" t="str">
        <f>IF(AU107="исп. метод Монте-Карло",VLOOKUP(G107,Свод!A:J,10,0),"")</f>
        <v/>
      </c>
      <c r="AY107" s="22">
        <f t="shared" si="73"/>
        <v>0</v>
      </c>
      <c r="AZ107" s="22">
        <f>VLOOKUP(T107,'Курс валют'!$A$2:$B$37,2,0)</f>
        <v>1</v>
      </c>
      <c r="BA107" s="6" t="s">
        <v>940</v>
      </c>
      <c r="BE107" s="6"/>
    </row>
    <row r="108" spans="1:57" x14ac:dyDescent="0.25">
      <c r="A108">
        <v>1</v>
      </c>
      <c r="B108">
        <f t="shared" si="68"/>
        <v>105</v>
      </c>
      <c r="C108" s="227" t="s">
        <v>5</v>
      </c>
      <c r="D108" s="58"/>
      <c r="F108" t="s">
        <v>272</v>
      </c>
      <c r="G108" t="s">
        <v>273</v>
      </c>
      <c r="M108">
        <v>18</v>
      </c>
      <c r="N108">
        <f>VLOOKUP(M108,'Вводные данные и сценарии'!$A$75:$C$96,3,0)</f>
        <v>0.19170000000000001</v>
      </c>
      <c r="P108" s="22"/>
      <c r="Q108" s="22">
        <v>246910</v>
      </c>
      <c r="R108" s="22">
        <v>0</v>
      </c>
      <c r="S108" s="22">
        <v>246910</v>
      </c>
      <c r="T108">
        <v>643</v>
      </c>
      <c r="U108" s="24">
        <v>43556</v>
      </c>
      <c r="V108" s="6"/>
      <c r="AE108" s="19" t="s">
        <v>111</v>
      </c>
      <c r="AF108" s="19" t="s">
        <v>114</v>
      </c>
      <c r="AG108" t="s">
        <v>941</v>
      </c>
      <c r="AH108" s="6">
        <f>IF(OR(C108="Денежные средства",C108="Доля перестраховщика в страховых резервах (регуляторная)",C108="Недвижимость",C108="Требования по текущему налогу на прибыль"),Q108,
IF(OR(C108="Депозиты",C108="Ценные бумаги",C108="Займ страхователю по договору страхования жизни",C108="Займ"),VLOOKUP(E108,'Цен. бум. и деп.'!E:AE,27,0),IF(C108="Производный финансовый инструмент",ПФИ!$B$15,MIN(Q108-R108,S108))))</f>
        <v>246910</v>
      </c>
      <c r="AI108" s="6">
        <f>AH108*VLOOKUP(G108,Свод!A:H,8,0)</f>
        <v>0</v>
      </c>
      <c r="AJ108" s="22">
        <f>IFERROR(VLOOKUP(E108,'Цен. бум. и деп.'!E:AK,30,0),0)</f>
        <v>0</v>
      </c>
      <c r="AK108" s="22">
        <f>IFERROR(VLOOKUP(E108,'Цен. бум. и деп.'!E:AK,33,0),0)</f>
        <v>0</v>
      </c>
      <c r="AL108" s="22">
        <f>IFERROR(VLOOKUP(E108,'Цен. бум. и деп.'!E:AK,29,0),0)</f>
        <v>0</v>
      </c>
      <c r="AM108" s="22">
        <f>IFERROR(VLOOKUP(E108,'Цен. бум. и деп.'!E:AK,31,0),0)</f>
        <v>0</v>
      </c>
      <c r="AN108">
        <f>IF(T108=643,1,'Вводные данные и сценарии'!$B$52+1)</f>
        <v>1</v>
      </c>
      <c r="AO108" s="22">
        <f t="shared" si="69"/>
        <v>0</v>
      </c>
      <c r="AP108">
        <f>IF(T108=643,1,'Вводные данные и сценарии'!$C$52+1)</f>
        <v>1</v>
      </c>
      <c r="AQ108" s="22">
        <f t="shared" si="70"/>
        <v>0</v>
      </c>
      <c r="AR108" s="22">
        <f>IF(AND(C108="Недвижимость",D108="жилая"),-AH108*('Вводные данные и сценарии'!$B$58),IF(AND(C108="Недвижимость",D108="нежилая"),-AH108*('Вводные данные и сценарии'!$B$59),0))</f>
        <v>0</v>
      </c>
      <c r="AS108" s="22"/>
      <c r="AT108" s="22">
        <f t="shared" si="71"/>
        <v>0</v>
      </c>
      <c r="AU108" s="55" t="str">
        <f>VLOOKUP(G108,Свод!A:I,9,0)</f>
        <v>исп. расп. Пуассона</v>
      </c>
      <c r="AV108">
        <f>U108-Итог!$B$1</f>
        <v>91</v>
      </c>
      <c r="AW108" s="56">
        <f t="shared" si="72"/>
        <v>4.7793698630136987E-2</v>
      </c>
      <c r="AX108" s="232" t="str">
        <f>IF(AU108="исп. метод Монте-Карло",VLOOKUP(G108,Свод!A:J,10,0),"")</f>
        <v/>
      </c>
      <c r="AY108" s="22">
        <f t="shared" si="73"/>
        <v>0</v>
      </c>
      <c r="AZ108" s="22">
        <f>VLOOKUP(T108,'Курс валют'!$A$2:$B$37,2,0)</f>
        <v>1</v>
      </c>
      <c r="BA108" s="6" t="s">
        <v>940</v>
      </c>
      <c r="BE108" s="6"/>
    </row>
    <row r="109" spans="1:57" x14ac:dyDescent="0.25">
      <c r="A109">
        <v>1</v>
      </c>
      <c r="B109">
        <f t="shared" si="68"/>
        <v>106</v>
      </c>
      <c r="C109" s="227" t="s">
        <v>5</v>
      </c>
      <c r="D109" s="58"/>
      <c r="F109" t="s">
        <v>274</v>
      </c>
      <c r="G109" t="s">
        <v>275</v>
      </c>
      <c r="M109">
        <v>18</v>
      </c>
      <c r="N109">
        <f>VLOOKUP(M109,'Вводные данные и сценарии'!$A$75:$C$96,3,0)</f>
        <v>0.19170000000000001</v>
      </c>
      <c r="P109" s="22"/>
      <c r="Q109" s="22">
        <v>535242</v>
      </c>
      <c r="R109" s="22">
        <v>0</v>
      </c>
      <c r="S109" s="22">
        <v>535242</v>
      </c>
      <c r="T109">
        <v>643</v>
      </c>
      <c r="U109" s="24">
        <v>43651</v>
      </c>
      <c r="V109" s="6"/>
      <c r="AE109" s="19" t="s">
        <v>111</v>
      </c>
      <c r="AF109" s="19" t="s">
        <v>114</v>
      </c>
      <c r="AG109" t="s">
        <v>941</v>
      </c>
      <c r="AH109" s="6">
        <f>IF(OR(C109="Денежные средства",C109="Доля перестраховщика в страховых резервах (регуляторная)",C109="Недвижимость",C109="Требования по текущему налогу на прибыль"),Q109,
IF(OR(C109="Депозиты",C109="Ценные бумаги",C109="Займ страхователю по договору страхования жизни",C109="Займ"),VLOOKUP(E109,'Цен. бум. и деп.'!E:AE,27,0),IF(C109="Производный финансовый инструмент",ПФИ!$B$15,MIN(Q109-R109,S109))))</f>
        <v>535242</v>
      </c>
      <c r="AI109" s="6">
        <f>AH109*VLOOKUP(G109,Свод!A:H,8,0)</f>
        <v>0</v>
      </c>
      <c r="AJ109" s="22">
        <f>IFERROR(VLOOKUP(E109,'Цен. бум. и деп.'!E:AK,30,0),0)</f>
        <v>0</v>
      </c>
      <c r="AK109" s="22">
        <f>IFERROR(VLOOKUP(E109,'Цен. бум. и деп.'!E:AK,33,0),0)</f>
        <v>0</v>
      </c>
      <c r="AL109" s="22">
        <f>IFERROR(VLOOKUP(E109,'Цен. бум. и деп.'!E:AK,29,0),0)</f>
        <v>0</v>
      </c>
      <c r="AM109" s="22">
        <f>IFERROR(VLOOKUP(E109,'Цен. бум. и деп.'!E:AK,31,0),0)</f>
        <v>0</v>
      </c>
      <c r="AN109">
        <f>IF(T109=643,1,'Вводные данные и сценарии'!$B$52+1)</f>
        <v>1</v>
      </c>
      <c r="AO109" s="22">
        <f t="shared" si="69"/>
        <v>0</v>
      </c>
      <c r="AP109">
        <f>IF(T109=643,1,'Вводные данные и сценарии'!$C$52+1)</f>
        <v>1</v>
      </c>
      <c r="AQ109" s="22">
        <f t="shared" si="70"/>
        <v>0</v>
      </c>
      <c r="AR109" s="22">
        <f>IF(AND(C109="Недвижимость",D109="жилая"),-AH109*('Вводные данные и сценарии'!$B$58),IF(AND(C109="Недвижимость",D109="нежилая"),-AH109*('Вводные данные и сценарии'!$B$59),0))</f>
        <v>0</v>
      </c>
      <c r="AS109" s="22"/>
      <c r="AT109" s="22">
        <f t="shared" si="71"/>
        <v>0</v>
      </c>
      <c r="AU109" s="55" t="str">
        <f>VLOOKUP(G109,Свод!A:I,9,0)</f>
        <v>исп. расп. Пуассона</v>
      </c>
      <c r="AV109">
        <f>U109-Итог!$B$1</f>
        <v>186</v>
      </c>
      <c r="AW109" s="56">
        <f t="shared" si="72"/>
        <v>9.7688219178082181E-2</v>
      </c>
      <c r="AX109" s="232" t="str">
        <f>IF(AU109="исп. метод Монте-Карло",VLOOKUP(G109,Свод!A:J,10,0),"")</f>
        <v/>
      </c>
      <c r="AY109" s="22">
        <f t="shared" si="73"/>
        <v>0</v>
      </c>
      <c r="AZ109" s="22">
        <f>VLOOKUP(T109,'Курс валют'!$A$2:$B$37,2,0)</f>
        <v>1</v>
      </c>
      <c r="BA109" s="6" t="s">
        <v>940</v>
      </c>
      <c r="BE109" s="6"/>
    </row>
    <row r="110" spans="1:57" x14ac:dyDescent="0.25">
      <c r="A110">
        <v>1</v>
      </c>
      <c r="B110">
        <f t="shared" si="68"/>
        <v>107</v>
      </c>
      <c r="C110" s="227" t="s">
        <v>5</v>
      </c>
      <c r="D110" s="58"/>
      <c r="F110" t="s">
        <v>276</v>
      </c>
      <c r="G110" t="s">
        <v>277</v>
      </c>
      <c r="M110">
        <v>18</v>
      </c>
      <c r="N110">
        <f>VLOOKUP(M110,'Вводные данные и сценарии'!$A$75:$C$96,3,0)</f>
        <v>0.19170000000000001</v>
      </c>
      <c r="P110" s="22"/>
      <c r="Q110" s="22">
        <v>47212</v>
      </c>
      <c r="R110" s="22">
        <v>0</v>
      </c>
      <c r="S110" s="22">
        <v>47212</v>
      </c>
      <c r="T110">
        <v>643</v>
      </c>
      <c r="U110" s="24">
        <v>43552</v>
      </c>
      <c r="V110" s="6"/>
      <c r="AE110" s="19" t="s">
        <v>111</v>
      </c>
      <c r="AF110" s="19" t="s">
        <v>114</v>
      </c>
      <c r="AG110" t="s">
        <v>941</v>
      </c>
      <c r="AH110" s="6">
        <f>IF(OR(C110="Денежные средства",C110="Доля перестраховщика в страховых резервах (регуляторная)",C110="Недвижимость",C110="Требования по текущему налогу на прибыль"),Q110,
IF(OR(C110="Депозиты",C110="Ценные бумаги",C110="Займ страхователю по договору страхования жизни",C110="Займ"),VLOOKUP(E110,'Цен. бум. и деп.'!E:AE,27,0),IF(C110="Производный финансовый инструмент",ПФИ!$B$15,MIN(Q110-R110,S110))))</f>
        <v>47212</v>
      </c>
      <c r="AI110" s="6">
        <f>AH110*VLOOKUP(G110,Свод!A:H,8,0)</f>
        <v>0</v>
      </c>
      <c r="AJ110" s="22">
        <f>IFERROR(VLOOKUP(E110,'Цен. бум. и деп.'!E:AK,30,0),0)</f>
        <v>0</v>
      </c>
      <c r="AK110" s="22">
        <f>IFERROR(VLOOKUP(E110,'Цен. бум. и деп.'!E:AK,33,0),0)</f>
        <v>0</v>
      </c>
      <c r="AL110" s="22">
        <f>IFERROR(VLOOKUP(E110,'Цен. бум. и деп.'!E:AK,29,0),0)</f>
        <v>0</v>
      </c>
      <c r="AM110" s="22">
        <f>IFERROR(VLOOKUP(E110,'Цен. бум. и деп.'!E:AK,31,0),0)</f>
        <v>0</v>
      </c>
      <c r="AN110">
        <f>IF(T110=643,1,'Вводные данные и сценарии'!$B$52+1)</f>
        <v>1</v>
      </c>
      <c r="AO110" s="22">
        <f t="shared" si="69"/>
        <v>0</v>
      </c>
      <c r="AP110">
        <f>IF(T110=643,1,'Вводные данные и сценарии'!$C$52+1)</f>
        <v>1</v>
      </c>
      <c r="AQ110" s="22">
        <f t="shared" si="70"/>
        <v>0</v>
      </c>
      <c r="AR110" s="22">
        <f>IF(AND(C110="Недвижимость",D110="жилая"),-AH110*('Вводные данные и сценарии'!$B$58),IF(AND(C110="Недвижимость",D110="нежилая"),-AH110*('Вводные данные и сценарии'!$B$59),0))</f>
        <v>0</v>
      </c>
      <c r="AS110" s="22"/>
      <c r="AT110" s="22">
        <f t="shared" si="71"/>
        <v>0</v>
      </c>
      <c r="AU110" s="55" t="str">
        <f>VLOOKUP(G110,Свод!A:I,9,0)</f>
        <v>исп. расп. Пуассона</v>
      </c>
      <c r="AV110">
        <f>U110-Итог!$B$1</f>
        <v>87</v>
      </c>
      <c r="AW110" s="56">
        <f t="shared" si="72"/>
        <v>4.5692876712328773E-2</v>
      </c>
      <c r="AX110" s="232" t="str">
        <f>IF(AU110="исп. метод Монте-Карло",VLOOKUP(G110,Свод!A:J,10,0),"")</f>
        <v/>
      </c>
      <c r="AY110" s="22">
        <f t="shared" si="73"/>
        <v>0</v>
      </c>
      <c r="AZ110" s="22">
        <f>VLOOKUP(T110,'Курс валют'!$A$2:$B$37,2,0)</f>
        <v>1</v>
      </c>
      <c r="BA110" s="6" t="s">
        <v>940</v>
      </c>
      <c r="BE110" s="6"/>
    </row>
    <row r="111" spans="1:57" x14ac:dyDescent="0.25">
      <c r="A111">
        <v>1</v>
      </c>
      <c r="B111">
        <f t="shared" si="68"/>
        <v>108</v>
      </c>
      <c r="C111" s="227" t="s">
        <v>5</v>
      </c>
      <c r="D111" s="58"/>
      <c r="F111" t="s">
        <v>278</v>
      </c>
      <c r="G111" t="s">
        <v>279</v>
      </c>
      <c r="M111">
        <v>18</v>
      </c>
      <c r="N111">
        <f>VLOOKUP(M111,'Вводные данные и сценарии'!$A$75:$C$96,3,0)</f>
        <v>0.19170000000000001</v>
      </c>
      <c r="P111" s="22"/>
      <c r="Q111" s="22">
        <v>630184</v>
      </c>
      <c r="R111" s="22">
        <v>0</v>
      </c>
      <c r="S111" s="22">
        <v>630184</v>
      </c>
      <c r="T111">
        <v>643</v>
      </c>
      <c r="U111" s="24">
        <v>43644</v>
      </c>
      <c r="V111" s="6"/>
      <c r="AE111" s="19" t="s">
        <v>111</v>
      </c>
      <c r="AF111" s="19" t="s">
        <v>114</v>
      </c>
      <c r="AG111" t="s">
        <v>941</v>
      </c>
      <c r="AH111" s="6">
        <f>IF(OR(C111="Денежные средства",C111="Доля перестраховщика в страховых резервах (регуляторная)",C111="Недвижимость",C111="Требования по текущему налогу на прибыль"),Q111,
IF(OR(C111="Депозиты",C111="Ценные бумаги",C111="Займ страхователю по договору страхования жизни",C111="Займ"),VLOOKUP(E111,'Цен. бум. и деп.'!E:AE,27,0),IF(C111="Производный финансовый инструмент",ПФИ!$B$15,MIN(Q111-R111,S111))))</f>
        <v>630184</v>
      </c>
      <c r="AI111" s="6">
        <f>AH111*VLOOKUP(G111,Свод!A:H,8,0)</f>
        <v>0</v>
      </c>
      <c r="AJ111" s="22">
        <f>IFERROR(VLOOKUP(E111,'Цен. бум. и деп.'!E:AK,30,0),0)</f>
        <v>0</v>
      </c>
      <c r="AK111" s="22">
        <f>IFERROR(VLOOKUP(E111,'Цен. бум. и деп.'!E:AK,33,0),0)</f>
        <v>0</v>
      </c>
      <c r="AL111" s="22">
        <f>IFERROR(VLOOKUP(E111,'Цен. бум. и деп.'!E:AK,29,0),0)</f>
        <v>0</v>
      </c>
      <c r="AM111" s="22">
        <f>IFERROR(VLOOKUP(E111,'Цен. бум. и деп.'!E:AK,31,0),0)</f>
        <v>0</v>
      </c>
      <c r="AN111">
        <f>IF(T111=643,1,'Вводные данные и сценарии'!$B$52+1)</f>
        <v>1</v>
      </c>
      <c r="AO111" s="22">
        <f t="shared" si="69"/>
        <v>0</v>
      </c>
      <c r="AP111">
        <f>IF(T111=643,1,'Вводные данные и сценарии'!$C$52+1)</f>
        <v>1</v>
      </c>
      <c r="AQ111" s="22">
        <f t="shared" si="70"/>
        <v>0</v>
      </c>
      <c r="AR111" s="22">
        <f>IF(AND(C111="Недвижимость",D111="жилая"),-AH111*('Вводные данные и сценарии'!$B$58),IF(AND(C111="Недвижимость",D111="нежилая"),-AH111*('Вводные данные и сценарии'!$B$59),0))</f>
        <v>0</v>
      </c>
      <c r="AS111" s="22"/>
      <c r="AT111" s="22">
        <f t="shared" si="71"/>
        <v>0</v>
      </c>
      <c r="AU111" s="55" t="str">
        <f>VLOOKUP(G111,Свод!A:I,9,0)</f>
        <v>исп. расп. Пуассона</v>
      </c>
      <c r="AV111">
        <f>U111-Итог!$B$1</f>
        <v>179</v>
      </c>
      <c r="AW111" s="56">
        <f t="shared" si="72"/>
        <v>9.4011780821917815E-2</v>
      </c>
      <c r="AX111" s="232" t="str">
        <f>IF(AU111="исп. метод Монте-Карло",VLOOKUP(G111,Свод!A:J,10,0),"")</f>
        <v/>
      </c>
      <c r="AY111" s="22">
        <f t="shared" si="73"/>
        <v>0</v>
      </c>
      <c r="AZ111" s="22">
        <f>VLOOKUP(T111,'Курс валют'!$A$2:$B$37,2,0)</f>
        <v>1</v>
      </c>
      <c r="BA111" s="6" t="s">
        <v>940</v>
      </c>
      <c r="BE111" s="6"/>
    </row>
    <row r="112" spans="1:57" x14ac:dyDescent="0.25">
      <c r="A112">
        <v>1</v>
      </c>
      <c r="B112">
        <f t="shared" si="68"/>
        <v>109</v>
      </c>
      <c r="C112" s="227" t="s">
        <v>5</v>
      </c>
      <c r="D112" s="58"/>
      <c r="F112" t="s">
        <v>280</v>
      </c>
      <c r="G112" t="s">
        <v>281</v>
      </c>
      <c r="M112">
        <v>18</v>
      </c>
      <c r="N112">
        <f>VLOOKUP(M112,'Вводные данные и сценарии'!$A$75:$C$96,3,0)</f>
        <v>0.19170000000000001</v>
      </c>
      <c r="P112" s="22"/>
      <c r="Q112" s="22">
        <v>135288</v>
      </c>
      <c r="R112" s="22">
        <v>0</v>
      </c>
      <c r="S112" s="22">
        <v>135288</v>
      </c>
      <c r="T112">
        <v>643</v>
      </c>
      <c r="U112" s="24">
        <v>43540</v>
      </c>
      <c r="V112" s="6"/>
      <c r="AE112" s="19" t="s">
        <v>111</v>
      </c>
      <c r="AF112" s="19" t="s">
        <v>114</v>
      </c>
      <c r="AG112" t="s">
        <v>941</v>
      </c>
      <c r="AH112" s="6">
        <f>IF(OR(C112="Денежные средства",C112="Доля перестраховщика в страховых резервах (регуляторная)",C112="Недвижимость",C112="Требования по текущему налогу на прибыль"),Q112,
IF(OR(C112="Депозиты",C112="Ценные бумаги",C112="Займ страхователю по договору страхования жизни",C112="Займ"),VLOOKUP(E112,'Цен. бум. и деп.'!E:AE,27,0),IF(C112="Производный финансовый инструмент",ПФИ!$B$15,MIN(Q112-R112,S112))))</f>
        <v>135288</v>
      </c>
      <c r="AI112" s="6">
        <f>AH112*VLOOKUP(G112,Свод!A:H,8,0)</f>
        <v>0</v>
      </c>
      <c r="AJ112" s="22">
        <f>IFERROR(VLOOKUP(E112,'Цен. бум. и деп.'!E:AK,30,0),0)</f>
        <v>0</v>
      </c>
      <c r="AK112" s="22">
        <f>IFERROR(VLOOKUP(E112,'Цен. бум. и деп.'!E:AK,33,0),0)</f>
        <v>0</v>
      </c>
      <c r="AL112" s="22">
        <f>IFERROR(VLOOKUP(E112,'Цен. бум. и деп.'!E:AK,29,0),0)</f>
        <v>0</v>
      </c>
      <c r="AM112" s="22">
        <f>IFERROR(VLOOKUP(E112,'Цен. бум. и деп.'!E:AK,31,0),0)</f>
        <v>0</v>
      </c>
      <c r="AN112">
        <f>IF(T112=643,1,'Вводные данные и сценарии'!$B$52+1)</f>
        <v>1</v>
      </c>
      <c r="AO112" s="22">
        <f t="shared" si="69"/>
        <v>0</v>
      </c>
      <c r="AP112">
        <f>IF(T112=643,1,'Вводные данные и сценарии'!$C$52+1)</f>
        <v>1</v>
      </c>
      <c r="AQ112" s="22">
        <f t="shared" si="70"/>
        <v>0</v>
      </c>
      <c r="AR112" s="22">
        <f>IF(AND(C112="Недвижимость",D112="жилая"),-AH112*('Вводные данные и сценарии'!$B$58),IF(AND(C112="Недвижимость",D112="нежилая"),-AH112*('Вводные данные и сценарии'!$B$59),0))</f>
        <v>0</v>
      </c>
      <c r="AS112" s="22"/>
      <c r="AT112" s="22">
        <f t="shared" si="71"/>
        <v>0</v>
      </c>
      <c r="AU112" s="55" t="str">
        <f>VLOOKUP(G112,Свод!A:I,9,0)</f>
        <v>исп. расп. Пуассона</v>
      </c>
      <c r="AV112">
        <f>U112-Итог!$B$1</f>
        <v>75</v>
      </c>
      <c r="AW112" s="56">
        <f t="shared" si="72"/>
        <v>3.9390410958904117E-2</v>
      </c>
      <c r="AX112" s="232" t="str">
        <f>IF(AU112="исп. метод Монте-Карло",VLOOKUP(G112,Свод!A:J,10,0),"")</f>
        <v/>
      </c>
      <c r="AY112" s="22">
        <f t="shared" si="73"/>
        <v>0</v>
      </c>
      <c r="AZ112" s="22">
        <f>VLOOKUP(T112,'Курс валют'!$A$2:$B$37,2,0)</f>
        <v>1</v>
      </c>
      <c r="BA112" s="6" t="s">
        <v>940</v>
      </c>
      <c r="BE112" s="6"/>
    </row>
    <row r="113" spans="1:57" x14ac:dyDescent="0.25">
      <c r="A113">
        <v>1</v>
      </c>
      <c r="B113">
        <f t="shared" si="68"/>
        <v>110</v>
      </c>
      <c r="C113" s="227" t="s">
        <v>5</v>
      </c>
      <c r="D113" s="58"/>
      <c r="F113" t="s">
        <v>282</v>
      </c>
      <c r="G113" t="s">
        <v>283</v>
      </c>
      <c r="M113">
        <v>18</v>
      </c>
      <c r="N113">
        <f>VLOOKUP(M113,'Вводные данные и сценарии'!$A$75:$C$96,3,0)</f>
        <v>0.19170000000000001</v>
      </c>
      <c r="P113" s="22"/>
      <c r="Q113" s="22">
        <v>673445</v>
      </c>
      <c r="R113" s="22">
        <v>0</v>
      </c>
      <c r="S113" s="22">
        <v>673445</v>
      </c>
      <c r="T113">
        <v>643</v>
      </c>
      <c r="U113" s="24">
        <v>43535</v>
      </c>
      <c r="V113" s="6"/>
      <c r="AE113" s="19" t="s">
        <v>111</v>
      </c>
      <c r="AF113" s="19" t="s">
        <v>114</v>
      </c>
      <c r="AG113" t="s">
        <v>941</v>
      </c>
      <c r="AH113" s="6">
        <f>IF(OR(C113="Денежные средства",C113="Доля перестраховщика в страховых резервах (регуляторная)",C113="Недвижимость",C113="Требования по текущему налогу на прибыль"),Q113,
IF(OR(C113="Депозиты",C113="Ценные бумаги",C113="Займ страхователю по договору страхования жизни",C113="Займ"),VLOOKUP(E113,'Цен. бум. и деп.'!E:AE,27,0),IF(C113="Производный финансовый инструмент",ПФИ!$B$15,MIN(Q113-R113,S113))))</f>
        <v>673445</v>
      </c>
      <c r="AI113" s="6">
        <f>AH113*VLOOKUP(G113,Свод!A:H,8,0)</f>
        <v>0</v>
      </c>
      <c r="AJ113" s="22">
        <f>IFERROR(VLOOKUP(E113,'Цен. бум. и деп.'!E:AK,30,0),0)</f>
        <v>0</v>
      </c>
      <c r="AK113" s="22">
        <f>IFERROR(VLOOKUP(E113,'Цен. бум. и деп.'!E:AK,33,0),0)</f>
        <v>0</v>
      </c>
      <c r="AL113" s="22">
        <f>IFERROR(VLOOKUP(E113,'Цен. бум. и деп.'!E:AK,29,0),0)</f>
        <v>0</v>
      </c>
      <c r="AM113" s="22">
        <f>IFERROR(VLOOKUP(E113,'Цен. бум. и деп.'!E:AK,31,0),0)</f>
        <v>0</v>
      </c>
      <c r="AN113">
        <f>IF(T113=643,1,'Вводные данные и сценарии'!$B$52+1)</f>
        <v>1</v>
      </c>
      <c r="AO113" s="22">
        <f t="shared" si="69"/>
        <v>0</v>
      </c>
      <c r="AP113">
        <f>IF(T113=643,1,'Вводные данные и сценарии'!$C$52+1)</f>
        <v>1</v>
      </c>
      <c r="AQ113" s="22">
        <f t="shared" si="70"/>
        <v>0</v>
      </c>
      <c r="AR113" s="22">
        <f>IF(AND(C113="Недвижимость",D113="жилая"),-AH113*('Вводные данные и сценарии'!$B$58),IF(AND(C113="Недвижимость",D113="нежилая"),-AH113*('Вводные данные и сценарии'!$B$59),0))</f>
        <v>0</v>
      </c>
      <c r="AS113" s="22"/>
      <c r="AT113" s="22">
        <f t="shared" si="71"/>
        <v>0</v>
      </c>
      <c r="AU113" s="55" t="str">
        <f>VLOOKUP(G113,Свод!A:I,9,0)</f>
        <v>исп. расп. Пуассона</v>
      </c>
      <c r="AV113">
        <f>U113-Итог!$B$1</f>
        <v>70</v>
      </c>
      <c r="AW113" s="56">
        <f t="shared" si="72"/>
        <v>3.676438356164384E-2</v>
      </c>
      <c r="AX113" s="232" t="str">
        <f>IF(AU113="исп. метод Монте-Карло",VLOOKUP(G113,Свод!A:J,10,0),"")</f>
        <v/>
      </c>
      <c r="AY113" s="22">
        <f t="shared" si="73"/>
        <v>0</v>
      </c>
      <c r="AZ113" s="22">
        <f>VLOOKUP(T113,'Курс валют'!$A$2:$B$37,2,0)</f>
        <v>1</v>
      </c>
      <c r="BA113" s="6" t="s">
        <v>940</v>
      </c>
      <c r="BE113" s="6"/>
    </row>
    <row r="114" spans="1:57" x14ac:dyDescent="0.25">
      <c r="A114">
        <v>1</v>
      </c>
      <c r="B114">
        <f t="shared" si="68"/>
        <v>111</v>
      </c>
      <c r="C114" s="227" t="s">
        <v>5</v>
      </c>
      <c r="D114" s="58"/>
      <c r="F114" t="s">
        <v>284</v>
      </c>
      <c r="G114" t="s">
        <v>285</v>
      </c>
      <c r="M114">
        <v>18</v>
      </c>
      <c r="N114">
        <f>VLOOKUP(M114,'Вводные данные и сценарии'!$A$75:$C$96,3,0)</f>
        <v>0.19170000000000001</v>
      </c>
      <c r="P114" s="22"/>
      <c r="Q114" s="22">
        <v>938670</v>
      </c>
      <c r="R114" s="22">
        <v>0</v>
      </c>
      <c r="S114" s="22">
        <v>938670</v>
      </c>
      <c r="T114">
        <v>643</v>
      </c>
      <c r="U114" s="24">
        <v>43733</v>
      </c>
      <c r="V114" s="6"/>
      <c r="AE114" s="19" t="s">
        <v>111</v>
      </c>
      <c r="AF114" s="19" t="s">
        <v>114</v>
      </c>
      <c r="AG114" t="s">
        <v>941</v>
      </c>
      <c r="AH114" s="6">
        <f>IF(OR(C114="Денежные средства",C114="Доля перестраховщика в страховых резервах (регуляторная)",C114="Недвижимость",C114="Требования по текущему налогу на прибыль"),Q114,
IF(OR(C114="Депозиты",C114="Ценные бумаги",C114="Займ страхователю по договору страхования жизни",C114="Займ"),VLOOKUP(E114,'Цен. бум. и деп.'!E:AE,27,0),IF(C114="Производный финансовый инструмент",ПФИ!$B$15,MIN(Q114-R114,S114))))</f>
        <v>938670</v>
      </c>
      <c r="AI114" s="6">
        <f>AH114*VLOOKUP(G114,Свод!A:H,8,0)</f>
        <v>0</v>
      </c>
      <c r="AJ114" s="22">
        <f>IFERROR(VLOOKUP(E114,'Цен. бум. и деп.'!E:AK,30,0),0)</f>
        <v>0</v>
      </c>
      <c r="AK114" s="22">
        <f>IFERROR(VLOOKUP(E114,'Цен. бум. и деп.'!E:AK,33,0),0)</f>
        <v>0</v>
      </c>
      <c r="AL114" s="22">
        <f>IFERROR(VLOOKUP(E114,'Цен. бум. и деп.'!E:AK,29,0),0)</f>
        <v>0</v>
      </c>
      <c r="AM114" s="22">
        <f>IFERROR(VLOOKUP(E114,'Цен. бум. и деп.'!E:AK,31,0),0)</f>
        <v>0</v>
      </c>
      <c r="AN114">
        <f>IF(T114=643,1,'Вводные данные и сценарии'!$B$52+1)</f>
        <v>1</v>
      </c>
      <c r="AO114" s="22">
        <f t="shared" si="69"/>
        <v>0</v>
      </c>
      <c r="AP114">
        <f>IF(T114=643,1,'Вводные данные и сценарии'!$C$52+1)</f>
        <v>1</v>
      </c>
      <c r="AQ114" s="22">
        <f t="shared" si="70"/>
        <v>0</v>
      </c>
      <c r="AR114" s="22">
        <f>IF(AND(C114="Недвижимость",D114="жилая"),-AH114*('Вводные данные и сценарии'!$B$58),IF(AND(C114="Недвижимость",D114="нежилая"),-AH114*('Вводные данные и сценарии'!$B$59),0))</f>
        <v>0</v>
      </c>
      <c r="AS114" s="22"/>
      <c r="AT114" s="22">
        <f t="shared" si="71"/>
        <v>0</v>
      </c>
      <c r="AU114" s="55" t="str">
        <f>VLOOKUP(G114,Свод!A:I,9,0)</f>
        <v>исп. расп. Пуассона</v>
      </c>
      <c r="AV114">
        <f>U114-Итог!$B$1</f>
        <v>268</v>
      </c>
      <c r="AW114" s="56">
        <f t="shared" si="72"/>
        <v>0.1407550684931507</v>
      </c>
      <c r="AX114" s="232" t="str">
        <f>IF(AU114="исп. метод Монте-Карло",VLOOKUP(G114,Свод!A:J,10,0),"")</f>
        <v/>
      </c>
      <c r="AY114" s="22">
        <f t="shared" si="73"/>
        <v>0</v>
      </c>
      <c r="AZ114" s="22">
        <f>VLOOKUP(T114,'Курс валют'!$A$2:$B$37,2,0)</f>
        <v>1</v>
      </c>
      <c r="BA114" s="6" t="s">
        <v>940</v>
      </c>
      <c r="BE114" s="6"/>
    </row>
    <row r="115" spans="1:57" x14ac:dyDescent="0.25">
      <c r="A115">
        <v>1</v>
      </c>
      <c r="B115">
        <f t="shared" si="68"/>
        <v>112</v>
      </c>
      <c r="C115" s="227" t="s">
        <v>5</v>
      </c>
      <c r="D115" s="58"/>
      <c r="F115" t="s">
        <v>286</v>
      </c>
      <c r="G115" t="s">
        <v>287</v>
      </c>
      <c r="M115">
        <v>18</v>
      </c>
      <c r="N115">
        <f>VLOOKUP(M115,'Вводные данные и сценарии'!$A$75:$C$96,3,0)</f>
        <v>0.19170000000000001</v>
      </c>
      <c r="P115" s="22"/>
      <c r="Q115" s="22">
        <v>872055</v>
      </c>
      <c r="R115" s="22">
        <v>0</v>
      </c>
      <c r="S115" s="22">
        <v>872055</v>
      </c>
      <c r="T115">
        <v>643</v>
      </c>
      <c r="U115" s="24">
        <v>43677</v>
      </c>
      <c r="V115" s="6"/>
      <c r="AE115" s="19" t="s">
        <v>111</v>
      </c>
      <c r="AF115" s="19" t="s">
        <v>114</v>
      </c>
      <c r="AG115" t="s">
        <v>941</v>
      </c>
      <c r="AH115" s="6">
        <f>IF(OR(C115="Денежные средства",C115="Доля перестраховщика в страховых резервах (регуляторная)",C115="Недвижимость",C115="Требования по текущему налогу на прибыль"),Q115,
IF(OR(C115="Депозиты",C115="Ценные бумаги",C115="Займ страхователю по договору страхования жизни",C115="Займ"),VLOOKUP(E115,'Цен. бум. и деп.'!E:AE,27,0),IF(C115="Производный финансовый инструмент",ПФИ!$B$15,MIN(Q115-R115,S115))))</f>
        <v>872055</v>
      </c>
      <c r="AI115" s="6">
        <f>AH115*VLOOKUP(G115,Свод!A:H,8,0)</f>
        <v>0</v>
      </c>
      <c r="AJ115" s="22">
        <f>IFERROR(VLOOKUP(E115,'Цен. бум. и деп.'!E:AK,30,0),0)</f>
        <v>0</v>
      </c>
      <c r="AK115" s="22">
        <f>IFERROR(VLOOKUP(E115,'Цен. бум. и деп.'!E:AK,33,0),0)</f>
        <v>0</v>
      </c>
      <c r="AL115" s="22">
        <f>IFERROR(VLOOKUP(E115,'Цен. бум. и деп.'!E:AK,29,0),0)</f>
        <v>0</v>
      </c>
      <c r="AM115" s="22">
        <f>IFERROR(VLOOKUP(E115,'Цен. бум. и деп.'!E:AK,31,0),0)</f>
        <v>0</v>
      </c>
      <c r="AN115">
        <f>IF(T115=643,1,'Вводные данные и сценарии'!$B$52+1)</f>
        <v>1</v>
      </c>
      <c r="AO115" s="22">
        <f t="shared" si="69"/>
        <v>0</v>
      </c>
      <c r="AP115">
        <f>IF(T115=643,1,'Вводные данные и сценарии'!$C$52+1)</f>
        <v>1</v>
      </c>
      <c r="AQ115" s="22">
        <f t="shared" si="70"/>
        <v>0</v>
      </c>
      <c r="AR115" s="22">
        <f>IF(AND(C115="Недвижимость",D115="жилая"),-AH115*('Вводные данные и сценарии'!$B$58),IF(AND(C115="Недвижимость",D115="нежилая"),-AH115*('Вводные данные и сценарии'!$B$59),0))</f>
        <v>0</v>
      </c>
      <c r="AS115" s="22"/>
      <c r="AT115" s="22">
        <f t="shared" si="71"/>
        <v>0</v>
      </c>
      <c r="AU115" s="55" t="str">
        <f>VLOOKUP(G115,Свод!A:I,9,0)</f>
        <v>исп. расп. Пуассона</v>
      </c>
      <c r="AV115">
        <f>U115-Итог!$B$1</f>
        <v>212</v>
      </c>
      <c r="AW115" s="56">
        <f t="shared" si="72"/>
        <v>0.11134356164383562</v>
      </c>
      <c r="AX115" s="232" t="str">
        <f>IF(AU115="исп. метод Монте-Карло",VLOOKUP(G115,Свод!A:J,10,0),"")</f>
        <v/>
      </c>
      <c r="AY115" s="22">
        <f t="shared" si="73"/>
        <v>0</v>
      </c>
      <c r="AZ115" s="22">
        <f>VLOOKUP(T115,'Курс валют'!$A$2:$B$37,2,0)</f>
        <v>1</v>
      </c>
      <c r="BA115" s="6" t="s">
        <v>940</v>
      </c>
      <c r="BE115" s="6"/>
    </row>
    <row r="116" spans="1:57" x14ac:dyDescent="0.25">
      <c r="A116">
        <v>1</v>
      </c>
      <c r="B116">
        <f t="shared" si="68"/>
        <v>113</v>
      </c>
      <c r="C116" s="227" t="s">
        <v>5</v>
      </c>
      <c r="D116" s="58"/>
      <c r="F116" t="s">
        <v>288</v>
      </c>
      <c r="G116" t="s">
        <v>289</v>
      </c>
      <c r="M116">
        <v>18</v>
      </c>
      <c r="N116">
        <f>VLOOKUP(M116,'Вводные данные и сценарии'!$A$75:$C$96,3,0)</f>
        <v>0.19170000000000001</v>
      </c>
      <c r="P116" s="22"/>
      <c r="Q116" s="22">
        <v>71154</v>
      </c>
      <c r="R116" s="22">
        <v>0</v>
      </c>
      <c r="S116" s="22">
        <v>71154</v>
      </c>
      <c r="T116">
        <v>643</v>
      </c>
      <c r="U116" s="24">
        <v>43820</v>
      </c>
      <c r="V116" s="6"/>
      <c r="AE116" s="19" t="s">
        <v>111</v>
      </c>
      <c r="AF116" s="19" t="s">
        <v>114</v>
      </c>
      <c r="AG116" t="s">
        <v>941</v>
      </c>
      <c r="AH116" s="6">
        <f>IF(OR(C116="Денежные средства",C116="Доля перестраховщика в страховых резервах (регуляторная)",C116="Недвижимость",C116="Требования по текущему налогу на прибыль"),Q116,
IF(OR(C116="Депозиты",C116="Ценные бумаги",C116="Займ страхователю по договору страхования жизни",C116="Займ"),VLOOKUP(E116,'Цен. бум. и деп.'!E:AE,27,0),IF(C116="Производный финансовый инструмент",ПФИ!$B$15,MIN(Q116-R116,S116))))</f>
        <v>71154</v>
      </c>
      <c r="AI116" s="6">
        <f>AH116*VLOOKUP(G116,Свод!A:H,8,0)</f>
        <v>0</v>
      </c>
      <c r="AJ116" s="22">
        <f>IFERROR(VLOOKUP(E116,'Цен. бум. и деп.'!E:AK,30,0),0)</f>
        <v>0</v>
      </c>
      <c r="AK116" s="22">
        <f>IFERROR(VLOOKUP(E116,'Цен. бум. и деп.'!E:AK,33,0),0)</f>
        <v>0</v>
      </c>
      <c r="AL116" s="22">
        <f>IFERROR(VLOOKUP(E116,'Цен. бум. и деп.'!E:AK,29,0),0)</f>
        <v>0</v>
      </c>
      <c r="AM116" s="22">
        <f>IFERROR(VLOOKUP(E116,'Цен. бум. и деп.'!E:AK,31,0),0)</f>
        <v>0</v>
      </c>
      <c r="AN116">
        <f>IF(T116=643,1,'Вводные данные и сценарии'!$B$52+1)</f>
        <v>1</v>
      </c>
      <c r="AO116" s="22">
        <f t="shared" si="69"/>
        <v>0</v>
      </c>
      <c r="AP116">
        <f>IF(T116=643,1,'Вводные данные и сценарии'!$C$52+1)</f>
        <v>1</v>
      </c>
      <c r="AQ116" s="22">
        <f t="shared" si="70"/>
        <v>0</v>
      </c>
      <c r="AR116" s="22">
        <f>IF(AND(C116="Недвижимость",D116="жилая"),-AH116*('Вводные данные и сценарии'!$B$58),IF(AND(C116="Недвижимость",D116="нежилая"),-AH116*('Вводные данные и сценарии'!$B$59),0))</f>
        <v>0</v>
      </c>
      <c r="AS116" s="22"/>
      <c r="AT116" s="22">
        <f t="shared" si="71"/>
        <v>0</v>
      </c>
      <c r="AU116" s="55" t="str">
        <f>VLOOKUP(G116,Свод!A:I,9,0)</f>
        <v>исп. расп. Пуассона</v>
      </c>
      <c r="AV116">
        <f>U116-Итог!$B$1</f>
        <v>355</v>
      </c>
      <c r="AW116" s="56">
        <f t="shared" si="72"/>
        <v>0.18644794520547944</v>
      </c>
      <c r="AX116" s="232" t="str">
        <f>IF(AU116="исп. метод Монте-Карло",VLOOKUP(G116,Свод!A:J,10,0),"")</f>
        <v/>
      </c>
      <c r="AY116" s="22">
        <f t="shared" si="73"/>
        <v>0</v>
      </c>
      <c r="AZ116" s="22">
        <f>VLOOKUP(T116,'Курс валют'!$A$2:$B$37,2,0)</f>
        <v>1</v>
      </c>
      <c r="BA116" s="6" t="s">
        <v>940</v>
      </c>
      <c r="BE116" s="6"/>
    </row>
    <row r="117" spans="1:57" x14ac:dyDescent="0.25">
      <c r="A117">
        <v>1</v>
      </c>
      <c r="B117">
        <f t="shared" si="68"/>
        <v>114</v>
      </c>
      <c r="C117" s="227" t="s">
        <v>5</v>
      </c>
      <c r="D117" s="58"/>
      <c r="F117" t="s">
        <v>290</v>
      </c>
      <c r="G117" t="s">
        <v>291</v>
      </c>
      <c r="M117">
        <v>18</v>
      </c>
      <c r="N117">
        <f>VLOOKUP(M117,'Вводные данные и сценарии'!$A$75:$C$96,3,0)</f>
        <v>0.19170000000000001</v>
      </c>
      <c r="P117" s="22"/>
      <c r="Q117" s="22">
        <v>712655</v>
      </c>
      <c r="R117" s="22">
        <v>0</v>
      </c>
      <c r="S117" s="22">
        <v>712655</v>
      </c>
      <c r="T117">
        <v>643</v>
      </c>
      <c r="U117" s="24">
        <v>43631</v>
      </c>
      <c r="V117" s="6"/>
      <c r="AE117" s="19" t="s">
        <v>111</v>
      </c>
      <c r="AF117" s="19" t="s">
        <v>114</v>
      </c>
      <c r="AG117" t="s">
        <v>941</v>
      </c>
      <c r="AH117" s="6">
        <f>IF(OR(C117="Денежные средства",C117="Доля перестраховщика в страховых резервах (регуляторная)",C117="Недвижимость",C117="Требования по текущему налогу на прибыль"),Q117,
IF(OR(C117="Депозиты",C117="Ценные бумаги",C117="Займ страхователю по договору страхования жизни",C117="Займ"),VLOOKUP(E117,'Цен. бум. и деп.'!E:AE,27,0),IF(C117="Производный финансовый инструмент",ПФИ!$B$15,MIN(Q117-R117,S117))))</f>
        <v>712655</v>
      </c>
      <c r="AI117" s="6">
        <f>AH117*VLOOKUP(G117,Свод!A:H,8,0)</f>
        <v>0</v>
      </c>
      <c r="AJ117" s="22">
        <f>IFERROR(VLOOKUP(E117,'Цен. бум. и деп.'!E:AK,30,0),0)</f>
        <v>0</v>
      </c>
      <c r="AK117" s="22">
        <f>IFERROR(VLOOKUP(E117,'Цен. бум. и деп.'!E:AK,33,0),0)</f>
        <v>0</v>
      </c>
      <c r="AL117" s="22">
        <f>IFERROR(VLOOKUP(E117,'Цен. бум. и деп.'!E:AK,29,0),0)</f>
        <v>0</v>
      </c>
      <c r="AM117" s="22">
        <f>IFERROR(VLOOKUP(E117,'Цен. бум. и деп.'!E:AK,31,0),0)</f>
        <v>0</v>
      </c>
      <c r="AN117">
        <f>IF(T117=643,1,'Вводные данные и сценарии'!$B$52+1)</f>
        <v>1</v>
      </c>
      <c r="AO117" s="22">
        <f t="shared" si="69"/>
        <v>0</v>
      </c>
      <c r="AP117">
        <f>IF(T117=643,1,'Вводные данные и сценарии'!$C$52+1)</f>
        <v>1</v>
      </c>
      <c r="AQ117" s="22">
        <f t="shared" si="70"/>
        <v>0</v>
      </c>
      <c r="AR117" s="22">
        <f>IF(AND(C117="Недвижимость",D117="жилая"),-AH117*('Вводные данные и сценарии'!$B$58),IF(AND(C117="Недвижимость",D117="нежилая"),-AH117*('Вводные данные и сценарии'!$B$59),0))</f>
        <v>0</v>
      </c>
      <c r="AS117" s="22"/>
      <c r="AT117" s="22">
        <f t="shared" si="71"/>
        <v>0</v>
      </c>
      <c r="AU117" s="55" t="str">
        <f>VLOOKUP(G117,Свод!A:I,9,0)</f>
        <v>исп. расп. Пуассона</v>
      </c>
      <c r="AV117">
        <f>U117-Итог!$B$1</f>
        <v>166</v>
      </c>
      <c r="AW117" s="56">
        <f t="shared" si="72"/>
        <v>8.7184109589041103E-2</v>
      </c>
      <c r="AX117" s="232" t="str">
        <f>IF(AU117="исп. метод Монте-Карло",VLOOKUP(G117,Свод!A:J,10,0),"")</f>
        <v/>
      </c>
      <c r="AY117" s="22">
        <f t="shared" si="73"/>
        <v>0</v>
      </c>
      <c r="AZ117" s="22">
        <f>VLOOKUP(T117,'Курс валют'!$A$2:$B$37,2,0)</f>
        <v>1</v>
      </c>
      <c r="BA117" s="6" t="s">
        <v>940</v>
      </c>
      <c r="BE117" s="6"/>
    </row>
    <row r="118" spans="1:57" x14ac:dyDescent="0.25">
      <c r="A118">
        <v>1</v>
      </c>
      <c r="B118">
        <f t="shared" si="68"/>
        <v>115</v>
      </c>
      <c r="C118" s="227" t="s">
        <v>5</v>
      </c>
      <c r="D118" s="58"/>
      <c r="F118" t="s">
        <v>292</v>
      </c>
      <c r="G118" t="s">
        <v>293</v>
      </c>
      <c r="M118">
        <v>18</v>
      </c>
      <c r="N118">
        <f>VLOOKUP(M118,'Вводные данные и сценарии'!$A$75:$C$96,3,0)</f>
        <v>0.19170000000000001</v>
      </c>
      <c r="P118" s="22"/>
      <c r="Q118" s="22">
        <v>311931</v>
      </c>
      <c r="R118" s="22">
        <v>0</v>
      </c>
      <c r="S118" s="22">
        <v>311931</v>
      </c>
      <c r="T118">
        <v>643</v>
      </c>
      <c r="U118" s="24">
        <v>43526</v>
      </c>
      <c r="V118" s="6"/>
      <c r="AE118" s="19" t="s">
        <v>111</v>
      </c>
      <c r="AF118" s="19" t="s">
        <v>114</v>
      </c>
      <c r="AG118" t="s">
        <v>941</v>
      </c>
      <c r="AH118" s="6">
        <f>IF(OR(C118="Денежные средства",C118="Доля перестраховщика в страховых резервах (регуляторная)",C118="Недвижимость",C118="Требования по текущему налогу на прибыль"),Q118,
IF(OR(C118="Депозиты",C118="Ценные бумаги",C118="Займ страхователю по договору страхования жизни",C118="Займ"),VLOOKUP(E118,'Цен. бум. и деп.'!E:AE,27,0),IF(C118="Производный финансовый инструмент",ПФИ!$B$15,MIN(Q118-R118,S118))))</f>
        <v>311931</v>
      </c>
      <c r="AI118" s="6">
        <f>AH118*VLOOKUP(G118,Свод!A:H,8,0)</f>
        <v>0</v>
      </c>
      <c r="AJ118" s="22">
        <f>IFERROR(VLOOKUP(E118,'Цен. бум. и деп.'!E:AK,30,0),0)</f>
        <v>0</v>
      </c>
      <c r="AK118" s="22">
        <f>IFERROR(VLOOKUP(E118,'Цен. бум. и деп.'!E:AK,33,0),0)</f>
        <v>0</v>
      </c>
      <c r="AL118" s="22">
        <f>IFERROR(VLOOKUP(E118,'Цен. бум. и деп.'!E:AK,29,0),0)</f>
        <v>0</v>
      </c>
      <c r="AM118" s="22">
        <f>IFERROR(VLOOKUP(E118,'Цен. бум. и деп.'!E:AK,31,0),0)</f>
        <v>0</v>
      </c>
      <c r="AN118">
        <f>IF(T118=643,1,'Вводные данные и сценарии'!$B$52+1)</f>
        <v>1</v>
      </c>
      <c r="AO118" s="22">
        <f t="shared" si="69"/>
        <v>0</v>
      </c>
      <c r="AP118">
        <f>IF(T118=643,1,'Вводные данные и сценарии'!$C$52+1)</f>
        <v>1</v>
      </c>
      <c r="AQ118" s="22">
        <f t="shared" si="70"/>
        <v>0</v>
      </c>
      <c r="AR118" s="22">
        <f>IF(AND(C118="Недвижимость",D118="жилая"),-AH118*('Вводные данные и сценарии'!$B$58),IF(AND(C118="Недвижимость",D118="нежилая"),-AH118*('Вводные данные и сценарии'!$B$59),0))</f>
        <v>0</v>
      </c>
      <c r="AS118" s="22"/>
      <c r="AT118" s="22">
        <f t="shared" si="71"/>
        <v>0</v>
      </c>
      <c r="AU118" s="55" t="str">
        <f>VLOOKUP(G118,Свод!A:I,9,0)</f>
        <v>исп. расп. Пуассона</v>
      </c>
      <c r="AV118">
        <f>U118-Итог!$B$1</f>
        <v>61</v>
      </c>
      <c r="AW118" s="56">
        <f t="shared" si="72"/>
        <v>3.2037534246575343E-2</v>
      </c>
      <c r="AX118" s="232" t="str">
        <f>IF(AU118="исп. метод Монте-Карло",VLOOKUP(G118,Свод!A:J,10,0),"")</f>
        <v/>
      </c>
      <c r="AY118" s="22">
        <f t="shared" si="73"/>
        <v>0</v>
      </c>
      <c r="AZ118" s="22">
        <f>VLOOKUP(T118,'Курс валют'!$A$2:$B$37,2,0)</f>
        <v>1</v>
      </c>
      <c r="BA118" s="6" t="s">
        <v>940</v>
      </c>
      <c r="BE118" s="6"/>
    </row>
    <row r="119" spans="1:57" x14ac:dyDescent="0.25">
      <c r="A119">
        <v>1</v>
      </c>
      <c r="B119">
        <f t="shared" si="68"/>
        <v>116</v>
      </c>
      <c r="C119" s="227" t="s">
        <v>5</v>
      </c>
      <c r="D119" s="58"/>
      <c r="F119" t="s">
        <v>294</v>
      </c>
      <c r="G119" t="s">
        <v>295</v>
      </c>
      <c r="M119">
        <v>18</v>
      </c>
      <c r="N119">
        <f>VLOOKUP(M119,'Вводные данные и сценарии'!$A$75:$C$96,3,0)</f>
        <v>0.19170000000000001</v>
      </c>
      <c r="P119" s="22"/>
      <c r="Q119" s="22">
        <v>645750</v>
      </c>
      <c r="R119" s="22">
        <v>0</v>
      </c>
      <c r="S119" s="22">
        <v>645750</v>
      </c>
      <c r="T119">
        <v>643</v>
      </c>
      <c r="U119" s="24">
        <v>43656</v>
      </c>
      <c r="V119" s="6"/>
      <c r="AE119" s="19" t="s">
        <v>111</v>
      </c>
      <c r="AF119" s="19" t="s">
        <v>114</v>
      </c>
      <c r="AG119" t="s">
        <v>941</v>
      </c>
      <c r="AH119" s="6">
        <f>IF(OR(C119="Денежные средства",C119="Доля перестраховщика в страховых резервах (регуляторная)",C119="Недвижимость",C119="Требования по текущему налогу на прибыль"),Q119,
IF(OR(C119="Депозиты",C119="Ценные бумаги",C119="Займ страхователю по договору страхования жизни",C119="Займ"),VLOOKUP(E119,'Цен. бум. и деп.'!E:AE,27,0),IF(C119="Производный финансовый инструмент",ПФИ!$B$15,MIN(Q119-R119,S119))))</f>
        <v>645750</v>
      </c>
      <c r="AI119" s="6">
        <f>AH119*VLOOKUP(G119,Свод!A:H,8,0)</f>
        <v>0</v>
      </c>
      <c r="AJ119" s="22">
        <f>IFERROR(VLOOKUP(E119,'Цен. бум. и деп.'!E:AK,30,0),0)</f>
        <v>0</v>
      </c>
      <c r="AK119" s="22">
        <f>IFERROR(VLOOKUP(E119,'Цен. бум. и деп.'!E:AK,33,0),0)</f>
        <v>0</v>
      </c>
      <c r="AL119" s="22">
        <f>IFERROR(VLOOKUP(E119,'Цен. бум. и деп.'!E:AK,29,0),0)</f>
        <v>0</v>
      </c>
      <c r="AM119" s="22">
        <f>IFERROR(VLOOKUP(E119,'Цен. бум. и деп.'!E:AK,31,0),0)</f>
        <v>0</v>
      </c>
      <c r="AN119">
        <f>IF(T119=643,1,'Вводные данные и сценарии'!$B$52+1)</f>
        <v>1</v>
      </c>
      <c r="AO119" s="22">
        <f t="shared" si="69"/>
        <v>0</v>
      </c>
      <c r="AP119">
        <f>IF(T119=643,1,'Вводные данные и сценарии'!$C$52+1)</f>
        <v>1</v>
      </c>
      <c r="AQ119" s="22">
        <f t="shared" si="70"/>
        <v>0</v>
      </c>
      <c r="AR119" s="22">
        <f>IF(AND(C119="Недвижимость",D119="жилая"),-AH119*('Вводные данные и сценарии'!$B$58),IF(AND(C119="Недвижимость",D119="нежилая"),-AH119*('Вводные данные и сценарии'!$B$59),0))</f>
        <v>0</v>
      </c>
      <c r="AS119" s="22"/>
      <c r="AT119" s="22">
        <f t="shared" si="71"/>
        <v>0</v>
      </c>
      <c r="AU119" s="55" t="str">
        <f>VLOOKUP(G119,Свод!A:I,9,0)</f>
        <v>исп. расп. Пуассона</v>
      </c>
      <c r="AV119">
        <f>U119-Итог!$B$1</f>
        <v>191</v>
      </c>
      <c r="AW119" s="56">
        <f t="shared" si="72"/>
        <v>0.10031424657534246</v>
      </c>
      <c r="AX119" s="232" t="str">
        <f>IF(AU119="исп. метод Монте-Карло",VLOOKUP(G119,Свод!A:J,10,0),"")</f>
        <v/>
      </c>
      <c r="AY119" s="22">
        <f t="shared" si="73"/>
        <v>0</v>
      </c>
      <c r="AZ119" s="22">
        <f>VLOOKUP(T119,'Курс валют'!$A$2:$B$37,2,0)</f>
        <v>1</v>
      </c>
      <c r="BA119" s="6" t="s">
        <v>940</v>
      </c>
      <c r="BE119" s="6"/>
    </row>
    <row r="120" spans="1:57" x14ac:dyDescent="0.25">
      <c r="A120">
        <v>1</v>
      </c>
      <c r="B120">
        <f t="shared" si="68"/>
        <v>117</v>
      </c>
      <c r="C120" s="227" t="s">
        <v>5</v>
      </c>
      <c r="D120" s="58"/>
      <c r="F120" t="s">
        <v>296</v>
      </c>
      <c r="G120" t="s">
        <v>297</v>
      </c>
      <c r="M120">
        <v>18</v>
      </c>
      <c r="N120">
        <f>VLOOKUP(M120,'Вводные данные и сценарии'!$A$75:$C$96,3,0)</f>
        <v>0.19170000000000001</v>
      </c>
      <c r="P120" s="22"/>
      <c r="Q120" s="22">
        <v>207993</v>
      </c>
      <c r="R120" s="22">
        <v>0</v>
      </c>
      <c r="S120" s="22">
        <v>207993</v>
      </c>
      <c r="T120">
        <v>643</v>
      </c>
      <c r="U120" s="24">
        <v>43547</v>
      </c>
      <c r="V120" s="6"/>
      <c r="AE120" s="19" t="s">
        <v>111</v>
      </c>
      <c r="AF120" s="19" t="s">
        <v>114</v>
      </c>
      <c r="AG120" t="s">
        <v>941</v>
      </c>
      <c r="AH120" s="6">
        <f>IF(OR(C120="Денежные средства",C120="Доля перестраховщика в страховых резервах (регуляторная)",C120="Недвижимость",C120="Требования по текущему налогу на прибыль"),Q120,
IF(OR(C120="Депозиты",C120="Ценные бумаги",C120="Займ страхователю по договору страхования жизни",C120="Займ"),VLOOKUP(E120,'Цен. бум. и деп.'!E:AE,27,0),IF(C120="Производный финансовый инструмент",ПФИ!$B$15,MIN(Q120-R120,S120))))</f>
        <v>207993</v>
      </c>
      <c r="AI120" s="6">
        <f>AH120*VLOOKUP(G120,Свод!A:H,8,0)</f>
        <v>0</v>
      </c>
      <c r="AJ120" s="22">
        <f>IFERROR(VLOOKUP(E120,'Цен. бум. и деп.'!E:AK,30,0),0)</f>
        <v>0</v>
      </c>
      <c r="AK120" s="22">
        <f>IFERROR(VLOOKUP(E120,'Цен. бум. и деп.'!E:AK,33,0),0)</f>
        <v>0</v>
      </c>
      <c r="AL120" s="22">
        <f>IFERROR(VLOOKUP(E120,'Цен. бум. и деп.'!E:AK,29,0),0)</f>
        <v>0</v>
      </c>
      <c r="AM120" s="22">
        <f>IFERROR(VLOOKUP(E120,'Цен. бум. и деп.'!E:AK,31,0),0)</f>
        <v>0</v>
      </c>
      <c r="AN120">
        <f>IF(T120=643,1,'Вводные данные и сценарии'!$B$52+1)</f>
        <v>1</v>
      </c>
      <c r="AO120" s="22">
        <f t="shared" si="69"/>
        <v>0</v>
      </c>
      <c r="AP120">
        <f>IF(T120=643,1,'Вводные данные и сценарии'!$C$52+1)</f>
        <v>1</v>
      </c>
      <c r="AQ120" s="22">
        <f t="shared" si="70"/>
        <v>0</v>
      </c>
      <c r="AR120" s="22">
        <f>IF(AND(C120="Недвижимость",D120="жилая"),-AH120*('Вводные данные и сценарии'!$B$58),IF(AND(C120="Недвижимость",D120="нежилая"),-AH120*('Вводные данные и сценарии'!$B$59),0))</f>
        <v>0</v>
      </c>
      <c r="AS120" s="22"/>
      <c r="AT120" s="22">
        <f t="shared" si="71"/>
        <v>0</v>
      </c>
      <c r="AU120" s="55" t="str">
        <f>VLOOKUP(G120,Свод!A:I,9,0)</f>
        <v>исп. расп. Пуассона</v>
      </c>
      <c r="AV120">
        <f>U120-Итог!$B$1</f>
        <v>82</v>
      </c>
      <c r="AW120" s="56">
        <f t="shared" si="72"/>
        <v>4.3066849315068496E-2</v>
      </c>
      <c r="AX120" s="232" t="str">
        <f>IF(AU120="исп. метод Монте-Карло",VLOOKUP(G120,Свод!A:J,10,0),"")</f>
        <v/>
      </c>
      <c r="AY120" s="22">
        <f t="shared" si="73"/>
        <v>0</v>
      </c>
      <c r="AZ120" s="22">
        <f>VLOOKUP(T120,'Курс валют'!$A$2:$B$37,2,0)</f>
        <v>1</v>
      </c>
      <c r="BA120" s="6" t="s">
        <v>940</v>
      </c>
      <c r="BE120" s="6"/>
    </row>
    <row r="121" spans="1:57" x14ac:dyDescent="0.25">
      <c r="A121">
        <v>1</v>
      </c>
      <c r="B121">
        <f t="shared" si="68"/>
        <v>118</v>
      </c>
      <c r="C121" s="227" t="s">
        <v>5</v>
      </c>
      <c r="D121" s="58"/>
      <c r="F121" t="s">
        <v>298</v>
      </c>
      <c r="G121" t="s">
        <v>299</v>
      </c>
      <c r="M121">
        <v>18</v>
      </c>
      <c r="N121">
        <f>VLOOKUP(M121,'Вводные данные и сценарии'!$A$75:$C$96,3,0)</f>
        <v>0.19170000000000001</v>
      </c>
      <c r="P121" s="22"/>
      <c r="Q121" s="22">
        <v>613604</v>
      </c>
      <c r="R121" s="22">
        <v>0</v>
      </c>
      <c r="S121" s="22">
        <v>613604</v>
      </c>
      <c r="T121">
        <v>643</v>
      </c>
      <c r="U121" s="24">
        <v>43814</v>
      </c>
      <c r="V121" s="6"/>
      <c r="AE121" s="19" t="s">
        <v>111</v>
      </c>
      <c r="AF121" s="19" t="s">
        <v>114</v>
      </c>
      <c r="AG121" t="s">
        <v>941</v>
      </c>
      <c r="AH121" s="6">
        <f>IF(OR(C121="Денежные средства",C121="Доля перестраховщика в страховых резервах (регуляторная)",C121="Недвижимость",C121="Требования по текущему налогу на прибыль"),Q121,
IF(OR(C121="Депозиты",C121="Ценные бумаги",C121="Займ страхователю по договору страхования жизни",C121="Займ"),VLOOKUP(E121,'Цен. бум. и деп.'!E:AE,27,0),IF(C121="Производный финансовый инструмент",ПФИ!$B$15,MIN(Q121-R121,S121))))</f>
        <v>613604</v>
      </c>
      <c r="AI121" s="6">
        <f>AH121*VLOOKUP(G121,Свод!A:H,8,0)</f>
        <v>0</v>
      </c>
      <c r="AJ121" s="22">
        <f>IFERROR(VLOOKUP(E121,'Цен. бум. и деп.'!E:AK,30,0),0)</f>
        <v>0</v>
      </c>
      <c r="AK121" s="22">
        <f>IFERROR(VLOOKUP(E121,'Цен. бум. и деп.'!E:AK,33,0),0)</f>
        <v>0</v>
      </c>
      <c r="AL121" s="22">
        <f>IFERROR(VLOOKUP(E121,'Цен. бум. и деп.'!E:AK,29,0),0)</f>
        <v>0</v>
      </c>
      <c r="AM121" s="22">
        <f>IFERROR(VLOOKUP(E121,'Цен. бум. и деп.'!E:AK,31,0),0)</f>
        <v>0</v>
      </c>
      <c r="AN121">
        <f>IF(T121=643,1,'Вводные данные и сценарии'!$B$52+1)</f>
        <v>1</v>
      </c>
      <c r="AO121" s="22">
        <f t="shared" si="69"/>
        <v>0</v>
      </c>
      <c r="AP121">
        <f>IF(T121=643,1,'Вводные данные и сценарии'!$C$52+1)</f>
        <v>1</v>
      </c>
      <c r="AQ121" s="22">
        <f t="shared" si="70"/>
        <v>0</v>
      </c>
      <c r="AR121" s="22">
        <f>IF(AND(C121="Недвижимость",D121="жилая"),-AH121*('Вводные данные и сценарии'!$B$58),IF(AND(C121="Недвижимость",D121="нежилая"),-AH121*('Вводные данные и сценарии'!$B$59),0))</f>
        <v>0</v>
      </c>
      <c r="AS121" s="22"/>
      <c r="AT121" s="22">
        <f t="shared" si="71"/>
        <v>0</v>
      </c>
      <c r="AU121" s="55" t="str">
        <f>VLOOKUP(G121,Свод!A:I,9,0)</f>
        <v>исп. расп. Пуассона</v>
      </c>
      <c r="AV121">
        <f>U121-Итог!$B$1</f>
        <v>349</v>
      </c>
      <c r="AW121" s="56">
        <f t="shared" si="72"/>
        <v>0.18329671232876713</v>
      </c>
      <c r="AX121" s="232" t="str">
        <f>IF(AU121="исп. метод Монте-Карло",VLOOKUP(G121,Свод!A:J,10,0),"")</f>
        <v/>
      </c>
      <c r="AY121" s="22">
        <f t="shared" si="73"/>
        <v>0</v>
      </c>
      <c r="AZ121" s="22">
        <f>VLOOKUP(T121,'Курс валют'!$A$2:$B$37,2,0)</f>
        <v>1</v>
      </c>
      <c r="BA121" s="6" t="s">
        <v>940</v>
      </c>
      <c r="BE121" s="6"/>
    </row>
    <row r="122" spans="1:57" x14ac:dyDescent="0.25">
      <c r="A122">
        <v>1</v>
      </c>
      <c r="B122">
        <f t="shared" si="68"/>
        <v>119</v>
      </c>
      <c r="C122" s="227" t="s">
        <v>5</v>
      </c>
      <c r="D122" s="58"/>
      <c r="F122" t="s">
        <v>300</v>
      </c>
      <c r="G122" t="s">
        <v>301</v>
      </c>
      <c r="M122">
        <v>18</v>
      </c>
      <c r="N122">
        <f>VLOOKUP(M122,'Вводные данные и сценарии'!$A$75:$C$96,3,0)</f>
        <v>0.19170000000000001</v>
      </c>
      <c r="P122" s="22"/>
      <c r="Q122" s="22">
        <v>679812</v>
      </c>
      <c r="R122" s="22">
        <v>0</v>
      </c>
      <c r="S122" s="22">
        <v>679812</v>
      </c>
      <c r="T122">
        <v>643</v>
      </c>
      <c r="U122" s="24">
        <v>43662</v>
      </c>
      <c r="V122" s="6"/>
      <c r="AE122" s="19" t="s">
        <v>111</v>
      </c>
      <c r="AF122" s="19" t="s">
        <v>114</v>
      </c>
      <c r="AG122" t="s">
        <v>941</v>
      </c>
      <c r="AH122" s="6">
        <f>IF(OR(C122="Денежные средства",C122="Доля перестраховщика в страховых резервах (регуляторная)",C122="Недвижимость",C122="Требования по текущему налогу на прибыль"),Q122,
IF(OR(C122="Депозиты",C122="Ценные бумаги",C122="Займ страхователю по договору страхования жизни",C122="Займ"),VLOOKUP(E122,'Цен. бум. и деп.'!E:AE,27,0),IF(C122="Производный финансовый инструмент",ПФИ!$B$15,MIN(Q122-R122,S122))))</f>
        <v>679812</v>
      </c>
      <c r="AI122" s="6">
        <f>AH122*VLOOKUP(G122,Свод!A:H,8,0)</f>
        <v>0</v>
      </c>
      <c r="AJ122" s="22">
        <f>IFERROR(VLOOKUP(E122,'Цен. бум. и деп.'!E:AK,30,0),0)</f>
        <v>0</v>
      </c>
      <c r="AK122" s="22">
        <f>IFERROR(VLOOKUP(E122,'Цен. бум. и деп.'!E:AK,33,0),0)</f>
        <v>0</v>
      </c>
      <c r="AL122" s="22">
        <f>IFERROR(VLOOKUP(E122,'Цен. бум. и деп.'!E:AK,29,0),0)</f>
        <v>0</v>
      </c>
      <c r="AM122" s="22">
        <f>IFERROR(VLOOKUP(E122,'Цен. бум. и деп.'!E:AK,31,0),0)</f>
        <v>0</v>
      </c>
      <c r="AN122">
        <f>IF(T122=643,1,'Вводные данные и сценарии'!$B$52+1)</f>
        <v>1</v>
      </c>
      <c r="AO122" s="22">
        <f t="shared" si="69"/>
        <v>0</v>
      </c>
      <c r="AP122">
        <f>IF(T122=643,1,'Вводные данные и сценарии'!$C$52+1)</f>
        <v>1</v>
      </c>
      <c r="AQ122" s="22">
        <f t="shared" si="70"/>
        <v>0</v>
      </c>
      <c r="AR122" s="22">
        <f>IF(AND(C122="Недвижимость",D122="жилая"),-AH122*('Вводные данные и сценарии'!$B$58),IF(AND(C122="Недвижимость",D122="нежилая"),-AH122*('Вводные данные и сценарии'!$B$59),0))</f>
        <v>0</v>
      </c>
      <c r="AS122" s="22"/>
      <c r="AT122" s="22">
        <f t="shared" si="71"/>
        <v>0</v>
      </c>
      <c r="AU122" s="55" t="str">
        <f>VLOOKUP(G122,Свод!A:I,9,0)</f>
        <v>исп. расп. Пуассона</v>
      </c>
      <c r="AV122">
        <f>U122-Итог!$B$1</f>
        <v>197</v>
      </c>
      <c r="AW122" s="56">
        <f t="shared" si="72"/>
        <v>0.10346547945205481</v>
      </c>
      <c r="AX122" s="232" t="str">
        <f>IF(AU122="исп. метод Монте-Карло",VLOOKUP(G122,Свод!A:J,10,0),"")</f>
        <v/>
      </c>
      <c r="AY122" s="22">
        <f t="shared" si="73"/>
        <v>0</v>
      </c>
      <c r="AZ122" s="22">
        <f>VLOOKUP(T122,'Курс валют'!$A$2:$B$37,2,0)</f>
        <v>1</v>
      </c>
      <c r="BA122" s="6" t="s">
        <v>940</v>
      </c>
      <c r="BE122" s="6"/>
    </row>
    <row r="123" spans="1:57" x14ac:dyDescent="0.25">
      <c r="A123">
        <v>1</v>
      </c>
      <c r="B123">
        <f t="shared" si="68"/>
        <v>120</v>
      </c>
      <c r="C123" s="227" t="s">
        <v>5</v>
      </c>
      <c r="D123" s="58"/>
      <c r="F123" t="s">
        <v>302</v>
      </c>
      <c r="G123" t="s">
        <v>303</v>
      </c>
      <c r="M123">
        <v>18</v>
      </c>
      <c r="N123">
        <f>VLOOKUP(M123,'Вводные данные и сценарии'!$A$75:$C$96,3,0)</f>
        <v>0.19170000000000001</v>
      </c>
      <c r="P123" s="22"/>
      <c r="Q123" s="22">
        <v>811522</v>
      </c>
      <c r="R123" s="22">
        <v>0</v>
      </c>
      <c r="S123" s="22">
        <v>811522</v>
      </c>
      <c r="T123">
        <v>643</v>
      </c>
      <c r="U123" s="24">
        <v>43527</v>
      </c>
      <c r="V123" s="6"/>
      <c r="AE123" s="19" t="s">
        <v>111</v>
      </c>
      <c r="AF123" s="19" t="s">
        <v>114</v>
      </c>
      <c r="AG123" t="s">
        <v>941</v>
      </c>
      <c r="AH123" s="6">
        <f>IF(OR(C123="Денежные средства",C123="Доля перестраховщика в страховых резервах (регуляторная)",C123="Недвижимость",C123="Требования по текущему налогу на прибыль"),Q123,
IF(OR(C123="Депозиты",C123="Ценные бумаги",C123="Займ страхователю по договору страхования жизни",C123="Займ"),VLOOKUP(E123,'Цен. бум. и деп.'!E:AE,27,0),IF(C123="Производный финансовый инструмент",ПФИ!$B$15,MIN(Q123-R123,S123))))</f>
        <v>811522</v>
      </c>
      <c r="AI123" s="6">
        <f>AH123*VLOOKUP(G123,Свод!A:H,8,0)</f>
        <v>0</v>
      </c>
      <c r="AJ123" s="22">
        <f>IFERROR(VLOOKUP(E123,'Цен. бум. и деп.'!E:AK,30,0),0)</f>
        <v>0</v>
      </c>
      <c r="AK123" s="22">
        <f>IFERROR(VLOOKUP(E123,'Цен. бум. и деп.'!E:AK,33,0),0)</f>
        <v>0</v>
      </c>
      <c r="AL123" s="22">
        <f>IFERROR(VLOOKUP(E123,'Цен. бум. и деп.'!E:AK,29,0),0)</f>
        <v>0</v>
      </c>
      <c r="AM123" s="22">
        <f>IFERROR(VLOOKUP(E123,'Цен. бум. и деп.'!E:AK,31,0),0)</f>
        <v>0</v>
      </c>
      <c r="AN123">
        <f>IF(T123=643,1,'Вводные данные и сценарии'!$B$52+1)</f>
        <v>1</v>
      </c>
      <c r="AO123" s="22">
        <f t="shared" si="69"/>
        <v>0</v>
      </c>
      <c r="AP123">
        <f>IF(T123=643,1,'Вводные данные и сценарии'!$C$52+1)</f>
        <v>1</v>
      </c>
      <c r="AQ123" s="22">
        <f t="shared" si="70"/>
        <v>0</v>
      </c>
      <c r="AR123" s="22">
        <f>IF(AND(C123="Недвижимость",D123="жилая"),-AH123*('Вводные данные и сценарии'!$B$58),IF(AND(C123="Недвижимость",D123="нежилая"),-AH123*('Вводные данные и сценарии'!$B$59),0))</f>
        <v>0</v>
      </c>
      <c r="AS123" s="22"/>
      <c r="AT123" s="22">
        <f t="shared" si="71"/>
        <v>0</v>
      </c>
      <c r="AU123" s="55" t="str">
        <f>VLOOKUP(G123,Свод!A:I,9,0)</f>
        <v>исп. расп. Пуассона</v>
      </c>
      <c r="AV123">
        <f>U123-Итог!$B$1</f>
        <v>62</v>
      </c>
      <c r="AW123" s="56">
        <f t="shared" si="72"/>
        <v>3.2562739726027398E-2</v>
      </c>
      <c r="AX123" s="232" t="str">
        <f>IF(AU123="исп. метод Монте-Карло",VLOOKUP(G123,Свод!A:J,10,0),"")</f>
        <v/>
      </c>
      <c r="AY123" s="22">
        <f t="shared" si="73"/>
        <v>0</v>
      </c>
      <c r="AZ123" s="22">
        <f>VLOOKUP(T123,'Курс валют'!$A$2:$B$37,2,0)</f>
        <v>1</v>
      </c>
      <c r="BA123" s="6" t="s">
        <v>940</v>
      </c>
      <c r="BE123" s="6"/>
    </row>
    <row r="124" spans="1:57" x14ac:dyDescent="0.25">
      <c r="A124">
        <v>1</v>
      </c>
      <c r="B124">
        <f t="shared" si="68"/>
        <v>121</v>
      </c>
      <c r="C124" s="227" t="s">
        <v>5</v>
      </c>
      <c r="D124" s="58"/>
      <c r="F124" t="s">
        <v>304</v>
      </c>
      <c r="G124" t="s">
        <v>305</v>
      </c>
      <c r="M124">
        <v>18</v>
      </c>
      <c r="N124">
        <f>VLOOKUP(M124,'Вводные данные и сценарии'!$A$75:$C$96,3,0)</f>
        <v>0.19170000000000001</v>
      </c>
      <c r="P124" s="22"/>
      <c r="Q124" s="22">
        <v>345467</v>
      </c>
      <c r="R124" s="22">
        <v>0</v>
      </c>
      <c r="S124" s="22">
        <v>345467</v>
      </c>
      <c r="T124">
        <v>643</v>
      </c>
      <c r="U124" s="24">
        <v>43813</v>
      </c>
      <c r="V124" s="6"/>
      <c r="AE124" s="19" t="s">
        <v>111</v>
      </c>
      <c r="AF124" s="19" t="s">
        <v>114</v>
      </c>
      <c r="AG124" t="s">
        <v>941</v>
      </c>
      <c r="AH124" s="6">
        <f>IF(OR(C124="Денежные средства",C124="Доля перестраховщика в страховых резервах (регуляторная)",C124="Недвижимость",C124="Требования по текущему налогу на прибыль"),Q124,
IF(OR(C124="Депозиты",C124="Ценные бумаги",C124="Займ страхователю по договору страхования жизни",C124="Займ"),VLOOKUP(E124,'Цен. бум. и деп.'!E:AE,27,0),IF(C124="Производный финансовый инструмент",ПФИ!$B$15,MIN(Q124-R124,S124))))</f>
        <v>345467</v>
      </c>
      <c r="AI124" s="6">
        <f>AH124*VLOOKUP(G124,Свод!A:H,8,0)</f>
        <v>0</v>
      </c>
      <c r="AJ124" s="22">
        <f>IFERROR(VLOOKUP(E124,'Цен. бум. и деп.'!E:AK,30,0),0)</f>
        <v>0</v>
      </c>
      <c r="AK124" s="22">
        <f>IFERROR(VLOOKUP(E124,'Цен. бум. и деп.'!E:AK,33,0),0)</f>
        <v>0</v>
      </c>
      <c r="AL124" s="22">
        <f>IFERROR(VLOOKUP(E124,'Цен. бум. и деп.'!E:AK,29,0),0)</f>
        <v>0</v>
      </c>
      <c r="AM124" s="22">
        <f>IFERROR(VLOOKUP(E124,'Цен. бум. и деп.'!E:AK,31,0),0)</f>
        <v>0</v>
      </c>
      <c r="AN124">
        <f>IF(T124=643,1,'Вводные данные и сценарии'!$B$52+1)</f>
        <v>1</v>
      </c>
      <c r="AO124" s="22">
        <f t="shared" si="69"/>
        <v>0</v>
      </c>
      <c r="AP124">
        <f>IF(T124=643,1,'Вводные данные и сценарии'!$C$52+1)</f>
        <v>1</v>
      </c>
      <c r="AQ124" s="22">
        <f t="shared" si="70"/>
        <v>0</v>
      </c>
      <c r="AR124" s="22">
        <f>IF(AND(C124="Недвижимость",D124="жилая"),-AH124*('Вводные данные и сценарии'!$B$58),IF(AND(C124="Недвижимость",D124="нежилая"),-AH124*('Вводные данные и сценарии'!$B$59),0))</f>
        <v>0</v>
      </c>
      <c r="AS124" s="22"/>
      <c r="AT124" s="22">
        <f t="shared" si="71"/>
        <v>0</v>
      </c>
      <c r="AU124" s="55" t="str">
        <f>VLOOKUP(G124,Свод!A:I,9,0)</f>
        <v>исп. расп. Пуассона</v>
      </c>
      <c r="AV124">
        <f>U124-Итог!$B$1</f>
        <v>348</v>
      </c>
      <c r="AW124" s="56">
        <f t="shared" si="72"/>
        <v>0.18277150684931509</v>
      </c>
      <c r="AX124" s="232" t="str">
        <f>IF(AU124="исп. метод Монте-Карло",VLOOKUP(G124,Свод!A:J,10,0),"")</f>
        <v/>
      </c>
      <c r="AY124" s="22">
        <f t="shared" si="73"/>
        <v>0</v>
      </c>
      <c r="AZ124" s="22">
        <f>VLOOKUP(T124,'Курс валют'!$A$2:$B$37,2,0)</f>
        <v>1</v>
      </c>
      <c r="BA124" s="6" t="s">
        <v>940</v>
      </c>
      <c r="BE124" s="6"/>
    </row>
    <row r="125" spans="1:57" x14ac:dyDescent="0.25">
      <c r="A125">
        <v>1</v>
      </c>
      <c r="B125">
        <f t="shared" si="68"/>
        <v>122</v>
      </c>
      <c r="C125" s="227" t="s">
        <v>5</v>
      </c>
      <c r="D125" s="58"/>
      <c r="F125" t="s">
        <v>306</v>
      </c>
      <c r="G125" t="s">
        <v>307</v>
      </c>
      <c r="M125">
        <v>18</v>
      </c>
      <c r="N125">
        <f>VLOOKUP(M125,'Вводные данные и сценарии'!$A$75:$C$96,3,0)</f>
        <v>0.19170000000000001</v>
      </c>
      <c r="P125" s="22"/>
      <c r="Q125" s="22">
        <v>66747</v>
      </c>
      <c r="R125" s="22">
        <v>0</v>
      </c>
      <c r="S125" s="22">
        <v>66747</v>
      </c>
      <c r="T125">
        <v>643</v>
      </c>
      <c r="U125" s="24">
        <v>43506</v>
      </c>
      <c r="V125" s="6"/>
      <c r="AE125" s="19" t="s">
        <v>111</v>
      </c>
      <c r="AF125" s="19" t="s">
        <v>114</v>
      </c>
      <c r="AG125" t="s">
        <v>941</v>
      </c>
      <c r="AH125" s="6">
        <f>IF(OR(C125="Денежные средства",C125="Доля перестраховщика в страховых резервах (регуляторная)",C125="Недвижимость",C125="Требования по текущему налогу на прибыль"),Q125,
IF(OR(C125="Депозиты",C125="Ценные бумаги",C125="Займ страхователю по договору страхования жизни",C125="Займ"),VLOOKUP(E125,'Цен. бум. и деп.'!E:AE,27,0),IF(C125="Производный финансовый инструмент",ПФИ!$B$15,MIN(Q125-R125,S125))))</f>
        <v>66747</v>
      </c>
      <c r="AI125" s="6">
        <f>AH125*VLOOKUP(G125,Свод!A:H,8,0)</f>
        <v>0</v>
      </c>
      <c r="AJ125" s="22">
        <f>IFERROR(VLOOKUP(E125,'Цен. бум. и деп.'!E:AK,30,0),0)</f>
        <v>0</v>
      </c>
      <c r="AK125" s="22">
        <f>IFERROR(VLOOKUP(E125,'Цен. бум. и деп.'!E:AK,33,0),0)</f>
        <v>0</v>
      </c>
      <c r="AL125" s="22">
        <f>IFERROR(VLOOKUP(E125,'Цен. бум. и деп.'!E:AK,29,0),0)</f>
        <v>0</v>
      </c>
      <c r="AM125" s="22">
        <f>IFERROR(VLOOKUP(E125,'Цен. бум. и деп.'!E:AK,31,0),0)</f>
        <v>0</v>
      </c>
      <c r="AN125">
        <f>IF(T125=643,1,'Вводные данные и сценарии'!$B$52+1)</f>
        <v>1</v>
      </c>
      <c r="AO125" s="22">
        <f t="shared" si="69"/>
        <v>0</v>
      </c>
      <c r="AP125">
        <f>IF(T125=643,1,'Вводные данные и сценарии'!$C$52+1)</f>
        <v>1</v>
      </c>
      <c r="AQ125" s="22">
        <f t="shared" si="70"/>
        <v>0</v>
      </c>
      <c r="AR125" s="22">
        <f>IF(AND(C125="Недвижимость",D125="жилая"),-AH125*('Вводные данные и сценарии'!$B$58),IF(AND(C125="Недвижимость",D125="нежилая"),-AH125*('Вводные данные и сценарии'!$B$59),0))</f>
        <v>0</v>
      </c>
      <c r="AS125" s="22"/>
      <c r="AT125" s="22">
        <f t="shared" si="71"/>
        <v>0</v>
      </c>
      <c r="AU125" s="55" t="str">
        <f>VLOOKUP(G125,Свод!A:I,9,0)</f>
        <v>исп. расп. Пуассона</v>
      </c>
      <c r="AV125">
        <f>U125-Итог!$B$1</f>
        <v>41</v>
      </c>
      <c r="AW125" s="56">
        <f t="shared" si="72"/>
        <v>2.1533424657534248E-2</v>
      </c>
      <c r="AX125" s="232" t="str">
        <f>IF(AU125="исп. метод Монте-Карло",VLOOKUP(G125,Свод!A:J,10,0),"")</f>
        <v/>
      </c>
      <c r="AY125" s="22">
        <f t="shared" si="73"/>
        <v>0</v>
      </c>
      <c r="AZ125" s="22">
        <f>VLOOKUP(T125,'Курс валют'!$A$2:$B$37,2,0)</f>
        <v>1</v>
      </c>
      <c r="BA125" s="6" t="s">
        <v>940</v>
      </c>
      <c r="BE125" s="6"/>
    </row>
    <row r="126" spans="1:57" x14ac:dyDescent="0.25">
      <c r="A126">
        <v>1</v>
      </c>
      <c r="B126">
        <f t="shared" si="68"/>
        <v>123</v>
      </c>
      <c r="C126" s="227" t="s">
        <v>5</v>
      </c>
      <c r="D126" s="58"/>
      <c r="F126" t="s">
        <v>308</v>
      </c>
      <c r="G126" t="s">
        <v>309</v>
      </c>
      <c r="M126">
        <v>18</v>
      </c>
      <c r="N126">
        <f>VLOOKUP(M126,'Вводные данные и сценарии'!$A$75:$C$96,3,0)</f>
        <v>0.19170000000000001</v>
      </c>
      <c r="P126" s="22"/>
      <c r="Q126" s="22">
        <v>536636</v>
      </c>
      <c r="R126" s="22">
        <v>0</v>
      </c>
      <c r="S126" s="22">
        <v>536636</v>
      </c>
      <c r="T126">
        <v>643</v>
      </c>
      <c r="U126" s="24">
        <v>43501</v>
      </c>
      <c r="V126" s="6"/>
      <c r="AE126" s="19" t="s">
        <v>111</v>
      </c>
      <c r="AF126" s="19" t="s">
        <v>114</v>
      </c>
      <c r="AG126" t="s">
        <v>941</v>
      </c>
      <c r="AH126" s="6">
        <f>IF(OR(C126="Денежные средства",C126="Доля перестраховщика в страховых резервах (регуляторная)",C126="Недвижимость",C126="Требования по текущему налогу на прибыль"),Q126,
IF(OR(C126="Депозиты",C126="Ценные бумаги",C126="Займ страхователю по договору страхования жизни",C126="Займ"),VLOOKUP(E126,'Цен. бум. и деп.'!E:AE,27,0),IF(C126="Производный финансовый инструмент",ПФИ!$B$15,MIN(Q126-R126,S126))))</f>
        <v>536636</v>
      </c>
      <c r="AI126" s="6">
        <f>AH126*VLOOKUP(G126,Свод!A:H,8,0)</f>
        <v>0</v>
      </c>
      <c r="AJ126" s="22">
        <f>IFERROR(VLOOKUP(E126,'Цен. бум. и деп.'!E:AK,30,0),0)</f>
        <v>0</v>
      </c>
      <c r="AK126" s="22">
        <f>IFERROR(VLOOKUP(E126,'Цен. бум. и деп.'!E:AK,33,0),0)</f>
        <v>0</v>
      </c>
      <c r="AL126" s="22">
        <f>IFERROR(VLOOKUP(E126,'Цен. бум. и деп.'!E:AK,29,0),0)</f>
        <v>0</v>
      </c>
      <c r="AM126" s="22">
        <f>IFERROR(VLOOKUP(E126,'Цен. бум. и деп.'!E:AK,31,0),0)</f>
        <v>0</v>
      </c>
      <c r="AN126">
        <f>IF(T126=643,1,'Вводные данные и сценарии'!$B$52+1)</f>
        <v>1</v>
      </c>
      <c r="AO126" s="22">
        <f t="shared" si="69"/>
        <v>0</v>
      </c>
      <c r="AP126">
        <f>IF(T126=643,1,'Вводные данные и сценарии'!$C$52+1)</f>
        <v>1</v>
      </c>
      <c r="AQ126" s="22">
        <f t="shared" si="70"/>
        <v>0</v>
      </c>
      <c r="AR126" s="22">
        <f>IF(AND(C126="Недвижимость",D126="жилая"),-AH126*('Вводные данные и сценарии'!$B$58),IF(AND(C126="Недвижимость",D126="нежилая"),-AH126*('Вводные данные и сценарии'!$B$59),0))</f>
        <v>0</v>
      </c>
      <c r="AS126" s="22"/>
      <c r="AT126" s="22">
        <f t="shared" si="71"/>
        <v>0</v>
      </c>
      <c r="AU126" s="55" t="str">
        <f>VLOOKUP(G126,Свод!A:I,9,0)</f>
        <v>исп. расп. Пуассона</v>
      </c>
      <c r="AV126">
        <f>U126-Итог!$B$1</f>
        <v>36</v>
      </c>
      <c r="AW126" s="56">
        <f t="shared" si="72"/>
        <v>1.8907397260273972E-2</v>
      </c>
      <c r="AX126" s="232" t="str">
        <f>IF(AU126="исп. метод Монте-Карло",VLOOKUP(G126,Свод!A:J,10,0),"")</f>
        <v/>
      </c>
      <c r="AY126" s="22">
        <f t="shared" si="73"/>
        <v>0</v>
      </c>
      <c r="AZ126" s="22">
        <f>VLOOKUP(T126,'Курс валют'!$A$2:$B$37,2,0)</f>
        <v>1</v>
      </c>
      <c r="BA126" s="6" t="s">
        <v>940</v>
      </c>
      <c r="BE126" s="6"/>
    </row>
    <row r="127" spans="1:57" x14ac:dyDescent="0.25">
      <c r="A127">
        <v>1</v>
      </c>
      <c r="B127">
        <f t="shared" si="68"/>
        <v>124</v>
      </c>
      <c r="C127" s="227" t="s">
        <v>5</v>
      </c>
      <c r="D127" s="58"/>
      <c r="F127" t="s">
        <v>310</v>
      </c>
      <c r="G127" t="s">
        <v>311</v>
      </c>
      <c r="M127">
        <v>18</v>
      </c>
      <c r="N127">
        <f>VLOOKUP(M127,'Вводные данные и сценарии'!$A$75:$C$96,3,0)</f>
        <v>0.19170000000000001</v>
      </c>
      <c r="P127" s="22"/>
      <c r="Q127" s="22">
        <v>161533</v>
      </c>
      <c r="R127" s="22">
        <v>0</v>
      </c>
      <c r="S127" s="22">
        <v>161533</v>
      </c>
      <c r="T127">
        <v>643</v>
      </c>
      <c r="U127" s="24">
        <v>43488</v>
      </c>
      <c r="V127" s="6"/>
      <c r="AE127" s="19" t="s">
        <v>111</v>
      </c>
      <c r="AF127" s="19" t="s">
        <v>114</v>
      </c>
      <c r="AG127" t="s">
        <v>941</v>
      </c>
      <c r="AH127" s="6">
        <f>IF(OR(C127="Денежные средства",C127="Доля перестраховщика в страховых резервах (регуляторная)",C127="Недвижимость",C127="Требования по текущему налогу на прибыль"),Q127,
IF(OR(C127="Депозиты",C127="Ценные бумаги",C127="Займ страхователю по договору страхования жизни",C127="Займ"),VLOOKUP(E127,'Цен. бум. и деп.'!E:AE,27,0),IF(C127="Производный финансовый инструмент",ПФИ!$B$15,MIN(Q127-R127,S127))))</f>
        <v>161533</v>
      </c>
      <c r="AI127" s="6">
        <f>AH127*VLOOKUP(G127,Свод!A:H,8,0)</f>
        <v>0</v>
      </c>
      <c r="AJ127" s="22">
        <f>IFERROR(VLOOKUP(E127,'Цен. бум. и деп.'!E:AK,30,0),0)</f>
        <v>0</v>
      </c>
      <c r="AK127" s="22">
        <f>IFERROR(VLOOKUP(E127,'Цен. бум. и деп.'!E:AK,33,0),0)</f>
        <v>0</v>
      </c>
      <c r="AL127" s="22">
        <f>IFERROR(VLOOKUP(E127,'Цен. бум. и деп.'!E:AK,29,0),0)</f>
        <v>0</v>
      </c>
      <c r="AM127" s="22">
        <f>IFERROR(VLOOKUP(E127,'Цен. бум. и деп.'!E:AK,31,0),0)</f>
        <v>0</v>
      </c>
      <c r="AN127">
        <f>IF(T127=643,1,'Вводные данные и сценарии'!$B$52+1)</f>
        <v>1</v>
      </c>
      <c r="AO127" s="22">
        <f t="shared" si="69"/>
        <v>0</v>
      </c>
      <c r="AP127">
        <f>IF(T127=643,1,'Вводные данные и сценарии'!$C$52+1)</f>
        <v>1</v>
      </c>
      <c r="AQ127" s="22">
        <f t="shared" si="70"/>
        <v>0</v>
      </c>
      <c r="AR127" s="22">
        <f>IF(AND(C127="Недвижимость",D127="жилая"),-AH127*('Вводные данные и сценарии'!$B$58),IF(AND(C127="Недвижимость",D127="нежилая"),-AH127*('Вводные данные и сценарии'!$B$59),0))</f>
        <v>0</v>
      </c>
      <c r="AS127" s="22"/>
      <c r="AT127" s="22">
        <f t="shared" si="71"/>
        <v>0</v>
      </c>
      <c r="AU127" s="55" t="str">
        <f>VLOOKUP(G127,Свод!A:I,9,0)</f>
        <v>исп. расп. Пуассона</v>
      </c>
      <c r="AV127">
        <f>U127-Итог!$B$1</f>
        <v>23</v>
      </c>
      <c r="AW127" s="56">
        <f t="shared" si="72"/>
        <v>1.2079726027397262E-2</v>
      </c>
      <c r="AX127" s="232" t="str">
        <f>IF(AU127="исп. метод Монте-Карло",VLOOKUP(G127,Свод!A:J,10,0),"")</f>
        <v/>
      </c>
      <c r="AY127" s="22">
        <f t="shared" si="73"/>
        <v>0</v>
      </c>
      <c r="AZ127" s="22">
        <f>VLOOKUP(T127,'Курс валют'!$A$2:$B$37,2,0)</f>
        <v>1</v>
      </c>
      <c r="BA127" s="6" t="s">
        <v>940</v>
      </c>
      <c r="BE127" s="6"/>
    </row>
    <row r="128" spans="1:57" x14ac:dyDescent="0.25">
      <c r="A128">
        <v>1</v>
      </c>
      <c r="B128">
        <f t="shared" si="68"/>
        <v>125</v>
      </c>
      <c r="C128" s="227" t="s">
        <v>5</v>
      </c>
      <c r="D128" s="58"/>
      <c r="F128" t="s">
        <v>312</v>
      </c>
      <c r="G128" t="s">
        <v>313</v>
      </c>
      <c r="M128">
        <v>18</v>
      </c>
      <c r="N128">
        <f>VLOOKUP(M128,'Вводные данные и сценарии'!$A$75:$C$96,3,0)</f>
        <v>0.19170000000000001</v>
      </c>
      <c r="P128" s="22"/>
      <c r="Q128" s="22">
        <v>527632</v>
      </c>
      <c r="R128" s="22">
        <v>0</v>
      </c>
      <c r="S128" s="22">
        <v>527632</v>
      </c>
      <c r="T128">
        <v>643</v>
      </c>
      <c r="U128" s="24">
        <v>43748</v>
      </c>
      <c r="V128" s="6"/>
      <c r="AE128" s="19" t="s">
        <v>111</v>
      </c>
      <c r="AF128" s="19" t="s">
        <v>114</v>
      </c>
      <c r="AG128" t="s">
        <v>941</v>
      </c>
      <c r="AH128" s="6">
        <f>IF(OR(C128="Денежные средства",C128="Доля перестраховщика в страховых резервах (регуляторная)",C128="Недвижимость",C128="Требования по текущему налогу на прибыль"),Q128,
IF(OR(C128="Депозиты",C128="Ценные бумаги",C128="Займ страхователю по договору страхования жизни",C128="Займ"),VLOOKUP(E128,'Цен. бум. и деп.'!E:AE,27,0),IF(C128="Производный финансовый инструмент",ПФИ!$B$15,MIN(Q128-R128,S128))))</f>
        <v>527632</v>
      </c>
      <c r="AI128" s="6">
        <f>AH128*VLOOKUP(G128,Свод!A:H,8,0)</f>
        <v>0</v>
      </c>
      <c r="AJ128" s="22">
        <f>IFERROR(VLOOKUP(E128,'Цен. бум. и деп.'!E:AK,30,0),0)</f>
        <v>0</v>
      </c>
      <c r="AK128" s="22">
        <f>IFERROR(VLOOKUP(E128,'Цен. бум. и деп.'!E:AK,33,0),0)</f>
        <v>0</v>
      </c>
      <c r="AL128" s="22">
        <f>IFERROR(VLOOKUP(E128,'Цен. бум. и деп.'!E:AK,29,0),0)</f>
        <v>0</v>
      </c>
      <c r="AM128" s="22">
        <f>IFERROR(VLOOKUP(E128,'Цен. бум. и деп.'!E:AK,31,0),0)</f>
        <v>0</v>
      </c>
      <c r="AN128">
        <f>IF(T128=643,1,'Вводные данные и сценарии'!$B$52+1)</f>
        <v>1</v>
      </c>
      <c r="AO128" s="22">
        <f t="shared" si="69"/>
        <v>0</v>
      </c>
      <c r="AP128">
        <f>IF(T128=643,1,'Вводные данные и сценарии'!$C$52+1)</f>
        <v>1</v>
      </c>
      <c r="AQ128" s="22">
        <f t="shared" si="70"/>
        <v>0</v>
      </c>
      <c r="AR128" s="22">
        <f>IF(AND(C128="Недвижимость",D128="жилая"),-AH128*('Вводные данные и сценарии'!$B$58),IF(AND(C128="Недвижимость",D128="нежилая"),-AH128*('Вводные данные и сценарии'!$B$59),0))</f>
        <v>0</v>
      </c>
      <c r="AS128" s="22"/>
      <c r="AT128" s="22">
        <f t="shared" si="71"/>
        <v>0</v>
      </c>
      <c r="AU128" s="55" t="str">
        <f>VLOOKUP(G128,Свод!A:I,9,0)</f>
        <v>исп. расп. Пуассона</v>
      </c>
      <c r="AV128">
        <f>U128-Итог!$B$1</f>
        <v>283</v>
      </c>
      <c r="AW128" s="56">
        <f t="shared" si="72"/>
        <v>0.14863315068493152</v>
      </c>
      <c r="AX128" s="232" t="str">
        <f>IF(AU128="исп. метод Монте-Карло",VLOOKUP(G128,Свод!A:J,10,0),"")</f>
        <v/>
      </c>
      <c r="AY128" s="22">
        <f t="shared" si="73"/>
        <v>0</v>
      </c>
      <c r="AZ128" s="22">
        <f>VLOOKUP(T128,'Курс валют'!$A$2:$B$37,2,0)</f>
        <v>1</v>
      </c>
      <c r="BA128" s="6" t="s">
        <v>940</v>
      </c>
      <c r="BE128" s="6"/>
    </row>
    <row r="129" spans="1:57" x14ac:dyDescent="0.25">
      <c r="A129">
        <v>1</v>
      </c>
      <c r="B129">
        <f t="shared" si="68"/>
        <v>126</v>
      </c>
      <c r="C129" s="227" t="s">
        <v>5</v>
      </c>
      <c r="D129" s="58"/>
      <c r="F129" t="s">
        <v>314</v>
      </c>
      <c r="G129" t="s">
        <v>315</v>
      </c>
      <c r="M129">
        <v>18</v>
      </c>
      <c r="N129">
        <f>VLOOKUP(M129,'Вводные данные и сценарии'!$A$75:$C$96,3,0)</f>
        <v>0.19170000000000001</v>
      </c>
      <c r="P129" s="22"/>
      <c r="Q129" s="22">
        <v>54645</v>
      </c>
      <c r="R129" s="22">
        <v>0</v>
      </c>
      <c r="S129" s="22">
        <v>54645</v>
      </c>
      <c r="T129">
        <v>643</v>
      </c>
      <c r="U129" s="24">
        <v>43668</v>
      </c>
      <c r="V129" s="6"/>
      <c r="AE129" s="19" t="s">
        <v>111</v>
      </c>
      <c r="AF129" s="19" t="s">
        <v>114</v>
      </c>
      <c r="AG129" t="s">
        <v>941</v>
      </c>
      <c r="AH129" s="6">
        <f>IF(OR(C129="Денежные средства",C129="Доля перестраховщика в страховых резервах (регуляторная)",C129="Недвижимость",C129="Требования по текущему налогу на прибыль"),Q129,
IF(OR(C129="Депозиты",C129="Ценные бумаги",C129="Займ страхователю по договору страхования жизни",C129="Займ"),VLOOKUP(E129,'Цен. бум. и деп.'!E:AE,27,0),IF(C129="Производный финансовый инструмент",ПФИ!$B$15,MIN(Q129-R129,S129))))</f>
        <v>54645</v>
      </c>
      <c r="AI129" s="6">
        <f>AH129*VLOOKUP(G129,Свод!A:H,8,0)</f>
        <v>0</v>
      </c>
      <c r="AJ129" s="22">
        <f>IFERROR(VLOOKUP(E129,'Цен. бум. и деп.'!E:AK,30,0),0)</f>
        <v>0</v>
      </c>
      <c r="AK129" s="22">
        <f>IFERROR(VLOOKUP(E129,'Цен. бум. и деп.'!E:AK,33,0),0)</f>
        <v>0</v>
      </c>
      <c r="AL129" s="22">
        <f>IFERROR(VLOOKUP(E129,'Цен. бум. и деп.'!E:AK,29,0),0)</f>
        <v>0</v>
      </c>
      <c r="AM129" s="22">
        <f>IFERROR(VLOOKUP(E129,'Цен. бум. и деп.'!E:AK,31,0),0)</f>
        <v>0</v>
      </c>
      <c r="AN129">
        <f>IF(T129=643,1,'Вводные данные и сценарии'!$B$52+1)</f>
        <v>1</v>
      </c>
      <c r="AO129" s="22">
        <f t="shared" si="69"/>
        <v>0</v>
      </c>
      <c r="AP129">
        <f>IF(T129=643,1,'Вводные данные и сценарии'!$C$52+1)</f>
        <v>1</v>
      </c>
      <c r="AQ129" s="22">
        <f t="shared" si="70"/>
        <v>0</v>
      </c>
      <c r="AR129" s="22">
        <f>IF(AND(C129="Недвижимость",D129="жилая"),-AH129*('Вводные данные и сценарии'!$B$58),IF(AND(C129="Недвижимость",D129="нежилая"),-AH129*('Вводные данные и сценарии'!$B$59),0))</f>
        <v>0</v>
      </c>
      <c r="AS129" s="22"/>
      <c r="AT129" s="22">
        <f t="shared" si="71"/>
        <v>0</v>
      </c>
      <c r="AU129" s="55" t="str">
        <f>VLOOKUP(G129,Свод!A:I,9,0)</f>
        <v>исп. расп. Пуассона</v>
      </c>
      <c r="AV129">
        <f>U129-Итог!$B$1</f>
        <v>203</v>
      </c>
      <c r="AW129" s="56">
        <f t="shared" si="72"/>
        <v>0.10661671232876713</v>
      </c>
      <c r="AX129" s="232" t="str">
        <f>IF(AU129="исп. метод Монте-Карло",VLOOKUP(G129,Свод!A:J,10,0),"")</f>
        <v/>
      </c>
      <c r="AY129" s="22">
        <f t="shared" si="73"/>
        <v>0</v>
      </c>
      <c r="AZ129" s="22">
        <f>VLOOKUP(T129,'Курс валют'!$A$2:$B$37,2,0)</f>
        <v>1</v>
      </c>
      <c r="BA129" s="6" t="s">
        <v>940</v>
      </c>
      <c r="BE129" s="6"/>
    </row>
    <row r="130" spans="1:57" x14ac:dyDescent="0.25">
      <c r="A130">
        <v>1</v>
      </c>
      <c r="B130">
        <f t="shared" si="68"/>
        <v>127</v>
      </c>
      <c r="C130" s="227" t="s">
        <v>5</v>
      </c>
      <c r="D130" s="58"/>
      <c r="F130" t="s">
        <v>316</v>
      </c>
      <c r="G130" t="s">
        <v>317</v>
      </c>
      <c r="M130">
        <v>18</v>
      </c>
      <c r="N130">
        <f>VLOOKUP(M130,'Вводные данные и сценарии'!$A$75:$C$96,3,0)</f>
        <v>0.19170000000000001</v>
      </c>
      <c r="P130" s="22"/>
      <c r="Q130" s="22">
        <v>550880</v>
      </c>
      <c r="R130" s="22">
        <v>0</v>
      </c>
      <c r="S130" s="22">
        <v>550880</v>
      </c>
      <c r="T130">
        <v>643</v>
      </c>
      <c r="U130" s="24">
        <v>43825</v>
      </c>
      <c r="V130" s="6"/>
      <c r="AE130" s="19" t="s">
        <v>111</v>
      </c>
      <c r="AF130" s="19" t="s">
        <v>114</v>
      </c>
      <c r="AG130" t="s">
        <v>941</v>
      </c>
      <c r="AH130" s="6">
        <f>IF(OR(C130="Денежные средства",C130="Доля перестраховщика в страховых резервах (регуляторная)",C130="Недвижимость",C130="Требования по текущему налогу на прибыль"),Q130,
IF(OR(C130="Депозиты",C130="Ценные бумаги",C130="Займ страхователю по договору страхования жизни",C130="Займ"),VLOOKUP(E130,'Цен. бум. и деп.'!E:AE,27,0),IF(C130="Производный финансовый инструмент",ПФИ!$B$15,MIN(Q130-R130,S130))))</f>
        <v>550880</v>
      </c>
      <c r="AI130" s="6">
        <f>AH130*VLOOKUP(G130,Свод!A:H,8,0)</f>
        <v>0</v>
      </c>
      <c r="AJ130" s="22">
        <f>IFERROR(VLOOKUP(E130,'Цен. бум. и деп.'!E:AK,30,0),0)</f>
        <v>0</v>
      </c>
      <c r="AK130" s="22">
        <f>IFERROR(VLOOKUP(E130,'Цен. бум. и деп.'!E:AK,33,0),0)</f>
        <v>0</v>
      </c>
      <c r="AL130" s="22">
        <f>IFERROR(VLOOKUP(E130,'Цен. бум. и деп.'!E:AK,29,0),0)</f>
        <v>0</v>
      </c>
      <c r="AM130" s="22">
        <f>IFERROR(VLOOKUP(E130,'Цен. бум. и деп.'!E:AK,31,0),0)</f>
        <v>0</v>
      </c>
      <c r="AN130">
        <f>IF(T130=643,1,'Вводные данные и сценарии'!$B$52+1)</f>
        <v>1</v>
      </c>
      <c r="AO130" s="22">
        <f t="shared" si="69"/>
        <v>0</v>
      </c>
      <c r="AP130">
        <f>IF(T130=643,1,'Вводные данные и сценарии'!$C$52+1)</f>
        <v>1</v>
      </c>
      <c r="AQ130" s="22">
        <f t="shared" si="70"/>
        <v>0</v>
      </c>
      <c r="AR130" s="22">
        <f>IF(AND(C130="Недвижимость",D130="жилая"),-AH130*('Вводные данные и сценарии'!$B$58),IF(AND(C130="Недвижимость",D130="нежилая"),-AH130*('Вводные данные и сценарии'!$B$59),0))</f>
        <v>0</v>
      </c>
      <c r="AS130" s="22"/>
      <c r="AT130" s="22">
        <f t="shared" si="71"/>
        <v>0</v>
      </c>
      <c r="AU130" s="55" t="str">
        <f>VLOOKUP(G130,Свод!A:I,9,0)</f>
        <v>исп. расп. Пуассона</v>
      </c>
      <c r="AV130">
        <f>U130-Итог!$B$1</f>
        <v>360</v>
      </c>
      <c r="AW130" s="56">
        <f t="shared" si="72"/>
        <v>0.18907397260273973</v>
      </c>
      <c r="AX130" s="232" t="str">
        <f>IF(AU130="исп. метод Монте-Карло",VLOOKUP(G130,Свод!A:J,10,0),"")</f>
        <v/>
      </c>
      <c r="AY130" s="22">
        <f t="shared" si="73"/>
        <v>0</v>
      </c>
      <c r="AZ130" s="22">
        <f>VLOOKUP(T130,'Курс валют'!$A$2:$B$37,2,0)</f>
        <v>1</v>
      </c>
      <c r="BA130" s="6" t="s">
        <v>940</v>
      </c>
      <c r="BE130" s="6"/>
    </row>
    <row r="131" spans="1:57" x14ac:dyDescent="0.25">
      <c r="A131">
        <v>1</v>
      </c>
      <c r="B131">
        <f t="shared" si="68"/>
        <v>128</v>
      </c>
      <c r="C131" s="227" t="s">
        <v>5</v>
      </c>
      <c r="D131" s="58"/>
      <c r="F131" t="s">
        <v>318</v>
      </c>
      <c r="G131" t="s">
        <v>319</v>
      </c>
      <c r="M131">
        <v>18</v>
      </c>
      <c r="N131">
        <f>VLOOKUP(M131,'Вводные данные и сценарии'!$A$75:$C$96,3,0)</f>
        <v>0.19170000000000001</v>
      </c>
      <c r="P131" s="22"/>
      <c r="Q131" s="22">
        <v>43509</v>
      </c>
      <c r="R131" s="22">
        <v>0</v>
      </c>
      <c r="S131" s="22">
        <v>43509</v>
      </c>
      <c r="T131">
        <v>643</v>
      </c>
      <c r="U131" s="24">
        <v>43738</v>
      </c>
      <c r="V131" s="6"/>
      <c r="AE131" s="19" t="s">
        <v>111</v>
      </c>
      <c r="AF131" s="19" t="s">
        <v>114</v>
      </c>
      <c r="AG131" t="s">
        <v>941</v>
      </c>
      <c r="AH131" s="6">
        <f>IF(OR(C131="Денежные средства",C131="Доля перестраховщика в страховых резервах (регуляторная)",C131="Недвижимость",C131="Требования по текущему налогу на прибыль"),Q131,
IF(OR(C131="Депозиты",C131="Ценные бумаги",C131="Займ страхователю по договору страхования жизни",C131="Займ"),VLOOKUP(E131,'Цен. бум. и деп.'!E:AE,27,0),IF(C131="Производный финансовый инструмент",ПФИ!$B$15,MIN(Q131-R131,S131))))</f>
        <v>43509</v>
      </c>
      <c r="AI131" s="6">
        <f>AH131*VLOOKUP(G131,Свод!A:H,8,0)</f>
        <v>0</v>
      </c>
      <c r="AJ131" s="22">
        <f>IFERROR(VLOOKUP(E131,'Цен. бум. и деп.'!E:AK,30,0),0)</f>
        <v>0</v>
      </c>
      <c r="AK131" s="22">
        <f>IFERROR(VLOOKUP(E131,'Цен. бум. и деп.'!E:AK,33,0),0)</f>
        <v>0</v>
      </c>
      <c r="AL131" s="22">
        <f>IFERROR(VLOOKUP(E131,'Цен. бум. и деп.'!E:AK,29,0),0)</f>
        <v>0</v>
      </c>
      <c r="AM131" s="22">
        <f>IFERROR(VLOOKUP(E131,'Цен. бум. и деп.'!E:AK,31,0),0)</f>
        <v>0</v>
      </c>
      <c r="AN131">
        <f>IF(T131=643,1,'Вводные данные и сценарии'!$B$52+1)</f>
        <v>1</v>
      </c>
      <c r="AO131" s="22">
        <f t="shared" si="69"/>
        <v>0</v>
      </c>
      <c r="AP131">
        <f>IF(T131=643,1,'Вводные данные и сценарии'!$C$52+1)</f>
        <v>1</v>
      </c>
      <c r="AQ131" s="22">
        <f t="shared" si="70"/>
        <v>0</v>
      </c>
      <c r="AR131" s="22">
        <f>IF(AND(C131="Недвижимость",D131="жилая"),-AH131*('Вводные данные и сценарии'!$B$58),IF(AND(C131="Недвижимость",D131="нежилая"),-AH131*('Вводные данные и сценарии'!$B$59),0))</f>
        <v>0</v>
      </c>
      <c r="AS131" s="22"/>
      <c r="AT131" s="22">
        <f t="shared" si="71"/>
        <v>0</v>
      </c>
      <c r="AU131" s="55" t="str">
        <f>VLOOKUP(G131,Свод!A:I,9,0)</f>
        <v>исп. расп. Пуассона</v>
      </c>
      <c r="AV131">
        <f>U131-Итог!$B$1</f>
        <v>273</v>
      </c>
      <c r="AW131" s="56">
        <f t="shared" si="72"/>
        <v>0.14338109589041095</v>
      </c>
      <c r="AX131" s="232" t="str">
        <f>IF(AU131="исп. метод Монте-Карло",VLOOKUP(G131,Свод!A:J,10,0),"")</f>
        <v/>
      </c>
      <c r="AY131" s="22">
        <f t="shared" si="73"/>
        <v>0</v>
      </c>
      <c r="AZ131" s="22">
        <f>VLOOKUP(T131,'Курс валют'!$A$2:$B$37,2,0)</f>
        <v>1</v>
      </c>
      <c r="BA131" s="6" t="s">
        <v>940</v>
      </c>
      <c r="BE131" s="6"/>
    </row>
    <row r="132" spans="1:57" x14ac:dyDescent="0.25">
      <c r="A132">
        <v>1</v>
      </c>
      <c r="B132">
        <f t="shared" si="68"/>
        <v>129</v>
      </c>
      <c r="C132" s="227" t="s">
        <v>5</v>
      </c>
      <c r="D132" s="58"/>
      <c r="F132" t="s">
        <v>320</v>
      </c>
      <c r="G132" t="s">
        <v>321</v>
      </c>
      <c r="M132">
        <v>18</v>
      </c>
      <c r="N132">
        <f>VLOOKUP(M132,'Вводные данные и сценарии'!$A$75:$C$96,3,0)</f>
        <v>0.19170000000000001</v>
      </c>
      <c r="P132" s="22"/>
      <c r="Q132" s="22">
        <v>626746</v>
      </c>
      <c r="R132" s="22">
        <v>0</v>
      </c>
      <c r="S132" s="22">
        <v>626746</v>
      </c>
      <c r="T132">
        <v>643</v>
      </c>
      <c r="U132" s="24">
        <v>43770</v>
      </c>
      <c r="V132" s="6"/>
      <c r="AE132" s="19" t="s">
        <v>111</v>
      </c>
      <c r="AF132" s="19" t="s">
        <v>114</v>
      </c>
      <c r="AG132" t="s">
        <v>941</v>
      </c>
      <c r="AH132" s="6">
        <f>IF(OR(C132="Денежные средства",C132="Доля перестраховщика в страховых резервах (регуляторная)",C132="Недвижимость",C132="Требования по текущему налогу на прибыль"),Q132,
IF(OR(C132="Депозиты",C132="Ценные бумаги",C132="Займ страхователю по договору страхования жизни",C132="Займ"),VLOOKUP(E132,'Цен. бум. и деп.'!E:AE,27,0),IF(C132="Производный финансовый инструмент",ПФИ!$B$15,MIN(Q132-R132,S132))))</f>
        <v>626746</v>
      </c>
      <c r="AI132" s="6">
        <f>AH132*VLOOKUP(G132,Свод!A:H,8,0)</f>
        <v>0</v>
      </c>
      <c r="AJ132" s="22">
        <f>IFERROR(VLOOKUP(E132,'Цен. бум. и деп.'!E:AK,30,0),0)</f>
        <v>0</v>
      </c>
      <c r="AK132" s="22">
        <f>IFERROR(VLOOKUP(E132,'Цен. бум. и деп.'!E:AK,33,0),0)</f>
        <v>0</v>
      </c>
      <c r="AL132" s="22">
        <f>IFERROR(VLOOKUP(E132,'Цен. бум. и деп.'!E:AK,29,0),0)</f>
        <v>0</v>
      </c>
      <c r="AM132" s="22">
        <f>IFERROR(VLOOKUP(E132,'Цен. бум. и деп.'!E:AK,31,0),0)</f>
        <v>0</v>
      </c>
      <c r="AN132">
        <f>IF(T132=643,1,'Вводные данные и сценарии'!$B$52+1)</f>
        <v>1</v>
      </c>
      <c r="AO132" s="22">
        <f t="shared" si="69"/>
        <v>0</v>
      </c>
      <c r="AP132">
        <f>IF(T132=643,1,'Вводные данные и сценарии'!$C$52+1)</f>
        <v>1</v>
      </c>
      <c r="AQ132" s="22">
        <f t="shared" si="70"/>
        <v>0</v>
      </c>
      <c r="AR132" s="22">
        <f>IF(AND(C132="Недвижимость",D132="жилая"),-AH132*('Вводные данные и сценарии'!$B$58),IF(AND(C132="Недвижимость",D132="нежилая"),-AH132*('Вводные данные и сценарии'!$B$59),0))</f>
        <v>0</v>
      </c>
      <c r="AS132" s="22"/>
      <c r="AT132" s="22">
        <f t="shared" si="71"/>
        <v>0</v>
      </c>
      <c r="AU132" s="55" t="str">
        <f>VLOOKUP(G132,Свод!A:I,9,0)</f>
        <v>исп. расп. Пуассона</v>
      </c>
      <c r="AV132">
        <f>U132-Итог!$B$1</f>
        <v>305</v>
      </c>
      <c r="AW132" s="56">
        <f t="shared" si="72"/>
        <v>0.16018767123287672</v>
      </c>
      <c r="AX132" s="232" t="str">
        <f>IF(AU132="исп. метод Монте-Карло",VLOOKUP(G132,Свод!A:J,10,0),"")</f>
        <v/>
      </c>
      <c r="AY132" s="22">
        <f t="shared" si="73"/>
        <v>0</v>
      </c>
      <c r="AZ132" s="22">
        <f>VLOOKUP(T132,'Курс валют'!$A$2:$B$37,2,0)</f>
        <v>1</v>
      </c>
      <c r="BA132" s="6" t="s">
        <v>940</v>
      </c>
      <c r="BE132" s="6"/>
    </row>
    <row r="133" spans="1:57" x14ac:dyDescent="0.25">
      <c r="A133">
        <v>1</v>
      </c>
      <c r="B133">
        <f t="shared" si="68"/>
        <v>130</v>
      </c>
      <c r="C133" s="227" t="s">
        <v>5</v>
      </c>
      <c r="D133" s="58"/>
      <c r="F133" t="s">
        <v>322</v>
      </c>
      <c r="G133" t="s">
        <v>323</v>
      </c>
      <c r="M133">
        <v>18</v>
      </c>
      <c r="N133">
        <f>VLOOKUP(M133,'Вводные данные и сценарии'!$A$75:$C$96,3,0)</f>
        <v>0.19170000000000001</v>
      </c>
      <c r="P133" s="22"/>
      <c r="Q133" s="22">
        <v>429932</v>
      </c>
      <c r="R133" s="22">
        <v>0</v>
      </c>
      <c r="S133" s="22">
        <v>429932</v>
      </c>
      <c r="T133">
        <v>643</v>
      </c>
      <c r="U133" s="24">
        <v>43513</v>
      </c>
      <c r="V133" s="6"/>
      <c r="AE133" s="19" t="s">
        <v>111</v>
      </c>
      <c r="AF133" s="19" t="s">
        <v>114</v>
      </c>
      <c r="AG133" t="s">
        <v>941</v>
      </c>
      <c r="AH133" s="6">
        <f>IF(OR(C133="Денежные средства",C133="Доля перестраховщика в страховых резервах (регуляторная)",C133="Недвижимость",C133="Требования по текущему налогу на прибыль"),Q133,
IF(OR(C133="Депозиты",C133="Ценные бумаги",C133="Займ страхователю по договору страхования жизни",C133="Займ"),VLOOKUP(E133,'Цен. бум. и деп.'!E:AE,27,0),IF(C133="Производный финансовый инструмент",ПФИ!$B$15,MIN(Q133-R133,S133))))</f>
        <v>429932</v>
      </c>
      <c r="AI133" s="6">
        <f>AH133*VLOOKUP(G133,Свод!A:H,8,0)</f>
        <v>0</v>
      </c>
      <c r="AJ133" s="22">
        <f>IFERROR(VLOOKUP(E133,'Цен. бум. и деп.'!E:AK,30,0),0)</f>
        <v>0</v>
      </c>
      <c r="AK133" s="22">
        <f>IFERROR(VLOOKUP(E133,'Цен. бум. и деп.'!E:AK,33,0),0)</f>
        <v>0</v>
      </c>
      <c r="AL133" s="22">
        <f>IFERROR(VLOOKUP(E133,'Цен. бум. и деп.'!E:AK,29,0),0)</f>
        <v>0</v>
      </c>
      <c r="AM133" s="22">
        <f>IFERROR(VLOOKUP(E133,'Цен. бум. и деп.'!E:AK,31,0),0)</f>
        <v>0</v>
      </c>
      <c r="AN133">
        <f>IF(T133=643,1,'Вводные данные и сценарии'!$B$52+1)</f>
        <v>1</v>
      </c>
      <c r="AO133" s="22">
        <f t="shared" si="69"/>
        <v>0</v>
      </c>
      <c r="AP133">
        <f>IF(T133=643,1,'Вводные данные и сценарии'!$C$52+1)</f>
        <v>1</v>
      </c>
      <c r="AQ133" s="22">
        <f t="shared" si="70"/>
        <v>0</v>
      </c>
      <c r="AR133" s="22">
        <f>IF(AND(C133="Недвижимость",D133="жилая"),-AH133*('Вводные данные и сценарии'!$B$58),IF(AND(C133="Недвижимость",D133="нежилая"),-AH133*('Вводные данные и сценарии'!$B$59),0))</f>
        <v>0</v>
      </c>
      <c r="AS133" s="22"/>
      <c r="AT133" s="22">
        <f t="shared" si="71"/>
        <v>0</v>
      </c>
      <c r="AU133" s="55" t="str">
        <f>VLOOKUP(G133,Свод!A:I,9,0)</f>
        <v>исп. расп. Пуассона</v>
      </c>
      <c r="AV133">
        <f>U133-Итог!$B$1</f>
        <v>48</v>
      </c>
      <c r="AW133" s="56">
        <f t="shared" si="72"/>
        <v>2.5209863013698632E-2</v>
      </c>
      <c r="AX133" s="232" t="str">
        <f>IF(AU133="исп. метод Монте-Карло",VLOOKUP(G133,Свод!A:J,10,0),"")</f>
        <v/>
      </c>
      <c r="AY133" s="22">
        <f t="shared" si="73"/>
        <v>0</v>
      </c>
      <c r="AZ133" s="22">
        <f>VLOOKUP(T133,'Курс валют'!$A$2:$B$37,2,0)</f>
        <v>1</v>
      </c>
      <c r="BA133" s="6" t="s">
        <v>940</v>
      </c>
      <c r="BE133" s="6"/>
    </row>
    <row r="134" spans="1:57" x14ac:dyDescent="0.25">
      <c r="A134">
        <v>1</v>
      </c>
      <c r="B134">
        <f t="shared" ref="B134:B197" si="74">B133+1</f>
        <v>131</v>
      </c>
      <c r="C134" s="227" t="s">
        <v>5</v>
      </c>
      <c r="D134" s="58"/>
      <c r="F134" t="s">
        <v>324</v>
      </c>
      <c r="G134" t="s">
        <v>325</v>
      </c>
      <c r="M134">
        <v>18</v>
      </c>
      <c r="N134">
        <f>VLOOKUP(M134,'Вводные данные и сценарии'!$A$75:$C$96,3,0)</f>
        <v>0.19170000000000001</v>
      </c>
      <c r="P134" s="22"/>
      <c r="Q134" s="22">
        <v>501130</v>
      </c>
      <c r="R134" s="22">
        <v>0</v>
      </c>
      <c r="S134" s="22">
        <v>501130</v>
      </c>
      <c r="T134">
        <v>643</v>
      </c>
      <c r="U134" s="24">
        <v>43797</v>
      </c>
      <c r="V134" s="6"/>
      <c r="AE134" s="19" t="s">
        <v>111</v>
      </c>
      <c r="AF134" s="19" t="s">
        <v>114</v>
      </c>
      <c r="AG134" t="s">
        <v>941</v>
      </c>
      <c r="AH134" s="6">
        <f>IF(OR(C134="Денежные средства",C134="Доля перестраховщика в страховых резервах (регуляторная)",C134="Недвижимость",C134="Требования по текущему налогу на прибыль"),Q134,
IF(OR(C134="Депозиты",C134="Ценные бумаги",C134="Займ страхователю по договору страхования жизни",C134="Займ"),VLOOKUP(E134,'Цен. бум. и деп.'!E:AE,27,0),IF(C134="Производный финансовый инструмент",ПФИ!$B$15,MIN(Q134-R134,S134))))</f>
        <v>501130</v>
      </c>
      <c r="AI134" s="6">
        <f>AH134*VLOOKUP(G134,Свод!A:H,8,0)</f>
        <v>0</v>
      </c>
      <c r="AJ134" s="22">
        <f>IFERROR(VLOOKUP(E134,'Цен. бум. и деп.'!E:AK,30,0),0)</f>
        <v>0</v>
      </c>
      <c r="AK134" s="22">
        <f>IFERROR(VLOOKUP(E134,'Цен. бум. и деп.'!E:AK,33,0),0)</f>
        <v>0</v>
      </c>
      <c r="AL134" s="22">
        <f>IFERROR(VLOOKUP(E134,'Цен. бум. и деп.'!E:AK,29,0),0)</f>
        <v>0</v>
      </c>
      <c r="AM134" s="22">
        <f>IFERROR(VLOOKUP(E134,'Цен. бум. и деп.'!E:AK,31,0),0)</f>
        <v>0</v>
      </c>
      <c r="AN134">
        <f>IF(T134=643,1,'Вводные данные и сценарии'!$B$52+1)</f>
        <v>1</v>
      </c>
      <c r="AO134" s="22">
        <f t="shared" si="69"/>
        <v>0</v>
      </c>
      <c r="AP134">
        <f>IF(T134=643,1,'Вводные данные и сценарии'!$C$52+1)</f>
        <v>1</v>
      </c>
      <c r="AQ134" s="22">
        <f t="shared" si="70"/>
        <v>0</v>
      </c>
      <c r="AR134" s="22">
        <f>IF(AND(C134="Недвижимость",D134="жилая"),-AH134*('Вводные данные и сценарии'!$B$58),IF(AND(C134="Недвижимость",D134="нежилая"),-AH134*('Вводные данные и сценарии'!$B$59),0))</f>
        <v>0</v>
      </c>
      <c r="AS134" s="22"/>
      <c r="AT134" s="22">
        <f t="shared" si="71"/>
        <v>0</v>
      </c>
      <c r="AU134" s="55" t="str">
        <f>VLOOKUP(G134,Свод!A:I,9,0)</f>
        <v>исп. расп. Пуассона</v>
      </c>
      <c r="AV134">
        <f>U134-Итог!$B$1</f>
        <v>332</v>
      </c>
      <c r="AW134" s="56">
        <f t="shared" si="72"/>
        <v>0.17436821917808221</v>
      </c>
      <c r="AX134" s="232" t="str">
        <f>IF(AU134="исп. метод Монте-Карло",VLOOKUP(G134,Свод!A:J,10,0),"")</f>
        <v/>
      </c>
      <c r="AY134" s="22">
        <f t="shared" si="73"/>
        <v>0</v>
      </c>
      <c r="AZ134" s="22">
        <f>VLOOKUP(T134,'Курс валют'!$A$2:$B$37,2,0)</f>
        <v>1</v>
      </c>
      <c r="BA134" s="6" t="s">
        <v>940</v>
      </c>
      <c r="BE134" s="6"/>
    </row>
    <row r="135" spans="1:57" x14ac:dyDescent="0.25">
      <c r="A135">
        <v>1</v>
      </c>
      <c r="B135">
        <f t="shared" si="74"/>
        <v>132</v>
      </c>
      <c r="C135" s="227" t="s">
        <v>5</v>
      </c>
      <c r="D135" s="58"/>
      <c r="F135" t="s">
        <v>326</v>
      </c>
      <c r="G135" t="s">
        <v>327</v>
      </c>
      <c r="M135">
        <v>18</v>
      </c>
      <c r="N135">
        <f>VLOOKUP(M135,'Вводные данные и сценарии'!$A$75:$C$96,3,0)</f>
        <v>0.19170000000000001</v>
      </c>
      <c r="P135" s="22"/>
      <c r="Q135" s="22">
        <v>897320</v>
      </c>
      <c r="R135" s="22">
        <v>0</v>
      </c>
      <c r="S135" s="22">
        <v>897320</v>
      </c>
      <c r="T135">
        <v>643</v>
      </c>
      <c r="U135" s="24">
        <v>43667</v>
      </c>
      <c r="V135" s="6"/>
      <c r="AE135" s="19" t="s">
        <v>111</v>
      </c>
      <c r="AF135" s="19" t="s">
        <v>114</v>
      </c>
      <c r="AG135" t="s">
        <v>941</v>
      </c>
      <c r="AH135" s="6">
        <f>IF(OR(C135="Денежные средства",C135="Доля перестраховщика в страховых резервах (регуляторная)",C135="Недвижимость",C135="Требования по текущему налогу на прибыль"),Q135,
IF(OR(C135="Депозиты",C135="Ценные бумаги",C135="Займ страхователю по договору страхования жизни",C135="Займ"),VLOOKUP(E135,'Цен. бум. и деп.'!E:AE,27,0),IF(C135="Производный финансовый инструмент",ПФИ!$B$15,MIN(Q135-R135,S135))))</f>
        <v>897320</v>
      </c>
      <c r="AI135" s="6">
        <f>AH135*VLOOKUP(G135,Свод!A:H,8,0)</f>
        <v>0</v>
      </c>
      <c r="AJ135" s="22">
        <f>IFERROR(VLOOKUP(E135,'Цен. бум. и деп.'!E:AK,30,0),0)</f>
        <v>0</v>
      </c>
      <c r="AK135" s="22">
        <f>IFERROR(VLOOKUP(E135,'Цен. бум. и деп.'!E:AK,33,0),0)</f>
        <v>0</v>
      </c>
      <c r="AL135" s="22">
        <f>IFERROR(VLOOKUP(E135,'Цен. бум. и деп.'!E:AK,29,0),0)</f>
        <v>0</v>
      </c>
      <c r="AM135" s="22">
        <f>IFERROR(VLOOKUP(E135,'Цен. бум. и деп.'!E:AK,31,0),0)</f>
        <v>0</v>
      </c>
      <c r="AN135">
        <f>IF(T135=643,1,'Вводные данные и сценарии'!$B$52+1)</f>
        <v>1</v>
      </c>
      <c r="AO135" s="22">
        <f t="shared" si="69"/>
        <v>0</v>
      </c>
      <c r="AP135">
        <f>IF(T135=643,1,'Вводные данные и сценарии'!$C$52+1)</f>
        <v>1</v>
      </c>
      <c r="AQ135" s="22">
        <f t="shared" si="70"/>
        <v>0</v>
      </c>
      <c r="AR135" s="22">
        <f>IF(AND(C135="Недвижимость",D135="жилая"),-AH135*('Вводные данные и сценарии'!$B$58),IF(AND(C135="Недвижимость",D135="нежилая"),-AH135*('Вводные данные и сценарии'!$B$59),0))</f>
        <v>0</v>
      </c>
      <c r="AS135" s="22"/>
      <c r="AT135" s="22">
        <f t="shared" si="71"/>
        <v>0</v>
      </c>
      <c r="AU135" s="55" t="str">
        <f>VLOOKUP(G135,Свод!A:I,9,0)</f>
        <v>исп. расп. Пуассона</v>
      </c>
      <c r="AV135">
        <f>U135-Итог!$B$1</f>
        <v>202</v>
      </c>
      <c r="AW135" s="56">
        <f t="shared" si="72"/>
        <v>0.10609150684931508</v>
      </c>
      <c r="AX135" s="232" t="str">
        <f>IF(AU135="исп. метод Монте-Карло",VLOOKUP(G135,Свод!A:J,10,0),"")</f>
        <v/>
      </c>
      <c r="AY135" s="22">
        <f t="shared" si="73"/>
        <v>0</v>
      </c>
      <c r="AZ135" s="22">
        <f>VLOOKUP(T135,'Курс валют'!$A$2:$B$37,2,0)</f>
        <v>1</v>
      </c>
      <c r="BA135" s="6" t="s">
        <v>940</v>
      </c>
      <c r="BE135" s="6"/>
    </row>
    <row r="136" spans="1:57" x14ac:dyDescent="0.25">
      <c r="A136">
        <v>1</v>
      </c>
      <c r="B136">
        <f t="shared" si="74"/>
        <v>133</v>
      </c>
      <c r="C136" s="227" t="s">
        <v>5</v>
      </c>
      <c r="D136" s="58"/>
      <c r="F136" t="s">
        <v>328</v>
      </c>
      <c r="G136" t="s">
        <v>329</v>
      </c>
      <c r="M136">
        <v>18</v>
      </c>
      <c r="N136">
        <f>VLOOKUP(M136,'Вводные данные и сценарии'!$A$75:$C$96,3,0)</f>
        <v>0.19170000000000001</v>
      </c>
      <c r="P136" s="22"/>
      <c r="Q136" s="22">
        <v>755683</v>
      </c>
      <c r="R136" s="22">
        <v>0</v>
      </c>
      <c r="S136" s="22">
        <v>755683</v>
      </c>
      <c r="T136">
        <v>643</v>
      </c>
      <c r="U136" s="24">
        <v>43761</v>
      </c>
      <c r="V136" s="6"/>
      <c r="AE136" s="19" t="s">
        <v>111</v>
      </c>
      <c r="AF136" s="19" t="s">
        <v>114</v>
      </c>
      <c r="AG136" t="s">
        <v>941</v>
      </c>
      <c r="AH136" s="6">
        <f>IF(OR(C136="Денежные средства",C136="Доля перестраховщика в страховых резервах (регуляторная)",C136="Недвижимость",C136="Требования по текущему налогу на прибыль"),Q136,
IF(OR(C136="Депозиты",C136="Ценные бумаги",C136="Займ страхователю по договору страхования жизни",C136="Займ"),VLOOKUP(E136,'Цен. бум. и деп.'!E:AE,27,0),IF(C136="Производный финансовый инструмент",ПФИ!$B$15,MIN(Q136-R136,S136))))</f>
        <v>755683</v>
      </c>
      <c r="AI136" s="6">
        <f>AH136*VLOOKUP(G136,Свод!A:H,8,0)</f>
        <v>0</v>
      </c>
      <c r="AJ136" s="22">
        <f>IFERROR(VLOOKUP(E136,'Цен. бум. и деп.'!E:AK,30,0),0)</f>
        <v>0</v>
      </c>
      <c r="AK136" s="22">
        <f>IFERROR(VLOOKUP(E136,'Цен. бум. и деп.'!E:AK,33,0),0)</f>
        <v>0</v>
      </c>
      <c r="AL136" s="22">
        <f>IFERROR(VLOOKUP(E136,'Цен. бум. и деп.'!E:AK,29,0),0)</f>
        <v>0</v>
      </c>
      <c r="AM136" s="22">
        <f>IFERROR(VLOOKUP(E136,'Цен. бум. и деп.'!E:AK,31,0),0)</f>
        <v>0</v>
      </c>
      <c r="AN136">
        <f>IF(T136=643,1,'Вводные данные и сценарии'!$B$52+1)</f>
        <v>1</v>
      </c>
      <c r="AO136" s="22">
        <f t="shared" si="69"/>
        <v>0</v>
      </c>
      <c r="AP136">
        <f>IF(T136=643,1,'Вводные данные и сценарии'!$C$52+1)</f>
        <v>1</v>
      </c>
      <c r="AQ136" s="22">
        <f t="shared" si="70"/>
        <v>0</v>
      </c>
      <c r="AR136" s="22">
        <f>IF(AND(C136="Недвижимость",D136="жилая"),-AH136*('Вводные данные и сценарии'!$B$58),IF(AND(C136="Недвижимость",D136="нежилая"),-AH136*('Вводные данные и сценарии'!$B$59),0))</f>
        <v>0</v>
      </c>
      <c r="AS136" s="22"/>
      <c r="AT136" s="22">
        <f t="shared" si="71"/>
        <v>0</v>
      </c>
      <c r="AU136" s="55" t="str">
        <f>VLOOKUP(G136,Свод!A:I,9,0)</f>
        <v>исп. расп. Пуассона</v>
      </c>
      <c r="AV136">
        <f>U136-Итог!$B$1</f>
        <v>296</v>
      </c>
      <c r="AW136" s="56">
        <f t="shared" si="72"/>
        <v>0.15546082191780822</v>
      </c>
      <c r="AX136" s="232" t="str">
        <f>IF(AU136="исп. метод Монте-Карло",VLOOKUP(G136,Свод!A:J,10,0),"")</f>
        <v/>
      </c>
      <c r="AY136" s="22">
        <f t="shared" si="73"/>
        <v>0</v>
      </c>
      <c r="AZ136" s="22">
        <f>VLOOKUP(T136,'Курс валют'!$A$2:$B$37,2,0)</f>
        <v>1</v>
      </c>
      <c r="BA136" s="6" t="s">
        <v>940</v>
      </c>
      <c r="BE136" s="6"/>
    </row>
    <row r="137" spans="1:57" x14ac:dyDescent="0.25">
      <c r="A137">
        <v>1</v>
      </c>
      <c r="B137">
        <f t="shared" si="74"/>
        <v>134</v>
      </c>
      <c r="C137" s="227" t="s">
        <v>5</v>
      </c>
      <c r="D137" s="58"/>
      <c r="F137" t="s">
        <v>330</v>
      </c>
      <c r="G137" t="s">
        <v>331</v>
      </c>
      <c r="M137">
        <v>18</v>
      </c>
      <c r="N137">
        <f>VLOOKUP(M137,'Вводные данные и сценарии'!$A$75:$C$96,3,0)</f>
        <v>0.19170000000000001</v>
      </c>
      <c r="P137" s="22"/>
      <c r="Q137" s="22">
        <v>98999</v>
      </c>
      <c r="R137" s="22">
        <v>0</v>
      </c>
      <c r="S137" s="22">
        <v>98999</v>
      </c>
      <c r="T137">
        <v>643</v>
      </c>
      <c r="U137" s="24">
        <v>43585</v>
      </c>
      <c r="V137" s="6"/>
      <c r="AE137" s="19" t="s">
        <v>111</v>
      </c>
      <c r="AF137" s="19" t="s">
        <v>114</v>
      </c>
      <c r="AG137" t="s">
        <v>941</v>
      </c>
      <c r="AH137" s="6">
        <f>IF(OR(C137="Денежные средства",C137="Доля перестраховщика в страховых резервах (регуляторная)",C137="Недвижимость",C137="Требования по текущему налогу на прибыль"),Q137,
IF(OR(C137="Депозиты",C137="Ценные бумаги",C137="Займ страхователю по договору страхования жизни",C137="Займ"),VLOOKUP(E137,'Цен. бум. и деп.'!E:AE,27,0),IF(C137="Производный финансовый инструмент",ПФИ!$B$15,MIN(Q137-R137,S137))))</f>
        <v>98999</v>
      </c>
      <c r="AI137" s="6">
        <f>AH137*VLOOKUP(G137,Свод!A:H,8,0)</f>
        <v>0</v>
      </c>
      <c r="AJ137" s="22">
        <f>IFERROR(VLOOKUP(E137,'Цен. бум. и деп.'!E:AK,30,0),0)</f>
        <v>0</v>
      </c>
      <c r="AK137" s="22">
        <f>IFERROR(VLOOKUP(E137,'Цен. бум. и деп.'!E:AK,33,0),0)</f>
        <v>0</v>
      </c>
      <c r="AL137" s="22">
        <f>IFERROR(VLOOKUP(E137,'Цен. бум. и деп.'!E:AK,29,0),0)</f>
        <v>0</v>
      </c>
      <c r="AM137" s="22">
        <f>IFERROR(VLOOKUP(E137,'Цен. бум. и деп.'!E:AK,31,0),0)</f>
        <v>0</v>
      </c>
      <c r="AN137">
        <f>IF(T137=643,1,'Вводные данные и сценарии'!$B$52+1)</f>
        <v>1</v>
      </c>
      <c r="AO137" s="22">
        <f t="shared" si="69"/>
        <v>0</v>
      </c>
      <c r="AP137">
        <f>IF(T137=643,1,'Вводные данные и сценарии'!$C$52+1)</f>
        <v>1</v>
      </c>
      <c r="AQ137" s="22">
        <f t="shared" si="70"/>
        <v>0</v>
      </c>
      <c r="AR137" s="22">
        <f>IF(AND(C137="Недвижимость",D137="жилая"),-AH137*('Вводные данные и сценарии'!$B$58),IF(AND(C137="Недвижимость",D137="нежилая"),-AH137*('Вводные данные и сценарии'!$B$59),0))</f>
        <v>0</v>
      </c>
      <c r="AS137" s="22"/>
      <c r="AT137" s="22">
        <f t="shared" si="71"/>
        <v>0</v>
      </c>
      <c r="AU137" s="55" t="str">
        <f>VLOOKUP(G137,Свод!A:I,9,0)</f>
        <v>исп. расп. Пуассона</v>
      </c>
      <c r="AV137">
        <f>U137-Итог!$B$1</f>
        <v>120</v>
      </c>
      <c r="AW137" s="56">
        <f t="shared" si="72"/>
        <v>6.3024657534246575E-2</v>
      </c>
      <c r="AX137" s="232" t="str">
        <f>IF(AU137="исп. метод Монте-Карло",VLOOKUP(G137,Свод!A:J,10,0),"")</f>
        <v/>
      </c>
      <c r="AY137" s="22">
        <f t="shared" si="73"/>
        <v>0</v>
      </c>
      <c r="AZ137" s="22">
        <f>VLOOKUP(T137,'Курс валют'!$A$2:$B$37,2,0)</f>
        <v>1</v>
      </c>
      <c r="BA137" s="6" t="s">
        <v>940</v>
      </c>
      <c r="BE137" s="6"/>
    </row>
    <row r="138" spans="1:57" x14ac:dyDescent="0.25">
      <c r="A138">
        <v>1</v>
      </c>
      <c r="B138">
        <f t="shared" si="74"/>
        <v>135</v>
      </c>
      <c r="C138" s="227" t="s">
        <v>5</v>
      </c>
      <c r="D138" s="58"/>
      <c r="F138" t="s">
        <v>332</v>
      </c>
      <c r="G138" t="s">
        <v>333</v>
      </c>
      <c r="M138">
        <v>18</v>
      </c>
      <c r="N138">
        <f>VLOOKUP(M138,'Вводные данные и сценарии'!$A$75:$C$96,3,0)</f>
        <v>0.19170000000000001</v>
      </c>
      <c r="P138" s="22"/>
      <c r="Q138" s="22">
        <v>796860</v>
      </c>
      <c r="R138" s="22">
        <v>0</v>
      </c>
      <c r="S138" s="22">
        <v>796860</v>
      </c>
      <c r="T138">
        <v>643</v>
      </c>
      <c r="U138" s="24">
        <v>43678</v>
      </c>
      <c r="V138" s="6"/>
      <c r="AE138" s="19" t="s">
        <v>111</v>
      </c>
      <c r="AF138" s="19" t="s">
        <v>114</v>
      </c>
      <c r="AG138" t="s">
        <v>941</v>
      </c>
      <c r="AH138" s="6">
        <f>IF(OR(C138="Денежные средства",C138="Доля перестраховщика в страховых резервах (регуляторная)",C138="Недвижимость",C138="Требования по текущему налогу на прибыль"),Q138,
IF(OR(C138="Депозиты",C138="Ценные бумаги",C138="Займ страхователю по договору страхования жизни",C138="Займ"),VLOOKUP(E138,'Цен. бум. и деп.'!E:AE,27,0),IF(C138="Производный финансовый инструмент",ПФИ!$B$15,MIN(Q138-R138,S138))))</f>
        <v>796860</v>
      </c>
      <c r="AI138" s="6">
        <f>AH138*VLOOKUP(G138,Свод!A:H,8,0)</f>
        <v>0</v>
      </c>
      <c r="AJ138" s="22">
        <f>IFERROR(VLOOKUP(E138,'Цен. бум. и деп.'!E:AK,30,0),0)</f>
        <v>0</v>
      </c>
      <c r="AK138" s="22">
        <f>IFERROR(VLOOKUP(E138,'Цен. бум. и деп.'!E:AK,33,0),0)</f>
        <v>0</v>
      </c>
      <c r="AL138" s="22">
        <f>IFERROR(VLOOKUP(E138,'Цен. бум. и деп.'!E:AK,29,0),0)</f>
        <v>0</v>
      </c>
      <c r="AM138" s="22">
        <f>IFERROR(VLOOKUP(E138,'Цен. бум. и деп.'!E:AK,31,0),0)</f>
        <v>0</v>
      </c>
      <c r="AN138">
        <f>IF(T138=643,1,'Вводные данные и сценарии'!$B$52+1)</f>
        <v>1</v>
      </c>
      <c r="AO138" s="22">
        <f t="shared" si="69"/>
        <v>0</v>
      </c>
      <c r="AP138">
        <f>IF(T138=643,1,'Вводные данные и сценарии'!$C$52+1)</f>
        <v>1</v>
      </c>
      <c r="AQ138" s="22">
        <f t="shared" si="70"/>
        <v>0</v>
      </c>
      <c r="AR138" s="22">
        <f>IF(AND(C138="Недвижимость",D138="жилая"),-AH138*('Вводные данные и сценарии'!$B$58),IF(AND(C138="Недвижимость",D138="нежилая"),-AH138*('Вводные данные и сценарии'!$B$59),0))</f>
        <v>0</v>
      </c>
      <c r="AS138" s="22"/>
      <c r="AT138" s="22">
        <f t="shared" si="71"/>
        <v>0</v>
      </c>
      <c r="AU138" s="55" t="str">
        <f>VLOOKUP(G138,Свод!A:I,9,0)</f>
        <v>исп. расп. Пуассона</v>
      </c>
      <c r="AV138">
        <f>U138-Итог!$B$1</f>
        <v>213</v>
      </c>
      <c r="AW138" s="56">
        <f t="shared" si="72"/>
        <v>0.11186876712328768</v>
      </c>
      <c r="AX138" s="232" t="str">
        <f>IF(AU138="исп. метод Монте-Карло",VLOOKUP(G138,Свод!A:J,10,0),"")</f>
        <v/>
      </c>
      <c r="AY138" s="22">
        <f t="shared" si="73"/>
        <v>0</v>
      </c>
      <c r="AZ138" s="22">
        <f>VLOOKUP(T138,'Курс валют'!$A$2:$B$37,2,0)</f>
        <v>1</v>
      </c>
      <c r="BA138" s="6" t="s">
        <v>940</v>
      </c>
      <c r="BE138" s="6"/>
    </row>
    <row r="139" spans="1:57" x14ac:dyDescent="0.25">
      <c r="A139">
        <v>1</v>
      </c>
      <c r="B139">
        <f t="shared" si="74"/>
        <v>136</v>
      </c>
      <c r="C139" s="227" t="s">
        <v>5</v>
      </c>
      <c r="D139" s="58"/>
      <c r="F139" t="s">
        <v>334</v>
      </c>
      <c r="G139" t="s">
        <v>335</v>
      </c>
      <c r="M139">
        <v>18</v>
      </c>
      <c r="N139">
        <f>VLOOKUP(M139,'Вводные данные и сценарии'!$A$75:$C$96,3,0)</f>
        <v>0.19170000000000001</v>
      </c>
      <c r="P139" s="22"/>
      <c r="Q139" s="22">
        <v>7758</v>
      </c>
      <c r="R139" s="22">
        <v>0</v>
      </c>
      <c r="S139" s="22">
        <v>7758</v>
      </c>
      <c r="T139">
        <v>643</v>
      </c>
      <c r="U139" s="24">
        <v>43555</v>
      </c>
      <c r="V139" s="6"/>
      <c r="AE139" s="19" t="s">
        <v>111</v>
      </c>
      <c r="AF139" s="19" t="s">
        <v>114</v>
      </c>
      <c r="AG139" t="s">
        <v>941</v>
      </c>
      <c r="AH139" s="6">
        <f>IF(OR(C139="Денежные средства",C139="Доля перестраховщика в страховых резервах (регуляторная)",C139="Недвижимость",C139="Требования по текущему налогу на прибыль"),Q139,
IF(OR(C139="Депозиты",C139="Ценные бумаги",C139="Займ страхователю по договору страхования жизни",C139="Займ"),VLOOKUP(E139,'Цен. бум. и деп.'!E:AE,27,0),IF(C139="Производный финансовый инструмент",ПФИ!$B$15,MIN(Q139-R139,S139))))</f>
        <v>7758</v>
      </c>
      <c r="AI139" s="6">
        <f>AH139*VLOOKUP(G139,Свод!A:H,8,0)</f>
        <v>0</v>
      </c>
      <c r="AJ139" s="22">
        <f>IFERROR(VLOOKUP(E139,'Цен. бум. и деп.'!E:AK,30,0),0)</f>
        <v>0</v>
      </c>
      <c r="AK139" s="22">
        <f>IFERROR(VLOOKUP(E139,'Цен. бум. и деп.'!E:AK,33,0),0)</f>
        <v>0</v>
      </c>
      <c r="AL139" s="22">
        <f>IFERROR(VLOOKUP(E139,'Цен. бум. и деп.'!E:AK,29,0),0)</f>
        <v>0</v>
      </c>
      <c r="AM139" s="22">
        <f>IFERROR(VLOOKUP(E139,'Цен. бум. и деп.'!E:AK,31,0),0)</f>
        <v>0</v>
      </c>
      <c r="AN139">
        <f>IF(T139=643,1,'Вводные данные и сценарии'!$B$52+1)</f>
        <v>1</v>
      </c>
      <c r="AO139" s="22">
        <f t="shared" si="69"/>
        <v>0</v>
      </c>
      <c r="AP139">
        <f>IF(T139=643,1,'Вводные данные и сценарии'!$C$52+1)</f>
        <v>1</v>
      </c>
      <c r="AQ139" s="22">
        <f t="shared" si="70"/>
        <v>0</v>
      </c>
      <c r="AR139" s="22">
        <f>IF(AND(C139="Недвижимость",D139="жилая"),-AH139*('Вводные данные и сценарии'!$B$58),IF(AND(C139="Недвижимость",D139="нежилая"),-AH139*('Вводные данные и сценарии'!$B$59),0))</f>
        <v>0</v>
      </c>
      <c r="AS139" s="22"/>
      <c r="AT139" s="22">
        <f t="shared" si="71"/>
        <v>0</v>
      </c>
      <c r="AU139" s="55" t="str">
        <f>VLOOKUP(G139,Свод!A:I,9,0)</f>
        <v>исп. расп. Пуассона</v>
      </c>
      <c r="AV139">
        <f>U139-Итог!$B$1</f>
        <v>90</v>
      </c>
      <c r="AW139" s="56">
        <f t="shared" si="72"/>
        <v>4.7268493150684932E-2</v>
      </c>
      <c r="AX139" s="232" t="str">
        <f>IF(AU139="исп. метод Монте-Карло",VLOOKUP(G139,Свод!A:J,10,0),"")</f>
        <v/>
      </c>
      <c r="AY139" s="22">
        <f t="shared" si="73"/>
        <v>0</v>
      </c>
      <c r="AZ139" s="22">
        <f>VLOOKUP(T139,'Курс валют'!$A$2:$B$37,2,0)</f>
        <v>1</v>
      </c>
      <c r="BA139" s="6" t="s">
        <v>940</v>
      </c>
      <c r="BE139" s="6"/>
    </row>
    <row r="140" spans="1:57" x14ac:dyDescent="0.25">
      <c r="A140">
        <v>1</v>
      </c>
      <c r="B140">
        <f t="shared" si="74"/>
        <v>137</v>
      </c>
      <c r="C140" s="227" t="s">
        <v>5</v>
      </c>
      <c r="D140" s="58"/>
      <c r="F140" t="s">
        <v>336</v>
      </c>
      <c r="G140" t="s">
        <v>337</v>
      </c>
      <c r="M140">
        <v>18</v>
      </c>
      <c r="N140">
        <f>VLOOKUP(M140,'Вводные данные и сценарии'!$A$75:$C$96,3,0)</f>
        <v>0.19170000000000001</v>
      </c>
      <c r="P140" s="22"/>
      <c r="Q140" s="22">
        <v>988956</v>
      </c>
      <c r="R140" s="22">
        <v>0</v>
      </c>
      <c r="S140" s="22">
        <v>988956</v>
      </c>
      <c r="T140">
        <v>643</v>
      </c>
      <c r="U140" s="24">
        <v>43689</v>
      </c>
      <c r="V140" s="6"/>
      <c r="AE140" s="19" t="s">
        <v>111</v>
      </c>
      <c r="AF140" s="19" t="s">
        <v>114</v>
      </c>
      <c r="AG140" t="s">
        <v>941</v>
      </c>
      <c r="AH140" s="6">
        <f>IF(OR(C140="Денежные средства",C140="Доля перестраховщика в страховых резервах (регуляторная)",C140="Недвижимость",C140="Требования по текущему налогу на прибыль"),Q140,
IF(OR(C140="Депозиты",C140="Ценные бумаги",C140="Займ страхователю по договору страхования жизни",C140="Займ"),VLOOKUP(E140,'Цен. бум. и деп.'!E:AE,27,0),IF(C140="Производный финансовый инструмент",ПФИ!$B$15,MIN(Q140-R140,S140))))</f>
        <v>988956</v>
      </c>
      <c r="AI140" s="6">
        <f>AH140*VLOOKUP(G140,Свод!A:H,8,0)</f>
        <v>0</v>
      </c>
      <c r="AJ140" s="22">
        <f>IFERROR(VLOOKUP(E140,'Цен. бум. и деп.'!E:AK,30,0),0)</f>
        <v>0</v>
      </c>
      <c r="AK140" s="22">
        <f>IFERROR(VLOOKUP(E140,'Цен. бум. и деп.'!E:AK,33,0),0)</f>
        <v>0</v>
      </c>
      <c r="AL140" s="22">
        <f>IFERROR(VLOOKUP(E140,'Цен. бум. и деп.'!E:AK,29,0),0)</f>
        <v>0</v>
      </c>
      <c r="AM140" s="22">
        <f>IFERROR(VLOOKUP(E140,'Цен. бум. и деп.'!E:AK,31,0),0)</f>
        <v>0</v>
      </c>
      <c r="AN140">
        <f>IF(T140=643,1,'Вводные данные и сценарии'!$B$52+1)</f>
        <v>1</v>
      </c>
      <c r="AO140" s="22">
        <f t="shared" si="69"/>
        <v>0</v>
      </c>
      <c r="AP140">
        <f>IF(T140=643,1,'Вводные данные и сценарии'!$C$52+1)</f>
        <v>1</v>
      </c>
      <c r="AQ140" s="22">
        <f t="shared" si="70"/>
        <v>0</v>
      </c>
      <c r="AR140" s="22">
        <f>IF(AND(C140="Недвижимость",D140="жилая"),-AH140*('Вводные данные и сценарии'!$B$58),IF(AND(C140="Недвижимость",D140="нежилая"),-AH140*('Вводные данные и сценарии'!$B$59),0))</f>
        <v>0</v>
      </c>
      <c r="AS140" s="22"/>
      <c r="AT140" s="22">
        <f t="shared" si="71"/>
        <v>0</v>
      </c>
      <c r="AU140" s="55" t="str">
        <f>VLOOKUP(G140,Свод!A:I,9,0)</f>
        <v>исп. расп. Пуассона</v>
      </c>
      <c r="AV140">
        <f>U140-Итог!$B$1</f>
        <v>224</v>
      </c>
      <c r="AW140" s="56">
        <f t="shared" si="72"/>
        <v>0.11764602739726028</v>
      </c>
      <c r="AX140" s="232" t="str">
        <f>IF(AU140="исп. метод Монте-Карло",VLOOKUP(G140,Свод!A:J,10,0),"")</f>
        <v/>
      </c>
      <c r="AY140" s="22">
        <f t="shared" si="73"/>
        <v>0</v>
      </c>
      <c r="AZ140" s="22">
        <f>VLOOKUP(T140,'Курс валют'!$A$2:$B$37,2,0)</f>
        <v>1</v>
      </c>
      <c r="BA140" s="6" t="s">
        <v>940</v>
      </c>
      <c r="BE140" s="6"/>
    </row>
    <row r="141" spans="1:57" x14ac:dyDescent="0.25">
      <c r="A141">
        <v>1</v>
      </c>
      <c r="B141">
        <f t="shared" si="74"/>
        <v>138</v>
      </c>
      <c r="C141" s="227" t="s">
        <v>5</v>
      </c>
      <c r="D141" s="58"/>
      <c r="F141" t="s">
        <v>338</v>
      </c>
      <c r="G141" t="s">
        <v>339</v>
      </c>
      <c r="M141">
        <v>18</v>
      </c>
      <c r="N141">
        <f>VLOOKUP(M141,'Вводные данные и сценарии'!$A$75:$C$96,3,0)</f>
        <v>0.19170000000000001</v>
      </c>
      <c r="P141" s="22"/>
      <c r="Q141" s="22">
        <v>562591</v>
      </c>
      <c r="R141" s="22">
        <v>0</v>
      </c>
      <c r="S141" s="22">
        <v>562591</v>
      </c>
      <c r="T141">
        <v>643</v>
      </c>
      <c r="U141" s="24">
        <v>43814</v>
      </c>
      <c r="V141" s="6"/>
      <c r="AE141" s="19" t="s">
        <v>111</v>
      </c>
      <c r="AF141" s="19" t="s">
        <v>114</v>
      </c>
      <c r="AG141" t="s">
        <v>941</v>
      </c>
      <c r="AH141" s="6">
        <f>IF(OR(C141="Денежные средства",C141="Доля перестраховщика в страховых резервах (регуляторная)",C141="Недвижимость",C141="Требования по текущему налогу на прибыль"),Q141,
IF(OR(C141="Депозиты",C141="Ценные бумаги",C141="Займ страхователю по договору страхования жизни",C141="Займ"),VLOOKUP(E141,'Цен. бум. и деп.'!E:AE,27,0),IF(C141="Производный финансовый инструмент",ПФИ!$B$15,MIN(Q141-R141,S141))))</f>
        <v>562591</v>
      </c>
      <c r="AI141" s="6">
        <f>AH141*VLOOKUP(G141,Свод!A:H,8,0)</f>
        <v>0</v>
      </c>
      <c r="AJ141" s="22">
        <f>IFERROR(VLOOKUP(E141,'Цен. бум. и деп.'!E:AK,30,0),0)</f>
        <v>0</v>
      </c>
      <c r="AK141" s="22">
        <f>IFERROR(VLOOKUP(E141,'Цен. бум. и деп.'!E:AK,33,0),0)</f>
        <v>0</v>
      </c>
      <c r="AL141" s="22">
        <f>IFERROR(VLOOKUP(E141,'Цен. бум. и деп.'!E:AK,29,0),0)</f>
        <v>0</v>
      </c>
      <c r="AM141" s="22">
        <f>IFERROR(VLOOKUP(E141,'Цен. бум. и деп.'!E:AK,31,0),0)</f>
        <v>0</v>
      </c>
      <c r="AN141">
        <f>IF(T141=643,1,'Вводные данные и сценарии'!$B$52+1)</f>
        <v>1</v>
      </c>
      <c r="AO141" s="22">
        <f t="shared" si="69"/>
        <v>0</v>
      </c>
      <c r="AP141">
        <f>IF(T141=643,1,'Вводные данные и сценарии'!$C$52+1)</f>
        <v>1</v>
      </c>
      <c r="AQ141" s="22">
        <f t="shared" si="70"/>
        <v>0</v>
      </c>
      <c r="AR141" s="22">
        <f>IF(AND(C141="Недвижимость",D141="жилая"),-AH141*('Вводные данные и сценарии'!$B$58),IF(AND(C141="Недвижимость",D141="нежилая"),-AH141*('Вводные данные и сценарии'!$B$59),0))</f>
        <v>0</v>
      </c>
      <c r="AS141" s="22"/>
      <c r="AT141" s="22">
        <f t="shared" si="71"/>
        <v>0</v>
      </c>
      <c r="AU141" s="55" t="str">
        <f>VLOOKUP(G141,Свод!A:I,9,0)</f>
        <v>исп. расп. Пуассона</v>
      </c>
      <c r="AV141">
        <f>U141-Итог!$B$1</f>
        <v>349</v>
      </c>
      <c r="AW141" s="56">
        <f t="shared" si="72"/>
        <v>0.18329671232876713</v>
      </c>
      <c r="AX141" s="232" t="str">
        <f>IF(AU141="исп. метод Монте-Карло",VLOOKUP(G141,Свод!A:J,10,0),"")</f>
        <v/>
      </c>
      <c r="AY141" s="22">
        <f t="shared" si="73"/>
        <v>0</v>
      </c>
      <c r="AZ141" s="22">
        <f>VLOOKUP(T141,'Курс валют'!$A$2:$B$37,2,0)</f>
        <v>1</v>
      </c>
      <c r="BA141" s="6" t="s">
        <v>940</v>
      </c>
      <c r="BE141" s="6"/>
    </row>
    <row r="142" spans="1:57" x14ac:dyDescent="0.25">
      <c r="A142">
        <v>1</v>
      </c>
      <c r="B142">
        <f t="shared" si="74"/>
        <v>139</v>
      </c>
      <c r="C142" s="227" t="s">
        <v>5</v>
      </c>
      <c r="D142" s="58"/>
      <c r="F142" t="s">
        <v>340</v>
      </c>
      <c r="G142" t="s">
        <v>341</v>
      </c>
      <c r="M142">
        <v>18</v>
      </c>
      <c r="N142">
        <f>VLOOKUP(M142,'Вводные данные и сценарии'!$A$75:$C$96,3,0)</f>
        <v>0.19170000000000001</v>
      </c>
      <c r="P142" s="22"/>
      <c r="Q142" s="22">
        <v>510811</v>
      </c>
      <c r="R142" s="22">
        <v>0</v>
      </c>
      <c r="S142" s="22">
        <v>510811</v>
      </c>
      <c r="T142">
        <v>643</v>
      </c>
      <c r="U142" s="24">
        <v>43738</v>
      </c>
      <c r="V142" s="6"/>
      <c r="AE142" s="19" t="s">
        <v>111</v>
      </c>
      <c r="AF142" s="19" t="s">
        <v>114</v>
      </c>
      <c r="AG142" t="s">
        <v>941</v>
      </c>
      <c r="AH142" s="6">
        <f>IF(OR(C142="Денежные средства",C142="Доля перестраховщика в страховых резервах (регуляторная)",C142="Недвижимость",C142="Требования по текущему налогу на прибыль"),Q142,
IF(OR(C142="Депозиты",C142="Ценные бумаги",C142="Займ страхователю по договору страхования жизни",C142="Займ"),VLOOKUP(E142,'Цен. бум. и деп.'!E:AE,27,0),IF(C142="Производный финансовый инструмент",ПФИ!$B$15,MIN(Q142-R142,S142))))</f>
        <v>510811</v>
      </c>
      <c r="AI142" s="6">
        <f>AH142*VLOOKUP(G142,Свод!A:H,8,0)</f>
        <v>0</v>
      </c>
      <c r="AJ142" s="22">
        <f>IFERROR(VLOOKUP(E142,'Цен. бум. и деп.'!E:AK,30,0),0)</f>
        <v>0</v>
      </c>
      <c r="AK142" s="22">
        <f>IFERROR(VLOOKUP(E142,'Цен. бум. и деп.'!E:AK,33,0),0)</f>
        <v>0</v>
      </c>
      <c r="AL142" s="22">
        <f>IFERROR(VLOOKUP(E142,'Цен. бум. и деп.'!E:AK,29,0),0)</f>
        <v>0</v>
      </c>
      <c r="AM142" s="22">
        <f>IFERROR(VLOOKUP(E142,'Цен. бум. и деп.'!E:AK,31,0),0)</f>
        <v>0</v>
      </c>
      <c r="AN142">
        <f>IF(T142=643,1,'Вводные данные и сценарии'!$B$52+1)</f>
        <v>1</v>
      </c>
      <c r="AO142" s="22">
        <f t="shared" si="69"/>
        <v>0</v>
      </c>
      <c r="AP142">
        <f>IF(T142=643,1,'Вводные данные и сценарии'!$C$52+1)</f>
        <v>1</v>
      </c>
      <c r="AQ142" s="22">
        <f t="shared" si="70"/>
        <v>0</v>
      </c>
      <c r="AR142" s="22">
        <f>IF(AND(C142="Недвижимость",D142="жилая"),-AH142*('Вводные данные и сценарии'!$B$58),IF(AND(C142="Недвижимость",D142="нежилая"),-AH142*('Вводные данные и сценарии'!$B$59),0))</f>
        <v>0</v>
      </c>
      <c r="AS142" s="22"/>
      <c r="AT142" s="22">
        <f t="shared" si="71"/>
        <v>0</v>
      </c>
      <c r="AU142" s="55" t="str">
        <f>VLOOKUP(G142,Свод!A:I,9,0)</f>
        <v>исп. расп. Пуассона</v>
      </c>
      <c r="AV142">
        <f>U142-Итог!$B$1</f>
        <v>273</v>
      </c>
      <c r="AW142" s="56">
        <f t="shared" si="72"/>
        <v>0.14338109589041095</v>
      </c>
      <c r="AX142" s="232" t="str">
        <f>IF(AU142="исп. метод Монте-Карло",VLOOKUP(G142,Свод!A:J,10,0),"")</f>
        <v/>
      </c>
      <c r="AY142" s="22">
        <f t="shared" si="73"/>
        <v>0</v>
      </c>
      <c r="AZ142" s="22">
        <f>VLOOKUP(T142,'Курс валют'!$A$2:$B$37,2,0)</f>
        <v>1</v>
      </c>
      <c r="BA142" s="6" t="s">
        <v>940</v>
      </c>
      <c r="BE142" s="6"/>
    </row>
    <row r="143" spans="1:57" x14ac:dyDescent="0.25">
      <c r="A143">
        <v>1</v>
      </c>
      <c r="B143">
        <f t="shared" si="74"/>
        <v>140</v>
      </c>
      <c r="C143" s="227" t="s">
        <v>5</v>
      </c>
      <c r="D143" s="58"/>
      <c r="F143" t="s">
        <v>342</v>
      </c>
      <c r="G143" t="s">
        <v>343</v>
      </c>
      <c r="M143">
        <v>18</v>
      </c>
      <c r="N143">
        <f>VLOOKUP(M143,'Вводные данные и сценарии'!$A$75:$C$96,3,0)</f>
        <v>0.19170000000000001</v>
      </c>
      <c r="P143" s="22"/>
      <c r="Q143" s="22">
        <v>911669</v>
      </c>
      <c r="R143" s="22">
        <v>0</v>
      </c>
      <c r="S143" s="22">
        <v>911669</v>
      </c>
      <c r="T143">
        <v>643</v>
      </c>
      <c r="U143" s="24">
        <v>43466</v>
      </c>
      <c r="V143" s="6"/>
      <c r="AE143" s="19" t="s">
        <v>111</v>
      </c>
      <c r="AF143" s="19" t="s">
        <v>114</v>
      </c>
      <c r="AG143" t="s">
        <v>941</v>
      </c>
      <c r="AH143" s="6">
        <f>IF(OR(C143="Денежные средства",C143="Доля перестраховщика в страховых резервах (регуляторная)",C143="Недвижимость",C143="Требования по текущему налогу на прибыль"),Q143,
IF(OR(C143="Депозиты",C143="Ценные бумаги",C143="Займ страхователю по договору страхования жизни",C143="Займ"),VLOOKUP(E143,'Цен. бум. и деп.'!E:AE,27,0),IF(C143="Производный финансовый инструмент",ПФИ!$B$15,MIN(Q143-R143,S143))))</f>
        <v>911669</v>
      </c>
      <c r="AI143" s="6">
        <f>AH143*VLOOKUP(G143,Свод!A:H,8,0)</f>
        <v>0</v>
      </c>
      <c r="AJ143" s="22">
        <f>IFERROR(VLOOKUP(E143,'Цен. бум. и деп.'!E:AK,30,0),0)</f>
        <v>0</v>
      </c>
      <c r="AK143" s="22">
        <f>IFERROR(VLOOKUP(E143,'Цен. бум. и деп.'!E:AK,33,0),0)</f>
        <v>0</v>
      </c>
      <c r="AL143" s="22">
        <f>IFERROR(VLOOKUP(E143,'Цен. бум. и деп.'!E:AK,29,0),0)</f>
        <v>0</v>
      </c>
      <c r="AM143" s="22">
        <f>IFERROR(VLOOKUP(E143,'Цен. бум. и деп.'!E:AK,31,0),0)</f>
        <v>0</v>
      </c>
      <c r="AN143">
        <f>IF(T143=643,1,'Вводные данные и сценарии'!$B$52+1)</f>
        <v>1</v>
      </c>
      <c r="AO143" s="22">
        <f t="shared" si="69"/>
        <v>0</v>
      </c>
      <c r="AP143">
        <f>IF(T143=643,1,'Вводные данные и сценарии'!$C$52+1)</f>
        <v>1</v>
      </c>
      <c r="AQ143" s="22">
        <f t="shared" si="70"/>
        <v>0</v>
      </c>
      <c r="AR143" s="22">
        <f>IF(AND(C143="Недвижимость",D143="жилая"),-AH143*('Вводные данные и сценарии'!$B$58),IF(AND(C143="Недвижимость",D143="нежилая"),-AH143*('Вводные данные и сценарии'!$B$59),0))</f>
        <v>0</v>
      </c>
      <c r="AS143" s="22"/>
      <c r="AT143" s="22">
        <f t="shared" si="71"/>
        <v>0</v>
      </c>
      <c r="AU143" s="55" t="str">
        <f>VLOOKUP(G143,Свод!A:I,9,0)</f>
        <v>исп. расп. Пуассона</v>
      </c>
      <c r="AV143">
        <f>U143-Итог!$B$1</f>
        <v>1</v>
      </c>
      <c r="AW143" s="56">
        <f t="shared" si="72"/>
        <v>5.2520547945205482E-4</v>
      </c>
      <c r="AX143" s="232" t="str">
        <f>IF(AU143="исп. метод Монте-Карло",VLOOKUP(G143,Свод!A:J,10,0),"")</f>
        <v/>
      </c>
      <c r="AY143" s="22">
        <f t="shared" si="73"/>
        <v>0</v>
      </c>
      <c r="AZ143" s="22">
        <f>VLOOKUP(T143,'Курс валют'!$A$2:$B$37,2,0)</f>
        <v>1</v>
      </c>
      <c r="BA143" s="6" t="s">
        <v>940</v>
      </c>
      <c r="BE143" s="6"/>
    </row>
    <row r="144" spans="1:57" x14ac:dyDescent="0.25">
      <c r="A144">
        <v>1</v>
      </c>
      <c r="B144">
        <f t="shared" si="74"/>
        <v>141</v>
      </c>
      <c r="C144" s="227" t="s">
        <v>5</v>
      </c>
      <c r="D144" s="58"/>
      <c r="F144" t="s">
        <v>344</v>
      </c>
      <c r="G144" t="s">
        <v>345</v>
      </c>
      <c r="M144">
        <v>18</v>
      </c>
      <c r="N144">
        <f>VLOOKUP(M144,'Вводные данные и сценарии'!$A$75:$C$96,3,0)</f>
        <v>0.19170000000000001</v>
      </c>
      <c r="P144" s="22"/>
      <c r="Q144" s="22">
        <v>607251</v>
      </c>
      <c r="R144" s="22">
        <v>0</v>
      </c>
      <c r="S144" s="22">
        <v>607251</v>
      </c>
      <c r="T144">
        <v>643</v>
      </c>
      <c r="U144" s="24">
        <v>43470</v>
      </c>
      <c r="V144" s="6"/>
      <c r="AE144" s="19" t="s">
        <v>111</v>
      </c>
      <c r="AF144" s="19" t="s">
        <v>114</v>
      </c>
      <c r="AG144" t="s">
        <v>941</v>
      </c>
      <c r="AH144" s="6">
        <f>IF(OR(C144="Денежные средства",C144="Доля перестраховщика в страховых резервах (регуляторная)",C144="Недвижимость",C144="Требования по текущему налогу на прибыль"),Q144,
IF(OR(C144="Депозиты",C144="Ценные бумаги",C144="Займ страхователю по договору страхования жизни",C144="Займ"),VLOOKUP(E144,'Цен. бум. и деп.'!E:AE,27,0),IF(C144="Производный финансовый инструмент",ПФИ!$B$15,MIN(Q144-R144,S144))))</f>
        <v>607251</v>
      </c>
      <c r="AI144" s="6">
        <f>AH144*VLOOKUP(G144,Свод!A:H,8,0)</f>
        <v>0</v>
      </c>
      <c r="AJ144" s="22">
        <f>IFERROR(VLOOKUP(E144,'Цен. бум. и деп.'!E:AK,30,0),0)</f>
        <v>0</v>
      </c>
      <c r="AK144" s="22">
        <f>IFERROR(VLOOKUP(E144,'Цен. бум. и деп.'!E:AK,33,0),0)</f>
        <v>0</v>
      </c>
      <c r="AL144" s="22">
        <f>IFERROR(VLOOKUP(E144,'Цен. бум. и деп.'!E:AK,29,0),0)</f>
        <v>0</v>
      </c>
      <c r="AM144" s="22">
        <f>IFERROR(VLOOKUP(E144,'Цен. бум. и деп.'!E:AK,31,0),0)</f>
        <v>0</v>
      </c>
      <c r="AN144">
        <f>IF(T144=643,1,'Вводные данные и сценарии'!$B$52+1)</f>
        <v>1</v>
      </c>
      <c r="AO144" s="22">
        <f t="shared" si="69"/>
        <v>0</v>
      </c>
      <c r="AP144">
        <f>IF(T144=643,1,'Вводные данные и сценарии'!$C$52+1)</f>
        <v>1</v>
      </c>
      <c r="AQ144" s="22">
        <f t="shared" si="70"/>
        <v>0</v>
      </c>
      <c r="AR144" s="22">
        <f>IF(AND(C144="Недвижимость",D144="жилая"),-AH144*('Вводные данные и сценарии'!$B$58),IF(AND(C144="Недвижимость",D144="нежилая"),-AH144*('Вводные данные и сценарии'!$B$59),0))</f>
        <v>0</v>
      </c>
      <c r="AS144" s="22"/>
      <c r="AT144" s="22">
        <f t="shared" si="71"/>
        <v>0</v>
      </c>
      <c r="AU144" s="55" t="str">
        <f>VLOOKUP(G144,Свод!A:I,9,0)</f>
        <v>исп. расп. Пуассона</v>
      </c>
      <c r="AV144">
        <f>U144-Итог!$B$1</f>
        <v>5</v>
      </c>
      <c r="AW144" s="56">
        <f t="shared" si="72"/>
        <v>2.6260273972602741E-3</v>
      </c>
      <c r="AX144" s="232" t="str">
        <f>IF(AU144="исп. метод Монте-Карло",VLOOKUP(G144,Свод!A:J,10,0),"")</f>
        <v/>
      </c>
      <c r="AY144" s="22">
        <f t="shared" si="73"/>
        <v>0</v>
      </c>
      <c r="AZ144" s="22">
        <f>VLOOKUP(T144,'Курс валют'!$A$2:$B$37,2,0)</f>
        <v>1</v>
      </c>
      <c r="BA144" s="6" t="s">
        <v>940</v>
      </c>
      <c r="BE144" s="6"/>
    </row>
    <row r="145" spans="1:57" x14ac:dyDescent="0.25">
      <c r="A145">
        <v>1</v>
      </c>
      <c r="B145">
        <f t="shared" si="74"/>
        <v>142</v>
      </c>
      <c r="C145" s="227" t="s">
        <v>5</v>
      </c>
      <c r="D145" s="58"/>
      <c r="F145" t="s">
        <v>346</v>
      </c>
      <c r="G145" t="s">
        <v>347</v>
      </c>
      <c r="M145">
        <v>18</v>
      </c>
      <c r="N145">
        <f>VLOOKUP(M145,'Вводные данные и сценарии'!$A$75:$C$96,3,0)</f>
        <v>0.19170000000000001</v>
      </c>
      <c r="P145" s="22"/>
      <c r="Q145" s="22">
        <v>804407</v>
      </c>
      <c r="R145" s="22">
        <v>0</v>
      </c>
      <c r="S145" s="22">
        <v>804407</v>
      </c>
      <c r="T145">
        <v>643</v>
      </c>
      <c r="U145" s="24">
        <v>43751</v>
      </c>
      <c r="V145" s="6"/>
      <c r="AE145" s="19" t="s">
        <v>111</v>
      </c>
      <c r="AF145" s="19" t="s">
        <v>114</v>
      </c>
      <c r="AG145" t="s">
        <v>941</v>
      </c>
      <c r="AH145" s="6">
        <f>IF(OR(C145="Денежные средства",C145="Доля перестраховщика в страховых резервах (регуляторная)",C145="Недвижимость",C145="Требования по текущему налогу на прибыль"),Q145,
IF(OR(C145="Депозиты",C145="Ценные бумаги",C145="Займ страхователю по договору страхования жизни",C145="Займ"),VLOOKUP(E145,'Цен. бум. и деп.'!E:AE,27,0),IF(C145="Производный финансовый инструмент",ПФИ!$B$15,MIN(Q145-R145,S145))))</f>
        <v>804407</v>
      </c>
      <c r="AI145" s="6">
        <f>AH145*VLOOKUP(G145,Свод!A:H,8,0)</f>
        <v>0</v>
      </c>
      <c r="AJ145" s="22">
        <f>IFERROR(VLOOKUP(E145,'Цен. бум. и деп.'!E:AK,30,0),0)</f>
        <v>0</v>
      </c>
      <c r="AK145" s="22">
        <f>IFERROR(VLOOKUP(E145,'Цен. бум. и деп.'!E:AK,33,0),0)</f>
        <v>0</v>
      </c>
      <c r="AL145" s="22">
        <f>IFERROR(VLOOKUP(E145,'Цен. бум. и деп.'!E:AK,29,0),0)</f>
        <v>0</v>
      </c>
      <c r="AM145" s="22">
        <f>IFERROR(VLOOKUP(E145,'Цен. бум. и деп.'!E:AK,31,0),0)</f>
        <v>0</v>
      </c>
      <c r="AN145">
        <f>IF(T145=643,1,'Вводные данные и сценарии'!$B$52+1)</f>
        <v>1</v>
      </c>
      <c r="AO145" s="22">
        <f t="shared" si="69"/>
        <v>0</v>
      </c>
      <c r="AP145">
        <f>IF(T145=643,1,'Вводные данные и сценарии'!$C$52+1)</f>
        <v>1</v>
      </c>
      <c r="AQ145" s="22">
        <f t="shared" si="70"/>
        <v>0</v>
      </c>
      <c r="AR145" s="22">
        <f>IF(AND(C145="Недвижимость",D145="жилая"),-AH145*('Вводные данные и сценарии'!$B$58),IF(AND(C145="Недвижимость",D145="нежилая"),-AH145*('Вводные данные и сценарии'!$B$59),0))</f>
        <v>0</v>
      </c>
      <c r="AS145" s="22"/>
      <c r="AT145" s="22">
        <f t="shared" si="71"/>
        <v>0</v>
      </c>
      <c r="AU145" s="55" t="str">
        <f>VLOOKUP(G145,Свод!A:I,9,0)</f>
        <v>исп. расп. Пуассона</v>
      </c>
      <c r="AV145">
        <f>U145-Итог!$B$1</f>
        <v>286</v>
      </c>
      <c r="AW145" s="56">
        <f t="shared" si="72"/>
        <v>0.15020876712328768</v>
      </c>
      <c r="AX145" s="232" t="str">
        <f>IF(AU145="исп. метод Монте-Карло",VLOOKUP(G145,Свод!A:J,10,0),"")</f>
        <v/>
      </c>
      <c r="AY145" s="22">
        <f t="shared" si="73"/>
        <v>0</v>
      </c>
      <c r="AZ145" s="22">
        <f>VLOOKUP(T145,'Курс валют'!$A$2:$B$37,2,0)</f>
        <v>1</v>
      </c>
      <c r="BA145" s="6" t="s">
        <v>940</v>
      </c>
      <c r="BE145" s="6"/>
    </row>
    <row r="146" spans="1:57" x14ac:dyDescent="0.25">
      <c r="A146">
        <v>1</v>
      </c>
      <c r="B146">
        <f t="shared" si="74"/>
        <v>143</v>
      </c>
      <c r="C146" s="227" t="s">
        <v>5</v>
      </c>
      <c r="D146" s="58"/>
      <c r="F146" t="s">
        <v>348</v>
      </c>
      <c r="G146" t="s">
        <v>349</v>
      </c>
      <c r="M146">
        <v>18</v>
      </c>
      <c r="N146">
        <f>VLOOKUP(M146,'Вводные данные и сценарии'!$A$75:$C$96,3,0)</f>
        <v>0.19170000000000001</v>
      </c>
      <c r="P146" s="22"/>
      <c r="Q146" s="22">
        <v>779868</v>
      </c>
      <c r="R146" s="22">
        <v>0</v>
      </c>
      <c r="S146" s="22">
        <v>779868</v>
      </c>
      <c r="T146">
        <v>643</v>
      </c>
      <c r="U146" s="24">
        <v>43706</v>
      </c>
      <c r="V146" s="6"/>
      <c r="AE146" s="19" t="s">
        <v>111</v>
      </c>
      <c r="AF146" s="19" t="s">
        <v>114</v>
      </c>
      <c r="AG146" t="s">
        <v>941</v>
      </c>
      <c r="AH146" s="6">
        <f>IF(OR(C146="Денежные средства",C146="Доля перестраховщика в страховых резервах (регуляторная)",C146="Недвижимость",C146="Требования по текущему налогу на прибыль"),Q146,
IF(OR(C146="Депозиты",C146="Ценные бумаги",C146="Займ страхователю по договору страхования жизни",C146="Займ"),VLOOKUP(E146,'Цен. бум. и деп.'!E:AE,27,0),IF(C146="Производный финансовый инструмент",ПФИ!$B$15,MIN(Q146-R146,S146))))</f>
        <v>779868</v>
      </c>
      <c r="AI146" s="6">
        <f>AH146*VLOOKUP(G146,Свод!A:H,8,0)</f>
        <v>0</v>
      </c>
      <c r="AJ146" s="22">
        <f>IFERROR(VLOOKUP(E146,'Цен. бум. и деп.'!E:AK,30,0),0)</f>
        <v>0</v>
      </c>
      <c r="AK146" s="22">
        <f>IFERROR(VLOOKUP(E146,'Цен. бум. и деп.'!E:AK,33,0),0)</f>
        <v>0</v>
      </c>
      <c r="AL146" s="22">
        <f>IFERROR(VLOOKUP(E146,'Цен. бум. и деп.'!E:AK,29,0),0)</f>
        <v>0</v>
      </c>
      <c r="AM146" s="22">
        <f>IFERROR(VLOOKUP(E146,'Цен. бум. и деп.'!E:AK,31,0),0)</f>
        <v>0</v>
      </c>
      <c r="AN146">
        <f>IF(T146=643,1,'Вводные данные и сценарии'!$B$52+1)</f>
        <v>1</v>
      </c>
      <c r="AO146" s="22">
        <f t="shared" si="69"/>
        <v>0</v>
      </c>
      <c r="AP146">
        <f>IF(T146=643,1,'Вводные данные и сценарии'!$C$52+1)</f>
        <v>1</v>
      </c>
      <c r="AQ146" s="22">
        <f t="shared" si="70"/>
        <v>0</v>
      </c>
      <c r="AR146" s="22">
        <f>IF(AND(C146="Недвижимость",D146="жилая"),-AH146*('Вводные данные и сценарии'!$B$58),IF(AND(C146="Недвижимость",D146="нежилая"),-AH146*('Вводные данные и сценарии'!$B$59),0))</f>
        <v>0</v>
      </c>
      <c r="AS146" s="22"/>
      <c r="AT146" s="22">
        <f t="shared" si="71"/>
        <v>0</v>
      </c>
      <c r="AU146" s="55" t="str">
        <f>VLOOKUP(G146,Свод!A:I,9,0)</f>
        <v>исп. расп. Пуассона</v>
      </c>
      <c r="AV146">
        <f>U146-Итог!$B$1</f>
        <v>241</v>
      </c>
      <c r="AW146" s="56">
        <f t="shared" si="72"/>
        <v>0.12657452054794521</v>
      </c>
      <c r="AX146" s="232" t="str">
        <f>IF(AU146="исп. метод Монте-Карло",VLOOKUP(G146,Свод!A:J,10,0),"")</f>
        <v/>
      </c>
      <c r="AY146" s="22">
        <f t="shared" si="73"/>
        <v>0</v>
      </c>
      <c r="AZ146" s="22">
        <f>VLOOKUP(T146,'Курс валют'!$A$2:$B$37,2,0)</f>
        <v>1</v>
      </c>
      <c r="BA146" s="6" t="s">
        <v>940</v>
      </c>
      <c r="BE146" s="6"/>
    </row>
    <row r="147" spans="1:57" x14ac:dyDescent="0.25">
      <c r="A147">
        <v>1</v>
      </c>
      <c r="B147">
        <f t="shared" si="74"/>
        <v>144</v>
      </c>
      <c r="C147" s="227" t="s">
        <v>5</v>
      </c>
      <c r="D147" s="58"/>
      <c r="F147" t="s">
        <v>350</v>
      </c>
      <c r="G147" t="s">
        <v>351</v>
      </c>
      <c r="M147">
        <v>18</v>
      </c>
      <c r="N147">
        <f>VLOOKUP(M147,'Вводные данные и сценарии'!$A$75:$C$96,3,0)</f>
        <v>0.19170000000000001</v>
      </c>
      <c r="P147" s="22"/>
      <c r="Q147" s="22">
        <v>578550</v>
      </c>
      <c r="R147" s="22">
        <v>0</v>
      </c>
      <c r="S147" s="22">
        <v>578550</v>
      </c>
      <c r="T147">
        <v>643</v>
      </c>
      <c r="U147" s="24">
        <v>43586</v>
      </c>
      <c r="V147" s="6"/>
      <c r="AE147" s="19" t="s">
        <v>111</v>
      </c>
      <c r="AF147" s="19" t="s">
        <v>114</v>
      </c>
      <c r="AG147" t="s">
        <v>941</v>
      </c>
      <c r="AH147" s="6">
        <f>IF(OR(C147="Денежные средства",C147="Доля перестраховщика в страховых резервах (регуляторная)",C147="Недвижимость",C147="Требования по текущему налогу на прибыль"),Q147,
IF(OR(C147="Депозиты",C147="Ценные бумаги",C147="Займ страхователю по договору страхования жизни",C147="Займ"),VLOOKUP(E147,'Цен. бум. и деп.'!E:AE,27,0),IF(C147="Производный финансовый инструмент",ПФИ!$B$15,MIN(Q147-R147,S147))))</f>
        <v>578550</v>
      </c>
      <c r="AI147" s="6">
        <f>AH147*VLOOKUP(G147,Свод!A:H,8,0)</f>
        <v>0</v>
      </c>
      <c r="AJ147" s="22">
        <f>IFERROR(VLOOKUP(E147,'Цен. бум. и деп.'!E:AK,30,0),0)</f>
        <v>0</v>
      </c>
      <c r="AK147" s="22">
        <f>IFERROR(VLOOKUP(E147,'Цен. бум. и деп.'!E:AK,33,0),0)</f>
        <v>0</v>
      </c>
      <c r="AL147" s="22">
        <f>IFERROR(VLOOKUP(E147,'Цен. бум. и деп.'!E:AK,29,0),0)</f>
        <v>0</v>
      </c>
      <c r="AM147" s="22">
        <f>IFERROR(VLOOKUP(E147,'Цен. бум. и деп.'!E:AK,31,0),0)</f>
        <v>0</v>
      </c>
      <c r="AN147">
        <f>IF(T147=643,1,'Вводные данные и сценарии'!$B$52+1)</f>
        <v>1</v>
      </c>
      <c r="AO147" s="22">
        <f t="shared" si="69"/>
        <v>0</v>
      </c>
      <c r="AP147">
        <f>IF(T147=643,1,'Вводные данные и сценарии'!$C$52+1)</f>
        <v>1</v>
      </c>
      <c r="AQ147" s="22">
        <f t="shared" si="70"/>
        <v>0</v>
      </c>
      <c r="AR147" s="22">
        <f>IF(AND(C147="Недвижимость",D147="жилая"),-AH147*('Вводные данные и сценарии'!$B$58),IF(AND(C147="Недвижимость",D147="нежилая"),-AH147*('Вводные данные и сценарии'!$B$59),0))</f>
        <v>0</v>
      </c>
      <c r="AS147" s="22"/>
      <c r="AT147" s="22">
        <f t="shared" si="71"/>
        <v>0</v>
      </c>
      <c r="AU147" s="55" t="str">
        <f>VLOOKUP(G147,Свод!A:I,9,0)</f>
        <v>исп. расп. Пуассона</v>
      </c>
      <c r="AV147">
        <f>U147-Итог!$B$1</f>
        <v>121</v>
      </c>
      <c r="AW147" s="56">
        <f t="shared" si="72"/>
        <v>6.3549863013698638E-2</v>
      </c>
      <c r="AX147" s="232" t="str">
        <f>IF(AU147="исп. метод Монте-Карло",VLOOKUP(G147,Свод!A:J,10,0),"")</f>
        <v/>
      </c>
      <c r="AY147" s="22">
        <f t="shared" si="73"/>
        <v>0</v>
      </c>
      <c r="AZ147" s="22">
        <f>VLOOKUP(T147,'Курс валют'!$A$2:$B$37,2,0)</f>
        <v>1</v>
      </c>
      <c r="BA147" s="6" t="s">
        <v>940</v>
      </c>
      <c r="BE147" s="6"/>
    </row>
    <row r="148" spans="1:57" x14ac:dyDescent="0.25">
      <c r="A148">
        <v>1</v>
      </c>
      <c r="B148">
        <f t="shared" si="74"/>
        <v>145</v>
      </c>
      <c r="C148" s="227" t="s">
        <v>5</v>
      </c>
      <c r="D148" s="58"/>
      <c r="F148" t="s">
        <v>352</v>
      </c>
      <c r="G148" t="s">
        <v>353</v>
      </c>
      <c r="M148">
        <v>18</v>
      </c>
      <c r="N148">
        <f>VLOOKUP(M148,'Вводные данные и сценарии'!$A$75:$C$96,3,0)</f>
        <v>0.19170000000000001</v>
      </c>
      <c r="P148" s="22"/>
      <c r="Q148" s="22">
        <v>71153</v>
      </c>
      <c r="R148" s="22">
        <v>0</v>
      </c>
      <c r="S148" s="22">
        <v>71153</v>
      </c>
      <c r="T148">
        <v>643</v>
      </c>
      <c r="U148" s="24">
        <v>43630</v>
      </c>
      <c r="V148" s="6"/>
      <c r="AE148" s="19" t="s">
        <v>111</v>
      </c>
      <c r="AF148" s="19" t="s">
        <v>114</v>
      </c>
      <c r="AG148" t="s">
        <v>941</v>
      </c>
      <c r="AH148" s="6">
        <f>IF(OR(C148="Денежные средства",C148="Доля перестраховщика в страховых резервах (регуляторная)",C148="Недвижимость",C148="Требования по текущему налогу на прибыль"),Q148,
IF(OR(C148="Депозиты",C148="Ценные бумаги",C148="Займ страхователю по договору страхования жизни",C148="Займ"),VLOOKUP(E148,'Цен. бум. и деп.'!E:AE,27,0),IF(C148="Производный финансовый инструмент",ПФИ!$B$15,MIN(Q148-R148,S148))))</f>
        <v>71153</v>
      </c>
      <c r="AI148" s="6">
        <f>AH148*VLOOKUP(G148,Свод!A:H,8,0)</f>
        <v>0</v>
      </c>
      <c r="AJ148" s="22">
        <f>IFERROR(VLOOKUP(E148,'Цен. бум. и деп.'!E:AK,30,0),0)</f>
        <v>0</v>
      </c>
      <c r="AK148" s="22">
        <f>IFERROR(VLOOKUP(E148,'Цен. бум. и деп.'!E:AK,33,0),0)</f>
        <v>0</v>
      </c>
      <c r="AL148" s="22">
        <f>IFERROR(VLOOKUP(E148,'Цен. бум. и деп.'!E:AK,29,0),0)</f>
        <v>0</v>
      </c>
      <c r="AM148" s="22">
        <f>IFERROR(VLOOKUP(E148,'Цен. бум. и деп.'!E:AK,31,0),0)</f>
        <v>0</v>
      </c>
      <c r="AN148">
        <f>IF(T148=643,1,'Вводные данные и сценарии'!$B$52+1)</f>
        <v>1</v>
      </c>
      <c r="AO148" s="22">
        <f t="shared" si="69"/>
        <v>0</v>
      </c>
      <c r="AP148">
        <f>IF(T148=643,1,'Вводные данные и сценарии'!$C$52+1)</f>
        <v>1</v>
      </c>
      <c r="AQ148" s="22">
        <f t="shared" si="70"/>
        <v>0</v>
      </c>
      <c r="AR148" s="22">
        <f>IF(AND(C148="Недвижимость",D148="жилая"),-AH148*('Вводные данные и сценарии'!$B$58),IF(AND(C148="Недвижимость",D148="нежилая"),-AH148*('Вводные данные и сценарии'!$B$59),0))</f>
        <v>0</v>
      </c>
      <c r="AS148" s="22"/>
      <c r="AT148" s="22">
        <f t="shared" si="71"/>
        <v>0</v>
      </c>
      <c r="AU148" s="55" t="str">
        <f>VLOOKUP(G148,Свод!A:I,9,0)</f>
        <v>исп. расп. Пуассона</v>
      </c>
      <c r="AV148">
        <f>U148-Итог!$B$1</f>
        <v>165</v>
      </c>
      <c r="AW148" s="56">
        <f t="shared" si="72"/>
        <v>8.6658904109589041E-2</v>
      </c>
      <c r="AX148" s="232" t="str">
        <f>IF(AU148="исп. метод Монте-Карло",VLOOKUP(G148,Свод!A:J,10,0),"")</f>
        <v/>
      </c>
      <c r="AY148" s="22">
        <f t="shared" si="73"/>
        <v>0</v>
      </c>
      <c r="AZ148" s="22">
        <f>VLOOKUP(T148,'Курс валют'!$A$2:$B$37,2,0)</f>
        <v>1</v>
      </c>
      <c r="BA148" s="6" t="s">
        <v>940</v>
      </c>
      <c r="BE148" s="6"/>
    </row>
    <row r="149" spans="1:57" x14ac:dyDescent="0.25">
      <c r="A149">
        <v>1</v>
      </c>
      <c r="B149">
        <f t="shared" si="74"/>
        <v>146</v>
      </c>
      <c r="C149" s="227" t="s">
        <v>5</v>
      </c>
      <c r="D149" s="58"/>
      <c r="F149" t="s">
        <v>354</v>
      </c>
      <c r="G149" t="s">
        <v>355</v>
      </c>
      <c r="M149">
        <v>18</v>
      </c>
      <c r="N149">
        <f>VLOOKUP(M149,'Вводные данные и сценарии'!$A$75:$C$96,3,0)</f>
        <v>0.19170000000000001</v>
      </c>
      <c r="P149" s="22"/>
      <c r="Q149" s="22">
        <v>231165</v>
      </c>
      <c r="R149" s="22">
        <v>0</v>
      </c>
      <c r="S149" s="22">
        <v>231165</v>
      </c>
      <c r="T149">
        <v>643</v>
      </c>
      <c r="U149" s="24">
        <v>43588</v>
      </c>
      <c r="V149" s="6"/>
      <c r="AE149" s="19" t="s">
        <v>111</v>
      </c>
      <c r="AF149" s="19" t="s">
        <v>114</v>
      </c>
      <c r="AG149" t="s">
        <v>941</v>
      </c>
      <c r="AH149" s="6">
        <f>IF(OR(C149="Денежные средства",C149="Доля перестраховщика в страховых резервах (регуляторная)",C149="Недвижимость",C149="Требования по текущему налогу на прибыль"),Q149,
IF(OR(C149="Депозиты",C149="Ценные бумаги",C149="Займ страхователю по договору страхования жизни",C149="Займ"),VLOOKUP(E149,'Цен. бум. и деп.'!E:AE,27,0),IF(C149="Производный финансовый инструмент",ПФИ!$B$15,MIN(Q149-R149,S149))))</f>
        <v>231165</v>
      </c>
      <c r="AI149" s="6">
        <f>AH149*VLOOKUP(G149,Свод!A:H,8,0)</f>
        <v>0</v>
      </c>
      <c r="AJ149" s="22">
        <f>IFERROR(VLOOKUP(E149,'Цен. бум. и деп.'!E:AK,30,0),0)</f>
        <v>0</v>
      </c>
      <c r="AK149" s="22">
        <f>IFERROR(VLOOKUP(E149,'Цен. бум. и деп.'!E:AK,33,0),0)</f>
        <v>0</v>
      </c>
      <c r="AL149" s="22">
        <f>IFERROR(VLOOKUP(E149,'Цен. бум. и деп.'!E:AK,29,0),0)</f>
        <v>0</v>
      </c>
      <c r="AM149" s="22">
        <f>IFERROR(VLOOKUP(E149,'Цен. бум. и деп.'!E:AK,31,0),0)</f>
        <v>0</v>
      </c>
      <c r="AN149">
        <f>IF(T149=643,1,'Вводные данные и сценарии'!$B$52+1)</f>
        <v>1</v>
      </c>
      <c r="AO149" s="22">
        <f t="shared" si="69"/>
        <v>0</v>
      </c>
      <c r="AP149">
        <f>IF(T149=643,1,'Вводные данные и сценарии'!$C$52+1)</f>
        <v>1</v>
      </c>
      <c r="AQ149" s="22">
        <f t="shared" si="70"/>
        <v>0</v>
      </c>
      <c r="AR149" s="22">
        <f>IF(AND(C149="Недвижимость",D149="жилая"),-AH149*('Вводные данные и сценарии'!$B$58),IF(AND(C149="Недвижимость",D149="нежилая"),-AH149*('Вводные данные и сценарии'!$B$59),0))</f>
        <v>0</v>
      </c>
      <c r="AS149" s="22"/>
      <c r="AT149" s="22">
        <f t="shared" si="71"/>
        <v>0</v>
      </c>
      <c r="AU149" s="55" t="str">
        <f>VLOOKUP(G149,Свод!A:I,9,0)</f>
        <v>исп. расп. Пуассона</v>
      </c>
      <c r="AV149">
        <f>U149-Итог!$B$1</f>
        <v>123</v>
      </c>
      <c r="AW149" s="56">
        <f t="shared" si="72"/>
        <v>6.4600273972602734E-2</v>
      </c>
      <c r="AX149" s="232" t="str">
        <f>IF(AU149="исп. метод Монте-Карло",VLOOKUP(G149,Свод!A:J,10,0),"")</f>
        <v/>
      </c>
      <c r="AY149" s="22">
        <f t="shared" si="73"/>
        <v>0</v>
      </c>
      <c r="AZ149" s="22">
        <f>VLOOKUP(T149,'Курс валют'!$A$2:$B$37,2,0)</f>
        <v>1</v>
      </c>
      <c r="BA149" s="6" t="s">
        <v>940</v>
      </c>
      <c r="BE149" s="6"/>
    </row>
    <row r="150" spans="1:57" x14ac:dyDescent="0.25">
      <c r="A150">
        <v>1</v>
      </c>
      <c r="B150">
        <f t="shared" si="74"/>
        <v>147</v>
      </c>
      <c r="C150" s="227" t="s">
        <v>5</v>
      </c>
      <c r="D150" s="58"/>
      <c r="F150" t="s">
        <v>356</v>
      </c>
      <c r="G150" t="s">
        <v>357</v>
      </c>
      <c r="M150">
        <v>18</v>
      </c>
      <c r="N150">
        <f>VLOOKUP(M150,'Вводные данные и сценарии'!$A$75:$C$96,3,0)</f>
        <v>0.19170000000000001</v>
      </c>
      <c r="P150" s="22"/>
      <c r="Q150" s="22">
        <v>67207</v>
      </c>
      <c r="R150" s="22">
        <v>0</v>
      </c>
      <c r="S150" s="22">
        <v>67207</v>
      </c>
      <c r="T150">
        <v>643</v>
      </c>
      <c r="U150" s="24">
        <v>43492</v>
      </c>
      <c r="V150" s="6"/>
      <c r="AE150" s="19" t="s">
        <v>111</v>
      </c>
      <c r="AF150" s="19" t="s">
        <v>114</v>
      </c>
      <c r="AG150" t="s">
        <v>941</v>
      </c>
      <c r="AH150" s="6">
        <f>IF(OR(C150="Денежные средства",C150="Доля перестраховщика в страховых резервах (регуляторная)",C150="Недвижимость",C150="Требования по текущему налогу на прибыль"),Q150,
IF(OR(C150="Депозиты",C150="Ценные бумаги",C150="Займ страхователю по договору страхования жизни",C150="Займ"),VLOOKUP(E150,'Цен. бум. и деп.'!E:AE,27,0),IF(C150="Производный финансовый инструмент",ПФИ!$B$15,MIN(Q150-R150,S150))))</f>
        <v>67207</v>
      </c>
      <c r="AI150" s="6">
        <f>AH150*VLOOKUP(G150,Свод!A:H,8,0)</f>
        <v>0</v>
      </c>
      <c r="AJ150" s="22">
        <f>IFERROR(VLOOKUP(E150,'Цен. бум. и деп.'!E:AK,30,0),0)</f>
        <v>0</v>
      </c>
      <c r="AK150" s="22">
        <f>IFERROR(VLOOKUP(E150,'Цен. бум. и деп.'!E:AK,33,0),0)</f>
        <v>0</v>
      </c>
      <c r="AL150" s="22">
        <f>IFERROR(VLOOKUP(E150,'Цен. бум. и деп.'!E:AK,29,0),0)</f>
        <v>0</v>
      </c>
      <c r="AM150" s="22">
        <f>IFERROR(VLOOKUP(E150,'Цен. бум. и деп.'!E:AK,31,0),0)</f>
        <v>0</v>
      </c>
      <c r="AN150">
        <f>IF(T150=643,1,'Вводные данные и сценарии'!$B$52+1)</f>
        <v>1</v>
      </c>
      <c r="AO150" s="22">
        <f t="shared" si="69"/>
        <v>0</v>
      </c>
      <c r="AP150">
        <f>IF(T150=643,1,'Вводные данные и сценарии'!$C$52+1)</f>
        <v>1</v>
      </c>
      <c r="AQ150" s="22">
        <f t="shared" si="70"/>
        <v>0</v>
      </c>
      <c r="AR150" s="22">
        <f>IF(AND(C150="Недвижимость",D150="жилая"),-AH150*('Вводные данные и сценарии'!$B$58),IF(AND(C150="Недвижимость",D150="нежилая"),-AH150*('Вводные данные и сценарии'!$B$59),0))</f>
        <v>0</v>
      </c>
      <c r="AS150" s="22"/>
      <c r="AT150" s="22">
        <f t="shared" si="71"/>
        <v>0</v>
      </c>
      <c r="AU150" s="55" t="str">
        <f>VLOOKUP(G150,Свод!A:I,9,0)</f>
        <v>исп. расп. Пуассона</v>
      </c>
      <c r="AV150">
        <f>U150-Итог!$B$1</f>
        <v>27</v>
      </c>
      <c r="AW150" s="56">
        <f t="shared" si="72"/>
        <v>1.418054794520548E-2</v>
      </c>
      <c r="AX150" s="232" t="str">
        <f>IF(AU150="исп. метод Монте-Карло",VLOOKUP(G150,Свод!A:J,10,0),"")</f>
        <v/>
      </c>
      <c r="AY150" s="22">
        <f t="shared" si="73"/>
        <v>0</v>
      </c>
      <c r="AZ150" s="22">
        <f>VLOOKUP(T150,'Курс валют'!$A$2:$B$37,2,0)</f>
        <v>1</v>
      </c>
      <c r="BA150" s="6" t="s">
        <v>940</v>
      </c>
      <c r="BE150" s="6"/>
    </row>
    <row r="151" spans="1:57" x14ac:dyDescent="0.25">
      <c r="A151">
        <v>1</v>
      </c>
      <c r="B151">
        <f t="shared" si="74"/>
        <v>148</v>
      </c>
      <c r="C151" s="227" t="s">
        <v>5</v>
      </c>
      <c r="D151" s="58"/>
      <c r="F151" t="s">
        <v>358</v>
      </c>
      <c r="G151" t="s">
        <v>359</v>
      </c>
      <c r="M151">
        <v>18</v>
      </c>
      <c r="N151">
        <f>VLOOKUP(M151,'Вводные данные и сценарии'!$A$75:$C$96,3,0)</f>
        <v>0.19170000000000001</v>
      </c>
      <c r="P151" s="22"/>
      <c r="Q151" s="22">
        <v>875184</v>
      </c>
      <c r="R151" s="22">
        <v>0</v>
      </c>
      <c r="S151" s="22">
        <v>875184</v>
      </c>
      <c r="T151">
        <v>643</v>
      </c>
      <c r="U151" s="24">
        <v>43723</v>
      </c>
      <c r="V151" s="6"/>
      <c r="AE151" s="19" t="s">
        <v>111</v>
      </c>
      <c r="AF151" s="19" t="s">
        <v>114</v>
      </c>
      <c r="AG151" t="s">
        <v>941</v>
      </c>
      <c r="AH151" s="6">
        <f>IF(OR(C151="Денежные средства",C151="Доля перестраховщика в страховых резервах (регуляторная)",C151="Недвижимость",C151="Требования по текущему налогу на прибыль"),Q151,
IF(OR(C151="Депозиты",C151="Ценные бумаги",C151="Займ страхователю по договору страхования жизни",C151="Займ"),VLOOKUP(E151,'Цен. бум. и деп.'!E:AE,27,0),IF(C151="Производный финансовый инструмент",ПФИ!$B$15,MIN(Q151-R151,S151))))</f>
        <v>875184</v>
      </c>
      <c r="AI151" s="6">
        <f>AH151*VLOOKUP(G151,Свод!A:H,8,0)</f>
        <v>0</v>
      </c>
      <c r="AJ151" s="22">
        <f>IFERROR(VLOOKUP(E151,'Цен. бум. и деп.'!E:AK,30,0),0)</f>
        <v>0</v>
      </c>
      <c r="AK151" s="22">
        <f>IFERROR(VLOOKUP(E151,'Цен. бум. и деп.'!E:AK,33,0),0)</f>
        <v>0</v>
      </c>
      <c r="AL151" s="22">
        <f>IFERROR(VLOOKUP(E151,'Цен. бум. и деп.'!E:AK,29,0),0)</f>
        <v>0</v>
      </c>
      <c r="AM151" s="22">
        <f>IFERROR(VLOOKUP(E151,'Цен. бум. и деп.'!E:AK,31,0),0)</f>
        <v>0</v>
      </c>
      <c r="AN151">
        <f>IF(T151=643,1,'Вводные данные и сценарии'!$B$52+1)</f>
        <v>1</v>
      </c>
      <c r="AO151" s="22">
        <f t="shared" si="69"/>
        <v>0</v>
      </c>
      <c r="AP151">
        <f>IF(T151=643,1,'Вводные данные и сценарии'!$C$52+1)</f>
        <v>1</v>
      </c>
      <c r="AQ151" s="22">
        <f t="shared" si="70"/>
        <v>0</v>
      </c>
      <c r="AR151" s="22">
        <f>IF(AND(C151="Недвижимость",D151="жилая"),-AH151*('Вводные данные и сценарии'!$B$58),IF(AND(C151="Недвижимость",D151="нежилая"),-AH151*('Вводные данные и сценарии'!$B$59),0))</f>
        <v>0</v>
      </c>
      <c r="AS151" s="22"/>
      <c r="AT151" s="22">
        <f t="shared" si="71"/>
        <v>0</v>
      </c>
      <c r="AU151" s="55" t="str">
        <f>VLOOKUP(G151,Свод!A:I,9,0)</f>
        <v>исп. расп. Пуассона</v>
      </c>
      <c r="AV151">
        <f>U151-Итог!$B$1</f>
        <v>258</v>
      </c>
      <c r="AW151" s="56">
        <f t="shared" si="72"/>
        <v>0.13550301369863016</v>
      </c>
      <c r="AX151" s="232" t="str">
        <f>IF(AU151="исп. метод Монте-Карло",VLOOKUP(G151,Свод!A:J,10,0),"")</f>
        <v/>
      </c>
      <c r="AY151" s="22">
        <f t="shared" si="73"/>
        <v>0</v>
      </c>
      <c r="AZ151" s="22">
        <f>VLOOKUP(T151,'Курс валют'!$A$2:$B$37,2,0)</f>
        <v>1</v>
      </c>
      <c r="BA151" s="6" t="s">
        <v>940</v>
      </c>
      <c r="BE151" s="6"/>
    </row>
    <row r="152" spans="1:57" x14ac:dyDescent="0.25">
      <c r="A152">
        <v>1</v>
      </c>
      <c r="B152">
        <f t="shared" si="74"/>
        <v>149</v>
      </c>
      <c r="C152" s="227" t="s">
        <v>5</v>
      </c>
      <c r="D152" s="58"/>
      <c r="F152" t="s">
        <v>360</v>
      </c>
      <c r="G152" t="s">
        <v>361</v>
      </c>
      <c r="M152">
        <v>18</v>
      </c>
      <c r="N152">
        <f>VLOOKUP(M152,'Вводные данные и сценарии'!$A$75:$C$96,3,0)</f>
        <v>0.19170000000000001</v>
      </c>
      <c r="P152" s="22"/>
      <c r="Q152" s="22">
        <v>487569</v>
      </c>
      <c r="R152" s="22">
        <v>0</v>
      </c>
      <c r="S152" s="22">
        <v>487569</v>
      </c>
      <c r="T152">
        <v>643</v>
      </c>
      <c r="U152" s="24">
        <v>43796</v>
      </c>
      <c r="V152" s="6"/>
      <c r="AE152" s="19" t="s">
        <v>111</v>
      </c>
      <c r="AF152" s="19" t="s">
        <v>114</v>
      </c>
      <c r="AG152" t="s">
        <v>941</v>
      </c>
      <c r="AH152" s="6">
        <f>IF(OR(C152="Денежные средства",C152="Доля перестраховщика в страховых резервах (регуляторная)",C152="Недвижимость",C152="Требования по текущему налогу на прибыль"),Q152,
IF(OR(C152="Депозиты",C152="Ценные бумаги",C152="Займ страхователю по договору страхования жизни",C152="Займ"),VLOOKUP(E152,'Цен. бум. и деп.'!E:AE,27,0),IF(C152="Производный финансовый инструмент",ПФИ!$B$15,MIN(Q152-R152,S152))))</f>
        <v>487569</v>
      </c>
      <c r="AI152" s="6">
        <f>AH152*VLOOKUP(G152,Свод!A:H,8,0)</f>
        <v>0</v>
      </c>
      <c r="AJ152" s="22">
        <f>IFERROR(VLOOKUP(E152,'Цен. бум. и деп.'!E:AK,30,0),0)</f>
        <v>0</v>
      </c>
      <c r="AK152" s="22">
        <f>IFERROR(VLOOKUP(E152,'Цен. бум. и деп.'!E:AK,33,0),0)</f>
        <v>0</v>
      </c>
      <c r="AL152" s="22">
        <f>IFERROR(VLOOKUP(E152,'Цен. бум. и деп.'!E:AK,29,0),0)</f>
        <v>0</v>
      </c>
      <c r="AM152" s="22">
        <f>IFERROR(VLOOKUP(E152,'Цен. бум. и деп.'!E:AK,31,0),0)</f>
        <v>0</v>
      </c>
      <c r="AN152">
        <f>IF(T152=643,1,'Вводные данные и сценарии'!$B$52+1)</f>
        <v>1</v>
      </c>
      <c r="AO152" s="22">
        <f t="shared" si="69"/>
        <v>0</v>
      </c>
      <c r="AP152">
        <f>IF(T152=643,1,'Вводные данные и сценарии'!$C$52+1)</f>
        <v>1</v>
      </c>
      <c r="AQ152" s="22">
        <f t="shared" si="70"/>
        <v>0</v>
      </c>
      <c r="AR152" s="22">
        <f>IF(AND(C152="Недвижимость",D152="жилая"),-AH152*('Вводные данные и сценарии'!$B$58),IF(AND(C152="Недвижимость",D152="нежилая"),-AH152*('Вводные данные и сценарии'!$B$59),0))</f>
        <v>0</v>
      </c>
      <c r="AS152" s="22"/>
      <c r="AT152" s="22">
        <f t="shared" si="71"/>
        <v>0</v>
      </c>
      <c r="AU152" s="55" t="str">
        <f>VLOOKUP(G152,Свод!A:I,9,0)</f>
        <v>исп. расп. Пуассона</v>
      </c>
      <c r="AV152">
        <f>U152-Итог!$B$1</f>
        <v>331</v>
      </c>
      <c r="AW152" s="56">
        <f t="shared" si="72"/>
        <v>0.17384301369863014</v>
      </c>
      <c r="AX152" s="232" t="str">
        <f>IF(AU152="исп. метод Монте-Карло",VLOOKUP(G152,Свод!A:J,10,0),"")</f>
        <v/>
      </c>
      <c r="AY152" s="22">
        <f t="shared" si="73"/>
        <v>0</v>
      </c>
      <c r="AZ152" s="22">
        <f>VLOOKUP(T152,'Курс валют'!$A$2:$B$37,2,0)</f>
        <v>1</v>
      </c>
      <c r="BA152" s="6" t="s">
        <v>940</v>
      </c>
      <c r="BE152" s="6"/>
    </row>
    <row r="153" spans="1:57" x14ac:dyDescent="0.25">
      <c r="A153">
        <v>1</v>
      </c>
      <c r="B153">
        <f t="shared" si="74"/>
        <v>150</v>
      </c>
      <c r="C153" s="227" t="s">
        <v>5</v>
      </c>
      <c r="D153" s="58"/>
      <c r="F153" t="s">
        <v>362</v>
      </c>
      <c r="G153" t="s">
        <v>363</v>
      </c>
      <c r="M153">
        <v>18</v>
      </c>
      <c r="N153">
        <f>VLOOKUP(M153,'Вводные данные и сценарии'!$A$75:$C$96,3,0)</f>
        <v>0.19170000000000001</v>
      </c>
      <c r="P153" s="22"/>
      <c r="Q153" s="22">
        <v>959310</v>
      </c>
      <c r="R153" s="22">
        <v>0</v>
      </c>
      <c r="S153" s="22">
        <v>959310</v>
      </c>
      <c r="T153">
        <v>643</v>
      </c>
      <c r="U153" s="24">
        <v>43481</v>
      </c>
      <c r="V153" s="6"/>
      <c r="AE153" s="19" t="s">
        <v>111</v>
      </c>
      <c r="AF153" s="19" t="s">
        <v>114</v>
      </c>
      <c r="AG153" t="s">
        <v>941</v>
      </c>
      <c r="AH153" s="6">
        <f>IF(OR(C153="Денежные средства",C153="Доля перестраховщика в страховых резервах (регуляторная)",C153="Недвижимость",C153="Требования по текущему налогу на прибыль"),Q153,
IF(OR(C153="Депозиты",C153="Ценные бумаги",C153="Займ страхователю по договору страхования жизни",C153="Займ"),VLOOKUP(E153,'Цен. бум. и деп.'!E:AE,27,0),IF(C153="Производный финансовый инструмент",ПФИ!$B$15,MIN(Q153-R153,S153))))</f>
        <v>959310</v>
      </c>
      <c r="AI153" s="6">
        <f>AH153*VLOOKUP(G153,Свод!A:H,8,0)</f>
        <v>0</v>
      </c>
      <c r="AJ153" s="22">
        <f>IFERROR(VLOOKUP(E153,'Цен. бум. и деп.'!E:AK,30,0),0)</f>
        <v>0</v>
      </c>
      <c r="AK153" s="22">
        <f>IFERROR(VLOOKUP(E153,'Цен. бум. и деп.'!E:AK,33,0),0)</f>
        <v>0</v>
      </c>
      <c r="AL153" s="22">
        <f>IFERROR(VLOOKUP(E153,'Цен. бум. и деп.'!E:AK,29,0),0)</f>
        <v>0</v>
      </c>
      <c r="AM153" s="22">
        <f>IFERROR(VLOOKUP(E153,'Цен. бум. и деп.'!E:AK,31,0),0)</f>
        <v>0</v>
      </c>
      <c r="AN153">
        <f>IF(T153=643,1,'Вводные данные и сценарии'!$B$52+1)</f>
        <v>1</v>
      </c>
      <c r="AO153" s="22">
        <f t="shared" si="69"/>
        <v>0</v>
      </c>
      <c r="AP153">
        <f>IF(T153=643,1,'Вводные данные и сценарии'!$C$52+1)</f>
        <v>1</v>
      </c>
      <c r="AQ153" s="22">
        <f t="shared" si="70"/>
        <v>0</v>
      </c>
      <c r="AR153" s="22">
        <f>IF(AND(C153="Недвижимость",D153="жилая"),-AH153*('Вводные данные и сценарии'!$B$58),IF(AND(C153="Недвижимость",D153="нежилая"),-AH153*('Вводные данные и сценарии'!$B$59),0))</f>
        <v>0</v>
      </c>
      <c r="AS153" s="22"/>
      <c r="AT153" s="22">
        <f t="shared" si="71"/>
        <v>0</v>
      </c>
      <c r="AU153" s="55" t="str">
        <f>VLOOKUP(G153,Свод!A:I,9,0)</f>
        <v>исп. расп. Пуассона</v>
      </c>
      <c r="AV153">
        <f>U153-Итог!$B$1</f>
        <v>16</v>
      </c>
      <c r="AW153" s="56">
        <f t="shared" si="72"/>
        <v>8.4032876712328772E-3</v>
      </c>
      <c r="AX153" s="232" t="str">
        <f>IF(AU153="исп. метод Монте-Карло",VLOOKUP(G153,Свод!A:J,10,0),"")</f>
        <v/>
      </c>
      <c r="AY153" s="22">
        <f t="shared" si="73"/>
        <v>0</v>
      </c>
      <c r="AZ153" s="22">
        <f>VLOOKUP(T153,'Курс валют'!$A$2:$B$37,2,0)</f>
        <v>1</v>
      </c>
      <c r="BA153" s="6" t="s">
        <v>940</v>
      </c>
      <c r="BE153" s="6"/>
    </row>
    <row r="154" spans="1:57" x14ac:dyDescent="0.25">
      <c r="A154">
        <v>1</v>
      </c>
      <c r="B154">
        <f t="shared" si="74"/>
        <v>151</v>
      </c>
      <c r="C154" s="227" t="s">
        <v>5</v>
      </c>
      <c r="D154" s="58"/>
      <c r="F154" t="s">
        <v>364</v>
      </c>
      <c r="G154" t="s">
        <v>365</v>
      </c>
      <c r="M154">
        <v>18</v>
      </c>
      <c r="N154">
        <f>VLOOKUP(M154,'Вводные данные и сценарии'!$A$75:$C$96,3,0)</f>
        <v>0.19170000000000001</v>
      </c>
      <c r="P154" s="22"/>
      <c r="Q154" s="22">
        <v>640870</v>
      </c>
      <c r="R154" s="22">
        <v>0</v>
      </c>
      <c r="S154" s="22">
        <v>640870</v>
      </c>
      <c r="T154">
        <v>643</v>
      </c>
      <c r="U154" s="24">
        <v>43780</v>
      </c>
      <c r="V154" s="6"/>
      <c r="AE154" s="19" t="s">
        <v>111</v>
      </c>
      <c r="AF154" s="19" t="s">
        <v>114</v>
      </c>
      <c r="AG154" t="s">
        <v>941</v>
      </c>
      <c r="AH154" s="6">
        <f>IF(OR(C154="Денежные средства",C154="Доля перестраховщика в страховых резервах (регуляторная)",C154="Недвижимость",C154="Требования по текущему налогу на прибыль"),Q154,
IF(OR(C154="Депозиты",C154="Ценные бумаги",C154="Займ страхователю по договору страхования жизни",C154="Займ"),VLOOKUP(E154,'Цен. бум. и деп.'!E:AE,27,0),IF(C154="Производный финансовый инструмент",ПФИ!$B$15,MIN(Q154-R154,S154))))</f>
        <v>640870</v>
      </c>
      <c r="AI154" s="6">
        <f>AH154*VLOOKUP(G154,Свод!A:H,8,0)</f>
        <v>0</v>
      </c>
      <c r="AJ154" s="22">
        <f>IFERROR(VLOOKUP(E154,'Цен. бум. и деп.'!E:AK,30,0),0)</f>
        <v>0</v>
      </c>
      <c r="AK154" s="22">
        <f>IFERROR(VLOOKUP(E154,'Цен. бум. и деп.'!E:AK,33,0),0)</f>
        <v>0</v>
      </c>
      <c r="AL154" s="22">
        <f>IFERROR(VLOOKUP(E154,'Цен. бум. и деп.'!E:AK,29,0),0)</f>
        <v>0</v>
      </c>
      <c r="AM154" s="22">
        <f>IFERROR(VLOOKUP(E154,'Цен. бум. и деп.'!E:AK,31,0),0)</f>
        <v>0</v>
      </c>
      <c r="AN154">
        <f>IF(T154=643,1,'Вводные данные и сценарии'!$B$52+1)</f>
        <v>1</v>
      </c>
      <c r="AO154" s="22">
        <f t="shared" si="69"/>
        <v>0</v>
      </c>
      <c r="AP154">
        <f>IF(T154=643,1,'Вводные данные и сценарии'!$C$52+1)</f>
        <v>1</v>
      </c>
      <c r="AQ154" s="22">
        <f t="shared" si="70"/>
        <v>0</v>
      </c>
      <c r="AR154" s="22">
        <f>IF(AND(C154="Недвижимость",D154="жилая"),-AH154*('Вводные данные и сценарии'!$B$58),IF(AND(C154="Недвижимость",D154="нежилая"),-AH154*('Вводные данные и сценарии'!$B$59),0))</f>
        <v>0</v>
      </c>
      <c r="AS154" s="22"/>
      <c r="AT154" s="22">
        <f t="shared" si="71"/>
        <v>0</v>
      </c>
      <c r="AU154" s="55" t="str">
        <f>VLOOKUP(G154,Свод!A:I,9,0)</f>
        <v>исп. расп. Пуассона</v>
      </c>
      <c r="AV154">
        <f>U154-Итог!$B$1</f>
        <v>315</v>
      </c>
      <c r="AW154" s="56">
        <f t="shared" si="72"/>
        <v>0.16543972602739726</v>
      </c>
      <c r="AX154" s="232" t="str">
        <f>IF(AU154="исп. метод Монте-Карло",VLOOKUP(G154,Свод!A:J,10,0),"")</f>
        <v/>
      </c>
      <c r="AY154" s="22">
        <f t="shared" si="73"/>
        <v>0</v>
      </c>
      <c r="AZ154" s="22">
        <f>VLOOKUP(T154,'Курс валют'!$A$2:$B$37,2,0)</f>
        <v>1</v>
      </c>
      <c r="BA154" s="6" t="s">
        <v>940</v>
      </c>
      <c r="BE154" s="6"/>
    </row>
    <row r="155" spans="1:57" x14ac:dyDescent="0.25">
      <c r="A155">
        <v>1</v>
      </c>
      <c r="B155">
        <f t="shared" si="74"/>
        <v>152</v>
      </c>
      <c r="C155" s="227" t="s">
        <v>5</v>
      </c>
      <c r="D155" s="58"/>
      <c r="F155" t="s">
        <v>366</v>
      </c>
      <c r="G155" t="s">
        <v>367</v>
      </c>
      <c r="M155">
        <v>18</v>
      </c>
      <c r="N155">
        <f>VLOOKUP(M155,'Вводные данные и сценарии'!$A$75:$C$96,3,0)</f>
        <v>0.19170000000000001</v>
      </c>
      <c r="P155" s="22"/>
      <c r="Q155" s="22">
        <v>876645</v>
      </c>
      <c r="R155" s="22">
        <v>0</v>
      </c>
      <c r="S155" s="22">
        <v>876645</v>
      </c>
      <c r="T155">
        <v>643</v>
      </c>
      <c r="U155" s="24">
        <v>43732</v>
      </c>
      <c r="V155" s="6"/>
      <c r="AE155" s="19" t="s">
        <v>111</v>
      </c>
      <c r="AF155" s="19" t="s">
        <v>114</v>
      </c>
      <c r="AG155" t="s">
        <v>941</v>
      </c>
      <c r="AH155" s="6">
        <f>IF(OR(C155="Денежные средства",C155="Доля перестраховщика в страховых резервах (регуляторная)",C155="Недвижимость",C155="Требования по текущему налогу на прибыль"),Q155,
IF(OR(C155="Депозиты",C155="Ценные бумаги",C155="Займ страхователю по договору страхования жизни",C155="Займ"),VLOOKUP(E155,'Цен. бум. и деп.'!E:AE,27,0),IF(C155="Производный финансовый инструмент",ПФИ!$B$15,MIN(Q155-R155,S155))))</f>
        <v>876645</v>
      </c>
      <c r="AI155" s="6">
        <f>AH155*VLOOKUP(G155,Свод!A:H,8,0)</f>
        <v>0</v>
      </c>
      <c r="AJ155" s="22">
        <f>IFERROR(VLOOKUP(E155,'Цен. бум. и деп.'!E:AK,30,0),0)</f>
        <v>0</v>
      </c>
      <c r="AK155" s="22">
        <f>IFERROR(VLOOKUP(E155,'Цен. бум. и деп.'!E:AK,33,0),0)</f>
        <v>0</v>
      </c>
      <c r="AL155" s="22">
        <f>IFERROR(VLOOKUP(E155,'Цен. бум. и деп.'!E:AK,29,0),0)</f>
        <v>0</v>
      </c>
      <c r="AM155" s="22">
        <f>IFERROR(VLOOKUP(E155,'Цен. бум. и деп.'!E:AK,31,0),0)</f>
        <v>0</v>
      </c>
      <c r="AN155">
        <f>IF(T155=643,1,'Вводные данные и сценарии'!$B$52+1)</f>
        <v>1</v>
      </c>
      <c r="AO155" s="22">
        <f t="shared" si="69"/>
        <v>0</v>
      </c>
      <c r="AP155">
        <f>IF(T155=643,1,'Вводные данные и сценарии'!$C$52+1)</f>
        <v>1</v>
      </c>
      <c r="AQ155" s="22">
        <f t="shared" si="70"/>
        <v>0</v>
      </c>
      <c r="AR155" s="22">
        <f>IF(AND(C155="Недвижимость",D155="жилая"),-AH155*('Вводные данные и сценарии'!$B$58),IF(AND(C155="Недвижимость",D155="нежилая"),-AH155*('Вводные данные и сценарии'!$B$59),0))</f>
        <v>0</v>
      </c>
      <c r="AS155" s="22"/>
      <c r="AT155" s="22">
        <f t="shared" si="71"/>
        <v>0</v>
      </c>
      <c r="AU155" s="55" t="str">
        <f>VLOOKUP(G155,Свод!A:I,9,0)</f>
        <v>исп. расп. Пуассона</v>
      </c>
      <c r="AV155">
        <f>U155-Итог!$B$1</f>
        <v>267</v>
      </c>
      <c r="AW155" s="56">
        <f t="shared" si="72"/>
        <v>0.14022986301369864</v>
      </c>
      <c r="AX155" s="232" t="str">
        <f>IF(AU155="исп. метод Монте-Карло",VLOOKUP(G155,Свод!A:J,10,0),"")</f>
        <v/>
      </c>
      <c r="AY155" s="22">
        <f t="shared" si="73"/>
        <v>0</v>
      </c>
      <c r="AZ155" s="22">
        <f>VLOOKUP(T155,'Курс валют'!$A$2:$B$37,2,0)</f>
        <v>1</v>
      </c>
      <c r="BA155" s="6" t="s">
        <v>940</v>
      </c>
      <c r="BE155" s="6"/>
    </row>
    <row r="156" spans="1:57" x14ac:dyDescent="0.25">
      <c r="A156">
        <v>1</v>
      </c>
      <c r="B156">
        <f t="shared" si="74"/>
        <v>153</v>
      </c>
      <c r="C156" s="227" t="s">
        <v>5</v>
      </c>
      <c r="D156" s="58"/>
      <c r="F156" t="s">
        <v>368</v>
      </c>
      <c r="G156" t="s">
        <v>369</v>
      </c>
      <c r="M156">
        <v>18</v>
      </c>
      <c r="N156">
        <f>VLOOKUP(M156,'Вводные данные и сценарии'!$A$75:$C$96,3,0)</f>
        <v>0.19170000000000001</v>
      </c>
      <c r="P156" s="22"/>
      <c r="Q156" s="22">
        <v>747612</v>
      </c>
      <c r="R156" s="22">
        <v>0</v>
      </c>
      <c r="S156" s="22">
        <v>747612</v>
      </c>
      <c r="T156">
        <v>643</v>
      </c>
      <c r="U156" s="24">
        <v>43504</v>
      </c>
      <c r="V156" s="6"/>
      <c r="AE156" s="19" t="s">
        <v>111</v>
      </c>
      <c r="AF156" s="19" t="s">
        <v>114</v>
      </c>
      <c r="AG156" t="s">
        <v>941</v>
      </c>
      <c r="AH156" s="6">
        <f>IF(OR(C156="Денежные средства",C156="Доля перестраховщика в страховых резервах (регуляторная)",C156="Недвижимость",C156="Требования по текущему налогу на прибыль"),Q156,
IF(OR(C156="Депозиты",C156="Ценные бумаги",C156="Займ страхователю по договору страхования жизни",C156="Займ"),VLOOKUP(E156,'Цен. бум. и деп.'!E:AE,27,0),IF(C156="Производный финансовый инструмент",ПФИ!$B$15,MIN(Q156-R156,S156))))</f>
        <v>747612</v>
      </c>
      <c r="AI156" s="6">
        <f>AH156*VLOOKUP(G156,Свод!A:H,8,0)</f>
        <v>0</v>
      </c>
      <c r="AJ156" s="22">
        <f>IFERROR(VLOOKUP(E156,'Цен. бум. и деп.'!E:AK,30,0),0)</f>
        <v>0</v>
      </c>
      <c r="AK156" s="22">
        <f>IFERROR(VLOOKUP(E156,'Цен. бум. и деп.'!E:AK,33,0),0)</f>
        <v>0</v>
      </c>
      <c r="AL156" s="22">
        <f>IFERROR(VLOOKUP(E156,'Цен. бум. и деп.'!E:AK,29,0),0)</f>
        <v>0</v>
      </c>
      <c r="AM156" s="22">
        <f>IFERROR(VLOOKUP(E156,'Цен. бум. и деп.'!E:AK,31,0),0)</f>
        <v>0</v>
      </c>
      <c r="AN156">
        <f>IF(T156=643,1,'Вводные данные и сценарии'!$B$52+1)</f>
        <v>1</v>
      </c>
      <c r="AO156" s="22">
        <f t="shared" si="69"/>
        <v>0</v>
      </c>
      <c r="AP156">
        <f>IF(T156=643,1,'Вводные данные и сценарии'!$C$52+1)</f>
        <v>1</v>
      </c>
      <c r="AQ156" s="22">
        <f t="shared" si="70"/>
        <v>0</v>
      </c>
      <c r="AR156" s="22">
        <f>IF(AND(C156="Недвижимость",D156="жилая"),-AH156*('Вводные данные и сценарии'!$B$58),IF(AND(C156="Недвижимость",D156="нежилая"),-AH156*('Вводные данные и сценарии'!$B$59),0))</f>
        <v>0</v>
      </c>
      <c r="AS156" s="22"/>
      <c r="AT156" s="22">
        <f t="shared" si="71"/>
        <v>0</v>
      </c>
      <c r="AU156" s="55" t="str">
        <f>VLOOKUP(G156,Свод!A:I,9,0)</f>
        <v>исп. расп. Пуассона</v>
      </c>
      <c r="AV156">
        <f>U156-Итог!$B$1</f>
        <v>39</v>
      </c>
      <c r="AW156" s="56">
        <f t="shared" si="72"/>
        <v>2.0483013698630138E-2</v>
      </c>
      <c r="AX156" s="232" t="str">
        <f>IF(AU156="исп. метод Монте-Карло",VLOOKUP(G156,Свод!A:J,10,0),"")</f>
        <v/>
      </c>
      <c r="AY156" s="22">
        <f t="shared" si="73"/>
        <v>0</v>
      </c>
      <c r="AZ156" s="22">
        <f>VLOOKUP(T156,'Курс валют'!$A$2:$B$37,2,0)</f>
        <v>1</v>
      </c>
      <c r="BA156" s="6" t="s">
        <v>940</v>
      </c>
      <c r="BE156" s="6"/>
    </row>
    <row r="157" spans="1:57" x14ac:dyDescent="0.25">
      <c r="A157">
        <v>1</v>
      </c>
      <c r="B157">
        <f t="shared" si="74"/>
        <v>154</v>
      </c>
      <c r="C157" s="227" t="s">
        <v>5</v>
      </c>
      <c r="D157" s="58"/>
      <c r="F157" t="s">
        <v>370</v>
      </c>
      <c r="G157" t="s">
        <v>371</v>
      </c>
      <c r="M157">
        <v>18</v>
      </c>
      <c r="N157">
        <f>VLOOKUP(M157,'Вводные данные и сценарии'!$A$75:$C$96,3,0)</f>
        <v>0.19170000000000001</v>
      </c>
      <c r="P157" s="22"/>
      <c r="Q157" s="22">
        <v>279839</v>
      </c>
      <c r="R157" s="22">
        <v>0</v>
      </c>
      <c r="S157" s="22">
        <v>279839</v>
      </c>
      <c r="T157">
        <v>643</v>
      </c>
      <c r="U157" s="24">
        <v>43586</v>
      </c>
      <c r="V157" s="6"/>
      <c r="AE157" s="19" t="s">
        <v>111</v>
      </c>
      <c r="AF157" s="19" t="s">
        <v>114</v>
      </c>
      <c r="AG157" t="s">
        <v>941</v>
      </c>
      <c r="AH157" s="6">
        <f>IF(OR(C157="Денежные средства",C157="Доля перестраховщика в страховых резервах (регуляторная)",C157="Недвижимость",C157="Требования по текущему налогу на прибыль"),Q157,
IF(OR(C157="Депозиты",C157="Ценные бумаги",C157="Займ страхователю по договору страхования жизни",C157="Займ"),VLOOKUP(E157,'Цен. бум. и деп.'!E:AE,27,0),IF(C157="Производный финансовый инструмент",ПФИ!$B$15,MIN(Q157-R157,S157))))</f>
        <v>279839</v>
      </c>
      <c r="AI157" s="6">
        <f>AH157*VLOOKUP(G157,Свод!A:H,8,0)</f>
        <v>0</v>
      </c>
      <c r="AJ157" s="22">
        <f>IFERROR(VLOOKUP(E157,'Цен. бум. и деп.'!E:AK,30,0),0)</f>
        <v>0</v>
      </c>
      <c r="AK157" s="22">
        <f>IFERROR(VLOOKUP(E157,'Цен. бум. и деп.'!E:AK,33,0),0)</f>
        <v>0</v>
      </c>
      <c r="AL157" s="22">
        <f>IFERROR(VLOOKUP(E157,'Цен. бум. и деп.'!E:AK,29,0),0)</f>
        <v>0</v>
      </c>
      <c r="AM157" s="22">
        <f>IFERROR(VLOOKUP(E157,'Цен. бум. и деп.'!E:AK,31,0),0)</f>
        <v>0</v>
      </c>
      <c r="AN157">
        <f>IF(T157=643,1,'Вводные данные и сценарии'!$B$52+1)</f>
        <v>1</v>
      </c>
      <c r="AO157" s="22">
        <f t="shared" si="69"/>
        <v>0</v>
      </c>
      <c r="AP157">
        <f>IF(T157=643,1,'Вводные данные и сценарии'!$C$52+1)</f>
        <v>1</v>
      </c>
      <c r="AQ157" s="22">
        <f t="shared" si="70"/>
        <v>0</v>
      </c>
      <c r="AR157" s="22">
        <f>IF(AND(C157="Недвижимость",D157="жилая"),-AH157*('Вводные данные и сценарии'!$B$58),IF(AND(C157="Недвижимость",D157="нежилая"),-AH157*('Вводные данные и сценарии'!$B$59),0))</f>
        <v>0</v>
      </c>
      <c r="AS157" s="22"/>
      <c r="AT157" s="22">
        <f t="shared" si="71"/>
        <v>0</v>
      </c>
      <c r="AU157" s="55" t="str">
        <f>VLOOKUP(G157,Свод!A:I,9,0)</f>
        <v>исп. расп. Пуассона</v>
      </c>
      <c r="AV157">
        <f>U157-Итог!$B$1</f>
        <v>121</v>
      </c>
      <c r="AW157" s="56">
        <f t="shared" si="72"/>
        <v>6.3549863013698638E-2</v>
      </c>
      <c r="AX157" s="232" t="str">
        <f>IF(AU157="исп. метод Монте-Карло",VLOOKUP(G157,Свод!A:J,10,0),"")</f>
        <v/>
      </c>
      <c r="AY157" s="22">
        <f t="shared" si="73"/>
        <v>0</v>
      </c>
      <c r="AZ157" s="22">
        <f>VLOOKUP(T157,'Курс валют'!$A$2:$B$37,2,0)</f>
        <v>1</v>
      </c>
      <c r="BA157" s="6" t="s">
        <v>940</v>
      </c>
      <c r="BE157" s="6"/>
    </row>
    <row r="158" spans="1:57" x14ac:dyDescent="0.25">
      <c r="A158">
        <v>1</v>
      </c>
      <c r="B158">
        <f t="shared" si="74"/>
        <v>155</v>
      </c>
      <c r="C158" s="227" t="s">
        <v>5</v>
      </c>
      <c r="D158" s="58"/>
      <c r="F158" t="s">
        <v>372</v>
      </c>
      <c r="G158" t="s">
        <v>373</v>
      </c>
      <c r="M158">
        <v>18</v>
      </c>
      <c r="N158">
        <f>VLOOKUP(M158,'Вводные данные и сценарии'!$A$75:$C$96,3,0)</f>
        <v>0.19170000000000001</v>
      </c>
      <c r="P158" s="22"/>
      <c r="Q158" s="22">
        <v>746074</v>
      </c>
      <c r="R158" s="22">
        <v>0</v>
      </c>
      <c r="S158" s="22">
        <v>746074</v>
      </c>
      <c r="T158">
        <v>643</v>
      </c>
      <c r="U158" s="24">
        <v>43548</v>
      </c>
      <c r="V158" s="6"/>
      <c r="AE158" s="19" t="s">
        <v>111</v>
      </c>
      <c r="AF158" s="19" t="s">
        <v>114</v>
      </c>
      <c r="AG158" t="s">
        <v>941</v>
      </c>
      <c r="AH158" s="6">
        <f>IF(OR(C158="Денежные средства",C158="Доля перестраховщика в страховых резервах (регуляторная)",C158="Недвижимость",C158="Требования по текущему налогу на прибыль"),Q158,
IF(OR(C158="Депозиты",C158="Ценные бумаги",C158="Займ страхователю по договору страхования жизни",C158="Займ"),VLOOKUP(E158,'Цен. бум. и деп.'!E:AE,27,0),IF(C158="Производный финансовый инструмент",ПФИ!$B$15,MIN(Q158-R158,S158))))</f>
        <v>746074</v>
      </c>
      <c r="AI158" s="6">
        <f>AH158*VLOOKUP(G158,Свод!A:H,8,0)</f>
        <v>0</v>
      </c>
      <c r="AJ158" s="22">
        <f>IFERROR(VLOOKUP(E158,'Цен. бум. и деп.'!E:AK,30,0),0)</f>
        <v>0</v>
      </c>
      <c r="AK158" s="22">
        <f>IFERROR(VLOOKUP(E158,'Цен. бум. и деп.'!E:AK,33,0),0)</f>
        <v>0</v>
      </c>
      <c r="AL158" s="22">
        <f>IFERROR(VLOOKUP(E158,'Цен. бум. и деп.'!E:AK,29,0),0)</f>
        <v>0</v>
      </c>
      <c r="AM158" s="22">
        <f>IFERROR(VLOOKUP(E158,'Цен. бум. и деп.'!E:AK,31,0),0)</f>
        <v>0</v>
      </c>
      <c r="AN158">
        <f>IF(T158=643,1,'Вводные данные и сценарии'!$B$52+1)</f>
        <v>1</v>
      </c>
      <c r="AO158" s="22">
        <f t="shared" si="69"/>
        <v>0</v>
      </c>
      <c r="AP158">
        <f>IF(T158=643,1,'Вводные данные и сценарии'!$C$52+1)</f>
        <v>1</v>
      </c>
      <c r="AQ158" s="22">
        <f t="shared" si="70"/>
        <v>0</v>
      </c>
      <c r="AR158" s="22">
        <f>IF(AND(C158="Недвижимость",D158="жилая"),-AH158*('Вводные данные и сценарии'!$B$58),IF(AND(C158="Недвижимость",D158="нежилая"),-AH158*('Вводные данные и сценарии'!$B$59),0))</f>
        <v>0</v>
      </c>
      <c r="AS158" s="22"/>
      <c r="AT158" s="22">
        <f t="shared" si="71"/>
        <v>0</v>
      </c>
      <c r="AU158" s="55" t="str">
        <f>VLOOKUP(G158,Свод!A:I,9,0)</f>
        <v>исп. расп. Пуассона</v>
      </c>
      <c r="AV158">
        <f>U158-Итог!$B$1</f>
        <v>83</v>
      </c>
      <c r="AW158" s="56">
        <f t="shared" si="72"/>
        <v>4.3592054794520552E-2</v>
      </c>
      <c r="AX158" s="232" t="str">
        <f>IF(AU158="исп. метод Монте-Карло",VLOOKUP(G158,Свод!A:J,10,0),"")</f>
        <v/>
      </c>
      <c r="AY158" s="22">
        <f t="shared" si="73"/>
        <v>0</v>
      </c>
      <c r="AZ158" s="22">
        <f>VLOOKUP(T158,'Курс валют'!$A$2:$B$37,2,0)</f>
        <v>1</v>
      </c>
      <c r="BA158" s="6" t="s">
        <v>940</v>
      </c>
      <c r="BE158" s="6"/>
    </row>
    <row r="159" spans="1:57" x14ac:dyDescent="0.25">
      <c r="A159">
        <v>1</v>
      </c>
      <c r="B159">
        <f t="shared" si="74"/>
        <v>156</v>
      </c>
      <c r="C159" s="227" t="s">
        <v>5</v>
      </c>
      <c r="D159" s="58"/>
      <c r="F159" t="s">
        <v>374</v>
      </c>
      <c r="G159" t="s">
        <v>375</v>
      </c>
      <c r="M159">
        <v>18</v>
      </c>
      <c r="N159">
        <f>VLOOKUP(M159,'Вводные данные и сценарии'!$A$75:$C$96,3,0)</f>
        <v>0.19170000000000001</v>
      </c>
      <c r="P159" s="22"/>
      <c r="Q159" s="22">
        <v>988119</v>
      </c>
      <c r="R159" s="22">
        <v>0</v>
      </c>
      <c r="S159" s="22">
        <v>988119</v>
      </c>
      <c r="T159">
        <v>643</v>
      </c>
      <c r="U159" s="24">
        <v>43778</v>
      </c>
      <c r="V159" s="6"/>
      <c r="AE159" s="19" t="s">
        <v>111</v>
      </c>
      <c r="AF159" s="19" t="s">
        <v>114</v>
      </c>
      <c r="AG159" t="s">
        <v>941</v>
      </c>
      <c r="AH159" s="6">
        <f>IF(OR(C159="Денежные средства",C159="Доля перестраховщика в страховых резервах (регуляторная)",C159="Недвижимость",C159="Требования по текущему налогу на прибыль"),Q159,
IF(OR(C159="Депозиты",C159="Ценные бумаги",C159="Займ страхователю по договору страхования жизни",C159="Займ"),VLOOKUP(E159,'Цен. бум. и деп.'!E:AE,27,0),IF(C159="Производный финансовый инструмент",ПФИ!$B$15,MIN(Q159-R159,S159))))</f>
        <v>988119</v>
      </c>
      <c r="AI159" s="6">
        <f>AH159*VLOOKUP(G159,Свод!A:H,8,0)</f>
        <v>0</v>
      </c>
      <c r="AJ159" s="22">
        <f>IFERROR(VLOOKUP(E159,'Цен. бум. и деп.'!E:AK,30,0),0)</f>
        <v>0</v>
      </c>
      <c r="AK159" s="22">
        <f>IFERROR(VLOOKUP(E159,'Цен. бум. и деп.'!E:AK,33,0),0)</f>
        <v>0</v>
      </c>
      <c r="AL159" s="22">
        <f>IFERROR(VLOOKUP(E159,'Цен. бум. и деп.'!E:AK,29,0),0)</f>
        <v>0</v>
      </c>
      <c r="AM159" s="22">
        <f>IFERROR(VLOOKUP(E159,'Цен. бум. и деп.'!E:AK,31,0),0)</f>
        <v>0</v>
      </c>
      <c r="AN159">
        <f>IF(T159=643,1,'Вводные данные и сценарии'!$B$52+1)</f>
        <v>1</v>
      </c>
      <c r="AO159" s="22">
        <f t="shared" si="69"/>
        <v>0</v>
      </c>
      <c r="AP159">
        <f>IF(T159=643,1,'Вводные данные и сценарии'!$C$52+1)</f>
        <v>1</v>
      </c>
      <c r="AQ159" s="22">
        <f t="shared" si="70"/>
        <v>0</v>
      </c>
      <c r="AR159" s="22">
        <f>IF(AND(C159="Недвижимость",D159="жилая"),-AH159*('Вводные данные и сценарии'!$B$58),IF(AND(C159="Недвижимость",D159="нежилая"),-AH159*('Вводные данные и сценарии'!$B$59),0))</f>
        <v>0</v>
      </c>
      <c r="AS159" s="22"/>
      <c r="AT159" s="22">
        <f t="shared" si="71"/>
        <v>0</v>
      </c>
      <c r="AU159" s="55" t="str">
        <f>VLOOKUP(G159,Свод!A:I,9,0)</f>
        <v>исп. расп. Пуассона</v>
      </c>
      <c r="AV159">
        <f>U159-Итог!$B$1</f>
        <v>313</v>
      </c>
      <c r="AW159" s="56">
        <f t="shared" si="72"/>
        <v>0.16438931506849316</v>
      </c>
      <c r="AX159" s="232" t="str">
        <f>IF(AU159="исп. метод Монте-Карло",VLOOKUP(G159,Свод!A:J,10,0),"")</f>
        <v/>
      </c>
      <c r="AY159" s="22">
        <f t="shared" si="73"/>
        <v>0</v>
      </c>
      <c r="AZ159" s="22">
        <f>VLOOKUP(T159,'Курс валют'!$A$2:$B$37,2,0)</f>
        <v>1</v>
      </c>
      <c r="BA159" s="6" t="s">
        <v>940</v>
      </c>
      <c r="BE159" s="6"/>
    </row>
    <row r="160" spans="1:57" x14ac:dyDescent="0.25">
      <c r="A160">
        <v>1</v>
      </c>
      <c r="B160">
        <f t="shared" si="74"/>
        <v>157</v>
      </c>
      <c r="C160" s="227" t="s">
        <v>5</v>
      </c>
      <c r="D160" s="58"/>
      <c r="F160" t="s">
        <v>376</v>
      </c>
      <c r="G160" t="s">
        <v>377</v>
      </c>
      <c r="M160">
        <v>18</v>
      </c>
      <c r="N160">
        <f>VLOOKUP(M160,'Вводные данные и сценарии'!$A$75:$C$96,3,0)</f>
        <v>0.19170000000000001</v>
      </c>
      <c r="P160" s="22"/>
      <c r="Q160" s="22">
        <v>507799</v>
      </c>
      <c r="R160" s="22">
        <v>0</v>
      </c>
      <c r="S160" s="22">
        <v>507799</v>
      </c>
      <c r="T160">
        <v>643</v>
      </c>
      <c r="U160" s="24">
        <v>43536</v>
      </c>
      <c r="V160" s="6"/>
      <c r="AE160" s="19" t="s">
        <v>111</v>
      </c>
      <c r="AF160" s="19" t="s">
        <v>114</v>
      </c>
      <c r="AG160" t="s">
        <v>941</v>
      </c>
      <c r="AH160" s="6">
        <f>IF(OR(C160="Денежные средства",C160="Доля перестраховщика в страховых резервах (регуляторная)",C160="Недвижимость",C160="Требования по текущему налогу на прибыль"),Q160,
IF(OR(C160="Депозиты",C160="Ценные бумаги",C160="Займ страхователю по договору страхования жизни",C160="Займ"),VLOOKUP(E160,'Цен. бум. и деп.'!E:AE,27,0),IF(C160="Производный финансовый инструмент",ПФИ!$B$15,MIN(Q160-R160,S160))))</f>
        <v>507799</v>
      </c>
      <c r="AI160" s="6">
        <f>AH160*VLOOKUP(G160,Свод!A:H,8,0)</f>
        <v>0</v>
      </c>
      <c r="AJ160" s="22">
        <f>IFERROR(VLOOKUP(E160,'Цен. бум. и деп.'!E:AK,30,0),0)</f>
        <v>0</v>
      </c>
      <c r="AK160" s="22">
        <f>IFERROR(VLOOKUP(E160,'Цен. бум. и деп.'!E:AK,33,0),0)</f>
        <v>0</v>
      </c>
      <c r="AL160" s="22">
        <f>IFERROR(VLOOKUP(E160,'Цен. бум. и деп.'!E:AK,29,0),0)</f>
        <v>0</v>
      </c>
      <c r="AM160" s="22">
        <f>IFERROR(VLOOKUP(E160,'Цен. бум. и деп.'!E:AK,31,0),0)</f>
        <v>0</v>
      </c>
      <c r="AN160">
        <f>IF(T160=643,1,'Вводные данные и сценарии'!$B$52+1)</f>
        <v>1</v>
      </c>
      <c r="AO160" s="22">
        <f t="shared" si="69"/>
        <v>0</v>
      </c>
      <c r="AP160">
        <f>IF(T160=643,1,'Вводные данные и сценарии'!$C$52+1)</f>
        <v>1</v>
      </c>
      <c r="AQ160" s="22">
        <f t="shared" si="70"/>
        <v>0</v>
      </c>
      <c r="AR160" s="22">
        <f>IF(AND(C160="Недвижимость",D160="жилая"),-AH160*('Вводные данные и сценарии'!$B$58),IF(AND(C160="Недвижимость",D160="нежилая"),-AH160*('Вводные данные и сценарии'!$B$59),0))</f>
        <v>0</v>
      </c>
      <c r="AS160" s="22"/>
      <c r="AT160" s="22">
        <f t="shared" si="71"/>
        <v>0</v>
      </c>
      <c r="AU160" s="55" t="str">
        <f>VLOOKUP(G160,Свод!A:I,9,0)</f>
        <v>исп. расп. Пуассона</v>
      </c>
      <c r="AV160">
        <f>U160-Итог!$B$1</f>
        <v>71</v>
      </c>
      <c r="AW160" s="56">
        <f t="shared" si="72"/>
        <v>3.7289589041095896E-2</v>
      </c>
      <c r="AX160" s="232" t="str">
        <f>IF(AU160="исп. метод Монте-Карло",VLOOKUP(G160,Свод!A:J,10,0),"")</f>
        <v/>
      </c>
      <c r="AY160" s="22">
        <f t="shared" si="73"/>
        <v>0</v>
      </c>
      <c r="AZ160" s="22">
        <f>VLOOKUP(T160,'Курс валют'!$A$2:$B$37,2,0)</f>
        <v>1</v>
      </c>
      <c r="BA160" s="6" t="s">
        <v>940</v>
      </c>
      <c r="BE160" s="6"/>
    </row>
    <row r="161" spans="1:57" x14ac:dyDescent="0.25">
      <c r="A161">
        <v>1</v>
      </c>
      <c r="B161">
        <f t="shared" si="74"/>
        <v>158</v>
      </c>
      <c r="C161" s="227" t="s">
        <v>5</v>
      </c>
      <c r="D161" s="58"/>
      <c r="F161" t="s">
        <v>378</v>
      </c>
      <c r="G161" t="s">
        <v>379</v>
      </c>
      <c r="M161">
        <v>18</v>
      </c>
      <c r="N161">
        <f>VLOOKUP(M161,'Вводные данные и сценарии'!$A$75:$C$96,3,0)</f>
        <v>0.19170000000000001</v>
      </c>
      <c r="P161" s="22"/>
      <c r="Q161" s="22">
        <v>582355</v>
      </c>
      <c r="R161" s="22">
        <v>0</v>
      </c>
      <c r="S161" s="22">
        <v>582355</v>
      </c>
      <c r="T161">
        <v>643</v>
      </c>
      <c r="U161" s="24">
        <v>43486</v>
      </c>
      <c r="V161" s="6"/>
      <c r="AE161" s="19" t="s">
        <v>111</v>
      </c>
      <c r="AF161" s="19" t="s">
        <v>114</v>
      </c>
      <c r="AG161" t="s">
        <v>941</v>
      </c>
      <c r="AH161" s="6">
        <f>IF(OR(C161="Денежные средства",C161="Доля перестраховщика в страховых резервах (регуляторная)",C161="Недвижимость",C161="Требования по текущему налогу на прибыль"),Q161,
IF(OR(C161="Депозиты",C161="Ценные бумаги",C161="Займ страхователю по договору страхования жизни",C161="Займ"),VLOOKUP(E161,'Цен. бум. и деп.'!E:AE,27,0),IF(C161="Производный финансовый инструмент",ПФИ!$B$15,MIN(Q161-R161,S161))))</f>
        <v>582355</v>
      </c>
      <c r="AI161" s="6">
        <f>AH161*VLOOKUP(G161,Свод!A:H,8,0)</f>
        <v>0</v>
      </c>
      <c r="AJ161" s="22">
        <f>IFERROR(VLOOKUP(E161,'Цен. бум. и деп.'!E:AK,30,0),0)</f>
        <v>0</v>
      </c>
      <c r="AK161" s="22">
        <f>IFERROR(VLOOKUP(E161,'Цен. бум. и деп.'!E:AK,33,0),0)</f>
        <v>0</v>
      </c>
      <c r="AL161" s="22">
        <f>IFERROR(VLOOKUP(E161,'Цен. бум. и деп.'!E:AK,29,0),0)</f>
        <v>0</v>
      </c>
      <c r="AM161" s="22">
        <f>IFERROR(VLOOKUP(E161,'Цен. бум. и деп.'!E:AK,31,0),0)</f>
        <v>0</v>
      </c>
      <c r="AN161">
        <f>IF(T161=643,1,'Вводные данные и сценарии'!$B$52+1)</f>
        <v>1</v>
      </c>
      <c r="AO161" s="22">
        <f t="shared" si="69"/>
        <v>0</v>
      </c>
      <c r="AP161">
        <f>IF(T161=643,1,'Вводные данные и сценарии'!$C$52+1)</f>
        <v>1</v>
      </c>
      <c r="AQ161" s="22">
        <f t="shared" si="70"/>
        <v>0</v>
      </c>
      <c r="AR161" s="22">
        <f>IF(AND(C161="Недвижимость",D161="жилая"),-AH161*('Вводные данные и сценарии'!$B$58),IF(AND(C161="Недвижимость",D161="нежилая"),-AH161*('Вводные данные и сценарии'!$B$59),0))</f>
        <v>0</v>
      </c>
      <c r="AS161" s="22"/>
      <c r="AT161" s="22">
        <f t="shared" si="71"/>
        <v>0</v>
      </c>
      <c r="AU161" s="55" t="str">
        <f>VLOOKUP(G161,Свод!A:I,9,0)</f>
        <v>исп. расп. Пуассона</v>
      </c>
      <c r="AV161">
        <f>U161-Итог!$B$1</f>
        <v>21</v>
      </c>
      <c r="AW161" s="56">
        <f t="shared" si="72"/>
        <v>1.1029315068493152E-2</v>
      </c>
      <c r="AX161" s="232" t="str">
        <f>IF(AU161="исп. метод Монте-Карло",VLOOKUP(G161,Свод!A:J,10,0),"")</f>
        <v/>
      </c>
      <c r="AY161" s="22">
        <f t="shared" si="73"/>
        <v>0</v>
      </c>
      <c r="AZ161" s="22">
        <f>VLOOKUP(T161,'Курс валют'!$A$2:$B$37,2,0)</f>
        <v>1</v>
      </c>
      <c r="BA161" s="6" t="s">
        <v>940</v>
      </c>
      <c r="BE161" s="6"/>
    </row>
    <row r="162" spans="1:57" x14ac:dyDescent="0.25">
      <c r="A162">
        <v>1</v>
      </c>
      <c r="B162">
        <f t="shared" si="74"/>
        <v>159</v>
      </c>
      <c r="C162" s="227" t="s">
        <v>5</v>
      </c>
      <c r="D162" s="58"/>
      <c r="F162" t="s">
        <v>380</v>
      </c>
      <c r="G162" t="s">
        <v>381</v>
      </c>
      <c r="M162">
        <v>18</v>
      </c>
      <c r="N162">
        <f>VLOOKUP(M162,'Вводные данные и сценарии'!$A$75:$C$96,3,0)</f>
        <v>0.19170000000000001</v>
      </c>
      <c r="P162" s="22"/>
      <c r="Q162" s="22">
        <v>423719</v>
      </c>
      <c r="R162" s="22">
        <v>0</v>
      </c>
      <c r="S162" s="22">
        <v>423719</v>
      </c>
      <c r="T162">
        <v>643</v>
      </c>
      <c r="U162" s="24">
        <v>43818</v>
      </c>
      <c r="V162" s="6"/>
      <c r="AE162" s="19" t="s">
        <v>111</v>
      </c>
      <c r="AF162" s="19" t="s">
        <v>114</v>
      </c>
      <c r="AG162" t="s">
        <v>941</v>
      </c>
      <c r="AH162" s="6">
        <f>IF(OR(C162="Денежные средства",C162="Доля перестраховщика в страховых резервах (регуляторная)",C162="Недвижимость",C162="Требования по текущему налогу на прибыль"),Q162,
IF(OR(C162="Депозиты",C162="Ценные бумаги",C162="Займ страхователю по договору страхования жизни",C162="Займ"),VLOOKUP(E162,'Цен. бум. и деп.'!E:AE,27,0),IF(C162="Производный финансовый инструмент",ПФИ!$B$15,MIN(Q162-R162,S162))))</f>
        <v>423719</v>
      </c>
      <c r="AI162" s="6">
        <f>AH162*VLOOKUP(G162,Свод!A:H,8,0)</f>
        <v>0</v>
      </c>
      <c r="AJ162" s="22">
        <f>IFERROR(VLOOKUP(E162,'Цен. бум. и деп.'!E:AK,30,0),0)</f>
        <v>0</v>
      </c>
      <c r="AK162" s="22">
        <f>IFERROR(VLOOKUP(E162,'Цен. бум. и деп.'!E:AK,33,0),0)</f>
        <v>0</v>
      </c>
      <c r="AL162" s="22">
        <f>IFERROR(VLOOKUP(E162,'Цен. бум. и деп.'!E:AK,29,0),0)</f>
        <v>0</v>
      </c>
      <c r="AM162" s="22">
        <f>IFERROR(VLOOKUP(E162,'Цен. бум. и деп.'!E:AK,31,0),0)</f>
        <v>0</v>
      </c>
      <c r="AN162">
        <f>IF(T162=643,1,'Вводные данные и сценарии'!$B$52+1)</f>
        <v>1</v>
      </c>
      <c r="AO162" s="22">
        <f t="shared" si="69"/>
        <v>0</v>
      </c>
      <c r="AP162">
        <f>IF(T162=643,1,'Вводные данные и сценарии'!$C$52+1)</f>
        <v>1</v>
      </c>
      <c r="AQ162" s="22">
        <f t="shared" si="70"/>
        <v>0</v>
      </c>
      <c r="AR162" s="22">
        <f>IF(AND(C162="Недвижимость",D162="жилая"),-AH162*('Вводные данные и сценарии'!$B$58),IF(AND(C162="Недвижимость",D162="нежилая"),-AH162*('Вводные данные и сценарии'!$B$59),0))</f>
        <v>0</v>
      </c>
      <c r="AS162" s="22"/>
      <c r="AT162" s="22">
        <f t="shared" si="71"/>
        <v>0</v>
      </c>
      <c r="AU162" s="55" t="str">
        <f>VLOOKUP(G162,Свод!A:I,9,0)</f>
        <v>исп. расп. Пуассона</v>
      </c>
      <c r="AV162">
        <f>U162-Итог!$B$1</f>
        <v>353</v>
      </c>
      <c r="AW162" s="56">
        <f t="shared" si="72"/>
        <v>0.18539753424657535</v>
      </c>
      <c r="AX162" s="232" t="str">
        <f>IF(AU162="исп. метод Монте-Карло",VLOOKUP(G162,Свод!A:J,10,0),"")</f>
        <v/>
      </c>
      <c r="AY162" s="22">
        <f t="shared" si="73"/>
        <v>0</v>
      </c>
      <c r="AZ162" s="22">
        <f>VLOOKUP(T162,'Курс валют'!$A$2:$B$37,2,0)</f>
        <v>1</v>
      </c>
      <c r="BA162" s="6" t="s">
        <v>940</v>
      </c>
      <c r="BE162" s="6"/>
    </row>
    <row r="163" spans="1:57" x14ac:dyDescent="0.25">
      <c r="A163">
        <v>1</v>
      </c>
      <c r="B163">
        <f t="shared" si="74"/>
        <v>160</v>
      </c>
      <c r="C163" s="227" t="s">
        <v>5</v>
      </c>
      <c r="D163" s="58"/>
      <c r="F163" t="s">
        <v>382</v>
      </c>
      <c r="G163" t="s">
        <v>383</v>
      </c>
      <c r="M163">
        <v>18</v>
      </c>
      <c r="N163">
        <f>VLOOKUP(M163,'Вводные данные и сценарии'!$A$75:$C$96,3,0)</f>
        <v>0.19170000000000001</v>
      </c>
      <c r="P163" s="22"/>
      <c r="Q163" s="22">
        <v>922643</v>
      </c>
      <c r="R163" s="22">
        <v>0</v>
      </c>
      <c r="S163" s="22">
        <v>922643</v>
      </c>
      <c r="T163">
        <v>643</v>
      </c>
      <c r="U163" s="24">
        <v>43600</v>
      </c>
      <c r="V163" s="6"/>
      <c r="AE163" s="19" t="s">
        <v>111</v>
      </c>
      <c r="AF163" s="19" t="s">
        <v>114</v>
      </c>
      <c r="AG163" t="s">
        <v>941</v>
      </c>
      <c r="AH163" s="6">
        <f>IF(OR(C163="Денежные средства",C163="Доля перестраховщика в страховых резервах (регуляторная)",C163="Недвижимость",C163="Требования по текущему налогу на прибыль"),Q163,
IF(OR(C163="Депозиты",C163="Ценные бумаги",C163="Займ страхователю по договору страхования жизни",C163="Займ"),VLOOKUP(E163,'Цен. бум. и деп.'!E:AE,27,0),IF(C163="Производный финансовый инструмент",ПФИ!$B$15,MIN(Q163-R163,S163))))</f>
        <v>922643</v>
      </c>
      <c r="AI163" s="6">
        <f>AH163*VLOOKUP(G163,Свод!A:H,8,0)</f>
        <v>0</v>
      </c>
      <c r="AJ163" s="22">
        <f>IFERROR(VLOOKUP(E163,'Цен. бум. и деп.'!E:AK,30,0),0)</f>
        <v>0</v>
      </c>
      <c r="AK163" s="22">
        <f>IFERROR(VLOOKUP(E163,'Цен. бум. и деп.'!E:AK,33,0),0)</f>
        <v>0</v>
      </c>
      <c r="AL163" s="22">
        <f>IFERROR(VLOOKUP(E163,'Цен. бум. и деп.'!E:AK,29,0),0)</f>
        <v>0</v>
      </c>
      <c r="AM163" s="22">
        <f>IFERROR(VLOOKUP(E163,'Цен. бум. и деп.'!E:AK,31,0),0)</f>
        <v>0</v>
      </c>
      <c r="AN163">
        <f>IF(T163=643,1,'Вводные данные и сценарии'!$B$52+1)</f>
        <v>1</v>
      </c>
      <c r="AO163" s="22">
        <f t="shared" si="69"/>
        <v>0</v>
      </c>
      <c r="AP163">
        <f>IF(T163=643,1,'Вводные данные и сценарии'!$C$52+1)</f>
        <v>1</v>
      </c>
      <c r="AQ163" s="22">
        <f t="shared" si="70"/>
        <v>0</v>
      </c>
      <c r="AR163" s="22">
        <f>IF(AND(C163="Недвижимость",D163="жилая"),-AH163*('Вводные данные и сценарии'!$B$58),IF(AND(C163="Недвижимость",D163="нежилая"),-AH163*('Вводные данные и сценарии'!$B$59),0))</f>
        <v>0</v>
      </c>
      <c r="AS163" s="22"/>
      <c r="AT163" s="22">
        <f t="shared" si="71"/>
        <v>0</v>
      </c>
      <c r="AU163" s="55" t="str">
        <f>VLOOKUP(G163,Свод!A:I,9,0)</f>
        <v>исп. расп. Пуассона</v>
      </c>
      <c r="AV163">
        <f>U163-Итог!$B$1</f>
        <v>135</v>
      </c>
      <c r="AW163" s="56">
        <f t="shared" si="72"/>
        <v>7.0902739726027397E-2</v>
      </c>
      <c r="AX163" s="232" t="str">
        <f>IF(AU163="исп. метод Монте-Карло",VLOOKUP(G163,Свод!A:J,10,0),"")</f>
        <v/>
      </c>
      <c r="AY163" s="22">
        <f t="shared" si="73"/>
        <v>0</v>
      </c>
      <c r="AZ163" s="22">
        <f>VLOOKUP(T163,'Курс валют'!$A$2:$B$37,2,0)</f>
        <v>1</v>
      </c>
      <c r="BA163" s="6" t="s">
        <v>940</v>
      </c>
      <c r="BE163" s="6"/>
    </row>
    <row r="164" spans="1:57" x14ac:dyDescent="0.25">
      <c r="A164">
        <v>1</v>
      </c>
      <c r="B164">
        <f t="shared" si="74"/>
        <v>161</v>
      </c>
      <c r="C164" s="227" t="s">
        <v>5</v>
      </c>
      <c r="D164" s="58"/>
      <c r="F164" t="s">
        <v>384</v>
      </c>
      <c r="G164" t="s">
        <v>385</v>
      </c>
      <c r="M164">
        <v>18</v>
      </c>
      <c r="N164">
        <f>VLOOKUP(M164,'Вводные данные и сценарии'!$A$75:$C$96,3,0)</f>
        <v>0.19170000000000001</v>
      </c>
      <c r="P164" s="22"/>
      <c r="Q164" s="22">
        <v>756666</v>
      </c>
      <c r="R164" s="22">
        <v>0</v>
      </c>
      <c r="S164" s="22">
        <v>756666</v>
      </c>
      <c r="T164">
        <v>643</v>
      </c>
      <c r="U164" s="24">
        <v>43595</v>
      </c>
      <c r="V164" s="6"/>
      <c r="AE164" s="19" t="s">
        <v>111</v>
      </c>
      <c r="AF164" s="19" t="s">
        <v>114</v>
      </c>
      <c r="AG164" t="s">
        <v>941</v>
      </c>
      <c r="AH164" s="6">
        <f>IF(OR(C164="Денежные средства",C164="Доля перестраховщика в страховых резервах (регуляторная)",C164="Недвижимость",C164="Требования по текущему налогу на прибыль"),Q164,
IF(OR(C164="Депозиты",C164="Ценные бумаги",C164="Займ страхователю по договору страхования жизни",C164="Займ"),VLOOKUP(E164,'Цен. бум. и деп.'!E:AE,27,0),IF(C164="Производный финансовый инструмент",ПФИ!$B$15,MIN(Q164-R164,S164))))</f>
        <v>756666</v>
      </c>
      <c r="AI164" s="6">
        <f>AH164*VLOOKUP(G164,Свод!A:H,8,0)</f>
        <v>0</v>
      </c>
      <c r="AJ164" s="22">
        <f>IFERROR(VLOOKUP(E164,'Цен. бум. и деп.'!E:AK,30,0),0)</f>
        <v>0</v>
      </c>
      <c r="AK164" s="22">
        <f>IFERROR(VLOOKUP(E164,'Цен. бум. и деп.'!E:AK,33,0),0)</f>
        <v>0</v>
      </c>
      <c r="AL164" s="22">
        <f>IFERROR(VLOOKUP(E164,'Цен. бум. и деп.'!E:AK,29,0),0)</f>
        <v>0</v>
      </c>
      <c r="AM164" s="22">
        <f>IFERROR(VLOOKUP(E164,'Цен. бум. и деп.'!E:AK,31,0),0)</f>
        <v>0</v>
      </c>
      <c r="AN164">
        <f>IF(T164=643,1,'Вводные данные и сценарии'!$B$52+1)</f>
        <v>1</v>
      </c>
      <c r="AO164" s="22">
        <f t="shared" si="69"/>
        <v>0</v>
      </c>
      <c r="AP164">
        <f>IF(T164=643,1,'Вводные данные и сценарии'!$C$52+1)</f>
        <v>1</v>
      </c>
      <c r="AQ164" s="22">
        <f t="shared" si="70"/>
        <v>0</v>
      </c>
      <c r="AR164" s="22">
        <f>IF(AND(C164="Недвижимость",D164="жилая"),-AH164*('Вводные данные и сценарии'!$B$58),IF(AND(C164="Недвижимость",D164="нежилая"),-AH164*('Вводные данные и сценарии'!$B$59),0))</f>
        <v>0</v>
      </c>
      <c r="AS164" s="22"/>
      <c r="AT164" s="22">
        <f t="shared" si="71"/>
        <v>0</v>
      </c>
      <c r="AU164" s="55" t="str">
        <f>VLOOKUP(G164,Свод!A:I,9,0)</f>
        <v>исп. расп. Пуассона</v>
      </c>
      <c r="AV164">
        <f>U164-Итог!$B$1</f>
        <v>130</v>
      </c>
      <c r="AW164" s="56">
        <f t="shared" si="72"/>
        <v>6.8276712328767128E-2</v>
      </c>
      <c r="AX164" s="232" t="str">
        <f>IF(AU164="исп. метод Монте-Карло",VLOOKUP(G164,Свод!A:J,10,0),"")</f>
        <v/>
      </c>
      <c r="AY164" s="22">
        <f t="shared" si="73"/>
        <v>0</v>
      </c>
      <c r="AZ164" s="22">
        <f>VLOOKUP(T164,'Курс валют'!$A$2:$B$37,2,0)</f>
        <v>1</v>
      </c>
      <c r="BA164" s="6" t="s">
        <v>940</v>
      </c>
      <c r="BE164" s="6"/>
    </row>
    <row r="165" spans="1:57" x14ac:dyDescent="0.25">
      <c r="A165">
        <v>1</v>
      </c>
      <c r="B165">
        <f t="shared" si="74"/>
        <v>162</v>
      </c>
      <c r="C165" s="227" t="s">
        <v>5</v>
      </c>
      <c r="D165" s="58"/>
      <c r="F165" t="s">
        <v>386</v>
      </c>
      <c r="G165" t="s">
        <v>387</v>
      </c>
      <c r="M165">
        <v>18</v>
      </c>
      <c r="N165">
        <f>VLOOKUP(M165,'Вводные данные и сценарии'!$A$75:$C$96,3,0)</f>
        <v>0.19170000000000001</v>
      </c>
      <c r="P165" s="22"/>
      <c r="Q165" s="22">
        <v>92247</v>
      </c>
      <c r="R165" s="22">
        <v>0</v>
      </c>
      <c r="S165" s="22">
        <v>92247</v>
      </c>
      <c r="T165">
        <v>643</v>
      </c>
      <c r="U165" s="24">
        <v>43736</v>
      </c>
      <c r="V165" s="6"/>
      <c r="AE165" s="19" t="s">
        <v>111</v>
      </c>
      <c r="AF165" s="19" t="s">
        <v>114</v>
      </c>
      <c r="AG165" t="s">
        <v>941</v>
      </c>
      <c r="AH165" s="6">
        <f>IF(OR(C165="Денежные средства",C165="Доля перестраховщика в страховых резервах (регуляторная)",C165="Недвижимость",C165="Требования по текущему налогу на прибыль"),Q165,
IF(OR(C165="Депозиты",C165="Ценные бумаги",C165="Займ страхователю по договору страхования жизни",C165="Займ"),VLOOKUP(E165,'Цен. бум. и деп.'!E:AE,27,0),IF(C165="Производный финансовый инструмент",ПФИ!$B$15,MIN(Q165-R165,S165))))</f>
        <v>92247</v>
      </c>
      <c r="AI165" s="6">
        <f>AH165*VLOOKUP(G165,Свод!A:H,8,0)</f>
        <v>0</v>
      </c>
      <c r="AJ165" s="22">
        <f>IFERROR(VLOOKUP(E165,'Цен. бум. и деп.'!E:AK,30,0),0)</f>
        <v>0</v>
      </c>
      <c r="AK165" s="22">
        <f>IFERROR(VLOOKUP(E165,'Цен. бум. и деп.'!E:AK,33,0),0)</f>
        <v>0</v>
      </c>
      <c r="AL165" s="22">
        <f>IFERROR(VLOOKUP(E165,'Цен. бум. и деп.'!E:AK,29,0),0)</f>
        <v>0</v>
      </c>
      <c r="AM165" s="22">
        <f>IFERROR(VLOOKUP(E165,'Цен. бум. и деп.'!E:AK,31,0),0)</f>
        <v>0</v>
      </c>
      <c r="AN165">
        <f>IF(T165=643,1,'Вводные данные и сценарии'!$B$52+1)</f>
        <v>1</v>
      </c>
      <c r="AO165" s="22">
        <f t="shared" si="69"/>
        <v>0</v>
      </c>
      <c r="AP165">
        <f>IF(T165=643,1,'Вводные данные и сценарии'!$C$52+1)</f>
        <v>1</v>
      </c>
      <c r="AQ165" s="22">
        <f t="shared" si="70"/>
        <v>0</v>
      </c>
      <c r="AR165" s="22">
        <f>IF(AND(C165="Недвижимость",D165="жилая"),-AH165*('Вводные данные и сценарии'!$B$58),IF(AND(C165="Недвижимость",D165="нежилая"),-AH165*('Вводные данные и сценарии'!$B$59),0))</f>
        <v>0</v>
      </c>
      <c r="AS165" s="22"/>
      <c r="AT165" s="22">
        <f t="shared" si="71"/>
        <v>0</v>
      </c>
      <c r="AU165" s="55" t="str">
        <f>VLOOKUP(G165,Свод!A:I,9,0)</f>
        <v>исп. расп. Пуассона</v>
      </c>
      <c r="AV165">
        <f>U165-Итог!$B$1</f>
        <v>271</v>
      </c>
      <c r="AW165" s="56">
        <f t="shared" si="72"/>
        <v>0.14233068493150686</v>
      </c>
      <c r="AX165" s="232" t="str">
        <f>IF(AU165="исп. метод Монте-Карло",VLOOKUP(G165,Свод!A:J,10,0),"")</f>
        <v/>
      </c>
      <c r="AY165" s="22">
        <f t="shared" si="73"/>
        <v>0</v>
      </c>
      <c r="AZ165" s="22">
        <f>VLOOKUP(T165,'Курс валют'!$A$2:$B$37,2,0)</f>
        <v>1</v>
      </c>
      <c r="BA165" s="6" t="s">
        <v>940</v>
      </c>
      <c r="BE165" s="6"/>
    </row>
    <row r="166" spans="1:57" x14ac:dyDescent="0.25">
      <c r="A166">
        <v>1</v>
      </c>
      <c r="B166">
        <f t="shared" si="74"/>
        <v>163</v>
      </c>
      <c r="C166" s="227" t="s">
        <v>5</v>
      </c>
      <c r="D166" s="58"/>
      <c r="F166" t="s">
        <v>388</v>
      </c>
      <c r="G166" t="s">
        <v>389</v>
      </c>
      <c r="M166">
        <v>18</v>
      </c>
      <c r="N166">
        <f>VLOOKUP(M166,'Вводные данные и сценарии'!$A$75:$C$96,3,0)</f>
        <v>0.19170000000000001</v>
      </c>
      <c r="P166" s="22"/>
      <c r="Q166" s="22">
        <v>217702</v>
      </c>
      <c r="R166" s="22">
        <v>0</v>
      </c>
      <c r="S166" s="22">
        <v>217702</v>
      </c>
      <c r="T166">
        <v>643</v>
      </c>
      <c r="U166" s="24">
        <v>43640</v>
      </c>
      <c r="V166" s="6"/>
      <c r="AE166" s="19" t="s">
        <v>111</v>
      </c>
      <c r="AF166" s="19" t="s">
        <v>114</v>
      </c>
      <c r="AG166" t="s">
        <v>941</v>
      </c>
      <c r="AH166" s="6">
        <f>IF(OR(C166="Денежные средства",C166="Доля перестраховщика в страховых резервах (регуляторная)",C166="Недвижимость",C166="Требования по текущему налогу на прибыль"),Q166,
IF(OR(C166="Депозиты",C166="Ценные бумаги",C166="Займ страхователю по договору страхования жизни",C166="Займ"),VLOOKUP(E166,'Цен. бум. и деп.'!E:AE,27,0),IF(C166="Производный финансовый инструмент",ПФИ!$B$15,MIN(Q166-R166,S166))))</f>
        <v>217702</v>
      </c>
      <c r="AI166" s="6">
        <f>AH166*VLOOKUP(G166,Свод!A:H,8,0)</f>
        <v>0</v>
      </c>
      <c r="AJ166" s="22">
        <f>IFERROR(VLOOKUP(E166,'Цен. бум. и деп.'!E:AK,30,0),0)</f>
        <v>0</v>
      </c>
      <c r="AK166" s="22">
        <f>IFERROR(VLOOKUP(E166,'Цен. бум. и деп.'!E:AK,33,0),0)</f>
        <v>0</v>
      </c>
      <c r="AL166" s="22">
        <f>IFERROR(VLOOKUP(E166,'Цен. бум. и деп.'!E:AK,29,0),0)</f>
        <v>0</v>
      </c>
      <c r="AM166" s="22">
        <f>IFERROR(VLOOKUP(E166,'Цен. бум. и деп.'!E:AK,31,0),0)</f>
        <v>0</v>
      </c>
      <c r="AN166">
        <f>IF(T166=643,1,'Вводные данные и сценарии'!$B$52+1)</f>
        <v>1</v>
      </c>
      <c r="AO166" s="22">
        <f t="shared" si="69"/>
        <v>0</v>
      </c>
      <c r="AP166">
        <f>IF(T166=643,1,'Вводные данные и сценарии'!$C$52+1)</f>
        <v>1</v>
      </c>
      <c r="AQ166" s="22">
        <f t="shared" si="70"/>
        <v>0</v>
      </c>
      <c r="AR166" s="22">
        <f>IF(AND(C166="Недвижимость",D166="жилая"),-AH166*('Вводные данные и сценарии'!$B$58),IF(AND(C166="Недвижимость",D166="нежилая"),-AH166*('Вводные данные и сценарии'!$B$59),0))</f>
        <v>0</v>
      </c>
      <c r="AS166" s="22"/>
      <c r="AT166" s="22">
        <f t="shared" si="71"/>
        <v>0</v>
      </c>
      <c r="AU166" s="55" t="str">
        <f>VLOOKUP(G166,Свод!A:I,9,0)</f>
        <v>исп. расп. Пуассона</v>
      </c>
      <c r="AV166">
        <f>U166-Итог!$B$1</f>
        <v>175</v>
      </c>
      <c r="AW166" s="56">
        <f t="shared" si="72"/>
        <v>9.1910958904109594E-2</v>
      </c>
      <c r="AX166" s="232" t="str">
        <f>IF(AU166="исп. метод Монте-Карло",VLOOKUP(G166,Свод!A:J,10,0),"")</f>
        <v/>
      </c>
      <c r="AY166" s="22">
        <f t="shared" si="73"/>
        <v>0</v>
      </c>
      <c r="AZ166" s="22">
        <f>VLOOKUP(T166,'Курс валют'!$A$2:$B$37,2,0)</f>
        <v>1</v>
      </c>
      <c r="BA166" s="6" t="s">
        <v>940</v>
      </c>
      <c r="BE166" s="6"/>
    </row>
    <row r="167" spans="1:57" x14ac:dyDescent="0.25">
      <c r="A167">
        <v>1</v>
      </c>
      <c r="B167">
        <f t="shared" si="74"/>
        <v>164</v>
      </c>
      <c r="C167" s="227" t="s">
        <v>5</v>
      </c>
      <c r="D167" s="58"/>
      <c r="F167" t="s">
        <v>390</v>
      </c>
      <c r="G167" t="s">
        <v>391</v>
      </c>
      <c r="M167">
        <v>18</v>
      </c>
      <c r="N167">
        <f>VLOOKUP(M167,'Вводные данные и сценарии'!$A$75:$C$96,3,0)</f>
        <v>0.19170000000000001</v>
      </c>
      <c r="P167" s="22"/>
      <c r="Q167" s="22">
        <v>460776</v>
      </c>
      <c r="R167" s="22">
        <v>0</v>
      </c>
      <c r="S167" s="22">
        <v>460776</v>
      </c>
      <c r="T167">
        <v>643</v>
      </c>
      <c r="U167" s="24">
        <v>43739</v>
      </c>
      <c r="V167" s="6"/>
      <c r="AE167" s="19" t="s">
        <v>111</v>
      </c>
      <c r="AF167" s="19" t="s">
        <v>114</v>
      </c>
      <c r="AG167" t="s">
        <v>941</v>
      </c>
      <c r="AH167" s="6">
        <f>IF(OR(C167="Денежные средства",C167="Доля перестраховщика в страховых резервах (регуляторная)",C167="Недвижимость",C167="Требования по текущему налогу на прибыль"),Q167,
IF(OR(C167="Депозиты",C167="Ценные бумаги",C167="Займ страхователю по договору страхования жизни",C167="Займ"),VLOOKUP(E167,'Цен. бум. и деп.'!E:AE,27,0),IF(C167="Производный финансовый инструмент",ПФИ!$B$15,MIN(Q167-R167,S167))))</f>
        <v>460776</v>
      </c>
      <c r="AI167" s="6">
        <f>AH167*VLOOKUP(G167,Свод!A:H,8,0)</f>
        <v>0</v>
      </c>
      <c r="AJ167" s="22">
        <f>IFERROR(VLOOKUP(E167,'Цен. бум. и деп.'!E:AK,30,0),0)</f>
        <v>0</v>
      </c>
      <c r="AK167" s="22">
        <f>IFERROR(VLOOKUP(E167,'Цен. бум. и деп.'!E:AK,33,0),0)</f>
        <v>0</v>
      </c>
      <c r="AL167" s="22">
        <f>IFERROR(VLOOKUP(E167,'Цен. бум. и деп.'!E:AK,29,0),0)</f>
        <v>0</v>
      </c>
      <c r="AM167" s="22">
        <f>IFERROR(VLOOKUP(E167,'Цен. бум. и деп.'!E:AK,31,0),0)</f>
        <v>0</v>
      </c>
      <c r="AN167">
        <f>IF(T167=643,1,'Вводные данные и сценарии'!$B$52+1)</f>
        <v>1</v>
      </c>
      <c r="AO167" s="22">
        <f t="shared" si="69"/>
        <v>0</v>
      </c>
      <c r="AP167">
        <f>IF(T167=643,1,'Вводные данные и сценарии'!$C$52+1)</f>
        <v>1</v>
      </c>
      <c r="AQ167" s="22">
        <f t="shared" si="70"/>
        <v>0</v>
      </c>
      <c r="AR167" s="22">
        <f>IF(AND(C167="Недвижимость",D167="жилая"),-AH167*('Вводные данные и сценарии'!$B$58),IF(AND(C167="Недвижимость",D167="нежилая"),-AH167*('Вводные данные и сценарии'!$B$59),0))</f>
        <v>0</v>
      </c>
      <c r="AS167" s="22"/>
      <c r="AT167" s="22">
        <f t="shared" si="71"/>
        <v>0</v>
      </c>
      <c r="AU167" s="55" t="str">
        <f>VLOOKUP(G167,Свод!A:I,9,0)</f>
        <v>исп. расп. Пуассона</v>
      </c>
      <c r="AV167">
        <f>U167-Итог!$B$1</f>
        <v>274</v>
      </c>
      <c r="AW167" s="56">
        <f t="shared" si="72"/>
        <v>0.14390630136986302</v>
      </c>
      <c r="AX167" s="232" t="str">
        <f>IF(AU167="исп. метод Монте-Карло",VLOOKUP(G167,Свод!A:J,10,0),"")</f>
        <v/>
      </c>
      <c r="AY167" s="22">
        <f t="shared" si="73"/>
        <v>0</v>
      </c>
      <c r="AZ167" s="22">
        <f>VLOOKUP(T167,'Курс валют'!$A$2:$B$37,2,0)</f>
        <v>1</v>
      </c>
      <c r="BA167" s="6" t="s">
        <v>940</v>
      </c>
      <c r="BE167" s="6"/>
    </row>
    <row r="168" spans="1:57" x14ac:dyDescent="0.25">
      <c r="A168">
        <v>1</v>
      </c>
      <c r="B168">
        <f t="shared" si="74"/>
        <v>165</v>
      </c>
      <c r="C168" s="227" t="s">
        <v>5</v>
      </c>
      <c r="D168" s="58"/>
      <c r="F168" t="s">
        <v>392</v>
      </c>
      <c r="G168" t="s">
        <v>393</v>
      </c>
      <c r="M168">
        <v>18</v>
      </c>
      <c r="N168">
        <f>VLOOKUP(M168,'Вводные данные и сценарии'!$A$75:$C$96,3,0)</f>
        <v>0.19170000000000001</v>
      </c>
      <c r="P168" s="22"/>
      <c r="Q168" s="22">
        <v>702744</v>
      </c>
      <c r="R168" s="22">
        <v>0</v>
      </c>
      <c r="S168" s="22">
        <v>702744</v>
      </c>
      <c r="T168">
        <v>643</v>
      </c>
      <c r="U168" s="24">
        <v>43776</v>
      </c>
      <c r="V168" s="6"/>
      <c r="AE168" s="19" t="s">
        <v>111</v>
      </c>
      <c r="AF168" s="19" t="s">
        <v>114</v>
      </c>
      <c r="AG168" t="s">
        <v>941</v>
      </c>
      <c r="AH168" s="6">
        <f>IF(OR(C168="Денежные средства",C168="Доля перестраховщика в страховых резервах (регуляторная)",C168="Недвижимость",C168="Требования по текущему налогу на прибыль"),Q168,
IF(OR(C168="Депозиты",C168="Ценные бумаги",C168="Займ страхователю по договору страхования жизни",C168="Займ"),VLOOKUP(E168,'Цен. бум. и деп.'!E:AE,27,0),IF(C168="Производный финансовый инструмент",ПФИ!$B$15,MIN(Q168-R168,S168))))</f>
        <v>702744</v>
      </c>
      <c r="AI168" s="6">
        <f>AH168*VLOOKUP(G168,Свод!A:H,8,0)</f>
        <v>0</v>
      </c>
      <c r="AJ168" s="22">
        <f>IFERROR(VLOOKUP(E168,'Цен. бум. и деп.'!E:AK,30,0),0)</f>
        <v>0</v>
      </c>
      <c r="AK168" s="22">
        <f>IFERROR(VLOOKUP(E168,'Цен. бум. и деп.'!E:AK,33,0),0)</f>
        <v>0</v>
      </c>
      <c r="AL168" s="22">
        <f>IFERROR(VLOOKUP(E168,'Цен. бум. и деп.'!E:AK,29,0),0)</f>
        <v>0</v>
      </c>
      <c r="AM168" s="22">
        <f>IFERROR(VLOOKUP(E168,'Цен. бум. и деп.'!E:AK,31,0),0)</f>
        <v>0</v>
      </c>
      <c r="AN168">
        <f>IF(T168=643,1,'Вводные данные и сценарии'!$B$52+1)</f>
        <v>1</v>
      </c>
      <c r="AO168" s="22">
        <f t="shared" ref="AO168:AO231" si="75">AH168*(1-AN168)</f>
        <v>0</v>
      </c>
      <c r="AP168">
        <f>IF(T168=643,1,'Вводные данные и сценарии'!$C$52+1)</f>
        <v>1</v>
      </c>
      <c r="AQ168" s="22">
        <f t="shared" ref="AQ168:AQ231" si="76">AH168*(1-AP168)</f>
        <v>0</v>
      </c>
      <c r="AR168" s="22">
        <f>IF(AND(C168="Недвижимость",D168="жилая"),-AH168*('Вводные данные и сценарии'!$B$58),IF(AND(C168="Недвижимость",D168="нежилая"),-AH168*('Вводные данные и сценарии'!$B$59),0))</f>
        <v>0</v>
      </c>
      <c r="AS168" s="22"/>
      <c r="AT168" s="22">
        <f t="shared" ref="AT168:AT231" si="77">IF(AND(I168="",K168="",BA168="нет"),0,
     IF(AND(I168="",K168="",BA168="да"),BD168,
        IF(D168="акция, доля владения &lt;10%",0,
           IF(OR(D168="облигация (кроме субординированных облигаций и ипотечных ценных бумаг)",D168="субординированная облигация, конвертируемая в акции, допущенные к орг. Торгам",D168="облигация с ипотечным покрытием",D168="ценные бумаги, соответствующие искл. Пункта 2.3.2. Проекта норм. Акта"),35%*O168*Z168*AZ168,
               IF(C168="Депозиты",35%*X168*AZ168,35%*AH168)))))</f>
        <v>0</v>
      </c>
      <c r="AU168" s="55" t="str">
        <f>VLOOKUP(G168,Свод!A:I,9,0)</f>
        <v>исп. расп. Пуассона</v>
      </c>
      <c r="AV168">
        <f>U168-Итог!$B$1</f>
        <v>311</v>
      </c>
      <c r="AW168" s="56">
        <f t="shared" ref="AW168:AW231" si="78">IF(AV168&gt;365,N168,N168*AV168/365)</f>
        <v>0.16333890410958904</v>
      </c>
      <c r="AX168" s="232" t="str">
        <f>IF(AU168="исп. метод Монте-Карло",VLOOKUP(G168,Свод!A:J,10,0),"")</f>
        <v/>
      </c>
      <c r="AY168" s="22">
        <f t="shared" ref="AY168:AY231" si="79">IF(AU168="исп. метод Монте-Карло",AH168-IF(AW168&gt;AX168,AT168,AH168),0)</f>
        <v>0</v>
      </c>
      <c r="AZ168" s="22">
        <f>VLOOKUP(T168,'Курс валют'!$A$2:$B$37,2,0)</f>
        <v>1</v>
      </c>
      <c r="BA168" s="6" t="s">
        <v>940</v>
      </c>
      <c r="BE168" s="6"/>
    </row>
    <row r="169" spans="1:57" x14ac:dyDescent="0.25">
      <c r="A169">
        <v>1</v>
      </c>
      <c r="B169">
        <f t="shared" si="74"/>
        <v>166</v>
      </c>
      <c r="C169" s="227" t="s">
        <v>5</v>
      </c>
      <c r="D169" s="58"/>
      <c r="F169" t="s">
        <v>394</v>
      </c>
      <c r="G169" t="s">
        <v>395</v>
      </c>
      <c r="M169">
        <v>18</v>
      </c>
      <c r="N169">
        <f>VLOOKUP(M169,'Вводные данные и сценарии'!$A$75:$C$96,3,0)</f>
        <v>0.19170000000000001</v>
      </c>
      <c r="P169" s="22"/>
      <c r="Q169" s="22">
        <v>346879</v>
      </c>
      <c r="R169" s="22">
        <v>0</v>
      </c>
      <c r="S169" s="22">
        <v>346879</v>
      </c>
      <c r="T169">
        <v>643</v>
      </c>
      <c r="U169" s="24">
        <v>43711</v>
      </c>
      <c r="V169" s="6"/>
      <c r="AE169" s="19" t="s">
        <v>111</v>
      </c>
      <c r="AF169" s="19" t="s">
        <v>114</v>
      </c>
      <c r="AG169" t="s">
        <v>941</v>
      </c>
      <c r="AH169" s="6">
        <f>IF(OR(C169="Денежные средства",C169="Доля перестраховщика в страховых резервах (регуляторная)",C169="Недвижимость",C169="Требования по текущему налогу на прибыль"),Q169,
IF(OR(C169="Депозиты",C169="Ценные бумаги",C169="Займ страхователю по договору страхования жизни",C169="Займ"),VLOOKUP(E169,'Цен. бум. и деп.'!E:AE,27,0),IF(C169="Производный финансовый инструмент",ПФИ!$B$15,MIN(Q169-R169,S169))))</f>
        <v>346879</v>
      </c>
      <c r="AI169" s="6">
        <f>AH169*VLOOKUP(G169,Свод!A:H,8,0)</f>
        <v>0</v>
      </c>
      <c r="AJ169" s="22">
        <f>IFERROR(VLOOKUP(E169,'Цен. бум. и деп.'!E:AK,30,0),0)</f>
        <v>0</v>
      </c>
      <c r="AK169" s="22">
        <f>IFERROR(VLOOKUP(E169,'Цен. бум. и деп.'!E:AK,33,0),0)</f>
        <v>0</v>
      </c>
      <c r="AL169" s="22">
        <f>IFERROR(VLOOKUP(E169,'Цен. бум. и деп.'!E:AK,29,0),0)</f>
        <v>0</v>
      </c>
      <c r="AM169" s="22">
        <f>IFERROR(VLOOKUP(E169,'Цен. бум. и деп.'!E:AK,31,0),0)</f>
        <v>0</v>
      </c>
      <c r="AN169">
        <f>IF(T169=643,1,'Вводные данные и сценарии'!$B$52+1)</f>
        <v>1</v>
      </c>
      <c r="AO169" s="22">
        <f t="shared" si="75"/>
        <v>0</v>
      </c>
      <c r="AP169">
        <f>IF(T169=643,1,'Вводные данные и сценарии'!$C$52+1)</f>
        <v>1</v>
      </c>
      <c r="AQ169" s="22">
        <f t="shared" si="76"/>
        <v>0</v>
      </c>
      <c r="AR169" s="22">
        <f>IF(AND(C169="Недвижимость",D169="жилая"),-AH169*('Вводные данные и сценарии'!$B$58),IF(AND(C169="Недвижимость",D169="нежилая"),-AH169*('Вводные данные и сценарии'!$B$59),0))</f>
        <v>0</v>
      </c>
      <c r="AS169" s="22"/>
      <c r="AT169" s="22">
        <f t="shared" si="77"/>
        <v>0</v>
      </c>
      <c r="AU169" s="55" t="str">
        <f>VLOOKUP(G169,Свод!A:I,9,0)</f>
        <v>исп. расп. Пуассона</v>
      </c>
      <c r="AV169">
        <f>U169-Итог!$B$1</f>
        <v>246</v>
      </c>
      <c r="AW169" s="56">
        <f t="shared" si="78"/>
        <v>0.12920054794520547</v>
      </c>
      <c r="AX169" s="232" t="str">
        <f>IF(AU169="исп. метод Монте-Карло",VLOOKUP(G169,Свод!A:J,10,0),"")</f>
        <v/>
      </c>
      <c r="AY169" s="22">
        <f t="shared" si="79"/>
        <v>0</v>
      </c>
      <c r="AZ169" s="22">
        <f>VLOOKUP(T169,'Курс валют'!$A$2:$B$37,2,0)</f>
        <v>1</v>
      </c>
      <c r="BA169" s="6" t="s">
        <v>940</v>
      </c>
      <c r="BE169" s="6"/>
    </row>
    <row r="170" spans="1:57" x14ac:dyDescent="0.25">
      <c r="A170">
        <v>1</v>
      </c>
      <c r="B170">
        <f t="shared" si="74"/>
        <v>167</v>
      </c>
      <c r="C170" s="227" t="s">
        <v>5</v>
      </c>
      <c r="D170" s="58"/>
      <c r="F170" t="s">
        <v>396</v>
      </c>
      <c r="G170" t="s">
        <v>397</v>
      </c>
      <c r="M170">
        <v>18</v>
      </c>
      <c r="N170">
        <f>VLOOKUP(M170,'Вводные данные и сценарии'!$A$75:$C$96,3,0)</f>
        <v>0.19170000000000001</v>
      </c>
      <c r="P170" s="22"/>
      <c r="Q170" s="22">
        <v>66813</v>
      </c>
      <c r="R170" s="22">
        <v>0</v>
      </c>
      <c r="S170" s="22">
        <v>66813</v>
      </c>
      <c r="T170">
        <v>643</v>
      </c>
      <c r="U170" s="24">
        <v>43626</v>
      </c>
      <c r="V170" s="6"/>
      <c r="AE170" s="19" t="s">
        <v>111</v>
      </c>
      <c r="AF170" s="19" t="s">
        <v>114</v>
      </c>
      <c r="AG170" t="s">
        <v>941</v>
      </c>
      <c r="AH170" s="6">
        <f>IF(OR(C170="Денежные средства",C170="Доля перестраховщика в страховых резервах (регуляторная)",C170="Недвижимость",C170="Требования по текущему налогу на прибыль"),Q170,
IF(OR(C170="Депозиты",C170="Ценные бумаги",C170="Займ страхователю по договору страхования жизни",C170="Займ"),VLOOKUP(E170,'Цен. бум. и деп.'!E:AE,27,0),IF(C170="Производный финансовый инструмент",ПФИ!$B$15,MIN(Q170-R170,S170))))</f>
        <v>66813</v>
      </c>
      <c r="AI170" s="6">
        <f>AH170*VLOOKUP(G170,Свод!A:H,8,0)</f>
        <v>0</v>
      </c>
      <c r="AJ170" s="22">
        <f>IFERROR(VLOOKUP(E170,'Цен. бум. и деп.'!E:AK,30,0),0)</f>
        <v>0</v>
      </c>
      <c r="AK170" s="22">
        <f>IFERROR(VLOOKUP(E170,'Цен. бум. и деп.'!E:AK,33,0),0)</f>
        <v>0</v>
      </c>
      <c r="AL170" s="22">
        <f>IFERROR(VLOOKUP(E170,'Цен. бум. и деп.'!E:AK,29,0),0)</f>
        <v>0</v>
      </c>
      <c r="AM170" s="22">
        <f>IFERROR(VLOOKUP(E170,'Цен. бум. и деп.'!E:AK,31,0),0)</f>
        <v>0</v>
      </c>
      <c r="AN170">
        <f>IF(T170=643,1,'Вводные данные и сценарии'!$B$52+1)</f>
        <v>1</v>
      </c>
      <c r="AO170" s="22">
        <f t="shared" si="75"/>
        <v>0</v>
      </c>
      <c r="AP170">
        <f>IF(T170=643,1,'Вводные данные и сценарии'!$C$52+1)</f>
        <v>1</v>
      </c>
      <c r="AQ170" s="22">
        <f t="shared" si="76"/>
        <v>0</v>
      </c>
      <c r="AR170" s="22">
        <f>IF(AND(C170="Недвижимость",D170="жилая"),-AH170*('Вводные данные и сценарии'!$B$58),IF(AND(C170="Недвижимость",D170="нежилая"),-AH170*('Вводные данные и сценарии'!$B$59),0))</f>
        <v>0</v>
      </c>
      <c r="AS170" s="22"/>
      <c r="AT170" s="22">
        <f t="shared" si="77"/>
        <v>0</v>
      </c>
      <c r="AU170" s="55" t="str">
        <f>VLOOKUP(G170,Свод!A:I,9,0)</f>
        <v>исп. расп. Пуассона</v>
      </c>
      <c r="AV170">
        <f>U170-Итог!$B$1</f>
        <v>161</v>
      </c>
      <c r="AW170" s="56">
        <f t="shared" si="78"/>
        <v>8.455808219178082E-2</v>
      </c>
      <c r="AX170" s="232" t="str">
        <f>IF(AU170="исп. метод Монте-Карло",VLOOKUP(G170,Свод!A:J,10,0),"")</f>
        <v/>
      </c>
      <c r="AY170" s="22">
        <f t="shared" si="79"/>
        <v>0</v>
      </c>
      <c r="AZ170" s="22">
        <f>VLOOKUP(T170,'Курс валют'!$A$2:$B$37,2,0)</f>
        <v>1</v>
      </c>
      <c r="BA170" s="6" t="s">
        <v>940</v>
      </c>
      <c r="BE170" s="6"/>
    </row>
    <row r="171" spans="1:57" x14ac:dyDescent="0.25">
      <c r="A171">
        <v>1</v>
      </c>
      <c r="B171">
        <f t="shared" si="74"/>
        <v>168</v>
      </c>
      <c r="C171" s="227" t="s">
        <v>5</v>
      </c>
      <c r="D171" s="58"/>
      <c r="F171" t="s">
        <v>398</v>
      </c>
      <c r="G171" t="s">
        <v>399</v>
      </c>
      <c r="M171">
        <v>18</v>
      </c>
      <c r="N171">
        <f>VLOOKUP(M171,'Вводные данные и сценарии'!$A$75:$C$96,3,0)</f>
        <v>0.19170000000000001</v>
      </c>
      <c r="P171" s="22"/>
      <c r="Q171" s="22">
        <v>7467</v>
      </c>
      <c r="R171" s="22">
        <v>0</v>
      </c>
      <c r="S171" s="22">
        <v>7467</v>
      </c>
      <c r="T171">
        <v>643</v>
      </c>
      <c r="U171" s="24">
        <v>43698</v>
      </c>
      <c r="V171" s="6"/>
      <c r="AE171" s="19" t="s">
        <v>111</v>
      </c>
      <c r="AF171" s="19" t="s">
        <v>114</v>
      </c>
      <c r="AG171" t="s">
        <v>941</v>
      </c>
      <c r="AH171" s="6">
        <f>IF(OR(C171="Денежные средства",C171="Доля перестраховщика в страховых резервах (регуляторная)",C171="Недвижимость",C171="Требования по текущему налогу на прибыль"),Q171,
IF(OR(C171="Депозиты",C171="Ценные бумаги",C171="Займ страхователю по договору страхования жизни",C171="Займ"),VLOOKUP(E171,'Цен. бум. и деп.'!E:AE,27,0),IF(C171="Производный финансовый инструмент",ПФИ!$B$15,MIN(Q171-R171,S171))))</f>
        <v>7467</v>
      </c>
      <c r="AI171" s="6">
        <f>AH171*VLOOKUP(G171,Свод!A:H,8,0)</f>
        <v>0</v>
      </c>
      <c r="AJ171" s="22">
        <f>IFERROR(VLOOKUP(E171,'Цен. бум. и деп.'!E:AK,30,0),0)</f>
        <v>0</v>
      </c>
      <c r="AK171" s="22">
        <f>IFERROR(VLOOKUP(E171,'Цен. бум. и деп.'!E:AK,33,0),0)</f>
        <v>0</v>
      </c>
      <c r="AL171" s="22">
        <f>IFERROR(VLOOKUP(E171,'Цен. бум. и деп.'!E:AK,29,0),0)</f>
        <v>0</v>
      </c>
      <c r="AM171" s="22">
        <f>IFERROR(VLOOKUP(E171,'Цен. бум. и деп.'!E:AK,31,0),0)</f>
        <v>0</v>
      </c>
      <c r="AN171">
        <f>IF(T171=643,1,'Вводные данные и сценарии'!$B$52+1)</f>
        <v>1</v>
      </c>
      <c r="AO171" s="22">
        <f t="shared" si="75"/>
        <v>0</v>
      </c>
      <c r="AP171">
        <f>IF(T171=643,1,'Вводные данные и сценарии'!$C$52+1)</f>
        <v>1</v>
      </c>
      <c r="AQ171" s="22">
        <f t="shared" si="76"/>
        <v>0</v>
      </c>
      <c r="AR171" s="22">
        <f>IF(AND(C171="Недвижимость",D171="жилая"),-AH171*('Вводные данные и сценарии'!$B$58),IF(AND(C171="Недвижимость",D171="нежилая"),-AH171*('Вводные данные и сценарии'!$B$59),0))</f>
        <v>0</v>
      </c>
      <c r="AS171" s="22"/>
      <c r="AT171" s="22">
        <f t="shared" si="77"/>
        <v>0</v>
      </c>
      <c r="AU171" s="55" t="str">
        <f>VLOOKUP(G171,Свод!A:I,9,0)</f>
        <v>исп. расп. Пуассона</v>
      </c>
      <c r="AV171">
        <f>U171-Итог!$B$1</f>
        <v>233</v>
      </c>
      <c r="AW171" s="56">
        <f t="shared" si="78"/>
        <v>0.12237287671232877</v>
      </c>
      <c r="AX171" s="232" t="str">
        <f>IF(AU171="исп. метод Монте-Карло",VLOOKUP(G171,Свод!A:J,10,0),"")</f>
        <v/>
      </c>
      <c r="AY171" s="22">
        <f t="shared" si="79"/>
        <v>0</v>
      </c>
      <c r="AZ171" s="22">
        <f>VLOOKUP(T171,'Курс валют'!$A$2:$B$37,2,0)</f>
        <v>1</v>
      </c>
      <c r="BA171" s="6" t="s">
        <v>940</v>
      </c>
      <c r="BE171" s="6"/>
    </row>
    <row r="172" spans="1:57" x14ac:dyDescent="0.25">
      <c r="A172">
        <v>1</v>
      </c>
      <c r="B172">
        <f t="shared" si="74"/>
        <v>169</v>
      </c>
      <c r="C172" s="227" t="s">
        <v>5</v>
      </c>
      <c r="D172" s="58"/>
      <c r="F172" t="s">
        <v>400</v>
      </c>
      <c r="G172" t="s">
        <v>401</v>
      </c>
      <c r="M172">
        <v>18</v>
      </c>
      <c r="N172">
        <f>VLOOKUP(M172,'Вводные данные и сценарии'!$A$75:$C$96,3,0)</f>
        <v>0.19170000000000001</v>
      </c>
      <c r="P172" s="22"/>
      <c r="Q172" s="22">
        <v>307603</v>
      </c>
      <c r="R172" s="22">
        <v>0</v>
      </c>
      <c r="S172" s="22">
        <v>307603</v>
      </c>
      <c r="T172">
        <v>643</v>
      </c>
      <c r="U172" s="24">
        <v>43480</v>
      </c>
      <c r="V172" s="6"/>
      <c r="AE172" s="19" t="s">
        <v>111</v>
      </c>
      <c r="AF172" s="19" t="s">
        <v>114</v>
      </c>
      <c r="AG172" t="s">
        <v>941</v>
      </c>
      <c r="AH172" s="6">
        <f>IF(OR(C172="Денежные средства",C172="Доля перестраховщика в страховых резервах (регуляторная)",C172="Недвижимость",C172="Требования по текущему налогу на прибыль"),Q172,
IF(OR(C172="Депозиты",C172="Ценные бумаги",C172="Займ страхователю по договору страхования жизни",C172="Займ"),VLOOKUP(E172,'Цен. бум. и деп.'!E:AE,27,0),IF(C172="Производный финансовый инструмент",ПФИ!$B$15,MIN(Q172-R172,S172))))</f>
        <v>307603</v>
      </c>
      <c r="AI172" s="6">
        <f>AH172*VLOOKUP(G172,Свод!A:H,8,0)</f>
        <v>0</v>
      </c>
      <c r="AJ172" s="22">
        <f>IFERROR(VLOOKUP(E172,'Цен. бум. и деп.'!E:AK,30,0),0)</f>
        <v>0</v>
      </c>
      <c r="AK172" s="22">
        <f>IFERROR(VLOOKUP(E172,'Цен. бум. и деп.'!E:AK,33,0),0)</f>
        <v>0</v>
      </c>
      <c r="AL172" s="22">
        <f>IFERROR(VLOOKUP(E172,'Цен. бум. и деп.'!E:AK,29,0),0)</f>
        <v>0</v>
      </c>
      <c r="AM172" s="22">
        <f>IFERROR(VLOOKUP(E172,'Цен. бум. и деп.'!E:AK,31,0),0)</f>
        <v>0</v>
      </c>
      <c r="AN172">
        <f>IF(T172=643,1,'Вводные данные и сценарии'!$B$52+1)</f>
        <v>1</v>
      </c>
      <c r="AO172" s="22">
        <f t="shared" si="75"/>
        <v>0</v>
      </c>
      <c r="AP172">
        <f>IF(T172=643,1,'Вводные данные и сценарии'!$C$52+1)</f>
        <v>1</v>
      </c>
      <c r="AQ172" s="22">
        <f t="shared" si="76"/>
        <v>0</v>
      </c>
      <c r="AR172" s="22">
        <f>IF(AND(C172="Недвижимость",D172="жилая"),-AH172*('Вводные данные и сценарии'!$B$58),IF(AND(C172="Недвижимость",D172="нежилая"),-AH172*('Вводные данные и сценарии'!$B$59),0))</f>
        <v>0</v>
      </c>
      <c r="AS172" s="22"/>
      <c r="AT172" s="22">
        <f t="shared" si="77"/>
        <v>0</v>
      </c>
      <c r="AU172" s="55" t="str">
        <f>VLOOKUP(G172,Свод!A:I,9,0)</f>
        <v>исп. расп. Пуассона</v>
      </c>
      <c r="AV172">
        <f>U172-Итог!$B$1</f>
        <v>15</v>
      </c>
      <c r="AW172" s="56">
        <f t="shared" si="78"/>
        <v>7.8780821917808219E-3</v>
      </c>
      <c r="AX172" s="232" t="str">
        <f>IF(AU172="исп. метод Монте-Карло",VLOOKUP(G172,Свод!A:J,10,0),"")</f>
        <v/>
      </c>
      <c r="AY172" s="22">
        <f t="shared" si="79"/>
        <v>0</v>
      </c>
      <c r="AZ172" s="22">
        <f>VLOOKUP(T172,'Курс валют'!$A$2:$B$37,2,0)</f>
        <v>1</v>
      </c>
      <c r="BA172" s="6" t="s">
        <v>940</v>
      </c>
      <c r="BE172" s="6"/>
    </row>
    <row r="173" spans="1:57" x14ac:dyDescent="0.25">
      <c r="A173">
        <v>1</v>
      </c>
      <c r="B173">
        <f t="shared" si="74"/>
        <v>170</v>
      </c>
      <c r="C173" s="227" t="s">
        <v>5</v>
      </c>
      <c r="D173" s="58"/>
      <c r="F173" t="s">
        <v>402</v>
      </c>
      <c r="G173" t="s">
        <v>403</v>
      </c>
      <c r="M173">
        <v>18</v>
      </c>
      <c r="N173">
        <f>VLOOKUP(M173,'Вводные данные и сценарии'!$A$75:$C$96,3,0)</f>
        <v>0.19170000000000001</v>
      </c>
      <c r="P173" s="22"/>
      <c r="Q173" s="22">
        <v>624792</v>
      </c>
      <c r="R173" s="22">
        <v>0</v>
      </c>
      <c r="S173" s="22">
        <v>624792</v>
      </c>
      <c r="T173">
        <v>643</v>
      </c>
      <c r="U173" s="24">
        <v>43825</v>
      </c>
      <c r="V173" s="6"/>
      <c r="AE173" s="19" t="s">
        <v>111</v>
      </c>
      <c r="AF173" s="19" t="s">
        <v>114</v>
      </c>
      <c r="AG173" t="s">
        <v>941</v>
      </c>
      <c r="AH173" s="6">
        <f>IF(OR(C173="Денежные средства",C173="Доля перестраховщика в страховых резервах (регуляторная)",C173="Недвижимость",C173="Требования по текущему налогу на прибыль"),Q173,
IF(OR(C173="Депозиты",C173="Ценные бумаги",C173="Займ страхователю по договору страхования жизни",C173="Займ"),VLOOKUP(E173,'Цен. бум. и деп.'!E:AE,27,0),IF(C173="Производный финансовый инструмент",ПФИ!$B$15,MIN(Q173-R173,S173))))</f>
        <v>624792</v>
      </c>
      <c r="AI173" s="6">
        <f>AH173*VLOOKUP(G173,Свод!A:H,8,0)</f>
        <v>0</v>
      </c>
      <c r="AJ173" s="22">
        <f>IFERROR(VLOOKUP(E173,'Цен. бум. и деп.'!E:AK,30,0),0)</f>
        <v>0</v>
      </c>
      <c r="AK173" s="22">
        <f>IFERROR(VLOOKUP(E173,'Цен. бум. и деп.'!E:AK,33,0),0)</f>
        <v>0</v>
      </c>
      <c r="AL173" s="22">
        <f>IFERROR(VLOOKUP(E173,'Цен. бум. и деп.'!E:AK,29,0),0)</f>
        <v>0</v>
      </c>
      <c r="AM173" s="22">
        <f>IFERROR(VLOOKUP(E173,'Цен. бум. и деп.'!E:AK,31,0),0)</f>
        <v>0</v>
      </c>
      <c r="AN173">
        <f>IF(T173=643,1,'Вводные данные и сценарии'!$B$52+1)</f>
        <v>1</v>
      </c>
      <c r="AO173" s="22">
        <f t="shared" si="75"/>
        <v>0</v>
      </c>
      <c r="AP173">
        <f>IF(T173=643,1,'Вводные данные и сценарии'!$C$52+1)</f>
        <v>1</v>
      </c>
      <c r="AQ173" s="22">
        <f t="shared" si="76"/>
        <v>0</v>
      </c>
      <c r="AR173" s="22">
        <f>IF(AND(C173="Недвижимость",D173="жилая"),-AH173*('Вводные данные и сценарии'!$B$58),IF(AND(C173="Недвижимость",D173="нежилая"),-AH173*('Вводные данные и сценарии'!$B$59),0))</f>
        <v>0</v>
      </c>
      <c r="AS173" s="22"/>
      <c r="AT173" s="22">
        <f t="shared" si="77"/>
        <v>0</v>
      </c>
      <c r="AU173" s="55" t="str">
        <f>VLOOKUP(G173,Свод!A:I,9,0)</f>
        <v>исп. расп. Пуассона</v>
      </c>
      <c r="AV173">
        <f>U173-Итог!$B$1</f>
        <v>360</v>
      </c>
      <c r="AW173" s="56">
        <f t="shared" si="78"/>
        <v>0.18907397260273973</v>
      </c>
      <c r="AX173" s="232" t="str">
        <f>IF(AU173="исп. метод Монте-Карло",VLOOKUP(G173,Свод!A:J,10,0),"")</f>
        <v/>
      </c>
      <c r="AY173" s="22">
        <f t="shared" si="79"/>
        <v>0</v>
      </c>
      <c r="AZ173" s="22">
        <f>VLOOKUP(T173,'Курс валют'!$A$2:$B$37,2,0)</f>
        <v>1</v>
      </c>
      <c r="BA173" s="6" t="s">
        <v>940</v>
      </c>
      <c r="BE173" s="6"/>
    </row>
    <row r="174" spans="1:57" x14ac:dyDescent="0.25">
      <c r="A174">
        <v>1</v>
      </c>
      <c r="B174">
        <f t="shared" si="74"/>
        <v>171</v>
      </c>
      <c r="C174" s="227" t="s">
        <v>5</v>
      </c>
      <c r="D174" s="58"/>
      <c r="F174" t="s">
        <v>404</v>
      </c>
      <c r="G174" t="s">
        <v>405</v>
      </c>
      <c r="M174">
        <v>18</v>
      </c>
      <c r="N174">
        <f>VLOOKUP(M174,'Вводные данные и сценарии'!$A$75:$C$96,3,0)</f>
        <v>0.19170000000000001</v>
      </c>
      <c r="P174" s="22"/>
      <c r="Q174" s="22">
        <v>139061</v>
      </c>
      <c r="R174" s="22">
        <v>0</v>
      </c>
      <c r="S174" s="22">
        <v>139061</v>
      </c>
      <c r="T174">
        <v>643</v>
      </c>
      <c r="U174" s="24">
        <v>43791</v>
      </c>
      <c r="V174" s="6"/>
      <c r="AE174" s="19" t="s">
        <v>111</v>
      </c>
      <c r="AF174" s="19" t="s">
        <v>114</v>
      </c>
      <c r="AG174" t="s">
        <v>941</v>
      </c>
      <c r="AH174" s="6">
        <f>IF(OR(C174="Денежные средства",C174="Доля перестраховщика в страховых резервах (регуляторная)",C174="Недвижимость",C174="Требования по текущему налогу на прибыль"),Q174,
IF(OR(C174="Депозиты",C174="Ценные бумаги",C174="Займ страхователю по договору страхования жизни",C174="Займ"),VLOOKUP(E174,'Цен. бум. и деп.'!E:AE,27,0),IF(C174="Производный финансовый инструмент",ПФИ!$B$15,MIN(Q174-R174,S174))))</f>
        <v>139061</v>
      </c>
      <c r="AI174" s="6">
        <f>AH174*VLOOKUP(G174,Свод!A:H,8,0)</f>
        <v>0</v>
      </c>
      <c r="AJ174" s="22">
        <f>IFERROR(VLOOKUP(E174,'Цен. бум. и деп.'!E:AK,30,0),0)</f>
        <v>0</v>
      </c>
      <c r="AK174" s="22">
        <f>IFERROR(VLOOKUP(E174,'Цен. бум. и деп.'!E:AK,33,0),0)</f>
        <v>0</v>
      </c>
      <c r="AL174" s="22">
        <f>IFERROR(VLOOKUP(E174,'Цен. бум. и деп.'!E:AK,29,0),0)</f>
        <v>0</v>
      </c>
      <c r="AM174" s="22">
        <f>IFERROR(VLOOKUP(E174,'Цен. бум. и деп.'!E:AK,31,0),0)</f>
        <v>0</v>
      </c>
      <c r="AN174">
        <f>IF(T174=643,1,'Вводные данные и сценарии'!$B$52+1)</f>
        <v>1</v>
      </c>
      <c r="AO174" s="22">
        <f t="shared" si="75"/>
        <v>0</v>
      </c>
      <c r="AP174">
        <f>IF(T174=643,1,'Вводные данные и сценарии'!$C$52+1)</f>
        <v>1</v>
      </c>
      <c r="AQ174" s="22">
        <f t="shared" si="76"/>
        <v>0</v>
      </c>
      <c r="AR174" s="22">
        <f>IF(AND(C174="Недвижимость",D174="жилая"),-AH174*('Вводные данные и сценарии'!$B$58),IF(AND(C174="Недвижимость",D174="нежилая"),-AH174*('Вводные данные и сценарии'!$B$59),0))</f>
        <v>0</v>
      </c>
      <c r="AS174" s="22"/>
      <c r="AT174" s="22">
        <f t="shared" si="77"/>
        <v>0</v>
      </c>
      <c r="AU174" s="55" t="str">
        <f>VLOOKUP(G174,Свод!A:I,9,0)</f>
        <v>исп. расп. Пуассона</v>
      </c>
      <c r="AV174">
        <f>U174-Итог!$B$1</f>
        <v>326</v>
      </c>
      <c r="AW174" s="56">
        <f t="shared" si="78"/>
        <v>0.17121698630136989</v>
      </c>
      <c r="AX174" s="232" t="str">
        <f>IF(AU174="исп. метод Монте-Карло",VLOOKUP(G174,Свод!A:J,10,0),"")</f>
        <v/>
      </c>
      <c r="AY174" s="22">
        <f t="shared" si="79"/>
        <v>0</v>
      </c>
      <c r="AZ174" s="22">
        <f>VLOOKUP(T174,'Курс валют'!$A$2:$B$37,2,0)</f>
        <v>1</v>
      </c>
      <c r="BA174" s="6" t="s">
        <v>940</v>
      </c>
      <c r="BE174" s="6"/>
    </row>
    <row r="175" spans="1:57" x14ac:dyDescent="0.25">
      <c r="A175">
        <v>1</v>
      </c>
      <c r="B175">
        <f t="shared" si="74"/>
        <v>172</v>
      </c>
      <c r="C175" s="227" t="s">
        <v>5</v>
      </c>
      <c r="D175" s="58"/>
      <c r="F175" t="s">
        <v>406</v>
      </c>
      <c r="G175" t="s">
        <v>407</v>
      </c>
      <c r="M175">
        <v>18</v>
      </c>
      <c r="N175">
        <f>VLOOKUP(M175,'Вводные данные и сценарии'!$A$75:$C$96,3,0)</f>
        <v>0.19170000000000001</v>
      </c>
      <c r="P175" s="22"/>
      <c r="Q175" s="22">
        <v>928985</v>
      </c>
      <c r="R175" s="22">
        <v>0</v>
      </c>
      <c r="S175" s="22">
        <v>928985</v>
      </c>
      <c r="T175">
        <v>643</v>
      </c>
      <c r="U175" s="24">
        <v>43543</v>
      </c>
      <c r="V175" s="6"/>
      <c r="AE175" s="19" t="s">
        <v>111</v>
      </c>
      <c r="AF175" s="19" t="s">
        <v>114</v>
      </c>
      <c r="AG175" t="s">
        <v>941</v>
      </c>
      <c r="AH175" s="6">
        <f>IF(OR(C175="Денежные средства",C175="Доля перестраховщика в страховых резервах (регуляторная)",C175="Недвижимость",C175="Требования по текущему налогу на прибыль"),Q175,
IF(OR(C175="Депозиты",C175="Ценные бумаги",C175="Займ страхователю по договору страхования жизни",C175="Займ"),VLOOKUP(E175,'Цен. бум. и деп.'!E:AE,27,0),IF(C175="Производный финансовый инструмент",ПФИ!$B$15,MIN(Q175-R175,S175))))</f>
        <v>928985</v>
      </c>
      <c r="AI175" s="6">
        <f>AH175*VLOOKUP(G175,Свод!A:H,8,0)</f>
        <v>0</v>
      </c>
      <c r="AJ175" s="22">
        <f>IFERROR(VLOOKUP(E175,'Цен. бум. и деп.'!E:AK,30,0),0)</f>
        <v>0</v>
      </c>
      <c r="AK175" s="22">
        <f>IFERROR(VLOOKUP(E175,'Цен. бум. и деп.'!E:AK,33,0),0)</f>
        <v>0</v>
      </c>
      <c r="AL175" s="22">
        <f>IFERROR(VLOOKUP(E175,'Цен. бум. и деп.'!E:AK,29,0),0)</f>
        <v>0</v>
      </c>
      <c r="AM175" s="22">
        <f>IFERROR(VLOOKUP(E175,'Цен. бум. и деп.'!E:AK,31,0),0)</f>
        <v>0</v>
      </c>
      <c r="AN175">
        <f>IF(T175=643,1,'Вводные данные и сценарии'!$B$52+1)</f>
        <v>1</v>
      </c>
      <c r="AO175" s="22">
        <f t="shared" si="75"/>
        <v>0</v>
      </c>
      <c r="AP175">
        <f>IF(T175=643,1,'Вводные данные и сценарии'!$C$52+1)</f>
        <v>1</v>
      </c>
      <c r="AQ175" s="22">
        <f t="shared" si="76"/>
        <v>0</v>
      </c>
      <c r="AR175" s="22">
        <f>IF(AND(C175="Недвижимость",D175="жилая"),-AH175*('Вводные данные и сценарии'!$B$58),IF(AND(C175="Недвижимость",D175="нежилая"),-AH175*('Вводные данные и сценарии'!$B$59),0))</f>
        <v>0</v>
      </c>
      <c r="AS175" s="22"/>
      <c r="AT175" s="22">
        <f t="shared" si="77"/>
        <v>0</v>
      </c>
      <c r="AU175" s="55" t="str">
        <f>VLOOKUP(G175,Свод!A:I,9,0)</f>
        <v>исп. расп. Пуассона</v>
      </c>
      <c r="AV175">
        <f>U175-Итог!$B$1</f>
        <v>78</v>
      </c>
      <c r="AW175" s="56">
        <f t="shared" si="78"/>
        <v>4.0966027397260275E-2</v>
      </c>
      <c r="AX175" s="232" t="str">
        <f>IF(AU175="исп. метод Монте-Карло",VLOOKUP(G175,Свод!A:J,10,0),"")</f>
        <v/>
      </c>
      <c r="AY175" s="22">
        <f t="shared" si="79"/>
        <v>0</v>
      </c>
      <c r="AZ175" s="22">
        <f>VLOOKUP(T175,'Курс валют'!$A$2:$B$37,2,0)</f>
        <v>1</v>
      </c>
      <c r="BA175" s="6" t="s">
        <v>940</v>
      </c>
      <c r="BE175" s="6"/>
    </row>
    <row r="176" spans="1:57" x14ac:dyDescent="0.25">
      <c r="A176">
        <v>1</v>
      </c>
      <c r="B176">
        <f t="shared" si="74"/>
        <v>173</v>
      </c>
      <c r="C176" s="227" t="s">
        <v>5</v>
      </c>
      <c r="D176" s="58"/>
      <c r="F176" t="s">
        <v>408</v>
      </c>
      <c r="G176" t="s">
        <v>409</v>
      </c>
      <c r="M176">
        <v>18</v>
      </c>
      <c r="N176">
        <f>VLOOKUP(M176,'Вводные данные и сценарии'!$A$75:$C$96,3,0)</f>
        <v>0.19170000000000001</v>
      </c>
      <c r="P176" s="22"/>
      <c r="Q176" s="22">
        <v>405250</v>
      </c>
      <c r="R176" s="22">
        <v>0</v>
      </c>
      <c r="S176" s="22">
        <v>405250</v>
      </c>
      <c r="T176">
        <v>643</v>
      </c>
      <c r="U176" s="24">
        <v>43531</v>
      </c>
      <c r="V176" s="6"/>
      <c r="AE176" s="19" t="s">
        <v>111</v>
      </c>
      <c r="AF176" s="19" t="s">
        <v>114</v>
      </c>
      <c r="AG176" t="s">
        <v>941</v>
      </c>
      <c r="AH176" s="6">
        <f>IF(OR(C176="Денежные средства",C176="Доля перестраховщика в страховых резервах (регуляторная)",C176="Недвижимость",C176="Требования по текущему налогу на прибыль"),Q176,
IF(OR(C176="Депозиты",C176="Ценные бумаги",C176="Займ страхователю по договору страхования жизни",C176="Займ"),VLOOKUP(E176,'Цен. бум. и деп.'!E:AE,27,0),IF(C176="Производный финансовый инструмент",ПФИ!$B$15,MIN(Q176-R176,S176))))</f>
        <v>405250</v>
      </c>
      <c r="AI176" s="6">
        <f>AH176*VLOOKUP(G176,Свод!A:H,8,0)</f>
        <v>0</v>
      </c>
      <c r="AJ176" s="22">
        <f>IFERROR(VLOOKUP(E176,'Цен. бум. и деп.'!E:AK,30,0),0)</f>
        <v>0</v>
      </c>
      <c r="AK176" s="22">
        <f>IFERROR(VLOOKUP(E176,'Цен. бум. и деп.'!E:AK,33,0),0)</f>
        <v>0</v>
      </c>
      <c r="AL176" s="22">
        <f>IFERROR(VLOOKUP(E176,'Цен. бум. и деп.'!E:AK,29,0),0)</f>
        <v>0</v>
      </c>
      <c r="AM176" s="22">
        <f>IFERROR(VLOOKUP(E176,'Цен. бум. и деп.'!E:AK,31,0),0)</f>
        <v>0</v>
      </c>
      <c r="AN176">
        <f>IF(T176=643,1,'Вводные данные и сценарии'!$B$52+1)</f>
        <v>1</v>
      </c>
      <c r="AO176" s="22">
        <f t="shared" si="75"/>
        <v>0</v>
      </c>
      <c r="AP176">
        <f>IF(T176=643,1,'Вводные данные и сценарии'!$C$52+1)</f>
        <v>1</v>
      </c>
      <c r="AQ176" s="22">
        <f t="shared" si="76"/>
        <v>0</v>
      </c>
      <c r="AR176" s="22">
        <f>IF(AND(C176="Недвижимость",D176="жилая"),-AH176*('Вводные данные и сценарии'!$B$58),IF(AND(C176="Недвижимость",D176="нежилая"),-AH176*('Вводные данные и сценарии'!$B$59),0))</f>
        <v>0</v>
      </c>
      <c r="AS176" s="22"/>
      <c r="AT176" s="22">
        <f t="shared" si="77"/>
        <v>0</v>
      </c>
      <c r="AU176" s="55" t="str">
        <f>VLOOKUP(G176,Свод!A:I,9,0)</f>
        <v>исп. расп. Пуассона</v>
      </c>
      <c r="AV176">
        <f>U176-Итог!$B$1</f>
        <v>66</v>
      </c>
      <c r="AW176" s="56">
        <f t="shared" si="78"/>
        <v>3.4663561643835619E-2</v>
      </c>
      <c r="AX176" s="232" t="str">
        <f>IF(AU176="исп. метод Монте-Карло",VLOOKUP(G176,Свод!A:J,10,0),"")</f>
        <v/>
      </c>
      <c r="AY176" s="22">
        <f t="shared" si="79"/>
        <v>0</v>
      </c>
      <c r="AZ176" s="22">
        <f>VLOOKUP(T176,'Курс валют'!$A$2:$B$37,2,0)</f>
        <v>1</v>
      </c>
      <c r="BA176" s="6" t="s">
        <v>940</v>
      </c>
      <c r="BE176" s="6"/>
    </row>
    <row r="177" spans="1:57" x14ac:dyDescent="0.25">
      <c r="A177">
        <v>1</v>
      </c>
      <c r="B177">
        <f t="shared" si="74"/>
        <v>174</v>
      </c>
      <c r="C177" s="227" t="s">
        <v>5</v>
      </c>
      <c r="D177" s="58"/>
      <c r="F177" t="s">
        <v>410</v>
      </c>
      <c r="G177" t="s">
        <v>411</v>
      </c>
      <c r="M177">
        <v>18</v>
      </c>
      <c r="N177">
        <f>VLOOKUP(M177,'Вводные данные и сценарии'!$A$75:$C$96,3,0)</f>
        <v>0.19170000000000001</v>
      </c>
      <c r="P177" s="22"/>
      <c r="Q177" s="22">
        <v>498315</v>
      </c>
      <c r="R177" s="22">
        <v>0</v>
      </c>
      <c r="S177" s="22">
        <v>498315</v>
      </c>
      <c r="T177">
        <v>643</v>
      </c>
      <c r="U177" s="24">
        <v>43474</v>
      </c>
      <c r="V177" s="6"/>
      <c r="AE177" s="19" t="s">
        <v>111</v>
      </c>
      <c r="AF177" s="19" t="s">
        <v>114</v>
      </c>
      <c r="AG177" t="s">
        <v>941</v>
      </c>
      <c r="AH177" s="6">
        <f>IF(OR(C177="Денежные средства",C177="Доля перестраховщика в страховых резервах (регуляторная)",C177="Недвижимость",C177="Требования по текущему налогу на прибыль"),Q177,
IF(OR(C177="Депозиты",C177="Ценные бумаги",C177="Займ страхователю по договору страхования жизни",C177="Займ"),VLOOKUP(E177,'Цен. бум. и деп.'!E:AE,27,0),IF(C177="Производный финансовый инструмент",ПФИ!$B$15,MIN(Q177-R177,S177))))</f>
        <v>498315</v>
      </c>
      <c r="AI177" s="6">
        <f>AH177*VLOOKUP(G177,Свод!A:H,8,0)</f>
        <v>0</v>
      </c>
      <c r="AJ177" s="22">
        <f>IFERROR(VLOOKUP(E177,'Цен. бум. и деп.'!E:AK,30,0),0)</f>
        <v>0</v>
      </c>
      <c r="AK177" s="22">
        <f>IFERROR(VLOOKUP(E177,'Цен. бум. и деп.'!E:AK,33,0),0)</f>
        <v>0</v>
      </c>
      <c r="AL177" s="22">
        <f>IFERROR(VLOOKUP(E177,'Цен. бум. и деп.'!E:AK,29,0),0)</f>
        <v>0</v>
      </c>
      <c r="AM177" s="22">
        <f>IFERROR(VLOOKUP(E177,'Цен. бум. и деп.'!E:AK,31,0),0)</f>
        <v>0</v>
      </c>
      <c r="AN177">
        <f>IF(T177=643,1,'Вводные данные и сценарии'!$B$52+1)</f>
        <v>1</v>
      </c>
      <c r="AO177" s="22">
        <f t="shared" si="75"/>
        <v>0</v>
      </c>
      <c r="AP177">
        <f>IF(T177=643,1,'Вводные данные и сценарии'!$C$52+1)</f>
        <v>1</v>
      </c>
      <c r="AQ177" s="22">
        <f t="shared" si="76"/>
        <v>0</v>
      </c>
      <c r="AR177" s="22">
        <f>IF(AND(C177="Недвижимость",D177="жилая"),-AH177*('Вводные данные и сценарии'!$B$58),IF(AND(C177="Недвижимость",D177="нежилая"),-AH177*('Вводные данные и сценарии'!$B$59),0))</f>
        <v>0</v>
      </c>
      <c r="AS177" s="22"/>
      <c r="AT177" s="22">
        <f t="shared" si="77"/>
        <v>0</v>
      </c>
      <c r="AU177" s="55" t="str">
        <f>VLOOKUP(G177,Свод!A:I,9,0)</f>
        <v>исп. расп. Пуассона</v>
      </c>
      <c r="AV177">
        <f>U177-Итог!$B$1</f>
        <v>9</v>
      </c>
      <c r="AW177" s="56">
        <f t="shared" si="78"/>
        <v>4.726849315068493E-3</v>
      </c>
      <c r="AX177" s="232" t="str">
        <f>IF(AU177="исп. метод Монте-Карло",VLOOKUP(G177,Свод!A:J,10,0),"")</f>
        <v/>
      </c>
      <c r="AY177" s="22">
        <f t="shared" si="79"/>
        <v>0</v>
      </c>
      <c r="AZ177" s="22">
        <f>VLOOKUP(T177,'Курс валют'!$A$2:$B$37,2,0)</f>
        <v>1</v>
      </c>
      <c r="BA177" s="6" t="s">
        <v>940</v>
      </c>
      <c r="BE177" s="6"/>
    </row>
    <row r="178" spans="1:57" x14ac:dyDescent="0.25">
      <c r="A178">
        <v>1</v>
      </c>
      <c r="B178">
        <f t="shared" si="74"/>
        <v>175</v>
      </c>
      <c r="C178" s="227" t="s">
        <v>5</v>
      </c>
      <c r="D178" s="58"/>
      <c r="F178" t="s">
        <v>412</v>
      </c>
      <c r="G178" t="s">
        <v>413</v>
      </c>
      <c r="M178">
        <v>18</v>
      </c>
      <c r="N178">
        <f>VLOOKUP(M178,'Вводные данные и сценарии'!$A$75:$C$96,3,0)</f>
        <v>0.19170000000000001</v>
      </c>
      <c r="P178" s="22"/>
      <c r="Q178" s="22">
        <v>323206</v>
      </c>
      <c r="R178" s="22">
        <v>0</v>
      </c>
      <c r="S178" s="22">
        <v>323206</v>
      </c>
      <c r="T178">
        <v>643</v>
      </c>
      <c r="U178" s="24">
        <v>43594</v>
      </c>
      <c r="V178" s="6"/>
      <c r="AE178" s="19" t="s">
        <v>111</v>
      </c>
      <c r="AF178" s="19" t="s">
        <v>114</v>
      </c>
      <c r="AG178" t="s">
        <v>941</v>
      </c>
      <c r="AH178" s="6">
        <f>IF(OR(C178="Денежные средства",C178="Доля перестраховщика в страховых резервах (регуляторная)",C178="Недвижимость",C178="Требования по текущему налогу на прибыль"),Q178,
IF(OR(C178="Депозиты",C178="Ценные бумаги",C178="Займ страхователю по договору страхования жизни",C178="Займ"),VLOOKUP(E178,'Цен. бум. и деп.'!E:AE,27,0),IF(C178="Производный финансовый инструмент",ПФИ!$B$15,MIN(Q178-R178,S178))))</f>
        <v>323206</v>
      </c>
      <c r="AI178" s="6">
        <f>AH178*VLOOKUP(G178,Свод!A:H,8,0)</f>
        <v>0</v>
      </c>
      <c r="AJ178" s="22">
        <f>IFERROR(VLOOKUP(E178,'Цен. бум. и деп.'!E:AK,30,0),0)</f>
        <v>0</v>
      </c>
      <c r="AK178" s="22">
        <f>IFERROR(VLOOKUP(E178,'Цен. бум. и деп.'!E:AK,33,0),0)</f>
        <v>0</v>
      </c>
      <c r="AL178" s="22">
        <f>IFERROR(VLOOKUP(E178,'Цен. бум. и деп.'!E:AK,29,0),0)</f>
        <v>0</v>
      </c>
      <c r="AM178" s="22">
        <f>IFERROR(VLOOKUP(E178,'Цен. бум. и деп.'!E:AK,31,0),0)</f>
        <v>0</v>
      </c>
      <c r="AN178">
        <f>IF(T178=643,1,'Вводные данные и сценарии'!$B$52+1)</f>
        <v>1</v>
      </c>
      <c r="AO178" s="22">
        <f t="shared" si="75"/>
        <v>0</v>
      </c>
      <c r="AP178">
        <f>IF(T178=643,1,'Вводные данные и сценарии'!$C$52+1)</f>
        <v>1</v>
      </c>
      <c r="AQ178" s="22">
        <f t="shared" si="76"/>
        <v>0</v>
      </c>
      <c r="AR178" s="22">
        <f>IF(AND(C178="Недвижимость",D178="жилая"),-AH178*('Вводные данные и сценарии'!$B$58),IF(AND(C178="Недвижимость",D178="нежилая"),-AH178*('Вводные данные и сценарии'!$B$59),0))</f>
        <v>0</v>
      </c>
      <c r="AS178" s="22"/>
      <c r="AT178" s="22">
        <f t="shared" si="77"/>
        <v>0</v>
      </c>
      <c r="AU178" s="55" t="str">
        <f>VLOOKUP(G178,Свод!A:I,9,0)</f>
        <v>исп. расп. Пуассона</v>
      </c>
      <c r="AV178">
        <f>U178-Итог!$B$1</f>
        <v>129</v>
      </c>
      <c r="AW178" s="56">
        <f t="shared" si="78"/>
        <v>6.775150684931508E-2</v>
      </c>
      <c r="AX178" s="232" t="str">
        <f>IF(AU178="исп. метод Монте-Карло",VLOOKUP(G178,Свод!A:J,10,0),"")</f>
        <v/>
      </c>
      <c r="AY178" s="22">
        <f t="shared" si="79"/>
        <v>0</v>
      </c>
      <c r="AZ178" s="22">
        <f>VLOOKUP(T178,'Курс валют'!$A$2:$B$37,2,0)</f>
        <v>1</v>
      </c>
      <c r="BA178" s="6" t="s">
        <v>940</v>
      </c>
      <c r="BE178" s="6"/>
    </row>
    <row r="179" spans="1:57" x14ac:dyDescent="0.25">
      <c r="A179">
        <v>1</v>
      </c>
      <c r="B179">
        <f t="shared" si="74"/>
        <v>176</v>
      </c>
      <c r="C179" s="227" t="s">
        <v>5</v>
      </c>
      <c r="D179" s="58"/>
      <c r="F179" t="s">
        <v>414</v>
      </c>
      <c r="G179" t="s">
        <v>415</v>
      </c>
      <c r="M179">
        <v>18</v>
      </c>
      <c r="N179">
        <f>VLOOKUP(M179,'Вводные данные и сценарии'!$A$75:$C$96,3,0)</f>
        <v>0.19170000000000001</v>
      </c>
      <c r="P179" s="22"/>
      <c r="Q179" s="22">
        <v>1783</v>
      </c>
      <c r="R179" s="22">
        <v>0</v>
      </c>
      <c r="S179" s="22">
        <v>1783</v>
      </c>
      <c r="T179">
        <v>643</v>
      </c>
      <c r="U179" s="24">
        <v>43488</v>
      </c>
      <c r="V179" s="6"/>
      <c r="AE179" s="19" t="s">
        <v>111</v>
      </c>
      <c r="AF179" s="19" t="s">
        <v>114</v>
      </c>
      <c r="AG179" t="s">
        <v>941</v>
      </c>
      <c r="AH179" s="6">
        <f>IF(OR(C179="Денежные средства",C179="Доля перестраховщика в страховых резервах (регуляторная)",C179="Недвижимость",C179="Требования по текущему налогу на прибыль"),Q179,
IF(OR(C179="Депозиты",C179="Ценные бумаги",C179="Займ страхователю по договору страхования жизни",C179="Займ"),VLOOKUP(E179,'Цен. бум. и деп.'!E:AE,27,0),IF(C179="Производный финансовый инструмент",ПФИ!$B$15,MIN(Q179-R179,S179))))</f>
        <v>1783</v>
      </c>
      <c r="AI179" s="6">
        <f>AH179*VLOOKUP(G179,Свод!A:H,8,0)</f>
        <v>0</v>
      </c>
      <c r="AJ179" s="22">
        <f>IFERROR(VLOOKUP(E179,'Цен. бум. и деп.'!E:AK,30,0),0)</f>
        <v>0</v>
      </c>
      <c r="AK179" s="22">
        <f>IFERROR(VLOOKUP(E179,'Цен. бум. и деп.'!E:AK,33,0),0)</f>
        <v>0</v>
      </c>
      <c r="AL179" s="22">
        <f>IFERROR(VLOOKUP(E179,'Цен. бум. и деп.'!E:AK,29,0),0)</f>
        <v>0</v>
      </c>
      <c r="AM179" s="22">
        <f>IFERROR(VLOOKUP(E179,'Цен. бум. и деп.'!E:AK,31,0),0)</f>
        <v>0</v>
      </c>
      <c r="AN179">
        <f>IF(T179=643,1,'Вводные данные и сценарии'!$B$52+1)</f>
        <v>1</v>
      </c>
      <c r="AO179" s="22">
        <f t="shared" si="75"/>
        <v>0</v>
      </c>
      <c r="AP179">
        <f>IF(T179=643,1,'Вводные данные и сценарии'!$C$52+1)</f>
        <v>1</v>
      </c>
      <c r="AQ179" s="22">
        <f t="shared" si="76"/>
        <v>0</v>
      </c>
      <c r="AR179" s="22">
        <f>IF(AND(C179="Недвижимость",D179="жилая"),-AH179*('Вводные данные и сценарии'!$B$58),IF(AND(C179="Недвижимость",D179="нежилая"),-AH179*('Вводные данные и сценарии'!$B$59),0))</f>
        <v>0</v>
      </c>
      <c r="AS179" s="22"/>
      <c r="AT179" s="22">
        <f t="shared" si="77"/>
        <v>0</v>
      </c>
      <c r="AU179" s="55" t="str">
        <f>VLOOKUP(G179,Свод!A:I,9,0)</f>
        <v>исп. расп. Пуассона</v>
      </c>
      <c r="AV179">
        <f>U179-Итог!$B$1</f>
        <v>23</v>
      </c>
      <c r="AW179" s="56">
        <f t="shared" si="78"/>
        <v>1.2079726027397262E-2</v>
      </c>
      <c r="AX179" s="232" t="str">
        <f>IF(AU179="исп. метод Монте-Карло",VLOOKUP(G179,Свод!A:J,10,0),"")</f>
        <v/>
      </c>
      <c r="AY179" s="22">
        <f t="shared" si="79"/>
        <v>0</v>
      </c>
      <c r="AZ179" s="22">
        <f>VLOOKUP(T179,'Курс валют'!$A$2:$B$37,2,0)</f>
        <v>1</v>
      </c>
      <c r="BA179" s="6" t="s">
        <v>940</v>
      </c>
      <c r="BE179" s="6"/>
    </row>
    <row r="180" spans="1:57" x14ac:dyDescent="0.25">
      <c r="A180">
        <v>1</v>
      </c>
      <c r="B180">
        <f t="shared" si="74"/>
        <v>177</v>
      </c>
      <c r="C180" s="227" t="s">
        <v>5</v>
      </c>
      <c r="D180" s="58"/>
      <c r="F180" t="s">
        <v>416</v>
      </c>
      <c r="G180" t="s">
        <v>417</v>
      </c>
      <c r="M180">
        <v>18</v>
      </c>
      <c r="N180">
        <f>VLOOKUP(M180,'Вводные данные и сценарии'!$A$75:$C$96,3,0)</f>
        <v>0.19170000000000001</v>
      </c>
      <c r="P180" s="22"/>
      <c r="Q180" s="22">
        <v>781852</v>
      </c>
      <c r="R180" s="22">
        <v>0</v>
      </c>
      <c r="S180" s="22">
        <v>781852</v>
      </c>
      <c r="T180">
        <v>643</v>
      </c>
      <c r="U180" s="24">
        <v>43794</v>
      </c>
      <c r="V180" s="6"/>
      <c r="AE180" s="19" t="s">
        <v>111</v>
      </c>
      <c r="AF180" s="19" t="s">
        <v>114</v>
      </c>
      <c r="AG180" t="s">
        <v>941</v>
      </c>
      <c r="AH180" s="6">
        <f>IF(OR(C180="Денежные средства",C180="Доля перестраховщика в страховых резервах (регуляторная)",C180="Недвижимость",C180="Требования по текущему налогу на прибыль"),Q180,
IF(OR(C180="Депозиты",C180="Ценные бумаги",C180="Займ страхователю по договору страхования жизни",C180="Займ"),VLOOKUP(E180,'Цен. бум. и деп.'!E:AE,27,0),IF(C180="Производный финансовый инструмент",ПФИ!$B$15,MIN(Q180-R180,S180))))</f>
        <v>781852</v>
      </c>
      <c r="AI180" s="6">
        <f>AH180*VLOOKUP(G180,Свод!A:H,8,0)</f>
        <v>0</v>
      </c>
      <c r="AJ180" s="22">
        <f>IFERROR(VLOOKUP(E180,'Цен. бум. и деп.'!E:AK,30,0),0)</f>
        <v>0</v>
      </c>
      <c r="AK180" s="22">
        <f>IFERROR(VLOOKUP(E180,'Цен. бум. и деп.'!E:AK,33,0),0)</f>
        <v>0</v>
      </c>
      <c r="AL180" s="22">
        <f>IFERROR(VLOOKUP(E180,'Цен. бум. и деп.'!E:AK,29,0),0)</f>
        <v>0</v>
      </c>
      <c r="AM180" s="22">
        <f>IFERROR(VLOOKUP(E180,'Цен. бум. и деп.'!E:AK,31,0),0)</f>
        <v>0</v>
      </c>
      <c r="AN180">
        <f>IF(T180=643,1,'Вводные данные и сценарии'!$B$52+1)</f>
        <v>1</v>
      </c>
      <c r="AO180" s="22">
        <f t="shared" si="75"/>
        <v>0</v>
      </c>
      <c r="AP180">
        <f>IF(T180=643,1,'Вводные данные и сценарии'!$C$52+1)</f>
        <v>1</v>
      </c>
      <c r="AQ180" s="22">
        <f t="shared" si="76"/>
        <v>0</v>
      </c>
      <c r="AR180" s="22">
        <f>IF(AND(C180="Недвижимость",D180="жилая"),-AH180*('Вводные данные и сценарии'!$B$58),IF(AND(C180="Недвижимость",D180="нежилая"),-AH180*('Вводные данные и сценарии'!$B$59),0))</f>
        <v>0</v>
      </c>
      <c r="AS180" s="22"/>
      <c r="AT180" s="22">
        <f t="shared" si="77"/>
        <v>0</v>
      </c>
      <c r="AU180" s="55" t="str">
        <f>VLOOKUP(G180,Свод!A:I,9,0)</f>
        <v>исп. расп. Пуассона</v>
      </c>
      <c r="AV180">
        <f>U180-Итог!$B$1</f>
        <v>329</v>
      </c>
      <c r="AW180" s="56">
        <f t="shared" si="78"/>
        <v>0.17279260273972605</v>
      </c>
      <c r="AX180" s="232" t="str">
        <f>IF(AU180="исп. метод Монте-Карло",VLOOKUP(G180,Свод!A:J,10,0),"")</f>
        <v/>
      </c>
      <c r="AY180" s="22">
        <f t="shared" si="79"/>
        <v>0</v>
      </c>
      <c r="AZ180" s="22">
        <f>VLOOKUP(T180,'Курс валют'!$A$2:$B$37,2,0)</f>
        <v>1</v>
      </c>
      <c r="BA180" s="6" t="s">
        <v>940</v>
      </c>
      <c r="BE180" s="6"/>
    </row>
    <row r="181" spans="1:57" x14ac:dyDescent="0.25">
      <c r="A181">
        <v>1</v>
      </c>
      <c r="B181">
        <f t="shared" si="74"/>
        <v>178</v>
      </c>
      <c r="C181" s="227" t="s">
        <v>5</v>
      </c>
      <c r="D181" s="58"/>
      <c r="F181" t="s">
        <v>418</v>
      </c>
      <c r="G181" t="s">
        <v>419</v>
      </c>
      <c r="M181">
        <v>18</v>
      </c>
      <c r="N181">
        <f>VLOOKUP(M181,'Вводные данные и сценарии'!$A$75:$C$96,3,0)</f>
        <v>0.19170000000000001</v>
      </c>
      <c r="P181" s="22"/>
      <c r="Q181" s="22">
        <v>85306</v>
      </c>
      <c r="R181" s="22">
        <v>0</v>
      </c>
      <c r="S181" s="22">
        <v>85306</v>
      </c>
      <c r="T181">
        <v>643</v>
      </c>
      <c r="U181" s="24">
        <v>43718</v>
      </c>
      <c r="V181" s="6"/>
      <c r="AE181" s="19" t="s">
        <v>111</v>
      </c>
      <c r="AF181" s="19" t="s">
        <v>114</v>
      </c>
      <c r="AG181" t="s">
        <v>941</v>
      </c>
      <c r="AH181" s="6">
        <f>IF(OR(C181="Денежные средства",C181="Доля перестраховщика в страховых резервах (регуляторная)",C181="Недвижимость",C181="Требования по текущему налогу на прибыль"),Q181,
IF(OR(C181="Депозиты",C181="Ценные бумаги",C181="Займ страхователю по договору страхования жизни",C181="Займ"),VLOOKUP(E181,'Цен. бум. и деп.'!E:AE,27,0),IF(C181="Производный финансовый инструмент",ПФИ!$B$15,MIN(Q181-R181,S181))))</f>
        <v>85306</v>
      </c>
      <c r="AI181" s="6">
        <f>AH181*VLOOKUP(G181,Свод!A:H,8,0)</f>
        <v>0</v>
      </c>
      <c r="AJ181" s="22">
        <f>IFERROR(VLOOKUP(E181,'Цен. бум. и деп.'!E:AK,30,0),0)</f>
        <v>0</v>
      </c>
      <c r="AK181" s="22">
        <f>IFERROR(VLOOKUP(E181,'Цен. бум. и деп.'!E:AK,33,0),0)</f>
        <v>0</v>
      </c>
      <c r="AL181" s="22">
        <f>IFERROR(VLOOKUP(E181,'Цен. бум. и деп.'!E:AK,29,0),0)</f>
        <v>0</v>
      </c>
      <c r="AM181" s="22">
        <f>IFERROR(VLOOKUP(E181,'Цен. бум. и деп.'!E:AK,31,0),0)</f>
        <v>0</v>
      </c>
      <c r="AN181">
        <f>IF(T181=643,1,'Вводные данные и сценарии'!$B$52+1)</f>
        <v>1</v>
      </c>
      <c r="AO181" s="22">
        <f t="shared" si="75"/>
        <v>0</v>
      </c>
      <c r="AP181">
        <f>IF(T181=643,1,'Вводные данные и сценарии'!$C$52+1)</f>
        <v>1</v>
      </c>
      <c r="AQ181" s="22">
        <f t="shared" si="76"/>
        <v>0</v>
      </c>
      <c r="AR181" s="22">
        <f>IF(AND(C181="Недвижимость",D181="жилая"),-AH181*('Вводные данные и сценарии'!$B$58),IF(AND(C181="Недвижимость",D181="нежилая"),-AH181*('Вводные данные и сценарии'!$B$59),0))</f>
        <v>0</v>
      </c>
      <c r="AS181" s="22"/>
      <c r="AT181" s="22">
        <f t="shared" si="77"/>
        <v>0</v>
      </c>
      <c r="AU181" s="55" t="str">
        <f>VLOOKUP(G181,Свод!A:I,9,0)</f>
        <v>исп. расп. Пуассона</v>
      </c>
      <c r="AV181">
        <f>U181-Итог!$B$1</f>
        <v>253</v>
      </c>
      <c r="AW181" s="56">
        <f t="shared" si="78"/>
        <v>0.13287698630136988</v>
      </c>
      <c r="AX181" s="232" t="str">
        <f>IF(AU181="исп. метод Монте-Карло",VLOOKUP(G181,Свод!A:J,10,0),"")</f>
        <v/>
      </c>
      <c r="AY181" s="22">
        <f t="shared" si="79"/>
        <v>0</v>
      </c>
      <c r="AZ181" s="22">
        <f>VLOOKUP(T181,'Курс валют'!$A$2:$B$37,2,0)</f>
        <v>1</v>
      </c>
      <c r="BA181" s="6" t="s">
        <v>940</v>
      </c>
      <c r="BE181" s="6"/>
    </row>
    <row r="182" spans="1:57" x14ac:dyDescent="0.25">
      <c r="A182">
        <v>1</v>
      </c>
      <c r="B182">
        <f t="shared" si="74"/>
        <v>179</v>
      </c>
      <c r="C182" s="227" t="s">
        <v>5</v>
      </c>
      <c r="D182" s="58"/>
      <c r="F182" t="s">
        <v>420</v>
      </c>
      <c r="G182" t="s">
        <v>421</v>
      </c>
      <c r="M182">
        <v>18</v>
      </c>
      <c r="N182">
        <f>VLOOKUP(M182,'Вводные данные и сценарии'!$A$75:$C$96,3,0)</f>
        <v>0.19170000000000001</v>
      </c>
      <c r="P182" s="22"/>
      <c r="Q182" s="22">
        <v>988582</v>
      </c>
      <c r="R182" s="22">
        <v>0</v>
      </c>
      <c r="S182" s="22">
        <v>988582</v>
      </c>
      <c r="T182">
        <v>643</v>
      </c>
      <c r="U182" s="24">
        <v>43732</v>
      </c>
      <c r="V182" s="6"/>
      <c r="AE182" s="19" t="s">
        <v>111</v>
      </c>
      <c r="AF182" s="19" t="s">
        <v>114</v>
      </c>
      <c r="AG182" t="s">
        <v>941</v>
      </c>
      <c r="AH182" s="6">
        <f>IF(OR(C182="Денежные средства",C182="Доля перестраховщика в страховых резервах (регуляторная)",C182="Недвижимость",C182="Требования по текущему налогу на прибыль"),Q182,
IF(OR(C182="Депозиты",C182="Ценные бумаги",C182="Займ страхователю по договору страхования жизни",C182="Займ"),VLOOKUP(E182,'Цен. бум. и деп.'!E:AE,27,0),IF(C182="Производный финансовый инструмент",ПФИ!$B$15,MIN(Q182-R182,S182))))</f>
        <v>988582</v>
      </c>
      <c r="AI182" s="6">
        <f>AH182*VLOOKUP(G182,Свод!A:H,8,0)</f>
        <v>0</v>
      </c>
      <c r="AJ182" s="22">
        <f>IFERROR(VLOOKUP(E182,'Цен. бум. и деп.'!E:AK,30,0),0)</f>
        <v>0</v>
      </c>
      <c r="AK182" s="22">
        <f>IFERROR(VLOOKUP(E182,'Цен. бум. и деп.'!E:AK,33,0),0)</f>
        <v>0</v>
      </c>
      <c r="AL182" s="22">
        <f>IFERROR(VLOOKUP(E182,'Цен. бум. и деп.'!E:AK,29,0),0)</f>
        <v>0</v>
      </c>
      <c r="AM182" s="22">
        <f>IFERROR(VLOOKUP(E182,'Цен. бум. и деп.'!E:AK,31,0),0)</f>
        <v>0</v>
      </c>
      <c r="AN182">
        <f>IF(T182=643,1,'Вводные данные и сценарии'!$B$52+1)</f>
        <v>1</v>
      </c>
      <c r="AO182" s="22">
        <f t="shared" si="75"/>
        <v>0</v>
      </c>
      <c r="AP182">
        <f>IF(T182=643,1,'Вводные данные и сценарии'!$C$52+1)</f>
        <v>1</v>
      </c>
      <c r="AQ182" s="22">
        <f t="shared" si="76"/>
        <v>0</v>
      </c>
      <c r="AR182" s="22">
        <f>IF(AND(C182="Недвижимость",D182="жилая"),-AH182*('Вводные данные и сценарии'!$B$58),IF(AND(C182="Недвижимость",D182="нежилая"),-AH182*('Вводные данные и сценарии'!$B$59),0))</f>
        <v>0</v>
      </c>
      <c r="AS182" s="22"/>
      <c r="AT182" s="22">
        <f t="shared" si="77"/>
        <v>0</v>
      </c>
      <c r="AU182" s="55" t="str">
        <f>VLOOKUP(G182,Свод!A:I,9,0)</f>
        <v>исп. расп. Пуассона</v>
      </c>
      <c r="AV182">
        <f>U182-Итог!$B$1</f>
        <v>267</v>
      </c>
      <c r="AW182" s="56">
        <f t="shared" si="78"/>
        <v>0.14022986301369864</v>
      </c>
      <c r="AX182" s="232" t="str">
        <f>IF(AU182="исп. метод Монте-Карло",VLOOKUP(G182,Свод!A:J,10,0),"")</f>
        <v/>
      </c>
      <c r="AY182" s="22">
        <f t="shared" si="79"/>
        <v>0</v>
      </c>
      <c r="AZ182" s="22">
        <f>VLOOKUP(T182,'Курс валют'!$A$2:$B$37,2,0)</f>
        <v>1</v>
      </c>
      <c r="BA182" s="6" t="s">
        <v>940</v>
      </c>
      <c r="BE182" s="6"/>
    </row>
    <row r="183" spans="1:57" x14ac:dyDescent="0.25">
      <c r="A183">
        <v>1</v>
      </c>
      <c r="B183">
        <f t="shared" si="74"/>
        <v>180</v>
      </c>
      <c r="C183" s="227" t="s">
        <v>5</v>
      </c>
      <c r="D183" s="58"/>
      <c r="F183" t="s">
        <v>422</v>
      </c>
      <c r="G183" t="s">
        <v>423</v>
      </c>
      <c r="M183">
        <v>18</v>
      </c>
      <c r="N183">
        <f>VLOOKUP(M183,'Вводные данные и сценарии'!$A$75:$C$96,3,0)</f>
        <v>0.19170000000000001</v>
      </c>
      <c r="P183" s="22"/>
      <c r="Q183" s="22">
        <v>89896</v>
      </c>
      <c r="R183" s="22">
        <v>0</v>
      </c>
      <c r="S183" s="22">
        <v>89896</v>
      </c>
      <c r="T183">
        <v>643</v>
      </c>
      <c r="U183" s="24">
        <v>43629</v>
      </c>
      <c r="V183" s="6"/>
      <c r="AE183" s="19" t="s">
        <v>111</v>
      </c>
      <c r="AF183" s="19" t="s">
        <v>114</v>
      </c>
      <c r="AG183" t="s">
        <v>941</v>
      </c>
      <c r="AH183" s="6">
        <f>IF(OR(C183="Денежные средства",C183="Доля перестраховщика в страховых резервах (регуляторная)",C183="Недвижимость",C183="Требования по текущему налогу на прибыль"),Q183,
IF(OR(C183="Депозиты",C183="Ценные бумаги",C183="Займ страхователю по договору страхования жизни",C183="Займ"),VLOOKUP(E183,'Цен. бум. и деп.'!E:AE,27,0),IF(C183="Производный финансовый инструмент",ПФИ!$B$15,MIN(Q183-R183,S183))))</f>
        <v>89896</v>
      </c>
      <c r="AI183" s="6">
        <f>AH183*VLOOKUP(G183,Свод!A:H,8,0)</f>
        <v>0</v>
      </c>
      <c r="AJ183" s="22">
        <f>IFERROR(VLOOKUP(E183,'Цен. бум. и деп.'!E:AK,30,0),0)</f>
        <v>0</v>
      </c>
      <c r="AK183" s="22">
        <f>IFERROR(VLOOKUP(E183,'Цен. бум. и деп.'!E:AK,33,0),0)</f>
        <v>0</v>
      </c>
      <c r="AL183" s="22">
        <f>IFERROR(VLOOKUP(E183,'Цен. бум. и деп.'!E:AK,29,0),0)</f>
        <v>0</v>
      </c>
      <c r="AM183" s="22">
        <f>IFERROR(VLOOKUP(E183,'Цен. бум. и деп.'!E:AK,31,0),0)</f>
        <v>0</v>
      </c>
      <c r="AN183">
        <f>IF(T183=643,1,'Вводные данные и сценарии'!$B$52+1)</f>
        <v>1</v>
      </c>
      <c r="AO183" s="22">
        <f t="shared" si="75"/>
        <v>0</v>
      </c>
      <c r="AP183">
        <f>IF(T183=643,1,'Вводные данные и сценарии'!$C$52+1)</f>
        <v>1</v>
      </c>
      <c r="AQ183" s="22">
        <f t="shared" si="76"/>
        <v>0</v>
      </c>
      <c r="AR183" s="22">
        <f>IF(AND(C183="Недвижимость",D183="жилая"),-AH183*('Вводные данные и сценарии'!$B$58),IF(AND(C183="Недвижимость",D183="нежилая"),-AH183*('Вводные данные и сценарии'!$B$59),0))</f>
        <v>0</v>
      </c>
      <c r="AS183" s="22"/>
      <c r="AT183" s="22">
        <f t="shared" si="77"/>
        <v>0</v>
      </c>
      <c r="AU183" s="55" t="str">
        <f>VLOOKUP(G183,Свод!A:I,9,0)</f>
        <v>исп. расп. Пуассона</v>
      </c>
      <c r="AV183">
        <f>U183-Итог!$B$1</f>
        <v>164</v>
      </c>
      <c r="AW183" s="56">
        <f t="shared" si="78"/>
        <v>8.6133698630136993E-2</v>
      </c>
      <c r="AX183" s="232" t="str">
        <f>IF(AU183="исп. метод Монте-Карло",VLOOKUP(G183,Свод!A:J,10,0),"")</f>
        <v/>
      </c>
      <c r="AY183" s="22">
        <f t="shared" si="79"/>
        <v>0</v>
      </c>
      <c r="AZ183" s="22">
        <f>VLOOKUP(T183,'Курс валют'!$A$2:$B$37,2,0)</f>
        <v>1</v>
      </c>
      <c r="BA183" s="6" t="s">
        <v>940</v>
      </c>
      <c r="BE183" s="6"/>
    </row>
    <row r="184" spans="1:57" x14ac:dyDescent="0.25">
      <c r="A184">
        <v>1</v>
      </c>
      <c r="B184">
        <f t="shared" si="74"/>
        <v>181</v>
      </c>
      <c r="C184" s="227" t="s">
        <v>5</v>
      </c>
      <c r="D184" s="58"/>
      <c r="F184" t="s">
        <v>424</v>
      </c>
      <c r="G184" t="s">
        <v>425</v>
      </c>
      <c r="M184">
        <v>18</v>
      </c>
      <c r="N184">
        <f>VLOOKUP(M184,'Вводные данные и сценарии'!$A$75:$C$96,3,0)</f>
        <v>0.19170000000000001</v>
      </c>
      <c r="P184" s="22"/>
      <c r="Q184" s="22">
        <v>291052</v>
      </c>
      <c r="R184" s="22">
        <v>0</v>
      </c>
      <c r="S184" s="22">
        <v>291052</v>
      </c>
      <c r="T184">
        <v>643</v>
      </c>
      <c r="U184" s="24">
        <v>43735</v>
      </c>
      <c r="V184" s="6"/>
      <c r="AE184" s="19" t="s">
        <v>111</v>
      </c>
      <c r="AF184" s="19" t="s">
        <v>114</v>
      </c>
      <c r="AG184" t="s">
        <v>941</v>
      </c>
      <c r="AH184" s="6">
        <f>IF(OR(C184="Денежные средства",C184="Доля перестраховщика в страховых резервах (регуляторная)",C184="Недвижимость",C184="Требования по текущему налогу на прибыль"),Q184,
IF(OR(C184="Депозиты",C184="Ценные бумаги",C184="Займ страхователю по договору страхования жизни",C184="Займ"),VLOOKUP(E184,'Цен. бум. и деп.'!E:AE,27,0),IF(C184="Производный финансовый инструмент",ПФИ!$B$15,MIN(Q184-R184,S184))))</f>
        <v>291052</v>
      </c>
      <c r="AI184" s="6">
        <f>AH184*VLOOKUP(G184,Свод!A:H,8,0)</f>
        <v>0</v>
      </c>
      <c r="AJ184" s="22">
        <f>IFERROR(VLOOKUP(E184,'Цен. бум. и деп.'!E:AK,30,0),0)</f>
        <v>0</v>
      </c>
      <c r="AK184" s="22">
        <f>IFERROR(VLOOKUP(E184,'Цен. бум. и деп.'!E:AK,33,0),0)</f>
        <v>0</v>
      </c>
      <c r="AL184" s="22">
        <f>IFERROR(VLOOKUP(E184,'Цен. бум. и деп.'!E:AK,29,0),0)</f>
        <v>0</v>
      </c>
      <c r="AM184" s="22">
        <f>IFERROR(VLOOKUP(E184,'Цен. бум. и деп.'!E:AK,31,0),0)</f>
        <v>0</v>
      </c>
      <c r="AN184">
        <f>IF(T184=643,1,'Вводные данные и сценарии'!$B$52+1)</f>
        <v>1</v>
      </c>
      <c r="AO184" s="22">
        <f t="shared" si="75"/>
        <v>0</v>
      </c>
      <c r="AP184">
        <f>IF(T184=643,1,'Вводные данные и сценарии'!$C$52+1)</f>
        <v>1</v>
      </c>
      <c r="AQ184" s="22">
        <f t="shared" si="76"/>
        <v>0</v>
      </c>
      <c r="AR184" s="22">
        <f>IF(AND(C184="Недвижимость",D184="жилая"),-AH184*('Вводные данные и сценарии'!$B$58),IF(AND(C184="Недвижимость",D184="нежилая"),-AH184*('Вводные данные и сценарии'!$B$59),0))</f>
        <v>0</v>
      </c>
      <c r="AS184" s="22"/>
      <c r="AT184" s="22">
        <f t="shared" si="77"/>
        <v>0</v>
      </c>
      <c r="AU184" s="55" t="str">
        <f>VLOOKUP(G184,Свод!A:I,9,0)</f>
        <v>исп. расп. Пуассона</v>
      </c>
      <c r="AV184">
        <f>U184-Итог!$B$1</f>
        <v>270</v>
      </c>
      <c r="AW184" s="56">
        <f t="shared" si="78"/>
        <v>0.14180547945205479</v>
      </c>
      <c r="AX184" s="232" t="str">
        <f>IF(AU184="исп. метод Монте-Карло",VLOOKUP(G184,Свод!A:J,10,0),"")</f>
        <v/>
      </c>
      <c r="AY184" s="22">
        <f t="shared" si="79"/>
        <v>0</v>
      </c>
      <c r="AZ184" s="22">
        <f>VLOOKUP(T184,'Курс валют'!$A$2:$B$37,2,0)</f>
        <v>1</v>
      </c>
      <c r="BA184" s="6" t="s">
        <v>940</v>
      </c>
      <c r="BE184" s="6"/>
    </row>
    <row r="185" spans="1:57" x14ac:dyDescent="0.25">
      <c r="A185">
        <v>1</v>
      </c>
      <c r="B185">
        <f t="shared" si="74"/>
        <v>182</v>
      </c>
      <c r="C185" s="227" t="s">
        <v>5</v>
      </c>
      <c r="D185" s="58"/>
      <c r="F185" t="s">
        <v>426</v>
      </c>
      <c r="G185" t="s">
        <v>427</v>
      </c>
      <c r="M185">
        <v>18</v>
      </c>
      <c r="N185">
        <f>VLOOKUP(M185,'Вводные данные и сценарии'!$A$75:$C$96,3,0)</f>
        <v>0.19170000000000001</v>
      </c>
      <c r="P185" s="22"/>
      <c r="Q185" s="22">
        <v>764907</v>
      </c>
      <c r="R185" s="22">
        <v>0</v>
      </c>
      <c r="S185" s="22">
        <v>764907</v>
      </c>
      <c r="T185">
        <v>643</v>
      </c>
      <c r="U185" s="24">
        <v>43742</v>
      </c>
      <c r="V185" s="6"/>
      <c r="AE185" s="19" t="s">
        <v>111</v>
      </c>
      <c r="AF185" s="19" t="s">
        <v>114</v>
      </c>
      <c r="AG185" t="s">
        <v>941</v>
      </c>
      <c r="AH185" s="6">
        <f>IF(OR(C185="Денежные средства",C185="Доля перестраховщика в страховых резервах (регуляторная)",C185="Недвижимость",C185="Требования по текущему налогу на прибыль"),Q185,
IF(OR(C185="Депозиты",C185="Ценные бумаги",C185="Займ страхователю по договору страхования жизни",C185="Займ"),VLOOKUP(E185,'Цен. бум. и деп.'!E:AE,27,0),IF(C185="Производный финансовый инструмент",ПФИ!$B$15,MIN(Q185-R185,S185))))</f>
        <v>764907</v>
      </c>
      <c r="AI185" s="6">
        <f>AH185*VLOOKUP(G185,Свод!A:H,8,0)</f>
        <v>0</v>
      </c>
      <c r="AJ185" s="22">
        <f>IFERROR(VLOOKUP(E185,'Цен. бум. и деп.'!E:AK,30,0),0)</f>
        <v>0</v>
      </c>
      <c r="AK185" s="22">
        <f>IFERROR(VLOOKUP(E185,'Цен. бум. и деп.'!E:AK,33,0),0)</f>
        <v>0</v>
      </c>
      <c r="AL185" s="22">
        <f>IFERROR(VLOOKUP(E185,'Цен. бум. и деп.'!E:AK,29,0),0)</f>
        <v>0</v>
      </c>
      <c r="AM185" s="22">
        <f>IFERROR(VLOOKUP(E185,'Цен. бум. и деп.'!E:AK,31,0),0)</f>
        <v>0</v>
      </c>
      <c r="AN185">
        <f>IF(T185=643,1,'Вводные данные и сценарии'!$B$52+1)</f>
        <v>1</v>
      </c>
      <c r="AO185" s="22">
        <f t="shared" si="75"/>
        <v>0</v>
      </c>
      <c r="AP185">
        <f>IF(T185=643,1,'Вводные данные и сценарии'!$C$52+1)</f>
        <v>1</v>
      </c>
      <c r="AQ185" s="22">
        <f t="shared" si="76"/>
        <v>0</v>
      </c>
      <c r="AR185" s="22">
        <f>IF(AND(C185="Недвижимость",D185="жилая"),-AH185*('Вводные данные и сценарии'!$B$58),IF(AND(C185="Недвижимость",D185="нежилая"),-AH185*('Вводные данные и сценарии'!$B$59),0))</f>
        <v>0</v>
      </c>
      <c r="AS185" s="22"/>
      <c r="AT185" s="22">
        <f t="shared" si="77"/>
        <v>0</v>
      </c>
      <c r="AU185" s="55" t="str">
        <f>VLOOKUP(G185,Свод!A:I,9,0)</f>
        <v>исп. расп. Пуассона</v>
      </c>
      <c r="AV185">
        <f>U185-Итог!$B$1</f>
        <v>277</v>
      </c>
      <c r="AW185" s="56">
        <f t="shared" si="78"/>
        <v>0.14548191780821917</v>
      </c>
      <c r="AX185" s="232" t="str">
        <f>IF(AU185="исп. метод Монте-Карло",VLOOKUP(G185,Свод!A:J,10,0),"")</f>
        <v/>
      </c>
      <c r="AY185" s="22">
        <f t="shared" si="79"/>
        <v>0</v>
      </c>
      <c r="AZ185" s="22">
        <f>VLOOKUP(T185,'Курс валют'!$A$2:$B$37,2,0)</f>
        <v>1</v>
      </c>
      <c r="BA185" s="6" t="s">
        <v>940</v>
      </c>
      <c r="BE185" s="6"/>
    </row>
    <row r="186" spans="1:57" x14ac:dyDescent="0.25">
      <c r="A186">
        <v>1</v>
      </c>
      <c r="B186">
        <f t="shared" si="74"/>
        <v>183</v>
      </c>
      <c r="C186" s="227" t="s">
        <v>5</v>
      </c>
      <c r="D186" s="58"/>
      <c r="F186" t="s">
        <v>428</v>
      </c>
      <c r="G186" t="s">
        <v>429</v>
      </c>
      <c r="M186">
        <v>18</v>
      </c>
      <c r="N186">
        <f>VLOOKUP(M186,'Вводные данные и сценарии'!$A$75:$C$96,3,0)</f>
        <v>0.19170000000000001</v>
      </c>
      <c r="P186" s="22"/>
      <c r="Q186" s="22">
        <v>671860</v>
      </c>
      <c r="R186" s="22">
        <v>0</v>
      </c>
      <c r="S186" s="22">
        <v>671860</v>
      </c>
      <c r="T186">
        <v>643</v>
      </c>
      <c r="U186" s="24">
        <v>43479</v>
      </c>
      <c r="V186" s="6"/>
      <c r="AE186" s="19" t="s">
        <v>111</v>
      </c>
      <c r="AF186" s="19" t="s">
        <v>114</v>
      </c>
      <c r="AG186" t="s">
        <v>941</v>
      </c>
      <c r="AH186" s="6">
        <f>IF(OR(C186="Денежные средства",C186="Доля перестраховщика в страховых резервах (регуляторная)",C186="Недвижимость",C186="Требования по текущему налогу на прибыль"),Q186,
IF(OR(C186="Депозиты",C186="Ценные бумаги",C186="Займ страхователю по договору страхования жизни",C186="Займ"),VLOOKUP(E186,'Цен. бум. и деп.'!E:AE,27,0),IF(C186="Производный финансовый инструмент",ПФИ!$B$15,MIN(Q186-R186,S186))))</f>
        <v>671860</v>
      </c>
      <c r="AI186" s="6">
        <f>AH186*VLOOKUP(G186,Свод!A:H,8,0)</f>
        <v>0</v>
      </c>
      <c r="AJ186" s="22">
        <f>IFERROR(VLOOKUP(E186,'Цен. бум. и деп.'!E:AK,30,0),0)</f>
        <v>0</v>
      </c>
      <c r="AK186" s="22">
        <f>IFERROR(VLOOKUP(E186,'Цен. бум. и деп.'!E:AK,33,0),0)</f>
        <v>0</v>
      </c>
      <c r="AL186" s="22">
        <f>IFERROR(VLOOKUP(E186,'Цен. бум. и деп.'!E:AK,29,0),0)</f>
        <v>0</v>
      </c>
      <c r="AM186" s="22">
        <f>IFERROR(VLOOKUP(E186,'Цен. бум. и деп.'!E:AK,31,0),0)</f>
        <v>0</v>
      </c>
      <c r="AN186">
        <f>IF(T186=643,1,'Вводные данные и сценарии'!$B$52+1)</f>
        <v>1</v>
      </c>
      <c r="AO186" s="22">
        <f t="shared" si="75"/>
        <v>0</v>
      </c>
      <c r="AP186">
        <f>IF(T186=643,1,'Вводные данные и сценарии'!$C$52+1)</f>
        <v>1</v>
      </c>
      <c r="AQ186" s="22">
        <f t="shared" si="76"/>
        <v>0</v>
      </c>
      <c r="AR186" s="22">
        <f>IF(AND(C186="Недвижимость",D186="жилая"),-AH186*('Вводные данные и сценарии'!$B$58),IF(AND(C186="Недвижимость",D186="нежилая"),-AH186*('Вводные данные и сценарии'!$B$59),0))</f>
        <v>0</v>
      </c>
      <c r="AS186" s="22"/>
      <c r="AT186" s="22">
        <f t="shared" si="77"/>
        <v>0</v>
      </c>
      <c r="AU186" s="55" t="str">
        <f>VLOOKUP(G186,Свод!A:I,9,0)</f>
        <v>исп. расп. Пуассона</v>
      </c>
      <c r="AV186">
        <f>U186-Итог!$B$1</f>
        <v>14</v>
      </c>
      <c r="AW186" s="56">
        <f t="shared" si="78"/>
        <v>7.3528767123287675E-3</v>
      </c>
      <c r="AX186" s="232" t="str">
        <f>IF(AU186="исп. метод Монте-Карло",VLOOKUP(G186,Свод!A:J,10,0),"")</f>
        <v/>
      </c>
      <c r="AY186" s="22">
        <f t="shared" si="79"/>
        <v>0</v>
      </c>
      <c r="AZ186" s="22">
        <f>VLOOKUP(T186,'Курс валют'!$A$2:$B$37,2,0)</f>
        <v>1</v>
      </c>
      <c r="BA186" s="6" t="s">
        <v>940</v>
      </c>
      <c r="BE186" s="6"/>
    </row>
    <row r="187" spans="1:57" x14ac:dyDescent="0.25">
      <c r="A187">
        <v>1</v>
      </c>
      <c r="B187">
        <f t="shared" si="74"/>
        <v>184</v>
      </c>
      <c r="C187" s="227" t="s">
        <v>5</v>
      </c>
      <c r="D187" s="58"/>
      <c r="F187" t="s">
        <v>430</v>
      </c>
      <c r="G187" t="s">
        <v>431</v>
      </c>
      <c r="M187">
        <v>18</v>
      </c>
      <c r="N187">
        <f>VLOOKUP(M187,'Вводные данные и сценарии'!$A$75:$C$96,3,0)</f>
        <v>0.19170000000000001</v>
      </c>
      <c r="P187" s="22"/>
      <c r="Q187" s="22">
        <v>996198</v>
      </c>
      <c r="R187" s="22">
        <v>0</v>
      </c>
      <c r="S187" s="22">
        <v>996198</v>
      </c>
      <c r="T187">
        <v>643</v>
      </c>
      <c r="U187" s="24">
        <v>43823</v>
      </c>
      <c r="V187" s="6"/>
      <c r="AE187" s="19" t="s">
        <v>111</v>
      </c>
      <c r="AF187" s="19" t="s">
        <v>114</v>
      </c>
      <c r="AG187" t="s">
        <v>941</v>
      </c>
      <c r="AH187" s="6">
        <f>IF(OR(C187="Денежные средства",C187="Доля перестраховщика в страховых резервах (регуляторная)",C187="Недвижимость",C187="Требования по текущему налогу на прибыль"),Q187,
IF(OR(C187="Депозиты",C187="Ценные бумаги",C187="Займ страхователю по договору страхования жизни",C187="Займ"),VLOOKUP(E187,'Цен. бум. и деп.'!E:AE,27,0),IF(C187="Производный финансовый инструмент",ПФИ!$B$15,MIN(Q187-R187,S187))))</f>
        <v>996198</v>
      </c>
      <c r="AI187" s="6">
        <f>AH187*VLOOKUP(G187,Свод!A:H,8,0)</f>
        <v>0</v>
      </c>
      <c r="AJ187" s="22">
        <f>IFERROR(VLOOKUP(E187,'Цен. бум. и деп.'!E:AK,30,0),0)</f>
        <v>0</v>
      </c>
      <c r="AK187" s="22">
        <f>IFERROR(VLOOKUP(E187,'Цен. бум. и деп.'!E:AK,33,0),0)</f>
        <v>0</v>
      </c>
      <c r="AL187" s="22">
        <f>IFERROR(VLOOKUP(E187,'Цен. бум. и деп.'!E:AK,29,0),0)</f>
        <v>0</v>
      </c>
      <c r="AM187" s="22">
        <f>IFERROR(VLOOKUP(E187,'Цен. бум. и деп.'!E:AK,31,0),0)</f>
        <v>0</v>
      </c>
      <c r="AN187">
        <f>IF(T187=643,1,'Вводные данные и сценарии'!$B$52+1)</f>
        <v>1</v>
      </c>
      <c r="AO187" s="22">
        <f t="shared" si="75"/>
        <v>0</v>
      </c>
      <c r="AP187">
        <f>IF(T187=643,1,'Вводные данные и сценарии'!$C$52+1)</f>
        <v>1</v>
      </c>
      <c r="AQ187" s="22">
        <f t="shared" si="76"/>
        <v>0</v>
      </c>
      <c r="AR187" s="22">
        <f>IF(AND(C187="Недвижимость",D187="жилая"),-AH187*('Вводные данные и сценарии'!$B$58),IF(AND(C187="Недвижимость",D187="нежилая"),-AH187*('Вводные данные и сценарии'!$B$59),0))</f>
        <v>0</v>
      </c>
      <c r="AS187" s="22"/>
      <c r="AT187" s="22">
        <f t="shared" si="77"/>
        <v>0</v>
      </c>
      <c r="AU187" s="55" t="str">
        <f>VLOOKUP(G187,Свод!A:I,9,0)</f>
        <v>исп. расп. Пуассона</v>
      </c>
      <c r="AV187">
        <f>U187-Итог!$B$1</f>
        <v>358</v>
      </c>
      <c r="AW187" s="56">
        <f t="shared" si="78"/>
        <v>0.18802356164383563</v>
      </c>
      <c r="AX187" s="232" t="str">
        <f>IF(AU187="исп. метод Монте-Карло",VLOOKUP(G187,Свод!A:J,10,0),"")</f>
        <v/>
      </c>
      <c r="AY187" s="22">
        <f t="shared" si="79"/>
        <v>0</v>
      </c>
      <c r="AZ187" s="22">
        <f>VLOOKUP(T187,'Курс валют'!$A$2:$B$37,2,0)</f>
        <v>1</v>
      </c>
      <c r="BA187" s="6" t="s">
        <v>940</v>
      </c>
      <c r="BE187" s="6"/>
    </row>
    <row r="188" spans="1:57" x14ac:dyDescent="0.25">
      <c r="A188">
        <v>1</v>
      </c>
      <c r="B188">
        <f t="shared" si="74"/>
        <v>185</v>
      </c>
      <c r="C188" s="227" t="s">
        <v>5</v>
      </c>
      <c r="D188" s="58"/>
      <c r="F188" t="s">
        <v>432</v>
      </c>
      <c r="G188" t="s">
        <v>433</v>
      </c>
      <c r="M188">
        <v>18</v>
      </c>
      <c r="N188">
        <f>VLOOKUP(M188,'Вводные данные и сценарии'!$A$75:$C$96,3,0)</f>
        <v>0.19170000000000001</v>
      </c>
      <c r="P188" s="22"/>
      <c r="Q188" s="22">
        <v>4099</v>
      </c>
      <c r="R188" s="22">
        <v>0</v>
      </c>
      <c r="S188" s="22">
        <v>4099</v>
      </c>
      <c r="T188">
        <v>643</v>
      </c>
      <c r="U188" s="24">
        <v>43780</v>
      </c>
      <c r="V188" s="6"/>
      <c r="AE188" s="19" t="s">
        <v>111</v>
      </c>
      <c r="AF188" s="19" t="s">
        <v>114</v>
      </c>
      <c r="AG188" t="s">
        <v>941</v>
      </c>
      <c r="AH188" s="6">
        <f>IF(OR(C188="Денежные средства",C188="Доля перестраховщика в страховых резервах (регуляторная)",C188="Недвижимость",C188="Требования по текущему налогу на прибыль"),Q188,
IF(OR(C188="Депозиты",C188="Ценные бумаги",C188="Займ страхователю по договору страхования жизни",C188="Займ"),VLOOKUP(E188,'Цен. бум. и деп.'!E:AE,27,0),IF(C188="Производный финансовый инструмент",ПФИ!$B$15,MIN(Q188-R188,S188))))</f>
        <v>4099</v>
      </c>
      <c r="AI188" s="6">
        <f>AH188*VLOOKUP(G188,Свод!A:H,8,0)</f>
        <v>0</v>
      </c>
      <c r="AJ188" s="22">
        <f>IFERROR(VLOOKUP(E188,'Цен. бум. и деп.'!E:AK,30,0),0)</f>
        <v>0</v>
      </c>
      <c r="AK188" s="22">
        <f>IFERROR(VLOOKUP(E188,'Цен. бум. и деп.'!E:AK,33,0),0)</f>
        <v>0</v>
      </c>
      <c r="AL188" s="22">
        <f>IFERROR(VLOOKUP(E188,'Цен. бум. и деп.'!E:AK,29,0),0)</f>
        <v>0</v>
      </c>
      <c r="AM188" s="22">
        <f>IFERROR(VLOOKUP(E188,'Цен. бум. и деп.'!E:AK,31,0),0)</f>
        <v>0</v>
      </c>
      <c r="AN188">
        <f>IF(T188=643,1,'Вводные данные и сценарии'!$B$52+1)</f>
        <v>1</v>
      </c>
      <c r="AO188" s="22">
        <f t="shared" si="75"/>
        <v>0</v>
      </c>
      <c r="AP188">
        <f>IF(T188=643,1,'Вводные данные и сценарии'!$C$52+1)</f>
        <v>1</v>
      </c>
      <c r="AQ188" s="22">
        <f t="shared" si="76"/>
        <v>0</v>
      </c>
      <c r="AR188" s="22">
        <f>IF(AND(C188="Недвижимость",D188="жилая"),-AH188*('Вводные данные и сценарии'!$B$58),IF(AND(C188="Недвижимость",D188="нежилая"),-AH188*('Вводные данные и сценарии'!$B$59),0))</f>
        <v>0</v>
      </c>
      <c r="AS188" s="22"/>
      <c r="AT188" s="22">
        <f t="shared" si="77"/>
        <v>0</v>
      </c>
      <c r="AU188" s="55" t="str">
        <f>VLOOKUP(G188,Свод!A:I,9,0)</f>
        <v>исп. расп. Пуассона</v>
      </c>
      <c r="AV188">
        <f>U188-Итог!$B$1</f>
        <v>315</v>
      </c>
      <c r="AW188" s="56">
        <f t="shared" si="78"/>
        <v>0.16543972602739726</v>
      </c>
      <c r="AX188" s="232" t="str">
        <f>IF(AU188="исп. метод Монте-Карло",VLOOKUP(G188,Свод!A:J,10,0),"")</f>
        <v/>
      </c>
      <c r="AY188" s="22">
        <f t="shared" si="79"/>
        <v>0</v>
      </c>
      <c r="AZ188" s="22">
        <f>VLOOKUP(T188,'Курс валют'!$A$2:$B$37,2,0)</f>
        <v>1</v>
      </c>
      <c r="BA188" s="6" t="s">
        <v>940</v>
      </c>
      <c r="BE188" s="6"/>
    </row>
    <row r="189" spans="1:57" x14ac:dyDescent="0.25">
      <c r="A189">
        <v>1</v>
      </c>
      <c r="B189">
        <f t="shared" si="74"/>
        <v>186</v>
      </c>
      <c r="C189" s="227" t="s">
        <v>5</v>
      </c>
      <c r="D189" s="58"/>
      <c r="F189" t="s">
        <v>434</v>
      </c>
      <c r="G189" t="s">
        <v>435</v>
      </c>
      <c r="M189">
        <v>18</v>
      </c>
      <c r="N189">
        <f>VLOOKUP(M189,'Вводные данные и сценарии'!$A$75:$C$96,3,0)</f>
        <v>0.19170000000000001</v>
      </c>
      <c r="P189" s="22"/>
      <c r="Q189" s="22">
        <v>930925</v>
      </c>
      <c r="R189" s="22">
        <v>0</v>
      </c>
      <c r="S189" s="22">
        <v>930925</v>
      </c>
      <c r="T189">
        <v>643</v>
      </c>
      <c r="U189" s="24">
        <v>43564</v>
      </c>
      <c r="V189" s="6"/>
      <c r="AE189" s="19" t="s">
        <v>111</v>
      </c>
      <c r="AF189" s="19" t="s">
        <v>114</v>
      </c>
      <c r="AG189" t="s">
        <v>941</v>
      </c>
      <c r="AH189" s="6">
        <f>IF(OR(C189="Денежные средства",C189="Доля перестраховщика в страховых резервах (регуляторная)",C189="Недвижимость",C189="Требования по текущему налогу на прибыль"),Q189,
IF(OR(C189="Депозиты",C189="Ценные бумаги",C189="Займ страхователю по договору страхования жизни",C189="Займ"),VLOOKUP(E189,'Цен. бум. и деп.'!E:AE,27,0),IF(C189="Производный финансовый инструмент",ПФИ!$B$15,MIN(Q189-R189,S189))))</f>
        <v>930925</v>
      </c>
      <c r="AI189" s="6">
        <f>AH189*VLOOKUP(G189,Свод!A:H,8,0)</f>
        <v>0</v>
      </c>
      <c r="AJ189" s="22">
        <f>IFERROR(VLOOKUP(E189,'Цен. бум. и деп.'!E:AK,30,0),0)</f>
        <v>0</v>
      </c>
      <c r="AK189" s="22">
        <f>IFERROR(VLOOKUP(E189,'Цен. бум. и деп.'!E:AK,33,0),0)</f>
        <v>0</v>
      </c>
      <c r="AL189" s="22">
        <f>IFERROR(VLOOKUP(E189,'Цен. бум. и деп.'!E:AK,29,0),0)</f>
        <v>0</v>
      </c>
      <c r="AM189" s="22">
        <f>IFERROR(VLOOKUP(E189,'Цен. бум. и деп.'!E:AK,31,0),0)</f>
        <v>0</v>
      </c>
      <c r="AN189">
        <f>IF(T189=643,1,'Вводные данные и сценарии'!$B$52+1)</f>
        <v>1</v>
      </c>
      <c r="AO189" s="22">
        <f t="shared" si="75"/>
        <v>0</v>
      </c>
      <c r="AP189">
        <f>IF(T189=643,1,'Вводные данные и сценарии'!$C$52+1)</f>
        <v>1</v>
      </c>
      <c r="AQ189" s="22">
        <f t="shared" si="76"/>
        <v>0</v>
      </c>
      <c r="AR189" s="22">
        <f>IF(AND(C189="Недвижимость",D189="жилая"),-AH189*('Вводные данные и сценарии'!$B$58),IF(AND(C189="Недвижимость",D189="нежилая"),-AH189*('Вводные данные и сценарии'!$B$59),0))</f>
        <v>0</v>
      </c>
      <c r="AS189" s="22"/>
      <c r="AT189" s="22">
        <f t="shared" si="77"/>
        <v>0</v>
      </c>
      <c r="AU189" s="55" t="str">
        <f>VLOOKUP(G189,Свод!A:I,9,0)</f>
        <v>исп. расп. Пуассона</v>
      </c>
      <c r="AV189">
        <f>U189-Итог!$B$1</f>
        <v>99</v>
      </c>
      <c r="AW189" s="56">
        <f t="shared" si="78"/>
        <v>5.1995342465753429E-2</v>
      </c>
      <c r="AX189" s="232" t="str">
        <f>IF(AU189="исп. метод Монте-Карло",VLOOKUP(G189,Свод!A:J,10,0),"")</f>
        <v/>
      </c>
      <c r="AY189" s="22">
        <f t="shared" si="79"/>
        <v>0</v>
      </c>
      <c r="AZ189" s="22">
        <f>VLOOKUP(T189,'Курс валют'!$A$2:$B$37,2,0)</f>
        <v>1</v>
      </c>
      <c r="BA189" s="6" t="s">
        <v>940</v>
      </c>
      <c r="BE189" s="6"/>
    </row>
    <row r="190" spans="1:57" x14ac:dyDescent="0.25">
      <c r="A190">
        <v>1</v>
      </c>
      <c r="B190">
        <f t="shared" si="74"/>
        <v>187</v>
      </c>
      <c r="C190" s="227" t="s">
        <v>5</v>
      </c>
      <c r="D190" s="58"/>
      <c r="F190" t="s">
        <v>436</v>
      </c>
      <c r="G190" t="s">
        <v>437</v>
      </c>
      <c r="M190">
        <v>18</v>
      </c>
      <c r="N190">
        <f>VLOOKUP(M190,'Вводные данные и сценарии'!$A$75:$C$96,3,0)</f>
        <v>0.19170000000000001</v>
      </c>
      <c r="P190" s="22"/>
      <c r="Q190" s="22">
        <v>905185</v>
      </c>
      <c r="R190" s="22">
        <v>0</v>
      </c>
      <c r="S190" s="22">
        <v>905185</v>
      </c>
      <c r="T190">
        <v>643</v>
      </c>
      <c r="U190" s="24">
        <v>43610</v>
      </c>
      <c r="V190" s="6"/>
      <c r="AE190" s="19" t="s">
        <v>111</v>
      </c>
      <c r="AF190" s="19" t="s">
        <v>114</v>
      </c>
      <c r="AG190" t="s">
        <v>941</v>
      </c>
      <c r="AH190" s="6">
        <f>IF(OR(C190="Денежные средства",C190="Доля перестраховщика в страховых резервах (регуляторная)",C190="Недвижимость",C190="Требования по текущему налогу на прибыль"),Q190,
IF(OR(C190="Депозиты",C190="Ценные бумаги",C190="Займ страхователю по договору страхования жизни",C190="Займ"),VLOOKUP(E190,'Цен. бум. и деп.'!E:AE,27,0),IF(C190="Производный финансовый инструмент",ПФИ!$B$15,MIN(Q190-R190,S190))))</f>
        <v>905185</v>
      </c>
      <c r="AI190" s="6">
        <f>AH190*VLOOKUP(G190,Свод!A:H,8,0)</f>
        <v>0</v>
      </c>
      <c r="AJ190" s="22">
        <f>IFERROR(VLOOKUP(E190,'Цен. бум. и деп.'!E:AK,30,0),0)</f>
        <v>0</v>
      </c>
      <c r="AK190" s="22">
        <f>IFERROR(VLOOKUP(E190,'Цен. бум. и деп.'!E:AK,33,0),0)</f>
        <v>0</v>
      </c>
      <c r="AL190" s="22">
        <f>IFERROR(VLOOKUP(E190,'Цен. бум. и деп.'!E:AK,29,0),0)</f>
        <v>0</v>
      </c>
      <c r="AM190" s="22">
        <f>IFERROR(VLOOKUP(E190,'Цен. бум. и деп.'!E:AK,31,0),0)</f>
        <v>0</v>
      </c>
      <c r="AN190">
        <f>IF(T190=643,1,'Вводные данные и сценарии'!$B$52+1)</f>
        <v>1</v>
      </c>
      <c r="AO190" s="22">
        <f t="shared" si="75"/>
        <v>0</v>
      </c>
      <c r="AP190">
        <f>IF(T190=643,1,'Вводные данные и сценарии'!$C$52+1)</f>
        <v>1</v>
      </c>
      <c r="AQ190" s="22">
        <f t="shared" si="76"/>
        <v>0</v>
      </c>
      <c r="AR190" s="22">
        <f>IF(AND(C190="Недвижимость",D190="жилая"),-AH190*('Вводные данные и сценарии'!$B$58),IF(AND(C190="Недвижимость",D190="нежилая"),-AH190*('Вводные данные и сценарии'!$B$59),0))</f>
        <v>0</v>
      </c>
      <c r="AS190" s="22"/>
      <c r="AT190" s="22">
        <f t="shared" si="77"/>
        <v>0</v>
      </c>
      <c r="AU190" s="55" t="str">
        <f>VLOOKUP(G190,Свод!A:I,9,0)</f>
        <v>исп. расп. Пуассона</v>
      </c>
      <c r="AV190">
        <f>U190-Итог!$B$1</f>
        <v>145</v>
      </c>
      <c r="AW190" s="56">
        <f t="shared" si="78"/>
        <v>7.615479452054795E-2</v>
      </c>
      <c r="AX190" s="232" t="str">
        <f>IF(AU190="исп. метод Монте-Карло",VLOOKUP(G190,Свод!A:J,10,0),"")</f>
        <v/>
      </c>
      <c r="AY190" s="22">
        <f t="shared" si="79"/>
        <v>0</v>
      </c>
      <c r="AZ190" s="22">
        <f>VLOOKUP(T190,'Курс валют'!$A$2:$B$37,2,0)</f>
        <v>1</v>
      </c>
      <c r="BA190" s="6" t="s">
        <v>940</v>
      </c>
      <c r="BE190" s="6"/>
    </row>
    <row r="191" spans="1:57" x14ac:dyDescent="0.25">
      <c r="A191">
        <v>1</v>
      </c>
      <c r="B191">
        <f t="shared" si="74"/>
        <v>188</v>
      </c>
      <c r="C191" s="227" t="s">
        <v>5</v>
      </c>
      <c r="D191" s="58"/>
      <c r="F191" t="s">
        <v>438</v>
      </c>
      <c r="G191" t="s">
        <v>439</v>
      </c>
      <c r="M191">
        <v>18</v>
      </c>
      <c r="N191">
        <f>VLOOKUP(M191,'Вводные данные и сценарии'!$A$75:$C$96,3,0)</f>
        <v>0.19170000000000001</v>
      </c>
      <c r="P191" s="22"/>
      <c r="Q191" s="22">
        <v>527207</v>
      </c>
      <c r="R191" s="22">
        <v>0</v>
      </c>
      <c r="S191" s="22">
        <v>527207</v>
      </c>
      <c r="T191">
        <v>643</v>
      </c>
      <c r="U191" s="24">
        <v>43660</v>
      </c>
      <c r="V191" s="6"/>
      <c r="AE191" s="19" t="s">
        <v>111</v>
      </c>
      <c r="AF191" s="19" t="s">
        <v>114</v>
      </c>
      <c r="AG191" t="s">
        <v>941</v>
      </c>
      <c r="AH191" s="6">
        <f>IF(OR(C191="Денежные средства",C191="Доля перестраховщика в страховых резервах (регуляторная)",C191="Недвижимость",C191="Требования по текущему налогу на прибыль"),Q191,
IF(OR(C191="Депозиты",C191="Ценные бумаги",C191="Займ страхователю по договору страхования жизни",C191="Займ"),VLOOKUP(E191,'Цен. бум. и деп.'!E:AE,27,0),IF(C191="Производный финансовый инструмент",ПФИ!$B$15,MIN(Q191-R191,S191))))</f>
        <v>527207</v>
      </c>
      <c r="AI191" s="6">
        <f>AH191*VLOOKUP(G191,Свод!A:H,8,0)</f>
        <v>0</v>
      </c>
      <c r="AJ191" s="22">
        <f>IFERROR(VLOOKUP(E191,'Цен. бум. и деп.'!E:AK,30,0),0)</f>
        <v>0</v>
      </c>
      <c r="AK191" s="22">
        <f>IFERROR(VLOOKUP(E191,'Цен. бум. и деп.'!E:AK,33,0),0)</f>
        <v>0</v>
      </c>
      <c r="AL191" s="22">
        <f>IFERROR(VLOOKUP(E191,'Цен. бум. и деп.'!E:AK,29,0),0)</f>
        <v>0</v>
      </c>
      <c r="AM191" s="22">
        <f>IFERROR(VLOOKUP(E191,'Цен. бум. и деп.'!E:AK,31,0),0)</f>
        <v>0</v>
      </c>
      <c r="AN191">
        <f>IF(T191=643,1,'Вводные данные и сценарии'!$B$52+1)</f>
        <v>1</v>
      </c>
      <c r="AO191" s="22">
        <f t="shared" si="75"/>
        <v>0</v>
      </c>
      <c r="AP191">
        <f>IF(T191=643,1,'Вводные данные и сценарии'!$C$52+1)</f>
        <v>1</v>
      </c>
      <c r="AQ191" s="22">
        <f t="shared" si="76"/>
        <v>0</v>
      </c>
      <c r="AR191" s="22">
        <f>IF(AND(C191="Недвижимость",D191="жилая"),-AH191*('Вводные данные и сценарии'!$B$58),IF(AND(C191="Недвижимость",D191="нежилая"),-AH191*('Вводные данные и сценарии'!$B$59),0))</f>
        <v>0</v>
      </c>
      <c r="AS191" s="22"/>
      <c r="AT191" s="22">
        <f t="shared" si="77"/>
        <v>0</v>
      </c>
      <c r="AU191" s="55" t="str">
        <f>VLOOKUP(G191,Свод!A:I,9,0)</f>
        <v>исп. расп. Пуассона</v>
      </c>
      <c r="AV191">
        <f>U191-Итог!$B$1</f>
        <v>195</v>
      </c>
      <c r="AW191" s="56">
        <f t="shared" si="78"/>
        <v>0.1024150684931507</v>
      </c>
      <c r="AX191" s="232" t="str">
        <f>IF(AU191="исп. метод Монте-Карло",VLOOKUP(G191,Свод!A:J,10,0),"")</f>
        <v/>
      </c>
      <c r="AY191" s="22">
        <f t="shared" si="79"/>
        <v>0</v>
      </c>
      <c r="AZ191" s="22">
        <f>VLOOKUP(T191,'Курс валют'!$A$2:$B$37,2,0)</f>
        <v>1</v>
      </c>
      <c r="BA191" s="6" t="s">
        <v>940</v>
      </c>
      <c r="BE191" s="6"/>
    </row>
    <row r="192" spans="1:57" x14ac:dyDescent="0.25">
      <c r="A192">
        <v>1</v>
      </c>
      <c r="B192">
        <f t="shared" si="74"/>
        <v>189</v>
      </c>
      <c r="C192" s="227" t="s">
        <v>5</v>
      </c>
      <c r="D192" s="58"/>
      <c r="F192" t="s">
        <v>440</v>
      </c>
      <c r="G192" t="s">
        <v>441</v>
      </c>
      <c r="M192">
        <v>18</v>
      </c>
      <c r="N192">
        <f>VLOOKUP(M192,'Вводные данные и сценарии'!$A$75:$C$96,3,0)</f>
        <v>0.19170000000000001</v>
      </c>
      <c r="P192" s="22"/>
      <c r="Q192" s="22">
        <v>911849</v>
      </c>
      <c r="R192" s="22">
        <v>0</v>
      </c>
      <c r="S192" s="22">
        <v>911849</v>
      </c>
      <c r="T192">
        <v>643</v>
      </c>
      <c r="U192" s="24">
        <v>43751</v>
      </c>
      <c r="V192" s="6"/>
      <c r="AE192" s="19" t="s">
        <v>111</v>
      </c>
      <c r="AF192" s="19" t="s">
        <v>114</v>
      </c>
      <c r="AG192" t="s">
        <v>941</v>
      </c>
      <c r="AH192" s="6">
        <f>IF(OR(C192="Денежные средства",C192="Доля перестраховщика в страховых резервах (регуляторная)",C192="Недвижимость",C192="Требования по текущему налогу на прибыль"),Q192,
IF(OR(C192="Депозиты",C192="Ценные бумаги",C192="Займ страхователю по договору страхования жизни",C192="Займ"),VLOOKUP(E192,'Цен. бум. и деп.'!E:AE,27,0),IF(C192="Производный финансовый инструмент",ПФИ!$B$15,MIN(Q192-R192,S192))))</f>
        <v>911849</v>
      </c>
      <c r="AI192" s="6">
        <f>AH192*VLOOKUP(G192,Свод!A:H,8,0)</f>
        <v>0</v>
      </c>
      <c r="AJ192" s="22">
        <f>IFERROR(VLOOKUP(E192,'Цен. бум. и деп.'!E:AK,30,0),0)</f>
        <v>0</v>
      </c>
      <c r="AK192" s="22">
        <f>IFERROR(VLOOKUP(E192,'Цен. бум. и деп.'!E:AK,33,0),0)</f>
        <v>0</v>
      </c>
      <c r="AL192" s="22">
        <f>IFERROR(VLOOKUP(E192,'Цен. бум. и деп.'!E:AK,29,0),0)</f>
        <v>0</v>
      </c>
      <c r="AM192" s="22">
        <f>IFERROR(VLOOKUP(E192,'Цен. бум. и деп.'!E:AK,31,0),0)</f>
        <v>0</v>
      </c>
      <c r="AN192">
        <f>IF(T192=643,1,'Вводные данные и сценарии'!$B$52+1)</f>
        <v>1</v>
      </c>
      <c r="AO192" s="22">
        <f t="shared" si="75"/>
        <v>0</v>
      </c>
      <c r="AP192">
        <f>IF(T192=643,1,'Вводные данные и сценарии'!$C$52+1)</f>
        <v>1</v>
      </c>
      <c r="AQ192" s="22">
        <f t="shared" si="76"/>
        <v>0</v>
      </c>
      <c r="AR192" s="22">
        <f>IF(AND(C192="Недвижимость",D192="жилая"),-AH192*('Вводные данные и сценарии'!$B$58),IF(AND(C192="Недвижимость",D192="нежилая"),-AH192*('Вводные данные и сценарии'!$B$59),0))</f>
        <v>0</v>
      </c>
      <c r="AS192" s="22"/>
      <c r="AT192" s="22">
        <f t="shared" si="77"/>
        <v>0</v>
      </c>
      <c r="AU192" s="55" t="str">
        <f>VLOOKUP(G192,Свод!A:I,9,0)</f>
        <v>исп. расп. Пуассона</v>
      </c>
      <c r="AV192">
        <f>U192-Итог!$B$1</f>
        <v>286</v>
      </c>
      <c r="AW192" s="56">
        <f t="shared" si="78"/>
        <v>0.15020876712328768</v>
      </c>
      <c r="AX192" s="232" t="str">
        <f>IF(AU192="исп. метод Монте-Карло",VLOOKUP(G192,Свод!A:J,10,0),"")</f>
        <v/>
      </c>
      <c r="AY192" s="22">
        <f t="shared" si="79"/>
        <v>0</v>
      </c>
      <c r="AZ192" s="22">
        <f>VLOOKUP(T192,'Курс валют'!$A$2:$B$37,2,0)</f>
        <v>1</v>
      </c>
      <c r="BA192" s="6" t="s">
        <v>940</v>
      </c>
      <c r="BE192" s="6"/>
    </row>
    <row r="193" spans="1:57" x14ac:dyDescent="0.25">
      <c r="A193">
        <v>1</v>
      </c>
      <c r="B193">
        <f t="shared" si="74"/>
        <v>190</v>
      </c>
      <c r="C193" s="227" t="s">
        <v>5</v>
      </c>
      <c r="D193" s="58"/>
      <c r="F193" t="s">
        <v>442</v>
      </c>
      <c r="G193" t="s">
        <v>443</v>
      </c>
      <c r="M193">
        <v>18</v>
      </c>
      <c r="N193">
        <f>VLOOKUP(M193,'Вводные данные и сценарии'!$A$75:$C$96,3,0)</f>
        <v>0.19170000000000001</v>
      </c>
      <c r="P193" s="22"/>
      <c r="Q193" s="22">
        <v>538301</v>
      </c>
      <c r="R193" s="22">
        <v>0</v>
      </c>
      <c r="S193" s="22">
        <v>538301</v>
      </c>
      <c r="T193">
        <v>643</v>
      </c>
      <c r="U193" s="24">
        <v>43473</v>
      </c>
      <c r="V193" s="6"/>
      <c r="AE193" s="19" t="s">
        <v>111</v>
      </c>
      <c r="AF193" s="19" t="s">
        <v>114</v>
      </c>
      <c r="AG193" t="s">
        <v>941</v>
      </c>
      <c r="AH193" s="6">
        <f>IF(OR(C193="Денежные средства",C193="Доля перестраховщика в страховых резервах (регуляторная)",C193="Недвижимость",C193="Требования по текущему налогу на прибыль"),Q193,
IF(OR(C193="Депозиты",C193="Ценные бумаги",C193="Займ страхователю по договору страхования жизни",C193="Займ"),VLOOKUP(E193,'Цен. бум. и деп.'!E:AE,27,0),IF(C193="Производный финансовый инструмент",ПФИ!$B$15,MIN(Q193-R193,S193))))</f>
        <v>538301</v>
      </c>
      <c r="AI193" s="6">
        <f>AH193*VLOOKUP(G193,Свод!A:H,8,0)</f>
        <v>0</v>
      </c>
      <c r="AJ193" s="22">
        <f>IFERROR(VLOOKUP(E193,'Цен. бум. и деп.'!E:AK,30,0),0)</f>
        <v>0</v>
      </c>
      <c r="AK193" s="22">
        <f>IFERROR(VLOOKUP(E193,'Цен. бум. и деп.'!E:AK,33,0),0)</f>
        <v>0</v>
      </c>
      <c r="AL193" s="22">
        <f>IFERROR(VLOOKUP(E193,'Цен. бум. и деп.'!E:AK,29,0),0)</f>
        <v>0</v>
      </c>
      <c r="AM193" s="22">
        <f>IFERROR(VLOOKUP(E193,'Цен. бум. и деп.'!E:AK,31,0),0)</f>
        <v>0</v>
      </c>
      <c r="AN193">
        <f>IF(T193=643,1,'Вводные данные и сценарии'!$B$52+1)</f>
        <v>1</v>
      </c>
      <c r="AO193" s="22">
        <f t="shared" si="75"/>
        <v>0</v>
      </c>
      <c r="AP193">
        <f>IF(T193=643,1,'Вводные данные и сценарии'!$C$52+1)</f>
        <v>1</v>
      </c>
      <c r="AQ193" s="22">
        <f t="shared" si="76"/>
        <v>0</v>
      </c>
      <c r="AR193" s="22">
        <f>IF(AND(C193="Недвижимость",D193="жилая"),-AH193*('Вводные данные и сценарии'!$B$58),IF(AND(C193="Недвижимость",D193="нежилая"),-AH193*('Вводные данные и сценарии'!$B$59),0))</f>
        <v>0</v>
      </c>
      <c r="AS193" s="22"/>
      <c r="AT193" s="22">
        <f t="shared" si="77"/>
        <v>0</v>
      </c>
      <c r="AU193" s="55" t="str">
        <f>VLOOKUP(G193,Свод!A:I,9,0)</f>
        <v>исп. расп. Пуассона</v>
      </c>
      <c r="AV193">
        <f>U193-Итог!$B$1</f>
        <v>8</v>
      </c>
      <c r="AW193" s="56">
        <f t="shared" si="78"/>
        <v>4.2016438356164386E-3</v>
      </c>
      <c r="AX193" s="232" t="str">
        <f>IF(AU193="исп. метод Монте-Карло",VLOOKUP(G193,Свод!A:J,10,0),"")</f>
        <v/>
      </c>
      <c r="AY193" s="22">
        <f t="shared" si="79"/>
        <v>0</v>
      </c>
      <c r="AZ193" s="22">
        <f>VLOOKUP(T193,'Курс валют'!$A$2:$B$37,2,0)</f>
        <v>1</v>
      </c>
      <c r="BA193" s="6" t="s">
        <v>940</v>
      </c>
      <c r="BE193" s="6"/>
    </row>
    <row r="194" spans="1:57" x14ac:dyDescent="0.25">
      <c r="A194">
        <v>1</v>
      </c>
      <c r="B194">
        <f t="shared" si="74"/>
        <v>191</v>
      </c>
      <c r="C194" s="227" t="s">
        <v>5</v>
      </c>
      <c r="D194" s="58"/>
      <c r="F194" t="s">
        <v>444</v>
      </c>
      <c r="G194" t="s">
        <v>445</v>
      </c>
      <c r="M194">
        <v>18</v>
      </c>
      <c r="N194">
        <f>VLOOKUP(M194,'Вводные данные и сценарии'!$A$75:$C$96,3,0)</f>
        <v>0.19170000000000001</v>
      </c>
      <c r="P194" s="22"/>
      <c r="Q194" s="22">
        <v>279326</v>
      </c>
      <c r="R194" s="22">
        <v>0</v>
      </c>
      <c r="S194" s="22">
        <v>279326</v>
      </c>
      <c r="T194">
        <v>643</v>
      </c>
      <c r="U194" s="24">
        <v>43626</v>
      </c>
      <c r="V194" s="6"/>
      <c r="AE194" s="19" t="s">
        <v>111</v>
      </c>
      <c r="AF194" s="19" t="s">
        <v>114</v>
      </c>
      <c r="AG194" t="s">
        <v>941</v>
      </c>
      <c r="AH194" s="6">
        <f>IF(OR(C194="Денежные средства",C194="Доля перестраховщика в страховых резервах (регуляторная)",C194="Недвижимость",C194="Требования по текущему налогу на прибыль"),Q194,
IF(OR(C194="Депозиты",C194="Ценные бумаги",C194="Займ страхователю по договору страхования жизни",C194="Займ"),VLOOKUP(E194,'Цен. бум. и деп.'!E:AE,27,0),IF(C194="Производный финансовый инструмент",ПФИ!$B$15,MIN(Q194-R194,S194))))</f>
        <v>279326</v>
      </c>
      <c r="AI194" s="6">
        <f>AH194*VLOOKUP(G194,Свод!A:H,8,0)</f>
        <v>0</v>
      </c>
      <c r="AJ194" s="22">
        <f>IFERROR(VLOOKUP(E194,'Цен. бум. и деп.'!E:AK,30,0),0)</f>
        <v>0</v>
      </c>
      <c r="AK194" s="22">
        <f>IFERROR(VLOOKUP(E194,'Цен. бум. и деп.'!E:AK,33,0),0)</f>
        <v>0</v>
      </c>
      <c r="AL194" s="22">
        <f>IFERROR(VLOOKUP(E194,'Цен. бум. и деп.'!E:AK,29,0),0)</f>
        <v>0</v>
      </c>
      <c r="AM194" s="22">
        <f>IFERROR(VLOOKUP(E194,'Цен. бум. и деп.'!E:AK,31,0),0)</f>
        <v>0</v>
      </c>
      <c r="AN194">
        <f>IF(T194=643,1,'Вводные данные и сценарии'!$B$52+1)</f>
        <v>1</v>
      </c>
      <c r="AO194" s="22">
        <f t="shared" si="75"/>
        <v>0</v>
      </c>
      <c r="AP194">
        <f>IF(T194=643,1,'Вводные данные и сценарии'!$C$52+1)</f>
        <v>1</v>
      </c>
      <c r="AQ194" s="22">
        <f t="shared" si="76"/>
        <v>0</v>
      </c>
      <c r="AR194" s="22">
        <f>IF(AND(C194="Недвижимость",D194="жилая"),-AH194*('Вводные данные и сценарии'!$B$58),IF(AND(C194="Недвижимость",D194="нежилая"),-AH194*('Вводные данные и сценарии'!$B$59),0))</f>
        <v>0</v>
      </c>
      <c r="AS194" s="22"/>
      <c r="AT194" s="22">
        <f t="shared" si="77"/>
        <v>0</v>
      </c>
      <c r="AU194" s="55" t="str">
        <f>VLOOKUP(G194,Свод!A:I,9,0)</f>
        <v>исп. расп. Пуассона</v>
      </c>
      <c r="AV194">
        <f>U194-Итог!$B$1</f>
        <v>161</v>
      </c>
      <c r="AW194" s="56">
        <f t="shared" si="78"/>
        <v>8.455808219178082E-2</v>
      </c>
      <c r="AX194" s="232" t="str">
        <f>IF(AU194="исп. метод Монте-Карло",VLOOKUP(G194,Свод!A:J,10,0),"")</f>
        <v/>
      </c>
      <c r="AY194" s="22">
        <f t="shared" si="79"/>
        <v>0</v>
      </c>
      <c r="AZ194" s="22">
        <f>VLOOKUP(T194,'Курс валют'!$A$2:$B$37,2,0)</f>
        <v>1</v>
      </c>
      <c r="BA194" s="6" t="s">
        <v>940</v>
      </c>
      <c r="BE194" s="6"/>
    </row>
    <row r="195" spans="1:57" x14ac:dyDescent="0.25">
      <c r="A195">
        <v>1</v>
      </c>
      <c r="B195">
        <f t="shared" si="74"/>
        <v>192</v>
      </c>
      <c r="C195" s="227" t="s">
        <v>5</v>
      </c>
      <c r="D195" s="58"/>
      <c r="F195" t="s">
        <v>446</v>
      </c>
      <c r="G195" t="s">
        <v>447</v>
      </c>
      <c r="M195">
        <v>18</v>
      </c>
      <c r="N195">
        <f>VLOOKUP(M195,'Вводные данные и сценарии'!$A$75:$C$96,3,0)</f>
        <v>0.19170000000000001</v>
      </c>
      <c r="P195" s="22"/>
      <c r="Q195" s="22">
        <v>505975</v>
      </c>
      <c r="R195" s="22">
        <v>0</v>
      </c>
      <c r="S195" s="22">
        <v>505975</v>
      </c>
      <c r="T195">
        <v>643</v>
      </c>
      <c r="U195" s="24">
        <v>43762</v>
      </c>
      <c r="V195" s="6"/>
      <c r="AE195" s="19" t="s">
        <v>111</v>
      </c>
      <c r="AF195" s="19" t="s">
        <v>114</v>
      </c>
      <c r="AG195" t="s">
        <v>941</v>
      </c>
      <c r="AH195" s="6">
        <f>IF(OR(C195="Денежные средства",C195="Доля перестраховщика в страховых резервах (регуляторная)",C195="Недвижимость",C195="Требования по текущему налогу на прибыль"),Q195,
IF(OR(C195="Депозиты",C195="Ценные бумаги",C195="Займ страхователю по договору страхования жизни",C195="Займ"),VLOOKUP(E195,'Цен. бум. и деп.'!E:AE,27,0),IF(C195="Производный финансовый инструмент",ПФИ!$B$15,MIN(Q195-R195,S195))))</f>
        <v>505975</v>
      </c>
      <c r="AI195" s="6">
        <f>AH195*VLOOKUP(G195,Свод!A:H,8,0)</f>
        <v>0</v>
      </c>
      <c r="AJ195" s="22">
        <f>IFERROR(VLOOKUP(E195,'Цен. бум. и деп.'!E:AK,30,0),0)</f>
        <v>0</v>
      </c>
      <c r="AK195" s="22">
        <f>IFERROR(VLOOKUP(E195,'Цен. бум. и деп.'!E:AK,33,0),0)</f>
        <v>0</v>
      </c>
      <c r="AL195" s="22">
        <f>IFERROR(VLOOKUP(E195,'Цен. бум. и деп.'!E:AK,29,0),0)</f>
        <v>0</v>
      </c>
      <c r="AM195" s="22">
        <f>IFERROR(VLOOKUP(E195,'Цен. бум. и деп.'!E:AK,31,0),0)</f>
        <v>0</v>
      </c>
      <c r="AN195">
        <f>IF(T195=643,1,'Вводные данные и сценарии'!$B$52+1)</f>
        <v>1</v>
      </c>
      <c r="AO195" s="22">
        <f t="shared" si="75"/>
        <v>0</v>
      </c>
      <c r="AP195">
        <f>IF(T195=643,1,'Вводные данные и сценарии'!$C$52+1)</f>
        <v>1</v>
      </c>
      <c r="AQ195" s="22">
        <f t="shared" si="76"/>
        <v>0</v>
      </c>
      <c r="AR195" s="22">
        <f>IF(AND(C195="Недвижимость",D195="жилая"),-AH195*('Вводные данные и сценарии'!$B$58),IF(AND(C195="Недвижимость",D195="нежилая"),-AH195*('Вводные данные и сценарии'!$B$59),0))</f>
        <v>0</v>
      </c>
      <c r="AS195" s="22"/>
      <c r="AT195" s="22">
        <f t="shared" si="77"/>
        <v>0</v>
      </c>
      <c r="AU195" s="55" t="str">
        <f>VLOOKUP(G195,Свод!A:I,9,0)</f>
        <v>исп. расп. Пуассона</v>
      </c>
      <c r="AV195">
        <f>U195-Итог!$B$1</f>
        <v>297</v>
      </c>
      <c r="AW195" s="56">
        <f t="shared" si="78"/>
        <v>0.15598602739726028</v>
      </c>
      <c r="AX195" s="232" t="str">
        <f>IF(AU195="исп. метод Монте-Карло",VLOOKUP(G195,Свод!A:J,10,0),"")</f>
        <v/>
      </c>
      <c r="AY195" s="22">
        <f t="shared" si="79"/>
        <v>0</v>
      </c>
      <c r="AZ195" s="22">
        <f>VLOOKUP(T195,'Курс валют'!$A$2:$B$37,2,0)</f>
        <v>1</v>
      </c>
      <c r="BA195" s="6" t="s">
        <v>940</v>
      </c>
      <c r="BE195" s="6"/>
    </row>
    <row r="196" spans="1:57" x14ac:dyDescent="0.25">
      <c r="A196">
        <v>1</v>
      </c>
      <c r="B196">
        <f t="shared" si="74"/>
        <v>193</v>
      </c>
      <c r="C196" s="227" t="s">
        <v>5</v>
      </c>
      <c r="D196" s="58"/>
      <c r="F196" t="s">
        <v>448</v>
      </c>
      <c r="G196" t="s">
        <v>449</v>
      </c>
      <c r="M196">
        <v>18</v>
      </c>
      <c r="N196">
        <f>VLOOKUP(M196,'Вводные данные и сценарии'!$A$75:$C$96,3,0)</f>
        <v>0.19170000000000001</v>
      </c>
      <c r="P196" s="22"/>
      <c r="Q196" s="22">
        <v>743599</v>
      </c>
      <c r="R196" s="22">
        <v>0</v>
      </c>
      <c r="S196" s="22">
        <v>743599</v>
      </c>
      <c r="T196">
        <v>643</v>
      </c>
      <c r="U196" s="24">
        <v>43507</v>
      </c>
      <c r="V196" s="6"/>
      <c r="AE196" s="19" t="s">
        <v>111</v>
      </c>
      <c r="AF196" s="19" t="s">
        <v>114</v>
      </c>
      <c r="AG196" t="s">
        <v>941</v>
      </c>
      <c r="AH196" s="6">
        <f>IF(OR(C196="Денежные средства",C196="Доля перестраховщика в страховых резервах (регуляторная)",C196="Недвижимость",C196="Требования по текущему налогу на прибыль"),Q196,
IF(OR(C196="Депозиты",C196="Ценные бумаги",C196="Займ страхователю по договору страхования жизни",C196="Займ"),VLOOKUP(E196,'Цен. бум. и деп.'!E:AE,27,0),IF(C196="Производный финансовый инструмент",ПФИ!$B$15,MIN(Q196-R196,S196))))</f>
        <v>743599</v>
      </c>
      <c r="AI196" s="6">
        <f>AH196*VLOOKUP(G196,Свод!A:H,8,0)</f>
        <v>0</v>
      </c>
      <c r="AJ196" s="22">
        <f>IFERROR(VLOOKUP(E196,'Цен. бум. и деп.'!E:AK,30,0),0)</f>
        <v>0</v>
      </c>
      <c r="AK196" s="22">
        <f>IFERROR(VLOOKUP(E196,'Цен. бум. и деп.'!E:AK,33,0),0)</f>
        <v>0</v>
      </c>
      <c r="AL196" s="22">
        <f>IFERROR(VLOOKUP(E196,'Цен. бум. и деп.'!E:AK,29,0),0)</f>
        <v>0</v>
      </c>
      <c r="AM196" s="22">
        <f>IFERROR(VLOOKUP(E196,'Цен. бум. и деп.'!E:AK,31,0),0)</f>
        <v>0</v>
      </c>
      <c r="AN196">
        <f>IF(T196=643,1,'Вводные данные и сценарии'!$B$52+1)</f>
        <v>1</v>
      </c>
      <c r="AO196" s="22">
        <f t="shared" si="75"/>
        <v>0</v>
      </c>
      <c r="AP196">
        <f>IF(T196=643,1,'Вводные данные и сценарии'!$C$52+1)</f>
        <v>1</v>
      </c>
      <c r="AQ196" s="22">
        <f t="shared" si="76"/>
        <v>0</v>
      </c>
      <c r="AR196" s="22">
        <f>IF(AND(C196="Недвижимость",D196="жилая"),-AH196*('Вводные данные и сценарии'!$B$58),IF(AND(C196="Недвижимость",D196="нежилая"),-AH196*('Вводные данные и сценарии'!$B$59),0))</f>
        <v>0</v>
      </c>
      <c r="AS196" s="22"/>
      <c r="AT196" s="22">
        <f t="shared" si="77"/>
        <v>0</v>
      </c>
      <c r="AU196" s="55" t="str">
        <f>VLOOKUP(G196,Свод!A:I,9,0)</f>
        <v>исп. расп. Пуассона</v>
      </c>
      <c r="AV196">
        <f>U196-Итог!$B$1</f>
        <v>42</v>
      </c>
      <c r="AW196" s="56">
        <f t="shared" si="78"/>
        <v>2.2058630136986303E-2</v>
      </c>
      <c r="AX196" s="232" t="str">
        <f>IF(AU196="исп. метод Монте-Карло",VLOOKUP(G196,Свод!A:J,10,0),"")</f>
        <v/>
      </c>
      <c r="AY196" s="22">
        <f t="shared" si="79"/>
        <v>0</v>
      </c>
      <c r="AZ196" s="22">
        <f>VLOOKUP(T196,'Курс валют'!$A$2:$B$37,2,0)</f>
        <v>1</v>
      </c>
      <c r="BA196" s="6" t="s">
        <v>940</v>
      </c>
      <c r="BE196" s="6"/>
    </row>
    <row r="197" spans="1:57" x14ac:dyDescent="0.25">
      <c r="A197">
        <v>1</v>
      </c>
      <c r="B197">
        <f t="shared" si="74"/>
        <v>194</v>
      </c>
      <c r="C197" s="227" t="s">
        <v>5</v>
      </c>
      <c r="D197" s="58"/>
      <c r="F197" t="s">
        <v>450</v>
      </c>
      <c r="G197" t="s">
        <v>451</v>
      </c>
      <c r="M197">
        <v>18</v>
      </c>
      <c r="N197">
        <f>VLOOKUP(M197,'Вводные данные и сценарии'!$A$75:$C$96,3,0)</f>
        <v>0.19170000000000001</v>
      </c>
      <c r="P197" s="22"/>
      <c r="Q197" s="22">
        <v>979754</v>
      </c>
      <c r="R197" s="22">
        <v>0</v>
      </c>
      <c r="S197" s="22">
        <v>979754</v>
      </c>
      <c r="T197">
        <v>643</v>
      </c>
      <c r="U197" s="24">
        <v>43631</v>
      </c>
      <c r="V197" s="6"/>
      <c r="AE197" s="19" t="s">
        <v>111</v>
      </c>
      <c r="AF197" s="19" t="s">
        <v>114</v>
      </c>
      <c r="AG197" t="s">
        <v>941</v>
      </c>
      <c r="AH197" s="6">
        <f>IF(OR(C197="Денежные средства",C197="Доля перестраховщика в страховых резервах (регуляторная)",C197="Недвижимость",C197="Требования по текущему налогу на прибыль"),Q197,
IF(OR(C197="Депозиты",C197="Ценные бумаги",C197="Займ страхователю по договору страхования жизни",C197="Займ"),VLOOKUP(E197,'Цен. бум. и деп.'!E:AE,27,0),IF(C197="Производный финансовый инструмент",ПФИ!$B$15,MIN(Q197-R197,S197))))</f>
        <v>979754</v>
      </c>
      <c r="AI197" s="6">
        <f>AH197*VLOOKUP(G197,Свод!A:H,8,0)</f>
        <v>0</v>
      </c>
      <c r="AJ197" s="22">
        <f>IFERROR(VLOOKUP(E197,'Цен. бум. и деп.'!E:AK,30,0),0)</f>
        <v>0</v>
      </c>
      <c r="AK197" s="22">
        <f>IFERROR(VLOOKUP(E197,'Цен. бум. и деп.'!E:AK,33,0),0)</f>
        <v>0</v>
      </c>
      <c r="AL197" s="22">
        <f>IFERROR(VLOOKUP(E197,'Цен. бум. и деп.'!E:AK,29,0),0)</f>
        <v>0</v>
      </c>
      <c r="AM197" s="22">
        <f>IFERROR(VLOOKUP(E197,'Цен. бум. и деп.'!E:AK,31,0),0)</f>
        <v>0</v>
      </c>
      <c r="AN197">
        <f>IF(T197=643,1,'Вводные данные и сценарии'!$B$52+1)</f>
        <v>1</v>
      </c>
      <c r="AO197" s="22">
        <f t="shared" si="75"/>
        <v>0</v>
      </c>
      <c r="AP197">
        <f>IF(T197=643,1,'Вводные данные и сценарии'!$C$52+1)</f>
        <v>1</v>
      </c>
      <c r="AQ197" s="22">
        <f t="shared" si="76"/>
        <v>0</v>
      </c>
      <c r="AR197" s="22">
        <f>IF(AND(C197="Недвижимость",D197="жилая"),-AH197*('Вводные данные и сценарии'!$B$58),IF(AND(C197="Недвижимость",D197="нежилая"),-AH197*('Вводные данные и сценарии'!$B$59),0))</f>
        <v>0</v>
      </c>
      <c r="AS197" s="22"/>
      <c r="AT197" s="22">
        <f t="shared" si="77"/>
        <v>0</v>
      </c>
      <c r="AU197" s="55" t="str">
        <f>VLOOKUP(G197,Свод!A:I,9,0)</f>
        <v>исп. расп. Пуассона</v>
      </c>
      <c r="AV197">
        <f>U197-Итог!$B$1</f>
        <v>166</v>
      </c>
      <c r="AW197" s="56">
        <f t="shared" si="78"/>
        <v>8.7184109589041103E-2</v>
      </c>
      <c r="AX197" s="232" t="str">
        <f>IF(AU197="исп. метод Монте-Карло",VLOOKUP(G197,Свод!A:J,10,0),"")</f>
        <v/>
      </c>
      <c r="AY197" s="22">
        <f t="shared" si="79"/>
        <v>0</v>
      </c>
      <c r="AZ197" s="22">
        <f>VLOOKUP(T197,'Курс валют'!$A$2:$B$37,2,0)</f>
        <v>1</v>
      </c>
      <c r="BA197" s="6" t="s">
        <v>940</v>
      </c>
      <c r="BE197" s="6"/>
    </row>
    <row r="198" spans="1:57" x14ac:dyDescent="0.25">
      <c r="A198">
        <v>1</v>
      </c>
      <c r="B198">
        <f t="shared" ref="B198:B261" si="80">B197+1</f>
        <v>195</v>
      </c>
      <c r="C198" s="227" t="s">
        <v>5</v>
      </c>
      <c r="D198" s="58"/>
      <c r="F198" t="s">
        <v>452</v>
      </c>
      <c r="G198" t="s">
        <v>453</v>
      </c>
      <c r="M198">
        <v>18</v>
      </c>
      <c r="N198">
        <f>VLOOKUP(M198,'Вводные данные и сценарии'!$A$75:$C$96,3,0)</f>
        <v>0.19170000000000001</v>
      </c>
      <c r="P198" s="22"/>
      <c r="Q198" s="22">
        <v>371843</v>
      </c>
      <c r="R198" s="22">
        <v>0</v>
      </c>
      <c r="S198" s="22">
        <v>371843</v>
      </c>
      <c r="T198">
        <v>643</v>
      </c>
      <c r="U198" s="24">
        <v>43808</v>
      </c>
      <c r="V198" s="6"/>
      <c r="AE198" s="19" t="s">
        <v>111</v>
      </c>
      <c r="AF198" s="19" t="s">
        <v>114</v>
      </c>
      <c r="AG198" t="s">
        <v>941</v>
      </c>
      <c r="AH198" s="6">
        <f>IF(OR(C198="Денежные средства",C198="Доля перестраховщика в страховых резервах (регуляторная)",C198="Недвижимость",C198="Требования по текущему налогу на прибыль"),Q198,
IF(OR(C198="Депозиты",C198="Ценные бумаги",C198="Займ страхователю по договору страхования жизни",C198="Займ"),VLOOKUP(E198,'Цен. бум. и деп.'!E:AE,27,0),IF(C198="Производный финансовый инструмент",ПФИ!$B$15,MIN(Q198-R198,S198))))</f>
        <v>371843</v>
      </c>
      <c r="AI198" s="6">
        <f>AH198*VLOOKUP(G198,Свод!A:H,8,0)</f>
        <v>0</v>
      </c>
      <c r="AJ198" s="22">
        <f>IFERROR(VLOOKUP(E198,'Цен. бум. и деп.'!E:AK,30,0),0)</f>
        <v>0</v>
      </c>
      <c r="AK198" s="22">
        <f>IFERROR(VLOOKUP(E198,'Цен. бум. и деп.'!E:AK,33,0),0)</f>
        <v>0</v>
      </c>
      <c r="AL198" s="22">
        <f>IFERROR(VLOOKUP(E198,'Цен. бум. и деп.'!E:AK,29,0),0)</f>
        <v>0</v>
      </c>
      <c r="AM198" s="22">
        <f>IFERROR(VLOOKUP(E198,'Цен. бум. и деп.'!E:AK,31,0),0)</f>
        <v>0</v>
      </c>
      <c r="AN198">
        <f>IF(T198=643,1,'Вводные данные и сценарии'!$B$52+1)</f>
        <v>1</v>
      </c>
      <c r="AO198" s="22">
        <f t="shared" si="75"/>
        <v>0</v>
      </c>
      <c r="AP198">
        <f>IF(T198=643,1,'Вводные данные и сценарии'!$C$52+1)</f>
        <v>1</v>
      </c>
      <c r="AQ198" s="22">
        <f t="shared" si="76"/>
        <v>0</v>
      </c>
      <c r="AR198" s="22">
        <f>IF(AND(C198="Недвижимость",D198="жилая"),-AH198*('Вводные данные и сценарии'!$B$58),IF(AND(C198="Недвижимость",D198="нежилая"),-AH198*('Вводные данные и сценарии'!$B$59),0))</f>
        <v>0</v>
      </c>
      <c r="AS198" s="22"/>
      <c r="AT198" s="22">
        <f t="shared" si="77"/>
        <v>0</v>
      </c>
      <c r="AU198" s="55" t="str">
        <f>VLOOKUP(G198,Свод!A:I,9,0)</f>
        <v>исп. расп. Пуассона</v>
      </c>
      <c r="AV198">
        <f>U198-Итог!$B$1</f>
        <v>343</v>
      </c>
      <c r="AW198" s="56">
        <f t="shared" si="78"/>
        <v>0.18014547945205481</v>
      </c>
      <c r="AX198" s="232" t="str">
        <f>IF(AU198="исп. метод Монте-Карло",VLOOKUP(G198,Свод!A:J,10,0),"")</f>
        <v/>
      </c>
      <c r="AY198" s="22">
        <f t="shared" si="79"/>
        <v>0</v>
      </c>
      <c r="AZ198" s="22">
        <f>VLOOKUP(T198,'Курс валют'!$A$2:$B$37,2,0)</f>
        <v>1</v>
      </c>
      <c r="BA198" s="6" t="s">
        <v>940</v>
      </c>
      <c r="BE198" s="6"/>
    </row>
    <row r="199" spans="1:57" x14ac:dyDescent="0.25">
      <c r="A199">
        <v>1</v>
      </c>
      <c r="B199">
        <f t="shared" si="80"/>
        <v>196</v>
      </c>
      <c r="C199" s="227" t="s">
        <v>5</v>
      </c>
      <c r="D199" s="58"/>
      <c r="F199" t="s">
        <v>454</v>
      </c>
      <c r="G199" t="s">
        <v>455</v>
      </c>
      <c r="M199">
        <v>18</v>
      </c>
      <c r="N199">
        <f>VLOOKUP(M199,'Вводные данные и сценарии'!$A$75:$C$96,3,0)</f>
        <v>0.19170000000000001</v>
      </c>
      <c r="P199" s="22"/>
      <c r="Q199" s="22">
        <v>843022</v>
      </c>
      <c r="R199" s="22">
        <v>0</v>
      </c>
      <c r="S199" s="22">
        <v>843022</v>
      </c>
      <c r="T199">
        <v>643</v>
      </c>
      <c r="U199" s="24">
        <v>43659</v>
      </c>
      <c r="V199" s="6"/>
      <c r="AE199" s="19" t="s">
        <v>111</v>
      </c>
      <c r="AF199" s="19" t="s">
        <v>114</v>
      </c>
      <c r="AG199" t="s">
        <v>941</v>
      </c>
      <c r="AH199" s="6">
        <f>IF(OR(C199="Денежные средства",C199="Доля перестраховщика в страховых резервах (регуляторная)",C199="Недвижимость",C199="Требования по текущему налогу на прибыль"),Q199,
IF(OR(C199="Депозиты",C199="Ценные бумаги",C199="Займ страхователю по договору страхования жизни",C199="Займ"),VLOOKUP(E199,'Цен. бум. и деп.'!E:AE,27,0),IF(C199="Производный финансовый инструмент",ПФИ!$B$15,MIN(Q199-R199,S199))))</f>
        <v>843022</v>
      </c>
      <c r="AI199" s="6">
        <f>AH199*VLOOKUP(G199,Свод!A:H,8,0)</f>
        <v>0</v>
      </c>
      <c r="AJ199" s="22">
        <f>IFERROR(VLOOKUP(E199,'Цен. бум. и деп.'!E:AK,30,0),0)</f>
        <v>0</v>
      </c>
      <c r="AK199" s="22">
        <f>IFERROR(VLOOKUP(E199,'Цен. бум. и деп.'!E:AK,33,0),0)</f>
        <v>0</v>
      </c>
      <c r="AL199" s="22">
        <f>IFERROR(VLOOKUP(E199,'Цен. бум. и деп.'!E:AK,29,0),0)</f>
        <v>0</v>
      </c>
      <c r="AM199" s="22">
        <f>IFERROR(VLOOKUP(E199,'Цен. бум. и деп.'!E:AK,31,0),0)</f>
        <v>0</v>
      </c>
      <c r="AN199">
        <f>IF(T199=643,1,'Вводные данные и сценарии'!$B$52+1)</f>
        <v>1</v>
      </c>
      <c r="AO199" s="22">
        <f t="shared" si="75"/>
        <v>0</v>
      </c>
      <c r="AP199">
        <f>IF(T199=643,1,'Вводные данные и сценарии'!$C$52+1)</f>
        <v>1</v>
      </c>
      <c r="AQ199" s="22">
        <f t="shared" si="76"/>
        <v>0</v>
      </c>
      <c r="AR199" s="22">
        <f>IF(AND(C199="Недвижимость",D199="жилая"),-AH199*('Вводные данные и сценарии'!$B$58),IF(AND(C199="Недвижимость",D199="нежилая"),-AH199*('Вводные данные и сценарии'!$B$59),0))</f>
        <v>0</v>
      </c>
      <c r="AS199" s="22"/>
      <c r="AT199" s="22">
        <f t="shared" si="77"/>
        <v>0</v>
      </c>
      <c r="AU199" s="55" t="str">
        <f>VLOOKUP(G199,Свод!A:I,9,0)</f>
        <v>исп. расп. Пуассона</v>
      </c>
      <c r="AV199">
        <f>U199-Итог!$B$1</f>
        <v>194</v>
      </c>
      <c r="AW199" s="56">
        <f t="shared" si="78"/>
        <v>0.10188986301369865</v>
      </c>
      <c r="AX199" s="232" t="str">
        <f>IF(AU199="исп. метод Монте-Карло",VLOOKUP(G199,Свод!A:J,10,0),"")</f>
        <v/>
      </c>
      <c r="AY199" s="22">
        <f t="shared" si="79"/>
        <v>0</v>
      </c>
      <c r="AZ199" s="22">
        <f>VLOOKUP(T199,'Курс валют'!$A$2:$B$37,2,0)</f>
        <v>1</v>
      </c>
      <c r="BA199" s="6" t="s">
        <v>940</v>
      </c>
      <c r="BE199" s="6"/>
    </row>
    <row r="200" spans="1:57" x14ac:dyDescent="0.25">
      <c r="A200">
        <v>1</v>
      </c>
      <c r="B200">
        <f t="shared" si="80"/>
        <v>197</v>
      </c>
      <c r="C200" s="227" t="s">
        <v>5</v>
      </c>
      <c r="D200" s="58"/>
      <c r="F200" t="s">
        <v>456</v>
      </c>
      <c r="G200" t="s">
        <v>457</v>
      </c>
      <c r="M200">
        <v>18</v>
      </c>
      <c r="N200">
        <f>VLOOKUP(M200,'Вводные данные и сценарии'!$A$75:$C$96,3,0)</f>
        <v>0.19170000000000001</v>
      </c>
      <c r="P200" s="22"/>
      <c r="Q200" s="22">
        <v>394412</v>
      </c>
      <c r="R200" s="22">
        <v>0</v>
      </c>
      <c r="S200" s="22">
        <v>394412</v>
      </c>
      <c r="T200">
        <v>643</v>
      </c>
      <c r="U200" s="24">
        <v>43598</v>
      </c>
      <c r="V200" s="6"/>
      <c r="AE200" s="19" t="s">
        <v>111</v>
      </c>
      <c r="AF200" s="19" t="s">
        <v>114</v>
      </c>
      <c r="AG200" t="s">
        <v>941</v>
      </c>
      <c r="AH200" s="6">
        <f>IF(OR(C200="Денежные средства",C200="Доля перестраховщика в страховых резервах (регуляторная)",C200="Недвижимость",C200="Требования по текущему налогу на прибыль"),Q200,
IF(OR(C200="Депозиты",C200="Ценные бумаги",C200="Займ страхователю по договору страхования жизни",C200="Займ"),VLOOKUP(E200,'Цен. бум. и деп.'!E:AE,27,0),IF(C200="Производный финансовый инструмент",ПФИ!$B$15,MIN(Q200-R200,S200))))</f>
        <v>394412</v>
      </c>
      <c r="AI200" s="6">
        <f>AH200*VLOOKUP(G200,Свод!A:H,8,0)</f>
        <v>0</v>
      </c>
      <c r="AJ200" s="22">
        <f>IFERROR(VLOOKUP(E200,'Цен. бум. и деп.'!E:AK,30,0),0)</f>
        <v>0</v>
      </c>
      <c r="AK200" s="22">
        <f>IFERROR(VLOOKUP(E200,'Цен. бум. и деп.'!E:AK,33,0),0)</f>
        <v>0</v>
      </c>
      <c r="AL200" s="22">
        <f>IFERROR(VLOOKUP(E200,'Цен. бум. и деп.'!E:AK,29,0),0)</f>
        <v>0</v>
      </c>
      <c r="AM200" s="22">
        <f>IFERROR(VLOOKUP(E200,'Цен. бум. и деп.'!E:AK,31,0),0)</f>
        <v>0</v>
      </c>
      <c r="AN200">
        <f>IF(T200=643,1,'Вводные данные и сценарии'!$B$52+1)</f>
        <v>1</v>
      </c>
      <c r="AO200" s="22">
        <f t="shared" si="75"/>
        <v>0</v>
      </c>
      <c r="AP200">
        <f>IF(T200=643,1,'Вводные данные и сценарии'!$C$52+1)</f>
        <v>1</v>
      </c>
      <c r="AQ200" s="22">
        <f t="shared" si="76"/>
        <v>0</v>
      </c>
      <c r="AR200" s="22">
        <f>IF(AND(C200="Недвижимость",D200="жилая"),-AH200*('Вводные данные и сценарии'!$B$58),IF(AND(C200="Недвижимость",D200="нежилая"),-AH200*('Вводные данные и сценарии'!$B$59),0))</f>
        <v>0</v>
      </c>
      <c r="AS200" s="22"/>
      <c r="AT200" s="22">
        <f t="shared" si="77"/>
        <v>0</v>
      </c>
      <c r="AU200" s="55" t="str">
        <f>VLOOKUP(G200,Свод!A:I,9,0)</f>
        <v>исп. расп. Пуассона</v>
      </c>
      <c r="AV200">
        <f>U200-Итог!$B$1</f>
        <v>133</v>
      </c>
      <c r="AW200" s="56">
        <f t="shared" si="78"/>
        <v>6.9852328767123287E-2</v>
      </c>
      <c r="AX200" s="232" t="str">
        <f>IF(AU200="исп. метод Монте-Карло",VLOOKUP(G200,Свод!A:J,10,0),"")</f>
        <v/>
      </c>
      <c r="AY200" s="22">
        <f t="shared" si="79"/>
        <v>0</v>
      </c>
      <c r="AZ200" s="22">
        <f>VLOOKUP(T200,'Курс валют'!$A$2:$B$37,2,0)</f>
        <v>1</v>
      </c>
      <c r="BA200" s="6" t="s">
        <v>940</v>
      </c>
      <c r="BE200" s="6"/>
    </row>
    <row r="201" spans="1:57" x14ac:dyDescent="0.25">
      <c r="A201">
        <v>1</v>
      </c>
      <c r="B201">
        <f t="shared" si="80"/>
        <v>198</v>
      </c>
      <c r="C201" s="227" t="s">
        <v>5</v>
      </c>
      <c r="D201" s="58"/>
      <c r="F201" t="s">
        <v>458</v>
      </c>
      <c r="G201" t="s">
        <v>459</v>
      </c>
      <c r="M201">
        <v>18</v>
      </c>
      <c r="N201">
        <f>VLOOKUP(M201,'Вводные данные и сценарии'!$A$75:$C$96,3,0)</f>
        <v>0.19170000000000001</v>
      </c>
      <c r="P201" s="22"/>
      <c r="Q201" s="22">
        <v>487227</v>
      </c>
      <c r="R201" s="22">
        <v>0</v>
      </c>
      <c r="S201" s="22">
        <v>487227</v>
      </c>
      <c r="T201">
        <v>643</v>
      </c>
      <c r="U201" s="24">
        <v>43559</v>
      </c>
      <c r="V201" s="6"/>
      <c r="AE201" s="19" t="s">
        <v>111</v>
      </c>
      <c r="AF201" s="19" t="s">
        <v>114</v>
      </c>
      <c r="AG201" t="s">
        <v>941</v>
      </c>
      <c r="AH201" s="6">
        <f>IF(OR(C201="Денежные средства",C201="Доля перестраховщика в страховых резервах (регуляторная)",C201="Недвижимость",C201="Требования по текущему налогу на прибыль"),Q201,
IF(OR(C201="Депозиты",C201="Ценные бумаги",C201="Займ страхователю по договору страхования жизни",C201="Займ"),VLOOKUP(E201,'Цен. бум. и деп.'!E:AE,27,0),IF(C201="Производный финансовый инструмент",ПФИ!$B$15,MIN(Q201-R201,S201))))</f>
        <v>487227</v>
      </c>
      <c r="AI201" s="6">
        <f>AH201*VLOOKUP(G201,Свод!A:H,8,0)</f>
        <v>0</v>
      </c>
      <c r="AJ201" s="22">
        <f>IFERROR(VLOOKUP(E201,'Цен. бум. и деп.'!E:AK,30,0),0)</f>
        <v>0</v>
      </c>
      <c r="AK201" s="22">
        <f>IFERROR(VLOOKUP(E201,'Цен. бум. и деп.'!E:AK,33,0),0)</f>
        <v>0</v>
      </c>
      <c r="AL201" s="22">
        <f>IFERROR(VLOOKUP(E201,'Цен. бум. и деп.'!E:AK,29,0),0)</f>
        <v>0</v>
      </c>
      <c r="AM201" s="22">
        <f>IFERROR(VLOOKUP(E201,'Цен. бум. и деп.'!E:AK,31,0),0)</f>
        <v>0</v>
      </c>
      <c r="AN201">
        <f>IF(T201=643,1,'Вводные данные и сценарии'!$B$52+1)</f>
        <v>1</v>
      </c>
      <c r="AO201" s="22">
        <f t="shared" si="75"/>
        <v>0</v>
      </c>
      <c r="AP201">
        <f>IF(T201=643,1,'Вводные данные и сценарии'!$C$52+1)</f>
        <v>1</v>
      </c>
      <c r="AQ201" s="22">
        <f t="shared" si="76"/>
        <v>0</v>
      </c>
      <c r="AR201" s="22">
        <f>IF(AND(C201="Недвижимость",D201="жилая"),-AH201*('Вводные данные и сценарии'!$B$58),IF(AND(C201="Недвижимость",D201="нежилая"),-AH201*('Вводные данные и сценарии'!$B$59),0))</f>
        <v>0</v>
      </c>
      <c r="AS201" s="22"/>
      <c r="AT201" s="22">
        <f t="shared" si="77"/>
        <v>0</v>
      </c>
      <c r="AU201" s="55" t="str">
        <f>VLOOKUP(G201,Свод!A:I,9,0)</f>
        <v>исп. расп. Пуассона</v>
      </c>
      <c r="AV201">
        <f>U201-Итог!$B$1</f>
        <v>94</v>
      </c>
      <c r="AW201" s="56">
        <f t="shared" si="78"/>
        <v>4.9369315068493153E-2</v>
      </c>
      <c r="AX201" s="232" t="str">
        <f>IF(AU201="исп. метод Монте-Карло",VLOOKUP(G201,Свод!A:J,10,0),"")</f>
        <v/>
      </c>
      <c r="AY201" s="22">
        <f t="shared" si="79"/>
        <v>0</v>
      </c>
      <c r="AZ201" s="22">
        <f>VLOOKUP(T201,'Курс валют'!$A$2:$B$37,2,0)</f>
        <v>1</v>
      </c>
      <c r="BA201" s="6" t="s">
        <v>940</v>
      </c>
      <c r="BE201" s="6"/>
    </row>
    <row r="202" spans="1:57" x14ac:dyDescent="0.25">
      <c r="A202">
        <v>1</v>
      </c>
      <c r="B202">
        <f t="shared" si="80"/>
        <v>199</v>
      </c>
      <c r="C202" s="227" t="s">
        <v>5</v>
      </c>
      <c r="D202" s="58"/>
      <c r="F202" t="s">
        <v>460</v>
      </c>
      <c r="G202" t="s">
        <v>461</v>
      </c>
      <c r="M202">
        <v>18</v>
      </c>
      <c r="N202">
        <f>VLOOKUP(M202,'Вводные данные и сценарии'!$A$75:$C$96,3,0)</f>
        <v>0.19170000000000001</v>
      </c>
      <c r="P202" s="22"/>
      <c r="Q202" s="22">
        <v>790960</v>
      </c>
      <c r="R202" s="22">
        <v>0</v>
      </c>
      <c r="S202" s="22">
        <v>790960</v>
      </c>
      <c r="T202">
        <v>643</v>
      </c>
      <c r="U202" s="24">
        <v>43828</v>
      </c>
      <c r="V202" s="6"/>
      <c r="AE202" s="19" t="s">
        <v>111</v>
      </c>
      <c r="AF202" s="19" t="s">
        <v>114</v>
      </c>
      <c r="AG202" t="s">
        <v>941</v>
      </c>
      <c r="AH202" s="6">
        <f>IF(OR(C202="Денежные средства",C202="Доля перестраховщика в страховых резервах (регуляторная)",C202="Недвижимость",C202="Требования по текущему налогу на прибыль"),Q202,
IF(OR(C202="Депозиты",C202="Ценные бумаги",C202="Займ страхователю по договору страхования жизни",C202="Займ"),VLOOKUP(E202,'Цен. бум. и деп.'!E:AE,27,0),IF(C202="Производный финансовый инструмент",ПФИ!$B$15,MIN(Q202-R202,S202))))</f>
        <v>790960</v>
      </c>
      <c r="AI202" s="6">
        <f>AH202*VLOOKUP(G202,Свод!A:H,8,0)</f>
        <v>0</v>
      </c>
      <c r="AJ202" s="22">
        <f>IFERROR(VLOOKUP(E202,'Цен. бум. и деп.'!E:AK,30,0),0)</f>
        <v>0</v>
      </c>
      <c r="AK202" s="22">
        <f>IFERROR(VLOOKUP(E202,'Цен. бум. и деп.'!E:AK,33,0),0)</f>
        <v>0</v>
      </c>
      <c r="AL202" s="22">
        <f>IFERROR(VLOOKUP(E202,'Цен. бум. и деп.'!E:AK,29,0),0)</f>
        <v>0</v>
      </c>
      <c r="AM202" s="22">
        <f>IFERROR(VLOOKUP(E202,'Цен. бум. и деп.'!E:AK,31,0),0)</f>
        <v>0</v>
      </c>
      <c r="AN202">
        <f>IF(T202=643,1,'Вводные данные и сценарии'!$B$52+1)</f>
        <v>1</v>
      </c>
      <c r="AO202" s="22">
        <f t="shared" si="75"/>
        <v>0</v>
      </c>
      <c r="AP202">
        <f>IF(T202=643,1,'Вводные данные и сценарии'!$C$52+1)</f>
        <v>1</v>
      </c>
      <c r="AQ202" s="22">
        <f t="shared" si="76"/>
        <v>0</v>
      </c>
      <c r="AR202" s="22">
        <f>IF(AND(C202="Недвижимость",D202="жилая"),-AH202*('Вводные данные и сценарии'!$B$58),IF(AND(C202="Недвижимость",D202="нежилая"),-AH202*('Вводные данные и сценарии'!$B$59),0))</f>
        <v>0</v>
      </c>
      <c r="AS202" s="22"/>
      <c r="AT202" s="22">
        <f t="shared" si="77"/>
        <v>0</v>
      </c>
      <c r="AU202" s="55" t="str">
        <f>VLOOKUP(G202,Свод!A:I,9,0)</f>
        <v>исп. расп. Пуассона</v>
      </c>
      <c r="AV202">
        <f>U202-Итог!$B$1</f>
        <v>363</v>
      </c>
      <c r="AW202" s="56">
        <f t="shared" si="78"/>
        <v>0.19064958904109591</v>
      </c>
      <c r="AX202" s="232" t="str">
        <f>IF(AU202="исп. метод Монте-Карло",VLOOKUP(G202,Свод!A:J,10,0),"")</f>
        <v/>
      </c>
      <c r="AY202" s="22">
        <f t="shared" si="79"/>
        <v>0</v>
      </c>
      <c r="AZ202" s="22">
        <f>VLOOKUP(T202,'Курс валют'!$A$2:$B$37,2,0)</f>
        <v>1</v>
      </c>
      <c r="BA202" s="6" t="s">
        <v>940</v>
      </c>
      <c r="BE202" s="6"/>
    </row>
    <row r="203" spans="1:57" x14ac:dyDescent="0.25">
      <c r="A203">
        <v>1</v>
      </c>
      <c r="B203">
        <f t="shared" si="80"/>
        <v>200</v>
      </c>
      <c r="C203" s="227" t="s">
        <v>5</v>
      </c>
      <c r="D203" s="58"/>
      <c r="F203" t="s">
        <v>462</v>
      </c>
      <c r="G203" t="s">
        <v>463</v>
      </c>
      <c r="M203">
        <v>18</v>
      </c>
      <c r="N203">
        <f>VLOOKUP(M203,'Вводные данные и сценарии'!$A$75:$C$96,3,0)</f>
        <v>0.19170000000000001</v>
      </c>
      <c r="P203" s="22"/>
      <c r="Q203" s="22">
        <v>836142</v>
      </c>
      <c r="R203" s="22">
        <v>0</v>
      </c>
      <c r="S203" s="22">
        <v>836142</v>
      </c>
      <c r="T203">
        <v>643</v>
      </c>
      <c r="U203" s="24">
        <v>43546</v>
      </c>
      <c r="V203" s="6"/>
      <c r="AE203" s="19" t="s">
        <v>111</v>
      </c>
      <c r="AF203" s="19" t="s">
        <v>114</v>
      </c>
      <c r="AG203" t="s">
        <v>941</v>
      </c>
      <c r="AH203" s="6">
        <f>IF(OR(C203="Денежные средства",C203="Доля перестраховщика в страховых резервах (регуляторная)",C203="Недвижимость",C203="Требования по текущему налогу на прибыль"),Q203,
IF(OR(C203="Депозиты",C203="Ценные бумаги",C203="Займ страхователю по договору страхования жизни",C203="Займ"),VLOOKUP(E203,'Цен. бум. и деп.'!E:AE,27,0),IF(C203="Производный финансовый инструмент",ПФИ!$B$15,MIN(Q203-R203,S203))))</f>
        <v>836142</v>
      </c>
      <c r="AI203" s="6">
        <f>AH203*VLOOKUP(G203,Свод!A:H,8,0)</f>
        <v>0</v>
      </c>
      <c r="AJ203" s="22">
        <f>IFERROR(VLOOKUP(E203,'Цен. бум. и деп.'!E:AK,30,0),0)</f>
        <v>0</v>
      </c>
      <c r="AK203" s="22">
        <f>IFERROR(VLOOKUP(E203,'Цен. бум. и деп.'!E:AK,33,0),0)</f>
        <v>0</v>
      </c>
      <c r="AL203" s="22">
        <f>IFERROR(VLOOKUP(E203,'Цен. бум. и деп.'!E:AK,29,0),0)</f>
        <v>0</v>
      </c>
      <c r="AM203" s="22">
        <f>IFERROR(VLOOKUP(E203,'Цен. бум. и деп.'!E:AK,31,0),0)</f>
        <v>0</v>
      </c>
      <c r="AN203">
        <f>IF(T203=643,1,'Вводные данные и сценарии'!$B$52+1)</f>
        <v>1</v>
      </c>
      <c r="AO203" s="22">
        <f t="shared" si="75"/>
        <v>0</v>
      </c>
      <c r="AP203">
        <f>IF(T203=643,1,'Вводные данные и сценарии'!$C$52+1)</f>
        <v>1</v>
      </c>
      <c r="AQ203" s="22">
        <f t="shared" si="76"/>
        <v>0</v>
      </c>
      <c r="AR203" s="22">
        <f>IF(AND(C203="Недвижимость",D203="жилая"),-AH203*('Вводные данные и сценарии'!$B$58),IF(AND(C203="Недвижимость",D203="нежилая"),-AH203*('Вводные данные и сценарии'!$B$59),0))</f>
        <v>0</v>
      </c>
      <c r="AS203" s="22"/>
      <c r="AT203" s="22">
        <f t="shared" si="77"/>
        <v>0</v>
      </c>
      <c r="AU203" s="55" t="str">
        <f>VLOOKUP(G203,Свод!A:I,9,0)</f>
        <v>исп. расп. Пуассона</v>
      </c>
      <c r="AV203">
        <f>U203-Итог!$B$1</f>
        <v>81</v>
      </c>
      <c r="AW203" s="56">
        <f t="shared" si="78"/>
        <v>4.2541643835616441E-2</v>
      </c>
      <c r="AX203" s="232" t="str">
        <f>IF(AU203="исп. метод Монте-Карло",VLOOKUP(G203,Свод!A:J,10,0),"")</f>
        <v/>
      </c>
      <c r="AY203" s="22">
        <f t="shared" si="79"/>
        <v>0</v>
      </c>
      <c r="AZ203" s="22">
        <f>VLOOKUP(T203,'Курс валют'!$A$2:$B$37,2,0)</f>
        <v>1</v>
      </c>
      <c r="BA203" s="6" t="s">
        <v>940</v>
      </c>
      <c r="BE203" s="6"/>
    </row>
    <row r="204" spans="1:57" x14ac:dyDescent="0.25">
      <c r="A204">
        <v>1</v>
      </c>
      <c r="B204">
        <f t="shared" si="80"/>
        <v>201</v>
      </c>
      <c r="C204" s="227" t="s">
        <v>5</v>
      </c>
      <c r="D204" s="58"/>
      <c r="F204" t="s">
        <v>464</v>
      </c>
      <c r="G204" t="s">
        <v>465</v>
      </c>
      <c r="M204">
        <v>18</v>
      </c>
      <c r="N204">
        <f>VLOOKUP(M204,'Вводные данные и сценарии'!$A$75:$C$96,3,0)</f>
        <v>0.19170000000000001</v>
      </c>
      <c r="P204" s="22"/>
      <c r="Q204" s="22">
        <v>704626</v>
      </c>
      <c r="R204" s="22">
        <v>0</v>
      </c>
      <c r="S204" s="22">
        <v>704626</v>
      </c>
      <c r="T204">
        <v>643</v>
      </c>
      <c r="U204" s="24">
        <v>43604</v>
      </c>
      <c r="V204" s="6"/>
      <c r="AE204" s="19" t="s">
        <v>111</v>
      </c>
      <c r="AF204" s="19" t="s">
        <v>114</v>
      </c>
      <c r="AG204" t="s">
        <v>941</v>
      </c>
      <c r="AH204" s="6">
        <f>IF(OR(C204="Денежные средства",C204="Доля перестраховщика в страховых резервах (регуляторная)",C204="Недвижимость",C204="Требования по текущему налогу на прибыль"),Q204,
IF(OR(C204="Депозиты",C204="Ценные бумаги",C204="Займ страхователю по договору страхования жизни",C204="Займ"),VLOOKUP(E204,'Цен. бум. и деп.'!E:AE,27,0),IF(C204="Производный финансовый инструмент",ПФИ!$B$15,MIN(Q204-R204,S204))))</f>
        <v>704626</v>
      </c>
      <c r="AI204" s="6">
        <f>AH204*VLOOKUP(G204,Свод!A:H,8,0)</f>
        <v>0</v>
      </c>
      <c r="AJ204" s="22">
        <f>IFERROR(VLOOKUP(E204,'Цен. бум. и деп.'!E:AK,30,0),0)</f>
        <v>0</v>
      </c>
      <c r="AK204" s="22">
        <f>IFERROR(VLOOKUP(E204,'Цен. бум. и деп.'!E:AK,33,0),0)</f>
        <v>0</v>
      </c>
      <c r="AL204" s="22">
        <f>IFERROR(VLOOKUP(E204,'Цен. бум. и деп.'!E:AK,29,0),0)</f>
        <v>0</v>
      </c>
      <c r="AM204" s="22">
        <f>IFERROR(VLOOKUP(E204,'Цен. бум. и деп.'!E:AK,31,0),0)</f>
        <v>0</v>
      </c>
      <c r="AN204">
        <f>IF(T204=643,1,'Вводные данные и сценарии'!$B$52+1)</f>
        <v>1</v>
      </c>
      <c r="AO204" s="22">
        <f t="shared" si="75"/>
        <v>0</v>
      </c>
      <c r="AP204">
        <f>IF(T204=643,1,'Вводные данные и сценарии'!$C$52+1)</f>
        <v>1</v>
      </c>
      <c r="AQ204" s="22">
        <f t="shared" si="76"/>
        <v>0</v>
      </c>
      <c r="AR204" s="22">
        <f>IF(AND(C204="Недвижимость",D204="жилая"),-AH204*('Вводные данные и сценарии'!$B$58),IF(AND(C204="Недвижимость",D204="нежилая"),-AH204*('Вводные данные и сценарии'!$B$59),0))</f>
        <v>0</v>
      </c>
      <c r="AS204" s="22"/>
      <c r="AT204" s="22">
        <f t="shared" si="77"/>
        <v>0</v>
      </c>
      <c r="AU204" s="55" t="str">
        <f>VLOOKUP(G204,Свод!A:I,9,0)</f>
        <v>исп. расп. Пуассона</v>
      </c>
      <c r="AV204">
        <f>U204-Итог!$B$1</f>
        <v>139</v>
      </c>
      <c r="AW204" s="56">
        <f t="shared" si="78"/>
        <v>7.3003561643835618E-2</v>
      </c>
      <c r="AX204" s="232" t="str">
        <f>IF(AU204="исп. метод Монте-Карло",VLOOKUP(G204,Свод!A:J,10,0),"")</f>
        <v/>
      </c>
      <c r="AY204" s="22">
        <f t="shared" si="79"/>
        <v>0</v>
      </c>
      <c r="AZ204" s="22">
        <f>VLOOKUP(T204,'Курс валют'!$A$2:$B$37,2,0)</f>
        <v>1</v>
      </c>
      <c r="BA204" s="6" t="s">
        <v>940</v>
      </c>
      <c r="BE204" s="6"/>
    </row>
    <row r="205" spans="1:57" x14ac:dyDescent="0.25">
      <c r="A205">
        <v>1</v>
      </c>
      <c r="B205">
        <f t="shared" si="80"/>
        <v>202</v>
      </c>
      <c r="C205" s="227" t="s">
        <v>5</v>
      </c>
      <c r="D205" s="58"/>
      <c r="F205" t="s">
        <v>466</v>
      </c>
      <c r="G205" t="s">
        <v>467</v>
      </c>
      <c r="M205">
        <v>18</v>
      </c>
      <c r="N205">
        <f>VLOOKUP(M205,'Вводные данные и сценарии'!$A$75:$C$96,3,0)</f>
        <v>0.19170000000000001</v>
      </c>
      <c r="P205" s="22"/>
      <c r="Q205" s="22">
        <v>151730</v>
      </c>
      <c r="R205" s="22">
        <v>0</v>
      </c>
      <c r="S205" s="22">
        <v>151730</v>
      </c>
      <c r="T205">
        <v>643</v>
      </c>
      <c r="U205" s="24">
        <v>43560</v>
      </c>
      <c r="V205" s="6"/>
      <c r="AE205" s="19" t="s">
        <v>111</v>
      </c>
      <c r="AF205" s="19" t="s">
        <v>114</v>
      </c>
      <c r="AG205" t="s">
        <v>941</v>
      </c>
      <c r="AH205" s="6">
        <f>IF(OR(C205="Денежные средства",C205="Доля перестраховщика в страховых резервах (регуляторная)",C205="Недвижимость",C205="Требования по текущему налогу на прибыль"),Q205,
IF(OR(C205="Депозиты",C205="Ценные бумаги",C205="Займ страхователю по договору страхования жизни",C205="Займ"),VLOOKUP(E205,'Цен. бум. и деп.'!E:AE,27,0),IF(C205="Производный финансовый инструмент",ПФИ!$B$15,MIN(Q205-R205,S205))))</f>
        <v>151730</v>
      </c>
      <c r="AI205" s="6">
        <f>AH205*VLOOKUP(G205,Свод!A:H,8,0)</f>
        <v>0</v>
      </c>
      <c r="AJ205" s="22">
        <f>IFERROR(VLOOKUP(E205,'Цен. бум. и деп.'!E:AK,30,0),0)</f>
        <v>0</v>
      </c>
      <c r="AK205" s="22">
        <f>IFERROR(VLOOKUP(E205,'Цен. бум. и деп.'!E:AK,33,0),0)</f>
        <v>0</v>
      </c>
      <c r="AL205" s="22">
        <f>IFERROR(VLOOKUP(E205,'Цен. бум. и деп.'!E:AK,29,0),0)</f>
        <v>0</v>
      </c>
      <c r="AM205" s="22">
        <f>IFERROR(VLOOKUP(E205,'Цен. бум. и деп.'!E:AK,31,0),0)</f>
        <v>0</v>
      </c>
      <c r="AN205">
        <f>IF(T205=643,1,'Вводные данные и сценарии'!$B$52+1)</f>
        <v>1</v>
      </c>
      <c r="AO205" s="22">
        <f t="shared" si="75"/>
        <v>0</v>
      </c>
      <c r="AP205">
        <f>IF(T205=643,1,'Вводные данные и сценарии'!$C$52+1)</f>
        <v>1</v>
      </c>
      <c r="AQ205" s="22">
        <f t="shared" si="76"/>
        <v>0</v>
      </c>
      <c r="AR205" s="22">
        <f>IF(AND(C205="Недвижимость",D205="жилая"),-AH205*('Вводные данные и сценарии'!$B$58),IF(AND(C205="Недвижимость",D205="нежилая"),-AH205*('Вводные данные и сценарии'!$B$59),0))</f>
        <v>0</v>
      </c>
      <c r="AS205" s="22"/>
      <c r="AT205" s="22">
        <f t="shared" si="77"/>
        <v>0</v>
      </c>
      <c r="AU205" s="55" t="str">
        <f>VLOOKUP(G205,Свод!A:I,9,0)</f>
        <v>исп. расп. Пуассона</v>
      </c>
      <c r="AV205">
        <f>U205-Итог!$B$1</f>
        <v>95</v>
      </c>
      <c r="AW205" s="56">
        <f t="shared" si="78"/>
        <v>4.9894520547945208E-2</v>
      </c>
      <c r="AX205" s="232" t="str">
        <f>IF(AU205="исп. метод Монте-Карло",VLOOKUP(G205,Свод!A:J,10,0),"")</f>
        <v/>
      </c>
      <c r="AY205" s="22">
        <f t="shared" si="79"/>
        <v>0</v>
      </c>
      <c r="AZ205" s="22">
        <f>VLOOKUP(T205,'Курс валют'!$A$2:$B$37,2,0)</f>
        <v>1</v>
      </c>
      <c r="BA205" s="6" t="s">
        <v>940</v>
      </c>
      <c r="BE205" s="6"/>
    </row>
    <row r="206" spans="1:57" x14ac:dyDescent="0.25">
      <c r="A206">
        <v>1</v>
      </c>
      <c r="B206">
        <f t="shared" si="80"/>
        <v>203</v>
      </c>
      <c r="C206" s="227" t="s">
        <v>5</v>
      </c>
      <c r="D206" s="58"/>
      <c r="F206" t="s">
        <v>468</v>
      </c>
      <c r="G206" t="s">
        <v>469</v>
      </c>
      <c r="M206">
        <v>18</v>
      </c>
      <c r="N206">
        <f>VLOOKUP(M206,'Вводные данные и сценарии'!$A$75:$C$96,3,0)</f>
        <v>0.19170000000000001</v>
      </c>
      <c r="P206" s="22"/>
      <c r="Q206" s="22">
        <v>533352</v>
      </c>
      <c r="R206" s="22">
        <v>0</v>
      </c>
      <c r="S206" s="22">
        <v>533352</v>
      </c>
      <c r="T206">
        <v>643</v>
      </c>
      <c r="U206" s="24">
        <v>43740</v>
      </c>
      <c r="V206" s="6"/>
      <c r="AE206" s="19" t="s">
        <v>111</v>
      </c>
      <c r="AF206" s="19" t="s">
        <v>114</v>
      </c>
      <c r="AG206" t="s">
        <v>941</v>
      </c>
      <c r="AH206" s="6">
        <f>IF(OR(C206="Денежные средства",C206="Доля перестраховщика в страховых резервах (регуляторная)",C206="Недвижимость",C206="Требования по текущему налогу на прибыль"),Q206,
IF(OR(C206="Депозиты",C206="Ценные бумаги",C206="Займ страхователю по договору страхования жизни",C206="Займ"),VLOOKUP(E206,'Цен. бум. и деп.'!E:AE,27,0),IF(C206="Производный финансовый инструмент",ПФИ!$B$15,MIN(Q206-R206,S206))))</f>
        <v>533352</v>
      </c>
      <c r="AI206" s="6">
        <f>AH206*VLOOKUP(G206,Свод!A:H,8,0)</f>
        <v>0</v>
      </c>
      <c r="AJ206" s="22">
        <f>IFERROR(VLOOKUP(E206,'Цен. бум. и деп.'!E:AK,30,0),0)</f>
        <v>0</v>
      </c>
      <c r="AK206" s="22">
        <f>IFERROR(VLOOKUP(E206,'Цен. бум. и деп.'!E:AK,33,0),0)</f>
        <v>0</v>
      </c>
      <c r="AL206" s="22">
        <f>IFERROR(VLOOKUP(E206,'Цен. бум. и деп.'!E:AK,29,0),0)</f>
        <v>0</v>
      </c>
      <c r="AM206" s="22">
        <f>IFERROR(VLOOKUP(E206,'Цен. бум. и деп.'!E:AK,31,0),0)</f>
        <v>0</v>
      </c>
      <c r="AN206">
        <f>IF(T206=643,1,'Вводные данные и сценарии'!$B$52+1)</f>
        <v>1</v>
      </c>
      <c r="AO206" s="22">
        <f t="shared" si="75"/>
        <v>0</v>
      </c>
      <c r="AP206">
        <f>IF(T206=643,1,'Вводные данные и сценарии'!$C$52+1)</f>
        <v>1</v>
      </c>
      <c r="AQ206" s="22">
        <f t="shared" si="76"/>
        <v>0</v>
      </c>
      <c r="AR206" s="22">
        <f>IF(AND(C206="Недвижимость",D206="жилая"),-AH206*('Вводные данные и сценарии'!$B$58),IF(AND(C206="Недвижимость",D206="нежилая"),-AH206*('Вводные данные и сценарии'!$B$59),0))</f>
        <v>0</v>
      </c>
      <c r="AS206" s="22"/>
      <c r="AT206" s="22">
        <f t="shared" si="77"/>
        <v>0</v>
      </c>
      <c r="AU206" s="55" t="str">
        <f>VLOOKUP(G206,Свод!A:I,9,0)</f>
        <v>исп. расп. Пуассона</v>
      </c>
      <c r="AV206">
        <f>U206-Итог!$B$1</f>
        <v>275</v>
      </c>
      <c r="AW206" s="56">
        <f t="shared" si="78"/>
        <v>0.14443150684931508</v>
      </c>
      <c r="AX206" s="232" t="str">
        <f>IF(AU206="исп. метод Монте-Карло",VLOOKUP(G206,Свод!A:J,10,0),"")</f>
        <v/>
      </c>
      <c r="AY206" s="22">
        <f t="shared" si="79"/>
        <v>0</v>
      </c>
      <c r="AZ206" s="22">
        <f>VLOOKUP(T206,'Курс валют'!$A$2:$B$37,2,0)</f>
        <v>1</v>
      </c>
      <c r="BA206" s="6" t="s">
        <v>940</v>
      </c>
      <c r="BE206" s="6"/>
    </row>
    <row r="207" spans="1:57" x14ac:dyDescent="0.25">
      <c r="A207">
        <v>1</v>
      </c>
      <c r="B207">
        <f t="shared" si="80"/>
        <v>204</v>
      </c>
      <c r="C207" s="227" t="s">
        <v>5</v>
      </c>
      <c r="D207" s="58"/>
      <c r="F207" t="s">
        <v>470</v>
      </c>
      <c r="G207" t="s">
        <v>471</v>
      </c>
      <c r="M207">
        <v>18</v>
      </c>
      <c r="N207">
        <f>VLOOKUP(M207,'Вводные данные и сценарии'!$A$75:$C$96,3,0)</f>
        <v>0.19170000000000001</v>
      </c>
      <c r="P207" s="22"/>
      <c r="Q207" s="22">
        <v>585040</v>
      </c>
      <c r="R207" s="22">
        <v>0</v>
      </c>
      <c r="S207" s="22">
        <v>585040</v>
      </c>
      <c r="T207">
        <v>643</v>
      </c>
      <c r="U207" s="24">
        <v>43574</v>
      </c>
      <c r="V207" s="6"/>
      <c r="AE207" s="19" t="s">
        <v>111</v>
      </c>
      <c r="AF207" s="19" t="s">
        <v>114</v>
      </c>
      <c r="AG207" t="s">
        <v>941</v>
      </c>
      <c r="AH207" s="6">
        <f>IF(OR(C207="Денежные средства",C207="Доля перестраховщика в страховых резервах (регуляторная)",C207="Недвижимость",C207="Требования по текущему налогу на прибыль"),Q207,
IF(OR(C207="Депозиты",C207="Ценные бумаги",C207="Займ страхователю по договору страхования жизни",C207="Займ"),VLOOKUP(E207,'Цен. бум. и деп.'!E:AE,27,0),IF(C207="Производный финансовый инструмент",ПФИ!$B$15,MIN(Q207-R207,S207))))</f>
        <v>585040</v>
      </c>
      <c r="AI207" s="6">
        <f>AH207*VLOOKUP(G207,Свод!A:H,8,0)</f>
        <v>0</v>
      </c>
      <c r="AJ207" s="22">
        <f>IFERROR(VLOOKUP(E207,'Цен. бум. и деп.'!E:AK,30,0),0)</f>
        <v>0</v>
      </c>
      <c r="AK207" s="22">
        <f>IFERROR(VLOOKUP(E207,'Цен. бум. и деп.'!E:AK,33,0),0)</f>
        <v>0</v>
      </c>
      <c r="AL207" s="22">
        <f>IFERROR(VLOOKUP(E207,'Цен. бум. и деп.'!E:AK,29,0),0)</f>
        <v>0</v>
      </c>
      <c r="AM207" s="22">
        <f>IFERROR(VLOOKUP(E207,'Цен. бум. и деп.'!E:AK,31,0),0)</f>
        <v>0</v>
      </c>
      <c r="AN207">
        <f>IF(T207=643,1,'Вводные данные и сценарии'!$B$52+1)</f>
        <v>1</v>
      </c>
      <c r="AO207" s="22">
        <f t="shared" si="75"/>
        <v>0</v>
      </c>
      <c r="AP207">
        <f>IF(T207=643,1,'Вводные данные и сценарии'!$C$52+1)</f>
        <v>1</v>
      </c>
      <c r="AQ207" s="22">
        <f t="shared" si="76"/>
        <v>0</v>
      </c>
      <c r="AR207" s="22">
        <f>IF(AND(C207="Недвижимость",D207="жилая"),-AH207*('Вводные данные и сценарии'!$B$58),IF(AND(C207="Недвижимость",D207="нежилая"),-AH207*('Вводные данные и сценарии'!$B$59),0))</f>
        <v>0</v>
      </c>
      <c r="AS207" s="22"/>
      <c r="AT207" s="22">
        <f t="shared" si="77"/>
        <v>0</v>
      </c>
      <c r="AU207" s="55" t="str">
        <f>VLOOKUP(G207,Свод!A:I,9,0)</f>
        <v>исп. расп. Пуассона</v>
      </c>
      <c r="AV207">
        <f>U207-Итог!$B$1</f>
        <v>109</v>
      </c>
      <c r="AW207" s="56">
        <f t="shared" si="78"/>
        <v>5.7247397260273981E-2</v>
      </c>
      <c r="AX207" s="232" t="str">
        <f>IF(AU207="исп. метод Монте-Карло",VLOOKUP(G207,Свод!A:J,10,0),"")</f>
        <v/>
      </c>
      <c r="AY207" s="22">
        <f t="shared" si="79"/>
        <v>0</v>
      </c>
      <c r="AZ207" s="22">
        <f>VLOOKUP(T207,'Курс валют'!$A$2:$B$37,2,0)</f>
        <v>1</v>
      </c>
      <c r="BA207" s="6" t="s">
        <v>940</v>
      </c>
      <c r="BE207" s="6"/>
    </row>
    <row r="208" spans="1:57" x14ac:dyDescent="0.25">
      <c r="A208">
        <v>1</v>
      </c>
      <c r="B208">
        <f t="shared" si="80"/>
        <v>205</v>
      </c>
      <c r="C208" s="227" t="s">
        <v>5</v>
      </c>
      <c r="D208" s="58"/>
      <c r="F208" t="s">
        <v>472</v>
      </c>
      <c r="G208" t="s">
        <v>473</v>
      </c>
      <c r="M208">
        <v>18</v>
      </c>
      <c r="N208">
        <f>VLOOKUP(M208,'Вводные данные и сценарии'!$A$75:$C$96,3,0)</f>
        <v>0.19170000000000001</v>
      </c>
      <c r="P208" s="22"/>
      <c r="Q208" s="22">
        <v>484198</v>
      </c>
      <c r="R208" s="22">
        <v>0</v>
      </c>
      <c r="S208" s="22">
        <v>484198</v>
      </c>
      <c r="T208">
        <v>643</v>
      </c>
      <c r="U208" s="24">
        <v>43691</v>
      </c>
      <c r="V208" s="6"/>
      <c r="AE208" s="19" t="s">
        <v>111</v>
      </c>
      <c r="AF208" s="19" t="s">
        <v>114</v>
      </c>
      <c r="AG208" t="s">
        <v>941</v>
      </c>
      <c r="AH208" s="6">
        <f>IF(OR(C208="Денежные средства",C208="Доля перестраховщика в страховых резервах (регуляторная)",C208="Недвижимость",C208="Требования по текущему налогу на прибыль"),Q208,
IF(OR(C208="Депозиты",C208="Ценные бумаги",C208="Займ страхователю по договору страхования жизни",C208="Займ"),VLOOKUP(E208,'Цен. бум. и деп.'!E:AE,27,0),IF(C208="Производный финансовый инструмент",ПФИ!$B$15,MIN(Q208-R208,S208))))</f>
        <v>484198</v>
      </c>
      <c r="AI208" s="6">
        <f>AH208*VLOOKUP(G208,Свод!A:H,8,0)</f>
        <v>0</v>
      </c>
      <c r="AJ208" s="22">
        <f>IFERROR(VLOOKUP(E208,'Цен. бум. и деп.'!E:AK,30,0),0)</f>
        <v>0</v>
      </c>
      <c r="AK208" s="22">
        <f>IFERROR(VLOOKUP(E208,'Цен. бум. и деп.'!E:AK,33,0),0)</f>
        <v>0</v>
      </c>
      <c r="AL208" s="22">
        <f>IFERROR(VLOOKUP(E208,'Цен. бум. и деп.'!E:AK,29,0),0)</f>
        <v>0</v>
      </c>
      <c r="AM208" s="22">
        <f>IFERROR(VLOOKUP(E208,'Цен. бум. и деп.'!E:AK,31,0),0)</f>
        <v>0</v>
      </c>
      <c r="AN208">
        <f>IF(T208=643,1,'Вводные данные и сценарии'!$B$52+1)</f>
        <v>1</v>
      </c>
      <c r="AO208" s="22">
        <f t="shared" si="75"/>
        <v>0</v>
      </c>
      <c r="AP208">
        <f>IF(T208=643,1,'Вводные данные и сценарии'!$C$52+1)</f>
        <v>1</v>
      </c>
      <c r="AQ208" s="22">
        <f t="shared" si="76"/>
        <v>0</v>
      </c>
      <c r="AR208" s="22">
        <f>IF(AND(C208="Недвижимость",D208="жилая"),-AH208*('Вводные данные и сценарии'!$B$58),IF(AND(C208="Недвижимость",D208="нежилая"),-AH208*('Вводные данные и сценарии'!$B$59),0))</f>
        <v>0</v>
      </c>
      <c r="AS208" s="22"/>
      <c r="AT208" s="22">
        <f t="shared" si="77"/>
        <v>0</v>
      </c>
      <c r="AU208" s="55" t="str">
        <f>VLOOKUP(G208,Свод!A:I,9,0)</f>
        <v>исп. расп. Пуассона</v>
      </c>
      <c r="AV208">
        <f>U208-Итог!$B$1</f>
        <v>226</v>
      </c>
      <c r="AW208" s="56">
        <f t="shared" si="78"/>
        <v>0.11869643835616439</v>
      </c>
      <c r="AX208" s="232" t="str">
        <f>IF(AU208="исп. метод Монте-Карло",VLOOKUP(G208,Свод!A:J,10,0),"")</f>
        <v/>
      </c>
      <c r="AY208" s="22">
        <f t="shared" si="79"/>
        <v>0</v>
      </c>
      <c r="AZ208" s="22">
        <f>VLOOKUP(T208,'Курс валют'!$A$2:$B$37,2,0)</f>
        <v>1</v>
      </c>
      <c r="BA208" s="6" t="s">
        <v>940</v>
      </c>
      <c r="BE208" s="6"/>
    </row>
    <row r="209" spans="1:57" x14ac:dyDescent="0.25">
      <c r="A209">
        <v>1</v>
      </c>
      <c r="B209">
        <f t="shared" si="80"/>
        <v>206</v>
      </c>
      <c r="C209" s="227" t="s">
        <v>5</v>
      </c>
      <c r="D209" s="58"/>
      <c r="F209" t="s">
        <v>474</v>
      </c>
      <c r="G209" t="s">
        <v>475</v>
      </c>
      <c r="M209">
        <v>18</v>
      </c>
      <c r="N209">
        <f>VLOOKUP(M209,'Вводные данные и сценарии'!$A$75:$C$96,3,0)</f>
        <v>0.19170000000000001</v>
      </c>
      <c r="P209" s="22"/>
      <c r="Q209" s="22">
        <v>757445</v>
      </c>
      <c r="R209" s="22">
        <v>0</v>
      </c>
      <c r="S209" s="22">
        <v>757445</v>
      </c>
      <c r="T209">
        <v>643</v>
      </c>
      <c r="U209" s="24">
        <v>43535</v>
      </c>
      <c r="V209" s="6"/>
      <c r="AE209" s="19" t="s">
        <v>111</v>
      </c>
      <c r="AF209" s="19" t="s">
        <v>114</v>
      </c>
      <c r="AG209" t="s">
        <v>941</v>
      </c>
      <c r="AH209" s="6">
        <f>IF(OR(C209="Денежные средства",C209="Доля перестраховщика в страховых резервах (регуляторная)",C209="Недвижимость",C209="Требования по текущему налогу на прибыль"),Q209,
IF(OR(C209="Депозиты",C209="Ценные бумаги",C209="Займ страхователю по договору страхования жизни",C209="Займ"),VLOOKUP(E209,'Цен. бум. и деп.'!E:AE,27,0),IF(C209="Производный финансовый инструмент",ПФИ!$B$15,MIN(Q209-R209,S209))))</f>
        <v>757445</v>
      </c>
      <c r="AI209" s="6">
        <f>AH209*VLOOKUP(G209,Свод!A:H,8,0)</f>
        <v>0</v>
      </c>
      <c r="AJ209" s="22">
        <f>IFERROR(VLOOKUP(E209,'Цен. бум. и деп.'!E:AK,30,0),0)</f>
        <v>0</v>
      </c>
      <c r="AK209" s="22">
        <f>IFERROR(VLOOKUP(E209,'Цен. бум. и деп.'!E:AK,33,0),0)</f>
        <v>0</v>
      </c>
      <c r="AL209" s="22">
        <f>IFERROR(VLOOKUP(E209,'Цен. бум. и деп.'!E:AK,29,0),0)</f>
        <v>0</v>
      </c>
      <c r="AM209" s="22">
        <f>IFERROR(VLOOKUP(E209,'Цен. бум. и деп.'!E:AK,31,0),0)</f>
        <v>0</v>
      </c>
      <c r="AN209">
        <f>IF(T209=643,1,'Вводные данные и сценарии'!$B$52+1)</f>
        <v>1</v>
      </c>
      <c r="AO209" s="22">
        <f t="shared" si="75"/>
        <v>0</v>
      </c>
      <c r="AP209">
        <f>IF(T209=643,1,'Вводные данные и сценарии'!$C$52+1)</f>
        <v>1</v>
      </c>
      <c r="AQ209" s="22">
        <f t="shared" si="76"/>
        <v>0</v>
      </c>
      <c r="AR209" s="22">
        <f>IF(AND(C209="Недвижимость",D209="жилая"),-AH209*('Вводные данные и сценарии'!$B$58),IF(AND(C209="Недвижимость",D209="нежилая"),-AH209*('Вводные данные и сценарии'!$B$59),0))</f>
        <v>0</v>
      </c>
      <c r="AS209" s="22"/>
      <c r="AT209" s="22">
        <f t="shared" si="77"/>
        <v>0</v>
      </c>
      <c r="AU209" s="55" t="str">
        <f>VLOOKUP(G209,Свод!A:I,9,0)</f>
        <v>исп. расп. Пуассона</v>
      </c>
      <c r="AV209">
        <f>U209-Итог!$B$1</f>
        <v>70</v>
      </c>
      <c r="AW209" s="56">
        <f t="shared" si="78"/>
        <v>3.676438356164384E-2</v>
      </c>
      <c r="AX209" s="232" t="str">
        <f>IF(AU209="исп. метод Монте-Карло",VLOOKUP(G209,Свод!A:J,10,0),"")</f>
        <v/>
      </c>
      <c r="AY209" s="22">
        <f t="shared" si="79"/>
        <v>0</v>
      </c>
      <c r="AZ209" s="22">
        <f>VLOOKUP(T209,'Курс валют'!$A$2:$B$37,2,0)</f>
        <v>1</v>
      </c>
      <c r="BA209" s="6" t="s">
        <v>940</v>
      </c>
      <c r="BE209" s="6"/>
    </row>
    <row r="210" spans="1:57" x14ac:dyDescent="0.25">
      <c r="A210">
        <v>1</v>
      </c>
      <c r="B210">
        <f t="shared" si="80"/>
        <v>207</v>
      </c>
      <c r="C210" s="227" t="s">
        <v>5</v>
      </c>
      <c r="D210" s="58"/>
      <c r="F210" t="s">
        <v>476</v>
      </c>
      <c r="G210" t="s">
        <v>477</v>
      </c>
      <c r="M210">
        <v>18</v>
      </c>
      <c r="N210">
        <f>VLOOKUP(M210,'Вводные данные и сценарии'!$A$75:$C$96,3,0)</f>
        <v>0.19170000000000001</v>
      </c>
      <c r="P210" s="22"/>
      <c r="Q210" s="22">
        <v>785684</v>
      </c>
      <c r="R210" s="22">
        <v>0</v>
      </c>
      <c r="S210" s="22">
        <v>785684</v>
      </c>
      <c r="T210">
        <v>643</v>
      </c>
      <c r="U210" s="24">
        <v>43496</v>
      </c>
      <c r="V210" s="6"/>
      <c r="AE210" s="19" t="s">
        <v>111</v>
      </c>
      <c r="AF210" s="19" t="s">
        <v>114</v>
      </c>
      <c r="AG210" t="s">
        <v>941</v>
      </c>
      <c r="AH210" s="6">
        <f>IF(OR(C210="Денежные средства",C210="Доля перестраховщика в страховых резервах (регуляторная)",C210="Недвижимость",C210="Требования по текущему налогу на прибыль"),Q210,
IF(OR(C210="Депозиты",C210="Ценные бумаги",C210="Займ страхователю по договору страхования жизни",C210="Займ"),VLOOKUP(E210,'Цен. бум. и деп.'!E:AE,27,0),IF(C210="Производный финансовый инструмент",ПФИ!$B$15,MIN(Q210-R210,S210))))</f>
        <v>785684</v>
      </c>
      <c r="AI210" s="6">
        <f>AH210*VLOOKUP(G210,Свод!A:H,8,0)</f>
        <v>0</v>
      </c>
      <c r="AJ210" s="22">
        <f>IFERROR(VLOOKUP(E210,'Цен. бум. и деп.'!E:AK,30,0),0)</f>
        <v>0</v>
      </c>
      <c r="AK210" s="22">
        <f>IFERROR(VLOOKUP(E210,'Цен. бум. и деп.'!E:AK,33,0),0)</f>
        <v>0</v>
      </c>
      <c r="AL210" s="22">
        <f>IFERROR(VLOOKUP(E210,'Цен. бум. и деп.'!E:AK,29,0),0)</f>
        <v>0</v>
      </c>
      <c r="AM210" s="22">
        <f>IFERROR(VLOOKUP(E210,'Цен. бум. и деп.'!E:AK,31,0),0)</f>
        <v>0</v>
      </c>
      <c r="AN210">
        <f>IF(T210=643,1,'Вводные данные и сценарии'!$B$52+1)</f>
        <v>1</v>
      </c>
      <c r="AO210" s="22">
        <f t="shared" si="75"/>
        <v>0</v>
      </c>
      <c r="AP210">
        <f>IF(T210=643,1,'Вводные данные и сценарии'!$C$52+1)</f>
        <v>1</v>
      </c>
      <c r="AQ210" s="22">
        <f t="shared" si="76"/>
        <v>0</v>
      </c>
      <c r="AR210" s="22">
        <f>IF(AND(C210="Недвижимость",D210="жилая"),-AH210*('Вводные данные и сценарии'!$B$58),IF(AND(C210="Недвижимость",D210="нежилая"),-AH210*('Вводные данные и сценарии'!$B$59),0))</f>
        <v>0</v>
      </c>
      <c r="AS210" s="22"/>
      <c r="AT210" s="22">
        <f t="shared" si="77"/>
        <v>0</v>
      </c>
      <c r="AU210" s="55" t="str">
        <f>VLOOKUP(G210,Свод!A:I,9,0)</f>
        <v>исп. расп. Пуассона</v>
      </c>
      <c r="AV210">
        <f>U210-Итог!$B$1</f>
        <v>31</v>
      </c>
      <c r="AW210" s="56">
        <f t="shared" si="78"/>
        <v>1.6281369863013699E-2</v>
      </c>
      <c r="AX210" s="232" t="str">
        <f>IF(AU210="исп. метод Монте-Карло",VLOOKUP(G210,Свод!A:J,10,0),"")</f>
        <v/>
      </c>
      <c r="AY210" s="22">
        <f t="shared" si="79"/>
        <v>0</v>
      </c>
      <c r="AZ210" s="22">
        <f>VLOOKUP(T210,'Курс валют'!$A$2:$B$37,2,0)</f>
        <v>1</v>
      </c>
      <c r="BA210" s="6" t="s">
        <v>940</v>
      </c>
      <c r="BE210" s="6"/>
    </row>
    <row r="211" spans="1:57" x14ac:dyDescent="0.25">
      <c r="A211">
        <v>1</v>
      </c>
      <c r="B211">
        <f t="shared" si="80"/>
        <v>208</v>
      </c>
      <c r="C211" s="227" t="s">
        <v>5</v>
      </c>
      <c r="D211" s="58"/>
      <c r="F211" t="s">
        <v>478</v>
      </c>
      <c r="G211" t="s">
        <v>479</v>
      </c>
      <c r="M211">
        <v>18</v>
      </c>
      <c r="N211">
        <f>VLOOKUP(M211,'Вводные данные и сценарии'!$A$75:$C$96,3,0)</f>
        <v>0.19170000000000001</v>
      </c>
      <c r="P211" s="22"/>
      <c r="Q211" s="22">
        <v>460315</v>
      </c>
      <c r="R211" s="22">
        <v>0</v>
      </c>
      <c r="S211" s="22">
        <v>460315</v>
      </c>
      <c r="T211">
        <v>643</v>
      </c>
      <c r="U211" s="24">
        <v>43488</v>
      </c>
      <c r="V211" s="6"/>
      <c r="AE211" s="19" t="s">
        <v>111</v>
      </c>
      <c r="AF211" s="19" t="s">
        <v>114</v>
      </c>
      <c r="AG211" t="s">
        <v>941</v>
      </c>
      <c r="AH211" s="6">
        <f>IF(OR(C211="Денежные средства",C211="Доля перестраховщика в страховых резервах (регуляторная)",C211="Недвижимость",C211="Требования по текущему налогу на прибыль"),Q211,
IF(OR(C211="Депозиты",C211="Ценные бумаги",C211="Займ страхователю по договору страхования жизни",C211="Займ"),VLOOKUP(E211,'Цен. бум. и деп.'!E:AE,27,0),IF(C211="Производный финансовый инструмент",ПФИ!$B$15,MIN(Q211-R211,S211))))</f>
        <v>460315</v>
      </c>
      <c r="AI211" s="6">
        <f>AH211*VLOOKUP(G211,Свод!A:H,8,0)</f>
        <v>0</v>
      </c>
      <c r="AJ211" s="22">
        <f>IFERROR(VLOOKUP(E211,'Цен. бум. и деп.'!E:AK,30,0),0)</f>
        <v>0</v>
      </c>
      <c r="AK211" s="22">
        <f>IFERROR(VLOOKUP(E211,'Цен. бум. и деп.'!E:AK,33,0),0)</f>
        <v>0</v>
      </c>
      <c r="AL211" s="22">
        <f>IFERROR(VLOOKUP(E211,'Цен. бум. и деп.'!E:AK,29,0),0)</f>
        <v>0</v>
      </c>
      <c r="AM211" s="22">
        <f>IFERROR(VLOOKUP(E211,'Цен. бум. и деп.'!E:AK,31,0),0)</f>
        <v>0</v>
      </c>
      <c r="AN211">
        <f>IF(T211=643,1,'Вводные данные и сценарии'!$B$52+1)</f>
        <v>1</v>
      </c>
      <c r="AO211" s="22">
        <f t="shared" si="75"/>
        <v>0</v>
      </c>
      <c r="AP211">
        <f>IF(T211=643,1,'Вводные данные и сценарии'!$C$52+1)</f>
        <v>1</v>
      </c>
      <c r="AQ211" s="22">
        <f t="shared" si="76"/>
        <v>0</v>
      </c>
      <c r="AR211" s="22">
        <f>IF(AND(C211="Недвижимость",D211="жилая"),-AH211*('Вводные данные и сценарии'!$B$58),IF(AND(C211="Недвижимость",D211="нежилая"),-AH211*('Вводные данные и сценарии'!$B$59),0))</f>
        <v>0</v>
      </c>
      <c r="AS211" s="22"/>
      <c r="AT211" s="22">
        <f t="shared" si="77"/>
        <v>0</v>
      </c>
      <c r="AU211" s="55" t="str">
        <f>VLOOKUP(G211,Свод!A:I,9,0)</f>
        <v>исп. расп. Пуассона</v>
      </c>
      <c r="AV211">
        <f>U211-Итог!$B$1</f>
        <v>23</v>
      </c>
      <c r="AW211" s="56">
        <f t="shared" si="78"/>
        <v>1.2079726027397262E-2</v>
      </c>
      <c r="AX211" s="232" t="str">
        <f>IF(AU211="исп. метод Монте-Карло",VLOOKUP(G211,Свод!A:J,10,0),"")</f>
        <v/>
      </c>
      <c r="AY211" s="22">
        <f t="shared" si="79"/>
        <v>0</v>
      </c>
      <c r="AZ211" s="22">
        <f>VLOOKUP(T211,'Курс валют'!$A$2:$B$37,2,0)</f>
        <v>1</v>
      </c>
      <c r="BA211" s="6" t="s">
        <v>940</v>
      </c>
      <c r="BE211" s="6"/>
    </row>
    <row r="212" spans="1:57" x14ac:dyDescent="0.25">
      <c r="A212">
        <v>1</v>
      </c>
      <c r="B212">
        <f t="shared" si="80"/>
        <v>209</v>
      </c>
      <c r="C212" s="227" t="s">
        <v>5</v>
      </c>
      <c r="D212" s="58"/>
      <c r="F212" t="s">
        <v>480</v>
      </c>
      <c r="G212" t="s">
        <v>481</v>
      </c>
      <c r="M212">
        <v>18</v>
      </c>
      <c r="N212">
        <f>VLOOKUP(M212,'Вводные данные и сценарии'!$A$75:$C$96,3,0)</f>
        <v>0.19170000000000001</v>
      </c>
      <c r="P212" s="22"/>
      <c r="Q212" s="22">
        <v>717196</v>
      </c>
      <c r="R212" s="22">
        <v>0</v>
      </c>
      <c r="S212" s="22">
        <v>717196</v>
      </c>
      <c r="T212">
        <v>643</v>
      </c>
      <c r="U212" s="24">
        <v>43563</v>
      </c>
      <c r="V212" s="6"/>
      <c r="AE212" s="19" t="s">
        <v>111</v>
      </c>
      <c r="AF212" s="19" t="s">
        <v>114</v>
      </c>
      <c r="AG212" t="s">
        <v>941</v>
      </c>
      <c r="AH212" s="6">
        <f>IF(OR(C212="Денежные средства",C212="Доля перестраховщика в страховых резервах (регуляторная)",C212="Недвижимость",C212="Требования по текущему налогу на прибыль"),Q212,
IF(OR(C212="Депозиты",C212="Ценные бумаги",C212="Займ страхователю по договору страхования жизни",C212="Займ"),VLOOKUP(E212,'Цен. бум. и деп.'!E:AE,27,0),IF(C212="Производный финансовый инструмент",ПФИ!$B$15,MIN(Q212-R212,S212))))</f>
        <v>717196</v>
      </c>
      <c r="AI212" s="6">
        <f>AH212*VLOOKUP(G212,Свод!A:H,8,0)</f>
        <v>0</v>
      </c>
      <c r="AJ212" s="22">
        <f>IFERROR(VLOOKUP(E212,'Цен. бум. и деп.'!E:AK,30,0),0)</f>
        <v>0</v>
      </c>
      <c r="AK212" s="22">
        <f>IFERROR(VLOOKUP(E212,'Цен. бум. и деп.'!E:AK,33,0),0)</f>
        <v>0</v>
      </c>
      <c r="AL212" s="22">
        <f>IFERROR(VLOOKUP(E212,'Цен. бум. и деп.'!E:AK,29,0),0)</f>
        <v>0</v>
      </c>
      <c r="AM212" s="22">
        <f>IFERROR(VLOOKUP(E212,'Цен. бум. и деп.'!E:AK,31,0),0)</f>
        <v>0</v>
      </c>
      <c r="AN212">
        <f>IF(T212=643,1,'Вводные данные и сценарии'!$B$52+1)</f>
        <v>1</v>
      </c>
      <c r="AO212" s="22">
        <f t="shared" si="75"/>
        <v>0</v>
      </c>
      <c r="AP212">
        <f>IF(T212=643,1,'Вводные данные и сценарии'!$C$52+1)</f>
        <v>1</v>
      </c>
      <c r="AQ212" s="22">
        <f t="shared" si="76"/>
        <v>0</v>
      </c>
      <c r="AR212" s="22">
        <f>IF(AND(C212="Недвижимость",D212="жилая"),-AH212*('Вводные данные и сценарии'!$B$58),IF(AND(C212="Недвижимость",D212="нежилая"),-AH212*('Вводные данные и сценарии'!$B$59),0))</f>
        <v>0</v>
      </c>
      <c r="AS212" s="22"/>
      <c r="AT212" s="22">
        <f t="shared" si="77"/>
        <v>0</v>
      </c>
      <c r="AU212" s="55" t="str">
        <f>VLOOKUP(G212,Свод!A:I,9,0)</f>
        <v>исп. расп. Пуассона</v>
      </c>
      <c r="AV212">
        <f>U212-Итог!$B$1</f>
        <v>98</v>
      </c>
      <c r="AW212" s="56">
        <f t="shared" si="78"/>
        <v>5.1470136986301367E-2</v>
      </c>
      <c r="AX212" s="232" t="str">
        <f>IF(AU212="исп. метод Монте-Карло",VLOOKUP(G212,Свод!A:J,10,0),"")</f>
        <v/>
      </c>
      <c r="AY212" s="22">
        <f t="shared" si="79"/>
        <v>0</v>
      </c>
      <c r="AZ212" s="22">
        <f>VLOOKUP(T212,'Курс валют'!$A$2:$B$37,2,0)</f>
        <v>1</v>
      </c>
      <c r="BA212" s="6" t="s">
        <v>940</v>
      </c>
      <c r="BE212" s="6"/>
    </row>
    <row r="213" spans="1:57" x14ac:dyDescent="0.25">
      <c r="A213">
        <v>1</v>
      </c>
      <c r="B213">
        <f t="shared" si="80"/>
        <v>210</v>
      </c>
      <c r="C213" s="227" t="s">
        <v>5</v>
      </c>
      <c r="D213" s="58"/>
      <c r="F213" t="s">
        <v>482</v>
      </c>
      <c r="G213" t="s">
        <v>483</v>
      </c>
      <c r="M213">
        <v>18</v>
      </c>
      <c r="N213">
        <f>VLOOKUP(M213,'Вводные данные и сценарии'!$A$75:$C$96,3,0)</f>
        <v>0.19170000000000001</v>
      </c>
      <c r="P213" s="22"/>
      <c r="Q213" s="22">
        <v>926519</v>
      </c>
      <c r="R213" s="22">
        <v>0</v>
      </c>
      <c r="S213" s="22">
        <v>926519</v>
      </c>
      <c r="T213">
        <v>643</v>
      </c>
      <c r="U213" s="24">
        <v>43693</v>
      </c>
      <c r="V213" s="6"/>
      <c r="AE213" s="19" t="s">
        <v>111</v>
      </c>
      <c r="AF213" s="19" t="s">
        <v>114</v>
      </c>
      <c r="AG213" t="s">
        <v>941</v>
      </c>
      <c r="AH213" s="6">
        <f>IF(OR(C213="Денежные средства",C213="Доля перестраховщика в страховых резервах (регуляторная)",C213="Недвижимость",C213="Требования по текущему налогу на прибыль"),Q213,
IF(OR(C213="Депозиты",C213="Ценные бумаги",C213="Займ страхователю по договору страхования жизни",C213="Займ"),VLOOKUP(E213,'Цен. бум. и деп.'!E:AE,27,0),IF(C213="Производный финансовый инструмент",ПФИ!$B$15,MIN(Q213-R213,S213))))</f>
        <v>926519</v>
      </c>
      <c r="AI213" s="6">
        <f>AH213*VLOOKUP(G213,Свод!A:H,8,0)</f>
        <v>0</v>
      </c>
      <c r="AJ213" s="22">
        <f>IFERROR(VLOOKUP(E213,'Цен. бум. и деп.'!E:AK,30,0),0)</f>
        <v>0</v>
      </c>
      <c r="AK213" s="22">
        <f>IFERROR(VLOOKUP(E213,'Цен. бум. и деп.'!E:AK,33,0),0)</f>
        <v>0</v>
      </c>
      <c r="AL213" s="22">
        <f>IFERROR(VLOOKUP(E213,'Цен. бум. и деп.'!E:AK,29,0),0)</f>
        <v>0</v>
      </c>
      <c r="AM213" s="22">
        <f>IFERROR(VLOOKUP(E213,'Цен. бум. и деп.'!E:AK,31,0),0)</f>
        <v>0</v>
      </c>
      <c r="AN213">
        <f>IF(T213=643,1,'Вводные данные и сценарии'!$B$52+1)</f>
        <v>1</v>
      </c>
      <c r="AO213" s="22">
        <f t="shared" si="75"/>
        <v>0</v>
      </c>
      <c r="AP213">
        <f>IF(T213=643,1,'Вводные данные и сценарии'!$C$52+1)</f>
        <v>1</v>
      </c>
      <c r="AQ213" s="22">
        <f t="shared" si="76"/>
        <v>0</v>
      </c>
      <c r="AR213" s="22">
        <f>IF(AND(C213="Недвижимость",D213="жилая"),-AH213*('Вводные данные и сценарии'!$B$58),IF(AND(C213="Недвижимость",D213="нежилая"),-AH213*('Вводные данные и сценарии'!$B$59),0))</f>
        <v>0</v>
      </c>
      <c r="AS213" s="22"/>
      <c r="AT213" s="22">
        <f t="shared" si="77"/>
        <v>0</v>
      </c>
      <c r="AU213" s="55" t="str">
        <f>VLOOKUP(G213,Свод!A:I,9,0)</f>
        <v>исп. расп. Пуассона</v>
      </c>
      <c r="AV213">
        <f>U213-Итог!$B$1</f>
        <v>228</v>
      </c>
      <c r="AW213" s="56">
        <f t="shared" si="78"/>
        <v>0.11974684931506849</v>
      </c>
      <c r="AX213" s="232" t="str">
        <f>IF(AU213="исп. метод Монте-Карло",VLOOKUP(G213,Свод!A:J,10,0),"")</f>
        <v/>
      </c>
      <c r="AY213" s="22">
        <f t="shared" si="79"/>
        <v>0</v>
      </c>
      <c r="AZ213" s="22">
        <f>VLOOKUP(T213,'Курс валют'!$A$2:$B$37,2,0)</f>
        <v>1</v>
      </c>
      <c r="BA213" s="6" t="s">
        <v>940</v>
      </c>
      <c r="BE213" s="6"/>
    </row>
    <row r="214" spans="1:57" x14ac:dyDescent="0.25">
      <c r="A214">
        <v>1</v>
      </c>
      <c r="B214">
        <f t="shared" si="80"/>
        <v>211</v>
      </c>
      <c r="C214" s="227" t="s">
        <v>5</v>
      </c>
      <c r="D214" s="58"/>
      <c r="F214" t="s">
        <v>484</v>
      </c>
      <c r="G214" t="s">
        <v>485</v>
      </c>
      <c r="M214">
        <v>18</v>
      </c>
      <c r="N214">
        <f>VLOOKUP(M214,'Вводные данные и сценарии'!$A$75:$C$96,3,0)</f>
        <v>0.19170000000000001</v>
      </c>
      <c r="P214" s="22"/>
      <c r="Q214" s="22">
        <v>801835</v>
      </c>
      <c r="R214" s="22">
        <v>0</v>
      </c>
      <c r="S214" s="22">
        <v>801835</v>
      </c>
      <c r="T214">
        <v>643</v>
      </c>
      <c r="U214" s="24">
        <v>43812</v>
      </c>
      <c r="V214" s="6"/>
      <c r="AE214" s="19" t="s">
        <v>111</v>
      </c>
      <c r="AF214" s="19" t="s">
        <v>114</v>
      </c>
      <c r="AG214" t="s">
        <v>941</v>
      </c>
      <c r="AH214" s="6">
        <f>IF(OR(C214="Денежные средства",C214="Доля перестраховщика в страховых резервах (регуляторная)",C214="Недвижимость",C214="Требования по текущему налогу на прибыль"),Q214,
IF(OR(C214="Депозиты",C214="Ценные бумаги",C214="Займ страхователю по договору страхования жизни",C214="Займ"),VLOOKUP(E214,'Цен. бум. и деп.'!E:AE,27,0),IF(C214="Производный финансовый инструмент",ПФИ!$B$15,MIN(Q214-R214,S214))))</f>
        <v>801835</v>
      </c>
      <c r="AI214" s="6">
        <f>AH214*VLOOKUP(G214,Свод!A:H,8,0)</f>
        <v>0</v>
      </c>
      <c r="AJ214" s="22">
        <f>IFERROR(VLOOKUP(E214,'Цен. бум. и деп.'!E:AK,30,0),0)</f>
        <v>0</v>
      </c>
      <c r="AK214" s="22">
        <f>IFERROR(VLOOKUP(E214,'Цен. бум. и деп.'!E:AK,33,0),0)</f>
        <v>0</v>
      </c>
      <c r="AL214" s="22">
        <f>IFERROR(VLOOKUP(E214,'Цен. бум. и деп.'!E:AK,29,0),0)</f>
        <v>0</v>
      </c>
      <c r="AM214" s="22">
        <f>IFERROR(VLOOKUP(E214,'Цен. бум. и деп.'!E:AK,31,0),0)</f>
        <v>0</v>
      </c>
      <c r="AN214">
        <f>IF(T214=643,1,'Вводные данные и сценарии'!$B$52+1)</f>
        <v>1</v>
      </c>
      <c r="AO214" s="22">
        <f t="shared" si="75"/>
        <v>0</v>
      </c>
      <c r="AP214">
        <f>IF(T214=643,1,'Вводные данные и сценарии'!$C$52+1)</f>
        <v>1</v>
      </c>
      <c r="AQ214" s="22">
        <f t="shared" si="76"/>
        <v>0</v>
      </c>
      <c r="AR214" s="22">
        <f>IF(AND(C214="Недвижимость",D214="жилая"),-AH214*('Вводные данные и сценарии'!$B$58),IF(AND(C214="Недвижимость",D214="нежилая"),-AH214*('Вводные данные и сценарии'!$B$59),0))</f>
        <v>0</v>
      </c>
      <c r="AS214" s="22"/>
      <c r="AT214" s="22">
        <f t="shared" si="77"/>
        <v>0</v>
      </c>
      <c r="AU214" s="55" t="str">
        <f>VLOOKUP(G214,Свод!A:I,9,0)</f>
        <v>исп. расп. Пуассона</v>
      </c>
      <c r="AV214">
        <f>U214-Итог!$B$1</f>
        <v>347</v>
      </c>
      <c r="AW214" s="56">
        <f t="shared" si="78"/>
        <v>0.18224630136986303</v>
      </c>
      <c r="AX214" s="232" t="str">
        <f>IF(AU214="исп. метод Монте-Карло",VLOOKUP(G214,Свод!A:J,10,0),"")</f>
        <v/>
      </c>
      <c r="AY214" s="22">
        <f t="shared" si="79"/>
        <v>0</v>
      </c>
      <c r="AZ214" s="22">
        <f>VLOOKUP(T214,'Курс валют'!$A$2:$B$37,2,0)</f>
        <v>1</v>
      </c>
      <c r="BA214" s="6" t="s">
        <v>940</v>
      </c>
      <c r="BE214" s="6"/>
    </row>
    <row r="215" spans="1:57" x14ac:dyDescent="0.25">
      <c r="A215">
        <v>1</v>
      </c>
      <c r="B215">
        <f t="shared" si="80"/>
        <v>212</v>
      </c>
      <c r="C215" s="227" t="s">
        <v>5</v>
      </c>
      <c r="D215" s="58"/>
      <c r="F215" t="s">
        <v>486</v>
      </c>
      <c r="G215" t="s">
        <v>487</v>
      </c>
      <c r="M215">
        <v>18</v>
      </c>
      <c r="N215">
        <f>VLOOKUP(M215,'Вводные данные и сценарии'!$A$75:$C$96,3,0)</f>
        <v>0.19170000000000001</v>
      </c>
      <c r="P215" s="22"/>
      <c r="Q215" s="22">
        <v>135217</v>
      </c>
      <c r="R215" s="22">
        <v>0</v>
      </c>
      <c r="S215" s="22">
        <v>135217</v>
      </c>
      <c r="T215">
        <v>643</v>
      </c>
      <c r="U215" s="24">
        <v>43732</v>
      </c>
      <c r="V215" s="6"/>
      <c r="AE215" s="19" t="s">
        <v>111</v>
      </c>
      <c r="AF215" s="19" t="s">
        <v>114</v>
      </c>
      <c r="AG215" t="s">
        <v>941</v>
      </c>
      <c r="AH215" s="6">
        <f>IF(OR(C215="Денежные средства",C215="Доля перестраховщика в страховых резервах (регуляторная)",C215="Недвижимость",C215="Требования по текущему налогу на прибыль"),Q215,
IF(OR(C215="Депозиты",C215="Ценные бумаги",C215="Займ страхователю по договору страхования жизни",C215="Займ"),VLOOKUP(E215,'Цен. бум. и деп.'!E:AE,27,0),IF(C215="Производный финансовый инструмент",ПФИ!$B$15,MIN(Q215-R215,S215))))</f>
        <v>135217</v>
      </c>
      <c r="AI215" s="6">
        <f>AH215*VLOOKUP(G215,Свод!A:H,8,0)</f>
        <v>0</v>
      </c>
      <c r="AJ215" s="22">
        <f>IFERROR(VLOOKUP(E215,'Цен. бум. и деп.'!E:AK,30,0),0)</f>
        <v>0</v>
      </c>
      <c r="AK215" s="22">
        <f>IFERROR(VLOOKUP(E215,'Цен. бум. и деп.'!E:AK,33,0),0)</f>
        <v>0</v>
      </c>
      <c r="AL215" s="22">
        <f>IFERROR(VLOOKUP(E215,'Цен. бум. и деп.'!E:AK,29,0),0)</f>
        <v>0</v>
      </c>
      <c r="AM215" s="22">
        <f>IFERROR(VLOOKUP(E215,'Цен. бум. и деп.'!E:AK,31,0),0)</f>
        <v>0</v>
      </c>
      <c r="AN215">
        <f>IF(T215=643,1,'Вводные данные и сценарии'!$B$52+1)</f>
        <v>1</v>
      </c>
      <c r="AO215" s="22">
        <f t="shared" si="75"/>
        <v>0</v>
      </c>
      <c r="AP215">
        <f>IF(T215=643,1,'Вводные данные и сценарии'!$C$52+1)</f>
        <v>1</v>
      </c>
      <c r="AQ215" s="22">
        <f t="shared" si="76"/>
        <v>0</v>
      </c>
      <c r="AR215" s="22">
        <f>IF(AND(C215="Недвижимость",D215="жилая"),-AH215*('Вводные данные и сценарии'!$B$58),IF(AND(C215="Недвижимость",D215="нежилая"),-AH215*('Вводные данные и сценарии'!$B$59),0))</f>
        <v>0</v>
      </c>
      <c r="AS215" s="22"/>
      <c r="AT215" s="22">
        <f t="shared" si="77"/>
        <v>0</v>
      </c>
      <c r="AU215" s="55" t="str">
        <f>VLOOKUP(G215,Свод!A:I,9,0)</f>
        <v>исп. расп. Пуассона</v>
      </c>
      <c r="AV215">
        <f>U215-Итог!$B$1</f>
        <v>267</v>
      </c>
      <c r="AW215" s="56">
        <f t="shared" si="78"/>
        <v>0.14022986301369864</v>
      </c>
      <c r="AX215" s="232" t="str">
        <f>IF(AU215="исп. метод Монте-Карло",VLOOKUP(G215,Свод!A:J,10,0),"")</f>
        <v/>
      </c>
      <c r="AY215" s="22">
        <f t="shared" si="79"/>
        <v>0</v>
      </c>
      <c r="AZ215" s="22">
        <f>VLOOKUP(T215,'Курс валют'!$A$2:$B$37,2,0)</f>
        <v>1</v>
      </c>
      <c r="BA215" s="6" t="s">
        <v>940</v>
      </c>
      <c r="BE215" s="6"/>
    </row>
    <row r="216" spans="1:57" x14ac:dyDescent="0.25">
      <c r="A216">
        <v>1</v>
      </c>
      <c r="B216">
        <f t="shared" si="80"/>
        <v>213</v>
      </c>
      <c r="C216" s="227" t="s">
        <v>5</v>
      </c>
      <c r="D216" s="58"/>
      <c r="F216" t="s">
        <v>488</v>
      </c>
      <c r="G216" t="s">
        <v>489</v>
      </c>
      <c r="M216">
        <v>18</v>
      </c>
      <c r="N216">
        <f>VLOOKUP(M216,'Вводные данные и сценарии'!$A$75:$C$96,3,0)</f>
        <v>0.19170000000000001</v>
      </c>
      <c r="P216" s="22"/>
      <c r="Q216" s="22">
        <v>41026</v>
      </c>
      <c r="R216" s="22">
        <v>0</v>
      </c>
      <c r="S216" s="22">
        <v>41026</v>
      </c>
      <c r="T216">
        <v>643</v>
      </c>
      <c r="U216" s="24">
        <v>43649</v>
      </c>
      <c r="V216" s="6"/>
      <c r="AE216" s="19" t="s">
        <v>111</v>
      </c>
      <c r="AF216" s="19" t="s">
        <v>114</v>
      </c>
      <c r="AG216" t="s">
        <v>941</v>
      </c>
      <c r="AH216" s="6">
        <f>IF(OR(C216="Денежные средства",C216="Доля перестраховщика в страховых резервах (регуляторная)",C216="Недвижимость",C216="Требования по текущему налогу на прибыль"),Q216,
IF(OR(C216="Депозиты",C216="Ценные бумаги",C216="Займ страхователю по договору страхования жизни",C216="Займ"),VLOOKUP(E216,'Цен. бум. и деп.'!E:AE,27,0),IF(C216="Производный финансовый инструмент",ПФИ!$B$15,MIN(Q216-R216,S216))))</f>
        <v>41026</v>
      </c>
      <c r="AI216" s="6">
        <f>AH216*VLOOKUP(G216,Свод!A:H,8,0)</f>
        <v>0</v>
      </c>
      <c r="AJ216" s="22">
        <f>IFERROR(VLOOKUP(E216,'Цен. бум. и деп.'!E:AK,30,0),0)</f>
        <v>0</v>
      </c>
      <c r="AK216" s="22">
        <f>IFERROR(VLOOKUP(E216,'Цен. бум. и деп.'!E:AK,33,0),0)</f>
        <v>0</v>
      </c>
      <c r="AL216" s="22">
        <f>IFERROR(VLOOKUP(E216,'Цен. бум. и деп.'!E:AK,29,0),0)</f>
        <v>0</v>
      </c>
      <c r="AM216" s="22">
        <f>IFERROR(VLOOKUP(E216,'Цен. бум. и деп.'!E:AK,31,0),0)</f>
        <v>0</v>
      </c>
      <c r="AN216">
        <f>IF(T216=643,1,'Вводные данные и сценарии'!$B$52+1)</f>
        <v>1</v>
      </c>
      <c r="AO216" s="22">
        <f t="shared" si="75"/>
        <v>0</v>
      </c>
      <c r="AP216">
        <f>IF(T216=643,1,'Вводные данные и сценарии'!$C$52+1)</f>
        <v>1</v>
      </c>
      <c r="AQ216" s="22">
        <f t="shared" si="76"/>
        <v>0</v>
      </c>
      <c r="AR216" s="22">
        <f>IF(AND(C216="Недвижимость",D216="жилая"),-AH216*('Вводные данные и сценарии'!$B$58),IF(AND(C216="Недвижимость",D216="нежилая"),-AH216*('Вводные данные и сценарии'!$B$59),0))</f>
        <v>0</v>
      </c>
      <c r="AS216" s="22"/>
      <c r="AT216" s="22">
        <f t="shared" si="77"/>
        <v>0</v>
      </c>
      <c r="AU216" s="55" t="str">
        <f>VLOOKUP(G216,Свод!A:I,9,0)</f>
        <v>исп. расп. Пуассона</v>
      </c>
      <c r="AV216">
        <f>U216-Итог!$B$1</f>
        <v>184</v>
      </c>
      <c r="AW216" s="56">
        <f t="shared" si="78"/>
        <v>9.6637808219178098E-2</v>
      </c>
      <c r="AX216" s="232" t="str">
        <f>IF(AU216="исп. метод Монте-Карло",VLOOKUP(G216,Свод!A:J,10,0),"")</f>
        <v/>
      </c>
      <c r="AY216" s="22">
        <f t="shared" si="79"/>
        <v>0</v>
      </c>
      <c r="AZ216" s="22">
        <f>VLOOKUP(T216,'Курс валют'!$A$2:$B$37,2,0)</f>
        <v>1</v>
      </c>
      <c r="BA216" s="6" t="s">
        <v>940</v>
      </c>
      <c r="BE216" s="6"/>
    </row>
    <row r="217" spans="1:57" x14ac:dyDescent="0.25">
      <c r="A217">
        <v>1</v>
      </c>
      <c r="B217">
        <f t="shared" si="80"/>
        <v>214</v>
      </c>
      <c r="C217" s="227" t="s">
        <v>5</v>
      </c>
      <c r="D217" s="58"/>
      <c r="F217" t="s">
        <v>490</v>
      </c>
      <c r="G217" t="s">
        <v>491</v>
      </c>
      <c r="M217">
        <v>18</v>
      </c>
      <c r="N217">
        <f>VLOOKUP(M217,'Вводные данные и сценарии'!$A$75:$C$96,3,0)</f>
        <v>0.19170000000000001</v>
      </c>
      <c r="P217" s="22"/>
      <c r="Q217" s="22">
        <v>360060</v>
      </c>
      <c r="R217" s="22">
        <v>0</v>
      </c>
      <c r="S217" s="22">
        <v>360060</v>
      </c>
      <c r="T217">
        <v>643</v>
      </c>
      <c r="U217" s="24">
        <v>43508</v>
      </c>
      <c r="V217" s="6"/>
      <c r="AE217" s="19" t="s">
        <v>111</v>
      </c>
      <c r="AF217" s="19" t="s">
        <v>114</v>
      </c>
      <c r="AG217" t="s">
        <v>941</v>
      </c>
      <c r="AH217" s="6">
        <f>IF(OR(C217="Денежные средства",C217="Доля перестраховщика в страховых резервах (регуляторная)",C217="Недвижимость",C217="Требования по текущему налогу на прибыль"),Q217,
IF(OR(C217="Депозиты",C217="Ценные бумаги",C217="Займ страхователю по договору страхования жизни",C217="Займ"),VLOOKUP(E217,'Цен. бум. и деп.'!E:AE,27,0),IF(C217="Производный финансовый инструмент",ПФИ!$B$15,MIN(Q217-R217,S217))))</f>
        <v>360060</v>
      </c>
      <c r="AI217" s="6">
        <f>AH217*VLOOKUP(G217,Свод!A:H,8,0)</f>
        <v>0</v>
      </c>
      <c r="AJ217" s="22">
        <f>IFERROR(VLOOKUP(E217,'Цен. бум. и деп.'!E:AK,30,0),0)</f>
        <v>0</v>
      </c>
      <c r="AK217" s="22">
        <f>IFERROR(VLOOKUP(E217,'Цен. бум. и деп.'!E:AK,33,0),0)</f>
        <v>0</v>
      </c>
      <c r="AL217" s="22">
        <f>IFERROR(VLOOKUP(E217,'Цен. бум. и деп.'!E:AK,29,0),0)</f>
        <v>0</v>
      </c>
      <c r="AM217" s="22">
        <f>IFERROR(VLOOKUP(E217,'Цен. бум. и деп.'!E:AK,31,0),0)</f>
        <v>0</v>
      </c>
      <c r="AN217">
        <f>IF(T217=643,1,'Вводные данные и сценарии'!$B$52+1)</f>
        <v>1</v>
      </c>
      <c r="AO217" s="22">
        <f t="shared" si="75"/>
        <v>0</v>
      </c>
      <c r="AP217">
        <f>IF(T217=643,1,'Вводные данные и сценарии'!$C$52+1)</f>
        <v>1</v>
      </c>
      <c r="AQ217" s="22">
        <f t="shared" si="76"/>
        <v>0</v>
      </c>
      <c r="AR217" s="22">
        <f>IF(AND(C217="Недвижимость",D217="жилая"),-AH217*('Вводные данные и сценарии'!$B$58),IF(AND(C217="Недвижимость",D217="нежилая"),-AH217*('Вводные данные и сценарии'!$B$59),0))</f>
        <v>0</v>
      </c>
      <c r="AS217" s="22"/>
      <c r="AT217" s="22">
        <f t="shared" si="77"/>
        <v>0</v>
      </c>
      <c r="AU217" s="55" t="str">
        <f>VLOOKUP(G217,Свод!A:I,9,0)</f>
        <v>исп. расп. Пуассона</v>
      </c>
      <c r="AV217">
        <f>U217-Итог!$B$1</f>
        <v>43</v>
      </c>
      <c r="AW217" s="56">
        <f t="shared" si="78"/>
        <v>2.2583835616438355E-2</v>
      </c>
      <c r="AX217" s="232" t="str">
        <f>IF(AU217="исп. метод Монте-Карло",VLOOKUP(G217,Свод!A:J,10,0),"")</f>
        <v/>
      </c>
      <c r="AY217" s="22">
        <f t="shared" si="79"/>
        <v>0</v>
      </c>
      <c r="AZ217" s="22">
        <f>VLOOKUP(T217,'Курс валют'!$A$2:$B$37,2,0)</f>
        <v>1</v>
      </c>
      <c r="BA217" s="6" t="s">
        <v>940</v>
      </c>
      <c r="BE217" s="6"/>
    </row>
    <row r="218" spans="1:57" x14ac:dyDescent="0.25">
      <c r="A218">
        <v>1</v>
      </c>
      <c r="B218">
        <f t="shared" si="80"/>
        <v>215</v>
      </c>
      <c r="C218" s="227" t="s">
        <v>5</v>
      </c>
      <c r="D218" s="58"/>
      <c r="F218" t="s">
        <v>492</v>
      </c>
      <c r="G218" t="s">
        <v>493</v>
      </c>
      <c r="M218">
        <v>18</v>
      </c>
      <c r="N218">
        <f>VLOOKUP(M218,'Вводные данные и сценарии'!$A$75:$C$96,3,0)</f>
        <v>0.19170000000000001</v>
      </c>
      <c r="P218" s="22"/>
      <c r="Q218" s="22">
        <v>154874</v>
      </c>
      <c r="R218" s="22">
        <v>0</v>
      </c>
      <c r="S218" s="22">
        <v>154874</v>
      </c>
      <c r="T218">
        <v>643</v>
      </c>
      <c r="U218" s="24">
        <v>43530</v>
      </c>
      <c r="V218" s="6"/>
      <c r="AE218" s="19" t="s">
        <v>111</v>
      </c>
      <c r="AF218" s="19" t="s">
        <v>114</v>
      </c>
      <c r="AG218" t="s">
        <v>941</v>
      </c>
      <c r="AH218" s="6">
        <f>IF(OR(C218="Денежные средства",C218="Доля перестраховщика в страховых резервах (регуляторная)",C218="Недвижимость",C218="Требования по текущему налогу на прибыль"),Q218,
IF(OR(C218="Депозиты",C218="Ценные бумаги",C218="Займ страхователю по договору страхования жизни",C218="Займ"),VLOOKUP(E218,'Цен. бум. и деп.'!E:AE,27,0),IF(C218="Производный финансовый инструмент",ПФИ!$B$15,MIN(Q218-R218,S218))))</f>
        <v>154874</v>
      </c>
      <c r="AI218" s="6">
        <f>AH218*VLOOKUP(G218,Свод!A:H,8,0)</f>
        <v>0</v>
      </c>
      <c r="AJ218" s="22">
        <f>IFERROR(VLOOKUP(E218,'Цен. бум. и деп.'!E:AK,30,0),0)</f>
        <v>0</v>
      </c>
      <c r="AK218" s="22">
        <f>IFERROR(VLOOKUP(E218,'Цен. бум. и деп.'!E:AK,33,0),0)</f>
        <v>0</v>
      </c>
      <c r="AL218" s="22">
        <f>IFERROR(VLOOKUP(E218,'Цен. бум. и деп.'!E:AK,29,0),0)</f>
        <v>0</v>
      </c>
      <c r="AM218" s="22">
        <f>IFERROR(VLOOKUP(E218,'Цен. бум. и деп.'!E:AK,31,0),0)</f>
        <v>0</v>
      </c>
      <c r="AN218">
        <f>IF(T218=643,1,'Вводные данные и сценарии'!$B$52+1)</f>
        <v>1</v>
      </c>
      <c r="AO218" s="22">
        <f t="shared" si="75"/>
        <v>0</v>
      </c>
      <c r="AP218">
        <f>IF(T218=643,1,'Вводные данные и сценарии'!$C$52+1)</f>
        <v>1</v>
      </c>
      <c r="AQ218" s="22">
        <f t="shared" si="76"/>
        <v>0</v>
      </c>
      <c r="AR218" s="22">
        <f>IF(AND(C218="Недвижимость",D218="жилая"),-AH218*('Вводные данные и сценарии'!$B$58),IF(AND(C218="Недвижимость",D218="нежилая"),-AH218*('Вводные данные и сценарии'!$B$59),0))</f>
        <v>0</v>
      </c>
      <c r="AS218" s="22"/>
      <c r="AT218" s="22">
        <f t="shared" si="77"/>
        <v>0</v>
      </c>
      <c r="AU218" s="55" t="str">
        <f>VLOOKUP(G218,Свод!A:I,9,0)</f>
        <v>исп. расп. Пуассона</v>
      </c>
      <c r="AV218">
        <f>U218-Итог!$B$1</f>
        <v>65</v>
      </c>
      <c r="AW218" s="56">
        <f t="shared" si="78"/>
        <v>3.4138356164383564E-2</v>
      </c>
      <c r="AX218" s="232" t="str">
        <f>IF(AU218="исп. метод Монте-Карло",VLOOKUP(G218,Свод!A:J,10,0),"")</f>
        <v/>
      </c>
      <c r="AY218" s="22">
        <f t="shared" si="79"/>
        <v>0</v>
      </c>
      <c r="AZ218" s="22">
        <f>VLOOKUP(T218,'Курс валют'!$A$2:$B$37,2,0)</f>
        <v>1</v>
      </c>
      <c r="BA218" s="6" t="s">
        <v>940</v>
      </c>
      <c r="BE218" s="6"/>
    </row>
    <row r="219" spans="1:57" x14ac:dyDescent="0.25">
      <c r="A219">
        <v>1</v>
      </c>
      <c r="B219">
        <f t="shared" si="80"/>
        <v>216</v>
      </c>
      <c r="C219" s="227" t="s">
        <v>5</v>
      </c>
      <c r="D219" s="58"/>
      <c r="F219" t="s">
        <v>494</v>
      </c>
      <c r="G219" t="s">
        <v>495</v>
      </c>
      <c r="M219">
        <v>18</v>
      </c>
      <c r="N219">
        <f>VLOOKUP(M219,'Вводные данные и сценарии'!$A$75:$C$96,3,0)</f>
        <v>0.19170000000000001</v>
      </c>
      <c r="P219" s="22"/>
      <c r="Q219" s="22">
        <v>343605</v>
      </c>
      <c r="R219" s="22">
        <v>0</v>
      </c>
      <c r="S219" s="22">
        <v>343605</v>
      </c>
      <c r="T219">
        <v>643</v>
      </c>
      <c r="U219" s="24">
        <v>43606</v>
      </c>
      <c r="V219" s="6"/>
      <c r="AE219" s="19" t="s">
        <v>111</v>
      </c>
      <c r="AF219" s="19" t="s">
        <v>114</v>
      </c>
      <c r="AG219" t="s">
        <v>941</v>
      </c>
      <c r="AH219" s="6">
        <f>IF(OR(C219="Денежные средства",C219="Доля перестраховщика в страховых резервах (регуляторная)",C219="Недвижимость",C219="Требования по текущему налогу на прибыль"),Q219,
IF(OR(C219="Депозиты",C219="Ценные бумаги",C219="Займ страхователю по договору страхования жизни",C219="Займ"),VLOOKUP(E219,'Цен. бум. и деп.'!E:AE,27,0),IF(C219="Производный финансовый инструмент",ПФИ!$B$15,MIN(Q219-R219,S219))))</f>
        <v>343605</v>
      </c>
      <c r="AI219" s="6">
        <f>AH219*VLOOKUP(G219,Свод!A:H,8,0)</f>
        <v>0</v>
      </c>
      <c r="AJ219" s="22">
        <f>IFERROR(VLOOKUP(E219,'Цен. бум. и деп.'!E:AK,30,0),0)</f>
        <v>0</v>
      </c>
      <c r="AK219" s="22">
        <f>IFERROR(VLOOKUP(E219,'Цен. бум. и деп.'!E:AK,33,0),0)</f>
        <v>0</v>
      </c>
      <c r="AL219" s="22">
        <f>IFERROR(VLOOKUP(E219,'Цен. бум. и деп.'!E:AK,29,0),0)</f>
        <v>0</v>
      </c>
      <c r="AM219" s="22">
        <f>IFERROR(VLOOKUP(E219,'Цен. бум. и деп.'!E:AK,31,0),0)</f>
        <v>0</v>
      </c>
      <c r="AN219">
        <f>IF(T219=643,1,'Вводные данные и сценарии'!$B$52+1)</f>
        <v>1</v>
      </c>
      <c r="AO219" s="22">
        <f t="shared" si="75"/>
        <v>0</v>
      </c>
      <c r="AP219">
        <f>IF(T219=643,1,'Вводные данные и сценарии'!$C$52+1)</f>
        <v>1</v>
      </c>
      <c r="AQ219" s="22">
        <f t="shared" si="76"/>
        <v>0</v>
      </c>
      <c r="AR219" s="22">
        <f>IF(AND(C219="Недвижимость",D219="жилая"),-AH219*('Вводные данные и сценарии'!$B$58),IF(AND(C219="Недвижимость",D219="нежилая"),-AH219*('Вводные данные и сценарии'!$B$59),0))</f>
        <v>0</v>
      </c>
      <c r="AS219" s="22"/>
      <c r="AT219" s="22">
        <f t="shared" si="77"/>
        <v>0</v>
      </c>
      <c r="AU219" s="55" t="str">
        <f>VLOOKUP(G219,Свод!A:I,9,0)</f>
        <v>исп. расп. Пуассона</v>
      </c>
      <c r="AV219">
        <f>U219-Итог!$B$1</f>
        <v>141</v>
      </c>
      <c r="AW219" s="56">
        <f t="shared" si="78"/>
        <v>7.4053972602739729E-2</v>
      </c>
      <c r="AX219" s="232" t="str">
        <f>IF(AU219="исп. метод Монте-Карло",VLOOKUP(G219,Свод!A:J,10,0),"")</f>
        <v/>
      </c>
      <c r="AY219" s="22">
        <f t="shared" si="79"/>
        <v>0</v>
      </c>
      <c r="AZ219" s="22">
        <f>VLOOKUP(T219,'Курс валют'!$A$2:$B$37,2,0)</f>
        <v>1</v>
      </c>
      <c r="BA219" s="6" t="s">
        <v>940</v>
      </c>
      <c r="BE219" s="6"/>
    </row>
    <row r="220" spans="1:57" x14ac:dyDescent="0.25">
      <c r="A220">
        <v>1</v>
      </c>
      <c r="B220">
        <f t="shared" si="80"/>
        <v>217</v>
      </c>
      <c r="C220" s="227" t="s">
        <v>5</v>
      </c>
      <c r="D220" s="58"/>
      <c r="F220" t="s">
        <v>496</v>
      </c>
      <c r="G220" t="s">
        <v>497</v>
      </c>
      <c r="M220">
        <v>18</v>
      </c>
      <c r="N220">
        <f>VLOOKUP(M220,'Вводные данные и сценарии'!$A$75:$C$96,3,0)</f>
        <v>0.19170000000000001</v>
      </c>
      <c r="P220" s="22"/>
      <c r="Q220" s="22">
        <v>741181</v>
      </c>
      <c r="R220" s="22">
        <v>0</v>
      </c>
      <c r="S220" s="22">
        <v>741181</v>
      </c>
      <c r="T220">
        <v>643</v>
      </c>
      <c r="U220" s="24">
        <v>43489</v>
      </c>
      <c r="V220" s="6"/>
      <c r="AE220" s="19" t="s">
        <v>111</v>
      </c>
      <c r="AF220" s="19" t="s">
        <v>114</v>
      </c>
      <c r="AG220" t="s">
        <v>941</v>
      </c>
      <c r="AH220" s="6">
        <f>IF(OR(C220="Денежные средства",C220="Доля перестраховщика в страховых резервах (регуляторная)",C220="Недвижимость",C220="Требования по текущему налогу на прибыль"),Q220,
IF(OR(C220="Депозиты",C220="Ценные бумаги",C220="Займ страхователю по договору страхования жизни",C220="Займ"),VLOOKUP(E220,'Цен. бум. и деп.'!E:AE,27,0),IF(C220="Производный финансовый инструмент",ПФИ!$B$15,MIN(Q220-R220,S220))))</f>
        <v>741181</v>
      </c>
      <c r="AI220" s="6">
        <f>AH220*VLOOKUP(G220,Свод!A:H,8,0)</f>
        <v>0</v>
      </c>
      <c r="AJ220" s="22">
        <f>IFERROR(VLOOKUP(E220,'Цен. бум. и деп.'!E:AK,30,0),0)</f>
        <v>0</v>
      </c>
      <c r="AK220" s="22">
        <f>IFERROR(VLOOKUP(E220,'Цен. бум. и деп.'!E:AK,33,0),0)</f>
        <v>0</v>
      </c>
      <c r="AL220" s="22">
        <f>IFERROR(VLOOKUP(E220,'Цен. бум. и деп.'!E:AK,29,0),0)</f>
        <v>0</v>
      </c>
      <c r="AM220" s="22">
        <f>IFERROR(VLOOKUP(E220,'Цен. бум. и деп.'!E:AK,31,0),0)</f>
        <v>0</v>
      </c>
      <c r="AN220">
        <f>IF(T220=643,1,'Вводные данные и сценарии'!$B$52+1)</f>
        <v>1</v>
      </c>
      <c r="AO220" s="22">
        <f t="shared" si="75"/>
        <v>0</v>
      </c>
      <c r="AP220">
        <f>IF(T220=643,1,'Вводные данные и сценарии'!$C$52+1)</f>
        <v>1</v>
      </c>
      <c r="AQ220" s="22">
        <f t="shared" si="76"/>
        <v>0</v>
      </c>
      <c r="AR220" s="22">
        <f>IF(AND(C220="Недвижимость",D220="жилая"),-AH220*('Вводные данные и сценарии'!$B$58),IF(AND(C220="Недвижимость",D220="нежилая"),-AH220*('Вводные данные и сценарии'!$B$59),0))</f>
        <v>0</v>
      </c>
      <c r="AS220" s="22"/>
      <c r="AT220" s="22">
        <f t="shared" si="77"/>
        <v>0</v>
      </c>
      <c r="AU220" s="55" t="str">
        <f>VLOOKUP(G220,Свод!A:I,9,0)</f>
        <v>исп. расп. Пуассона</v>
      </c>
      <c r="AV220">
        <f>U220-Итог!$B$1</f>
        <v>24</v>
      </c>
      <c r="AW220" s="56">
        <f t="shared" si="78"/>
        <v>1.2604931506849316E-2</v>
      </c>
      <c r="AX220" s="232" t="str">
        <f>IF(AU220="исп. метод Монте-Карло",VLOOKUP(G220,Свод!A:J,10,0),"")</f>
        <v/>
      </c>
      <c r="AY220" s="22">
        <f t="shared" si="79"/>
        <v>0</v>
      </c>
      <c r="AZ220" s="22">
        <f>VLOOKUP(T220,'Курс валют'!$A$2:$B$37,2,0)</f>
        <v>1</v>
      </c>
      <c r="BA220" s="6" t="s">
        <v>940</v>
      </c>
      <c r="BE220" s="6"/>
    </row>
    <row r="221" spans="1:57" x14ac:dyDescent="0.25">
      <c r="A221">
        <v>1</v>
      </c>
      <c r="B221">
        <f t="shared" si="80"/>
        <v>218</v>
      </c>
      <c r="C221" s="227" t="s">
        <v>5</v>
      </c>
      <c r="D221" s="58"/>
      <c r="F221" t="s">
        <v>498</v>
      </c>
      <c r="G221" t="s">
        <v>499</v>
      </c>
      <c r="M221">
        <v>18</v>
      </c>
      <c r="N221">
        <f>VLOOKUP(M221,'Вводные данные и сценарии'!$A$75:$C$96,3,0)</f>
        <v>0.19170000000000001</v>
      </c>
      <c r="P221" s="22"/>
      <c r="Q221" s="22">
        <v>861800</v>
      </c>
      <c r="R221" s="22">
        <v>0</v>
      </c>
      <c r="S221" s="22">
        <v>861800</v>
      </c>
      <c r="T221">
        <v>643</v>
      </c>
      <c r="U221" s="24">
        <v>43650</v>
      </c>
      <c r="V221" s="6"/>
      <c r="AE221" s="19" t="s">
        <v>111</v>
      </c>
      <c r="AF221" s="19" t="s">
        <v>114</v>
      </c>
      <c r="AG221" t="s">
        <v>941</v>
      </c>
      <c r="AH221" s="6">
        <f>IF(OR(C221="Денежные средства",C221="Доля перестраховщика в страховых резервах (регуляторная)",C221="Недвижимость",C221="Требования по текущему налогу на прибыль"),Q221,
IF(OR(C221="Депозиты",C221="Ценные бумаги",C221="Займ страхователю по договору страхования жизни",C221="Займ"),VLOOKUP(E221,'Цен. бум. и деп.'!E:AE,27,0),IF(C221="Производный финансовый инструмент",ПФИ!$B$15,MIN(Q221-R221,S221))))</f>
        <v>861800</v>
      </c>
      <c r="AI221" s="6">
        <f>AH221*VLOOKUP(G221,Свод!A:H,8,0)</f>
        <v>0</v>
      </c>
      <c r="AJ221" s="22">
        <f>IFERROR(VLOOKUP(E221,'Цен. бум. и деп.'!E:AK,30,0),0)</f>
        <v>0</v>
      </c>
      <c r="AK221" s="22">
        <f>IFERROR(VLOOKUP(E221,'Цен. бум. и деп.'!E:AK,33,0),0)</f>
        <v>0</v>
      </c>
      <c r="AL221" s="22">
        <f>IFERROR(VLOOKUP(E221,'Цен. бум. и деп.'!E:AK,29,0),0)</f>
        <v>0</v>
      </c>
      <c r="AM221" s="22">
        <f>IFERROR(VLOOKUP(E221,'Цен. бум. и деп.'!E:AK,31,0),0)</f>
        <v>0</v>
      </c>
      <c r="AN221">
        <f>IF(T221=643,1,'Вводные данные и сценарии'!$B$52+1)</f>
        <v>1</v>
      </c>
      <c r="AO221" s="22">
        <f t="shared" si="75"/>
        <v>0</v>
      </c>
      <c r="AP221">
        <f>IF(T221=643,1,'Вводные данные и сценарии'!$C$52+1)</f>
        <v>1</v>
      </c>
      <c r="AQ221" s="22">
        <f t="shared" si="76"/>
        <v>0</v>
      </c>
      <c r="AR221" s="22">
        <f>IF(AND(C221="Недвижимость",D221="жилая"),-AH221*('Вводные данные и сценарии'!$B$58),IF(AND(C221="Недвижимость",D221="нежилая"),-AH221*('Вводные данные и сценарии'!$B$59),0))</f>
        <v>0</v>
      </c>
      <c r="AS221" s="22"/>
      <c r="AT221" s="22">
        <f t="shared" si="77"/>
        <v>0</v>
      </c>
      <c r="AU221" s="55" t="str">
        <f>VLOOKUP(G221,Свод!A:I,9,0)</f>
        <v>исп. расп. Пуассона</v>
      </c>
      <c r="AV221">
        <f>U221-Итог!$B$1</f>
        <v>185</v>
      </c>
      <c r="AW221" s="56">
        <f t="shared" si="78"/>
        <v>9.7163013698630146E-2</v>
      </c>
      <c r="AX221" s="232" t="str">
        <f>IF(AU221="исп. метод Монте-Карло",VLOOKUP(G221,Свод!A:J,10,0),"")</f>
        <v/>
      </c>
      <c r="AY221" s="22">
        <f t="shared" si="79"/>
        <v>0</v>
      </c>
      <c r="AZ221" s="22">
        <f>VLOOKUP(T221,'Курс валют'!$A$2:$B$37,2,0)</f>
        <v>1</v>
      </c>
      <c r="BA221" s="6" t="s">
        <v>940</v>
      </c>
      <c r="BE221" s="6"/>
    </row>
    <row r="222" spans="1:57" x14ac:dyDescent="0.25">
      <c r="A222">
        <v>1</v>
      </c>
      <c r="B222">
        <f t="shared" si="80"/>
        <v>219</v>
      </c>
      <c r="C222" s="227" t="s">
        <v>5</v>
      </c>
      <c r="D222" s="58"/>
      <c r="F222" t="s">
        <v>500</v>
      </c>
      <c r="G222" t="s">
        <v>501</v>
      </c>
      <c r="M222">
        <v>18</v>
      </c>
      <c r="N222">
        <f>VLOOKUP(M222,'Вводные данные и сценарии'!$A$75:$C$96,3,0)</f>
        <v>0.19170000000000001</v>
      </c>
      <c r="P222" s="22"/>
      <c r="Q222" s="22">
        <v>910061</v>
      </c>
      <c r="R222" s="22">
        <v>0</v>
      </c>
      <c r="S222" s="22">
        <v>910061</v>
      </c>
      <c r="T222">
        <v>643</v>
      </c>
      <c r="U222" s="24">
        <v>43519</v>
      </c>
      <c r="V222" s="6"/>
      <c r="AE222" s="19" t="s">
        <v>111</v>
      </c>
      <c r="AF222" s="19" t="s">
        <v>114</v>
      </c>
      <c r="AG222" t="s">
        <v>941</v>
      </c>
      <c r="AH222" s="6">
        <f>IF(OR(C222="Денежные средства",C222="Доля перестраховщика в страховых резервах (регуляторная)",C222="Недвижимость",C222="Требования по текущему налогу на прибыль"),Q222,
IF(OR(C222="Депозиты",C222="Ценные бумаги",C222="Займ страхователю по договору страхования жизни",C222="Займ"),VLOOKUP(E222,'Цен. бум. и деп.'!E:AE,27,0),IF(C222="Производный финансовый инструмент",ПФИ!$B$15,MIN(Q222-R222,S222))))</f>
        <v>910061</v>
      </c>
      <c r="AI222" s="6">
        <f>AH222*VLOOKUP(G222,Свод!A:H,8,0)</f>
        <v>0</v>
      </c>
      <c r="AJ222" s="22">
        <f>IFERROR(VLOOKUP(E222,'Цен. бум. и деп.'!E:AK,30,0),0)</f>
        <v>0</v>
      </c>
      <c r="AK222" s="22">
        <f>IFERROR(VLOOKUP(E222,'Цен. бум. и деп.'!E:AK,33,0),0)</f>
        <v>0</v>
      </c>
      <c r="AL222" s="22">
        <f>IFERROR(VLOOKUP(E222,'Цен. бум. и деп.'!E:AK,29,0),0)</f>
        <v>0</v>
      </c>
      <c r="AM222" s="22">
        <f>IFERROR(VLOOKUP(E222,'Цен. бум. и деп.'!E:AK,31,0),0)</f>
        <v>0</v>
      </c>
      <c r="AN222">
        <f>IF(T222=643,1,'Вводные данные и сценарии'!$B$52+1)</f>
        <v>1</v>
      </c>
      <c r="AO222" s="22">
        <f t="shared" si="75"/>
        <v>0</v>
      </c>
      <c r="AP222">
        <f>IF(T222=643,1,'Вводные данные и сценарии'!$C$52+1)</f>
        <v>1</v>
      </c>
      <c r="AQ222" s="22">
        <f t="shared" si="76"/>
        <v>0</v>
      </c>
      <c r="AR222" s="22">
        <f>IF(AND(C222="Недвижимость",D222="жилая"),-AH222*('Вводные данные и сценарии'!$B$58),IF(AND(C222="Недвижимость",D222="нежилая"),-AH222*('Вводные данные и сценарии'!$B$59),0))</f>
        <v>0</v>
      </c>
      <c r="AS222" s="22"/>
      <c r="AT222" s="22">
        <f t="shared" si="77"/>
        <v>0</v>
      </c>
      <c r="AU222" s="55" t="str">
        <f>VLOOKUP(G222,Свод!A:I,9,0)</f>
        <v>исп. расп. Пуассона</v>
      </c>
      <c r="AV222">
        <f>U222-Итог!$B$1</f>
        <v>54</v>
      </c>
      <c r="AW222" s="56">
        <f t="shared" si="78"/>
        <v>2.836109589041096E-2</v>
      </c>
      <c r="AX222" s="232" t="str">
        <f>IF(AU222="исп. метод Монте-Карло",VLOOKUP(G222,Свод!A:J,10,0),"")</f>
        <v/>
      </c>
      <c r="AY222" s="22">
        <f t="shared" si="79"/>
        <v>0</v>
      </c>
      <c r="AZ222" s="22">
        <f>VLOOKUP(T222,'Курс валют'!$A$2:$B$37,2,0)</f>
        <v>1</v>
      </c>
      <c r="BA222" s="6" t="s">
        <v>940</v>
      </c>
      <c r="BE222" s="6"/>
    </row>
    <row r="223" spans="1:57" x14ac:dyDescent="0.25">
      <c r="A223">
        <v>1</v>
      </c>
      <c r="B223">
        <f t="shared" si="80"/>
        <v>220</v>
      </c>
      <c r="C223" s="227" t="s">
        <v>5</v>
      </c>
      <c r="D223" s="58"/>
      <c r="F223" t="s">
        <v>502</v>
      </c>
      <c r="G223" t="s">
        <v>503</v>
      </c>
      <c r="M223">
        <v>18</v>
      </c>
      <c r="N223">
        <f>VLOOKUP(M223,'Вводные данные и сценарии'!$A$75:$C$96,3,0)</f>
        <v>0.19170000000000001</v>
      </c>
      <c r="P223" s="22"/>
      <c r="Q223" s="22">
        <v>485483</v>
      </c>
      <c r="R223" s="22">
        <v>0</v>
      </c>
      <c r="S223" s="22">
        <v>485483</v>
      </c>
      <c r="T223">
        <v>643</v>
      </c>
      <c r="U223" s="24">
        <v>43491</v>
      </c>
      <c r="V223" s="6"/>
      <c r="AE223" s="19" t="s">
        <v>111</v>
      </c>
      <c r="AF223" s="19" t="s">
        <v>114</v>
      </c>
      <c r="AG223" t="s">
        <v>941</v>
      </c>
      <c r="AH223" s="6">
        <f>IF(OR(C223="Денежные средства",C223="Доля перестраховщика в страховых резервах (регуляторная)",C223="Недвижимость",C223="Требования по текущему налогу на прибыль"),Q223,
IF(OR(C223="Депозиты",C223="Ценные бумаги",C223="Займ страхователю по договору страхования жизни",C223="Займ"),VLOOKUP(E223,'Цен. бум. и деп.'!E:AE,27,0),IF(C223="Производный финансовый инструмент",ПФИ!$B$15,MIN(Q223-R223,S223))))</f>
        <v>485483</v>
      </c>
      <c r="AI223" s="6">
        <f>AH223*VLOOKUP(G223,Свод!A:H,8,0)</f>
        <v>0</v>
      </c>
      <c r="AJ223" s="22">
        <f>IFERROR(VLOOKUP(E223,'Цен. бум. и деп.'!E:AK,30,0),0)</f>
        <v>0</v>
      </c>
      <c r="AK223" s="22">
        <f>IFERROR(VLOOKUP(E223,'Цен. бум. и деп.'!E:AK,33,0),0)</f>
        <v>0</v>
      </c>
      <c r="AL223" s="22">
        <f>IFERROR(VLOOKUP(E223,'Цен. бум. и деп.'!E:AK,29,0),0)</f>
        <v>0</v>
      </c>
      <c r="AM223" s="22">
        <f>IFERROR(VLOOKUP(E223,'Цен. бум. и деп.'!E:AK,31,0),0)</f>
        <v>0</v>
      </c>
      <c r="AN223">
        <f>IF(T223=643,1,'Вводные данные и сценарии'!$B$52+1)</f>
        <v>1</v>
      </c>
      <c r="AO223" s="22">
        <f t="shared" si="75"/>
        <v>0</v>
      </c>
      <c r="AP223">
        <f>IF(T223=643,1,'Вводные данные и сценарии'!$C$52+1)</f>
        <v>1</v>
      </c>
      <c r="AQ223" s="22">
        <f t="shared" si="76"/>
        <v>0</v>
      </c>
      <c r="AR223" s="22">
        <f>IF(AND(C223="Недвижимость",D223="жилая"),-AH223*('Вводные данные и сценарии'!$B$58),IF(AND(C223="Недвижимость",D223="нежилая"),-AH223*('Вводные данные и сценарии'!$B$59),0))</f>
        <v>0</v>
      </c>
      <c r="AS223" s="22"/>
      <c r="AT223" s="22">
        <f t="shared" si="77"/>
        <v>0</v>
      </c>
      <c r="AU223" s="55" t="str">
        <f>VLOOKUP(G223,Свод!A:I,9,0)</f>
        <v>исп. расп. Пуассона</v>
      </c>
      <c r="AV223">
        <f>U223-Итог!$B$1</f>
        <v>26</v>
      </c>
      <c r="AW223" s="56">
        <f t="shared" si="78"/>
        <v>1.3655342465753426E-2</v>
      </c>
      <c r="AX223" s="232" t="str">
        <f>IF(AU223="исп. метод Монте-Карло",VLOOKUP(G223,Свод!A:J,10,0),"")</f>
        <v/>
      </c>
      <c r="AY223" s="22">
        <f t="shared" si="79"/>
        <v>0</v>
      </c>
      <c r="AZ223" s="22">
        <f>VLOOKUP(T223,'Курс валют'!$A$2:$B$37,2,0)</f>
        <v>1</v>
      </c>
      <c r="BA223" s="6" t="s">
        <v>940</v>
      </c>
      <c r="BE223" s="6"/>
    </row>
    <row r="224" spans="1:57" x14ac:dyDescent="0.25">
      <c r="A224">
        <v>1</v>
      </c>
      <c r="B224">
        <f t="shared" si="80"/>
        <v>221</v>
      </c>
      <c r="C224" s="227" t="s">
        <v>5</v>
      </c>
      <c r="D224" s="58"/>
      <c r="F224" t="s">
        <v>504</v>
      </c>
      <c r="G224" t="s">
        <v>505</v>
      </c>
      <c r="M224">
        <v>18</v>
      </c>
      <c r="N224">
        <f>VLOOKUP(M224,'Вводные данные и сценарии'!$A$75:$C$96,3,0)</f>
        <v>0.19170000000000001</v>
      </c>
      <c r="P224" s="22"/>
      <c r="Q224" s="22">
        <v>977757</v>
      </c>
      <c r="R224" s="22">
        <v>0</v>
      </c>
      <c r="S224" s="22">
        <v>977757</v>
      </c>
      <c r="T224">
        <v>643</v>
      </c>
      <c r="U224" s="24">
        <v>43759</v>
      </c>
      <c r="V224" s="6"/>
      <c r="AE224" s="19" t="s">
        <v>111</v>
      </c>
      <c r="AF224" s="19" t="s">
        <v>114</v>
      </c>
      <c r="AG224" t="s">
        <v>941</v>
      </c>
      <c r="AH224" s="6">
        <f>IF(OR(C224="Денежные средства",C224="Доля перестраховщика в страховых резервах (регуляторная)",C224="Недвижимость",C224="Требования по текущему налогу на прибыль"),Q224,
IF(OR(C224="Депозиты",C224="Ценные бумаги",C224="Займ страхователю по договору страхования жизни",C224="Займ"),VLOOKUP(E224,'Цен. бум. и деп.'!E:AE,27,0),IF(C224="Производный финансовый инструмент",ПФИ!$B$15,MIN(Q224-R224,S224))))</f>
        <v>977757</v>
      </c>
      <c r="AI224" s="6">
        <f>AH224*VLOOKUP(G224,Свод!A:H,8,0)</f>
        <v>0</v>
      </c>
      <c r="AJ224" s="22">
        <f>IFERROR(VLOOKUP(E224,'Цен. бум. и деп.'!E:AK,30,0),0)</f>
        <v>0</v>
      </c>
      <c r="AK224" s="22">
        <f>IFERROR(VLOOKUP(E224,'Цен. бум. и деп.'!E:AK,33,0),0)</f>
        <v>0</v>
      </c>
      <c r="AL224" s="22">
        <f>IFERROR(VLOOKUP(E224,'Цен. бум. и деп.'!E:AK,29,0),0)</f>
        <v>0</v>
      </c>
      <c r="AM224" s="22">
        <f>IFERROR(VLOOKUP(E224,'Цен. бум. и деп.'!E:AK,31,0),0)</f>
        <v>0</v>
      </c>
      <c r="AN224">
        <f>IF(T224=643,1,'Вводные данные и сценарии'!$B$52+1)</f>
        <v>1</v>
      </c>
      <c r="AO224" s="22">
        <f t="shared" si="75"/>
        <v>0</v>
      </c>
      <c r="AP224">
        <f>IF(T224=643,1,'Вводные данные и сценарии'!$C$52+1)</f>
        <v>1</v>
      </c>
      <c r="AQ224" s="22">
        <f t="shared" si="76"/>
        <v>0</v>
      </c>
      <c r="AR224" s="22">
        <f>IF(AND(C224="Недвижимость",D224="жилая"),-AH224*('Вводные данные и сценарии'!$B$58),IF(AND(C224="Недвижимость",D224="нежилая"),-AH224*('Вводные данные и сценарии'!$B$59),0))</f>
        <v>0</v>
      </c>
      <c r="AS224" s="22"/>
      <c r="AT224" s="22">
        <f t="shared" si="77"/>
        <v>0</v>
      </c>
      <c r="AU224" s="55" t="str">
        <f>VLOOKUP(G224,Свод!A:I,9,0)</f>
        <v>исп. расп. Пуассона</v>
      </c>
      <c r="AV224">
        <f>U224-Итог!$B$1</f>
        <v>294</v>
      </c>
      <c r="AW224" s="56">
        <f t="shared" si="78"/>
        <v>0.15441041095890412</v>
      </c>
      <c r="AX224" s="232" t="str">
        <f>IF(AU224="исп. метод Монте-Карло",VLOOKUP(G224,Свод!A:J,10,0),"")</f>
        <v/>
      </c>
      <c r="AY224" s="22">
        <f t="shared" si="79"/>
        <v>0</v>
      </c>
      <c r="AZ224" s="22">
        <f>VLOOKUP(T224,'Курс валют'!$A$2:$B$37,2,0)</f>
        <v>1</v>
      </c>
      <c r="BA224" s="6" t="s">
        <v>940</v>
      </c>
      <c r="BE224" s="6"/>
    </row>
    <row r="225" spans="1:57" x14ac:dyDescent="0.25">
      <c r="A225">
        <v>1</v>
      </c>
      <c r="B225">
        <f t="shared" si="80"/>
        <v>222</v>
      </c>
      <c r="C225" s="227" t="s">
        <v>5</v>
      </c>
      <c r="D225" s="58"/>
      <c r="F225" t="s">
        <v>506</v>
      </c>
      <c r="G225" t="s">
        <v>507</v>
      </c>
      <c r="M225">
        <v>18</v>
      </c>
      <c r="N225">
        <f>VLOOKUP(M225,'Вводные данные и сценарии'!$A$75:$C$96,3,0)</f>
        <v>0.19170000000000001</v>
      </c>
      <c r="P225" s="22"/>
      <c r="Q225" s="22">
        <v>890297</v>
      </c>
      <c r="R225" s="22">
        <v>0</v>
      </c>
      <c r="S225" s="22">
        <v>890297</v>
      </c>
      <c r="T225">
        <v>643</v>
      </c>
      <c r="U225" s="24">
        <v>43781</v>
      </c>
      <c r="V225" s="6"/>
      <c r="AE225" s="19" t="s">
        <v>111</v>
      </c>
      <c r="AF225" s="19" t="s">
        <v>114</v>
      </c>
      <c r="AG225" t="s">
        <v>941</v>
      </c>
      <c r="AH225" s="6">
        <f>IF(OR(C225="Денежные средства",C225="Доля перестраховщика в страховых резервах (регуляторная)",C225="Недвижимость",C225="Требования по текущему налогу на прибыль"),Q225,
IF(OR(C225="Депозиты",C225="Ценные бумаги",C225="Займ страхователю по договору страхования жизни",C225="Займ"),VLOOKUP(E225,'Цен. бум. и деп.'!E:AE,27,0),IF(C225="Производный финансовый инструмент",ПФИ!$B$15,MIN(Q225-R225,S225))))</f>
        <v>890297</v>
      </c>
      <c r="AI225" s="6">
        <f>AH225*VLOOKUP(G225,Свод!A:H,8,0)</f>
        <v>0</v>
      </c>
      <c r="AJ225" s="22">
        <f>IFERROR(VLOOKUP(E225,'Цен. бум. и деп.'!E:AK,30,0),0)</f>
        <v>0</v>
      </c>
      <c r="AK225" s="22">
        <f>IFERROR(VLOOKUP(E225,'Цен. бум. и деп.'!E:AK,33,0),0)</f>
        <v>0</v>
      </c>
      <c r="AL225" s="22">
        <f>IFERROR(VLOOKUP(E225,'Цен. бум. и деп.'!E:AK,29,0),0)</f>
        <v>0</v>
      </c>
      <c r="AM225" s="22">
        <f>IFERROR(VLOOKUP(E225,'Цен. бум. и деп.'!E:AK,31,0),0)</f>
        <v>0</v>
      </c>
      <c r="AN225">
        <f>IF(T225=643,1,'Вводные данные и сценарии'!$B$52+1)</f>
        <v>1</v>
      </c>
      <c r="AO225" s="22">
        <f t="shared" si="75"/>
        <v>0</v>
      </c>
      <c r="AP225">
        <f>IF(T225=643,1,'Вводные данные и сценарии'!$C$52+1)</f>
        <v>1</v>
      </c>
      <c r="AQ225" s="22">
        <f t="shared" si="76"/>
        <v>0</v>
      </c>
      <c r="AR225" s="22">
        <f>IF(AND(C225="Недвижимость",D225="жилая"),-AH225*('Вводные данные и сценарии'!$B$58),IF(AND(C225="Недвижимость",D225="нежилая"),-AH225*('Вводные данные и сценарии'!$B$59),0))</f>
        <v>0</v>
      </c>
      <c r="AS225" s="22"/>
      <c r="AT225" s="22">
        <f t="shared" si="77"/>
        <v>0</v>
      </c>
      <c r="AU225" s="55" t="str">
        <f>VLOOKUP(G225,Свод!A:I,9,0)</f>
        <v>исп. расп. Пуассона</v>
      </c>
      <c r="AV225">
        <f>U225-Итог!$B$1</f>
        <v>316</v>
      </c>
      <c r="AW225" s="56">
        <f t="shared" si="78"/>
        <v>0.16596493150684932</v>
      </c>
      <c r="AX225" s="232" t="str">
        <f>IF(AU225="исп. метод Монте-Карло",VLOOKUP(G225,Свод!A:J,10,0),"")</f>
        <v/>
      </c>
      <c r="AY225" s="22">
        <f t="shared" si="79"/>
        <v>0</v>
      </c>
      <c r="AZ225" s="22">
        <f>VLOOKUP(T225,'Курс валют'!$A$2:$B$37,2,0)</f>
        <v>1</v>
      </c>
      <c r="BA225" s="6" t="s">
        <v>940</v>
      </c>
      <c r="BE225" s="6"/>
    </row>
    <row r="226" spans="1:57" x14ac:dyDescent="0.25">
      <c r="A226">
        <v>1</v>
      </c>
      <c r="B226">
        <f t="shared" si="80"/>
        <v>223</v>
      </c>
      <c r="C226" s="227" t="s">
        <v>5</v>
      </c>
      <c r="D226" s="58"/>
      <c r="F226" t="s">
        <v>508</v>
      </c>
      <c r="G226" t="s">
        <v>509</v>
      </c>
      <c r="M226">
        <v>18</v>
      </c>
      <c r="N226">
        <f>VLOOKUP(M226,'Вводные данные и сценарии'!$A$75:$C$96,3,0)</f>
        <v>0.19170000000000001</v>
      </c>
      <c r="P226" s="22"/>
      <c r="Q226" s="22">
        <v>111505</v>
      </c>
      <c r="R226" s="22">
        <v>0</v>
      </c>
      <c r="S226" s="22">
        <v>111505</v>
      </c>
      <c r="T226">
        <v>643</v>
      </c>
      <c r="U226" s="24">
        <v>43754</v>
      </c>
      <c r="V226" s="6"/>
      <c r="AE226" s="19" t="s">
        <v>111</v>
      </c>
      <c r="AF226" s="19" t="s">
        <v>114</v>
      </c>
      <c r="AG226" t="s">
        <v>941</v>
      </c>
      <c r="AH226" s="6">
        <f>IF(OR(C226="Денежные средства",C226="Доля перестраховщика в страховых резервах (регуляторная)",C226="Недвижимость",C226="Требования по текущему налогу на прибыль"),Q226,
IF(OR(C226="Депозиты",C226="Ценные бумаги",C226="Займ страхователю по договору страхования жизни",C226="Займ"),VLOOKUP(E226,'Цен. бум. и деп.'!E:AE,27,0),IF(C226="Производный финансовый инструмент",ПФИ!$B$15,MIN(Q226-R226,S226))))</f>
        <v>111505</v>
      </c>
      <c r="AI226" s="6">
        <f>AH226*VLOOKUP(G226,Свод!A:H,8,0)</f>
        <v>0</v>
      </c>
      <c r="AJ226" s="22">
        <f>IFERROR(VLOOKUP(E226,'Цен. бум. и деп.'!E:AK,30,0),0)</f>
        <v>0</v>
      </c>
      <c r="AK226" s="22">
        <f>IFERROR(VLOOKUP(E226,'Цен. бум. и деп.'!E:AK,33,0),0)</f>
        <v>0</v>
      </c>
      <c r="AL226" s="22">
        <f>IFERROR(VLOOKUP(E226,'Цен. бум. и деп.'!E:AK,29,0),0)</f>
        <v>0</v>
      </c>
      <c r="AM226" s="22">
        <f>IFERROR(VLOOKUP(E226,'Цен. бум. и деп.'!E:AK,31,0),0)</f>
        <v>0</v>
      </c>
      <c r="AN226">
        <f>IF(T226=643,1,'Вводные данные и сценарии'!$B$52+1)</f>
        <v>1</v>
      </c>
      <c r="AO226" s="22">
        <f t="shared" si="75"/>
        <v>0</v>
      </c>
      <c r="AP226">
        <f>IF(T226=643,1,'Вводные данные и сценарии'!$C$52+1)</f>
        <v>1</v>
      </c>
      <c r="AQ226" s="22">
        <f t="shared" si="76"/>
        <v>0</v>
      </c>
      <c r="AR226" s="22">
        <f>IF(AND(C226="Недвижимость",D226="жилая"),-AH226*('Вводные данные и сценарии'!$B$58),IF(AND(C226="Недвижимость",D226="нежилая"),-AH226*('Вводные данные и сценарии'!$B$59),0))</f>
        <v>0</v>
      </c>
      <c r="AS226" s="22"/>
      <c r="AT226" s="22">
        <f t="shared" si="77"/>
        <v>0</v>
      </c>
      <c r="AU226" s="55" t="str">
        <f>VLOOKUP(G226,Свод!A:I,9,0)</f>
        <v>исп. расп. Пуассона</v>
      </c>
      <c r="AV226">
        <f>U226-Итог!$B$1</f>
        <v>289</v>
      </c>
      <c r="AW226" s="56">
        <f t="shared" si="78"/>
        <v>0.15178438356164387</v>
      </c>
      <c r="AX226" s="232" t="str">
        <f>IF(AU226="исп. метод Монте-Карло",VLOOKUP(G226,Свод!A:J,10,0),"")</f>
        <v/>
      </c>
      <c r="AY226" s="22">
        <f t="shared" si="79"/>
        <v>0</v>
      </c>
      <c r="AZ226" s="22">
        <f>VLOOKUP(T226,'Курс валют'!$A$2:$B$37,2,0)</f>
        <v>1</v>
      </c>
      <c r="BA226" s="6" t="s">
        <v>940</v>
      </c>
      <c r="BE226" s="6"/>
    </row>
    <row r="227" spans="1:57" x14ac:dyDescent="0.25">
      <c r="A227">
        <v>1</v>
      </c>
      <c r="B227">
        <f t="shared" si="80"/>
        <v>224</v>
      </c>
      <c r="C227" s="227" t="s">
        <v>5</v>
      </c>
      <c r="D227" s="58"/>
      <c r="F227" t="s">
        <v>510</v>
      </c>
      <c r="G227" t="s">
        <v>511</v>
      </c>
      <c r="M227">
        <v>18</v>
      </c>
      <c r="N227">
        <f>VLOOKUP(M227,'Вводные данные и сценарии'!$A$75:$C$96,3,0)</f>
        <v>0.19170000000000001</v>
      </c>
      <c r="P227" s="22"/>
      <c r="Q227" s="22">
        <v>599893</v>
      </c>
      <c r="R227" s="22">
        <v>0</v>
      </c>
      <c r="S227" s="22">
        <v>599893</v>
      </c>
      <c r="T227">
        <v>643</v>
      </c>
      <c r="U227" s="24">
        <v>43698</v>
      </c>
      <c r="V227" s="6"/>
      <c r="AE227" s="19" t="s">
        <v>111</v>
      </c>
      <c r="AF227" s="19" t="s">
        <v>114</v>
      </c>
      <c r="AG227" t="s">
        <v>941</v>
      </c>
      <c r="AH227" s="6">
        <f>IF(OR(C227="Денежные средства",C227="Доля перестраховщика в страховых резервах (регуляторная)",C227="Недвижимость",C227="Требования по текущему налогу на прибыль"),Q227,
IF(OR(C227="Депозиты",C227="Ценные бумаги",C227="Займ страхователю по договору страхования жизни",C227="Займ"),VLOOKUP(E227,'Цен. бум. и деп.'!E:AE,27,0),IF(C227="Производный финансовый инструмент",ПФИ!$B$15,MIN(Q227-R227,S227))))</f>
        <v>599893</v>
      </c>
      <c r="AI227" s="6">
        <f>AH227*VLOOKUP(G227,Свод!A:H,8,0)</f>
        <v>0</v>
      </c>
      <c r="AJ227" s="22">
        <f>IFERROR(VLOOKUP(E227,'Цен. бум. и деп.'!E:AK,30,0),0)</f>
        <v>0</v>
      </c>
      <c r="AK227" s="22">
        <f>IFERROR(VLOOKUP(E227,'Цен. бум. и деп.'!E:AK,33,0),0)</f>
        <v>0</v>
      </c>
      <c r="AL227" s="22">
        <f>IFERROR(VLOOKUP(E227,'Цен. бум. и деп.'!E:AK,29,0),0)</f>
        <v>0</v>
      </c>
      <c r="AM227" s="22">
        <f>IFERROR(VLOOKUP(E227,'Цен. бум. и деп.'!E:AK,31,0),0)</f>
        <v>0</v>
      </c>
      <c r="AN227">
        <f>IF(T227=643,1,'Вводные данные и сценарии'!$B$52+1)</f>
        <v>1</v>
      </c>
      <c r="AO227" s="22">
        <f t="shared" si="75"/>
        <v>0</v>
      </c>
      <c r="AP227">
        <f>IF(T227=643,1,'Вводные данные и сценарии'!$C$52+1)</f>
        <v>1</v>
      </c>
      <c r="AQ227" s="22">
        <f t="shared" si="76"/>
        <v>0</v>
      </c>
      <c r="AR227" s="22">
        <f>IF(AND(C227="Недвижимость",D227="жилая"),-AH227*('Вводные данные и сценарии'!$B$58),IF(AND(C227="Недвижимость",D227="нежилая"),-AH227*('Вводные данные и сценарии'!$B$59),0))</f>
        <v>0</v>
      </c>
      <c r="AS227" s="22"/>
      <c r="AT227" s="22">
        <f t="shared" si="77"/>
        <v>0</v>
      </c>
      <c r="AU227" s="55" t="str">
        <f>VLOOKUP(G227,Свод!A:I,9,0)</f>
        <v>исп. расп. Пуассона</v>
      </c>
      <c r="AV227">
        <f>U227-Итог!$B$1</f>
        <v>233</v>
      </c>
      <c r="AW227" s="56">
        <f t="shared" si="78"/>
        <v>0.12237287671232877</v>
      </c>
      <c r="AX227" s="232" t="str">
        <f>IF(AU227="исп. метод Монте-Карло",VLOOKUP(G227,Свод!A:J,10,0),"")</f>
        <v/>
      </c>
      <c r="AY227" s="22">
        <f t="shared" si="79"/>
        <v>0</v>
      </c>
      <c r="AZ227" s="22">
        <f>VLOOKUP(T227,'Курс валют'!$A$2:$B$37,2,0)</f>
        <v>1</v>
      </c>
      <c r="BA227" s="6" t="s">
        <v>940</v>
      </c>
      <c r="BE227" s="6"/>
    </row>
    <row r="228" spans="1:57" x14ac:dyDescent="0.25">
      <c r="A228">
        <v>1</v>
      </c>
      <c r="B228">
        <f t="shared" si="80"/>
        <v>225</v>
      </c>
      <c r="C228" s="227" t="s">
        <v>5</v>
      </c>
      <c r="D228" s="58"/>
      <c r="F228" t="s">
        <v>512</v>
      </c>
      <c r="G228" t="s">
        <v>513</v>
      </c>
      <c r="M228">
        <v>18</v>
      </c>
      <c r="N228">
        <f>VLOOKUP(M228,'Вводные данные и сценарии'!$A$75:$C$96,3,0)</f>
        <v>0.19170000000000001</v>
      </c>
      <c r="P228" s="22"/>
      <c r="Q228" s="22">
        <v>201690</v>
      </c>
      <c r="R228" s="22">
        <v>0</v>
      </c>
      <c r="S228" s="22">
        <v>201690</v>
      </c>
      <c r="T228">
        <v>643</v>
      </c>
      <c r="U228" s="24">
        <v>43619</v>
      </c>
      <c r="V228" s="6"/>
      <c r="AE228" s="19" t="s">
        <v>111</v>
      </c>
      <c r="AF228" s="19" t="s">
        <v>114</v>
      </c>
      <c r="AG228" t="s">
        <v>941</v>
      </c>
      <c r="AH228" s="6">
        <f>IF(OR(C228="Денежные средства",C228="Доля перестраховщика в страховых резервах (регуляторная)",C228="Недвижимость",C228="Требования по текущему налогу на прибыль"),Q228,
IF(OR(C228="Депозиты",C228="Ценные бумаги",C228="Займ страхователю по договору страхования жизни",C228="Займ"),VLOOKUP(E228,'Цен. бум. и деп.'!E:AE,27,0),IF(C228="Производный финансовый инструмент",ПФИ!$B$15,MIN(Q228-R228,S228))))</f>
        <v>201690</v>
      </c>
      <c r="AI228" s="6">
        <f>AH228*VLOOKUP(G228,Свод!A:H,8,0)</f>
        <v>0</v>
      </c>
      <c r="AJ228" s="22">
        <f>IFERROR(VLOOKUP(E228,'Цен. бум. и деп.'!E:AK,30,0),0)</f>
        <v>0</v>
      </c>
      <c r="AK228" s="22">
        <f>IFERROR(VLOOKUP(E228,'Цен. бум. и деп.'!E:AK,33,0),0)</f>
        <v>0</v>
      </c>
      <c r="AL228" s="22">
        <f>IFERROR(VLOOKUP(E228,'Цен. бум. и деп.'!E:AK,29,0),0)</f>
        <v>0</v>
      </c>
      <c r="AM228" s="22">
        <f>IFERROR(VLOOKUP(E228,'Цен. бум. и деп.'!E:AK,31,0),0)</f>
        <v>0</v>
      </c>
      <c r="AN228">
        <f>IF(T228=643,1,'Вводные данные и сценарии'!$B$52+1)</f>
        <v>1</v>
      </c>
      <c r="AO228" s="22">
        <f t="shared" si="75"/>
        <v>0</v>
      </c>
      <c r="AP228">
        <f>IF(T228=643,1,'Вводные данные и сценарии'!$C$52+1)</f>
        <v>1</v>
      </c>
      <c r="AQ228" s="22">
        <f t="shared" si="76"/>
        <v>0</v>
      </c>
      <c r="AR228" s="22">
        <f>IF(AND(C228="Недвижимость",D228="жилая"),-AH228*('Вводные данные и сценарии'!$B$58),IF(AND(C228="Недвижимость",D228="нежилая"),-AH228*('Вводные данные и сценарии'!$B$59),0))</f>
        <v>0</v>
      </c>
      <c r="AS228" s="22"/>
      <c r="AT228" s="22">
        <f t="shared" si="77"/>
        <v>0</v>
      </c>
      <c r="AU228" s="55" t="str">
        <f>VLOOKUP(G228,Свод!A:I,9,0)</f>
        <v>исп. расп. Пуассона</v>
      </c>
      <c r="AV228">
        <f>U228-Итог!$B$1</f>
        <v>154</v>
      </c>
      <c r="AW228" s="56">
        <f t="shared" si="78"/>
        <v>8.088164383561644E-2</v>
      </c>
      <c r="AX228" s="232" t="str">
        <f>IF(AU228="исп. метод Монте-Карло",VLOOKUP(G228,Свод!A:J,10,0),"")</f>
        <v/>
      </c>
      <c r="AY228" s="22">
        <f t="shared" si="79"/>
        <v>0</v>
      </c>
      <c r="AZ228" s="22">
        <f>VLOOKUP(T228,'Курс валют'!$A$2:$B$37,2,0)</f>
        <v>1</v>
      </c>
      <c r="BA228" s="6" t="s">
        <v>940</v>
      </c>
      <c r="BE228" s="6"/>
    </row>
    <row r="229" spans="1:57" x14ac:dyDescent="0.25">
      <c r="A229">
        <v>1</v>
      </c>
      <c r="B229">
        <f t="shared" si="80"/>
        <v>226</v>
      </c>
      <c r="C229" s="227" t="s">
        <v>5</v>
      </c>
      <c r="D229" s="58"/>
      <c r="F229" t="s">
        <v>514</v>
      </c>
      <c r="G229" t="s">
        <v>515</v>
      </c>
      <c r="M229">
        <v>18</v>
      </c>
      <c r="N229">
        <f>VLOOKUP(M229,'Вводные данные и сценарии'!$A$75:$C$96,3,0)</f>
        <v>0.19170000000000001</v>
      </c>
      <c r="P229" s="22"/>
      <c r="Q229" s="22">
        <v>370984</v>
      </c>
      <c r="R229" s="22">
        <v>0</v>
      </c>
      <c r="S229" s="22">
        <v>370984</v>
      </c>
      <c r="T229">
        <v>643</v>
      </c>
      <c r="U229" s="24">
        <v>43707</v>
      </c>
      <c r="V229" s="6"/>
      <c r="AE229" s="19" t="s">
        <v>111</v>
      </c>
      <c r="AF229" s="19" t="s">
        <v>114</v>
      </c>
      <c r="AG229" t="s">
        <v>941</v>
      </c>
      <c r="AH229" s="6">
        <f>IF(OR(C229="Денежные средства",C229="Доля перестраховщика в страховых резервах (регуляторная)",C229="Недвижимость",C229="Требования по текущему налогу на прибыль"),Q229,
IF(OR(C229="Депозиты",C229="Ценные бумаги",C229="Займ страхователю по договору страхования жизни",C229="Займ"),VLOOKUP(E229,'Цен. бум. и деп.'!E:AE,27,0),IF(C229="Производный финансовый инструмент",ПФИ!$B$15,MIN(Q229-R229,S229))))</f>
        <v>370984</v>
      </c>
      <c r="AI229" s="6">
        <f>AH229*VLOOKUP(G229,Свод!A:H,8,0)</f>
        <v>0</v>
      </c>
      <c r="AJ229" s="22">
        <f>IFERROR(VLOOKUP(E229,'Цен. бум. и деп.'!E:AK,30,0),0)</f>
        <v>0</v>
      </c>
      <c r="AK229" s="22">
        <f>IFERROR(VLOOKUP(E229,'Цен. бум. и деп.'!E:AK,33,0),0)</f>
        <v>0</v>
      </c>
      <c r="AL229" s="22">
        <f>IFERROR(VLOOKUP(E229,'Цен. бум. и деп.'!E:AK,29,0),0)</f>
        <v>0</v>
      </c>
      <c r="AM229" s="22">
        <f>IFERROR(VLOOKUP(E229,'Цен. бум. и деп.'!E:AK,31,0),0)</f>
        <v>0</v>
      </c>
      <c r="AN229">
        <f>IF(T229=643,1,'Вводные данные и сценарии'!$B$52+1)</f>
        <v>1</v>
      </c>
      <c r="AO229" s="22">
        <f t="shared" si="75"/>
        <v>0</v>
      </c>
      <c r="AP229">
        <f>IF(T229=643,1,'Вводные данные и сценарии'!$C$52+1)</f>
        <v>1</v>
      </c>
      <c r="AQ229" s="22">
        <f t="shared" si="76"/>
        <v>0</v>
      </c>
      <c r="AR229" s="22">
        <f>IF(AND(C229="Недвижимость",D229="жилая"),-AH229*('Вводные данные и сценарии'!$B$58),IF(AND(C229="Недвижимость",D229="нежилая"),-AH229*('Вводные данные и сценарии'!$B$59),0))</f>
        <v>0</v>
      </c>
      <c r="AS229" s="22"/>
      <c r="AT229" s="22">
        <f t="shared" si="77"/>
        <v>0</v>
      </c>
      <c r="AU229" s="55" t="str">
        <f>VLOOKUP(G229,Свод!A:I,9,0)</f>
        <v>исп. расп. Пуассона</v>
      </c>
      <c r="AV229">
        <f>U229-Итог!$B$1</f>
        <v>242</v>
      </c>
      <c r="AW229" s="56">
        <f t="shared" si="78"/>
        <v>0.12709972602739728</v>
      </c>
      <c r="AX229" s="232" t="str">
        <f>IF(AU229="исп. метод Монте-Карло",VLOOKUP(G229,Свод!A:J,10,0),"")</f>
        <v/>
      </c>
      <c r="AY229" s="22">
        <f t="shared" si="79"/>
        <v>0</v>
      </c>
      <c r="AZ229" s="22">
        <f>VLOOKUP(T229,'Курс валют'!$A$2:$B$37,2,0)</f>
        <v>1</v>
      </c>
      <c r="BA229" s="6" t="s">
        <v>940</v>
      </c>
      <c r="BE229" s="6"/>
    </row>
    <row r="230" spans="1:57" x14ac:dyDescent="0.25">
      <c r="A230">
        <v>1</v>
      </c>
      <c r="B230">
        <f t="shared" si="80"/>
        <v>227</v>
      </c>
      <c r="C230" s="227" t="s">
        <v>5</v>
      </c>
      <c r="D230" s="58"/>
      <c r="F230" t="s">
        <v>516</v>
      </c>
      <c r="G230" t="s">
        <v>517</v>
      </c>
      <c r="M230">
        <v>18</v>
      </c>
      <c r="N230">
        <f>VLOOKUP(M230,'Вводные данные и сценарии'!$A$75:$C$96,3,0)</f>
        <v>0.19170000000000001</v>
      </c>
      <c r="P230" s="22"/>
      <c r="Q230" s="22">
        <v>646744</v>
      </c>
      <c r="R230" s="22">
        <v>0</v>
      </c>
      <c r="S230" s="22">
        <v>646744</v>
      </c>
      <c r="T230">
        <v>643</v>
      </c>
      <c r="U230" s="24">
        <v>43724</v>
      </c>
      <c r="V230" s="6"/>
      <c r="AE230" s="19" t="s">
        <v>111</v>
      </c>
      <c r="AF230" s="19" t="s">
        <v>114</v>
      </c>
      <c r="AG230" t="s">
        <v>941</v>
      </c>
      <c r="AH230" s="6">
        <f>IF(OR(C230="Денежные средства",C230="Доля перестраховщика в страховых резервах (регуляторная)",C230="Недвижимость",C230="Требования по текущему налогу на прибыль"),Q230,
IF(OR(C230="Депозиты",C230="Ценные бумаги",C230="Займ страхователю по договору страхования жизни",C230="Займ"),VLOOKUP(E230,'Цен. бум. и деп.'!E:AE,27,0),IF(C230="Производный финансовый инструмент",ПФИ!$B$15,MIN(Q230-R230,S230))))</f>
        <v>646744</v>
      </c>
      <c r="AI230" s="6">
        <f>AH230*VLOOKUP(G230,Свод!A:H,8,0)</f>
        <v>0</v>
      </c>
      <c r="AJ230" s="22">
        <f>IFERROR(VLOOKUP(E230,'Цен. бум. и деп.'!E:AK,30,0),0)</f>
        <v>0</v>
      </c>
      <c r="AK230" s="22">
        <f>IFERROR(VLOOKUP(E230,'Цен. бум. и деп.'!E:AK,33,0),0)</f>
        <v>0</v>
      </c>
      <c r="AL230" s="22">
        <f>IFERROR(VLOOKUP(E230,'Цен. бум. и деп.'!E:AK,29,0),0)</f>
        <v>0</v>
      </c>
      <c r="AM230" s="22">
        <f>IFERROR(VLOOKUP(E230,'Цен. бум. и деп.'!E:AK,31,0),0)</f>
        <v>0</v>
      </c>
      <c r="AN230">
        <f>IF(T230=643,1,'Вводные данные и сценарии'!$B$52+1)</f>
        <v>1</v>
      </c>
      <c r="AO230" s="22">
        <f t="shared" si="75"/>
        <v>0</v>
      </c>
      <c r="AP230">
        <f>IF(T230=643,1,'Вводные данные и сценарии'!$C$52+1)</f>
        <v>1</v>
      </c>
      <c r="AQ230" s="22">
        <f t="shared" si="76"/>
        <v>0</v>
      </c>
      <c r="AR230" s="22">
        <f>IF(AND(C230="Недвижимость",D230="жилая"),-AH230*('Вводные данные и сценарии'!$B$58),IF(AND(C230="Недвижимость",D230="нежилая"),-AH230*('Вводные данные и сценарии'!$B$59),0))</f>
        <v>0</v>
      </c>
      <c r="AS230" s="22"/>
      <c r="AT230" s="22">
        <f t="shared" si="77"/>
        <v>0</v>
      </c>
      <c r="AU230" s="55" t="str">
        <f>VLOOKUP(G230,Свод!A:I,9,0)</f>
        <v>исп. расп. Пуассона</v>
      </c>
      <c r="AV230">
        <f>U230-Итог!$B$1</f>
        <v>259</v>
      </c>
      <c r="AW230" s="56">
        <f t="shared" si="78"/>
        <v>0.13602821917808219</v>
      </c>
      <c r="AX230" s="232" t="str">
        <f>IF(AU230="исп. метод Монте-Карло",VLOOKUP(G230,Свод!A:J,10,0),"")</f>
        <v/>
      </c>
      <c r="AY230" s="22">
        <f t="shared" si="79"/>
        <v>0</v>
      </c>
      <c r="AZ230" s="22">
        <f>VLOOKUP(T230,'Курс валют'!$A$2:$B$37,2,0)</f>
        <v>1</v>
      </c>
      <c r="BA230" s="6" t="s">
        <v>940</v>
      </c>
      <c r="BE230" s="6"/>
    </row>
    <row r="231" spans="1:57" x14ac:dyDescent="0.25">
      <c r="A231">
        <v>1</v>
      </c>
      <c r="B231">
        <f t="shared" si="80"/>
        <v>228</v>
      </c>
      <c r="C231" s="227" t="s">
        <v>5</v>
      </c>
      <c r="D231" s="58"/>
      <c r="F231" t="s">
        <v>518</v>
      </c>
      <c r="G231" t="s">
        <v>519</v>
      </c>
      <c r="M231">
        <v>18</v>
      </c>
      <c r="N231">
        <f>VLOOKUP(M231,'Вводные данные и сценарии'!$A$75:$C$96,3,0)</f>
        <v>0.19170000000000001</v>
      </c>
      <c r="P231" s="22"/>
      <c r="Q231" s="22">
        <v>517720</v>
      </c>
      <c r="R231" s="22">
        <v>0</v>
      </c>
      <c r="S231" s="22">
        <v>517720</v>
      </c>
      <c r="T231">
        <v>643</v>
      </c>
      <c r="U231" s="24">
        <v>43606</v>
      </c>
      <c r="V231" s="6"/>
      <c r="AE231" s="19" t="s">
        <v>111</v>
      </c>
      <c r="AF231" s="19" t="s">
        <v>114</v>
      </c>
      <c r="AG231" t="s">
        <v>941</v>
      </c>
      <c r="AH231" s="6">
        <f>IF(OR(C231="Денежные средства",C231="Доля перестраховщика в страховых резервах (регуляторная)",C231="Недвижимость",C231="Требования по текущему налогу на прибыль"),Q231,
IF(OR(C231="Депозиты",C231="Ценные бумаги",C231="Займ страхователю по договору страхования жизни",C231="Займ"),VLOOKUP(E231,'Цен. бум. и деп.'!E:AE,27,0),IF(C231="Производный финансовый инструмент",ПФИ!$B$15,MIN(Q231-R231,S231))))</f>
        <v>517720</v>
      </c>
      <c r="AI231" s="6">
        <f>AH231*VLOOKUP(G231,Свод!A:H,8,0)</f>
        <v>0</v>
      </c>
      <c r="AJ231" s="22">
        <f>IFERROR(VLOOKUP(E231,'Цен. бум. и деп.'!E:AK,30,0),0)</f>
        <v>0</v>
      </c>
      <c r="AK231" s="22">
        <f>IFERROR(VLOOKUP(E231,'Цен. бум. и деп.'!E:AK,33,0),0)</f>
        <v>0</v>
      </c>
      <c r="AL231" s="22">
        <f>IFERROR(VLOOKUP(E231,'Цен. бум. и деп.'!E:AK,29,0),0)</f>
        <v>0</v>
      </c>
      <c r="AM231" s="22">
        <f>IFERROR(VLOOKUP(E231,'Цен. бум. и деп.'!E:AK,31,0),0)</f>
        <v>0</v>
      </c>
      <c r="AN231">
        <f>IF(T231=643,1,'Вводные данные и сценарии'!$B$52+1)</f>
        <v>1</v>
      </c>
      <c r="AO231" s="22">
        <f t="shared" si="75"/>
        <v>0</v>
      </c>
      <c r="AP231">
        <f>IF(T231=643,1,'Вводные данные и сценарии'!$C$52+1)</f>
        <v>1</v>
      </c>
      <c r="AQ231" s="22">
        <f t="shared" si="76"/>
        <v>0</v>
      </c>
      <c r="AR231" s="22">
        <f>IF(AND(C231="Недвижимость",D231="жилая"),-AH231*('Вводные данные и сценарии'!$B$58),IF(AND(C231="Недвижимость",D231="нежилая"),-AH231*('Вводные данные и сценарии'!$B$59),0))</f>
        <v>0</v>
      </c>
      <c r="AS231" s="22"/>
      <c r="AT231" s="22">
        <f t="shared" si="77"/>
        <v>0</v>
      </c>
      <c r="AU231" s="55" t="str">
        <f>VLOOKUP(G231,Свод!A:I,9,0)</f>
        <v>исп. расп. Пуассона</v>
      </c>
      <c r="AV231">
        <f>U231-Итог!$B$1</f>
        <v>141</v>
      </c>
      <c r="AW231" s="56">
        <f t="shared" si="78"/>
        <v>7.4053972602739729E-2</v>
      </c>
      <c r="AX231" s="232" t="str">
        <f>IF(AU231="исп. метод Монте-Карло",VLOOKUP(G231,Свод!A:J,10,0),"")</f>
        <v/>
      </c>
      <c r="AY231" s="22">
        <f t="shared" si="79"/>
        <v>0</v>
      </c>
      <c r="AZ231" s="22">
        <f>VLOOKUP(T231,'Курс валют'!$A$2:$B$37,2,0)</f>
        <v>1</v>
      </c>
      <c r="BA231" s="6" t="s">
        <v>940</v>
      </c>
      <c r="BE231" s="6"/>
    </row>
    <row r="232" spans="1:57" x14ac:dyDescent="0.25">
      <c r="A232">
        <v>1</v>
      </c>
      <c r="B232">
        <f t="shared" si="80"/>
        <v>229</v>
      </c>
      <c r="C232" s="227" t="s">
        <v>5</v>
      </c>
      <c r="D232" s="58"/>
      <c r="F232" t="s">
        <v>520</v>
      </c>
      <c r="G232" t="s">
        <v>521</v>
      </c>
      <c r="M232">
        <v>18</v>
      </c>
      <c r="N232">
        <f>VLOOKUP(M232,'Вводные данные и сценарии'!$A$75:$C$96,3,0)</f>
        <v>0.19170000000000001</v>
      </c>
      <c r="P232" s="22"/>
      <c r="Q232" s="22">
        <v>386808</v>
      </c>
      <c r="R232" s="22">
        <v>0</v>
      </c>
      <c r="S232" s="22">
        <v>386808</v>
      </c>
      <c r="T232">
        <v>643</v>
      </c>
      <c r="U232" s="24">
        <v>43601</v>
      </c>
      <c r="V232" s="6"/>
      <c r="AE232" s="19" t="s">
        <v>111</v>
      </c>
      <c r="AF232" s="19" t="s">
        <v>114</v>
      </c>
      <c r="AG232" t="s">
        <v>941</v>
      </c>
      <c r="AH232" s="6">
        <f>IF(OR(C232="Денежные средства",C232="Доля перестраховщика в страховых резервах (регуляторная)",C232="Недвижимость",C232="Требования по текущему налогу на прибыль"),Q232,
IF(OR(C232="Депозиты",C232="Ценные бумаги",C232="Займ страхователю по договору страхования жизни",C232="Займ"),VLOOKUP(E232,'Цен. бум. и деп.'!E:AE,27,0),IF(C232="Производный финансовый инструмент",ПФИ!$B$15,MIN(Q232-R232,S232))))</f>
        <v>386808</v>
      </c>
      <c r="AI232" s="6">
        <f>AH232*VLOOKUP(G232,Свод!A:H,8,0)</f>
        <v>0</v>
      </c>
      <c r="AJ232" s="22">
        <f>IFERROR(VLOOKUP(E232,'Цен. бум. и деп.'!E:AK,30,0),0)</f>
        <v>0</v>
      </c>
      <c r="AK232" s="22">
        <f>IFERROR(VLOOKUP(E232,'Цен. бум. и деп.'!E:AK,33,0),0)</f>
        <v>0</v>
      </c>
      <c r="AL232" s="22">
        <f>IFERROR(VLOOKUP(E232,'Цен. бум. и деп.'!E:AK,29,0),0)</f>
        <v>0</v>
      </c>
      <c r="AM232" s="22">
        <f>IFERROR(VLOOKUP(E232,'Цен. бум. и деп.'!E:AK,31,0),0)</f>
        <v>0</v>
      </c>
      <c r="AN232">
        <f>IF(T232=643,1,'Вводные данные и сценарии'!$B$52+1)</f>
        <v>1</v>
      </c>
      <c r="AO232" s="22">
        <f t="shared" ref="AO232:AO263" si="81">AH232*(1-AN232)</f>
        <v>0</v>
      </c>
      <c r="AP232">
        <f>IF(T232=643,1,'Вводные данные и сценарии'!$C$52+1)</f>
        <v>1</v>
      </c>
      <c r="AQ232" s="22">
        <f t="shared" ref="AQ232:AQ263" si="82">AH232*(1-AP232)</f>
        <v>0</v>
      </c>
      <c r="AR232" s="22">
        <f>IF(AND(C232="Недвижимость",D232="жилая"),-AH232*('Вводные данные и сценарии'!$B$58),IF(AND(C232="Недвижимость",D232="нежилая"),-AH232*('Вводные данные и сценарии'!$B$59),0))</f>
        <v>0</v>
      </c>
      <c r="AS232" s="22"/>
      <c r="AT232" s="22">
        <f t="shared" ref="AT232:AT263" si="83">IF(AND(I232="",K232="",BA232="нет"),0,
     IF(AND(I232="",K232="",BA232="да"),BD232,
        IF(D232="акция, доля владения &lt;10%",0,
           IF(OR(D232="облигация (кроме субординированных облигаций и ипотечных ценных бумаг)",D232="субординированная облигация, конвертируемая в акции, допущенные к орг. Торгам",D232="облигация с ипотечным покрытием",D232="ценные бумаги, соответствующие искл. Пункта 2.3.2. Проекта норм. Акта"),35%*O232*Z232*AZ232,
               IF(C232="Депозиты",35%*X232*AZ232,35%*AH232)))))</f>
        <v>0</v>
      </c>
      <c r="AU232" s="55" t="str">
        <f>VLOOKUP(G232,Свод!A:I,9,0)</f>
        <v>исп. расп. Пуассона</v>
      </c>
      <c r="AV232">
        <f>U232-Итог!$B$1</f>
        <v>136</v>
      </c>
      <c r="AW232" s="56">
        <f t="shared" ref="AW232:AW263" si="84">IF(AV232&gt;365,N232,N232*AV232/365)</f>
        <v>7.1427945205479459E-2</v>
      </c>
      <c r="AX232" s="232" t="str">
        <f>IF(AU232="исп. метод Монте-Карло",VLOOKUP(G232,Свод!A:J,10,0),"")</f>
        <v/>
      </c>
      <c r="AY232" s="22">
        <f t="shared" ref="AY232:AY263" si="85">IF(AU232="исп. метод Монте-Карло",AH232-IF(AW232&gt;AX232,AT232,AH232),0)</f>
        <v>0</v>
      </c>
      <c r="AZ232" s="22">
        <f>VLOOKUP(T232,'Курс валют'!$A$2:$B$37,2,0)</f>
        <v>1</v>
      </c>
      <c r="BA232" s="6" t="s">
        <v>940</v>
      </c>
      <c r="BE232" s="6"/>
    </row>
    <row r="233" spans="1:57" x14ac:dyDescent="0.25">
      <c r="A233">
        <v>1</v>
      </c>
      <c r="B233">
        <f t="shared" si="80"/>
        <v>230</v>
      </c>
      <c r="C233" s="227" t="s">
        <v>5</v>
      </c>
      <c r="D233" s="58"/>
      <c r="F233" t="s">
        <v>522</v>
      </c>
      <c r="G233" t="s">
        <v>523</v>
      </c>
      <c r="M233">
        <v>18</v>
      </c>
      <c r="N233">
        <f>VLOOKUP(M233,'Вводные данные и сценарии'!$A$75:$C$96,3,0)</f>
        <v>0.19170000000000001</v>
      </c>
      <c r="P233" s="22"/>
      <c r="Q233" s="22">
        <v>238275</v>
      </c>
      <c r="R233" s="22">
        <v>0</v>
      </c>
      <c r="S233" s="22">
        <v>238275</v>
      </c>
      <c r="T233">
        <v>643</v>
      </c>
      <c r="U233" s="24">
        <v>43566</v>
      </c>
      <c r="V233" s="6"/>
      <c r="AE233" s="19" t="s">
        <v>111</v>
      </c>
      <c r="AF233" s="19" t="s">
        <v>114</v>
      </c>
      <c r="AG233" t="s">
        <v>941</v>
      </c>
      <c r="AH233" s="6">
        <f>IF(OR(C233="Денежные средства",C233="Доля перестраховщика в страховых резервах (регуляторная)",C233="Недвижимость",C233="Требования по текущему налогу на прибыль"),Q233,
IF(OR(C233="Депозиты",C233="Ценные бумаги",C233="Займ страхователю по договору страхования жизни",C233="Займ"),VLOOKUP(E233,'Цен. бум. и деп.'!E:AE,27,0),IF(C233="Производный финансовый инструмент",ПФИ!$B$15,MIN(Q233-R233,S233))))</f>
        <v>238275</v>
      </c>
      <c r="AI233" s="6">
        <f>AH233*VLOOKUP(G233,Свод!A:H,8,0)</f>
        <v>0</v>
      </c>
      <c r="AJ233" s="22">
        <f>IFERROR(VLOOKUP(E233,'Цен. бум. и деп.'!E:AK,30,0),0)</f>
        <v>0</v>
      </c>
      <c r="AK233" s="22">
        <f>IFERROR(VLOOKUP(E233,'Цен. бум. и деп.'!E:AK,33,0),0)</f>
        <v>0</v>
      </c>
      <c r="AL233" s="22">
        <f>IFERROR(VLOOKUP(E233,'Цен. бум. и деп.'!E:AK,29,0),0)</f>
        <v>0</v>
      </c>
      <c r="AM233" s="22">
        <f>IFERROR(VLOOKUP(E233,'Цен. бум. и деп.'!E:AK,31,0),0)</f>
        <v>0</v>
      </c>
      <c r="AN233">
        <f>IF(T233=643,1,'Вводные данные и сценарии'!$B$52+1)</f>
        <v>1</v>
      </c>
      <c r="AO233" s="22">
        <f t="shared" si="81"/>
        <v>0</v>
      </c>
      <c r="AP233">
        <f>IF(T233=643,1,'Вводные данные и сценарии'!$C$52+1)</f>
        <v>1</v>
      </c>
      <c r="AQ233" s="22">
        <f t="shared" si="82"/>
        <v>0</v>
      </c>
      <c r="AR233" s="22">
        <f>IF(AND(C233="Недвижимость",D233="жилая"),-AH233*('Вводные данные и сценарии'!$B$58),IF(AND(C233="Недвижимость",D233="нежилая"),-AH233*('Вводные данные и сценарии'!$B$59),0))</f>
        <v>0</v>
      </c>
      <c r="AS233" s="22"/>
      <c r="AT233" s="22">
        <f t="shared" si="83"/>
        <v>0</v>
      </c>
      <c r="AU233" s="55" t="str">
        <f>VLOOKUP(G233,Свод!A:I,9,0)</f>
        <v>исп. расп. Пуассона</v>
      </c>
      <c r="AV233">
        <f>U233-Итог!$B$1</f>
        <v>101</v>
      </c>
      <c r="AW233" s="56">
        <f t="shared" si="84"/>
        <v>5.3045753424657539E-2</v>
      </c>
      <c r="AX233" s="232" t="str">
        <f>IF(AU233="исп. метод Монте-Карло",VLOOKUP(G233,Свод!A:J,10,0),"")</f>
        <v/>
      </c>
      <c r="AY233" s="22">
        <f t="shared" si="85"/>
        <v>0</v>
      </c>
      <c r="AZ233" s="22">
        <f>VLOOKUP(T233,'Курс валют'!$A$2:$B$37,2,0)</f>
        <v>1</v>
      </c>
      <c r="BA233" s="6" t="s">
        <v>940</v>
      </c>
      <c r="BE233" s="6"/>
    </row>
    <row r="234" spans="1:57" x14ac:dyDescent="0.25">
      <c r="A234">
        <v>1</v>
      </c>
      <c r="B234">
        <f t="shared" si="80"/>
        <v>231</v>
      </c>
      <c r="C234" s="227" t="s">
        <v>5</v>
      </c>
      <c r="D234" s="58"/>
      <c r="F234" t="s">
        <v>524</v>
      </c>
      <c r="G234" t="s">
        <v>525</v>
      </c>
      <c r="M234">
        <v>18</v>
      </c>
      <c r="N234">
        <f>VLOOKUP(M234,'Вводные данные и сценарии'!$A$75:$C$96,3,0)</f>
        <v>0.19170000000000001</v>
      </c>
      <c r="P234" s="22"/>
      <c r="Q234" s="22">
        <v>555076</v>
      </c>
      <c r="R234" s="22">
        <v>0</v>
      </c>
      <c r="S234" s="22">
        <v>555076</v>
      </c>
      <c r="T234">
        <v>643</v>
      </c>
      <c r="U234" s="24">
        <v>43809</v>
      </c>
      <c r="V234" s="6"/>
      <c r="AE234" s="19" t="s">
        <v>111</v>
      </c>
      <c r="AF234" s="19" t="s">
        <v>114</v>
      </c>
      <c r="AG234" t="s">
        <v>941</v>
      </c>
      <c r="AH234" s="6">
        <f>IF(OR(C234="Денежные средства",C234="Доля перестраховщика в страховых резервах (регуляторная)",C234="Недвижимость",C234="Требования по текущему налогу на прибыль"),Q234,
IF(OR(C234="Депозиты",C234="Ценные бумаги",C234="Займ страхователю по договору страхования жизни",C234="Займ"),VLOOKUP(E234,'Цен. бум. и деп.'!E:AE,27,0),IF(C234="Производный финансовый инструмент",ПФИ!$B$15,MIN(Q234-R234,S234))))</f>
        <v>555076</v>
      </c>
      <c r="AI234" s="6">
        <f>AH234*VLOOKUP(G234,Свод!A:H,8,0)</f>
        <v>0</v>
      </c>
      <c r="AJ234" s="22">
        <f>IFERROR(VLOOKUP(E234,'Цен. бум. и деп.'!E:AK,30,0),0)</f>
        <v>0</v>
      </c>
      <c r="AK234" s="22">
        <f>IFERROR(VLOOKUP(E234,'Цен. бум. и деп.'!E:AK,33,0),0)</f>
        <v>0</v>
      </c>
      <c r="AL234" s="22">
        <f>IFERROR(VLOOKUP(E234,'Цен. бум. и деп.'!E:AK,29,0),0)</f>
        <v>0</v>
      </c>
      <c r="AM234" s="22">
        <f>IFERROR(VLOOKUP(E234,'Цен. бум. и деп.'!E:AK,31,0),0)</f>
        <v>0</v>
      </c>
      <c r="AN234">
        <f>IF(T234=643,1,'Вводные данные и сценарии'!$B$52+1)</f>
        <v>1</v>
      </c>
      <c r="AO234" s="22">
        <f t="shared" si="81"/>
        <v>0</v>
      </c>
      <c r="AP234">
        <f>IF(T234=643,1,'Вводные данные и сценарии'!$C$52+1)</f>
        <v>1</v>
      </c>
      <c r="AQ234" s="22">
        <f t="shared" si="82"/>
        <v>0</v>
      </c>
      <c r="AR234" s="22">
        <f>IF(AND(C234="Недвижимость",D234="жилая"),-AH234*('Вводные данные и сценарии'!$B$58),IF(AND(C234="Недвижимость",D234="нежилая"),-AH234*('Вводные данные и сценарии'!$B$59),0))</f>
        <v>0</v>
      </c>
      <c r="AS234" s="22"/>
      <c r="AT234" s="22">
        <f t="shared" si="83"/>
        <v>0</v>
      </c>
      <c r="AU234" s="55" t="str">
        <f>VLOOKUP(G234,Свод!A:I,9,0)</f>
        <v>исп. расп. Пуассона</v>
      </c>
      <c r="AV234">
        <f>U234-Итог!$B$1</f>
        <v>344</v>
      </c>
      <c r="AW234" s="56">
        <f t="shared" si="84"/>
        <v>0.18067068493150684</v>
      </c>
      <c r="AX234" s="232" t="str">
        <f>IF(AU234="исп. метод Монте-Карло",VLOOKUP(G234,Свод!A:J,10,0),"")</f>
        <v/>
      </c>
      <c r="AY234" s="22">
        <f t="shared" si="85"/>
        <v>0</v>
      </c>
      <c r="AZ234" s="22">
        <f>VLOOKUP(T234,'Курс валют'!$A$2:$B$37,2,0)</f>
        <v>1</v>
      </c>
      <c r="BA234" s="6" t="s">
        <v>940</v>
      </c>
      <c r="BE234" s="6"/>
    </row>
    <row r="235" spans="1:57" x14ac:dyDescent="0.25">
      <c r="A235">
        <v>1</v>
      </c>
      <c r="B235">
        <f t="shared" si="80"/>
        <v>232</v>
      </c>
      <c r="C235" s="227" t="s">
        <v>5</v>
      </c>
      <c r="D235" s="58"/>
      <c r="F235" t="s">
        <v>526</v>
      </c>
      <c r="G235" t="s">
        <v>527</v>
      </c>
      <c r="M235">
        <v>18</v>
      </c>
      <c r="N235">
        <f>VLOOKUP(M235,'Вводные данные и сценарии'!$A$75:$C$96,3,0)</f>
        <v>0.19170000000000001</v>
      </c>
      <c r="P235" s="22"/>
      <c r="Q235" s="22">
        <v>310107</v>
      </c>
      <c r="R235" s="22">
        <v>0</v>
      </c>
      <c r="S235" s="22">
        <v>310107</v>
      </c>
      <c r="T235">
        <v>643</v>
      </c>
      <c r="U235" s="24">
        <v>43723</v>
      </c>
      <c r="V235" s="6"/>
      <c r="AE235" s="19" t="s">
        <v>111</v>
      </c>
      <c r="AF235" s="19" t="s">
        <v>114</v>
      </c>
      <c r="AG235" t="s">
        <v>941</v>
      </c>
      <c r="AH235" s="6">
        <f>IF(OR(C235="Денежные средства",C235="Доля перестраховщика в страховых резервах (регуляторная)",C235="Недвижимость",C235="Требования по текущему налогу на прибыль"),Q235,
IF(OR(C235="Депозиты",C235="Ценные бумаги",C235="Займ страхователю по договору страхования жизни",C235="Займ"),VLOOKUP(E235,'Цен. бум. и деп.'!E:AE,27,0),IF(C235="Производный финансовый инструмент",ПФИ!$B$15,MIN(Q235-R235,S235))))</f>
        <v>310107</v>
      </c>
      <c r="AI235" s="6">
        <f>AH235*VLOOKUP(G235,Свод!A:H,8,0)</f>
        <v>0</v>
      </c>
      <c r="AJ235" s="22">
        <f>IFERROR(VLOOKUP(E235,'Цен. бум. и деп.'!E:AK,30,0),0)</f>
        <v>0</v>
      </c>
      <c r="AK235" s="22">
        <f>IFERROR(VLOOKUP(E235,'Цен. бум. и деп.'!E:AK,33,0),0)</f>
        <v>0</v>
      </c>
      <c r="AL235" s="22">
        <f>IFERROR(VLOOKUP(E235,'Цен. бум. и деп.'!E:AK,29,0),0)</f>
        <v>0</v>
      </c>
      <c r="AM235" s="22">
        <f>IFERROR(VLOOKUP(E235,'Цен. бум. и деп.'!E:AK,31,0),0)</f>
        <v>0</v>
      </c>
      <c r="AN235">
        <f>IF(T235=643,1,'Вводные данные и сценарии'!$B$52+1)</f>
        <v>1</v>
      </c>
      <c r="AO235" s="22">
        <f t="shared" si="81"/>
        <v>0</v>
      </c>
      <c r="AP235">
        <f>IF(T235=643,1,'Вводные данные и сценарии'!$C$52+1)</f>
        <v>1</v>
      </c>
      <c r="AQ235" s="22">
        <f t="shared" si="82"/>
        <v>0</v>
      </c>
      <c r="AR235" s="22">
        <f>IF(AND(C235="Недвижимость",D235="жилая"),-AH235*('Вводные данные и сценарии'!$B$58),IF(AND(C235="Недвижимость",D235="нежилая"),-AH235*('Вводные данные и сценарии'!$B$59),0))</f>
        <v>0</v>
      </c>
      <c r="AS235" s="22"/>
      <c r="AT235" s="22">
        <f t="shared" si="83"/>
        <v>0</v>
      </c>
      <c r="AU235" s="55" t="str">
        <f>VLOOKUP(G235,Свод!A:I,9,0)</f>
        <v>исп. расп. Пуассона</v>
      </c>
      <c r="AV235">
        <f>U235-Итог!$B$1</f>
        <v>258</v>
      </c>
      <c r="AW235" s="56">
        <f t="shared" si="84"/>
        <v>0.13550301369863016</v>
      </c>
      <c r="AX235" s="232" t="str">
        <f>IF(AU235="исп. метод Монте-Карло",VLOOKUP(G235,Свод!A:J,10,0),"")</f>
        <v/>
      </c>
      <c r="AY235" s="22">
        <f t="shared" si="85"/>
        <v>0</v>
      </c>
      <c r="AZ235" s="22">
        <f>VLOOKUP(T235,'Курс валют'!$A$2:$B$37,2,0)</f>
        <v>1</v>
      </c>
      <c r="BA235" s="6" t="s">
        <v>940</v>
      </c>
      <c r="BE235" s="6"/>
    </row>
    <row r="236" spans="1:57" x14ac:dyDescent="0.25">
      <c r="A236">
        <v>1</v>
      </c>
      <c r="B236">
        <f t="shared" si="80"/>
        <v>233</v>
      </c>
      <c r="C236" s="227" t="s">
        <v>5</v>
      </c>
      <c r="D236" s="58"/>
      <c r="F236" t="s">
        <v>528</v>
      </c>
      <c r="G236" t="s">
        <v>529</v>
      </c>
      <c r="M236">
        <v>18</v>
      </c>
      <c r="N236">
        <f>VLOOKUP(M236,'Вводные данные и сценарии'!$A$75:$C$96,3,0)</f>
        <v>0.19170000000000001</v>
      </c>
      <c r="P236" s="22"/>
      <c r="Q236" s="22">
        <v>480788</v>
      </c>
      <c r="R236" s="22">
        <v>0</v>
      </c>
      <c r="S236" s="22">
        <v>480788</v>
      </c>
      <c r="T236">
        <v>643</v>
      </c>
      <c r="U236" s="24">
        <v>43794</v>
      </c>
      <c r="V236" s="6"/>
      <c r="AE236" s="19" t="s">
        <v>111</v>
      </c>
      <c r="AF236" s="19" t="s">
        <v>114</v>
      </c>
      <c r="AG236" t="s">
        <v>941</v>
      </c>
      <c r="AH236" s="6">
        <f>IF(OR(C236="Денежные средства",C236="Доля перестраховщика в страховых резервах (регуляторная)",C236="Недвижимость",C236="Требования по текущему налогу на прибыль"),Q236,
IF(OR(C236="Депозиты",C236="Ценные бумаги",C236="Займ страхователю по договору страхования жизни",C236="Займ"),VLOOKUP(E236,'Цен. бум. и деп.'!E:AE,27,0),IF(C236="Производный финансовый инструмент",ПФИ!$B$15,MIN(Q236-R236,S236))))</f>
        <v>480788</v>
      </c>
      <c r="AI236" s="6">
        <f>AH236*VLOOKUP(G236,Свод!A:H,8,0)</f>
        <v>0</v>
      </c>
      <c r="AJ236" s="22">
        <f>IFERROR(VLOOKUP(E236,'Цен. бум. и деп.'!E:AK,30,0),0)</f>
        <v>0</v>
      </c>
      <c r="AK236" s="22">
        <f>IFERROR(VLOOKUP(E236,'Цен. бум. и деп.'!E:AK,33,0),0)</f>
        <v>0</v>
      </c>
      <c r="AL236" s="22">
        <f>IFERROR(VLOOKUP(E236,'Цен. бум. и деп.'!E:AK,29,0),0)</f>
        <v>0</v>
      </c>
      <c r="AM236" s="22">
        <f>IFERROR(VLOOKUP(E236,'Цен. бум. и деп.'!E:AK,31,0),0)</f>
        <v>0</v>
      </c>
      <c r="AN236">
        <f>IF(T236=643,1,'Вводные данные и сценарии'!$B$52+1)</f>
        <v>1</v>
      </c>
      <c r="AO236" s="22">
        <f t="shared" si="81"/>
        <v>0</v>
      </c>
      <c r="AP236">
        <f>IF(T236=643,1,'Вводные данные и сценарии'!$C$52+1)</f>
        <v>1</v>
      </c>
      <c r="AQ236" s="22">
        <f t="shared" si="82"/>
        <v>0</v>
      </c>
      <c r="AR236" s="22">
        <f>IF(AND(C236="Недвижимость",D236="жилая"),-AH236*('Вводные данные и сценарии'!$B$58),IF(AND(C236="Недвижимость",D236="нежилая"),-AH236*('Вводные данные и сценарии'!$B$59),0))</f>
        <v>0</v>
      </c>
      <c r="AS236" s="22"/>
      <c r="AT236" s="22">
        <f t="shared" si="83"/>
        <v>0</v>
      </c>
      <c r="AU236" s="55" t="str">
        <f>VLOOKUP(G236,Свод!A:I,9,0)</f>
        <v>исп. расп. Пуассона</v>
      </c>
      <c r="AV236">
        <f>U236-Итог!$B$1</f>
        <v>329</v>
      </c>
      <c r="AW236" s="56">
        <f t="shared" si="84"/>
        <v>0.17279260273972605</v>
      </c>
      <c r="AX236" s="232" t="str">
        <f>IF(AU236="исп. метод Монте-Карло",VLOOKUP(G236,Свод!A:J,10,0),"")</f>
        <v/>
      </c>
      <c r="AY236" s="22">
        <f t="shared" si="85"/>
        <v>0</v>
      </c>
      <c r="AZ236" s="22">
        <f>VLOOKUP(T236,'Курс валют'!$A$2:$B$37,2,0)</f>
        <v>1</v>
      </c>
      <c r="BA236" s="6" t="s">
        <v>940</v>
      </c>
      <c r="BE236" s="6"/>
    </row>
    <row r="237" spans="1:57" x14ac:dyDescent="0.25">
      <c r="A237">
        <v>1</v>
      </c>
      <c r="B237">
        <f t="shared" si="80"/>
        <v>234</v>
      </c>
      <c r="C237" s="227" t="s">
        <v>5</v>
      </c>
      <c r="D237" s="58"/>
      <c r="F237" t="s">
        <v>530</v>
      </c>
      <c r="G237" t="s">
        <v>531</v>
      </c>
      <c r="M237">
        <v>18</v>
      </c>
      <c r="N237">
        <f>VLOOKUP(M237,'Вводные данные и сценарии'!$A$75:$C$96,3,0)</f>
        <v>0.19170000000000001</v>
      </c>
      <c r="P237" s="22"/>
      <c r="Q237" s="22">
        <v>448544</v>
      </c>
      <c r="R237" s="22">
        <v>0</v>
      </c>
      <c r="S237" s="22">
        <v>448544</v>
      </c>
      <c r="T237">
        <v>643</v>
      </c>
      <c r="U237" s="24">
        <v>43757</v>
      </c>
      <c r="V237" s="6"/>
      <c r="AE237" s="19" t="s">
        <v>111</v>
      </c>
      <c r="AF237" s="19" t="s">
        <v>114</v>
      </c>
      <c r="AG237" t="s">
        <v>941</v>
      </c>
      <c r="AH237" s="6">
        <f>IF(OR(C237="Денежные средства",C237="Доля перестраховщика в страховых резервах (регуляторная)",C237="Недвижимость",C237="Требования по текущему налогу на прибыль"),Q237,
IF(OR(C237="Депозиты",C237="Ценные бумаги",C237="Займ страхователю по договору страхования жизни",C237="Займ"),VLOOKUP(E237,'Цен. бум. и деп.'!E:AE,27,0),IF(C237="Производный финансовый инструмент",ПФИ!$B$15,MIN(Q237-R237,S237))))</f>
        <v>448544</v>
      </c>
      <c r="AI237" s="6">
        <f>AH237*VLOOKUP(G237,Свод!A:H,8,0)</f>
        <v>0</v>
      </c>
      <c r="AJ237" s="22">
        <f>IFERROR(VLOOKUP(E237,'Цен. бум. и деп.'!E:AK,30,0),0)</f>
        <v>0</v>
      </c>
      <c r="AK237" s="22">
        <f>IFERROR(VLOOKUP(E237,'Цен. бум. и деп.'!E:AK,33,0),0)</f>
        <v>0</v>
      </c>
      <c r="AL237" s="22">
        <f>IFERROR(VLOOKUP(E237,'Цен. бум. и деп.'!E:AK,29,0),0)</f>
        <v>0</v>
      </c>
      <c r="AM237" s="22">
        <f>IFERROR(VLOOKUP(E237,'Цен. бум. и деп.'!E:AK,31,0),0)</f>
        <v>0</v>
      </c>
      <c r="AN237">
        <f>IF(T237=643,1,'Вводные данные и сценарии'!$B$52+1)</f>
        <v>1</v>
      </c>
      <c r="AO237" s="22">
        <f t="shared" si="81"/>
        <v>0</v>
      </c>
      <c r="AP237">
        <f>IF(T237=643,1,'Вводные данные и сценарии'!$C$52+1)</f>
        <v>1</v>
      </c>
      <c r="AQ237" s="22">
        <f t="shared" si="82"/>
        <v>0</v>
      </c>
      <c r="AR237" s="22">
        <f>IF(AND(C237="Недвижимость",D237="жилая"),-AH237*('Вводные данные и сценарии'!$B$58),IF(AND(C237="Недвижимость",D237="нежилая"),-AH237*('Вводные данные и сценарии'!$B$59),0))</f>
        <v>0</v>
      </c>
      <c r="AS237" s="22"/>
      <c r="AT237" s="22">
        <f t="shared" si="83"/>
        <v>0</v>
      </c>
      <c r="AU237" s="55" t="str">
        <f>VLOOKUP(G237,Свод!A:I,9,0)</f>
        <v>исп. расп. Пуассона</v>
      </c>
      <c r="AV237">
        <f>U237-Итог!$B$1</f>
        <v>292</v>
      </c>
      <c r="AW237" s="56">
        <f t="shared" si="84"/>
        <v>0.15336000000000002</v>
      </c>
      <c r="AX237" s="232" t="str">
        <f>IF(AU237="исп. метод Монте-Карло",VLOOKUP(G237,Свод!A:J,10,0),"")</f>
        <v/>
      </c>
      <c r="AY237" s="22">
        <f t="shared" si="85"/>
        <v>0</v>
      </c>
      <c r="AZ237" s="22">
        <f>VLOOKUP(T237,'Курс валют'!$A$2:$B$37,2,0)</f>
        <v>1</v>
      </c>
      <c r="BA237" s="6" t="s">
        <v>940</v>
      </c>
      <c r="BE237" s="6"/>
    </row>
    <row r="238" spans="1:57" x14ac:dyDescent="0.25">
      <c r="A238">
        <v>1</v>
      </c>
      <c r="B238">
        <f t="shared" si="80"/>
        <v>235</v>
      </c>
      <c r="C238" s="227" t="s">
        <v>5</v>
      </c>
      <c r="D238" s="58"/>
      <c r="F238" t="s">
        <v>532</v>
      </c>
      <c r="G238" t="s">
        <v>533</v>
      </c>
      <c r="M238">
        <v>18</v>
      </c>
      <c r="N238">
        <f>VLOOKUP(M238,'Вводные данные и сценарии'!$A$75:$C$96,3,0)</f>
        <v>0.19170000000000001</v>
      </c>
      <c r="P238" s="22"/>
      <c r="Q238" s="22">
        <v>793014</v>
      </c>
      <c r="R238" s="22">
        <v>0</v>
      </c>
      <c r="S238" s="22">
        <v>793014</v>
      </c>
      <c r="T238">
        <v>643</v>
      </c>
      <c r="U238" s="24">
        <v>43825</v>
      </c>
      <c r="V238" s="6"/>
      <c r="AE238" s="19" t="s">
        <v>111</v>
      </c>
      <c r="AF238" s="19" t="s">
        <v>114</v>
      </c>
      <c r="AG238" t="s">
        <v>941</v>
      </c>
      <c r="AH238" s="6">
        <f>IF(OR(C238="Денежные средства",C238="Доля перестраховщика в страховых резервах (регуляторная)",C238="Недвижимость",C238="Требования по текущему налогу на прибыль"),Q238,
IF(OR(C238="Депозиты",C238="Ценные бумаги",C238="Займ страхователю по договору страхования жизни",C238="Займ"),VLOOKUP(E238,'Цен. бум. и деп.'!E:AE,27,0),IF(C238="Производный финансовый инструмент",ПФИ!$B$15,MIN(Q238-R238,S238))))</f>
        <v>793014</v>
      </c>
      <c r="AI238" s="6">
        <f>AH238*VLOOKUP(G238,Свод!A:H,8,0)</f>
        <v>0</v>
      </c>
      <c r="AJ238" s="22">
        <f>IFERROR(VLOOKUP(E238,'Цен. бум. и деп.'!E:AK,30,0),0)</f>
        <v>0</v>
      </c>
      <c r="AK238" s="22">
        <f>IFERROR(VLOOKUP(E238,'Цен. бум. и деп.'!E:AK,33,0),0)</f>
        <v>0</v>
      </c>
      <c r="AL238" s="22">
        <f>IFERROR(VLOOKUP(E238,'Цен. бум. и деп.'!E:AK,29,0),0)</f>
        <v>0</v>
      </c>
      <c r="AM238" s="22">
        <f>IFERROR(VLOOKUP(E238,'Цен. бум. и деп.'!E:AK,31,0),0)</f>
        <v>0</v>
      </c>
      <c r="AN238">
        <f>IF(T238=643,1,'Вводные данные и сценарии'!$B$52+1)</f>
        <v>1</v>
      </c>
      <c r="AO238" s="22">
        <f t="shared" si="81"/>
        <v>0</v>
      </c>
      <c r="AP238">
        <f>IF(T238=643,1,'Вводные данные и сценарии'!$C$52+1)</f>
        <v>1</v>
      </c>
      <c r="AQ238" s="22">
        <f t="shared" si="82"/>
        <v>0</v>
      </c>
      <c r="AR238" s="22">
        <f>IF(AND(C238="Недвижимость",D238="жилая"),-AH238*('Вводные данные и сценарии'!$B$58),IF(AND(C238="Недвижимость",D238="нежилая"),-AH238*('Вводные данные и сценарии'!$B$59),0))</f>
        <v>0</v>
      </c>
      <c r="AS238" s="22"/>
      <c r="AT238" s="22">
        <f t="shared" si="83"/>
        <v>0</v>
      </c>
      <c r="AU238" s="55" t="str">
        <f>VLOOKUP(G238,Свод!A:I,9,0)</f>
        <v>исп. расп. Пуассона</v>
      </c>
      <c r="AV238">
        <f>U238-Итог!$B$1</f>
        <v>360</v>
      </c>
      <c r="AW238" s="56">
        <f t="shared" si="84"/>
        <v>0.18907397260273973</v>
      </c>
      <c r="AX238" s="232" t="str">
        <f>IF(AU238="исп. метод Монте-Карло",VLOOKUP(G238,Свод!A:J,10,0),"")</f>
        <v/>
      </c>
      <c r="AY238" s="22">
        <f t="shared" si="85"/>
        <v>0</v>
      </c>
      <c r="AZ238" s="22">
        <f>VLOOKUP(T238,'Курс валют'!$A$2:$B$37,2,0)</f>
        <v>1</v>
      </c>
      <c r="BA238" s="6" t="s">
        <v>940</v>
      </c>
      <c r="BE238" s="6"/>
    </row>
    <row r="239" spans="1:57" x14ac:dyDescent="0.25">
      <c r="A239">
        <v>1</v>
      </c>
      <c r="B239">
        <f t="shared" si="80"/>
        <v>236</v>
      </c>
      <c r="C239" s="227" t="s">
        <v>5</v>
      </c>
      <c r="D239" s="58"/>
      <c r="F239" t="s">
        <v>534</v>
      </c>
      <c r="G239" t="s">
        <v>535</v>
      </c>
      <c r="M239">
        <v>18</v>
      </c>
      <c r="N239">
        <f>VLOOKUP(M239,'Вводные данные и сценарии'!$A$75:$C$96,3,0)</f>
        <v>0.19170000000000001</v>
      </c>
      <c r="P239" s="22"/>
      <c r="Q239" s="22">
        <v>993894</v>
      </c>
      <c r="R239" s="22">
        <v>0</v>
      </c>
      <c r="S239" s="22">
        <v>993894</v>
      </c>
      <c r="T239">
        <v>643</v>
      </c>
      <c r="U239" s="24">
        <v>43693</v>
      </c>
      <c r="V239" s="6"/>
      <c r="AE239" s="19" t="s">
        <v>111</v>
      </c>
      <c r="AF239" s="19" t="s">
        <v>114</v>
      </c>
      <c r="AG239" t="s">
        <v>941</v>
      </c>
      <c r="AH239" s="6">
        <f>IF(OR(C239="Денежные средства",C239="Доля перестраховщика в страховых резервах (регуляторная)",C239="Недвижимость",C239="Требования по текущему налогу на прибыль"),Q239,
IF(OR(C239="Депозиты",C239="Ценные бумаги",C239="Займ страхователю по договору страхования жизни",C239="Займ"),VLOOKUP(E239,'Цен. бум. и деп.'!E:AE,27,0),IF(C239="Производный финансовый инструмент",ПФИ!$B$15,MIN(Q239-R239,S239))))</f>
        <v>993894</v>
      </c>
      <c r="AI239" s="6">
        <f>AH239*VLOOKUP(G239,Свод!A:H,8,0)</f>
        <v>0</v>
      </c>
      <c r="AJ239" s="22">
        <f>IFERROR(VLOOKUP(E239,'Цен. бум. и деп.'!E:AK,30,0),0)</f>
        <v>0</v>
      </c>
      <c r="AK239" s="22">
        <f>IFERROR(VLOOKUP(E239,'Цен. бум. и деп.'!E:AK,33,0),0)</f>
        <v>0</v>
      </c>
      <c r="AL239" s="22">
        <f>IFERROR(VLOOKUP(E239,'Цен. бум. и деп.'!E:AK,29,0),0)</f>
        <v>0</v>
      </c>
      <c r="AM239" s="22">
        <f>IFERROR(VLOOKUP(E239,'Цен. бум. и деп.'!E:AK,31,0),0)</f>
        <v>0</v>
      </c>
      <c r="AN239">
        <f>IF(T239=643,1,'Вводные данные и сценарии'!$B$52+1)</f>
        <v>1</v>
      </c>
      <c r="AO239" s="22">
        <f t="shared" si="81"/>
        <v>0</v>
      </c>
      <c r="AP239">
        <f>IF(T239=643,1,'Вводные данные и сценарии'!$C$52+1)</f>
        <v>1</v>
      </c>
      <c r="AQ239" s="22">
        <f t="shared" si="82"/>
        <v>0</v>
      </c>
      <c r="AR239" s="22">
        <f>IF(AND(C239="Недвижимость",D239="жилая"),-AH239*('Вводные данные и сценарии'!$B$58),IF(AND(C239="Недвижимость",D239="нежилая"),-AH239*('Вводные данные и сценарии'!$B$59),0))</f>
        <v>0</v>
      </c>
      <c r="AS239" s="22"/>
      <c r="AT239" s="22">
        <f t="shared" si="83"/>
        <v>0</v>
      </c>
      <c r="AU239" s="55" t="str">
        <f>VLOOKUP(G239,Свод!A:I,9,0)</f>
        <v>исп. расп. Пуассона</v>
      </c>
      <c r="AV239">
        <f>U239-Итог!$B$1</f>
        <v>228</v>
      </c>
      <c r="AW239" s="56">
        <f t="shared" si="84"/>
        <v>0.11974684931506849</v>
      </c>
      <c r="AX239" s="232" t="str">
        <f>IF(AU239="исп. метод Монте-Карло",VLOOKUP(G239,Свод!A:J,10,0),"")</f>
        <v/>
      </c>
      <c r="AY239" s="22">
        <f t="shared" si="85"/>
        <v>0</v>
      </c>
      <c r="AZ239" s="22">
        <f>VLOOKUP(T239,'Курс валют'!$A$2:$B$37,2,0)</f>
        <v>1</v>
      </c>
      <c r="BA239" s="6" t="s">
        <v>940</v>
      </c>
      <c r="BE239" s="6"/>
    </row>
    <row r="240" spans="1:57" x14ac:dyDescent="0.25">
      <c r="A240">
        <v>1</v>
      </c>
      <c r="B240">
        <f t="shared" si="80"/>
        <v>237</v>
      </c>
      <c r="C240" s="227" t="s">
        <v>5</v>
      </c>
      <c r="D240" s="58"/>
      <c r="F240" t="s">
        <v>536</v>
      </c>
      <c r="G240" t="s">
        <v>537</v>
      </c>
      <c r="M240">
        <v>18</v>
      </c>
      <c r="N240">
        <f>VLOOKUP(M240,'Вводные данные и сценарии'!$A$75:$C$96,3,0)</f>
        <v>0.19170000000000001</v>
      </c>
      <c r="P240" s="22"/>
      <c r="Q240" s="22">
        <v>235146</v>
      </c>
      <c r="R240" s="22">
        <v>0</v>
      </c>
      <c r="S240" s="22">
        <v>235146</v>
      </c>
      <c r="T240">
        <v>643</v>
      </c>
      <c r="U240" s="24">
        <v>43547</v>
      </c>
      <c r="V240" s="6"/>
      <c r="AE240" s="19" t="s">
        <v>111</v>
      </c>
      <c r="AF240" s="19" t="s">
        <v>114</v>
      </c>
      <c r="AG240" t="s">
        <v>941</v>
      </c>
      <c r="AH240" s="6">
        <f>IF(OR(C240="Денежные средства",C240="Доля перестраховщика в страховых резервах (регуляторная)",C240="Недвижимость",C240="Требования по текущему налогу на прибыль"),Q240,
IF(OR(C240="Депозиты",C240="Ценные бумаги",C240="Займ страхователю по договору страхования жизни",C240="Займ"),VLOOKUP(E240,'Цен. бум. и деп.'!E:AE,27,0),IF(C240="Производный финансовый инструмент",ПФИ!$B$15,MIN(Q240-R240,S240))))</f>
        <v>235146</v>
      </c>
      <c r="AI240" s="6">
        <f>AH240*VLOOKUP(G240,Свод!A:H,8,0)</f>
        <v>0</v>
      </c>
      <c r="AJ240" s="22">
        <f>IFERROR(VLOOKUP(E240,'Цен. бум. и деп.'!E:AK,30,0),0)</f>
        <v>0</v>
      </c>
      <c r="AK240" s="22">
        <f>IFERROR(VLOOKUP(E240,'Цен. бум. и деп.'!E:AK,33,0),0)</f>
        <v>0</v>
      </c>
      <c r="AL240" s="22">
        <f>IFERROR(VLOOKUP(E240,'Цен. бум. и деп.'!E:AK,29,0),0)</f>
        <v>0</v>
      </c>
      <c r="AM240" s="22">
        <f>IFERROR(VLOOKUP(E240,'Цен. бум. и деп.'!E:AK,31,0),0)</f>
        <v>0</v>
      </c>
      <c r="AN240">
        <f>IF(T240=643,1,'Вводные данные и сценарии'!$B$52+1)</f>
        <v>1</v>
      </c>
      <c r="AO240" s="22">
        <f t="shared" si="81"/>
        <v>0</v>
      </c>
      <c r="AP240">
        <f>IF(T240=643,1,'Вводные данные и сценарии'!$C$52+1)</f>
        <v>1</v>
      </c>
      <c r="AQ240" s="22">
        <f t="shared" si="82"/>
        <v>0</v>
      </c>
      <c r="AR240" s="22">
        <f>IF(AND(C240="Недвижимость",D240="жилая"),-AH240*('Вводные данные и сценарии'!$B$58),IF(AND(C240="Недвижимость",D240="нежилая"),-AH240*('Вводные данные и сценарии'!$B$59),0))</f>
        <v>0</v>
      </c>
      <c r="AS240" s="22"/>
      <c r="AT240" s="22">
        <f t="shared" si="83"/>
        <v>0</v>
      </c>
      <c r="AU240" s="55" t="str">
        <f>VLOOKUP(G240,Свод!A:I,9,0)</f>
        <v>исп. расп. Пуассона</v>
      </c>
      <c r="AV240">
        <f>U240-Итог!$B$1</f>
        <v>82</v>
      </c>
      <c r="AW240" s="56">
        <f t="shared" si="84"/>
        <v>4.3066849315068496E-2</v>
      </c>
      <c r="AX240" s="232" t="str">
        <f>IF(AU240="исп. метод Монте-Карло",VLOOKUP(G240,Свод!A:J,10,0),"")</f>
        <v/>
      </c>
      <c r="AY240" s="22">
        <f t="shared" si="85"/>
        <v>0</v>
      </c>
      <c r="AZ240" s="22">
        <f>VLOOKUP(T240,'Курс валют'!$A$2:$B$37,2,0)</f>
        <v>1</v>
      </c>
      <c r="BA240" s="6" t="s">
        <v>940</v>
      </c>
      <c r="BE240" s="6"/>
    </row>
    <row r="241" spans="1:57" x14ac:dyDescent="0.25">
      <c r="A241">
        <v>1</v>
      </c>
      <c r="B241">
        <f t="shared" si="80"/>
        <v>238</v>
      </c>
      <c r="C241" s="227" t="s">
        <v>5</v>
      </c>
      <c r="D241" s="58"/>
      <c r="F241" t="s">
        <v>538</v>
      </c>
      <c r="G241" t="s">
        <v>539</v>
      </c>
      <c r="M241">
        <v>18</v>
      </c>
      <c r="N241">
        <f>VLOOKUP(M241,'Вводные данные и сценарии'!$A$75:$C$96,3,0)</f>
        <v>0.19170000000000001</v>
      </c>
      <c r="P241" s="22"/>
      <c r="Q241" s="22">
        <v>112195</v>
      </c>
      <c r="R241" s="22">
        <v>0</v>
      </c>
      <c r="S241" s="22">
        <v>112195</v>
      </c>
      <c r="T241">
        <v>643</v>
      </c>
      <c r="U241" s="24">
        <v>43689</v>
      </c>
      <c r="V241" s="6"/>
      <c r="AE241" s="19" t="s">
        <v>111</v>
      </c>
      <c r="AF241" s="19" t="s">
        <v>114</v>
      </c>
      <c r="AG241" t="s">
        <v>941</v>
      </c>
      <c r="AH241" s="6">
        <f>IF(OR(C241="Денежные средства",C241="Доля перестраховщика в страховых резервах (регуляторная)",C241="Недвижимость",C241="Требования по текущему налогу на прибыль"),Q241,
IF(OR(C241="Депозиты",C241="Ценные бумаги",C241="Займ страхователю по договору страхования жизни",C241="Займ"),VLOOKUP(E241,'Цен. бум. и деп.'!E:AE,27,0),IF(C241="Производный финансовый инструмент",ПФИ!$B$15,MIN(Q241-R241,S241))))</f>
        <v>112195</v>
      </c>
      <c r="AI241" s="6">
        <f>AH241*VLOOKUP(G241,Свод!A:H,8,0)</f>
        <v>0</v>
      </c>
      <c r="AJ241" s="22">
        <f>IFERROR(VLOOKUP(E241,'Цен. бум. и деп.'!E:AK,30,0),0)</f>
        <v>0</v>
      </c>
      <c r="AK241" s="22">
        <f>IFERROR(VLOOKUP(E241,'Цен. бум. и деп.'!E:AK,33,0),0)</f>
        <v>0</v>
      </c>
      <c r="AL241" s="22">
        <f>IFERROR(VLOOKUP(E241,'Цен. бум. и деп.'!E:AK,29,0),0)</f>
        <v>0</v>
      </c>
      <c r="AM241" s="22">
        <f>IFERROR(VLOOKUP(E241,'Цен. бум. и деп.'!E:AK,31,0),0)</f>
        <v>0</v>
      </c>
      <c r="AN241">
        <f>IF(T241=643,1,'Вводные данные и сценарии'!$B$52+1)</f>
        <v>1</v>
      </c>
      <c r="AO241" s="22">
        <f t="shared" si="81"/>
        <v>0</v>
      </c>
      <c r="AP241">
        <f>IF(T241=643,1,'Вводные данные и сценарии'!$C$52+1)</f>
        <v>1</v>
      </c>
      <c r="AQ241" s="22">
        <f t="shared" si="82"/>
        <v>0</v>
      </c>
      <c r="AR241" s="22">
        <f>IF(AND(C241="Недвижимость",D241="жилая"),-AH241*('Вводные данные и сценарии'!$B$58),IF(AND(C241="Недвижимость",D241="нежилая"),-AH241*('Вводные данные и сценарии'!$B$59),0))</f>
        <v>0</v>
      </c>
      <c r="AS241" s="22"/>
      <c r="AT241" s="22">
        <f t="shared" si="83"/>
        <v>0</v>
      </c>
      <c r="AU241" s="55" t="str">
        <f>VLOOKUP(G241,Свод!A:I,9,0)</f>
        <v>исп. расп. Пуассона</v>
      </c>
      <c r="AV241">
        <f>U241-Итог!$B$1</f>
        <v>224</v>
      </c>
      <c r="AW241" s="56">
        <f t="shared" si="84"/>
        <v>0.11764602739726028</v>
      </c>
      <c r="AX241" s="232" t="str">
        <f>IF(AU241="исп. метод Монте-Карло",VLOOKUP(G241,Свод!A:J,10,0),"")</f>
        <v/>
      </c>
      <c r="AY241" s="22">
        <f t="shared" si="85"/>
        <v>0</v>
      </c>
      <c r="AZ241" s="22">
        <f>VLOOKUP(T241,'Курс валют'!$A$2:$B$37,2,0)</f>
        <v>1</v>
      </c>
      <c r="BA241" s="6" t="s">
        <v>940</v>
      </c>
      <c r="BE241" s="6"/>
    </row>
    <row r="242" spans="1:57" x14ac:dyDescent="0.25">
      <c r="A242">
        <v>1</v>
      </c>
      <c r="B242">
        <f t="shared" si="80"/>
        <v>239</v>
      </c>
      <c r="C242" s="227" t="s">
        <v>5</v>
      </c>
      <c r="D242" s="58"/>
      <c r="F242" t="s">
        <v>540</v>
      </c>
      <c r="G242" t="s">
        <v>541</v>
      </c>
      <c r="M242">
        <v>18</v>
      </c>
      <c r="N242">
        <f>VLOOKUP(M242,'Вводные данные и сценарии'!$A$75:$C$96,3,0)</f>
        <v>0.19170000000000001</v>
      </c>
      <c r="P242" s="22"/>
      <c r="Q242" s="22">
        <v>899819</v>
      </c>
      <c r="R242" s="22">
        <v>0</v>
      </c>
      <c r="S242" s="22">
        <v>899819</v>
      </c>
      <c r="T242">
        <v>643</v>
      </c>
      <c r="U242" s="24">
        <v>43655</v>
      </c>
      <c r="V242" s="6"/>
      <c r="AE242" s="19" t="s">
        <v>111</v>
      </c>
      <c r="AF242" s="19" t="s">
        <v>114</v>
      </c>
      <c r="AG242" t="s">
        <v>941</v>
      </c>
      <c r="AH242" s="6">
        <f>IF(OR(C242="Денежные средства",C242="Доля перестраховщика в страховых резервах (регуляторная)",C242="Недвижимость",C242="Требования по текущему налогу на прибыль"),Q242,
IF(OR(C242="Депозиты",C242="Ценные бумаги",C242="Займ страхователю по договору страхования жизни",C242="Займ"),VLOOKUP(E242,'Цен. бум. и деп.'!E:AE,27,0),IF(C242="Производный финансовый инструмент",ПФИ!$B$15,MIN(Q242-R242,S242))))</f>
        <v>899819</v>
      </c>
      <c r="AI242" s="6">
        <f>AH242*VLOOKUP(G242,Свод!A:H,8,0)</f>
        <v>0</v>
      </c>
      <c r="AJ242" s="22">
        <f>IFERROR(VLOOKUP(E242,'Цен. бум. и деп.'!E:AK,30,0),0)</f>
        <v>0</v>
      </c>
      <c r="AK242" s="22">
        <f>IFERROR(VLOOKUP(E242,'Цен. бум. и деп.'!E:AK,33,0),0)</f>
        <v>0</v>
      </c>
      <c r="AL242" s="22">
        <f>IFERROR(VLOOKUP(E242,'Цен. бум. и деп.'!E:AK,29,0),0)</f>
        <v>0</v>
      </c>
      <c r="AM242" s="22">
        <f>IFERROR(VLOOKUP(E242,'Цен. бум. и деп.'!E:AK,31,0),0)</f>
        <v>0</v>
      </c>
      <c r="AN242">
        <f>IF(T242=643,1,'Вводные данные и сценарии'!$B$52+1)</f>
        <v>1</v>
      </c>
      <c r="AO242" s="22">
        <f t="shared" si="81"/>
        <v>0</v>
      </c>
      <c r="AP242">
        <f>IF(T242=643,1,'Вводные данные и сценарии'!$C$52+1)</f>
        <v>1</v>
      </c>
      <c r="AQ242" s="22">
        <f t="shared" si="82"/>
        <v>0</v>
      </c>
      <c r="AR242" s="22">
        <f>IF(AND(C242="Недвижимость",D242="жилая"),-AH242*('Вводные данные и сценарии'!$B$58),IF(AND(C242="Недвижимость",D242="нежилая"),-AH242*('Вводные данные и сценарии'!$B$59),0))</f>
        <v>0</v>
      </c>
      <c r="AS242" s="22"/>
      <c r="AT242" s="22">
        <f t="shared" si="83"/>
        <v>0</v>
      </c>
      <c r="AU242" s="55" t="str">
        <f>VLOOKUP(G242,Свод!A:I,9,0)</f>
        <v>исп. расп. Пуассона</v>
      </c>
      <c r="AV242">
        <f>U242-Итог!$B$1</f>
        <v>190</v>
      </c>
      <c r="AW242" s="56">
        <f t="shared" si="84"/>
        <v>9.9789041095890416E-2</v>
      </c>
      <c r="AX242" s="232" t="str">
        <f>IF(AU242="исп. метод Монте-Карло",VLOOKUP(G242,Свод!A:J,10,0),"")</f>
        <v/>
      </c>
      <c r="AY242" s="22">
        <f t="shared" si="85"/>
        <v>0</v>
      </c>
      <c r="AZ242" s="22">
        <f>VLOOKUP(T242,'Курс валют'!$A$2:$B$37,2,0)</f>
        <v>1</v>
      </c>
      <c r="BA242" s="6" t="s">
        <v>940</v>
      </c>
      <c r="BE242" s="6"/>
    </row>
    <row r="243" spans="1:57" x14ac:dyDescent="0.25">
      <c r="A243">
        <v>1</v>
      </c>
      <c r="B243">
        <f t="shared" si="80"/>
        <v>240</v>
      </c>
      <c r="C243" s="227" t="s">
        <v>5</v>
      </c>
      <c r="D243" s="58"/>
      <c r="F243" t="s">
        <v>542</v>
      </c>
      <c r="G243" t="s">
        <v>543</v>
      </c>
      <c r="M243">
        <v>18</v>
      </c>
      <c r="N243">
        <f>VLOOKUP(M243,'Вводные данные и сценарии'!$A$75:$C$96,3,0)</f>
        <v>0.19170000000000001</v>
      </c>
      <c r="P243" s="22"/>
      <c r="Q243" s="22">
        <v>495175</v>
      </c>
      <c r="R243" s="22">
        <v>0</v>
      </c>
      <c r="S243" s="22">
        <v>495175</v>
      </c>
      <c r="T243">
        <v>643</v>
      </c>
      <c r="U243" s="24">
        <v>43490</v>
      </c>
      <c r="V243" s="6"/>
      <c r="AE243" s="19" t="s">
        <v>111</v>
      </c>
      <c r="AF243" s="19" t="s">
        <v>114</v>
      </c>
      <c r="AG243" t="s">
        <v>941</v>
      </c>
      <c r="AH243" s="6">
        <f>IF(OR(C243="Денежные средства",C243="Доля перестраховщика в страховых резервах (регуляторная)",C243="Недвижимость",C243="Требования по текущему налогу на прибыль"),Q243,
IF(OR(C243="Депозиты",C243="Ценные бумаги",C243="Займ страхователю по договору страхования жизни",C243="Займ"),VLOOKUP(E243,'Цен. бум. и деп.'!E:AE,27,0),IF(C243="Производный финансовый инструмент",ПФИ!$B$15,MIN(Q243-R243,S243))))</f>
        <v>495175</v>
      </c>
      <c r="AI243" s="6">
        <f>AH243*VLOOKUP(G243,Свод!A:H,8,0)</f>
        <v>0</v>
      </c>
      <c r="AJ243" s="22">
        <f>IFERROR(VLOOKUP(E243,'Цен. бум. и деп.'!E:AK,30,0),0)</f>
        <v>0</v>
      </c>
      <c r="AK243" s="22">
        <f>IFERROR(VLOOKUP(E243,'Цен. бум. и деп.'!E:AK,33,0),0)</f>
        <v>0</v>
      </c>
      <c r="AL243" s="22">
        <f>IFERROR(VLOOKUP(E243,'Цен. бум. и деп.'!E:AK,29,0),0)</f>
        <v>0</v>
      </c>
      <c r="AM243" s="22">
        <f>IFERROR(VLOOKUP(E243,'Цен. бум. и деп.'!E:AK,31,0),0)</f>
        <v>0</v>
      </c>
      <c r="AN243">
        <f>IF(T243=643,1,'Вводные данные и сценарии'!$B$52+1)</f>
        <v>1</v>
      </c>
      <c r="AO243" s="22">
        <f t="shared" si="81"/>
        <v>0</v>
      </c>
      <c r="AP243">
        <f>IF(T243=643,1,'Вводные данные и сценарии'!$C$52+1)</f>
        <v>1</v>
      </c>
      <c r="AQ243" s="22">
        <f t="shared" si="82"/>
        <v>0</v>
      </c>
      <c r="AR243" s="22">
        <f>IF(AND(C243="Недвижимость",D243="жилая"),-AH243*('Вводные данные и сценарии'!$B$58),IF(AND(C243="Недвижимость",D243="нежилая"),-AH243*('Вводные данные и сценарии'!$B$59),0))</f>
        <v>0</v>
      </c>
      <c r="AS243" s="22"/>
      <c r="AT243" s="22">
        <f t="shared" si="83"/>
        <v>0</v>
      </c>
      <c r="AU243" s="55" t="str">
        <f>VLOOKUP(G243,Свод!A:I,9,0)</f>
        <v>исп. расп. Пуассона</v>
      </c>
      <c r="AV243">
        <f>U243-Итог!$B$1</f>
        <v>25</v>
      </c>
      <c r="AW243" s="56">
        <f t="shared" si="84"/>
        <v>1.3130136986301371E-2</v>
      </c>
      <c r="AX243" s="232" t="str">
        <f>IF(AU243="исп. метод Монте-Карло",VLOOKUP(G243,Свод!A:J,10,0),"")</f>
        <v/>
      </c>
      <c r="AY243" s="22">
        <f t="shared" si="85"/>
        <v>0</v>
      </c>
      <c r="AZ243" s="22">
        <f>VLOOKUP(T243,'Курс валют'!$A$2:$B$37,2,0)</f>
        <v>1</v>
      </c>
      <c r="BA243" s="6" t="s">
        <v>940</v>
      </c>
      <c r="BE243" s="6"/>
    </row>
    <row r="244" spans="1:57" x14ac:dyDescent="0.25">
      <c r="A244">
        <v>1</v>
      </c>
      <c r="B244">
        <f t="shared" si="80"/>
        <v>241</v>
      </c>
      <c r="C244" s="227" t="s">
        <v>5</v>
      </c>
      <c r="D244" s="58"/>
      <c r="F244" t="s">
        <v>544</v>
      </c>
      <c r="G244" t="s">
        <v>545</v>
      </c>
      <c r="M244">
        <v>18</v>
      </c>
      <c r="N244">
        <f>VLOOKUP(M244,'Вводные данные и сценарии'!$A$75:$C$96,3,0)</f>
        <v>0.19170000000000001</v>
      </c>
      <c r="P244" s="22"/>
      <c r="Q244" s="22">
        <v>414051</v>
      </c>
      <c r="R244" s="22">
        <v>0</v>
      </c>
      <c r="S244" s="22">
        <v>414051</v>
      </c>
      <c r="T244">
        <v>643</v>
      </c>
      <c r="U244" s="24">
        <v>43740</v>
      </c>
      <c r="V244" s="6"/>
      <c r="AE244" s="19" t="s">
        <v>111</v>
      </c>
      <c r="AF244" s="19" t="s">
        <v>114</v>
      </c>
      <c r="AG244" t="s">
        <v>941</v>
      </c>
      <c r="AH244" s="6">
        <f>IF(OR(C244="Денежные средства",C244="Доля перестраховщика в страховых резервах (регуляторная)",C244="Недвижимость",C244="Требования по текущему налогу на прибыль"),Q244,
IF(OR(C244="Депозиты",C244="Ценные бумаги",C244="Займ страхователю по договору страхования жизни",C244="Займ"),VLOOKUP(E244,'Цен. бум. и деп.'!E:AE,27,0),IF(C244="Производный финансовый инструмент",ПФИ!$B$15,MIN(Q244-R244,S244))))</f>
        <v>414051</v>
      </c>
      <c r="AI244" s="6">
        <f>AH244*VLOOKUP(G244,Свод!A:H,8,0)</f>
        <v>0</v>
      </c>
      <c r="AJ244" s="22">
        <f>IFERROR(VLOOKUP(E244,'Цен. бум. и деп.'!E:AK,30,0),0)</f>
        <v>0</v>
      </c>
      <c r="AK244" s="22">
        <f>IFERROR(VLOOKUP(E244,'Цен. бум. и деп.'!E:AK,33,0),0)</f>
        <v>0</v>
      </c>
      <c r="AL244" s="22">
        <f>IFERROR(VLOOKUP(E244,'Цен. бум. и деп.'!E:AK,29,0),0)</f>
        <v>0</v>
      </c>
      <c r="AM244" s="22">
        <f>IFERROR(VLOOKUP(E244,'Цен. бум. и деп.'!E:AK,31,0),0)</f>
        <v>0</v>
      </c>
      <c r="AN244">
        <f>IF(T244=643,1,'Вводные данные и сценарии'!$B$52+1)</f>
        <v>1</v>
      </c>
      <c r="AO244" s="22">
        <f t="shared" si="81"/>
        <v>0</v>
      </c>
      <c r="AP244">
        <f>IF(T244=643,1,'Вводные данные и сценарии'!$C$52+1)</f>
        <v>1</v>
      </c>
      <c r="AQ244" s="22">
        <f t="shared" si="82"/>
        <v>0</v>
      </c>
      <c r="AR244" s="22">
        <f>IF(AND(C244="Недвижимость",D244="жилая"),-AH244*('Вводные данные и сценарии'!$B$58),IF(AND(C244="Недвижимость",D244="нежилая"),-AH244*('Вводные данные и сценарии'!$B$59),0))</f>
        <v>0</v>
      </c>
      <c r="AS244" s="22"/>
      <c r="AT244" s="22">
        <f t="shared" si="83"/>
        <v>0</v>
      </c>
      <c r="AU244" s="55" t="str">
        <f>VLOOKUP(G244,Свод!A:I,9,0)</f>
        <v>исп. расп. Пуассона</v>
      </c>
      <c r="AV244">
        <f>U244-Итог!$B$1</f>
        <v>275</v>
      </c>
      <c r="AW244" s="56">
        <f t="shared" si="84"/>
        <v>0.14443150684931508</v>
      </c>
      <c r="AX244" s="232" t="str">
        <f>IF(AU244="исп. метод Монте-Карло",VLOOKUP(G244,Свод!A:J,10,0),"")</f>
        <v/>
      </c>
      <c r="AY244" s="22">
        <f t="shared" si="85"/>
        <v>0</v>
      </c>
      <c r="AZ244" s="22">
        <f>VLOOKUP(T244,'Курс валют'!$A$2:$B$37,2,0)</f>
        <v>1</v>
      </c>
      <c r="BA244" s="6" t="s">
        <v>940</v>
      </c>
      <c r="BE244" s="6"/>
    </row>
    <row r="245" spans="1:57" x14ac:dyDescent="0.25">
      <c r="A245">
        <v>1</v>
      </c>
      <c r="B245">
        <f t="shared" si="80"/>
        <v>242</v>
      </c>
      <c r="C245" s="227" t="s">
        <v>5</v>
      </c>
      <c r="D245" s="58"/>
      <c r="F245" t="s">
        <v>546</v>
      </c>
      <c r="G245" t="s">
        <v>547</v>
      </c>
      <c r="M245">
        <v>18</v>
      </c>
      <c r="N245">
        <f>VLOOKUP(M245,'Вводные данные и сценарии'!$A$75:$C$96,3,0)</f>
        <v>0.19170000000000001</v>
      </c>
      <c r="P245" s="22"/>
      <c r="Q245" s="22">
        <v>715370</v>
      </c>
      <c r="R245" s="22">
        <v>0</v>
      </c>
      <c r="S245" s="22">
        <v>715370</v>
      </c>
      <c r="T245">
        <v>643</v>
      </c>
      <c r="U245" s="24">
        <v>43604</v>
      </c>
      <c r="V245" s="6"/>
      <c r="AE245" s="19" t="s">
        <v>111</v>
      </c>
      <c r="AF245" s="19" t="s">
        <v>114</v>
      </c>
      <c r="AG245" t="s">
        <v>941</v>
      </c>
      <c r="AH245" s="6">
        <f>IF(OR(C245="Денежные средства",C245="Доля перестраховщика в страховых резервах (регуляторная)",C245="Недвижимость",C245="Требования по текущему налогу на прибыль"),Q245,
IF(OR(C245="Депозиты",C245="Ценные бумаги",C245="Займ страхователю по договору страхования жизни",C245="Займ"),VLOOKUP(E245,'Цен. бум. и деп.'!E:AE,27,0),IF(C245="Производный финансовый инструмент",ПФИ!$B$15,MIN(Q245-R245,S245))))</f>
        <v>715370</v>
      </c>
      <c r="AI245" s="6">
        <f>AH245*VLOOKUP(G245,Свод!A:H,8,0)</f>
        <v>0</v>
      </c>
      <c r="AJ245" s="22">
        <f>IFERROR(VLOOKUP(E245,'Цен. бум. и деп.'!E:AK,30,0),0)</f>
        <v>0</v>
      </c>
      <c r="AK245" s="22">
        <f>IFERROR(VLOOKUP(E245,'Цен. бум. и деп.'!E:AK,33,0),0)</f>
        <v>0</v>
      </c>
      <c r="AL245" s="22">
        <f>IFERROR(VLOOKUP(E245,'Цен. бум. и деп.'!E:AK,29,0),0)</f>
        <v>0</v>
      </c>
      <c r="AM245" s="22">
        <f>IFERROR(VLOOKUP(E245,'Цен. бум. и деп.'!E:AK,31,0),0)</f>
        <v>0</v>
      </c>
      <c r="AN245">
        <f>IF(T245=643,1,'Вводные данные и сценарии'!$B$52+1)</f>
        <v>1</v>
      </c>
      <c r="AO245" s="22">
        <f t="shared" si="81"/>
        <v>0</v>
      </c>
      <c r="AP245">
        <f>IF(T245=643,1,'Вводные данные и сценарии'!$C$52+1)</f>
        <v>1</v>
      </c>
      <c r="AQ245" s="22">
        <f t="shared" si="82"/>
        <v>0</v>
      </c>
      <c r="AR245" s="22">
        <f>IF(AND(C245="Недвижимость",D245="жилая"),-AH245*('Вводные данные и сценарии'!$B$58),IF(AND(C245="Недвижимость",D245="нежилая"),-AH245*('Вводные данные и сценарии'!$B$59),0))</f>
        <v>0</v>
      </c>
      <c r="AS245" s="22"/>
      <c r="AT245" s="22">
        <f t="shared" si="83"/>
        <v>0</v>
      </c>
      <c r="AU245" s="55" t="str">
        <f>VLOOKUP(G245,Свод!A:I,9,0)</f>
        <v>исп. расп. Пуассона</v>
      </c>
      <c r="AV245">
        <f>U245-Итог!$B$1</f>
        <v>139</v>
      </c>
      <c r="AW245" s="56">
        <f t="shared" si="84"/>
        <v>7.3003561643835618E-2</v>
      </c>
      <c r="AX245" s="232" t="str">
        <f>IF(AU245="исп. метод Монте-Карло",VLOOKUP(G245,Свод!A:J,10,0),"")</f>
        <v/>
      </c>
      <c r="AY245" s="22">
        <f t="shared" si="85"/>
        <v>0</v>
      </c>
      <c r="AZ245" s="22">
        <f>VLOOKUP(T245,'Курс валют'!$A$2:$B$37,2,0)</f>
        <v>1</v>
      </c>
      <c r="BA245" s="6" t="s">
        <v>940</v>
      </c>
      <c r="BE245" s="6"/>
    </row>
    <row r="246" spans="1:57" x14ac:dyDescent="0.25">
      <c r="A246">
        <v>1</v>
      </c>
      <c r="B246">
        <f t="shared" si="80"/>
        <v>243</v>
      </c>
      <c r="C246" s="227" t="s">
        <v>5</v>
      </c>
      <c r="D246" s="58"/>
      <c r="F246" t="s">
        <v>548</v>
      </c>
      <c r="G246" t="s">
        <v>549</v>
      </c>
      <c r="M246">
        <v>18</v>
      </c>
      <c r="N246">
        <f>VLOOKUP(M246,'Вводные данные и сценарии'!$A$75:$C$96,3,0)</f>
        <v>0.19170000000000001</v>
      </c>
      <c r="P246" s="22"/>
      <c r="Q246" s="22">
        <v>208257</v>
      </c>
      <c r="R246" s="22">
        <v>0</v>
      </c>
      <c r="S246" s="22">
        <v>208257</v>
      </c>
      <c r="T246">
        <v>643</v>
      </c>
      <c r="U246" s="24">
        <v>43538</v>
      </c>
      <c r="V246" s="6"/>
      <c r="AE246" s="19" t="s">
        <v>111</v>
      </c>
      <c r="AF246" s="19" t="s">
        <v>114</v>
      </c>
      <c r="AG246" t="s">
        <v>941</v>
      </c>
      <c r="AH246" s="6">
        <f>IF(OR(C246="Денежные средства",C246="Доля перестраховщика в страховых резервах (регуляторная)",C246="Недвижимость",C246="Требования по текущему налогу на прибыль"),Q246,
IF(OR(C246="Депозиты",C246="Ценные бумаги",C246="Займ страхователю по договору страхования жизни",C246="Займ"),VLOOKUP(E246,'Цен. бум. и деп.'!E:AE,27,0),IF(C246="Производный финансовый инструмент",ПФИ!$B$15,MIN(Q246-R246,S246))))</f>
        <v>208257</v>
      </c>
      <c r="AI246" s="6">
        <f>AH246*VLOOKUP(G246,Свод!A:H,8,0)</f>
        <v>0</v>
      </c>
      <c r="AJ246" s="22">
        <f>IFERROR(VLOOKUP(E246,'Цен. бум. и деп.'!E:AK,30,0),0)</f>
        <v>0</v>
      </c>
      <c r="AK246" s="22">
        <f>IFERROR(VLOOKUP(E246,'Цен. бум. и деп.'!E:AK,33,0),0)</f>
        <v>0</v>
      </c>
      <c r="AL246" s="22">
        <f>IFERROR(VLOOKUP(E246,'Цен. бум. и деп.'!E:AK,29,0),0)</f>
        <v>0</v>
      </c>
      <c r="AM246" s="22">
        <f>IFERROR(VLOOKUP(E246,'Цен. бум. и деп.'!E:AK,31,0),0)</f>
        <v>0</v>
      </c>
      <c r="AN246">
        <f>IF(T246=643,1,'Вводные данные и сценарии'!$B$52+1)</f>
        <v>1</v>
      </c>
      <c r="AO246" s="22">
        <f t="shared" si="81"/>
        <v>0</v>
      </c>
      <c r="AP246">
        <f>IF(T246=643,1,'Вводные данные и сценарии'!$C$52+1)</f>
        <v>1</v>
      </c>
      <c r="AQ246" s="22">
        <f t="shared" si="82"/>
        <v>0</v>
      </c>
      <c r="AR246" s="22">
        <f>IF(AND(C246="Недвижимость",D246="жилая"),-AH246*('Вводные данные и сценарии'!$B$58),IF(AND(C246="Недвижимость",D246="нежилая"),-AH246*('Вводные данные и сценарии'!$B$59),0))</f>
        <v>0</v>
      </c>
      <c r="AS246" s="22"/>
      <c r="AT246" s="22">
        <f t="shared" si="83"/>
        <v>0</v>
      </c>
      <c r="AU246" s="55" t="str">
        <f>VLOOKUP(G246,Свод!A:I,9,0)</f>
        <v>исп. расп. Пуассона</v>
      </c>
      <c r="AV246">
        <f>U246-Итог!$B$1</f>
        <v>73</v>
      </c>
      <c r="AW246" s="56">
        <f t="shared" si="84"/>
        <v>3.8340000000000006E-2</v>
      </c>
      <c r="AX246" s="232" t="str">
        <f>IF(AU246="исп. метод Монте-Карло",VLOOKUP(G246,Свод!A:J,10,0),"")</f>
        <v/>
      </c>
      <c r="AY246" s="22">
        <f t="shared" si="85"/>
        <v>0</v>
      </c>
      <c r="AZ246" s="22">
        <f>VLOOKUP(T246,'Курс валют'!$A$2:$B$37,2,0)</f>
        <v>1</v>
      </c>
      <c r="BA246" s="6" t="s">
        <v>940</v>
      </c>
      <c r="BE246" s="6"/>
    </row>
    <row r="247" spans="1:57" x14ac:dyDescent="0.25">
      <c r="A247">
        <v>1</v>
      </c>
      <c r="B247">
        <f t="shared" si="80"/>
        <v>244</v>
      </c>
      <c r="C247" s="227" t="s">
        <v>5</v>
      </c>
      <c r="D247" s="58"/>
      <c r="F247" t="s">
        <v>550</v>
      </c>
      <c r="G247" t="s">
        <v>551</v>
      </c>
      <c r="M247">
        <v>18</v>
      </c>
      <c r="N247">
        <f>VLOOKUP(M247,'Вводные данные и сценарии'!$A$75:$C$96,3,0)</f>
        <v>0.19170000000000001</v>
      </c>
      <c r="P247" s="22"/>
      <c r="Q247" s="22">
        <v>189490</v>
      </c>
      <c r="R247" s="22">
        <v>0</v>
      </c>
      <c r="S247" s="22">
        <v>189490</v>
      </c>
      <c r="T247">
        <v>643</v>
      </c>
      <c r="U247" s="24">
        <v>43582</v>
      </c>
      <c r="V247" s="6"/>
      <c r="AE247" s="19" t="s">
        <v>111</v>
      </c>
      <c r="AF247" s="19" t="s">
        <v>114</v>
      </c>
      <c r="AG247" t="s">
        <v>941</v>
      </c>
      <c r="AH247" s="6">
        <f>IF(OR(C247="Денежные средства",C247="Доля перестраховщика в страховых резервах (регуляторная)",C247="Недвижимость",C247="Требования по текущему налогу на прибыль"),Q247,
IF(OR(C247="Депозиты",C247="Ценные бумаги",C247="Займ страхователю по договору страхования жизни",C247="Займ"),VLOOKUP(E247,'Цен. бум. и деп.'!E:AE,27,0),IF(C247="Производный финансовый инструмент",ПФИ!$B$15,MIN(Q247-R247,S247))))</f>
        <v>189490</v>
      </c>
      <c r="AI247" s="6">
        <f>AH247*VLOOKUP(G247,Свод!A:H,8,0)</f>
        <v>0</v>
      </c>
      <c r="AJ247" s="22">
        <f>IFERROR(VLOOKUP(E247,'Цен. бум. и деп.'!E:AK,30,0),0)</f>
        <v>0</v>
      </c>
      <c r="AK247" s="22">
        <f>IFERROR(VLOOKUP(E247,'Цен. бум. и деп.'!E:AK,33,0),0)</f>
        <v>0</v>
      </c>
      <c r="AL247" s="22">
        <f>IFERROR(VLOOKUP(E247,'Цен. бум. и деп.'!E:AK,29,0),0)</f>
        <v>0</v>
      </c>
      <c r="AM247" s="22">
        <f>IFERROR(VLOOKUP(E247,'Цен. бум. и деп.'!E:AK,31,0),0)</f>
        <v>0</v>
      </c>
      <c r="AN247">
        <f>IF(T247=643,1,'Вводные данные и сценарии'!$B$52+1)</f>
        <v>1</v>
      </c>
      <c r="AO247" s="22">
        <f t="shared" si="81"/>
        <v>0</v>
      </c>
      <c r="AP247">
        <f>IF(T247=643,1,'Вводные данные и сценарии'!$C$52+1)</f>
        <v>1</v>
      </c>
      <c r="AQ247" s="22">
        <f t="shared" si="82"/>
        <v>0</v>
      </c>
      <c r="AR247" s="22">
        <f>IF(AND(C247="Недвижимость",D247="жилая"),-AH247*('Вводные данные и сценарии'!$B$58),IF(AND(C247="Недвижимость",D247="нежилая"),-AH247*('Вводные данные и сценарии'!$B$59),0))</f>
        <v>0</v>
      </c>
      <c r="AS247" s="22"/>
      <c r="AT247" s="22">
        <f t="shared" si="83"/>
        <v>0</v>
      </c>
      <c r="AU247" s="55" t="str">
        <f>VLOOKUP(G247,Свод!A:I,9,0)</f>
        <v>исп. расп. Пуассона</v>
      </c>
      <c r="AV247">
        <f>U247-Итог!$B$1</f>
        <v>117</v>
      </c>
      <c r="AW247" s="56">
        <f t="shared" si="84"/>
        <v>6.1449041095890417E-2</v>
      </c>
      <c r="AX247" s="232" t="str">
        <f>IF(AU247="исп. метод Монте-Карло",VLOOKUP(G247,Свод!A:J,10,0),"")</f>
        <v/>
      </c>
      <c r="AY247" s="22">
        <f t="shared" si="85"/>
        <v>0</v>
      </c>
      <c r="AZ247" s="22">
        <f>VLOOKUP(T247,'Курс валют'!$A$2:$B$37,2,0)</f>
        <v>1</v>
      </c>
      <c r="BA247" s="6" t="s">
        <v>940</v>
      </c>
      <c r="BE247" s="6"/>
    </row>
    <row r="248" spans="1:57" x14ac:dyDescent="0.25">
      <c r="A248">
        <v>1</v>
      </c>
      <c r="B248">
        <f t="shared" si="80"/>
        <v>245</v>
      </c>
      <c r="C248" s="227" t="s">
        <v>5</v>
      </c>
      <c r="D248" s="58"/>
      <c r="F248" t="s">
        <v>552</v>
      </c>
      <c r="G248" t="s">
        <v>553</v>
      </c>
      <c r="M248">
        <v>18</v>
      </c>
      <c r="N248">
        <f>VLOOKUP(M248,'Вводные данные и сценарии'!$A$75:$C$96,3,0)</f>
        <v>0.19170000000000001</v>
      </c>
      <c r="P248" s="22"/>
      <c r="Q248" s="22">
        <v>381107</v>
      </c>
      <c r="R248" s="22">
        <v>0</v>
      </c>
      <c r="S248" s="22">
        <v>381107</v>
      </c>
      <c r="T248">
        <v>643</v>
      </c>
      <c r="U248" s="24">
        <v>43471</v>
      </c>
      <c r="V248" s="6"/>
      <c r="AE248" s="19" t="s">
        <v>111</v>
      </c>
      <c r="AF248" s="19" t="s">
        <v>114</v>
      </c>
      <c r="AG248" t="s">
        <v>941</v>
      </c>
      <c r="AH248" s="6">
        <f>IF(OR(C248="Денежные средства",C248="Доля перестраховщика в страховых резервах (регуляторная)",C248="Недвижимость",C248="Требования по текущему налогу на прибыль"),Q248,
IF(OR(C248="Депозиты",C248="Ценные бумаги",C248="Займ страхователю по договору страхования жизни",C248="Займ"),VLOOKUP(E248,'Цен. бум. и деп.'!E:AE,27,0),IF(C248="Производный финансовый инструмент",ПФИ!$B$15,MIN(Q248-R248,S248))))</f>
        <v>381107</v>
      </c>
      <c r="AI248" s="6">
        <f>AH248*VLOOKUP(G248,Свод!A:H,8,0)</f>
        <v>0</v>
      </c>
      <c r="AJ248" s="22">
        <f>IFERROR(VLOOKUP(E248,'Цен. бум. и деп.'!E:AK,30,0),0)</f>
        <v>0</v>
      </c>
      <c r="AK248" s="22">
        <f>IFERROR(VLOOKUP(E248,'Цен. бум. и деп.'!E:AK,33,0),0)</f>
        <v>0</v>
      </c>
      <c r="AL248" s="22">
        <f>IFERROR(VLOOKUP(E248,'Цен. бум. и деп.'!E:AK,29,0),0)</f>
        <v>0</v>
      </c>
      <c r="AM248" s="22">
        <f>IFERROR(VLOOKUP(E248,'Цен. бум. и деп.'!E:AK,31,0),0)</f>
        <v>0</v>
      </c>
      <c r="AN248">
        <f>IF(T248=643,1,'Вводные данные и сценарии'!$B$52+1)</f>
        <v>1</v>
      </c>
      <c r="AO248" s="22">
        <f t="shared" si="81"/>
        <v>0</v>
      </c>
      <c r="AP248">
        <f>IF(T248=643,1,'Вводные данные и сценарии'!$C$52+1)</f>
        <v>1</v>
      </c>
      <c r="AQ248" s="22">
        <f t="shared" si="82"/>
        <v>0</v>
      </c>
      <c r="AR248" s="22">
        <f>IF(AND(C248="Недвижимость",D248="жилая"),-AH248*('Вводные данные и сценарии'!$B$58),IF(AND(C248="Недвижимость",D248="нежилая"),-AH248*('Вводные данные и сценарии'!$B$59),0))</f>
        <v>0</v>
      </c>
      <c r="AS248" s="22"/>
      <c r="AT248" s="22">
        <f t="shared" si="83"/>
        <v>0</v>
      </c>
      <c r="AU248" s="55" t="str">
        <f>VLOOKUP(G248,Свод!A:I,9,0)</f>
        <v>исп. расп. Пуассона</v>
      </c>
      <c r="AV248">
        <f>U248-Итог!$B$1</f>
        <v>6</v>
      </c>
      <c r="AW248" s="56">
        <f t="shared" si="84"/>
        <v>3.1512328767123289E-3</v>
      </c>
      <c r="AX248" s="232" t="str">
        <f>IF(AU248="исп. метод Монте-Карло",VLOOKUP(G248,Свод!A:J,10,0),"")</f>
        <v/>
      </c>
      <c r="AY248" s="22">
        <f t="shared" si="85"/>
        <v>0</v>
      </c>
      <c r="AZ248" s="22">
        <f>VLOOKUP(T248,'Курс валют'!$A$2:$B$37,2,0)</f>
        <v>1</v>
      </c>
      <c r="BA248" s="6" t="s">
        <v>940</v>
      </c>
      <c r="BE248" s="6"/>
    </row>
    <row r="249" spans="1:57" x14ac:dyDescent="0.25">
      <c r="A249">
        <v>1</v>
      </c>
      <c r="B249">
        <f t="shared" si="80"/>
        <v>246</v>
      </c>
      <c r="C249" s="227" t="s">
        <v>5</v>
      </c>
      <c r="D249" s="58"/>
      <c r="F249" t="s">
        <v>554</v>
      </c>
      <c r="G249" t="s">
        <v>555</v>
      </c>
      <c r="M249">
        <v>18</v>
      </c>
      <c r="N249">
        <f>VLOOKUP(M249,'Вводные данные и сценарии'!$A$75:$C$96,3,0)</f>
        <v>0.19170000000000001</v>
      </c>
      <c r="P249" s="22"/>
      <c r="Q249" s="22">
        <v>120786</v>
      </c>
      <c r="R249" s="22">
        <v>0</v>
      </c>
      <c r="S249" s="22">
        <v>120786</v>
      </c>
      <c r="T249">
        <v>643</v>
      </c>
      <c r="U249" s="24">
        <v>43505</v>
      </c>
      <c r="V249" s="6"/>
      <c r="AE249" s="19" t="s">
        <v>111</v>
      </c>
      <c r="AF249" s="19" t="s">
        <v>114</v>
      </c>
      <c r="AG249" t="s">
        <v>941</v>
      </c>
      <c r="AH249" s="6">
        <f>IF(OR(C249="Денежные средства",C249="Доля перестраховщика в страховых резервах (регуляторная)",C249="Недвижимость",C249="Требования по текущему налогу на прибыль"),Q249,
IF(OR(C249="Депозиты",C249="Ценные бумаги",C249="Займ страхователю по договору страхования жизни",C249="Займ"),VLOOKUP(E249,'Цен. бум. и деп.'!E:AE,27,0),IF(C249="Производный финансовый инструмент",ПФИ!$B$15,MIN(Q249-R249,S249))))</f>
        <v>120786</v>
      </c>
      <c r="AI249" s="6">
        <f>AH249*VLOOKUP(G249,Свод!A:H,8,0)</f>
        <v>0</v>
      </c>
      <c r="AJ249" s="22">
        <f>IFERROR(VLOOKUP(E249,'Цен. бум. и деп.'!E:AK,30,0),0)</f>
        <v>0</v>
      </c>
      <c r="AK249" s="22">
        <f>IFERROR(VLOOKUP(E249,'Цен. бум. и деп.'!E:AK,33,0),0)</f>
        <v>0</v>
      </c>
      <c r="AL249" s="22">
        <f>IFERROR(VLOOKUP(E249,'Цен. бум. и деп.'!E:AK,29,0),0)</f>
        <v>0</v>
      </c>
      <c r="AM249" s="22">
        <f>IFERROR(VLOOKUP(E249,'Цен. бум. и деп.'!E:AK,31,0),0)</f>
        <v>0</v>
      </c>
      <c r="AN249">
        <f>IF(T249=643,1,'Вводные данные и сценарии'!$B$52+1)</f>
        <v>1</v>
      </c>
      <c r="AO249" s="22">
        <f t="shared" si="81"/>
        <v>0</v>
      </c>
      <c r="AP249">
        <f>IF(T249=643,1,'Вводные данные и сценарии'!$C$52+1)</f>
        <v>1</v>
      </c>
      <c r="AQ249" s="22">
        <f t="shared" si="82"/>
        <v>0</v>
      </c>
      <c r="AR249" s="22">
        <f>IF(AND(C249="Недвижимость",D249="жилая"),-AH249*('Вводные данные и сценарии'!$B$58),IF(AND(C249="Недвижимость",D249="нежилая"),-AH249*('Вводные данные и сценарии'!$B$59),0))</f>
        <v>0</v>
      </c>
      <c r="AS249" s="22"/>
      <c r="AT249" s="22">
        <f t="shared" si="83"/>
        <v>0</v>
      </c>
      <c r="AU249" s="55" t="str">
        <f>VLOOKUP(G249,Свод!A:I,9,0)</f>
        <v>исп. расп. Пуассона</v>
      </c>
      <c r="AV249">
        <f>U249-Итог!$B$1</f>
        <v>40</v>
      </c>
      <c r="AW249" s="56">
        <f t="shared" si="84"/>
        <v>2.1008219178082193E-2</v>
      </c>
      <c r="AX249" s="232" t="str">
        <f>IF(AU249="исп. метод Монте-Карло",VLOOKUP(G249,Свод!A:J,10,0),"")</f>
        <v/>
      </c>
      <c r="AY249" s="22">
        <f t="shared" si="85"/>
        <v>0</v>
      </c>
      <c r="AZ249" s="22">
        <f>VLOOKUP(T249,'Курс валют'!$A$2:$B$37,2,0)</f>
        <v>1</v>
      </c>
      <c r="BA249" s="6" t="s">
        <v>940</v>
      </c>
      <c r="BE249" s="6"/>
    </row>
    <row r="250" spans="1:57" x14ac:dyDescent="0.25">
      <c r="A250">
        <v>1</v>
      </c>
      <c r="B250">
        <f t="shared" si="80"/>
        <v>247</v>
      </c>
      <c r="C250" s="227" t="s">
        <v>5</v>
      </c>
      <c r="D250" s="58"/>
      <c r="F250" t="s">
        <v>556</v>
      </c>
      <c r="G250" t="s">
        <v>557</v>
      </c>
      <c r="M250">
        <v>18</v>
      </c>
      <c r="N250">
        <f>VLOOKUP(M250,'Вводные данные и сценарии'!$A$75:$C$96,3,0)</f>
        <v>0.19170000000000001</v>
      </c>
      <c r="P250" s="22"/>
      <c r="Q250" s="22">
        <v>443786</v>
      </c>
      <c r="R250" s="22">
        <v>0</v>
      </c>
      <c r="S250" s="22">
        <v>443786</v>
      </c>
      <c r="T250">
        <v>643</v>
      </c>
      <c r="U250" s="24">
        <v>43793</v>
      </c>
      <c r="V250" s="6"/>
      <c r="AE250" s="19" t="s">
        <v>111</v>
      </c>
      <c r="AF250" s="19" t="s">
        <v>114</v>
      </c>
      <c r="AG250" t="s">
        <v>941</v>
      </c>
      <c r="AH250" s="6">
        <f>IF(OR(C250="Денежные средства",C250="Доля перестраховщика в страховых резервах (регуляторная)",C250="Недвижимость",C250="Требования по текущему налогу на прибыль"),Q250,
IF(OR(C250="Депозиты",C250="Ценные бумаги",C250="Займ страхователю по договору страхования жизни",C250="Займ"),VLOOKUP(E250,'Цен. бум. и деп.'!E:AE,27,0),IF(C250="Производный финансовый инструмент",ПФИ!$B$15,MIN(Q250-R250,S250))))</f>
        <v>443786</v>
      </c>
      <c r="AI250" s="6">
        <f>AH250*VLOOKUP(G250,Свод!A:H,8,0)</f>
        <v>0</v>
      </c>
      <c r="AJ250" s="22">
        <f>IFERROR(VLOOKUP(E250,'Цен. бум. и деп.'!E:AK,30,0),0)</f>
        <v>0</v>
      </c>
      <c r="AK250" s="22">
        <f>IFERROR(VLOOKUP(E250,'Цен. бум. и деп.'!E:AK,33,0),0)</f>
        <v>0</v>
      </c>
      <c r="AL250" s="22">
        <f>IFERROR(VLOOKUP(E250,'Цен. бум. и деп.'!E:AK,29,0),0)</f>
        <v>0</v>
      </c>
      <c r="AM250" s="22">
        <f>IFERROR(VLOOKUP(E250,'Цен. бум. и деп.'!E:AK,31,0),0)</f>
        <v>0</v>
      </c>
      <c r="AN250">
        <f>IF(T250=643,1,'Вводные данные и сценарии'!$B$52+1)</f>
        <v>1</v>
      </c>
      <c r="AO250" s="22">
        <f t="shared" si="81"/>
        <v>0</v>
      </c>
      <c r="AP250">
        <f>IF(T250=643,1,'Вводные данные и сценарии'!$C$52+1)</f>
        <v>1</v>
      </c>
      <c r="AQ250" s="22">
        <f t="shared" si="82"/>
        <v>0</v>
      </c>
      <c r="AR250" s="22">
        <f>IF(AND(C250="Недвижимость",D250="жилая"),-AH250*('Вводные данные и сценарии'!$B$58),IF(AND(C250="Недвижимость",D250="нежилая"),-AH250*('Вводные данные и сценарии'!$B$59),0))</f>
        <v>0</v>
      </c>
      <c r="AS250" s="22"/>
      <c r="AT250" s="22">
        <f t="shared" si="83"/>
        <v>0</v>
      </c>
      <c r="AU250" s="55" t="str">
        <f>VLOOKUP(G250,Свод!A:I,9,0)</f>
        <v>исп. расп. Пуассона</v>
      </c>
      <c r="AV250">
        <f>U250-Итог!$B$1</f>
        <v>328</v>
      </c>
      <c r="AW250" s="56">
        <f t="shared" si="84"/>
        <v>0.17226739726027399</v>
      </c>
      <c r="AX250" s="232" t="str">
        <f>IF(AU250="исп. метод Монте-Карло",VLOOKUP(G250,Свод!A:J,10,0),"")</f>
        <v/>
      </c>
      <c r="AY250" s="22">
        <f t="shared" si="85"/>
        <v>0</v>
      </c>
      <c r="AZ250" s="22">
        <f>VLOOKUP(T250,'Курс валют'!$A$2:$B$37,2,0)</f>
        <v>1</v>
      </c>
      <c r="BA250" s="6" t="s">
        <v>940</v>
      </c>
      <c r="BE250" s="6"/>
    </row>
    <row r="251" spans="1:57" x14ac:dyDescent="0.25">
      <c r="A251">
        <v>1</v>
      </c>
      <c r="B251">
        <f t="shared" si="80"/>
        <v>248</v>
      </c>
      <c r="C251" s="227" t="s">
        <v>5</v>
      </c>
      <c r="D251" s="58"/>
      <c r="F251" t="s">
        <v>558</v>
      </c>
      <c r="G251" t="s">
        <v>559</v>
      </c>
      <c r="M251">
        <v>18</v>
      </c>
      <c r="N251">
        <f>VLOOKUP(M251,'Вводные данные и сценарии'!$A$75:$C$96,3,0)</f>
        <v>0.19170000000000001</v>
      </c>
      <c r="P251" s="22"/>
      <c r="Q251" s="22">
        <v>776746</v>
      </c>
      <c r="R251" s="22">
        <v>0</v>
      </c>
      <c r="S251" s="22">
        <v>776746</v>
      </c>
      <c r="T251">
        <v>643</v>
      </c>
      <c r="U251" s="24">
        <v>43582</v>
      </c>
      <c r="V251" s="6"/>
      <c r="AE251" s="19" t="s">
        <v>111</v>
      </c>
      <c r="AF251" s="19" t="s">
        <v>114</v>
      </c>
      <c r="AG251" t="s">
        <v>941</v>
      </c>
      <c r="AH251" s="6">
        <f>IF(OR(C251="Денежные средства",C251="Доля перестраховщика в страховых резервах (регуляторная)",C251="Недвижимость",C251="Требования по текущему налогу на прибыль"),Q251,
IF(OR(C251="Депозиты",C251="Ценные бумаги",C251="Займ страхователю по договору страхования жизни",C251="Займ"),VLOOKUP(E251,'Цен. бум. и деп.'!E:AE,27,0),IF(C251="Производный финансовый инструмент",ПФИ!$B$15,MIN(Q251-R251,S251))))</f>
        <v>776746</v>
      </c>
      <c r="AI251" s="6">
        <f>AH251*VLOOKUP(G251,Свод!A:H,8,0)</f>
        <v>0</v>
      </c>
      <c r="AJ251" s="22">
        <f>IFERROR(VLOOKUP(E251,'Цен. бум. и деп.'!E:AK,30,0),0)</f>
        <v>0</v>
      </c>
      <c r="AK251" s="22">
        <f>IFERROR(VLOOKUP(E251,'Цен. бум. и деп.'!E:AK,33,0),0)</f>
        <v>0</v>
      </c>
      <c r="AL251" s="22">
        <f>IFERROR(VLOOKUP(E251,'Цен. бум. и деп.'!E:AK,29,0),0)</f>
        <v>0</v>
      </c>
      <c r="AM251" s="22">
        <f>IFERROR(VLOOKUP(E251,'Цен. бум. и деп.'!E:AK,31,0),0)</f>
        <v>0</v>
      </c>
      <c r="AN251">
        <f>IF(T251=643,1,'Вводные данные и сценарии'!$B$52+1)</f>
        <v>1</v>
      </c>
      <c r="AO251" s="22">
        <f t="shared" si="81"/>
        <v>0</v>
      </c>
      <c r="AP251">
        <f>IF(T251=643,1,'Вводные данные и сценарии'!$C$52+1)</f>
        <v>1</v>
      </c>
      <c r="AQ251" s="22">
        <f t="shared" si="82"/>
        <v>0</v>
      </c>
      <c r="AR251" s="22">
        <f>IF(AND(C251="Недвижимость",D251="жилая"),-AH251*('Вводные данные и сценарии'!$B$58),IF(AND(C251="Недвижимость",D251="нежилая"),-AH251*('Вводные данные и сценарии'!$B$59),0))</f>
        <v>0</v>
      </c>
      <c r="AS251" s="22"/>
      <c r="AT251" s="22">
        <f t="shared" si="83"/>
        <v>0</v>
      </c>
      <c r="AU251" s="55" t="str">
        <f>VLOOKUP(G251,Свод!A:I,9,0)</f>
        <v>исп. расп. Пуассона</v>
      </c>
      <c r="AV251">
        <f>U251-Итог!$B$1</f>
        <v>117</v>
      </c>
      <c r="AW251" s="56">
        <f t="shared" si="84"/>
        <v>6.1449041095890417E-2</v>
      </c>
      <c r="AX251" s="232" t="str">
        <f>IF(AU251="исп. метод Монте-Карло",VLOOKUP(G251,Свод!A:J,10,0),"")</f>
        <v/>
      </c>
      <c r="AY251" s="22">
        <f t="shared" si="85"/>
        <v>0</v>
      </c>
      <c r="AZ251" s="22">
        <f>VLOOKUP(T251,'Курс валют'!$A$2:$B$37,2,0)</f>
        <v>1</v>
      </c>
      <c r="BA251" s="6" t="s">
        <v>940</v>
      </c>
      <c r="BE251" s="6"/>
    </row>
    <row r="252" spans="1:57" x14ac:dyDescent="0.25">
      <c r="A252">
        <v>1</v>
      </c>
      <c r="B252">
        <f t="shared" si="80"/>
        <v>249</v>
      </c>
      <c r="C252" s="227" t="s">
        <v>5</v>
      </c>
      <c r="D252" s="58"/>
      <c r="F252" t="s">
        <v>560</v>
      </c>
      <c r="G252" t="s">
        <v>561</v>
      </c>
      <c r="M252">
        <v>18</v>
      </c>
      <c r="N252">
        <f>VLOOKUP(M252,'Вводные данные и сценарии'!$A$75:$C$96,3,0)</f>
        <v>0.19170000000000001</v>
      </c>
      <c r="P252" s="22"/>
      <c r="Q252" s="22">
        <v>427470</v>
      </c>
      <c r="R252" s="22">
        <v>0</v>
      </c>
      <c r="S252" s="22">
        <v>427470</v>
      </c>
      <c r="T252">
        <v>643</v>
      </c>
      <c r="U252" s="24">
        <v>43665</v>
      </c>
      <c r="V252" s="6"/>
      <c r="AE252" s="19" t="s">
        <v>111</v>
      </c>
      <c r="AF252" s="19" t="s">
        <v>114</v>
      </c>
      <c r="AG252" t="s">
        <v>941</v>
      </c>
      <c r="AH252" s="6">
        <f>IF(OR(C252="Денежные средства",C252="Доля перестраховщика в страховых резервах (регуляторная)",C252="Недвижимость",C252="Требования по текущему налогу на прибыль"),Q252,
IF(OR(C252="Депозиты",C252="Ценные бумаги",C252="Займ страхователю по договору страхования жизни",C252="Займ"),VLOOKUP(E252,'Цен. бум. и деп.'!E:AE,27,0),IF(C252="Производный финансовый инструмент",ПФИ!$B$15,MIN(Q252-R252,S252))))</f>
        <v>427470</v>
      </c>
      <c r="AI252" s="6">
        <f>AH252*VLOOKUP(G252,Свод!A:H,8,0)</f>
        <v>0</v>
      </c>
      <c r="AJ252" s="22">
        <f>IFERROR(VLOOKUP(E252,'Цен. бум. и деп.'!E:AK,30,0),0)</f>
        <v>0</v>
      </c>
      <c r="AK252" s="22">
        <f>IFERROR(VLOOKUP(E252,'Цен. бум. и деп.'!E:AK,33,0),0)</f>
        <v>0</v>
      </c>
      <c r="AL252" s="22">
        <f>IFERROR(VLOOKUP(E252,'Цен. бум. и деп.'!E:AK,29,0),0)</f>
        <v>0</v>
      </c>
      <c r="AM252" s="22">
        <f>IFERROR(VLOOKUP(E252,'Цен. бум. и деп.'!E:AK,31,0),0)</f>
        <v>0</v>
      </c>
      <c r="AN252">
        <f>IF(T252=643,1,'Вводные данные и сценарии'!$B$52+1)</f>
        <v>1</v>
      </c>
      <c r="AO252" s="22">
        <f t="shared" si="81"/>
        <v>0</v>
      </c>
      <c r="AP252">
        <f>IF(T252=643,1,'Вводные данные и сценарии'!$C$52+1)</f>
        <v>1</v>
      </c>
      <c r="AQ252" s="22">
        <f t="shared" si="82"/>
        <v>0</v>
      </c>
      <c r="AR252" s="22">
        <f>IF(AND(C252="Недвижимость",D252="жилая"),-AH252*('Вводные данные и сценарии'!$B$58),IF(AND(C252="Недвижимость",D252="нежилая"),-AH252*('Вводные данные и сценарии'!$B$59),0))</f>
        <v>0</v>
      </c>
      <c r="AS252" s="22"/>
      <c r="AT252" s="22">
        <f t="shared" si="83"/>
        <v>0</v>
      </c>
      <c r="AU252" s="55" t="str">
        <f>VLOOKUP(G252,Свод!A:I,9,0)</f>
        <v>исп. расп. Пуассона</v>
      </c>
      <c r="AV252">
        <f>U252-Итог!$B$1</f>
        <v>200</v>
      </c>
      <c r="AW252" s="56">
        <f t="shared" si="84"/>
        <v>0.10504109589041097</v>
      </c>
      <c r="AX252" s="232" t="str">
        <f>IF(AU252="исп. метод Монте-Карло",VLOOKUP(G252,Свод!A:J,10,0),"")</f>
        <v/>
      </c>
      <c r="AY252" s="22">
        <f t="shared" si="85"/>
        <v>0</v>
      </c>
      <c r="AZ252" s="22">
        <f>VLOOKUP(T252,'Курс валют'!$A$2:$B$37,2,0)</f>
        <v>1</v>
      </c>
      <c r="BA252" s="6" t="s">
        <v>940</v>
      </c>
      <c r="BE252" s="6"/>
    </row>
    <row r="253" spans="1:57" x14ac:dyDescent="0.25">
      <c r="A253">
        <v>1</v>
      </c>
      <c r="B253">
        <f t="shared" si="80"/>
        <v>250</v>
      </c>
      <c r="C253" s="227" t="s">
        <v>5</v>
      </c>
      <c r="D253" s="58"/>
      <c r="F253" t="s">
        <v>562</v>
      </c>
      <c r="G253" t="s">
        <v>563</v>
      </c>
      <c r="M253">
        <v>18</v>
      </c>
      <c r="N253">
        <f>VLOOKUP(M253,'Вводные данные и сценарии'!$A$75:$C$96,3,0)</f>
        <v>0.19170000000000001</v>
      </c>
      <c r="P253" s="22"/>
      <c r="Q253" s="22">
        <v>111181</v>
      </c>
      <c r="R253" s="22">
        <v>0</v>
      </c>
      <c r="S253" s="22">
        <v>111181</v>
      </c>
      <c r="T253">
        <v>643</v>
      </c>
      <c r="U253" s="24">
        <v>43654</v>
      </c>
      <c r="V253" s="6"/>
      <c r="AE253" s="19" t="s">
        <v>111</v>
      </c>
      <c r="AF253" s="19" t="s">
        <v>114</v>
      </c>
      <c r="AG253" t="s">
        <v>941</v>
      </c>
      <c r="AH253" s="6">
        <f>IF(OR(C253="Денежные средства",C253="Доля перестраховщика в страховых резервах (регуляторная)",C253="Недвижимость",C253="Требования по текущему налогу на прибыль"),Q253,
IF(OR(C253="Депозиты",C253="Ценные бумаги",C253="Займ страхователю по договору страхования жизни",C253="Займ"),VLOOKUP(E253,'Цен. бум. и деп.'!E:AE,27,0),IF(C253="Производный финансовый инструмент",ПФИ!$B$15,MIN(Q253-R253,S253))))</f>
        <v>111181</v>
      </c>
      <c r="AI253" s="6">
        <f>AH253*VLOOKUP(G253,Свод!A:H,8,0)</f>
        <v>0</v>
      </c>
      <c r="AJ253" s="22">
        <f>IFERROR(VLOOKUP(E253,'Цен. бум. и деп.'!E:AK,30,0),0)</f>
        <v>0</v>
      </c>
      <c r="AK253" s="22">
        <f>IFERROR(VLOOKUP(E253,'Цен. бум. и деп.'!E:AK,33,0),0)</f>
        <v>0</v>
      </c>
      <c r="AL253" s="22">
        <f>IFERROR(VLOOKUP(E253,'Цен. бум. и деп.'!E:AK,29,0),0)</f>
        <v>0</v>
      </c>
      <c r="AM253" s="22">
        <f>IFERROR(VLOOKUP(E253,'Цен. бум. и деп.'!E:AK,31,0),0)</f>
        <v>0</v>
      </c>
      <c r="AN253">
        <f>IF(T253=643,1,'Вводные данные и сценарии'!$B$52+1)</f>
        <v>1</v>
      </c>
      <c r="AO253" s="22">
        <f t="shared" si="81"/>
        <v>0</v>
      </c>
      <c r="AP253">
        <f>IF(T253=643,1,'Вводные данные и сценарии'!$C$52+1)</f>
        <v>1</v>
      </c>
      <c r="AQ253" s="22">
        <f t="shared" si="82"/>
        <v>0</v>
      </c>
      <c r="AR253" s="22">
        <f>IF(AND(C253="Недвижимость",D253="жилая"),-AH253*('Вводные данные и сценарии'!$B$58),IF(AND(C253="Недвижимость",D253="нежилая"),-AH253*('Вводные данные и сценарии'!$B$59),0))</f>
        <v>0</v>
      </c>
      <c r="AS253" s="22"/>
      <c r="AT253" s="22">
        <f t="shared" si="83"/>
        <v>0</v>
      </c>
      <c r="AU253" s="55" t="str">
        <f>VLOOKUP(G253,Свод!A:I,9,0)</f>
        <v>исп. расп. Пуассона</v>
      </c>
      <c r="AV253">
        <f>U253-Итог!$B$1</f>
        <v>189</v>
      </c>
      <c r="AW253" s="56">
        <f t="shared" si="84"/>
        <v>9.9263835616438367E-2</v>
      </c>
      <c r="AX253" s="232" t="str">
        <f>IF(AU253="исп. метод Монте-Карло",VLOOKUP(G253,Свод!A:J,10,0),"")</f>
        <v/>
      </c>
      <c r="AY253" s="22">
        <f t="shared" si="85"/>
        <v>0</v>
      </c>
      <c r="AZ253" s="22">
        <f>VLOOKUP(T253,'Курс валют'!$A$2:$B$37,2,0)</f>
        <v>1</v>
      </c>
      <c r="BA253" s="6" t="s">
        <v>940</v>
      </c>
      <c r="BE253" s="6"/>
    </row>
    <row r="254" spans="1:57" x14ac:dyDescent="0.25">
      <c r="A254">
        <v>1</v>
      </c>
      <c r="B254">
        <f t="shared" si="80"/>
        <v>251</v>
      </c>
      <c r="C254" s="227" t="s">
        <v>5</v>
      </c>
      <c r="D254" s="58"/>
      <c r="F254" t="s">
        <v>564</v>
      </c>
      <c r="G254" t="s">
        <v>565</v>
      </c>
      <c r="M254">
        <v>18</v>
      </c>
      <c r="N254">
        <f>VLOOKUP(M254,'Вводные данные и сценарии'!$A$75:$C$96,3,0)</f>
        <v>0.19170000000000001</v>
      </c>
      <c r="P254" s="22"/>
      <c r="Q254" s="22">
        <v>765467</v>
      </c>
      <c r="R254" s="22">
        <v>0</v>
      </c>
      <c r="S254" s="22">
        <v>765467</v>
      </c>
      <c r="T254">
        <v>643</v>
      </c>
      <c r="U254" s="24">
        <v>43481</v>
      </c>
      <c r="V254" s="6"/>
      <c r="AE254" s="19" t="s">
        <v>111</v>
      </c>
      <c r="AF254" s="19" t="s">
        <v>114</v>
      </c>
      <c r="AG254" t="s">
        <v>941</v>
      </c>
      <c r="AH254" s="6">
        <f>IF(OR(C254="Денежные средства",C254="Доля перестраховщика в страховых резервах (регуляторная)",C254="Недвижимость",C254="Требования по текущему налогу на прибыль"),Q254,
IF(OR(C254="Депозиты",C254="Ценные бумаги",C254="Займ страхователю по договору страхования жизни",C254="Займ"),VLOOKUP(E254,'Цен. бум. и деп.'!E:AE,27,0),IF(C254="Производный финансовый инструмент",ПФИ!$B$15,MIN(Q254-R254,S254))))</f>
        <v>765467</v>
      </c>
      <c r="AI254" s="6">
        <f>AH254*VLOOKUP(G254,Свод!A:H,8,0)</f>
        <v>0</v>
      </c>
      <c r="AJ254" s="22">
        <f>IFERROR(VLOOKUP(E254,'Цен. бум. и деп.'!E:AK,30,0),0)</f>
        <v>0</v>
      </c>
      <c r="AK254" s="22">
        <f>IFERROR(VLOOKUP(E254,'Цен. бум. и деп.'!E:AK,33,0),0)</f>
        <v>0</v>
      </c>
      <c r="AL254" s="22">
        <f>IFERROR(VLOOKUP(E254,'Цен. бум. и деп.'!E:AK,29,0),0)</f>
        <v>0</v>
      </c>
      <c r="AM254" s="22">
        <f>IFERROR(VLOOKUP(E254,'Цен. бум. и деп.'!E:AK,31,0),0)</f>
        <v>0</v>
      </c>
      <c r="AN254">
        <f>IF(T254=643,1,'Вводные данные и сценарии'!$B$52+1)</f>
        <v>1</v>
      </c>
      <c r="AO254" s="22">
        <f t="shared" si="81"/>
        <v>0</v>
      </c>
      <c r="AP254">
        <f>IF(T254=643,1,'Вводные данные и сценарии'!$C$52+1)</f>
        <v>1</v>
      </c>
      <c r="AQ254" s="22">
        <f t="shared" si="82"/>
        <v>0</v>
      </c>
      <c r="AR254" s="22">
        <f>IF(AND(C254="Недвижимость",D254="жилая"),-AH254*('Вводные данные и сценарии'!$B$58),IF(AND(C254="Недвижимость",D254="нежилая"),-AH254*('Вводные данные и сценарии'!$B$59),0))</f>
        <v>0</v>
      </c>
      <c r="AS254" s="22"/>
      <c r="AT254" s="22">
        <f t="shared" si="83"/>
        <v>0</v>
      </c>
      <c r="AU254" s="55" t="str">
        <f>VLOOKUP(G254,Свод!A:I,9,0)</f>
        <v>исп. расп. Пуассона</v>
      </c>
      <c r="AV254">
        <f>U254-Итог!$B$1</f>
        <v>16</v>
      </c>
      <c r="AW254" s="56">
        <f t="shared" si="84"/>
        <v>8.4032876712328772E-3</v>
      </c>
      <c r="AX254" s="232" t="str">
        <f>IF(AU254="исп. метод Монте-Карло",VLOOKUP(G254,Свод!A:J,10,0),"")</f>
        <v/>
      </c>
      <c r="AY254" s="22">
        <f t="shared" si="85"/>
        <v>0</v>
      </c>
      <c r="AZ254" s="22">
        <f>VLOOKUP(T254,'Курс валют'!$A$2:$B$37,2,0)</f>
        <v>1</v>
      </c>
      <c r="BA254" s="6" t="s">
        <v>940</v>
      </c>
      <c r="BE254" s="6"/>
    </row>
    <row r="255" spans="1:57" x14ac:dyDescent="0.25">
      <c r="A255">
        <v>1</v>
      </c>
      <c r="B255">
        <f t="shared" si="80"/>
        <v>252</v>
      </c>
      <c r="C255" s="16" t="s">
        <v>894</v>
      </c>
      <c r="D255" s="58" t="s">
        <v>891</v>
      </c>
      <c r="F255" t="s">
        <v>96</v>
      </c>
      <c r="G255" t="s">
        <v>97</v>
      </c>
      <c r="I255" s="17" t="s">
        <v>72</v>
      </c>
      <c r="J255" s="17" t="s">
        <v>100</v>
      </c>
      <c r="M255">
        <v>6</v>
      </c>
      <c r="N255">
        <f>VLOOKUP(M255,'Вводные данные и сценарии'!$A$75:$C$96,3,0)</f>
        <v>5.9999999999999995E-4</v>
      </c>
      <c r="P255" s="22"/>
      <c r="Q255" s="22">
        <v>24688180</v>
      </c>
      <c r="T255">
        <v>643</v>
      </c>
      <c r="AH255" s="6">
        <f>IF(OR(C255="Денежные средства",C255="Доля перестраховщика в страховых резервах (регуляторная)",C255="Недвижимость",C255="Требования по текущему налогу на прибыль"),Q255,
IF(OR(C255="Депозиты",C255="Ценные бумаги",C255="Займ страхователю по договору страхования жизни",C255="Займ"),VLOOKUP(E255,'Цен. бум. и деп.'!E:AE,27,0),IF(C255="Производный финансовый инструмент",ПФИ!$B$15,MIN(Q255-R255,S255))))</f>
        <v>24688180</v>
      </c>
      <c r="AI255" s="6">
        <f>AH255*VLOOKUP(G255,Свод!A:H,8,0)</f>
        <v>0</v>
      </c>
      <c r="AJ255" s="22">
        <f>IFERROR(VLOOKUP(E255,'Цен. бум. и деп.'!E:AK,30,0),0)</f>
        <v>0</v>
      </c>
      <c r="AK255" s="22">
        <f>IFERROR(VLOOKUP(E255,'Цен. бум. и деп.'!E:AK,33,0),0)</f>
        <v>0</v>
      </c>
      <c r="AL255" s="22">
        <f>IFERROR(VLOOKUP(E255,'Цен. бум. и деп.'!E:AK,29,0),0)</f>
        <v>0</v>
      </c>
      <c r="AM255" s="22">
        <f>IFERROR(VLOOKUP(E255,'Цен. бум. и деп.'!E:AK,31,0),0)</f>
        <v>0</v>
      </c>
      <c r="AN255">
        <f>IF(T255=643,1,'Вводные данные и сценарии'!$B$52+1)</f>
        <v>1</v>
      </c>
      <c r="AO255" s="22">
        <f t="shared" si="81"/>
        <v>0</v>
      </c>
      <c r="AP255">
        <f>IF(T255=643,1,'Вводные данные и сценарии'!$C$52+1)</f>
        <v>1</v>
      </c>
      <c r="AQ255" s="22">
        <f t="shared" si="82"/>
        <v>0</v>
      </c>
      <c r="AR255" s="22">
        <f>IF(AND(C255="Недвижимость",D255="жилая"),-AH255*('Вводные данные и сценарии'!$B$58),IF(AND(C255="Недвижимость",D255="нежилая"),-AH255*('Вводные данные и сценарии'!$B$59),0))</f>
        <v>0</v>
      </c>
      <c r="AS255" s="22"/>
      <c r="AT255" s="22">
        <f t="shared" si="83"/>
        <v>8640863</v>
      </c>
      <c r="AU255" s="55" t="str">
        <f>VLOOKUP(G255,Свод!A:I,9,0)</f>
        <v>исп. метод Монте-Карло</v>
      </c>
      <c r="AV255">
        <v>365</v>
      </c>
      <c r="AW255" s="56">
        <f t="shared" si="84"/>
        <v>5.9999999999999995E-4</v>
      </c>
      <c r="AX255" s="232">
        <f ca="1">IF(AU255="исп. метод Монте-Карло",VLOOKUP(G255,Свод!A:J,10,0),"")</f>
        <v>0.77601112336255329</v>
      </c>
      <c r="AY255" s="22">
        <f t="shared" ca="1" si="85"/>
        <v>0</v>
      </c>
      <c r="AZ255" s="22">
        <f>VLOOKUP(T255,'Курс валют'!$A$2:$B$37,2,0)</f>
        <v>1</v>
      </c>
      <c r="BA255" s="6" t="s">
        <v>940</v>
      </c>
      <c r="BE255" s="6"/>
    </row>
    <row r="256" spans="1:57" x14ac:dyDescent="0.25">
      <c r="A256">
        <v>1</v>
      </c>
      <c r="B256">
        <f t="shared" si="80"/>
        <v>253</v>
      </c>
      <c r="C256" s="16" t="s">
        <v>894</v>
      </c>
      <c r="D256" s="58" t="s">
        <v>891</v>
      </c>
      <c r="F256" t="s">
        <v>713</v>
      </c>
      <c r="G256" t="s">
        <v>714</v>
      </c>
      <c r="I256" s="17" t="s">
        <v>72</v>
      </c>
      <c r="J256" s="17" t="s">
        <v>100</v>
      </c>
      <c r="M256">
        <v>6</v>
      </c>
      <c r="N256">
        <f>VLOOKUP(M256,'Вводные данные и сценарии'!$A$75:$C$96,3,0)</f>
        <v>5.9999999999999995E-4</v>
      </c>
      <c r="P256" s="22"/>
      <c r="Q256" s="22">
        <v>23893231</v>
      </c>
      <c r="T256">
        <v>643</v>
      </c>
      <c r="AH256" s="6">
        <f>IF(OR(C256="Денежные средства",C256="Доля перестраховщика в страховых резервах (регуляторная)",C256="Недвижимость",C256="Требования по текущему налогу на прибыль"),Q256,
IF(OR(C256="Депозиты",C256="Ценные бумаги",C256="Займ страхователю по договору страхования жизни",C256="Займ"),VLOOKUP(E256,'Цен. бум. и деп.'!E:AE,27,0),IF(C256="Производный финансовый инструмент",ПФИ!$B$15,MIN(Q256-R256,S256))))</f>
        <v>23893231</v>
      </c>
      <c r="AI256" s="6">
        <f>AH256*VLOOKUP(G256,Свод!A:H,8,0)</f>
        <v>0</v>
      </c>
      <c r="AJ256" s="22">
        <f>IFERROR(VLOOKUP(E256,'Цен. бум. и деп.'!E:AK,30,0),0)</f>
        <v>0</v>
      </c>
      <c r="AK256" s="22">
        <f>IFERROR(VLOOKUP(E256,'Цен. бум. и деп.'!E:AK,33,0),0)</f>
        <v>0</v>
      </c>
      <c r="AL256" s="22">
        <f>IFERROR(VLOOKUP(E256,'Цен. бум. и деп.'!E:AK,29,0),0)</f>
        <v>0</v>
      </c>
      <c r="AM256" s="22">
        <f>IFERROR(VLOOKUP(E256,'Цен. бум. и деп.'!E:AK,31,0),0)</f>
        <v>0</v>
      </c>
      <c r="AN256">
        <f>IF(T256=643,1,'Вводные данные и сценарии'!$B$52+1)</f>
        <v>1</v>
      </c>
      <c r="AO256" s="22">
        <f t="shared" si="81"/>
        <v>0</v>
      </c>
      <c r="AP256">
        <f>IF(T256=643,1,'Вводные данные и сценарии'!$C$52+1)</f>
        <v>1</v>
      </c>
      <c r="AQ256" s="22">
        <f t="shared" si="82"/>
        <v>0</v>
      </c>
      <c r="AR256" s="22">
        <f>IF(AND(C256="Недвижимость",D256="жилая"),-AH256*('Вводные данные и сценарии'!$B$58),IF(AND(C256="Недвижимость",D256="нежилая"),-AH256*('Вводные данные и сценарии'!$B$59),0))</f>
        <v>0</v>
      </c>
      <c r="AS256" s="22"/>
      <c r="AT256" s="22">
        <f t="shared" si="83"/>
        <v>8362630.8499999996</v>
      </c>
      <c r="AU256" s="55" t="str">
        <f>VLOOKUP(G256,Свод!A:I,9,0)</f>
        <v>исп. метод Монте-Карло</v>
      </c>
      <c r="AV256">
        <v>366</v>
      </c>
      <c r="AW256" s="56">
        <f t="shared" si="84"/>
        <v>5.9999999999999995E-4</v>
      </c>
      <c r="AX256" s="232">
        <f ca="1">IF(AU256="исп. метод Монте-Карло",VLOOKUP(G256,Свод!A:J,10,0),"")</f>
        <v>0.16360013195997058</v>
      </c>
      <c r="AY256" s="22">
        <f t="shared" ca="1" si="85"/>
        <v>0</v>
      </c>
      <c r="AZ256" s="22">
        <f>VLOOKUP(T256,'Курс валют'!$A$2:$B$37,2,0)</f>
        <v>1</v>
      </c>
      <c r="BA256" s="6" t="s">
        <v>940</v>
      </c>
      <c r="BE256" s="6"/>
    </row>
    <row r="257" spans="1:57" x14ac:dyDescent="0.25">
      <c r="A257">
        <v>1</v>
      </c>
      <c r="B257">
        <f t="shared" si="80"/>
        <v>254</v>
      </c>
      <c r="C257" s="16" t="s">
        <v>894</v>
      </c>
      <c r="D257" s="58" t="s">
        <v>891</v>
      </c>
      <c r="F257" t="s">
        <v>715</v>
      </c>
      <c r="G257" t="s">
        <v>716</v>
      </c>
      <c r="I257" s="17" t="s">
        <v>72</v>
      </c>
      <c r="J257" s="17" t="s">
        <v>100</v>
      </c>
      <c r="M257">
        <v>6</v>
      </c>
      <c r="N257">
        <f>VLOOKUP(M257,'Вводные данные и сценарии'!$A$75:$C$96,3,0)</f>
        <v>5.9999999999999995E-4</v>
      </c>
      <c r="P257" s="22"/>
      <c r="Q257" s="22">
        <v>13488314</v>
      </c>
      <c r="T257">
        <v>643</v>
      </c>
      <c r="AH257" s="6">
        <f>IF(OR(C257="Денежные средства",C257="Доля перестраховщика в страховых резервах (регуляторная)",C257="Недвижимость",C257="Требования по текущему налогу на прибыль"),Q257,
IF(OR(C257="Депозиты",C257="Ценные бумаги",C257="Займ страхователю по договору страхования жизни",C257="Займ"),VLOOKUP(E257,'Цен. бум. и деп.'!E:AE,27,0),IF(C257="Производный финансовый инструмент",ПФИ!$B$15,MIN(Q257-R257,S257))))</f>
        <v>13488314</v>
      </c>
      <c r="AI257" s="6">
        <f>AH257*VLOOKUP(G257,Свод!A:H,8,0)</f>
        <v>0</v>
      </c>
      <c r="AJ257" s="22">
        <f>IFERROR(VLOOKUP(E257,'Цен. бум. и деп.'!E:AK,30,0),0)</f>
        <v>0</v>
      </c>
      <c r="AK257" s="22">
        <f>IFERROR(VLOOKUP(E257,'Цен. бум. и деп.'!E:AK,33,0),0)</f>
        <v>0</v>
      </c>
      <c r="AL257" s="22">
        <f>IFERROR(VLOOKUP(E257,'Цен. бум. и деп.'!E:AK,29,0),0)</f>
        <v>0</v>
      </c>
      <c r="AM257" s="22">
        <f>IFERROR(VLOOKUP(E257,'Цен. бум. и деп.'!E:AK,31,0),0)</f>
        <v>0</v>
      </c>
      <c r="AN257">
        <f>IF(T257=643,1,'Вводные данные и сценарии'!$B$52+1)</f>
        <v>1</v>
      </c>
      <c r="AO257" s="22">
        <f t="shared" si="81"/>
        <v>0</v>
      </c>
      <c r="AP257">
        <f>IF(T257=643,1,'Вводные данные и сценарии'!$C$52+1)</f>
        <v>1</v>
      </c>
      <c r="AQ257" s="22">
        <f t="shared" si="82"/>
        <v>0</v>
      </c>
      <c r="AR257" s="22">
        <f>IF(AND(C257="Недвижимость",D257="жилая"),-AH257*('Вводные данные и сценарии'!$B$58),IF(AND(C257="Недвижимость",D257="нежилая"),-AH257*('Вводные данные и сценарии'!$B$59),0))</f>
        <v>0</v>
      </c>
      <c r="AS257" s="22"/>
      <c r="AT257" s="22">
        <f t="shared" si="83"/>
        <v>4720909.8999999994</v>
      </c>
      <c r="AU257" s="55" t="str">
        <f>VLOOKUP(G257,Свод!A:I,9,0)</f>
        <v>исп. метод Монте-Карло</v>
      </c>
      <c r="AV257">
        <v>367</v>
      </c>
      <c r="AW257" s="56">
        <f t="shared" si="84"/>
        <v>5.9999999999999995E-4</v>
      </c>
      <c r="AX257" s="232">
        <f ca="1">IF(AU257="исп. метод Монте-Карло",VLOOKUP(G257,Свод!A:J,10,0),"")</f>
        <v>0.55126444378780537</v>
      </c>
      <c r="AY257" s="22">
        <f t="shared" ca="1" si="85"/>
        <v>0</v>
      </c>
      <c r="AZ257" s="22">
        <f>VLOOKUP(T257,'Курс валют'!$A$2:$B$37,2,0)</f>
        <v>1</v>
      </c>
      <c r="BA257" s="6" t="s">
        <v>940</v>
      </c>
      <c r="BE257" s="6"/>
    </row>
    <row r="258" spans="1:57" x14ac:dyDescent="0.25">
      <c r="A258">
        <v>1</v>
      </c>
      <c r="B258">
        <f t="shared" si="80"/>
        <v>255</v>
      </c>
      <c r="C258" s="16" t="s">
        <v>894</v>
      </c>
      <c r="D258" s="58" t="s">
        <v>891</v>
      </c>
      <c r="F258" t="s">
        <v>717</v>
      </c>
      <c r="G258" t="s">
        <v>718</v>
      </c>
      <c r="I258" s="17" t="s">
        <v>72</v>
      </c>
      <c r="J258" s="17" t="s">
        <v>100</v>
      </c>
      <c r="M258">
        <v>6</v>
      </c>
      <c r="N258">
        <f>VLOOKUP(M258,'Вводные данные и сценарии'!$A$75:$C$96,3,0)</f>
        <v>5.9999999999999995E-4</v>
      </c>
      <c r="P258" s="22"/>
      <c r="Q258" s="22">
        <v>3462095</v>
      </c>
      <c r="T258">
        <v>643</v>
      </c>
      <c r="AH258" s="6">
        <f>IF(OR(C258="Денежные средства",C258="Доля перестраховщика в страховых резервах (регуляторная)",C258="Недвижимость",C258="Требования по текущему налогу на прибыль"),Q258,
IF(OR(C258="Депозиты",C258="Ценные бумаги",C258="Займ страхователю по договору страхования жизни",C258="Займ"),VLOOKUP(E258,'Цен. бум. и деп.'!E:AE,27,0),IF(C258="Производный финансовый инструмент",ПФИ!$B$15,MIN(Q258-R258,S258))))</f>
        <v>3462095</v>
      </c>
      <c r="AI258" s="6">
        <f>AH258*VLOOKUP(G258,Свод!A:H,8,0)</f>
        <v>0</v>
      </c>
      <c r="AJ258" s="22">
        <f>IFERROR(VLOOKUP(E258,'Цен. бум. и деп.'!E:AK,30,0),0)</f>
        <v>0</v>
      </c>
      <c r="AK258" s="22">
        <f>IFERROR(VLOOKUP(E258,'Цен. бум. и деп.'!E:AK,33,0),0)</f>
        <v>0</v>
      </c>
      <c r="AL258" s="22">
        <f>IFERROR(VLOOKUP(E258,'Цен. бум. и деп.'!E:AK,29,0),0)</f>
        <v>0</v>
      </c>
      <c r="AM258" s="22">
        <f>IFERROR(VLOOKUP(E258,'Цен. бум. и деп.'!E:AK,31,0),0)</f>
        <v>0</v>
      </c>
      <c r="AN258">
        <f>IF(T258=643,1,'Вводные данные и сценарии'!$B$52+1)</f>
        <v>1</v>
      </c>
      <c r="AO258" s="22">
        <f t="shared" si="81"/>
        <v>0</v>
      </c>
      <c r="AP258">
        <f>IF(T258=643,1,'Вводные данные и сценарии'!$C$52+1)</f>
        <v>1</v>
      </c>
      <c r="AQ258" s="22">
        <f t="shared" si="82"/>
        <v>0</v>
      </c>
      <c r="AR258" s="22">
        <f>IF(AND(C258="Недвижимость",D258="жилая"),-AH258*('Вводные данные и сценарии'!$B$58),IF(AND(C258="Недвижимость",D258="нежилая"),-AH258*('Вводные данные и сценарии'!$B$59),0))</f>
        <v>0</v>
      </c>
      <c r="AS258" s="22"/>
      <c r="AT258" s="22">
        <f t="shared" si="83"/>
        <v>1211733.25</v>
      </c>
      <c r="AU258" s="55" t="str">
        <f>VLOOKUP(G258,Свод!A:I,9,0)</f>
        <v>исп. метод Монте-Карло</v>
      </c>
      <c r="AV258">
        <v>368</v>
      </c>
      <c r="AW258" s="56">
        <f t="shared" si="84"/>
        <v>5.9999999999999995E-4</v>
      </c>
      <c r="AX258" s="232">
        <f ca="1">IF(AU258="исп. метод Монте-Карло",VLOOKUP(G258,Свод!A:J,10,0),"")</f>
        <v>0.49506148273751693</v>
      </c>
      <c r="AY258" s="22">
        <f t="shared" ca="1" si="85"/>
        <v>0</v>
      </c>
      <c r="AZ258" s="22">
        <f>VLOOKUP(T258,'Курс валют'!$A$2:$B$37,2,0)</f>
        <v>1</v>
      </c>
      <c r="BA258" s="6" t="s">
        <v>940</v>
      </c>
      <c r="BE258" s="6"/>
    </row>
    <row r="259" spans="1:57" x14ac:dyDescent="0.25">
      <c r="A259">
        <v>1</v>
      </c>
      <c r="B259">
        <f t="shared" si="80"/>
        <v>256</v>
      </c>
      <c r="C259" s="16" t="s">
        <v>894</v>
      </c>
      <c r="D259" s="58" t="s">
        <v>891</v>
      </c>
      <c r="F259" t="s">
        <v>719</v>
      </c>
      <c r="G259" t="s">
        <v>720</v>
      </c>
      <c r="I259" s="17" t="s">
        <v>72</v>
      </c>
      <c r="J259" s="17" t="s">
        <v>100</v>
      </c>
      <c r="M259">
        <v>6</v>
      </c>
      <c r="N259">
        <f>VLOOKUP(M259,'Вводные данные и сценарии'!$A$75:$C$96,3,0)</f>
        <v>5.9999999999999995E-4</v>
      </c>
      <c r="P259" s="22"/>
      <c r="Q259" s="22">
        <v>18292542</v>
      </c>
      <c r="T259">
        <v>643</v>
      </c>
      <c r="AH259" s="6">
        <f>IF(OR(C259="Денежные средства",C259="Доля перестраховщика в страховых резервах (регуляторная)",C259="Недвижимость",C259="Требования по текущему налогу на прибыль"),Q259,
IF(OR(C259="Депозиты",C259="Ценные бумаги",C259="Займ страхователю по договору страхования жизни",C259="Займ"),VLOOKUP(E259,'Цен. бум. и деп.'!E:AE,27,0),IF(C259="Производный финансовый инструмент",ПФИ!$B$15,MIN(Q259-R259,S259))))</f>
        <v>18292542</v>
      </c>
      <c r="AI259" s="6">
        <f>AH259*VLOOKUP(G259,Свод!A:H,8,0)</f>
        <v>0</v>
      </c>
      <c r="AJ259" s="22">
        <f>IFERROR(VLOOKUP(E259,'Цен. бум. и деп.'!E:AK,30,0),0)</f>
        <v>0</v>
      </c>
      <c r="AK259" s="22">
        <f>IFERROR(VLOOKUP(E259,'Цен. бум. и деп.'!E:AK,33,0),0)</f>
        <v>0</v>
      </c>
      <c r="AL259" s="22">
        <f>IFERROR(VLOOKUP(E259,'Цен. бум. и деп.'!E:AK,29,0),0)</f>
        <v>0</v>
      </c>
      <c r="AM259" s="22">
        <f>IFERROR(VLOOKUP(E259,'Цен. бум. и деп.'!E:AK,31,0),0)</f>
        <v>0</v>
      </c>
      <c r="AN259">
        <f>IF(T259=643,1,'Вводные данные и сценарии'!$B$52+1)</f>
        <v>1</v>
      </c>
      <c r="AO259" s="22">
        <f t="shared" si="81"/>
        <v>0</v>
      </c>
      <c r="AP259">
        <f>IF(T259=643,1,'Вводные данные и сценарии'!$C$52+1)</f>
        <v>1</v>
      </c>
      <c r="AQ259" s="22">
        <f t="shared" si="82"/>
        <v>0</v>
      </c>
      <c r="AR259" s="22">
        <f>IF(AND(C259="Недвижимость",D259="жилая"),-AH259*('Вводные данные и сценарии'!$B$58),IF(AND(C259="Недвижимость",D259="нежилая"),-AH259*('Вводные данные и сценарии'!$B$59),0))</f>
        <v>0</v>
      </c>
      <c r="AS259" s="22"/>
      <c r="AT259" s="22">
        <f t="shared" si="83"/>
        <v>6402389.6999999993</v>
      </c>
      <c r="AU259" s="55" t="str">
        <f>VLOOKUP(G259,Свод!A:I,9,0)</f>
        <v>исп. метод Монте-Карло</v>
      </c>
      <c r="AV259">
        <v>369</v>
      </c>
      <c r="AW259" s="56">
        <f t="shared" si="84"/>
        <v>5.9999999999999995E-4</v>
      </c>
      <c r="AX259" s="232">
        <f ca="1">IF(AU259="исп. метод Монте-Карло",VLOOKUP(G259,Свод!A:J,10,0),"")</f>
        <v>0.25035059170345775</v>
      </c>
      <c r="AY259" s="22">
        <f t="shared" ca="1" si="85"/>
        <v>0</v>
      </c>
      <c r="AZ259" s="22">
        <f>VLOOKUP(T259,'Курс валют'!$A$2:$B$37,2,0)</f>
        <v>1</v>
      </c>
      <c r="BA259" s="6" t="s">
        <v>940</v>
      </c>
      <c r="BE259" s="6"/>
    </row>
    <row r="260" spans="1:57" x14ac:dyDescent="0.25">
      <c r="A260">
        <v>1</v>
      </c>
      <c r="B260">
        <f t="shared" si="80"/>
        <v>257</v>
      </c>
      <c r="C260" s="16" t="s">
        <v>894</v>
      </c>
      <c r="D260" s="58" t="s">
        <v>891</v>
      </c>
      <c r="F260" t="s">
        <v>721</v>
      </c>
      <c r="G260" t="s">
        <v>722</v>
      </c>
      <c r="I260" s="17" t="s">
        <v>72</v>
      </c>
      <c r="J260" s="17" t="s">
        <v>100</v>
      </c>
      <c r="M260">
        <v>6</v>
      </c>
      <c r="N260">
        <f>VLOOKUP(M260,'Вводные данные и сценарии'!$A$75:$C$96,3,0)</f>
        <v>5.9999999999999995E-4</v>
      </c>
      <c r="P260" s="22"/>
      <c r="Q260" s="22">
        <v>7645430</v>
      </c>
      <c r="T260">
        <v>643</v>
      </c>
      <c r="AH260" s="6">
        <f>IF(OR(C260="Денежные средства",C260="Доля перестраховщика в страховых резервах (регуляторная)",C260="Недвижимость",C260="Требования по текущему налогу на прибыль"),Q260,
IF(OR(C260="Депозиты",C260="Ценные бумаги",C260="Займ страхователю по договору страхования жизни",C260="Займ"),VLOOKUP(E260,'Цен. бум. и деп.'!E:AE,27,0),IF(C260="Производный финансовый инструмент",ПФИ!$B$15,MIN(Q260-R260,S260))))</f>
        <v>7645430</v>
      </c>
      <c r="AI260" s="6">
        <f>AH260*VLOOKUP(G260,Свод!A:H,8,0)</f>
        <v>0</v>
      </c>
      <c r="AJ260" s="22">
        <f>IFERROR(VLOOKUP(E260,'Цен. бум. и деп.'!E:AK,30,0),0)</f>
        <v>0</v>
      </c>
      <c r="AK260" s="22">
        <f>IFERROR(VLOOKUP(E260,'Цен. бум. и деп.'!E:AK,33,0),0)</f>
        <v>0</v>
      </c>
      <c r="AL260" s="22">
        <f>IFERROR(VLOOKUP(E260,'Цен. бум. и деп.'!E:AK,29,0),0)</f>
        <v>0</v>
      </c>
      <c r="AM260" s="22">
        <f>IFERROR(VLOOKUP(E260,'Цен. бум. и деп.'!E:AK,31,0),0)</f>
        <v>0</v>
      </c>
      <c r="AN260">
        <f>IF(T260=643,1,'Вводные данные и сценарии'!$B$52+1)</f>
        <v>1</v>
      </c>
      <c r="AO260" s="22">
        <f t="shared" si="81"/>
        <v>0</v>
      </c>
      <c r="AP260">
        <f>IF(T260=643,1,'Вводные данные и сценарии'!$C$52+1)</f>
        <v>1</v>
      </c>
      <c r="AQ260" s="22">
        <f t="shared" si="82"/>
        <v>0</v>
      </c>
      <c r="AR260" s="22">
        <f>IF(AND(C260="Недвижимость",D260="жилая"),-AH260*('Вводные данные и сценарии'!$B$58),IF(AND(C260="Недвижимость",D260="нежилая"),-AH260*('Вводные данные и сценарии'!$B$59),0))</f>
        <v>0</v>
      </c>
      <c r="AS260" s="22"/>
      <c r="AT260" s="22">
        <f t="shared" si="83"/>
        <v>2675900.5</v>
      </c>
      <c r="AU260" s="55" t="str">
        <f>VLOOKUP(G260,Свод!A:I,9,0)</f>
        <v>исп. метод Монте-Карло</v>
      </c>
      <c r="AV260">
        <v>370</v>
      </c>
      <c r="AW260" s="56">
        <f t="shared" si="84"/>
        <v>5.9999999999999995E-4</v>
      </c>
      <c r="AX260" s="232">
        <f ca="1">IF(AU260="исп. метод Монте-Карло",VLOOKUP(G260,Свод!A:J,10,0),"")</f>
        <v>0.43496640920915397</v>
      </c>
      <c r="AY260" s="22">
        <f t="shared" ca="1" si="85"/>
        <v>0</v>
      </c>
      <c r="AZ260" s="22">
        <f>VLOOKUP(T260,'Курс валют'!$A$2:$B$37,2,0)</f>
        <v>1</v>
      </c>
      <c r="BA260" s="6" t="s">
        <v>940</v>
      </c>
      <c r="BE260" s="6"/>
    </row>
    <row r="261" spans="1:57" x14ac:dyDescent="0.25">
      <c r="A261">
        <v>1</v>
      </c>
      <c r="B261">
        <f t="shared" si="80"/>
        <v>258</v>
      </c>
      <c r="C261" s="16" t="s">
        <v>894</v>
      </c>
      <c r="D261" s="58" t="s">
        <v>891</v>
      </c>
      <c r="F261" t="s">
        <v>723</v>
      </c>
      <c r="G261" t="s">
        <v>724</v>
      </c>
      <c r="I261" s="17" t="s">
        <v>72</v>
      </c>
      <c r="J261" s="17" t="s">
        <v>100</v>
      </c>
      <c r="M261">
        <v>6</v>
      </c>
      <c r="N261">
        <f>VLOOKUP(M261,'Вводные данные и сценарии'!$A$75:$C$96,3,0)</f>
        <v>5.9999999999999995E-4</v>
      </c>
      <c r="P261" s="22"/>
      <c r="Q261" s="22">
        <v>18638316</v>
      </c>
      <c r="T261">
        <v>643</v>
      </c>
      <c r="AH261" s="6">
        <f>IF(OR(C261="Денежные средства",C261="Доля перестраховщика в страховых резервах (регуляторная)",C261="Недвижимость",C261="Требования по текущему налогу на прибыль"),Q261,
IF(OR(C261="Депозиты",C261="Ценные бумаги",C261="Займ страхователю по договору страхования жизни",C261="Займ"),VLOOKUP(E261,'Цен. бум. и деп.'!E:AE,27,0),IF(C261="Производный финансовый инструмент",ПФИ!$B$15,MIN(Q261-R261,S261))))</f>
        <v>18638316</v>
      </c>
      <c r="AI261" s="6">
        <f>AH261*VLOOKUP(G261,Свод!A:H,8,0)</f>
        <v>0</v>
      </c>
      <c r="AJ261" s="22">
        <f>IFERROR(VLOOKUP(E261,'Цен. бум. и деп.'!E:AK,30,0),0)</f>
        <v>0</v>
      </c>
      <c r="AK261" s="22">
        <f>IFERROR(VLOOKUP(E261,'Цен. бум. и деп.'!E:AK,33,0),0)</f>
        <v>0</v>
      </c>
      <c r="AL261" s="22">
        <f>IFERROR(VLOOKUP(E261,'Цен. бум. и деп.'!E:AK,29,0),0)</f>
        <v>0</v>
      </c>
      <c r="AM261" s="22">
        <f>IFERROR(VLOOKUP(E261,'Цен. бум. и деп.'!E:AK,31,0),0)</f>
        <v>0</v>
      </c>
      <c r="AN261">
        <f>IF(T261=643,1,'Вводные данные и сценарии'!$B$52+1)</f>
        <v>1</v>
      </c>
      <c r="AO261" s="22">
        <f t="shared" si="81"/>
        <v>0</v>
      </c>
      <c r="AP261">
        <f>IF(T261=643,1,'Вводные данные и сценарии'!$C$52+1)</f>
        <v>1</v>
      </c>
      <c r="AQ261" s="22">
        <f t="shared" si="82"/>
        <v>0</v>
      </c>
      <c r="AR261" s="22">
        <f>IF(AND(C261="Недвижимость",D261="жилая"),-AH261*('Вводные данные и сценарии'!$B$58),IF(AND(C261="Недвижимость",D261="нежилая"),-AH261*('Вводные данные и сценарии'!$B$59),0))</f>
        <v>0</v>
      </c>
      <c r="AS261" s="22"/>
      <c r="AT261" s="22">
        <f t="shared" si="83"/>
        <v>6523410.5999999996</v>
      </c>
      <c r="AU261" s="55" t="str">
        <f>VLOOKUP(G261,Свод!A:I,9,0)</f>
        <v>исп. метод Монте-Карло</v>
      </c>
      <c r="AV261">
        <v>371</v>
      </c>
      <c r="AW261" s="56">
        <f t="shared" si="84"/>
        <v>5.9999999999999995E-4</v>
      </c>
      <c r="AX261" s="232">
        <f ca="1">IF(AU261="исп. метод Монте-Карло",VLOOKUP(G261,Свод!A:J,10,0),"")</f>
        <v>0.41457592115700004</v>
      </c>
      <c r="AY261" s="22">
        <f t="shared" ca="1" si="85"/>
        <v>0</v>
      </c>
      <c r="AZ261" s="22">
        <f>VLOOKUP(T261,'Курс валют'!$A$2:$B$37,2,0)</f>
        <v>1</v>
      </c>
      <c r="BA261" s="6" t="s">
        <v>940</v>
      </c>
      <c r="BE261" s="6"/>
    </row>
    <row r="262" spans="1:57" x14ac:dyDescent="0.25">
      <c r="A262">
        <v>1</v>
      </c>
      <c r="B262">
        <f t="shared" ref="B262:B282" si="86">B261+1</f>
        <v>259</v>
      </c>
      <c r="C262" s="16" t="s">
        <v>894</v>
      </c>
      <c r="D262" s="58" t="s">
        <v>891</v>
      </c>
      <c r="F262" t="s">
        <v>725</v>
      </c>
      <c r="G262" t="s">
        <v>726</v>
      </c>
      <c r="I262" s="17" t="s">
        <v>72</v>
      </c>
      <c r="J262" s="17" t="s">
        <v>100</v>
      </c>
      <c r="M262">
        <v>6</v>
      </c>
      <c r="N262">
        <f>VLOOKUP(M262,'Вводные данные и сценарии'!$A$75:$C$96,3,0)</f>
        <v>5.9999999999999995E-4</v>
      </c>
      <c r="P262" s="22"/>
      <c r="Q262" s="22">
        <v>9614652</v>
      </c>
      <c r="T262">
        <v>643</v>
      </c>
      <c r="AH262" s="6">
        <f>IF(OR(C262="Денежные средства",C262="Доля перестраховщика в страховых резервах (регуляторная)",C262="Недвижимость",C262="Требования по текущему налогу на прибыль"),Q262,
IF(OR(C262="Депозиты",C262="Ценные бумаги",C262="Займ страхователю по договору страхования жизни",C262="Займ"),VLOOKUP(E262,'Цен. бум. и деп.'!E:AE,27,0),IF(C262="Производный финансовый инструмент",ПФИ!$B$15,MIN(Q262-R262,S262))))</f>
        <v>9614652</v>
      </c>
      <c r="AI262" s="6">
        <f>AH262*VLOOKUP(G262,Свод!A:H,8,0)</f>
        <v>0</v>
      </c>
      <c r="AJ262" s="22">
        <f>IFERROR(VLOOKUP(E262,'Цен. бум. и деп.'!E:AK,30,0),0)</f>
        <v>0</v>
      </c>
      <c r="AK262" s="22">
        <f>IFERROR(VLOOKUP(E262,'Цен. бум. и деп.'!E:AK,33,0),0)</f>
        <v>0</v>
      </c>
      <c r="AL262" s="22">
        <f>IFERROR(VLOOKUP(E262,'Цен. бум. и деп.'!E:AK,29,0),0)</f>
        <v>0</v>
      </c>
      <c r="AM262" s="22">
        <f>IFERROR(VLOOKUP(E262,'Цен. бум. и деп.'!E:AK,31,0),0)</f>
        <v>0</v>
      </c>
      <c r="AN262">
        <f>IF(T262=643,1,'Вводные данные и сценарии'!$B$52+1)</f>
        <v>1</v>
      </c>
      <c r="AO262" s="22">
        <f t="shared" si="81"/>
        <v>0</v>
      </c>
      <c r="AP262">
        <f>IF(T262=643,1,'Вводные данные и сценарии'!$C$52+1)</f>
        <v>1</v>
      </c>
      <c r="AQ262" s="22">
        <f t="shared" si="82"/>
        <v>0</v>
      </c>
      <c r="AR262" s="22">
        <f>IF(AND(C262="Недвижимость",D262="жилая"),-AH262*('Вводные данные и сценарии'!$B$58),IF(AND(C262="Недвижимость",D262="нежилая"),-AH262*('Вводные данные и сценарии'!$B$59),0))</f>
        <v>0</v>
      </c>
      <c r="AS262" s="22"/>
      <c r="AT262" s="22">
        <f t="shared" si="83"/>
        <v>3365128.1999999997</v>
      </c>
      <c r="AU262" s="55" t="str">
        <f>VLOOKUP(G262,Свод!A:I,9,0)</f>
        <v>исп. метод Монте-Карло</v>
      </c>
      <c r="AV262">
        <v>372</v>
      </c>
      <c r="AW262" s="56">
        <f t="shared" si="84"/>
        <v>5.9999999999999995E-4</v>
      </c>
      <c r="AX262" s="232">
        <f ca="1">IF(AU262="исп. метод Монте-Карло",VLOOKUP(G262,Свод!A:J,10,0),"")</f>
        <v>7.2202928787541309E-2</v>
      </c>
      <c r="AY262" s="22">
        <f t="shared" ca="1" si="85"/>
        <v>0</v>
      </c>
      <c r="AZ262" s="22">
        <f>VLOOKUP(T262,'Курс валют'!$A$2:$B$37,2,0)</f>
        <v>1</v>
      </c>
      <c r="BA262" s="6" t="s">
        <v>940</v>
      </c>
      <c r="BE262" s="6"/>
    </row>
    <row r="263" spans="1:57" x14ac:dyDescent="0.25">
      <c r="A263">
        <v>1</v>
      </c>
      <c r="B263">
        <f t="shared" si="86"/>
        <v>260</v>
      </c>
      <c r="C263" s="16" t="s">
        <v>894</v>
      </c>
      <c r="D263" s="58" t="s">
        <v>890</v>
      </c>
      <c r="F263" t="s">
        <v>98</v>
      </c>
      <c r="G263" t="s">
        <v>99</v>
      </c>
      <c r="M263">
        <v>18</v>
      </c>
      <c r="N263">
        <f>VLOOKUP(M263,'Вводные данные и сценарии'!$A$75:$C$96,3,0)</f>
        <v>0.19170000000000001</v>
      </c>
      <c r="P263" s="22"/>
      <c r="Q263" s="22">
        <v>8143430</v>
      </c>
      <c r="T263">
        <v>643</v>
      </c>
      <c r="AH263" s="6">
        <f>IF(OR(C263="Денежные средства",C263="Доля перестраховщика в страховых резервах (регуляторная)",C263="Недвижимость",C263="Требования по текущему налогу на прибыль"),Q263,
IF(OR(C263="Депозиты",C263="Ценные бумаги",C263="Займ страхователю по договору страхования жизни",C263="Займ"),VLOOKUP(E263,'Цен. бум. и деп.'!E:AE,27,0),IF(C263="Производный финансовый инструмент",ПФИ!$B$15,MIN(Q263-R263,S263))))</f>
        <v>8143430</v>
      </c>
      <c r="AI263" s="6">
        <f>AH263*VLOOKUP(G263,Свод!A:H,8,0)</f>
        <v>0</v>
      </c>
      <c r="AJ263" s="22">
        <f>IFERROR(VLOOKUP(E263,'Цен. бум. и деп.'!E:AK,30,0),0)</f>
        <v>0</v>
      </c>
      <c r="AK263" s="22">
        <f>IFERROR(VLOOKUP(E263,'Цен. бум. и деп.'!E:AK,33,0),0)</f>
        <v>0</v>
      </c>
      <c r="AL263" s="22">
        <f>IFERROR(VLOOKUP(E263,'Цен. бум. и деп.'!E:AK,29,0),0)</f>
        <v>0</v>
      </c>
      <c r="AM263" s="22">
        <f>IFERROR(VLOOKUP(E263,'Цен. бум. и деп.'!E:AK,31,0),0)</f>
        <v>0</v>
      </c>
      <c r="AN263">
        <f>IF(T263=643,1,'Вводные данные и сценарии'!$B$52+1)</f>
        <v>1</v>
      </c>
      <c r="AO263" s="22">
        <f t="shared" si="81"/>
        <v>0</v>
      </c>
      <c r="AP263">
        <f>IF(T263=643,1,'Вводные данные и сценарии'!$C$52+1)</f>
        <v>1</v>
      </c>
      <c r="AQ263" s="22">
        <f t="shared" si="82"/>
        <v>0</v>
      </c>
      <c r="AR263" s="22">
        <f>IF(AND(C263="Недвижимость",D263="жилая"),-AH263*('Вводные данные и сценарии'!$B$58),IF(AND(C263="Недвижимость",D263="нежилая"),-AH263*('Вводные данные и сценарии'!$B$59),0))</f>
        <v>0</v>
      </c>
      <c r="AS263" s="22"/>
      <c r="AT263" s="22">
        <f t="shared" si="83"/>
        <v>0</v>
      </c>
      <c r="AU263" s="55" t="str">
        <f>VLOOKUP(G263,Свод!A:I,9,0)</f>
        <v>исп. метод Монте-Карло</v>
      </c>
      <c r="AV263">
        <v>365</v>
      </c>
      <c r="AW263" s="56">
        <f t="shared" si="84"/>
        <v>0.19170000000000001</v>
      </c>
      <c r="AX263" s="232">
        <f ca="1">IF(AU263="исп. метод Монте-Карло",VLOOKUP(G263,Свод!A:J,10,0),"")</f>
        <v>0.20348148529812549</v>
      </c>
      <c r="AY263" s="22">
        <f t="shared" ca="1" si="85"/>
        <v>0</v>
      </c>
      <c r="AZ263" s="22">
        <f>VLOOKUP(T263,'Курс валют'!$A$2:$B$37,2,0)</f>
        <v>1</v>
      </c>
      <c r="BA263" s="6" t="s">
        <v>940</v>
      </c>
      <c r="BE263" s="6"/>
    </row>
    <row r="264" spans="1:57" x14ac:dyDescent="0.25">
      <c r="A264">
        <v>0</v>
      </c>
      <c r="B264">
        <f t="shared" si="86"/>
        <v>261</v>
      </c>
      <c r="C264" s="16" t="s">
        <v>894</v>
      </c>
      <c r="D264" s="58" t="s">
        <v>891</v>
      </c>
      <c r="F264" t="s">
        <v>892</v>
      </c>
      <c r="G264" t="s">
        <v>893</v>
      </c>
      <c r="M264">
        <v>18</v>
      </c>
      <c r="N264">
        <f>VLOOKUP(M264,'Вводные данные и сценарии'!$A$75:$C$96,3,0)</f>
        <v>0.19170000000000001</v>
      </c>
      <c r="P264" s="22"/>
      <c r="Q264" s="22">
        <v>500000</v>
      </c>
      <c r="T264">
        <v>643</v>
      </c>
      <c r="AH264" s="6"/>
      <c r="AI264" s="6"/>
      <c r="AJ264" s="22"/>
      <c r="AK264" s="22"/>
      <c r="AL264" s="22"/>
      <c r="AM264" s="22"/>
      <c r="AO264" s="22"/>
      <c r="AQ264" s="22"/>
      <c r="AR264" s="22"/>
      <c r="AS264" s="22"/>
      <c r="AU264" s="55"/>
      <c r="AW264" s="56"/>
      <c r="AX264" s="22"/>
      <c r="AY264" s="22"/>
      <c r="AZ264" s="22">
        <f>VLOOKUP(T264,'Курс валют'!$A$2:$B$37,2,0)</f>
        <v>1</v>
      </c>
      <c r="BA264" s="6" t="s">
        <v>940</v>
      </c>
      <c r="BE264" s="6"/>
    </row>
    <row r="265" spans="1:57" x14ac:dyDescent="0.25">
      <c r="A265">
        <v>0</v>
      </c>
      <c r="B265">
        <f t="shared" si="86"/>
        <v>262</v>
      </c>
      <c r="C265" s="16" t="s">
        <v>1070</v>
      </c>
      <c r="D265" s="58"/>
      <c r="P265" s="22"/>
      <c r="Q265" s="22">
        <v>615148</v>
      </c>
      <c r="T265">
        <v>643</v>
      </c>
      <c r="AZ265" s="22">
        <f>VLOOKUP(T265,'Курс валют'!$A$2:$B$37,2,0)</f>
        <v>1</v>
      </c>
      <c r="BA265" s="6" t="s">
        <v>940</v>
      </c>
      <c r="BE265" s="6"/>
    </row>
    <row r="266" spans="1:57" x14ac:dyDescent="0.25">
      <c r="A266">
        <v>0</v>
      </c>
      <c r="B266">
        <f t="shared" si="86"/>
        <v>263</v>
      </c>
      <c r="C266" s="16" t="s">
        <v>6</v>
      </c>
      <c r="D266" s="58"/>
      <c r="P266" s="22"/>
      <c r="Q266" s="22">
        <v>927018</v>
      </c>
      <c r="T266">
        <v>643</v>
      </c>
      <c r="AZ266" s="22">
        <f>VLOOKUP(T266,'Курс валют'!$A$2:$B$37,2,0)</f>
        <v>1</v>
      </c>
      <c r="BA266" s="6" t="s">
        <v>940</v>
      </c>
      <c r="BE266" s="6"/>
    </row>
    <row r="267" spans="1:57" x14ac:dyDescent="0.25">
      <c r="A267">
        <v>0</v>
      </c>
      <c r="B267">
        <f t="shared" si="86"/>
        <v>264</v>
      </c>
      <c r="C267" s="16" t="s">
        <v>9</v>
      </c>
      <c r="D267" s="58"/>
      <c r="P267" s="22"/>
      <c r="Q267" s="22">
        <v>489245</v>
      </c>
      <c r="T267">
        <v>643</v>
      </c>
      <c r="AZ267" s="22">
        <f>VLOOKUP(T267,'Курс валют'!$A$2:$B$37,2,0)</f>
        <v>1</v>
      </c>
      <c r="BA267" s="6" t="s">
        <v>940</v>
      </c>
      <c r="BE267" s="6"/>
    </row>
    <row r="268" spans="1:57" x14ac:dyDescent="0.25">
      <c r="A268">
        <v>1</v>
      </c>
      <c r="B268">
        <f t="shared" si="86"/>
        <v>265</v>
      </c>
      <c r="C268" s="16" t="s">
        <v>10</v>
      </c>
      <c r="D268" s="58" t="s">
        <v>991</v>
      </c>
      <c r="F268" t="s">
        <v>10</v>
      </c>
      <c r="G268" t="s">
        <v>10</v>
      </c>
      <c r="M268">
        <v>18</v>
      </c>
      <c r="N268">
        <f>VLOOKUP(M268,'Вводные данные и сценарии'!$A$75:$C$96,3,0)</f>
        <v>0.19170000000000001</v>
      </c>
      <c r="P268" s="22"/>
      <c r="Q268" s="22">
        <v>4674290</v>
      </c>
      <c r="T268">
        <v>643</v>
      </c>
      <c r="AH268" s="6">
        <f>IF(OR(C268="Денежные средства",C268="Доля перестраховщика в страховых резервах (регуляторная)",C268="Недвижимость",C268="Требования по текущему налогу на прибыль"),Q268,
IF(OR(C268="Депозиты",C268="Ценные бумаги",C268="Займ страхователю по договору страхования жизни",C268="Займ"),VLOOKUP(E268,'Цен. бум. и деп.'!E:AE,27,0),IF(C268="Производный финансовый инструмент",ПФИ!$B$15,MIN(Q268-R268,S268))))</f>
        <v>4674290</v>
      </c>
      <c r="AI268" s="6">
        <f>AH268*VLOOKUP(G268,Свод!A:H,8,0)</f>
        <v>0</v>
      </c>
      <c r="AJ268" s="22">
        <f>IFERROR(VLOOKUP(E268,'Цен. бум. и деп.'!E:AK,30,0),0)</f>
        <v>0</v>
      </c>
      <c r="AK268" s="22">
        <f>IFERROR(VLOOKUP(E268,'Цен. бум. и деп.'!E:AK,33,0),0)</f>
        <v>0</v>
      </c>
      <c r="AL268" s="22">
        <f>IFERROR(VLOOKUP(E268,'Цен. бум. и деп.'!E:AK,29,0),0)</f>
        <v>0</v>
      </c>
      <c r="AM268" s="22">
        <f>IFERROR(VLOOKUP(E268,'Цен. бум. и деп.'!E:AK,31,0),0)</f>
        <v>0</v>
      </c>
      <c r="AN268">
        <f>IF(T268=643,1,'Вводные данные и сценарии'!$B$52+1)</f>
        <v>1</v>
      </c>
      <c r="AO268" s="22">
        <f>AH268*(1-AN268)</f>
        <v>0</v>
      </c>
      <c r="AP268">
        <f>IF(T268=643,1,'Вводные данные и сценарии'!$C$52+1)</f>
        <v>1</v>
      </c>
      <c r="AQ268" s="22">
        <f>AH268*(1-AP268)</f>
        <v>0</v>
      </c>
      <c r="AR268" s="22">
        <f>IF(AND(C268="Недвижимость",D268="жилая"),-AH268*('Вводные данные и сценарии'!$B$58),IF(AND(C268="Недвижимость",D268="нежилая"),-AH268*('Вводные данные и сценарии'!$B$59),0))</f>
        <v>0</v>
      </c>
      <c r="AS268" s="22"/>
      <c r="AT268" s="22">
        <f>IF(AND(I268="",K268="",BA268="нет"),0,
     IF(AND(I268="",K268="",BA268="да"),BD268,
        IF(D268="акция, доля владения &lt;10%",0,
           IF(OR(D268="облигация (кроме субординированных облигаций и ипотечных ценных бумаг)",D268="субординированная облигация, конвертируемая в акции, допущенные к орг. Торгам",D268="облигация с ипотечным покрытием",D268="ценные бумаги, соответствующие искл. Пункта 2.3.2. Проекта норм. Акта"),35%*O268*Z268*AZ268,
               IF(C268="Депозиты",35%*X268*AZ268,35%*AH268)))))</f>
        <v>0</v>
      </c>
      <c r="AU268" s="55" t="str">
        <f>VLOOKUP(G268,Свод!A:I,9,0)</f>
        <v>не участвует в расчете</v>
      </c>
      <c r="AX268" s="232" t="str">
        <f>IF(AU268="исп. метод Монте-Карло",VLOOKUP(G268,Свод!A:J,10,0),"")</f>
        <v/>
      </c>
      <c r="AY268" s="22">
        <f>IF(AU268="исп. метод Монте-Карло",AH268-IF(AW268&gt;AX268,AT268,AH268),0)</f>
        <v>0</v>
      </c>
      <c r="AZ268" s="22">
        <f>VLOOKUP(T268,'Курс валют'!$A$2:$B$37,2,0)</f>
        <v>1</v>
      </c>
      <c r="BA268" s="6" t="s">
        <v>940</v>
      </c>
      <c r="BE268" s="6"/>
    </row>
    <row r="269" spans="1:57" x14ac:dyDescent="0.25">
      <c r="A269">
        <v>0</v>
      </c>
      <c r="B269">
        <f t="shared" si="86"/>
        <v>266</v>
      </c>
      <c r="C269" s="16" t="s">
        <v>7</v>
      </c>
      <c r="D269" s="58"/>
      <c r="P269" s="22"/>
      <c r="Q269" s="22">
        <v>7192910</v>
      </c>
      <c r="T269">
        <v>643</v>
      </c>
      <c r="AZ269" s="22">
        <f>VLOOKUP(T269,'Курс валют'!$A$2:$B$37,2,0)</f>
        <v>1</v>
      </c>
      <c r="BA269" s="6" t="s">
        <v>940</v>
      </c>
      <c r="BE269" s="6"/>
    </row>
    <row r="270" spans="1:57" x14ac:dyDescent="0.25">
      <c r="A270">
        <v>0</v>
      </c>
      <c r="B270">
        <f t="shared" si="86"/>
        <v>267</v>
      </c>
      <c r="C270" s="9" t="s">
        <v>566</v>
      </c>
      <c r="D270" s="58"/>
      <c r="F270" t="s">
        <v>599</v>
      </c>
      <c r="G270" t="s">
        <v>600</v>
      </c>
      <c r="P270" s="22"/>
      <c r="Q270" s="22">
        <v>988785</v>
      </c>
      <c r="T270">
        <v>643</v>
      </c>
      <c r="AZ270" s="22">
        <f>VLOOKUP(T270,'Курс валют'!$A$2:$B$37,2,0)</f>
        <v>1</v>
      </c>
      <c r="BA270" s="6" t="s">
        <v>940</v>
      </c>
      <c r="BE270" s="6"/>
    </row>
    <row r="271" spans="1:57" x14ac:dyDescent="0.25">
      <c r="A271">
        <v>1</v>
      </c>
      <c r="B271">
        <f t="shared" si="86"/>
        <v>268</v>
      </c>
      <c r="C271" s="21" t="s">
        <v>5</v>
      </c>
      <c r="D271" s="225" t="s">
        <v>567</v>
      </c>
      <c r="F271" t="s">
        <v>598</v>
      </c>
      <c r="G271" t="s">
        <v>597</v>
      </c>
      <c r="M271">
        <v>18</v>
      </c>
      <c r="N271">
        <f>VLOOKUP(M271,'Вводные данные и сценарии'!$A$75:$C$96,3,0)</f>
        <v>0.19170000000000001</v>
      </c>
      <c r="P271" s="22"/>
      <c r="Q271" s="22">
        <v>8943680</v>
      </c>
      <c r="T271">
        <v>643</v>
      </c>
      <c r="AE271" s="225" t="s">
        <v>979</v>
      </c>
      <c r="AF271" s="225"/>
      <c r="AH271" s="6">
        <f>IF(OR(C271="Денежные средства",C271="Доля перестраховщика в страховых резервах (регуляторная)",C271="Недвижимость",C271="Требования по текущему налогу на прибыль"),Q271,
IF(OR(C271="Депозиты",C271="Ценные бумаги",C271="Займ страхователю по договору страхования жизни",C271="Займ"),VLOOKUP(E271,'Цен. бум. и деп.'!E:AE,27,0),IF(C271="Производный финансовый инструмент",ПФИ!$B$15,MIN(Q271-R271,S271))))</f>
        <v>8943680</v>
      </c>
      <c r="AI271" s="6">
        <f>AH271*VLOOKUP(G271,Свод!A:H,8,0)</f>
        <v>0</v>
      </c>
      <c r="AJ271" s="22">
        <f>IFERROR(VLOOKUP(E271,'Цен. бум. и деп.'!E:AK,30,0),0)</f>
        <v>0</v>
      </c>
      <c r="AK271" s="22">
        <f>IFERROR(VLOOKUP(E271,'Цен. бум. и деп.'!E:AK,33,0),0)</f>
        <v>0</v>
      </c>
      <c r="AL271" s="22">
        <f>IFERROR(VLOOKUP(E271,'Цен. бум. и деп.'!E:AK,29,0),0)</f>
        <v>0</v>
      </c>
      <c r="AM271" s="22">
        <f>IFERROR(VLOOKUP(E271,'Цен. бум. и деп.'!E:AK,31,0),0)</f>
        <v>0</v>
      </c>
      <c r="AN271">
        <f>IF(T271=643,1,'Вводные данные и сценарии'!$B$52+1)</f>
        <v>1</v>
      </c>
      <c r="AO271" s="22">
        <f t="shared" ref="AO271:AO274" si="87">AH271*(1-AN271)</f>
        <v>0</v>
      </c>
      <c r="AP271">
        <f>IF(T271=643,1,'Вводные данные и сценарии'!$C$52+1)</f>
        <v>1</v>
      </c>
      <c r="AQ271" s="22">
        <f t="shared" ref="AQ271:AQ274" si="88">AH271*(1-AP271)</f>
        <v>0</v>
      </c>
      <c r="AR271" s="22">
        <f>IF(AND(C271="Недвижимость",D271="жилая"),-AH271*('Вводные данные и сценарии'!$B$58),IF(AND(C271="Недвижимость",D271="нежилая"),-AH271*('Вводные данные и сценарии'!$B$59),0))</f>
        <v>0</v>
      </c>
      <c r="AS271" s="22"/>
      <c r="AT271" s="22">
        <f t="shared" ref="AT271:AT274" si="89">IF(AND(I271="",K271="",BA271="нет"),0,
     IF(AND(I271="",K271="",BA271="да"),BD271,
        IF(D271="акция, доля владения &lt;10%",0,
           IF(OR(D271="облигация (кроме субординированных облигаций и ипотечных ценных бумаг)",D271="субординированная облигация, конвертируемая в акции, допущенные к орг. Торгам",D271="облигация с ипотечным покрытием",D271="ценные бумаги, соответствующие искл. Пункта 2.3.2. Проекта норм. Акта"),35%*O271*Z271*AZ271,
               IF(C271="Депозиты",35%*X271*AZ271,35%*AH271)))))</f>
        <v>0</v>
      </c>
      <c r="AU271" s="55" t="str">
        <f>VLOOKUP(G271,Свод!A:I,9,0)</f>
        <v>исп. метод Монте-Карло</v>
      </c>
      <c r="AV271">
        <v>365</v>
      </c>
      <c r="AW271" s="56">
        <f>IF(AV271&gt;365,N271,N271*AV271/365)</f>
        <v>0.19170000000000001</v>
      </c>
      <c r="AX271" s="232">
        <f ca="1">IF(AU271="исп. метод Монте-Карло",VLOOKUP(G271,Свод!A:J,10,0),"")</f>
        <v>0.23480488437831304</v>
      </c>
      <c r="AY271" s="22">
        <f t="shared" ref="AY271:AY274" ca="1" si="90">IF(AU271="исп. метод Монте-Карло",AH271-IF(AW271&gt;AX271,AT271,AH271),0)</f>
        <v>0</v>
      </c>
      <c r="AZ271" s="22">
        <f>VLOOKUP(T271,'Курс валют'!$A$2:$B$37,2,0)</f>
        <v>1</v>
      </c>
      <c r="BA271" s="6" t="s">
        <v>940</v>
      </c>
      <c r="BE271" s="6"/>
    </row>
    <row r="272" spans="1:57" s="20" customFormat="1" x14ac:dyDescent="0.25">
      <c r="A272" s="20">
        <v>1</v>
      </c>
      <c r="B272">
        <f t="shared" si="86"/>
        <v>269</v>
      </c>
      <c r="C272" s="9" t="s">
        <v>568</v>
      </c>
      <c r="D272" s="226"/>
      <c r="E272" s="9" t="s">
        <v>917</v>
      </c>
      <c r="F272" s="20" t="s">
        <v>572</v>
      </c>
      <c r="G272" s="20" t="s">
        <v>573</v>
      </c>
      <c r="M272">
        <v>15</v>
      </c>
      <c r="N272" s="20">
        <f>VLOOKUP(M272,'Вводные данные и сценарии'!$A$75:$C$96,3,0)</f>
        <v>3.49E-2</v>
      </c>
      <c r="P272" s="23"/>
      <c r="Q272" s="23">
        <v>3000000</v>
      </c>
      <c r="S272" s="23">
        <v>3000000</v>
      </c>
      <c r="T272" s="20">
        <v>643</v>
      </c>
      <c r="U272" s="150">
        <v>47848</v>
      </c>
      <c r="V272" s="150">
        <v>43465</v>
      </c>
      <c r="X272" s="23">
        <v>3000000</v>
      </c>
      <c r="Y272" s="20">
        <v>10</v>
      </c>
      <c r="AH272" s="6">
        <f>IF(OR(C272="Денежные средства",C272="Доля перестраховщика в страховых резервах (регуляторная)",C272="Недвижимость",C272="Требования по текущему налогу на прибыль"),Q272,
IF(OR(C272="Депозиты",C272="Ценные бумаги",C272="Займ страхователю по договору страхования жизни",C272="Займ"),VLOOKUP(E272,'Цен. бум. и деп.'!E:AE,27,0),IF(C272="Производный финансовый инструмент",ПФИ!$B$15,MIN(Q272-R272,S272))))</f>
        <v>3000000</v>
      </c>
      <c r="AI272" s="6">
        <f>AH272*VLOOKUP(G272,Свод!A:H,8,0)</f>
        <v>0</v>
      </c>
      <c r="AJ272" s="22">
        <f>IFERROR(VLOOKUP(E272,'Цен. бум. и деп.'!E:AK,30,0),0)</f>
        <v>403806.68731415574</v>
      </c>
      <c r="AK272" s="22">
        <f>IFERROR(VLOOKUP(E272,'Цен. бум. и деп.'!E:AK,33,0),0)</f>
        <v>-295149.53926929738</v>
      </c>
      <c r="AL272" s="22">
        <f>IFERROR(VLOOKUP(E272,'Цен. бум. и деп.'!E:AK,29,0),0)</f>
        <v>286800.97157718893</v>
      </c>
      <c r="AM272" s="22">
        <f>IFERROR(VLOOKUP(E272,'Цен. бум. и деп.'!E:AK,31,0),0)</f>
        <v>0</v>
      </c>
      <c r="AN272">
        <f>IF(T272=643,1,'Вводные данные и сценарии'!$B$52+1)</f>
        <v>1</v>
      </c>
      <c r="AO272" s="22">
        <f t="shared" si="87"/>
        <v>0</v>
      </c>
      <c r="AP272">
        <f>IF(T272=643,1,'Вводные данные и сценарии'!$C$52+1)</f>
        <v>1</v>
      </c>
      <c r="AQ272" s="22">
        <f t="shared" si="88"/>
        <v>0</v>
      </c>
      <c r="AR272" s="22">
        <f>IF(AND(C272="Недвижимость",D272="жилая"),-AH272*('Вводные данные и сценарии'!$B$58),IF(AND(C272="Недвижимость",D272="нежилая"),-AH272*('Вводные данные и сценарии'!$B$59),0))</f>
        <v>0</v>
      </c>
      <c r="AS272" s="22"/>
      <c r="AT272" s="22">
        <f t="shared" si="89"/>
        <v>0</v>
      </c>
      <c r="AU272" s="55" t="str">
        <f>VLOOKUP(G272,Свод!A:I,9,0)</f>
        <v>исп. метод Монте-Карло</v>
      </c>
      <c r="AV272" s="20">
        <f>U272-Итог!$B$1</f>
        <v>4383</v>
      </c>
      <c r="AW272" s="152">
        <f>IF(AV272&gt;365,N272,N272*AV272/365)</f>
        <v>3.49E-2</v>
      </c>
      <c r="AX272" s="232">
        <f ca="1">IF(AU272="исп. метод Монте-Карло",VLOOKUP(G272,Свод!A:J,10,0),"")</f>
        <v>0.88183254586114235</v>
      </c>
      <c r="AY272" s="22">
        <f t="shared" ca="1" si="90"/>
        <v>0</v>
      </c>
      <c r="AZ272" s="22">
        <f>VLOOKUP(T272,'Курс валют'!$A$2:$B$37,2,0)</f>
        <v>1</v>
      </c>
      <c r="BA272" s="6" t="s">
        <v>940</v>
      </c>
      <c r="BB272"/>
      <c r="BC272"/>
      <c r="BE272" s="6"/>
    </row>
    <row r="273" spans="1:57" s="20" customFormat="1" ht="30" x14ac:dyDescent="0.25">
      <c r="A273" s="20">
        <v>1</v>
      </c>
      <c r="B273">
        <f t="shared" si="86"/>
        <v>270</v>
      </c>
      <c r="C273" s="9" t="s">
        <v>569</v>
      </c>
      <c r="D273" s="233" t="s">
        <v>792</v>
      </c>
      <c r="E273" s="9" t="s">
        <v>918</v>
      </c>
      <c r="F273" s="20" t="s">
        <v>775</v>
      </c>
      <c r="G273" s="20" t="s">
        <v>776</v>
      </c>
      <c r="I273" s="151" t="s">
        <v>861</v>
      </c>
      <c r="J273" s="149" t="s">
        <v>70</v>
      </c>
      <c r="M273">
        <v>16</v>
      </c>
      <c r="N273" s="20">
        <f>VLOOKUP(M273,'Вводные данные и сценарии'!$A$75:$C$96,3,0)</f>
        <v>5.4899999999999997E-2</v>
      </c>
      <c r="P273" s="23"/>
      <c r="Q273" s="23">
        <v>5000000</v>
      </c>
      <c r="T273" s="20">
        <v>643</v>
      </c>
      <c r="U273" s="150">
        <v>43830</v>
      </c>
      <c r="V273" s="150">
        <v>43465</v>
      </c>
      <c r="X273" s="23">
        <v>5000000</v>
      </c>
      <c r="Y273" s="20">
        <v>7</v>
      </c>
      <c r="AH273" s="6">
        <f>IF(OR(C273="Денежные средства",C273="Доля перестраховщика в страховых резервах (регуляторная)",C273="Недвижимость",C273="Требования по текущему налогу на прибыль"),Q273,
IF(OR(C273="Депозиты",C273="Ценные бумаги",C273="Займ страхователю по договору страхования жизни",C273="Займ"),VLOOKUP(E273,'Цен. бум. и деп.'!E:AE,27,0),IF(C273="Производный финансовый инструмент",ПФИ!$B$15,MIN(Q273-R273,S273))))</f>
        <v>5000000</v>
      </c>
      <c r="AI273" s="6">
        <f>AH273*VLOOKUP(G273,Свод!A:H,8,0)</f>
        <v>0</v>
      </c>
      <c r="AJ273" s="22">
        <f>IFERROR(VLOOKUP(E273,'Цен. бум. и деп.'!E:AK,30,0),0)</f>
        <v>201917.71361284575</v>
      </c>
      <c r="AK273" s="22">
        <f>IFERROR(VLOOKUP(E273,'Цен. бум. и деп.'!E:AK,33,0),0)</f>
        <v>-107917.75377248187</v>
      </c>
      <c r="AL273" s="22">
        <f>IFERROR(VLOOKUP(E273,'Цен. бум. и деп.'!E:AK,29,0),0)</f>
        <v>91121.495022545947</v>
      </c>
      <c r="AM273" s="22">
        <f>IFERROR(VLOOKUP(E273,'Цен. бум. и деп.'!E:AK,31,0),0)</f>
        <v>0</v>
      </c>
      <c r="AN273">
        <f>IF(T273=643,1,'Вводные данные и сценарии'!$B$52+1)</f>
        <v>1</v>
      </c>
      <c r="AO273" s="22">
        <f t="shared" si="87"/>
        <v>0</v>
      </c>
      <c r="AP273">
        <f>IF(T273=643,1,'Вводные данные и сценарии'!$C$52+1)</f>
        <v>1</v>
      </c>
      <c r="AQ273" s="22">
        <f t="shared" si="88"/>
        <v>0</v>
      </c>
      <c r="AR273" s="22">
        <f>IF(AND(C273="Недвижимость",D273="жилая"),-AH273*('Вводные данные и сценарии'!$B$58),IF(AND(C273="Недвижимость",D273="нежилая"),-AH273*('Вводные данные и сценарии'!$B$59),0))</f>
        <v>0</v>
      </c>
      <c r="AS273" s="22"/>
      <c r="AT273" s="22">
        <f t="shared" si="89"/>
        <v>1750000</v>
      </c>
      <c r="AU273" s="55" t="str">
        <f>VLOOKUP(G273,Свод!A:I,9,0)</f>
        <v>исп. метод Монте-Карло</v>
      </c>
      <c r="AV273" s="20">
        <f>U273-Итог!$B$1</f>
        <v>365</v>
      </c>
      <c r="AW273" s="153">
        <f>IF(AV273&gt;365,N273,N273*AV273/365)</f>
        <v>5.4899999999999997E-2</v>
      </c>
      <c r="AX273" s="232">
        <f ca="1">IF(AU273="исп. метод Монте-Карло",VLOOKUP(G273,Свод!A:J,10,0),"")</f>
        <v>2.2892559381274769E-2</v>
      </c>
      <c r="AY273" s="22">
        <f t="shared" ca="1" si="90"/>
        <v>3250000</v>
      </c>
      <c r="AZ273" s="22">
        <f>VLOOKUP(T273,'Курс валют'!$A$2:$B$37,2,0)</f>
        <v>1</v>
      </c>
      <c r="BA273" s="6" t="s">
        <v>941</v>
      </c>
      <c r="BB273" s="23">
        <v>3000000</v>
      </c>
      <c r="BC273" s="23" t="s">
        <v>1016</v>
      </c>
      <c r="BD273" s="23">
        <f>BB273*(1+'Вводные данные и сценарии'!B59)</f>
        <v>2250000</v>
      </c>
      <c r="BE273" s="6"/>
    </row>
    <row r="274" spans="1:57" s="20" customFormat="1" x14ac:dyDescent="0.25">
      <c r="A274" s="20">
        <v>1</v>
      </c>
      <c r="B274">
        <f t="shared" si="86"/>
        <v>271</v>
      </c>
      <c r="C274" s="9" t="s">
        <v>569</v>
      </c>
      <c r="D274" s="226"/>
      <c r="E274" s="9" t="s">
        <v>919</v>
      </c>
      <c r="F274" s="20" t="s">
        <v>103</v>
      </c>
      <c r="G274" s="20" t="s">
        <v>104</v>
      </c>
      <c r="I274" s="151" t="s">
        <v>631</v>
      </c>
      <c r="J274" s="149" t="s">
        <v>70</v>
      </c>
      <c r="M274">
        <v>11</v>
      </c>
      <c r="N274" s="20">
        <f>VLOOKUP(M274,'Вводные данные и сценарии'!$A$75:$C$96,3,0)</f>
        <v>5.0000000000000001E-3</v>
      </c>
      <c r="P274" s="23"/>
      <c r="Q274" s="23">
        <v>3090739.73</v>
      </c>
      <c r="T274" s="20">
        <v>643</v>
      </c>
      <c r="U274" s="150">
        <v>43830</v>
      </c>
      <c r="V274" s="150">
        <v>43281</v>
      </c>
      <c r="X274" s="23">
        <v>3000000</v>
      </c>
      <c r="Y274" s="20">
        <v>6</v>
      </c>
      <c r="AH274" s="6">
        <f>IF(OR(C274="Денежные средства",C274="Доля перестраховщика в страховых резервах (регуляторная)",C274="Недвижимость",C274="Требования по текущему налогу на прибыль"),Q274,
IF(OR(C274="Депозиты",C274="Ценные бумаги",C274="Займ страхователю по договору страхования жизни",C274="Займ"),VLOOKUP(E274,'Цен. бум. и деп.'!E:AE,27,0),IF(C274="Производный финансовый инструмент",ПФИ!$B$15,MIN(Q274-R274,S274))))</f>
        <v>3090739.726027397</v>
      </c>
      <c r="AI274" s="6">
        <f>AH274*VLOOKUP(G274,Свод!A:H,8,0)</f>
        <v>0</v>
      </c>
      <c r="AJ274" s="22">
        <f>IFERROR(VLOOKUP(E274,'Цен. бум. и деп.'!E:AK,30,0),0)</f>
        <v>126202.24402390441</v>
      </c>
      <c r="AK274" s="22">
        <f>IFERROR(VLOOKUP(E274,'Цен. бум. и деп.'!E:AK,33,0),0)</f>
        <v>-67450.559202647084</v>
      </c>
      <c r="AL274" s="22">
        <f>IFERROR(VLOOKUP(E274,'Цен. бум. и деп.'!E:AK,29,0),0)</f>
        <v>33587.426021178515</v>
      </c>
      <c r="AM274" s="22">
        <f>IFERROR(VLOOKUP(E274,'Цен. бум. и деп.'!E:AK,31,0),0)</f>
        <v>0</v>
      </c>
      <c r="AN274">
        <f>IF(T274=643,1,'Вводные данные и сценарии'!$B$52+1)</f>
        <v>1</v>
      </c>
      <c r="AO274" s="22">
        <f t="shared" si="87"/>
        <v>0</v>
      </c>
      <c r="AP274">
        <f>IF(T274=643,1,'Вводные данные и сценарии'!$C$52+1)</f>
        <v>1</v>
      </c>
      <c r="AQ274" s="22">
        <f t="shared" si="88"/>
        <v>0</v>
      </c>
      <c r="AR274" s="22">
        <f>IF(AND(C274="Недвижимость",D274="жилая"),-AH274*('Вводные данные и сценарии'!$B$58),IF(AND(C274="Недвижимость",D274="нежилая"),-AH274*('Вводные данные и сценарии'!$B$59),0))</f>
        <v>0</v>
      </c>
      <c r="AS274" s="22"/>
      <c r="AT274" s="22">
        <f t="shared" si="89"/>
        <v>1081758.9041095888</v>
      </c>
      <c r="AU274" s="55" t="str">
        <f>VLOOKUP(G274,Свод!A:I,9,0)</f>
        <v>исп. метод Монте-Карло</v>
      </c>
      <c r="AV274" s="20">
        <f>U274-Итог!$B$1</f>
        <v>365</v>
      </c>
      <c r="AW274" s="152">
        <f>IF(AV274&gt;365,N274,N274*AV274/365)</f>
        <v>5.0000000000000001E-3</v>
      </c>
      <c r="AX274" s="232">
        <f ca="1">IF(AU274="исп. метод Монте-Карло",VLOOKUP(G274,Свод!A:J,10,0),"")</f>
        <v>0.91483551011863928</v>
      </c>
      <c r="AY274" s="22">
        <f t="shared" ca="1" si="90"/>
        <v>0</v>
      </c>
      <c r="AZ274" s="22">
        <f>VLOOKUP(T274,'Курс валют'!$A$2:$B$37,2,0)</f>
        <v>1</v>
      </c>
      <c r="BA274" s="6" t="s">
        <v>940</v>
      </c>
      <c r="BB274"/>
      <c r="BC274"/>
      <c r="BE274" s="6"/>
    </row>
    <row r="275" spans="1:57" x14ac:dyDescent="0.25">
      <c r="A275">
        <v>0</v>
      </c>
      <c r="B275">
        <f t="shared" si="86"/>
        <v>272</v>
      </c>
      <c r="C275" s="9" t="s">
        <v>569</v>
      </c>
      <c r="D275" s="58"/>
      <c r="E275" s="9" t="s">
        <v>920</v>
      </c>
      <c r="F275" t="s">
        <v>105</v>
      </c>
      <c r="G275" t="s">
        <v>106</v>
      </c>
      <c r="I275" s="20"/>
      <c r="J275" s="20"/>
      <c r="P275" s="22"/>
      <c r="Q275" s="22">
        <v>744703</v>
      </c>
      <c r="T275">
        <v>643</v>
      </c>
      <c r="AZ275" s="22">
        <f>VLOOKUP(T275,'Курс валют'!$A$2:$B$37,2,0)</f>
        <v>1</v>
      </c>
      <c r="BA275" s="6" t="s">
        <v>940</v>
      </c>
      <c r="BE275" s="6"/>
    </row>
    <row r="276" spans="1:57" x14ac:dyDescent="0.25">
      <c r="A276">
        <v>1</v>
      </c>
      <c r="B276">
        <f t="shared" si="86"/>
        <v>273</v>
      </c>
      <c r="C276" s="9" t="s">
        <v>807</v>
      </c>
      <c r="D276" s="58" t="s">
        <v>902</v>
      </c>
      <c r="F276" t="s">
        <v>90</v>
      </c>
      <c r="G276" t="s">
        <v>91</v>
      </c>
      <c r="I276" s="54" t="s">
        <v>631</v>
      </c>
      <c r="J276" s="17" t="s">
        <v>70</v>
      </c>
      <c r="M276">
        <v>11</v>
      </c>
      <c r="N276">
        <f>VLOOKUP(M276,'Вводные данные и сценарии'!$A$75:$C$96,3,0)</f>
        <v>5.0000000000000001E-3</v>
      </c>
      <c r="P276" s="22"/>
      <c r="Q276" s="57">
        <f>ПФИ!B15</f>
        <v>9868.84</v>
      </c>
      <c r="T276">
        <v>840</v>
      </c>
      <c r="U276" s="24">
        <v>43646</v>
      </c>
      <c r="AH276" s="6">
        <f>IF(OR(C276="Денежные средства",C276="Доля перестраховщика в страховых резервах (регуляторная)",C276="Недвижимость",C276="Требования по текущему налогу на прибыль"),Q276,
IF(OR(C276="Депозиты",C276="Ценные бумаги",C276="Займ страхователю по договору страхования жизни",C276="Займ"),VLOOKUP(E276,'Цен. бум. и деп.'!E:AE,27,0),IF(C276="Производный финансовый инструмент",ПФИ!$B$15,MIN(Q276-R276,S276))))</f>
        <v>9868.84</v>
      </c>
      <c r="AI276" s="6">
        <f>AH276*VLOOKUP(G276,Свод!A:H,8,0)</f>
        <v>0</v>
      </c>
      <c r="AJ276" s="22">
        <f>IFERROR(VLOOKUP(E276,'Цен. бум. и деп.'!E:AK,30,0),0)</f>
        <v>0</v>
      </c>
      <c r="AK276" s="22">
        <f>IFERROR(VLOOKUP(E276,'Цен. бум. и деп.'!E:AK,33,0),0)</f>
        <v>0</v>
      </c>
      <c r="AL276" s="22">
        <f>IFERROR(VLOOKUP(E276,'Цен. бум. и деп.'!E:AK,29,0),0)</f>
        <v>0</v>
      </c>
      <c r="AM276" s="22">
        <f>IFERROR(VLOOKUP(E276,'Цен. бум. и деп.'!E:AK,31,0),0)</f>
        <v>0</v>
      </c>
      <c r="AN276">
        <f>IF(T276=643,1,'Вводные данные и сценарии'!$B$52+1)</f>
        <v>1.44</v>
      </c>
      <c r="AO276" s="22">
        <f t="shared" ref="AO276:AO278" si="91">AH276*(1-AN276)</f>
        <v>-4342.2895999999992</v>
      </c>
      <c r="AP276">
        <f>IF(T276=643,1,'Вводные данные и сценарии'!$C$52+1)</f>
        <v>0.91</v>
      </c>
      <c r="AQ276" s="22">
        <f t="shared" ref="AQ276:AQ278" si="92">AH276*(1-AP276)</f>
        <v>888.19559999999967</v>
      </c>
      <c r="AR276" s="22">
        <f>IF(AND(C276="Недвижимость",D276="жилая"),-AH276*('Вводные данные и сценарии'!$B$58),IF(AND(C276="Недвижимость",D276="нежилая"),-AH276*('Вводные данные и сценарии'!$B$59),0))</f>
        <v>0</v>
      </c>
      <c r="AS276" s="22"/>
      <c r="AT276" s="22">
        <f t="shared" ref="AT276:AT278" si="93">IF(AND(I276="",K276="",BA276="нет"),0,
     IF(AND(I276="",K276="",BA276="да"),BD276,
        IF(D276="акция, доля владения &lt;10%",0,
           IF(OR(D276="облигация (кроме субординированных облигаций и ипотечных ценных бумаг)",D276="субординированная облигация, конвертируемая в акции, допущенные к орг. Торгам",D276="облигация с ипотечным покрытием",D276="ценные бумаги, соответствующие искл. Пункта 2.3.2. Проекта норм. Акта"),35%*O276*Z276*AZ276,
               IF(C276="Депозиты",35%*X276*AZ276,35%*AH276)))))</f>
        <v>3454.0940000000001</v>
      </c>
      <c r="AU276" s="55" t="str">
        <f>VLOOKUP(G276,Свод!A:I,9,0)</f>
        <v>исп. метод Монте-Карло</v>
      </c>
      <c r="AV276">
        <f>U276-Итог!$B$1</f>
        <v>181</v>
      </c>
      <c r="AW276" s="56">
        <f>IF(AV276&gt;365,N276,N276*AV276/365)</f>
        <v>2.4794520547945205E-3</v>
      </c>
      <c r="AX276" s="232">
        <f ca="1">IF(AU276="исп. метод Монте-Карло",VLOOKUP(G276,Свод!A:J,10,0),"")</f>
        <v>0.4533332312399051</v>
      </c>
      <c r="AY276" s="22">
        <f t="shared" ref="AY276:AY278" ca="1" si="94">IF(AU276="исп. метод Монте-Карло",AH276-IF(AW276&gt;AX276,AT276,AH276),0)</f>
        <v>0</v>
      </c>
      <c r="AZ276" s="22">
        <f>VLOOKUP(T276,'Курс валют'!$A$2:$B$37,2,0)</f>
        <v>69.470600000000005</v>
      </c>
      <c r="BA276" s="6" t="s">
        <v>940</v>
      </c>
      <c r="BE276" s="6"/>
    </row>
    <row r="277" spans="1:57" x14ac:dyDescent="0.25">
      <c r="A277">
        <v>1</v>
      </c>
      <c r="B277">
        <f t="shared" si="86"/>
        <v>274</v>
      </c>
      <c r="C277" s="9" t="s">
        <v>570</v>
      </c>
      <c r="D277" s="58" t="s">
        <v>101</v>
      </c>
      <c r="F277" t="s">
        <v>570</v>
      </c>
      <c r="G277" t="s">
        <v>570</v>
      </c>
      <c r="M277">
        <v>18</v>
      </c>
      <c r="N277">
        <f>VLOOKUP(M277,'Вводные данные и сценарии'!$A$75:$C$96,3,0)</f>
        <v>0.19170000000000001</v>
      </c>
      <c r="P277" s="22"/>
      <c r="Q277" s="264">
        <v>8868340</v>
      </c>
      <c r="T277">
        <v>643</v>
      </c>
      <c r="AH277" s="6">
        <f>IF(OR(C277="Денежные средства",C277="Доля перестраховщика в страховых резервах (регуляторная)",C277="Недвижимость",C277="Требования по текущему налогу на прибыль"),Q277,
IF(OR(C277="Депозиты",C277="Ценные бумаги",C277="Займ страхователю по договору страхования жизни",C277="Займ"),VLOOKUP(E277,'Цен. бум. и деп.'!E:AE,27,0),IF(C277="Производный финансовый инструмент",ПФИ!$B$15,MIN(Q277-R277,S277))))</f>
        <v>8868340</v>
      </c>
      <c r="AI277" s="6">
        <f>AH277*VLOOKUP(G277,Свод!A:H,8,0)</f>
        <v>0</v>
      </c>
      <c r="AJ277" s="22">
        <f>IFERROR(VLOOKUP(E277,'Цен. бум. и деп.'!E:AK,30,0),0)</f>
        <v>0</v>
      </c>
      <c r="AK277" s="22">
        <f>IFERROR(VLOOKUP(E277,'Цен. бум. и деп.'!E:AK,33,0),0)</f>
        <v>0</v>
      </c>
      <c r="AL277" s="22">
        <f>IFERROR(VLOOKUP(E277,'Цен. бум. и деп.'!E:AK,29,0),0)</f>
        <v>0</v>
      </c>
      <c r="AM277" s="22">
        <f>IFERROR(VLOOKUP(E277,'Цен. бум. и деп.'!E:AK,31,0),0)</f>
        <v>0</v>
      </c>
      <c r="AN277">
        <f>IF(T277=643,1,'Вводные данные и сценарии'!$B$52+1)</f>
        <v>1</v>
      </c>
      <c r="AO277" s="22">
        <f t="shared" si="91"/>
        <v>0</v>
      </c>
      <c r="AP277">
        <f>IF(T277=643,1,'Вводные данные и сценарии'!$C$52+1)</f>
        <v>1</v>
      </c>
      <c r="AQ277" s="22">
        <f t="shared" si="92"/>
        <v>0</v>
      </c>
      <c r="AR277" s="22">
        <f>IF(AND(C277="Недвижимость",D277="жилая"),-AH277*('Вводные данные и сценарии'!$B$58),IF(AND(C277="Недвижимость",D277="нежилая"),-AH277*('Вводные данные и сценарии'!$B$59),0))</f>
        <v>886834</v>
      </c>
      <c r="AS277" s="22"/>
      <c r="AT277" s="22">
        <f t="shared" si="93"/>
        <v>0</v>
      </c>
      <c r="AU277" s="55" t="str">
        <f>VLOOKUP(G277,Свод!A:I,9,0)</f>
        <v>не участвует в расчете</v>
      </c>
      <c r="AX277" s="232" t="str">
        <f>IF(AU277="исп. метод Монте-Карло",VLOOKUP(G277,Свод!A:J,10,0),"")</f>
        <v/>
      </c>
      <c r="AY277" s="22">
        <f t="shared" si="94"/>
        <v>0</v>
      </c>
      <c r="AZ277" s="22">
        <f>VLOOKUP(T277,'Курс валют'!$A$2:$B$37,2,0)</f>
        <v>1</v>
      </c>
      <c r="BA277" s="6" t="s">
        <v>940</v>
      </c>
      <c r="BE277" s="6"/>
    </row>
    <row r="278" spans="1:57" ht="18.75" customHeight="1" x14ac:dyDescent="0.25">
      <c r="A278">
        <v>1</v>
      </c>
      <c r="B278">
        <f t="shared" si="86"/>
        <v>275</v>
      </c>
      <c r="C278" s="9" t="s">
        <v>570</v>
      </c>
      <c r="D278" s="58" t="s">
        <v>983</v>
      </c>
      <c r="F278" t="s">
        <v>570</v>
      </c>
      <c r="G278" t="s">
        <v>570</v>
      </c>
      <c r="M278">
        <v>18</v>
      </c>
      <c r="N278">
        <f>VLOOKUP(M278,'Вводные данные и сценарии'!$A$75:$C$96,3,0)</f>
        <v>0.19170000000000001</v>
      </c>
      <c r="P278" s="22"/>
      <c r="Q278" s="264">
        <v>15608940</v>
      </c>
      <c r="T278">
        <v>643</v>
      </c>
      <c r="AH278" s="6">
        <f>IF(OR(C278="Денежные средства",C278="Доля перестраховщика в страховых резервах (регуляторная)",C278="Недвижимость",C278="Требования по текущему налогу на прибыль"),Q278,
IF(OR(C278="Депозиты",C278="Ценные бумаги",C278="Займ страхователю по договору страхования жизни",C278="Займ"),VLOOKUP(E278,'Цен. бум. и деп.'!E:AE,27,0),IF(C278="Производный финансовый инструмент",ПФИ!$B$15,MIN(Q278-R278,S278))))</f>
        <v>15608940</v>
      </c>
      <c r="AI278" s="6">
        <f>AH278*VLOOKUP(G278,Свод!A:H,8,0)</f>
        <v>0</v>
      </c>
      <c r="AJ278" s="22">
        <f>IFERROR(VLOOKUP(E278,'Цен. бум. и деп.'!E:AK,30,0),0)</f>
        <v>0</v>
      </c>
      <c r="AK278" s="22">
        <f>IFERROR(VLOOKUP(E278,'Цен. бум. и деп.'!E:AK,33,0),0)</f>
        <v>0</v>
      </c>
      <c r="AL278" s="22">
        <f>IFERROR(VLOOKUP(E278,'Цен. бум. и деп.'!E:AK,29,0),0)</f>
        <v>0</v>
      </c>
      <c r="AM278" s="22">
        <f>IFERROR(VLOOKUP(E278,'Цен. бум. и деп.'!E:AK,31,0),0)</f>
        <v>0</v>
      </c>
      <c r="AN278">
        <f>IF(T278=643,1,'Вводные данные и сценарии'!$B$52+1)</f>
        <v>1</v>
      </c>
      <c r="AO278" s="22">
        <f t="shared" si="91"/>
        <v>0</v>
      </c>
      <c r="AP278">
        <f>IF(T278=643,1,'Вводные данные и сценарии'!$C$52+1)</f>
        <v>1</v>
      </c>
      <c r="AQ278" s="22">
        <f t="shared" si="92"/>
        <v>0</v>
      </c>
      <c r="AR278" s="22">
        <f>IF(AND(C278="Недвижимость",D278="жилая"),-AH278*('Вводные данные и сценарии'!$B$58),IF(AND(C278="Недвижимость",D278="нежилая"),-AH278*('Вводные данные и сценарии'!$B$59),0))</f>
        <v>0</v>
      </c>
      <c r="AS278" s="22"/>
      <c r="AT278" s="22">
        <f t="shared" si="93"/>
        <v>0</v>
      </c>
      <c r="AU278" s="55" t="str">
        <f>VLOOKUP(G278,Свод!A:I,9,0)</f>
        <v>не участвует в расчете</v>
      </c>
      <c r="AX278" s="232" t="str">
        <f>IF(AU278="исп. метод Монте-Карло",VLOOKUP(G278,Свод!A:J,10,0),"")</f>
        <v/>
      </c>
      <c r="AY278" s="22">
        <f t="shared" si="94"/>
        <v>0</v>
      </c>
      <c r="AZ278" s="22">
        <f>VLOOKUP(T278,'Курс валют'!$A$2:$B$37,2,0)</f>
        <v>1</v>
      </c>
      <c r="BA278" s="6" t="s">
        <v>940</v>
      </c>
      <c r="BE278" s="6"/>
    </row>
    <row r="279" spans="1:57" ht="30" x14ac:dyDescent="0.25">
      <c r="A279">
        <v>0</v>
      </c>
      <c r="B279">
        <f t="shared" si="86"/>
        <v>276</v>
      </c>
      <c r="C279" s="9" t="s">
        <v>570</v>
      </c>
      <c r="D279" s="229" t="s">
        <v>982</v>
      </c>
      <c r="P279" s="22"/>
      <c r="Q279" s="22">
        <v>396477</v>
      </c>
      <c r="T279">
        <v>643</v>
      </c>
      <c r="AZ279" s="22">
        <f>VLOOKUP(T279,'Курс валют'!$A$2:$B$37,2,0)</f>
        <v>1</v>
      </c>
      <c r="BA279" s="6" t="s">
        <v>940</v>
      </c>
      <c r="BE279" s="6"/>
    </row>
    <row r="280" spans="1:57" x14ac:dyDescent="0.25">
      <c r="A280">
        <v>0</v>
      </c>
      <c r="B280">
        <f t="shared" si="86"/>
        <v>277</v>
      </c>
      <c r="C280" s="9" t="s">
        <v>11</v>
      </c>
      <c r="D280" s="58"/>
      <c r="P280" s="22"/>
      <c r="Q280" s="22">
        <v>400000</v>
      </c>
      <c r="T280">
        <v>643</v>
      </c>
      <c r="AZ280" s="22">
        <f>VLOOKUP(T280,'Курс валют'!$A$2:$B$37,2,0)</f>
        <v>1</v>
      </c>
      <c r="BA280" s="6" t="s">
        <v>940</v>
      </c>
      <c r="BE280" s="6"/>
    </row>
    <row r="281" spans="1:57" s="20" customFormat="1" x14ac:dyDescent="0.25">
      <c r="A281" s="20">
        <v>0</v>
      </c>
      <c r="B281">
        <f t="shared" si="86"/>
        <v>278</v>
      </c>
      <c r="C281" s="9" t="s">
        <v>571</v>
      </c>
      <c r="D281" s="226" t="s">
        <v>984</v>
      </c>
      <c r="P281" s="23"/>
      <c r="Q281" s="23">
        <v>456069</v>
      </c>
      <c r="T281" s="20">
        <v>643</v>
      </c>
      <c r="AH281" s="61"/>
      <c r="AZ281" s="22">
        <f>VLOOKUP(T281,'Курс валют'!$A$2:$B$37,2,0)</f>
        <v>1</v>
      </c>
      <c r="BA281" s="6" t="s">
        <v>940</v>
      </c>
      <c r="BE281" s="6"/>
    </row>
    <row r="282" spans="1:57" x14ac:dyDescent="0.25">
      <c r="A282" s="20">
        <v>0</v>
      </c>
      <c r="B282">
        <f t="shared" si="86"/>
        <v>279</v>
      </c>
      <c r="C282" s="227" t="s">
        <v>1</v>
      </c>
      <c r="D282" s="230" t="s">
        <v>1036</v>
      </c>
      <c r="E282" s="11" t="s">
        <v>581</v>
      </c>
      <c r="F282" s="415" t="s">
        <v>995</v>
      </c>
      <c r="G282" s="415" t="s">
        <v>996</v>
      </c>
      <c r="Q282" s="23">
        <v>50000</v>
      </c>
      <c r="T282" s="20">
        <v>643</v>
      </c>
      <c r="AD282">
        <v>1</v>
      </c>
      <c r="AZ282" s="22">
        <f>VLOOKUP(T282,'Курс валют'!$A$2:$B$37,2,0)</f>
        <v>1</v>
      </c>
      <c r="BA282" s="6" t="s">
        <v>940</v>
      </c>
    </row>
    <row r="283" spans="1:57" x14ac:dyDescent="0.25">
      <c r="A283" s="20">
        <v>1</v>
      </c>
      <c r="B283">
        <v>280</v>
      </c>
      <c r="C283" s="227" t="s">
        <v>1</v>
      </c>
      <c r="D283" s="226" t="s">
        <v>1029</v>
      </c>
      <c r="E283" s="11" t="s">
        <v>1030</v>
      </c>
      <c r="F283" s="415" t="s">
        <v>1031</v>
      </c>
      <c r="G283" s="415" t="s">
        <v>1032</v>
      </c>
      <c r="M283">
        <v>18</v>
      </c>
      <c r="N283">
        <f>VLOOKUP(M283,'Вводные данные и сценарии'!$A$75:$C$96,3,0)</f>
        <v>0.19170000000000001</v>
      </c>
      <c r="Q283" s="23">
        <v>50000</v>
      </c>
      <c r="T283" s="20">
        <v>840</v>
      </c>
      <c r="AH283" s="22">
        <v>50000</v>
      </c>
      <c r="AI283" s="6">
        <f>AH283*VLOOKUP(G283,Свод!A:H,8,0)</f>
        <v>0</v>
      </c>
      <c r="AJ283" s="22">
        <f>IFERROR(VLOOKUP(E283,'Цен. бум. и деп.'!E:AK,30,0),0)</f>
        <v>0</v>
      </c>
      <c r="AK283" s="22">
        <f>IFERROR(VLOOKUP(E283,'Цен. бум. и деп.'!E:AK,33,0),0)</f>
        <v>0</v>
      </c>
      <c r="AL283" s="22">
        <f>IFERROR(VLOOKUP(E283,'Цен. бум. и деп.'!E:AK,29,0),0)</f>
        <v>0</v>
      </c>
      <c r="AM283" s="22">
        <f>IFERROR(VLOOKUP(E283,'Цен. бум. и деп.'!E:AK,31,0),0)</f>
        <v>0</v>
      </c>
      <c r="AN283">
        <f>IF(T283=643,1,'Вводные данные и сценарии'!$B$52+1)</f>
        <v>1.44</v>
      </c>
      <c r="AO283" s="22">
        <f t="shared" ref="AO283" si="95">AH283*(1-AN283)</f>
        <v>-21999.999999999996</v>
      </c>
      <c r="AP283">
        <f>IF(T283=643,1,'Вводные данные и сценарии'!$C$52+1)</f>
        <v>0.91</v>
      </c>
      <c r="AQ283" s="22">
        <f t="shared" ref="AQ283" si="96">AH283*(1-AP283)</f>
        <v>4499.9999999999982</v>
      </c>
      <c r="AR283" s="22">
        <f>IF(AND(C283="Недвижимость",D283="жилая"),-AH283*('Вводные данные и сценарии'!$B$58),IF(AND(C283="Недвижимость",D283="нежилая"),-AH283*('Вводные данные и сценарии'!$B$59),0))</f>
        <v>0</v>
      </c>
      <c r="AS283" s="22">
        <f>AH283*(-'Вводные данные и сценарии'!$B$71)</f>
        <v>25000</v>
      </c>
      <c r="AT283" s="22">
        <f>IF(AND(I283="",K283="",BA283="нет"),0,
     IF(AND(I283="",K283="",BA283="да"),BD283,
        IF(D283="акция, доля владения &lt;10%",0,
           IF(OR(D283="облигация (кроме субординированных облигаций и ипотечных ценных бумаг)",D283="субординированная облигация, конвертируемая в акции, допущенные к орг. Торгам",D283="облигация с ипотечным покрытием",D283="ценные бумаги, соответствующие искл. Пункта 2.3.2. Проекта норм. Акта"),35%*O283*Z283*AZ283,
               IF(C283="Депозиты",35%*X283*AZ283,35%*AH283)))))</f>
        <v>0</v>
      </c>
      <c r="AU283" s="55" t="str">
        <f>VLOOKUP(G283,Свод!A:I,9,0)</f>
        <v>исп. расп. Пуассона</v>
      </c>
      <c r="AV283">
        <v>365</v>
      </c>
      <c r="AW283" s="56">
        <f>IF(AV283&gt;365,N283,N283*AV283/365)</f>
        <v>0.19170000000000001</v>
      </c>
      <c r="AX283" s="232" t="str">
        <f>IF(AU283="исп. метод Монте-Карло",VLOOKUP(G283,Свод!A:J,10,0),"")</f>
        <v/>
      </c>
      <c r="AY283" s="22">
        <f t="shared" ref="AY283" si="97">IF(AU283="исп. метод Монте-Карло",AH283-IF(AW283&gt;AX283,AT283,AH283),0)</f>
        <v>0</v>
      </c>
      <c r="AZ283" s="22">
        <f>VLOOKUP(T283,'Курс валют'!$A$2:$B$37,2,0)</f>
        <v>69.470600000000005</v>
      </c>
      <c r="BA283" s="6" t="s">
        <v>940</v>
      </c>
    </row>
    <row r="285" spans="1:57" ht="18.75" customHeight="1" x14ac:dyDescent="0.25">
      <c r="U285" s="24"/>
      <c r="AT285" s="224"/>
    </row>
    <row r="286" spans="1:57" x14ac:dyDescent="0.25">
      <c r="AT286" s="224"/>
    </row>
    <row r="287" spans="1:57" x14ac:dyDescent="0.25">
      <c r="AT287" s="224"/>
    </row>
    <row r="288" spans="1:57" x14ac:dyDescent="0.25">
      <c r="AT288" s="224"/>
    </row>
    <row r="289" spans="46:46" x14ac:dyDescent="0.25">
      <c r="AT289" s="224"/>
    </row>
    <row r="290" spans="46:46" x14ac:dyDescent="0.25">
      <c r="AT290" s="423"/>
    </row>
  </sheetData>
  <autoFilter ref="A3:AV283"/>
  <mergeCells count="1">
    <mergeCell ref="BA3:BD3"/>
  </mergeCells>
  <pageMargins left="0.7" right="0.7" top="0.75" bottom="0.75" header="0.3" footer="0.3"/>
  <pageSetup paperSize="9" orientation="portrait" r:id="rId1"/>
  <ignoredErrors>
    <ignoredError sqref="G17" numberStoredAsText="1"/>
    <ignoredError sqref="AY22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52"/>
  <sheetViews>
    <sheetView workbookViewId="0">
      <selection activeCell="H35" sqref="H35"/>
    </sheetView>
  </sheetViews>
  <sheetFormatPr defaultRowHeight="15" x14ac:dyDescent="0.25"/>
  <cols>
    <col min="1" max="1" width="19.85546875" customWidth="1"/>
    <col min="2" max="2" width="18.140625" customWidth="1"/>
    <col min="3" max="3" width="8.28515625" bestFit="1" customWidth="1"/>
    <col min="4" max="4" width="10" bestFit="1" customWidth="1"/>
    <col min="5" max="5" width="26.28515625" customWidth="1"/>
    <col min="6" max="6" width="12.7109375" customWidth="1"/>
    <col min="7" max="7" width="21.28515625" customWidth="1"/>
    <col min="9" max="9" width="30.42578125" customWidth="1"/>
    <col min="10" max="10" width="18.7109375" bestFit="1" customWidth="1"/>
    <col min="11" max="11" width="57.42578125" style="45" customWidth="1"/>
    <col min="13" max="13" width="18" customWidth="1"/>
    <col min="14" max="14" width="15.28515625" bestFit="1" customWidth="1"/>
    <col min="15" max="15" width="15.140625" customWidth="1"/>
  </cols>
  <sheetData>
    <row r="1" spans="1:15" x14ac:dyDescent="0.25">
      <c r="A1" s="20"/>
      <c r="C1" s="13"/>
      <c r="D1" s="13" t="s">
        <v>23</v>
      </c>
      <c r="E1" s="14">
        <f>E2-E3</f>
        <v>0</v>
      </c>
      <c r="G1" s="25"/>
    </row>
    <row r="2" spans="1:15" x14ac:dyDescent="0.25">
      <c r="C2" s="37"/>
      <c r="D2" s="37" t="s">
        <v>651</v>
      </c>
      <c r="E2" s="22">
        <f>SUMIFS(Активы!AH:AH,Активы!A:A,1)</f>
        <v>588888020.65068483</v>
      </c>
      <c r="G2" s="25"/>
    </row>
    <row r="3" spans="1:15" x14ac:dyDescent="0.25">
      <c r="C3" s="37"/>
      <c r="D3" s="37" t="s">
        <v>652</v>
      </c>
      <c r="E3" s="6">
        <f>SUM(E5:E252)</f>
        <v>588888020.65068495</v>
      </c>
    </row>
    <row r="4" spans="1:15" ht="62.25" customHeight="1" x14ac:dyDescent="0.25">
      <c r="A4" s="298" t="s">
        <v>596</v>
      </c>
      <c r="B4" s="298" t="s">
        <v>595</v>
      </c>
      <c r="C4" s="298" t="s">
        <v>601</v>
      </c>
      <c r="D4" s="298" t="s">
        <v>653</v>
      </c>
      <c r="E4" s="298" t="s">
        <v>1027</v>
      </c>
      <c r="F4" s="298" t="s">
        <v>654</v>
      </c>
      <c r="G4" s="298" t="s">
        <v>57</v>
      </c>
      <c r="H4" s="298" t="s">
        <v>1000</v>
      </c>
      <c r="I4" s="265" t="s">
        <v>1001</v>
      </c>
      <c r="J4" s="298" t="s">
        <v>905</v>
      </c>
      <c r="K4" s="298" t="s">
        <v>675</v>
      </c>
      <c r="M4" s="298" t="s">
        <v>1026</v>
      </c>
      <c r="N4" s="298" t="s">
        <v>1027</v>
      </c>
      <c r="O4" s="298" t="s">
        <v>1028</v>
      </c>
    </row>
    <row r="5" spans="1:15" x14ac:dyDescent="0.25">
      <c r="A5" s="41" t="s">
        <v>85</v>
      </c>
      <c r="B5" s="17" t="s">
        <v>656</v>
      </c>
      <c r="C5" s="41" t="s">
        <v>86</v>
      </c>
      <c r="D5" s="41" t="s">
        <v>87</v>
      </c>
      <c r="E5" s="8">
        <f>SUMIFS(Активы!AH:AH,Активы!A:A,1,Активы!G:G,Свод!A5)</f>
        <v>70165306.000000015</v>
      </c>
      <c r="F5" s="67">
        <f t="shared" ref="F5:F46" si="0">E5/$E$3</f>
        <v>0.11914880849923162</v>
      </c>
      <c r="G5" s="8"/>
      <c r="H5" s="67">
        <f>IFERROR(G5/E5,0)</f>
        <v>0</v>
      </c>
      <c r="I5" s="43" t="s">
        <v>1002</v>
      </c>
      <c r="J5" s="43"/>
      <c r="K5" s="127"/>
      <c r="M5" t="s">
        <v>96</v>
      </c>
      <c r="N5" s="22">
        <f>IFERROR(VLOOKUP(M5,B:E,4,0),0)</f>
        <v>24688180</v>
      </c>
    </row>
    <row r="6" spans="1:15" x14ac:dyDescent="0.25">
      <c r="A6" s="41" t="s">
        <v>646</v>
      </c>
      <c r="B6" s="41" t="s">
        <v>646</v>
      </c>
      <c r="C6" s="41">
        <v>0</v>
      </c>
      <c r="D6" s="41">
        <v>0</v>
      </c>
      <c r="E6" s="8">
        <f>SUMIFS(Активы!AH:AH,Активы!A:A,1,Активы!G:G,Свод!A6)</f>
        <v>12339420</v>
      </c>
      <c r="F6" s="67">
        <f t="shared" si="0"/>
        <v>2.0953762969003347E-2</v>
      </c>
      <c r="G6" s="8">
        <f>IF(F6&lt;'Вводные данные и сценарии'!$B$3,0,$E$3*(F6-'Вводные данные и сценарии'!$B$3))</f>
        <v>0</v>
      </c>
      <c r="H6" s="67">
        <f t="shared" ref="H6:H78" si="1">IFERROR(G6/E6,0)</f>
        <v>0</v>
      </c>
      <c r="I6" s="43" t="s">
        <v>1002</v>
      </c>
      <c r="J6" s="43"/>
      <c r="K6" s="127"/>
      <c r="M6" t="s">
        <v>713</v>
      </c>
      <c r="N6" s="22">
        <f t="shared" ref="N6:N14" si="2">IFERROR(VLOOKUP(M6,B:E,4,0),0)</f>
        <v>23893231</v>
      </c>
    </row>
    <row r="7" spans="1:15" x14ac:dyDescent="0.25">
      <c r="A7" s="41" t="s">
        <v>570</v>
      </c>
      <c r="B7" s="41" t="s">
        <v>570</v>
      </c>
      <c r="C7" s="41">
        <v>0</v>
      </c>
      <c r="D7" s="41">
        <v>0</v>
      </c>
      <c r="E7" s="8">
        <f>SUMIFS(Активы!AH:AH,Активы!A:A,1,Активы!G:G,Свод!A7)</f>
        <v>24477280</v>
      </c>
      <c r="F7" s="67">
        <f t="shared" si="0"/>
        <v>4.1565253735258725E-2</v>
      </c>
      <c r="G7" s="413">
        <f>IF(F7&lt;'Вводные данные и сценарии'!$B$4,0,$E$3*(F7-'Вводные данные и сценарии'!$B$4))</f>
        <v>0</v>
      </c>
      <c r="H7" s="67">
        <f t="shared" si="1"/>
        <v>0</v>
      </c>
      <c r="I7" s="43" t="s">
        <v>1002</v>
      </c>
      <c r="J7" s="43"/>
      <c r="K7" s="127" t="s">
        <v>1025</v>
      </c>
      <c r="M7" t="s">
        <v>715</v>
      </c>
      <c r="N7" s="22">
        <f t="shared" si="2"/>
        <v>13488314</v>
      </c>
    </row>
    <row r="8" spans="1:15" x14ac:dyDescent="0.25">
      <c r="A8" s="41" t="s">
        <v>647</v>
      </c>
      <c r="B8" s="41" t="s">
        <v>647</v>
      </c>
      <c r="C8" s="41">
        <v>0</v>
      </c>
      <c r="D8" s="41">
        <v>0</v>
      </c>
      <c r="E8" s="8">
        <f>SUMIFS(Активы!AH:AH,Активы!A:A,1,Активы!G:G,Свод!A8)</f>
        <v>697941</v>
      </c>
      <c r="F8" s="67">
        <f t="shared" si="0"/>
        <v>1.1851845775854265E-3</v>
      </c>
      <c r="G8" s="8">
        <f>IF(F8&lt;'Вводные данные и сценарии'!$B$3,0,$E$3*(F8-'Вводные данные и сценарии'!$B$3))</f>
        <v>0</v>
      </c>
      <c r="H8" s="67">
        <f t="shared" si="1"/>
        <v>0</v>
      </c>
      <c r="I8" s="43" t="s">
        <v>1002</v>
      </c>
      <c r="J8" s="43"/>
      <c r="K8" s="127"/>
      <c r="M8" t="s">
        <v>717</v>
      </c>
      <c r="N8" s="22">
        <f t="shared" si="2"/>
        <v>3462095</v>
      </c>
    </row>
    <row r="9" spans="1:15" x14ac:dyDescent="0.25">
      <c r="A9" s="41" t="s">
        <v>10</v>
      </c>
      <c r="B9" s="41" t="s">
        <v>10</v>
      </c>
      <c r="C9" s="41">
        <v>0</v>
      </c>
      <c r="D9" s="41">
        <v>0</v>
      </c>
      <c r="E9" s="8">
        <f>SUMIFS(Активы!AH:AH,Активы!A:A,1,Активы!G:G,Свод!A9)</f>
        <v>4674290</v>
      </c>
      <c r="F9" s="67">
        <f t="shared" si="0"/>
        <v>7.937485287670137E-3</v>
      </c>
      <c r="G9" s="8">
        <f>IF(F9&lt;'Вводные данные и сценарии'!$B$3,0,$E$3*(F9-'Вводные данные и сценарии'!$B$3))</f>
        <v>0</v>
      </c>
      <c r="H9" s="67">
        <f t="shared" si="1"/>
        <v>0</v>
      </c>
      <c r="I9" s="43" t="s">
        <v>1002</v>
      </c>
      <c r="J9" s="43"/>
      <c r="K9" s="127"/>
      <c r="M9" t="s">
        <v>719</v>
      </c>
      <c r="N9" s="22">
        <f t="shared" si="2"/>
        <v>18292542</v>
      </c>
    </row>
    <row r="10" spans="1:15" x14ac:dyDescent="0.25">
      <c r="A10" s="48" t="s">
        <v>727</v>
      </c>
      <c r="B10" s="48" t="s">
        <v>728</v>
      </c>
      <c r="C10" s="41" t="s">
        <v>81</v>
      </c>
      <c r="D10" s="41" t="s">
        <v>70</v>
      </c>
      <c r="E10" s="8">
        <f>'Расшифровка паев'!I11</f>
        <v>300000</v>
      </c>
      <c r="F10" s="67">
        <f t="shared" si="0"/>
        <v>5.0943471335775938E-4</v>
      </c>
      <c r="G10" s="8">
        <f>IF(F10&lt;'Вводные данные и сценарии'!$B$3,0,$E$3*(F10-'Вводные данные и сценарии'!$B$3))</f>
        <v>0</v>
      </c>
      <c r="H10" s="67">
        <f t="shared" si="1"/>
        <v>0</v>
      </c>
      <c r="I10" s="43" t="s">
        <v>1004</v>
      </c>
      <c r="J10" s="43">
        <f ca="1">RAND()</f>
        <v>0.82743083361826075</v>
      </c>
      <c r="K10" s="127" t="s">
        <v>671</v>
      </c>
      <c r="M10" t="s">
        <v>721</v>
      </c>
      <c r="N10" s="22">
        <f t="shared" si="2"/>
        <v>7645430</v>
      </c>
    </row>
    <row r="11" spans="1:15" x14ac:dyDescent="0.25">
      <c r="A11" s="48" t="s">
        <v>600</v>
      </c>
      <c r="B11" s="48" t="s">
        <v>599</v>
      </c>
      <c r="C11" s="41" t="s">
        <v>81</v>
      </c>
      <c r="D11" s="41" t="s">
        <v>70</v>
      </c>
      <c r="E11" s="8">
        <f>'Расшифровка паев'!I12</f>
        <v>250000</v>
      </c>
      <c r="F11" s="67">
        <f t="shared" si="0"/>
        <v>4.2452892779813283E-4</v>
      </c>
      <c r="G11" s="8">
        <f>IF(F11&lt;'Вводные данные и сценарии'!$B$3,0,$E$3*(F11-'Вводные данные и сценарии'!$B$3))</f>
        <v>0</v>
      </c>
      <c r="H11" s="67">
        <f t="shared" si="1"/>
        <v>0</v>
      </c>
      <c r="I11" s="43" t="s">
        <v>1004</v>
      </c>
      <c r="J11" s="43">
        <f ca="1">RAND()</f>
        <v>0.88487869170574907</v>
      </c>
      <c r="K11" s="127" t="s">
        <v>671</v>
      </c>
      <c r="M11" t="s">
        <v>723</v>
      </c>
      <c r="N11" s="22">
        <f t="shared" si="2"/>
        <v>18638316</v>
      </c>
    </row>
    <row r="12" spans="1:15" x14ac:dyDescent="0.25">
      <c r="A12" s="48" t="s">
        <v>650</v>
      </c>
      <c r="B12" s="48" t="s">
        <v>649</v>
      </c>
      <c r="C12" s="41" t="s">
        <v>80</v>
      </c>
      <c r="D12" s="17" t="s">
        <v>69</v>
      </c>
      <c r="E12" s="8">
        <f>SUMIFS(Активы!AH:AH,Активы!A:A,1,Активы!G:G,Свод!A12)</f>
        <v>35000000</v>
      </c>
      <c r="F12" s="67">
        <f t="shared" ref="F12" si="3">E12/$E$3</f>
        <v>5.9434049891738602E-2</v>
      </c>
      <c r="G12" s="8">
        <f>IF(F12&lt;'Вводные данные и сценарии'!$B$3,0,$E$3*(F12-'Вводные данные и сценарии'!$B$3))</f>
        <v>0</v>
      </c>
      <c r="H12" s="67">
        <f t="shared" ref="H12" si="4">IFERROR(G12/E12,0)</f>
        <v>0</v>
      </c>
      <c r="I12" s="43" t="s">
        <v>1004</v>
      </c>
      <c r="J12" s="43">
        <f ca="1">RAND()</f>
        <v>0.61615341861394946</v>
      </c>
      <c r="K12" s="127"/>
      <c r="M12" t="s">
        <v>725</v>
      </c>
      <c r="N12" s="22">
        <f t="shared" si="2"/>
        <v>9614652</v>
      </c>
    </row>
    <row r="13" spans="1:15" x14ac:dyDescent="0.25">
      <c r="A13" s="48" t="s">
        <v>712</v>
      </c>
      <c r="B13" s="48" t="s">
        <v>711</v>
      </c>
      <c r="C13" s="41" t="s">
        <v>80</v>
      </c>
      <c r="D13" s="17" t="s">
        <v>69</v>
      </c>
      <c r="E13" s="8">
        <f>SUMIFS(Активы!AH:AH,Активы!A:A,1,Активы!G:G,Свод!A13)</f>
        <v>34345000</v>
      </c>
      <c r="F13" s="67">
        <f t="shared" ref="F13" si="5">E13/$E$3</f>
        <v>5.8321784100907492E-2</v>
      </c>
      <c r="G13" s="8">
        <f>IF(F13&lt;'Вводные данные и сценарии'!$B$3,0,$E$3*(F13-'Вводные данные и сценарии'!$B$3))</f>
        <v>0</v>
      </c>
      <c r="H13" s="67">
        <f t="shared" ref="H13" si="6">IFERROR(G13/E13,0)</f>
        <v>0</v>
      </c>
      <c r="I13" s="43" t="s">
        <v>1004</v>
      </c>
      <c r="J13" s="43">
        <f t="shared" ref="J13:J14" ca="1" si="7">RAND()</f>
        <v>0.33407561963304366</v>
      </c>
      <c r="K13" s="127"/>
      <c r="M13" t="s">
        <v>98</v>
      </c>
      <c r="N13" s="22">
        <f t="shared" si="2"/>
        <v>8143430</v>
      </c>
    </row>
    <row r="14" spans="1:15" x14ac:dyDescent="0.25">
      <c r="A14" s="41" t="s">
        <v>66</v>
      </c>
      <c r="B14" s="41" t="s">
        <v>62</v>
      </c>
      <c r="C14" s="41" t="s">
        <v>80</v>
      </c>
      <c r="D14" s="41" t="s">
        <v>69</v>
      </c>
      <c r="E14" s="8">
        <f>SUMIFS(Активы!AH:AH,Активы!A:A,1,Активы!G:G,Свод!A14)</f>
        <v>98908543.934246585</v>
      </c>
      <c r="F14" s="128">
        <f t="shared" si="0"/>
        <v>0.16795815242592088</v>
      </c>
      <c r="G14" s="8">
        <f>IF(F14&lt;'Вводные данные и сценарии'!$B$3,0,$E$3*(F14-'Вводные данные и сценарии'!$B$3))</f>
        <v>40019741.869178087</v>
      </c>
      <c r="H14" s="67">
        <f t="shared" si="1"/>
        <v>0.40461359835387745</v>
      </c>
      <c r="I14" s="43" t="s">
        <v>1004</v>
      </c>
      <c r="J14" s="43">
        <f t="shared" ca="1" si="7"/>
        <v>0.84345924748461598</v>
      </c>
      <c r="K14" s="127"/>
      <c r="M14" t="s">
        <v>892</v>
      </c>
      <c r="N14" s="22">
        <f t="shared" si="2"/>
        <v>0</v>
      </c>
    </row>
    <row r="15" spans="1:15" ht="30" x14ac:dyDescent="0.25">
      <c r="A15" s="48" t="s">
        <v>89</v>
      </c>
      <c r="B15" s="48" t="s">
        <v>88</v>
      </c>
      <c r="C15" s="41">
        <v>0</v>
      </c>
      <c r="D15" s="41">
        <v>0</v>
      </c>
      <c r="E15" s="73"/>
      <c r="F15" s="67">
        <f t="shared" si="0"/>
        <v>0</v>
      </c>
      <c r="G15" s="8">
        <f>IF(F15&lt;'Вводные данные и сценарии'!$B$3,0,$E$3*(F15-'Вводные данные и сценарии'!$B$3))</f>
        <v>0</v>
      </c>
      <c r="H15" s="67">
        <f t="shared" si="1"/>
        <v>0</v>
      </c>
      <c r="I15" s="43" t="s">
        <v>1002</v>
      </c>
      <c r="J15" s="43"/>
      <c r="K15" s="127" t="s">
        <v>738</v>
      </c>
      <c r="M15" s="298" t="s">
        <v>587</v>
      </c>
      <c r="N15" s="414">
        <f>SUM(N5:N14)</f>
        <v>127866190</v>
      </c>
      <c r="O15" s="414">
        <f>MAX(N15-60%*E3,0)</f>
        <v>0</v>
      </c>
    </row>
    <row r="16" spans="1:15" x14ac:dyDescent="0.25">
      <c r="A16" s="41" t="s">
        <v>91</v>
      </c>
      <c r="B16" s="41" t="s">
        <v>90</v>
      </c>
      <c r="C16" s="41" t="s">
        <v>631</v>
      </c>
      <c r="D16" s="41" t="s">
        <v>70</v>
      </c>
      <c r="E16" s="8">
        <f>SUMIFS(Активы!AH:AH,Активы!A:A,1,Активы!G:G,Свод!A16)</f>
        <v>14769046.92219178</v>
      </c>
      <c r="F16" s="67">
        <f t="shared" si="0"/>
        <v>2.5079550617913563E-2</v>
      </c>
      <c r="G16" s="8">
        <f>IF(F16&lt;'Вводные данные и сценарии'!$B$3,0,$E$3*(F16-'Вводные данные и сценарии'!$B$3))</f>
        <v>0</v>
      </c>
      <c r="H16" s="67">
        <f t="shared" si="1"/>
        <v>0</v>
      </c>
      <c r="I16" s="43" t="s">
        <v>1004</v>
      </c>
      <c r="J16" s="43">
        <f t="shared" ref="J16:J31" ca="1" si="8">RAND()</f>
        <v>0.4533332312399051</v>
      </c>
      <c r="K16" s="127"/>
    </row>
    <row r="17" spans="1:11" x14ac:dyDescent="0.25">
      <c r="A17" s="41" t="s">
        <v>97</v>
      </c>
      <c r="B17" s="41" t="s">
        <v>96</v>
      </c>
      <c r="C17" s="41" t="s">
        <v>72</v>
      </c>
      <c r="D17" s="41" t="s">
        <v>100</v>
      </c>
      <c r="E17" s="8">
        <f>SUMIFS(Активы!AH:AH,Активы!A:A,1,Активы!G:G,Свод!A17)</f>
        <v>24688180</v>
      </c>
      <c r="F17" s="67">
        <f t="shared" si="0"/>
        <v>4.192338633874923E-2</v>
      </c>
      <c r="G17" s="412">
        <f>IF(F17&lt;50%,0,$E$3*(F17-50%))</f>
        <v>0</v>
      </c>
      <c r="H17" s="67">
        <f t="shared" si="1"/>
        <v>0</v>
      </c>
      <c r="I17" s="43" t="s">
        <v>1004</v>
      </c>
      <c r="J17" s="43">
        <f t="shared" ca="1" si="8"/>
        <v>0.77601112336255329</v>
      </c>
      <c r="K17" s="127" t="s">
        <v>1024</v>
      </c>
    </row>
    <row r="18" spans="1:11" x14ac:dyDescent="0.25">
      <c r="A18" s="41" t="s">
        <v>99</v>
      </c>
      <c r="B18" s="41" t="s">
        <v>98</v>
      </c>
      <c r="C18" s="41">
        <v>0</v>
      </c>
      <c r="D18" s="41">
        <v>0</v>
      </c>
      <c r="E18" s="8">
        <f>SUMIFS(Активы!AH:AH,Активы!A:A,1,Активы!G:G,Свод!A18)</f>
        <v>8143430</v>
      </c>
      <c r="F18" s="67">
        <f t="shared" si="0"/>
        <v>1.3828486425996597E-2</v>
      </c>
      <c r="G18" s="8">
        <f>IF(F18&lt;'Вводные данные и сценарии'!$B$3,0,$E$3*(F18-'Вводные данные и сценарии'!$B$3))</f>
        <v>0</v>
      </c>
      <c r="H18" s="67">
        <f t="shared" si="1"/>
        <v>0</v>
      </c>
      <c r="I18" s="43" t="s">
        <v>1004</v>
      </c>
      <c r="J18" s="43">
        <f t="shared" ca="1" si="8"/>
        <v>0.20348148529812549</v>
      </c>
      <c r="K18" s="127"/>
    </row>
    <row r="19" spans="1:11" x14ac:dyDescent="0.25">
      <c r="A19" s="41" t="s">
        <v>104</v>
      </c>
      <c r="B19" s="41" t="s">
        <v>103</v>
      </c>
      <c r="C19" s="41" t="s">
        <v>631</v>
      </c>
      <c r="D19" s="41" t="s">
        <v>70</v>
      </c>
      <c r="E19" s="8">
        <f>SUMIFS(Активы!AH:AH,Активы!A:A,1,Активы!G:G,Свод!A19)</f>
        <v>3090739.726027397</v>
      </c>
      <c r="F19" s="67">
        <f t="shared" si="0"/>
        <v>5.2484336879740226E-3</v>
      </c>
      <c r="G19" s="8">
        <f>IF(F19&lt;'Вводные данные и сценарии'!$B$3,0,$E$3*(F19-'Вводные данные и сценарии'!$B$3))</f>
        <v>0</v>
      </c>
      <c r="H19" s="67">
        <f t="shared" si="1"/>
        <v>0</v>
      </c>
      <c r="I19" s="43" t="s">
        <v>1004</v>
      </c>
      <c r="J19" s="43">
        <f t="shared" ca="1" si="8"/>
        <v>0.91483551011863928</v>
      </c>
      <c r="K19" s="127"/>
    </row>
    <row r="20" spans="1:11" ht="30" x14ac:dyDescent="0.25">
      <c r="A20" s="41" t="s">
        <v>573</v>
      </c>
      <c r="B20" s="41" t="s">
        <v>572</v>
      </c>
      <c r="C20" s="41">
        <v>0</v>
      </c>
      <c r="D20" s="41">
        <v>0</v>
      </c>
      <c r="E20" s="8">
        <f>SUMIFS(Активы!AH:AH,Активы!A:A,1,Активы!G:G,Свод!A20)</f>
        <v>3000000</v>
      </c>
      <c r="F20" s="67">
        <f t="shared" si="0"/>
        <v>5.0943471335775942E-3</v>
      </c>
      <c r="G20" s="8">
        <f>IF(F20&lt;'Вводные данные и сценарии'!$B$3,0,$E$3*(F20-'Вводные данные и сценарии'!$B$3))</f>
        <v>0</v>
      </c>
      <c r="H20" s="67">
        <f t="shared" si="1"/>
        <v>0</v>
      </c>
      <c r="I20" s="43" t="s">
        <v>1004</v>
      </c>
      <c r="J20" s="43">
        <f t="shared" ca="1" si="8"/>
        <v>0.88183254586114235</v>
      </c>
      <c r="K20" s="127" t="s">
        <v>739</v>
      </c>
    </row>
    <row r="21" spans="1:11" x14ac:dyDescent="0.25">
      <c r="A21" s="41" t="s">
        <v>597</v>
      </c>
      <c r="B21" s="41" t="s">
        <v>598</v>
      </c>
      <c r="C21" s="41">
        <v>0</v>
      </c>
      <c r="D21" s="41">
        <v>0</v>
      </c>
      <c r="E21" s="8">
        <f>SUMIFS(Активы!AH:AH,Активы!A:A,1,Активы!G:G,Свод!A21)</f>
        <v>8943680</v>
      </c>
      <c r="F21" s="67">
        <f t="shared" si="0"/>
        <v>1.5187403523878418E-2</v>
      </c>
      <c r="G21" s="8">
        <f>IF(F21&lt;'Вводные данные и сценарии'!$B$3,0,$E$3*(F21-'Вводные данные и сценарии'!$B$3))</f>
        <v>0</v>
      </c>
      <c r="H21" s="67">
        <f t="shared" si="1"/>
        <v>0</v>
      </c>
      <c r="I21" s="43" t="s">
        <v>1004</v>
      </c>
      <c r="J21" s="43">
        <f t="shared" ca="1" si="8"/>
        <v>0.23480488437831304</v>
      </c>
      <c r="K21" s="127"/>
    </row>
    <row r="22" spans="1:11" x14ac:dyDescent="0.25">
      <c r="A22" s="41" t="s">
        <v>714</v>
      </c>
      <c r="B22" s="41" t="s">
        <v>713</v>
      </c>
      <c r="C22" s="17" t="s">
        <v>72</v>
      </c>
      <c r="D22" s="17" t="s">
        <v>100</v>
      </c>
      <c r="E22" s="8">
        <f>SUMIFS(Активы!AH:AH,Активы!A:A,1,Активы!G:G,Свод!A22)</f>
        <v>23893231</v>
      </c>
      <c r="F22" s="67">
        <f t="shared" ref="F22:F28" si="9">E22/$E$3</f>
        <v>4.0573470952252437E-2</v>
      </c>
      <c r="G22" s="412">
        <f t="shared" ref="G22:G28" si="10">IF(F22&lt;50%,0,$E$3*(F22-50%))</f>
        <v>0</v>
      </c>
      <c r="H22" s="67">
        <f t="shared" ref="H22:H28" si="11">IFERROR(G22/E22,0)</f>
        <v>0</v>
      </c>
      <c r="I22" s="43" t="s">
        <v>1004</v>
      </c>
      <c r="J22" s="43">
        <f t="shared" ca="1" si="8"/>
        <v>0.16360013195997058</v>
      </c>
      <c r="K22" s="127" t="s">
        <v>1024</v>
      </c>
    </row>
    <row r="23" spans="1:11" x14ac:dyDescent="0.25">
      <c r="A23" s="41" t="s">
        <v>716</v>
      </c>
      <c r="B23" s="41" t="s">
        <v>715</v>
      </c>
      <c r="C23" s="17" t="s">
        <v>72</v>
      </c>
      <c r="D23" s="17" t="s">
        <v>100</v>
      </c>
      <c r="E23" s="8">
        <f>SUMIFS(Активы!AH:AH,Активы!A:A,1,Активы!G:G,Свод!A23)</f>
        <v>13488314</v>
      </c>
      <c r="F23" s="67">
        <f t="shared" si="9"/>
        <v>2.2904717920898179E-2</v>
      </c>
      <c r="G23" s="412">
        <f t="shared" si="10"/>
        <v>0</v>
      </c>
      <c r="H23" s="67">
        <f t="shared" si="11"/>
        <v>0</v>
      </c>
      <c r="I23" s="43" t="s">
        <v>1004</v>
      </c>
      <c r="J23" s="43">
        <f t="shared" ca="1" si="8"/>
        <v>0.55126444378780537</v>
      </c>
      <c r="K23" s="127" t="s">
        <v>1024</v>
      </c>
    </row>
    <row r="24" spans="1:11" x14ac:dyDescent="0.25">
      <c r="A24" s="41" t="s">
        <v>718</v>
      </c>
      <c r="B24" s="41" t="s">
        <v>717</v>
      </c>
      <c r="C24" s="17" t="s">
        <v>72</v>
      </c>
      <c r="D24" s="17" t="s">
        <v>100</v>
      </c>
      <c r="E24" s="8">
        <f>SUMIFS(Активы!AH:AH,Активы!A:A,1,Активы!G:G,Свод!A24)</f>
        <v>3462095</v>
      </c>
      <c r="F24" s="67">
        <f t="shared" si="9"/>
        <v>5.8790379131411072E-3</v>
      </c>
      <c r="G24" s="412">
        <f t="shared" si="10"/>
        <v>0</v>
      </c>
      <c r="H24" s="67">
        <f t="shared" si="11"/>
        <v>0</v>
      </c>
      <c r="I24" s="43" t="s">
        <v>1004</v>
      </c>
      <c r="J24" s="43">
        <f t="shared" ca="1" si="8"/>
        <v>0.49506148273751693</v>
      </c>
      <c r="K24" s="127" t="s">
        <v>1024</v>
      </c>
    </row>
    <row r="25" spans="1:11" x14ac:dyDescent="0.25">
      <c r="A25" s="41" t="s">
        <v>720</v>
      </c>
      <c r="B25" s="41" t="s">
        <v>719</v>
      </c>
      <c r="C25" s="17" t="s">
        <v>72</v>
      </c>
      <c r="D25" s="17" t="s">
        <v>100</v>
      </c>
      <c r="E25" s="8">
        <f>SUMIFS(Активы!AH:AH,Активы!A:A,1,Активы!G:G,Свод!A25)</f>
        <v>18292542</v>
      </c>
      <c r="F25" s="67">
        <f t="shared" si="9"/>
        <v>3.1062852967849251E-2</v>
      </c>
      <c r="G25" s="412">
        <f t="shared" si="10"/>
        <v>0</v>
      </c>
      <c r="H25" s="67">
        <f t="shared" si="11"/>
        <v>0</v>
      </c>
      <c r="I25" s="43" t="s">
        <v>1004</v>
      </c>
      <c r="J25" s="43">
        <f t="shared" ca="1" si="8"/>
        <v>0.25035059170345775</v>
      </c>
      <c r="K25" s="127" t="s">
        <v>1024</v>
      </c>
    </row>
    <row r="26" spans="1:11" x14ac:dyDescent="0.25">
      <c r="A26" s="41" t="s">
        <v>722</v>
      </c>
      <c r="B26" s="41" t="s">
        <v>721</v>
      </c>
      <c r="C26" s="17" t="s">
        <v>72</v>
      </c>
      <c r="D26" s="17" t="s">
        <v>100</v>
      </c>
      <c r="E26" s="8">
        <f>SUMIFS(Активы!AH:AH,Активы!A:A,1,Активы!G:G,Свод!A26)</f>
        <v>7645430</v>
      </c>
      <c r="F26" s="67">
        <f t="shared" si="9"/>
        <v>1.2982824801822715E-2</v>
      </c>
      <c r="G26" s="412">
        <f t="shared" si="10"/>
        <v>0</v>
      </c>
      <c r="H26" s="67">
        <f t="shared" si="11"/>
        <v>0</v>
      </c>
      <c r="I26" s="43" t="s">
        <v>1004</v>
      </c>
      <c r="J26" s="43">
        <f t="shared" ca="1" si="8"/>
        <v>0.43496640920915397</v>
      </c>
      <c r="K26" s="127" t="s">
        <v>1024</v>
      </c>
    </row>
    <row r="27" spans="1:11" x14ac:dyDescent="0.25">
      <c r="A27" s="41" t="s">
        <v>724</v>
      </c>
      <c r="B27" s="41" t="s">
        <v>723</v>
      </c>
      <c r="C27" s="17" t="s">
        <v>72</v>
      </c>
      <c r="D27" s="17" t="s">
        <v>100</v>
      </c>
      <c r="E27" s="8">
        <f>SUMIFS(Активы!AH:AH,Активы!A:A,1,Активы!G:G,Свод!A27)</f>
        <v>18638316</v>
      </c>
      <c r="F27" s="67">
        <f t="shared" si="9"/>
        <v>3.1650017229771135E-2</v>
      </c>
      <c r="G27" s="412">
        <f t="shared" si="10"/>
        <v>0</v>
      </c>
      <c r="H27" s="67">
        <f t="shared" si="11"/>
        <v>0</v>
      </c>
      <c r="I27" s="43" t="s">
        <v>1004</v>
      </c>
      <c r="J27" s="43">
        <f t="shared" ca="1" si="8"/>
        <v>0.41457592115700004</v>
      </c>
      <c r="K27" s="127" t="s">
        <v>1024</v>
      </c>
    </row>
    <row r="28" spans="1:11" x14ac:dyDescent="0.25">
      <c r="A28" s="41" t="s">
        <v>726</v>
      </c>
      <c r="B28" s="41" t="s">
        <v>725</v>
      </c>
      <c r="C28" s="17" t="s">
        <v>72</v>
      </c>
      <c r="D28" s="17" t="s">
        <v>100</v>
      </c>
      <c r="E28" s="8">
        <f>SUMIFS(Активы!AH:AH,Активы!A:A,1,Активы!G:G,Свод!A28)</f>
        <v>9614652</v>
      </c>
      <c r="F28" s="67">
        <f t="shared" si="9"/>
        <v>1.6326791618848695E-2</v>
      </c>
      <c r="G28" s="412">
        <f t="shared" si="10"/>
        <v>0</v>
      </c>
      <c r="H28" s="67">
        <f t="shared" si="11"/>
        <v>0</v>
      </c>
      <c r="I28" s="43" t="s">
        <v>1004</v>
      </c>
      <c r="J28" s="43">
        <f t="shared" ca="1" si="8"/>
        <v>7.2202928787541309E-2</v>
      </c>
      <c r="K28" s="127" t="s">
        <v>1024</v>
      </c>
    </row>
    <row r="29" spans="1:11" x14ac:dyDescent="0.25">
      <c r="A29" s="163" t="s">
        <v>776</v>
      </c>
      <c r="B29" s="163" t="s">
        <v>775</v>
      </c>
      <c r="C29" s="151" t="s">
        <v>861</v>
      </c>
      <c r="D29" s="149" t="s">
        <v>70</v>
      </c>
      <c r="E29" s="164">
        <f>SUMIFS(Активы!AH:AH,Активы!A:A,1,Активы!G:G,Свод!A29)</f>
        <v>5000000</v>
      </c>
      <c r="F29" s="165">
        <f t="shared" ref="F29" si="12">E29/$E$3</f>
        <v>8.4905785559626565E-3</v>
      </c>
      <c r="G29" s="8">
        <f>IF(F29&lt;'Вводные данные и сценарии'!$B$3,0,$E$3*(F29-'Вводные данные и сценарии'!$B$3))</f>
        <v>0</v>
      </c>
      <c r="H29" s="165">
        <f t="shared" ref="H29" si="13">IFERROR(G29/E29,0)</f>
        <v>0</v>
      </c>
      <c r="I29" s="43" t="s">
        <v>1004</v>
      </c>
      <c r="J29" s="43">
        <f t="shared" ca="1" si="8"/>
        <v>2.2892559381274769E-2</v>
      </c>
      <c r="K29" s="127"/>
    </row>
    <row r="30" spans="1:11" x14ac:dyDescent="0.25">
      <c r="A30" s="41" t="s">
        <v>67</v>
      </c>
      <c r="B30" s="41" t="s">
        <v>63</v>
      </c>
      <c r="C30" s="41" t="s">
        <v>631</v>
      </c>
      <c r="D30" s="41" t="s">
        <v>70</v>
      </c>
      <c r="E30" s="8">
        <f>SUMIFS(Активы!AH:AH,Активы!A:A,1,Активы!G:G,Свод!A30)</f>
        <v>22651897.80821918</v>
      </c>
      <c r="F30" s="67">
        <f t="shared" si="0"/>
        <v>3.8465543556464657E-2</v>
      </c>
      <c r="G30" s="8">
        <f>IF(F30&lt;'Вводные данные и сценарии'!$B$3,0,$E$3*(F30-'Вводные данные и сценарии'!$B$3))</f>
        <v>0</v>
      </c>
      <c r="H30" s="67">
        <f t="shared" si="1"/>
        <v>0</v>
      </c>
      <c r="I30" s="43" t="s">
        <v>1004</v>
      </c>
      <c r="J30" s="43">
        <f t="shared" ca="1" si="8"/>
        <v>0.57603850462428363</v>
      </c>
      <c r="K30" s="127"/>
    </row>
    <row r="31" spans="1:11" x14ac:dyDescent="0.25">
      <c r="A31" s="41" t="s">
        <v>68</v>
      </c>
      <c r="B31" s="41" t="s">
        <v>64</v>
      </c>
      <c r="C31" s="41" t="s">
        <v>82</v>
      </c>
      <c r="D31" s="41" t="s">
        <v>70</v>
      </c>
      <c r="E31" s="8">
        <f>SUMIFS(Активы!AH:AH,Активы!A:A,1,Активы!G:G,Свод!A31)</f>
        <v>9687899.9999999702</v>
      </c>
      <c r="F31" s="67">
        <f t="shared" si="0"/>
        <v>1.6451175198462075E-2</v>
      </c>
      <c r="G31" s="8">
        <f>IF(F31&lt;'Вводные данные и сценарии'!$B$3,0,$E$3*(F31-'Вводные данные и сценарии'!$B$3))</f>
        <v>0</v>
      </c>
      <c r="H31" s="67">
        <f t="shared" si="1"/>
        <v>0</v>
      </c>
      <c r="I31" s="43" t="s">
        <v>1004</v>
      </c>
      <c r="J31" s="43">
        <f t="shared" ca="1" si="8"/>
        <v>0.7411378331966888</v>
      </c>
      <c r="K31" s="127"/>
    </row>
    <row r="32" spans="1:11" x14ac:dyDescent="0.25">
      <c r="A32" s="41" t="s">
        <v>118</v>
      </c>
      <c r="B32" s="41" t="s">
        <v>117</v>
      </c>
      <c r="C32" s="41">
        <v>0</v>
      </c>
      <c r="D32" s="41">
        <v>0</v>
      </c>
      <c r="E32" s="8">
        <f>SUMIFS(Активы!AH:AH,Активы!A:A,1,Активы!G:G,Свод!A32)</f>
        <v>418673</v>
      </c>
      <c r="F32" s="67"/>
      <c r="G32" s="8">
        <f>IF(F32&lt;'Вводные данные и сценарии'!$B$3,0,$E$3*(F32-'Вводные данные и сценарии'!$B$3))</f>
        <v>0</v>
      </c>
      <c r="H32" s="67">
        <f t="shared" si="1"/>
        <v>0</v>
      </c>
      <c r="I32" s="43" t="s">
        <v>1003</v>
      </c>
      <c r="J32" s="43"/>
      <c r="K32" s="127"/>
    </row>
    <row r="33" spans="1:11" x14ac:dyDescent="0.25">
      <c r="A33" s="41" t="s">
        <v>315</v>
      </c>
      <c r="B33" s="41" t="s">
        <v>314</v>
      </c>
      <c r="C33" s="41">
        <v>0</v>
      </c>
      <c r="D33" s="41">
        <v>0</v>
      </c>
      <c r="E33" s="8">
        <f>SUMIFS(Активы!AH:AH,Активы!A:A,1,Активы!G:G,Свод!A33)</f>
        <v>54645</v>
      </c>
      <c r="F33" s="67">
        <f t="shared" si="0"/>
        <v>9.2793533038115875E-5</v>
      </c>
      <c r="G33" s="8">
        <f>IF(F33&lt;'Вводные данные и сценарии'!$B$3,0,$E$3*(F33-'Вводные данные и сценарии'!$B$3))</f>
        <v>0</v>
      </c>
      <c r="H33" s="67">
        <f t="shared" si="1"/>
        <v>0</v>
      </c>
      <c r="I33" s="43" t="s">
        <v>1003</v>
      </c>
      <c r="J33" s="43"/>
      <c r="K33" s="127"/>
    </row>
    <row r="34" spans="1:11" x14ac:dyDescent="0.25">
      <c r="A34" s="41" t="s">
        <v>317</v>
      </c>
      <c r="B34" s="41" t="s">
        <v>316</v>
      </c>
      <c r="C34" s="41">
        <v>0</v>
      </c>
      <c r="D34" s="41">
        <v>0</v>
      </c>
      <c r="E34" s="8">
        <f>SUMIFS(Активы!AH:AH,Активы!A:A,1,Активы!G:G,Свод!A34)</f>
        <v>550880</v>
      </c>
      <c r="F34" s="67">
        <f t="shared" si="0"/>
        <v>9.3545798298174168E-4</v>
      </c>
      <c r="G34" s="8">
        <f>IF(F34&lt;'Вводные данные и сценарии'!$B$3,0,$E$3*(F34-'Вводные данные и сценарии'!$B$3))</f>
        <v>0</v>
      </c>
      <c r="H34" s="67">
        <f t="shared" si="1"/>
        <v>0</v>
      </c>
      <c r="I34" s="43" t="s">
        <v>1003</v>
      </c>
      <c r="J34" s="43"/>
      <c r="K34" s="127"/>
    </row>
    <row r="35" spans="1:11" x14ac:dyDescent="0.25">
      <c r="A35" s="41" t="s">
        <v>319</v>
      </c>
      <c r="B35" s="41" t="s">
        <v>318</v>
      </c>
      <c r="C35" s="41">
        <v>0</v>
      </c>
      <c r="D35" s="41">
        <v>0</v>
      </c>
      <c r="E35" s="8">
        <f>SUMIFS(Активы!AH:AH,Активы!A:A,1,Активы!G:G,Свод!A35)</f>
        <v>43509</v>
      </c>
      <c r="F35" s="67">
        <f t="shared" si="0"/>
        <v>7.3883316478275848E-5</v>
      </c>
      <c r="G35" s="8">
        <f>IF(F35&lt;'Вводные данные и сценарии'!$B$3,0,$E$3*(F35-'Вводные данные и сценарии'!$B$3))</f>
        <v>0</v>
      </c>
      <c r="H35" s="67"/>
      <c r="I35" s="43" t="s">
        <v>1003</v>
      </c>
      <c r="J35" s="43"/>
      <c r="K35" s="127"/>
    </row>
    <row r="36" spans="1:11" x14ac:dyDescent="0.25">
      <c r="A36" s="41" t="s">
        <v>321</v>
      </c>
      <c r="B36" s="41" t="s">
        <v>320</v>
      </c>
      <c r="C36" s="41">
        <v>0</v>
      </c>
      <c r="D36" s="41">
        <v>0</v>
      </c>
      <c r="E36" s="8">
        <f>SUMIFS(Активы!AH:AH,Активы!A:A,1,Активы!G:G,Свод!A36)</f>
        <v>626746</v>
      </c>
      <c r="F36" s="67">
        <f t="shared" si="0"/>
        <v>1.0642872295270743E-3</v>
      </c>
      <c r="G36" s="8">
        <f>IF(F36&lt;'Вводные данные и сценарии'!$B$3,0,$E$3*(F36-'Вводные данные и сценарии'!$B$3))</f>
        <v>0</v>
      </c>
      <c r="H36" s="67">
        <f t="shared" si="1"/>
        <v>0</v>
      </c>
      <c r="I36" s="43" t="s">
        <v>1003</v>
      </c>
      <c r="J36" s="43"/>
      <c r="K36" s="127"/>
    </row>
    <row r="37" spans="1:11" x14ac:dyDescent="0.25">
      <c r="A37" s="41" t="s">
        <v>323</v>
      </c>
      <c r="B37" s="41" t="s">
        <v>322</v>
      </c>
      <c r="C37" s="41">
        <v>0</v>
      </c>
      <c r="D37" s="41">
        <v>0</v>
      </c>
      <c r="E37" s="8">
        <f>SUMIFS(Активы!AH:AH,Активы!A:A,1,Активы!G:G,Свод!A37)</f>
        <v>429932</v>
      </c>
      <c r="F37" s="67">
        <f t="shared" si="0"/>
        <v>7.3007428394442737E-4</v>
      </c>
      <c r="G37" s="8">
        <f>IF(F37&lt;'Вводные данные и сценарии'!$B$3,0,$E$3*(F37-'Вводные данные и сценарии'!$B$3))</f>
        <v>0</v>
      </c>
      <c r="H37" s="67">
        <f t="shared" si="1"/>
        <v>0</v>
      </c>
      <c r="I37" s="43" t="s">
        <v>1003</v>
      </c>
      <c r="J37" s="43"/>
      <c r="K37" s="127"/>
    </row>
    <row r="38" spans="1:11" x14ac:dyDescent="0.25">
      <c r="A38" s="41" t="s">
        <v>325</v>
      </c>
      <c r="B38" s="41" t="s">
        <v>324</v>
      </c>
      <c r="C38" s="41">
        <v>0</v>
      </c>
      <c r="D38" s="41">
        <v>0</v>
      </c>
      <c r="E38" s="8">
        <f>SUMIFS(Активы!AH:AH,Активы!A:A,1,Активы!G:G,Свод!A38)</f>
        <v>501130</v>
      </c>
      <c r="F38" s="67">
        <f t="shared" si="0"/>
        <v>8.509767263499133E-4</v>
      </c>
      <c r="G38" s="8">
        <f>IF(F38&lt;'Вводные данные и сценарии'!$B$3,0,$E$3*(F38-'Вводные данные и сценарии'!$B$3))</f>
        <v>0</v>
      </c>
      <c r="H38" s="67">
        <f t="shared" si="1"/>
        <v>0</v>
      </c>
      <c r="I38" s="43" t="s">
        <v>1003</v>
      </c>
      <c r="J38" s="43"/>
      <c r="K38" s="127"/>
    </row>
    <row r="39" spans="1:11" x14ac:dyDescent="0.25">
      <c r="A39" s="41" t="s">
        <v>327</v>
      </c>
      <c r="B39" s="41" t="s">
        <v>326</v>
      </c>
      <c r="C39" s="41">
        <v>0</v>
      </c>
      <c r="D39" s="41">
        <v>0</v>
      </c>
      <c r="E39" s="8">
        <f>SUMIFS(Активы!AH:AH,Активы!A:A,1,Активы!G:G,Свод!A39)</f>
        <v>897320</v>
      </c>
      <c r="F39" s="67">
        <f t="shared" si="0"/>
        <v>1.5237531899672822E-3</v>
      </c>
      <c r="G39" s="8">
        <f>IF(F39&lt;'Вводные данные и сценарии'!$B$3,0,$E$3*(F39-'Вводные данные и сценарии'!$B$3))</f>
        <v>0</v>
      </c>
      <c r="H39" s="67">
        <f t="shared" si="1"/>
        <v>0</v>
      </c>
      <c r="I39" s="43" t="s">
        <v>1003</v>
      </c>
      <c r="J39" s="43"/>
      <c r="K39" s="127"/>
    </row>
    <row r="40" spans="1:11" x14ac:dyDescent="0.25">
      <c r="A40" s="41" t="s">
        <v>329</v>
      </c>
      <c r="B40" s="41" t="s">
        <v>328</v>
      </c>
      <c r="C40" s="41">
        <v>0</v>
      </c>
      <c r="D40" s="41">
        <v>0</v>
      </c>
      <c r="E40" s="8">
        <f>SUMIFS(Активы!AH:AH,Активы!A:A,1,Активы!G:G,Свод!A40)</f>
        <v>755683</v>
      </c>
      <c r="F40" s="67">
        <f t="shared" si="0"/>
        <v>1.2832371749811058E-3</v>
      </c>
      <c r="G40" s="8">
        <f>IF(F40&lt;'Вводные данные и сценарии'!$B$3,0,$E$3*(F40-'Вводные данные и сценарии'!$B$3))</f>
        <v>0</v>
      </c>
      <c r="H40" s="67">
        <f t="shared" si="1"/>
        <v>0</v>
      </c>
      <c r="I40" s="43" t="s">
        <v>1003</v>
      </c>
      <c r="J40" s="43"/>
      <c r="K40" s="127"/>
    </row>
    <row r="41" spans="1:11" x14ac:dyDescent="0.25">
      <c r="A41" s="41" t="s">
        <v>331</v>
      </c>
      <c r="B41" s="41" t="s">
        <v>330</v>
      </c>
      <c r="C41" s="41">
        <v>0</v>
      </c>
      <c r="D41" s="41">
        <v>0</v>
      </c>
      <c r="E41" s="8">
        <f>SUMIFS(Активы!AH:AH,Активы!A:A,1,Активы!G:G,Свод!A41)</f>
        <v>98999</v>
      </c>
      <c r="F41" s="67">
        <f t="shared" si="0"/>
        <v>1.6811175729234941E-4</v>
      </c>
      <c r="G41" s="8">
        <f>IF(F41&lt;'Вводные данные и сценарии'!$B$3,0,$E$3*(F41-'Вводные данные и сценарии'!$B$3))</f>
        <v>0</v>
      </c>
      <c r="H41" s="67">
        <f t="shared" si="1"/>
        <v>0</v>
      </c>
      <c r="I41" s="43" t="s">
        <v>1003</v>
      </c>
      <c r="J41" s="43"/>
      <c r="K41" s="127"/>
    </row>
    <row r="42" spans="1:11" x14ac:dyDescent="0.25">
      <c r="A42" s="41" t="s">
        <v>333</v>
      </c>
      <c r="B42" s="41" t="s">
        <v>332</v>
      </c>
      <c r="C42" s="41">
        <v>0</v>
      </c>
      <c r="D42" s="41">
        <v>0</v>
      </c>
      <c r="E42" s="8">
        <f>SUMIFS(Активы!AH:AH,Активы!A:A,1,Активы!G:G,Свод!A42)</f>
        <v>796860</v>
      </c>
      <c r="F42" s="67">
        <f t="shared" si="0"/>
        <v>1.3531604856208805E-3</v>
      </c>
      <c r="G42" s="8">
        <f>IF(F42&lt;'Вводные данные и сценарии'!$B$3,0,$E$3*(F42-'Вводные данные и сценарии'!$B$3))</f>
        <v>0</v>
      </c>
      <c r="H42" s="67">
        <f t="shared" si="1"/>
        <v>0</v>
      </c>
      <c r="I42" s="43" t="s">
        <v>1003</v>
      </c>
      <c r="J42" s="43"/>
      <c r="K42" s="127"/>
    </row>
    <row r="43" spans="1:11" x14ac:dyDescent="0.25">
      <c r="A43" s="41" t="s">
        <v>137</v>
      </c>
      <c r="B43" s="41" t="s">
        <v>136</v>
      </c>
      <c r="C43" s="41">
        <v>0</v>
      </c>
      <c r="D43" s="41">
        <v>0</v>
      </c>
      <c r="E43" s="8">
        <f>SUMIFS(Активы!AH:AH,Активы!A:A,1,Активы!G:G,Свод!A43)</f>
        <v>322000</v>
      </c>
      <c r="F43" s="67">
        <f t="shared" si="0"/>
        <v>5.4679325900399507E-4</v>
      </c>
      <c r="G43" s="8">
        <f>IF(F43&lt;'Вводные данные и сценарии'!$B$3,0,$E$3*(F43-'Вводные данные и сценарии'!$B$3))</f>
        <v>0</v>
      </c>
      <c r="H43" s="67">
        <f t="shared" si="1"/>
        <v>0</v>
      </c>
      <c r="I43" s="43" t="s">
        <v>1003</v>
      </c>
      <c r="J43" s="43"/>
      <c r="K43" s="127"/>
    </row>
    <row r="44" spans="1:11" x14ac:dyDescent="0.25">
      <c r="A44" s="41" t="s">
        <v>335</v>
      </c>
      <c r="B44" s="41" t="s">
        <v>334</v>
      </c>
      <c r="C44" s="41">
        <v>0</v>
      </c>
      <c r="D44" s="41">
        <v>0</v>
      </c>
      <c r="E44" s="8">
        <f>SUMIFS(Активы!AH:AH,Активы!A:A,1,Активы!G:G,Свод!A44)</f>
        <v>7758</v>
      </c>
      <c r="F44" s="67">
        <f t="shared" si="0"/>
        <v>1.3173981687431658E-5</v>
      </c>
      <c r="G44" s="8">
        <f>IF(F44&lt;'Вводные данные и сценарии'!$B$3,0,$E$3*(F44-'Вводные данные и сценарии'!$B$3))</f>
        <v>0</v>
      </c>
      <c r="H44" s="67">
        <f t="shared" si="1"/>
        <v>0</v>
      </c>
      <c r="I44" s="43" t="s">
        <v>1003</v>
      </c>
      <c r="J44" s="43"/>
      <c r="K44" s="127"/>
    </row>
    <row r="45" spans="1:11" x14ac:dyDescent="0.25">
      <c r="A45" s="41" t="s">
        <v>337</v>
      </c>
      <c r="B45" s="41" t="s">
        <v>336</v>
      </c>
      <c r="C45" s="41">
        <v>0</v>
      </c>
      <c r="D45" s="41">
        <v>0</v>
      </c>
      <c r="E45" s="8">
        <f>SUMIFS(Активы!AH:AH,Активы!A:A,1,Активы!G:G,Свод!A45)</f>
        <v>988956</v>
      </c>
      <c r="F45" s="67">
        <f t="shared" si="0"/>
        <v>1.6793617212781211E-3</v>
      </c>
      <c r="G45" s="8">
        <f>IF(F45&lt;'Вводные данные и сценарии'!$B$3,0,$E$3*(F45-'Вводные данные и сценарии'!$B$3))</f>
        <v>0</v>
      </c>
      <c r="H45" s="67">
        <f t="shared" si="1"/>
        <v>0</v>
      </c>
      <c r="I45" s="43" t="s">
        <v>1003</v>
      </c>
      <c r="J45" s="43"/>
      <c r="K45" s="127"/>
    </row>
    <row r="46" spans="1:11" x14ac:dyDescent="0.25">
      <c r="A46" s="41" t="s">
        <v>339</v>
      </c>
      <c r="B46" s="41" t="s">
        <v>338</v>
      </c>
      <c r="C46" s="41">
        <v>0</v>
      </c>
      <c r="D46" s="41">
        <v>0</v>
      </c>
      <c r="E46" s="8">
        <f>SUMIFS(Активы!AH:AH,Активы!A:A,1,Активы!G:G,Свод!A46)</f>
        <v>562591</v>
      </c>
      <c r="F46" s="67">
        <f t="shared" si="0"/>
        <v>9.5534461607551743E-4</v>
      </c>
      <c r="G46" s="8">
        <f>IF(F46&lt;'Вводные данные и сценарии'!$B$3,0,$E$3*(F46-'Вводные данные и сценарии'!$B$3))</f>
        <v>0</v>
      </c>
      <c r="H46" s="67">
        <f t="shared" si="1"/>
        <v>0</v>
      </c>
      <c r="I46" s="43" t="s">
        <v>1003</v>
      </c>
      <c r="J46" s="43"/>
      <c r="K46" s="127"/>
    </row>
    <row r="47" spans="1:11" x14ac:dyDescent="0.25">
      <c r="A47" s="41" t="s">
        <v>341</v>
      </c>
      <c r="B47" s="41" t="s">
        <v>340</v>
      </c>
      <c r="C47" s="41">
        <v>0</v>
      </c>
      <c r="D47" s="41">
        <v>0</v>
      </c>
      <c r="E47" s="8">
        <f>SUMIFS(Активы!AH:AH,Активы!A:A,1,Активы!G:G,Свод!A47)</f>
        <v>510811</v>
      </c>
      <c r="F47" s="67">
        <f t="shared" ref="F47:F78" si="14">E47/$E$3</f>
        <v>8.6741618454996817E-4</v>
      </c>
      <c r="G47" s="8">
        <f>IF(F47&lt;'Вводные данные и сценарии'!$B$3,0,$E$3*(F47-'Вводные данные и сценарии'!$B$3))</f>
        <v>0</v>
      </c>
      <c r="H47" s="67">
        <f t="shared" si="1"/>
        <v>0</v>
      </c>
      <c r="I47" s="43" t="s">
        <v>1003</v>
      </c>
      <c r="J47" s="43"/>
      <c r="K47" s="127"/>
    </row>
    <row r="48" spans="1:11" x14ac:dyDescent="0.25">
      <c r="A48" s="41" t="s">
        <v>343</v>
      </c>
      <c r="B48" s="41" t="s">
        <v>342</v>
      </c>
      <c r="C48" s="41">
        <v>0</v>
      </c>
      <c r="D48" s="41">
        <v>0</v>
      </c>
      <c r="E48" s="8">
        <f>SUMIFS(Активы!AH:AH,Активы!A:A,1,Активы!G:G,Свод!A48)</f>
        <v>911669</v>
      </c>
      <c r="F48" s="67">
        <f t="shared" si="14"/>
        <v>1.5481194523071838E-3</v>
      </c>
      <c r="G48" s="8">
        <f>IF(F48&lt;'Вводные данные и сценарии'!$B$3,0,$E$3*(F48-'Вводные данные и сценарии'!$B$3))</f>
        <v>0</v>
      </c>
      <c r="H48" s="67">
        <f t="shared" si="1"/>
        <v>0</v>
      </c>
      <c r="I48" s="43" t="s">
        <v>1003</v>
      </c>
      <c r="J48" s="43"/>
      <c r="K48" s="127"/>
    </row>
    <row r="49" spans="1:11" x14ac:dyDescent="0.25">
      <c r="A49" s="41" t="s">
        <v>345</v>
      </c>
      <c r="B49" s="41" t="s">
        <v>344</v>
      </c>
      <c r="C49" s="41">
        <v>0</v>
      </c>
      <c r="D49" s="41">
        <v>0</v>
      </c>
      <c r="E49" s="8">
        <f>SUMIFS(Активы!AH:AH,Активы!A:A,1,Активы!G:G,Свод!A49)</f>
        <v>607251</v>
      </c>
      <c r="F49" s="67">
        <f t="shared" si="14"/>
        <v>1.0311824637373758E-3</v>
      </c>
      <c r="G49" s="8">
        <f>IF(F49&lt;'Вводные данные и сценарии'!$B$3,0,$E$3*(F49-'Вводные данные и сценарии'!$B$3))</f>
        <v>0</v>
      </c>
      <c r="H49" s="67">
        <f t="shared" si="1"/>
        <v>0</v>
      </c>
      <c r="I49" s="43" t="s">
        <v>1003</v>
      </c>
      <c r="J49" s="43"/>
      <c r="K49" s="127"/>
    </row>
    <row r="50" spans="1:11" x14ac:dyDescent="0.25">
      <c r="A50" s="41" t="s">
        <v>347</v>
      </c>
      <c r="B50" s="41" t="s">
        <v>346</v>
      </c>
      <c r="C50" s="41">
        <v>0</v>
      </c>
      <c r="D50" s="41">
        <v>0</v>
      </c>
      <c r="E50" s="8">
        <f>SUMIFS(Активы!AH:AH,Активы!A:A,1,Активы!G:G,Свод!A50)</f>
        <v>804407</v>
      </c>
      <c r="F50" s="67">
        <f t="shared" si="14"/>
        <v>1.3659761648932506E-3</v>
      </c>
      <c r="G50" s="8">
        <f>IF(F50&lt;'Вводные данные и сценарии'!$B$3,0,$E$3*(F50-'Вводные данные и сценарии'!$B$3))</f>
        <v>0</v>
      </c>
      <c r="H50" s="67">
        <f t="shared" si="1"/>
        <v>0</v>
      </c>
      <c r="I50" s="43" t="s">
        <v>1003</v>
      </c>
      <c r="J50" s="43"/>
      <c r="K50" s="127"/>
    </row>
    <row r="51" spans="1:11" x14ac:dyDescent="0.25">
      <c r="A51" s="41" t="s">
        <v>349</v>
      </c>
      <c r="B51" s="41" t="s">
        <v>348</v>
      </c>
      <c r="C51" s="41">
        <v>0</v>
      </c>
      <c r="D51" s="41">
        <v>0</v>
      </c>
      <c r="E51" s="8">
        <f>SUMIFS(Активы!AH:AH,Активы!A:A,1,Активы!G:G,Свод!A51)</f>
        <v>779868</v>
      </c>
      <c r="F51" s="67">
        <f t="shared" si="14"/>
        <v>1.3243061034562971E-3</v>
      </c>
      <c r="G51" s="8">
        <f>IF(F51&lt;'Вводные данные и сценарии'!$B$3,0,$E$3*(F51-'Вводные данные и сценарии'!$B$3))</f>
        <v>0</v>
      </c>
      <c r="H51" s="67">
        <f t="shared" si="1"/>
        <v>0</v>
      </c>
      <c r="I51" s="43" t="s">
        <v>1003</v>
      </c>
      <c r="J51" s="43"/>
      <c r="K51" s="127"/>
    </row>
    <row r="52" spans="1:11" x14ac:dyDescent="0.25">
      <c r="A52" s="41" t="s">
        <v>351</v>
      </c>
      <c r="B52" s="41" t="s">
        <v>350</v>
      </c>
      <c r="C52" s="41">
        <v>0</v>
      </c>
      <c r="D52" s="41">
        <v>0</v>
      </c>
      <c r="E52" s="8">
        <f>SUMIFS(Активы!AH:AH,Активы!A:A,1,Активы!G:G,Свод!A52)</f>
        <v>578550</v>
      </c>
      <c r="F52" s="67">
        <f t="shared" si="14"/>
        <v>9.8244484471043904E-4</v>
      </c>
      <c r="G52" s="8">
        <f>IF(F52&lt;'Вводные данные и сценарии'!$B$3,0,$E$3*(F52-'Вводные данные и сценарии'!$B$3))</f>
        <v>0</v>
      </c>
      <c r="H52" s="67">
        <f t="shared" si="1"/>
        <v>0</v>
      </c>
      <c r="I52" s="43" t="s">
        <v>1003</v>
      </c>
      <c r="J52" s="43"/>
      <c r="K52" s="127"/>
    </row>
    <row r="53" spans="1:11" x14ac:dyDescent="0.25">
      <c r="A53" s="41" t="s">
        <v>353</v>
      </c>
      <c r="B53" s="41" t="s">
        <v>352</v>
      </c>
      <c r="C53" s="41">
        <v>0</v>
      </c>
      <c r="D53" s="41">
        <v>0</v>
      </c>
      <c r="E53" s="8">
        <f>SUMIFS(Активы!AH:AH,Активы!A:A,1,Активы!G:G,Свод!A53)</f>
        <v>71153</v>
      </c>
      <c r="F53" s="67">
        <f t="shared" si="14"/>
        <v>1.2082602719848219E-4</v>
      </c>
      <c r="G53" s="8">
        <f>IF(F53&lt;'Вводные данные и сценарии'!$B$3,0,$E$3*(F53-'Вводные данные и сценарии'!$B$3))</f>
        <v>0</v>
      </c>
      <c r="H53" s="67">
        <f t="shared" si="1"/>
        <v>0</v>
      </c>
      <c r="I53" s="43" t="s">
        <v>1003</v>
      </c>
      <c r="J53" s="43"/>
      <c r="K53" s="127"/>
    </row>
    <row r="54" spans="1:11" x14ac:dyDescent="0.25">
      <c r="A54" s="41" t="s">
        <v>139</v>
      </c>
      <c r="B54" s="41" t="s">
        <v>138</v>
      </c>
      <c r="C54" s="41">
        <v>0</v>
      </c>
      <c r="D54" s="41">
        <v>0</v>
      </c>
      <c r="E54" s="8">
        <f>SUMIFS(Активы!AH:AH,Активы!A:A,1,Активы!G:G,Свод!A54)</f>
        <v>221114</v>
      </c>
      <c r="F54" s="67">
        <f t="shared" si="14"/>
        <v>3.7547715736462538E-4</v>
      </c>
      <c r="G54" s="8">
        <f>IF(F54&lt;'Вводные данные и сценарии'!$B$3,0,$E$3*(F54-'Вводные данные и сценарии'!$B$3))</f>
        <v>0</v>
      </c>
      <c r="H54" s="67">
        <f t="shared" si="1"/>
        <v>0</v>
      </c>
      <c r="I54" s="43" t="s">
        <v>1003</v>
      </c>
      <c r="J54" s="43"/>
      <c r="K54" s="127"/>
    </row>
    <row r="55" spans="1:11" x14ac:dyDescent="0.25">
      <c r="A55" s="41" t="s">
        <v>355</v>
      </c>
      <c r="B55" s="41" t="s">
        <v>354</v>
      </c>
      <c r="C55" s="41">
        <v>0</v>
      </c>
      <c r="D55" s="41">
        <v>0</v>
      </c>
      <c r="E55" s="8">
        <f>SUMIFS(Активы!AH:AH,Активы!A:A,1,Активы!G:G,Свод!A55)</f>
        <v>231165</v>
      </c>
      <c r="F55" s="67">
        <f t="shared" si="14"/>
        <v>3.9254491837782153E-4</v>
      </c>
      <c r="G55" s="8">
        <f>IF(F55&lt;'Вводные данные и сценарии'!$B$3,0,$E$3*(F55-'Вводные данные и сценарии'!$B$3))</f>
        <v>0</v>
      </c>
      <c r="H55" s="67">
        <f t="shared" si="1"/>
        <v>0</v>
      </c>
      <c r="I55" s="43" t="s">
        <v>1003</v>
      </c>
      <c r="J55" s="43"/>
      <c r="K55" s="127"/>
    </row>
    <row r="56" spans="1:11" x14ac:dyDescent="0.25">
      <c r="A56" s="41" t="s">
        <v>357</v>
      </c>
      <c r="B56" s="41" t="s">
        <v>356</v>
      </c>
      <c r="C56" s="41">
        <v>0</v>
      </c>
      <c r="D56" s="41">
        <v>0</v>
      </c>
      <c r="E56" s="8">
        <f>SUMIFS(Активы!AH:AH,Активы!A:A,1,Активы!G:G,Свод!A56)</f>
        <v>67207</v>
      </c>
      <c r="F56" s="67">
        <f t="shared" si="14"/>
        <v>1.1412526260211645E-4</v>
      </c>
      <c r="G56" s="8">
        <f>IF(F56&lt;'Вводные данные и сценарии'!$B$3,0,$E$3*(F56-'Вводные данные и сценарии'!$B$3))</f>
        <v>0</v>
      </c>
      <c r="H56" s="67">
        <f t="shared" si="1"/>
        <v>0</v>
      </c>
      <c r="I56" s="43" t="s">
        <v>1003</v>
      </c>
      <c r="J56" s="43"/>
      <c r="K56" s="127"/>
    </row>
    <row r="57" spans="1:11" x14ac:dyDescent="0.25">
      <c r="A57" s="41" t="s">
        <v>359</v>
      </c>
      <c r="B57" s="41" t="s">
        <v>358</v>
      </c>
      <c r="C57" s="41">
        <v>0</v>
      </c>
      <c r="D57" s="41">
        <v>0</v>
      </c>
      <c r="E57" s="8">
        <f>SUMIFS(Активы!AH:AH,Активы!A:A,1,Активы!G:G,Свод!A57)</f>
        <v>875184</v>
      </c>
      <c r="F57" s="67">
        <f t="shared" si="14"/>
        <v>1.4861637005843245E-3</v>
      </c>
      <c r="G57" s="8">
        <f>IF(F57&lt;'Вводные данные и сценарии'!$B$3,0,$E$3*(F57-'Вводные данные и сценарии'!$B$3))</f>
        <v>0</v>
      </c>
      <c r="H57" s="67">
        <f t="shared" si="1"/>
        <v>0</v>
      </c>
      <c r="I57" s="43" t="s">
        <v>1003</v>
      </c>
      <c r="J57" s="43"/>
      <c r="K57" s="127"/>
    </row>
    <row r="58" spans="1:11" x14ac:dyDescent="0.25">
      <c r="A58" s="41" t="s">
        <v>361</v>
      </c>
      <c r="B58" s="41" t="s">
        <v>360</v>
      </c>
      <c r="C58" s="41">
        <v>0</v>
      </c>
      <c r="D58" s="41">
        <v>0</v>
      </c>
      <c r="E58" s="8">
        <f>SUMIFS(Активы!AH:AH,Активы!A:A,1,Активы!G:G,Свод!A58)</f>
        <v>487569</v>
      </c>
      <c r="F58" s="67">
        <f t="shared" si="14"/>
        <v>8.279485791904313E-4</v>
      </c>
      <c r="G58" s="8">
        <f>IF(F58&lt;'Вводные данные и сценарии'!$B$3,0,$E$3*(F58-'Вводные данные и сценарии'!$B$3))</f>
        <v>0</v>
      </c>
      <c r="H58" s="67">
        <f t="shared" si="1"/>
        <v>0</v>
      </c>
      <c r="I58" s="43" t="s">
        <v>1003</v>
      </c>
      <c r="J58" s="43"/>
      <c r="K58" s="127"/>
    </row>
    <row r="59" spans="1:11" x14ac:dyDescent="0.25">
      <c r="A59" s="41" t="s">
        <v>363</v>
      </c>
      <c r="B59" s="41" t="s">
        <v>362</v>
      </c>
      <c r="C59" s="41">
        <v>0</v>
      </c>
      <c r="D59" s="41">
        <v>0</v>
      </c>
      <c r="E59" s="8">
        <f>SUMIFS(Активы!AH:AH,Активы!A:A,1,Активы!G:G,Свод!A59)</f>
        <v>959310</v>
      </c>
      <c r="F59" s="67">
        <f t="shared" si="14"/>
        <v>1.6290193829041073E-3</v>
      </c>
      <c r="G59" s="8">
        <f>IF(F59&lt;'Вводные данные и сценарии'!$B$3,0,$E$3*(F59-'Вводные данные и сценарии'!$B$3))</f>
        <v>0</v>
      </c>
      <c r="H59" s="67">
        <f t="shared" si="1"/>
        <v>0</v>
      </c>
      <c r="I59" s="43" t="s">
        <v>1003</v>
      </c>
      <c r="J59" s="43"/>
      <c r="K59" s="127"/>
    </row>
    <row r="60" spans="1:11" x14ac:dyDescent="0.25">
      <c r="A60" s="41" t="s">
        <v>365</v>
      </c>
      <c r="B60" s="41" t="s">
        <v>364</v>
      </c>
      <c r="C60" s="41">
        <v>0</v>
      </c>
      <c r="D60" s="41">
        <v>0</v>
      </c>
      <c r="E60" s="8">
        <f>SUMIFS(Активы!AH:AH,Активы!A:A,1,Активы!G:G,Свод!A60)</f>
        <v>640870</v>
      </c>
      <c r="F60" s="67">
        <f t="shared" si="14"/>
        <v>1.0882714158319577E-3</v>
      </c>
      <c r="G60" s="8">
        <f>IF(F60&lt;'Вводные данные и сценарии'!$B$3,0,$E$3*(F60-'Вводные данные и сценарии'!$B$3))</f>
        <v>0</v>
      </c>
      <c r="H60" s="67">
        <f t="shared" si="1"/>
        <v>0</v>
      </c>
      <c r="I60" s="43" t="s">
        <v>1003</v>
      </c>
      <c r="J60" s="43"/>
      <c r="K60" s="127"/>
    </row>
    <row r="61" spans="1:11" x14ac:dyDescent="0.25">
      <c r="A61" s="41" t="s">
        <v>367</v>
      </c>
      <c r="B61" s="41" t="s">
        <v>366</v>
      </c>
      <c r="C61" s="41">
        <v>0</v>
      </c>
      <c r="D61" s="41">
        <v>0</v>
      </c>
      <c r="E61" s="8">
        <f>SUMIFS(Активы!AH:AH,Активы!A:A,1,Активы!G:G,Свод!A61)</f>
        <v>876645</v>
      </c>
      <c r="F61" s="67">
        <f t="shared" si="14"/>
        <v>1.4886446476383766E-3</v>
      </c>
      <c r="G61" s="8">
        <f>IF(F61&lt;'Вводные данные и сценарии'!$B$3,0,$E$3*(F61-'Вводные данные и сценарии'!$B$3))</f>
        <v>0</v>
      </c>
      <c r="H61" s="67">
        <f t="shared" si="1"/>
        <v>0</v>
      </c>
      <c r="I61" s="43" t="s">
        <v>1003</v>
      </c>
      <c r="J61" s="43"/>
      <c r="K61" s="127"/>
    </row>
    <row r="62" spans="1:11" x14ac:dyDescent="0.25">
      <c r="A62" s="41" t="s">
        <v>369</v>
      </c>
      <c r="B62" s="41" t="s">
        <v>368</v>
      </c>
      <c r="C62" s="41">
        <v>0</v>
      </c>
      <c r="D62" s="41">
        <v>0</v>
      </c>
      <c r="E62" s="8">
        <f>SUMIFS(Активы!AH:AH,Активы!A:A,1,Активы!G:G,Свод!A62)</f>
        <v>747612</v>
      </c>
      <c r="F62" s="67">
        <f t="shared" si="14"/>
        <v>1.2695316830760707E-3</v>
      </c>
      <c r="G62" s="8">
        <f>IF(F62&lt;'Вводные данные и сценарии'!$B$3,0,$E$3*(F62-'Вводные данные и сценарии'!$B$3))</f>
        <v>0</v>
      </c>
      <c r="H62" s="67">
        <f t="shared" si="1"/>
        <v>0</v>
      </c>
      <c r="I62" s="43" t="s">
        <v>1003</v>
      </c>
      <c r="J62" s="43"/>
      <c r="K62" s="127"/>
    </row>
    <row r="63" spans="1:11" x14ac:dyDescent="0.25">
      <c r="A63" s="41" t="s">
        <v>371</v>
      </c>
      <c r="B63" s="41" t="s">
        <v>370</v>
      </c>
      <c r="C63" s="41">
        <v>0</v>
      </c>
      <c r="D63" s="41">
        <v>0</v>
      </c>
      <c r="E63" s="8">
        <f>SUMIFS(Активы!AH:AH,Активы!A:A,1,Активы!G:G,Свод!A63)</f>
        <v>279839</v>
      </c>
      <c r="F63" s="67">
        <f t="shared" si="14"/>
        <v>4.7519900250440677E-4</v>
      </c>
      <c r="G63" s="8">
        <f>IF(F63&lt;'Вводные данные и сценарии'!$B$3,0,$E$3*(F63-'Вводные данные и сценарии'!$B$3))</f>
        <v>0</v>
      </c>
      <c r="H63" s="67">
        <f t="shared" si="1"/>
        <v>0</v>
      </c>
      <c r="I63" s="43" t="s">
        <v>1003</v>
      </c>
      <c r="J63" s="43"/>
      <c r="K63" s="127"/>
    </row>
    <row r="64" spans="1:11" x14ac:dyDescent="0.25">
      <c r="A64" s="41" t="s">
        <v>373</v>
      </c>
      <c r="B64" s="41" t="s">
        <v>372</v>
      </c>
      <c r="C64" s="41">
        <v>0</v>
      </c>
      <c r="D64" s="41">
        <v>0</v>
      </c>
      <c r="E64" s="8">
        <f>SUMIFS(Активы!AH:AH,Активы!A:A,1,Активы!G:G,Свод!A64)</f>
        <v>746074</v>
      </c>
      <c r="F64" s="67">
        <f t="shared" si="14"/>
        <v>1.2669199811122566E-3</v>
      </c>
      <c r="G64" s="8">
        <f>IF(F64&lt;'Вводные данные и сценарии'!$B$3,0,$E$3*(F64-'Вводные данные и сценарии'!$B$3))</f>
        <v>0</v>
      </c>
      <c r="H64" s="67">
        <f t="shared" si="1"/>
        <v>0</v>
      </c>
      <c r="I64" s="43" t="s">
        <v>1003</v>
      </c>
      <c r="J64" s="43"/>
      <c r="K64" s="127"/>
    </row>
    <row r="65" spans="1:11" x14ac:dyDescent="0.25">
      <c r="A65" s="41" t="s">
        <v>141</v>
      </c>
      <c r="B65" s="41" t="s">
        <v>140</v>
      </c>
      <c r="C65" s="41">
        <v>0</v>
      </c>
      <c r="D65" s="41">
        <v>0</v>
      </c>
      <c r="E65" s="8">
        <f>SUMIFS(Активы!AH:AH,Активы!A:A,1,Активы!G:G,Свод!A65)</f>
        <v>394977</v>
      </c>
      <c r="F65" s="67">
        <f t="shared" si="14"/>
        <v>6.7071664925969247E-4</v>
      </c>
      <c r="G65" s="8">
        <f>IF(F65&lt;'Вводные данные и сценарии'!$B$3,0,$E$3*(F65-'Вводные данные и сценарии'!$B$3))</f>
        <v>0</v>
      </c>
      <c r="H65" s="67">
        <f t="shared" si="1"/>
        <v>0</v>
      </c>
      <c r="I65" s="43" t="s">
        <v>1003</v>
      </c>
      <c r="J65" s="43"/>
      <c r="K65" s="127"/>
    </row>
    <row r="66" spans="1:11" x14ac:dyDescent="0.25">
      <c r="A66" s="41" t="s">
        <v>375</v>
      </c>
      <c r="B66" s="41" t="s">
        <v>374</v>
      </c>
      <c r="C66" s="41">
        <v>0</v>
      </c>
      <c r="D66" s="41">
        <v>0</v>
      </c>
      <c r="E66" s="8">
        <f>SUMIFS(Активы!AH:AH,Активы!A:A,1,Активы!G:G,Свод!A66)</f>
        <v>988119</v>
      </c>
      <c r="F66" s="67">
        <f t="shared" si="14"/>
        <v>1.6779403984278529E-3</v>
      </c>
      <c r="G66" s="8">
        <f>IF(F66&lt;'Вводные данные и сценарии'!$B$3,0,$E$3*(F66-'Вводные данные и сценарии'!$B$3))</f>
        <v>0</v>
      </c>
      <c r="H66" s="67">
        <f t="shared" si="1"/>
        <v>0</v>
      </c>
      <c r="I66" s="43" t="s">
        <v>1003</v>
      </c>
      <c r="J66" s="43"/>
      <c r="K66" s="127"/>
    </row>
    <row r="67" spans="1:11" x14ac:dyDescent="0.25">
      <c r="A67" s="41" t="s">
        <v>377</v>
      </c>
      <c r="B67" s="41" t="s">
        <v>376</v>
      </c>
      <c r="C67" s="41">
        <v>0</v>
      </c>
      <c r="D67" s="41">
        <v>0</v>
      </c>
      <c r="E67" s="8">
        <f>SUMIFS(Активы!AH:AH,Активы!A:A,1,Активы!G:G,Свод!A67)</f>
        <v>507799</v>
      </c>
      <c r="F67" s="67">
        <f t="shared" si="14"/>
        <v>8.623014600278563E-4</v>
      </c>
      <c r="G67" s="8">
        <f>IF(F67&lt;'Вводные данные и сценарии'!$B$3,0,$E$3*(F67-'Вводные данные и сценарии'!$B$3))</f>
        <v>0</v>
      </c>
      <c r="H67" s="67">
        <f t="shared" si="1"/>
        <v>0</v>
      </c>
      <c r="I67" s="43" t="s">
        <v>1003</v>
      </c>
      <c r="J67" s="43"/>
      <c r="K67" s="127"/>
    </row>
    <row r="68" spans="1:11" x14ac:dyDescent="0.25">
      <c r="A68" s="41" t="s">
        <v>379</v>
      </c>
      <c r="B68" s="41" t="s">
        <v>378</v>
      </c>
      <c r="C68" s="41">
        <v>0</v>
      </c>
      <c r="D68" s="41">
        <v>0</v>
      </c>
      <c r="E68" s="8">
        <f>SUMIFS(Активы!AH:AH,Активы!A:A,1,Активы!G:G,Свод!A68)</f>
        <v>582355</v>
      </c>
      <c r="F68" s="67">
        <f t="shared" si="14"/>
        <v>9.8890617499152659E-4</v>
      </c>
      <c r="G68" s="8">
        <f>IF(F68&lt;'Вводные данные и сценарии'!$B$3,0,$E$3*(F68-'Вводные данные и сценарии'!$B$3))</f>
        <v>0</v>
      </c>
      <c r="H68" s="67">
        <f t="shared" si="1"/>
        <v>0</v>
      </c>
      <c r="I68" s="43" t="s">
        <v>1003</v>
      </c>
      <c r="J68" s="43"/>
      <c r="K68" s="127"/>
    </row>
    <row r="69" spans="1:11" x14ac:dyDescent="0.25">
      <c r="A69" s="41" t="s">
        <v>381</v>
      </c>
      <c r="B69" s="41" t="s">
        <v>380</v>
      </c>
      <c r="C69" s="41">
        <v>0</v>
      </c>
      <c r="D69" s="41">
        <v>0</v>
      </c>
      <c r="E69" s="8">
        <f>SUMIFS(Активы!AH:AH,Активы!A:A,1,Активы!G:G,Свод!A69)</f>
        <v>423719</v>
      </c>
      <c r="F69" s="67">
        <f t="shared" si="14"/>
        <v>7.1952389103078823E-4</v>
      </c>
      <c r="G69" s="8">
        <f>IF(F69&lt;'Вводные данные и сценарии'!$B$3,0,$E$3*(F69-'Вводные данные и сценарии'!$B$3))</f>
        <v>0</v>
      </c>
      <c r="H69" s="67">
        <f t="shared" si="1"/>
        <v>0</v>
      </c>
      <c r="I69" s="43" t="s">
        <v>1003</v>
      </c>
      <c r="J69" s="43"/>
      <c r="K69" s="127"/>
    </row>
    <row r="70" spans="1:11" x14ac:dyDescent="0.25">
      <c r="A70" s="41" t="s">
        <v>383</v>
      </c>
      <c r="B70" s="41" t="s">
        <v>382</v>
      </c>
      <c r="C70" s="41">
        <v>0</v>
      </c>
      <c r="D70" s="41">
        <v>0</v>
      </c>
      <c r="E70" s="8">
        <f>SUMIFS(Активы!AH:AH,Активы!A:A,1,Активы!G:G,Свод!A70)</f>
        <v>922643</v>
      </c>
      <c r="F70" s="67">
        <f t="shared" si="14"/>
        <v>1.5667545741218107E-3</v>
      </c>
      <c r="G70" s="8">
        <f>IF(F70&lt;'Вводные данные и сценарии'!$B$3,0,$E$3*(F70-'Вводные данные и сценарии'!$B$3))</f>
        <v>0</v>
      </c>
      <c r="H70" s="67">
        <f t="shared" si="1"/>
        <v>0</v>
      </c>
      <c r="I70" s="43" t="s">
        <v>1003</v>
      </c>
      <c r="J70" s="43"/>
      <c r="K70" s="127"/>
    </row>
    <row r="71" spans="1:11" x14ac:dyDescent="0.25">
      <c r="A71" s="41" t="s">
        <v>385</v>
      </c>
      <c r="B71" s="41" t="s">
        <v>384</v>
      </c>
      <c r="C71" s="41">
        <v>0</v>
      </c>
      <c r="D71" s="41">
        <v>0</v>
      </c>
      <c r="E71" s="8">
        <f>SUMIFS(Активы!AH:AH,Активы!A:A,1,Активы!G:G,Свод!A71)</f>
        <v>756666</v>
      </c>
      <c r="F71" s="67">
        <f t="shared" si="14"/>
        <v>1.2849064227252081E-3</v>
      </c>
      <c r="G71" s="8">
        <f>IF(F71&lt;'Вводные данные и сценарии'!$B$3,0,$E$3*(F71-'Вводные данные и сценарии'!$B$3))</f>
        <v>0</v>
      </c>
      <c r="H71" s="67">
        <f t="shared" si="1"/>
        <v>0</v>
      </c>
      <c r="I71" s="43" t="s">
        <v>1003</v>
      </c>
      <c r="J71" s="43"/>
      <c r="K71" s="127"/>
    </row>
    <row r="72" spans="1:11" x14ac:dyDescent="0.25">
      <c r="A72" s="41" t="s">
        <v>387</v>
      </c>
      <c r="B72" s="41" t="s">
        <v>386</v>
      </c>
      <c r="C72" s="41">
        <v>0</v>
      </c>
      <c r="D72" s="41">
        <v>0</v>
      </c>
      <c r="E72" s="8">
        <f>SUMIFS(Активы!AH:AH,Активы!A:A,1,Активы!G:G,Свод!A72)</f>
        <v>92247</v>
      </c>
      <c r="F72" s="67">
        <f t="shared" si="14"/>
        <v>1.5664608001037745E-4</v>
      </c>
      <c r="G72" s="8">
        <f>IF(F72&lt;'Вводные данные и сценарии'!$B$3,0,$E$3*(F72-'Вводные данные и сценарии'!$B$3))</f>
        <v>0</v>
      </c>
      <c r="H72" s="67">
        <f t="shared" si="1"/>
        <v>0</v>
      </c>
      <c r="I72" s="43" t="s">
        <v>1003</v>
      </c>
      <c r="J72" s="43"/>
      <c r="K72" s="127"/>
    </row>
    <row r="73" spans="1:11" x14ac:dyDescent="0.25">
      <c r="A73" s="41" t="s">
        <v>389</v>
      </c>
      <c r="B73" s="41" t="s">
        <v>388</v>
      </c>
      <c r="C73" s="41">
        <v>0</v>
      </c>
      <c r="D73" s="41">
        <v>0</v>
      </c>
      <c r="E73" s="8">
        <f>SUMIFS(Активы!AH:AH,Активы!A:A,1,Активы!G:G,Свод!A73)</f>
        <v>217702</v>
      </c>
      <c r="F73" s="67">
        <f t="shared" si="14"/>
        <v>3.6968318655803648E-4</v>
      </c>
      <c r="G73" s="8">
        <f>IF(F73&lt;'Вводные данные и сценарии'!$B$3,0,$E$3*(F73-'Вводные данные и сценарии'!$B$3))</f>
        <v>0</v>
      </c>
      <c r="H73" s="67">
        <f t="shared" si="1"/>
        <v>0</v>
      </c>
      <c r="I73" s="43" t="s">
        <v>1003</v>
      </c>
      <c r="J73" s="43"/>
      <c r="K73" s="127"/>
    </row>
    <row r="74" spans="1:11" x14ac:dyDescent="0.25">
      <c r="A74" s="41" t="s">
        <v>391</v>
      </c>
      <c r="B74" s="41" t="s">
        <v>390</v>
      </c>
      <c r="C74" s="41">
        <v>0</v>
      </c>
      <c r="D74" s="41">
        <v>0</v>
      </c>
      <c r="E74" s="8">
        <f>SUMIFS(Активы!AH:AH,Активы!A:A,1,Активы!G:G,Свод!A74)</f>
        <v>460776</v>
      </c>
      <c r="F74" s="67">
        <f t="shared" si="14"/>
        <v>7.8245096494044988E-4</v>
      </c>
      <c r="G74" s="8">
        <f>IF(F74&lt;'Вводные данные и сценарии'!$B$3,0,$E$3*(F74-'Вводные данные и сценарии'!$B$3))</f>
        <v>0</v>
      </c>
      <c r="H74" s="67">
        <f t="shared" si="1"/>
        <v>0</v>
      </c>
      <c r="I74" s="43" t="s">
        <v>1003</v>
      </c>
      <c r="J74" s="43"/>
      <c r="K74" s="127"/>
    </row>
    <row r="75" spans="1:11" x14ac:dyDescent="0.25">
      <c r="A75" s="41" t="s">
        <v>393</v>
      </c>
      <c r="B75" s="41" t="s">
        <v>392</v>
      </c>
      <c r="C75" s="41">
        <v>0</v>
      </c>
      <c r="D75" s="41">
        <v>0</v>
      </c>
      <c r="E75" s="8">
        <f>SUMIFS(Активы!AH:AH,Активы!A:A,1,Активы!G:G,Свод!A75)</f>
        <v>702744</v>
      </c>
      <c r="F75" s="67">
        <f t="shared" si="14"/>
        <v>1.1933406273462843E-3</v>
      </c>
      <c r="G75" s="8">
        <f>IF(F75&lt;'Вводные данные и сценарии'!$B$3,0,$E$3*(F75-'Вводные данные и сценарии'!$B$3))</f>
        <v>0</v>
      </c>
      <c r="H75" s="67">
        <f t="shared" si="1"/>
        <v>0</v>
      </c>
      <c r="I75" s="43" t="s">
        <v>1003</v>
      </c>
      <c r="J75" s="43"/>
      <c r="K75" s="127"/>
    </row>
    <row r="76" spans="1:11" x14ac:dyDescent="0.25">
      <c r="A76" s="41" t="s">
        <v>143</v>
      </c>
      <c r="B76" s="41" t="s">
        <v>142</v>
      </c>
      <c r="C76" s="41">
        <v>0</v>
      </c>
      <c r="D76" s="41">
        <v>0</v>
      </c>
      <c r="E76" s="8">
        <f>SUMIFS(Активы!AH:AH,Активы!A:A,1,Активы!G:G,Свод!A76)</f>
        <v>252295</v>
      </c>
      <c r="F76" s="67">
        <f t="shared" si="14"/>
        <v>4.2842610335531973E-4</v>
      </c>
      <c r="G76" s="8">
        <f>IF(F76&lt;'Вводные данные и сценарии'!$B$3,0,$E$3*(F76-'Вводные данные и сценарии'!$B$3))</f>
        <v>0</v>
      </c>
      <c r="H76" s="67">
        <f t="shared" si="1"/>
        <v>0</v>
      </c>
      <c r="I76" s="43" t="s">
        <v>1003</v>
      </c>
      <c r="J76" s="43"/>
      <c r="K76" s="127"/>
    </row>
    <row r="77" spans="1:11" x14ac:dyDescent="0.25">
      <c r="A77" s="41" t="s">
        <v>395</v>
      </c>
      <c r="B77" s="41" t="s">
        <v>394</v>
      </c>
      <c r="C77" s="41">
        <v>0</v>
      </c>
      <c r="D77" s="41">
        <v>0</v>
      </c>
      <c r="E77" s="8">
        <f>SUMIFS(Активы!AH:AH,Активы!A:A,1,Активы!G:G,Свод!A77)</f>
        <v>346879</v>
      </c>
      <c r="F77" s="67">
        <f t="shared" si="14"/>
        <v>5.8904067978275405E-4</v>
      </c>
      <c r="G77" s="8">
        <f>IF(F77&lt;'Вводные данные и сценарии'!$B$3,0,$E$3*(F77-'Вводные данные и сценарии'!$B$3))</f>
        <v>0</v>
      </c>
      <c r="H77" s="67">
        <f t="shared" si="1"/>
        <v>0</v>
      </c>
      <c r="I77" s="43" t="s">
        <v>1003</v>
      </c>
      <c r="J77" s="43"/>
      <c r="K77" s="127"/>
    </row>
    <row r="78" spans="1:11" x14ac:dyDescent="0.25">
      <c r="A78" s="41" t="s">
        <v>397</v>
      </c>
      <c r="B78" s="41" t="s">
        <v>396</v>
      </c>
      <c r="C78" s="41">
        <v>0</v>
      </c>
      <c r="D78" s="41">
        <v>0</v>
      </c>
      <c r="E78" s="8">
        <f>SUMIFS(Активы!AH:AH,Активы!A:A,1,Активы!G:G,Свод!A78)</f>
        <v>66813</v>
      </c>
      <c r="F78" s="67">
        <f t="shared" si="14"/>
        <v>1.134562050119066E-4</v>
      </c>
      <c r="G78" s="8">
        <f>IF(F78&lt;'Вводные данные и сценарии'!$B$3,0,$E$3*(F78-'Вводные данные и сценарии'!$B$3))</f>
        <v>0</v>
      </c>
      <c r="H78" s="67">
        <f t="shared" si="1"/>
        <v>0</v>
      </c>
      <c r="I78" s="43" t="s">
        <v>1003</v>
      </c>
      <c r="J78" s="43"/>
      <c r="K78" s="127"/>
    </row>
    <row r="79" spans="1:11" x14ac:dyDescent="0.25">
      <c r="A79" s="41" t="s">
        <v>399</v>
      </c>
      <c r="B79" s="41" t="s">
        <v>398</v>
      </c>
      <c r="C79" s="41">
        <v>0</v>
      </c>
      <c r="D79" s="41">
        <v>0</v>
      </c>
      <c r="E79" s="8">
        <f>SUMIFS(Активы!AH:AH,Активы!A:A,1,Активы!G:G,Свод!A79)</f>
        <v>7467</v>
      </c>
      <c r="F79" s="67">
        <f t="shared" ref="F79:F142" si="15">E79/$E$3</f>
        <v>1.2679830015474632E-5</v>
      </c>
      <c r="G79" s="8">
        <f>IF(F79&lt;'Вводные данные и сценарии'!$B$3,0,$E$3*(F79-'Вводные данные и сценарии'!$B$3))</f>
        <v>0</v>
      </c>
      <c r="H79" s="67">
        <f t="shared" ref="H79:H142" si="16">IFERROR(G79/E79,0)</f>
        <v>0</v>
      </c>
      <c r="I79" s="43" t="s">
        <v>1003</v>
      </c>
      <c r="J79" s="43"/>
      <c r="K79" s="127"/>
    </row>
    <row r="80" spans="1:11" x14ac:dyDescent="0.25">
      <c r="A80" s="41" t="s">
        <v>401</v>
      </c>
      <c r="B80" s="41" t="s">
        <v>400</v>
      </c>
      <c r="C80" s="41">
        <v>0</v>
      </c>
      <c r="D80" s="41">
        <v>0</v>
      </c>
      <c r="E80" s="8">
        <f>SUMIFS(Активы!AH:AH,Активы!A:A,1,Активы!G:G,Свод!A80)</f>
        <v>307603</v>
      </c>
      <c r="F80" s="67">
        <f t="shared" si="15"/>
        <v>5.2234548710995623E-4</v>
      </c>
      <c r="G80" s="8">
        <f>IF(F80&lt;'Вводные данные и сценарии'!$B$3,0,$E$3*(F80-'Вводные данные и сценарии'!$B$3))</f>
        <v>0</v>
      </c>
      <c r="H80" s="67">
        <f t="shared" si="16"/>
        <v>0</v>
      </c>
      <c r="I80" s="43" t="s">
        <v>1003</v>
      </c>
      <c r="J80" s="43"/>
      <c r="K80" s="127"/>
    </row>
    <row r="81" spans="1:11" x14ac:dyDescent="0.25">
      <c r="A81" s="41" t="s">
        <v>403</v>
      </c>
      <c r="B81" s="41" t="s">
        <v>402</v>
      </c>
      <c r="C81" s="41">
        <v>0</v>
      </c>
      <c r="D81" s="41">
        <v>0</v>
      </c>
      <c r="E81" s="8">
        <f>SUMIFS(Активы!AH:AH,Активы!A:A,1,Активы!G:G,Свод!A81)</f>
        <v>624792</v>
      </c>
      <c r="F81" s="67">
        <f t="shared" si="15"/>
        <v>1.0609691114274041E-3</v>
      </c>
      <c r="G81" s="8">
        <f>IF(F81&lt;'Вводные данные и сценарии'!$B$3,0,$E$3*(F81-'Вводные данные и сценарии'!$B$3))</f>
        <v>0</v>
      </c>
      <c r="H81" s="67">
        <f t="shared" si="16"/>
        <v>0</v>
      </c>
      <c r="I81" s="43" t="s">
        <v>1003</v>
      </c>
      <c r="J81" s="43"/>
      <c r="K81" s="127"/>
    </row>
    <row r="82" spans="1:11" x14ac:dyDescent="0.25">
      <c r="A82" s="41" t="s">
        <v>405</v>
      </c>
      <c r="B82" s="41" t="s">
        <v>404</v>
      </c>
      <c r="C82" s="41">
        <v>0</v>
      </c>
      <c r="D82" s="41">
        <v>0</v>
      </c>
      <c r="E82" s="8">
        <f>SUMIFS(Активы!AH:AH,Активы!A:A,1,Активы!G:G,Свод!A82)</f>
        <v>139061</v>
      </c>
      <c r="F82" s="67">
        <f t="shared" si="15"/>
        <v>2.361416689141446E-4</v>
      </c>
      <c r="G82" s="8">
        <f>IF(F82&lt;'Вводные данные и сценарии'!$B$3,0,$E$3*(F82-'Вводные данные и сценарии'!$B$3))</f>
        <v>0</v>
      </c>
      <c r="H82" s="67">
        <f t="shared" si="16"/>
        <v>0</v>
      </c>
      <c r="I82" s="43" t="s">
        <v>1003</v>
      </c>
      <c r="J82" s="43"/>
      <c r="K82" s="127"/>
    </row>
    <row r="83" spans="1:11" x14ac:dyDescent="0.25">
      <c r="A83" s="41" t="s">
        <v>407</v>
      </c>
      <c r="B83" s="41" t="s">
        <v>406</v>
      </c>
      <c r="C83" s="41">
        <v>0</v>
      </c>
      <c r="D83" s="41">
        <v>0</v>
      </c>
      <c r="E83" s="8">
        <f>SUMIFS(Активы!AH:AH,Активы!A:A,1,Активы!G:G,Свод!A83)</f>
        <v>928985</v>
      </c>
      <c r="F83" s="67">
        <f t="shared" si="15"/>
        <v>1.5775240239621938E-3</v>
      </c>
      <c r="G83" s="8">
        <f>IF(F83&lt;'Вводные данные и сценарии'!$B$3,0,$E$3*(F83-'Вводные данные и сценарии'!$B$3))</f>
        <v>0</v>
      </c>
      <c r="H83" s="67">
        <f t="shared" si="16"/>
        <v>0</v>
      </c>
      <c r="I83" s="43" t="s">
        <v>1003</v>
      </c>
      <c r="J83" s="43"/>
      <c r="K83" s="127"/>
    </row>
    <row r="84" spans="1:11" x14ac:dyDescent="0.25">
      <c r="A84" s="41" t="s">
        <v>409</v>
      </c>
      <c r="B84" s="41" t="s">
        <v>408</v>
      </c>
      <c r="C84" s="41">
        <v>0</v>
      </c>
      <c r="D84" s="41">
        <v>0</v>
      </c>
      <c r="E84" s="8">
        <f>SUMIFS(Активы!AH:AH,Активы!A:A,1,Активы!G:G,Свод!A84)</f>
        <v>405250</v>
      </c>
      <c r="F84" s="67">
        <f t="shared" si="15"/>
        <v>6.8816139196077337E-4</v>
      </c>
      <c r="G84" s="8">
        <f>IF(F84&lt;'Вводные данные и сценарии'!$B$3,0,$E$3*(F84-'Вводные данные и сценарии'!$B$3))</f>
        <v>0</v>
      </c>
      <c r="H84" s="67">
        <f t="shared" si="16"/>
        <v>0</v>
      </c>
      <c r="I84" s="43" t="s">
        <v>1003</v>
      </c>
      <c r="J84" s="43"/>
      <c r="K84" s="127"/>
    </row>
    <row r="85" spans="1:11" x14ac:dyDescent="0.25">
      <c r="A85" s="41" t="s">
        <v>411</v>
      </c>
      <c r="B85" s="41" t="s">
        <v>410</v>
      </c>
      <c r="C85" s="41">
        <v>0</v>
      </c>
      <c r="D85" s="41">
        <v>0</v>
      </c>
      <c r="E85" s="8">
        <f>SUMIFS(Активы!AH:AH,Активы!A:A,1,Активы!G:G,Свод!A85)</f>
        <v>498315</v>
      </c>
      <c r="F85" s="67">
        <f t="shared" si="15"/>
        <v>8.4619653062290631E-4</v>
      </c>
      <c r="G85" s="8">
        <f>IF(F85&lt;'Вводные данные и сценарии'!$B$3,0,$E$3*(F85-'Вводные данные и сценарии'!$B$3))</f>
        <v>0</v>
      </c>
      <c r="H85" s="67">
        <f t="shared" si="16"/>
        <v>0</v>
      </c>
      <c r="I85" s="43" t="s">
        <v>1003</v>
      </c>
      <c r="J85" s="43"/>
      <c r="K85" s="127"/>
    </row>
    <row r="86" spans="1:11" x14ac:dyDescent="0.25">
      <c r="A86" s="41" t="s">
        <v>413</v>
      </c>
      <c r="B86" s="41" t="s">
        <v>412</v>
      </c>
      <c r="C86" s="41">
        <v>0</v>
      </c>
      <c r="D86" s="41">
        <v>0</v>
      </c>
      <c r="E86" s="8">
        <f>SUMIFS(Активы!AH:AH,Активы!A:A,1,Активы!G:G,Свод!A86)</f>
        <v>323206</v>
      </c>
      <c r="F86" s="67">
        <f t="shared" si="15"/>
        <v>5.4884118655169325E-4</v>
      </c>
      <c r="G86" s="8">
        <f>IF(F86&lt;'Вводные данные и сценарии'!$B$3,0,$E$3*(F86-'Вводные данные и сценарии'!$B$3))</f>
        <v>0</v>
      </c>
      <c r="H86" s="67">
        <f t="shared" si="16"/>
        <v>0</v>
      </c>
      <c r="I86" s="43" t="s">
        <v>1003</v>
      </c>
      <c r="J86" s="43"/>
      <c r="K86" s="127"/>
    </row>
    <row r="87" spans="1:11" x14ac:dyDescent="0.25">
      <c r="A87" s="41" t="s">
        <v>145</v>
      </c>
      <c r="B87" s="41" t="s">
        <v>144</v>
      </c>
      <c r="C87" s="41">
        <v>0</v>
      </c>
      <c r="D87" s="41">
        <v>0</v>
      </c>
      <c r="E87" s="8">
        <f>SUMIFS(Активы!AH:AH,Активы!A:A,1,Активы!G:G,Свод!A87)</f>
        <v>204968.76</v>
      </c>
      <c r="F87" s="67">
        <f t="shared" si="15"/>
        <v>3.4806067165965132E-4</v>
      </c>
      <c r="G87" s="8">
        <f>IF(F87&lt;'Вводные данные и сценарии'!$B$3,0,$E$3*(F87-'Вводные данные и сценарии'!$B$3))</f>
        <v>0</v>
      </c>
      <c r="H87" s="67">
        <f t="shared" si="16"/>
        <v>0</v>
      </c>
      <c r="I87" s="43" t="s">
        <v>1003</v>
      </c>
      <c r="J87" s="43"/>
      <c r="K87" s="127"/>
    </row>
    <row r="88" spans="1:11" x14ac:dyDescent="0.25">
      <c r="A88" s="41" t="s">
        <v>415</v>
      </c>
      <c r="B88" s="41" t="s">
        <v>414</v>
      </c>
      <c r="C88" s="41">
        <v>0</v>
      </c>
      <c r="D88" s="41">
        <v>0</v>
      </c>
      <c r="E88" s="8">
        <f>SUMIFS(Активы!AH:AH,Активы!A:A,1,Активы!G:G,Свод!A88)</f>
        <v>1783</v>
      </c>
      <c r="F88" s="67">
        <f t="shared" si="15"/>
        <v>3.0277403130562835E-6</v>
      </c>
      <c r="G88" s="8">
        <f>IF(F88&lt;'Вводные данные и сценарии'!$B$3,0,$E$3*(F88-'Вводные данные и сценарии'!$B$3))</f>
        <v>0</v>
      </c>
      <c r="H88" s="67">
        <f t="shared" si="16"/>
        <v>0</v>
      </c>
      <c r="I88" s="43" t="s">
        <v>1003</v>
      </c>
      <c r="J88" s="43"/>
      <c r="K88" s="127"/>
    </row>
    <row r="89" spans="1:11" x14ac:dyDescent="0.25">
      <c r="A89" s="41" t="s">
        <v>417</v>
      </c>
      <c r="B89" s="41" t="s">
        <v>416</v>
      </c>
      <c r="C89" s="41">
        <v>0</v>
      </c>
      <c r="D89" s="41">
        <v>0</v>
      </c>
      <c r="E89" s="8">
        <f>SUMIFS(Активы!AH:AH,Активы!A:A,1,Активы!G:G,Свод!A89)</f>
        <v>781852</v>
      </c>
      <c r="F89" s="67">
        <f t="shared" si="15"/>
        <v>1.327675165027303E-3</v>
      </c>
      <c r="G89" s="8">
        <f>IF(F89&lt;'Вводные данные и сценарии'!$B$3,0,$E$3*(F89-'Вводные данные и сценарии'!$B$3))</f>
        <v>0</v>
      </c>
      <c r="H89" s="67">
        <f t="shared" si="16"/>
        <v>0</v>
      </c>
      <c r="I89" s="43" t="s">
        <v>1003</v>
      </c>
      <c r="J89" s="43"/>
      <c r="K89" s="127"/>
    </row>
    <row r="90" spans="1:11" x14ac:dyDescent="0.25">
      <c r="A90" s="41" t="s">
        <v>419</v>
      </c>
      <c r="B90" s="41" t="s">
        <v>418</v>
      </c>
      <c r="C90" s="41">
        <v>0</v>
      </c>
      <c r="D90" s="41">
        <v>0</v>
      </c>
      <c r="E90" s="8">
        <f>SUMIFS(Активы!AH:AH,Активы!A:A,1,Активы!G:G,Свод!A90)</f>
        <v>85306</v>
      </c>
      <c r="F90" s="67">
        <f t="shared" si="15"/>
        <v>1.4485945885899009E-4</v>
      </c>
      <c r="G90" s="8">
        <f>IF(F90&lt;'Вводные данные и сценарии'!$B$3,0,$E$3*(F90-'Вводные данные и сценарии'!$B$3))</f>
        <v>0</v>
      </c>
      <c r="H90" s="67">
        <f t="shared" si="16"/>
        <v>0</v>
      </c>
      <c r="I90" s="43" t="s">
        <v>1003</v>
      </c>
      <c r="J90" s="43"/>
      <c r="K90" s="127"/>
    </row>
    <row r="91" spans="1:11" x14ac:dyDescent="0.25">
      <c r="A91" s="41" t="s">
        <v>421</v>
      </c>
      <c r="B91" s="41" t="s">
        <v>420</v>
      </c>
      <c r="C91" s="41">
        <v>0</v>
      </c>
      <c r="D91" s="41">
        <v>0</v>
      </c>
      <c r="E91" s="8">
        <f>SUMIFS(Активы!AH:AH,Активы!A:A,1,Активы!G:G,Свод!A91)</f>
        <v>988582</v>
      </c>
      <c r="F91" s="67">
        <f t="shared" si="15"/>
        <v>1.6787266260021351E-3</v>
      </c>
      <c r="G91" s="8">
        <f>IF(F91&lt;'Вводные данные и сценарии'!$B$3,0,$E$3*(F91-'Вводные данные и сценарии'!$B$3))</f>
        <v>0</v>
      </c>
      <c r="H91" s="67">
        <f t="shared" si="16"/>
        <v>0</v>
      </c>
      <c r="I91" s="43" t="s">
        <v>1003</v>
      </c>
      <c r="J91" s="43"/>
      <c r="K91" s="127"/>
    </row>
    <row r="92" spans="1:11" x14ac:dyDescent="0.25">
      <c r="A92" s="41" t="s">
        <v>423</v>
      </c>
      <c r="B92" s="41" t="s">
        <v>422</v>
      </c>
      <c r="C92" s="41">
        <v>0</v>
      </c>
      <c r="D92" s="41">
        <v>0</v>
      </c>
      <c r="E92" s="8">
        <f>SUMIFS(Активы!AH:AH,Активы!A:A,1,Активы!G:G,Свод!A92)</f>
        <v>89896</v>
      </c>
      <c r="F92" s="67">
        <f t="shared" si="15"/>
        <v>1.5265380997336382E-4</v>
      </c>
      <c r="G92" s="8">
        <f>IF(F92&lt;'Вводные данные и сценарии'!$B$3,0,$E$3*(F92-'Вводные данные и сценарии'!$B$3))</f>
        <v>0</v>
      </c>
      <c r="H92" s="67">
        <f t="shared" si="16"/>
        <v>0</v>
      </c>
      <c r="I92" s="43" t="s">
        <v>1003</v>
      </c>
      <c r="J92" s="43"/>
      <c r="K92" s="127"/>
    </row>
    <row r="93" spans="1:11" x14ac:dyDescent="0.25">
      <c r="A93" s="41" t="s">
        <v>425</v>
      </c>
      <c r="B93" s="41" t="s">
        <v>424</v>
      </c>
      <c r="C93" s="41">
        <v>0</v>
      </c>
      <c r="D93" s="41">
        <v>0</v>
      </c>
      <c r="E93" s="8">
        <f>SUMIFS(Активы!AH:AH,Активы!A:A,1,Активы!G:G,Свод!A93)</f>
        <v>291052</v>
      </c>
      <c r="F93" s="67">
        <f t="shared" si="15"/>
        <v>4.942399739740087E-4</v>
      </c>
      <c r="G93" s="8">
        <f>IF(F93&lt;'Вводные данные и сценарии'!$B$3,0,$E$3*(F93-'Вводные данные и сценарии'!$B$3))</f>
        <v>0</v>
      </c>
      <c r="H93" s="67">
        <f t="shared" si="16"/>
        <v>0</v>
      </c>
      <c r="I93" s="43" t="s">
        <v>1003</v>
      </c>
      <c r="J93" s="43"/>
      <c r="K93" s="127"/>
    </row>
    <row r="94" spans="1:11" x14ac:dyDescent="0.25">
      <c r="A94" s="41" t="s">
        <v>427</v>
      </c>
      <c r="B94" s="41" t="s">
        <v>426</v>
      </c>
      <c r="C94" s="41">
        <v>0</v>
      </c>
      <c r="D94" s="41">
        <v>0</v>
      </c>
      <c r="E94" s="8">
        <f>SUMIFS(Активы!AH:AH,Активы!A:A,1,Активы!G:G,Свод!A94)</f>
        <v>764907</v>
      </c>
      <c r="F94" s="67">
        <f t="shared" si="15"/>
        <v>1.2989005943011456E-3</v>
      </c>
      <c r="G94" s="8">
        <f>IF(F94&lt;'Вводные данные и сценарии'!$B$3,0,$E$3*(F94-'Вводные данные и сценарии'!$B$3))</f>
        <v>0</v>
      </c>
      <c r="H94" s="67">
        <f t="shared" si="16"/>
        <v>0</v>
      </c>
      <c r="I94" s="43" t="s">
        <v>1003</v>
      </c>
      <c r="J94" s="43"/>
      <c r="K94" s="127"/>
    </row>
    <row r="95" spans="1:11" x14ac:dyDescent="0.25">
      <c r="A95" s="41" t="s">
        <v>429</v>
      </c>
      <c r="B95" s="41" t="s">
        <v>428</v>
      </c>
      <c r="C95" s="41">
        <v>0</v>
      </c>
      <c r="D95" s="41">
        <v>0</v>
      </c>
      <c r="E95" s="8">
        <f>SUMIFS(Активы!AH:AH,Активы!A:A,1,Активы!G:G,Свод!A95)</f>
        <v>671860</v>
      </c>
      <c r="F95" s="67">
        <f t="shared" si="15"/>
        <v>1.1408960217218142E-3</v>
      </c>
      <c r="G95" s="8">
        <f>IF(F95&lt;'Вводные данные и сценарии'!$B$3,0,$E$3*(F95-'Вводные данные и сценарии'!$B$3))</f>
        <v>0</v>
      </c>
      <c r="H95" s="67">
        <f t="shared" si="16"/>
        <v>0</v>
      </c>
      <c r="I95" s="43" t="s">
        <v>1003</v>
      </c>
      <c r="J95" s="43"/>
      <c r="K95" s="127"/>
    </row>
    <row r="96" spans="1:11" x14ac:dyDescent="0.25">
      <c r="A96" s="41" t="s">
        <v>431</v>
      </c>
      <c r="B96" s="41" t="s">
        <v>430</v>
      </c>
      <c r="C96" s="41">
        <v>0</v>
      </c>
      <c r="D96" s="41">
        <v>0</v>
      </c>
      <c r="E96" s="8">
        <f>SUMIFS(Активы!AH:AH,Активы!A:A,1,Активы!G:G,Свод!A96)</f>
        <v>996198</v>
      </c>
      <c r="F96" s="67">
        <f t="shared" si="15"/>
        <v>1.6916594752585774E-3</v>
      </c>
      <c r="G96" s="8">
        <f>IF(F96&lt;'Вводные данные и сценарии'!$B$3,0,$E$3*(F96-'Вводные данные и сценарии'!$B$3))</f>
        <v>0</v>
      </c>
      <c r="H96" s="67">
        <f t="shared" si="16"/>
        <v>0</v>
      </c>
      <c r="I96" s="43" t="s">
        <v>1003</v>
      </c>
      <c r="J96" s="43"/>
      <c r="K96" s="127"/>
    </row>
    <row r="97" spans="1:11" x14ac:dyDescent="0.25">
      <c r="A97" s="41" t="s">
        <v>433</v>
      </c>
      <c r="B97" s="41" t="s">
        <v>432</v>
      </c>
      <c r="C97" s="41">
        <v>0</v>
      </c>
      <c r="D97" s="41">
        <v>0</v>
      </c>
      <c r="E97" s="8">
        <f>SUMIFS(Активы!AH:AH,Активы!A:A,1,Активы!G:G,Свод!A97)</f>
        <v>4099</v>
      </c>
      <c r="F97" s="67">
        <f t="shared" si="15"/>
        <v>6.960576300178186E-6</v>
      </c>
      <c r="G97" s="8">
        <f>IF(F97&lt;'Вводные данные и сценарии'!$B$3,0,$E$3*(F97-'Вводные данные и сценарии'!$B$3))</f>
        <v>0</v>
      </c>
      <c r="H97" s="67">
        <f t="shared" si="16"/>
        <v>0</v>
      </c>
      <c r="I97" s="43" t="s">
        <v>1003</v>
      </c>
      <c r="J97" s="43"/>
      <c r="K97" s="127"/>
    </row>
    <row r="98" spans="1:11" x14ac:dyDescent="0.25">
      <c r="A98" s="41" t="s">
        <v>147</v>
      </c>
      <c r="B98" s="41" t="s">
        <v>146</v>
      </c>
      <c r="C98" s="41">
        <v>0</v>
      </c>
      <c r="D98" s="41">
        <v>0</v>
      </c>
      <c r="E98" s="8">
        <f>SUMIFS(Активы!AH:AH,Активы!A:A,1,Активы!G:G,Свод!A98)</f>
        <v>524239</v>
      </c>
      <c r="F98" s="67">
        <f t="shared" si="15"/>
        <v>8.9021848231986148E-4</v>
      </c>
      <c r="G98" s="8">
        <f>IF(F98&lt;'Вводные данные и сценарии'!$B$3,0,$E$3*(F98-'Вводные данные и сценарии'!$B$3))</f>
        <v>0</v>
      </c>
      <c r="H98" s="67">
        <f t="shared" si="16"/>
        <v>0</v>
      </c>
      <c r="I98" s="43" t="s">
        <v>1003</v>
      </c>
      <c r="J98" s="43"/>
      <c r="K98" s="127"/>
    </row>
    <row r="99" spans="1:11" x14ac:dyDescent="0.25">
      <c r="A99" s="41" t="s">
        <v>435</v>
      </c>
      <c r="B99" s="41" t="s">
        <v>434</v>
      </c>
      <c r="C99" s="41">
        <v>0</v>
      </c>
      <c r="D99" s="41">
        <v>0</v>
      </c>
      <c r="E99" s="8">
        <f>SUMIFS(Активы!AH:AH,Активы!A:A,1,Активы!G:G,Свод!A99)</f>
        <v>930925</v>
      </c>
      <c r="F99" s="67">
        <f t="shared" si="15"/>
        <v>1.5808183684419073E-3</v>
      </c>
      <c r="G99" s="8">
        <f>IF(F99&lt;'Вводные данные и сценарии'!$B$3,0,$E$3*(F99-'Вводные данные и сценарии'!$B$3))</f>
        <v>0</v>
      </c>
      <c r="H99" s="67">
        <f t="shared" si="16"/>
        <v>0</v>
      </c>
      <c r="I99" s="43" t="s">
        <v>1003</v>
      </c>
      <c r="J99" s="43"/>
      <c r="K99" s="127"/>
    </row>
    <row r="100" spans="1:11" x14ac:dyDescent="0.25">
      <c r="A100" s="41" t="s">
        <v>437</v>
      </c>
      <c r="B100" s="41" t="s">
        <v>436</v>
      </c>
      <c r="C100" s="41">
        <v>0</v>
      </c>
      <c r="D100" s="41">
        <v>0</v>
      </c>
      <c r="E100" s="8">
        <f>SUMIFS(Активы!AH:AH,Активы!A:A,1,Активы!G:G,Свод!A100)</f>
        <v>905185</v>
      </c>
      <c r="F100" s="67">
        <f t="shared" si="15"/>
        <v>1.5371088700358115E-3</v>
      </c>
      <c r="G100" s="8">
        <f>IF(F100&lt;'Вводные данные и сценарии'!$B$3,0,$E$3*(F100-'Вводные данные и сценарии'!$B$3))</f>
        <v>0</v>
      </c>
      <c r="H100" s="67">
        <f t="shared" si="16"/>
        <v>0</v>
      </c>
      <c r="I100" s="43" t="s">
        <v>1003</v>
      </c>
      <c r="J100" s="43"/>
      <c r="K100" s="127"/>
    </row>
    <row r="101" spans="1:11" x14ac:dyDescent="0.25">
      <c r="A101" s="41" t="s">
        <v>439</v>
      </c>
      <c r="B101" s="41" t="s">
        <v>438</v>
      </c>
      <c r="C101" s="41">
        <v>0</v>
      </c>
      <c r="D101" s="41">
        <v>0</v>
      </c>
      <c r="E101" s="8">
        <f>SUMIFS(Активы!AH:AH,Активы!A:A,1,Активы!G:G,Свод!A101)</f>
        <v>527207</v>
      </c>
      <c r="F101" s="67">
        <f t="shared" si="15"/>
        <v>8.9525848975068089E-4</v>
      </c>
      <c r="G101" s="8">
        <f>IF(F101&lt;'Вводные данные и сценарии'!$B$3,0,$E$3*(F101-'Вводные данные и сценарии'!$B$3))</f>
        <v>0</v>
      </c>
      <c r="H101" s="67">
        <f t="shared" si="16"/>
        <v>0</v>
      </c>
      <c r="I101" s="43" t="s">
        <v>1003</v>
      </c>
      <c r="J101" s="43"/>
      <c r="K101" s="127"/>
    </row>
    <row r="102" spans="1:11" x14ac:dyDescent="0.25">
      <c r="A102" s="41" t="s">
        <v>441</v>
      </c>
      <c r="B102" s="41" t="s">
        <v>440</v>
      </c>
      <c r="C102" s="41">
        <v>0</v>
      </c>
      <c r="D102" s="41">
        <v>0</v>
      </c>
      <c r="E102" s="8">
        <f>SUMIFS(Активы!AH:AH,Активы!A:A,1,Активы!G:G,Свод!A102)</f>
        <v>911849</v>
      </c>
      <c r="F102" s="67">
        <f t="shared" si="15"/>
        <v>1.5484251131351987E-3</v>
      </c>
      <c r="G102" s="8">
        <f>IF(F102&lt;'Вводные данные и сценарии'!$B$3,0,$E$3*(F102-'Вводные данные и сценарии'!$B$3))</f>
        <v>0</v>
      </c>
      <c r="H102" s="67">
        <f t="shared" si="16"/>
        <v>0</v>
      </c>
      <c r="I102" s="43" t="s">
        <v>1003</v>
      </c>
      <c r="J102" s="43"/>
      <c r="K102" s="127"/>
    </row>
    <row r="103" spans="1:11" x14ac:dyDescent="0.25">
      <c r="A103" s="41" t="s">
        <v>443</v>
      </c>
      <c r="B103" s="41" t="s">
        <v>442</v>
      </c>
      <c r="C103" s="41">
        <v>0</v>
      </c>
      <c r="D103" s="41">
        <v>0</v>
      </c>
      <c r="E103" s="8">
        <f>SUMIFS(Активы!AH:AH,Активы!A:A,1,Активы!G:G,Свод!A103)</f>
        <v>538301</v>
      </c>
      <c r="F103" s="67">
        <f t="shared" si="15"/>
        <v>9.1409738545065089E-4</v>
      </c>
      <c r="G103" s="8">
        <f>IF(F103&lt;'Вводные данные и сценарии'!$B$3,0,$E$3*(F103-'Вводные данные и сценарии'!$B$3))</f>
        <v>0</v>
      </c>
      <c r="H103" s="67">
        <f t="shared" si="16"/>
        <v>0</v>
      </c>
      <c r="I103" s="43" t="s">
        <v>1003</v>
      </c>
      <c r="J103" s="43"/>
      <c r="K103" s="127"/>
    </row>
    <row r="104" spans="1:11" x14ac:dyDescent="0.25">
      <c r="A104" s="41" t="s">
        <v>445</v>
      </c>
      <c r="B104" s="41" t="s">
        <v>444</v>
      </c>
      <c r="C104" s="41">
        <v>0</v>
      </c>
      <c r="D104" s="41">
        <v>0</v>
      </c>
      <c r="E104" s="8">
        <f>SUMIFS(Активы!AH:AH,Активы!A:A,1,Активы!G:G,Свод!A104)</f>
        <v>279326</v>
      </c>
      <c r="F104" s="67">
        <f t="shared" si="15"/>
        <v>4.7432786914456505E-4</v>
      </c>
      <c r="G104" s="8">
        <f>IF(F104&lt;'Вводные данные и сценарии'!$B$3,0,$E$3*(F104-'Вводные данные и сценарии'!$B$3))</f>
        <v>0</v>
      </c>
      <c r="H104" s="67">
        <f t="shared" si="16"/>
        <v>0</v>
      </c>
      <c r="I104" s="43" t="s">
        <v>1003</v>
      </c>
      <c r="J104" s="43"/>
      <c r="K104" s="127"/>
    </row>
    <row r="105" spans="1:11" x14ac:dyDescent="0.25">
      <c r="A105" s="41" t="s">
        <v>447</v>
      </c>
      <c r="B105" s="41" t="s">
        <v>446</v>
      </c>
      <c r="C105" s="41">
        <v>0</v>
      </c>
      <c r="D105" s="41">
        <v>0</v>
      </c>
      <c r="E105" s="8">
        <f>SUMIFS(Активы!AH:AH,Активы!A:A,1,Активы!G:G,Свод!A105)</f>
        <v>505975</v>
      </c>
      <c r="F105" s="67">
        <f t="shared" si="15"/>
        <v>8.5920409697064107E-4</v>
      </c>
      <c r="G105" s="8">
        <f>IF(F105&lt;'Вводные данные и сценарии'!$B$3,0,$E$3*(F105-'Вводные данные и сценарии'!$B$3))</f>
        <v>0</v>
      </c>
      <c r="H105" s="67">
        <f t="shared" si="16"/>
        <v>0</v>
      </c>
      <c r="I105" s="43" t="s">
        <v>1003</v>
      </c>
      <c r="J105" s="43"/>
      <c r="K105" s="127"/>
    </row>
    <row r="106" spans="1:11" x14ac:dyDescent="0.25">
      <c r="A106" s="41" t="s">
        <v>449</v>
      </c>
      <c r="B106" s="41" t="s">
        <v>448</v>
      </c>
      <c r="C106" s="41">
        <v>0</v>
      </c>
      <c r="D106" s="41">
        <v>0</v>
      </c>
      <c r="E106" s="8">
        <f>SUMIFS(Активы!AH:AH,Активы!A:A,1,Активы!G:G,Свод!A106)</f>
        <v>743599</v>
      </c>
      <c r="F106" s="67">
        <f t="shared" si="15"/>
        <v>1.2627171447270552E-3</v>
      </c>
      <c r="G106" s="8">
        <f>IF(F106&lt;'Вводные данные и сценарии'!$B$3,0,$E$3*(F106-'Вводные данные и сценарии'!$B$3))</f>
        <v>0</v>
      </c>
      <c r="H106" s="67">
        <f t="shared" si="16"/>
        <v>0</v>
      </c>
      <c r="I106" s="43" t="s">
        <v>1003</v>
      </c>
      <c r="J106" s="43"/>
      <c r="K106" s="127"/>
    </row>
    <row r="107" spans="1:11" x14ac:dyDescent="0.25">
      <c r="A107" s="41" t="s">
        <v>451</v>
      </c>
      <c r="B107" s="41" t="s">
        <v>450</v>
      </c>
      <c r="C107" s="41">
        <v>0</v>
      </c>
      <c r="D107" s="41">
        <v>0</v>
      </c>
      <c r="E107" s="8">
        <f>SUMIFS(Активы!AH:AH,Активы!A:A,1,Активы!G:G,Свод!A107)</f>
        <v>979754</v>
      </c>
      <c r="F107" s="67">
        <f t="shared" si="15"/>
        <v>1.6637356605037274E-3</v>
      </c>
      <c r="G107" s="8">
        <f>IF(F107&lt;'Вводные данные и сценарии'!$B$3,0,$E$3*(F107-'Вводные данные и сценарии'!$B$3))</f>
        <v>0</v>
      </c>
      <c r="H107" s="67">
        <f t="shared" si="16"/>
        <v>0</v>
      </c>
      <c r="I107" s="43" t="s">
        <v>1003</v>
      </c>
      <c r="J107" s="43"/>
      <c r="K107" s="127"/>
    </row>
    <row r="108" spans="1:11" x14ac:dyDescent="0.25">
      <c r="A108" s="41" t="s">
        <v>453</v>
      </c>
      <c r="B108" s="41" t="s">
        <v>452</v>
      </c>
      <c r="C108" s="41">
        <v>0</v>
      </c>
      <c r="D108" s="41">
        <v>0</v>
      </c>
      <c r="E108" s="8">
        <f>SUMIFS(Активы!AH:AH,Активы!A:A,1,Активы!G:G,Свод!A108)</f>
        <v>371843</v>
      </c>
      <c r="F108" s="67">
        <f t="shared" si="15"/>
        <v>6.3143244039696447E-4</v>
      </c>
      <c r="G108" s="8">
        <f>IF(F108&lt;'Вводные данные и сценарии'!$B$3,0,$E$3*(F108-'Вводные данные и сценарии'!$B$3))</f>
        <v>0</v>
      </c>
      <c r="H108" s="67">
        <f t="shared" si="16"/>
        <v>0</v>
      </c>
      <c r="I108" s="43" t="s">
        <v>1003</v>
      </c>
      <c r="J108" s="43"/>
      <c r="K108" s="127"/>
    </row>
    <row r="109" spans="1:11" x14ac:dyDescent="0.25">
      <c r="A109" s="41" t="s">
        <v>149</v>
      </c>
      <c r="B109" s="41" t="s">
        <v>148</v>
      </c>
      <c r="C109" s="41">
        <v>0</v>
      </c>
      <c r="D109" s="41">
        <v>0</v>
      </c>
      <c r="E109" s="8">
        <f>SUMIFS(Активы!AH:AH,Активы!A:A,1,Активы!G:G,Свод!A109)</f>
        <v>825402</v>
      </c>
      <c r="F109" s="67">
        <f t="shared" si="15"/>
        <v>1.4016281042497378E-3</v>
      </c>
      <c r="G109" s="8">
        <f>IF(F109&lt;'Вводные данные и сценарии'!$B$3,0,$E$3*(F109-'Вводные данные и сценарии'!$B$3))</f>
        <v>0</v>
      </c>
      <c r="H109" s="67">
        <f t="shared" si="16"/>
        <v>0</v>
      </c>
      <c r="I109" s="43" t="s">
        <v>1003</v>
      </c>
      <c r="J109" s="43"/>
      <c r="K109" s="127"/>
    </row>
    <row r="110" spans="1:11" x14ac:dyDescent="0.25">
      <c r="A110" s="41" t="s">
        <v>455</v>
      </c>
      <c r="B110" s="41" t="s">
        <v>454</v>
      </c>
      <c r="C110" s="41">
        <v>0</v>
      </c>
      <c r="D110" s="41">
        <v>0</v>
      </c>
      <c r="E110" s="8">
        <f>SUMIFS(Активы!AH:AH,Активы!A:A,1,Активы!G:G,Свод!A110)</f>
        <v>843022</v>
      </c>
      <c r="F110" s="67">
        <f t="shared" si="15"/>
        <v>1.4315489030809502E-3</v>
      </c>
      <c r="G110" s="8">
        <f>IF(F110&lt;'Вводные данные и сценарии'!$B$3,0,$E$3*(F110-'Вводные данные и сценарии'!$B$3))</f>
        <v>0</v>
      </c>
      <c r="H110" s="67">
        <f t="shared" si="16"/>
        <v>0</v>
      </c>
      <c r="I110" s="43" t="s">
        <v>1003</v>
      </c>
      <c r="J110" s="43"/>
      <c r="K110" s="127"/>
    </row>
    <row r="111" spans="1:11" x14ac:dyDescent="0.25">
      <c r="A111" s="41" t="s">
        <v>457</v>
      </c>
      <c r="B111" s="41" t="s">
        <v>456</v>
      </c>
      <c r="C111" s="41">
        <v>0</v>
      </c>
      <c r="D111" s="41">
        <v>0</v>
      </c>
      <c r="E111" s="8">
        <f>SUMIFS(Активы!AH:AH,Активы!A:A,1,Активы!G:G,Свод!A111)</f>
        <v>394412</v>
      </c>
      <c r="F111" s="67">
        <f t="shared" si="15"/>
        <v>6.6975721388286866E-4</v>
      </c>
      <c r="G111" s="8">
        <f>IF(F111&lt;'Вводные данные и сценарии'!$B$3,0,$E$3*(F111-'Вводные данные и сценарии'!$B$3))</f>
        <v>0</v>
      </c>
      <c r="H111" s="67">
        <f t="shared" si="16"/>
        <v>0</v>
      </c>
      <c r="I111" s="43" t="s">
        <v>1003</v>
      </c>
      <c r="J111" s="43"/>
      <c r="K111" s="127"/>
    </row>
    <row r="112" spans="1:11" x14ac:dyDescent="0.25">
      <c r="A112" s="41" t="s">
        <v>459</v>
      </c>
      <c r="B112" s="41" t="s">
        <v>458</v>
      </c>
      <c r="C112" s="41">
        <v>0</v>
      </c>
      <c r="D112" s="41">
        <v>0</v>
      </c>
      <c r="E112" s="8">
        <f>SUMIFS(Активы!AH:AH,Активы!A:A,1,Активы!G:G,Свод!A112)</f>
        <v>487227</v>
      </c>
      <c r="F112" s="67">
        <f t="shared" si="15"/>
        <v>8.2736782361720349E-4</v>
      </c>
      <c r="G112" s="8">
        <f>IF(F112&lt;'Вводные данные и сценарии'!$B$3,0,$E$3*(F112-'Вводные данные и сценарии'!$B$3))</f>
        <v>0</v>
      </c>
      <c r="H112" s="67">
        <f t="shared" si="16"/>
        <v>0</v>
      </c>
      <c r="I112" s="43" t="s">
        <v>1003</v>
      </c>
      <c r="J112" s="43"/>
      <c r="K112" s="127"/>
    </row>
    <row r="113" spans="1:11" x14ac:dyDescent="0.25">
      <c r="A113" s="41" t="s">
        <v>461</v>
      </c>
      <c r="B113" s="41" t="s">
        <v>460</v>
      </c>
      <c r="C113" s="41">
        <v>0</v>
      </c>
      <c r="D113" s="41">
        <v>0</v>
      </c>
      <c r="E113" s="8">
        <f>SUMIFS(Активы!AH:AH,Активы!A:A,1,Активы!G:G,Свод!A113)</f>
        <v>790960</v>
      </c>
      <c r="F113" s="67">
        <f t="shared" si="15"/>
        <v>1.3431416029248446E-3</v>
      </c>
      <c r="G113" s="8">
        <f>IF(F113&lt;'Вводные данные и сценарии'!$B$3,0,$E$3*(F113-'Вводные данные и сценарии'!$B$3))</f>
        <v>0</v>
      </c>
      <c r="H113" s="67">
        <f t="shared" si="16"/>
        <v>0</v>
      </c>
      <c r="I113" s="43" t="s">
        <v>1003</v>
      </c>
      <c r="J113" s="43"/>
      <c r="K113" s="127"/>
    </row>
    <row r="114" spans="1:11" x14ac:dyDescent="0.25">
      <c r="A114" s="41" t="s">
        <v>463</v>
      </c>
      <c r="B114" s="41" t="s">
        <v>462</v>
      </c>
      <c r="C114" s="41">
        <v>0</v>
      </c>
      <c r="D114" s="41">
        <v>0</v>
      </c>
      <c r="E114" s="8">
        <f>SUMIFS(Активы!AH:AH,Активы!A:A,1,Активы!G:G,Свод!A114)</f>
        <v>836142</v>
      </c>
      <c r="F114" s="67">
        <f t="shared" si="15"/>
        <v>1.4198658669879456E-3</v>
      </c>
      <c r="G114" s="8">
        <f>IF(F114&lt;'Вводные данные и сценарии'!$B$3,0,$E$3*(F114-'Вводные данные и сценарии'!$B$3))</f>
        <v>0</v>
      </c>
      <c r="H114" s="67">
        <f t="shared" si="16"/>
        <v>0</v>
      </c>
      <c r="I114" s="43" t="s">
        <v>1003</v>
      </c>
      <c r="J114" s="43"/>
      <c r="K114" s="127"/>
    </row>
    <row r="115" spans="1:11" x14ac:dyDescent="0.25">
      <c r="A115" s="41" t="s">
        <v>465</v>
      </c>
      <c r="B115" s="41" t="s">
        <v>464</v>
      </c>
      <c r="C115" s="41">
        <v>0</v>
      </c>
      <c r="D115" s="41">
        <v>0</v>
      </c>
      <c r="E115" s="8">
        <f>SUMIFS(Активы!AH:AH,Активы!A:A,1,Активы!G:G,Свод!A115)</f>
        <v>704626</v>
      </c>
      <c r="F115" s="67">
        <f t="shared" si="15"/>
        <v>1.1965364811147487E-3</v>
      </c>
      <c r="G115" s="8">
        <f>IF(F115&lt;'Вводные данные и сценарии'!$B$3,0,$E$3*(F115-'Вводные данные и сценарии'!$B$3))</f>
        <v>0</v>
      </c>
      <c r="H115" s="67">
        <f t="shared" si="16"/>
        <v>0</v>
      </c>
      <c r="I115" s="43" t="s">
        <v>1003</v>
      </c>
      <c r="J115" s="43"/>
      <c r="K115" s="127"/>
    </row>
    <row r="116" spans="1:11" x14ac:dyDescent="0.25">
      <c r="A116" s="41" t="s">
        <v>467</v>
      </c>
      <c r="B116" s="41" t="s">
        <v>466</v>
      </c>
      <c r="C116" s="41">
        <v>0</v>
      </c>
      <c r="D116" s="41">
        <v>0</v>
      </c>
      <c r="E116" s="8">
        <f>SUMIFS(Активы!AH:AH,Активы!A:A,1,Активы!G:G,Свод!A116)</f>
        <v>151730</v>
      </c>
      <c r="F116" s="67">
        <f t="shared" si="15"/>
        <v>2.5765509685924277E-4</v>
      </c>
      <c r="G116" s="8">
        <f>IF(F116&lt;'Вводные данные и сценарии'!$B$3,0,$E$3*(F116-'Вводные данные и сценарии'!$B$3))</f>
        <v>0</v>
      </c>
      <c r="H116" s="67">
        <f t="shared" si="16"/>
        <v>0</v>
      </c>
      <c r="I116" s="43" t="s">
        <v>1003</v>
      </c>
      <c r="J116" s="43"/>
      <c r="K116" s="127"/>
    </row>
    <row r="117" spans="1:11" x14ac:dyDescent="0.25">
      <c r="A117" s="41" t="s">
        <v>469</v>
      </c>
      <c r="B117" s="41" t="s">
        <v>468</v>
      </c>
      <c r="C117" s="41">
        <v>0</v>
      </c>
      <c r="D117" s="41">
        <v>0</v>
      </c>
      <c r="E117" s="8">
        <f>SUMIFS(Активы!AH:AH,Активы!A:A,1,Активы!G:G,Свод!A117)</f>
        <v>533352</v>
      </c>
      <c r="F117" s="67">
        <f t="shared" si="15"/>
        <v>9.0569341079595905E-4</v>
      </c>
      <c r="G117" s="8">
        <f>IF(F117&lt;'Вводные данные и сценарии'!$B$3,0,$E$3*(F117-'Вводные данные и сценарии'!$B$3))</f>
        <v>0</v>
      </c>
      <c r="H117" s="67">
        <f t="shared" si="16"/>
        <v>0</v>
      </c>
      <c r="I117" s="43" t="s">
        <v>1003</v>
      </c>
      <c r="J117" s="43"/>
      <c r="K117" s="127"/>
    </row>
    <row r="118" spans="1:11" x14ac:dyDescent="0.25">
      <c r="A118" s="41" t="s">
        <v>471</v>
      </c>
      <c r="B118" s="41" t="s">
        <v>470</v>
      </c>
      <c r="C118" s="41">
        <v>0</v>
      </c>
      <c r="D118" s="41">
        <v>0</v>
      </c>
      <c r="E118" s="8">
        <f>SUMIFS(Активы!AH:AH,Активы!A:A,1,Активы!G:G,Свод!A118)</f>
        <v>585040</v>
      </c>
      <c r="F118" s="67">
        <f t="shared" si="15"/>
        <v>9.934656156760785E-4</v>
      </c>
      <c r="G118" s="8">
        <f>IF(F118&lt;'Вводные данные и сценарии'!$B$3,0,$E$3*(F118-'Вводные данные и сценарии'!$B$3))</f>
        <v>0</v>
      </c>
      <c r="H118" s="67">
        <f t="shared" si="16"/>
        <v>0</v>
      </c>
      <c r="I118" s="43" t="s">
        <v>1003</v>
      </c>
      <c r="J118" s="43"/>
      <c r="K118" s="127"/>
    </row>
    <row r="119" spans="1:11" x14ac:dyDescent="0.25">
      <c r="A119" s="41" t="s">
        <v>473</v>
      </c>
      <c r="B119" s="41" t="s">
        <v>472</v>
      </c>
      <c r="C119" s="41">
        <v>0</v>
      </c>
      <c r="D119" s="41">
        <v>0</v>
      </c>
      <c r="E119" s="8">
        <f>SUMIFS(Активы!AH:AH,Активы!A:A,1,Активы!G:G,Свод!A119)</f>
        <v>484198</v>
      </c>
      <c r="F119" s="67">
        <f t="shared" si="15"/>
        <v>8.2222423112800137E-4</v>
      </c>
      <c r="G119" s="8">
        <f>IF(F119&lt;'Вводные данные и сценарии'!$B$3,0,$E$3*(F119-'Вводные данные и сценарии'!$B$3))</f>
        <v>0</v>
      </c>
      <c r="H119" s="67">
        <f t="shared" si="16"/>
        <v>0</v>
      </c>
      <c r="I119" s="43" t="s">
        <v>1003</v>
      </c>
      <c r="J119" s="43"/>
      <c r="K119" s="127"/>
    </row>
    <row r="120" spans="1:11" x14ac:dyDescent="0.25">
      <c r="A120" s="41" t="s">
        <v>151</v>
      </c>
      <c r="B120" s="41" t="s">
        <v>150</v>
      </c>
      <c r="C120" s="41">
        <v>0</v>
      </c>
      <c r="D120" s="41">
        <v>0</v>
      </c>
      <c r="E120" s="8">
        <f>SUMIFS(Активы!AH:AH,Активы!A:A,1,Активы!G:G,Свод!A120)</f>
        <v>428927</v>
      </c>
      <c r="F120" s="67">
        <f t="shared" si="15"/>
        <v>7.2836767765467895E-4</v>
      </c>
      <c r="G120" s="8">
        <f>IF(F120&lt;'Вводные данные и сценарии'!$B$3,0,$E$3*(F120-'Вводные данные и сценарии'!$B$3))</f>
        <v>0</v>
      </c>
      <c r="H120" s="67">
        <f t="shared" si="16"/>
        <v>0</v>
      </c>
      <c r="I120" s="43" t="s">
        <v>1003</v>
      </c>
      <c r="J120" s="43"/>
      <c r="K120" s="127"/>
    </row>
    <row r="121" spans="1:11" x14ac:dyDescent="0.25">
      <c r="A121" s="41" t="s">
        <v>475</v>
      </c>
      <c r="B121" s="41" t="s">
        <v>474</v>
      </c>
      <c r="C121" s="41">
        <v>0</v>
      </c>
      <c r="D121" s="41">
        <v>0</v>
      </c>
      <c r="E121" s="8">
        <f>SUMIFS(Активы!AH:AH,Активы!A:A,1,Активы!G:G,Свод!A121)</f>
        <v>757445</v>
      </c>
      <c r="F121" s="67">
        <f t="shared" si="15"/>
        <v>1.286229254864227E-3</v>
      </c>
      <c r="G121" s="8">
        <f>IF(F121&lt;'Вводные данные и сценарии'!$B$3,0,$E$3*(F121-'Вводные данные и сценарии'!$B$3))</f>
        <v>0</v>
      </c>
      <c r="H121" s="67">
        <f t="shared" si="16"/>
        <v>0</v>
      </c>
      <c r="I121" s="43" t="s">
        <v>1003</v>
      </c>
      <c r="J121" s="43"/>
      <c r="K121" s="127"/>
    </row>
    <row r="122" spans="1:11" x14ac:dyDescent="0.25">
      <c r="A122" s="41" t="s">
        <v>477</v>
      </c>
      <c r="B122" s="41" t="s">
        <v>476</v>
      </c>
      <c r="C122" s="41">
        <v>0</v>
      </c>
      <c r="D122" s="41">
        <v>0</v>
      </c>
      <c r="E122" s="8">
        <f>SUMIFS(Активы!AH:AH,Активы!A:A,1,Активы!G:G,Свод!A122)</f>
        <v>785684</v>
      </c>
      <c r="F122" s="67">
        <f t="shared" si="15"/>
        <v>1.3341823444325929E-3</v>
      </c>
      <c r="G122" s="8">
        <f>IF(F122&lt;'Вводные данные и сценарии'!$B$3,0,$E$3*(F122-'Вводные данные и сценарии'!$B$3))</f>
        <v>0</v>
      </c>
      <c r="H122" s="67">
        <f t="shared" si="16"/>
        <v>0</v>
      </c>
      <c r="I122" s="43" t="s">
        <v>1003</v>
      </c>
      <c r="J122" s="43"/>
      <c r="K122" s="127"/>
    </row>
    <row r="123" spans="1:11" x14ac:dyDescent="0.25">
      <c r="A123" s="41" t="s">
        <v>479</v>
      </c>
      <c r="B123" s="41" t="s">
        <v>478</v>
      </c>
      <c r="C123" s="41">
        <v>0</v>
      </c>
      <c r="D123" s="41">
        <v>0</v>
      </c>
      <c r="E123" s="8">
        <f>SUMIFS(Активы!AH:AH,Активы!A:A,1,Активы!G:G,Свод!A123)</f>
        <v>460315</v>
      </c>
      <c r="F123" s="67">
        <f t="shared" si="15"/>
        <v>7.8166813359759014E-4</v>
      </c>
      <c r="G123" s="8">
        <f>IF(F123&lt;'Вводные данные и сценарии'!$B$3,0,$E$3*(F123-'Вводные данные и сценарии'!$B$3))</f>
        <v>0</v>
      </c>
      <c r="H123" s="67">
        <f t="shared" si="16"/>
        <v>0</v>
      </c>
      <c r="I123" s="43" t="s">
        <v>1003</v>
      </c>
      <c r="J123" s="43"/>
      <c r="K123" s="127"/>
    </row>
    <row r="124" spans="1:11" x14ac:dyDescent="0.25">
      <c r="A124" s="41" t="s">
        <v>481</v>
      </c>
      <c r="B124" s="41" t="s">
        <v>480</v>
      </c>
      <c r="C124" s="41">
        <v>0</v>
      </c>
      <c r="D124" s="41">
        <v>0</v>
      </c>
      <c r="E124" s="8">
        <f>SUMIFS(Активы!AH:AH,Активы!A:A,1,Активы!G:G,Свод!A124)</f>
        <v>717196</v>
      </c>
      <c r="F124" s="67">
        <f t="shared" si="15"/>
        <v>1.2178817956044388E-3</v>
      </c>
      <c r="G124" s="8">
        <f>IF(F124&lt;'Вводные данные и сценарии'!$B$3,0,$E$3*(F124-'Вводные данные и сценарии'!$B$3))</f>
        <v>0</v>
      </c>
      <c r="H124" s="67">
        <f t="shared" si="16"/>
        <v>0</v>
      </c>
      <c r="I124" s="43" t="s">
        <v>1003</v>
      </c>
      <c r="J124" s="43"/>
      <c r="K124" s="127"/>
    </row>
    <row r="125" spans="1:11" x14ac:dyDescent="0.25">
      <c r="A125" s="41" t="s">
        <v>483</v>
      </c>
      <c r="B125" s="41" t="s">
        <v>482</v>
      </c>
      <c r="C125" s="41">
        <v>0</v>
      </c>
      <c r="D125" s="41">
        <v>0</v>
      </c>
      <c r="E125" s="8">
        <f>SUMIFS(Активы!AH:AH,Активы!A:A,1,Активы!G:G,Свод!A125)</f>
        <v>926519</v>
      </c>
      <c r="F125" s="67">
        <f t="shared" si="15"/>
        <v>1.573336470618393E-3</v>
      </c>
      <c r="G125" s="8">
        <f>IF(F125&lt;'Вводные данные и сценарии'!$B$3,0,$E$3*(F125-'Вводные данные и сценарии'!$B$3))</f>
        <v>0</v>
      </c>
      <c r="H125" s="67">
        <f t="shared" si="16"/>
        <v>0</v>
      </c>
      <c r="I125" s="43" t="s">
        <v>1003</v>
      </c>
      <c r="J125" s="43"/>
      <c r="K125" s="127"/>
    </row>
    <row r="126" spans="1:11" x14ac:dyDescent="0.25">
      <c r="A126" s="41" t="s">
        <v>485</v>
      </c>
      <c r="B126" s="41" t="s">
        <v>484</v>
      </c>
      <c r="C126" s="41">
        <v>0</v>
      </c>
      <c r="D126" s="41">
        <v>0</v>
      </c>
      <c r="E126" s="8">
        <f>SUMIFS(Активы!AH:AH,Активы!A:A,1,Активы!G:G,Свод!A126)</f>
        <v>801835</v>
      </c>
      <c r="F126" s="67">
        <f t="shared" si="15"/>
        <v>1.3616086112840633E-3</v>
      </c>
      <c r="G126" s="8">
        <f>IF(F126&lt;'Вводные данные и сценарии'!$B$3,0,$E$3*(F126-'Вводные данные и сценарии'!$B$3))</f>
        <v>0</v>
      </c>
      <c r="H126" s="67">
        <f t="shared" si="16"/>
        <v>0</v>
      </c>
      <c r="I126" s="43" t="s">
        <v>1003</v>
      </c>
      <c r="J126" s="43"/>
      <c r="K126" s="127"/>
    </row>
    <row r="127" spans="1:11" x14ac:dyDescent="0.25">
      <c r="A127" s="41" t="s">
        <v>487</v>
      </c>
      <c r="B127" s="41" t="s">
        <v>486</v>
      </c>
      <c r="C127" s="41">
        <v>0</v>
      </c>
      <c r="D127" s="41">
        <v>0</v>
      </c>
      <c r="E127" s="8">
        <f>SUMIFS(Активы!AH:AH,Активы!A:A,1,Активы!G:G,Свод!A127)</f>
        <v>135217</v>
      </c>
      <c r="F127" s="67">
        <f t="shared" si="15"/>
        <v>2.2961411212032052E-4</v>
      </c>
      <c r="G127" s="8">
        <f>IF(F127&lt;'Вводные данные и сценарии'!$B$3,0,$E$3*(F127-'Вводные данные и сценарии'!$B$3))</f>
        <v>0</v>
      </c>
      <c r="H127" s="67">
        <f t="shared" si="16"/>
        <v>0</v>
      </c>
      <c r="I127" s="43" t="s">
        <v>1003</v>
      </c>
      <c r="J127" s="43"/>
      <c r="K127" s="127"/>
    </row>
    <row r="128" spans="1:11" x14ac:dyDescent="0.25">
      <c r="A128" s="41" t="s">
        <v>489</v>
      </c>
      <c r="B128" s="41" t="s">
        <v>488</v>
      </c>
      <c r="C128" s="41">
        <v>0</v>
      </c>
      <c r="D128" s="41">
        <v>0</v>
      </c>
      <c r="E128" s="8">
        <f>SUMIFS(Активы!AH:AH,Активы!A:A,1,Активы!G:G,Свод!A128)</f>
        <v>41026</v>
      </c>
      <c r="F128" s="67">
        <f t="shared" si="15"/>
        <v>6.9666895167384791E-5</v>
      </c>
      <c r="G128" s="8">
        <f>IF(F128&lt;'Вводные данные и сценарии'!$B$3,0,$E$3*(F128-'Вводные данные и сценарии'!$B$3))</f>
        <v>0</v>
      </c>
      <c r="H128" s="67">
        <f t="shared" si="16"/>
        <v>0</v>
      </c>
      <c r="I128" s="43" t="s">
        <v>1003</v>
      </c>
      <c r="J128" s="43"/>
      <c r="K128" s="127"/>
    </row>
    <row r="129" spans="1:11" x14ac:dyDescent="0.25">
      <c r="A129" s="41" t="s">
        <v>491</v>
      </c>
      <c r="B129" s="41" t="s">
        <v>490</v>
      </c>
      <c r="C129" s="41">
        <v>0</v>
      </c>
      <c r="D129" s="41">
        <v>0</v>
      </c>
      <c r="E129" s="8">
        <f>SUMIFS(Активы!AH:AH,Активы!A:A,1,Активы!G:G,Свод!A129)</f>
        <v>360060</v>
      </c>
      <c r="F129" s="67">
        <f t="shared" si="15"/>
        <v>6.1142354297198285E-4</v>
      </c>
      <c r="G129" s="8">
        <f>IF(F129&lt;'Вводные данные и сценарии'!$B$3,0,$E$3*(F129-'Вводные данные и сценарии'!$B$3))</f>
        <v>0</v>
      </c>
      <c r="H129" s="67">
        <f t="shared" si="16"/>
        <v>0</v>
      </c>
      <c r="I129" s="43" t="s">
        <v>1003</v>
      </c>
      <c r="J129" s="43"/>
      <c r="K129" s="127"/>
    </row>
    <row r="130" spans="1:11" x14ac:dyDescent="0.25">
      <c r="A130" s="41" t="s">
        <v>493</v>
      </c>
      <c r="B130" s="41" t="s">
        <v>492</v>
      </c>
      <c r="C130" s="41">
        <v>0</v>
      </c>
      <c r="D130" s="41">
        <v>0</v>
      </c>
      <c r="E130" s="8">
        <f>SUMIFS(Активы!AH:AH,Активы!A:A,1,Активы!G:G,Свод!A130)</f>
        <v>154874</v>
      </c>
      <c r="F130" s="67">
        <f t="shared" si="15"/>
        <v>2.6299397265523212E-4</v>
      </c>
      <c r="G130" s="8">
        <f>IF(F130&lt;'Вводные данные и сценарии'!$B$3,0,$E$3*(F130-'Вводные данные и сценарии'!$B$3))</f>
        <v>0</v>
      </c>
      <c r="H130" s="67">
        <f t="shared" si="16"/>
        <v>0</v>
      </c>
      <c r="I130" s="43" t="s">
        <v>1003</v>
      </c>
      <c r="J130" s="43"/>
      <c r="K130" s="127"/>
    </row>
    <row r="131" spans="1:11" x14ac:dyDescent="0.25">
      <c r="A131" s="41" t="s">
        <v>153</v>
      </c>
      <c r="B131" s="41" t="s">
        <v>152</v>
      </c>
      <c r="C131" s="41">
        <v>0</v>
      </c>
      <c r="D131" s="41">
        <v>0</v>
      </c>
      <c r="E131" s="8">
        <f>SUMIFS(Активы!AH:AH,Активы!A:A,1,Активы!G:G,Свод!A131)</f>
        <v>14330.78</v>
      </c>
      <c r="F131" s="67">
        <f t="shared" si="15"/>
        <v>2.4335322671643707E-5</v>
      </c>
      <c r="G131" s="8">
        <f>IF(F131&lt;'Вводные данные и сценарии'!$B$3,0,$E$3*(F131-'Вводные данные и сценарии'!$B$3))</f>
        <v>0</v>
      </c>
      <c r="H131" s="67">
        <f t="shared" si="16"/>
        <v>0</v>
      </c>
      <c r="I131" s="43" t="s">
        <v>1003</v>
      </c>
      <c r="J131" s="43"/>
      <c r="K131" s="127"/>
    </row>
    <row r="132" spans="1:11" x14ac:dyDescent="0.25">
      <c r="A132" s="41" t="s">
        <v>495</v>
      </c>
      <c r="B132" s="41" t="s">
        <v>494</v>
      </c>
      <c r="C132" s="41">
        <v>0</v>
      </c>
      <c r="D132" s="41">
        <v>0</v>
      </c>
      <c r="E132" s="8">
        <f>SUMIFS(Активы!AH:AH,Активы!A:A,1,Активы!G:G,Свод!A132)</f>
        <v>343605</v>
      </c>
      <c r="F132" s="67">
        <f t="shared" si="15"/>
        <v>5.8348104894430971E-4</v>
      </c>
      <c r="G132" s="8">
        <f>IF(F132&lt;'Вводные данные и сценарии'!$B$3,0,$E$3*(F132-'Вводные данные и сценарии'!$B$3))</f>
        <v>0</v>
      </c>
      <c r="H132" s="67">
        <f t="shared" si="16"/>
        <v>0</v>
      </c>
      <c r="I132" s="43" t="s">
        <v>1003</v>
      </c>
      <c r="J132" s="43"/>
      <c r="K132" s="127"/>
    </row>
    <row r="133" spans="1:11" x14ac:dyDescent="0.25">
      <c r="A133" s="41" t="s">
        <v>497</v>
      </c>
      <c r="B133" s="41" t="s">
        <v>496</v>
      </c>
      <c r="C133" s="41">
        <v>0</v>
      </c>
      <c r="D133" s="41">
        <v>0</v>
      </c>
      <c r="E133" s="8">
        <f>SUMIFS(Активы!AH:AH,Активы!A:A,1,Активы!G:G,Свод!A133)</f>
        <v>741181</v>
      </c>
      <c r="F133" s="67">
        <f t="shared" si="15"/>
        <v>1.2586111009373917E-3</v>
      </c>
      <c r="G133" s="8">
        <f>IF(F133&lt;'Вводные данные и сценарии'!$B$3,0,$E$3*(F133-'Вводные данные и сценарии'!$B$3))</f>
        <v>0</v>
      </c>
      <c r="H133" s="67">
        <f t="shared" si="16"/>
        <v>0</v>
      </c>
      <c r="I133" s="43" t="s">
        <v>1003</v>
      </c>
      <c r="J133" s="43"/>
      <c r="K133" s="127"/>
    </row>
    <row r="134" spans="1:11" x14ac:dyDescent="0.25">
      <c r="A134" s="41" t="s">
        <v>499</v>
      </c>
      <c r="B134" s="41" t="s">
        <v>498</v>
      </c>
      <c r="C134" s="41">
        <v>0</v>
      </c>
      <c r="D134" s="41">
        <v>0</v>
      </c>
      <c r="E134" s="8">
        <f>SUMIFS(Активы!AH:AH,Активы!A:A,1,Активы!G:G,Свод!A134)</f>
        <v>861800</v>
      </c>
      <c r="F134" s="67">
        <f t="shared" si="15"/>
        <v>1.4634361199057236E-3</v>
      </c>
      <c r="G134" s="8">
        <f>IF(F134&lt;'Вводные данные и сценарии'!$B$3,0,$E$3*(F134-'Вводные данные и сценарии'!$B$3))</f>
        <v>0</v>
      </c>
      <c r="H134" s="67">
        <f t="shared" si="16"/>
        <v>0</v>
      </c>
      <c r="I134" s="43" t="s">
        <v>1003</v>
      </c>
      <c r="J134" s="43"/>
      <c r="K134" s="127"/>
    </row>
    <row r="135" spans="1:11" x14ac:dyDescent="0.25">
      <c r="A135" s="41" t="s">
        <v>501</v>
      </c>
      <c r="B135" s="41" t="s">
        <v>500</v>
      </c>
      <c r="C135" s="41">
        <v>0</v>
      </c>
      <c r="D135" s="41">
        <v>0</v>
      </c>
      <c r="E135" s="8">
        <f>SUMIFS(Активы!AH:AH,Активы!A:A,1,Активы!G:G,Свод!A135)</f>
        <v>910061</v>
      </c>
      <c r="F135" s="67">
        <f t="shared" si="15"/>
        <v>1.5453888822435863E-3</v>
      </c>
      <c r="G135" s="8">
        <f>IF(F135&lt;'Вводные данные и сценарии'!$B$3,0,$E$3*(F135-'Вводные данные и сценарии'!$B$3))</f>
        <v>0</v>
      </c>
      <c r="H135" s="67">
        <f t="shared" si="16"/>
        <v>0</v>
      </c>
      <c r="I135" s="43" t="s">
        <v>1003</v>
      </c>
      <c r="J135" s="43"/>
      <c r="K135" s="127"/>
    </row>
    <row r="136" spans="1:11" x14ac:dyDescent="0.25">
      <c r="A136" s="41" t="s">
        <v>503</v>
      </c>
      <c r="B136" s="41" t="s">
        <v>502</v>
      </c>
      <c r="C136" s="41">
        <v>0</v>
      </c>
      <c r="D136" s="41">
        <v>0</v>
      </c>
      <c r="E136" s="8">
        <f>SUMIFS(Активы!AH:AH,Активы!A:A,1,Активы!G:G,Свод!A136)</f>
        <v>485483</v>
      </c>
      <c r="F136" s="67">
        <f t="shared" si="15"/>
        <v>8.244063098168837E-4</v>
      </c>
      <c r="G136" s="8">
        <f>IF(F136&lt;'Вводные данные и сценарии'!$B$3,0,$E$3*(F136-'Вводные данные и сценарии'!$B$3))</f>
        <v>0</v>
      </c>
      <c r="H136" s="67">
        <f t="shared" si="16"/>
        <v>0</v>
      </c>
      <c r="I136" s="43" t="s">
        <v>1003</v>
      </c>
      <c r="J136" s="43"/>
      <c r="K136" s="127"/>
    </row>
    <row r="137" spans="1:11" x14ac:dyDescent="0.25">
      <c r="A137" s="41" t="s">
        <v>505</v>
      </c>
      <c r="B137" s="41" t="s">
        <v>504</v>
      </c>
      <c r="C137" s="41">
        <v>0</v>
      </c>
      <c r="D137" s="41">
        <v>0</v>
      </c>
      <c r="E137" s="8">
        <f>SUMIFS(Активы!AH:AH,Активы!A:A,1,Активы!G:G,Свод!A137)</f>
        <v>977757</v>
      </c>
      <c r="F137" s="67">
        <f t="shared" si="15"/>
        <v>1.6603445234284759E-3</v>
      </c>
      <c r="G137" s="8">
        <f>IF(F137&lt;'Вводные данные и сценарии'!$B$3,0,$E$3*(F137-'Вводные данные и сценарии'!$B$3))</f>
        <v>0</v>
      </c>
      <c r="H137" s="67">
        <f t="shared" si="16"/>
        <v>0</v>
      </c>
      <c r="I137" s="43" t="s">
        <v>1003</v>
      </c>
      <c r="J137" s="43"/>
      <c r="K137" s="127"/>
    </row>
    <row r="138" spans="1:11" x14ac:dyDescent="0.25">
      <c r="A138" s="41" t="s">
        <v>507</v>
      </c>
      <c r="B138" s="41" t="s">
        <v>506</v>
      </c>
      <c r="C138" s="41">
        <v>0</v>
      </c>
      <c r="D138" s="41">
        <v>0</v>
      </c>
      <c r="E138" s="8">
        <f>SUMIFS(Активы!AH:AH,Активы!A:A,1,Активы!G:G,Свод!A138)</f>
        <v>890297</v>
      </c>
      <c r="F138" s="67">
        <f t="shared" si="15"/>
        <v>1.511827323327577E-3</v>
      </c>
      <c r="G138" s="8">
        <f>IF(F138&lt;'Вводные данные и сценарии'!$B$3,0,$E$3*(F138-'Вводные данные и сценарии'!$B$3))</f>
        <v>0</v>
      </c>
      <c r="H138" s="67">
        <f t="shared" si="16"/>
        <v>0</v>
      </c>
      <c r="I138" s="43" t="s">
        <v>1003</v>
      </c>
      <c r="J138" s="43"/>
      <c r="K138" s="127"/>
    </row>
    <row r="139" spans="1:11" x14ac:dyDescent="0.25">
      <c r="A139" s="41" t="s">
        <v>509</v>
      </c>
      <c r="B139" s="41" t="s">
        <v>508</v>
      </c>
      <c r="C139" s="41">
        <v>0</v>
      </c>
      <c r="D139" s="41">
        <v>0</v>
      </c>
      <c r="E139" s="8">
        <f>SUMIFS(Активы!AH:AH,Активы!A:A,1,Активы!G:G,Свод!A139)</f>
        <v>111505</v>
      </c>
      <c r="F139" s="67">
        <f t="shared" si="15"/>
        <v>1.8934839237652322E-4</v>
      </c>
      <c r="G139" s="8">
        <f>IF(F139&lt;'Вводные данные и сценарии'!$B$3,0,$E$3*(F139-'Вводные данные и сценарии'!$B$3))</f>
        <v>0</v>
      </c>
      <c r="H139" s="67">
        <f t="shared" si="16"/>
        <v>0</v>
      </c>
      <c r="I139" s="43" t="s">
        <v>1003</v>
      </c>
      <c r="J139" s="43"/>
      <c r="K139" s="127"/>
    </row>
    <row r="140" spans="1:11" x14ac:dyDescent="0.25">
      <c r="A140" s="41" t="s">
        <v>511</v>
      </c>
      <c r="B140" s="41" t="s">
        <v>510</v>
      </c>
      <c r="C140" s="41">
        <v>0</v>
      </c>
      <c r="D140" s="41">
        <v>0</v>
      </c>
      <c r="E140" s="8">
        <f>SUMIFS(Активы!AH:AH,Активы!A:A,1,Активы!G:G,Свод!A140)</f>
        <v>599893</v>
      </c>
      <c r="F140" s="67">
        <f t="shared" si="15"/>
        <v>1.0186877283344213E-3</v>
      </c>
      <c r="G140" s="8">
        <f>IF(F140&lt;'Вводные данные и сценарии'!$B$3,0,$E$3*(F140-'Вводные данные и сценарии'!$B$3))</f>
        <v>0</v>
      </c>
      <c r="H140" s="67">
        <f t="shared" si="16"/>
        <v>0</v>
      </c>
      <c r="I140" s="43" t="s">
        <v>1003</v>
      </c>
      <c r="J140" s="43"/>
      <c r="K140" s="127"/>
    </row>
    <row r="141" spans="1:11" x14ac:dyDescent="0.25">
      <c r="A141" s="41" t="s">
        <v>513</v>
      </c>
      <c r="B141" s="41" t="s">
        <v>512</v>
      </c>
      <c r="C141" s="41">
        <v>0</v>
      </c>
      <c r="D141" s="41">
        <v>0</v>
      </c>
      <c r="E141" s="8">
        <f>SUMIFS(Активы!AH:AH,Активы!A:A,1,Активы!G:G,Свод!A141)</f>
        <v>201690</v>
      </c>
      <c r="F141" s="67">
        <f t="shared" si="15"/>
        <v>3.4249295779042164E-4</v>
      </c>
      <c r="G141" s="8">
        <f>IF(F141&lt;'Вводные данные и сценарии'!$B$3,0,$E$3*(F141-'Вводные данные и сценарии'!$B$3))</f>
        <v>0</v>
      </c>
      <c r="H141" s="67">
        <f t="shared" si="16"/>
        <v>0</v>
      </c>
      <c r="I141" s="43" t="s">
        <v>1003</v>
      </c>
      <c r="J141" s="43"/>
      <c r="K141" s="127"/>
    </row>
    <row r="142" spans="1:11" x14ac:dyDescent="0.25">
      <c r="A142" s="41" t="s">
        <v>120</v>
      </c>
      <c r="B142" s="41" t="s">
        <v>119</v>
      </c>
      <c r="C142" s="41" t="s">
        <v>631</v>
      </c>
      <c r="D142" s="41" t="s">
        <v>70</v>
      </c>
      <c r="E142" s="8">
        <f>SUMIFS(Активы!AH:AH,Активы!A:A,1,Активы!G:G,Свод!A142)</f>
        <v>386597</v>
      </c>
      <c r="F142" s="67">
        <f t="shared" si="15"/>
        <v>6.5648643959989909E-4</v>
      </c>
      <c r="G142" s="8">
        <f>IF(F142&lt;'Вводные данные и сценарии'!$B$3,0,$E$3*(F142-'Вводные данные и сценарии'!$B$3))</f>
        <v>0</v>
      </c>
      <c r="H142" s="67">
        <f t="shared" si="16"/>
        <v>0</v>
      </c>
      <c r="I142" s="43" t="s">
        <v>1004</v>
      </c>
      <c r="J142" s="43">
        <f ca="1">RAND()</f>
        <v>0.8555937601233482</v>
      </c>
      <c r="K142" s="127"/>
    </row>
    <row r="143" spans="1:11" x14ac:dyDescent="0.25">
      <c r="A143" s="41" t="s">
        <v>155</v>
      </c>
      <c r="B143" s="41" t="s">
        <v>154</v>
      </c>
      <c r="C143" s="41">
        <v>0</v>
      </c>
      <c r="D143" s="41">
        <v>0</v>
      </c>
      <c r="E143" s="8">
        <f>SUMIFS(Активы!AH:AH,Активы!A:A,1,Активы!G:G,Свод!A143)</f>
        <v>329389</v>
      </c>
      <c r="F143" s="67">
        <f t="shared" ref="F143:F206" si="17">E143/$E$3</f>
        <v>5.5934063599399669E-4</v>
      </c>
      <c r="G143" s="8">
        <f>IF(F143&lt;'Вводные данные и сценарии'!$B$3,0,$E$3*(F143-'Вводные данные и сценарии'!$B$3))</f>
        <v>0</v>
      </c>
      <c r="H143" s="67">
        <f t="shared" ref="H143:H206" si="18">IFERROR(G143/E143,0)</f>
        <v>0</v>
      </c>
      <c r="I143" s="43" t="s">
        <v>1003</v>
      </c>
      <c r="J143" s="43"/>
      <c r="K143" s="127"/>
    </row>
    <row r="144" spans="1:11" x14ac:dyDescent="0.25">
      <c r="A144" s="41" t="s">
        <v>515</v>
      </c>
      <c r="B144" s="41" t="s">
        <v>514</v>
      </c>
      <c r="C144" s="41">
        <v>0</v>
      </c>
      <c r="D144" s="41">
        <v>0</v>
      </c>
      <c r="E144" s="8">
        <f>SUMIFS(Активы!AH:AH,Активы!A:A,1,Активы!G:G,Свод!A144)</f>
        <v>370984</v>
      </c>
      <c r="F144" s="67">
        <f t="shared" si="17"/>
        <v>6.2997375900105009E-4</v>
      </c>
      <c r="G144" s="8">
        <f>IF(F144&lt;'Вводные данные и сценарии'!$B$3,0,$E$3*(F144-'Вводные данные и сценарии'!$B$3))</f>
        <v>0</v>
      </c>
      <c r="H144" s="67">
        <f t="shared" si="18"/>
        <v>0</v>
      </c>
      <c r="I144" s="43" t="s">
        <v>1003</v>
      </c>
      <c r="J144" s="43"/>
      <c r="K144" s="127"/>
    </row>
    <row r="145" spans="1:11" x14ac:dyDescent="0.25">
      <c r="A145" s="41" t="s">
        <v>517</v>
      </c>
      <c r="B145" s="41" t="s">
        <v>516</v>
      </c>
      <c r="C145" s="41">
        <v>0</v>
      </c>
      <c r="D145" s="41">
        <v>0</v>
      </c>
      <c r="E145" s="8">
        <f>SUMIFS(Активы!AH:AH,Активы!A:A,1,Активы!G:G,Свод!A145)</f>
        <v>646744</v>
      </c>
      <c r="F145" s="67">
        <f t="shared" si="17"/>
        <v>1.0982461475195025E-3</v>
      </c>
      <c r="G145" s="8">
        <f>IF(F145&lt;'Вводные данные и сценарии'!$B$3,0,$E$3*(F145-'Вводные данные и сценарии'!$B$3))</f>
        <v>0</v>
      </c>
      <c r="H145" s="67">
        <f t="shared" si="18"/>
        <v>0</v>
      </c>
      <c r="I145" s="43" t="s">
        <v>1003</v>
      </c>
      <c r="J145" s="43"/>
      <c r="K145" s="127"/>
    </row>
    <row r="146" spans="1:11" x14ac:dyDescent="0.25">
      <c r="A146" s="41" t="s">
        <v>519</v>
      </c>
      <c r="B146" s="41" t="s">
        <v>518</v>
      </c>
      <c r="C146" s="41">
        <v>0</v>
      </c>
      <c r="D146" s="41">
        <v>0</v>
      </c>
      <c r="E146" s="8">
        <f>SUMIFS(Активы!AH:AH,Активы!A:A,1,Активы!G:G,Свод!A146)</f>
        <v>517720</v>
      </c>
      <c r="F146" s="67">
        <f t="shared" si="17"/>
        <v>8.7914846599859741E-4</v>
      </c>
      <c r="G146" s="8">
        <f>IF(F146&lt;'Вводные данные и сценарии'!$B$3,0,$E$3*(F146-'Вводные данные и сценарии'!$B$3))</f>
        <v>0</v>
      </c>
      <c r="H146" s="67">
        <f t="shared" si="18"/>
        <v>0</v>
      </c>
      <c r="I146" s="43" t="s">
        <v>1003</v>
      </c>
      <c r="J146" s="43"/>
      <c r="K146" s="127"/>
    </row>
    <row r="147" spans="1:11" x14ac:dyDescent="0.25">
      <c r="A147" s="41" t="s">
        <v>521</v>
      </c>
      <c r="B147" s="41" t="s">
        <v>520</v>
      </c>
      <c r="C147" s="41">
        <v>0</v>
      </c>
      <c r="D147" s="41">
        <v>0</v>
      </c>
      <c r="E147" s="8">
        <f>SUMIFS(Активы!AH:AH,Активы!A:A,1,Активы!G:G,Свод!A147)</f>
        <v>386808</v>
      </c>
      <c r="F147" s="67">
        <f t="shared" si="17"/>
        <v>6.5684474201496072E-4</v>
      </c>
      <c r="G147" s="8">
        <f>IF(F147&lt;'Вводные данные и сценарии'!$B$3,0,$E$3*(F147-'Вводные данные и сценарии'!$B$3))</f>
        <v>0</v>
      </c>
      <c r="H147" s="67">
        <f t="shared" si="18"/>
        <v>0</v>
      </c>
      <c r="I147" s="43" t="s">
        <v>1003</v>
      </c>
      <c r="J147" s="43"/>
      <c r="K147" s="127"/>
    </row>
    <row r="148" spans="1:11" x14ac:dyDescent="0.25">
      <c r="A148" s="41" t="s">
        <v>523</v>
      </c>
      <c r="B148" s="41" t="s">
        <v>522</v>
      </c>
      <c r="C148" s="41">
        <v>0</v>
      </c>
      <c r="D148" s="41">
        <v>0</v>
      </c>
      <c r="E148" s="8">
        <f>SUMIFS(Активы!AH:AH,Активы!A:A,1,Активы!G:G,Свод!A148)</f>
        <v>238275</v>
      </c>
      <c r="F148" s="67">
        <f t="shared" si="17"/>
        <v>4.0461852108440044E-4</v>
      </c>
      <c r="G148" s="8">
        <f>IF(F148&lt;'Вводные данные и сценарии'!$B$3,0,$E$3*(F148-'Вводные данные и сценарии'!$B$3))</f>
        <v>0</v>
      </c>
      <c r="H148" s="67">
        <f t="shared" si="18"/>
        <v>0</v>
      </c>
      <c r="I148" s="43" t="s">
        <v>1003</v>
      </c>
      <c r="J148" s="43"/>
      <c r="K148" s="127"/>
    </row>
    <row r="149" spans="1:11" x14ac:dyDescent="0.25">
      <c r="A149" s="41" t="s">
        <v>525</v>
      </c>
      <c r="B149" s="41" t="s">
        <v>524</v>
      </c>
      <c r="C149" s="41">
        <v>0</v>
      </c>
      <c r="D149" s="41">
        <v>0</v>
      </c>
      <c r="E149" s="8">
        <f>SUMIFS(Активы!AH:AH,Активы!A:A,1,Активы!G:G,Свод!A149)</f>
        <v>555076</v>
      </c>
      <c r="F149" s="67">
        <f t="shared" si="17"/>
        <v>9.4258327650590561E-4</v>
      </c>
      <c r="G149" s="8">
        <f>IF(F149&lt;'Вводные данные и сценарии'!$B$3,0,$E$3*(F149-'Вводные данные и сценарии'!$B$3))</f>
        <v>0</v>
      </c>
      <c r="H149" s="67">
        <f t="shared" si="18"/>
        <v>0</v>
      </c>
      <c r="I149" s="43" t="s">
        <v>1003</v>
      </c>
      <c r="J149" s="43"/>
      <c r="K149" s="127"/>
    </row>
    <row r="150" spans="1:11" x14ac:dyDescent="0.25">
      <c r="A150" s="41" t="s">
        <v>527</v>
      </c>
      <c r="B150" s="41" t="s">
        <v>526</v>
      </c>
      <c r="C150" s="41">
        <v>0</v>
      </c>
      <c r="D150" s="41">
        <v>0</v>
      </c>
      <c r="E150" s="8">
        <f>SUMIFS(Активы!AH:AH,Активы!A:A,1,Активы!G:G,Свод!A150)</f>
        <v>310107</v>
      </c>
      <c r="F150" s="67">
        <f t="shared" si="17"/>
        <v>5.265975688507823E-4</v>
      </c>
      <c r="G150" s="8">
        <f>IF(F150&lt;'Вводные данные и сценарии'!$B$3,0,$E$3*(F150-'Вводные данные и сценарии'!$B$3))</f>
        <v>0</v>
      </c>
      <c r="H150" s="67">
        <f t="shared" si="18"/>
        <v>0</v>
      </c>
      <c r="I150" s="43" t="s">
        <v>1003</v>
      </c>
      <c r="J150" s="43"/>
      <c r="K150" s="127"/>
    </row>
    <row r="151" spans="1:11" x14ac:dyDescent="0.25">
      <c r="A151" s="41" t="s">
        <v>529</v>
      </c>
      <c r="B151" s="41" t="s">
        <v>528</v>
      </c>
      <c r="C151" s="41">
        <v>0</v>
      </c>
      <c r="D151" s="41">
        <v>0</v>
      </c>
      <c r="E151" s="8">
        <f>SUMIFS(Активы!AH:AH,Активы!A:A,1,Активы!G:G,Свод!A151)</f>
        <v>480788</v>
      </c>
      <c r="F151" s="67">
        <f t="shared" si="17"/>
        <v>8.1643365655283476E-4</v>
      </c>
      <c r="G151" s="8">
        <f>IF(F151&lt;'Вводные данные и сценарии'!$B$3,0,$E$3*(F151-'Вводные данные и сценарии'!$B$3))</f>
        <v>0</v>
      </c>
      <c r="H151" s="67">
        <f t="shared" si="18"/>
        <v>0</v>
      </c>
      <c r="I151" s="43" t="s">
        <v>1003</v>
      </c>
      <c r="J151" s="43"/>
      <c r="K151" s="127"/>
    </row>
    <row r="152" spans="1:11" x14ac:dyDescent="0.25">
      <c r="A152" s="41" t="s">
        <v>531</v>
      </c>
      <c r="B152" s="41" t="s">
        <v>530</v>
      </c>
      <c r="C152" s="41">
        <v>0</v>
      </c>
      <c r="D152" s="41">
        <v>0</v>
      </c>
      <c r="E152" s="8">
        <f>SUMIFS(Активы!AH:AH,Активы!A:A,1,Активы!G:G,Свод!A152)</f>
        <v>448544</v>
      </c>
      <c r="F152" s="67">
        <f t="shared" si="17"/>
        <v>7.6167961356114278E-4</v>
      </c>
      <c r="G152" s="8">
        <f>IF(F152&lt;'Вводные данные и сценарии'!$B$3,0,$E$3*(F152-'Вводные данные и сценарии'!$B$3))</f>
        <v>0</v>
      </c>
      <c r="H152" s="67">
        <f t="shared" si="18"/>
        <v>0</v>
      </c>
      <c r="I152" s="43" t="s">
        <v>1003</v>
      </c>
      <c r="J152" s="43"/>
      <c r="K152" s="127"/>
    </row>
    <row r="153" spans="1:11" x14ac:dyDescent="0.25">
      <c r="A153" s="41" t="s">
        <v>533</v>
      </c>
      <c r="B153" s="41" t="s">
        <v>532</v>
      </c>
      <c r="C153" s="41">
        <v>0</v>
      </c>
      <c r="D153" s="41">
        <v>0</v>
      </c>
      <c r="E153" s="8">
        <f>SUMIFS(Активы!AH:AH,Активы!A:A,1,Активы!G:G,Свод!A153)</f>
        <v>793014</v>
      </c>
      <c r="F153" s="67">
        <f t="shared" si="17"/>
        <v>1.3466295325956341E-3</v>
      </c>
      <c r="G153" s="8">
        <f>IF(F153&lt;'Вводные данные и сценарии'!$B$3,0,$E$3*(F153-'Вводные данные и сценарии'!$B$3))</f>
        <v>0</v>
      </c>
      <c r="H153" s="67">
        <f t="shared" si="18"/>
        <v>0</v>
      </c>
      <c r="I153" s="43" t="s">
        <v>1003</v>
      </c>
      <c r="J153" s="43"/>
      <c r="K153" s="127"/>
    </row>
    <row r="154" spans="1:11" x14ac:dyDescent="0.25">
      <c r="A154" s="41" t="s">
        <v>157</v>
      </c>
      <c r="B154" s="41" t="s">
        <v>156</v>
      </c>
      <c r="C154" s="41">
        <v>0</v>
      </c>
      <c r="D154" s="41">
        <v>0</v>
      </c>
      <c r="E154" s="8">
        <f>SUMIFS(Активы!AH:AH,Активы!A:A,1,Активы!G:G,Свод!A154)</f>
        <v>948175</v>
      </c>
      <c r="F154" s="67">
        <f t="shared" si="17"/>
        <v>1.6101108644599785E-3</v>
      </c>
      <c r="G154" s="8">
        <f>IF(F154&lt;'Вводные данные и сценарии'!$B$3,0,$E$3*(F154-'Вводные данные и сценарии'!$B$3))</f>
        <v>0</v>
      </c>
      <c r="H154" s="67">
        <f t="shared" si="18"/>
        <v>0</v>
      </c>
      <c r="I154" s="43" t="s">
        <v>1003</v>
      </c>
      <c r="J154" s="43"/>
      <c r="K154" s="127"/>
    </row>
    <row r="155" spans="1:11" x14ac:dyDescent="0.25">
      <c r="A155" s="41" t="s">
        <v>535</v>
      </c>
      <c r="B155" s="41" t="s">
        <v>534</v>
      </c>
      <c r="C155" s="41">
        <v>0</v>
      </c>
      <c r="D155" s="41">
        <v>0</v>
      </c>
      <c r="E155" s="8">
        <f>SUMIFS(Активы!AH:AH,Активы!A:A,1,Активы!G:G,Свод!A155)</f>
        <v>993894</v>
      </c>
      <c r="F155" s="67">
        <f t="shared" si="17"/>
        <v>1.6877470166599899E-3</v>
      </c>
      <c r="G155" s="8">
        <f>IF(F155&lt;'Вводные данные и сценарии'!$B$3,0,$E$3*(F155-'Вводные данные и сценарии'!$B$3))</f>
        <v>0</v>
      </c>
      <c r="H155" s="67">
        <f t="shared" si="18"/>
        <v>0</v>
      </c>
      <c r="I155" s="43" t="s">
        <v>1003</v>
      </c>
      <c r="J155" s="43"/>
      <c r="K155" s="127"/>
    </row>
    <row r="156" spans="1:11" x14ac:dyDescent="0.25">
      <c r="A156" s="41" t="s">
        <v>537</v>
      </c>
      <c r="B156" s="41" t="s">
        <v>536</v>
      </c>
      <c r="C156" s="41">
        <v>0</v>
      </c>
      <c r="D156" s="41">
        <v>0</v>
      </c>
      <c r="E156" s="8">
        <f>SUMIFS(Активы!AH:AH,Активы!A:A,1,Активы!G:G,Свод!A156)</f>
        <v>235146</v>
      </c>
      <c r="F156" s="67">
        <f t="shared" si="17"/>
        <v>3.9930511702407898E-4</v>
      </c>
      <c r="G156" s="8">
        <f>IF(F156&lt;'Вводные данные и сценарии'!$B$3,0,$E$3*(F156-'Вводные данные и сценарии'!$B$3))</f>
        <v>0</v>
      </c>
      <c r="H156" s="67">
        <f t="shared" si="18"/>
        <v>0</v>
      </c>
      <c r="I156" s="43" t="s">
        <v>1003</v>
      </c>
      <c r="J156" s="43"/>
      <c r="K156" s="127"/>
    </row>
    <row r="157" spans="1:11" x14ac:dyDescent="0.25">
      <c r="A157" s="41" t="s">
        <v>539</v>
      </c>
      <c r="B157" s="41" t="s">
        <v>538</v>
      </c>
      <c r="C157" s="41">
        <v>0</v>
      </c>
      <c r="D157" s="41">
        <v>0</v>
      </c>
      <c r="E157" s="8">
        <f>SUMIFS(Активы!AH:AH,Активы!A:A,1,Активы!G:G,Свод!A157)</f>
        <v>112195</v>
      </c>
      <c r="F157" s="67">
        <f t="shared" si="17"/>
        <v>1.9052009221724606E-4</v>
      </c>
      <c r="G157" s="8">
        <f>IF(F157&lt;'Вводные данные и сценарии'!$B$3,0,$E$3*(F157-'Вводные данные и сценарии'!$B$3))</f>
        <v>0</v>
      </c>
      <c r="H157" s="67">
        <f t="shared" si="18"/>
        <v>0</v>
      </c>
      <c r="I157" s="43" t="s">
        <v>1003</v>
      </c>
      <c r="J157" s="43"/>
      <c r="K157" s="127"/>
    </row>
    <row r="158" spans="1:11" x14ac:dyDescent="0.25">
      <c r="A158" s="41" t="s">
        <v>541</v>
      </c>
      <c r="B158" s="41" t="s">
        <v>540</v>
      </c>
      <c r="C158" s="41">
        <v>0</v>
      </c>
      <c r="D158" s="41">
        <v>0</v>
      </c>
      <c r="E158" s="8">
        <f>SUMIFS(Активы!AH:AH,Активы!A:A,1,Активы!G:G,Свод!A158)</f>
        <v>899819</v>
      </c>
      <c r="F158" s="67">
        <f t="shared" si="17"/>
        <v>1.5279967811295523E-3</v>
      </c>
      <c r="G158" s="8">
        <f>IF(F158&lt;'Вводные данные и сценарии'!$B$3,0,$E$3*(F158-'Вводные данные и сценарии'!$B$3))</f>
        <v>0</v>
      </c>
      <c r="H158" s="67">
        <f t="shared" si="18"/>
        <v>0</v>
      </c>
      <c r="I158" s="43" t="s">
        <v>1003</v>
      </c>
      <c r="J158" s="43"/>
      <c r="K158" s="127"/>
    </row>
    <row r="159" spans="1:11" x14ac:dyDescent="0.25">
      <c r="A159" s="41" t="s">
        <v>543</v>
      </c>
      <c r="B159" s="41" t="s">
        <v>542</v>
      </c>
      <c r="C159" s="41">
        <v>0</v>
      </c>
      <c r="D159" s="41">
        <v>0</v>
      </c>
      <c r="E159" s="8">
        <f>SUMIFS(Активы!AH:AH,Активы!A:A,1,Активы!G:G,Свод!A159)</f>
        <v>495175</v>
      </c>
      <c r="F159" s="67">
        <f t="shared" si="17"/>
        <v>8.4086444728976174E-4</v>
      </c>
      <c r="G159" s="8">
        <f>IF(F159&lt;'Вводные данные и сценарии'!$B$3,0,$E$3*(F159-'Вводные данные и сценарии'!$B$3))</f>
        <v>0</v>
      </c>
      <c r="H159" s="67">
        <f t="shared" si="18"/>
        <v>0</v>
      </c>
      <c r="I159" s="43" t="s">
        <v>1003</v>
      </c>
      <c r="J159" s="43"/>
      <c r="K159" s="127"/>
    </row>
    <row r="160" spans="1:11" x14ac:dyDescent="0.25">
      <c r="A160" s="41" t="s">
        <v>545</v>
      </c>
      <c r="B160" s="41" t="s">
        <v>544</v>
      </c>
      <c r="C160" s="41">
        <v>0</v>
      </c>
      <c r="D160" s="41">
        <v>0</v>
      </c>
      <c r="E160" s="8">
        <f>SUMIFS(Активы!AH:AH,Активы!A:A,1,Активы!G:G,Свод!A160)</f>
        <v>414051</v>
      </c>
      <c r="F160" s="67">
        <f t="shared" si="17"/>
        <v>7.0310650833497882E-4</v>
      </c>
      <c r="G160" s="8">
        <f>IF(F160&lt;'Вводные данные и сценарии'!$B$3,0,$E$3*(F160-'Вводные данные и сценарии'!$B$3))</f>
        <v>0</v>
      </c>
      <c r="H160" s="67">
        <f t="shared" si="18"/>
        <v>0</v>
      </c>
      <c r="I160" s="43" t="s">
        <v>1003</v>
      </c>
      <c r="J160" s="43"/>
      <c r="K160" s="127"/>
    </row>
    <row r="161" spans="1:11" x14ac:dyDescent="0.25">
      <c r="A161" s="41" t="s">
        <v>547</v>
      </c>
      <c r="B161" s="41" t="s">
        <v>546</v>
      </c>
      <c r="C161" s="41">
        <v>0</v>
      </c>
      <c r="D161" s="41">
        <v>0</v>
      </c>
      <c r="E161" s="8">
        <f>SUMIFS(Активы!AH:AH,Активы!A:A,1,Активы!G:G,Свод!A161)</f>
        <v>715370</v>
      </c>
      <c r="F161" s="67">
        <f t="shared" si="17"/>
        <v>1.2147810363158011E-3</v>
      </c>
      <c r="G161" s="8">
        <f>IF(F161&lt;'Вводные данные и сценарии'!$B$3,0,$E$3*(F161-'Вводные данные и сценарии'!$B$3))</f>
        <v>0</v>
      </c>
      <c r="H161" s="67">
        <f t="shared" si="18"/>
        <v>0</v>
      </c>
      <c r="I161" s="43" t="s">
        <v>1003</v>
      </c>
      <c r="J161" s="43"/>
      <c r="K161" s="127"/>
    </row>
    <row r="162" spans="1:11" x14ac:dyDescent="0.25">
      <c r="A162" s="41" t="s">
        <v>549</v>
      </c>
      <c r="B162" s="41" t="s">
        <v>548</v>
      </c>
      <c r="C162" s="41">
        <v>0</v>
      </c>
      <c r="D162" s="41">
        <v>0</v>
      </c>
      <c r="E162" s="8">
        <f>SUMIFS(Активы!AH:AH,Активы!A:A,1,Активы!G:G,Свод!A162)</f>
        <v>208257</v>
      </c>
      <c r="F162" s="67">
        <f t="shared" si="17"/>
        <v>3.5364448366582301E-4</v>
      </c>
      <c r="G162" s="8">
        <f>IF(F162&lt;'Вводные данные и сценарии'!$B$3,0,$E$3*(F162-'Вводные данные и сценарии'!$B$3))</f>
        <v>0</v>
      </c>
      <c r="H162" s="67">
        <f t="shared" si="18"/>
        <v>0</v>
      </c>
      <c r="I162" s="43" t="s">
        <v>1003</v>
      </c>
      <c r="J162" s="43"/>
      <c r="K162" s="127"/>
    </row>
    <row r="163" spans="1:11" x14ac:dyDescent="0.25">
      <c r="A163" s="41" t="s">
        <v>551</v>
      </c>
      <c r="B163" s="41" t="s">
        <v>550</v>
      </c>
      <c r="C163" s="41">
        <v>0</v>
      </c>
      <c r="D163" s="41">
        <v>0</v>
      </c>
      <c r="E163" s="8">
        <f>SUMIFS(Активы!AH:AH,Активы!A:A,1,Активы!G:G,Свод!A163)</f>
        <v>189490</v>
      </c>
      <c r="F163" s="67">
        <f t="shared" si="17"/>
        <v>3.2177594611387279E-4</v>
      </c>
      <c r="G163" s="8">
        <f>IF(F163&lt;'Вводные данные и сценарии'!$B$3,0,$E$3*(F163-'Вводные данные и сценарии'!$B$3))</f>
        <v>0</v>
      </c>
      <c r="H163" s="67">
        <f t="shared" si="18"/>
        <v>0</v>
      </c>
      <c r="I163" s="43" t="s">
        <v>1003</v>
      </c>
      <c r="J163" s="43"/>
      <c r="K163" s="127"/>
    </row>
    <row r="164" spans="1:11" x14ac:dyDescent="0.25">
      <c r="A164" s="41" t="s">
        <v>553</v>
      </c>
      <c r="B164" s="41" t="s">
        <v>552</v>
      </c>
      <c r="C164" s="41">
        <v>0</v>
      </c>
      <c r="D164" s="41">
        <v>0</v>
      </c>
      <c r="E164" s="8">
        <f>SUMIFS(Активы!AH:AH,Активы!A:A,1,Активы!G:G,Свод!A164)</f>
        <v>381107</v>
      </c>
      <c r="F164" s="67">
        <f t="shared" si="17"/>
        <v>6.4716378434545206E-4</v>
      </c>
      <c r="G164" s="8">
        <f>IF(F164&lt;'Вводные данные и сценарии'!$B$3,0,$E$3*(F164-'Вводные данные и сценарии'!$B$3))</f>
        <v>0</v>
      </c>
      <c r="H164" s="67">
        <f t="shared" si="18"/>
        <v>0</v>
      </c>
      <c r="I164" s="43" t="s">
        <v>1003</v>
      </c>
      <c r="J164" s="43"/>
      <c r="K164" s="127"/>
    </row>
    <row r="165" spans="1:11" x14ac:dyDescent="0.25">
      <c r="A165" s="41" t="s">
        <v>159</v>
      </c>
      <c r="B165" s="41" t="s">
        <v>158</v>
      </c>
      <c r="C165" s="41">
        <v>0</v>
      </c>
      <c r="D165" s="41">
        <v>0</v>
      </c>
      <c r="E165" s="8">
        <f>SUMIFS(Активы!AH:AH,Активы!A:A,1,Активы!G:G,Свод!A165)</f>
        <v>468034</v>
      </c>
      <c r="F165" s="67">
        <f t="shared" si="17"/>
        <v>7.9477588877228521E-4</v>
      </c>
      <c r="G165" s="8">
        <f>IF(F165&lt;'Вводные данные и сценарии'!$B$3,0,$E$3*(F165-'Вводные данные и сценарии'!$B$3))</f>
        <v>0</v>
      </c>
      <c r="H165" s="67">
        <f t="shared" si="18"/>
        <v>0</v>
      </c>
      <c r="I165" s="43" t="s">
        <v>1003</v>
      </c>
      <c r="J165" s="43"/>
      <c r="K165" s="127"/>
    </row>
    <row r="166" spans="1:11" x14ac:dyDescent="0.25">
      <c r="A166" s="41" t="s">
        <v>555</v>
      </c>
      <c r="B166" s="41" t="s">
        <v>554</v>
      </c>
      <c r="C166" s="41">
        <v>0</v>
      </c>
      <c r="D166" s="41">
        <v>0</v>
      </c>
      <c r="E166" s="8">
        <f>SUMIFS(Активы!AH:AH,Активы!A:A,1,Активы!G:G,Свод!A166)</f>
        <v>120786</v>
      </c>
      <c r="F166" s="67">
        <f t="shared" si="17"/>
        <v>2.051086042921011E-4</v>
      </c>
      <c r="G166" s="8">
        <f>IF(F166&lt;'Вводные данные и сценарии'!$B$3,0,$E$3*(F166-'Вводные данные и сценарии'!$B$3))</f>
        <v>0</v>
      </c>
      <c r="H166" s="67">
        <f t="shared" si="18"/>
        <v>0</v>
      </c>
      <c r="I166" s="43" t="s">
        <v>1003</v>
      </c>
      <c r="J166" s="43"/>
      <c r="K166" s="127"/>
    </row>
    <row r="167" spans="1:11" x14ac:dyDescent="0.25">
      <c r="A167" s="41" t="s">
        <v>557</v>
      </c>
      <c r="B167" s="41" t="s">
        <v>556</v>
      </c>
      <c r="C167" s="41">
        <v>0</v>
      </c>
      <c r="D167" s="41">
        <v>0</v>
      </c>
      <c r="E167" s="8">
        <f>SUMIFS(Активы!AH:AH,Активы!A:A,1,Активы!G:G,Свод!A167)</f>
        <v>443786</v>
      </c>
      <c r="F167" s="67">
        <f t="shared" si="17"/>
        <v>7.5359997900728874E-4</v>
      </c>
      <c r="G167" s="8">
        <f>IF(F167&lt;'Вводные данные и сценарии'!$B$3,0,$E$3*(F167-'Вводные данные и сценарии'!$B$3))</f>
        <v>0</v>
      </c>
      <c r="H167" s="67">
        <f t="shared" si="18"/>
        <v>0</v>
      </c>
      <c r="I167" s="43" t="s">
        <v>1003</v>
      </c>
      <c r="J167" s="43"/>
      <c r="K167" s="127"/>
    </row>
    <row r="168" spans="1:11" x14ac:dyDescent="0.25">
      <c r="A168" s="41" t="s">
        <v>559</v>
      </c>
      <c r="B168" s="41" t="s">
        <v>558</v>
      </c>
      <c r="C168" s="41">
        <v>0</v>
      </c>
      <c r="D168" s="41">
        <v>0</v>
      </c>
      <c r="E168" s="8">
        <f>SUMIFS(Активы!AH:AH,Активы!A:A,1,Активы!G:G,Свод!A168)</f>
        <v>776746</v>
      </c>
      <c r="F168" s="67">
        <f t="shared" si="17"/>
        <v>1.3190045862059539E-3</v>
      </c>
      <c r="G168" s="8">
        <f>IF(F168&lt;'Вводные данные и сценарии'!$B$3,0,$E$3*(F168-'Вводные данные и сценарии'!$B$3))</f>
        <v>0</v>
      </c>
      <c r="H168" s="67">
        <f t="shared" si="18"/>
        <v>0</v>
      </c>
      <c r="I168" s="43" t="s">
        <v>1003</v>
      </c>
      <c r="J168" s="43"/>
      <c r="K168" s="127"/>
    </row>
    <row r="169" spans="1:11" x14ac:dyDescent="0.25">
      <c r="A169" s="41" t="s">
        <v>561</v>
      </c>
      <c r="B169" s="41" t="s">
        <v>560</v>
      </c>
      <c r="C169" s="41">
        <v>0</v>
      </c>
      <c r="D169" s="41">
        <v>0</v>
      </c>
      <c r="E169" s="8">
        <f>SUMIFS(Активы!AH:AH,Активы!A:A,1,Активы!G:G,Свод!A169)</f>
        <v>427470</v>
      </c>
      <c r="F169" s="67">
        <f t="shared" si="17"/>
        <v>7.2589352306347136E-4</v>
      </c>
      <c r="G169" s="8">
        <f>IF(F169&lt;'Вводные данные и сценарии'!$B$3,0,$E$3*(F169-'Вводные данные и сценарии'!$B$3))</f>
        <v>0</v>
      </c>
      <c r="H169" s="67">
        <f t="shared" si="18"/>
        <v>0</v>
      </c>
      <c r="I169" s="43" t="s">
        <v>1003</v>
      </c>
      <c r="J169" s="43"/>
      <c r="K169" s="127"/>
    </row>
    <row r="170" spans="1:11" x14ac:dyDescent="0.25">
      <c r="A170" s="41" t="s">
        <v>563</v>
      </c>
      <c r="B170" s="41" t="s">
        <v>562</v>
      </c>
      <c r="C170" s="41">
        <v>0</v>
      </c>
      <c r="D170" s="41">
        <v>0</v>
      </c>
      <c r="E170" s="8">
        <f>SUMIFS(Активы!AH:AH,Активы!A:A,1,Активы!G:G,Свод!A170)</f>
        <v>111181</v>
      </c>
      <c r="F170" s="67">
        <f t="shared" si="17"/>
        <v>1.8879820288609684E-4</v>
      </c>
      <c r="G170" s="8">
        <f>IF(F170&lt;'Вводные данные и сценарии'!$B$3,0,$E$3*(F170-'Вводные данные и сценарии'!$B$3))</f>
        <v>0</v>
      </c>
      <c r="H170" s="67">
        <f t="shared" si="18"/>
        <v>0</v>
      </c>
      <c r="I170" s="43" t="s">
        <v>1003</v>
      </c>
      <c r="J170" s="43"/>
      <c r="K170" s="127"/>
    </row>
    <row r="171" spans="1:11" x14ac:dyDescent="0.25">
      <c r="A171" s="41" t="s">
        <v>565</v>
      </c>
      <c r="B171" s="41" t="s">
        <v>564</v>
      </c>
      <c r="C171" s="41">
        <v>0</v>
      </c>
      <c r="D171" s="41">
        <v>0</v>
      </c>
      <c r="E171" s="8">
        <f>SUMIFS(Активы!AH:AH,Активы!A:A,1,Активы!G:G,Свод!A171)</f>
        <v>765467</v>
      </c>
      <c r="F171" s="67">
        <f t="shared" si="17"/>
        <v>1.2998515390994134E-3</v>
      </c>
      <c r="G171" s="8">
        <f>IF(F171&lt;'Вводные данные и сценарии'!$B$3,0,$E$3*(F171-'Вводные данные и сценарии'!$B$3))</f>
        <v>0</v>
      </c>
      <c r="H171" s="67">
        <f t="shared" si="18"/>
        <v>0</v>
      </c>
      <c r="I171" s="43" t="s">
        <v>1003</v>
      </c>
      <c r="J171" s="43"/>
      <c r="K171" s="127"/>
    </row>
    <row r="172" spans="1:11" x14ac:dyDescent="0.25">
      <c r="A172" s="41" t="s">
        <v>161</v>
      </c>
      <c r="B172" s="41" t="s">
        <v>160</v>
      </c>
      <c r="C172" s="41">
        <v>0</v>
      </c>
      <c r="D172" s="41">
        <v>0</v>
      </c>
      <c r="E172" s="8">
        <f>SUMIFS(Активы!AH:AH,Активы!A:A,1,Активы!G:G,Свод!A172)</f>
        <v>824738</v>
      </c>
      <c r="F172" s="67">
        <f t="shared" si="17"/>
        <v>1.4005005554175059E-3</v>
      </c>
      <c r="G172" s="8">
        <f>IF(F172&lt;'Вводные данные и сценарии'!$B$3,0,$E$3*(F172-'Вводные данные и сценарии'!$B$3))</f>
        <v>0</v>
      </c>
      <c r="H172" s="67">
        <f t="shared" si="18"/>
        <v>0</v>
      </c>
      <c r="I172" s="43" t="s">
        <v>1003</v>
      </c>
      <c r="J172" s="43"/>
      <c r="K172" s="127"/>
    </row>
    <row r="173" spans="1:11" x14ac:dyDescent="0.25">
      <c r="A173" s="41" t="s">
        <v>163</v>
      </c>
      <c r="B173" s="41" t="s">
        <v>162</v>
      </c>
      <c r="C173" s="41">
        <v>0</v>
      </c>
      <c r="D173" s="41">
        <v>0</v>
      </c>
      <c r="E173" s="8">
        <f>SUMIFS(Активы!AH:AH,Активы!A:A,1,Активы!G:G,Свод!A173)</f>
        <v>566951</v>
      </c>
      <c r="F173" s="67">
        <f t="shared" si="17"/>
        <v>9.6274840057631683E-4</v>
      </c>
      <c r="G173" s="8">
        <f>IF(F173&lt;'Вводные данные и сценарии'!$B$3,0,$E$3*(F173-'Вводные данные и сценарии'!$B$3))</f>
        <v>0</v>
      </c>
      <c r="H173" s="67">
        <f t="shared" si="18"/>
        <v>0</v>
      </c>
      <c r="I173" s="43" t="s">
        <v>1003</v>
      </c>
      <c r="J173" s="43"/>
      <c r="K173" s="127"/>
    </row>
    <row r="174" spans="1:11" x14ac:dyDescent="0.25">
      <c r="A174" s="41" t="s">
        <v>165</v>
      </c>
      <c r="B174" s="41" t="s">
        <v>164</v>
      </c>
      <c r="C174" s="41">
        <v>0</v>
      </c>
      <c r="D174" s="41">
        <v>0</v>
      </c>
      <c r="E174" s="8">
        <f>SUMIFS(Активы!AH:AH,Активы!A:A,1,Активы!G:G,Свод!A174)</f>
        <v>328414</v>
      </c>
      <c r="F174" s="67">
        <f t="shared" si="17"/>
        <v>5.5768497317558398E-4</v>
      </c>
      <c r="G174" s="8">
        <f>IF(F174&lt;'Вводные данные и сценарии'!$B$3,0,$E$3*(F174-'Вводные данные и сценарии'!$B$3))</f>
        <v>0</v>
      </c>
      <c r="H174" s="67">
        <f t="shared" si="18"/>
        <v>0</v>
      </c>
      <c r="I174" s="43" t="s">
        <v>1003</v>
      </c>
      <c r="J174" s="43"/>
      <c r="K174" s="127"/>
    </row>
    <row r="175" spans="1:11" x14ac:dyDescent="0.25">
      <c r="A175" s="41" t="s">
        <v>167</v>
      </c>
      <c r="B175" s="41" t="s">
        <v>166</v>
      </c>
      <c r="C175" s="41">
        <v>0</v>
      </c>
      <c r="D175" s="41">
        <v>0</v>
      </c>
      <c r="E175" s="8">
        <f>SUMIFS(Активы!AH:AH,Активы!A:A,1,Активы!G:G,Свод!A175)</f>
        <v>738121.5</v>
      </c>
      <c r="F175" s="67">
        <f t="shared" si="17"/>
        <v>1.253415715918998E-3</v>
      </c>
      <c r="G175" s="8">
        <f>IF(F175&lt;'Вводные данные и сценарии'!$B$3,0,$E$3*(F175-'Вводные данные и сценарии'!$B$3))</f>
        <v>0</v>
      </c>
      <c r="H175" s="67">
        <f t="shared" si="18"/>
        <v>0</v>
      </c>
      <c r="I175" s="43" t="s">
        <v>1003</v>
      </c>
      <c r="J175" s="43"/>
      <c r="K175" s="127"/>
    </row>
    <row r="176" spans="1:11" x14ac:dyDescent="0.25">
      <c r="A176" s="41" t="s">
        <v>169</v>
      </c>
      <c r="B176" s="41" t="s">
        <v>168</v>
      </c>
      <c r="C176" s="41">
        <v>0</v>
      </c>
      <c r="D176" s="41">
        <v>0</v>
      </c>
      <c r="E176" s="8">
        <f>SUMIFS(Активы!AH:AH,Активы!A:A,1,Активы!G:G,Свод!A176)</f>
        <v>246701</v>
      </c>
      <c r="F176" s="67">
        <f t="shared" si="17"/>
        <v>4.1892684406690867E-4</v>
      </c>
      <c r="G176" s="8">
        <f>IF(F176&lt;'Вводные данные и сценарии'!$B$3,0,$E$3*(F176-'Вводные данные и сценарии'!$B$3))</f>
        <v>0</v>
      </c>
      <c r="H176" s="67">
        <f t="shared" si="18"/>
        <v>0</v>
      </c>
      <c r="I176" s="43" t="s">
        <v>1003</v>
      </c>
      <c r="J176" s="43"/>
      <c r="K176" s="127"/>
    </row>
    <row r="177" spans="1:11" x14ac:dyDescent="0.25">
      <c r="A177" s="41" t="s">
        <v>171</v>
      </c>
      <c r="B177" s="41" t="s">
        <v>170</v>
      </c>
      <c r="C177" s="41">
        <v>0</v>
      </c>
      <c r="D177" s="41">
        <v>0</v>
      </c>
      <c r="E177" s="8">
        <f>SUMIFS(Активы!AH:AH,Активы!A:A,1,Активы!G:G,Свод!A177)</f>
        <v>849687</v>
      </c>
      <c r="F177" s="67">
        <f t="shared" si="17"/>
        <v>1.4428668442960483E-3</v>
      </c>
      <c r="G177" s="8">
        <f>IF(F177&lt;'Вводные данные и сценарии'!$B$3,0,$E$3*(F177-'Вводные данные и сценарии'!$B$3))</f>
        <v>0</v>
      </c>
      <c r="H177" s="67">
        <f t="shared" si="18"/>
        <v>0</v>
      </c>
      <c r="I177" s="43" t="s">
        <v>1003</v>
      </c>
      <c r="J177" s="43"/>
      <c r="K177" s="127"/>
    </row>
    <row r="178" spans="1:11" x14ac:dyDescent="0.25">
      <c r="A178" s="41" t="s">
        <v>173</v>
      </c>
      <c r="B178" s="41" t="s">
        <v>172</v>
      </c>
      <c r="C178" s="41">
        <v>0</v>
      </c>
      <c r="D178" s="41">
        <v>0</v>
      </c>
      <c r="E178" s="8">
        <f>SUMIFS(Активы!AH:AH,Активы!A:A,1,Активы!G:G,Свод!A178)</f>
        <v>206077</v>
      </c>
      <c r="F178" s="67">
        <f t="shared" si="17"/>
        <v>3.4994259141542331E-4</v>
      </c>
      <c r="G178" s="8">
        <f>IF(F178&lt;'Вводные данные и сценарии'!$B$3,0,$E$3*(F178-'Вводные данные и сценарии'!$B$3))</f>
        <v>0</v>
      </c>
      <c r="H178" s="67">
        <f t="shared" si="18"/>
        <v>0</v>
      </c>
      <c r="I178" s="43" t="s">
        <v>1003</v>
      </c>
      <c r="J178" s="43"/>
      <c r="K178" s="127"/>
    </row>
    <row r="179" spans="1:11" x14ac:dyDescent="0.25">
      <c r="A179" s="41" t="s">
        <v>175</v>
      </c>
      <c r="B179" s="41" t="s">
        <v>174</v>
      </c>
      <c r="C179" s="41">
        <v>0</v>
      </c>
      <c r="D179" s="41">
        <v>0</v>
      </c>
      <c r="E179" s="8">
        <f>SUMIFS(Активы!AH:AH,Активы!A:A,1,Активы!G:G,Свод!A179)</f>
        <v>244056</v>
      </c>
      <c r="F179" s="67">
        <f t="shared" si="17"/>
        <v>4.1443532801080444E-4</v>
      </c>
      <c r="G179" s="8">
        <f>IF(F179&lt;'Вводные данные и сценарии'!$B$3,0,$E$3*(F179-'Вводные данные и сценарии'!$B$3))</f>
        <v>0</v>
      </c>
      <c r="H179" s="67">
        <f t="shared" si="18"/>
        <v>0</v>
      </c>
      <c r="I179" s="43" t="s">
        <v>1003</v>
      </c>
      <c r="J179" s="43"/>
      <c r="K179" s="127"/>
    </row>
    <row r="180" spans="1:11" x14ac:dyDescent="0.25">
      <c r="A180" s="41" t="s">
        <v>177</v>
      </c>
      <c r="B180" s="41" t="s">
        <v>176</v>
      </c>
      <c r="C180" s="41">
        <v>0</v>
      </c>
      <c r="D180" s="41">
        <v>0</v>
      </c>
      <c r="E180" s="8">
        <f>SUMIFS(Активы!AH:AH,Активы!A:A,1,Активы!G:G,Свод!A180)</f>
        <v>926939</v>
      </c>
      <c r="F180" s="67">
        <f t="shared" si="17"/>
        <v>1.5740496792170939E-3</v>
      </c>
      <c r="G180" s="8">
        <f>IF(F180&lt;'Вводные данные и сценарии'!$B$3,0,$E$3*(F180-'Вводные данные и сценарии'!$B$3))</f>
        <v>0</v>
      </c>
      <c r="H180" s="67">
        <f t="shared" si="18"/>
        <v>0</v>
      </c>
      <c r="I180" s="43" t="s">
        <v>1003</v>
      </c>
      <c r="J180" s="43"/>
      <c r="K180" s="127"/>
    </row>
    <row r="181" spans="1:11" x14ac:dyDescent="0.25">
      <c r="A181" s="41" t="s">
        <v>179</v>
      </c>
      <c r="B181" s="41" t="s">
        <v>178</v>
      </c>
      <c r="C181" s="41">
        <v>0</v>
      </c>
      <c r="D181" s="41">
        <v>0</v>
      </c>
      <c r="E181" s="8">
        <f>SUMIFS(Активы!AH:AH,Активы!A:A,1,Активы!G:G,Свод!A181)</f>
        <v>559407</v>
      </c>
      <c r="F181" s="67">
        <f t="shared" si="17"/>
        <v>9.499378156510804E-4</v>
      </c>
      <c r="G181" s="8">
        <f>IF(F181&lt;'Вводные данные и сценарии'!$B$3,0,$E$3*(F181-'Вводные данные и сценарии'!$B$3))</f>
        <v>0</v>
      </c>
      <c r="H181" s="67">
        <f t="shared" si="18"/>
        <v>0</v>
      </c>
      <c r="I181" s="43" t="s">
        <v>1003</v>
      </c>
      <c r="J181" s="43"/>
      <c r="K181" s="127"/>
    </row>
    <row r="182" spans="1:11" x14ac:dyDescent="0.25">
      <c r="A182" s="41" t="s">
        <v>181</v>
      </c>
      <c r="B182" s="41" t="s">
        <v>180</v>
      </c>
      <c r="C182" s="41">
        <v>0</v>
      </c>
      <c r="D182" s="41">
        <v>0</v>
      </c>
      <c r="E182" s="8">
        <f>SUMIFS(Активы!AH:AH,Активы!A:A,1,Активы!G:G,Свод!A182)</f>
        <v>499408.38</v>
      </c>
      <c r="F182" s="67">
        <f t="shared" si="17"/>
        <v>8.4805321637920999E-4</v>
      </c>
      <c r="G182" s="8">
        <f>IF(F182&lt;'Вводные данные и сценарии'!$B$3,0,$E$3*(F182-'Вводные данные и сценарии'!$B$3))</f>
        <v>0</v>
      </c>
      <c r="H182" s="67">
        <f t="shared" si="18"/>
        <v>0</v>
      </c>
      <c r="I182" s="43" t="s">
        <v>1003</v>
      </c>
      <c r="J182" s="43"/>
      <c r="K182" s="127"/>
    </row>
    <row r="183" spans="1:11" x14ac:dyDescent="0.25">
      <c r="A183" s="41" t="s">
        <v>183</v>
      </c>
      <c r="B183" s="41" t="s">
        <v>182</v>
      </c>
      <c r="C183" s="41">
        <v>0</v>
      </c>
      <c r="D183" s="41">
        <v>0</v>
      </c>
      <c r="E183" s="8">
        <f>SUMIFS(Активы!AH:AH,Активы!A:A,1,Активы!G:G,Свод!A183)</f>
        <v>366034</v>
      </c>
      <c r="F183" s="67">
        <f t="shared" si="17"/>
        <v>6.2156808623064705E-4</v>
      </c>
      <c r="G183" s="8">
        <f>IF(F183&lt;'Вводные данные и сценарии'!$B$3,0,$E$3*(F183-'Вводные данные и сценарии'!$B$3))</f>
        <v>0</v>
      </c>
      <c r="H183" s="67">
        <f t="shared" si="18"/>
        <v>0</v>
      </c>
      <c r="I183" s="43" t="s">
        <v>1003</v>
      </c>
      <c r="J183" s="43"/>
      <c r="K183" s="127"/>
    </row>
    <row r="184" spans="1:11" x14ac:dyDescent="0.25">
      <c r="A184" s="41" t="s">
        <v>185</v>
      </c>
      <c r="B184" s="41" t="s">
        <v>184</v>
      </c>
      <c r="C184" s="41">
        <v>0</v>
      </c>
      <c r="D184" s="41">
        <v>0</v>
      </c>
      <c r="E184" s="8">
        <f>SUMIFS(Активы!AH:AH,Активы!A:A,1,Активы!G:G,Свод!A184)</f>
        <v>992686</v>
      </c>
      <c r="F184" s="67">
        <f t="shared" si="17"/>
        <v>1.6856956928808693E-3</v>
      </c>
      <c r="G184" s="8">
        <f>IF(F184&lt;'Вводные данные и сценарии'!$B$3,0,$E$3*(F184-'Вводные данные и сценарии'!$B$3))</f>
        <v>0</v>
      </c>
      <c r="H184" s="67">
        <f t="shared" si="18"/>
        <v>0</v>
      </c>
      <c r="I184" s="43" t="s">
        <v>1003</v>
      </c>
      <c r="J184" s="43"/>
      <c r="K184" s="127"/>
    </row>
    <row r="185" spans="1:11" x14ac:dyDescent="0.25">
      <c r="A185" s="41" t="s">
        <v>187</v>
      </c>
      <c r="B185" s="41" t="s">
        <v>186</v>
      </c>
      <c r="C185" s="41">
        <v>0</v>
      </c>
      <c r="D185" s="41">
        <v>0</v>
      </c>
      <c r="E185" s="8">
        <f>SUMIFS(Активы!AH:AH,Активы!A:A,1,Активы!G:G,Свод!A185)</f>
        <v>898503</v>
      </c>
      <c r="F185" s="67">
        <f t="shared" si="17"/>
        <v>1.5257620608536231E-3</v>
      </c>
      <c r="G185" s="8">
        <f>IF(F185&lt;'Вводные данные и сценарии'!$B$3,0,$E$3*(F185-'Вводные данные и сценарии'!$B$3))</f>
        <v>0</v>
      </c>
      <c r="H185" s="67">
        <f t="shared" si="18"/>
        <v>0</v>
      </c>
      <c r="I185" s="43" t="s">
        <v>1003</v>
      </c>
      <c r="J185" s="43"/>
      <c r="K185" s="127"/>
    </row>
    <row r="186" spans="1:11" x14ac:dyDescent="0.25">
      <c r="A186" s="41" t="s">
        <v>189</v>
      </c>
      <c r="B186" s="41" t="s">
        <v>188</v>
      </c>
      <c r="C186" s="41">
        <v>0</v>
      </c>
      <c r="D186" s="41">
        <v>0</v>
      </c>
      <c r="E186" s="8">
        <f>SUMIFS(Активы!AH:AH,Активы!A:A,1,Активы!G:G,Свод!A186)</f>
        <v>693923</v>
      </c>
      <c r="F186" s="67">
        <f t="shared" si="17"/>
        <v>1.178361548657855E-3</v>
      </c>
      <c r="G186" s="8">
        <f>IF(F186&lt;'Вводные данные и сценарии'!$B$3,0,$E$3*(F186-'Вводные данные и сценарии'!$B$3))</f>
        <v>0</v>
      </c>
      <c r="H186" s="67">
        <f t="shared" si="18"/>
        <v>0</v>
      </c>
      <c r="I186" s="43" t="s">
        <v>1003</v>
      </c>
      <c r="J186" s="43"/>
      <c r="K186" s="127"/>
    </row>
    <row r="187" spans="1:11" x14ac:dyDescent="0.25">
      <c r="A187" s="41" t="s">
        <v>191</v>
      </c>
      <c r="B187" s="41" t="s">
        <v>190</v>
      </c>
      <c r="C187" s="41">
        <v>0</v>
      </c>
      <c r="D187" s="41">
        <v>0</v>
      </c>
      <c r="E187" s="8">
        <f>SUMIFS(Активы!AH:AH,Активы!A:A,1,Активы!G:G,Свод!A187)</f>
        <v>788817</v>
      </c>
      <c r="F187" s="67">
        <f t="shared" si="17"/>
        <v>1.3395025409557591E-3</v>
      </c>
      <c r="G187" s="8">
        <f>IF(F187&lt;'Вводные данные и сценарии'!$B$3,0,$E$3*(F187-'Вводные данные и сценарии'!$B$3))</f>
        <v>0</v>
      </c>
      <c r="H187" s="67">
        <f t="shared" si="18"/>
        <v>0</v>
      </c>
      <c r="I187" s="43" t="s">
        <v>1003</v>
      </c>
      <c r="J187" s="43"/>
      <c r="K187" s="127"/>
    </row>
    <row r="188" spans="1:11" x14ac:dyDescent="0.25">
      <c r="A188" s="41" t="s">
        <v>193</v>
      </c>
      <c r="B188" s="41" t="s">
        <v>192</v>
      </c>
      <c r="C188" s="41">
        <v>0</v>
      </c>
      <c r="D188" s="41">
        <v>0</v>
      </c>
      <c r="E188" s="8">
        <f>SUMIFS(Активы!AH:AH,Активы!A:A,1,Активы!G:G,Свод!A188)</f>
        <v>223730</v>
      </c>
      <c r="F188" s="67">
        <f t="shared" si="17"/>
        <v>3.7991942806510506E-4</v>
      </c>
      <c r="G188" s="8">
        <f>IF(F188&lt;'Вводные данные и сценарии'!$B$3,0,$E$3*(F188-'Вводные данные и сценарии'!$B$3))</f>
        <v>0</v>
      </c>
      <c r="H188" s="67">
        <f t="shared" si="18"/>
        <v>0</v>
      </c>
      <c r="I188" s="43" t="s">
        <v>1003</v>
      </c>
      <c r="J188" s="43"/>
      <c r="K188" s="127"/>
    </row>
    <row r="189" spans="1:11" x14ac:dyDescent="0.25">
      <c r="A189" s="41" t="s">
        <v>124</v>
      </c>
      <c r="B189" s="41" t="s">
        <v>123</v>
      </c>
      <c r="C189" s="41" t="s">
        <v>631</v>
      </c>
      <c r="D189" s="41" t="s">
        <v>70</v>
      </c>
      <c r="E189" s="8">
        <f>SUMIFS(Активы!AH:AH,Активы!A:A,1,Активы!G:G,Свод!A189)</f>
        <v>414164</v>
      </c>
      <c r="F189" s="67">
        <f t="shared" si="17"/>
        <v>7.0329839541034356E-4</v>
      </c>
      <c r="G189" s="8">
        <f>IF(F189&lt;'Вводные данные и сценарии'!$B$3,0,$E$3*(F189-'Вводные данные и сценарии'!$B$3))</f>
        <v>0</v>
      </c>
      <c r="H189" s="67">
        <f t="shared" si="18"/>
        <v>0</v>
      </c>
      <c r="I189" s="43" t="s">
        <v>1004</v>
      </c>
      <c r="J189" s="43">
        <f ca="1">RAND()</f>
        <v>0.69041707555277287</v>
      </c>
      <c r="K189" s="127"/>
    </row>
    <row r="190" spans="1:11" x14ac:dyDescent="0.25">
      <c r="A190" s="41" t="s">
        <v>195</v>
      </c>
      <c r="B190" s="41" t="s">
        <v>194</v>
      </c>
      <c r="C190" s="41">
        <v>0</v>
      </c>
      <c r="D190" s="41">
        <v>0</v>
      </c>
      <c r="E190" s="8">
        <f>SUMIFS(Активы!AH:AH,Активы!A:A,1,Активы!G:G,Свод!A190)</f>
        <v>832994</v>
      </c>
      <c r="F190" s="67">
        <f t="shared" si="17"/>
        <v>1.4145201987291116E-3</v>
      </c>
      <c r="G190" s="8">
        <f>IF(F190&lt;'Вводные данные и сценарии'!$B$3,0,$E$3*(F190-'Вводные данные и сценарии'!$B$3))</f>
        <v>0</v>
      </c>
      <c r="H190" s="67">
        <f t="shared" si="18"/>
        <v>0</v>
      </c>
      <c r="I190" s="43" t="s">
        <v>1003</v>
      </c>
      <c r="J190" s="43"/>
      <c r="K190" s="127"/>
    </row>
    <row r="191" spans="1:11" x14ac:dyDescent="0.25">
      <c r="A191" s="41" t="s">
        <v>197</v>
      </c>
      <c r="B191" s="41" t="s">
        <v>196</v>
      </c>
      <c r="C191" s="41">
        <v>0</v>
      </c>
      <c r="D191" s="41">
        <v>0</v>
      </c>
      <c r="E191" s="8">
        <f>SUMIFS(Активы!AH:AH,Активы!A:A,1,Активы!G:G,Свод!A191)</f>
        <v>581562</v>
      </c>
      <c r="F191" s="67">
        <f t="shared" si="17"/>
        <v>9.875595692325509E-4</v>
      </c>
      <c r="G191" s="8">
        <f>IF(F191&lt;'Вводные данные и сценарии'!$B$3,0,$E$3*(F191-'Вводные данные и сценарии'!$B$3))</f>
        <v>0</v>
      </c>
      <c r="H191" s="67">
        <f t="shared" si="18"/>
        <v>0</v>
      </c>
      <c r="I191" s="43" t="s">
        <v>1003</v>
      </c>
      <c r="J191" s="43"/>
      <c r="K191" s="127"/>
    </row>
    <row r="192" spans="1:11" x14ac:dyDescent="0.25">
      <c r="A192" s="41" t="s">
        <v>199</v>
      </c>
      <c r="B192" s="41" t="s">
        <v>198</v>
      </c>
      <c r="C192" s="41">
        <v>0</v>
      </c>
      <c r="D192" s="41">
        <v>0</v>
      </c>
      <c r="E192" s="8">
        <f>SUMIFS(Активы!AH:AH,Активы!A:A,1,Активы!G:G,Свод!A192)</f>
        <v>31468</v>
      </c>
      <c r="F192" s="67">
        <f t="shared" si="17"/>
        <v>5.3436305199806577E-5</v>
      </c>
      <c r="G192" s="8">
        <f>IF(F192&lt;'Вводные данные и сценарии'!$B$3,0,$E$3*(F192-'Вводные данные и сценарии'!$B$3))</f>
        <v>0</v>
      </c>
      <c r="H192" s="67">
        <f t="shared" si="18"/>
        <v>0</v>
      </c>
      <c r="I192" s="43" t="s">
        <v>1003</v>
      </c>
      <c r="J192" s="43"/>
      <c r="K192" s="127"/>
    </row>
    <row r="193" spans="1:11" x14ac:dyDescent="0.25">
      <c r="A193" s="41" t="s">
        <v>201</v>
      </c>
      <c r="B193" s="41" t="s">
        <v>200</v>
      </c>
      <c r="C193" s="41">
        <v>0</v>
      </c>
      <c r="D193" s="41">
        <v>0</v>
      </c>
      <c r="E193" s="8">
        <f>SUMIFS(Активы!AH:AH,Активы!A:A,1,Активы!G:G,Свод!A193)</f>
        <v>974073</v>
      </c>
      <c r="F193" s="67">
        <f t="shared" si="17"/>
        <v>1.6540886651484426E-3</v>
      </c>
      <c r="G193" s="8">
        <f>IF(F193&lt;'Вводные данные и сценарии'!$B$3,0,$E$3*(F193-'Вводные данные и сценарии'!$B$3))</f>
        <v>0</v>
      </c>
      <c r="H193" s="67">
        <f t="shared" si="18"/>
        <v>0</v>
      </c>
      <c r="I193" s="43" t="s">
        <v>1003</v>
      </c>
      <c r="J193" s="43"/>
      <c r="K193" s="127"/>
    </row>
    <row r="194" spans="1:11" x14ac:dyDescent="0.25">
      <c r="A194" s="41" t="s">
        <v>203</v>
      </c>
      <c r="B194" s="41" t="s">
        <v>202</v>
      </c>
      <c r="C194" s="41">
        <v>0</v>
      </c>
      <c r="D194" s="41">
        <v>0</v>
      </c>
      <c r="E194" s="8">
        <f>SUMIFS(Активы!AH:AH,Активы!A:A,1,Активы!G:G,Свод!A194)</f>
        <v>501060</v>
      </c>
      <c r="F194" s="67">
        <f t="shared" si="17"/>
        <v>8.5085785825012982E-4</v>
      </c>
      <c r="G194" s="8">
        <f>IF(F194&lt;'Вводные данные и сценарии'!$B$3,0,$E$3*(F194-'Вводные данные и сценарии'!$B$3))</f>
        <v>0</v>
      </c>
      <c r="H194" s="67">
        <f t="shared" si="18"/>
        <v>0</v>
      </c>
      <c r="I194" s="43" t="s">
        <v>1003</v>
      </c>
      <c r="J194" s="43"/>
      <c r="K194" s="127"/>
    </row>
    <row r="195" spans="1:11" x14ac:dyDescent="0.25">
      <c r="A195" s="41" t="s">
        <v>205</v>
      </c>
      <c r="B195" s="41" t="s">
        <v>204</v>
      </c>
      <c r="C195" s="41">
        <v>0</v>
      </c>
      <c r="D195" s="41">
        <v>0</v>
      </c>
      <c r="E195" s="8">
        <f>SUMIFS(Активы!AH:AH,Активы!A:A,1,Активы!G:G,Свод!A195)</f>
        <v>430671</v>
      </c>
      <c r="F195" s="67">
        <f t="shared" si="17"/>
        <v>7.3132919145499874E-4</v>
      </c>
      <c r="G195" s="8">
        <f>IF(F195&lt;'Вводные данные и сценарии'!$B$3,0,$E$3*(F195-'Вводные данные и сценарии'!$B$3))</f>
        <v>0</v>
      </c>
      <c r="H195" s="67">
        <f t="shared" si="18"/>
        <v>0</v>
      </c>
      <c r="I195" s="43" t="s">
        <v>1003</v>
      </c>
      <c r="J195" s="43"/>
      <c r="K195" s="127"/>
    </row>
    <row r="196" spans="1:11" x14ac:dyDescent="0.25">
      <c r="A196" s="41" t="s">
        <v>207</v>
      </c>
      <c r="B196" s="41" t="s">
        <v>206</v>
      </c>
      <c r="C196" s="41">
        <v>0</v>
      </c>
      <c r="D196" s="41">
        <v>0</v>
      </c>
      <c r="E196" s="8">
        <f>SUMIFS(Активы!AH:AH,Активы!A:A,1,Активы!G:G,Свод!A196)</f>
        <v>745937.76</v>
      </c>
      <c r="F196" s="67">
        <f t="shared" si="17"/>
        <v>1.2666886298277639E-3</v>
      </c>
      <c r="G196" s="8">
        <f>IF(F196&lt;'Вводные данные и сценарии'!$B$3,0,$E$3*(F196-'Вводные данные и сценарии'!$B$3))</f>
        <v>0</v>
      </c>
      <c r="H196" s="67">
        <f t="shared" si="18"/>
        <v>0</v>
      </c>
      <c r="I196" s="43" t="s">
        <v>1003</v>
      </c>
      <c r="J196" s="43"/>
      <c r="K196" s="127"/>
    </row>
    <row r="197" spans="1:11" x14ac:dyDescent="0.25">
      <c r="A197" s="41" t="s">
        <v>209</v>
      </c>
      <c r="B197" s="41" t="s">
        <v>208</v>
      </c>
      <c r="C197" s="41">
        <v>0</v>
      </c>
      <c r="D197" s="41">
        <v>0</v>
      </c>
      <c r="E197" s="8">
        <f>SUMIFS(Активы!AH:AH,Активы!A:A,1,Активы!G:G,Свод!A197)</f>
        <v>201673</v>
      </c>
      <c r="F197" s="67">
        <f t="shared" si="17"/>
        <v>3.424640898233314E-4</v>
      </c>
      <c r="G197" s="8">
        <f>IF(F197&lt;'Вводные данные и сценарии'!$B$3,0,$E$3*(F197-'Вводные данные и сценарии'!$B$3))</f>
        <v>0</v>
      </c>
      <c r="H197" s="67">
        <f t="shared" si="18"/>
        <v>0</v>
      </c>
      <c r="I197" s="43" t="s">
        <v>1003</v>
      </c>
      <c r="J197" s="43"/>
      <c r="K197" s="127"/>
    </row>
    <row r="198" spans="1:11" x14ac:dyDescent="0.25">
      <c r="A198" s="41" t="s">
        <v>211</v>
      </c>
      <c r="B198" s="41" t="s">
        <v>210</v>
      </c>
      <c r="C198" s="41">
        <v>0</v>
      </c>
      <c r="D198" s="41">
        <v>0</v>
      </c>
      <c r="E198" s="8">
        <f>SUMIFS(Активы!AH:AH,Активы!A:A,1,Активы!G:G,Свод!A198)</f>
        <v>43169</v>
      </c>
      <c r="F198" s="67">
        <f t="shared" si="17"/>
        <v>7.3305957136470386E-5</v>
      </c>
      <c r="G198" s="8">
        <f>IF(F198&lt;'Вводные данные и сценарии'!$B$3,0,$E$3*(F198-'Вводные данные и сценарии'!$B$3))</f>
        <v>0</v>
      </c>
      <c r="H198" s="67">
        <f t="shared" si="18"/>
        <v>0</v>
      </c>
      <c r="I198" s="43" t="s">
        <v>1003</v>
      </c>
      <c r="J198" s="43"/>
      <c r="K198" s="127"/>
    </row>
    <row r="199" spans="1:11" x14ac:dyDescent="0.25">
      <c r="A199" s="41" t="s">
        <v>213</v>
      </c>
      <c r="B199" s="41" t="s">
        <v>212</v>
      </c>
      <c r="C199" s="41">
        <v>0</v>
      </c>
      <c r="D199" s="41">
        <v>0</v>
      </c>
      <c r="E199" s="8">
        <f>SUMIFS(Активы!AH:AH,Активы!A:A,1,Активы!G:G,Свод!A199)</f>
        <v>348320</v>
      </c>
      <c r="F199" s="67">
        <f t="shared" si="17"/>
        <v>5.9148766452258249E-4</v>
      </c>
      <c r="G199" s="8">
        <f>IF(F199&lt;'Вводные данные и сценарии'!$B$3,0,$E$3*(F199-'Вводные данные и сценарии'!$B$3))</f>
        <v>0</v>
      </c>
      <c r="H199" s="67">
        <f t="shared" si="18"/>
        <v>0</v>
      </c>
      <c r="I199" s="43" t="s">
        <v>1003</v>
      </c>
      <c r="J199" s="43"/>
      <c r="K199" s="127"/>
    </row>
    <row r="200" spans="1:11" x14ac:dyDescent="0.25">
      <c r="A200" s="41" t="s">
        <v>215</v>
      </c>
      <c r="B200" s="41" t="s">
        <v>214</v>
      </c>
      <c r="C200" s="41">
        <v>0</v>
      </c>
      <c r="D200" s="41">
        <v>0</v>
      </c>
      <c r="E200" s="8">
        <f>SUMIFS(Активы!AH:AH,Активы!A:A,1,Активы!G:G,Свод!A200)</f>
        <v>358523</v>
      </c>
      <c r="F200" s="67">
        <f t="shared" si="17"/>
        <v>6.0881353912387991E-4</v>
      </c>
      <c r="G200" s="8">
        <f>IF(F200&lt;'Вводные данные и сценарии'!$B$3,0,$E$3*(F200-'Вводные данные и сценарии'!$B$3))</f>
        <v>0</v>
      </c>
      <c r="H200" s="67">
        <f t="shared" si="18"/>
        <v>0</v>
      </c>
      <c r="I200" s="43" t="s">
        <v>1003</v>
      </c>
      <c r="J200" s="43"/>
      <c r="K200" s="127"/>
    </row>
    <row r="201" spans="1:11" x14ac:dyDescent="0.25">
      <c r="A201" s="41" t="s">
        <v>217</v>
      </c>
      <c r="B201" s="41" t="s">
        <v>216</v>
      </c>
      <c r="C201" s="41">
        <v>0</v>
      </c>
      <c r="D201" s="41">
        <v>0</v>
      </c>
      <c r="E201" s="8">
        <f>SUMIFS(Активы!AH:AH,Активы!A:A,1,Активы!G:G,Свод!A201)</f>
        <v>746822</v>
      </c>
      <c r="F201" s="67">
        <f t="shared" si="17"/>
        <v>1.2681901716642286E-3</v>
      </c>
      <c r="G201" s="8">
        <f>IF(F201&lt;'Вводные данные и сценарии'!$B$3,0,$E$3*(F201-'Вводные данные и сценарии'!$B$3))</f>
        <v>0</v>
      </c>
      <c r="H201" s="67">
        <f t="shared" si="18"/>
        <v>0</v>
      </c>
      <c r="I201" s="43" t="s">
        <v>1003</v>
      </c>
      <c r="J201" s="43"/>
      <c r="K201" s="127"/>
    </row>
    <row r="202" spans="1:11" x14ac:dyDescent="0.25">
      <c r="A202" s="41" t="s">
        <v>219</v>
      </c>
      <c r="B202" s="41" t="s">
        <v>218</v>
      </c>
      <c r="C202" s="41">
        <v>0</v>
      </c>
      <c r="D202" s="41">
        <v>0</v>
      </c>
      <c r="E202" s="8">
        <f>SUMIFS(Активы!AH:AH,Активы!A:A,1,Активы!G:G,Свод!A202)</f>
        <v>314108</v>
      </c>
      <c r="F202" s="67">
        <f t="shared" si="17"/>
        <v>5.3339172981126364E-4</v>
      </c>
      <c r="G202" s="8">
        <f>IF(F202&lt;'Вводные данные и сценарии'!$B$3,0,$E$3*(F202-'Вводные данные и сценарии'!$B$3))</f>
        <v>0</v>
      </c>
      <c r="H202" s="67">
        <f t="shared" si="18"/>
        <v>0</v>
      </c>
      <c r="I202" s="43" t="s">
        <v>1003</v>
      </c>
      <c r="J202" s="43"/>
      <c r="K202" s="127"/>
    </row>
    <row r="203" spans="1:11" x14ac:dyDescent="0.25">
      <c r="A203" s="41" t="s">
        <v>221</v>
      </c>
      <c r="B203" s="41" t="s">
        <v>220</v>
      </c>
      <c r="C203" s="41">
        <v>0</v>
      </c>
      <c r="D203" s="41">
        <v>0</v>
      </c>
      <c r="E203" s="8">
        <f>SUMIFS(Активы!AH:AH,Активы!A:A,1,Активы!G:G,Свод!A203)</f>
        <v>794615</v>
      </c>
      <c r="F203" s="67">
        <f t="shared" si="17"/>
        <v>1.3493482158492534E-3</v>
      </c>
      <c r="G203" s="8">
        <f>IF(F203&lt;'Вводные данные и сценарии'!$B$3,0,$E$3*(F203-'Вводные данные и сценарии'!$B$3))</f>
        <v>0</v>
      </c>
      <c r="H203" s="67">
        <f t="shared" si="18"/>
        <v>0</v>
      </c>
      <c r="I203" s="43" t="s">
        <v>1003</v>
      </c>
      <c r="J203" s="43"/>
      <c r="K203" s="127"/>
    </row>
    <row r="204" spans="1:11" x14ac:dyDescent="0.25">
      <c r="A204" s="41" t="s">
        <v>223</v>
      </c>
      <c r="B204" s="41" t="s">
        <v>222</v>
      </c>
      <c r="C204" s="41">
        <v>0</v>
      </c>
      <c r="D204" s="41">
        <v>0</v>
      </c>
      <c r="E204" s="8">
        <f>SUMIFS(Активы!AH:AH,Активы!A:A,1,Активы!G:G,Свод!A204)</f>
        <v>342830</v>
      </c>
      <c r="F204" s="67">
        <f t="shared" si="17"/>
        <v>5.8216500926813557E-4</v>
      </c>
      <c r="G204" s="8">
        <f>IF(F204&lt;'Вводные данные и сценарии'!$B$3,0,$E$3*(F204-'Вводные данные и сценарии'!$B$3))</f>
        <v>0</v>
      </c>
      <c r="H204" s="67">
        <f t="shared" si="18"/>
        <v>0</v>
      </c>
      <c r="I204" s="43" t="s">
        <v>1003</v>
      </c>
      <c r="J204" s="43"/>
      <c r="K204" s="127"/>
    </row>
    <row r="205" spans="1:11" x14ac:dyDescent="0.25">
      <c r="A205" s="41" t="s">
        <v>225</v>
      </c>
      <c r="B205" s="41" t="s">
        <v>224</v>
      </c>
      <c r="C205" s="41">
        <v>0</v>
      </c>
      <c r="D205" s="41">
        <v>0</v>
      </c>
      <c r="E205" s="8">
        <f>SUMIFS(Активы!AH:AH,Активы!A:A,1,Активы!G:G,Свод!A205)</f>
        <v>752773</v>
      </c>
      <c r="F205" s="67">
        <f t="shared" si="17"/>
        <v>1.2782956582615354E-3</v>
      </c>
      <c r="G205" s="8">
        <f>IF(F205&lt;'Вводные данные и сценарии'!$B$3,0,$E$3*(F205-'Вводные данные и сценарии'!$B$3))</f>
        <v>0</v>
      </c>
      <c r="H205" s="67">
        <f t="shared" si="18"/>
        <v>0</v>
      </c>
      <c r="I205" s="43" t="s">
        <v>1003</v>
      </c>
      <c r="J205" s="43"/>
      <c r="K205" s="127"/>
    </row>
    <row r="206" spans="1:11" x14ac:dyDescent="0.25">
      <c r="A206" s="41" t="s">
        <v>227</v>
      </c>
      <c r="B206" s="41" t="s">
        <v>226</v>
      </c>
      <c r="C206" s="41">
        <v>0</v>
      </c>
      <c r="D206" s="41">
        <v>0</v>
      </c>
      <c r="E206" s="8">
        <f>SUMIFS(Активы!AH:AH,Активы!A:A,1,Активы!G:G,Свод!A206)</f>
        <v>394740</v>
      </c>
      <c r="F206" s="67">
        <f t="shared" si="17"/>
        <v>6.7031419583613982E-4</v>
      </c>
      <c r="G206" s="8">
        <f>IF(F206&lt;'Вводные данные и сценарии'!$B$3,0,$E$3*(F206-'Вводные данные и сценарии'!$B$3))</f>
        <v>0</v>
      </c>
      <c r="H206" s="67">
        <f t="shared" si="18"/>
        <v>0</v>
      </c>
      <c r="I206" s="43" t="s">
        <v>1003</v>
      </c>
      <c r="J206" s="43"/>
      <c r="K206" s="127"/>
    </row>
    <row r="207" spans="1:11" x14ac:dyDescent="0.25">
      <c r="A207" s="41" t="s">
        <v>229</v>
      </c>
      <c r="B207" s="41" t="s">
        <v>228</v>
      </c>
      <c r="C207" s="41">
        <v>0</v>
      </c>
      <c r="D207" s="41">
        <v>0</v>
      </c>
      <c r="E207" s="8">
        <f>SUMIFS(Активы!AH:AH,Активы!A:A,1,Активы!G:G,Свод!A207)</f>
        <v>592009</v>
      </c>
      <c r="F207" s="67">
        <f t="shared" ref="F207:F251" si="19">E207/$E$3</f>
        <v>1.0052997840673792E-3</v>
      </c>
      <c r="G207" s="8">
        <f>IF(F207&lt;'Вводные данные и сценарии'!$B$3,0,$E$3*(F207-'Вводные данные и сценарии'!$B$3))</f>
        <v>0</v>
      </c>
      <c r="H207" s="67">
        <f t="shared" ref="H207:H251" si="20">IFERROR(G207/E207,0)</f>
        <v>0</v>
      </c>
      <c r="I207" s="43" t="s">
        <v>1003</v>
      </c>
      <c r="J207" s="43"/>
      <c r="K207" s="127"/>
    </row>
    <row r="208" spans="1:11" x14ac:dyDescent="0.25">
      <c r="A208" s="41" t="s">
        <v>231</v>
      </c>
      <c r="B208" s="41" t="s">
        <v>230</v>
      </c>
      <c r="C208" s="41">
        <v>0</v>
      </c>
      <c r="D208" s="41">
        <v>0</v>
      </c>
      <c r="E208" s="8">
        <f>SUMIFS(Активы!AH:AH,Активы!A:A,1,Активы!G:G,Свод!A208)</f>
        <v>688665.08</v>
      </c>
      <c r="F208" s="67">
        <f t="shared" si="19"/>
        <v>1.1694329920976614E-3</v>
      </c>
      <c r="G208" s="8">
        <f>IF(F208&lt;'Вводные данные и сценарии'!$B$3,0,$E$3*(F208-'Вводные данные и сценарии'!$B$3))</f>
        <v>0</v>
      </c>
      <c r="H208" s="67">
        <f t="shared" si="20"/>
        <v>0</v>
      </c>
      <c r="I208" s="43" t="s">
        <v>1003</v>
      </c>
      <c r="J208" s="43"/>
      <c r="K208" s="127"/>
    </row>
    <row r="209" spans="1:11" x14ac:dyDescent="0.25">
      <c r="A209" s="41" t="s">
        <v>233</v>
      </c>
      <c r="B209" s="41" t="s">
        <v>232</v>
      </c>
      <c r="C209" s="41">
        <v>0</v>
      </c>
      <c r="D209" s="41">
        <v>0</v>
      </c>
      <c r="E209" s="8">
        <f>SUMIFS(Активы!AH:AH,Активы!A:A,1,Активы!G:G,Свод!A209)</f>
        <v>694629</v>
      </c>
      <c r="F209" s="67">
        <f t="shared" si="19"/>
        <v>1.179560418349957E-3</v>
      </c>
      <c r="G209" s="8">
        <f>IF(F209&lt;'Вводные данные и сценарии'!$B$3,0,$E$3*(F209-'Вводные данные и сценарии'!$B$3))</f>
        <v>0</v>
      </c>
      <c r="H209" s="67">
        <f t="shared" si="20"/>
        <v>0</v>
      </c>
      <c r="I209" s="43" t="s">
        <v>1003</v>
      </c>
      <c r="J209" s="43"/>
      <c r="K209" s="127"/>
    </row>
    <row r="210" spans="1:11" x14ac:dyDescent="0.25">
      <c r="A210" s="41" t="s">
        <v>127</v>
      </c>
      <c r="B210" s="41" t="s">
        <v>126</v>
      </c>
      <c r="C210" s="41" t="s">
        <v>631</v>
      </c>
      <c r="D210" s="41" t="s">
        <v>70</v>
      </c>
      <c r="E210" s="8">
        <f>SUMIFS(Активы!AH:AH,Активы!A:A,1,Активы!G:G,Свод!A210)</f>
        <v>107605</v>
      </c>
      <c r="F210" s="67">
        <f t="shared" si="19"/>
        <v>1.8272574110287233E-4</v>
      </c>
      <c r="G210" s="8">
        <f>IF(F210&lt;'Вводные данные и сценарии'!$B$3,0,$E$3*(F210-'Вводные данные и сценарии'!$B$3))</f>
        <v>0</v>
      </c>
      <c r="H210" s="67">
        <f t="shared" si="20"/>
        <v>0</v>
      </c>
      <c r="I210" s="43" t="s">
        <v>1004</v>
      </c>
      <c r="J210" s="43">
        <f ca="1">RAND()</f>
        <v>0.70345328450021483</v>
      </c>
      <c r="K210" s="127"/>
    </row>
    <row r="211" spans="1:11" x14ac:dyDescent="0.25">
      <c r="A211" s="41" t="s">
        <v>235</v>
      </c>
      <c r="B211" s="41" t="s">
        <v>234</v>
      </c>
      <c r="C211" s="41">
        <v>0</v>
      </c>
      <c r="D211" s="41">
        <v>0</v>
      </c>
      <c r="E211" s="8">
        <f>SUMIFS(Активы!AH:AH,Активы!A:A,1,Активы!G:G,Свод!A211)</f>
        <v>12524</v>
      </c>
      <c r="F211" s="67">
        <f t="shared" si="19"/>
        <v>2.1267201166975264E-5</v>
      </c>
      <c r="G211" s="8">
        <f>IF(F211&lt;'Вводные данные и сценарии'!$B$3,0,$E$3*(F211-'Вводные данные и сценарии'!$B$3))</f>
        <v>0</v>
      </c>
      <c r="H211" s="67">
        <f t="shared" si="20"/>
        <v>0</v>
      </c>
      <c r="I211" s="43" t="s">
        <v>1003</v>
      </c>
      <c r="J211" s="43"/>
      <c r="K211" s="127"/>
    </row>
    <row r="212" spans="1:11" x14ac:dyDescent="0.25">
      <c r="A212" s="41" t="s">
        <v>237</v>
      </c>
      <c r="B212" s="41" t="s">
        <v>236</v>
      </c>
      <c r="C212" s="41">
        <v>0</v>
      </c>
      <c r="D212" s="41">
        <v>0</v>
      </c>
      <c r="E212" s="8">
        <f>SUMIFS(Активы!AH:AH,Активы!A:A,1,Активы!G:G,Свод!A212)</f>
        <v>547186</v>
      </c>
      <c r="F212" s="67">
        <f t="shared" si="19"/>
        <v>9.2918514354459647E-4</v>
      </c>
      <c r="G212" s="8">
        <f>IF(F212&lt;'Вводные данные и сценарии'!$B$3,0,$E$3*(F212-'Вводные данные и сценарии'!$B$3))</f>
        <v>0</v>
      </c>
      <c r="H212" s="67">
        <f t="shared" si="20"/>
        <v>0</v>
      </c>
      <c r="I212" s="43" t="s">
        <v>1003</v>
      </c>
      <c r="J212" s="43"/>
      <c r="K212" s="127"/>
    </row>
    <row r="213" spans="1:11" x14ac:dyDescent="0.25">
      <c r="A213" s="41" t="s">
        <v>239</v>
      </c>
      <c r="B213" s="41" t="s">
        <v>238</v>
      </c>
      <c r="C213" s="41">
        <v>0</v>
      </c>
      <c r="D213" s="41">
        <v>0</v>
      </c>
      <c r="E213" s="8">
        <f>SUMIFS(Активы!AH:AH,Активы!A:A,1,Активы!G:G,Свод!A213)</f>
        <v>476754</v>
      </c>
      <c r="F213" s="67">
        <f t="shared" si="19"/>
        <v>8.0958345777388412E-4</v>
      </c>
      <c r="G213" s="8">
        <f>IF(F213&lt;'Вводные данные и сценарии'!$B$3,0,$E$3*(F213-'Вводные данные и сценарии'!$B$3))</f>
        <v>0</v>
      </c>
      <c r="H213" s="67">
        <f t="shared" si="20"/>
        <v>0</v>
      </c>
      <c r="I213" s="43" t="s">
        <v>1003</v>
      </c>
      <c r="J213" s="43"/>
      <c r="K213" s="127"/>
    </row>
    <row r="214" spans="1:11" x14ac:dyDescent="0.25">
      <c r="A214" s="41" t="s">
        <v>241</v>
      </c>
      <c r="B214" s="41" t="s">
        <v>240</v>
      </c>
      <c r="C214" s="41">
        <v>0</v>
      </c>
      <c r="D214" s="41">
        <v>0</v>
      </c>
      <c r="E214" s="8">
        <f>SUMIFS(Активы!AH:AH,Активы!A:A,1,Активы!G:G,Свод!A214)</f>
        <v>522589</v>
      </c>
      <c r="F214" s="67">
        <f t="shared" si="19"/>
        <v>8.874165913963938E-4</v>
      </c>
      <c r="G214" s="8">
        <f>IF(F214&lt;'Вводные данные и сценарии'!$B$3,0,$E$3*(F214-'Вводные данные и сценарии'!$B$3))</f>
        <v>0</v>
      </c>
      <c r="H214" s="67">
        <f t="shared" si="20"/>
        <v>0</v>
      </c>
      <c r="I214" s="43" t="s">
        <v>1003</v>
      </c>
      <c r="J214" s="43"/>
      <c r="K214" s="127"/>
    </row>
    <row r="215" spans="1:11" x14ac:dyDescent="0.25">
      <c r="A215" s="41" t="s">
        <v>243</v>
      </c>
      <c r="B215" s="41" t="s">
        <v>242</v>
      </c>
      <c r="C215" s="41">
        <v>0</v>
      </c>
      <c r="D215" s="41">
        <v>0</v>
      </c>
      <c r="E215" s="8">
        <f>SUMIFS(Активы!AH:AH,Активы!A:A,1,Активы!G:G,Свод!A215)</f>
        <v>989674</v>
      </c>
      <c r="F215" s="67">
        <f t="shared" si="19"/>
        <v>1.6805809683587574E-3</v>
      </c>
      <c r="G215" s="8">
        <f>IF(F215&lt;'Вводные данные и сценарии'!$B$3,0,$E$3*(F215-'Вводные данные и сценарии'!$B$3))</f>
        <v>0</v>
      </c>
      <c r="H215" s="67">
        <f t="shared" si="20"/>
        <v>0</v>
      </c>
      <c r="I215" s="43" t="s">
        <v>1003</v>
      </c>
      <c r="J215" s="43"/>
      <c r="K215" s="127"/>
    </row>
    <row r="216" spans="1:11" x14ac:dyDescent="0.25">
      <c r="A216" s="41" t="s">
        <v>245</v>
      </c>
      <c r="B216" s="41" t="s">
        <v>244</v>
      </c>
      <c r="C216" s="41">
        <v>0</v>
      </c>
      <c r="D216" s="41">
        <v>0</v>
      </c>
      <c r="E216" s="8">
        <f>SUMIFS(Активы!AH:AH,Активы!A:A,1,Активы!G:G,Свод!A216)</f>
        <v>947368</v>
      </c>
      <c r="F216" s="67">
        <f t="shared" si="19"/>
        <v>1.6087404850810461E-3</v>
      </c>
      <c r="G216" s="8">
        <f>IF(F216&lt;'Вводные данные и сценарии'!$B$3,0,$E$3*(F216-'Вводные данные и сценарии'!$B$3))</f>
        <v>0</v>
      </c>
      <c r="H216" s="67">
        <f t="shared" si="20"/>
        <v>0</v>
      </c>
      <c r="I216" s="43" t="s">
        <v>1003</v>
      </c>
      <c r="J216" s="43"/>
      <c r="K216" s="127"/>
    </row>
    <row r="217" spans="1:11" x14ac:dyDescent="0.25">
      <c r="A217" s="41" t="s">
        <v>247</v>
      </c>
      <c r="B217" s="41" t="s">
        <v>246</v>
      </c>
      <c r="C217" s="41">
        <v>0</v>
      </c>
      <c r="D217" s="41">
        <v>0</v>
      </c>
      <c r="E217" s="8">
        <f>SUMIFS(Активы!AH:AH,Активы!A:A,1,Активы!G:G,Свод!A217)</f>
        <v>141824</v>
      </c>
      <c r="F217" s="67">
        <f t="shared" si="19"/>
        <v>2.4083356262416959E-4</v>
      </c>
      <c r="G217" s="8">
        <f>IF(F217&lt;'Вводные данные и сценарии'!$B$3,0,$E$3*(F217-'Вводные данные и сценарии'!$B$3))</f>
        <v>0</v>
      </c>
      <c r="H217" s="67">
        <f t="shared" si="20"/>
        <v>0</v>
      </c>
      <c r="I217" s="43" t="s">
        <v>1003</v>
      </c>
      <c r="J217" s="43"/>
      <c r="K217" s="127"/>
    </row>
    <row r="218" spans="1:11" x14ac:dyDescent="0.25">
      <c r="A218" s="41" t="s">
        <v>249</v>
      </c>
      <c r="B218" s="41" t="s">
        <v>248</v>
      </c>
      <c r="C218" s="41">
        <v>0</v>
      </c>
      <c r="D218" s="41">
        <v>0</v>
      </c>
      <c r="E218" s="8">
        <f>SUMIFS(Активы!AH:AH,Активы!A:A,1,Активы!G:G,Свод!A218)</f>
        <v>548058</v>
      </c>
      <c r="F218" s="67">
        <f t="shared" si="19"/>
        <v>9.3066590044475642E-4</v>
      </c>
      <c r="G218" s="8">
        <f>IF(F218&lt;'Вводные данные и сценарии'!$B$3,0,$E$3*(F218-'Вводные данные и сценарии'!$B$3))</f>
        <v>0</v>
      </c>
      <c r="H218" s="67">
        <f t="shared" si="20"/>
        <v>0</v>
      </c>
      <c r="I218" s="43" t="s">
        <v>1003</v>
      </c>
      <c r="J218" s="43"/>
      <c r="K218" s="127"/>
    </row>
    <row r="219" spans="1:11" x14ac:dyDescent="0.25">
      <c r="A219" s="41" t="s">
        <v>251</v>
      </c>
      <c r="B219" s="41" t="s">
        <v>250</v>
      </c>
      <c r="C219" s="41">
        <v>0</v>
      </c>
      <c r="D219" s="41">
        <v>0</v>
      </c>
      <c r="E219" s="8">
        <f>SUMIFS(Активы!AH:AH,Активы!A:A,1,Активы!G:G,Свод!A219)</f>
        <v>943743</v>
      </c>
      <c r="F219" s="67">
        <f t="shared" si="19"/>
        <v>1.6025848156279731E-3</v>
      </c>
      <c r="G219" s="8">
        <f>IF(F219&lt;'Вводные данные и сценарии'!$B$3,0,$E$3*(F219-'Вводные данные и сценарии'!$B$3))</f>
        <v>0</v>
      </c>
      <c r="H219" s="67">
        <f t="shared" si="20"/>
        <v>0</v>
      </c>
      <c r="I219" s="43" t="s">
        <v>1003</v>
      </c>
      <c r="J219" s="43"/>
      <c r="K219" s="127"/>
    </row>
    <row r="220" spans="1:11" x14ac:dyDescent="0.25">
      <c r="A220" s="41" t="s">
        <v>253</v>
      </c>
      <c r="B220" s="41" t="s">
        <v>252</v>
      </c>
      <c r="C220" s="41">
        <v>0</v>
      </c>
      <c r="D220" s="41">
        <v>0</v>
      </c>
      <c r="E220" s="8">
        <f>SUMIFS(Активы!AH:AH,Активы!A:A,1,Активы!G:G,Свод!A220)</f>
        <v>65423</v>
      </c>
      <c r="F220" s="67">
        <f t="shared" si="19"/>
        <v>1.1109582417334899E-4</v>
      </c>
      <c r="G220" s="8">
        <f>IF(F220&lt;'Вводные данные и сценарии'!$B$3,0,$E$3*(F220-'Вводные данные и сценарии'!$B$3))</f>
        <v>0</v>
      </c>
      <c r="H220" s="67">
        <f t="shared" si="20"/>
        <v>0</v>
      </c>
      <c r="I220" s="43" t="s">
        <v>1003</v>
      </c>
      <c r="J220" s="43"/>
      <c r="K220" s="127"/>
    </row>
    <row r="221" spans="1:11" x14ac:dyDescent="0.25">
      <c r="A221" s="41" t="s">
        <v>255</v>
      </c>
      <c r="B221" s="41" t="s">
        <v>254</v>
      </c>
      <c r="C221" s="41">
        <v>0</v>
      </c>
      <c r="D221" s="41">
        <v>0</v>
      </c>
      <c r="E221" s="8">
        <f>SUMIFS(Активы!AH:AH,Активы!A:A,1,Активы!G:G,Свод!A221)</f>
        <v>130533</v>
      </c>
      <c r="F221" s="67">
        <f t="shared" si="19"/>
        <v>2.2166013812909471E-4</v>
      </c>
      <c r="G221" s="8">
        <f>IF(F221&lt;'Вводные данные и сценарии'!$B$3,0,$E$3*(F221-'Вводные данные и сценарии'!$B$3))</f>
        <v>0</v>
      </c>
      <c r="H221" s="67">
        <f t="shared" si="20"/>
        <v>0</v>
      </c>
      <c r="I221" s="43" t="s">
        <v>1003</v>
      </c>
      <c r="J221" s="43"/>
      <c r="K221" s="127"/>
    </row>
    <row r="222" spans="1:11" x14ac:dyDescent="0.25">
      <c r="A222" s="41" t="s">
        <v>257</v>
      </c>
      <c r="B222" s="41" t="s">
        <v>256</v>
      </c>
      <c r="C222" s="41">
        <v>0</v>
      </c>
      <c r="D222" s="41">
        <v>0</v>
      </c>
      <c r="E222" s="8">
        <f>SUMIFS(Активы!AH:AH,Активы!A:A,1,Активы!G:G,Свод!A222)</f>
        <v>740084</v>
      </c>
      <c r="F222" s="67">
        <f t="shared" si="19"/>
        <v>1.2567482680022133E-3</v>
      </c>
      <c r="G222" s="8">
        <f>IF(F222&lt;'Вводные данные и сценарии'!$B$3,0,$E$3*(F222-'Вводные данные и сценарии'!$B$3))</f>
        <v>0</v>
      </c>
      <c r="H222" s="67">
        <f t="shared" si="20"/>
        <v>0</v>
      </c>
      <c r="I222" s="43" t="s">
        <v>1003</v>
      </c>
      <c r="J222" s="43"/>
      <c r="K222" s="127"/>
    </row>
    <row r="223" spans="1:11" x14ac:dyDescent="0.25">
      <c r="A223" s="41" t="s">
        <v>259</v>
      </c>
      <c r="B223" s="41" t="s">
        <v>258</v>
      </c>
      <c r="C223" s="41">
        <v>0</v>
      </c>
      <c r="D223" s="41">
        <v>0</v>
      </c>
      <c r="E223" s="8">
        <f>SUMIFS(Активы!AH:AH,Активы!A:A,1,Активы!G:G,Свод!A223)</f>
        <v>576775</v>
      </c>
      <c r="F223" s="67">
        <f t="shared" si="19"/>
        <v>9.7943068932307225E-4</v>
      </c>
      <c r="G223" s="8">
        <f>IF(F223&lt;'Вводные данные и сценарии'!$B$3,0,$E$3*(F223-'Вводные данные и сценарии'!$B$3))</f>
        <v>0</v>
      </c>
      <c r="H223" s="67">
        <f t="shared" si="20"/>
        <v>0</v>
      </c>
      <c r="I223" s="43" t="s">
        <v>1003</v>
      </c>
      <c r="J223" s="43"/>
      <c r="K223" s="127"/>
    </row>
    <row r="224" spans="1:11" x14ac:dyDescent="0.25">
      <c r="A224" s="41" t="s">
        <v>261</v>
      </c>
      <c r="B224" s="41" t="s">
        <v>260</v>
      </c>
      <c r="C224" s="41">
        <v>0</v>
      </c>
      <c r="D224" s="41">
        <v>0</v>
      </c>
      <c r="E224" s="8">
        <f>SUMIFS(Активы!AH:AH,Активы!A:A,1,Активы!G:G,Свод!A224)</f>
        <v>917174</v>
      </c>
      <c r="F224" s="67">
        <f t="shared" si="19"/>
        <v>1.5574675792972988E-3</v>
      </c>
      <c r="G224" s="8">
        <f>IF(F224&lt;'Вводные данные и сценарии'!$B$3,0,$E$3*(F224-'Вводные данные и сценарии'!$B$3))</f>
        <v>0</v>
      </c>
      <c r="H224" s="67">
        <f t="shared" si="20"/>
        <v>0</v>
      </c>
      <c r="I224" s="43" t="s">
        <v>1003</v>
      </c>
      <c r="J224" s="43"/>
      <c r="K224" s="127"/>
    </row>
    <row r="225" spans="1:11" x14ac:dyDescent="0.25">
      <c r="A225" s="41" t="s">
        <v>263</v>
      </c>
      <c r="B225" s="41" t="s">
        <v>262</v>
      </c>
      <c r="C225" s="41">
        <v>0</v>
      </c>
      <c r="D225" s="41">
        <v>0</v>
      </c>
      <c r="E225" s="8">
        <f>SUMIFS(Активы!AH:AH,Активы!A:A,1,Активы!G:G,Свод!A225)</f>
        <v>455905</v>
      </c>
      <c r="F225" s="67">
        <f t="shared" si="19"/>
        <v>7.7417944331123099E-4</v>
      </c>
      <c r="G225" s="8">
        <f>IF(F225&lt;'Вводные данные и сценарии'!$B$3,0,$E$3*(F225-'Вводные данные и сценарии'!$B$3))</f>
        <v>0</v>
      </c>
      <c r="H225" s="67">
        <f t="shared" si="20"/>
        <v>0</v>
      </c>
      <c r="I225" s="43" t="s">
        <v>1003</v>
      </c>
      <c r="J225" s="43"/>
      <c r="K225" s="127"/>
    </row>
    <row r="226" spans="1:11" x14ac:dyDescent="0.25">
      <c r="A226" s="41" t="s">
        <v>265</v>
      </c>
      <c r="B226" s="41" t="s">
        <v>264</v>
      </c>
      <c r="C226" s="41">
        <v>0</v>
      </c>
      <c r="D226" s="41">
        <v>0</v>
      </c>
      <c r="E226" s="8">
        <f>SUMIFS(Активы!AH:AH,Активы!A:A,1,Активы!G:G,Свод!A226)</f>
        <v>154902</v>
      </c>
      <c r="F226" s="67">
        <f t="shared" si="19"/>
        <v>2.6304151989514548E-4</v>
      </c>
      <c r="G226" s="8">
        <f>IF(F226&lt;'Вводные данные и сценарии'!$B$3,0,$E$3*(F226-'Вводные данные и сценарии'!$B$3))</f>
        <v>0</v>
      </c>
      <c r="H226" s="67">
        <f t="shared" si="20"/>
        <v>0</v>
      </c>
      <c r="I226" s="43" t="s">
        <v>1003</v>
      </c>
      <c r="J226" s="43"/>
      <c r="K226" s="127"/>
    </row>
    <row r="227" spans="1:11" x14ac:dyDescent="0.25">
      <c r="A227" s="41" t="s">
        <v>267</v>
      </c>
      <c r="B227" s="41" t="s">
        <v>266</v>
      </c>
      <c r="C227" s="41">
        <v>0</v>
      </c>
      <c r="D227" s="41">
        <v>0</v>
      </c>
      <c r="E227" s="8">
        <f>SUMIFS(Активы!AH:AH,Активы!A:A,1,Активы!G:G,Свод!A227)</f>
        <v>632680</v>
      </c>
      <c r="F227" s="67">
        <f t="shared" si="19"/>
        <v>1.0743638481572908E-3</v>
      </c>
      <c r="G227" s="8">
        <f>IF(F227&lt;'Вводные данные и сценарии'!$B$3,0,$E$3*(F227-'Вводные данные и сценарии'!$B$3))</f>
        <v>0</v>
      </c>
      <c r="H227" s="67">
        <f t="shared" si="20"/>
        <v>0</v>
      </c>
      <c r="I227" s="43" t="s">
        <v>1003</v>
      </c>
      <c r="J227" s="43"/>
      <c r="K227" s="127"/>
    </row>
    <row r="228" spans="1:11" x14ac:dyDescent="0.25">
      <c r="A228" s="41" t="s">
        <v>269</v>
      </c>
      <c r="B228" s="41" t="s">
        <v>268</v>
      </c>
      <c r="C228" s="41">
        <v>0</v>
      </c>
      <c r="D228" s="41">
        <v>0</v>
      </c>
      <c r="E228" s="8">
        <f>SUMIFS(Активы!AH:AH,Активы!A:A,1,Активы!G:G,Свод!A228)</f>
        <v>638014</v>
      </c>
      <c r="F228" s="67">
        <f t="shared" si="19"/>
        <v>1.0834215973607917E-3</v>
      </c>
      <c r="G228" s="8">
        <f>IF(F228&lt;'Вводные данные и сценарии'!$B$3,0,$E$3*(F228-'Вводные данные и сценарии'!$B$3))</f>
        <v>0</v>
      </c>
      <c r="H228" s="67">
        <f t="shared" si="20"/>
        <v>0</v>
      </c>
      <c r="I228" s="43" t="s">
        <v>1003</v>
      </c>
      <c r="J228" s="43"/>
      <c r="K228" s="127"/>
    </row>
    <row r="229" spans="1:11" x14ac:dyDescent="0.25">
      <c r="A229" s="41" t="s">
        <v>271</v>
      </c>
      <c r="B229" s="41" t="s">
        <v>270</v>
      </c>
      <c r="C229" s="41">
        <v>0</v>
      </c>
      <c r="D229" s="41">
        <v>0</v>
      </c>
      <c r="E229" s="8">
        <f>SUMIFS(Активы!AH:AH,Активы!A:A,1,Активы!G:G,Свод!A229)</f>
        <v>158698</v>
      </c>
      <c r="F229" s="67">
        <f t="shared" si="19"/>
        <v>2.6948756713483237E-4</v>
      </c>
      <c r="G229" s="8">
        <f>IF(F229&lt;'Вводные данные и сценарии'!$B$3,0,$E$3*(F229-'Вводные данные и сценарии'!$B$3))</f>
        <v>0</v>
      </c>
      <c r="H229" s="67">
        <f t="shared" si="20"/>
        <v>0</v>
      </c>
      <c r="I229" s="43" t="s">
        <v>1003</v>
      </c>
      <c r="J229" s="43"/>
      <c r="K229" s="127"/>
    </row>
    <row r="230" spans="1:11" x14ac:dyDescent="0.25">
      <c r="A230" s="41" t="s">
        <v>273</v>
      </c>
      <c r="B230" s="41" t="s">
        <v>272</v>
      </c>
      <c r="C230" s="41">
        <v>0</v>
      </c>
      <c r="D230" s="41">
        <v>0</v>
      </c>
      <c r="E230" s="8">
        <f>SUMIFS(Активы!AH:AH,Активы!A:A,1,Активы!G:G,Свод!A230)</f>
        <v>246910</v>
      </c>
      <c r="F230" s="67">
        <f t="shared" si="19"/>
        <v>4.1928175025054791E-4</v>
      </c>
      <c r="G230" s="8">
        <f>IF(F230&lt;'Вводные данные и сценарии'!$B$3,0,$E$3*(F230-'Вводные данные и сценарии'!$B$3))</f>
        <v>0</v>
      </c>
      <c r="H230" s="67">
        <f t="shared" si="20"/>
        <v>0</v>
      </c>
      <c r="I230" s="43" t="s">
        <v>1003</v>
      </c>
      <c r="J230" s="43"/>
      <c r="K230" s="127"/>
    </row>
    <row r="231" spans="1:11" x14ac:dyDescent="0.25">
      <c r="A231" s="41" t="s">
        <v>131</v>
      </c>
      <c r="B231" s="41" t="s">
        <v>130</v>
      </c>
      <c r="C231" s="41" t="s">
        <v>631</v>
      </c>
      <c r="D231" s="41" t="s">
        <v>70</v>
      </c>
      <c r="E231" s="8">
        <f>SUMIFS(Активы!AH:AH,Активы!A:A,1,Активы!G:G,Свод!A231)</f>
        <v>438725</v>
      </c>
      <c r="F231" s="67">
        <f t="shared" si="19"/>
        <v>7.4500581539294335E-4</v>
      </c>
      <c r="G231" s="8">
        <f>IF(F231&lt;'Вводные данные и сценарии'!$B$3,0,$E$3*(F231-'Вводные данные и сценарии'!$B$3))</f>
        <v>0</v>
      </c>
      <c r="H231" s="67">
        <f t="shared" si="20"/>
        <v>0</v>
      </c>
      <c r="I231" s="43" t="s">
        <v>1004</v>
      </c>
      <c r="J231" s="43">
        <f ca="1">RAND()</f>
        <v>0.39055025640302521</v>
      </c>
      <c r="K231" s="127"/>
    </row>
    <row r="232" spans="1:11" x14ac:dyDescent="0.25">
      <c r="A232" s="41" t="s">
        <v>275</v>
      </c>
      <c r="B232" s="41" t="s">
        <v>274</v>
      </c>
      <c r="C232" s="41">
        <v>0</v>
      </c>
      <c r="D232" s="41">
        <v>0</v>
      </c>
      <c r="E232" s="8">
        <f>SUMIFS(Активы!AH:AH,Активы!A:A,1,Активы!G:G,Свод!A232)</f>
        <v>535242</v>
      </c>
      <c r="F232" s="67">
        <f t="shared" si="19"/>
        <v>9.0890284949011286E-4</v>
      </c>
      <c r="G232" s="8">
        <f>IF(F232&lt;'Вводные данные и сценарии'!$B$3,0,$E$3*(F232-'Вводные данные и сценарии'!$B$3))</f>
        <v>0</v>
      </c>
      <c r="H232" s="67">
        <f t="shared" si="20"/>
        <v>0</v>
      </c>
      <c r="I232" s="43" t="s">
        <v>1003</v>
      </c>
      <c r="J232" s="43"/>
      <c r="K232" s="127"/>
    </row>
    <row r="233" spans="1:11" x14ac:dyDescent="0.25">
      <c r="A233" s="41" t="s">
        <v>277</v>
      </c>
      <c r="B233" s="41" t="s">
        <v>276</v>
      </c>
      <c r="C233" s="41">
        <v>0</v>
      </c>
      <c r="D233" s="41">
        <v>0</v>
      </c>
      <c r="E233" s="8">
        <f>SUMIFS(Активы!AH:AH,Активы!A:A,1,Активы!G:G,Свод!A233)</f>
        <v>47212</v>
      </c>
      <c r="F233" s="67">
        <f t="shared" si="19"/>
        <v>8.0171438956821794E-5</v>
      </c>
      <c r="G233" s="8">
        <f>IF(F233&lt;'Вводные данные и сценарии'!$B$3,0,$E$3*(F233-'Вводные данные и сценарии'!$B$3))</f>
        <v>0</v>
      </c>
      <c r="H233" s="67">
        <f t="shared" si="20"/>
        <v>0</v>
      </c>
      <c r="I233" s="43" t="s">
        <v>1003</v>
      </c>
      <c r="J233" s="43"/>
      <c r="K233" s="127"/>
    </row>
    <row r="234" spans="1:11" x14ac:dyDescent="0.25">
      <c r="A234" s="41" t="s">
        <v>279</v>
      </c>
      <c r="B234" s="41" t="s">
        <v>278</v>
      </c>
      <c r="C234" s="41">
        <v>0</v>
      </c>
      <c r="D234" s="41">
        <v>0</v>
      </c>
      <c r="E234" s="8">
        <f>SUMIFS(Активы!AH:AH,Активы!A:A,1,Активы!G:G,Свод!A234)</f>
        <v>630184</v>
      </c>
      <c r="F234" s="67">
        <f t="shared" si="19"/>
        <v>1.0701253513421543E-3</v>
      </c>
      <c r="G234" s="8">
        <f>IF(F234&lt;'Вводные данные и сценарии'!$B$3,0,$E$3*(F234-'Вводные данные и сценарии'!$B$3))</f>
        <v>0</v>
      </c>
      <c r="H234" s="67">
        <f t="shared" si="20"/>
        <v>0</v>
      </c>
      <c r="I234" s="43" t="s">
        <v>1003</v>
      </c>
      <c r="J234" s="43"/>
      <c r="K234" s="127"/>
    </row>
    <row r="235" spans="1:11" x14ac:dyDescent="0.25">
      <c r="A235" s="41" t="s">
        <v>281</v>
      </c>
      <c r="B235" s="41" t="s">
        <v>280</v>
      </c>
      <c r="C235" s="41">
        <v>0</v>
      </c>
      <c r="D235" s="41">
        <v>0</v>
      </c>
      <c r="E235" s="8">
        <f>SUMIFS(Активы!AH:AH,Активы!A:A,1,Активы!G:G,Свод!A235)</f>
        <v>135288</v>
      </c>
      <c r="F235" s="67">
        <f t="shared" si="19"/>
        <v>2.2973467833581519E-4</v>
      </c>
      <c r="G235" s="8">
        <f>IF(F235&lt;'Вводные данные и сценарии'!$B$3,0,$E$3*(F235-'Вводные данные и сценарии'!$B$3))</f>
        <v>0</v>
      </c>
      <c r="H235" s="67">
        <f t="shared" si="20"/>
        <v>0</v>
      </c>
      <c r="I235" s="43" t="s">
        <v>1003</v>
      </c>
      <c r="J235" s="43"/>
      <c r="K235" s="127"/>
    </row>
    <row r="236" spans="1:11" x14ac:dyDescent="0.25">
      <c r="A236" s="41" t="s">
        <v>283</v>
      </c>
      <c r="B236" s="41" t="s">
        <v>282</v>
      </c>
      <c r="C236" s="41">
        <v>0</v>
      </c>
      <c r="D236" s="41">
        <v>0</v>
      </c>
      <c r="E236" s="8">
        <f>SUMIFS(Активы!AH:AH,Активы!A:A,1,Активы!G:G,Свод!A236)</f>
        <v>673445</v>
      </c>
      <c r="F236" s="67">
        <f t="shared" si="19"/>
        <v>1.1435875351240544E-3</v>
      </c>
      <c r="G236" s="8">
        <f>IF(F236&lt;'Вводные данные и сценарии'!$B$3,0,$E$3*(F236-'Вводные данные и сценарии'!$B$3))</f>
        <v>0</v>
      </c>
      <c r="H236" s="67">
        <f t="shared" si="20"/>
        <v>0</v>
      </c>
      <c r="I236" s="43" t="s">
        <v>1003</v>
      </c>
      <c r="J236" s="43"/>
      <c r="K236" s="127"/>
    </row>
    <row r="237" spans="1:11" x14ac:dyDescent="0.25">
      <c r="A237" s="41" t="s">
        <v>285</v>
      </c>
      <c r="B237" s="41" t="s">
        <v>284</v>
      </c>
      <c r="C237" s="41">
        <v>0</v>
      </c>
      <c r="D237" s="41">
        <v>0</v>
      </c>
      <c r="E237" s="8">
        <f>SUMIFS(Активы!AH:AH,Активы!A:A,1,Активы!G:G,Свод!A237)</f>
        <v>938670</v>
      </c>
      <c r="F237" s="67">
        <f t="shared" si="19"/>
        <v>1.5939702746250934E-3</v>
      </c>
      <c r="G237" s="8">
        <f>IF(F237&lt;'Вводные данные и сценарии'!$B$3,0,$E$3*(F237-'Вводные данные и сценарии'!$B$3))</f>
        <v>0</v>
      </c>
      <c r="H237" s="67">
        <f t="shared" si="20"/>
        <v>0</v>
      </c>
      <c r="I237" s="43" t="s">
        <v>1003</v>
      </c>
      <c r="J237" s="43"/>
      <c r="K237" s="127"/>
    </row>
    <row r="238" spans="1:11" x14ac:dyDescent="0.25">
      <c r="A238" s="41" t="s">
        <v>287</v>
      </c>
      <c r="B238" s="41" t="s">
        <v>286</v>
      </c>
      <c r="C238" s="41">
        <v>0</v>
      </c>
      <c r="D238" s="41">
        <v>0</v>
      </c>
      <c r="E238" s="8">
        <f>SUMIFS(Активы!AH:AH,Активы!A:A,1,Активы!G:G,Свод!A238)</f>
        <v>872055</v>
      </c>
      <c r="F238" s="67">
        <f t="shared" si="19"/>
        <v>1.480850296524003E-3</v>
      </c>
      <c r="G238" s="8">
        <f>IF(F238&lt;'Вводные данные и сценарии'!$B$3,0,$E$3*(F238-'Вводные данные и сценарии'!$B$3))</f>
        <v>0</v>
      </c>
      <c r="H238" s="67">
        <f t="shared" si="20"/>
        <v>0</v>
      </c>
      <c r="I238" s="43" t="s">
        <v>1003</v>
      </c>
      <c r="J238" s="43"/>
      <c r="K238" s="127"/>
    </row>
    <row r="239" spans="1:11" x14ac:dyDescent="0.25">
      <c r="A239" s="41" t="s">
        <v>289</v>
      </c>
      <c r="B239" s="41" t="s">
        <v>288</v>
      </c>
      <c r="C239" s="41">
        <v>0</v>
      </c>
      <c r="D239" s="41">
        <v>0</v>
      </c>
      <c r="E239" s="8">
        <f>SUMIFS(Активы!AH:AH,Активы!A:A,1,Активы!G:G,Свод!A239)</f>
        <v>71154</v>
      </c>
      <c r="F239" s="67">
        <f t="shared" si="19"/>
        <v>1.2082772531419338E-4</v>
      </c>
      <c r="G239" s="8">
        <f>IF(F239&lt;'Вводные данные и сценарии'!$B$3,0,$E$3*(F239-'Вводные данные и сценарии'!$B$3))</f>
        <v>0</v>
      </c>
      <c r="H239" s="67">
        <f t="shared" si="20"/>
        <v>0</v>
      </c>
      <c r="I239" s="43" t="s">
        <v>1003</v>
      </c>
      <c r="J239" s="43"/>
      <c r="K239" s="127"/>
    </row>
    <row r="240" spans="1:11" x14ac:dyDescent="0.25">
      <c r="A240" s="41" t="s">
        <v>291</v>
      </c>
      <c r="B240" s="41" t="s">
        <v>290</v>
      </c>
      <c r="C240" s="41">
        <v>0</v>
      </c>
      <c r="D240" s="41">
        <v>0</v>
      </c>
      <c r="E240" s="8">
        <f>SUMIFS(Активы!AH:AH,Активы!A:A,1,Активы!G:G,Свод!A240)</f>
        <v>712655</v>
      </c>
      <c r="F240" s="67">
        <f t="shared" si="19"/>
        <v>1.2101706521599135E-3</v>
      </c>
      <c r="G240" s="8">
        <f>IF(F240&lt;'Вводные данные и сценарии'!$B$3,0,$E$3*(F240-'Вводные данные и сценарии'!$B$3))</f>
        <v>0</v>
      </c>
      <c r="H240" s="67">
        <f t="shared" si="20"/>
        <v>0</v>
      </c>
      <c r="I240" s="43" t="s">
        <v>1003</v>
      </c>
      <c r="J240" s="43"/>
      <c r="K240" s="127"/>
    </row>
    <row r="241" spans="1:11" x14ac:dyDescent="0.25">
      <c r="A241" s="41" t="s">
        <v>293</v>
      </c>
      <c r="B241" s="41" t="s">
        <v>292</v>
      </c>
      <c r="C241" s="41">
        <v>0</v>
      </c>
      <c r="D241" s="41">
        <v>0</v>
      </c>
      <c r="E241" s="8">
        <f>SUMIFS(Активы!AH:AH,Активы!A:A,1,Активы!G:G,Свод!A241)</f>
        <v>311931</v>
      </c>
      <c r="F241" s="67">
        <f t="shared" si="19"/>
        <v>5.2969493190799753E-4</v>
      </c>
      <c r="G241" s="8">
        <f>IF(F241&lt;'Вводные данные и сценарии'!$B$3,0,$E$3*(F241-'Вводные данные и сценарии'!$B$3))</f>
        <v>0</v>
      </c>
      <c r="H241" s="67">
        <f t="shared" si="20"/>
        <v>0</v>
      </c>
      <c r="I241" s="43" t="s">
        <v>1003</v>
      </c>
      <c r="J241" s="43"/>
      <c r="K241" s="127"/>
    </row>
    <row r="242" spans="1:11" x14ac:dyDescent="0.25">
      <c r="A242" s="41" t="s">
        <v>295</v>
      </c>
      <c r="B242" s="41" t="s">
        <v>294</v>
      </c>
      <c r="C242" s="41">
        <v>0</v>
      </c>
      <c r="D242" s="41">
        <v>0</v>
      </c>
      <c r="E242" s="8">
        <f>SUMIFS(Активы!AH:AH,Активы!A:A,1,Активы!G:G,Свод!A242)</f>
        <v>645750</v>
      </c>
      <c r="F242" s="67">
        <f t="shared" si="19"/>
        <v>1.0965582205025772E-3</v>
      </c>
      <c r="G242" s="8">
        <f>IF(F242&lt;'Вводные данные и сценарии'!$B$3,0,$E$3*(F242-'Вводные данные и сценарии'!$B$3))</f>
        <v>0</v>
      </c>
      <c r="H242" s="67">
        <f t="shared" si="20"/>
        <v>0</v>
      </c>
      <c r="I242" s="43" t="s">
        <v>1003</v>
      </c>
      <c r="J242" s="43"/>
      <c r="K242" s="127"/>
    </row>
    <row r="243" spans="1:11" x14ac:dyDescent="0.25">
      <c r="A243" s="41" t="s">
        <v>297</v>
      </c>
      <c r="B243" s="41" t="s">
        <v>296</v>
      </c>
      <c r="C243" s="41">
        <v>0</v>
      </c>
      <c r="D243" s="41">
        <v>0</v>
      </c>
      <c r="E243" s="8">
        <f>SUMIFS(Активы!AH:AH,Активы!A:A,1,Активы!G:G,Свод!A243)</f>
        <v>207993</v>
      </c>
      <c r="F243" s="67">
        <f t="shared" si="19"/>
        <v>3.531961811180682E-4</v>
      </c>
      <c r="G243" s="8">
        <f>IF(F243&lt;'Вводные данные и сценарии'!$B$3,0,$E$3*(F243-'Вводные данные и сценарии'!$B$3))</f>
        <v>0</v>
      </c>
      <c r="H243" s="67">
        <f t="shared" si="20"/>
        <v>0</v>
      </c>
      <c r="I243" s="43" t="s">
        <v>1003</v>
      </c>
      <c r="J243" s="43"/>
      <c r="K243" s="127"/>
    </row>
    <row r="244" spans="1:11" x14ac:dyDescent="0.25">
      <c r="A244" s="41" t="s">
        <v>299</v>
      </c>
      <c r="B244" s="41" t="s">
        <v>298</v>
      </c>
      <c r="C244" s="41">
        <v>0</v>
      </c>
      <c r="D244" s="41">
        <v>0</v>
      </c>
      <c r="E244" s="8">
        <f>SUMIFS(Активы!AH:AH,Активы!A:A,1,Активы!G:G,Свод!A244)</f>
        <v>613604</v>
      </c>
      <c r="F244" s="67">
        <f t="shared" si="19"/>
        <v>1.0419705928505821E-3</v>
      </c>
      <c r="G244" s="8">
        <f>IF(F244&lt;'Вводные данные и сценарии'!$B$3,0,$E$3*(F244-'Вводные данные и сценарии'!$B$3))</f>
        <v>0</v>
      </c>
      <c r="H244" s="67">
        <f t="shared" si="20"/>
        <v>0</v>
      </c>
      <c r="I244" s="43" t="s">
        <v>1003</v>
      </c>
      <c r="J244" s="43"/>
      <c r="K244" s="127"/>
    </row>
    <row r="245" spans="1:11" x14ac:dyDescent="0.25">
      <c r="A245" s="41" t="s">
        <v>301</v>
      </c>
      <c r="B245" s="41" t="s">
        <v>300</v>
      </c>
      <c r="C245" s="41">
        <v>0</v>
      </c>
      <c r="D245" s="41">
        <v>0</v>
      </c>
      <c r="E245" s="8">
        <f>SUMIFS(Активы!AH:AH,Активы!A:A,1,Активы!G:G,Свод!A245)</f>
        <v>679812</v>
      </c>
      <c r="F245" s="67">
        <f t="shared" si="19"/>
        <v>1.1543994378572172E-3</v>
      </c>
      <c r="G245" s="8">
        <f>IF(F245&lt;'Вводные данные и сценарии'!$B$3,0,$E$3*(F245-'Вводные данные и сценарии'!$B$3))</f>
        <v>0</v>
      </c>
      <c r="H245" s="67">
        <f t="shared" si="20"/>
        <v>0</v>
      </c>
      <c r="I245" s="43" t="s">
        <v>1003</v>
      </c>
      <c r="J245" s="43"/>
      <c r="K245" s="127"/>
    </row>
    <row r="246" spans="1:11" x14ac:dyDescent="0.25">
      <c r="A246" s="41" t="s">
        <v>303</v>
      </c>
      <c r="B246" s="41" t="s">
        <v>302</v>
      </c>
      <c r="C246" s="41">
        <v>0</v>
      </c>
      <c r="D246" s="41">
        <v>0</v>
      </c>
      <c r="E246" s="8">
        <f>SUMIFS(Активы!AH:AH,Активы!A:A,1,Активы!G:G,Свод!A246)</f>
        <v>811522</v>
      </c>
      <c r="F246" s="67">
        <f t="shared" si="19"/>
        <v>1.3780582581783855E-3</v>
      </c>
      <c r="G246" s="8">
        <f>IF(F246&lt;'Вводные данные и сценарии'!$B$3,0,$E$3*(F246-'Вводные данные и сценарии'!$B$3))</f>
        <v>0</v>
      </c>
      <c r="H246" s="67">
        <f t="shared" si="20"/>
        <v>0</v>
      </c>
      <c r="I246" s="43" t="s">
        <v>1003</v>
      </c>
      <c r="J246" s="43"/>
      <c r="K246" s="127"/>
    </row>
    <row r="247" spans="1:11" x14ac:dyDescent="0.25">
      <c r="A247" s="41" t="s">
        <v>305</v>
      </c>
      <c r="B247" s="41" t="s">
        <v>304</v>
      </c>
      <c r="C247" s="41">
        <v>0</v>
      </c>
      <c r="D247" s="41">
        <v>0</v>
      </c>
      <c r="E247" s="8">
        <f>SUMIFS(Активы!AH:AH,Активы!A:A,1,Активы!G:G,Свод!A247)</f>
        <v>345467</v>
      </c>
      <c r="F247" s="67">
        <f t="shared" si="19"/>
        <v>5.8664294039855022E-4</v>
      </c>
      <c r="G247" s="8">
        <f>IF(F247&lt;'Вводные данные и сценарии'!$B$3,0,$E$3*(F247-'Вводные данные и сценарии'!$B$3))</f>
        <v>0</v>
      </c>
      <c r="H247" s="67">
        <f t="shared" si="20"/>
        <v>0</v>
      </c>
      <c r="I247" s="43" t="s">
        <v>1003</v>
      </c>
      <c r="J247" s="43"/>
      <c r="K247" s="127"/>
    </row>
    <row r="248" spans="1:11" x14ac:dyDescent="0.25">
      <c r="A248" s="41" t="s">
        <v>307</v>
      </c>
      <c r="B248" s="41" t="s">
        <v>306</v>
      </c>
      <c r="C248" s="41">
        <v>0</v>
      </c>
      <c r="D248" s="41">
        <v>0</v>
      </c>
      <c r="E248" s="8">
        <f>SUMIFS(Активы!AH:AH,Активы!A:A,1,Активы!G:G,Свод!A248)</f>
        <v>66747</v>
      </c>
      <c r="F248" s="67">
        <f t="shared" si="19"/>
        <v>1.133441293749679E-4</v>
      </c>
      <c r="G248" s="8">
        <f>IF(F248&lt;'Вводные данные и сценарии'!$B$3,0,$E$3*(F248-'Вводные данные и сценарии'!$B$3))</f>
        <v>0</v>
      </c>
      <c r="H248" s="67">
        <f t="shared" si="20"/>
        <v>0</v>
      </c>
      <c r="I248" s="43" t="s">
        <v>1003</v>
      </c>
      <c r="J248" s="43"/>
      <c r="K248" s="127"/>
    </row>
    <row r="249" spans="1:11" x14ac:dyDescent="0.25">
      <c r="A249" s="41" t="s">
        <v>309</v>
      </c>
      <c r="B249" s="41" t="s">
        <v>308</v>
      </c>
      <c r="C249" s="41">
        <v>0</v>
      </c>
      <c r="D249" s="41">
        <v>0</v>
      </c>
      <c r="E249" s="8">
        <f>SUMIFS(Активы!AH:AH,Активы!A:A,1,Активы!G:G,Свод!A249)</f>
        <v>536636</v>
      </c>
      <c r="F249" s="67">
        <f t="shared" si="19"/>
        <v>9.1127002279151525E-4</v>
      </c>
      <c r="G249" s="8">
        <f>IF(F249&lt;'Вводные данные и сценарии'!$B$3,0,$E$3*(F249-'Вводные данные и сценарии'!$B$3))</f>
        <v>0</v>
      </c>
      <c r="H249" s="67">
        <f t="shared" si="20"/>
        <v>0</v>
      </c>
      <c r="I249" s="43" t="s">
        <v>1003</v>
      </c>
      <c r="J249" s="43"/>
      <c r="K249" s="127"/>
    </row>
    <row r="250" spans="1:11" x14ac:dyDescent="0.25">
      <c r="A250" s="41" t="s">
        <v>311</v>
      </c>
      <c r="B250" s="41" t="s">
        <v>310</v>
      </c>
      <c r="C250" s="41">
        <v>0</v>
      </c>
      <c r="D250" s="41">
        <v>0</v>
      </c>
      <c r="E250" s="8">
        <f>SUMIFS(Активы!AH:AH,Активы!A:A,1,Активы!G:G,Свод!A250)</f>
        <v>161533</v>
      </c>
      <c r="F250" s="67">
        <f t="shared" si="19"/>
        <v>2.7430172517606315E-4</v>
      </c>
      <c r="G250" s="8">
        <f>IF(F250&lt;'Вводные данные и сценарии'!$B$3,0,$E$3*(F250-'Вводные данные и сценарии'!$B$3))</f>
        <v>0</v>
      </c>
      <c r="H250" s="67">
        <f t="shared" si="20"/>
        <v>0</v>
      </c>
      <c r="I250" s="43" t="s">
        <v>1003</v>
      </c>
      <c r="J250" s="43"/>
      <c r="K250" s="127"/>
    </row>
    <row r="251" spans="1:11" x14ac:dyDescent="0.25">
      <c r="A251" s="41" t="s">
        <v>313</v>
      </c>
      <c r="B251" s="41" t="s">
        <v>312</v>
      </c>
      <c r="C251" s="41">
        <v>0</v>
      </c>
      <c r="D251" s="41">
        <v>0</v>
      </c>
      <c r="E251" s="8">
        <f>SUMIFS(Активы!AH:AH,Активы!A:A,1,Активы!G:G,Свод!A251)</f>
        <v>527632</v>
      </c>
      <c r="F251" s="67">
        <f t="shared" si="19"/>
        <v>8.9598018892793774E-4</v>
      </c>
      <c r="G251" s="8">
        <f>IF(F251&lt;'Вводные данные и сценарии'!$B$3,0,$E$3*(F251-'Вводные данные и сценарии'!$B$3))</f>
        <v>0</v>
      </c>
      <c r="H251" s="67">
        <f t="shared" si="20"/>
        <v>0</v>
      </c>
      <c r="I251" s="43" t="s">
        <v>1003</v>
      </c>
      <c r="J251" s="43"/>
      <c r="K251" s="127"/>
    </row>
    <row r="252" spans="1:11" x14ac:dyDescent="0.25">
      <c r="A252" s="246" t="s">
        <v>1032</v>
      </c>
      <c r="B252" s="246" t="s">
        <v>1031</v>
      </c>
      <c r="C252" s="48">
        <v>0</v>
      </c>
      <c r="D252" s="48">
        <v>0</v>
      </c>
      <c r="E252" s="73">
        <f>SUMIFS(Активы!AH:AH,Активы!A:A,1,Активы!G:G,Свод!A252)</f>
        <v>50000</v>
      </c>
      <c r="F252" s="416">
        <f t="shared" ref="F252" si="21">E252/$E$3</f>
        <v>8.4905785559626572E-5</v>
      </c>
      <c r="G252" s="73">
        <f>IF(F252&lt;'Вводные данные и сценарии'!$B$3,0,$E$3*(F252-'Вводные данные и сценарии'!$B$3))</f>
        <v>0</v>
      </c>
      <c r="H252" s="416">
        <f t="shared" ref="H252" si="22">IFERROR(G252/E252,0)</f>
        <v>0</v>
      </c>
      <c r="I252" s="417" t="s">
        <v>1003</v>
      </c>
    </row>
  </sheetData>
  <autoFilter ref="A4:I251"/>
  <conditionalFormatting sqref="F14:F21 F30:F251 F5:F12">
    <cfRule type="cellIs" dxfId="6" priority="7" operator="greaterThan">
      <formula>0.1</formula>
    </cfRule>
  </conditionalFormatting>
  <conditionalFormatting sqref="F13">
    <cfRule type="cellIs" dxfId="5" priority="6" operator="greaterThan">
      <formula>0.1</formula>
    </cfRule>
  </conditionalFormatting>
  <conditionalFormatting sqref="F22:F28">
    <cfRule type="cellIs" dxfId="4" priority="5" operator="greaterThan">
      <formula>0.1</formula>
    </cfRule>
  </conditionalFormatting>
  <conditionalFormatting sqref="A1:A28 A30:A251 A253:A1048576">
    <cfRule type="duplicateValues" dxfId="3" priority="4"/>
  </conditionalFormatting>
  <conditionalFormatting sqref="A29">
    <cfRule type="duplicateValues" dxfId="2" priority="3"/>
  </conditionalFormatting>
  <conditionalFormatting sqref="F29">
    <cfRule type="cellIs" dxfId="1" priority="2" operator="greaterThan">
      <formula>0.1</formula>
    </cfRule>
  </conditionalFormatting>
  <conditionalFormatting sqref="F252">
    <cfRule type="cellIs" dxfId="0" priority="1" operator="greaterThan">
      <formula>0.1</formula>
    </cfRule>
  </conditionalFormatting>
  <pageMargins left="0.7" right="0.7" top="0.75" bottom="0.75" header="0.3" footer="0.3"/>
  <pageSetup paperSize="9" orientation="portrait" r:id="rId1"/>
  <ignoredErrors>
    <ignoredError sqref="G7 G1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G16"/>
  <sheetViews>
    <sheetView workbookViewId="0">
      <selection activeCell="H35" sqref="H35"/>
    </sheetView>
  </sheetViews>
  <sheetFormatPr defaultRowHeight="15" x14ac:dyDescent="0.25"/>
  <cols>
    <col min="2" max="2" width="7.140625" customWidth="1"/>
    <col min="3" max="3" width="16.5703125" customWidth="1"/>
    <col min="4" max="4" width="12.5703125" customWidth="1"/>
    <col min="5" max="5" width="13.7109375" customWidth="1"/>
    <col min="6" max="6" width="12.140625" customWidth="1"/>
    <col min="7" max="7" width="11.85546875" customWidth="1"/>
    <col min="9" max="9" width="16" customWidth="1"/>
    <col min="11" max="11" width="15" customWidth="1"/>
    <col min="13" max="13" width="9.42578125" bestFit="1" customWidth="1"/>
    <col min="15" max="15" width="14" bestFit="1" customWidth="1"/>
    <col min="17" max="18" width="10.140625" bestFit="1" customWidth="1"/>
    <col min="19" max="19" width="9" bestFit="1" customWidth="1"/>
    <col min="20" max="20" width="14" bestFit="1" customWidth="1"/>
    <col min="22" max="22" width="15.28515625" customWidth="1"/>
    <col min="23" max="23" width="9.5703125" bestFit="1" customWidth="1"/>
    <col min="26" max="26" width="16.140625" customWidth="1"/>
    <col min="27" max="27" width="11.140625" customWidth="1"/>
    <col min="29" max="30" width="14.85546875" customWidth="1"/>
    <col min="31" max="31" width="14" bestFit="1" customWidth="1"/>
    <col min="32" max="32" width="12.5703125" customWidth="1"/>
    <col min="33" max="33" width="14.42578125" customWidth="1"/>
    <col min="34" max="34" width="14.5703125" bestFit="1" customWidth="1"/>
    <col min="35" max="36" width="11.7109375" customWidth="1"/>
    <col min="37" max="37" width="14.42578125" customWidth="1"/>
    <col min="44" max="44" width="10.85546875" customWidth="1"/>
    <col min="45" max="45" width="11.140625" customWidth="1"/>
    <col min="46" max="46" width="9.28515625" bestFit="1" customWidth="1"/>
    <col min="47" max="47" width="9.5703125" bestFit="1" customWidth="1"/>
    <col min="48" max="49" width="9.28515625" bestFit="1" customWidth="1"/>
    <col min="50" max="50" width="12.7109375" customWidth="1"/>
    <col min="51" max="52" width="9.28515625" bestFit="1" customWidth="1"/>
    <col min="54" max="54" width="9.5703125" bestFit="1" customWidth="1"/>
    <col min="56" max="56" width="12.7109375" customWidth="1"/>
    <col min="57" max="57" width="15" customWidth="1"/>
  </cols>
  <sheetData>
    <row r="1" spans="1:59" ht="135" x14ac:dyDescent="0.25">
      <c r="A1" s="301" t="s">
        <v>55</v>
      </c>
      <c r="B1" s="298" t="s">
        <v>32</v>
      </c>
      <c r="C1" s="298" t="s">
        <v>33</v>
      </c>
      <c r="D1" s="298" t="s">
        <v>895</v>
      </c>
      <c r="E1" s="298" t="s">
        <v>34</v>
      </c>
      <c r="F1" s="298" t="s">
        <v>35</v>
      </c>
      <c r="G1" s="298" t="s">
        <v>36</v>
      </c>
      <c r="H1" s="298" t="s">
        <v>38</v>
      </c>
      <c r="I1" s="298" t="s">
        <v>39</v>
      </c>
      <c r="J1" s="298" t="s">
        <v>40</v>
      </c>
      <c r="K1" s="298" t="s">
        <v>41</v>
      </c>
      <c r="L1" s="301" t="s">
        <v>634</v>
      </c>
      <c r="M1" s="383" t="s">
        <v>42</v>
      </c>
      <c r="N1" s="383" t="s">
        <v>43</v>
      </c>
      <c r="O1" s="383" t="s">
        <v>644</v>
      </c>
      <c r="P1" s="298" t="s">
        <v>44</v>
      </c>
      <c r="Q1" s="298" t="s">
        <v>641</v>
      </c>
      <c r="R1" s="298" t="s">
        <v>45</v>
      </c>
      <c r="S1" s="298" t="s">
        <v>46</v>
      </c>
      <c r="T1" s="298" t="s">
        <v>789</v>
      </c>
      <c r="U1" s="298" t="s">
        <v>47</v>
      </c>
      <c r="V1" s="298" t="s">
        <v>48</v>
      </c>
      <c r="W1" s="298" t="s">
        <v>49</v>
      </c>
      <c r="X1" s="298" t="s">
        <v>50</v>
      </c>
      <c r="Y1" s="298" t="s">
        <v>51</v>
      </c>
      <c r="Z1" s="298" t="s">
        <v>52</v>
      </c>
      <c r="AA1" s="267" t="s">
        <v>791</v>
      </c>
      <c r="AB1" s="267" t="s">
        <v>640</v>
      </c>
      <c r="AC1" s="267" t="s">
        <v>617</v>
      </c>
      <c r="AD1" s="267" t="s">
        <v>624</v>
      </c>
      <c r="AE1" s="267" t="s">
        <v>1034</v>
      </c>
      <c r="AF1" s="267" t="s">
        <v>985</v>
      </c>
      <c r="AG1" s="265" t="s">
        <v>637</v>
      </c>
      <c r="AH1" s="265" t="s">
        <v>659</v>
      </c>
      <c r="AI1" s="265" t="s">
        <v>1035</v>
      </c>
      <c r="AJ1" s="267" t="s">
        <v>986</v>
      </c>
      <c r="AK1" s="265" t="s">
        <v>660</v>
      </c>
      <c r="AL1" s="428" t="s">
        <v>1045</v>
      </c>
      <c r="AM1" s="455" t="s">
        <v>638</v>
      </c>
      <c r="AN1" s="455"/>
      <c r="AO1" s="455"/>
      <c r="AP1" s="455"/>
      <c r="AQ1" s="455"/>
      <c r="AR1" s="455"/>
      <c r="AS1" s="455"/>
      <c r="AT1" s="455" t="s">
        <v>661</v>
      </c>
      <c r="AU1" s="455"/>
      <c r="AV1" s="455"/>
      <c r="AW1" s="455"/>
      <c r="AX1" s="455"/>
      <c r="AY1" s="455"/>
      <c r="AZ1" s="455"/>
      <c r="BA1" s="455" t="s">
        <v>662</v>
      </c>
      <c r="BB1" s="455"/>
      <c r="BC1" s="455"/>
      <c r="BD1" s="455"/>
      <c r="BE1" s="455"/>
      <c r="BF1" s="455"/>
      <c r="BG1" s="455"/>
    </row>
    <row r="2" spans="1:59" x14ac:dyDescent="0.25">
      <c r="A2" s="302">
        <v>0</v>
      </c>
      <c r="B2" s="300"/>
      <c r="C2" s="300"/>
      <c r="D2" s="300"/>
      <c r="E2" s="300">
        <v>1</v>
      </c>
      <c r="F2" s="300">
        <f t="shared" ref="F2:Z2" si="0">E2+1</f>
        <v>2</v>
      </c>
      <c r="G2" s="300">
        <f t="shared" si="0"/>
        <v>3</v>
      </c>
      <c r="H2" s="300">
        <f t="shared" si="0"/>
        <v>4</v>
      </c>
      <c r="I2" s="300">
        <f t="shared" si="0"/>
        <v>5</v>
      </c>
      <c r="J2" s="300">
        <f t="shared" si="0"/>
        <v>6</v>
      </c>
      <c r="K2" s="300">
        <f t="shared" si="0"/>
        <v>7</v>
      </c>
      <c r="L2" s="300">
        <f t="shared" si="0"/>
        <v>8</v>
      </c>
      <c r="M2" s="300">
        <f t="shared" si="0"/>
        <v>9</v>
      </c>
      <c r="N2" s="300">
        <f t="shared" si="0"/>
        <v>10</v>
      </c>
      <c r="O2" s="300">
        <f t="shared" si="0"/>
        <v>11</v>
      </c>
      <c r="P2" s="300">
        <f t="shared" si="0"/>
        <v>12</v>
      </c>
      <c r="Q2" s="300">
        <f t="shared" si="0"/>
        <v>13</v>
      </c>
      <c r="R2" s="300">
        <f t="shared" si="0"/>
        <v>14</v>
      </c>
      <c r="S2" s="300">
        <f t="shared" si="0"/>
        <v>15</v>
      </c>
      <c r="T2" s="300">
        <f t="shared" si="0"/>
        <v>16</v>
      </c>
      <c r="U2" s="300">
        <f t="shared" si="0"/>
        <v>17</v>
      </c>
      <c r="V2" s="300">
        <f t="shared" si="0"/>
        <v>18</v>
      </c>
      <c r="W2" s="300">
        <f t="shared" si="0"/>
        <v>19</v>
      </c>
      <c r="X2" s="300">
        <f t="shared" si="0"/>
        <v>20</v>
      </c>
      <c r="Y2" s="300">
        <f t="shared" si="0"/>
        <v>21</v>
      </c>
      <c r="Z2" s="300">
        <f t="shared" si="0"/>
        <v>22</v>
      </c>
      <c r="AA2" s="268">
        <f>Итог!B1</f>
        <v>43465</v>
      </c>
      <c r="AB2" s="266">
        <f>Z2+2</f>
        <v>24</v>
      </c>
      <c r="AC2" s="266">
        <f>AB2+1</f>
        <v>25</v>
      </c>
      <c r="AD2" s="266">
        <f t="shared" ref="AD2:AL2" si="1">AC2+1</f>
        <v>26</v>
      </c>
      <c r="AE2" s="266">
        <f t="shared" si="1"/>
        <v>27</v>
      </c>
      <c r="AF2" s="266">
        <f t="shared" si="1"/>
        <v>28</v>
      </c>
      <c r="AG2" s="266">
        <f t="shared" si="1"/>
        <v>29</v>
      </c>
      <c r="AH2" s="266">
        <f t="shared" si="1"/>
        <v>30</v>
      </c>
      <c r="AI2" s="266">
        <f t="shared" si="1"/>
        <v>31</v>
      </c>
      <c r="AJ2" s="266">
        <f t="shared" si="1"/>
        <v>32</v>
      </c>
      <c r="AK2" s="266">
        <f t="shared" si="1"/>
        <v>33</v>
      </c>
      <c r="AL2" s="266">
        <f t="shared" si="1"/>
        <v>34</v>
      </c>
      <c r="AM2" s="422" t="s">
        <v>1046</v>
      </c>
      <c r="AN2" s="422" t="s">
        <v>1047</v>
      </c>
      <c r="AO2" s="422" t="s">
        <v>1048</v>
      </c>
      <c r="AP2" s="422" t="s">
        <v>1049</v>
      </c>
      <c r="AQ2" s="422" t="s">
        <v>1050</v>
      </c>
      <c r="AR2" s="422" t="s">
        <v>1051</v>
      </c>
      <c r="AS2" s="422" t="s">
        <v>1052</v>
      </c>
      <c r="AT2" s="422" t="s">
        <v>1046</v>
      </c>
      <c r="AU2" s="422" t="s">
        <v>1047</v>
      </c>
      <c r="AV2" s="422" t="s">
        <v>1048</v>
      </c>
      <c r="AW2" s="422" t="s">
        <v>1053</v>
      </c>
      <c r="AX2" s="422" t="s">
        <v>1054</v>
      </c>
      <c r="AY2" s="422" t="s">
        <v>622</v>
      </c>
      <c r="AZ2" s="422" t="s">
        <v>623</v>
      </c>
      <c r="BA2" s="422" t="s">
        <v>1046</v>
      </c>
      <c r="BB2" s="422" t="s">
        <v>1047</v>
      </c>
      <c r="BC2" s="422" t="s">
        <v>1048</v>
      </c>
      <c r="BD2" s="422" t="s">
        <v>1055</v>
      </c>
      <c r="BE2" s="422" t="s">
        <v>1056</v>
      </c>
      <c r="BF2" s="422" t="s">
        <v>622</v>
      </c>
      <c r="BG2" s="422" t="s">
        <v>623</v>
      </c>
    </row>
    <row r="3" spans="1:59" x14ac:dyDescent="0.25">
      <c r="A3">
        <v>1</v>
      </c>
      <c r="C3" s="16" t="s">
        <v>3</v>
      </c>
      <c r="D3" s="21" t="s">
        <v>900</v>
      </c>
      <c r="E3" s="16" t="s">
        <v>912</v>
      </c>
      <c r="F3" t="s">
        <v>62</v>
      </c>
      <c r="G3" t="s">
        <v>66</v>
      </c>
      <c r="H3" t="s">
        <v>80</v>
      </c>
      <c r="I3" s="17" t="s">
        <v>69</v>
      </c>
      <c r="L3">
        <f>VLOOKUP(E3,Активы!E:AD,'Цен. бум. и деп.'!$L$2+1,0)</f>
        <v>12</v>
      </c>
      <c r="N3" s="22"/>
      <c r="O3" s="22">
        <f>VLOOKUP(E3,Активы!E:AD,'Цен. бум. и деп.'!$O$2+2,0)</f>
        <v>9521260.2739726007</v>
      </c>
      <c r="P3">
        <f>VLOOKUP(E3,Активы!E:AD,'Цен. бум. и деп.'!$P$2+4,0)</f>
        <v>643</v>
      </c>
      <c r="Q3" s="24">
        <f>VLOOKUP(E3,Активы!E:AD,'Цен. бум. и деп.'!$Q$2+4,0)</f>
        <v>43470</v>
      </c>
      <c r="R3" s="24">
        <f>VLOOKUP(E3,Активы!E:AD,'Цен. бум. и деп.'!$R$2+4,0)</f>
        <v>43163</v>
      </c>
      <c r="S3">
        <f>VLOOKUP(E3,Активы!E:AD,'Цен. бум. и деп.'!$S$2+4,0)</f>
        <v>1</v>
      </c>
      <c r="T3" s="22">
        <f>VLOOKUP(E3,Активы!E:AD,'Цен. бум. и деп.'!$T$2+4,0)</f>
        <v>9000000</v>
      </c>
      <c r="U3">
        <f>VLOOKUP(E3,Активы!E:AD,'Цен. бум. и деп.'!$U$2+4,0)</f>
        <v>7</v>
      </c>
      <c r="W3" s="432"/>
      <c r="AA3" s="50">
        <f>(Q3-R3+1)/365</f>
        <v>0.84383561643835614</v>
      </c>
      <c r="AB3" s="50">
        <f>(Q3-$AA$2+1)/365</f>
        <v>1.643835616438356E-2</v>
      </c>
      <c r="AC3" s="49">
        <f>IF(AB3&lt;=0.25,AR3,IF(AB3&gt;=30,AS3,AP3+(AO3-AM3)/(AN3-AM3)*(AQ3-AP3)))</f>
        <v>7.12</v>
      </c>
      <c r="AD3" s="49">
        <f>VLOOKUP(E3,'Cash flow'!A:I,9,0)</f>
        <v>1.2823618560223814E-2</v>
      </c>
      <c r="AE3" s="22">
        <f>IF(C3="Ценные бумаги",M3*VLOOKUP(E3,'Cash flow'!A:G,7,0),IF(AND(C3="Депозиты",S3=1),T3*VLOOKUP(P3,'Курс валют'!$A$2:$B$37,2,0),VLOOKUP(E3,'Cash flow'!A:G,7,0)))</f>
        <v>9000000</v>
      </c>
      <c r="AF3" s="49">
        <f>IF(AB3&lt;=0.25,AY3,IF(AB3&gt;=30,AZ3,AW3+(AV3-AT3)/(AU3-AT3)*(AX3-AW3)))</f>
        <v>0.62000000000000011</v>
      </c>
      <c r="AG3" s="22">
        <f>IF(F3="Минфин России",0,AD3*AE3*VLOOKUP(L3,'Вводные данные и сценарии'!$A$27:$C$45,3,0))</f>
        <v>1327.2445209831646</v>
      </c>
      <c r="AH3" s="57">
        <f>AD3*AE3*AF3*AC3/100</f>
        <v>5094.772359502681</v>
      </c>
      <c r="AI3" s="36"/>
      <c r="AJ3" s="64">
        <f>IF(AB3&lt;=0.25,BF3,IF(AB3&gt;=30,BG3,BD3+(BC3-BA3)/(BB3-BA3)*(BE3-BD3)))</f>
        <v>-0.38</v>
      </c>
      <c r="AK3" s="50">
        <f>AD3*AE3*AJ3*AC3/100</f>
        <v>-3122.6024138887401</v>
      </c>
      <c r="AL3">
        <f>IF(P3=643,643,"прочие")</f>
        <v>643</v>
      </c>
      <c r="AM3" s="44">
        <f>IF(AL3=643,HLOOKUP(AB3,'ОФЗ RUR'!$B$3:$O$4,1,1),HLOOKUP(AB3,'ОФЗ USD'!$B$3:$O$4,1,1))</f>
        <v>0</v>
      </c>
      <c r="AN3" s="44">
        <f>IF(AL3=643,HLOOKUP(HLOOKUP(AB3,'ОФЗ RUR'!$B$3:$O$4,2,1)+1,'ОФЗ RUR'!$B$2:$O$4,2,0),HLOOKUP(HLOOKUP(AB3,'ОФЗ USD'!$B$3:$O$4,2,1)+1,'ОФЗ USD'!$B$2:$O$4,2,0))</f>
        <v>0.25</v>
      </c>
      <c r="AO3" s="44">
        <f>AB3</f>
        <v>1.643835616438356E-2</v>
      </c>
      <c r="AP3" s="44">
        <f>IF(AL3=643,VLOOKUP($AA$2,'ОФЗ RUR'!A:O,HLOOKUP(AB3,'ОФЗ RUR'!$B$3:$O$4,2,1),0),VLOOKUP($AA$2,'ОФЗ USD'!A:O,HLOOKUP(AB3,'ОФЗ USD'!$B$3:$O$4,2,1),0))</f>
        <v>7.12</v>
      </c>
      <c r="AQ3" s="44">
        <f>IF(AL3=643,VLOOKUP($AA$2,'ОФЗ RUR'!A:O,HLOOKUP(AB3,'ОФЗ RUR'!$B$3:$O$4,2,1)+1,0),VLOOKUP($AA$2,'ОФЗ USD'!A:O,HLOOKUP(AB3,'ОФЗ USD'!$B$3:$O$4,2,1)+1,0))</f>
        <v>7.12</v>
      </c>
      <c r="AR3" s="44">
        <f>IF(AL3=643,VLOOKUP($AA$2,'ОФЗ RUR'!A:C,3,0),VLOOKUP($AA$2,'ОФЗ USD'!A:C,3,0))</f>
        <v>7.12</v>
      </c>
      <c r="AS3" s="44">
        <f>IF(AL3=643,VLOOKUP($AA$2,'ОФЗ RUR'!A:O,14,0),VLOOKUP($AA$2,'ОФЗ USD'!A:O,14,0))</f>
        <v>8.8800000000000008</v>
      </c>
      <c r="AT3" s="44" t="str">
        <f>IFERROR(HLOOKUP(AB3,'Вводные данные и сценарии'!$A$12:$K$13,1,1),"")</f>
        <v/>
      </c>
      <c r="AU3" s="44" t="str">
        <f>IFERROR(HLOOKUP(HLOOKUP(AB3,'Вводные данные и сценарии'!$A$12:$K$13,2,1)+1,'Вводные данные и сценарии'!$A$11:$K$12,2,0),"")</f>
        <v/>
      </c>
      <c r="AV3" s="44">
        <f>AB3</f>
        <v>1.643835616438356E-2</v>
      </c>
      <c r="AW3" s="44" t="str">
        <f>IFERROR(HLOOKUP(AT3,'Вводные данные и сценарии'!$A$12:$L$15,VLOOKUP(AL3,'Вводные данные и сценарии'!$A$11:$L$15,12,0),0),"")</f>
        <v/>
      </c>
      <c r="AX3" s="44" t="str">
        <f>IFERROR(HLOOKUP(AU3,'Вводные данные и сценарии'!$A$12:$L$15,VLOOKUP(AL3,'Вводные данные и сценарии'!$A$11:$L$15,12,0),0),"")</f>
        <v/>
      </c>
      <c r="AY3" s="144">
        <f>VLOOKUP(AL3,'Вводные данные и сценарии'!$A$13:$K$15,2,0)</f>
        <v>0.62000000000000011</v>
      </c>
      <c r="AZ3" s="145">
        <f>VLOOKUP(AL3,'Вводные данные и сценарии'!$A$13:$K$15,11,0)</f>
        <v>0.1399999999999999</v>
      </c>
      <c r="BA3" s="44" t="str">
        <f>IFERROR(HLOOKUP(AB3,'Вводные данные и сценарии'!$A$19:$K$20,1,1),"")</f>
        <v/>
      </c>
      <c r="BB3" s="44" t="str">
        <f>IFERROR(HLOOKUP(HLOOKUP(AB3,'Вводные данные и сценарии'!$A$19:$K$20,2,1)+1,'Вводные данные и сценарии'!$A$18:$K$19,2,0),"")</f>
        <v/>
      </c>
      <c r="BC3" s="44">
        <f>AV3</f>
        <v>1.643835616438356E-2</v>
      </c>
      <c r="BD3" s="44" t="str">
        <f>IFERROR(HLOOKUP(BA3,'Вводные данные и сценарии'!$A$19:$L$22,VLOOKUP(AL3,'Вводные данные и сценарии'!$A$18:$L$22,12,0),0),"")</f>
        <v/>
      </c>
      <c r="BE3" s="44" t="str">
        <f>IFERROR(HLOOKUP(BB3,'Вводные данные и сценарии'!$A$19:$L$22,VLOOKUP(AL3,'Вводные данные и сценарии'!$A$18:$L$22,12,0),0),"")</f>
        <v/>
      </c>
      <c r="BF3" s="145">
        <f>VLOOKUP(AL3,'Вводные данные и сценарии'!$A$20:$K$22,2,0)</f>
        <v>-0.38</v>
      </c>
      <c r="BG3" s="145">
        <f>VLOOKUP(AL3,'Вводные данные и сценарии'!$A$20:$K$22,11,0)</f>
        <v>-0.15000000000000002</v>
      </c>
    </row>
    <row r="4" spans="1:59" x14ac:dyDescent="0.25">
      <c r="A4">
        <v>1</v>
      </c>
      <c r="C4" s="16" t="s">
        <v>3</v>
      </c>
      <c r="D4" s="21" t="s">
        <v>900</v>
      </c>
      <c r="E4" s="16" t="s">
        <v>913</v>
      </c>
      <c r="F4" t="s">
        <v>62</v>
      </c>
      <c r="G4" t="s">
        <v>66</v>
      </c>
      <c r="H4" t="s">
        <v>80</v>
      </c>
      <c r="I4" s="17" t="s">
        <v>69</v>
      </c>
      <c r="L4">
        <f>VLOOKUP(E4,Активы!E:AD,'Цен. бум. и деп.'!$L$2+1,0)</f>
        <v>12</v>
      </c>
      <c r="N4" s="22"/>
      <c r="O4" s="22">
        <f>VLOOKUP(E4,Активы!E:AD,'Цен. бум. и деп.'!$O$2+2,0)</f>
        <v>71194993.523287699</v>
      </c>
      <c r="P4">
        <f>VLOOKUP(E4,Активы!E:AD,'Цен. бум. и деп.'!$P$2+4,0)</f>
        <v>840</v>
      </c>
      <c r="Q4" s="24">
        <f>VLOOKUP(E4,Активы!E:AD,'Цен. бум. и деп.'!$Q$2+4,0)</f>
        <v>44196</v>
      </c>
      <c r="R4" s="24">
        <f>VLOOKUP(E4,Активы!E:AD,'Цен. бум. и деп.'!$R$2+4,0)</f>
        <v>43163</v>
      </c>
      <c r="S4">
        <f>VLOOKUP(E4,Активы!E:AD,'Цен. бум. и деп.'!$S$2+4,0)</f>
        <v>0</v>
      </c>
      <c r="T4" s="22">
        <f>VLOOKUP(E4,Активы!E:AD,'Цен. бум. и деп.'!$T$2+4,0)</f>
        <v>1000000</v>
      </c>
      <c r="U4">
        <f>VLOOKUP(E4,Активы!E:AD,'Цен. бум. и деп.'!$U$2+4,0)</f>
        <v>3</v>
      </c>
      <c r="W4" s="432"/>
      <c r="AA4" s="50">
        <f>(Q4-R4+1)/365</f>
        <v>2.8328767123287673</v>
      </c>
      <c r="AB4" s="50">
        <f>(Q4-$AA$2+1)/365</f>
        <v>2.0054794520547947</v>
      </c>
      <c r="AC4" s="49">
        <f>IF(AB4&lt;=0.25,AR4,IF(AB4&gt;=30,AS4,AP4+(AO4-AM4)/(AN4-AM4)*(AQ4-AP4)))</f>
        <v>2.4798904109589039</v>
      </c>
      <c r="AD4" s="49">
        <f>VLOOKUP(E4,'Cash flow'!A:I,9,0)</f>
        <v>1.9465697286057404</v>
      </c>
      <c r="AE4" s="22">
        <f>IF(C4="Ценные бумаги",M4*VLOOKUP(E4,'Cash flow'!A:G,7,0),IF(AND(C4="Депозиты",S4=1),T4*VLOOKUP(P4,'Курс валют'!$A$2:$B$37,2,0),VLOOKUP(E4,'Cash flow'!A:G,7,0)))</f>
        <v>71194993.523287684</v>
      </c>
      <c r="AF4" s="49">
        <f t="shared" ref="AF4:AF10" si="2">IF(AB4&lt;=0.25,AY4,IF(AB4&gt;=30,AZ4,AW4+(AV4-AT4)/(AU4-AT4)*(AX4-AW4)))</f>
        <v>0.83983561643835625</v>
      </c>
      <c r="AG4" s="22">
        <f>IF(F4="Минфин России",0,AD4*AE4*VLOOKUP(L4,'Вводные данные и сценарии'!$A$27:$C$45,3,0))</f>
        <v>1593739.2210382058</v>
      </c>
      <c r="AH4" s="57">
        <f>AD4*AE4*AF4*AC4/100</f>
        <v>2886331.4269632935</v>
      </c>
      <c r="AI4" s="36"/>
      <c r="AJ4" s="64">
        <f t="shared" ref="AJ4:AJ10" si="3">IF(AB4&lt;=0.25,BF4,IF(AB4&gt;=30,BG4,BD4+(BC4-BA4)/(BB4-BA4)*(BE4-BD4)))</f>
        <v>-0.54967123287671238</v>
      </c>
      <c r="AK4" s="50">
        <f t="shared" ref="AK4:AK15" si="4">AD4*AE4*AJ4*AC4/100</f>
        <v>-1889099.8701365096</v>
      </c>
      <c r="AL4" t="str">
        <f t="shared" ref="AL4:AL15" si="5">IF(P4=643,643,"прочие")</f>
        <v>прочие</v>
      </c>
      <c r="AM4" s="44">
        <f>IF(AL4=643,HLOOKUP(AB4,'ОФЗ RUR'!$B$3:$O$4,1,1),HLOOKUP(AB4,'ОФЗ USD'!$B$3:$O$4,1,1))</f>
        <v>2</v>
      </c>
      <c r="AN4" s="44">
        <f>IF(AL4=643,HLOOKUP(HLOOKUP(AB4,'ОФЗ RUR'!$B$3:$O$4,2,1)+1,'ОФЗ RUR'!$B$2:$O$4,2,0),HLOOKUP(HLOOKUP(AB4,'ОФЗ USD'!$B$3:$O$4,2,1)+1,'ОФЗ USD'!$B$2:$O$4,2,0))</f>
        <v>3</v>
      </c>
      <c r="AO4" s="44">
        <f t="shared" ref="AO4:AO15" si="6">AB4</f>
        <v>2.0054794520547947</v>
      </c>
      <c r="AP4" s="44">
        <f>IF(AL4=643,VLOOKUP($AA$2,'ОФЗ RUR'!A:O,HLOOKUP(AB4,'ОФЗ RUR'!$B$3:$O$4,2,1),0),VLOOKUP($AA$2,'ОФЗ USD'!A:O,HLOOKUP(AB4,'ОФЗ USD'!$B$3:$O$4,2,1),0))</f>
        <v>2.48</v>
      </c>
      <c r="AQ4" s="44">
        <f>IF(AL4=643,VLOOKUP($AA$2,'ОФЗ RUR'!A:O,HLOOKUP(AB4,'ОФЗ RUR'!$B$3:$O$4,2,1)+1,0),VLOOKUP($AA$2,'ОФЗ USD'!A:O,HLOOKUP(AB4,'ОФЗ USD'!$B$3:$O$4,2,1)+1,0))</f>
        <v>2.46</v>
      </c>
      <c r="AR4" s="44">
        <f>IF(AL4=643,VLOOKUP($AA$2,'ОФЗ RUR'!A:C,3,0),VLOOKUP($AA$2,'ОФЗ USD'!A:C,3,0))</f>
        <v>2.44</v>
      </c>
      <c r="AS4" s="44">
        <f>IF(AL4=643,VLOOKUP($AA$2,'ОФЗ RUR'!A:O,14,0),VLOOKUP($AA$2,'ОФЗ USD'!A:O,14,0))</f>
        <v>3.02</v>
      </c>
      <c r="AT4" s="44">
        <f>IFERROR(HLOOKUP(AB4,'Вводные данные и сценарии'!$A$12:$K$13,1,1),"")</f>
        <v>2</v>
      </c>
      <c r="AU4" s="44">
        <f>IFERROR(HLOOKUP(HLOOKUP(AB4,'Вводные данные и сценарии'!$A$12:$K$13,2,1)+1,'Вводные данные и сценарии'!$A$11:$K$12,2,0),"")</f>
        <v>3</v>
      </c>
      <c r="AV4" s="44">
        <f t="shared" ref="AV4:AV15" si="7">AB4</f>
        <v>2.0054794520547947</v>
      </c>
      <c r="AW4" s="44">
        <f>IFERROR(HLOOKUP(AT4,'Вводные данные и сценарии'!$A$12:$L$15,VLOOKUP(AL4,'Вводные данные и сценарии'!$A$11:$L$15,12,0),0),"")</f>
        <v>0.84000000000000008</v>
      </c>
      <c r="AX4" s="44">
        <f>IFERROR(HLOOKUP(AU4,'Вводные данные и сценарии'!$A$12:$L$15,VLOOKUP(AL4,'Вводные данные и сценарии'!$A$11:$L$15,12,0),0),"")</f>
        <v>0.81</v>
      </c>
      <c r="AY4" s="144">
        <f>VLOOKUP(AL4,'Вводные данные и сценарии'!$A$13:$K$15,2,0)</f>
        <v>5.26</v>
      </c>
      <c r="AZ4" s="145">
        <f>VLOOKUP(AL4,'Вводные данные и сценарии'!$A$13:$K$15,11,0)</f>
        <v>0.24</v>
      </c>
      <c r="BA4" s="44">
        <f>IFERROR(HLOOKUP(AB4,'Вводные данные и сценарии'!$A$19:$K$20,1,1),"")</f>
        <v>2</v>
      </c>
      <c r="BB4" s="44">
        <f>IFERROR(HLOOKUP(HLOOKUP(AB4,'Вводные данные и сценарии'!$A$19:$K$20,2,1)+1,'Вводные данные и сценарии'!$A$18:$K$19,2,0),"")</f>
        <v>3</v>
      </c>
      <c r="BC4" s="44">
        <f t="shared" ref="BC4:BC15" si="8">AV4</f>
        <v>2.0054794520547947</v>
      </c>
      <c r="BD4" s="44">
        <f>IFERROR(HLOOKUP(BA4,'Вводные данные и сценарии'!$A$19:$L$22,VLOOKUP(AL4,'Вводные данные и сценарии'!$A$18:$L$22,12,0),0),"")</f>
        <v>-0.55000000000000004</v>
      </c>
      <c r="BE4" s="44">
        <f>IFERROR(HLOOKUP(BB4,'Вводные данные и сценарии'!$A$19:$L$22,VLOOKUP(AL4,'Вводные данные и сценарии'!$A$18:$L$22,12,0),0),"")</f>
        <v>-0.49</v>
      </c>
      <c r="BF4" s="145">
        <f>VLOOKUP(AL4,'Вводные данные и сценарии'!$A$20:$K$22,2,0)</f>
        <v>-0.87</v>
      </c>
      <c r="BG4" s="145">
        <f>VLOOKUP(AL4,'Вводные данные и сценарии'!$A$20:$K$22,11,0)</f>
        <v>-0.27</v>
      </c>
    </row>
    <row r="5" spans="1:59" x14ac:dyDescent="0.25">
      <c r="A5">
        <v>1</v>
      </c>
      <c r="C5" s="16" t="s">
        <v>3</v>
      </c>
      <c r="D5" s="16" t="s">
        <v>901</v>
      </c>
      <c r="E5" s="16" t="s">
        <v>914</v>
      </c>
      <c r="F5" t="s">
        <v>63</v>
      </c>
      <c r="G5" t="s">
        <v>67</v>
      </c>
      <c r="H5" t="s">
        <v>81</v>
      </c>
      <c r="I5" s="17" t="s">
        <v>70</v>
      </c>
      <c r="L5">
        <f>VLOOKUP(E5,Активы!E:AD,'Цен. бум. и деп.'!$L$2+1,0)</f>
        <v>11</v>
      </c>
      <c r="N5" s="22"/>
      <c r="O5" s="22">
        <f>VLOOKUP(E5,Активы!E:AD,'Цен. бум. и деп.'!$O$2+2,0)</f>
        <v>528958.90410958906</v>
      </c>
      <c r="P5">
        <f>VLOOKUP(E5,Активы!E:AD,'Цен. бум. и деп.'!$P$2+4,0)</f>
        <v>643</v>
      </c>
      <c r="Q5" s="24">
        <f>VLOOKUP(E5,Активы!E:AD,'Цен. бум. и деп.'!$Q$2+4,0)</f>
        <v>43470</v>
      </c>
      <c r="R5" s="24">
        <f>VLOOKUP(E5,Активы!E:AD,'Цен. бум. и деп.'!$R$2+4,0)</f>
        <v>43163</v>
      </c>
      <c r="S5">
        <f>VLOOKUP(E5,Активы!E:AD,'Цен. бум. и деп.'!$S$2+4,0)</f>
        <v>1</v>
      </c>
      <c r="T5" s="22">
        <f>VLOOKUP(E5,Активы!E:AD,'Цен. бум. и деп.'!$T$2+4,0)</f>
        <v>500000</v>
      </c>
      <c r="U5">
        <f>VLOOKUP(E5,Активы!E:AD,'Цен. бум. и деп.'!$U$2+4,0)</f>
        <v>7</v>
      </c>
      <c r="W5" s="432"/>
      <c r="AA5" s="50">
        <f>(Q5-R5+1)/365</f>
        <v>0.84383561643835614</v>
      </c>
      <c r="AB5" s="50">
        <f>(Q5-$AA$2+1)/365</f>
        <v>1.643835616438356E-2</v>
      </c>
      <c r="AC5" s="49">
        <f>IF(AB5&lt;=0.25,AR5,IF(AB5&gt;=30,AS5,AP5+(AO5-AM5)/(AN5-AM5)*(AQ5-AP5)))</f>
        <v>7.12</v>
      </c>
      <c r="AD5" s="49">
        <f>VLOOKUP(E5,'Cash flow'!A:I,9,0)</f>
        <v>1.2823618560223815E-2</v>
      </c>
      <c r="AE5" s="22">
        <f>IF(C5="Ценные бумаги",M5*VLOOKUP(E5,'Cash flow'!A:G,7,0),IF(AND(C5="Депозиты",S5=1),T5*VLOOKUP(P5,'Курс валют'!$A$2:$B$37,2,0),VLOOKUP(E5,'Cash flow'!A:G,7,0)))</f>
        <v>500000</v>
      </c>
      <c r="AF5" s="49">
        <f t="shared" si="2"/>
        <v>0.62000000000000011</v>
      </c>
      <c r="AG5" s="22">
        <f>IF(F5="Минфин России",0,AD5*AE5*VLOOKUP(L5,'Вводные данные и сценарии'!$A$27:$C$45,3,0))</f>
        <v>73.735806721286934</v>
      </c>
      <c r="AH5" s="57">
        <f t="shared" ref="AH5:AH15" si="9">AD5*AE5*AF5*AC5/100</f>
        <v>283.04290886126006</v>
      </c>
      <c r="AI5" s="36"/>
      <c r="AJ5" s="64">
        <f t="shared" si="3"/>
        <v>-0.38</v>
      </c>
      <c r="AK5" s="50">
        <f t="shared" si="4"/>
        <v>-173.47791188270779</v>
      </c>
      <c r="AL5">
        <f t="shared" si="5"/>
        <v>643</v>
      </c>
      <c r="AM5" s="44">
        <f>IF(AL5=643,HLOOKUP(AB5,'ОФЗ RUR'!$B$3:$O$4,1,1),HLOOKUP(AB5,'ОФЗ USD'!$B$3:$O$4,1,1))</f>
        <v>0</v>
      </c>
      <c r="AN5" s="44">
        <f>IF(AL5=643,HLOOKUP(HLOOKUP(AB5,'ОФЗ RUR'!$B$3:$O$4,2,1)+1,'ОФЗ RUR'!$B$2:$O$4,2,0),HLOOKUP(HLOOKUP(AB5,'ОФЗ USD'!$B$3:$O$4,2,1)+1,'ОФЗ USD'!$B$2:$O$4,2,0))</f>
        <v>0.25</v>
      </c>
      <c r="AO5" s="44">
        <f t="shared" si="6"/>
        <v>1.643835616438356E-2</v>
      </c>
      <c r="AP5" s="44">
        <f>IF(AL5=643,VLOOKUP($AA$2,'ОФЗ RUR'!A:O,HLOOKUP(AB5,'ОФЗ RUR'!$B$3:$O$4,2,1),0),VLOOKUP($AA$2,'ОФЗ USD'!A:O,HLOOKUP(AB5,'ОФЗ USD'!$B$3:$O$4,2,1),0))</f>
        <v>7.12</v>
      </c>
      <c r="AQ5" s="44">
        <f>IF(AL5=643,VLOOKUP($AA$2,'ОФЗ RUR'!A:O,HLOOKUP(AB5,'ОФЗ RUR'!$B$3:$O$4,2,1)+1,0),VLOOKUP($AA$2,'ОФЗ USD'!A:O,HLOOKUP(AB5,'ОФЗ USD'!$B$3:$O$4,2,1)+1,0))</f>
        <v>7.12</v>
      </c>
      <c r="AR5" s="44">
        <f>IF(AL5=643,VLOOKUP($AA$2,'ОФЗ RUR'!A:C,3,0),VLOOKUP($AA$2,'ОФЗ USD'!A:C,3,0))</f>
        <v>7.12</v>
      </c>
      <c r="AS5" s="44">
        <f>IF(AL5=643,VLOOKUP($AA$2,'ОФЗ RUR'!A:O,14,0),VLOOKUP($AA$2,'ОФЗ USD'!A:O,14,0))</f>
        <v>8.8800000000000008</v>
      </c>
      <c r="AT5" s="44" t="str">
        <f>IFERROR(HLOOKUP(AB5,'Вводные данные и сценарии'!$A$12:$K$13,1,1),"")</f>
        <v/>
      </c>
      <c r="AU5" s="44" t="str">
        <f>IFERROR(HLOOKUP(HLOOKUP(AB5,'Вводные данные и сценарии'!$A$12:$K$13,2,1)+1,'Вводные данные и сценарии'!$A$11:$K$12,2,0),"")</f>
        <v/>
      </c>
      <c r="AV5" s="44">
        <f t="shared" si="7"/>
        <v>1.643835616438356E-2</v>
      </c>
      <c r="AW5" s="44" t="str">
        <f>IFERROR(HLOOKUP(AT5,'Вводные данные и сценарии'!$A$12:$L$15,VLOOKUP(AL5,'Вводные данные и сценарии'!$A$11:$L$15,12,0),0),"")</f>
        <v/>
      </c>
      <c r="AX5" s="44" t="str">
        <f>IFERROR(HLOOKUP(AU5,'Вводные данные и сценарии'!$A$12:$L$15,VLOOKUP(AL5,'Вводные данные и сценарии'!$A$11:$L$15,12,0),0),"")</f>
        <v/>
      </c>
      <c r="AY5" s="144">
        <f>VLOOKUP(AL5,'Вводные данные и сценарии'!$A$13:$K$15,2,0)</f>
        <v>0.62000000000000011</v>
      </c>
      <c r="AZ5" s="145">
        <f>VLOOKUP(AL5,'Вводные данные и сценарии'!$A$13:$K$15,11,0)</f>
        <v>0.1399999999999999</v>
      </c>
      <c r="BA5" s="44" t="str">
        <f>IFERROR(HLOOKUP(AB5,'Вводные данные и сценарии'!$A$19:$K$20,1,1),"")</f>
        <v/>
      </c>
      <c r="BB5" s="44" t="str">
        <f>IFERROR(HLOOKUP(HLOOKUP(AB5,'Вводные данные и сценарии'!$A$19:$K$20,2,1)+1,'Вводные данные и сценарии'!$A$18:$K$19,2,0),"")</f>
        <v/>
      </c>
      <c r="BC5" s="44">
        <f t="shared" si="8"/>
        <v>1.643835616438356E-2</v>
      </c>
      <c r="BD5" s="44" t="str">
        <f>IFERROR(HLOOKUP(BA5,'Вводные данные и сценарии'!$A$19:$L$22,VLOOKUP(AL5,'Вводные данные и сценарии'!$A$18:$L$22,12,0),0),"")</f>
        <v/>
      </c>
      <c r="BE5" s="44" t="str">
        <f>IFERROR(HLOOKUP(BB5,'Вводные данные и сценарии'!$A$19:$L$22,VLOOKUP(AL5,'Вводные данные и сценарии'!$A$18:$L$22,12,0),0),"")</f>
        <v/>
      </c>
      <c r="BF5" s="145">
        <f>VLOOKUP(AL5,'Вводные данные и сценарии'!$A$20:$K$22,2,0)</f>
        <v>-0.38</v>
      </c>
      <c r="BG5" s="145">
        <f>VLOOKUP(AL5,'Вводные данные и сценарии'!$A$20:$K$22,11,0)</f>
        <v>-0.15000000000000002</v>
      </c>
    </row>
    <row r="6" spans="1:59" x14ac:dyDescent="0.25">
      <c r="A6">
        <v>1</v>
      </c>
      <c r="C6" s="16" t="s">
        <v>3</v>
      </c>
      <c r="D6" s="16" t="s">
        <v>901</v>
      </c>
      <c r="E6" s="16" t="s">
        <v>915</v>
      </c>
      <c r="F6" t="s">
        <v>63</v>
      </c>
      <c r="G6" t="s">
        <v>67</v>
      </c>
      <c r="H6" t="s">
        <v>81</v>
      </c>
      <c r="I6" s="17" t="s">
        <v>70</v>
      </c>
      <c r="L6">
        <f>VLOOKUP(E6,Активы!E:AD,'Цен. бум. и деп.'!$L$2+1,0)</f>
        <v>11</v>
      </c>
      <c r="N6" s="22"/>
      <c r="O6" s="22">
        <f>VLOOKUP(E6,Активы!E:AD,'Цен. бум. и деп.'!$O$2+2,0)</f>
        <v>1057917.80821918</v>
      </c>
      <c r="P6">
        <f>VLOOKUP(E6,Активы!E:AD,'Цен. бум. и деп.'!$P$2+4,0)</f>
        <v>643</v>
      </c>
      <c r="Q6" s="24">
        <f>VLOOKUP(E6,Активы!E:AD,'Цен. бум. и деп.'!$Q$2+4,0)</f>
        <v>43830</v>
      </c>
      <c r="R6" s="24">
        <f>VLOOKUP(E6,Активы!E:AD,'Цен. бум. и деп.'!$R$2+4,0)</f>
        <v>43163</v>
      </c>
      <c r="S6">
        <f>VLOOKUP(E6,Активы!E:AD,'Цен. бум. и деп.'!$S$2+4,0)</f>
        <v>0</v>
      </c>
      <c r="T6" s="22">
        <f>VLOOKUP(E6,Активы!E:AD,'Цен. бум. и деп.'!$T$2+4,0)</f>
        <v>1000000</v>
      </c>
      <c r="U6">
        <f>VLOOKUP(E6,Активы!E:AD,'Цен. бум. и деп.'!$U$2+4,0)</f>
        <v>7</v>
      </c>
      <c r="W6" s="432"/>
      <c r="AA6" s="50">
        <f>(Q6-R6+1)/365</f>
        <v>1.8301369863013699</v>
      </c>
      <c r="AB6" s="50">
        <f>(Q6-$AA$2+1)/365</f>
        <v>1.0027397260273974</v>
      </c>
      <c r="AC6" s="49">
        <f>IF(AB6&lt;=0.25,AR6,IF(AB6&gt;=30,AS6,AP6+(AO6-AM6)/(AN6-AM6)*(AQ6-AP6)))</f>
        <v>7.4511232876712334</v>
      </c>
      <c r="AD6" s="49">
        <f>VLOOKUP(E6,'Cash flow'!A:I,9,0)</f>
        <v>0.9379387437654122</v>
      </c>
      <c r="AE6" s="22">
        <f>IF(C6="Ценные бумаги",M6*VLOOKUP(E6,'Cash flow'!A:G,7,0),IF(AND(C6="Депозиты",S6=1),T6*VLOOKUP(P6,'Курс валют'!$A$2:$B$37,2,0),VLOOKUP(E6,'Cash flow'!A:G,7,0)))</f>
        <v>1057917.8082191781</v>
      </c>
      <c r="AF6" s="49">
        <f t="shared" si="2"/>
        <v>0.57991780821917815</v>
      </c>
      <c r="AG6" s="22">
        <f>IF(F6="Минфин России",0,AD6*AE6*VLOOKUP(L6,'Вводные данные и сценарии'!$A$27:$C$45,3,0))</f>
        <v>11411.014150553772</v>
      </c>
      <c r="AH6" s="57">
        <f t="shared" si="9"/>
        <v>42876.033176235745</v>
      </c>
      <c r="AI6" s="36"/>
      <c r="AJ6" s="64">
        <f t="shared" si="3"/>
        <v>-0.30994520547945209</v>
      </c>
      <c r="AK6" s="50">
        <f t="shared" si="4"/>
        <v>-22915.697232614682</v>
      </c>
      <c r="AL6">
        <f t="shared" si="5"/>
        <v>643</v>
      </c>
      <c r="AM6" s="44">
        <f>IF(AL6=643,HLOOKUP(AB6,'ОФЗ RUR'!$B$3:$O$4,1,1),HLOOKUP(AB6,'ОФЗ USD'!$B$3:$O$4,1,1))</f>
        <v>1</v>
      </c>
      <c r="AN6" s="44">
        <f>IF(AL6=643,HLOOKUP(HLOOKUP(AB6,'ОФЗ RUR'!$B$3:$O$4,2,1)+1,'ОФЗ RUR'!$B$2:$O$4,2,0),HLOOKUP(HLOOKUP(AB6,'ОФЗ USD'!$B$3:$O$4,2,1)+1,'ОФЗ USD'!$B$2:$O$4,2,0))</f>
        <v>2</v>
      </c>
      <c r="AO6" s="44">
        <f t="shared" si="6"/>
        <v>1.0027397260273974</v>
      </c>
      <c r="AP6" s="44">
        <f>IF(AL6=643,VLOOKUP($AA$2,'ОФЗ RUR'!A:O,HLOOKUP(AB6,'ОФЗ RUR'!$B$3:$O$4,2,1),0),VLOOKUP($AA$2,'ОФЗ USD'!A:O,HLOOKUP(AB6,'ОФЗ USD'!$B$3:$O$4,2,1),0))</f>
        <v>7.45</v>
      </c>
      <c r="AQ6" s="44">
        <f>IF(AL6=643,VLOOKUP($AA$2,'ОФЗ RUR'!A:O,HLOOKUP(AB6,'ОФЗ RUR'!$B$3:$O$4,2,1)+1,0),VLOOKUP($AA$2,'ОФЗ USD'!A:O,HLOOKUP(AB6,'ОФЗ USD'!$B$3:$O$4,2,1)+1,0))</f>
        <v>7.86</v>
      </c>
      <c r="AR6" s="44">
        <f>IF(AL6=643,VLOOKUP($AA$2,'ОФЗ RUR'!A:C,3,0),VLOOKUP($AA$2,'ОФЗ USD'!A:C,3,0))</f>
        <v>7.12</v>
      </c>
      <c r="AS6" s="44">
        <f>IF(AL6=643,VLOOKUP($AA$2,'ОФЗ RUR'!A:O,14,0),VLOOKUP($AA$2,'ОФЗ USD'!A:O,14,0))</f>
        <v>8.8800000000000008</v>
      </c>
      <c r="AT6" s="44">
        <f>IFERROR(HLOOKUP(AB6,'Вводные данные и сценарии'!$A$12:$K$13,1,1),"")</f>
        <v>1</v>
      </c>
      <c r="AU6" s="44">
        <f>IFERROR(HLOOKUP(HLOOKUP(AB6,'Вводные данные и сценарии'!$A$12:$K$13,2,1)+1,'Вводные данные и сценарии'!$A$11:$K$12,2,0),"")</f>
        <v>2</v>
      </c>
      <c r="AV6" s="44">
        <f t="shared" si="7"/>
        <v>1.0027397260273974</v>
      </c>
      <c r="AW6" s="44">
        <f>IFERROR(HLOOKUP(AT6,'Вводные данные и сценарии'!$A$12:$L$15,VLOOKUP(AL6,'Вводные данные и сценарии'!$A$11:$L$15,12,0),0),"")</f>
        <v>0.58000000000000007</v>
      </c>
      <c r="AX6" s="44">
        <f>IFERROR(HLOOKUP(AU6,'Вводные данные и сценарии'!$A$12:$L$15,VLOOKUP(AL6,'Вводные данные и сценарии'!$A$11:$L$15,12,0),0),"")</f>
        <v>0.55000000000000004</v>
      </c>
      <c r="AY6" s="144">
        <f>VLOOKUP(AL6,'Вводные данные и сценарии'!$A$13:$K$15,2,0)</f>
        <v>0.62000000000000011</v>
      </c>
      <c r="AZ6" s="145">
        <f>VLOOKUP(AL6,'Вводные данные и сценарии'!$A$13:$K$15,11,0)</f>
        <v>0.1399999999999999</v>
      </c>
      <c r="BA6" s="44">
        <f>IFERROR(HLOOKUP(AB6,'Вводные данные и сценарии'!$A$19:$K$20,1,1),"")</f>
        <v>1</v>
      </c>
      <c r="BB6" s="44">
        <f>IFERROR(HLOOKUP(HLOOKUP(AB6,'Вводные данные и сценарии'!$A$19:$K$20,2,1)+1,'Вводные данные и сценарии'!$A$18:$K$19,2,0),"")</f>
        <v>2</v>
      </c>
      <c r="BC6" s="44">
        <f t="shared" si="8"/>
        <v>1.0027397260273974</v>
      </c>
      <c r="BD6" s="44">
        <f>IFERROR(HLOOKUP(BA6,'Вводные данные и сценарии'!$A$19:$L$22,VLOOKUP(AL6,'Вводные данные и сценарии'!$A$18:$L$22,12,0),0),"")</f>
        <v>-0.31000000000000005</v>
      </c>
      <c r="BE6" s="44">
        <f>IFERROR(HLOOKUP(BB6,'Вводные данные и сценарии'!$A$19:$L$22,VLOOKUP(AL6,'Вводные данные и сценарии'!$A$18:$L$22,12,0),0),"")</f>
        <v>-0.29000000000000004</v>
      </c>
      <c r="BF6" s="145">
        <f>VLOOKUP(AL6,'Вводные данные и сценарии'!$A$20:$K$22,2,0)</f>
        <v>-0.38</v>
      </c>
      <c r="BG6" s="145">
        <f>VLOOKUP(AL6,'Вводные данные и сценарии'!$A$20:$K$22,11,0)</f>
        <v>-0.15000000000000002</v>
      </c>
    </row>
    <row r="7" spans="1:59" x14ac:dyDescent="0.25">
      <c r="A7">
        <v>1</v>
      </c>
      <c r="C7" s="16" t="s">
        <v>1</v>
      </c>
      <c r="D7" s="11" t="s">
        <v>923</v>
      </c>
      <c r="E7" s="11" t="s">
        <v>574</v>
      </c>
      <c r="F7" s="17" t="s">
        <v>656</v>
      </c>
      <c r="G7" s="18" t="s">
        <v>85</v>
      </c>
      <c r="H7" s="17" t="s">
        <v>86</v>
      </c>
      <c r="I7" s="17" t="s">
        <v>87</v>
      </c>
      <c r="L7">
        <f>VLOOKUP(E7,Активы!E:AD,'Цен. бум. и деп.'!$L$2+1,0)</f>
        <v>10</v>
      </c>
      <c r="M7">
        <f>VLOOKUP(E7,Активы!E:AD,'Цен. бум. и деп.'!$M$2+2,0)</f>
        <v>1000</v>
      </c>
      <c r="N7" s="22">
        <f>VLOOKUP(E7,Активы!E:AD,'Цен. бум. и деп.'!$N$2+2,0)</f>
        <v>70165.306000000011</v>
      </c>
      <c r="O7" s="22">
        <f>VLOOKUP(E7,Активы!E:AD,'Цен. бум. и деп.'!$O$2+2,0)</f>
        <v>70165306.000000015</v>
      </c>
      <c r="P7">
        <f>VLOOKUP(E7,Активы!E:AD,'Цен. бум. и деп.'!$P$2+4,0)</f>
        <v>840</v>
      </c>
      <c r="Q7" s="24">
        <f>VLOOKUP(E7,Активы!E:AD,'Цен. бум. и деп.'!$Q$2+4,0)</f>
        <v>44926</v>
      </c>
      <c r="R7" s="24"/>
      <c r="T7" s="22"/>
      <c r="U7">
        <f>VLOOKUP(E7,Активы!E:AD,'Цен. бум. и деп.'!$U$2+4,0)</f>
        <v>3</v>
      </c>
      <c r="V7">
        <f>VLOOKUP(E7,Активы!E:AD,'Цен. бум. и деп.'!$V$2+4,0)</f>
        <v>1000</v>
      </c>
      <c r="W7" s="432"/>
      <c r="X7">
        <f>VLOOKUP(E7,Активы!E:AD,'Цен. бум. и деп.'!$X$2+4,0)</f>
        <v>0</v>
      </c>
      <c r="AA7" s="50"/>
      <c r="AB7" s="50">
        <f t="shared" ref="AB7:AB9" si="10">(Q7-$AA$2+1)/365</f>
        <v>4.0054794520547947</v>
      </c>
      <c r="AC7" s="49">
        <f>IF(AB7&lt;=0.25,AR7,IF(AB7&gt;=30,AS7,AP7+(AO7-AM7)/(AN7-AM7)*(AQ7-AP7)))</f>
        <v>2.4851369863013697</v>
      </c>
      <c r="AD7" s="49">
        <f>VLOOKUP(E7,'Cash flow'!A:I,9,0)</f>
        <v>3.5884248461882837</v>
      </c>
      <c r="AE7" s="22">
        <f>IF(C7="Ценные бумаги",M7*VLOOKUP(E7,'Cash flow'!A:G,7,0),IF(AND(C7="Депозиты",S7=1),T7*VLOOKUP(P7,'Курс валют'!$A$2:$B$37,2,0),VLOOKUP(E7,'Cash flow'!A:G,7,0)))</f>
        <v>70165306.000000015</v>
      </c>
      <c r="AF7" s="49">
        <f t="shared" si="2"/>
        <v>0.75469863013698624</v>
      </c>
      <c r="AG7" s="22">
        <f>IF(F7="Минфин России",0,AD7*AE7*VLOOKUP(L7,'Вводные данные и сценарии'!$A$27:$C$45,3,0))</f>
        <v>0</v>
      </c>
      <c r="AH7" s="57">
        <f t="shared" si="9"/>
        <v>4722263.0269694123</v>
      </c>
      <c r="AI7" s="36"/>
      <c r="AJ7" s="64">
        <f t="shared" si="3"/>
        <v>-0.44978082191780822</v>
      </c>
      <c r="AK7" s="50">
        <f t="shared" si="4"/>
        <v>-2814346.3639212549</v>
      </c>
      <c r="AL7" t="str">
        <f t="shared" si="5"/>
        <v>прочие</v>
      </c>
      <c r="AM7" s="44">
        <f>IF(AL7=643,HLOOKUP(AB7,'ОФЗ RUR'!$B$3:$O$4,1,1),HLOOKUP(AB7,'ОФЗ USD'!$B$3:$O$4,1,1))</f>
        <v>3</v>
      </c>
      <c r="AN7" s="44">
        <f>IF(AL7=643,HLOOKUP(HLOOKUP(AB7,'ОФЗ RUR'!$B$3:$O$4,2,1)+1,'ОФЗ RUR'!$B$2:$O$4,2,0),HLOOKUP(HLOOKUP(AB7,'ОФЗ USD'!$B$3:$O$4,2,1)+1,'ОФЗ USD'!$B$2:$O$4,2,0))</f>
        <v>5</v>
      </c>
      <c r="AO7" s="44">
        <f t="shared" si="6"/>
        <v>4.0054794520547947</v>
      </c>
      <c r="AP7" s="44">
        <f>IF(AL7=643,VLOOKUP($AA$2,'ОФЗ RUR'!A:O,HLOOKUP(AB7,'ОФЗ RUR'!$B$3:$O$4,2,1),0),VLOOKUP($AA$2,'ОФЗ USD'!A:O,HLOOKUP(AB7,'ОФЗ USD'!$B$3:$O$4,2,1),0))</f>
        <v>2.46</v>
      </c>
      <c r="AQ7" s="44">
        <f>IF(AL7=643,VLOOKUP($AA$2,'ОФЗ RUR'!A:O,HLOOKUP(AB7,'ОФЗ RUR'!$B$3:$O$4,2,1)+1,0),VLOOKUP($AA$2,'ОФЗ USD'!A:O,HLOOKUP(AB7,'ОФЗ USD'!$B$3:$O$4,2,1)+1,0))</f>
        <v>2.5099999999999998</v>
      </c>
      <c r="AR7" s="44">
        <f>IF(AL7=643,VLOOKUP($AA$2,'ОФЗ RUR'!A:C,3,0),VLOOKUP($AA$2,'ОФЗ USD'!A:C,3,0))</f>
        <v>2.44</v>
      </c>
      <c r="AS7" s="44">
        <f>IF(AL7=643,VLOOKUP($AA$2,'ОФЗ RUR'!A:O,14,0),VLOOKUP($AA$2,'ОФЗ USD'!A:O,14,0))</f>
        <v>3.02</v>
      </c>
      <c r="AT7" s="44">
        <f>IFERROR(HLOOKUP(AB7,'Вводные данные и сценарии'!$A$12:$K$13,1,1),"")</f>
        <v>3</v>
      </c>
      <c r="AU7" s="44">
        <f>IFERROR(HLOOKUP(HLOOKUP(AB7,'Вводные данные и сценарии'!$A$12:$K$13,2,1)+1,'Вводные данные и сценарии'!$A$11:$K$12,2,0),"")</f>
        <v>5</v>
      </c>
      <c r="AV7" s="44">
        <f t="shared" si="7"/>
        <v>4.0054794520547947</v>
      </c>
      <c r="AW7" s="44">
        <f>IFERROR(HLOOKUP(AT7,'Вводные данные и сценарии'!$A$12:$L$15,VLOOKUP(AL7,'Вводные данные и сценарии'!$A$11:$L$15,12,0),0),"")</f>
        <v>0.81</v>
      </c>
      <c r="AX7" s="44">
        <f>IFERROR(HLOOKUP(AU7,'Вводные данные и сценарии'!$A$12:$L$15,VLOOKUP(AL7,'Вводные данные и сценарии'!$A$11:$L$15,12,0),0),"")</f>
        <v>0.7</v>
      </c>
      <c r="AY7" s="144">
        <f>VLOOKUP(AL7,'Вводные данные и сценарии'!$A$13:$K$15,2,0)</f>
        <v>5.26</v>
      </c>
      <c r="AZ7" s="145">
        <f>VLOOKUP(AL7,'Вводные данные и сценарии'!$A$13:$K$15,11,0)</f>
        <v>0.24</v>
      </c>
      <c r="BA7" s="44">
        <f>IFERROR(HLOOKUP(AB7,'Вводные данные и сценарии'!$A$19:$K$20,1,1),"")</f>
        <v>3</v>
      </c>
      <c r="BB7" s="44">
        <f>IFERROR(HLOOKUP(HLOOKUP(AB7,'Вводные данные и сценарии'!$A$19:$K$20,2,1)+1,'Вводные данные и сценарии'!$A$18:$K$19,2,0),"")</f>
        <v>5</v>
      </c>
      <c r="BC7" s="44">
        <f t="shared" si="8"/>
        <v>4.0054794520547947</v>
      </c>
      <c r="BD7" s="44">
        <f>IFERROR(HLOOKUP(BA7,'Вводные данные и сценарии'!$A$19:$L$22,VLOOKUP(AL7,'Вводные данные и сценарии'!$A$18:$L$22,12,0),0),"")</f>
        <v>-0.49</v>
      </c>
      <c r="BE7" s="44">
        <f>IFERROR(HLOOKUP(BB7,'Вводные данные и сценарии'!$A$19:$L$22,VLOOKUP(AL7,'Вводные данные и сценарии'!$A$18:$L$22,12,0),0),"")</f>
        <v>-0.41000000000000003</v>
      </c>
      <c r="BF7" s="145">
        <f>VLOOKUP(AL7,'Вводные данные и сценарии'!$A$20:$K$22,2,0)</f>
        <v>-0.87</v>
      </c>
      <c r="BG7" s="145">
        <f>VLOOKUP(AL7,'Вводные данные и сценарии'!$A$20:$K$22,11,0)</f>
        <v>-0.27</v>
      </c>
    </row>
    <row r="8" spans="1:59" x14ac:dyDescent="0.25">
      <c r="A8">
        <v>1</v>
      </c>
      <c r="C8" s="16" t="s">
        <v>1</v>
      </c>
      <c r="D8" s="11" t="s">
        <v>923</v>
      </c>
      <c r="E8" s="11" t="s">
        <v>575</v>
      </c>
      <c r="F8" t="s">
        <v>62</v>
      </c>
      <c r="G8" t="s">
        <v>66</v>
      </c>
      <c r="H8" t="s">
        <v>80</v>
      </c>
      <c r="I8" s="17" t="s">
        <v>69</v>
      </c>
      <c r="J8" t="s">
        <v>80</v>
      </c>
      <c r="K8" s="17" t="s">
        <v>69</v>
      </c>
      <c r="L8">
        <f>VLOOKUP(E8,Активы!E:AD,'Цен. бум. и деп.'!$L$2+1,0)</f>
        <v>12</v>
      </c>
      <c r="M8">
        <f>VLOOKUP(E8,Активы!E:AD,'Цен. бум. и деп.'!$M$2+2,0)</f>
        <v>2100</v>
      </c>
      <c r="N8" s="22">
        <f>VLOOKUP(E8,Активы!E:AD,'Цен. бум. и деп.'!$N$2+2,0)</f>
        <v>1030.3287671232877</v>
      </c>
      <c r="O8" s="22">
        <f>VLOOKUP(E8,Активы!E:AD,'Цен. бум. и деп.'!$O$2+2,0)</f>
        <v>2163690.4109589043</v>
      </c>
      <c r="P8">
        <f>VLOOKUP(E8,Активы!E:AD,'Цен. бум. и деп.'!$P$2+4,0)</f>
        <v>643</v>
      </c>
      <c r="Q8" s="24">
        <f>VLOOKUP(E8,Активы!E:AD,'Цен. бум. и деп.'!$Q$2+4,0)</f>
        <v>44377</v>
      </c>
      <c r="R8" s="24"/>
      <c r="T8" s="22"/>
      <c r="U8">
        <f>VLOOKUP(E8,Активы!E:AD,'Цен. бум. и деп.'!$U$2+4,0)</f>
        <v>8</v>
      </c>
      <c r="V8">
        <f>VLOOKUP(E8,Активы!E:AD,'Цен. бум. и деп.'!$V$2+4,0)</f>
        <v>1000</v>
      </c>
      <c r="W8" s="432"/>
      <c r="X8">
        <f>VLOOKUP(E8,Активы!E:AD,'Цен. бум. и деп.'!$X$2+4,0)</f>
        <v>0</v>
      </c>
      <c r="AA8" s="50"/>
      <c r="AB8" s="50">
        <f t="shared" si="10"/>
        <v>2.5013698630136987</v>
      </c>
      <c r="AC8" s="49">
        <f t="shared" ref="AC8:AC10" si="11">IF(AB8&lt;=0.25,AR8,IF(AB8&gt;=30,AS8,AP8+(AO8-AM8)/(AN8-AM8)*(AQ8-AP8)))</f>
        <v>8.0104109589041101</v>
      </c>
      <c r="AD8" s="49">
        <f>VLOOKUP(E8,'Cash flow'!A:I,9,0)</f>
        <v>2.1034605637742518</v>
      </c>
      <c r="AE8" s="22">
        <f>IF(C8="Ценные бумаги",M8*VLOOKUP(E8,'Cash flow'!A:G,7,0),IF(AND(C8="Депозиты",S8=1),T8*VLOOKUP(P8,'Курс валют'!$A$2:$B$37,2,0),VLOOKUP(E8,'Cash flow'!A:G,7,0)))</f>
        <v>2163690.4109589043</v>
      </c>
      <c r="AF8" s="49">
        <f t="shared" si="2"/>
        <v>0.54498630136986304</v>
      </c>
      <c r="AG8" s="22">
        <f>IF(F8="Минфин России",0,AD8*AE8*VLOOKUP(L8,'Вводные данные и сценарии'!$A$27:$C$45,3,0))</f>
        <v>52339.230694188431</v>
      </c>
      <c r="AH8" s="57">
        <f t="shared" si="9"/>
        <v>198687.19471057411</v>
      </c>
      <c r="AI8" s="36"/>
      <c r="AJ8" s="64">
        <f t="shared" si="3"/>
        <v>-0.28498630136986303</v>
      </c>
      <c r="AK8" s="50">
        <f t="shared" si="4"/>
        <v>-103898.26057608044</v>
      </c>
      <c r="AL8">
        <f t="shared" si="5"/>
        <v>643</v>
      </c>
      <c r="AM8" s="44">
        <f>IF(AL8=643,HLOOKUP(AB8,'ОФЗ RUR'!$B$3:$O$4,1,1),HLOOKUP(AB8,'ОФЗ USD'!$B$3:$O$4,1,1))</f>
        <v>2</v>
      </c>
      <c r="AN8" s="44">
        <f>IF(AL8=643,HLOOKUP(HLOOKUP(AB8,'ОФЗ RUR'!$B$3:$O$4,2,1)+1,'ОФЗ RUR'!$B$2:$O$4,2,0),HLOOKUP(HLOOKUP(AB8,'ОФЗ USD'!$B$3:$O$4,2,1)+1,'ОФЗ USD'!$B$2:$O$4,2,0))</f>
        <v>3</v>
      </c>
      <c r="AO8" s="44">
        <f t="shared" si="6"/>
        <v>2.5013698630136987</v>
      </c>
      <c r="AP8" s="44">
        <f>IF(AL8=643,VLOOKUP($AA$2,'ОФЗ RUR'!A:O,HLOOKUP(AB8,'ОФЗ RUR'!$B$3:$O$4,2,1),0),VLOOKUP($AA$2,'ОФЗ USD'!A:O,HLOOKUP(AB8,'ОФЗ USD'!$B$3:$O$4,2,1),0))</f>
        <v>7.86</v>
      </c>
      <c r="AQ8" s="44">
        <f>IF(AL8=643,VLOOKUP($AA$2,'ОФЗ RUR'!A:O,HLOOKUP(AB8,'ОФЗ RUR'!$B$3:$O$4,2,1)+1,0),VLOOKUP($AA$2,'ОФЗ USD'!A:O,HLOOKUP(AB8,'ОФЗ USD'!$B$3:$O$4,2,1)+1,0))</f>
        <v>8.16</v>
      </c>
      <c r="AR8" s="44">
        <f>IF(AL8=643,VLOOKUP($AA$2,'ОФЗ RUR'!A:C,3,0),VLOOKUP($AA$2,'ОФЗ USD'!A:C,3,0))</f>
        <v>7.12</v>
      </c>
      <c r="AS8" s="44">
        <f>IF(AL8=643,VLOOKUP($AA$2,'ОФЗ RUR'!A:O,14,0),VLOOKUP($AA$2,'ОФЗ USD'!A:O,14,0))</f>
        <v>8.8800000000000008</v>
      </c>
      <c r="AT8" s="44">
        <f>IFERROR(HLOOKUP(AB8,'Вводные данные и сценарии'!$A$12:$K$13,1,1),"")</f>
        <v>2</v>
      </c>
      <c r="AU8" s="44">
        <f>IFERROR(HLOOKUP(HLOOKUP(AB8,'Вводные данные и сценарии'!$A$12:$K$13,2,1)+1,'Вводные данные и сценарии'!$A$11:$K$12,2,0),"")</f>
        <v>3</v>
      </c>
      <c r="AV8" s="44">
        <f t="shared" si="7"/>
        <v>2.5013698630136987</v>
      </c>
      <c r="AW8" s="44">
        <f>IFERROR(HLOOKUP(AT8,'Вводные данные и сценарии'!$A$12:$L$15,VLOOKUP(AL8,'Вводные данные и сценарии'!$A$11:$L$15,12,0),0),"")</f>
        <v>0.55000000000000004</v>
      </c>
      <c r="AX8" s="44">
        <f>IFERROR(HLOOKUP(AU8,'Вводные данные и сценарии'!$A$12:$L$15,VLOOKUP(AL8,'Вводные данные и сценарии'!$A$11:$L$15,12,0),0),"")</f>
        <v>0.54</v>
      </c>
      <c r="AY8" s="144">
        <f>VLOOKUP(AL8,'Вводные данные и сценарии'!$A$13:$K$15,2,0)</f>
        <v>0.62000000000000011</v>
      </c>
      <c r="AZ8" s="145">
        <f>VLOOKUP(AL8,'Вводные данные и сценарии'!$A$13:$K$15,11,0)</f>
        <v>0.1399999999999999</v>
      </c>
      <c r="BA8" s="44">
        <f>IFERROR(HLOOKUP(AB8,'Вводные данные и сценарии'!$A$19:$K$20,1,1),"")</f>
        <v>2</v>
      </c>
      <c r="BB8" s="44">
        <f>IFERROR(HLOOKUP(HLOOKUP(AB8,'Вводные данные и сценарии'!$A$19:$K$20,2,1)+1,'Вводные данные и сценарии'!$A$18:$K$19,2,0),"")</f>
        <v>3</v>
      </c>
      <c r="BC8" s="44">
        <f t="shared" si="8"/>
        <v>2.5013698630136987</v>
      </c>
      <c r="BD8" s="44">
        <f>IFERROR(HLOOKUP(BA8,'Вводные данные и сценарии'!$A$19:$L$22,VLOOKUP(AL8,'Вводные данные и сценарии'!$A$18:$L$22,12,0),0),"")</f>
        <v>-0.29000000000000004</v>
      </c>
      <c r="BE8" s="44">
        <f>IFERROR(HLOOKUP(BB8,'Вводные данные и сценарии'!$A$19:$L$22,VLOOKUP(AL8,'Вводные данные и сценарии'!$A$18:$L$22,12,0),0),"")</f>
        <v>-0.28000000000000003</v>
      </c>
      <c r="BF8" s="145">
        <f>VLOOKUP(AL8,'Вводные данные и сценарии'!$A$20:$K$22,2,0)</f>
        <v>-0.38</v>
      </c>
      <c r="BG8" s="145">
        <f>VLOOKUP(AL8,'Вводные данные и сценарии'!$A$20:$K$22,11,0)</f>
        <v>-0.15000000000000002</v>
      </c>
    </row>
    <row r="9" spans="1:59" x14ac:dyDescent="0.25">
      <c r="A9">
        <v>1</v>
      </c>
      <c r="C9" s="16" t="s">
        <v>1</v>
      </c>
      <c r="D9" s="11" t="s">
        <v>896</v>
      </c>
      <c r="E9" s="11" t="s">
        <v>576</v>
      </c>
      <c r="F9" t="s">
        <v>63</v>
      </c>
      <c r="G9" t="s">
        <v>67</v>
      </c>
      <c r="H9" t="s">
        <v>81</v>
      </c>
      <c r="I9" s="17" t="s">
        <v>70</v>
      </c>
      <c r="J9" t="s">
        <v>81</v>
      </c>
      <c r="K9" s="17" t="s">
        <v>70</v>
      </c>
      <c r="L9">
        <f>VLOOKUP(E9,Активы!E:AD,'Цен. бум. и деп.'!$L$2+1,0)</f>
        <v>11</v>
      </c>
      <c r="M9">
        <f>VLOOKUP(E9,Активы!E:AD,'Цен. бум. и деп.'!$M$2+2,0)</f>
        <v>5500</v>
      </c>
      <c r="N9" s="22">
        <f>VLOOKUP(E9,Активы!E:AD,'Цен. бум. и деп.'!$N$2+2,0)</f>
        <v>1026.5205479452054</v>
      </c>
      <c r="O9" s="22">
        <f>VLOOKUP(E9,Активы!E:AD,'Цен. бум. и деп.'!$O$2+2,0)</f>
        <v>5645863.01369863</v>
      </c>
      <c r="P9">
        <f>VLOOKUP(E9,Активы!E:AD,'Цен. бум. и деп.'!$P$2+4,0)</f>
        <v>643</v>
      </c>
      <c r="Q9" s="24">
        <f>VLOOKUP(E9,Активы!E:AD,'Цен. бум. и деп.'!$Q$2+4,0)</f>
        <v>44805</v>
      </c>
      <c r="R9" s="24"/>
      <c r="T9" s="22"/>
      <c r="U9">
        <f>VLOOKUP(E9,Активы!E:AD,'Цен. бум. и деп.'!$U$2+4,0)</f>
        <v>8</v>
      </c>
      <c r="V9">
        <f>VLOOKUP(E9,Активы!E:AD,'Цен. бум. и деп.'!$V$2+4,0)</f>
        <v>1000</v>
      </c>
      <c r="W9" s="432"/>
      <c r="X9">
        <f>VLOOKUP(E9,Активы!E:AD,'Цен. бум. и деп.'!$X$2+4,0)</f>
        <v>0</v>
      </c>
      <c r="AA9" s="50"/>
      <c r="AB9" s="50">
        <f t="shared" si="10"/>
        <v>3.6739726027397261</v>
      </c>
      <c r="AC9" s="49">
        <f t="shared" si="11"/>
        <v>8.2779452054794529</v>
      </c>
      <c r="AD9" s="49" t="e">
        <f>VLOOKUP(E9,'Cash flow'!A:I,9,0)</f>
        <v>#NUM!</v>
      </c>
      <c r="AE9" s="22">
        <f>IF(C9="Ценные бумаги",M9*VLOOKUP(E9,'Cash flow'!A:G,7,0),IF(AND(C9="Депозиты",S9=1),T9*VLOOKUP(P9,'Курс валют'!$A$2:$B$37,2,0),VLOOKUP(E9,'Cash flow'!A:G,7,0)))</f>
        <v>0</v>
      </c>
      <c r="AF9" s="49">
        <f t="shared" si="2"/>
        <v>0.51978082191780828</v>
      </c>
      <c r="AG9" s="22" t="e">
        <f>IF(F9="Минфин России",0,AD9*AE9*VLOOKUP(L9,'Вводные данные и сценарии'!$A$27:$C$45,3,0))</f>
        <v>#NUM!</v>
      </c>
      <c r="AH9" s="57" t="e">
        <f t="shared" si="9"/>
        <v>#NUM!</v>
      </c>
      <c r="AI9" s="36"/>
      <c r="AJ9" s="64">
        <f t="shared" si="3"/>
        <v>-0.2766301369863014</v>
      </c>
      <c r="AK9" s="50" t="e">
        <f t="shared" si="4"/>
        <v>#NUM!</v>
      </c>
      <c r="AL9">
        <f t="shared" si="5"/>
        <v>643</v>
      </c>
      <c r="AM9" s="44">
        <f>IF(AL9=643,HLOOKUP(AB9,'ОФЗ RUR'!$B$3:$O$4,1,1),HLOOKUP(AB9,'ОФЗ USD'!$B$3:$O$4,1,1))</f>
        <v>3</v>
      </c>
      <c r="AN9" s="44">
        <f>IF(AL9=643,HLOOKUP(HLOOKUP(AB9,'ОФЗ RUR'!$B$3:$O$4,2,1)+1,'ОФЗ RUR'!$B$2:$O$4,2,0),HLOOKUP(HLOOKUP(AB9,'ОФЗ USD'!$B$3:$O$4,2,1)+1,'ОФЗ USD'!$B$2:$O$4,2,0))</f>
        <v>5</v>
      </c>
      <c r="AO9" s="44">
        <f t="shared" si="6"/>
        <v>3.6739726027397261</v>
      </c>
      <c r="AP9" s="44">
        <f>IF(AL9=643,VLOOKUP($AA$2,'ОФЗ RUR'!A:O,HLOOKUP(AB9,'ОФЗ RUR'!$B$3:$O$4,2,1),0),VLOOKUP($AA$2,'ОФЗ USD'!A:O,HLOOKUP(AB9,'ОФЗ USD'!$B$3:$O$4,2,1),0))</f>
        <v>8.16</v>
      </c>
      <c r="AQ9" s="44">
        <f>IF(AL9=643,VLOOKUP($AA$2,'ОФЗ RUR'!A:O,HLOOKUP(AB9,'ОФЗ RUR'!$B$3:$O$4,2,1)+1,0),VLOOKUP($AA$2,'ОФЗ USD'!A:O,HLOOKUP(AB9,'ОФЗ USD'!$B$3:$O$4,2,1)+1,0))</f>
        <v>8.51</v>
      </c>
      <c r="AR9" s="44">
        <f>IF(AL9=643,VLOOKUP($AA$2,'ОФЗ RUR'!A:C,3,0),VLOOKUP($AA$2,'ОФЗ USD'!A:C,3,0))</f>
        <v>7.12</v>
      </c>
      <c r="AS9" s="44">
        <f>IF(AL9=643,VLOOKUP($AA$2,'ОФЗ RUR'!A:O,14,0),VLOOKUP($AA$2,'ОФЗ USD'!A:O,14,0))</f>
        <v>8.8800000000000008</v>
      </c>
      <c r="AT9" s="44">
        <f>IFERROR(HLOOKUP(AB9,'Вводные данные и сценарии'!$A$12:$K$13,1,1),"")</f>
        <v>3</v>
      </c>
      <c r="AU9" s="44">
        <f>IFERROR(HLOOKUP(HLOOKUP(AB9,'Вводные данные и сценарии'!$A$12:$K$13,2,1)+1,'Вводные данные и сценарии'!$A$11:$K$12,2,0),"")</f>
        <v>5</v>
      </c>
      <c r="AV9" s="44">
        <f t="shared" si="7"/>
        <v>3.6739726027397261</v>
      </c>
      <c r="AW9" s="44">
        <f>IFERROR(HLOOKUP(AT9,'Вводные данные и сценарии'!$A$12:$L$15,VLOOKUP(AL9,'Вводные данные и сценарии'!$A$11:$L$15,12,0),0),"")</f>
        <v>0.54</v>
      </c>
      <c r="AX9" s="44">
        <f>IFERROR(HLOOKUP(AU9,'Вводные данные и сценарии'!$A$12:$L$15,VLOOKUP(AL9,'Вводные данные и сценарии'!$A$11:$L$15,12,0),0),"")</f>
        <v>0.48</v>
      </c>
      <c r="AY9" s="144">
        <f>VLOOKUP(AL9,'Вводные данные и сценарии'!$A$13:$K$15,2,0)</f>
        <v>0.62000000000000011</v>
      </c>
      <c r="AZ9" s="145">
        <f>VLOOKUP(AL9,'Вводные данные и сценарии'!$A$13:$K$15,11,0)</f>
        <v>0.1399999999999999</v>
      </c>
      <c r="BA9" s="44">
        <f>IFERROR(HLOOKUP(AB9,'Вводные данные и сценарии'!$A$19:$K$20,1,1),"")</f>
        <v>3</v>
      </c>
      <c r="BB9" s="44">
        <f>IFERROR(HLOOKUP(HLOOKUP(AB9,'Вводные данные и сценарии'!$A$19:$K$20,2,1)+1,'Вводные данные и сценарии'!$A$18:$K$19,2,0),"")</f>
        <v>5</v>
      </c>
      <c r="BC9" s="44">
        <f t="shared" si="8"/>
        <v>3.6739726027397261</v>
      </c>
      <c r="BD9" s="44">
        <f>IFERROR(HLOOKUP(BA9,'Вводные данные и сценарии'!$A$19:$L$22,VLOOKUP(AL9,'Вводные данные и сценарии'!$A$18:$L$22,12,0),0),"")</f>
        <v>-0.28000000000000003</v>
      </c>
      <c r="BE9" s="44">
        <f>IFERROR(HLOOKUP(BB9,'Вводные данные и сценарии'!$A$19:$L$22,VLOOKUP(AL9,'Вводные данные и сценарии'!$A$18:$L$22,12,0),0),"")</f>
        <v>-0.27</v>
      </c>
      <c r="BF9" s="145">
        <f>VLOOKUP(AL9,'Вводные данные и сценарии'!$A$20:$K$22,2,0)</f>
        <v>-0.38</v>
      </c>
      <c r="BG9" s="145">
        <f>VLOOKUP(AL9,'Вводные данные и сценарии'!$A$20:$K$22,11,0)</f>
        <v>-0.15000000000000002</v>
      </c>
    </row>
    <row r="10" spans="1:59" x14ac:dyDescent="0.25">
      <c r="A10">
        <v>1</v>
      </c>
      <c r="C10" s="16" t="s">
        <v>1</v>
      </c>
      <c r="D10" s="11" t="s">
        <v>898</v>
      </c>
      <c r="E10" s="11" t="s">
        <v>579</v>
      </c>
      <c r="F10" t="s">
        <v>90</v>
      </c>
      <c r="G10" t="s">
        <v>91</v>
      </c>
      <c r="H10" t="s">
        <v>81</v>
      </c>
      <c r="I10" s="17" t="s">
        <v>70</v>
      </c>
      <c r="L10">
        <f>VLOOKUP(E10,Активы!E:AD,'Цен. бум. и деп.'!$L$2+1,0)</f>
        <v>11</v>
      </c>
      <c r="M10">
        <f>VLOOKUP(E10,Активы!E:AD,'Цен. бум. и деп.'!$M$2+2,0)</f>
        <v>15000</v>
      </c>
      <c r="N10" s="22">
        <f>VLOOKUP(E10,Активы!E:AD,'Цен. бум. и деп.'!$N$2+2,0)</f>
        <v>983.94520547945206</v>
      </c>
      <c r="O10" s="22">
        <f>VLOOKUP(E10,Активы!E:AD,'Цен. бум. и деп.'!$O$2+2,0)</f>
        <v>14759178.08219178</v>
      </c>
      <c r="P10">
        <f>VLOOKUP(E10,Активы!E:AD,'Цен. бум. и деп.'!$P$2+4,0)</f>
        <v>643</v>
      </c>
      <c r="Q10" s="24">
        <f>VLOOKUP(E10,Активы!E:AD,'Цен. бум. и деп.'!$Q$2+4,0)</f>
        <v>49293</v>
      </c>
      <c r="R10" s="24"/>
      <c r="T10" s="22"/>
      <c r="U10">
        <f>VLOOKUP(E10,Активы!E:AD,'Цен. бум. и деп.'!$U$2+4,0)</f>
        <v>9</v>
      </c>
      <c r="V10">
        <f>VLOOKUP(E10,Активы!E:AD,'Цен. бум. и деп.'!$V$2+4,0)</f>
        <v>1000</v>
      </c>
      <c r="W10" s="432"/>
      <c r="X10">
        <f>VLOOKUP(E10,Активы!E:AD,'Цен. бум. и деп.'!$X$2+4,0)</f>
        <v>0</v>
      </c>
      <c r="AA10" s="50"/>
      <c r="AB10" s="50">
        <f>(Q10-$AA$2+1)/365</f>
        <v>15.96986301369863</v>
      </c>
      <c r="AC10" s="49">
        <f t="shared" si="11"/>
        <v>8.8438794520547948</v>
      </c>
      <c r="AD10" s="49">
        <f>VLOOKUP(E10,'Cash flow'!A:I,9,0)</f>
        <v>7.4454339611318208</v>
      </c>
      <c r="AE10" s="22">
        <f>IF(C10="Ценные бумаги",M10*VLOOKUP(E10,'Cash flow'!A:G,7,0),IF(AND(C10="Депозиты",S10=1),T10*VLOOKUP(P10,'Курс валют'!$A$2:$B$37,2,0),VLOOKUP(E10,'Cash flow'!A:G,7,0)))</f>
        <v>14759178.08219178</v>
      </c>
      <c r="AF10" s="49">
        <f t="shared" si="2"/>
        <v>0.25642191780821921</v>
      </c>
      <c r="AG10" s="22">
        <f>IF(F10="Минфин России",0,AD10*AE10*VLOOKUP(L10,'Вводные данные и сценарии'!$A$27:$C$45,3,0))</f>
        <v>1263717.5859127454</v>
      </c>
      <c r="AH10" s="57">
        <f t="shared" si="9"/>
        <v>2492012.1019307422</v>
      </c>
      <c r="AI10" s="36"/>
      <c r="AJ10" s="64">
        <f t="shared" si="3"/>
        <v>-0.20418082191780823</v>
      </c>
      <c r="AK10" s="50">
        <f t="shared" si="4"/>
        <v>-1984311.9634644361</v>
      </c>
      <c r="AL10">
        <f t="shared" si="5"/>
        <v>643</v>
      </c>
      <c r="AM10" s="44">
        <f>IF(AL10=643,HLOOKUP(AB10,'ОФЗ RUR'!$B$3:$O$4,1,1),HLOOKUP(AB10,'ОФЗ USD'!$B$3:$O$4,1,1))</f>
        <v>15</v>
      </c>
      <c r="AN10" s="44">
        <f>IF(AL10=643,HLOOKUP(HLOOKUP(AB10,'ОФЗ RUR'!$B$3:$O$4,2,1)+1,'ОФЗ RUR'!$B$2:$O$4,2,0),HLOOKUP(HLOOKUP(AB10,'ОФЗ USD'!$B$3:$O$4,2,1)+1,'ОФЗ USD'!$B$2:$O$4,2,0))</f>
        <v>20</v>
      </c>
      <c r="AO10" s="44">
        <f t="shared" si="6"/>
        <v>15.96986301369863</v>
      </c>
      <c r="AP10" s="44">
        <f>IF(AL10=643,VLOOKUP($AA$2,'ОФЗ RUR'!A:O,HLOOKUP(AB10,'ОФЗ RUR'!$B$3:$O$4,2,1),0),VLOOKUP($AA$2,'ОФЗ USD'!A:O,HLOOKUP(AB10,'ОФЗ USD'!$B$3:$O$4,2,1),0))</f>
        <v>8.84</v>
      </c>
      <c r="AQ10" s="44">
        <f>IF(AL10=643,VLOOKUP($AA$2,'ОФЗ RUR'!A:O,HLOOKUP(AB10,'ОФЗ RUR'!$B$3:$O$4,2,1)+1,0),VLOOKUP($AA$2,'ОФЗ USD'!A:O,HLOOKUP(AB10,'ОФЗ USD'!$B$3:$O$4,2,1)+1,0))</f>
        <v>8.86</v>
      </c>
      <c r="AR10" s="44">
        <f>IF(AL10=643,VLOOKUP($AA$2,'ОФЗ RUR'!A:C,3,0),VLOOKUP($AA$2,'ОФЗ USD'!A:C,3,0))</f>
        <v>7.12</v>
      </c>
      <c r="AS10" s="44">
        <f>IF(AL10=643,VLOOKUP($AA$2,'ОФЗ RUR'!A:O,14,0),VLOOKUP($AA$2,'ОФЗ USD'!A:O,14,0))</f>
        <v>8.8800000000000008</v>
      </c>
      <c r="AT10" s="44">
        <f>IFERROR(HLOOKUP(AB10,'Вводные данные и сценарии'!$A$12:$K$13,1,1),"")</f>
        <v>10</v>
      </c>
      <c r="AU10" s="44">
        <f>IFERROR(HLOOKUP(HLOOKUP(AB10,'Вводные данные и сценарии'!$A$12:$K$13,2,1)+1,'Вводные данные и сценарии'!$A$11:$K$12,2,0),"")</f>
        <v>20</v>
      </c>
      <c r="AV10" s="44">
        <f t="shared" si="7"/>
        <v>15.96986301369863</v>
      </c>
      <c r="AW10" s="44">
        <f>IFERROR(HLOOKUP(AT10,'Вводные данные и сценарии'!$A$12:$L$15,VLOOKUP(AL10,'Вводные данные и сценарии'!$A$11:$L$15,12,0),0),"")</f>
        <v>0.34000000000000008</v>
      </c>
      <c r="AX10" s="44">
        <f>IFERROR(HLOOKUP(AU10,'Вводные данные и сценарии'!$A$12:$L$15,VLOOKUP(AL10,'Вводные данные и сценарии'!$A$11:$L$15,12,0),0),"")</f>
        <v>0.19999999999999996</v>
      </c>
      <c r="AY10" s="144">
        <f>VLOOKUP(AL10,'Вводные данные и сценарии'!$A$13:$K$15,2,0)</f>
        <v>0.62000000000000011</v>
      </c>
      <c r="AZ10" s="145">
        <f>VLOOKUP(AL10,'Вводные данные и сценарии'!$A$13:$K$15,11,0)</f>
        <v>0.1399999999999999</v>
      </c>
      <c r="BA10" s="44">
        <f>IFERROR(HLOOKUP(AB10,'Вводные данные и сценарии'!$A$19:$K$20,1,1),"")</f>
        <v>10</v>
      </c>
      <c r="BB10" s="44">
        <f>IFERROR(HLOOKUP(HLOOKUP(AB10,'Вводные данные и сценарии'!$A$19:$K$20,2,1)+1,'Вводные данные и сценарии'!$A$18:$K$19,2,0),"")</f>
        <v>20</v>
      </c>
      <c r="BC10" s="44">
        <f t="shared" si="8"/>
        <v>15.96986301369863</v>
      </c>
      <c r="BD10" s="44">
        <f>IFERROR(HLOOKUP(BA10,'Вводные данные и сценарии'!$A$19:$L$22,VLOOKUP(AL10,'Вводные данные и сценарии'!$A$18:$L$22,12,0),0),"")</f>
        <v>-0.24</v>
      </c>
      <c r="BE10" s="44">
        <f>IFERROR(HLOOKUP(BB10,'Вводные данные и сценарии'!$A$19:$L$22,VLOOKUP(AL10,'Вводные данные и сценарии'!$A$18:$L$22,12,0),0),"")</f>
        <v>-0.18000000000000005</v>
      </c>
      <c r="BF10" s="145">
        <f>VLOOKUP(AL10,'Вводные данные и сценарии'!$A$20:$K$22,2,0)</f>
        <v>-0.38</v>
      </c>
      <c r="BG10" s="145">
        <f>VLOOKUP(AL10,'Вводные данные и сценарии'!$A$20:$K$22,11,0)</f>
        <v>-0.15000000000000002</v>
      </c>
    </row>
    <row r="11" spans="1:59" x14ac:dyDescent="0.25">
      <c r="A11">
        <v>1</v>
      </c>
      <c r="C11" s="16" t="s">
        <v>1</v>
      </c>
      <c r="D11" s="11" t="s">
        <v>1019</v>
      </c>
      <c r="E11" s="11" t="s">
        <v>578</v>
      </c>
      <c r="F11" t="s">
        <v>62</v>
      </c>
      <c r="G11" t="s">
        <v>66</v>
      </c>
      <c r="H11" t="s">
        <v>80</v>
      </c>
      <c r="I11" s="17" t="s">
        <v>69</v>
      </c>
      <c r="L11">
        <f>VLOOKUP(E11,Активы!E:AD,'Цен. бум. и деп.'!$L$2+1,0)</f>
        <v>12</v>
      </c>
      <c r="M11">
        <f>VLOOKUP(E11,Активы!E:AD,'Цен. бум. и деп.'!$M$2+2,0)</f>
        <v>6100</v>
      </c>
      <c r="N11" s="22">
        <f>VLOOKUP(E11,Активы!E:AD,'Цен. бум. и деп.'!$N$2+2,0)</f>
        <v>987.88032786885242</v>
      </c>
      <c r="O11" s="22">
        <f>VLOOKUP(E11,Активы!E:AD,'Цен. бум. и деп.'!$O$2+2,0)</f>
        <v>6026070</v>
      </c>
      <c r="P11">
        <f>VLOOKUP(E11,Активы!E:AD,'Цен. бум. и деп.'!$P$2+4,0)</f>
        <v>643</v>
      </c>
      <c r="Q11" s="24"/>
      <c r="R11" s="24"/>
      <c r="T11" s="22"/>
      <c r="V11">
        <f>VLOOKUP(E11,Активы!E:AD,'Цен. бум. и деп.'!$V$2+4,0)</f>
        <v>1000</v>
      </c>
      <c r="W11" s="432"/>
      <c r="X11">
        <f>VLOOKUP(E11,Активы!E:AD,'Цен. бум. и деп.'!$X$2+4,0)</f>
        <v>0</v>
      </c>
      <c r="Z11">
        <f>VLOOKUP(E11,Активы!E:AD,'Цен. бум. и деп.'!$Z$2+4,0)</f>
        <v>1</v>
      </c>
      <c r="AA11" s="50"/>
      <c r="AB11" s="50"/>
      <c r="AE11" s="22">
        <f>IF(C11="Ценные бумаги",M11*VLOOKUP(E11,'Cash flow'!A:G,7,0),IF(AND(C11="Депозиты",S11=1),T11*VLOOKUP(P11,'Курс валют'!$A$2:$B$37,2,0),VLOOKUP(E11,'Cash flow'!A:G,7,0)))</f>
        <v>6026069.9999999972</v>
      </c>
      <c r="AG11" s="22"/>
      <c r="AH11" s="57"/>
      <c r="AI11" s="61">
        <f>AE11*(-IFERROR(VLOOKUP(P11,'Вводные данные и сценарии'!$A$63:$B$66,2,0),'Вводные данные и сценарии'!$B$64))</f>
        <v>1084692.5999999994</v>
      </c>
      <c r="AJ11" s="6"/>
      <c r="AK11" s="50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144"/>
      <c r="AZ11" s="145"/>
      <c r="BA11" s="44"/>
      <c r="BB11" s="44"/>
      <c r="BC11" s="44"/>
      <c r="BD11" s="44"/>
      <c r="BE11" s="44"/>
      <c r="BF11" s="145"/>
      <c r="BG11" s="145"/>
    </row>
    <row r="12" spans="1:59" x14ac:dyDescent="0.25">
      <c r="A12">
        <v>1</v>
      </c>
      <c r="C12" s="16" t="s">
        <v>1</v>
      </c>
      <c r="D12" s="189" t="s">
        <v>899</v>
      </c>
      <c r="E12" s="11" t="s">
        <v>581</v>
      </c>
      <c r="F12" t="s">
        <v>64</v>
      </c>
      <c r="G12" t="s">
        <v>68</v>
      </c>
      <c r="H12" t="s">
        <v>82</v>
      </c>
      <c r="I12" s="17" t="s">
        <v>70</v>
      </c>
      <c r="L12" s="35">
        <f>VLOOKUP(E12,Активы!E:AD,'Цен. бум. и деп.'!$L$2+1,0)</f>
        <v>5</v>
      </c>
      <c r="M12">
        <f>VLOOKUP(E12,Активы!E:AD,'Цен. бум. и деп.'!$M$2+2,0)</f>
        <v>9000</v>
      </c>
      <c r="N12" s="22">
        <f>VLOOKUP(E12,Активы!E:AD,'Цен. бум. и деп.'!$N$2+2,0)</f>
        <v>1076.4333333333334</v>
      </c>
      <c r="O12" s="22">
        <f>VLOOKUP(E12,Активы!E:AD,'Цен. бум. и деп.'!$O$2+2,0)</f>
        <v>9687900</v>
      </c>
      <c r="P12">
        <f>VLOOKUP(E12,Активы!E:AD,'Цен. бум. и деп.'!$P$2+4,0)</f>
        <v>840</v>
      </c>
      <c r="Q12" s="24"/>
      <c r="R12" s="24"/>
      <c r="T12" s="22"/>
      <c r="V12">
        <f>VLOOKUP(E12,Активы!E:AD,'Цен. бум. и деп.'!$V$2+4,0)</f>
        <v>14.394578425981637</v>
      </c>
      <c r="W12" s="432"/>
      <c r="X12">
        <f>VLOOKUP(E12,Активы!E:AD,'Цен. бум. и деп.'!$X$2+4,0)</f>
        <v>0</v>
      </c>
      <c r="AA12" s="50"/>
      <c r="AB12" s="50"/>
      <c r="AE12" s="22">
        <f>IF(C12="Ценные бумаги",M12*VLOOKUP(E12,'Cash flow'!A:G,7,0),IF(AND(C12="Депозиты",S12=1),T12*VLOOKUP(P12,'Курс валют'!$A$2:$B$37,2,0),VLOOKUP(E12,'Cash flow'!A:G,7,0)))</f>
        <v>9687899.9999999702</v>
      </c>
      <c r="AG12" s="22"/>
      <c r="AH12" s="57"/>
      <c r="AI12" s="61">
        <f>AE12*(-IFERROR(VLOOKUP(P12,'Вводные данные и сценарии'!$A$63:$B$66,2,0),'Вводные данные и сценарии'!$B$64))</f>
        <v>2421974.9999999925</v>
      </c>
      <c r="AJ12" s="6"/>
      <c r="AK12" s="50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144"/>
      <c r="AZ12" s="145"/>
      <c r="BA12" s="44"/>
      <c r="BB12" s="44"/>
      <c r="BC12" s="44"/>
      <c r="BD12" s="44"/>
      <c r="BE12" s="44"/>
      <c r="BF12" s="145"/>
      <c r="BG12" s="145"/>
    </row>
    <row r="13" spans="1:59" x14ac:dyDescent="0.25">
      <c r="A13" s="20">
        <v>1</v>
      </c>
      <c r="B13" s="20"/>
      <c r="C13" s="9" t="s">
        <v>568</v>
      </c>
      <c r="D13" s="20"/>
      <c r="E13" s="9" t="s">
        <v>917</v>
      </c>
      <c r="F13" s="20" t="s">
        <v>572</v>
      </c>
      <c r="G13" s="20" t="s">
        <v>573</v>
      </c>
      <c r="H13" s="20"/>
      <c r="I13" s="20"/>
      <c r="J13" s="20"/>
      <c r="K13" s="20"/>
      <c r="L13">
        <f>VLOOKUP(E13,Активы!E:AD,'Цен. бум. и деп.'!$L$2+1,0)</f>
        <v>15</v>
      </c>
      <c r="N13" s="22"/>
      <c r="O13" s="22">
        <f>VLOOKUP(E13,Активы!E:AD,'Цен. бум. и деп.'!$O$2+2,0)</f>
        <v>3000000</v>
      </c>
      <c r="P13">
        <f>VLOOKUP(E13,Активы!E:AD,'Цен. бум. и деп.'!$P$2+4,0)</f>
        <v>643</v>
      </c>
      <c r="Q13" s="24">
        <f>VLOOKUP(E13,Активы!E:AD,'Цен. бум. и деп.'!$Q$2+4,0)</f>
        <v>47848</v>
      </c>
      <c r="R13" s="24">
        <f>VLOOKUP(E13,Активы!E:AD,'Цен. бум. и деп.'!$R$2+4,0)</f>
        <v>43465</v>
      </c>
      <c r="T13" s="22">
        <f>VLOOKUP(E13,Активы!E:AD,'Цен. бум. и деп.'!$T$2+4,0)</f>
        <v>3000000</v>
      </c>
      <c r="U13">
        <f>VLOOKUP(E13,Активы!E:AD,'Цен. бум. и деп.'!$U$2+4,0)</f>
        <v>10</v>
      </c>
      <c r="W13" s="432"/>
      <c r="AA13" s="50">
        <f t="shared" ref="AA13:AA15" si="12">(Q13-R13+1)/365</f>
        <v>12.010958904109589</v>
      </c>
      <c r="AB13" s="50">
        <f t="shared" ref="AB13:AB15" si="13">(Q13-$AA$2+1)/365</f>
        <v>12.010958904109589</v>
      </c>
      <c r="AC13" s="49">
        <f t="shared" ref="AC13:AC15" si="14">IF(AB13&lt;=0.25,AR13,IF(AB13&gt;=30,AS13,AP13+(AO13-AM13)/(AN13-AM13)*(AQ13-AP13)))</f>
        <v>8.8041315068493144</v>
      </c>
      <c r="AD13" s="49">
        <f>VLOOKUP(E13,'Cash flow'!A:I,9,0)</f>
        <v>4.9025807107211783</v>
      </c>
      <c r="AE13" s="22">
        <f>IF(C13="Ценные бумаги",M13*VLOOKUP(E13,'Cash flow'!A:G,7,0),IF(AND(C13="Депозиты",S13=1),T13*VLOOKUP(P13,'Курс валют'!$A$2:$B$37,2,0),VLOOKUP(E13,'Cash flow'!A:G,7,0)))</f>
        <v>3000000</v>
      </c>
      <c r="AF13" s="49">
        <f t="shared" ref="AF13:AF15" si="15">IF(AB13&lt;=0.25,AY13,IF(AB13&gt;=30,AZ13,AW13+(AV13-AT13)/(AU13-AT13)*(AX13-AW13)))</f>
        <v>0.31184657534246579</v>
      </c>
      <c r="AG13" s="22">
        <f>IF(F13="Минфин России",0,AD13*AE13*VLOOKUP(L13,'Вводные данные и сценарии'!$A$27:$C$45,3,0))</f>
        <v>286800.97157718893</v>
      </c>
      <c r="AH13" s="57">
        <f t="shared" si="9"/>
        <v>403806.68731415574</v>
      </c>
      <c r="AI13" s="36"/>
      <c r="AJ13" s="64">
        <f t="shared" ref="AJ13:AJ15" si="16">IF(AB13&lt;=0.25,BF13,IF(AB13&gt;=30,BG13,BD13+(BC13-BA13)/(BB13-BA13)*(BE13-BD13)))</f>
        <v>-0.22793424657534248</v>
      </c>
      <c r="AK13" s="50">
        <f t="shared" si="4"/>
        <v>-295149.53926929738</v>
      </c>
      <c r="AL13">
        <f t="shared" si="5"/>
        <v>643</v>
      </c>
      <c r="AM13" s="44">
        <f>IF(AL13=643,HLOOKUP(AB13,'ОФЗ RUR'!$B$3:$O$4,1,1),HLOOKUP(AB13,'ОФЗ USD'!$B$3:$O$4,1,1))</f>
        <v>10</v>
      </c>
      <c r="AN13" s="44">
        <f>IF(AL13=643,HLOOKUP(HLOOKUP(AB13,'ОФЗ RUR'!$B$3:$O$4,2,1)+1,'ОФЗ RUR'!$B$2:$O$4,2,0),HLOOKUP(HLOOKUP(AB13,'ОФЗ USD'!$B$3:$O$4,2,1)+1,'ОФЗ USD'!$B$2:$O$4,2,0))</f>
        <v>15</v>
      </c>
      <c r="AO13" s="44">
        <f t="shared" si="6"/>
        <v>12.010958904109589</v>
      </c>
      <c r="AP13" s="44">
        <f>IF(AL13=643,VLOOKUP($AA$2,'ОФЗ RUR'!A:O,HLOOKUP(AB13,'ОФЗ RUR'!$B$3:$O$4,2,1),0),VLOOKUP($AA$2,'ОФЗ USD'!A:O,HLOOKUP(AB13,'ОФЗ USD'!$B$3:$O$4,2,1),0))</f>
        <v>8.7799999999999994</v>
      </c>
      <c r="AQ13" s="44">
        <f>IF(AL13=643,VLOOKUP($AA$2,'ОФЗ RUR'!A:O,HLOOKUP(AB13,'ОФЗ RUR'!$B$3:$O$4,2,1)+1,0),VLOOKUP($AA$2,'ОФЗ USD'!A:O,HLOOKUP(AB13,'ОФЗ USD'!$B$3:$O$4,2,1)+1,0))</f>
        <v>8.84</v>
      </c>
      <c r="AR13" s="44">
        <f>IF(AL13=643,VLOOKUP($AA$2,'ОФЗ RUR'!A:C,3,0),VLOOKUP($AA$2,'ОФЗ USD'!A:C,3,0))</f>
        <v>7.12</v>
      </c>
      <c r="AS13" s="44">
        <f>IF(AL13=643,VLOOKUP($AA$2,'ОФЗ RUR'!A:O,14,0),VLOOKUP($AA$2,'ОФЗ USD'!A:O,14,0))</f>
        <v>8.8800000000000008</v>
      </c>
      <c r="AT13" s="44">
        <f>IFERROR(HLOOKUP(AB13,'Вводные данные и сценарии'!$A$12:$K$13,1,1),"")</f>
        <v>10</v>
      </c>
      <c r="AU13" s="44">
        <f>IFERROR(HLOOKUP(HLOOKUP(AB13,'Вводные данные и сценарии'!$A$12:$K$13,2,1)+1,'Вводные данные и сценарии'!$A$11:$K$12,2,0),"")</f>
        <v>20</v>
      </c>
      <c r="AV13" s="44">
        <f t="shared" si="7"/>
        <v>12.010958904109589</v>
      </c>
      <c r="AW13" s="44">
        <f>IFERROR(HLOOKUP(AT13,'Вводные данные и сценарии'!$A$12:$L$15,VLOOKUP(AL13,'Вводные данные и сценарии'!$A$11:$L$15,12,0),0),"")</f>
        <v>0.34000000000000008</v>
      </c>
      <c r="AX13" s="44">
        <f>IFERROR(HLOOKUP(AU13,'Вводные данные и сценарии'!$A$12:$L$15,VLOOKUP(AL13,'Вводные данные и сценарии'!$A$11:$L$15,12,0),0),"")</f>
        <v>0.19999999999999996</v>
      </c>
      <c r="AY13" s="144">
        <f>VLOOKUP(AL13,'Вводные данные и сценарии'!$A$13:$K$15,2,0)</f>
        <v>0.62000000000000011</v>
      </c>
      <c r="AZ13" s="145">
        <f>VLOOKUP(AL13,'Вводные данные и сценарии'!$A$13:$K$15,11,0)</f>
        <v>0.1399999999999999</v>
      </c>
      <c r="BA13" s="44">
        <f>IFERROR(HLOOKUP(AB13,'Вводные данные и сценарии'!$A$19:$K$20,1,1),"")</f>
        <v>10</v>
      </c>
      <c r="BB13" s="44">
        <f>IFERROR(HLOOKUP(HLOOKUP(AB13,'Вводные данные и сценарии'!$A$19:$K$20,2,1)+1,'Вводные данные и сценарии'!$A$18:$K$19,2,0),"")</f>
        <v>20</v>
      </c>
      <c r="BC13" s="44">
        <f t="shared" si="8"/>
        <v>12.010958904109589</v>
      </c>
      <c r="BD13" s="44">
        <f>IFERROR(HLOOKUP(BA13,'Вводные данные и сценарии'!$A$19:$L$22,VLOOKUP(AL13,'Вводные данные и сценарии'!$A$18:$L$22,12,0),0),"")</f>
        <v>-0.24</v>
      </c>
      <c r="BE13" s="44">
        <f>IFERROR(HLOOKUP(BB13,'Вводные данные и сценарии'!$A$19:$L$22,VLOOKUP(AL13,'Вводные данные и сценарии'!$A$18:$L$22,12,0),0),"")</f>
        <v>-0.18000000000000005</v>
      </c>
      <c r="BF13" s="145">
        <f>VLOOKUP(AL13,'Вводные данные и сценарии'!$A$20:$K$22,2,0)</f>
        <v>-0.38</v>
      </c>
      <c r="BG13" s="145">
        <f>VLOOKUP(AL13,'Вводные данные и сценарии'!$A$20:$K$22,11,0)</f>
        <v>-0.15000000000000002</v>
      </c>
    </row>
    <row r="14" spans="1:59" x14ac:dyDescent="0.25">
      <c r="A14" s="20">
        <v>1</v>
      </c>
      <c r="B14" s="20"/>
      <c r="C14" s="9" t="s">
        <v>569</v>
      </c>
      <c r="D14" s="20" t="s">
        <v>792</v>
      </c>
      <c r="E14" s="9" t="s">
        <v>918</v>
      </c>
      <c r="F14" s="20" t="s">
        <v>775</v>
      </c>
      <c r="G14" s="20" t="s">
        <v>776</v>
      </c>
      <c r="H14" s="20"/>
      <c r="I14" s="20"/>
      <c r="J14" s="20"/>
      <c r="K14" s="20"/>
      <c r="L14">
        <f>VLOOKUP(E14,Активы!E:AD,'Цен. бум. и деп.'!$L$2+1,0)</f>
        <v>16</v>
      </c>
      <c r="N14" s="22"/>
      <c r="O14" s="22">
        <f>VLOOKUP(E14,Активы!E:AD,'Цен. бум. и деп.'!$O$2+2,0)</f>
        <v>5000000</v>
      </c>
      <c r="P14">
        <f>VLOOKUP(E14,Активы!E:AD,'Цен. бум. и деп.'!$P$2+4,0)</f>
        <v>643</v>
      </c>
      <c r="Q14" s="24">
        <f>VLOOKUP(E14,Активы!E:AD,'Цен. бум. и деп.'!$Q$2+4,0)</f>
        <v>43830</v>
      </c>
      <c r="R14" s="24">
        <f>VLOOKUP(E14,Активы!E:AD,'Цен. бум. и деп.'!$R$2+4,0)</f>
        <v>43465</v>
      </c>
      <c r="T14" s="22">
        <f>VLOOKUP(E14,Активы!E:AD,'Цен. бум. и деп.'!$T$2+4,0)</f>
        <v>5000000</v>
      </c>
      <c r="U14">
        <f>VLOOKUP(E14,Активы!E:AD,'Цен. бум. и деп.'!$U$2+4,0)</f>
        <v>7</v>
      </c>
      <c r="W14" s="432"/>
      <c r="AA14" s="50">
        <f t="shared" si="12"/>
        <v>1.0027397260273974</v>
      </c>
      <c r="AB14" s="50">
        <f t="shared" si="13"/>
        <v>1.0027397260273974</v>
      </c>
      <c r="AC14" s="49">
        <f t="shared" si="14"/>
        <v>7.4511232876712334</v>
      </c>
      <c r="AD14" s="49">
        <f>VLOOKUP(E14,'Cash flow'!A:I,9,0)</f>
        <v>0.93457943612867622</v>
      </c>
      <c r="AE14" s="22">
        <f>IF(C14="Ценные бумаги",M14*VLOOKUP(E14,'Cash flow'!A:G,7,0),IF(AND(C14="Депозиты",S14=1),T14*VLOOKUP(P14,'Курс валют'!$A$2:$B$37,2,0),VLOOKUP(E14,'Cash flow'!A:G,7,0)))</f>
        <v>5000000</v>
      </c>
      <c r="AF14" s="49">
        <f t="shared" si="15"/>
        <v>0.57991780821917815</v>
      </c>
      <c r="AG14" s="22">
        <f>IF(F14="Минфин России",0,AD14*AE14*VLOOKUP(L14,'Вводные данные и сценарии'!$A$27:$C$45,3,0))</f>
        <v>91121.495022545947</v>
      </c>
      <c r="AH14" s="57">
        <f t="shared" si="9"/>
        <v>201917.71361284575</v>
      </c>
      <c r="AI14" s="36"/>
      <c r="AJ14" s="64">
        <f t="shared" si="16"/>
        <v>-0.30994520547945209</v>
      </c>
      <c r="AK14" s="50">
        <f t="shared" si="4"/>
        <v>-107917.75377248187</v>
      </c>
      <c r="AL14">
        <f t="shared" si="5"/>
        <v>643</v>
      </c>
      <c r="AM14" s="44">
        <f>IF(AL14=643,HLOOKUP(AB14,'ОФЗ RUR'!$B$3:$O$4,1,1),HLOOKUP(AB14,'ОФЗ USD'!$B$3:$O$4,1,1))</f>
        <v>1</v>
      </c>
      <c r="AN14" s="44">
        <f>IF(AL14=643,HLOOKUP(HLOOKUP(AB14,'ОФЗ RUR'!$B$3:$O$4,2,1)+1,'ОФЗ RUR'!$B$2:$O$4,2,0),HLOOKUP(HLOOKUP(AB14,'ОФЗ USD'!$B$3:$O$4,2,1)+1,'ОФЗ USD'!$B$2:$O$4,2,0))</f>
        <v>2</v>
      </c>
      <c r="AO14" s="44">
        <f t="shared" si="6"/>
        <v>1.0027397260273974</v>
      </c>
      <c r="AP14" s="44">
        <f>IF(AL14=643,VLOOKUP($AA$2,'ОФЗ RUR'!A:O,HLOOKUP(AB14,'ОФЗ RUR'!$B$3:$O$4,2,1),0),VLOOKUP($AA$2,'ОФЗ USD'!A:O,HLOOKUP(AB14,'ОФЗ USD'!$B$3:$O$4,2,1),0))</f>
        <v>7.45</v>
      </c>
      <c r="AQ14" s="44">
        <f>IF(AL14=643,VLOOKUP($AA$2,'ОФЗ RUR'!A:O,HLOOKUP(AB14,'ОФЗ RUR'!$B$3:$O$4,2,1)+1,0),VLOOKUP($AA$2,'ОФЗ USD'!A:O,HLOOKUP(AB14,'ОФЗ USD'!$B$3:$O$4,2,1)+1,0))</f>
        <v>7.86</v>
      </c>
      <c r="AR14" s="44">
        <f>IF(AL14=643,VLOOKUP($AA$2,'ОФЗ RUR'!A:C,3,0),VLOOKUP($AA$2,'ОФЗ USD'!A:C,3,0))</f>
        <v>7.12</v>
      </c>
      <c r="AS14" s="44">
        <f>IF(AL14=643,VLOOKUP($AA$2,'ОФЗ RUR'!A:O,14,0),VLOOKUP($AA$2,'ОФЗ USD'!A:O,14,0))</f>
        <v>8.8800000000000008</v>
      </c>
      <c r="AT14" s="44">
        <f>IFERROR(HLOOKUP(AB14,'Вводные данные и сценарии'!$A$12:$K$13,1,1),"")</f>
        <v>1</v>
      </c>
      <c r="AU14" s="44">
        <f>IFERROR(HLOOKUP(HLOOKUP(AB14,'Вводные данные и сценарии'!$A$12:$K$13,2,1)+1,'Вводные данные и сценарии'!$A$11:$K$12,2,0),"")</f>
        <v>2</v>
      </c>
      <c r="AV14" s="44">
        <f t="shared" si="7"/>
        <v>1.0027397260273974</v>
      </c>
      <c r="AW14" s="44">
        <f>IFERROR(HLOOKUP(AT14,'Вводные данные и сценарии'!$A$12:$L$15,VLOOKUP(AL14,'Вводные данные и сценарии'!$A$11:$L$15,12,0),0),"")</f>
        <v>0.58000000000000007</v>
      </c>
      <c r="AX14" s="44">
        <f>IFERROR(HLOOKUP(AU14,'Вводные данные и сценарии'!$A$12:$L$15,VLOOKUP(AL14,'Вводные данные и сценарии'!$A$11:$L$15,12,0),0),"")</f>
        <v>0.55000000000000004</v>
      </c>
      <c r="AY14" s="144">
        <f>VLOOKUP(AL14,'Вводные данные и сценарии'!$A$13:$K$15,2,0)</f>
        <v>0.62000000000000011</v>
      </c>
      <c r="AZ14" s="145">
        <f>VLOOKUP(AL14,'Вводные данные и сценарии'!$A$13:$K$15,11,0)</f>
        <v>0.1399999999999999</v>
      </c>
      <c r="BA14" s="44">
        <f>IFERROR(HLOOKUP(AB14,'Вводные данные и сценарии'!$A$19:$K$20,1,1),"")</f>
        <v>1</v>
      </c>
      <c r="BB14" s="44">
        <f>IFERROR(HLOOKUP(HLOOKUP(AB14,'Вводные данные и сценарии'!$A$19:$K$20,2,1)+1,'Вводные данные и сценарии'!$A$18:$K$19,2,0),"")</f>
        <v>2</v>
      </c>
      <c r="BC14" s="44">
        <f t="shared" si="8"/>
        <v>1.0027397260273974</v>
      </c>
      <c r="BD14" s="44">
        <f>IFERROR(HLOOKUP(BA14,'Вводные данные и сценарии'!$A$19:$L$22,VLOOKUP(AL14,'Вводные данные и сценарии'!$A$18:$L$22,12,0),0),"")</f>
        <v>-0.31000000000000005</v>
      </c>
      <c r="BE14" s="44">
        <f>IFERROR(HLOOKUP(BB14,'Вводные данные и сценарии'!$A$19:$L$22,VLOOKUP(AL14,'Вводные данные и сценарии'!$A$18:$L$22,12,0),0),"")</f>
        <v>-0.29000000000000004</v>
      </c>
      <c r="BF14" s="145">
        <f>VLOOKUP(AL14,'Вводные данные и сценарии'!$A$20:$K$22,2,0)</f>
        <v>-0.38</v>
      </c>
      <c r="BG14" s="145">
        <f>VLOOKUP(AL14,'Вводные данные и сценарии'!$A$20:$K$22,11,0)</f>
        <v>-0.15000000000000002</v>
      </c>
    </row>
    <row r="15" spans="1:59" x14ac:dyDescent="0.25">
      <c r="A15" s="20">
        <v>1</v>
      </c>
      <c r="B15" s="20"/>
      <c r="C15" s="9" t="s">
        <v>569</v>
      </c>
      <c r="D15" s="20"/>
      <c r="E15" s="9" t="s">
        <v>919</v>
      </c>
      <c r="F15" s="20" t="s">
        <v>103</v>
      </c>
      <c r="G15" s="20" t="s">
        <v>104</v>
      </c>
      <c r="H15" s="151" t="s">
        <v>631</v>
      </c>
      <c r="I15" s="149" t="s">
        <v>70</v>
      </c>
      <c r="J15" s="149"/>
      <c r="K15" s="20"/>
      <c r="L15">
        <f>VLOOKUP(E15,Активы!E:AD,'Цен. бум. и деп.'!$L$2+1,0)</f>
        <v>11</v>
      </c>
      <c r="N15" s="22"/>
      <c r="O15" s="22">
        <f>VLOOKUP(E15,Активы!E:AD,'Цен. бум. и деп.'!$O$2+2,0)</f>
        <v>3090739.73</v>
      </c>
      <c r="P15">
        <f>VLOOKUP(E15,Активы!E:AD,'Цен. бум. и деп.'!$P$2+4,0)</f>
        <v>643</v>
      </c>
      <c r="Q15" s="24">
        <f>VLOOKUP(E15,Активы!E:AD,'Цен. бум. и деп.'!$Q$2+4,0)</f>
        <v>43830</v>
      </c>
      <c r="R15" s="24">
        <f>VLOOKUP(E15,Активы!E:AD,'Цен. бум. и деп.'!$R$2+4,0)</f>
        <v>43281</v>
      </c>
      <c r="T15" s="22">
        <f>VLOOKUP(E15,Активы!E:AD,'Цен. бум. и деп.'!$T$2+4,0)</f>
        <v>3000000</v>
      </c>
      <c r="U15">
        <f>VLOOKUP(E15,Активы!E:AD,'Цен. бум. и деп.'!$U$2+4,0)</f>
        <v>6</v>
      </c>
      <c r="W15" s="432"/>
      <c r="AA15" s="50">
        <f t="shared" si="12"/>
        <v>1.5068493150684932</v>
      </c>
      <c r="AB15" s="50">
        <f t="shared" si="13"/>
        <v>1.0027397260273974</v>
      </c>
      <c r="AC15" s="49">
        <f t="shared" si="14"/>
        <v>7.4511232876712334</v>
      </c>
      <c r="AD15" s="49">
        <f>VLOOKUP(E15,'Cash flow'!A:I,9,0)</f>
        <v>0.94496657754032942</v>
      </c>
      <c r="AE15" s="22">
        <f>IF(C15="Ценные бумаги",M15*VLOOKUP(E15,'Cash flow'!A:G,7,0),IF(AND(C15="Депозиты",S15=1),T15*VLOOKUP(P15,'Курс валют'!$A$2:$B$37,2,0),VLOOKUP(E15,'Cash flow'!A:G,7,0)))</f>
        <v>3090739.726027397</v>
      </c>
      <c r="AF15" s="49">
        <f t="shared" si="15"/>
        <v>0.57991780821917815</v>
      </c>
      <c r="AG15" s="22">
        <f>IF(F15="Минфин России",0,AD15*AE15*VLOOKUP(L15,'Вводные данные и сценарии'!$A$27:$C$45,3,0))</f>
        <v>33587.426021178515</v>
      </c>
      <c r="AH15" s="57">
        <f t="shared" si="9"/>
        <v>126202.24402390441</v>
      </c>
      <c r="AI15" s="36"/>
      <c r="AJ15" s="64">
        <f t="shared" si="16"/>
        <v>-0.30994520547945209</v>
      </c>
      <c r="AK15" s="50">
        <f t="shared" si="4"/>
        <v>-67450.559202647084</v>
      </c>
      <c r="AL15">
        <f t="shared" si="5"/>
        <v>643</v>
      </c>
      <c r="AM15" s="44">
        <f>IF(AL15=643,HLOOKUP(AB15,'ОФЗ RUR'!$B$3:$O$4,1,1),HLOOKUP(AB15,'ОФЗ USD'!$B$3:$O$4,1,1))</f>
        <v>1</v>
      </c>
      <c r="AN15" s="44">
        <f>IF(AL15=643,HLOOKUP(HLOOKUP(AB15,'ОФЗ RUR'!$B$3:$O$4,2,1)+1,'ОФЗ RUR'!$B$2:$O$4,2,0),HLOOKUP(HLOOKUP(AB15,'ОФЗ USD'!$B$3:$O$4,2,1)+1,'ОФЗ USD'!$B$2:$O$4,2,0))</f>
        <v>2</v>
      </c>
      <c r="AO15" s="44">
        <f t="shared" si="6"/>
        <v>1.0027397260273974</v>
      </c>
      <c r="AP15" s="44">
        <f>IF(AL15=643,VLOOKUP($AA$2,'ОФЗ RUR'!A:O,HLOOKUP(AB15,'ОФЗ RUR'!$B$3:$O$4,2,1),0),VLOOKUP($AA$2,'ОФЗ USD'!A:O,HLOOKUP(AB15,'ОФЗ USD'!$B$3:$O$4,2,1),0))</f>
        <v>7.45</v>
      </c>
      <c r="AQ15" s="44">
        <f>IF(AL15=643,VLOOKUP($AA$2,'ОФЗ RUR'!A:O,HLOOKUP(AB15,'ОФЗ RUR'!$B$3:$O$4,2,1)+1,0),VLOOKUP($AA$2,'ОФЗ USD'!A:O,HLOOKUP(AB15,'ОФЗ USD'!$B$3:$O$4,2,1)+1,0))</f>
        <v>7.86</v>
      </c>
      <c r="AR15" s="44">
        <f>IF(AL15=643,VLOOKUP($AA$2,'ОФЗ RUR'!A:C,3,0),VLOOKUP($AA$2,'ОФЗ USD'!A:C,3,0))</f>
        <v>7.12</v>
      </c>
      <c r="AS15" s="44">
        <f>IF(AL15=643,VLOOKUP($AA$2,'ОФЗ RUR'!A:O,14,0),VLOOKUP($AA$2,'ОФЗ USD'!A:O,14,0))</f>
        <v>8.8800000000000008</v>
      </c>
      <c r="AT15" s="44">
        <f>IFERROR(HLOOKUP(AB15,'Вводные данные и сценарии'!$A$12:$K$13,1,1),"")</f>
        <v>1</v>
      </c>
      <c r="AU15" s="44">
        <f>IFERROR(HLOOKUP(HLOOKUP(AB15,'Вводные данные и сценарии'!$A$12:$K$13,2,1)+1,'Вводные данные и сценарии'!$A$11:$K$12,2,0),"")</f>
        <v>2</v>
      </c>
      <c r="AV15" s="44">
        <f t="shared" si="7"/>
        <v>1.0027397260273974</v>
      </c>
      <c r="AW15" s="44">
        <f>IFERROR(HLOOKUP(AT15,'Вводные данные и сценарии'!$A$12:$L$15,VLOOKUP(AL15,'Вводные данные и сценарии'!$A$11:$L$15,12,0),0),"")</f>
        <v>0.58000000000000007</v>
      </c>
      <c r="AX15" s="44">
        <f>IFERROR(HLOOKUP(AU15,'Вводные данные и сценарии'!$A$12:$L$15,VLOOKUP(AL15,'Вводные данные и сценарии'!$A$11:$L$15,12,0),0),"")</f>
        <v>0.55000000000000004</v>
      </c>
      <c r="AY15" s="144">
        <f>VLOOKUP(AL15,'Вводные данные и сценарии'!$A$13:$K$15,2,0)</f>
        <v>0.62000000000000011</v>
      </c>
      <c r="AZ15" s="145">
        <f>VLOOKUP(AL15,'Вводные данные и сценарии'!$A$13:$K$15,11,0)</f>
        <v>0.1399999999999999</v>
      </c>
      <c r="BA15" s="44">
        <f>IFERROR(HLOOKUP(AB15,'Вводные данные и сценарии'!$A$19:$K$20,1,1),"")</f>
        <v>1</v>
      </c>
      <c r="BB15" s="44">
        <f>IFERROR(HLOOKUP(HLOOKUP(AB15,'Вводные данные и сценарии'!$A$19:$K$20,2,1)+1,'Вводные данные и сценарии'!$A$18:$K$19,2,0),"")</f>
        <v>2</v>
      </c>
      <c r="BC15" s="44">
        <f t="shared" si="8"/>
        <v>1.0027397260273974</v>
      </c>
      <c r="BD15" s="44">
        <f>IFERROR(HLOOKUP(BA15,'Вводные данные и сценарии'!$A$19:$L$22,VLOOKUP(AL15,'Вводные данные и сценарии'!$A$18:$L$22,12,0),0),"")</f>
        <v>-0.31000000000000005</v>
      </c>
      <c r="BE15" s="44">
        <f>IFERROR(HLOOKUP(BB15,'Вводные данные и сценарии'!$A$19:$L$22,VLOOKUP(AL15,'Вводные данные и сценарии'!$A$18:$L$22,12,0),0),"")</f>
        <v>-0.29000000000000004</v>
      </c>
      <c r="BF15" s="145">
        <f>VLOOKUP(AL15,'Вводные данные и сценарии'!$A$20:$K$22,2,0)</f>
        <v>-0.38</v>
      </c>
      <c r="BG15" s="145">
        <f>VLOOKUP(AL15,'Вводные данные и сценарии'!$A$20:$K$22,11,0)</f>
        <v>-0.15000000000000002</v>
      </c>
    </row>
    <row r="16" spans="1:59" x14ac:dyDescent="0.25">
      <c r="C16" s="16"/>
      <c r="D16" s="9"/>
      <c r="E16" s="9"/>
      <c r="F16" s="20"/>
      <c r="G16" s="20"/>
      <c r="H16" s="20"/>
      <c r="I16" s="149"/>
      <c r="J16" s="20"/>
      <c r="K16" s="20"/>
      <c r="L16" s="20"/>
      <c r="M16" s="61"/>
      <c r="N16" s="22"/>
      <c r="O16" s="22"/>
      <c r="W16" s="432"/>
      <c r="AE16" s="6"/>
      <c r="AI16" s="6"/>
      <c r="AJ16" s="6"/>
    </row>
  </sheetData>
  <mergeCells count="3">
    <mergeCell ref="AM1:AS1"/>
    <mergeCell ref="AT1:AZ1"/>
    <mergeCell ref="BA1:BG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 tint="0.59999389629810485"/>
  </sheetPr>
  <dimension ref="A1:J172"/>
  <sheetViews>
    <sheetView zoomScaleNormal="100" workbookViewId="0">
      <selection activeCell="E12" sqref="E12"/>
    </sheetView>
  </sheetViews>
  <sheetFormatPr defaultRowHeight="15" x14ac:dyDescent="0.25"/>
  <cols>
    <col min="1" max="1" width="21.140625" customWidth="1"/>
    <col min="2" max="2" width="20.42578125" bestFit="1" customWidth="1"/>
    <col min="3" max="3" width="13.42578125" customWidth="1"/>
    <col min="4" max="4" width="28" customWidth="1"/>
    <col min="5" max="5" width="29.7109375" customWidth="1"/>
    <col min="6" max="6" width="37" customWidth="1"/>
    <col min="7" max="7" width="18.42578125" customWidth="1"/>
    <col min="8" max="8" width="27.5703125" customWidth="1"/>
    <col min="9" max="9" width="15.42578125" customWidth="1"/>
    <col min="10" max="10" width="28.7109375" customWidth="1"/>
  </cols>
  <sheetData>
    <row r="1" spans="1:10" x14ac:dyDescent="0.25">
      <c r="A1" s="384" t="s">
        <v>574</v>
      </c>
      <c r="B1" s="385" t="s">
        <v>656</v>
      </c>
      <c r="C1" s="373"/>
      <c r="D1" s="373"/>
      <c r="E1" s="386" t="s">
        <v>588</v>
      </c>
      <c r="F1" s="387">
        <v>101</v>
      </c>
      <c r="G1" s="388">
        <f>F3</f>
        <v>70165.306000000011</v>
      </c>
      <c r="H1" s="373" t="s">
        <v>642</v>
      </c>
      <c r="I1" s="389">
        <f>F5</f>
        <v>3.5884248461882837</v>
      </c>
      <c r="J1" s="373" t="s">
        <v>624</v>
      </c>
    </row>
    <row r="2" spans="1:10" x14ac:dyDescent="0.25">
      <c r="A2" t="s">
        <v>582</v>
      </c>
      <c r="B2" s="25">
        <f>VLOOKUP(A1,Активы!E:Y,21,0)/100</f>
        <v>0.03</v>
      </c>
      <c r="E2" s="40" t="s">
        <v>589</v>
      </c>
      <c r="F2" s="42">
        <f>B3*F1/100+B3*B2*('Вводные данные и сценарии'!$B$2-A10)/365</f>
        <v>1010</v>
      </c>
    </row>
    <row r="3" spans="1:10" x14ac:dyDescent="0.25">
      <c r="A3" t="s">
        <v>585</v>
      </c>
      <c r="B3" s="22">
        <f>VLOOKUP(A1,Активы!E:Z,22,0)</f>
        <v>1000</v>
      </c>
      <c r="E3" s="40" t="s">
        <v>590</v>
      </c>
      <c r="F3" s="42">
        <f>F2*VLOOKUP(B4,'Курс валют'!$A$2:$B$37,2,0)</f>
        <v>70165.306000000011</v>
      </c>
    </row>
    <row r="4" spans="1:10" x14ac:dyDescent="0.25">
      <c r="A4" t="s">
        <v>586</v>
      </c>
      <c r="B4" s="234">
        <f>VLOOKUP(A1,Активы!E:Z,16,0)</f>
        <v>840</v>
      </c>
      <c r="E4" s="241" t="s">
        <v>607</v>
      </c>
      <c r="F4" s="242">
        <f>XIRR(D9:D14,A9:A14)</f>
        <v>3.5425809025764476E-2</v>
      </c>
    </row>
    <row r="5" spans="1:10" x14ac:dyDescent="0.25">
      <c r="B5" s="25"/>
      <c r="E5" s="241" t="s">
        <v>609</v>
      </c>
      <c r="F5" s="243">
        <f>-SUM(F10:F14)/(F2*(1+F4))</f>
        <v>3.5884248461882837</v>
      </c>
    </row>
    <row r="6" spans="1:10" x14ac:dyDescent="0.25">
      <c r="B6" s="25"/>
      <c r="E6" s="37"/>
    </row>
    <row r="7" spans="1:10" ht="30" x14ac:dyDescent="0.25">
      <c r="A7" s="205" t="s">
        <v>885</v>
      </c>
      <c r="B7" s="206" t="s">
        <v>583</v>
      </c>
      <c r="C7" s="161" t="s">
        <v>584</v>
      </c>
      <c r="D7" s="161" t="s">
        <v>587</v>
      </c>
      <c r="E7" s="148" t="s">
        <v>608</v>
      </c>
      <c r="F7" s="161" t="s">
        <v>610</v>
      </c>
    </row>
    <row r="8" spans="1:10" ht="15.75" thickBot="1" x14ac:dyDescent="0.3">
      <c r="A8" s="28">
        <v>43100</v>
      </c>
      <c r="B8" s="26"/>
      <c r="C8" s="26"/>
      <c r="D8" s="29"/>
      <c r="E8" s="26"/>
      <c r="F8" s="26"/>
    </row>
    <row r="9" spans="1:10" ht="15.75" thickBot="1" x14ac:dyDescent="0.3">
      <c r="A9" s="199">
        <v>43465</v>
      </c>
      <c r="B9" s="200"/>
      <c r="C9" s="200"/>
      <c r="D9" s="201">
        <f>F2</f>
        <v>1010</v>
      </c>
      <c r="E9" s="202"/>
      <c r="F9" s="203"/>
    </row>
    <row r="10" spans="1:10" x14ac:dyDescent="0.25">
      <c r="A10" s="28">
        <v>43465</v>
      </c>
      <c r="B10" s="29">
        <f>-$B$3*$B$2</f>
        <v>-30</v>
      </c>
      <c r="C10" s="26"/>
      <c r="D10" s="29">
        <f>B10+C10</f>
        <v>-30</v>
      </c>
      <c r="E10" s="38">
        <f>(A10-'Вводные данные и сценарии'!$B$2)/365</f>
        <v>0</v>
      </c>
      <c r="F10" s="39">
        <f>D10*E10/((1+$F$4)^(E10))</f>
        <v>0</v>
      </c>
    </row>
    <row r="11" spans="1:10" x14ac:dyDescent="0.25">
      <c r="A11" s="28">
        <v>43830</v>
      </c>
      <c r="B11" s="29">
        <f t="shared" ref="B11:B14" si="0">-$B$3*$B$2</f>
        <v>-30</v>
      </c>
      <c r="C11" s="26"/>
      <c r="D11" s="29">
        <f t="shared" ref="D11:D14" si="1">B11+C11</f>
        <v>-30</v>
      </c>
      <c r="E11" s="38">
        <f>(A11-'Вводные данные и сценарии'!$B$2)/365</f>
        <v>1</v>
      </c>
      <c r="F11" s="39">
        <f>D11*E11/((1+$F$4)^(E11))</f>
        <v>-28.97358723193031</v>
      </c>
    </row>
    <row r="12" spans="1:10" x14ac:dyDescent="0.25">
      <c r="A12" s="28">
        <v>44196</v>
      </c>
      <c r="B12" s="29">
        <f t="shared" si="0"/>
        <v>-30</v>
      </c>
      <c r="C12" s="26"/>
      <c r="D12" s="29">
        <f t="shared" si="1"/>
        <v>-30</v>
      </c>
      <c r="E12" s="38">
        <f>(A12-'Вводные данные и сценарии'!$B$2)/365</f>
        <v>2.0027397260273974</v>
      </c>
      <c r="F12" s="39">
        <f t="shared" ref="F12:F13" si="2">D12*E12/((1+$F$4)^(E12))</f>
        <v>-56.03590280546225</v>
      </c>
    </row>
    <row r="13" spans="1:10" x14ac:dyDescent="0.25">
      <c r="A13" s="28">
        <v>44561</v>
      </c>
      <c r="B13" s="29">
        <f t="shared" si="0"/>
        <v>-30</v>
      </c>
      <c r="C13" s="26"/>
      <c r="D13" s="29">
        <f t="shared" si="1"/>
        <v>-30</v>
      </c>
      <c r="E13" s="38">
        <f>(A13-'Вводные данные и сценарии'!$B$2)/365</f>
        <v>3.0027397260273974</v>
      </c>
      <c r="F13" s="39">
        <f t="shared" si="2"/>
        <v>-81.141039005344979</v>
      </c>
    </row>
    <row r="14" spans="1:10" x14ac:dyDescent="0.25">
      <c r="A14" s="28">
        <v>44926</v>
      </c>
      <c r="B14" s="29">
        <f t="shared" si="0"/>
        <v>-30</v>
      </c>
      <c r="C14" s="29">
        <f>-B3</f>
        <v>-1000</v>
      </c>
      <c r="D14" s="29">
        <f t="shared" si="1"/>
        <v>-1030</v>
      </c>
      <c r="E14" s="38">
        <f>(A14-'Вводные данные и сценарии'!$B$2)/365</f>
        <v>4.0027397260273974</v>
      </c>
      <c r="F14" s="39">
        <f>D14*E14/((1+$F$4)^(E14))</f>
        <v>-3586.552647444847</v>
      </c>
      <c r="G14" s="11"/>
    </row>
    <row r="16" spans="1:10" x14ac:dyDescent="0.25">
      <c r="A16" s="384" t="s">
        <v>575</v>
      </c>
      <c r="B16" s="385" t="s">
        <v>62</v>
      </c>
      <c r="C16" s="373"/>
      <c r="D16" s="373"/>
      <c r="E16" s="386" t="s">
        <v>588</v>
      </c>
      <c r="F16" s="387">
        <v>99</v>
      </c>
      <c r="G16" s="388">
        <f>F18</f>
        <v>1030.3287671232877</v>
      </c>
      <c r="H16" s="373" t="s">
        <v>642</v>
      </c>
      <c r="I16" s="389">
        <f>F20</f>
        <v>2.1034605637742518</v>
      </c>
      <c r="J16" s="373" t="s">
        <v>624</v>
      </c>
    </row>
    <row r="17" spans="1:10" x14ac:dyDescent="0.25">
      <c r="A17" t="s">
        <v>582</v>
      </c>
      <c r="B17" s="25">
        <f>VLOOKUP(A16,Активы!E:Y,21,0)/100</f>
        <v>0.08</v>
      </c>
      <c r="E17" t="s">
        <v>589</v>
      </c>
      <c r="F17" s="42">
        <f>B18*F16/100+B18*B17*('Вводные данные и сценарии'!$B$2-A25)/365</f>
        <v>1030.3287671232877</v>
      </c>
    </row>
    <row r="18" spans="1:10" x14ac:dyDescent="0.25">
      <c r="A18" t="s">
        <v>585</v>
      </c>
      <c r="B18" s="22">
        <f>VLOOKUP(A16,Активы!E:Z,22,0)</f>
        <v>1000</v>
      </c>
      <c r="E18" t="s">
        <v>590</v>
      </c>
      <c r="F18" s="42">
        <f>F17*VLOOKUP(B19,'Курс валют'!$A$2:$B$37,2,0)</f>
        <v>1030.3287671232877</v>
      </c>
    </row>
    <row r="19" spans="1:10" x14ac:dyDescent="0.25">
      <c r="A19" t="s">
        <v>586</v>
      </c>
      <c r="B19" s="234">
        <f>VLOOKUP(A16,Активы!E:Z,16,0)</f>
        <v>643</v>
      </c>
      <c r="E19" s="244" t="s">
        <v>607</v>
      </c>
      <c r="F19" s="245">
        <f>XIRR(D26:D29,A26:A29)</f>
        <v>8.4138241410255443E-2</v>
      </c>
    </row>
    <row r="20" spans="1:10" x14ac:dyDescent="0.25">
      <c r="B20" s="30"/>
      <c r="E20" s="241" t="s">
        <v>609</v>
      </c>
      <c r="F20" s="243">
        <f>-SUM(F27:F29)/(F17*(1+F19))</f>
        <v>2.1034605637742518</v>
      </c>
    </row>
    <row r="22" spans="1:10" ht="30" x14ac:dyDescent="0.25">
      <c r="A22" s="205" t="s">
        <v>885</v>
      </c>
      <c r="B22" s="206" t="s">
        <v>583</v>
      </c>
      <c r="C22" s="161" t="s">
        <v>584</v>
      </c>
      <c r="D22" s="161" t="s">
        <v>587</v>
      </c>
      <c r="E22" s="148" t="s">
        <v>608</v>
      </c>
      <c r="F22" s="161" t="s">
        <v>610</v>
      </c>
    </row>
    <row r="23" spans="1:10" x14ac:dyDescent="0.25">
      <c r="A23" s="28">
        <v>42551</v>
      </c>
      <c r="B23" s="27"/>
      <c r="C23" s="26"/>
      <c r="D23" s="29"/>
      <c r="E23" s="26"/>
      <c r="F23" s="26"/>
    </row>
    <row r="24" spans="1:10" x14ac:dyDescent="0.25">
      <c r="A24" s="28">
        <v>42916</v>
      </c>
      <c r="B24" s="29">
        <f>-$B$18*$B$17</f>
        <v>-80</v>
      </c>
      <c r="C24" s="26"/>
      <c r="D24" s="29">
        <f>B24+C24</f>
        <v>-80</v>
      </c>
      <c r="E24" s="26"/>
      <c r="F24" s="26"/>
    </row>
    <row r="25" spans="1:10" ht="15.75" thickBot="1" x14ac:dyDescent="0.3">
      <c r="A25" s="192">
        <v>43281</v>
      </c>
      <c r="B25" s="193">
        <f t="shared" ref="B25:B29" si="3">-$B$18*$B$17</f>
        <v>-80</v>
      </c>
      <c r="C25" s="194"/>
      <c r="D25" s="193">
        <f>B25+C25</f>
        <v>-80</v>
      </c>
      <c r="E25" s="194"/>
      <c r="F25" s="194"/>
    </row>
    <row r="26" spans="1:10" ht="15.75" thickBot="1" x14ac:dyDescent="0.3">
      <c r="A26" s="199">
        <v>43465</v>
      </c>
      <c r="B26" s="200"/>
      <c r="C26" s="200"/>
      <c r="D26" s="201">
        <f>F17</f>
        <v>1030.3287671232877</v>
      </c>
      <c r="E26" s="202"/>
      <c r="F26" s="203"/>
    </row>
    <row r="27" spans="1:10" x14ac:dyDescent="0.25">
      <c r="A27" s="195">
        <v>43646</v>
      </c>
      <c r="B27" s="196">
        <f t="shared" si="3"/>
        <v>-80</v>
      </c>
      <c r="C27" s="82"/>
      <c r="D27" s="196">
        <f t="shared" ref="D27:D29" si="4">B27+C27</f>
        <v>-80</v>
      </c>
      <c r="E27" s="197">
        <f>(A27-'Вводные данные и сценарии'!$B$2)/365</f>
        <v>0.49589041095890413</v>
      </c>
      <c r="F27" s="198">
        <f>D27*E27/((1+$F$19)^(E27))</f>
        <v>-38.113387383825746</v>
      </c>
    </row>
    <row r="28" spans="1:10" x14ac:dyDescent="0.25">
      <c r="A28" s="28">
        <v>44012</v>
      </c>
      <c r="B28" s="29">
        <f t="shared" si="3"/>
        <v>-80</v>
      </c>
      <c r="C28" s="26"/>
      <c r="D28" s="29">
        <f t="shared" si="4"/>
        <v>-80</v>
      </c>
      <c r="E28" s="38">
        <f>(A28-'Вводные данные и сценарии'!$B$2)/365</f>
        <v>1.4986301369863013</v>
      </c>
      <c r="F28" s="39">
        <f t="shared" ref="F28:F29" si="5">D28*E28/((1+$F$19)^(E28))</f>
        <v>-106.21980855874583</v>
      </c>
    </row>
    <row r="29" spans="1:10" x14ac:dyDescent="0.25">
      <c r="A29" s="28">
        <v>44377</v>
      </c>
      <c r="B29" s="29">
        <f t="shared" si="3"/>
        <v>-80</v>
      </c>
      <c r="C29" s="29">
        <f>-B18</f>
        <v>-1000</v>
      </c>
      <c r="D29" s="29">
        <f t="shared" si="4"/>
        <v>-1080</v>
      </c>
      <c r="E29" s="38">
        <f>(A29-'Вводные данные и сценарии'!$B$2)/365</f>
        <v>2.4986301369863013</v>
      </c>
      <c r="F29" s="39">
        <f t="shared" si="5"/>
        <v>-2205.2718360062113</v>
      </c>
    </row>
    <row r="31" spans="1:10" x14ac:dyDescent="0.25">
      <c r="A31" s="384" t="s">
        <v>576</v>
      </c>
      <c r="B31" s="385" t="s">
        <v>63</v>
      </c>
      <c r="C31" s="373"/>
      <c r="D31" s="373"/>
      <c r="E31" s="386" t="s">
        <v>588</v>
      </c>
      <c r="F31" s="387">
        <v>100</v>
      </c>
      <c r="G31" s="388">
        <f>F33</f>
        <v>0</v>
      </c>
      <c r="H31" s="373" t="s">
        <v>642</v>
      </c>
      <c r="I31" s="389" t="e">
        <f>F35</f>
        <v>#NUM!</v>
      </c>
      <c r="J31" s="373" t="s">
        <v>624</v>
      </c>
    </row>
    <row r="32" spans="1:10" x14ac:dyDescent="0.25">
      <c r="A32" t="s">
        <v>582</v>
      </c>
      <c r="B32" s="25">
        <f>VLOOKUP(A31,Активы!E:Y,21,0)/100</f>
        <v>0.08</v>
      </c>
      <c r="E32" t="s">
        <v>589</v>
      </c>
      <c r="F32" s="6"/>
    </row>
    <row r="33" spans="1:6" x14ac:dyDescent="0.25">
      <c r="A33" t="s">
        <v>585</v>
      </c>
      <c r="B33" s="22">
        <f>VLOOKUP(A31,Активы!E:Z,22,0)</f>
        <v>1000</v>
      </c>
      <c r="E33" t="s">
        <v>590</v>
      </c>
      <c r="F33" s="42">
        <f>F32*VLOOKUP(B34,'Курс валют'!$A$2:$B$37,2,0)</f>
        <v>0</v>
      </c>
    </row>
    <row r="34" spans="1:6" x14ac:dyDescent="0.25">
      <c r="A34" t="s">
        <v>586</v>
      </c>
      <c r="B34" s="234">
        <f>VLOOKUP(A31,Активы!E:Z,16,0)</f>
        <v>643</v>
      </c>
      <c r="E34" s="244" t="s">
        <v>607</v>
      </c>
      <c r="F34" s="245" t="e">
        <f>XIRR(D40:D48,A40:A48)</f>
        <v>#NUM!</v>
      </c>
    </row>
    <row r="35" spans="1:6" x14ac:dyDescent="0.25">
      <c r="B35" s="30"/>
      <c r="E35" s="241" t="s">
        <v>609</v>
      </c>
      <c r="F35" s="430" t="e">
        <f>-SUM(F41:F48)/(F32*(1+F34))</f>
        <v>#NUM!</v>
      </c>
    </row>
    <row r="36" spans="1:6" x14ac:dyDescent="0.25">
      <c r="B36" s="30"/>
    </row>
    <row r="37" spans="1:6" ht="30" x14ac:dyDescent="0.25">
      <c r="A37" s="205" t="s">
        <v>885</v>
      </c>
      <c r="B37" s="206" t="s">
        <v>583</v>
      </c>
      <c r="C37" s="161" t="s">
        <v>584</v>
      </c>
      <c r="D37" s="161" t="s">
        <v>587</v>
      </c>
      <c r="E37" s="148" t="s">
        <v>608</v>
      </c>
      <c r="F37" s="161" t="s">
        <v>610</v>
      </c>
    </row>
    <row r="38" spans="1:6" x14ac:dyDescent="0.25">
      <c r="A38" s="28">
        <v>43160</v>
      </c>
      <c r="B38" s="32"/>
      <c r="C38" s="26"/>
      <c r="D38" s="29"/>
      <c r="E38" s="26"/>
      <c r="F38" s="26"/>
    </row>
    <row r="39" spans="1:6" ht="15.75" thickBot="1" x14ac:dyDescent="0.3">
      <c r="A39" s="28">
        <v>43344</v>
      </c>
      <c r="B39" s="29">
        <f>-(A39-A38)/365*$B$32*$B$33</f>
        <v>-40.328767123287676</v>
      </c>
      <c r="C39" s="26"/>
      <c r="D39" s="29">
        <f>B39+C39</f>
        <v>-40.328767123287676</v>
      </c>
      <c r="E39" s="26"/>
      <c r="F39" s="26"/>
    </row>
    <row r="40" spans="1:6" ht="15.75" thickBot="1" x14ac:dyDescent="0.3">
      <c r="A40" s="199">
        <v>43465</v>
      </c>
      <c r="B40" s="200"/>
      <c r="C40" s="200"/>
      <c r="D40" s="201">
        <f>F32</f>
        <v>0</v>
      </c>
      <c r="E40" s="202"/>
      <c r="F40" s="203"/>
    </row>
    <row r="41" spans="1:6" x14ac:dyDescent="0.25">
      <c r="A41" s="28">
        <v>43525</v>
      </c>
      <c r="B41" s="29">
        <f>-(A41-A39)/365*$B$32*$B$33</f>
        <v>-39.671232876712331</v>
      </c>
      <c r="C41" s="26"/>
      <c r="D41" s="29">
        <f t="shared" ref="D41:D48" si="6">B41+C41</f>
        <v>-39.671232876712331</v>
      </c>
      <c r="E41" s="38">
        <f>(A41-'Вводные данные и сценарии'!$B$2)/365</f>
        <v>0.16438356164383561</v>
      </c>
      <c r="F41" s="39" t="e">
        <f>D41*E41/((1+$F$34)^(E41))</f>
        <v>#NUM!</v>
      </c>
    </row>
    <row r="42" spans="1:6" x14ac:dyDescent="0.25">
      <c r="A42" s="28">
        <v>43709</v>
      </c>
      <c r="B42" s="29">
        <f t="shared" ref="B42:B48" si="7">-(A42-A41)/365*$B$32*$B$33</f>
        <v>-40.328767123287676</v>
      </c>
      <c r="C42" s="26"/>
      <c r="D42" s="29">
        <f t="shared" si="6"/>
        <v>-40.328767123287676</v>
      </c>
      <c r="E42" s="38">
        <f>(A42-'Вводные данные и сценарии'!$B$2)/365</f>
        <v>0.66849315068493154</v>
      </c>
      <c r="F42" s="39" t="e">
        <f t="shared" ref="F42:F48" si="8">D42*E42/((1+$F$34)^(E42))</f>
        <v>#NUM!</v>
      </c>
    </row>
    <row r="43" spans="1:6" x14ac:dyDescent="0.25">
      <c r="A43" s="28">
        <v>43891</v>
      </c>
      <c r="B43" s="29">
        <f t="shared" si="7"/>
        <v>-39.890410958904113</v>
      </c>
      <c r="C43" s="26"/>
      <c r="D43" s="29">
        <f t="shared" si="6"/>
        <v>-39.890410958904113</v>
      </c>
      <c r="E43" s="38">
        <f>(A43-'Вводные данные и сценарии'!$B$2)/365</f>
        <v>1.167123287671233</v>
      </c>
      <c r="F43" s="39" t="e">
        <f t="shared" si="8"/>
        <v>#NUM!</v>
      </c>
    </row>
    <row r="44" spans="1:6" x14ac:dyDescent="0.25">
      <c r="A44" s="28">
        <v>44075</v>
      </c>
      <c r="B44" s="29">
        <f t="shared" si="7"/>
        <v>-40.328767123287676</v>
      </c>
      <c r="C44" s="26"/>
      <c r="D44" s="29">
        <f t="shared" si="6"/>
        <v>-40.328767123287676</v>
      </c>
      <c r="E44" s="38">
        <f>(A44-'Вводные данные и сценарии'!$B$2)/365</f>
        <v>1.6712328767123288</v>
      </c>
      <c r="F44" s="39" t="e">
        <f t="shared" si="8"/>
        <v>#NUM!</v>
      </c>
    </row>
    <row r="45" spans="1:6" x14ac:dyDescent="0.25">
      <c r="A45" s="28">
        <v>44256</v>
      </c>
      <c r="B45" s="29">
        <f t="shared" si="7"/>
        <v>-39.671232876712331</v>
      </c>
      <c r="C45" s="26"/>
      <c r="D45" s="29">
        <f t="shared" si="6"/>
        <v>-39.671232876712331</v>
      </c>
      <c r="E45" s="38">
        <f>(A45-'Вводные данные и сценарии'!$B$2)/365</f>
        <v>2.1671232876712327</v>
      </c>
      <c r="F45" s="39" t="e">
        <f t="shared" si="8"/>
        <v>#NUM!</v>
      </c>
    </row>
    <row r="46" spans="1:6" x14ac:dyDescent="0.25">
      <c r="A46" s="28">
        <v>44440</v>
      </c>
      <c r="B46" s="29">
        <f t="shared" si="7"/>
        <v>-40.328767123287676</v>
      </c>
      <c r="C46" s="26"/>
      <c r="D46" s="29">
        <f t="shared" si="6"/>
        <v>-40.328767123287676</v>
      </c>
      <c r="E46" s="38">
        <f>(A46-'Вводные данные и сценарии'!$B$2)/365</f>
        <v>2.6712328767123288</v>
      </c>
      <c r="F46" s="39" t="e">
        <f t="shared" si="8"/>
        <v>#NUM!</v>
      </c>
    </row>
    <row r="47" spans="1:6" x14ac:dyDescent="0.25">
      <c r="A47" s="28">
        <v>44621</v>
      </c>
      <c r="B47" s="29">
        <f t="shared" si="7"/>
        <v>-39.671232876712331</v>
      </c>
      <c r="C47" s="26"/>
      <c r="D47" s="29">
        <f t="shared" si="6"/>
        <v>-39.671232876712331</v>
      </c>
      <c r="E47" s="38">
        <f>(A47-'Вводные данные и сценарии'!$B$2)/365</f>
        <v>3.1671232876712327</v>
      </c>
      <c r="F47" s="39" t="e">
        <f t="shared" si="8"/>
        <v>#NUM!</v>
      </c>
    </row>
    <row r="48" spans="1:6" x14ac:dyDescent="0.25">
      <c r="A48" s="28">
        <v>44805</v>
      </c>
      <c r="B48" s="29">
        <f t="shared" si="7"/>
        <v>-40.328767123287676</v>
      </c>
      <c r="C48" s="29">
        <f>-B33</f>
        <v>-1000</v>
      </c>
      <c r="D48" s="29">
        <f t="shared" si="6"/>
        <v>-1040.3287671232877</v>
      </c>
      <c r="E48" s="38">
        <f>(A48-'Вводные данные и сценарии'!$B$2)/365</f>
        <v>3.6712328767123288</v>
      </c>
      <c r="F48" s="39" t="e">
        <f t="shared" si="8"/>
        <v>#NUM!</v>
      </c>
    </row>
    <row r="50" spans="1:10" x14ac:dyDescent="0.25">
      <c r="A50" s="384" t="s">
        <v>579</v>
      </c>
      <c r="B50" s="385" t="s">
        <v>90</v>
      </c>
      <c r="C50" s="373"/>
      <c r="D50" s="373"/>
      <c r="E50" s="386" t="s">
        <v>588</v>
      </c>
      <c r="F50" s="387">
        <v>98</v>
      </c>
      <c r="G50" s="388">
        <f>F52</f>
        <v>983.94520547945206</v>
      </c>
      <c r="H50" s="373" t="s">
        <v>642</v>
      </c>
      <c r="I50" s="389">
        <f>F54</f>
        <v>7.4454339611318208</v>
      </c>
      <c r="J50" s="373" t="s">
        <v>624</v>
      </c>
    </row>
    <row r="51" spans="1:10" x14ac:dyDescent="0.25">
      <c r="A51" t="s">
        <v>582</v>
      </c>
      <c r="B51" s="25">
        <f>VLOOKUP(A50,Активы!E:Y,21,0)/100</f>
        <v>0.09</v>
      </c>
      <c r="E51" t="s">
        <v>589</v>
      </c>
      <c r="F51" s="6">
        <f>B52*F50/100+B52*B51*('Вводные данные и сценарии'!$B$2-A57)/365</f>
        <v>983.94520547945206</v>
      </c>
    </row>
    <row r="52" spans="1:10" x14ac:dyDescent="0.25">
      <c r="A52" t="s">
        <v>585</v>
      </c>
      <c r="B52" s="22">
        <f>VLOOKUP(A50,Активы!E:Z,22,0)</f>
        <v>1000</v>
      </c>
      <c r="E52" t="s">
        <v>590</v>
      </c>
      <c r="F52" s="42">
        <f>F51*VLOOKUP(B53,'Курс валют'!$A$2:$B$37,2,0)</f>
        <v>983.94520547945206</v>
      </c>
    </row>
    <row r="53" spans="1:10" x14ac:dyDescent="0.25">
      <c r="A53" t="s">
        <v>586</v>
      </c>
      <c r="B53" s="234">
        <f>VLOOKUP(A50,Активы!E:Z,16,0)</f>
        <v>643</v>
      </c>
      <c r="E53" s="244" t="s">
        <v>607</v>
      </c>
      <c r="F53" s="245">
        <f>XIRR(D58:D74,A58:A74)</f>
        <v>9.2598196864128138E-2</v>
      </c>
    </row>
    <row r="54" spans="1:10" x14ac:dyDescent="0.25">
      <c r="B54" s="30"/>
      <c r="E54" s="241" t="s">
        <v>609</v>
      </c>
      <c r="F54" s="429">
        <f>-SUM(F59:F74)/(F51*(1+F53))</f>
        <v>7.4454339611318208</v>
      </c>
    </row>
    <row r="56" spans="1:10" ht="30" x14ac:dyDescent="0.25">
      <c r="A56" s="205" t="s">
        <v>885</v>
      </c>
      <c r="B56" s="206" t="s">
        <v>583</v>
      </c>
      <c r="C56" s="161" t="s">
        <v>584</v>
      </c>
      <c r="D56" s="161" t="s">
        <v>587</v>
      </c>
      <c r="E56" s="148" t="s">
        <v>608</v>
      </c>
      <c r="F56" s="161" t="s">
        <v>610</v>
      </c>
      <c r="G56" s="162" t="s">
        <v>606</v>
      </c>
    </row>
    <row r="57" spans="1:10" ht="15.75" thickBot="1" x14ac:dyDescent="0.3">
      <c r="A57" s="192">
        <v>43449</v>
      </c>
      <c r="B57" s="194"/>
      <c r="C57" s="194"/>
      <c r="D57" s="194"/>
      <c r="E57" s="194"/>
      <c r="F57" s="194"/>
      <c r="G57" s="194"/>
    </row>
    <row r="58" spans="1:10" ht="15.75" thickBot="1" x14ac:dyDescent="0.3">
      <c r="A58" s="199">
        <v>43465</v>
      </c>
      <c r="B58" s="200"/>
      <c r="C58" s="200"/>
      <c r="D58" s="201">
        <f>F51</f>
        <v>983.94520547945206</v>
      </c>
      <c r="E58" s="200"/>
      <c r="F58" s="200"/>
      <c r="G58" s="204"/>
    </row>
    <row r="59" spans="1:10" x14ac:dyDescent="0.25">
      <c r="A59" s="195">
        <v>43814</v>
      </c>
      <c r="B59" s="196">
        <f>-B52*B51</f>
        <v>-90</v>
      </c>
      <c r="C59" s="82">
        <v>-100</v>
      </c>
      <c r="D59" s="196">
        <f t="shared" ref="D59:D74" si="9">B59+C59</f>
        <v>-190</v>
      </c>
      <c r="E59" s="197">
        <f>(A59-'Вводные данные и сценарии'!$B$2)/365</f>
        <v>0.95616438356164379</v>
      </c>
      <c r="F59" s="198">
        <f>D59*E59/((1+$F$53)^(E59))</f>
        <v>-166.92124789901732</v>
      </c>
      <c r="G59" s="196">
        <f>B52+C59</f>
        <v>900</v>
      </c>
    </row>
    <row r="60" spans="1:10" x14ac:dyDescent="0.25">
      <c r="A60" s="28">
        <v>44180</v>
      </c>
      <c r="B60" s="136">
        <f t="shared" ref="B60:B74" si="10">-$G$59*$B$51</f>
        <v>-81</v>
      </c>
      <c r="C60" s="191"/>
      <c r="D60" s="29">
        <f t="shared" si="9"/>
        <v>-81</v>
      </c>
      <c r="E60" s="38">
        <f>(A60-'Вводные данные и сценарии'!$B$2)/365</f>
        <v>1.9589041095890412</v>
      </c>
      <c r="F60" s="39">
        <f t="shared" ref="F60:F74" si="11">D60*E60/((1+$F$53)^(E60))</f>
        <v>-133.40060676940584</v>
      </c>
      <c r="G60" s="26"/>
    </row>
    <row r="61" spans="1:10" x14ac:dyDescent="0.25">
      <c r="A61" s="28">
        <v>44545</v>
      </c>
      <c r="B61" s="136">
        <f t="shared" si="10"/>
        <v>-81</v>
      </c>
      <c r="C61" s="191"/>
      <c r="D61" s="29">
        <f t="shared" si="9"/>
        <v>-81</v>
      </c>
      <c r="E61" s="38">
        <f>(A61-'Вводные данные и сценарии'!$B$2)/365</f>
        <v>2.9589041095890409</v>
      </c>
      <c r="F61" s="39">
        <f t="shared" si="11"/>
        <v>-184.42298165643177</v>
      </c>
      <c r="G61" s="26"/>
    </row>
    <row r="62" spans="1:10" x14ac:dyDescent="0.25">
      <c r="A62" s="28">
        <v>44910</v>
      </c>
      <c r="B62" s="136">
        <f t="shared" si="10"/>
        <v>-81</v>
      </c>
      <c r="C62" s="191"/>
      <c r="D62" s="29">
        <f t="shared" si="9"/>
        <v>-81</v>
      </c>
      <c r="E62" s="38">
        <f>(A62-'Вводные данные и сценарии'!$B$2)/365</f>
        <v>3.9589041095890409</v>
      </c>
      <c r="F62" s="39">
        <f t="shared" si="11"/>
        <v>-225.83884879519786</v>
      </c>
      <c r="G62" s="26"/>
    </row>
    <row r="63" spans="1:10" x14ac:dyDescent="0.25">
      <c r="A63" s="28">
        <v>45275</v>
      </c>
      <c r="B63" s="136">
        <f t="shared" si="10"/>
        <v>-81</v>
      </c>
      <c r="C63" s="191"/>
      <c r="D63" s="29">
        <f t="shared" si="9"/>
        <v>-81</v>
      </c>
      <c r="E63" s="38">
        <f>(A63-'Вводные данные и сценарии'!$B$2)/365</f>
        <v>4.9589041095890414</v>
      </c>
      <c r="F63" s="39">
        <f t="shared" si="11"/>
        <v>-258.91004468408266</v>
      </c>
      <c r="G63" s="26"/>
    </row>
    <row r="64" spans="1:10" x14ac:dyDescent="0.25">
      <c r="A64" s="28">
        <v>45641</v>
      </c>
      <c r="B64" s="136">
        <f t="shared" si="10"/>
        <v>-81</v>
      </c>
      <c r="C64" s="191"/>
      <c r="D64" s="29">
        <f t="shared" si="9"/>
        <v>-81</v>
      </c>
      <c r="E64" s="38">
        <f>(A64-'Вводные данные и сценарии'!$B$2)/365</f>
        <v>5.9616438356164387</v>
      </c>
      <c r="F64" s="39">
        <f t="shared" si="11"/>
        <v>-284.81533261068597</v>
      </c>
      <c r="G64" s="26"/>
    </row>
    <row r="65" spans="1:10" x14ac:dyDescent="0.25">
      <c r="A65" s="28">
        <v>46006</v>
      </c>
      <c r="B65" s="136">
        <f t="shared" si="10"/>
        <v>-81</v>
      </c>
      <c r="C65" s="191"/>
      <c r="D65" s="29">
        <f t="shared" si="9"/>
        <v>-81</v>
      </c>
      <c r="E65" s="38">
        <f>(A65-'Вводные данные и сценарии'!$B$2)/365</f>
        <v>6.9616438356164387</v>
      </c>
      <c r="F65" s="39">
        <f t="shared" si="11"/>
        <v>-304.40281181601483</v>
      </c>
      <c r="G65" s="26"/>
    </row>
    <row r="66" spans="1:10" x14ac:dyDescent="0.25">
      <c r="A66" s="28">
        <v>46371</v>
      </c>
      <c r="B66" s="136">
        <f t="shared" si="10"/>
        <v>-81</v>
      </c>
      <c r="C66" s="191"/>
      <c r="D66" s="29">
        <f t="shared" si="9"/>
        <v>-81</v>
      </c>
      <c r="E66" s="38">
        <f>(A66-'Вводные данные и сценарии'!$B$2)/365</f>
        <v>7.9616438356164387</v>
      </c>
      <c r="F66" s="39">
        <f t="shared" si="11"/>
        <v>-318.62446937435169</v>
      </c>
      <c r="G66" s="26"/>
    </row>
    <row r="67" spans="1:10" x14ac:dyDescent="0.25">
      <c r="A67" s="28">
        <v>46736</v>
      </c>
      <c r="B67" s="136">
        <f t="shared" si="10"/>
        <v>-81</v>
      </c>
      <c r="C67" s="191"/>
      <c r="D67" s="29">
        <f t="shared" si="9"/>
        <v>-81</v>
      </c>
      <c r="E67" s="38">
        <f>(A67-'Вводные данные и сценарии'!$B$2)/365</f>
        <v>8.9616438356164387</v>
      </c>
      <c r="F67" s="39">
        <f t="shared" si="11"/>
        <v>-328.2491271507925</v>
      </c>
      <c r="G67" s="26"/>
    </row>
    <row r="68" spans="1:10" x14ac:dyDescent="0.25">
      <c r="A68" s="28">
        <v>47102</v>
      </c>
      <c r="B68" s="136">
        <f t="shared" si="10"/>
        <v>-81</v>
      </c>
      <c r="C68" s="191"/>
      <c r="D68" s="29">
        <f t="shared" si="9"/>
        <v>-81</v>
      </c>
      <c r="E68" s="38">
        <f>(A68-'Вводные данные и сценарии'!$B$2)/365</f>
        <v>9.9643835616438352</v>
      </c>
      <c r="F68" s="39">
        <f>D68*E68/((1+$F$53)^(E68))</f>
        <v>-333.9646398858859</v>
      </c>
      <c r="G68" s="26"/>
    </row>
    <row r="69" spans="1:10" x14ac:dyDescent="0.25">
      <c r="A69" s="28">
        <v>47467</v>
      </c>
      <c r="B69" s="136">
        <f t="shared" si="10"/>
        <v>-81</v>
      </c>
      <c r="C69" s="191"/>
      <c r="D69" s="29">
        <f t="shared" si="9"/>
        <v>-81</v>
      </c>
      <c r="E69" s="38">
        <f>(A69-'Вводные данные и сценарии'!$B$2)/365</f>
        <v>10.964383561643835</v>
      </c>
      <c r="F69" s="39">
        <f t="shared" si="11"/>
        <v>-336.33633699738328</v>
      </c>
      <c r="G69" s="26"/>
    </row>
    <row r="70" spans="1:10" x14ac:dyDescent="0.25">
      <c r="A70" s="28">
        <v>47832</v>
      </c>
      <c r="B70" s="136">
        <f t="shared" si="10"/>
        <v>-81</v>
      </c>
      <c r="C70" s="191"/>
      <c r="D70" s="29">
        <f t="shared" si="9"/>
        <v>-81</v>
      </c>
      <c r="E70" s="38">
        <f>(A70-'Вводные данные и сценарии'!$B$2)/365</f>
        <v>11.964383561643835</v>
      </c>
      <c r="F70" s="39">
        <f t="shared" si="11"/>
        <v>-335.90728149215278</v>
      </c>
      <c r="G70" s="26"/>
    </row>
    <row r="71" spans="1:10" x14ac:dyDescent="0.25">
      <c r="A71" s="28">
        <v>48197</v>
      </c>
      <c r="B71" s="136">
        <f t="shared" si="10"/>
        <v>-81</v>
      </c>
      <c r="C71" s="191"/>
      <c r="D71" s="29">
        <f t="shared" si="9"/>
        <v>-81</v>
      </c>
      <c r="E71" s="38">
        <f>(A71-'Вводные данные и сценарии'!$B$2)/365</f>
        <v>12.964383561643835</v>
      </c>
      <c r="F71" s="39">
        <f t="shared" si="11"/>
        <v>-333.13516845389285</v>
      </c>
      <c r="G71" s="26"/>
    </row>
    <row r="72" spans="1:10" x14ac:dyDescent="0.25">
      <c r="A72" s="28">
        <v>48563</v>
      </c>
      <c r="B72" s="136">
        <f t="shared" si="10"/>
        <v>-81</v>
      </c>
      <c r="C72" s="191"/>
      <c r="D72" s="29">
        <f t="shared" si="9"/>
        <v>-81</v>
      </c>
      <c r="E72" s="38">
        <f>(A72-'Вводные данные и сценарии'!$B$2)/365</f>
        <v>13.967123287671233</v>
      </c>
      <c r="F72" s="39">
        <f t="shared" si="11"/>
        <v>-328.40497476935275</v>
      </c>
      <c r="G72" s="26"/>
    </row>
    <row r="73" spans="1:10" x14ac:dyDescent="0.25">
      <c r="A73" s="28">
        <v>48928</v>
      </c>
      <c r="B73" s="136">
        <f t="shared" si="10"/>
        <v>-81</v>
      </c>
      <c r="C73" s="191"/>
      <c r="D73" s="29">
        <f t="shared" si="9"/>
        <v>-81</v>
      </c>
      <c r="E73" s="38">
        <f>(A73-'Вводные данные и сценарии'!$B$2)/365</f>
        <v>14.967123287671233</v>
      </c>
      <c r="F73" s="39">
        <f t="shared" si="11"/>
        <v>-322.09250367047366</v>
      </c>
      <c r="G73" s="26"/>
    </row>
    <row r="74" spans="1:10" x14ac:dyDescent="0.25">
      <c r="A74" s="28">
        <v>49293</v>
      </c>
      <c r="B74" s="136">
        <f t="shared" si="10"/>
        <v>-81</v>
      </c>
      <c r="C74" s="191">
        <v>-900</v>
      </c>
      <c r="D74" s="29">
        <f t="shared" si="9"/>
        <v>-981</v>
      </c>
      <c r="E74" s="38">
        <f>(A74-'Вводные данные и сценарии'!$B$2)/365</f>
        <v>15.967123287671233</v>
      </c>
      <c r="F74" s="39">
        <f t="shared" si="11"/>
        <v>-3808.8377150691085</v>
      </c>
      <c r="G74" s="26"/>
    </row>
    <row r="75" spans="1:10" x14ac:dyDescent="0.25">
      <c r="A75" s="24"/>
    </row>
    <row r="77" spans="1:10" x14ac:dyDescent="0.25">
      <c r="A77" s="384" t="s">
        <v>913</v>
      </c>
      <c r="B77" s="385"/>
      <c r="C77" s="373"/>
      <c r="D77" s="373"/>
      <c r="E77" s="386"/>
      <c r="F77" s="387"/>
      <c r="G77" s="388">
        <f>E80</f>
        <v>71194993.523287684</v>
      </c>
      <c r="H77" s="373" t="s">
        <v>648</v>
      </c>
      <c r="I77" s="389">
        <f>E82</f>
        <v>1.9465697286057404</v>
      </c>
      <c r="J77" s="373" t="s">
        <v>624</v>
      </c>
    </row>
    <row r="78" spans="1:10" ht="30" x14ac:dyDescent="0.25">
      <c r="A78" s="45" t="s">
        <v>611</v>
      </c>
      <c r="B78" s="22">
        <f>VLOOKUP(A77,Активы!E:Z,20,0)</f>
        <v>1000000</v>
      </c>
    </row>
    <row r="79" spans="1:10" x14ac:dyDescent="0.25">
      <c r="A79" t="s">
        <v>586</v>
      </c>
      <c r="B79" s="37">
        <f>VLOOKUP(A77,Активы!E:Z,16,0)</f>
        <v>840</v>
      </c>
      <c r="D79" t="s">
        <v>589</v>
      </c>
      <c r="E79" s="6">
        <f>B78+B78*B80*(A86-A85)/365</f>
        <v>1024821.9178082192</v>
      </c>
    </row>
    <row r="80" spans="1:10" x14ac:dyDescent="0.25">
      <c r="A80" t="s">
        <v>582</v>
      </c>
      <c r="B80" s="25">
        <f>VLOOKUP(A77,Активы!E:Z,21,0)/100</f>
        <v>0.03</v>
      </c>
      <c r="D80" t="s">
        <v>590</v>
      </c>
      <c r="E80" s="6">
        <f>E79*VLOOKUP(B79,'Курс валют'!$A$2:$B$37,2,0)</f>
        <v>71194993.523287684</v>
      </c>
    </row>
    <row r="81" spans="1:10" x14ac:dyDescent="0.25">
      <c r="A81" t="s">
        <v>613</v>
      </c>
      <c r="B81" s="24">
        <f>VLOOKUP(A77,Активы!E:Z,17,0)</f>
        <v>44196</v>
      </c>
      <c r="D81" s="244" t="s">
        <v>607</v>
      </c>
      <c r="E81" s="245">
        <f>XIRR(B86:B87,A86:A87)</f>
        <v>2.8855893015861511E-2</v>
      </c>
    </row>
    <row r="82" spans="1:10" x14ac:dyDescent="0.25">
      <c r="A82" t="s">
        <v>612</v>
      </c>
      <c r="B82" s="24">
        <f>VLOOKUP(A77,Активы!E:Z,18,0)</f>
        <v>43163</v>
      </c>
      <c r="D82" s="241" t="s">
        <v>609</v>
      </c>
      <c r="E82" s="430">
        <f>-SUM(D87)/(E79*(1+E81))</f>
        <v>1.9465697286057404</v>
      </c>
    </row>
    <row r="83" spans="1:10" x14ac:dyDescent="0.25">
      <c r="B83" s="24"/>
    </row>
    <row r="84" spans="1:10" ht="30" x14ac:dyDescent="0.25">
      <c r="A84" s="205" t="s">
        <v>885</v>
      </c>
      <c r="B84" s="161" t="s">
        <v>587</v>
      </c>
      <c r="C84" s="148" t="s">
        <v>608</v>
      </c>
      <c r="D84" s="162" t="s">
        <v>615</v>
      </c>
    </row>
    <row r="85" spans="1:10" ht="15.75" thickBot="1" x14ac:dyDescent="0.3">
      <c r="A85" s="192">
        <v>43163</v>
      </c>
      <c r="B85" s="207"/>
      <c r="C85" s="194"/>
      <c r="D85" s="194"/>
    </row>
    <row r="86" spans="1:10" ht="15.75" thickBot="1" x14ac:dyDescent="0.3">
      <c r="A86" s="199">
        <v>43465</v>
      </c>
      <c r="B86" s="208">
        <f>E79</f>
        <v>1024821.9178082192</v>
      </c>
      <c r="C86" s="200"/>
      <c r="D86" s="204"/>
    </row>
    <row r="87" spans="1:10" x14ac:dyDescent="0.25">
      <c r="A87" s="195">
        <v>44196</v>
      </c>
      <c r="B87" s="196">
        <f>-B78-B78*B80*(A87-A85)/365</f>
        <v>-1084904.1095890412</v>
      </c>
      <c r="C87" s="197">
        <f>(A87-'Вводные данные и сценарии'!$B$2)/365</f>
        <v>2.0027397260273974</v>
      </c>
      <c r="D87" s="198">
        <f>B87*C87/((1+$E$81)^(C87))</f>
        <v>-2052451.5775715276</v>
      </c>
    </row>
    <row r="89" spans="1:10" x14ac:dyDescent="0.25">
      <c r="A89" s="384" t="s">
        <v>915</v>
      </c>
      <c r="B89" s="385"/>
      <c r="C89" s="373"/>
      <c r="D89" s="373"/>
      <c r="E89" s="386"/>
      <c r="F89" s="387"/>
      <c r="G89" s="388">
        <f>E92</f>
        <v>1057917.8082191781</v>
      </c>
      <c r="H89" s="373" t="s">
        <v>648</v>
      </c>
      <c r="I89" s="389">
        <f>E94</f>
        <v>0.9379387437654122</v>
      </c>
      <c r="J89" s="373" t="s">
        <v>624</v>
      </c>
    </row>
    <row r="90" spans="1:10" ht="30" x14ac:dyDescent="0.25">
      <c r="A90" s="45" t="s">
        <v>611</v>
      </c>
      <c r="B90" s="22">
        <f>VLOOKUP(A89,Активы!E:Z,20,0)</f>
        <v>1000000</v>
      </c>
    </row>
    <row r="91" spans="1:10" x14ac:dyDescent="0.25">
      <c r="A91" t="s">
        <v>586</v>
      </c>
      <c r="B91" s="37">
        <f>VLOOKUP(A89,Активы!E:Z,16,0)</f>
        <v>643</v>
      </c>
      <c r="D91" t="s">
        <v>589</v>
      </c>
      <c r="E91" s="6">
        <f>B90+B90*B92*(A98-A97)/365</f>
        <v>1057917.8082191781</v>
      </c>
    </row>
    <row r="92" spans="1:10" x14ac:dyDescent="0.25">
      <c r="A92" t="s">
        <v>582</v>
      </c>
      <c r="B92" s="25">
        <f>VLOOKUP(A89,Активы!E:Z,21,0)/100</f>
        <v>7.0000000000000007E-2</v>
      </c>
      <c r="D92" t="s">
        <v>590</v>
      </c>
      <c r="E92" s="6">
        <f>E91*VLOOKUP(B91,'Курс валют'!$A$2:$B$37,2,0)</f>
        <v>1057917.8082191781</v>
      </c>
    </row>
    <row r="93" spans="1:10" ht="60" x14ac:dyDescent="0.25">
      <c r="A93" s="45" t="s">
        <v>616</v>
      </c>
      <c r="B93" s="24">
        <f>VLOOKUP(A89,Активы!E:Z,17,0)</f>
        <v>43830</v>
      </c>
      <c r="D93" s="244" t="s">
        <v>607</v>
      </c>
      <c r="E93" s="431">
        <f>XIRR(B98:B99,A98:A99)</f>
        <v>6.6167709231376645E-2</v>
      </c>
    </row>
    <row r="94" spans="1:10" x14ac:dyDescent="0.25">
      <c r="A94" t="s">
        <v>612</v>
      </c>
      <c r="B94" s="24">
        <f>VLOOKUP(A89,Активы!E:Z,18,0)</f>
        <v>43163</v>
      </c>
      <c r="D94" s="241" t="s">
        <v>609</v>
      </c>
      <c r="E94" s="429">
        <f>-SUM(D99)/(E91*(1+E93))</f>
        <v>0.9379387437654122</v>
      </c>
    </row>
    <row r="96" spans="1:10" ht="30" x14ac:dyDescent="0.25">
      <c r="A96" s="205" t="s">
        <v>885</v>
      </c>
      <c r="B96" s="161" t="s">
        <v>587</v>
      </c>
      <c r="C96" s="148" t="s">
        <v>608</v>
      </c>
      <c r="D96" s="162" t="s">
        <v>615</v>
      </c>
    </row>
    <row r="97" spans="1:10" ht="15.75" thickBot="1" x14ac:dyDescent="0.3">
      <c r="A97" s="192">
        <v>43163</v>
      </c>
      <c r="B97" s="207"/>
      <c r="C97" s="194"/>
      <c r="D97" s="194"/>
    </row>
    <row r="98" spans="1:10" ht="15.75" thickBot="1" x14ac:dyDescent="0.3">
      <c r="A98" s="199">
        <v>43465</v>
      </c>
      <c r="B98" s="208">
        <f>E91</f>
        <v>1057917.8082191781</v>
      </c>
      <c r="C98" s="200"/>
      <c r="D98" s="204"/>
    </row>
    <row r="99" spans="1:10" x14ac:dyDescent="0.25">
      <c r="A99" s="195">
        <f>B93</f>
        <v>43830</v>
      </c>
      <c r="B99" s="196">
        <f>-B90-B90*B92*(A99-A97)/365</f>
        <v>-1127917.8082191781</v>
      </c>
      <c r="C99" s="197">
        <f>(A99-'Вводные данные и сценарии'!$B$2)/365</f>
        <v>1</v>
      </c>
      <c r="D99" s="198">
        <f>B99*C99/((1+$E$93)^(C99))</f>
        <v>-1057917.8101654556</v>
      </c>
    </row>
    <row r="101" spans="1:10" x14ac:dyDescent="0.25">
      <c r="A101" s="384" t="s">
        <v>578</v>
      </c>
      <c r="B101" s="385" t="s">
        <v>24</v>
      </c>
      <c r="C101" s="373" t="s">
        <v>604</v>
      </c>
      <c r="D101" s="373">
        <f>VLOOKUP(A101,Активы!E:T,16,0)</f>
        <v>643</v>
      </c>
      <c r="E101" s="386" t="s">
        <v>921</v>
      </c>
      <c r="F101" s="387">
        <f>VLOOKUP(A101,Активы!E:Z,22,0)</f>
        <v>1000</v>
      </c>
      <c r="G101" s="388">
        <f>98.7880327868852/100*F101*VLOOKUP(D101,'Курс валют'!$A$2:$B$37,2,0)</f>
        <v>987.88032786885196</v>
      </c>
      <c r="H101" s="373" t="s">
        <v>922</v>
      </c>
      <c r="I101" s="389"/>
      <c r="J101" s="373"/>
    </row>
    <row r="102" spans="1:10" x14ac:dyDescent="0.25">
      <c r="A102" s="384" t="s">
        <v>581</v>
      </c>
      <c r="B102" s="385" t="s">
        <v>25</v>
      </c>
      <c r="C102" s="373" t="s">
        <v>604</v>
      </c>
      <c r="D102" s="373">
        <f>VLOOKUP(A102,Активы!E:T,16,0)</f>
        <v>840</v>
      </c>
      <c r="E102" s="386" t="s">
        <v>921</v>
      </c>
      <c r="F102" s="387">
        <f>VLOOKUP(A102,Активы!E:Z,22,0)</f>
        <v>14.394578425981637</v>
      </c>
      <c r="G102" s="388">
        <f>107.643333333333/100*F101*VLOOKUP(D101,'Курс валют'!$A$2:$B$37,2,0)</f>
        <v>1076.43333333333</v>
      </c>
      <c r="H102" s="373" t="s">
        <v>922</v>
      </c>
      <c r="I102" s="389"/>
      <c r="J102" s="373"/>
    </row>
    <row r="104" spans="1:10" x14ac:dyDescent="0.25">
      <c r="A104" s="384" t="s">
        <v>917</v>
      </c>
      <c r="B104" s="385"/>
      <c r="C104" s="373"/>
      <c r="D104" s="373"/>
      <c r="E104" s="386"/>
      <c r="F104" s="387"/>
      <c r="G104" s="388">
        <f>B105*(1+B106*('Вводные данные и сценарии'!$B$2-'Cash flow'!B108)/365)*VLOOKUP(B109,'Курс валют'!$A$2:$B$37,2,0)</f>
        <v>3000000</v>
      </c>
      <c r="H104" s="373" t="s">
        <v>648</v>
      </c>
      <c r="I104" s="389">
        <f>E106</f>
        <v>4.9025807107211783</v>
      </c>
      <c r="J104" s="373" t="s">
        <v>624</v>
      </c>
    </row>
    <row r="105" spans="1:10" x14ac:dyDescent="0.25">
      <c r="A105" s="146" t="s">
        <v>778</v>
      </c>
      <c r="B105" s="8">
        <f>VLOOKUP(A104,Активы!E:Z,20,0)</f>
        <v>3000000</v>
      </c>
      <c r="D105" s="244" t="s">
        <v>607</v>
      </c>
      <c r="E105" s="245">
        <f>XIRR(H113:H125,C113:C125)</f>
        <v>9.9921971559524564E-2</v>
      </c>
    </row>
    <row r="106" spans="1:10" x14ac:dyDescent="0.25">
      <c r="A106" s="146" t="s">
        <v>779</v>
      </c>
      <c r="B106" s="235">
        <f>VLOOKUP(A104,Активы!E:Z,21,0)/100</f>
        <v>0.1</v>
      </c>
      <c r="D106" s="241" t="s">
        <v>609</v>
      </c>
      <c r="E106" s="243">
        <f>-SUM(J114:J125)/(B105*(1+E105))</f>
        <v>4.9025807107211783</v>
      </c>
    </row>
    <row r="107" spans="1:10" x14ac:dyDescent="0.25">
      <c r="A107" s="146" t="s">
        <v>621</v>
      </c>
      <c r="B107" s="22">
        <f>ROUND((VLOOKUP(A104,Активы!E:Z,17,0)-B108)/365,0)</f>
        <v>12</v>
      </c>
    </row>
    <row r="108" spans="1:10" x14ac:dyDescent="0.25">
      <c r="A108" s="146" t="s">
        <v>780</v>
      </c>
      <c r="B108" s="24">
        <f>VLOOKUP(A104,Активы!E:Z,18,0)</f>
        <v>43465</v>
      </c>
    </row>
    <row r="109" spans="1:10" x14ac:dyDescent="0.25">
      <c r="A109" s="146" t="s">
        <v>604</v>
      </c>
      <c r="B109" s="37">
        <f>VLOOKUP(A104,Активы!E:Z,16,0)</f>
        <v>643</v>
      </c>
    </row>
    <row r="110" spans="1:10" x14ac:dyDescent="0.25">
      <c r="A110" s="146"/>
      <c r="B110" s="147"/>
    </row>
    <row r="111" spans="1:10" x14ac:dyDescent="0.25">
      <c r="A111" s="456" t="s">
        <v>781</v>
      </c>
      <c r="B111" s="456" t="s">
        <v>782</v>
      </c>
      <c r="C111" s="457" t="s">
        <v>783</v>
      </c>
      <c r="D111" s="456" t="s">
        <v>784</v>
      </c>
      <c r="E111" s="456"/>
      <c r="F111" s="456"/>
      <c r="G111" s="456"/>
    </row>
    <row r="112" spans="1:10" ht="30" x14ac:dyDescent="0.25">
      <c r="A112" s="456"/>
      <c r="B112" s="456"/>
      <c r="C112" s="457"/>
      <c r="D112" s="137" t="s">
        <v>603</v>
      </c>
      <c r="E112" s="137" t="s">
        <v>785</v>
      </c>
      <c r="F112" s="137" t="s">
        <v>786</v>
      </c>
      <c r="G112" s="126" t="s">
        <v>787</v>
      </c>
      <c r="H112" s="148" t="s">
        <v>614</v>
      </c>
      <c r="I112" s="148" t="s">
        <v>608</v>
      </c>
      <c r="J112" s="162" t="s">
        <v>615</v>
      </c>
    </row>
    <row r="113" spans="1:10" x14ac:dyDescent="0.25">
      <c r="A113" s="26" t="s">
        <v>788</v>
      </c>
      <c r="B113" s="26"/>
      <c r="C113" s="28">
        <f>B108</f>
        <v>43465</v>
      </c>
      <c r="D113" s="1">
        <f>E113+F113</f>
        <v>5283478.830298109</v>
      </c>
      <c r="E113" s="29">
        <f>SUM(E114:E125)</f>
        <v>2999999.9999999995</v>
      </c>
      <c r="F113" s="29">
        <f>SUM(F114:F125)</f>
        <v>2283478.8302981099</v>
      </c>
      <c r="G113" s="29">
        <f>B105</f>
        <v>3000000</v>
      </c>
      <c r="H113" s="29">
        <f>B105</f>
        <v>3000000</v>
      </c>
      <c r="I113" s="26"/>
      <c r="J113" s="26"/>
    </row>
    <row r="114" spans="1:10" x14ac:dyDescent="0.25">
      <c r="A114" s="26">
        <v>1</v>
      </c>
      <c r="B114" s="26">
        <f t="shared" ref="B114:B125" si="12">A114</f>
        <v>1</v>
      </c>
      <c r="C114" s="28">
        <f t="shared" ref="C114:C125" si="13">DATE(YEAR(C113)+1,MONTH(C113),DAY(C113))</f>
        <v>43830</v>
      </c>
      <c r="D114" s="1">
        <f>ROUNDUP($B$105*$B$106/(1-(1+$B$106)^(-$B$107)),0)</f>
        <v>440290</v>
      </c>
      <c r="E114" s="29">
        <f t="shared" ref="E114:E125" si="14">D114-F114</f>
        <v>140290</v>
      </c>
      <c r="F114" s="1">
        <f>G113*$B$106</f>
        <v>300000</v>
      </c>
      <c r="G114" s="29">
        <f t="shared" ref="G114:G125" si="15">G113-E114</f>
        <v>2859710</v>
      </c>
      <c r="H114" s="29">
        <f>-D114</f>
        <v>-440290</v>
      </c>
      <c r="I114" s="39">
        <f>(C114-'Вводные данные и сценарии'!$B$2)/365</f>
        <v>1</v>
      </c>
      <c r="J114" s="39">
        <f>H114*I114/((1+$E$105)^(I114))</f>
        <v>-400292.0310571983</v>
      </c>
    </row>
    <row r="115" spans="1:10" x14ac:dyDescent="0.25">
      <c r="A115" s="26">
        <v>2</v>
      </c>
      <c r="B115" s="26">
        <f t="shared" si="12"/>
        <v>2</v>
      </c>
      <c r="C115" s="28">
        <f t="shared" si="13"/>
        <v>44196</v>
      </c>
      <c r="D115" s="1">
        <f t="shared" ref="D115:D124" si="16">ROUNDUP($B$105*$B$106/(1-(1+$B$106)^(-$B$107)),0)</f>
        <v>440290</v>
      </c>
      <c r="E115" s="29">
        <f t="shared" si="14"/>
        <v>154319</v>
      </c>
      <c r="F115" s="1">
        <f t="shared" ref="F115:F125" si="17">G114*$B$106</f>
        <v>285971</v>
      </c>
      <c r="G115" s="29">
        <f t="shared" si="15"/>
        <v>2705391</v>
      </c>
      <c r="H115" s="29">
        <f t="shared" ref="H115:H125" si="18">-D115</f>
        <v>-440290</v>
      </c>
      <c r="I115" s="39">
        <f>(C115-'Вводные данные и сценарии'!$B$2)/365</f>
        <v>2.0027397260273974</v>
      </c>
      <c r="J115" s="39">
        <f t="shared" ref="J115:J125" si="19">H115*I115/((1+$E$105)^(I115))</f>
        <v>-728662.23106708622</v>
      </c>
    </row>
    <row r="116" spans="1:10" x14ac:dyDescent="0.25">
      <c r="A116" s="26">
        <v>3</v>
      </c>
      <c r="B116" s="26">
        <f t="shared" si="12"/>
        <v>3</v>
      </c>
      <c r="C116" s="28">
        <f t="shared" si="13"/>
        <v>44561</v>
      </c>
      <c r="D116" s="1">
        <f t="shared" si="16"/>
        <v>440290</v>
      </c>
      <c r="E116" s="29">
        <f t="shared" si="14"/>
        <v>169750.89999999997</v>
      </c>
      <c r="F116" s="1">
        <f t="shared" si="17"/>
        <v>270539.10000000003</v>
      </c>
      <c r="G116" s="29">
        <f t="shared" si="15"/>
        <v>2535640.1</v>
      </c>
      <c r="H116" s="29">
        <f t="shared" si="18"/>
        <v>-440290</v>
      </c>
      <c r="I116" s="39">
        <f>(C116-'Вводные данные и сценарии'!$B$2)/365</f>
        <v>3.0027397260273974</v>
      </c>
      <c r="J116" s="39">
        <f t="shared" si="19"/>
        <v>-993247.67926291458</v>
      </c>
    </row>
    <row r="117" spans="1:10" x14ac:dyDescent="0.25">
      <c r="A117" s="26">
        <v>4</v>
      </c>
      <c r="B117" s="26">
        <f t="shared" si="12"/>
        <v>4</v>
      </c>
      <c r="C117" s="28">
        <f t="shared" si="13"/>
        <v>44926</v>
      </c>
      <c r="D117" s="1">
        <f t="shared" si="16"/>
        <v>440290</v>
      </c>
      <c r="E117" s="29">
        <f t="shared" si="14"/>
        <v>186725.99</v>
      </c>
      <c r="F117" s="1">
        <f t="shared" si="17"/>
        <v>253564.01</v>
      </c>
      <c r="G117" s="29">
        <f t="shared" si="15"/>
        <v>2348914.1100000003</v>
      </c>
      <c r="H117" s="29">
        <f t="shared" si="18"/>
        <v>-440290</v>
      </c>
      <c r="I117" s="39">
        <f>(C117-'Вводные данные и сценарии'!$B$2)/365</f>
        <v>4.0027397260273974</v>
      </c>
      <c r="J117" s="39">
        <f t="shared" si="19"/>
        <v>-1203747.3481072779</v>
      </c>
    </row>
    <row r="118" spans="1:10" x14ac:dyDescent="0.25">
      <c r="A118" s="26">
        <v>5</v>
      </c>
      <c r="B118" s="26">
        <f t="shared" si="12"/>
        <v>5</v>
      </c>
      <c r="C118" s="28">
        <f t="shared" si="13"/>
        <v>45291</v>
      </c>
      <c r="D118" s="1">
        <f t="shared" si="16"/>
        <v>440290</v>
      </c>
      <c r="E118" s="29">
        <f t="shared" si="14"/>
        <v>205398.58899999995</v>
      </c>
      <c r="F118" s="1">
        <f t="shared" si="17"/>
        <v>234891.41100000005</v>
      </c>
      <c r="G118" s="29">
        <f t="shared" si="15"/>
        <v>2143515.5210000002</v>
      </c>
      <c r="H118" s="29">
        <f t="shared" si="18"/>
        <v>-440290</v>
      </c>
      <c r="I118" s="39">
        <f>(C118-'Вводные данные и сценарии'!$B$2)/365</f>
        <v>5.0027397260273974</v>
      </c>
      <c r="J118" s="39">
        <f t="shared" si="19"/>
        <v>-1367804.4843144098</v>
      </c>
    </row>
    <row r="119" spans="1:10" x14ac:dyDescent="0.25">
      <c r="A119" s="26">
        <v>6</v>
      </c>
      <c r="B119" s="26">
        <f t="shared" si="12"/>
        <v>6</v>
      </c>
      <c r="C119" s="28">
        <f t="shared" si="13"/>
        <v>45657</v>
      </c>
      <c r="D119" s="1">
        <f t="shared" si="16"/>
        <v>440290</v>
      </c>
      <c r="E119" s="29">
        <f t="shared" si="14"/>
        <v>225938.44789999997</v>
      </c>
      <c r="F119" s="1">
        <f t="shared" si="17"/>
        <v>214351.55210000003</v>
      </c>
      <c r="G119" s="29">
        <f t="shared" si="15"/>
        <v>1917577.0731000002</v>
      </c>
      <c r="H119" s="29">
        <f t="shared" si="18"/>
        <v>-440290</v>
      </c>
      <c r="I119" s="39">
        <f>(C119-'Вводные данные и сценарии'!$B$2)/365</f>
        <v>6.0054794520547947</v>
      </c>
      <c r="J119" s="39">
        <f t="shared" si="19"/>
        <v>-1492411.552620616</v>
      </c>
    </row>
    <row r="120" spans="1:10" x14ac:dyDescent="0.25">
      <c r="A120" s="26">
        <v>7</v>
      </c>
      <c r="B120" s="26">
        <f t="shared" si="12"/>
        <v>7</v>
      </c>
      <c r="C120" s="28">
        <f t="shared" si="13"/>
        <v>46022</v>
      </c>
      <c r="D120" s="1">
        <f t="shared" si="16"/>
        <v>440290</v>
      </c>
      <c r="E120" s="29">
        <f t="shared" si="14"/>
        <v>248532.29268999997</v>
      </c>
      <c r="F120" s="1">
        <f t="shared" si="17"/>
        <v>191757.70731000003</v>
      </c>
      <c r="G120" s="29">
        <f t="shared" si="15"/>
        <v>1669044.7804100001</v>
      </c>
      <c r="H120" s="29">
        <f t="shared" si="18"/>
        <v>-440290</v>
      </c>
      <c r="I120" s="39">
        <f>(C120-'Вводные данные и сценарии'!$B$2)/365</f>
        <v>7.0054794520547947</v>
      </c>
      <c r="J120" s="39">
        <f t="shared" si="19"/>
        <v>-1582766.6945261129</v>
      </c>
    </row>
    <row r="121" spans="1:10" x14ac:dyDescent="0.25">
      <c r="A121" s="26">
        <v>8</v>
      </c>
      <c r="B121" s="26">
        <f t="shared" si="12"/>
        <v>8</v>
      </c>
      <c r="C121" s="28">
        <f t="shared" si="13"/>
        <v>46387</v>
      </c>
      <c r="D121" s="1">
        <f t="shared" si="16"/>
        <v>440290</v>
      </c>
      <c r="E121" s="29">
        <f t="shared" si="14"/>
        <v>273385.52195899998</v>
      </c>
      <c r="F121" s="1">
        <f t="shared" si="17"/>
        <v>166904.47804100002</v>
      </c>
      <c r="G121" s="29">
        <f t="shared" si="15"/>
        <v>1395659.2584510001</v>
      </c>
      <c r="H121" s="29">
        <f t="shared" si="18"/>
        <v>-440290</v>
      </c>
      <c r="I121" s="39">
        <f>(C121-'Вводные данные и сценарии'!$B$2)/365</f>
        <v>8.0054794520547947</v>
      </c>
      <c r="J121" s="39">
        <f t="shared" si="19"/>
        <v>-1644388.7964436042</v>
      </c>
    </row>
    <row r="122" spans="1:10" x14ac:dyDescent="0.25">
      <c r="A122" s="26">
        <v>9</v>
      </c>
      <c r="B122" s="26">
        <f t="shared" si="12"/>
        <v>9</v>
      </c>
      <c r="C122" s="28">
        <f t="shared" si="13"/>
        <v>46752</v>
      </c>
      <c r="D122" s="1">
        <f t="shared" si="16"/>
        <v>440290</v>
      </c>
      <c r="E122" s="29">
        <f t="shared" si="14"/>
        <v>300724.07415489998</v>
      </c>
      <c r="F122" s="1">
        <f t="shared" si="17"/>
        <v>139565.92584510002</v>
      </c>
      <c r="G122" s="29">
        <f t="shared" si="15"/>
        <v>1094935.1842961002</v>
      </c>
      <c r="H122" s="29">
        <f t="shared" si="18"/>
        <v>-440290</v>
      </c>
      <c r="I122" s="39">
        <f>(C122-'Вводные данные и сценарии'!$B$2)/365</f>
        <v>9.0054794520547947</v>
      </c>
      <c r="J122" s="39">
        <f t="shared" si="19"/>
        <v>-1681752.6638071868</v>
      </c>
    </row>
    <row r="123" spans="1:10" x14ac:dyDescent="0.25">
      <c r="A123" s="26">
        <v>10</v>
      </c>
      <c r="B123" s="26">
        <f t="shared" si="12"/>
        <v>10</v>
      </c>
      <c r="C123" s="28">
        <f t="shared" si="13"/>
        <v>47118</v>
      </c>
      <c r="D123" s="1">
        <f t="shared" si="16"/>
        <v>440290</v>
      </c>
      <c r="E123" s="29">
        <f t="shared" si="14"/>
        <v>330796.48157038999</v>
      </c>
      <c r="F123" s="1">
        <f t="shared" si="17"/>
        <v>109493.51842961002</v>
      </c>
      <c r="G123" s="29">
        <f t="shared" si="15"/>
        <v>764138.70272571011</v>
      </c>
      <c r="H123" s="29">
        <f t="shared" si="18"/>
        <v>-440290</v>
      </c>
      <c r="I123" s="39">
        <f>(C123-'Вводные данные и сценарии'!$B$2)/365</f>
        <v>10.008219178082191</v>
      </c>
      <c r="J123" s="39">
        <f t="shared" si="19"/>
        <v>-1698779.043345927</v>
      </c>
    </row>
    <row r="124" spans="1:10" x14ac:dyDescent="0.25">
      <c r="A124" s="26">
        <v>11</v>
      </c>
      <c r="B124" s="26">
        <f t="shared" si="12"/>
        <v>11</v>
      </c>
      <c r="C124" s="28">
        <f t="shared" si="13"/>
        <v>47483</v>
      </c>
      <c r="D124" s="1">
        <f t="shared" si="16"/>
        <v>440290</v>
      </c>
      <c r="E124" s="29">
        <f t="shared" si="14"/>
        <v>363876.12972742901</v>
      </c>
      <c r="F124" s="1">
        <f t="shared" si="17"/>
        <v>76413.870272571017</v>
      </c>
      <c r="G124" s="29">
        <f t="shared" si="15"/>
        <v>400262.5729982811</v>
      </c>
      <c r="H124" s="29">
        <f t="shared" si="18"/>
        <v>-440290</v>
      </c>
      <c r="I124" s="39">
        <f>(C124-'Вводные данные и сценарии'!$B$2)/365</f>
        <v>11.008219178082191</v>
      </c>
      <c r="J124" s="39">
        <f t="shared" si="19"/>
        <v>-1698772.717507432</v>
      </c>
    </row>
    <row r="125" spans="1:10" x14ac:dyDescent="0.25">
      <c r="A125" s="26">
        <v>12</v>
      </c>
      <c r="B125" s="26">
        <f t="shared" si="12"/>
        <v>12</v>
      </c>
      <c r="C125" s="28">
        <f t="shared" si="13"/>
        <v>47848</v>
      </c>
      <c r="D125" s="1">
        <f>G124+F125</f>
        <v>440288.83029810921</v>
      </c>
      <c r="E125" s="29">
        <f t="shared" si="14"/>
        <v>400262.5729982811</v>
      </c>
      <c r="F125" s="1">
        <f t="shared" si="17"/>
        <v>40026.25729982811</v>
      </c>
      <c r="G125" s="29">
        <f t="shared" si="15"/>
        <v>0</v>
      </c>
      <c r="H125" s="29">
        <f t="shared" si="18"/>
        <v>-440288.83029810921</v>
      </c>
      <c r="I125" s="39">
        <f>(C125-'Вводные данные и сценарии'!$B$2)/365</f>
        <v>12.008219178082191</v>
      </c>
      <c r="J125" s="39">
        <f t="shared" si="19"/>
        <v>-1684743.481138635</v>
      </c>
    </row>
    <row r="127" spans="1:10" x14ac:dyDescent="0.25">
      <c r="A127" s="384" t="s">
        <v>918</v>
      </c>
      <c r="B127" s="385"/>
      <c r="C127" s="373"/>
      <c r="D127" s="373"/>
      <c r="E127" s="386"/>
      <c r="F127" s="387"/>
      <c r="G127" s="388">
        <f>B128*(1+B129*('Вводные данные и сценарии'!$B$2-'Cash flow'!B131)/365)*VLOOKUP(B132,'Курс валют'!$A$2:$B$37,2,0)</f>
        <v>5000000</v>
      </c>
      <c r="H127" s="373" t="s">
        <v>648</v>
      </c>
      <c r="I127" s="389">
        <f>E131</f>
        <v>0.93457943612867622</v>
      </c>
      <c r="J127" s="373" t="s">
        <v>624</v>
      </c>
    </row>
    <row r="128" spans="1:10" x14ac:dyDescent="0.25">
      <c r="A128" s="146" t="s">
        <v>778</v>
      </c>
      <c r="B128" s="8">
        <f>VLOOKUP(A127,Активы!E:Z,20,0)</f>
        <v>5000000</v>
      </c>
      <c r="C128" t="s">
        <v>886</v>
      </c>
    </row>
    <row r="129" spans="1:10" x14ac:dyDescent="0.25">
      <c r="A129" s="146" t="s">
        <v>779</v>
      </c>
      <c r="B129" s="235">
        <f>VLOOKUP(A127,Активы!E:Z,21,0)/100</f>
        <v>7.0000000000000007E-2</v>
      </c>
    </row>
    <row r="130" spans="1:10" x14ac:dyDescent="0.25">
      <c r="A130" s="146" t="s">
        <v>790</v>
      </c>
      <c r="B130" s="24">
        <f>VLOOKUP(A127,Активы!E:Z,17,0)</f>
        <v>43830</v>
      </c>
      <c r="D130" s="244" t="s">
        <v>607</v>
      </c>
      <c r="E130" s="79">
        <f>XIRR(B135:B136,A135:A136)</f>
        <v>7.0000001788139296E-2</v>
      </c>
    </row>
    <row r="131" spans="1:10" x14ac:dyDescent="0.25">
      <c r="A131" s="146" t="s">
        <v>780</v>
      </c>
      <c r="B131" s="24">
        <f>VLOOKUP(A127,Активы!E:Z,18,0)</f>
        <v>43465</v>
      </c>
      <c r="D131" s="241" t="s">
        <v>609</v>
      </c>
      <c r="E131" s="243">
        <f>-SUM(D136)/(B128*(1+E130))</f>
        <v>0.93457943612867622</v>
      </c>
    </row>
    <row r="132" spans="1:10" x14ac:dyDescent="0.25">
      <c r="A132" s="146" t="s">
        <v>604</v>
      </c>
      <c r="B132" s="37">
        <f>VLOOKUP(A127,Активы!E:Z,16,0)</f>
        <v>643</v>
      </c>
    </row>
    <row r="134" spans="1:10" ht="30.75" thickBot="1" x14ac:dyDescent="0.3">
      <c r="A134" s="209" t="s">
        <v>885</v>
      </c>
      <c r="B134" s="210" t="s">
        <v>587</v>
      </c>
      <c r="C134" s="211" t="s">
        <v>608</v>
      </c>
      <c r="D134" s="212" t="s">
        <v>615</v>
      </c>
    </row>
    <row r="135" spans="1:10" ht="15.75" thickBot="1" x14ac:dyDescent="0.3">
      <c r="A135" s="199">
        <v>43465</v>
      </c>
      <c r="B135" s="208">
        <f>B128</f>
        <v>5000000</v>
      </c>
      <c r="C135" s="200"/>
      <c r="D135" s="204"/>
    </row>
    <row r="136" spans="1:10" x14ac:dyDescent="0.25">
      <c r="A136" s="195">
        <v>43830</v>
      </c>
      <c r="B136" s="196">
        <f>-B128-B129*B128</f>
        <v>-5350000</v>
      </c>
      <c r="C136" s="197">
        <f>(A136-'Вводные данные и сценарии'!$B$2)/365</f>
        <v>1</v>
      </c>
      <c r="D136" s="198">
        <f>B136*C136/((1+$E$130)^(C136))</f>
        <v>-4999999.9916442093</v>
      </c>
    </row>
    <row r="138" spans="1:10" x14ac:dyDescent="0.25">
      <c r="A138" s="384" t="s">
        <v>919</v>
      </c>
      <c r="B138" s="385"/>
      <c r="C138" s="373"/>
      <c r="D138" s="373"/>
      <c r="E138" s="386"/>
      <c r="F138" s="387"/>
      <c r="G138" s="388">
        <f>B139*(1+B140*('Вводные данные и сценарии'!$B$2-'Cash flow'!B142)/365)*VLOOKUP(B143,'Курс валют'!$A$2:$B$37,2,0)</f>
        <v>3090739.726027397</v>
      </c>
      <c r="H138" s="373" t="s">
        <v>648</v>
      </c>
      <c r="I138" s="389">
        <f>E142</f>
        <v>0.94496657754032942</v>
      </c>
      <c r="J138" s="373" t="s">
        <v>624</v>
      </c>
    </row>
    <row r="139" spans="1:10" x14ac:dyDescent="0.25">
      <c r="A139" s="146" t="s">
        <v>778</v>
      </c>
      <c r="B139" s="8">
        <f>VLOOKUP(A138,Активы!E:Z,20,0)</f>
        <v>3000000</v>
      </c>
    </row>
    <row r="140" spans="1:10" x14ac:dyDescent="0.25">
      <c r="A140" s="146" t="s">
        <v>779</v>
      </c>
      <c r="B140" s="235">
        <f>VLOOKUP(A138,Активы!E:Z,21,0)/100</f>
        <v>0.06</v>
      </c>
    </row>
    <row r="141" spans="1:10" x14ac:dyDescent="0.25">
      <c r="A141" s="146" t="s">
        <v>790</v>
      </c>
      <c r="B141" s="24">
        <f>VLOOKUP(A138,Активы!E:Z,17,0)</f>
        <v>43830</v>
      </c>
      <c r="D141" s="244" t="s">
        <v>607</v>
      </c>
      <c r="E141" s="431">
        <f>XIRR(B147:B148,A147:A148)</f>
        <v>5.8238485455513009E-2</v>
      </c>
    </row>
    <row r="142" spans="1:10" x14ac:dyDescent="0.25">
      <c r="A142" s="146" t="s">
        <v>780</v>
      </c>
      <c r="B142" s="24">
        <f>VLOOKUP(A138,Активы!E:Z,18,0)</f>
        <v>43281</v>
      </c>
      <c r="D142" s="241" t="s">
        <v>609</v>
      </c>
      <c r="E142" s="430">
        <f>-SUM(D148)/(B147*(1+E141))</f>
        <v>0.94496657754032942</v>
      </c>
    </row>
    <row r="143" spans="1:10" x14ac:dyDescent="0.25">
      <c r="A143" s="146" t="s">
        <v>604</v>
      </c>
      <c r="B143" s="37">
        <f>VLOOKUP(A138,Активы!E:Z,16,0)</f>
        <v>643</v>
      </c>
    </row>
    <row r="145" spans="1:10" ht="30" x14ac:dyDescent="0.25">
      <c r="A145" s="209" t="s">
        <v>885</v>
      </c>
      <c r="B145" s="210" t="s">
        <v>587</v>
      </c>
      <c r="C145" s="211" t="s">
        <v>608</v>
      </c>
      <c r="D145" s="212" t="s">
        <v>615</v>
      </c>
    </row>
    <row r="146" spans="1:10" ht="15.75" thickBot="1" x14ac:dyDescent="0.3">
      <c r="A146" s="192">
        <v>43281</v>
      </c>
      <c r="B146" s="213"/>
      <c r="C146" s="214"/>
      <c r="D146" s="215"/>
    </row>
    <row r="147" spans="1:10" ht="15.75" thickBot="1" x14ac:dyDescent="0.3">
      <c r="A147" s="199">
        <v>43465</v>
      </c>
      <c r="B147" s="208">
        <f>B139*(1+B140*(A147-A146)/365)</f>
        <v>3090739.726027397</v>
      </c>
      <c r="C147" s="200"/>
      <c r="D147" s="204"/>
    </row>
    <row r="148" spans="1:10" x14ac:dyDescent="0.25">
      <c r="A148" s="195">
        <v>43830</v>
      </c>
      <c r="B148" s="196">
        <f>-B139-B140*B139*(A148-A146)/365</f>
        <v>-3270739.7260273974</v>
      </c>
      <c r="C148" s="197">
        <f>(A148-'Вводные данные и сценарии'!$B$2)/365</f>
        <v>1</v>
      </c>
      <c r="D148" s="198">
        <f>B148*C148/((1+$E$141)^(C148))</f>
        <v>-3090739.7254783507</v>
      </c>
    </row>
    <row r="150" spans="1:10" x14ac:dyDescent="0.25">
      <c r="A150" s="384" t="s">
        <v>912</v>
      </c>
      <c r="B150" s="385"/>
      <c r="C150" s="373"/>
      <c r="D150" s="373"/>
      <c r="E150" s="386"/>
      <c r="F150" s="387"/>
      <c r="G150" s="388">
        <f>B151*(1+B152*('Вводные данные и сценарии'!$B$2-'Cash flow'!B154)/365)*VLOOKUP(B155,'Курс валют'!$A$2:$B$37,2,0)</f>
        <v>9521260.2739726026</v>
      </c>
      <c r="H150" s="373" t="s">
        <v>648</v>
      </c>
      <c r="I150" s="389">
        <f>E154</f>
        <v>1.2823618560223814E-2</v>
      </c>
      <c r="J150" s="373" t="s">
        <v>624</v>
      </c>
    </row>
    <row r="151" spans="1:10" x14ac:dyDescent="0.25">
      <c r="A151" s="146" t="s">
        <v>778</v>
      </c>
      <c r="B151" s="8">
        <f>VLOOKUP(A150,Активы!E:Z,20,0)</f>
        <v>9000000</v>
      </c>
    </row>
    <row r="152" spans="1:10" x14ac:dyDescent="0.25">
      <c r="A152" s="146" t="s">
        <v>779</v>
      </c>
      <c r="B152" s="235">
        <f>VLOOKUP(A150,Активы!E:Z,21,0)/100</f>
        <v>7.0000000000000007E-2</v>
      </c>
    </row>
    <row r="153" spans="1:10" x14ac:dyDescent="0.25">
      <c r="A153" s="146" t="s">
        <v>790</v>
      </c>
      <c r="B153" s="24">
        <f>VLOOKUP(A150,Активы!E:Z,17,0)</f>
        <v>43470</v>
      </c>
      <c r="D153" s="244" t="s">
        <v>607</v>
      </c>
      <c r="E153" s="431">
        <f>XIRR(B159:B160,A159:A160)</f>
        <v>6.8373867869377131E-2</v>
      </c>
    </row>
    <row r="154" spans="1:10" x14ac:dyDescent="0.25">
      <c r="A154" s="146" t="s">
        <v>780</v>
      </c>
      <c r="B154" s="24">
        <f>VLOOKUP(A150,Активы!E:Z,18,0)</f>
        <v>43163</v>
      </c>
      <c r="D154" s="241" t="s">
        <v>609</v>
      </c>
      <c r="E154" s="430">
        <f>-SUM(D160)/(B159*(1+E153))</f>
        <v>1.2823618560223814E-2</v>
      </c>
    </row>
    <row r="155" spans="1:10" x14ac:dyDescent="0.25">
      <c r="A155" s="146" t="s">
        <v>604</v>
      </c>
      <c r="B155" s="37">
        <f>VLOOKUP(A150,Активы!E:Z,16,0)</f>
        <v>643</v>
      </c>
    </row>
    <row r="157" spans="1:10" ht="30" x14ac:dyDescent="0.25">
      <c r="A157" s="209" t="s">
        <v>885</v>
      </c>
      <c r="B157" s="210" t="s">
        <v>587</v>
      </c>
      <c r="C157" s="211" t="s">
        <v>608</v>
      </c>
      <c r="D157" s="212" t="s">
        <v>615</v>
      </c>
    </row>
    <row r="158" spans="1:10" ht="15.75" thickBot="1" x14ac:dyDescent="0.3">
      <c r="A158" s="192">
        <v>43163</v>
      </c>
      <c r="B158" s="213"/>
      <c r="C158" s="214"/>
      <c r="D158" s="215"/>
    </row>
    <row r="159" spans="1:10" ht="15.75" thickBot="1" x14ac:dyDescent="0.3">
      <c r="A159" s="199">
        <v>43465</v>
      </c>
      <c r="B159" s="208">
        <f>B151*(1+B152*(A159-A158)/365)</f>
        <v>9521260.2739726026</v>
      </c>
      <c r="C159" s="200"/>
      <c r="D159" s="204"/>
    </row>
    <row r="160" spans="1:10" x14ac:dyDescent="0.25">
      <c r="A160" s="195">
        <v>43470</v>
      </c>
      <c r="B160" s="196">
        <f>-B151-B152*B151*(A160-A158)/365</f>
        <v>-9529890.4109589048</v>
      </c>
      <c r="C160" s="197">
        <f>(A160-'Вводные данные и сценарии'!$B$2)/365</f>
        <v>1.3698630136986301E-2</v>
      </c>
      <c r="D160" s="198">
        <f>B160*C160/((1+$E$141)^(C160))</f>
        <v>-130445.25479270055</v>
      </c>
    </row>
    <row r="162" spans="1:10" x14ac:dyDescent="0.25">
      <c r="A162" s="384" t="s">
        <v>914</v>
      </c>
      <c r="B162" s="385"/>
      <c r="C162" s="373"/>
      <c r="D162" s="373"/>
      <c r="E162" s="386"/>
      <c r="F162" s="387"/>
      <c r="G162" s="388">
        <f>B163*(1+B164*('Вводные данные и сценарии'!$B$2-'Cash flow'!B166)/365)*VLOOKUP(B167,'Курс валют'!$A$2:$B$37,2,0)</f>
        <v>528958.90410958906</v>
      </c>
      <c r="H162" s="373" t="s">
        <v>648</v>
      </c>
      <c r="I162" s="389">
        <f>E166</f>
        <v>1.2823618560223815E-2</v>
      </c>
      <c r="J162" s="373" t="s">
        <v>624</v>
      </c>
    </row>
    <row r="163" spans="1:10" x14ac:dyDescent="0.25">
      <c r="A163" s="146" t="s">
        <v>778</v>
      </c>
      <c r="B163" s="8">
        <f>VLOOKUP(A162,Активы!E:Z,20,0)</f>
        <v>500000</v>
      </c>
    </row>
    <row r="164" spans="1:10" x14ac:dyDescent="0.25">
      <c r="A164" s="146" t="s">
        <v>779</v>
      </c>
      <c r="B164" s="235">
        <f>VLOOKUP(A162,Активы!E:Z,21,0)/100</f>
        <v>7.0000000000000007E-2</v>
      </c>
    </row>
    <row r="165" spans="1:10" x14ac:dyDescent="0.25">
      <c r="A165" s="146" t="s">
        <v>790</v>
      </c>
      <c r="B165" s="24">
        <f>VLOOKUP(A162,Активы!E:Z,17,0)</f>
        <v>43470</v>
      </c>
      <c r="D165" s="244" t="s">
        <v>607</v>
      </c>
      <c r="E165" s="431">
        <f>XIRR(B171:B172,A171:A172)</f>
        <v>6.8373867869377131E-2</v>
      </c>
    </row>
    <row r="166" spans="1:10" x14ac:dyDescent="0.25">
      <c r="A166" s="146" t="s">
        <v>780</v>
      </c>
      <c r="B166" s="24">
        <f>VLOOKUP(A162,Активы!E:Z,18,0)</f>
        <v>43163</v>
      </c>
      <c r="D166" s="241" t="s">
        <v>609</v>
      </c>
      <c r="E166" s="430">
        <f>-SUM(D172)/(B171*(1+E165))</f>
        <v>1.2823618560223815E-2</v>
      </c>
    </row>
    <row r="167" spans="1:10" x14ac:dyDescent="0.25">
      <c r="A167" s="146" t="s">
        <v>604</v>
      </c>
      <c r="B167" s="37">
        <f>VLOOKUP(A162,Активы!E:Z,16,0)</f>
        <v>643</v>
      </c>
    </row>
    <row r="169" spans="1:10" ht="30" x14ac:dyDescent="0.25">
      <c r="A169" s="209" t="s">
        <v>885</v>
      </c>
      <c r="B169" s="210" t="s">
        <v>587</v>
      </c>
      <c r="C169" s="211" t="s">
        <v>608</v>
      </c>
      <c r="D169" s="212" t="s">
        <v>615</v>
      </c>
    </row>
    <row r="170" spans="1:10" ht="15.75" thickBot="1" x14ac:dyDescent="0.3">
      <c r="A170" s="192">
        <v>43163</v>
      </c>
      <c r="B170" s="213"/>
      <c r="C170" s="214"/>
      <c r="D170" s="215"/>
    </row>
    <row r="171" spans="1:10" ht="15.75" thickBot="1" x14ac:dyDescent="0.3">
      <c r="A171" s="199">
        <v>43465</v>
      </c>
      <c r="B171" s="208">
        <f>B163*(1+B164*(A171-A170)/365)</f>
        <v>528958.90410958906</v>
      </c>
      <c r="C171" s="200"/>
      <c r="D171" s="204"/>
    </row>
    <row r="172" spans="1:10" x14ac:dyDescent="0.25">
      <c r="A172" s="195">
        <v>43470</v>
      </c>
      <c r="B172" s="196">
        <f>-B163-B164*B163*(A172-A170)/365</f>
        <v>-529438.35616438359</v>
      </c>
      <c r="C172" s="197">
        <f>(A172-'Вводные данные и сценарии'!$B$2)/365</f>
        <v>1.3698630136986301E-2</v>
      </c>
      <c r="D172" s="198">
        <f>B172*C172/((1+$E$141)^(C172))</f>
        <v>-7246.9585995944753</v>
      </c>
    </row>
  </sheetData>
  <mergeCells count="4">
    <mergeCell ref="A111:A112"/>
    <mergeCell ref="B111:B112"/>
    <mergeCell ref="C111:C112"/>
    <mergeCell ref="D111:G111"/>
  </mergeCells>
  <pageMargins left="0.7" right="0.7" top="0.75" bottom="0.75" header="0.3" footer="0.3"/>
  <pageSetup paperSize="9" orientation="portrait" r:id="rId1"/>
  <ignoredErrors>
    <ignoredError sqref="E141 F4 F19" formulaRange="1"/>
    <ignoredError sqref="D26 D40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27"/>
  <sheetViews>
    <sheetView workbookViewId="0">
      <selection activeCell="H35" sqref="H35"/>
    </sheetView>
  </sheetViews>
  <sheetFormatPr defaultRowHeight="15" x14ac:dyDescent="0.25"/>
  <cols>
    <col min="1" max="1" width="35.5703125" customWidth="1"/>
    <col min="2" max="2" width="19.7109375" customWidth="1"/>
    <col min="3" max="3" width="9.42578125" bestFit="1" customWidth="1"/>
  </cols>
  <sheetData>
    <row r="1" spans="1:2" ht="15.75" thickBot="1" x14ac:dyDescent="0.3"/>
    <row r="2" spans="1:2" x14ac:dyDescent="0.25">
      <c r="A2" s="366" t="s">
        <v>793</v>
      </c>
      <c r="B2" s="367" t="s">
        <v>794</v>
      </c>
    </row>
    <row r="3" spans="1:2" x14ac:dyDescent="0.25">
      <c r="A3" s="368" t="s">
        <v>795</v>
      </c>
      <c r="B3" s="369" t="s">
        <v>796</v>
      </c>
    </row>
    <row r="4" spans="1:2" x14ac:dyDescent="0.25">
      <c r="A4" s="368" t="s">
        <v>797</v>
      </c>
      <c r="B4" s="369" t="s">
        <v>1014</v>
      </c>
    </row>
    <row r="5" spans="1:2" x14ac:dyDescent="0.25">
      <c r="A5" s="368" t="s">
        <v>798</v>
      </c>
      <c r="B5" s="370">
        <v>10000</v>
      </c>
    </row>
    <row r="6" spans="1:2" x14ac:dyDescent="0.25">
      <c r="A6" s="368" t="s">
        <v>799</v>
      </c>
      <c r="B6" s="371">
        <v>43435</v>
      </c>
    </row>
    <row r="7" spans="1:2" x14ac:dyDescent="0.25">
      <c r="A7" s="368" t="s">
        <v>800</v>
      </c>
      <c r="B7" s="371">
        <v>43646</v>
      </c>
    </row>
    <row r="8" spans="1:2" x14ac:dyDescent="0.25">
      <c r="A8" s="368" t="s">
        <v>595</v>
      </c>
      <c r="B8" s="369" t="s">
        <v>90</v>
      </c>
    </row>
    <row r="9" spans="1:2" x14ac:dyDescent="0.25">
      <c r="A9" s="368" t="s">
        <v>801</v>
      </c>
      <c r="B9" s="63">
        <v>70</v>
      </c>
    </row>
    <row r="10" spans="1:2" x14ac:dyDescent="0.25">
      <c r="A10" s="368" t="s">
        <v>802</v>
      </c>
      <c r="B10" s="63">
        <f>'Курс валют'!B3</f>
        <v>69.470600000000005</v>
      </c>
    </row>
    <row r="11" spans="1:2" ht="30" x14ac:dyDescent="0.25">
      <c r="A11" s="328" t="s">
        <v>803</v>
      </c>
      <c r="B11" s="63">
        <f>'ОФЗ RUR'!D2663</f>
        <v>7.23</v>
      </c>
    </row>
    <row r="12" spans="1:2" ht="30" x14ac:dyDescent="0.25">
      <c r="A12" s="328" t="s">
        <v>804</v>
      </c>
      <c r="B12" s="63">
        <f>'ОФЗ USD'!F4021</f>
        <v>2.56</v>
      </c>
    </row>
    <row r="13" spans="1:2" ht="15.75" thickBot="1" x14ac:dyDescent="0.3">
      <c r="A13" s="372" t="s">
        <v>805</v>
      </c>
      <c r="B13" s="315">
        <f>ROUND(B10*((1+B11/100)/(1+B12/100))^((B7-'Вводные данные и сценарии'!B2)/365),4)</f>
        <v>71.021600000000007</v>
      </c>
    </row>
    <row r="15" spans="1:2" x14ac:dyDescent="0.25">
      <c r="A15" s="31" t="s">
        <v>806</v>
      </c>
      <c r="B15" s="78">
        <f>ROUND((B10/((1+B12/100)^((B7-'Вводные данные и сценарии'!B2)/365))-B9/((1+B11/100)^((B7-'Вводные данные и сценарии'!B2)/365)))*B5,2)</f>
        <v>9868.84</v>
      </c>
    </row>
    <row r="17" spans="1:2" x14ac:dyDescent="0.25">
      <c r="A17" s="379" t="s">
        <v>808</v>
      </c>
      <c r="B17" s="378"/>
    </row>
    <row r="19" spans="1:2" x14ac:dyDescent="0.25">
      <c r="A19" t="s">
        <v>809</v>
      </c>
      <c r="B19" s="25">
        <f>'Вводные данные и сценарии'!B52</f>
        <v>0.44</v>
      </c>
    </row>
    <row r="20" spans="1:2" x14ac:dyDescent="0.25">
      <c r="A20" t="s">
        <v>810</v>
      </c>
      <c r="B20">
        <f>ROUND(B10*(1+B19),4)</f>
        <v>100.0377</v>
      </c>
    </row>
    <row r="21" spans="1:2" x14ac:dyDescent="0.25">
      <c r="A21" s="376" t="s">
        <v>806</v>
      </c>
      <c r="B21" s="377">
        <f>(B20/((1+B12/100)^((B7-'Вводные данные и сценарии'!B2)/365))-B9/((1+B11/100)^((B7-'Вводные данные и сценарии'!B2)/365)))*B5</f>
        <v>311732.16484405444</v>
      </c>
    </row>
    <row r="22" spans="1:2" x14ac:dyDescent="0.25">
      <c r="A22" s="374" t="s">
        <v>872</v>
      </c>
      <c r="B22" s="375">
        <f>B21-B15</f>
        <v>301863.32484405441</v>
      </c>
    </row>
    <row r="24" spans="1:2" x14ac:dyDescent="0.25">
      <c r="A24" t="s">
        <v>811</v>
      </c>
      <c r="B24" s="25">
        <f>'Вводные данные и сценарии'!C52</f>
        <v>-0.09</v>
      </c>
    </row>
    <row r="25" spans="1:2" x14ac:dyDescent="0.25">
      <c r="A25" t="s">
        <v>810</v>
      </c>
      <c r="B25">
        <f>ROUND(B10*(1+B24),4)</f>
        <v>63.218200000000003</v>
      </c>
    </row>
    <row r="26" spans="1:2" x14ac:dyDescent="0.25">
      <c r="A26" s="125" t="s">
        <v>806</v>
      </c>
      <c r="B26" s="159">
        <f>(B25/((1+B12/100)^((B7-'Вводные данные и сценарии'!B2)/365))-B9/((1+B11/100)^((B7-'Вводные данные и сценарии'!B2)/365)))*B5</f>
        <v>-51876.308819745842</v>
      </c>
    </row>
    <row r="27" spans="1:2" x14ac:dyDescent="0.25">
      <c r="A27" s="380" t="s">
        <v>873</v>
      </c>
      <c r="B27" s="381">
        <f>B26-B15</f>
        <v>-61745.148819745838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B16"/>
  <sheetViews>
    <sheetView workbookViewId="0">
      <selection activeCell="H35" sqref="H35"/>
    </sheetView>
  </sheetViews>
  <sheetFormatPr defaultRowHeight="15" x14ac:dyDescent="0.25"/>
  <cols>
    <col min="1" max="1" width="22.140625" customWidth="1"/>
    <col min="2" max="2" width="19.7109375" bestFit="1" customWidth="1"/>
    <col min="3" max="3" width="13.85546875" bestFit="1" customWidth="1"/>
    <col min="5" max="5" width="8.28515625" bestFit="1" customWidth="1"/>
    <col min="6" max="6" width="19.42578125" customWidth="1"/>
    <col min="7" max="7" width="13.140625" bestFit="1" customWidth="1"/>
    <col min="9" max="9" width="10.42578125" bestFit="1" customWidth="1"/>
    <col min="10" max="10" width="11.85546875" customWidth="1"/>
    <col min="15" max="15" width="12.42578125" customWidth="1"/>
    <col min="16" max="16" width="13.140625" bestFit="1" customWidth="1"/>
    <col min="17" max="17" width="14.140625" customWidth="1"/>
    <col min="19" max="19" width="12.140625" customWidth="1"/>
    <col min="20" max="20" width="14.7109375" customWidth="1"/>
    <col min="22" max="22" width="23.140625" customWidth="1"/>
    <col min="24" max="24" width="10.5703125" bestFit="1" customWidth="1"/>
    <col min="26" max="26" width="13.28515625" customWidth="1"/>
    <col min="27" max="27" width="12.7109375" customWidth="1"/>
    <col min="28" max="28" width="15.5703125" customWidth="1"/>
  </cols>
  <sheetData>
    <row r="1" spans="1:28" x14ac:dyDescent="0.25">
      <c r="A1" s="324" t="s">
        <v>1008</v>
      </c>
      <c r="B1" s="325">
        <v>1234</v>
      </c>
      <c r="G1" s="17"/>
      <c r="K1" s="6"/>
      <c r="L1" s="22"/>
      <c r="M1" s="22"/>
    </row>
    <row r="2" spans="1:28" x14ac:dyDescent="0.25">
      <c r="A2" s="326" t="s">
        <v>592</v>
      </c>
      <c r="B2" s="63">
        <v>50</v>
      </c>
    </row>
    <row r="3" spans="1:28" x14ac:dyDescent="0.25">
      <c r="A3" s="326" t="s">
        <v>593</v>
      </c>
      <c r="B3" s="254">
        <v>10000</v>
      </c>
    </row>
    <row r="4" spans="1:28" ht="30" x14ac:dyDescent="0.25">
      <c r="A4" s="338" t="s">
        <v>1009</v>
      </c>
      <c r="B4" s="327">
        <f>B2*B3</f>
        <v>500000</v>
      </c>
    </row>
    <row r="5" spans="1:28" ht="30" x14ac:dyDescent="0.25">
      <c r="A5" s="328" t="s">
        <v>1006</v>
      </c>
      <c r="B5" s="329">
        <f>G16</f>
        <v>540000</v>
      </c>
    </row>
    <row r="6" spans="1:28" ht="30" x14ac:dyDescent="0.25">
      <c r="A6" s="328" t="s">
        <v>1007</v>
      </c>
      <c r="B6" s="329">
        <f>I16</f>
        <v>530000</v>
      </c>
    </row>
    <row r="7" spans="1:28" ht="15.75" thickBot="1" x14ac:dyDescent="0.3">
      <c r="A7" s="330" t="s">
        <v>769</v>
      </c>
      <c r="B7" s="331">
        <v>1</v>
      </c>
    </row>
    <row r="9" spans="1:28" ht="15.75" thickBot="1" x14ac:dyDescent="0.3">
      <c r="A9" s="31" t="s">
        <v>594</v>
      </c>
    </row>
    <row r="10" spans="1:28" ht="105" x14ac:dyDescent="0.25">
      <c r="A10" s="333" t="s">
        <v>55</v>
      </c>
      <c r="B10" s="332" t="s">
        <v>33</v>
      </c>
      <c r="C10" s="332" t="s">
        <v>595</v>
      </c>
      <c r="D10" s="332" t="s">
        <v>596</v>
      </c>
      <c r="E10" s="332" t="s">
        <v>601</v>
      </c>
      <c r="F10" s="332" t="s">
        <v>602</v>
      </c>
      <c r="G10" s="332" t="s">
        <v>603</v>
      </c>
      <c r="H10" s="332" t="s">
        <v>604</v>
      </c>
      <c r="I10" s="334" t="s">
        <v>56</v>
      </c>
      <c r="J10" s="336" t="s">
        <v>663</v>
      </c>
      <c r="K10" s="337" t="s">
        <v>659</v>
      </c>
      <c r="L10" s="337" t="s">
        <v>660</v>
      </c>
      <c r="M10" s="337" t="s">
        <v>58</v>
      </c>
      <c r="N10" s="337" t="s">
        <v>643</v>
      </c>
      <c r="O10" s="332" t="s">
        <v>664</v>
      </c>
      <c r="P10" s="336" t="s">
        <v>666</v>
      </c>
      <c r="Q10" s="332" t="s">
        <v>665</v>
      </c>
      <c r="R10" s="336" t="s">
        <v>667</v>
      </c>
      <c r="S10" s="336" t="s">
        <v>668</v>
      </c>
      <c r="T10" s="336" t="s">
        <v>61</v>
      </c>
      <c r="U10" s="334" t="s">
        <v>59</v>
      </c>
      <c r="V10" s="334" t="s">
        <v>674</v>
      </c>
      <c r="W10" s="334" t="s">
        <v>60</v>
      </c>
      <c r="X10" s="335" t="s">
        <v>673</v>
      </c>
      <c r="Y10" s="335" t="s">
        <v>634</v>
      </c>
      <c r="Z10" s="335" t="s">
        <v>672</v>
      </c>
      <c r="AA10" s="335" t="s">
        <v>905</v>
      </c>
      <c r="AB10" s="335" t="s">
        <v>906</v>
      </c>
    </row>
    <row r="11" spans="1:28" x14ac:dyDescent="0.25">
      <c r="A11" s="310">
        <v>1</v>
      </c>
      <c r="B11" s="33" t="s">
        <v>4</v>
      </c>
      <c r="C11" s="217" t="s">
        <v>728</v>
      </c>
      <c r="D11" s="217" t="s">
        <v>727</v>
      </c>
      <c r="E11" s="26" t="s">
        <v>81</v>
      </c>
      <c r="F11" s="34" t="s">
        <v>70</v>
      </c>
      <c r="G11" s="1">
        <v>300000</v>
      </c>
      <c r="H11" s="26">
        <v>643</v>
      </c>
      <c r="I11" s="219">
        <f>G11</f>
        <v>300000</v>
      </c>
      <c r="J11" s="219">
        <f>I11*U11</f>
        <v>0</v>
      </c>
      <c r="K11" s="218"/>
      <c r="L11" s="218"/>
      <c r="M11" s="218"/>
      <c r="N11" s="218"/>
      <c r="O11" s="220">
        <f>IF(H11=643,1,'Вводные данные и сценарии'!$B$52+1)</f>
        <v>1</v>
      </c>
      <c r="P11" s="221">
        <f>I11*(O11-1)</f>
        <v>0</v>
      </c>
      <c r="Q11" s="222">
        <f>IF(H11=643,1,'Вводные данные и сценарии'!$C$52+1)</f>
        <v>1</v>
      </c>
      <c r="R11" s="221">
        <f>I11*(Q11-1)</f>
        <v>0</v>
      </c>
      <c r="S11" s="218"/>
      <c r="T11" s="219">
        <f>I11*35%</f>
        <v>105000</v>
      </c>
      <c r="U11" s="223">
        <f>VLOOKUP(D11,Свод!A:H,8,0)</f>
        <v>0</v>
      </c>
      <c r="V11" s="166" t="s">
        <v>1004</v>
      </c>
      <c r="W11" s="218">
        <v>5</v>
      </c>
      <c r="X11" s="237">
        <f>Z11*W11/365</f>
        <v>2.7397260273972604E-6</v>
      </c>
      <c r="Y11" s="218">
        <v>2</v>
      </c>
      <c r="Z11" s="237">
        <f>VLOOKUP(Y11,'Вводные данные и сценарии'!$A$75:$C$96,3,0)</f>
        <v>2.0000000000000001E-4</v>
      </c>
      <c r="AA11" s="237">
        <f ca="1">VLOOKUP(D11,Свод!A:J,10,0)</f>
        <v>0.82743083361826075</v>
      </c>
      <c r="AB11" s="1">
        <f ca="1">IF(V11="исп. метод Монте-Карло",I11-IF(Z11&gt;AA11,T11,I11),0)</f>
        <v>0</v>
      </c>
    </row>
    <row r="12" spans="1:28" x14ac:dyDescent="0.25">
      <c r="A12" s="310">
        <v>1</v>
      </c>
      <c r="B12" s="33" t="s">
        <v>4</v>
      </c>
      <c r="C12" s="26" t="s">
        <v>599</v>
      </c>
      <c r="D12" s="26" t="s">
        <v>600</v>
      </c>
      <c r="E12" s="26" t="s">
        <v>81</v>
      </c>
      <c r="F12" s="34" t="s">
        <v>70</v>
      </c>
      <c r="G12" s="1">
        <v>250000</v>
      </c>
      <c r="H12" s="26">
        <v>643</v>
      </c>
      <c r="I12" s="303">
        <f>G12</f>
        <v>250000</v>
      </c>
      <c r="J12" s="303">
        <f>I12*U12</f>
        <v>0</v>
      </c>
      <c r="K12" s="304"/>
      <c r="L12" s="304"/>
      <c r="M12" s="304"/>
      <c r="N12" s="304"/>
      <c r="O12" s="305">
        <f>IF(H12=643,1,'Вводные данные и сценарии'!$B$52+1)</f>
        <v>1</v>
      </c>
      <c r="P12" s="306">
        <f>I12*(O12-1)</f>
        <v>0</v>
      </c>
      <c r="Q12" s="307">
        <f>IF(H12=643,1,'Вводные данные и сценарии'!$C$52+1)</f>
        <v>1</v>
      </c>
      <c r="R12" s="306">
        <f>I12*(Q12-1)</f>
        <v>0</v>
      </c>
      <c r="S12" s="304"/>
      <c r="T12" s="303">
        <f>I12*35%</f>
        <v>87500</v>
      </c>
      <c r="U12" s="308">
        <f>VLOOKUP(D12,Свод!A:H,8,0)</f>
        <v>0</v>
      </c>
      <c r="V12" s="166" t="s">
        <v>1004</v>
      </c>
      <c r="W12" s="304">
        <v>5</v>
      </c>
      <c r="X12" s="309">
        <f>Z12*W12/365</f>
        <v>2.7397260273972604E-6</v>
      </c>
      <c r="Y12" s="304">
        <v>2</v>
      </c>
      <c r="Z12" s="309">
        <f>VLOOKUP(Y12,'Вводные данные и сценарии'!$A$75:$C$96,3,0)</f>
        <v>2.0000000000000001E-4</v>
      </c>
      <c r="AA12" s="237">
        <f ca="1">VLOOKUP(D12,Свод!A:J,10,0)</f>
        <v>0.88487869170574907</v>
      </c>
      <c r="AB12" s="1">
        <f ca="1">IF(V12="исп. метод Монте-Карло",I12-IF(Z12&gt;AA12,T12,I12),0)</f>
        <v>0</v>
      </c>
    </row>
    <row r="13" spans="1:28" ht="15.75" thickBot="1" x14ac:dyDescent="0.3">
      <c r="A13" s="311">
        <v>0</v>
      </c>
      <c r="B13" s="312" t="s">
        <v>4</v>
      </c>
      <c r="C13" s="85" t="s">
        <v>993</v>
      </c>
      <c r="D13" s="85" t="s">
        <v>994</v>
      </c>
      <c r="E13" s="85"/>
      <c r="F13" s="313"/>
      <c r="G13" s="84">
        <v>10000</v>
      </c>
      <c r="H13" s="85">
        <v>643</v>
      </c>
      <c r="I13" s="31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</row>
    <row r="14" spans="1:28" ht="15.75" thickBot="1" x14ac:dyDescent="0.3">
      <c r="A14" s="317"/>
      <c r="B14" s="318"/>
      <c r="C14" s="318"/>
      <c r="D14" s="318"/>
      <c r="E14" s="318"/>
      <c r="F14" s="318"/>
      <c r="G14" s="319">
        <f>SUM(G11:G13)</f>
        <v>560000</v>
      </c>
      <c r="H14" s="318"/>
      <c r="I14" s="319">
        <f t="shared" ref="I14:N14" si="0">SUM(I11:I13)</f>
        <v>550000</v>
      </c>
      <c r="J14" s="316">
        <f t="shared" si="0"/>
        <v>0</v>
      </c>
      <c r="K14" s="316">
        <f t="shared" si="0"/>
        <v>0</v>
      </c>
      <c r="L14" s="316">
        <f t="shared" si="0"/>
        <v>0</v>
      </c>
      <c r="M14" s="316">
        <f t="shared" si="0"/>
        <v>0</v>
      </c>
      <c r="N14" s="316">
        <f t="shared" si="0"/>
        <v>0</v>
      </c>
      <c r="O14" s="316"/>
      <c r="P14" s="316">
        <f>SUM(P11:P13)</f>
        <v>0</v>
      </c>
      <c r="Q14" s="88"/>
      <c r="R14" s="316">
        <f>SUM(R11:R13)</f>
        <v>0</v>
      </c>
      <c r="S14" s="316">
        <f>SUM(S11:S13)</f>
        <v>0</v>
      </c>
      <c r="T14" s="316">
        <f>SUM(T11:T13)</f>
        <v>192500</v>
      </c>
      <c r="U14" s="88"/>
      <c r="V14" s="88"/>
      <c r="W14" s="88"/>
      <c r="X14" s="88"/>
      <c r="Y14" s="88"/>
      <c r="Z14" s="88"/>
      <c r="AA14" s="88"/>
      <c r="AB14" s="437">
        <f ca="1">SUM(AB11:AB13)</f>
        <v>0</v>
      </c>
    </row>
    <row r="15" spans="1:28" ht="15.75" thickBot="1" x14ac:dyDescent="0.3">
      <c r="A15" s="87" t="s">
        <v>605</v>
      </c>
      <c r="B15" s="320" t="s">
        <v>1005</v>
      </c>
      <c r="C15" s="200" t="s">
        <v>88</v>
      </c>
      <c r="D15" s="88" t="s">
        <v>89</v>
      </c>
      <c r="E15" s="88"/>
      <c r="F15" s="88"/>
      <c r="G15" s="321">
        <v>20000</v>
      </c>
      <c r="H15" s="88">
        <v>643</v>
      </c>
      <c r="I15" s="322">
        <f>G15</f>
        <v>20000</v>
      </c>
    </row>
    <row r="16" spans="1:28" ht="15.75" thickBot="1" x14ac:dyDescent="0.3">
      <c r="G16" s="323">
        <f>G14-G15</f>
        <v>540000</v>
      </c>
      <c r="I16" s="323">
        <f>I14-I15</f>
        <v>530000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J30002"/>
  <sheetViews>
    <sheetView workbookViewId="0">
      <selection activeCell="H35" sqref="H35"/>
    </sheetView>
  </sheetViews>
  <sheetFormatPr defaultRowHeight="15" x14ac:dyDescent="0.25"/>
  <cols>
    <col min="1" max="1" width="16.7109375" customWidth="1"/>
    <col min="2" max="2" width="14.5703125" bestFit="1" customWidth="1"/>
    <col min="3" max="3" width="7" customWidth="1"/>
    <col min="4" max="4" width="13.28515625" customWidth="1"/>
    <col min="5" max="5" width="17" customWidth="1"/>
    <col min="6" max="6" width="4.42578125" customWidth="1"/>
    <col min="7" max="7" width="4.28515625" customWidth="1"/>
    <col min="8" max="8" width="32.85546875" customWidth="1"/>
    <col min="9" max="9" width="24.85546875" customWidth="1"/>
    <col min="10" max="10" width="22.85546875" customWidth="1"/>
  </cols>
  <sheetData>
    <row r="1" spans="1:10" x14ac:dyDescent="0.25">
      <c r="B1" s="22">
        <f ca="1">SUMIFS(Активы!AY:AY,Активы!AU:AU,"исп. метод Монте-Карло")+SUMIFS(Активы!AY:AY,Активы!AU:AU,"в кредитном риске участвуют активы, входящие в пай")</f>
        <v>3250000</v>
      </c>
    </row>
    <row r="2" spans="1:10" ht="45" x14ac:dyDescent="0.25">
      <c r="A2" s="267" t="s">
        <v>910</v>
      </c>
      <c r="B2" s="267" t="s">
        <v>909</v>
      </c>
      <c r="D2" s="267" t="s">
        <v>889</v>
      </c>
      <c r="E2" s="267" t="s">
        <v>909</v>
      </c>
      <c r="H2" s="267" t="s">
        <v>1043</v>
      </c>
      <c r="I2" s="267" t="str">
        <f>IF(I4&lt;I3,"количество итераций увеличивать не нужно","количество итераций нужно увеличить")</f>
        <v>количество итераций увеличивать не нужно</v>
      </c>
      <c r="J2" s="425" t="s">
        <v>1044</v>
      </c>
    </row>
    <row r="3" spans="1:10" x14ac:dyDescent="0.25">
      <c r="A3">
        <f>0+1</f>
        <v>1</v>
      </c>
      <c r="B3" s="22">
        <v>0</v>
      </c>
      <c r="D3" s="27">
        <v>0.6</v>
      </c>
      <c r="E3" s="1">
        <f>_xlfn.PERCENTILE.INC($B$3:$B$30002,D3)</f>
        <v>3000000</v>
      </c>
      <c r="H3" s="1" t="s">
        <v>1042</v>
      </c>
      <c r="I3" s="1">
        <f>0.5%*Свод!E2</f>
        <v>2944440.1032534242</v>
      </c>
      <c r="J3" s="6">
        <f t="shared" ref="J3:J66" si="0">(B3-$I$6)^2</f>
        <v>16272920094200.813</v>
      </c>
    </row>
    <row r="4" spans="1:10" x14ac:dyDescent="0.25">
      <c r="A4">
        <f t="shared" ref="A4:A67" si="1">A3+1</f>
        <v>2</v>
      </c>
      <c r="B4" s="22">
        <v>0</v>
      </c>
      <c r="D4" s="27">
        <v>0.75</v>
      </c>
      <c r="E4" s="1">
        <f t="shared" ref="E4:E5" si="2">_xlfn.PERCENTILE.INC($B$3:$B$30002,D4)</f>
        <v>8143430</v>
      </c>
      <c r="H4" s="426" t="s">
        <v>1039</v>
      </c>
      <c r="I4" s="426">
        <f>3.9/I5*SUM(J3:J30002)^(1/2)</f>
        <v>149636.32389865446</v>
      </c>
      <c r="J4" s="6">
        <f t="shared" si="0"/>
        <v>16272920094200.813</v>
      </c>
    </row>
    <row r="5" spans="1:10" x14ac:dyDescent="0.25">
      <c r="A5">
        <f t="shared" si="1"/>
        <v>3</v>
      </c>
      <c r="B5" s="22">
        <v>8143430</v>
      </c>
      <c r="D5" s="27">
        <v>0.85</v>
      </c>
      <c r="E5" s="1">
        <f t="shared" si="2"/>
        <v>8943680</v>
      </c>
      <c r="H5" s="1" t="s">
        <v>1040</v>
      </c>
      <c r="I5" s="1">
        <v>30000</v>
      </c>
      <c r="J5" s="6">
        <f t="shared" si="0"/>
        <v>16887655243524.369</v>
      </c>
    </row>
    <row r="6" spans="1:10" x14ac:dyDescent="0.25">
      <c r="A6">
        <f t="shared" si="1"/>
        <v>4</v>
      </c>
      <c r="B6" s="22">
        <v>8143430</v>
      </c>
      <c r="D6" s="27">
        <v>0.9</v>
      </c>
      <c r="E6" s="1">
        <f>_xlfn.PERCENTILE.INC($B$3:$B$30002,D6)</f>
        <v>8943680</v>
      </c>
      <c r="H6" s="1" t="s">
        <v>1041</v>
      </c>
      <c r="I6" s="1">
        <f>AVERAGE(B3:B30002)</f>
        <v>4033970.7602064759</v>
      </c>
      <c r="J6" s="6">
        <f t="shared" si="0"/>
        <v>16887655243524.369</v>
      </c>
    </row>
    <row r="7" spans="1:10" x14ac:dyDescent="0.25">
      <c r="A7">
        <f t="shared" si="1"/>
        <v>5</v>
      </c>
      <c r="B7" s="22">
        <v>0</v>
      </c>
      <c r="J7" s="6">
        <f t="shared" si="0"/>
        <v>16272920094200.813</v>
      </c>
    </row>
    <row r="8" spans="1:10" x14ac:dyDescent="0.25">
      <c r="A8">
        <f t="shared" si="1"/>
        <v>6</v>
      </c>
      <c r="B8" s="22">
        <v>0</v>
      </c>
      <c r="I8" s="22"/>
      <c r="J8" s="6">
        <f t="shared" si="0"/>
        <v>16272920094200.813</v>
      </c>
    </row>
    <row r="9" spans="1:10" x14ac:dyDescent="0.25">
      <c r="A9">
        <f t="shared" si="1"/>
        <v>7</v>
      </c>
      <c r="B9" s="22">
        <v>0</v>
      </c>
      <c r="J9" s="6">
        <f t="shared" si="0"/>
        <v>16272920094200.813</v>
      </c>
    </row>
    <row r="10" spans="1:10" x14ac:dyDescent="0.25">
      <c r="A10">
        <f t="shared" si="1"/>
        <v>8</v>
      </c>
      <c r="B10" s="22">
        <v>8143430</v>
      </c>
      <c r="J10" s="6">
        <f t="shared" si="0"/>
        <v>16887655243524.369</v>
      </c>
    </row>
    <row r="11" spans="1:10" x14ac:dyDescent="0.25">
      <c r="A11">
        <f t="shared" si="1"/>
        <v>9</v>
      </c>
      <c r="B11" s="22">
        <v>0</v>
      </c>
      <c r="J11" s="6">
        <f t="shared" si="0"/>
        <v>16272920094200.813</v>
      </c>
    </row>
    <row r="12" spans="1:10" x14ac:dyDescent="0.25">
      <c r="A12">
        <f t="shared" si="1"/>
        <v>10</v>
      </c>
      <c r="B12" s="22">
        <v>8143430</v>
      </c>
      <c r="J12" s="6">
        <f t="shared" si="0"/>
        <v>16887655243524.369</v>
      </c>
    </row>
    <row r="13" spans="1:10" x14ac:dyDescent="0.25">
      <c r="A13">
        <f t="shared" si="1"/>
        <v>11</v>
      </c>
      <c r="B13" s="22">
        <v>17087110</v>
      </c>
      <c r="J13" s="6">
        <f t="shared" si="0"/>
        <v>170384444013437.47</v>
      </c>
    </row>
    <row r="14" spans="1:10" x14ac:dyDescent="0.25">
      <c r="A14">
        <f t="shared" si="1"/>
        <v>12</v>
      </c>
      <c r="B14" s="22">
        <v>0</v>
      </c>
      <c r="J14" s="6">
        <f t="shared" si="0"/>
        <v>16272920094200.813</v>
      </c>
    </row>
    <row r="15" spans="1:10" x14ac:dyDescent="0.25">
      <c r="A15">
        <f t="shared" si="1"/>
        <v>13</v>
      </c>
      <c r="B15" s="22">
        <v>17087110</v>
      </c>
      <c r="J15" s="6">
        <f t="shared" si="0"/>
        <v>170384444013437.47</v>
      </c>
    </row>
    <row r="16" spans="1:10" x14ac:dyDescent="0.25">
      <c r="A16">
        <f t="shared" si="1"/>
        <v>14</v>
      </c>
      <c r="B16" s="22">
        <v>8943680</v>
      </c>
      <c r="J16" s="6">
        <f t="shared" si="0"/>
        <v>24105244819313.906</v>
      </c>
    </row>
    <row r="17" spans="1:10" x14ac:dyDescent="0.25">
      <c r="A17">
        <f t="shared" si="1"/>
        <v>15</v>
      </c>
      <c r="B17" s="22">
        <v>0</v>
      </c>
      <c r="J17" s="6">
        <f t="shared" si="0"/>
        <v>16272920094200.813</v>
      </c>
    </row>
    <row r="18" spans="1:10" x14ac:dyDescent="0.25">
      <c r="A18">
        <f t="shared" si="1"/>
        <v>16</v>
      </c>
      <c r="B18" s="22">
        <v>0</v>
      </c>
      <c r="J18" s="6">
        <f t="shared" si="0"/>
        <v>16272920094200.813</v>
      </c>
    </row>
    <row r="19" spans="1:10" x14ac:dyDescent="0.25">
      <c r="A19">
        <f t="shared" si="1"/>
        <v>17</v>
      </c>
      <c r="B19" s="22">
        <v>0</v>
      </c>
      <c r="J19" s="6">
        <f t="shared" si="0"/>
        <v>16272920094200.813</v>
      </c>
    </row>
    <row r="20" spans="1:10" x14ac:dyDescent="0.25">
      <c r="A20">
        <f t="shared" si="1"/>
        <v>18</v>
      </c>
      <c r="B20" s="22">
        <v>0</v>
      </c>
      <c r="J20" s="6">
        <f t="shared" si="0"/>
        <v>16272920094200.813</v>
      </c>
    </row>
    <row r="21" spans="1:10" x14ac:dyDescent="0.25">
      <c r="A21">
        <f t="shared" si="1"/>
        <v>19</v>
      </c>
      <c r="B21" s="22">
        <v>8143430</v>
      </c>
      <c r="J21" s="6">
        <f t="shared" si="0"/>
        <v>16887655243524.369</v>
      </c>
    </row>
    <row r="22" spans="1:10" x14ac:dyDescent="0.25">
      <c r="A22">
        <f t="shared" si="1"/>
        <v>20</v>
      </c>
      <c r="B22" s="22">
        <v>0</v>
      </c>
      <c r="J22" s="6">
        <f t="shared" si="0"/>
        <v>16272920094200.813</v>
      </c>
    </row>
    <row r="23" spans="1:10" x14ac:dyDescent="0.25">
      <c r="A23">
        <f t="shared" si="1"/>
        <v>21</v>
      </c>
      <c r="B23" s="22">
        <v>0</v>
      </c>
      <c r="J23" s="6">
        <f t="shared" si="0"/>
        <v>16272920094200.813</v>
      </c>
    </row>
    <row r="24" spans="1:10" x14ac:dyDescent="0.25">
      <c r="A24">
        <f t="shared" si="1"/>
        <v>22</v>
      </c>
      <c r="B24" s="22">
        <v>0</v>
      </c>
      <c r="J24" s="6">
        <f t="shared" si="0"/>
        <v>16272920094200.813</v>
      </c>
    </row>
    <row r="25" spans="1:10" x14ac:dyDescent="0.25">
      <c r="A25">
        <f t="shared" si="1"/>
        <v>23</v>
      </c>
      <c r="B25" s="22">
        <v>0</v>
      </c>
      <c r="J25" s="6">
        <f t="shared" si="0"/>
        <v>16272920094200.813</v>
      </c>
    </row>
    <row r="26" spans="1:10" x14ac:dyDescent="0.25">
      <c r="A26">
        <f t="shared" si="1"/>
        <v>24</v>
      </c>
      <c r="B26" s="22">
        <v>8143430</v>
      </c>
      <c r="J26" s="6">
        <f t="shared" si="0"/>
        <v>16887655243524.369</v>
      </c>
    </row>
    <row r="27" spans="1:10" x14ac:dyDescent="0.25">
      <c r="A27">
        <f t="shared" si="1"/>
        <v>25</v>
      </c>
      <c r="B27" s="22">
        <v>0</v>
      </c>
      <c r="J27" s="6">
        <f t="shared" si="0"/>
        <v>16272920094200.813</v>
      </c>
    </row>
    <row r="28" spans="1:10" x14ac:dyDescent="0.25">
      <c r="A28">
        <f t="shared" si="1"/>
        <v>26</v>
      </c>
      <c r="B28" s="22">
        <v>0</v>
      </c>
      <c r="J28" s="6">
        <f t="shared" si="0"/>
        <v>16272920094200.813</v>
      </c>
    </row>
    <row r="29" spans="1:10" x14ac:dyDescent="0.25">
      <c r="A29">
        <f t="shared" si="1"/>
        <v>27</v>
      </c>
      <c r="B29" s="22">
        <v>0</v>
      </c>
      <c r="J29" s="6">
        <f t="shared" si="0"/>
        <v>16272920094200.813</v>
      </c>
    </row>
    <row r="30" spans="1:10" x14ac:dyDescent="0.25">
      <c r="A30">
        <f t="shared" si="1"/>
        <v>28</v>
      </c>
      <c r="B30" s="22">
        <v>8943680</v>
      </c>
      <c r="J30" s="6">
        <f t="shared" si="0"/>
        <v>24105244819313.906</v>
      </c>
    </row>
    <row r="31" spans="1:10" x14ac:dyDescent="0.25">
      <c r="A31">
        <f t="shared" si="1"/>
        <v>29</v>
      </c>
      <c r="B31" s="22">
        <v>17087110</v>
      </c>
      <c r="J31" s="6">
        <f t="shared" si="0"/>
        <v>170384444013437.47</v>
      </c>
    </row>
    <row r="32" spans="1:10" x14ac:dyDescent="0.25">
      <c r="A32">
        <f t="shared" si="1"/>
        <v>30</v>
      </c>
      <c r="B32" s="22">
        <v>0</v>
      </c>
      <c r="J32" s="6">
        <f t="shared" si="0"/>
        <v>16272920094200.813</v>
      </c>
    </row>
    <row r="33" spans="1:10" x14ac:dyDescent="0.25">
      <c r="A33">
        <f t="shared" si="1"/>
        <v>31</v>
      </c>
      <c r="B33" s="22">
        <v>0</v>
      </c>
      <c r="J33" s="6">
        <f t="shared" si="0"/>
        <v>16272920094200.813</v>
      </c>
    </row>
    <row r="34" spans="1:10" x14ac:dyDescent="0.25">
      <c r="A34">
        <f t="shared" si="1"/>
        <v>32</v>
      </c>
      <c r="B34" s="22">
        <v>8143430</v>
      </c>
      <c r="J34" s="6">
        <f t="shared" si="0"/>
        <v>16887655243524.369</v>
      </c>
    </row>
    <row r="35" spans="1:10" x14ac:dyDescent="0.25">
      <c r="A35">
        <f t="shared" si="1"/>
        <v>33</v>
      </c>
      <c r="B35" s="22">
        <v>0</v>
      </c>
      <c r="J35" s="6">
        <f t="shared" si="0"/>
        <v>16272920094200.813</v>
      </c>
    </row>
    <row r="36" spans="1:10" x14ac:dyDescent="0.25">
      <c r="A36">
        <f t="shared" si="1"/>
        <v>34</v>
      </c>
      <c r="B36" s="22">
        <v>0</v>
      </c>
      <c r="J36" s="6">
        <f t="shared" si="0"/>
        <v>16272920094200.813</v>
      </c>
    </row>
    <row r="37" spans="1:10" x14ac:dyDescent="0.25">
      <c r="A37">
        <f t="shared" si="1"/>
        <v>35</v>
      </c>
      <c r="B37" s="22">
        <v>8143430</v>
      </c>
      <c r="J37" s="6">
        <f t="shared" si="0"/>
        <v>16887655243524.369</v>
      </c>
    </row>
    <row r="38" spans="1:10" x14ac:dyDescent="0.25">
      <c r="A38">
        <f t="shared" si="1"/>
        <v>36</v>
      </c>
      <c r="B38" s="22">
        <v>0</v>
      </c>
      <c r="J38" s="6">
        <f t="shared" si="0"/>
        <v>16272920094200.813</v>
      </c>
    </row>
    <row r="39" spans="1:10" x14ac:dyDescent="0.25">
      <c r="A39">
        <f t="shared" si="1"/>
        <v>37</v>
      </c>
      <c r="B39" s="22">
        <v>8143430</v>
      </c>
      <c r="J39" s="6">
        <f t="shared" si="0"/>
        <v>16887655243524.369</v>
      </c>
    </row>
    <row r="40" spans="1:10" x14ac:dyDescent="0.25">
      <c r="A40">
        <f t="shared" si="1"/>
        <v>38</v>
      </c>
      <c r="B40" s="22">
        <v>71422153.934246585</v>
      </c>
      <c r="J40" s="6">
        <f t="shared" si="0"/>
        <v>4541167231497982</v>
      </c>
    </row>
    <row r="41" spans="1:10" x14ac:dyDescent="0.25">
      <c r="A41">
        <f t="shared" si="1"/>
        <v>39</v>
      </c>
      <c r="B41" s="22">
        <v>8143430</v>
      </c>
      <c r="J41" s="6">
        <f t="shared" si="0"/>
        <v>16887655243524.369</v>
      </c>
    </row>
    <row r="42" spans="1:10" x14ac:dyDescent="0.25">
      <c r="A42">
        <f t="shared" si="1"/>
        <v>40</v>
      </c>
      <c r="B42" s="22">
        <v>8943680</v>
      </c>
      <c r="J42" s="6">
        <f t="shared" si="0"/>
        <v>24105244819313.906</v>
      </c>
    </row>
    <row r="43" spans="1:10" x14ac:dyDescent="0.25">
      <c r="A43">
        <f t="shared" si="1"/>
        <v>41</v>
      </c>
      <c r="B43" s="22">
        <v>11194041.75</v>
      </c>
      <c r="J43" s="6">
        <f t="shared" si="0"/>
        <v>51266616578882.82</v>
      </c>
    </row>
    <row r="44" spans="1:10" x14ac:dyDescent="0.25">
      <c r="A44">
        <f t="shared" si="1"/>
        <v>42</v>
      </c>
      <c r="B44" s="22">
        <v>0</v>
      </c>
      <c r="J44" s="6">
        <f t="shared" si="0"/>
        <v>16272920094200.813</v>
      </c>
    </row>
    <row r="45" spans="1:10" x14ac:dyDescent="0.25">
      <c r="A45">
        <f t="shared" si="1"/>
        <v>43</v>
      </c>
      <c r="B45" s="22">
        <v>8143430</v>
      </c>
      <c r="J45" s="6">
        <f t="shared" si="0"/>
        <v>16887655243524.369</v>
      </c>
    </row>
    <row r="46" spans="1:10" x14ac:dyDescent="0.25">
      <c r="A46">
        <f t="shared" si="1"/>
        <v>44</v>
      </c>
      <c r="B46" s="22">
        <v>0</v>
      </c>
      <c r="J46" s="6">
        <f t="shared" si="0"/>
        <v>16272920094200.813</v>
      </c>
    </row>
    <row r="47" spans="1:10" x14ac:dyDescent="0.25">
      <c r="A47">
        <f t="shared" si="1"/>
        <v>45</v>
      </c>
      <c r="B47" s="22">
        <v>0</v>
      </c>
      <c r="J47" s="6">
        <f t="shared" si="0"/>
        <v>16272920094200.813</v>
      </c>
    </row>
    <row r="48" spans="1:10" x14ac:dyDescent="0.25">
      <c r="A48">
        <f t="shared" si="1"/>
        <v>46</v>
      </c>
      <c r="B48" s="22">
        <v>0</v>
      </c>
      <c r="J48" s="6">
        <f t="shared" si="0"/>
        <v>16272920094200.813</v>
      </c>
    </row>
    <row r="49" spans="1:10" x14ac:dyDescent="0.25">
      <c r="A49">
        <f t="shared" si="1"/>
        <v>47</v>
      </c>
      <c r="B49" s="22">
        <v>3250000</v>
      </c>
      <c r="J49" s="6">
        <f t="shared" si="0"/>
        <v>614610152858.7196</v>
      </c>
    </row>
    <row r="50" spans="1:10" x14ac:dyDescent="0.25">
      <c r="A50">
        <f t="shared" si="1"/>
        <v>48</v>
      </c>
      <c r="B50" s="22">
        <v>8143430</v>
      </c>
      <c r="J50" s="6">
        <f t="shared" si="0"/>
        <v>16887655243524.369</v>
      </c>
    </row>
    <row r="51" spans="1:10" x14ac:dyDescent="0.25">
      <c r="A51">
        <f t="shared" si="1"/>
        <v>49</v>
      </c>
      <c r="B51" s="22">
        <v>0</v>
      </c>
      <c r="J51" s="6">
        <f t="shared" si="0"/>
        <v>16272920094200.813</v>
      </c>
    </row>
    <row r="52" spans="1:10" x14ac:dyDescent="0.25">
      <c r="A52">
        <f t="shared" si="1"/>
        <v>50</v>
      </c>
      <c r="B52" s="22">
        <v>0</v>
      </c>
      <c r="J52" s="6">
        <f t="shared" si="0"/>
        <v>16272920094200.813</v>
      </c>
    </row>
    <row r="53" spans="1:10" x14ac:dyDescent="0.25">
      <c r="A53">
        <f t="shared" si="1"/>
        <v>51</v>
      </c>
      <c r="B53" s="22">
        <v>0</v>
      </c>
      <c r="J53" s="6">
        <f t="shared" si="0"/>
        <v>16272920094200.813</v>
      </c>
    </row>
    <row r="54" spans="1:10" x14ac:dyDescent="0.25">
      <c r="A54">
        <f t="shared" si="1"/>
        <v>52</v>
      </c>
      <c r="B54" s="22">
        <v>0</v>
      </c>
      <c r="J54" s="6">
        <f t="shared" si="0"/>
        <v>16272920094200.813</v>
      </c>
    </row>
    <row r="55" spans="1:10" x14ac:dyDescent="0.25">
      <c r="A55">
        <f t="shared" si="1"/>
        <v>53</v>
      </c>
      <c r="B55" s="22">
        <v>0</v>
      </c>
      <c r="J55" s="6">
        <f t="shared" si="0"/>
        <v>16272920094200.813</v>
      </c>
    </row>
    <row r="56" spans="1:10" x14ac:dyDescent="0.25">
      <c r="A56">
        <f t="shared" si="1"/>
        <v>54</v>
      </c>
      <c r="B56" s="22">
        <v>0</v>
      </c>
      <c r="J56" s="6">
        <f t="shared" si="0"/>
        <v>16272920094200.813</v>
      </c>
    </row>
    <row r="57" spans="1:10" x14ac:dyDescent="0.25">
      <c r="A57">
        <f t="shared" si="1"/>
        <v>55</v>
      </c>
      <c r="B57" s="22">
        <v>17087110</v>
      </c>
      <c r="J57" s="6">
        <f t="shared" si="0"/>
        <v>170384444013437.47</v>
      </c>
    </row>
    <row r="58" spans="1:10" x14ac:dyDescent="0.25">
      <c r="A58">
        <f t="shared" si="1"/>
        <v>56</v>
      </c>
      <c r="B58" s="22">
        <v>0</v>
      </c>
      <c r="J58" s="6">
        <f t="shared" si="0"/>
        <v>16272920094200.813</v>
      </c>
    </row>
    <row r="59" spans="1:10" x14ac:dyDescent="0.25">
      <c r="A59">
        <f t="shared" si="1"/>
        <v>57</v>
      </c>
      <c r="B59" s="22">
        <v>0</v>
      </c>
      <c r="J59" s="6">
        <f t="shared" si="0"/>
        <v>16272920094200.813</v>
      </c>
    </row>
    <row r="60" spans="1:10" x14ac:dyDescent="0.25">
      <c r="A60">
        <f t="shared" si="1"/>
        <v>58</v>
      </c>
      <c r="B60" s="22">
        <v>8943680</v>
      </c>
      <c r="J60" s="6">
        <f t="shared" si="0"/>
        <v>24105244819313.906</v>
      </c>
    </row>
    <row r="61" spans="1:10" x14ac:dyDescent="0.25">
      <c r="A61">
        <f t="shared" si="1"/>
        <v>59</v>
      </c>
      <c r="B61" s="22">
        <v>8143430</v>
      </c>
      <c r="J61" s="6">
        <f t="shared" si="0"/>
        <v>16887655243524.369</v>
      </c>
    </row>
    <row r="62" spans="1:10" x14ac:dyDescent="0.25">
      <c r="A62">
        <f t="shared" si="1"/>
        <v>60</v>
      </c>
      <c r="B62" s="22">
        <v>0</v>
      </c>
      <c r="J62" s="6">
        <f t="shared" si="0"/>
        <v>16272920094200.813</v>
      </c>
    </row>
    <row r="63" spans="1:10" x14ac:dyDescent="0.25">
      <c r="A63">
        <f t="shared" si="1"/>
        <v>61</v>
      </c>
      <c r="B63" s="22">
        <v>3000000</v>
      </c>
      <c r="J63" s="6">
        <f t="shared" si="0"/>
        <v>1069095532961.9576</v>
      </c>
    </row>
    <row r="64" spans="1:10" x14ac:dyDescent="0.25">
      <c r="A64">
        <f t="shared" si="1"/>
        <v>62</v>
      </c>
      <c r="B64" s="22">
        <v>0</v>
      </c>
      <c r="J64" s="6">
        <f t="shared" si="0"/>
        <v>16272920094200.813</v>
      </c>
    </row>
    <row r="65" spans="1:10" x14ac:dyDescent="0.25">
      <c r="A65">
        <f t="shared" si="1"/>
        <v>63</v>
      </c>
      <c r="B65" s="22">
        <v>8143430</v>
      </c>
      <c r="J65" s="6">
        <f t="shared" si="0"/>
        <v>16887655243524.369</v>
      </c>
    </row>
    <row r="66" spans="1:10" x14ac:dyDescent="0.25">
      <c r="A66">
        <f t="shared" si="1"/>
        <v>64</v>
      </c>
      <c r="B66" s="22">
        <v>0</v>
      </c>
      <c r="J66" s="6">
        <f t="shared" si="0"/>
        <v>16272920094200.813</v>
      </c>
    </row>
    <row r="67" spans="1:10" x14ac:dyDescent="0.25">
      <c r="A67">
        <f t="shared" si="1"/>
        <v>65</v>
      </c>
      <c r="B67" s="22">
        <v>0</v>
      </c>
      <c r="J67" s="6">
        <f t="shared" ref="J67:J130" si="3">(B67-$I$6)^2</f>
        <v>16272920094200.813</v>
      </c>
    </row>
    <row r="68" spans="1:10" x14ac:dyDescent="0.25">
      <c r="A68">
        <f t="shared" ref="A68:A131" si="4">A67+1</f>
        <v>66</v>
      </c>
      <c r="B68" s="22">
        <v>0</v>
      </c>
      <c r="J68" s="6">
        <f t="shared" si="3"/>
        <v>16272920094200.813</v>
      </c>
    </row>
    <row r="69" spans="1:10" x14ac:dyDescent="0.25">
      <c r="A69">
        <f t="shared" si="4"/>
        <v>67</v>
      </c>
      <c r="B69" s="22">
        <v>3000000</v>
      </c>
      <c r="J69" s="6">
        <f t="shared" si="3"/>
        <v>1069095532961.9576</v>
      </c>
    </row>
    <row r="70" spans="1:10" x14ac:dyDescent="0.25">
      <c r="A70">
        <f t="shared" si="4"/>
        <v>68</v>
      </c>
      <c r="B70" s="22">
        <v>8143430</v>
      </c>
      <c r="J70" s="6">
        <f t="shared" si="3"/>
        <v>16887655243524.369</v>
      </c>
    </row>
    <row r="71" spans="1:10" x14ac:dyDescent="0.25">
      <c r="A71">
        <f t="shared" si="4"/>
        <v>69</v>
      </c>
      <c r="B71" s="22">
        <v>8943680</v>
      </c>
      <c r="J71" s="6">
        <f t="shared" si="3"/>
        <v>24105244819313.906</v>
      </c>
    </row>
    <row r="72" spans="1:10" x14ac:dyDescent="0.25">
      <c r="A72">
        <f t="shared" si="4"/>
        <v>70</v>
      </c>
      <c r="B72" s="22">
        <v>0</v>
      </c>
      <c r="J72" s="6">
        <f t="shared" si="3"/>
        <v>16272920094200.813</v>
      </c>
    </row>
    <row r="73" spans="1:10" x14ac:dyDescent="0.25">
      <c r="A73">
        <f t="shared" si="4"/>
        <v>71</v>
      </c>
      <c r="B73" s="22">
        <v>0</v>
      </c>
      <c r="J73" s="6">
        <f t="shared" si="3"/>
        <v>16272920094200.813</v>
      </c>
    </row>
    <row r="74" spans="1:10" x14ac:dyDescent="0.25">
      <c r="A74">
        <f t="shared" si="4"/>
        <v>72</v>
      </c>
      <c r="B74" s="22">
        <v>0</v>
      </c>
      <c r="J74" s="6">
        <f t="shared" si="3"/>
        <v>16272920094200.813</v>
      </c>
    </row>
    <row r="75" spans="1:10" x14ac:dyDescent="0.25">
      <c r="A75">
        <f t="shared" si="4"/>
        <v>73</v>
      </c>
      <c r="B75" s="22">
        <v>8943680</v>
      </c>
      <c r="J75" s="6">
        <f t="shared" si="3"/>
        <v>24105244819313.906</v>
      </c>
    </row>
    <row r="76" spans="1:10" x14ac:dyDescent="0.25">
      <c r="A76">
        <f t="shared" si="4"/>
        <v>74</v>
      </c>
      <c r="B76" s="22">
        <v>0</v>
      </c>
      <c r="J76" s="6">
        <f t="shared" si="3"/>
        <v>16272920094200.813</v>
      </c>
    </row>
    <row r="77" spans="1:10" x14ac:dyDescent="0.25">
      <c r="A77">
        <f t="shared" si="4"/>
        <v>75</v>
      </c>
      <c r="B77" s="22">
        <v>3250000</v>
      </c>
      <c r="J77" s="6">
        <f t="shared" si="3"/>
        <v>614610152858.7196</v>
      </c>
    </row>
    <row r="78" spans="1:10" x14ac:dyDescent="0.25">
      <c r="A78">
        <f t="shared" si="4"/>
        <v>76</v>
      </c>
      <c r="B78" s="22">
        <v>8943680</v>
      </c>
      <c r="J78" s="6">
        <f t="shared" si="3"/>
        <v>24105244819313.906</v>
      </c>
    </row>
    <row r="79" spans="1:10" x14ac:dyDescent="0.25">
      <c r="A79">
        <f t="shared" si="4"/>
        <v>77</v>
      </c>
      <c r="B79" s="22">
        <v>8143430</v>
      </c>
      <c r="J79" s="6">
        <f t="shared" si="3"/>
        <v>16887655243524.369</v>
      </c>
    </row>
    <row r="80" spans="1:10" x14ac:dyDescent="0.25">
      <c r="A80">
        <f t="shared" si="4"/>
        <v>78</v>
      </c>
      <c r="B80" s="22">
        <v>8943680</v>
      </c>
      <c r="J80" s="6">
        <f t="shared" si="3"/>
        <v>24105244819313.906</v>
      </c>
    </row>
    <row r="81" spans="1:10" x14ac:dyDescent="0.25">
      <c r="A81">
        <f t="shared" si="4"/>
        <v>79</v>
      </c>
      <c r="B81" s="22">
        <v>0</v>
      </c>
      <c r="J81" s="6">
        <f t="shared" si="3"/>
        <v>16272920094200.813</v>
      </c>
    </row>
    <row r="82" spans="1:10" x14ac:dyDescent="0.25">
      <c r="A82">
        <f t="shared" si="4"/>
        <v>80</v>
      </c>
      <c r="B82" s="22">
        <v>0</v>
      </c>
      <c r="J82" s="6">
        <f t="shared" si="3"/>
        <v>16272920094200.813</v>
      </c>
    </row>
    <row r="83" spans="1:10" x14ac:dyDescent="0.25">
      <c r="A83">
        <f t="shared" si="4"/>
        <v>81</v>
      </c>
      <c r="B83" s="22">
        <v>8943680</v>
      </c>
      <c r="J83" s="6">
        <f t="shared" si="3"/>
        <v>24105244819313.906</v>
      </c>
    </row>
    <row r="84" spans="1:10" x14ac:dyDescent="0.25">
      <c r="A84">
        <f t="shared" si="4"/>
        <v>82</v>
      </c>
      <c r="B84" s="22">
        <v>0</v>
      </c>
      <c r="J84" s="6">
        <f t="shared" si="3"/>
        <v>16272920094200.813</v>
      </c>
    </row>
    <row r="85" spans="1:10" x14ac:dyDescent="0.25">
      <c r="A85">
        <f t="shared" si="4"/>
        <v>83</v>
      </c>
      <c r="B85" s="22">
        <v>8943680</v>
      </c>
      <c r="J85" s="6">
        <f t="shared" si="3"/>
        <v>24105244819313.906</v>
      </c>
    </row>
    <row r="86" spans="1:10" x14ac:dyDescent="0.25">
      <c r="A86">
        <f t="shared" si="4"/>
        <v>84</v>
      </c>
      <c r="B86" s="22">
        <v>0</v>
      </c>
      <c r="J86" s="6">
        <f t="shared" si="3"/>
        <v>16272920094200.813</v>
      </c>
    </row>
    <row r="87" spans="1:10" x14ac:dyDescent="0.25">
      <c r="A87">
        <f t="shared" si="4"/>
        <v>85</v>
      </c>
      <c r="B87" s="22">
        <v>8143430</v>
      </c>
      <c r="J87" s="6">
        <f t="shared" si="3"/>
        <v>16887655243524.369</v>
      </c>
    </row>
    <row r="88" spans="1:10" x14ac:dyDescent="0.25">
      <c r="A88">
        <f t="shared" si="4"/>
        <v>86</v>
      </c>
      <c r="B88" s="22">
        <v>0</v>
      </c>
      <c r="J88" s="6">
        <f t="shared" si="3"/>
        <v>16272920094200.813</v>
      </c>
    </row>
    <row r="89" spans="1:10" x14ac:dyDescent="0.25">
      <c r="A89">
        <f t="shared" si="4"/>
        <v>87</v>
      </c>
      <c r="B89" s="22">
        <v>6249523.8000000007</v>
      </c>
      <c r="J89" s="6">
        <f t="shared" si="3"/>
        <v>4908675272138.3281</v>
      </c>
    </row>
    <row r="90" spans="1:10" x14ac:dyDescent="0.25">
      <c r="A90">
        <f t="shared" si="4"/>
        <v>88</v>
      </c>
      <c r="B90" s="22">
        <v>9013623.25</v>
      </c>
      <c r="J90" s="6">
        <f t="shared" si="3"/>
        <v>24796938919106.844</v>
      </c>
    </row>
    <row r="91" spans="1:10" x14ac:dyDescent="0.25">
      <c r="A91">
        <f t="shared" si="4"/>
        <v>89</v>
      </c>
      <c r="B91" s="22">
        <v>0</v>
      </c>
      <c r="J91" s="6">
        <f t="shared" si="3"/>
        <v>16272920094200.813</v>
      </c>
    </row>
    <row r="92" spans="1:10" x14ac:dyDescent="0.25">
      <c r="A92">
        <f t="shared" si="4"/>
        <v>90</v>
      </c>
      <c r="B92" s="22">
        <v>0</v>
      </c>
      <c r="J92" s="6">
        <f t="shared" si="3"/>
        <v>16272920094200.813</v>
      </c>
    </row>
    <row r="93" spans="1:10" x14ac:dyDescent="0.25">
      <c r="A93">
        <f t="shared" si="4"/>
        <v>91</v>
      </c>
      <c r="B93" s="22">
        <v>0</v>
      </c>
      <c r="J93" s="6">
        <f t="shared" si="3"/>
        <v>16272920094200.813</v>
      </c>
    </row>
    <row r="94" spans="1:10" x14ac:dyDescent="0.25">
      <c r="A94">
        <f t="shared" si="4"/>
        <v>92</v>
      </c>
      <c r="B94" s="22">
        <v>0</v>
      </c>
      <c r="J94" s="6">
        <f t="shared" si="3"/>
        <v>16272920094200.813</v>
      </c>
    </row>
    <row r="95" spans="1:10" x14ac:dyDescent="0.25">
      <c r="A95">
        <f t="shared" si="4"/>
        <v>93</v>
      </c>
      <c r="B95" s="22">
        <v>0</v>
      </c>
      <c r="J95" s="6">
        <f t="shared" si="3"/>
        <v>16272920094200.813</v>
      </c>
    </row>
    <row r="96" spans="1:10" x14ac:dyDescent="0.25">
      <c r="A96">
        <f t="shared" si="4"/>
        <v>94</v>
      </c>
      <c r="B96" s="22">
        <v>0</v>
      </c>
      <c r="J96" s="6">
        <f t="shared" si="3"/>
        <v>16272920094200.813</v>
      </c>
    </row>
    <row r="97" spans="1:10" x14ac:dyDescent="0.25">
      <c r="A97">
        <f t="shared" si="4"/>
        <v>95</v>
      </c>
      <c r="B97" s="22">
        <v>0</v>
      </c>
      <c r="J97" s="6">
        <f t="shared" si="3"/>
        <v>16272920094200.813</v>
      </c>
    </row>
    <row r="98" spans="1:10" x14ac:dyDescent="0.25">
      <c r="A98">
        <f t="shared" si="4"/>
        <v>96</v>
      </c>
      <c r="B98" s="22">
        <v>0</v>
      </c>
      <c r="J98" s="6">
        <f t="shared" si="3"/>
        <v>16272920094200.813</v>
      </c>
    </row>
    <row r="99" spans="1:10" x14ac:dyDescent="0.25">
      <c r="A99">
        <f t="shared" si="4"/>
        <v>97</v>
      </c>
      <c r="B99" s="22">
        <v>0</v>
      </c>
      <c r="J99" s="6">
        <f t="shared" si="3"/>
        <v>16272920094200.813</v>
      </c>
    </row>
    <row r="100" spans="1:10" x14ac:dyDescent="0.25">
      <c r="A100">
        <f t="shared" si="4"/>
        <v>98</v>
      </c>
      <c r="B100" s="22">
        <v>4428780.8219178077</v>
      </c>
      <c r="J100" s="6">
        <f t="shared" si="3"/>
        <v>155874984828.50565</v>
      </c>
    </row>
    <row r="101" spans="1:10" x14ac:dyDescent="0.25">
      <c r="A101">
        <f t="shared" si="4"/>
        <v>99</v>
      </c>
      <c r="B101" s="22">
        <v>0</v>
      </c>
      <c r="J101" s="6">
        <f t="shared" si="3"/>
        <v>16272920094200.813</v>
      </c>
    </row>
    <row r="102" spans="1:10" x14ac:dyDescent="0.25">
      <c r="A102">
        <f t="shared" si="4"/>
        <v>100</v>
      </c>
      <c r="B102" s="22">
        <v>0</v>
      </c>
      <c r="J102" s="6">
        <f t="shared" si="3"/>
        <v>16272920094200.813</v>
      </c>
    </row>
    <row r="103" spans="1:10" x14ac:dyDescent="0.25">
      <c r="A103">
        <f t="shared" si="4"/>
        <v>101</v>
      </c>
      <c r="B103" s="22">
        <v>0</v>
      </c>
      <c r="J103" s="6">
        <f t="shared" si="3"/>
        <v>16272920094200.813</v>
      </c>
    </row>
    <row r="104" spans="1:10" x14ac:dyDescent="0.25">
      <c r="A104">
        <f t="shared" si="4"/>
        <v>102</v>
      </c>
      <c r="B104" s="22">
        <v>17087110</v>
      </c>
      <c r="J104" s="6">
        <f t="shared" si="3"/>
        <v>170384444013437.47</v>
      </c>
    </row>
    <row r="105" spans="1:10" x14ac:dyDescent="0.25">
      <c r="A105">
        <f t="shared" si="4"/>
        <v>103</v>
      </c>
      <c r="B105" s="22">
        <v>54335043.934246585</v>
      </c>
      <c r="J105" s="6">
        <f t="shared" si="3"/>
        <v>2530197962460137.5</v>
      </c>
    </row>
    <row r="106" spans="1:10" x14ac:dyDescent="0.25">
      <c r="A106">
        <f t="shared" si="4"/>
        <v>104</v>
      </c>
      <c r="B106" s="22">
        <v>0</v>
      </c>
      <c r="J106" s="6">
        <f t="shared" si="3"/>
        <v>16272920094200.813</v>
      </c>
    </row>
    <row r="107" spans="1:10" x14ac:dyDescent="0.25">
      <c r="A107">
        <f t="shared" si="4"/>
        <v>105</v>
      </c>
      <c r="B107" s="22">
        <v>0</v>
      </c>
      <c r="J107" s="6">
        <f t="shared" si="3"/>
        <v>16272920094200.813</v>
      </c>
    </row>
    <row r="108" spans="1:10" x14ac:dyDescent="0.25">
      <c r="A108">
        <f t="shared" si="4"/>
        <v>106</v>
      </c>
      <c r="B108" s="22">
        <v>0</v>
      </c>
      <c r="J108" s="6">
        <f t="shared" si="3"/>
        <v>16272920094200.813</v>
      </c>
    </row>
    <row r="109" spans="1:10" x14ac:dyDescent="0.25">
      <c r="A109">
        <f t="shared" si="4"/>
        <v>107</v>
      </c>
      <c r="B109" s="22">
        <v>0</v>
      </c>
      <c r="J109" s="6">
        <f t="shared" si="3"/>
        <v>16272920094200.813</v>
      </c>
    </row>
    <row r="110" spans="1:10" x14ac:dyDescent="0.25">
      <c r="A110">
        <f t="shared" si="4"/>
        <v>108</v>
      </c>
      <c r="B110" s="22">
        <v>8143430</v>
      </c>
      <c r="J110" s="6">
        <f t="shared" si="3"/>
        <v>16887655243524.369</v>
      </c>
    </row>
    <row r="111" spans="1:10" x14ac:dyDescent="0.25">
      <c r="A111">
        <f t="shared" si="4"/>
        <v>109</v>
      </c>
      <c r="B111" s="22">
        <v>8943680</v>
      </c>
      <c r="J111" s="6">
        <f t="shared" si="3"/>
        <v>24105244819313.906</v>
      </c>
    </row>
    <row r="112" spans="1:10" x14ac:dyDescent="0.25">
      <c r="A112">
        <f t="shared" si="4"/>
        <v>110</v>
      </c>
      <c r="B112" s="22">
        <v>8143430</v>
      </c>
      <c r="J112" s="6">
        <f t="shared" si="3"/>
        <v>16887655243524.369</v>
      </c>
    </row>
    <row r="113" spans="1:10" x14ac:dyDescent="0.25">
      <c r="A113">
        <f t="shared" si="4"/>
        <v>111</v>
      </c>
      <c r="B113" s="22">
        <v>0</v>
      </c>
      <c r="J113" s="6">
        <f t="shared" si="3"/>
        <v>16272920094200.813</v>
      </c>
    </row>
    <row r="114" spans="1:10" x14ac:dyDescent="0.25">
      <c r="A114">
        <f t="shared" si="4"/>
        <v>112</v>
      </c>
      <c r="B114" s="22">
        <v>0</v>
      </c>
      <c r="J114" s="6">
        <f t="shared" si="3"/>
        <v>16272920094200.813</v>
      </c>
    </row>
    <row r="115" spans="1:10" x14ac:dyDescent="0.25">
      <c r="A115">
        <f t="shared" si="4"/>
        <v>113</v>
      </c>
      <c r="B115" s="22">
        <v>0</v>
      </c>
      <c r="J115" s="6">
        <f t="shared" si="3"/>
        <v>16272920094200.813</v>
      </c>
    </row>
    <row r="116" spans="1:10" x14ac:dyDescent="0.25">
      <c r="A116">
        <f t="shared" si="4"/>
        <v>114</v>
      </c>
      <c r="B116" s="22">
        <v>0</v>
      </c>
      <c r="J116" s="6">
        <f t="shared" si="3"/>
        <v>16272920094200.813</v>
      </c>
    </row>
    <row r="117" spans="1:10" x14ac:dyDescent="0.25">
      <c r="A117">
        <f t="shared" si="4"/>
        <v>115</v>
      </c>
      <c r="B117" s="22">
        <v>3250000</v>
      </c>
      <c r="J117" s="6">
        <f t="shared" si="3"/>
        <v>614610152858.7196</v>
      </c>
    </row>
    <row r="118" spans="1:10" x14ac:dyDescent="0.25">
      <c r="A118">
        <f t="shared" si="4"/>
        <v>116</v>
      </c>
      <c r="B118" s="22">
        <v>8143430</v>
      </c>
      <c r="J118" s="6">
        <f t="shared" si="3"/>
        <v>16887655243524.369</v>
      </c>
    </row>
    <row r="119" spans="1:10" x14ac:dyDescent="0.25">
      <c r="A119">
        <f t="shared" si="4"/>
        <v>117</v>
      </c>
      <c r="B119" s="22">
        <v>8143430</v>
      </c>
      <c r="J119" s="6">
        <f t="shared" si="3"/>
        <v>16887655243524.369</v>
      </c>
    </row>
    <row r="120" spans="1:10" x14ac:dyDescent="0.25">
      <c r="A120">
        <f t="shared" si="4"/>
        <v>118</v>
      </c>
      <c r="B120" s="22">
        <v>8143430</v>
      </c>
      <c r="J120" s="6">
        <f t="shared" si="3"/>
        <v>16887655243524.369</v>
      </c>
    </row>
    <row r="121" spans="1:10" x14ac:dyDescent="0.25">
      <c r="A121">
        <f t="shared" si="4"/>
        <v>119</v>
      </c>
      <c r="B121" s="22">
        <v>9509178.0821917802</v>
      </c>
      <c r="J121" s="6">
        <f t="shared" si="3"/>
        <v>29977895218721.488</v>
      </c>
    </row>
    <row r="122" spans="1:10" x14ac:dyDescent="0.25">
      <c r="A122">
        <f t="shared" si="4"/>
        <v>120</v>
      </c>
      <c r="B122" s="22">
        <v>0</v>
      </c>
      <c r="J122" s="6">
        <f t="shared" si="3"/>
        <v>16272920094200.813</v>
      </c>
    </row>
    <row r="123" spans="1:10" x14ac:dyDescent="0.25">
      <c r="A123">
        <f t="shared" si="4"/>
        <v>121</v>
      </c>
      <c r="B123" s="22">
        <v>8143430</v>
      </c>
      <c r="J123" s="6">
        <f t="shared" si="3"/>
        <v>16887655243524.369</v>
      </c>
    </row>
    <row r="124" spans="1:10" x14ac:dyDescent="0.25">
      <c r="A124">
        <f t="shared" si="4"/>
        <v>122</v>
      </c>
      <c r="B124" s="22">
        <v>0</v>
      </c>
      <c r="J124" s="6">
        <f t="shared" si="3"/>
        <v>16272920094200.813</v>
      </c>
    </row>
    <row r="125" spans="1:10" x14ac:dyDescent="0.25">
      <c r="A125">
        <f t="shared" si="4"/>
        <v>123</v>
      </c>
      <c r="B125" s="22">
        <v>0</v>
      </c>
      <c r="J125" s="6">
        <f t="shared" si="3"/>
        <v>16272920094200.813</v>
      </c>
    </row>
    <row r="126" spans="1:10" x14ac:dyDescent="0.25">
      <c r="A126">
        <f t="shared" si="4"/>
        <v>124</v>
      </c>
      <c r="B126" s="22">
        <v>0</v>
      </c>
      <c r="J126" s="6">
        <f t="shared" si="3"/>
        <v>16272920094200.813</v>
      </c>
    </row>
    <row r="127" spans="1:10" x14ac:dyDescent="0.25">
      <c r="A127">
        <f t="shared" si="4"/>
        <v>125</v>
      </c>
      <c r="B127" s="22">
        <v>8943680</v>
      </c>
      <c r="J127" s="6">
        <f t="shared" si="3"/>
        <v>24105244819313.906</v>
      </c>
    </row>
    <row r="128" spans="1:10" x14ac:dyDescent="0.25">
      <c r="A128">
        <f t="shared" si="4"/>
        <v>126</v>
      </c>
      <c r="B128" s="22">
        <v>0</v>
      </c>
      <c r="J128" s="6">
        <f t="shared" si="3"/>
        <v>16272920094200.813</v>
      </c>
    </row>
    <row r="129" spans="1:10" x14ac:dyDescent="0.25">
      <c r="A129">
        <f t="shared" si="4"/>
        <v>127</v>
      </c>
      <c r="B129" s="22">
        <v>0</v>
      </c>
      <c r="J129" s="6">
        <f t="shared" si="3"/>
        <v>16272920094200.813</v>
      </c>
    </row>
    <row r="130" spans="1:10" x14ac:dyDescent="0.25">
      <c r="A130">
        <f t="shared" si="4"/>
        <v>128</v>
      </c>
      <c r="B130" s="22">
        <v>0</v>
      </c>
      <c r="J130" s="6">
        <f t="shared" si="3"/>
        <v>16272920094200.813</v>
      </c>
    </row>
    <row r="131" spans="1:10" x14ac:dyDescent="0.25">
      <c r="A131">
        <f t="shared" si="4"/>
        <v>129</v>
      </c>
      <c r="B131" s="22">
        <v>0</v>
      </c>
      <c r="J131" s="6">
        <f t="shared" ref="J131:J194" si="5">(B131-$I$6)^2</f>
        <v>16272920094200.813</v>
      </c>
    </row>
    <row r="132" spans="1:10" x14ac:dyDescent="0.25">
      <c r="A132">
        <f t="shared" ref="A132:A195" si="6">A131+1</f>
        <v>130</v>
      </c>
      <c r="B132" s="22">
        <v>0</v>
      </c>
      <c r="J132" s="6">
        <f t="shared" si="5"/>
        <v>16272920094200.813</v>
      </c>
    </row>
    <row r="133" spans="1:10" x14ac:dyDescent="0.25">
      <c r="A133">
        <f t="shared" si="6"/>
        <v>131</v>
      </c>
      <c r="B133" s="22">
        <v>0</v>
      </c>
      <c r="J133" s="6">
        <f t="shared" si="5"/>
        <v>16272920094200.813</v>
      </c>
    </row>
    <row r="134" spans="1:10" x14ac:dyDescent="0.25">
      <c r="A134">
        <f t="shared" si="6"/>
        <v>132</v>
      </c>
      <c r="B134" s="22">
        <v>3250000</v>
      </c>
      <c r="J134" s="6">
        <f t="shared" si="5"/>
        <v>614610152858.7196</v>
      </c>
    </row>
    <row r="135" spans="1:10" x14ac:dyDescent="0.25">
      <c r="A135">
        <f t="shared" si="6"/>
        <v>133</v>
      </c>
      <c r="B135" s="22">
        <v>3269206.6</v>
      </c>
      <c r="J135" s="6">
        <f t="shared" si="5"/>
        <v>584864220736.31616</v>
      </c>
    </row>
    <row r="136" spans="1:10" x14ac:dyDescent="0.25">
      <c r="A136">
        <f t="shared" si="6"/>
        <v>134</v>
      </c>
      <c r="B136" s="22">
        <v>0</v>
      </c>
      <c r="J136" s="6">
        <f t="shared" si="5"/>
        <v>16272920094200.813</v>
      </c>
    </row>
    <row r="137" spans="1:10" x14ac:dyDescent="0.25">
      <c r="A137">
        <f t="shared" si="6"/>
        <v>135</v>
      </c>
      <c r="B137" s="22">
        <v>0</v>
      </c>
      <c r="J137" s="6">
        <f t="shared" si="5"/>
        <v>16272920094200.813</v>
      </c>
    </row>
    <row r="138" spans="1:10" x14ac:dyDescent="0.25">
      <c r="A138">
        <f t="shared" si="6"/>
        <v>136</v>
      </c>
      <c r="B138" s="22">
        <v>0</v>
      </c>
      <c r="J138" s="6">
        <f t="shared" si="5"/>
        <v>16272920094200.813</v>
      </c>
    </row>
    <row r="139" spans="1:10" x14ac:dyDescent="0.25">
      <c r="A139">
        <f t="shared" si="6"/>
        <v>137</v>
      </c>
      <c r="B139" s="22">
        <v>0</v>
      </c>
      <c r="J139" s="6">
        <f t="shared" si="5"/>
        <v>16272920094200.813</v>
      </c>
    </row>
    <row r="140" spans="1:10" x14ac:dyDescent="0.25">
      <c r="A140">
        <f t="shared" si="6"/>
        <v>138</v>
      </c>
      <c r="B140" s="22">
        <v>8143430</v>
      </c>
      <c r="J140" s="6">
        <f t="shared" si="5"/>
        <v>16887655243524.369</v>
      </c>
    </row>
    <row r="141" spans="1:10" x14ac:dyDescent="0.25">
      <c r="A141">
        <f t="shared" si="6"/>
        <v>139</v>
      </c>
      <c r="B141" s="22">
        <v>0</v>
      </c>
      <c r="J141" s="6">
        <f t="shared" si="5"/>
        <v>16272920094200.813</v>
      </c>
    </row>
    <row r="142" spans="1:10" x14ac:dyDescent="0.25">
      <c r="A142">
        <f t="shared" si="6"/>
        <v>140</v>
      </c>
      <c r="B142" s="22">
        <v>0</v>
      </c>
      <c r="J142" s="6">
        <f t="shared" si="5"/>
        <v>16272920094200.813</v>
      </c>
    </row>
    <row r="143" spans="1:10" x14ac:dyDescent="0.25">
      <c r="A143">
        <f t="shared" si="6"/>
        <v>141</v>
      </c>
      <c r="B143" s="22">
        <v>0</v>
      </c>
      <c r="J143" s="6">
        <f t="shared" si="5"/>
        <v>16272920094200.813</v>
      </c>
    </row>
    <row r="144" spans="1:10" x14ac:dyDescent="0.25">
      <c r="A144">
        <f t="shared" si="6"/>
        <v>142</v>
      </c>
      <c r="B144" s="22">
        <v>0</v>
      </c>
      <c r="J144" s="6">
        <f t="shared" si="5"/>
        <v>16272920094200.813</v>
      </c>
    </row>
    <row r="145" spans="1:10" x14ac:dyDescent="0.25">
      <c r="A145">
        <f t="shared" si="6"/>
        <v>143</v>
      </c>
      <c r="B145" s="22">
        <v>8143430</v>
      </c>
      <c r="J145" s="6">
        <f t="shared" si="5"/>
        <v>16887655243524.369</v>
      </c>
    </row>
    <row r="146" spans="1:10" x14ac:dyDescent="0.25">
      <c r="A146">
        <f t="shared" si="6"/>
        <v>144</v>
      </c>
      <c r="B146" s="22">
        <v>0</v>
      </c>
      <c r="J146" s="6">
        <f t="shared" si="5"/>
        <v>16272920094200.813</v>
      </c>
    </row>
    <row r="147" spans="1:10" x14ac:dyDescent="0.25">
      <c r="A147">
        <f t="shared" si="6"/>
        <v>145</v>
      </c>
      <c r="B147" s="22">
        <v>0</v>
      </c>
      <c r="J147" s="6">
        <f t="shared" si="5"/>
        <v>16272920094200.813</v>
      </c>
    </row>
    <row r="148" spans="1:10" x14ac:dyDescent="0.25">
      <c r="A148">
        <f t="shared" si="6"/>
        <v>146</v>
      </c>
      <c r="B148" s="22">
        <v>0</v>
      </c>
      <c r="J148" s="6">
        <f t="shared" si="5"/>
        <v>16272920094200.813</v>
      </c>
    </row>
    <row r="149" spans="1:10" x14ac:dyDescent="0.25">
      <c r="A149">
        <f t="shared" si="6"/>
        <v>147</v>
      </c>
      <c r="B149" s="22">
        <v>0</v>
      </c>
      <c r="J149" s="6">
        <f t="shared" si="5"/>
        <v>16272920094200.813</v>
      </c>
    </row>
    <row r="150" spans="1:10" x14ac:dyDescent="0.25">
      <c r="A150">
        <f t="shared" si="6"/>
        <v>148</v>
      </c>
      <c r="B150" s="22">
        <v>8143430</v>
      </c>
      <c r="J150" s="6">
        <f t="shared" si="5"/>
        <v>16887655243524.369</v>
      </c>
    </row>
    <row r="151" spans="1:10" x14ac:dyDescent="0.25">
      <c r="A151">
        <f t="shared" si="6"/>
        <v>149</v>
      </c>
      <c r="B151" s="22">
        <v>0</v>
      </c>
      <c r="J151" s="6">
        <f t="shared" si="5"/>
        <v>16272920094200.813</v>
      </c>
    </row>
    <row r="152" spans="1:10" x14ac:dyDescent="0.25">
      <c r="A152">
        <f t="shared" si="6"/>
        <v>150</v>
      </c>
      <c r="B152" s="22">
        <v>0</v>
      </c>
      <c r="J152" s="6">
        <f t="shared" si="5"/>
        <v>16272920094200.813</v>
      </c>
    </row>
    <row r="153" spans="1:10" x14ac:dyDescent="0.25">
      <c r="A153">
        <f t="shared" si="6"/>
        <v>151</v>
      </c>
      <c r="B153" s="22">
        <v>0</v>
      </c>
      <c r="J153" s="6">
        <f t="shared" si="5"/>
        <v>16272920094200.813</v>
      </c>
    </row>
    <row r="154" spans="1:10" x14ac:dyDescent="0.25">
      <c r="A154">
        <f t="shared" si="6"/>
        <v>152</v>
      </c>
      <c r="B154" s="22">
        <v>8943680</v>
      </c>
      <c r="J154" s="6">
        <f t="shared" si="5"/>
        <v>24105244819313.906</v>
      </c>
    </row>
    <row r="155" spans="1:10" x14ac:dyDescent="0.25">
      <c r="A155">
        <f t="shared" si="6"/>
        <v>153</v>
      </c>
      <c r="B155" s="22">
        <v>0</v>
      </c>
      <c r="J155" s="6">
        <f t="shared" si="5"/>
        <v>16272920094200.813</v>
      </c>
    </row>
    <row r="156" spans="1:10" x14ac:dyDescent="0.25">
      <c r="A156">
        <f t="shared" si="6"/>
        <v>154</v>
      </c>
      <c r="B156" s="22">
        <v>0</v>
      </c>
      <c r="J156" s="6">
        <f t="shared" si="5"/>
        <v>16272920094200.813</v>
      </c>
    </row>
    <row r="157" spans="1:10" x14ac:dyDescent="0.25">
      <c r="A157">
        <f t="shared" si="6"/>
        <v>155</v>
      </c>
      <c r="B157" s="22">
        <v>3000000</v>
      </c>
      <c r="J157" s="6">
        <f t="shared" si="5"/>
        <v>1069095532961.9576</v>
      </c>
    </row>
    <row r="158" spans="1:10" x14ac:dyDescent="0.25">
      <c r="A158">
        <f t="shared" si="6"/>
        <v>156</v>
      </c>
      <c r="B158" s="22">
        <v>8943680</v>
      </c>
      <c r="J158" s="6">
        <f t="shared" si="5"/>
        <v>24105244819313.906</v>
      </c>
    </row>
    <row r="159" spans="1:10" x14ac:dyDescent="0.25">
      <c r="A159">
        <f t="shared" si="6"/>
        <v>157</v>
      </c>
      <c r="B159" s="22">
        <v>8943680</v>
      </c>
      <c r="J159" s="6">
        <f t="shared" si="5"/>
        <v>24105244819313.906</v>
      </c>
    </row>
    <row r="160" spans="1:10" x14ac:dyDescent="0.25">
      <c r="A160">
        <f t="shared" si="6"/>
        <v>158</v>
      </c>
      <c r="B160" s="22">
        <v>8143430</v>
      </c>
      <c r="J160" s="6">
        <f t="shared" si="5"/>
        <v>16887655243524.369</v>
      </c>
    </row>
    <row r="161" spans="1:10" x14ac:dyDescent="0.25">
      <c r="A161">
        <f t="shared" si="6"/>
        <v>159</v>
      </c>
      <c r="B161" s="22">
        <v>20087110</v>
      </c>
      <c r="J161" s="6">
        <f t="shared" si="5"/>
        <v>257703279452198.59</v>
      </c>
    </row>
    <row r="162" spans="1:10" x14ac:dyDescent="0.25">
      <c r="A162">
        <f t="shared" si="6"/>
        <v>160</v>
      </c>
      <c r="B162" s="22">
        <v>0</v>
      </c>
      <c r="J162" s="6">
        <f t="shared" si="5"/>
        <v>16272920094200.813</v>
      </c>
    </row>
    <row r="163" spans="1:10" x14ac:dyDescent="0.25">
      <c r="A163">
        <f t="shared" si="6"/>
        <v>161</v>
      </c>
      <c r="B163" s="22">
        <v>0</v>
      </c>
      <c r="J163" s="6">
        <f t="shared" si="5"/>
        <v>16272920094200.813</v>
      </c>
    </row>
    <row r="164" spans="1:10" x14ac:dyDescent="0.25">
      <c r="A164">
        <f t="shared" si="6"/>
        <v>162</v>
      </c>
      <c r="B164" s="22">
        <v>8943680</v>
      </c>
      <c r="J164" s="6">
        <f t="shared" si="5"/>
        <v>24105244819313.906</v>
      </c>
    </row>
    <row r="165" spans="1:10" x14ac:dyDescent="0.25">
      <c r="A165">
        <f t="shared" si="6"/>
        <v>163</v>
      </c>
      <c r="B165" s="22">
        <v>0</v>
      </c>
      <c r="J165" s="6">
        <f t="shared" si="5"/>
        <v>16272920094200.813</v>
      </c>
    </row>
    <row r="166" spans="1:10" x14ac:dyDescent="0.25">
      <c r="A166">
        <f t="shared" si="6"/>
        <v>164</v>
      </c>
      <c r="B166" s="22">
        <v>3250000</v>
      </c>
      <c r="J166" s="6">
        <f t="shared" si="5"/>
        <v>614610152858.7196</v>
      </c>
    </row>
    <row r="167" spans="1:10" x14ac:dyDescent="0.25">
      <c r="A167">
        <f t="shared" si="6"/>
        <v>165</v>
      </c>
      <c r="B167" s="22">
        <v>0</v>
      </c>
      <c r="J167" s="6">
        <f t="shared" si="5"/>
        <v>16272920094200.813</v>
      </c>
    </row>
    <row r="168" spans="1:10" x14ac:dyDescent="0.25">
      <c r="A168">
        <f t="shared" si="6"/>
        <v>166</v>
      </c>
      <c r="B168" s="22">
        <v>8943680</v>
      </c>
      <c r="J168" s="6">
        <f t="shared" si="5"/>
        <v>24105244819313.906</v>
      </c>
    </row>
    <row r="169" spans="1:10" x14ac:dyDescent="0.25">
      <c r="A169">
        <f t="shared" si="6"/>
        <v>167</v>
      </c>
      <c r="B169" s="22">
        <v>0</v>
      </c>
      <c r="J169" s="6">
        <f t="shared" si="5"/>
        <v>16272920094200.813</v>
      </c>
    </row>
    <row r="170" spans="1:10" x14ac:dyDescent="0.25">
      <c r="A170">
        <f t="shared" si="6"/>
        <v>168</v>
      </c>
      <c r="B170" s="22">
        <v>0</v>
      </c>
      <c r="J170" s="6">
        <f t="shared" si="5"/>
        <v>16272920094200.813</v>
      </c>
    </row>
    <row r="171" spans="1:10" x14ac:dyDescent="0.25">
      <c r="A171">
        <f t="shared" si="6"/>
        <v>169</v>
      </c>
      <c r="B171" s="22">
        <v>11143430</v>
      </c>
      <c r="J171" s="6">
        <f t="shared" si="5"/>
        <v>50544410682285.516</v>
      </c>
    </row>
    <row r="172" spans="1:10" x14ac:dyDescent="0.25">
      <c r="A172">
        <f t="shared" si="6"/>
        <v>170</v>
      </c>
      <c r="B172" s="22">
        <v>8943680</v>
      </c>
      <c r="J172" s="6">
        <f t="shared" si="5"/>
        <v>24105244819313.906</v>
      </c>
    </row>
    <row r="173" spans="1:10" x14ac:dyDescent="0.25">
      <c r="A173">
        <f t="shared" si="6"/>
        <v>171</v>
      </c>
      <c r="B173" s="22">
        <v>0</v>
      </c>
      <c r="J173" s="6">
        <f t="shared" si="5"/>
        <v>16272920094200.813</v>
      </c>
    </row>
    <row r="174" spans="1:10" x14ac:dyDescent="0.25">
      <c r="A174">
        <f t="shared" si="6"/>
        <v>172</v>
      </c>
      <c r="B174" s="22">
        <v>0</v>
      </c>
      <c r="J174" s="6">
        <f t="shared" si="5"/>
        <v>16272920094200.813</v>
      </c>
    </row>
    <row r="175" spans="1:10" x14ac:dyDescent="0.25">
      <c r="A175">
        <f t="shared" si="6"/>
        <v>173</v>
      </c>
      <c r="B175" s="22">
        <v>0</v>
      </c>
      <c r="J175" s="6">
        <f t="shared" si="5"/>
        <v>16272920094200.813</v>
      </c>
    </row>
    <row r="176" spans="1:10" x14ac:dyDescent="0.25">
      <c r="A176">
        <f t="shared" si="6"/>
        <v>174</v>
      </c>
      <c r="B176" s="22">
        <v>8943680</v>
      </c>
      <c r="J176" s="6">
        <f t="shared" si="5"/>
        <v>24105244819313.906</v>
      </c>
    </row>
    <row r="177" spans="1:10" x14ac:dyDescent="0.25">
      <c r="A177">
        <f t="shared" si="6"/>
        <v>175</v>
      </c>
      <c r="B177" s="22">
        <v>8143430</v>
      </c>
      <c r="J177" s="6">
        <f t="shared" si="5"/>
        <v>16887655243524.369</v>
      </c>
    </row>
    <row r="178" spans="1:10" x14ac:dyDescent="0.25">
      <c r="A178">
        <f t="shared" si="6"/>
        <v>176</v>
      </c>
      <c r="B178" s="22">
        <v>0</v>
      </c>
      <c r="J178" s="6">
        <f t="shared" si="5"/>
        <v>16272920094200.813</v>
      </c>
    </row>
    <row r="179" spans="1:10" x14ac:dyDescent="0.25">
      <c r="A179">
        <f t="shared" si="6"/>
        <v>177</v>
      </c>
      <c r="B179" s="22">
        <v>0</v>
      </c>
      <c r="J179" s="6">
        <f t="shared" si="5"/>
        <v>16272920094200.813</v>
      </c>
    </row>
    <row r="180" spans="1:10" x14ac:dyDescent="0.25">
      <c r="A180">
        <f t="shared" si="6"/>
        <v>178</v>
      </c>
      <c r="B180" s="22">
        <v>285171.25</v>
      </c>
      <c r="J180" s="6">
        <f t="shared" si="5"/>
        <v>14053497767724.313</v>
      </c>
    </row>
    <row r="181" spans="1:10" x14ac:dyDescent="0.25">
      <c r="A181">
        <f t="shared" si="6"/>
        <v>179</v>
      </c>
      <c r="B181" s="22">
        <v>8943680</v>
      </c>
      <c r="J181" s="6">
        <f t="shared" si="5"/>
        <v>24105244819313.906</v>
      </c>
    </row>
    <row r="182" spans="1:10" x14ac:dyDescent="0.25">
      <c r="A182">
        <f t="shared" si="6"/>
        <v>180</v>
      </c>
      <c r="B182" s="22">
        <v>0</v>
      </c>
      <c r="J182" s="6">
        <f t="shared" si="5"/>
        <v>16272920094200.813</v>
      </c>
    </row>
    <row r="183" spans="1:10" x14ac:dyDescent="0.25">
      <c r="A183">
        <f t="shared" si="6"/>
        <v>181</v>
      </c>
      <c r="B183" s="22">
        <v>0</v>
      </c>
      <c r="J183" s="6">
        <f t="shared" si="5"/>
        <v>16272920094200.813</v>
      </c>
    </row>
    <row r="184" spans="1:10" x14ac:dyDescent="0.25">
      <c r="A184">
        <f t="shared" si="6"/>
        <v>182</v>
      </c>
      <c r="B184" s="22">
        <v>8943680</v>
      </c>
      <c r="J184" s="6">
        <f t="shared" si="5"/>
        <v>24105244819313.906</v>
      </c>
    </row>
    <row r="185" spans="1:10" x14ac:dyDescent="0.25">
      <c r="A185">
        <f t="shared" si="6"/>
        <v>183</v>
      </c>
      <c r="B185" s="22">
        <v>0</v>
      </c>
      <c r="J185" s="6">
        <f t="shared" si="5"/>
        <v>16272920094200.813</v>
      </c>
    </row>
    <row r="186" spans="1:10" x14ac:dyDescent="0.25">
      <c r="A186">
        <f t="shared" si="6"/>
        <v>184</v>
      </c>
      <c r="B186" s="22">
        <v>8943680</v>
      </c>
      <c r="J186" s="6">
        <f t="shared" si="5"/>
        <v>24105244819313.906</v>
      </c>
    </row>
    <row r="187" spans="1:10" x14ac:dyDescent="0.25">
      <c r="A187">
        <f t="shared" si="6"/>
        <v>185</v>
      </c>
      <c r="B187" s="22">
        <v>0</v>
      </c>
      <c r="J187" s="6">
        <f t="shared" si="5"/>
        <v>16272920094200.813</v>
      </c>
    </row>
    <row r="188" spans="1:10" x14ac:dyDescent="0.25">
      <c r="A188">
        <f t="shared" si="6"/>
        <v>186</v>
      </c>
      <c r="B188" s="22">
        <v>8143430</v>
      </c>
      <c r="J188" s="6">
        <f t="shared" si="5"/>
        <v>16887655243524.369</v>
      </c>
    </row>
    <row r="189" spans="1:10" x14ac:dyDescent="0.25">
      <c r="A189">
        <f t="shared" si="6"/>
        <v>187</v>
      </c>
      <c r="B189" s="22">
        <v>8943680</v>
      </c>
      <c r="J189" s="6">
        <f t="shared" si="5"/>
        <v>24105244819313.906</v>
      </c>
    </row>
    <row r="190" spans="1:10" x14ac:dyDescent="0.25">
      <c r="A190">
        <f t="shared" si="6"/>
        <v>188</v>
      </c>
      <c r="B190" s="22">
        <v>0</v>
      </c>
      <c r="J190" s="6">
        <f t="shared" si="5"/>
        <v>16272920094200.813</v>
      </c>
    </row>
    <row r="191" spans="1:10" x14ac:dyDescent="0.25">
      <c r="A191">
        <f t="shared" si="6"/>
        <v>189</v>
      </c>
      <c r="B191" s="22">
        <v>8143430</v>
      </c>
      <c r="J191" s="6">
        <f t="shared" si="5"/>
        <v>16887655243524.369</v>
      </c>
    </row>
    <row r="192" spans="1:10" x14ac:dyDescent="0.25">
      <c r="A192">
        <f t="shared" si="6"/>
        <v>190</v>
      </c>
      <c r="B192" s="22">
        <v>0</v>
      </c>
      <c r="J192" s="6">
        <f t="shared" si="5"/>
        <v>16272920094200.813</v>
      </c>
    </row>
    <row r="193" spans="1:10" x14ac:dyDescent="0.25">
      <c r="A193">
        <f t="shared" si="6"/>
        <v>191</v>
      </c>
      <c r="B193" s="22">
        <v>8143430</v>
      </c>
      <c r="J193" s="6">
        <f t="shared" si="5"/>
        <v>16887655243524.369</v>
      </c>
    </row>
    <row r="194" spans="1:10" x14ac:dyDescent="0.25">
      <c r="A194">
        <f t="shared" si="6"/>
        <v>192</v>
      </c>
      <c r="B194" s="22">
        <v>8143430</v>
      </c>
      <c r="J194" s="6">
        <f t="shared" si="5"/>
        <v>16887655243524.369</v>
      </c>
    </row>
    <row r="195" spans="1:10" x14ac:dyDescent="0.25">
      <c r="A195">
        <f t="shared" si="6"/>
        <v>193</v>
      </c>
      <c r="B195" s="22">
        <v>0</v>
      </c>
      <c r="J195" s="6">
        <f t="shared" ref="J195:J258" si="7">(B195-$I$6)^2</f>
        <v>16272920094200.813</v>
      </c>
    </row>
    <row r="196" spans="1:10" x14ac:dyDescent="0.25">
      <c r="A196">
        <f t="shared" ref="A196:A259" si="8">A195+1</f>
        <v>194</v>
      </c>
      <c r="B196" s="22">
        <v>0</v>
      </c>
      <c r="J196" s="6">
        <f t="shared" si="7"/>
        <v>16272920094200.813</v>
      </c>
    </row>
    <row r="197" spans="1:10" x14ac:dyDescent="0.25">
      <c r="A197">
        <f t="shared" si="8"/>
        <v>195</v>
      </c>
      <c r="B197" s="22">
        <v>0</v>
      </c>
      <c r="J197" s="6">
        <f t="shared" si="7"/>
        <v>16272920094200.813</v>
      </c>
    </row>
    <row r="198" spans="1:10" x14ac:dyDescent="0.25">
      <c r="A198">
        <f t="shared" si="8"/>
        <v>196</v>
      </c>
      <c r="B198" s="22">
        <v>8943680</v>
      </c>
      <c r="J198" s="6">
        <f t="shared" si="7"/>
        <v>24105244819313.906</v>
      </c>
    </row>
    <row r="199" spans="1:10" x14ac:dyDescent="0.25">
      <c r="A199">
        <f t="shared" si="8"/>
        <v>197</v>
      </c>
      <c r="B199" s="22">
        <v>0</v>
      </c>
      <c r="J199" s="6">
        <f t="shared" si="7"/>
        <v>16272920094200.813</v>
      </c>
    </row>
    <row r="200" spans="1:10" x14ac:dyDescent="0.25">
      <c r="A200">
        <f t="shared" si="8"/>
        <v>198</v>
      </c>
      <c r="B200" s="22">
        <v>0</v>
      </c>
      <c r="J200" s="6">
        <f t="shared" si="7"/>
        <v>16272920094200.813</v>
      </c>
    </row>
    <row r="201" spans="1:10" x14ac:dyDescent="0.25">
      <c r="A201">
        <f t="shared" si="8"/>
        <v>199</v>
      </c>
      <c r="B201" s="22">
        <v>8143430</v>
      </c>
      <c r="J201" s="6">
        <f t="shared" si="7"/>
        <v>16887655243524.369</v>
      </c>
    </row>
    <row r="202" spans="1:10" x14ac:dyDescent="0.25">
      <c r="A202">
        <f t="shared" si="8"/>
        <v>200</v>
      </c>
      <c r="B202" s="22">
        <v>0</v>
      </c>
      <c r="J202" s="6">
        <f t="shared" si="7"/>
        <v>16272920094200.813</v>
      </c>
    </row>
    <row r="203" spans="1:10" x14ac:dyDescent="0.25">
      <c r="A203">
        <f t="shared" si="8"/>
        <v>201</v>
      </c>
      <c r="B203" s="22">
        <v>0</v>
      </c>
      <c r="J203" s="6">
        <f t="shared" si="7"/>
        <v>16272920094200.813</v>
      </c>
    </row>
    <row r="204" spans="1:10" x14ac:dyDescent="0.25">
      <c r="A204">
        <f t="shared" si="8"/>
        <v>202</v>
      </c>
      <c r="B204" s="22">
        <v>0</v>
      </c>
      <c r="J204" s="6">
        <f t="shared" si="7"/>
        <v>16272920094200.813</v>
      </c>
    </row>
    <row r="205" spans="1:10" x14ac:dyDescent="0.25">
      <c r="A205">
        <f t="shared" si="8"/>
        <v>203</v>
      </c>
      <c r="B205" s="22">
        <v>8943680</v>
      </c>
      <c r="J205" s="6">
        <f t="shared" si="7"/>
        <v>24105244819313.906</v>
      </c>
    </row>
    <row r="206" spans="1:10" x14ac:dyDescent="0.25">
      <c r="A206">
        <f t="shared" si="8"/>
        <v>204</v>
      </c>
      <c r="B206" s="22">
        <v>8943680</v>
      </c>
      <c r="J206" s="6">
        <f t="shared" si="7"/>
        <v>24105244819313.906</v>
      </c>
    </row>
    <row r="207" spans="1:10" x14ac:dyDescent="0.25">
      <c r="A207">
        <f t="shared" si="8"/>
        <v>205</v>
      </c>
      <c r="B207" s="22">
        <v>0</v>
      </c>
      <c r="J207" s="6">
        <f t="shared" si="7"/>
        <v>16272920094200.813</v>
      </c>
    </row>
    <row r="208" spans="1:10" x14ac:dyDescent="0.25">
      <c r="A208">
        <f t="shared" si="8"/>
        <v>206</v>
      </c>
      <c r="B208" s="22">
        <v>0</v>
      </c>
      <c r="J208" s="6">
        <f t="shared" si="7"/>
        <v>16272920094200.813</v>
      </c>
    </row>
    <row r="209" spans="1:10" x14ac:dyDescent="0.25">
      <c r="A209">
        <f t="shared" si="8"/>
        <v>207</v>
      </c>
      <c r="B209" s="22">
        <v>0</v>
      </c>
      <c r="J209" s="6">
        <f t="shared" si="7"/>
        <v>16272920094200.813</v>
      </c>
    </row>
    <row r="210" spans="1:10" x14ac:dyDescent="0.25">
      <c r="A210">
        <f t="shared" si="8"/>
        <v>208</v>
      </c>
      <c r="B210" s="22">
        <v>0</v>
      </c>
      <c r="J210" s="6">
        <f t="shared" si="7"/>
        <v>16272920094200.813</v>
      </c>
    </row>
    <row r="211" spans="1:10" x14ac:dyDescent="0.25">
      <c r="A211">
        <f t="shared" si="8"/>
        <v>209</v>
      </c>
      <c r="B211" s="22">
        <v>0</v>
      </c>
      <c r="J211" s="6">
        <f t="shared" si="7"/>
        <v>16272920094200.813</v>
      </c>
    </row>
    <row r="212" spans="1:10" x14ac:dyDescent="0.25">
      <c r="A212">
        <f t="shared" si="8"/>
        <v>210</v>
      </c>
      <c r="B212" s="22">
        <v>8943680</v>
      </c>
      <c r="J212" s="6">
        <f t="shared" si="7"/>
        <v>24105244819313.906</v>
      </c>
    </row>
    <row r="213" spans="1:10" x14ac:dyDescent="0.25">
      <c r="A213">
        <f t="shared" si="8"/>
        <v>211</v>
      </c>
      <c r="B213" s="22">
        <v>0</v>
      </c>
      <c r="J213" s="6">
        <f t="shared" si="7"/>
        <v>16272920094200.813</v>
      </c>
    </row>
    <row r="214" spans="1:10" x14ac:dyDescent="0.25">
      <c r="A214">
        <f t="shared" si="8"/>
        <v>212</v>
      </c>
      <c r="B214" s="22">
        <v>0</v>
      </c>
      <c r="J214" s="6">
        <f t="shared" si="7"/>
        <v>16272920094200.813</v>
      </c>
    </row>
    <row r="215" spans="1:10" x14ac:dyDescent="0.25">
      <c r="A215">
        <f t="shared" si="8"/>
        <v>213</v>
      </c>
      <c r="B215" s="22">
        <v>8943680</v>
      </c>
      <c r="J215" s="6">
        <f t="shared" si="7"/>
        <v>24105244819313.906</v>
      </c>
    </row>
    <row r="216" spans="1:10" x14ac:dyDescent="0.25">
      <c r="A216">
        <f t="shared" si="8"/>
        <v>214</v>
      </c>
      <c r="B216" s="22">
        <v>0</v>
      </c>
      <c r="J216" s="6">
        <f t="shared" si="7"/>
        <v>16272920094200.813</v>
      </c>
    </row>
    <row r="217" spans="1:10" x14ac:dyDescent="0.25">
      <c r="A217">
        <f t="shared" si="8"/>
        <v>215</v>
      </c>
      <c r="B217" s="22">
        <v>3000000</v>
      </c>
      <c r="J217" s="6">
        <f t="shared" si="7"/>
        <v>1069095532961.9576</v>
      </c>
    </row>
    <row r="218" spans="1:10" x14ac:dyDescent="0.25">
      <c r="A218">
        <f t="shared" si="8"/>
        <v>216</v>
      </c>
      <c r="B218" s="22">
        <v>0</v>
      </c>
      <c r="J218" s="6">
        <f t="shared" si="7"/>
        <v>16272920094200.813</v>
      </c>
    </row>
    <row r="219" spans="1:10" x14ac:dyDescent="0.25">
      <c r="A219">
        <f t="shared" si="8"/>
        <v>217</v>
      </c>
      <c r="B219" s="22">
        <v>0</v>
      </c>
      <c r="J219" s="6">
        <f t="shared" si="7"/>
        <v>16272920094200.813</v>
      </c>
    </row>
    <row r="220" spans="1:10" x14ac:dyDescent="0.25">
      <c r="A220">
        <f t="shared" si="8"/>
        <v>218</v>
      </c>
      <c r="B220" s="22">
        <v>0</v>
      </c>
      <c r="J220" s="6">
        <f t="shared" si="7"/>
        <v>16272920094200.813</v>
      </c>
    </row>
    <row r="221" spans="1:10" x14ac:dyDescent="0.25">
      <c r="A221">
        <f t="shared" si="8"/>
        <v>219</v>
      </c>
      <c r="B221" s="22">
        <v>3250000</v>
      </c>
      <c r="J221" s="6">
        <f t="shared" si="7"/>
        <v>614610152858.7196</v>
      </c>
    </row>
    <row r="222" spans="1:10" x14ac:dyDescent="0.25">
      <c r="A222">
        <f t="shared" si="8"/>
        <v>220</v>
      </c>
      <c r="B222" s="22">
        <v>0</v>
      </c>
      <c r="J222" s="6">
        <f t="shared" si="7"/>
        <v>16272920094200.813</v>
      </c>
    </row>
    <row r="223" spans="1:10" x14ac:dyDescent="0.25">
      <c r="A223">
        <f t="shared" si="8"/>
        <v>221</v>
      </c>
      <c r="B223" s="22">
        <v>8143430</v>
      </c>
      <c r="J223" s="6">
        <f t="shared" si="7"/>
        <v>16887655243524.369</v>
      </c>
    </row>
    <row r="224" spans="1:10" x14ac:dyDescent="0.25">
      <c r="A224">
        <f t="shared" si="8"/>
        <v>222</v>
      </c>
      <c r="B224" s="22">
        <v>3000000</v>
      </c>
      <c r="J224" s="6">
        <f t="shared" si="7"/>
        <v>1069095532961.9576</v>
      </c>
    </row>
    <row r="225" spans="1:10" x14ac:dyDescent="0.25">
      <c r="A225">
        <f t="shared" si="8"/>
        <v>223</v>
      </c>
      <c r="B225" s="22">
        <v>0</v>
      </c>
      <c r="J225" s="6">
        <f t="shared" si="7"/>
        <v>16272920094200.813</v>
      </c>
    </row>
    <row r="226" spans="1:10" x14ac:dyDescent="0.25">
      <c r="A226">
        <f t="shared" si="8"/>
        <v>224</v>
      </c>
      <c r="B226" s="22">
        <v>8143430</v>
      </c>
      <c r="J226" s="6">
        <f t="shared" si="7"/>
        <v>16887655243524.369</v>
      </c>
    </row>
    <row r="227" spans="1:10" x14ac:dyDescent="0.25">
      <c r="A227">
        <f t="shared" si="8"/>
        <v>225</v>
      </c>
      <c r="B227" s="22">
        <v>0</v>
      </c>
      <c r="J227" s="6">
        <f t="shared" si="7"/>
        <v>16272920094200.813</v>
      </c>
    </row>
    <row r="228" spans="1:10" x14ac:dyDescent="0.25">
      <c r="A228">
        <f t="shared" si="8"/>
        <v>226</v>
      </c>
      <c r="B228" s="22">
        <v>3250000</v>
      </c>
      <c r="J228" s="6">
        <f t="shared" si="7"/>
        <v>614610152858.7196</v>
      </c>
    </row>
    <row r="229" spans="1:10" x14ac:dyDescent="0.25">
      <c r="A229">
        <f t="shared" si="8"/>
        <v>227</v>
      </c>
      <c r="B229" s="22">
        <v>0</v>
      </c>
      <c r="J229" s="6">
        <f t="shared" si="7"/>
        <v>16272920094200.813</v>
      </c>
    </row>
    <row r="230" spans="1:10" x14ac:dyDescent="0.25">
      <c r="A230">
        <f t="shared" si="8"/>
        <v>228</v>
      </c>
      <c r="B230" s="22">
        <v>0</v>
      </c>
      <c r="J230" s="6">
        <f t="shared" si="7"/>
        <v>16272920094200.813</v>
      </c>
    </row>
    <row r="231" spans="1:10" x14ac:dyDescent="0.25">
      <c r="A231">
        <f t="shared" si="8"/>
        <v>229</v>
      </c>
      <c r="B231" s="22">
        <v>8943680</v>
      </c>
      <c r="J231" s="6">
        <f t="shared" si="7"/>
        <v>24105244819313.906</v>
      </c>
    </row>
    <row r="232" spans="1:10" x14ac:dyDescent="0.25">
      <c r="A232">
        <f t="shared" si="8"/>
        <v>230</v>
      </c>
      <c r="B232" s="22">
        <v>0</v>
      </c>
      <c r="J232" s="6">
        <f t="shared" si="7"/>
        <v>16272920094200.813</v>
      </c>
    </row>
    <row r="233" spans="1:10" x14ac:dyDescent="0.25">
      <c r="A233">
        <f t="shared" si="8"/>
        <v>231</v>
      </c>
      <c r="B233" s="22">
        <v>8143430</v>
      </c>
      <c r="J233" s="6">
        <f t="shared" si="7"/>
        <v>16887655243524.369</v>
      </c>
    </row>
    <row r="234" spans="1:10" x14ac:dyDescent="0.25">
      <c r="A234">
        <f t="shared" si="8"/>
        <v>232</v>
      </c>
      <c r="B234" s="22">
        <v>8143430</v>
      </c>
      <c r="J234" s="6">
        <f t="shared" si="7"/>
        <v>16887655243524.369</v>
      </c>
    </row>
    <row r="235" spans="1:10" x14ac:dyDescent="0.25">
      <c r="A235">
        <f t="shared" si="8"/>
        <v>233</v>
      </c>
      <c r="B235" s="22">
        <v>8143430</v>
      </c>
      <c r="J235" s="6">
        <f t="shared" si="7"/>
        <v>16887655243524.369</v>
      </c>
    </row>
    <row r="236" spans="1:10" x14ac:dyDescent="0.25">
      <c r="A236">
        <f t="shared" si="8"/>
        <v>234</v>
      </c>
      <c r="B236" s="22">
        <v>0</v>
      </c>
      <c r="J236" s="6">
        <f t="shared" si="7"/>
        <v>16272920094200.813</v>
      </c>
    </row>
    <row r="237" spans="1:10" x14ac:dyDescent="0.25">
      <c r="A237">
        <f t="shared" si="8"/>
        <v>235</v>
      </c>
      <c r="B237" s="22">
        <v>0</v>
      </c>
      <c r="J237" s="6">
        <f t="shared" si="7"/>
        <v>16272920094200.813</v>
      </c>
    </row>
    <row r="238" spans="1:10" x14ac:dyDescent="0.25">
      <c r="A238">
        <f t="shared" si="8"/>
        <v>236</v>
      </c>
      <c r="B238" s="22">
        <v>8143430</v>
      </c>
      <c r="J238" s="6">
        <f t="shared" si="7"/>
        <v>16887655243524.369</v>
      </c>
    </row>
    <row r="239" spans="1:10" x14ac:dyDescent="0.25">
      <c r="A239">
        <f t="shared" si="8"/>
        <v>237</v>
      </c>
      <c r="B239" s="22">
        <v>8943680</v>
      </c>
      <c r="J239" s="6">
        <f t="shared" si="7"/>
        <v>24105244819313.906</v>
      </c>
    </row>
    <row r="240" spans="1:10" x14ac:dyDescent="0.25">
      <c r="A240">
        <f t="shared" si="8"/>
        <v>238</v>
      </c>
      <c r="B240" s="22">
        <v>0</v>
      </c>
      <c r="J240" s="6">
        <f t="shared" si="7"/>
        <v>16272920094200.813</v>
      </c>
    </row>
    <row r="241" spans="1:10" x14ac:dyDescent="0.25">
      <c r="A241">
        <f t="shared" si="8"/>
        <v>239</v>
      </c>
      <c r="B241" s="22">
        <v>0</v>
      </c>
      <c r="J241" s="6">
        <f t="shared" si="7"/>
        <v>16272920094200.813</v>
      </c>
    </row>
    <row r="242" spans="1:10" x14ac:dyDescent="0.25">
      <c r="A242">
        <f t="shared" si="8"/>
        <v>240</v>
      </c>
      <c r="B242" s="22">
        <v>13913209.5</v>
      </c>
      <c r="J242" s="6">
        <f t="shared" si="7"/>
        <v>97599358077837.141</v>
      </c>
    </row>
    <row r="243" spans="1:10" x14ac:dyDescent="0.25">
      <c r="A243">
        <f t="shared" si="8"/>
        <v>241</v>
      </c>
      <c r="B243" s="22">
        <v>0</v>
      </c>
      <c r="J243" s="6">
        <f t="shared" si="7"/>
        <v>16272920094200.813</v>
      </c>
    </row>
    <row r="244" spans="1:10" x14ac:dyDescent="0.25">
      <c r="A244">
        <f t="shared" si="8"/>
        <v>242</v>
      </c>
      <c r="B244" s="22">
        <v>57335043.934246585</v>
      </c>
      <c r="J244" s="6">
        <f t="shared" si="7"/>
        <v>2841004401504378</v>
      </c>
    </row>
    <row r="245" spans="1:10" x14ac:dyDescent="0.25">
      <c r="A245">
        <f t="shared" si="8"/>
        <v>243</v>
      </c>
      <c r="B245" s="22">
        <v>8143430</v>
      </c>
      <c r="J245" s="6">
        <f t="shared" si="7"/>
        <v>16887655243524.369</v>
      </c>
    </row>
    <row r="246" spans="1:10" x14ac:dyDescent="0.25">
      <c r="A246">
        <f t="shared" si="8"/>
        <v>244</v>
      </c>
      <c r="B246" s="22">
        <v>8143430</v>
      </c>
      <c r="J246" s="6">
        <f t="shared" si="7"/>
        <v>16887655243524.369</v>
      </c>
    </row>
    <row r="247" spans="1:10" x14ac:dyDescent="0.25">
      <c r="A247">
        <f t="shared" si="8"/>
        <v>245</v>
      </c>
      <c r="B247" s="22">
        <v>0</v>
      </c>
      <c r="J247" s="6">
        <f t="shared" si="7"/>
        <v>16272920094200.813</v>
      </c>
    </row>
    <row r="248" spans="1:10" x14ac:dyDescent="0.25">
      <c r="A248">
        <f t="shared" si="8"/>
        <v>246</v>
      </c>
      <c r="B248" s="22">
        <v>0</v>
      </c>
      <c r="J248" s="6">
        <f t="shared" si="7"/>
        <v>16272920094200.813</v>
      </c>
    </row>
    <row r="249" spans="1:10" x14ac:dyDescent="0.25">
      <c r="A249">
        <f t="shared" si="8"/>
        <v>247</v>
      </c>
      <c r="B249" s="22">
        <v>8143430</v>
      </c>
      <c r="J249" s="6">
        <f t="shared" si="7"/>
        <v>16887655243524.369</v>
      </c>
    </row>
    <row r="250" spans="1:10" x14ac:dyDescent="0.25">
      <c r="A250">
        <f t="shared" si="8"/>
        <v>248</v>
      </c>
      <c r="B250" s="22">
        <v>8943680</v>
      </c>
      <c r="J250" s="6">
        <f t="shared" si="7"/>
        <v>24105244819313.906</v>
      </c>
    </row>
    <row r="251" spans="1:10" x14ac:dyDescent="0.25">
      <c r="A251">
        <f t="shared" si="8"/>
        <v>249</v>
      </c>
      <c r="B251" s="22">
        <v>0</v>
      </c>
      <c r="J251" s="6">
        <f t="shared" si="7"/>
        <v>16272920094200.813</v>
      </c>
    </row>
    <row r="252" spans="1:10" x14ac:dyDescent="0.25">
      <c r="A252">
        <f t="shared" si="8"/>
        <v>250</v>
      </c>
      <c r="B252" s="22">
        <v>17087110</v>
      </c>
      <c r="J252" s="6">
        <f t="shared" si="7"/>
        <v>170384444013437.47</v>
      </c>
    </row>
    <row r="253" spans="1:10" x14ac:dyDescent="0.25">
      <c r="A253">
        <f t="shared" si="8"/>
        <v>251</v>
      </c>
      <c r="B253" s="22">
        <v>0</v>
      </c>
      <c r="J253" s="6">
        <f t="shared" si="7"/>
        <v>16272920094200.813</v>
      </c>
    </row>
    <row r="254" spans="1:10" x14ac:dyDescent="0.25">
      <c r="A254">
        <f t="shared" si="8"/>
        <v>252</v>
      </c>
      <c r="B254" s="22">
        <v>0</v>
      </c>
      <c r="J254" s="6">
        <f t="shared" si="7"/>
        <v>16272920094200.813</v>
      </c>
    </row>
    <row r="255" spans="1:10" x14ac:dyDescent="0.25">
      <c r="A255">
        <f t="shared" si="8"/>
        <v>253</v>
      </c>
      <c r="B255" s="22">
        <v>0</v>
      </c>
      <c r="J255" s="6">
        <f t="shared" si="7"/>
        <v>16272920094200.813</v>
      </c>
    </row>
    <row r="256" spans="1:10" x14ac:dyDescent="0.25">
      <c r="A256">
        <f t="shared" si="8"/>
        <v>254</v>
      </c>
      <c r="B256" s="22">
        <v>0</v>
      </c>
      <c r="J256" s="6">
        <f t="shared" si="7"/>
        <v>16272920094200.813</v>
      </c>
    </row>
    <row r="257" spans="1:10" x14ac:dyDescent="0.25">
      <c r="A257">
        <f t="shared" si="8"/>
        <v>255</v>
      </c>
      <c r="B257" s="22">
        <v>0</v>
      </c>
      <c r="J257" s="6">
        <f t="shared" si="7"/>
        <v>16272920094200.813</v>
      </c>
    </row>
    <row r="258" spans="1:10" x14ac:dyDescent="0.25">
      <c r="A258">
        <f t="shared" si="8"/>
        <v>256</v>
      </c>
      <c r="B258" s="22">
        <v>0</v>
      </c>
      <c r="J258" s="6">
        <f t="shared" si="7"/>
        <v>16272920094200.813</v>
      </c>
    </row>
    <row r="259" spans="1:10" x14ac:dyDescent="0.25">
      <c r="A259">
        <f t="shared" si="8"/>
        <v>257</v>
      </c>
      <c r="B259" s="22">
        <v>0</v>
      </c>
      <c r="J259" s="6">
        <f t="shared" ref="J259:J322" si="9">(B259-$I$6)^2</f>
        <v>16272920094200.813</v>
      </c>
    </row>
    <row r="260" spans="1:10" x14ac:dyDescent="0.25">
      <c r="A260">
        <f t="shared" ref="A260:A323" si="10">A259+1</f>
        <v>258</v>
      </c>
      <c r="B260" s="22">
        <v>8943680</v>
      </c>
      <c r="J260" s="6">
        <f t="shared" si="9"/>
        <v>24105244819313.906</v>
      </c>
    </row>
    <row r="261" spans="1:10" x14ac:dyDescent="0.25">
      <c r="A261">
        <f t="shared" si="10"/>
        <v>259</v>
      </c>
      <c r="B261" s="22">
        <v>8143430</v>
      </c>
      <c r="J261" s="6">
        <f t="shared" si="9"/>
        <v>16887655243524.369</v>
      </c>
    </row>
    <row r="262" spans="1:10" x14ac:dyDescent="0.25">
      <c r="A262">
        <f t="shared" si="10"/>
        <v>260</v>
      </c>
      <c r="B262" s="22">
        <v>54335043.934246585</v>
      </c>
      <c r="J262" s="6">
        <f t="shared" si="9"/>
        <v>2530197962460137.5</v>
      </c>
    </row>
    <row r="263" spans="1:10" x14ac:dyDescent="0.25">
      <c r="A263">
        <f t="shared" si="10"/>
        <v>261</v>
      </c>
      <c r="B263" s="22">
        <v>0</v>
      </c>
      <c r="J263" s="6">
        <f t="shared" si="9"/>
        <v>16272920094200.813</v>
      </c>
    </row>
    <row r="264" spans="1:10" x14ac:dyDescent="0.25">
      <c r="A264">
        <f t="shared" si="10"/>
        <v>262</v>
      </c>
      <c r="B264" s="22">
        <v>0</v>
      </c>
      <c r="J264" s="6">
        <f t="shared" si="9"/>
        <v>16272920094200.813</v>
      </c>
    </row>
    <row r="265" spans="1:10" x14ac:dyDescent="0.25">
      <c r="A265">
        <f t="shared" si="10"/>
        <v>263</v>
      </c>
      <c r="B265" s="22">
        <v>0</v>
      </c>
      <c r="J265" s="6">
        <f t="shared" si="9"/>
        <v>16272920094200.813</v>
      </c>
    </row>
    <row r="266" spans="1:10" x14ac:dyDescent="0.25">
      <c r="A266">
        <f t="shared" si="10"/>
        <v>264</v>
      </c>
      <c r="B266" s="22">
        <v>0</v>
      </c>
      <c r="J266" s="6">
        <f t="shared" si="9"/>
        <v>16272920094200.813</v>
      </c>
    </row>
    <row r="267" spans="1:10" x14ac:dyDescent="0.25">
      <c r="A267">
        <f t="shared" si="10"/>
        <v>265</v>
      </c>
      <c r="B267" s="22">
        <v>0</v>
      </c>
      <c r="J267" s="6">
        <f t="shared" si="9"/>
        <v>16272920094200.813</v>
      </c>
    </row>
    <row r="268" spans="1:10" x14ac:dyDescent="0.25">
      <c r="A268">
        <f t="shared" si="10"/>
        <v>266</v>
      </c>
      <c r="B268" s="22">
        <v>0</v>
      </c>
      <c r="J268" s="6">
        <f t="shared" si="9"/>
        <v>16272920094200.813</v>
      </c>
    </row>
    <row r="269" spans="1:10" x14ac:dyDescent="0.25">
      <c r="A269">
        <f t="shared" si="10"/>
        <v>267</v>
      </c>
      <c r="B269" s="22">
        <v>3250000</v>
      </c>
      <c r="J269" s="6">
        <f t="shared" si="9"/>
        <v>614610152858.7196</v>
      </c>
    </row>
    <row r="270" spans="1:10" x14ac:dyDescent="0.25">
      <c r="A270">
        <f t="shared" si="10"/>
        <v>268</v>
      </c>
      <c r="B270" s="22">
        <v>54335043.934246585</v>
      </c>
      <c r="J270" s="6">
        <f t="shared" si="9"/>
        <v>2530197962460137.5</v>
      </c>
    </row>
    <row r="271" spans="1:10" x14ac:dyDescent="0.25">
      <c r="A271">
        <f t="shared" si="10"/>
        <v>269</v>
      </c>
      <c r="B271" s="22">
        <v>8943680</v>
      </c>
      <c r="J271" s="6">
        <f t="shared" si="9"/>
        <v>24105244819313.906</v>
      </c>
    </row>
    <row r="272" spans="1:10" x14ac:dyDescent="0.25">
      <c r="A272">
        <f t="shared" si="10"/>
        <v>270</v>
      </c>
      <c r="B272" s="22">
        <v>0</v>
      </c>
      <c r="J272" s="6">
        <f t="shared" si="9"/>
        <v>16272920094200.813</v>
      </c>
    </row>
    <row r="273" spans="1:10" x14ac:dyDescent="0.25">
      <c r="A273">
        <f t="shared" si="10"/>
        <v>271</v>
      </c>
      <c r="B273" s="22">
        <v>3250000</v>
      </c>
      <c r="J273" s="6">
        <f t="shared" si="9"/>
        <v>614610152858.7196</v>
      </c>
    </row>
    <row r="274" spans="1:10" x14ac:dyDescent="0.25">
      <c r="A274">
        <f t="shared" si="10"/>
        <v>272</v>
      </c>
      <c r="B274" s="22">
        <v>8143430</v>
      </c>
      <c r="J274" s="6">
        <f t="shared" si="9"/>
        <v>16887655243524.369</v>
      </c>
    </row>
    <row r="275" spans="1:10" x14ac:dyDescent="0.25">
      <c r="A275">
        <f t="shared" si="10"/>
        <v>273</v>
      </c>
      <c r="B275" s="22">
        <v>0</v>
      </c>
      <c r="J275" s="6">
        <f t="shared" si="9"/>
        <v>16272920094200.813</v>
      </c>
    </row>
    <row r="276" spans="1:10" x14ac:dyDescent="0.25">
      <c r="A276">
        <f t="shared" si="10"/>
        <v>274</v>
      </c>
      <c r="B276" s="22">
        <v>8943680</v>
      </c>
      <c r="J276" s="6">
        <f t="shared" si="9"/>
        <v>24105244819313.906</v>
      </c>
    </row>
    <row r="277" spans="1:10" x14ac:dyDescent="0.25">
      <c r="A277">
        <f t="shared" si="10"/>
        <v>275</v>
      </c>
      <c r="B277" s="22">
        <v>57335043.934246585</v>
      </c>
      <c r="J277" s="6">
        <f t="shared" si="9"/>
        <v>2841004401504378</v>
      </c>
    </row>
    <row r="278" spans="1:10" x14ac:dyDescent="0.25">
      <c r="A278">
        <f t="shared" si="10"/>
        <v>276</v>
      </c>
      <c r="B278" s="22">
        <v>8943680</v>
      </c>
      <c r="J278" s="6">
        <f t="shared" si="9"/>
        <v>24105244819313.906</v>
      </c>
    </row>
    <row r="279" spans="1:10" x14ac:dyDescent="0.25">
      <c r="A279">
        <f t="shared" si="10"/>
        <v>277</v>
      </c>
      <c r="B279" s="22">
        <v>8143430</v>
      </c>
      <c r="J279" s="6">
        <f t="shared" si="9"/>
        <v>16887655243524.369</v>
      </c>
    </row>
    <row r="280" spans="1:10" x14ac:dyDescent="0.25">
      <c r="A280">
        <f t="shared" si="10"/>
        <v>278</v>
      </c>
      <c r="B280" s="22">
        <v>0</v>
      </c>
      <c r="J280" s="6">
        <f t="shared" si="9"/>
        <v>16272920094200.813</v>
      </c>
    </row>
    <row r="281" spans="1:10" x14ac:dyDescent="0.25">
      <c r="A281">
        <f t="shared" si="10"/>
        <v>279</v>
      </c>
      <c r="B281" s="22">
        <v>8943680</v>
      </c>
      <c r="J281" s="6">
        <f t="shared" si="9"/>
        <v>24105244819313.906</v>
      </c>
    </row>
    <row r="282" spans="1:10" x14ac:dyDescent="0.25">
      <c r="A282">
        <f t="shared" si="10"/>
        <v>280</v>
      </c>
      <c r="B282" s="22">
        <v>0</v>
      </c>
      <c r="J282" s="6">
        <f t="shared" si="9"/>
        <v>16272920094200.813</v>
      </c>
    </row>
    <row r="283" spans="1:10" x14ac:dyDescent="0.25">
      <c r="A283">
        <f t="shared" si="10"/>
        <v>281</v>
      </c>
      <c r="B283" s="22">
        <v>8143430</v>
      </c>
      <c r="J283" s="6">
        <f t="shared" si="9"/>
        <v>16887655243524.369</v>
      </c>
    </row>
    <row r="284" spans="1:10" x14ac:dyDescent="0.25">
      <c r="A284">
        <f t="shared" si="10"/>
        <v>282</v>
      </c>
      <c r="B284" s="22">
        <v>0</v>
      </c>
      <c r="J284" s="6">
        <f t="shared" si="9"/>
        <v>16272920094200.813</v>
      </c>
    </row>
    <row r="285" spans="1:10" x14ac:dyDescent="0.25">
      <c r="A285">
        <f t="shared" si="10"/>
        <v>283</v>
      </c>
      <c r="B285" s="22">
        <v>0</v>
      </c>
      <c r="J285" s="6">
        <f t="shared" si="9"/>
        <v>16272920094200.813</v>
      </c>
    </row>
    <row r="286" spans="1:10" x14ac:dyDescent="0.25">
      <c r="A286">
        <f t="shared" si="10"/>
        <v>284</v>
      </c>
      <c r="B286" s="22">
        <v>0</v>
      </c>
      <c r="J286" s="6">
        <f t="shared" si="9"/>
        <v>16272920094200.813</v>
      </c>
    </row>
    <row r="287" spans="1:10" x14ac:dyDescent="0.25">
      <c r="A287">
        <f t="shared" si="10"/>
        <v>285</v>
      </c>
      <c r="B287" s="22">
        <v>0</v>
      </c>
      <c r="J287" s="6">
        <f t="shared" si="9"/>
        <v>16272920094200.813</v>
      </c>
    </row>
    <row r="288" spans="1:10" x14ac:dyDescent="0.25">
      <c r="A288">
        <f t="shared" si="10"/>
        <v>286</v>
      </c>
      <c r="B288" s="22">
        <v>0</v>
      </c>
      <c r="J288" s="6">
        <f t="shared" si="9"/>
        <v>16272920094200.813</v>
      </c>
    </row>
    <row r="289" spans="1:10" x14ac:dyDescent="0.25">
      <c r="A289">
        <f t="shared" si="10"/>
        <v>287</v>
      </c>
      <c r="B289" s="22">
        <v>8143430</v>
      </c>
      <c r="J289" s="6">
        <f t="shared" si="9"/>
        <v>16887655243524.369</v>
      </c>
    </row>
    <row r="290" spans="1:10" x14ac:dyDescent="0.25">
      <c r="A290">
        <f t="shared" si="10"/>
        <v>288</v>
      </c>
      <c r="B290" s="22">
        <v>0</v>
      </c>
      <c r="J290" s="6">
        <f t="shared" si="9"/>
        <v>16272920094200.813</v>
      </c>
    </row>
    <row r="291" spans="1:10" x14ac:dyDescent="0.25">
      <c r="A291">
        <f t="shared" si="10"/>
        <v>289</v>
      </c>
      <c r="B291" s="22">
        <v>0</v>
      </c>
      <c r="J291" s="6">
        <f t="shared" si="9"/>
        <v>16272920094200.813</v>
      </c>
    </row>
    <row r="292" spans="1:10" x14ac:dyDescent="0.25">
      <c r="A292">
        <f t="shared" si="10"/>
        <v>290</v>
      </c>
      <c r="B292" s="22">
        <v>8143430</v>
      </c>
      <c r="J292" s="6">
        <f t="shared" si="9"/>
        <v>16887655243524.369</v>
      </c>
    </row>
    <row r="293" spans="1:10" x14ac:dyDescent="0.25">
      <c r="A293">
        <f t="shared" si="10"/>
        <v>291</v>
      </c>
      <c r="B293" s="22">
        <v>11393430</v>
      </c>
      <c r="J293" s="6">
        <f t="shared" si="9"/>
        <v>54161640302182.273</v>
      </c>
    </row>
    <row r="294" spans="1:10" x14ac:dyDescent="0.25">
      <c r="A294">
        <f t="shared" si="10"/>
        <v>292</v>
      </c>
      <c r="B294" s="22">
        <v>8143430</v>
      </c>
      <c r="J294" s="6">
        <f t="shared" si="9"/>
        <v>16887655243524.369</v>
      </c>
    </row>
    <row r="295" spans="1:10" x14ac:dyDescent="0.25">
      <c r="A295">
        <f t="shared" si="10"/>
        <v>293</v>
      </c>
      <c r="B295" s="22">
        <v>62478473.934246585</v>
      </c>
      <c r="J295" s="6">
        <f t="shared" si="9"/>
        <v>3415759951260384.5</v>
      </c>
    </row>
    <row r="296" spans="1:10" x14ac:dyDescent="0.25">
      <c r="A296">
        <f t="shared" si="10"/>
        <v>294</v>
      </c>
      <c r="B296" s="22">
        <v>0</v>
      </c>
      <c r="J296" s="6">
        <f t="shared" si="9"/>
        <v>16272920094200.813</v>
      </c>
    </row>
    <row r="297" spans="1:10" x14ac:dyDescent="0.25">
      <c r="A297">
        <f t="shared" si="10"/>
        <v>295</v>
      </c>
      <c r="B297" s="22">
        <v>8943680</v>
      </c>
      <c r="J297" s="6">
        <f t="shared" si="9"/>
        <v>24105244819313.906</v>
      </c>
    </row>
    <row r="298" spans="1:10" x14ac:dyDescent="0.25">
      <c r="A298">
        <f t="shared" si="10"/>
        <v>296</v>
      </c>
      <c r="B298" s="22">
        <v>0</v>
      </c>
      <c r="J298" s="6">
        <f t="shared" si="9"/>
        <v>16272920094200.813</v>
      </c>
    </row>
    <row r="299" spans="1:10" x14ac:dyDescent="0.25">
      <c r="A299">
        <f t="shared" si="10"/>
        <v>297</v>
      </c>
      <c r="B299" s="22">
        <v>0</v>
      </c>
      <c r="J299" s="6">
        <f t="shared" si="9"/>
        <v>16272920094200.813</v>
      </c>
    </row>
    <row r="300" spans="1:10" x14ac:dyDescent="0.25">
      <c r="A300">
        <f t="shared" si="10"/>
        <v>298</v>
      </c>
      <c r="B300" s="22">
        <v>11143430</v>
      </c>
      <c r="J300" s="6">
        <f t="shared" si="9"/>
        <v>50544410682285.516</v>
      </c>
    </row>
    <row r="301" spans="1:10" x14ac:dyDescent="0.25">
      <c r="A301">
        <f t="shared" si="10"/>
        <v>299</v>
      </c>
      <c r="B301" s="22">
        <v>0</v>
      </c>
      <c r="J301" s="6">
        <f t="shared" si="9"/>
        <v>16272920094200.813</v>
      </c>
    </row>
    <row r="302" spans="1:10" x14ac:dyDescent="0.25">
      <c r="A302">
        <f t="shared" si="10"/>
        <v>300</v>
      </c>
      <c r="B302" s="22">
        <v>0</v>
      </c>
      <c r="J302" s="6">
        <f t="shared" si="9"/>
        <v>16272920094200.813</v>
      </c>
    </row>
    <row r="303" spans="1:10" x14ac:dyDescent="0.25">
      <c r="A303">
        <f t="shared" si="10"/>
        <v>301</v>
      </c>
      <c r="B303" s="22">
        <v>17087110</v>
      </c>
      <c r="J303" s="6">
        <f t="shared" si="9"/>
        <v>170384444013437.47</v>
      </c>
    </row>
    <row r="304" spans="1:10" x14ac:dyDescent="0.25">
      <c r="A304">
        <f t="shared" si="10"/>
        <v>302</v>
      </c>
      <c r="B304" s="22">
        <v>17087110</v>
      </c>
      <c r="J304" s="6">
        <f t="shared" si="9"/>
        <v>170384444013437.47</v>
      </c>
    </row>
    <row r="305" spans="1:10" x14ac:dyDescent="0.25">
      <c r="A305">
        <f t="shared" si="10"/>
        <v>303</v>
      </c>
      <c r="B305" s="22">
        <v>0</v>
      </c>
      <c r="J305" s="6">
        <f t="shared" si="9"/>
        <v>16272920094200.813</v>
      </c>
    </row>
    <row r="306" spans="1:10" x14ac:dyDescent="0.25">
      <c r="A306">
        <f t="shared" si="10"/>
        <v>304</v>
      </c>
      <c r="B306" s="22">
        <v>0</v>
      </c>
      <c r="J306" s="6">
        <f t="shared" si="9"/>
        <v>16272920094200.813</v>
      </c>
    </row>
    <row r="307" spans="1:10" x14ac:dyDescent="0.25">
      <c r="A307">
        <f t="shared" si="10"/>
        <v>305</v>
      </c>
      <c r="B307" s="22">
        <v>0</v>
      </c>
      <c r="J307" s="6">
        <f t="shared" si="9"/>
        <v>16272920094200.813</v>
      </c>
    </row>
    <row r="308" spans="1:10" x14ac:dyDescent="0.25">
      <c r="A308">
        <f t="shared" si="10"/>
        <v>306</v>
      </c>
      <c r="B308" s="22">
        <v>8943680</v>
      </c>
      <c r="J308" s="6">
        <f t="shared" si="9"/>
        <v>24105244819313.906</v>
      </c>
    </row>
    <row r="309" spans="1:10" x14ac:dyDescent="0.25">
      <c r="A309">
        <f t="shared" si="10"/>
        <v>307</v>
      </c>
      <c r="B309" s="22">
        <v>0</v>
      </c>
      <c r="J309" s="6">
        <f t="shared" si="9"/>
        <v>16272920094200.813</v>
      </c>
    </row>
    <row r="310" spans="1:10" x14ac:dyDescent="0.25">
      <c r="A310">
        <f t="shared" si="10"/>
        <v>308</v>
      </c>
      <c r="B310" s="22">
        <v>0</v>
      </c>
      <c r="J310" s="6">
        <f t="shared" si="9"/>
        <v>16272920094200.813</v>
      </c>
    </row>
    <row r="311" spans="1:10" x14ac:dyDescent="0.25">
      <c r="A311">
        <f t="shared" si="10"/>
        <v>309</v>
      </c>
      <c r="B311" s="22">
        <v>8143430</v>
      </c>
      <c r="J311" s="6">
        <f t="shared" si="9"/>
        <v>16887655243524.369</v>
      </c>
    </row>
    <row r="312" spans="1:10" x14ac:dyDescent="0.25">
      <c r="A312">
        <f t="shared" si="10"/>
        <v>310</v>
      </c>
      <c r="B312" s="22">
        <v>285171.25</v>
      </c>
      <c r="J312" s="6">
        <f t="shared" si="9"/>
        <v>14053497767724.313</v>
      </c>
    </row>
    <row r="313" spans="1:10" x14ac:dyDescent="0.25">
      <c r="A313">
        <f t="shared" si="10"/>
        <v>311</v>
      </c>
      <c r="B313" s="22">
        <v>8943680</v>
      </c>
      <c r="J313" s="6">
        <f t="shared" si="9"/>
        <v>24105244819313.906</v>
      </c>
    </row>
    <row r="314" spans="1:10" x14ac:dyDescent="0.25">
      <c r="A314">
        <f t="shared" si="10"/>
        <v>312</v>
      </c>
      <c r="B314" s="22">
        <v>17087110</v>
      </c>
      <c r="J314" s="6">
        <f t="shared" si="9"/>
        <v>170384444013437.47</v>
      </c>
    </row>
    <row r="315" spans="1:10" x14ac:dyDescent="0.25">
      <c r="A315">
        <f t="shared" si="10"/>
        <v>313</v>
      </c>
      <c r="B315" s="22">
        <v>0</v>
      </c>
      <c r="J315" s="6">
        <f t="shared" si="9"/>
        <v>16272920094200.813</v>
      </c>
    </row>
    <row r="316" spans="1:10" x14ac:dyDescent="0.25">
      <c r="A316">
        <f t="shared" si="10"/>
        <v>314</v>
      </c>
      <c r="B316" s="22">
        <v>0</v>
      </c>
      <c r="J316" s="6">
        <f t="shared" si="9"/>
        <v>16272920094200.813</v>
      </c>
    </row>
    <row r="317" spans="1:10" x14ac:dyDescent="0.25">
      <c r="A317">
        <f t="shared" si="10"/>
        <v>315</v>
      </c>
      <c r="B317" s="22">
        <v>8143430</v>
      </c>
      <c r="J317" s="6">
        <f t="shared" si="9"/>
        <v>16887655243524.369</v>
      </c>
    </row>
    <row r="318" spans="1:10" x14ac:dyDescent="0.25">
      <c r="A318">
        <f t="shared" si="10"/>
        <v>316</v>
      </c>
      <c r="B318" s="22">
        <v>0</v>
      </c>
      <c r="J318" s="6">
        <f t="shared" si="9"/>
        <v>16272920094200.813</v>
      </c>
    </row>
    <row r="319" spans="1:10" x14ac:dyDescent="0.25">
      <c r="A319">
        <f t="shared" si="10"/>
        <v>317</v>
      </c>
      <c r="B319" s="22">
        <v>8143430</v>
      </c>
      <c r="J319" s="6">
        <f t="shared" si="9"/>
        <v>16887655243524.369</v>
      </c>
    </row>
    <row r="320" spans="1:10" x14ac:dyDescent="0.25">
      <c r="A320">
        <f t="shared" si="10"/>
        <v>318</v>
      </c>
      <c r="B320" s="22">
        <v>8943680</v>
      </c>
      <c r="J320" s="6">
        <f t="shared" si="9"/>
        <v>24105244819313.906</v>
      </c>
    </row>
    <row r="321" spans="1:10" x14ac:dyDescent="0.25">
      <c r="A321">
        <f t="shared" si="10"/>
        <v>319</v>
      </c>
      <c r="B321" s="22">
        <v>8143430</v>
      </c>
      <c r="J321" s="6">
        <f t="shared" si="9"/>
        <v>16887655243524.369</v>
      </c>
    </row>
    <row r="322" spans="1:10" x14ac:dyDescent="0.25">
      <c r="A322">
        <f t="shared" si="10"/>
        <v>320</v>
      </c>
      <c r="B322" s="22">
        <v>8143430</v>
      </c>
      <c r="J322" s="6">
        <f t="shared" si="9"/>
        <v>16887655243524.369</v>
      </c>
    </row>
    <row r="323" spans="1:10" x14ac:dyDescent="0.25">
      <c r="A323">
        <f t="shared" si="10"/>
        <v>321</v>
      </c>
      <c r="B323" s="22">
        <v>0</v>
      </c>
      <c r="J323" s="6">
        <f t="shared" ref="J323:J386" si="11">(B323-$I$6)^2</f>
        <v>16272920094200.813</v>
      </c>
    </row>
    <row r="324" spans="1:10" x14ac:dyDescent="0.25">
      <c r="A324">
        <f t="shared" ref="A324:A387" si="12">A323+1</f>
        <v>322</v>
      </c>
      <c r="B324" s="22">
        <v>8143430</v>
      </c>
      <c r="J324" s="6">
        <f t="shared" si="11"/>
        <v>16887655243524.369</v>
      </c>
    </row>
    <row r="325" spans="1:10" x14ac:dyDescent="0.25">
      <c r="A325">
        <f t="shared" si="12"/>
        <v>323</v>
      </c>
      <c r="B325" s="22">
        <v>8943680</v>
      </c>
      <c r="J325" s="6">
        <f t="shared" si="11"/>
        <v>24105244819313.906</v>
      </c>
    </row>
    <row r="326" spans="1:10" x14ac:dyDescent="0.25">
      <c r="A326">
        <f t="shared" si="12"/>
        <v>324</v>
      </c>
      <c r="B326" s="22">
        <v>8943680</v>
      </c>
      <c r="J326" s="6">
        <f t="shared" si="11"/>
        <v>24105244819313.906</v>
      </c>
    </row>
    <row r="327" spans="1:10" x14ac:dyDescent="0.25">
      <c r="A327">
        <f t="shared" si="12"/>
        <v>325</v>
      </c>
      <c r="B327" s="22">
        <v>0</v>
      </c>
      <c r="J327" s="6">
        <f t="shared" si="11"/>
        <v>16272920094200.813</v>
      </c>
    </row>
    <row r="328" spans="1:10" x14ac:dyDescent="0.25">
      <c r="A328">
        <f t="shared" si="12"/>
        <v>326</v>
      </c>
      <c r="B328" s="22">
        <v>0</v>
      </c>
      <c r="J328" s="6">
        <f t="shared" si="11"/>
        <v>16272920094200.813</v>
      </c>
    </row>
    <row r="329" spans="1:10" x14ac:dyDescent="0.25">
      <c r="A329">
        <f t="shared" si="12"/>
        <v>327</v>
      </c>
      <c r="B329" s="22">
        <v>0</v>
      </c>
      <c r="J329" s="6">
        <f t="shared" si="11"/>
        <v>16272920094200.813</v>
      </c>
    </row>
    <row r="330" spans="1:10" x14ac:dyDescent="0.25">
      <c r="A330">
        <f t="shared" si="12"/>
        <v>328</v>
      </c>
      <c r="B330" s="22">
        <v>0</v>
      </c>
      <c r="J330" s="6">
        <f t="shared" si="11"/>
        <v>16272920094200.813</v>
      </c>
    </row>
    <row r="331" spans="1:10" x14ac:dyDescent="0.25">
      <c r="A331">
        <f t="shared" si="12"/>
        <v>329</v>
      </c>
      <c r="B331" s="22">
        <v>0</v>
      </c>
      <c r="J331" s="6">
        <f t="shared" si="11"/>
        <v>16272920094200.813</v>
      </c>
    </row>
    <row r="332" spans="1:10" x14ac:dyDescent="0.25">
      <c r="A332">
        <f t="shared" si="12"/>
        <v>330</v>
      </c>
      <c r="B332" s="22">
        <v>0</v>
      </c>
      <c r="J332" s="6">
        <f t="shared" si="11"/>
        <v>16272920094200.813</v>
      </c>
    </row>
    <row r="333" spans="1:10" x14ac:dyDescent="0.25">
      <c r="A333">
        <f t="shared" si="12"/>
        <v>331</v>
      </c>
      <c r="B333" s="22">
        <v>8143430</v>
      </c>
      <c r="J333" s="6">
        <f t="shared" si="11"/>
        <v>16887655243524.369</v>
      </c>
    </row>
    <row r="334" spans="1:10" x14ac:dyDescent="0.25">
      <c r="A334">
        <f t="shared" si="12"/>
        <v>332</v>
      </c>
      <c r="B334" s="22">
        <v>0</v>
      </c>
      <c r="J334" s="6">
        <f t="shared" si="11"/>
        <v>16272920094200.813</v>
      </c>
    </row>
    <row r="335" spans="1:10" x14ac:dyDescent="0.25">
      <c r="A335">
        <f t="shared" si="12"/>
        <v>333</v>
      </c>
      <c r="B335" s="22">
        <v>8143430</v>
      </c>
      <c r="J335" s="6">
        <f t="shared" si="11"/>
        <v>16887655243524.369</v>
      </c>
    </row>
    <row r="336" spans="1:10" x14ac:dyDescent="0.25">
      <c r="A336">
        <f t="shared" si="12"/>
        <v>334</v>
      </c>
      <c r="B336" s="22">
        <v>0</v>
      </c>
      <c r="J336" s="6">
        <f t="shared" si="11"/>
        <v>16272920094200.813</v>
      </c>
    </row>
    <row r="337" spans="1:10" x14ac:dyDescent="0.25">
      <c r="A337">
        <f t="shared" si="12"/>
        <v>335</v>
      </c>
      <c r="B337" s="22">
        <v>3250000</v>
      </c>
      <c r="J337" s="6">
        <f t="shared" si="11"/>
        <v>614610152858.7196</v>
      </c>
    </row>
    <row r="338" spans="1:10" x14ac:dyDescent="0.25">
      <c r="A338">
        <f t="shared" si="12"/>
        <v>336</v>
      </c>
      <c r="B338" s="22">
        <v>0</v>
      </c>
      <c r="J338" s="6">
        <f t="shared" si="11"/>
        <v>16272920094200.813</v>
      </c>
    </row>
    <row r="339" spans="1:10" x14ac:dyDescent="0.25">
      <c r="A339">
        <f t="shared" si="12"/>
        <v>337</v>
      </c>
      <c r="B339" s="22">
        <v>0</v>
      </c>
      <c r="J339" s="6">
        <f t="shared" si="11"/>
        <v>16272920094200.813</v>
      </c>
    </row>
    <row r="340" spans="1:10" x14ac:dyDescent="0.25">
      <c r="A340">
        <f t="shared" si="12"/>
        <v>338</v>
      </c>
      <c r="B340" s="22">
        <v>3250000</v>
      </c>
      <c r="J340" s="6">
        <f t="shared" si="11"/>
        <v>614610152858.7196</v>
      </c>
    </row>
    <row r="341" spans="1:10" x14ac:dyDescent="0.25">
      <c r="A341">
        <f t="shared" si="12"/>
        <v>339</v>
      </c>
      <c r="B341" s="22">
        <v>0</v>
      </c>
      <c r="J341" s="6">
        <f t="shared" si="11"/>
        <v>16272920094200.813</v>
      </c>
    </row>
    <row r="342" spans="1:10" x14ac:dyDescent="0.25">
      <c r="A342">
        <f t="shared" si="12"/>
        <v>340</v>
      </c>
      <c r="B342" s="22">
        <v>8143430</v>
      </c>
      <c r="J342" s="6">
        <f t="shared" si="11"/>
        <v>16887655243524.369</v>
      </c>
    </row>
    <row r="343" spans="1:10" x14ac:dyDescent="0.25">
      <c r="A343">
        <f t="shared" si="12"/>
        <v>341</v>
      </c>
      <c r="B343" s="22">
        <v>0</v>
      </c>
      <c r="J343" s="6">
        <f t="shared" si="11"/>
        <v>16272920094200.813</v>
      </c>
    </row>
    <row r="344" spans="1:10" x14ac:dyDescent="0.25">
      <c r="A344">
        <f t="shared" si="12"/>
        <v>342</v>
      </c>
      <c r="B344" s="22">
        <v>0</v>
      </c>
      <c r="J344" s="6">
        <f t="shared" si="11"/>
        <v>16272920094200.813</v>
      </c>
    </row>
    <row r="345" spans="1:10" x14ac:dyDescent="0.25">
      <c r="A345">
        <f t="shared" si="12"/>
        <v>343</v>
      </c>
      <c r="B345" s="22">
        <v>0</v>
      </c>
      <c r="J345" s="6">
        <f t="shared" si="11"/>
        <v>16272920094200.813</v>
      </c>
    </row>
    <row r="346" spans="1:10" x14ac:dyDescent="0.25">
      <c r="A346">
        <f t="shared" si="12"/>
        <v>344</v>
      </c>
      <c r="B346" s="22">
        <v>0</v>
      </c>
      <c r="J346" s="6">
        <f t="shared" si="11"/>
        <v>16272920094200.813</v>
      </c>
    </row>
    <row r="347" spans="1:10" x14ac:dyDescent="0.25">
      <c r="A347">
        <f t="shared" si="12"/>
        <v>345</v>
      </c>
      <c r="B347" s="22">
        <v>8143430</v>
      </c>
      <c r="J347" s="6">
        <f t="shared" si="11"/>
        <v>16887655243524.369</v>
      </c>
    </row>
    <row r="348" spans="1:10" x14ac:dyDescent="0.25">
      <c r="A348">
        <f t="shared" si="12"/>
        <v>346</v>
      </c>
      <c r="B348" s="22">
        <v>0</v>
      </c>
      <c r="J348" s="6">
        <f t="shared" si="11"/>
        <v>16272920094200.813</v>
      </c>
    </row>
    <row r="349" spans="1:10" x14ac:dyDescent="0.25">
      <c r="A349">
        <f t="shared" si="12"/>
        <v>347</v>
      </c>
      <c r="B349" s="22">
        <v>11393430</v>
      </c>
      <c r="J349" s="6">
        <f t="shared" si="11"/>
        <v>54161640302182.273</v>
      </c>
    </row>
    <row r="350" spans="1:10" x14ac:dyDescent="0.25">
      <c r="A350">
        <f t="shared" si="12"/>
        <v>348</v>
      </c>
      <c r="B350" s="22">
        <v>8943680</v>
      </c>
      <c r="J350" s="6">
        <f t="shared" si="11"/>
        <v>24105244819313.906</v>
      </c>
    </row>
    <row r="351" spans="1:10" x14ac:dyDescent="0.25">
      <c r="A351">
        <f t="shared" si="12"/>
        <v>349</v>
      </c>
      <c r="B351" s="22">
        <v>0</v>
      </c>
      <c r="J351" s="6">
        <f t="shared" si="11"/>
        <v>16272920094200.813</v>
      </c>
    </row>
    <row r="352" spans="1:10" x14ac:dyDescent="0.25">
      <c r="A352">
        <f t="shared" si="12"/>
        <v>350</v>
      </c>
      <c r="B352" s="22">
        <v>0</v>
      </c>
      <c r="J352" s="6">
        <f t="shared" si="11"/>
        <v>16272920094200.813</v>
      </c>
    </row>
    <row r="353" spans="1:10" x14ac:dyDescent="0.25">
      <c r="A353">
        <f t="shared" si="12"/>
        <v>351</v>
      </c>
      <c r="B353" s="22">
        <v>0</v>
      </c>
      <c r="J353" s="6">
        <f t="shared" si="11"/>
        <v>16272920094200.813</v>
      </c>
    </row>
    <row r="354" spans="1:10" x14ac:dyDescent="0.25">
      <c r="A354">
        <f t="shared" si="12"/>
        <v>352</v>
      </c>
      <c r="B354" s="22">
        <v>8143430</v>
      </c>
      <c r="J354" s="6">
        <f t="shared" si="11"/>
        <v>16887655243524.369</v>
      </c>
    </row>
    <row r="355" spans="1:10" x14ac:dyDescent="0.25">
      <c r="A355">
        <f t="shared" si="12"/>
        <v>353</v>
      </c>
      <c r="B355" s="22">
        <v>0</v>
      </c>
      <c r="J355" s="6">
        <f t="shared" si="11"/>
        <v>16272920094200.813</v>
      </c>
    </row>
    <row r="356" spans="1:10" x14ac:dyDescent="0.25">
      <c r="A356">
        <f t="shared" si="12"/>
        <v>354</v>
      </c>
      <c r="B356" s="22">
        <v>0</v>
      </c>
      <c r="J356" s="6">
        <f t="shared" si="11"/>
        <v>16272920094200.813</v>
      </c>
    </row>
    <row r="357" spans="1:10" x14ac:dyDescent="0.25">
      <c r="A357">
        <f t="shared" si="12"/>
        <v>355</v>
      </c>
      <c r="B357" s="22">
        <v>8143430</v>
      </c>
      <c r="J357" s="6">
        <f t="shared" si="11"/>
        <v>16887655243524.369</v>
      </c>
    </row>
    <row r="358" spans="1:10" x14ac:dyDescent="0.25">
      <c r="A358">
        <f t="shared" si="12"/>
        <v>356</v>
      </c>
      <c r="B358" s="22">
        <v>0</v>
      </c>
      <c r="J358" s="6">
        <f t="shared" si="11"/>
        <v>16272920094200.813</v>
      </c>
    </row>
    <row r="359" spans="1:10" x14ac:dyDescent="0.25">
      <c r="A359">
        <f t="shared" si="12"/>
        <v>357</v>
      </c>
      <c r="B359" s="22">
        <v>8943680</v>
      </c>
      <c r="J359" s="6">
        <f t="shared" si="11"/>
        <v>24105244819313.906</v>
      </c>
    </row>
    <row r="360" spans="1:10" x14ac:dyDescent="0.25">
      <c r="A360">
        <f t="shared" si="12"/>
        <v>358</v>
      </c>
      <c r="B360" s="22">
        <v>0</v>
      </c>
      <c r="J360" s="6">
        <f t="shared" si="11"/>
        <v>16272920094200.813</v>
      </c>
    </row>
    <row r="361" spans="1:10" x14ac:dyDescent="0.25">
      <c r="A361">
        <f t="shared" si="12"/>
        <v>359</v>
      </c>
      <c r="B361" s="22">
        <v>0</v>
      </c>
      <c r="J361" s="6">
        <f t="shared" si="11"/>
        <v>16272920094200.813</v>
      </c>
    </row>
    <row r="362" spans="1:10" x14ac:dyDescent="0.25">
      <c r="A362">
        <f t="shared" si="12"/>
        <v>360</v>
      </c>
      <c r="B362" s="22">
        <v>0</v>
      </c>
      <c r="J362" s="6">
        <f t="shared" si="11"/>
        <v>16272920094200.813</v>
      </c>
    </row>
    <row r="363" spans="1:10" x14ac:dyDescent="0.25">
      <c r="A363">
        <f t="shared" si="12"/>
        <v>361</v>
      </c>
      <c r="B363" s="22">
        <v>0</v>
      </c>
      <c r="J363" s="6">
        <f t="shared" si="11"/>
        <v>16272920094200.813</v>
      </c>
    </row>
    <row r="364" spans="1:10" x14ac:dyDescent="0.25">
      <c r="A364">
        <f t="shared" si="12"/>
        <v>362</v>
      </c>
      <c r="B364" s="22">
        <v>0</v>
      </c>
      <c r="J364" s="6">
        <f t="shared" si="11"/>
        <v>16272920094200.813</v>
      </c>
    </row>
    <row r="365" spans="1:10" x14ac:dyDescent="0.25">
      <c r="A365">
        <f t="shared" si="12"/>
        <v>363</v>
      </c>
      <c r="B365" s="22">
        <v>0</v>
      </c>
      <c r="J365" s="6">
        <f t="shared" si="11"/>
        <v>16272920094200.813</v>
      </c>
    </row>
    <row r="366" spans="1:10" x14ac:dyDescent="0.25">
      <c r="A366">
        <f t="shared" si="12"/>
        <v>364</v>
      </c>
      <c r="B366" s="22">
        <v>8943680</v>
      </c>
      <c r="J366" s="6">
        <f t="shared" si="11"/>
        <v>24105244819313.906</v>
      </c>
    </row>
    <row r="367" spans="1:10" x14ac:dyDescent="0.25">
      <c r="A367">
        <f t="shared" si="12"/>
        <v>365</v>
      </c>
      <c r="B367" s="22">
        <v>285171.25</v>
      </c>
      <c r="J367" s="6">
        <f t="shared" si="11"/>
        <v>14053497767724.313</v>
      </c>
    </row>
    <row r="368" spans="1:10" x14ac:dyDescent="0.25">
      <c r="A368">
        <f t="shared" si="12"/>
        <v>366</v>
      </c>
      <c r="B368" s="22">
        <v>0</v>
      </c>
      <c r="J368" s="6">
        <f t="shared" si="11"/>
        <v>16272920094200.813</v>
      </c>
    </row>
    <row r="369" spans="1:10" x14ac:dyDescent="0.25">
      <c r="A369">
        <f t="shared" si="12"/>
        <v>367</v>
      </c>
      <c r="B369" s="22">
        <v>0</v>
      </c>
      <c r="J369" s="6">
        <f t="shared" si="11"/>
        <v>16272920094200.813</v>
      </c>
    </row>
    <row r="370" spans="1:10" x14ac:dyDescent="0.25">
      <c r="A370">
        <f t="shared" si="12"/>
        <v>368</v>
      </c>
      <c r="B370" s="22">
        <v>0</v>
      </c>
      <c r="J370" s="6">
        <f t="shared" si="11"/>
        <v>16272920094200.813</v>
      </c>
    </row>
    <row r="371" spans="1:10" x14ac:dyDescent="0.25">
      <c r="A371">
        <f t="shared" si="12"/>
        <v>369</v>
      </c>
      <c r="B371" s="22">
        <v>0</v>
      </c>
      <c r="J371" s="6">
        <f t="shared" si="11"/>
        <v>16272920094200.813</v>
      </c>
    </row>
    <row r="372" spans="1:10" x14ac:dyDescent="0.25">
      <c r="A372">
        <f t="shared" si="12"/>
        <v>370</v>
      </c>
      <c r="B372" s="22">
        <v>0</v>
      </c>
      <c r="J372" s="6">
        <f t="shared" si="11"/>
        <v>16272920094200.813</v>
      </c>
    </row>
    <row r="373" spans="1:10" x14ac:dyDescent="0.25">
      <c r="A373">
        <f t="shared" si="12"/>
        <v>371</v>
      </c>
      <c r="B373" s="22">
        <v>0</v>
      </c>
      <c r="J373" s="6">
        <f t="shared" si="11"/>
        <v>16272920094200.813</v>
      </c>
    </row>
    <row r="374" spans="1:10" x14ac:dyDescent="0.25">
      <c r="A374">
        <f t="shared" si="12"/>
        <v>372</v>
      </c>
      <c r="B374" s="22">
        <v>0</v>
      </c>
      <c r="J374" s="6">
        <f t="shared" si="11"/>
        <v>16272920094200.813</v>
      </c>
    </row>
    <row r="375" spans="1:10" x14ac:dyDescent="0.25">
      <c r="A375">
        <f t="shared" si="12"/>
        <v>373</v>
      </c>
      <c r="B375" s="22">
        <v>0</v>
      </c>
      <c r="J375" s="6">
        <f t="shared" si="11"/>
        <v>16272920094200.813</v>
      </c>
    </row>
    <row r="376" spans="1:10" x14ac:dyDescent="0.25">
      <c r="A376">
        <f t="shared" si="12"/>
        <v>374</v>
      </c>
      <c r="B376" s="22">
        <v>0</v>
      </c>
      <c r="J376" s="6">
        <f t="shared" si="11"/>
        <v>16272920094200.813</v>
      </c>
    </row>
    <row r="377" spans="1:10" x14ac:dyDescent="0.25">
      <c r="A377">
        <f t="shared" si="12"/>
        <v>375</v>
      </c>
      <c r="B377" s="22">
        <v>0</v>
      </c>
      <c r="J377" s="6">
        <f t="shared" si="11"/>
        <v>16272920094200.813</v>
      </c>
    </row>
    <row r="378" spans="1:10" x14ac:dyDescent="0.25">
      <c r="A378">
        <f t="shared" si="12"/>
        <v>376</v>
      </c>
      <c r="B378" s="22">
        <v>8143430</v>
      </c>
      <c r="J378" s="6">
        <f t="shared" si="11"/>
        <v>16887655243524.369</v>
      </c>
    </row>
    <row r="379" spans="1:10" x14ac:dyDescent="0.25">
      <c r="A379">
        <f t="shared" si="12"/>
        <v>377</v>
      </c>
      <c r="B379" s="22">
        <v>8143430</v>
      </c>
      <c r="J379" s="6">
        <f t="shared" si="11"/>
        <v>16887655243524.369</v>
      </c>
    </row>
    <row r="380" spans="1:10" x14ac:dyDescent="0.25">
      <c r="A380">
        <f t="shared" si="12"/>
        <v>378</v>
      </c>
      <c r="B380" s="22">
        <v>0</v>
      </c>
      <c r="J380" s="6">
        <f t="shared" si="11"/>
        <v>16272920094200.813</v>
      </c>
    </row>
    <row r="381" spans="1:10" x14ac:dyDescent="0.25">
      <c r="A381">
        <f t="shared" si="12"/>
        <v>379</v>
      </c>
      <c r="B381" s="22">
        <v>8143430</v>
      </c>
      <c r="J381" s="6">
        <f t="shared" si="11"/>
        <v>16887655243524.369</v>
      </c>
    </row>
    <row r="382" spans="1:10" x14ac:dyDescent="0.25">
      <c r="A382">
        <f t="shared" si="12"/>
        <v>380</v>
      </c>
      <c r="B382" s="22">
        <v>0</v>
      </c>
      <c r="J382" s="6">
        <f t="shared" si="11"/>
        <v>16272920094200.813</v>
      </c>
    </row>
    <row r="383" spans="1:10" x14ac:dyDescent="0.25">
      <c r="A383">
        <f t="shared" si="12"/>
        <v>381</v>
      </c>
      <c r="B383" s="22">
        <v>0</v>
      </c>
      <c r="J383" s="6">
        <f t="shared" si="11"/>
        <v>16272920094200.813</v>
      </c>
    </row>
    <row r="384" spans="1:10" x14ac:dyDescent="0.25">
      <c r="A384">
        <f t="shared" si="12"/>
        <v>382</v>
      </c>
      <c r="B384" s="22">
        <v>8143430</v>
      </c>
      <c r="J384" s="6">
        <f t="shared" si="11"/>
        <v>16887655243524.369</v>
      </c>
    </row>
    <row r="385" spans="1:10" x14ac:dyDescent="0.25">
      <c r="A385">
        <f t="shared" si="12"/>
        <v>383</v>
      </c>
      <c r="B385" s="22">
        <v>0</v>
      </c>
      <c r="J385" s="6">
        <f t="shared" si="11"/>
        <v>16272920094200.813</v>
      </c>
    </row>
    <row r="386" spans="1:10" x14ac:dyDescent="0.25">
      <c r="A386">
        <f t="shared" si="12"/>
        <v>384</v>
      </c>
      <c r="B386" s="22">
        <v>0</v>
      </c>
      <c r="J386" s="6">
        <f t="shared" si="11"/>
        <v>16272920094200.813</v>
      </c>
    </row>
    <row r="387" spans="1:10" x14ac:dyDescent="0.25">
      <c r="A387">
        <f t="shared" si="12"/>
        <v>385</v>
      </c>
      <c r="B387" s="22">
        <v>22750000</v>
      </c>
      <c r="J387" s="6">
        <f t="shared" ref="J387:J450" si="13">(B387-$I$6)^2</f>
        <v>350289750504806.19</v>
      </c>
    </row>
    <row r="388" spans="1:10" x14ac:dyDescent="0.25">
      <c r="A388">
        <f t="shared" ref="A388:A451" si="14">A387+1</f>
        <v>386</v>
      </c>
      <c r="B388" s="22">
        <v>8943680</v>
      </c>
      <c r="J388" s="6">
        <f t="shared" si="13"/>
        <v>24105244819313.906</v>
      </c>
    </row>
    <row r="389" spans="1:10" x14ac:dyDescent="0.25">
      <c r="A389">
        <f t="shared" si="14"/>
        <v>387</v>
      </c>
      <c r="B389" s="22">
        <v>0</v>
      </c>
      <c r="J389" s="6">
        <f t="shared" si="13"/>
        <v>16272920094200.813</v>
      </c>
    </row>
    <row r="390" spans="1:10" x14ac:dyDescent="0.25">
      <c r="A390">
        <f t="shared" si="14"/>
        <v>388</v>
      </c>
      <c r="B390" s="22">
        <v>8943680</v>
      </c>
      <c r="J390" s="6">
        <f t="shared" si="13"/>
        <v>24105244819313.906</v>
      </c>
    </row>
    <row r="391" spans="1:10" x14ac:dyDescent="0.25">
      <c r="A391">
        <f t="shared" si="14"/>
        <v>389</v>
      </c>
      <c r="B391" s="22">
        <v>0</v>
      </c>
      <c r="J391" s="6">
        <f t="shared" si="13"/>
        <v>16272920094200.813</v>
      </c>
    </row>
    <row r="392" spans="1:10" x14ac:dyDescent="0.25">
      <c r="A392">
        <f t="shared" si="14"/>
        <v>390</v>
      </c>
      <c r="B392" s="22">
        <v>0</v>
      </c>
      <c r="J392" s="6">
        <f t="shared" si="13"/>
        <v>16272920094200.813</v>
      </c>
    </row>
    <row r="393" spans="1:10" x14ac:dyDescent="0.25">
      <c r="A393">
        <f t="shared" si="14"/>
        <v>391</v>
      </c>
      <c r="B393" s="22">
        <v>8943680</v>
      </c>
      <c r="J393" s="6">
        <f t="shared" si="13"/>
        <v>24105244819313.906</v>
      </c>
    </row>
    <row r="394" spans="1:10" x14ac:dyDescent="0.25">
      <c r="A394">
        <f t="shared" si="14"/>
        <v>392</v>
      </c>
      <c r="B394" s="22">
        <v>12193680</v>
      </c>
      <c r="J394" s="6">
        <f t="shared" si="13"/>
        <v>66580854877971.813</v>
      </c>
    </row>
    <row r="395" spans="1:10" x14ac:dyDescent="0.25">
      <c r="A395">
        <f t="shared" si="14"/>
        <v>393</v>
      </c>
      <c r="B395" s="22">
        <v>0</v>
      </c>
      <c r="J395" s="6">
        <f t="shared" si="13"/>
        <v>16272920094200.813</v>
      </c>
    </row>
    <row r="396" spans="1:10" x14ac:dyDescent="0.25">
      <c r="A396">
        <f t="shared" si="14"/>
        <v>394</v>
      </c>
      <c r="B396" s="22">
        <v>0</v>
      </c>
      <c r="J396" s="6">
        <f t="shared" si="13"/>
        <v>16272920094200.813</v>
      </c>
    </row>
    <row r="397" spans="1:10" x14ac:dyDescent="0.25">
      <c r="A397">
        <f t="shared" si="14"/>
        <v>395</v>
      </c>
      <c r="B397" s="22">
        <v>8143430</v>
      </c>
      <c r="J397" s="6">
        <f t="shared" si="13"/>
        <v>16887655243524.369</v>
      </c>
    </row>
    <row r="398" spans="1:10" x14ac:dyDescent="0.25">
      <c r="A398">
        <f t="shared" si="14"/>
        <v>396</v>
      </c>
      <c r="B398" s="22">
        <v>0</v>
      </c>
      <c r="J398" s="6">
        <f t="shared" si="13"/>
        <v>16272920094200.813</v>
      </c>
    </row>
    <row r="399" spans="1:10" x14ac:dyDescent="0.25">
      <c r="A399">
        <f t="shared" si="14"/>
        <v>397</v>
      </c>
      <c r="B399" s="22">
        <v>12193680</v>
      </c>
      <c r="J399" s="6">
        <f t="shared" si="13"/>
        <v>66580854877971.813</v>
      </c>
    </row>
    <row r="400" spans="1:10" x14ac:dyDescent="0.25">
      <c r="A400">
        <f t="shared" si="14"/>
        <v>398</v>
      </c>
      <c r="B400" s="22">
        <v>0</v>
      </c>
      <c r="J400" s="6">
        <f t="shared" si="13"/>
        <v>16272920094200.813</v>
      </c>
    </row>
    <row r="401" spans="1:10" x14ac:dyDescent="0.25">
      <c r="A401">
        <f t="shared" si="14"/>
        <v>399</v>
      </c>
      <c r="B401" s="22">
        <v>8943680</v>
      </c>
      <c r="J401" s="6">
        <f t="shared" si="13"/>
        <v>24105244819313.906</v>
      </c>
    </row>
    <row r="402" spans="1:10" x14ac:dyDescent="0.25">
      <c r="A402">
        <f t="shared" si="14"/>
        <v>400</v>
      </c>
      <c r="B402" s="22">
        <v>0</v>
      </c>
      <c r="J402" s="6">
        <f t="shared" si="13"/>
        <v>16272920094200.813</v>
      </c>
    </row>
    <row r="403" spans="1:10" x14ac:dyDescent="0.25">
      <c r="A403">
        <f t="shared" si="14"/>
        <v>401</v>
      </c>
      <c r="B403" s="22">
        <v>0</v>
      </c>
      <c r="J403" s="6">
        <f t="shared" si="13"/>
        <v>16272920094200.813</v>
      </c>
    </row>
    <row r="404" spans="1:10" x14ac:dyDescent="0.25">
      <c r="A404">
        <f t="shared" si="14"/>
        <v>402</v>
      </c>
      <c r="B404" s="22">
        <v>0</v>
      </c>
      <c r="J404" s="6">
        <f t="shared" si="13"/>
        <v>16272920094200.813</v>
      </c>
    </row>
    <row r="405" spans="1:10" x14ac:dyDescent="0.25">
      <c r="A405">
        <f t="shared" si="14"/>
        <v>403</v>
      </c>
      <c r="B405" s="22">
        <v>8943680</v>
      </c>
      <c r="J405" s="6">
        <f t="shared" si="13"/>
        <v>24105244819313.906</v>
      </c>
    </row>
    <row r="406" spans="1:10" x14ac:dyDescent="0.25">
      <c r="A406">
        <f t="shared" si="14"/>
        <v>404</v>
      </c>
      <c r="B406" s="22">
        <v>8143430</v>
      </c>
      <c r="J406" s="6">
        <f t="shared" si="13"/>
        <v>16887655243524.369</v>
      </c>
    </row>
    <row r="407" spans="1:10" x14ac:dyDescent="0.25">
      <c r="A407">
        <f t="shared" si="14"/>
        <v>405</v>
      </c>
      <c r="B407" s="22">
        <v>0</v>
      </c>
      <c r="J407" s="6">
        <f t="shared" si="13"/>
        <v>16272920094200.813</v>
      </c>
    </row>
    <row r="408" spans="1:10" x14ac:dyDescent="0.25">
      <c r="A408">
        <f t="shared" si="14"/>
        <v>406</v>
      </c>
      <c r="B408" s="22">
        <v>0</v>
      </c>
      <c r="J408" s="6">
        <f t="shared" si="13"/>
        <v>16272920094200.813</v>
      </c>
    </row>
    <row r="409" spans="1:10" x14ac:dyDescent="0.25">
      <c r="A409">
        <f t="shared" si="14"/>
        <v>407</v>
      </c>
      <c r="B409" s="22">
        <v>0</v>
      </c>
      <c r="J409" s="6">
        <f t="shared" si="13"/>
        <v>16272920094200.813</v>
      </c>
    </row>
    <row r="410" spans="1:10" x14ac:dyDescent="0.25">
      <c r="A410">
        <f t="shared" si="14"/>
        <v>408</v>
      </c>
      <c r="B410" s="22">
        <v>0</v>
      </c>
      <c r="J410" s="6">
        <f t="shared" si="13"/>
        <v>16272920094200.813</v>
      </c>
    </row>
    <row r="411" spans="1:10" x14ac:dyDescent="0.25">
      <c r="A411">
        <f t="shared" si="14"/>
        <v>409</v>
      </c>
      <c r="B411" s="22">
        <v>63278723.934246585</v>
      </c>
      <c r="J411" s="6">
        <f t="shared" si="13"/>
        <v>3509940778652935.5</v>
      </c>
    </row>
    <row r="412" spans="1:10" x14ac:dyDescent="0.25">
      <c r="A412">
        <f t="shared" si="14"/>
        <v>410</v>
      </c>
      <c r="B412" s="22">
        <v>195000</v>
      </c>
      <c r="J412" s="6">
        <f t="shared" si="13"/>
        <v>14737696497720.287</v>
      </c>
    </row>
    <row r="413" spans="1:10" x14ac:dyDescent="0.25">
      <c r="A413">
        <f t="shared" si="14"/>
        <v>411</v>
      </c>
      <c r="B413" s="22">
        <v>0</v>
      </c>
      <c r="J413" s="6">
        <f t="shared" si="13"/>
        <v>16272920094200.813</v>
      </c>
    </row>
    <row r="414" spans="1:10" x14ac:dyDescent="0.25">
      <c r="A414">
        <f t="shared" si="14"/>
        <v>412</v>
      </c>
      <c r="B414" s="22">
        <v>8943680</v>
      </c>
      <c r="J414" s="6">
        <f t="shared" si="13"/>
        <v>24105244819313.906</v>
      </c>
    </row>
    <row r="415" spans="1:10" x14ac:dyDescent="0.25">
      <c r="A415">
        <f t="shared" si="14"/>
        <v>413</v>
      </c>
      <c r="B415" s="22">
        <v>0</v>
      </c>
      <c r="J415" s="6">
        <f t="shared" si="13"/>
        <v>16272920094200.813</v>
      </c>
    </row>
    <row r="416" spans="1:10" x14ac:dyDescent="0.25">
      <c r="A416">
        <f t="shared" si="14"/>
        <v>414</v>
      </c>
      <c r="B416" s="22">
        <v>0</v>
      </c>
      <c r="J416" s="6">
        <f t="shared" si="13"/>
        <v>16272920094200.813</v>
      </c>
    </row>
    <row r="417" spans="1:10" x14ac:dyDescent="0.25">
      <c r="A417">
        <f t="shared" si="14"/>
        <v>415</v>
      </c>
      <c r="B417" s="22">
        <v>0</v>
      </c>
      <c r="J417" s="6">
        <f t="shared" si="13"/>
        <v>16272920094200.813</v>
      </c>
    </row>
    <row r="418" spans="1:10" x14ac:dyDescent="0.25">
      <c r="A418">
        <f t="shared" si="14"/>
        <v>416</v>
      </c>
      <c r="B418" s="22">
        <v>9509178.0821917802</v>
      </c>
      <c r="J418" s="6">
        <f t="shared" si="13"/>
        <v>29977895218721.488</v>
      </c>
    </row>
    <row r="419" spans="1:10" x14ac:dyDescent="0.25">
      <c r="A419">
        <f t="shared" si="14"/>
        <v>417</v>
      </c>
      <c r="B419" s="22">
        <v>0</v>
      </c>
      <c r="J419" s="6">
        <f t="shared" si="13"/>
        <v>16272920094200.813</v>
      </c>
    </row>
    <row r="420" spans="1:10" x14ac:dyDescent="0.25">
      <c r="A420">
        <f t="shared" si="14"/>
        <v>418</v>
      </c>
      <c r="B420" s="22">
        <v>8143430</v>
      </c>
      <c r="J420" s="6">
        <f t="shared" si="13"/>
        <v>16887655243524.369</v>
      </c>
    </row>
    <row r="421" spans="1:10" x14ac:dyDescent="0.25">
      <c r="A421">
        <f t="shared" si="14"/>
        <v>419</v>
      </c>
      <c r="B421" s="22">
        <v>3000000</v>
      </c>
      <c r="J421" s="6">
        <f t="shared" si="13"/>
        <v>1069095532961.9576</v>
      </c>
    </row>
    <row r="422" spans="1:10" x14ac:dyDescent="0.25">
      <c r="A422">
        <f t="shared" si="14"/>
        <v>420</v>
      </c>
      <c r="B422" s="22">
        <v>0</v>
      </c>
      <c r="J422" s="6">
        <f t="shared" si="13"/>
        <v>16272920094200.813</v>
      </c>
    </row>
    <row r="423" spans="1:10" x14ac:dyDescent="0.25">
      <c r="A423">
        <f t="shared" si="14"/>
        <v>421</v>
      </c>
      <c r="B423" s="22">
        <v>0</v>
      </c>
      <c r="J423" s="6">
        <f t="shared" si="13"/>
        <v>16272920094200.813</v>
      </c>
    </row>
    <row r="424" spans="1:10" x14ac:dyDescent="0.25">
      <c r="A424">
        <f t="shared" si="14"/>
        <v>422</v>
      </c>
      <c r="B424" s="22">
        <v>0</v>
      </c>
      <c r="J424" s="6">
        <f t="shared" si="13"/>
        <v>16272920094200.813</v>
      </c>
    </row>
    <row r="425" spans="1:10" x14ac:dyDescent="0.25">
      <c r="A425">
        <f t="shared" si="14"/>
        <v>423</v>
      </c>
      <c r="B425" s="22">
        <v>0</v>
      </c>
      <c r="J425" s="6">
        <f t="shared" si="13"/>
        <v>16272920094200.813</v>
      </c>
    </row>
    <row r="426" spans="1:10" x14ac:dyDescent="0.25">
      <c r="A426">
        <f t="shared" si="14"/>
        <v>424</v>
      </c>
      <c r="B426" s="22">
        <v>0</v>
      </c>
      <c r="J426" s="6">
        <f t="shared" si="13"/>
        <v>16272920094200.813</v>
      </c>
    </row>
    <row r="427" spans="1:10" x14ac:dyDescent="0.25">
      <c r="A427">
        <f t="shared" si="14"/>
        <v>425</v>
      </c>
      <c r="B427" s="22">
        <v>8943680</v>
      </c>
      <c r="J427" s="6">
        <f t="shared" si="13"/>
        <v>24105244819313.906</v>
      </c>
    </row>
    <row r="428" spans="1:10" x14ac:dyDescent="0.25">
      <c r="A428">
        <f t="shared" si="14"/>
        <v>426</v>
      </c>
      <c r="B428" s="22">
        <v>0</v>
      </c>
      <c r="J428" s="6">
        <f t="shared" si="13"/>
        <v>16272920094200.813</v>
      </c>
    </row>
    <row r="429" spans="1:10" x14ac:dyDescent="0.25">
      <c r="A429">
        <f t="shared" si="14"/>
        <v>427</v>
      </c>
      <c r="B429" s="22">
        <v>0</v>
      </c>
      <c r="J429" s="6">
        <f t="shared" si="13"/>
        <v>16272920094200.813</v>
      </c>
    </row>
    <row r="430" spans="1:10" x14ac:dyDescent="0.25">
      <c r="A430">
        <f t="shared" si="14"/>
        <v>428</v>
      </c>
      <c r="B430" s="22">
        <v>17087110</v>
      </c>
      <c r="J430" s="6">
        <f t="shared" si="13"/>
        <v>170384444013437.47</v>
      </c>
    </row>
    <row r="431" spans="1:10" x14ac:dyDescent="0.25">
      <c r="A431">
        <f t="shared" si="14"/>
        <v>429</v>
      </c>
      <c r="B431" s="22">
        <v>0</v>
      </c>
      <c r="J431" s="6">
        <f t="shared" si="13"/>
        <v>16272920094200.813</v>
      </c>
    </row>
    <row r="432" spans="1:10" x14ac:dyDescent="0.25">
      <c r="A432">
        <f t="shared" si="14"/>
        <v>430</v>
      </c>
      <c r="B432" s="22">
        <v>8943680</v>
      </c>
      <c r="J432" s="6">
        <f t="shared" si="13"/>
        <v>24105244819313.906</v>
      </c>
    </row>
    <row r="433" spans="1:10" x14ac:dyDescent="0.25">
      <c r="A433">
        <f t="shared" si="14"/>
        <v>431</v>
      </c>
      <c r="B433" s="22">
        <v>3000000</v>
      </c>
      <c r="J433" s="6">
        <f t="shared" si="13"/>
        <v>1069095532961.9576</v>
      </c>
    </row>
    <row r="434" spans="1:10" x14ac:dyDescent="0.25">
      <c r="A434">
        <f t="shared" si="14"/>
        <v>432</v>
      </c>
      <c r="B434" s="22">
        <v>8943680</v>
      </c>
      <c r="J434" s="6">
        <f t="shared" si="13"/>
        <v>24105244819313.906</v>
      </c>
    </row>
    <row r="435" spans="1:10" x14ac:dyDescent="0.25">
      <c r="A435">
        <f t="shared" si="14"/>
        <v>433</v>
      </c>
      <c r="B435" s="22">
        <v>0</v>
      </c>
      <c r="J435" s="6">
        <f t="shared" si="13"/>
        <v>16272920094200.813</v>
      </c>
    </row>
    <row r="436" spans="1:10" x14ac:dyDescent="0.25">
      <c r="A436">
        <f t="shared" si="14"/>
        <v>434</v>
      </c>
      <c r="B436" s="22">
        <v>8143430</v>
      </c>
      <c r="J436" s="6">
        <f t="shared" si="13"/>
        <v>16887655243524.369</v>
      </c>
    </row>
    <row r="437" spans="1:10" x14ac:dyDescent="0.25">
      <c r="A437">
        <f t="shared" si="14"/>
        <v>435</v>
      </c>
      <c r="B437" s="22">
        <v>0</v>
      </c>
      <c r="J437" s="6">
        <f t="shared" si="13"/>
        <v>16272920094200.813</v>
      </c>
    </row>
    <row r="438" spans="1:10" x14ac:dyDescent="0.25">
      <c r="A438">
        <f t="shared" si="14"/>
        <v>436</v>
      </c>
      <c r="B438" s="22">
        <v>0</v>
      </c>
      <c r="J438" s="6">
        <f t="shared" si="13"/>
        <v>16272920094200.813</v>
      </c>
    </row>
    <row r="439" spans="1:10" x14ac:dyDescent="0.25">
      <c r="A439">
        <f t="shared" si="14"/>
        <v>437</v>
      </c>
      <c r="B439" s="22">
        <v>0</v>
      </c>
      <c r="J439" s="6">
        <f t="shared" si="13"/>
        <v>16272920094200.813</v>
      </c>
    </row>
    <row r="440" spans="1:10" x14ac:dyDescent="0.25">
      <c r="A440">
        <f t="shared" si="14"/>
        <v>438</v>
      </c>
      <c r="B440" s="22">
        <v>8143430</v>
      </c>
      <c r="J440" s="6">
        <f t="shared" si="13"/>
        <v>16887655243524.369</v>
      </c>
    </row>
    <row r="441" spans="1:10" x14ac:dyDescent="0.25">
      <c r="A441">
        <f t="shared" si="14"/>
        <v>439</v>
      </c>
      <c r="B441" s="22">
        <v>4428780.8219178077</v>
      </c>
      <c r="J441" s="6">
        <f t="shared" si="13"/>
        <v>155874984828.50565</v>
      </c>
    </row>
    <row r="442" spans="1:10" x14ac:dyDescent="0.25">
      <c r="A442">
        <f t="shared" si="14"/>
        <v>440</v>
      </c>
      <c r="B442" s="22">
        <v>3250000</v>
      </c>
      <c r="J442" s="6">
        <f t="shared" si="13"/>
        <v>614610152858.7196</v>
      </c>
    </row>
    <row r="443" spans="1:10" x14ac:dyDescent="0.25">
      <c r="A443">
        <f t="shared" si="14"/>
        <v>441</v>
      </c>
      <c r="B443" s="22">
        <v>0</v>
      </c>
      <c r="J443" s="6">
        <f t="shared" si="13"/>
        <v>16272920094200.813</v>
      </c>
    </row>
    <row r="444" spans="1:10" x14ac:dyDescent="0.25">
      <c r="A444">
        <f t="shared" si="14"/>
        <v>442</v>
      </c>
      <c r="B444" s="22">
        <v>3250000</v>
      </c>
      <c r="J444" s="6">
        <f t="shared" si="13"/>
        <v>614610152858.7196</v>
      </c>
    </row>
    <row r="445" spans="1:10" x14ac:dyDescent="0.25">
      <c r="A445">
        <f t="shared" si="14"/>
        <v>443</v>
      </c>
      <c r="B445" s="22">
        <v>0</v>
      </c>
      <c r="J445" s="6">
        <f t="shared" si="13"/>
        <v>16272920094200.813</v>
      </c>
    </row>
    <row r="446" spans="1:10" x14ac:dyDescent="0.25">
      <c r="A446">
        <f t="shared" si="14"/>
        <v>444</v>
      </c>
      <c r="B446" s="22">
        <v>0</v>
      </c>
      <c r="J446" s="6">
        <f t="shared" si="13"/>
        <v>16272920094200.813</v>
      </c>
    </row>
    <row r="447" spans="1:10" x14ac:dyDescent="0.25">
      <c r="A447">
        <f t="shared" si="14"/>
        <v>445</v>
      </c>
      <c r="B447" s="22">
        <v>0</v>
      </c>
      <c r="J447" s="6">
        <f t="shared" si="13"/>
        <v>16272920094200.813</v>
      </c>
    </row>
    <row r="448" spans="1:10" x14ac:dyDescent="0.25">
      <c r="A448">
        <f t="shared" si="14"/>
        <v>446</v>
      </c>
      <c r="B448" s="22">
        <v>3250000</v>
      </c>
      <c r="J448" s="6">
        <f t="shared" si="13"/>
        <v>614610152858.7196</v>
      </c>
    </row>
    <row r="449" spans="1:10" x14ac:dyDescent="0.25">
      <c r="A449">
        <f t="shared" si="14"/>
        <v>447</v>
      </c>
      <c r="B449" s="22">
        <v>0</v>
      </c>
      <c r="J449" s="6">
        <f t="shared" si="13"/>
        <v>16272920094200.813</v>
      </c>
    </row>
    <row r="450" spans="1:10" x14ac:dyDescent="0.25">
      <c r="A450">
        <f t="shared" si="14"/>
        <v>448</v>
      </c>
      <c r="B450" s="22">
        <v>0</v>
      </c>
      <c r="J450" s="6">
        <f t="shared" si="13"/>
        <v>16272920094200.813</v>
      </c>
    </row>
    <row r="451" spans="1:10" x14ac:dyDescent="0.25">
      <c r="A451">
        <f t="shared" si="14"/>
        <v>449</v>
      </c>
      <c r="B451" s="22">
        <v>0</v>
      </c>
      <c r="J451" s="6">
        <f t="shared" ref="J451:J514" si="15">(B451-$I$6)^2</f>
        <v>16272920094200.813</v>
      </c>
    </row>
    <row r="452" spans="1:10" x14ac:dyDescent="0.25">
      <c r="A452">
        <f t="shared" ref="A452:A515" si="16">A451+1</f>
        <v>450</v>
      </c>
      <c r="B452" s="22">
        <v>17087110</v>
      </c>
      <c r="J452" s="6">
        <f t="shared" si="15"/>
        <v>170384444013437.47</v>
      </c>
    </row>
    <row r="453" spans="1:10" x14ac:dyDescent="0.25">
      <c r="A453">
        <f t="shared" si="16"/>
        <v>451</v>
      </c>
      <c r="B453" s="22">
        <v>0</v>
      </c>
      <c r="J453" s="6">
        <f t="shared" si="15"/>
        <v>16272920094200.813</v>
      </c>
    </row>
    <row r="454" spans="1:10" x14ac:dyDescent="0.25">
      <c r="A454">
        <f t="shared" si="16"/>
        <v>452</v>
      </c>
      <c r="B454" s="22">
        <v>0</v>
      </c>
      <c r="J454" s="6">
        <f t="shared" si="15"/>
        <v>16272920094200.813</v>
      </c>
    </row>
    <row r="455" spans="1:10" x14ac:dyDescent="0.25">
      <c r="A455">
        <f t="shared" si="16"/>
        <v>453</v>
      </c>
      <c r="B455" s="22">
        <v>0</v>
      </c>
      <c r="J455" s="6">
        <f t="shared" si="15"/>
        <v>16272920094200.813</v>
      </c>
    </row>
    <row r="456" spans="1:10" x14ac:dyDescent="0.25">
      <c r="A456">
        <f t="shared" si="16"/>
        <v>454</v>
      </c>
      <c r="B456" s="22">
        <v>0</v>
      </c>
      <c r="J456" s="6">
        <f t="shared" si="15"/>
        <v>16272920094200.813</v>
      </c>
    </row>
    <row r="457" spans="1:10" x14ac:dyDescent="0.25">
      <c r="A457">
        <f t="shared" si="16"/>
        <v>455</v>
      </c>
      <c r="B457" s="22">
        <v>0</v>
      </c>
      <c r="J457" s="6">
        <f t="shared" si="15"/>
        <v>16272920094200.813</v>
      </c>
    </row>
    <row r="458" spans="1:10" x14ac:dyDescent="0.25">
      <c r="A458">
        <f t="shared" si="16"/>
        <v>456</v>
      </c>
      <c r="B458" s="22">
        <v>0</v>
      </c>
      <c r="J458" s="6">
        <f t="shared" si="15"/>
        <v>16272920094200.813</v>
      </c>
    </row>
    <row r="459" spans="1:10" x14ac:dyDescent="0.25">
      <c r="A459">
        <f t="shared" si="16"/>
        <v>457</v>
      </c>
      <c r="B459" s="22">
        <v>0</v>
      </c>
      <c r="J459" s="6">
        <f t="shared" si="15"/>
        <v>16272920094200.813</v>
      </c>
    </row>
    <row r="460" spans="1:10" x14ac:dyDescent="0.25">
      <c r="A460">
        <f t="shared" si="16"/>
        <v>458</v>
      </c>
      <c r="B460" s="22">
        <v>0</v>
      </c>
      <c r="J460" s="6">
        <f t="shared" si="15"/>
        <v>16272920094200.813</v>
      </c>
    </row>
    <row r="461" spans="1:10" x14ac:dyDescent="0.25">
      <c r="A461">
        <f t="shared" si="16"/>
        <v>459</v>
      </c>
      <c r="B461" s="22">
        <v>8943680</v>
      </c>
      <c r="J461" s="6">
        <f t="shared" si="15"/>
        <v>24105244819313.906</v>
      </c>
    </row>
    <row r="462" spans="1:10" x14ac:dyDescent="0.25">
      <c r="A462">
        <f t="shared" si="16"/>
        <v>460</v>
      </c>
      <c r="B462" s="22">
        <v>0</v>
      </c>
      <c r="J462" s="6">
        <f t="shared" si="15"/>
        <v>16272920094200.813</v>
      </c>
    </row>
    <row r="463" spans="1:10" x14ac:dyDescent="0.25">
      <c r="A463">
        <f t="shared" si="16"/>
        <v>461</v>
      </c>
      <c r="B463" s="22">
        <v>0</v>
      </c>
      <c r="J463" s="6">
        <f t="shared" si="15"/>
        <v>16272920094200.813</v>
      </c>
    </row>
    <row r="464" spans="1:10" x14ac:dyDescent="0.25">
      <c r="A464">
        <f t="shared" si="16"/>
        <v>462</v>
      </c>
      <c r="B464" s="22">
        <v>0</v>
      </c>
      <c r="J464" s="6">
        <f t="shared" si="15"/>
        <v>16272920094200.813</v>
      </c>
    </row>
    <row r="465" spans="1:10" x14ac:dyDescent="0.25">
      <c r="A465">
        <f t="shared" si="16"/>
        <v>463</v>
      </c>
      <c r="B465" s="22">
        <v>0</v>
      </c>
      <c r="J465" s="6">
        <f t="shared" si="15"/>
        <v>16272920094200.813</v>
      </c>
    </row>
    <row r="466" spans="1:10" x14ac:dyDescent="0.25">
      <c r="A466">
        <f t="shared" si="16"/>
        <v>464</v>
      </c>
      <c r="B466" s="22">
        <v>0</v>
      </c>
      <c r="J466" s="6">
        <f t="shared" si="15"/>
        <v>16272920094200.813</v>
      </c>
    </row>
    <row r="467" spans="1:10" x14ac:dyDescent="0.25">
      <c r="A467">
        <f t="shared" si="16"/>
        <v>465</v>
      </c>
      <c r="B467" s="22">
        <v>0</v>
      </c>
      <c r="J467" s="6">
        <f t="shared" si="15"/>
        <v>16272920094200.813</v>
      </c>
    </row>
    <row r="468" spans="1:10" x14ac:dyDescent="0.25">
      <c r="A468">
        <f t="shared" si="16"/>
        <v>466</v>
      </c>
      <c r="B468" s="22">
        <v>8943680</v>
      </c>
      <c r="J468" s="6">
        <f t="shared" si="15"/>
        <v>24105244819313.906</v>
      </c>
    </row>
    <row r="469" spans="1:10" x14ac:dyDescent="0.25">
      <c r="A469">
        <f t="shared" si="16"/>
        <v>467</v>
      </c>
      <c r="B469" s="22">
        <v>0</v>
      </c>
      <c r="J469" s="6">
        <f t="shared" si="15"/>
        <v>16272920094200.813</v>
      </c>
    </row>
    <row r="470" spans="1:10" x14ac:dyDescent="0.25">
      <c r="A470">
        <f t="shared" si="16"/>
        <v>468</v>
      </c>
      <c r="B470" s="22">
        <v>8943680</v>
      </c>
      <c r="J470" s="6">
        <f t="shared" si="15"/>
        <v>24105244819313.906</v>
      </c>
    </row>
    <row r="471" spans="1:10" x14ac:dyDescent="0.25">
      <c r="A471">
        <f t="shared" si="16"/>
        <v>469</v>
      </c>
      <c r="B471" s="22">
        <v>3000000</v>
      </c>
      <c r="J471" s="6">
        <f t="shared" si="15"/>
        <v>1069095532961.9576</v>
      </c>
    </row>
    <row r="472" spans="1:10" x14ac:dyDescent="0.25">
      <c r="A472">
        <f t="shared" si="16"/>
        <v>470</v>
      </c>
      <c r="B472" s="22">
        <v>0</v>
      </c>
      <c r="J472" s="6">
        <f t="shared" si="15"/>
        <v>16272920094200.813</v>
      </c>
    </row>
    <row r="473" spans="1:10" x14ac:dyDescent="0.25">
      <c r="A473">
        <f t="shared" si="16"/>
        <v>471</v>
      </c>
      <c r="B473" s="22">
        <v>8143430</v>
      </c>
      <c r="J473" s="6">
        <f t="shared" si="15"/>
        <v>16887655243524.369</v>
      </c>
    </row>
    <row r="474" spans="1:10" x14ac:dyDescent="0.25">
      <c r="A474">
        <f t="shared" si="16"/>
        <v>472</v>
      </c>
      <c r="B474" s="22">
        <v>0</v>
      </c>
      <c r="J474" s="6">
        <f t="shared" si="15"/>
        <v>16272920094200.813</v>
      </c>
    </row>
    <row r="475" spans="1:10" x14ac:dyDescent="0.25">
      <c r="A475">
        <f t="shared" si="16"/>
        <v>473</v>
      </c>
      <c r="B475" s="22">
        <v>0</v>
      </c>
      <c r="J475" s="6">
        <f t="shared" si="15"/>
        <v>16272920094200.813</v>
      </c>
    </row>
    <row r="476" spans="1:10" x14ac:dyDescent="0.25">
      <c r="A476">
        <f t="shared" si="16"/>
        <v>474</v>
      </c>
      <c r="B476" s="22">
        <v>0</v>
      </c>
      <c r="J476" s="6">
        <f t="shared" si="15"/>
        <v>16272920094200.813</v>
      </c>
    </row>
    <row r="477" spans="1:10" x14ac:dyDescent="0.25">
      <c r="A477">
        <f t="shared" si="16"/>
        <v>475</v>
      </c>
      <c r="B477" s="22">
        <v>8943680</v>
      </c>
      <c r="J477" s="6">
        <f t="shared" si="15"/>
        <v>24105244819313.906</v>
      </c>
    </row>
    <row r="478" spans="1:10" x14ac:dyDescent="0.25">
      <c r="A478">
        <f t="shared" si="16"/>
        <v>476</v>
      </c>
      <c r="B478" s="22">
        <v>0</v>
      </c>
      <c r="J478" s="6">
        <f t="shared" si="15"/>
        <v>16272920094200.813</v>
      </c>
    </row>
    <row r="479" spans="1:10" x14ac:dyDescent="0.25">
      <c r="A479">
        <f t="shared" si="16"/>
        <v>477</v>
      </c>
      <c r="B479" s="22">
        <v>8943680</v>
      </c>
      <c r="J479" s="6">
        <f t="shared" si="15"/>
        <v>24105244819313.906</v>
      </c>
    </row>
    <row r="480" spans="1:10" x14ac:dyDescent="0.25">
      <c r="A480">
        <f t="shared" si="16"/>
        <v>478</v>
      </c>
      <c r="B480" s="22">
        <v>0</v>
      </c>
      <c r="J480" s="6">
        <f t="shared" si="15"/>
        <v>16272920094200.813</v>
      </c>
    </row>
    <row r="481" spans="1:10" x14ac:dyDescent="0.25">
      <c r="A481">
        <f t="shared" si="16"/>
        <v>479</v>
      </c>
      <c r="B481" s="22">
        <v>0</v>
      </c>
      <c r="J481" s="6">
        <f t="shared" si="15"/>
        <v>16272920094200.813</v>
      </c>
    </row>
    <row r="482" spans="1:10" x14ac:dyDescent="0.25">
      <c r="A482">
        <f t="shared" si="16"/>
        <v>480</v>
      </c>
      <c r="B482" s="22">
        <v>8143430</v>
      </c>
      <c r="J482" s="6">
        <f t="shared" si="15"/>
        <v>16887655243524.369</v>
      </c>
    </row>
    <row r="483" spans="1:10" x14ac:dyDescent="0.25">
      <c r="A483">
        <f t="shared" si="16"/>
        <v>481</v>
      </c>
      <c r="B483" s="22">
        <v>8143430</v>
      </c>
      <c r="J483" s="6">
        <f t="shared" si="15"/>
        <v>16887655243524.369</v>
      </c>
    </row>
    <row r="484" spans="1:10" x14ac:dyDescent="0.25">
      <c r="A484">
        <f t="shared" si="16"/>
        <v>482</v>
      </c>
      <c r="B484" s="22">
        <v>8143430</v>
      </c>
      <c r="J484" s="6">
        <f t="shared" si="15"/>
        <v>16887655243524.369</v>
      </c>
    </row>
    <row r="485" spans="1:10" x14ac:dyDescent="0.25">
      <c r="A485">
        <f t="shared" si="16"/>
        <v>483</v>
      </c>
      <c r="B485" s="22">
        <v>8143430</v>
      </c>
      <c r="J485" s="6">
        <f t="shared" si="15"/>
        <v>16887655243524.369</v>
      </c>
    </row>
    <row r="486" spans="1:10" x14ac:dyDescent="0.25">
      <c r="A486">
        <f t="shared" si="16"/>
        <v>484</v>
      </c>
      <c r="B486" s="22">
        <v>8943680</v>
      </c>
      <c r="J486" s="6">
        <f t="shared" si="15"/>
        <v>24105244819313.906</v>
      </c>
    </row>
    <row r="487" spans="1:10" x14ac:dyDescent="0.25">
      <c r="A487">
        <f t="shared" si="16"/>
        <v>485</v>
      </c>
      <c r="B487" s="22">
        <v>2008980.8219178081</v>
      </c>
      <c r="J487" s="6">
        <f t="shared" si="15"/>
        <v>4100584250170.3423</v>
      </c>
    </row>
    <row r="488" spans="1:10" x14ac:dyDescent="0.25">
      <c r="A488">
        <f t="shared" si="16"/>
        <v>486</v>
      </c>
      <c r="B488" s="22">
        <v>0</v>
      </c>
      <c r="J488" s="6">
        <f t="shared" si="15"/>
        <v>16272920094200.813</v>
      </c>
    </row>
    <row r="489" spans="1:10" x14ac:dyDescent="0.25">
      <c r="A489">
        <f t="shared" si="16"/>
        <v>487</v>
      </c>
      <c r="B489" s="22">
        <v>0</v>
      </c>
      <c r="J489" s="6">
        <f t="shared" si="15"/>
        <v>16272920094200.813</v>
      </c>
    </row>
    <row r="490" spans="1:10" x14ac:dyDescent="0.25">
      <c r="A490">
        <f t="shared" si="16"/>
        <v>488</v>
      </c>
      <c r="B490" s="22">
        <v>8943680</v>
      </c>
      <c r="J490" s="6">
        <f t="shared" si="15"/>
        <v>24105244819313.906</v>
      </c>
    </row>
    <row r="491" spans="1:10" x14ac:dyDescent="0.25">
      <c r="A491">
        <f t="shared" si="16"/>
        <v>489</v>
      </c>
      <c r="B491" s="22">
        <v>0</v>
      </c>
      <c r="J491" s="6">
        <f t="shared" si="15"/>
        <v>16272920094200.813</v>
      </c>
    </row>
    <row r="492" spans="1:10" x14ac:dyDescent="0.25">
      <c r="A492">
        <f t="shared" si="16"/>
        <v>490</v>
      </c>
      <c r="B492" s="22">
        <v>0</v>
      </c>
      <c r="J492" s="6">
        <f t="shared" si="15"/>
        <v>16272920094200.813</v>
      </c>
    </row>
    <row r="493" spans="1:10" x14ac:dyDescent="0.25">
      <c r="A493">
        <f t="shared" si="16"/>
        <v>491</v>
      </c>
      <c r="B493" s="22">
        <v>0</v>
      </c>
      <c r="J493" s="6">
        <f t="shared" si="15"/>
        <v>16272920094200.813</v>
      </c>
    </row>
    <row r="494" spans="1:10" x14ac:dyDescent="0.25">
      <c r="A494">
        <f t="shared" si="16"/>
        <v>492</v>
      </c>
      <c r="B494" s="22">
        <v>0</v>
      </c>
      <c r="J494" s="6">
        <f t="shared" si="15"/>
        <v>16272920094200.813</v>
      </c>
    </row>
    <row r="495" spans="1:10" x14ac:dyDescent="0.25">
      <c r="A495">
        <f t="shared" si="16"/>
        <v>493</v>
      </c>
      <c r="B495" s="22">
        <v>0</v>
      </c>
      <c r="J495" s="6">
        <f t="shared" si="15"/>
        <v>16272920094200.813</v>
      </c>
    </row>
    <row r="496" spans="1:10" x14ac:dyDescent="0.25">
      <c r="A496">
        <f t="shared" si="16"/>
        <v>494</v>
      </c>
      <c r="B496" s="22">
        <v>8943680</v>
      </c>
      <c r="J496" s="6">
        <f t="shared" si="15"/>
        <v>24105244819313.906</v>
      </c>
    </row>
    <row r="497" spans="1:10" x14ac:dyDescent="0.25">
      <c r="A497">
        <f t="shared" si="16"/>
        <v>495</v>
      </c>
      <c r="B497" s="22">
        <v>0</v>
      </c>
      <c r="J497" s="6">
        <f t="shared" si="15"/>
        <v>16272920094200.813</v>
      </c>
    </row>
    <row r="498" spans="1:10" x14ac:dyDescent="0.25">
      <c r="A498">
        <f t="shared" si="16"/>
        <v>496</v>
      </c>
      <c r="B498" s="22">
        <v>0</v>
      </c>
      <c r="J498" s="6">
        <f t="shared" si="15"/>
        <v>16272920094200.813</v>
      </c>
    </row>
    <row r="499" spans="1:10" x14ac:dyDescent="0.25">
      <c r="A499">
        <f t="shared" si="16"/>
        <v>497</v>
      </c>
      <c r="B499" s="22">
        <v>3250000</v>
      </c>
      <c r="J499" s="6">
        <f t="shared" si="15"/>
        <v>614610152858.7196</v>
      </c>
    </row>
    <row r="500" spans="1:10" x14ac:dyDescent="0.25">
      <c r="A500">
        <f t="shared" si="16"/>
        <v>498</v>
      </c>
      <c r="B500" s="22">
        <v>8943680</v>
      </c>
      <c r="J500" s="6">
        <f t="shared" si="15"/>
        <v>24105244819313.906</v>
      </c>
    </row>
    <row r="501" spans="1:10" x14ac:dyDescent="0.25">
      <c r="A501">
        <f t="shared" si="16"/>
        <v>499</v>
      </c>
      <c r="B501" s="22">
        <v>8943680</v>
      </c>
      <c r="J501" s="6">
        <f t="shared" si="15"/>
        <v>24105244819313.906</v>
      </c>
    </row>
    <row r="502" spans="1:10" x14ac:dyDescent="0.25">
      <c r="A502">
        <f t="shared" si="16"/>
        <v>500</v>
      </c>
      <c r="B502" s="22">
        <v>8143430</v>
      </c>
      <c r="J502" s="6">
        <f t="shared" si="15"/>
        <v>16887655243524.369</v>
      </c>
    </row>
    <row r="503" spans="1:10" x14ac:dyDescent="0.25">
      <c r="A503">
        <f t="shared" si="16"/>
        <v>501</v>
      </c>
      <c r="B503" s="22">
        <v>0</v>
      </c>
      <c r="J503" s="6">
        <f t="shared" si="15"/>
        <v>16272920094200.813</v>
      </c>
    </row>
    <row r="504" spans="1:10" x14ac:dyDescent="0.25">
      <c r="A504">
        <f t="shared" si="16"/>
        <v>502</v>
      </c>
      <c r="B504" s="22">
        <v>8143430</v>
      </c>
      <c r="J504" s="6">
        <f t="shared" si="15"/>
        <v>16887655243524.369</v>
      </c>
    </row>
    <row r="505" spans="1:10" x14ac:dyDescent="0.25">
      <c r="A505">
        <f t="shared" si="16"/>
        <v>503</v>
      </c>
      <c r="B505" s="22">
        <v>0</v>
      </c>
      <c r="J505" s="6">
        <f t="shared" si="15"/>
        <v>16272920094200.813</v>
      </c>
    </row>
    <row r="506" spans="1:10" x14ac:dyDescent="0.25">
      <c r="A506">
        <f t="shared" si="16"/>
        <v>504</v>
      </c>
      <c r="B506" s="22">
        <v>0</v>
      </c>
      <c r="J506" s="6">
        <f t="shared" si="15"/>
        <v>16272920094200.813</v>
      </c>
    </row>
    <row r="507" spans="1:10" x14ac:dyDescent="0.25">
      <c r="A507">
        <f t="shared" si="16"/>
        <v>505</v>
      </c>
      <c r="B507" s="22">
        <v>0</v>
      </c>
      <c r="J507" s="6">
        <f t="shared" si="15"/>
        <v>16272920094200.813</v>
      </c>
    </row>
    <row r="508" spans="1:10" x14ac:dyDescent="0.25">
      <c r="A508">
        <f t="shared" si="16"/>
        <v>506</v>
      </c>
      <c r="B508" s="22">
        <v>8143430</v>
      </c>
      <c r="J508" s="6">
        <f t="shared" si="15"/>
        <v>16887655243524.369</v>
      </c>
    </row>
    <row r="509" spans="1:10" x14ac:dyDescent="0.25">
      <c r="A509">
        <f t="shared" si="16"/>
        <v>507</v>
      </c>
      <c r="B509" s="22">
        <v>0</v>
      </c>
      <c r="J509" s="6">
        <f t="shared" si="15"/>
        <v>16272920094200.813</v>
      </c>
    </row>
    <row r="510" spans="1:10" x14ac:dyDescent="0.25">
      <c r="A510">
        <f t="shared" si="16"/>
        <v>508</v>
      </c>
      <c r="B510" s="22">
        <v>3000000</v>
      </c>
      <c r="J510" s="6">
        <f t="shared" si="15"/>
        <v>1069095532961.9576</v>
      </c>
    </row>
    <row r="511" spans="1:10" x14ac:dyDescent="0.25">
      <c r="A511">
        <f t="shared" si="16"/>
        <v>509</v>
      </c>
      <c r="B511" s="22">
        <v>0</v>
      </c>
      <c r="J511" s="6">
        <f t="shared" si="15"/>
        <v>16272920094200.813</v>
      </c>
    </row>
    <row r="512" spans="1:10" x14ac:dyDescent="0.25">
      <c r="A512">
        <f t="shared" si="16"/>
        <v>510</v>
      </c>
      <c r="B512" s="22">
        <v>0</v>
      </c>
      <c r="J512" s="6">
        <f t="shared" si="15"/>
        <v>16272920094200.813</v>
      </c>
    </row>
    <row r="513" spans="1:10" x14ac:dyDescent="0.25">
      <c r="A513">
        <f t="shared" si="16"/>
        <v>511</v>
      </c>
      <c r="B513" s="22">
        <v>0</v>
      </c>
      <c r="J513" s="6">
        <f t="shared" si="15"/>
        <v>16272920094200.813</v>
      </c>
    </row>
    <row r="514" spans="1:10" x14ac:dyDescent="0.25">
      <c r="A514">
        <f t="shared" si="16"/>
        <v>512</v>
      </c>
      <c r="B514" s="22">
        <v>8943680</v>
      </c>
      <c r="J514" s="6">
        <f t="shared" si="15"/>
        <v>24105244819313.906</v>
      </c>
    </row>
    <row r="515" spans="1:10" x14ac:dyDescent="0.25">
      <c r="A515">
        <f t="shared" si="16"/>
        <v>513</v>
      </c>
      <c r="B515" s="22">
        <v>20087110</v>
      </c>
      <c r="J515" s="6">
        <f t="shared" ref="J515:J578" si="17">(B515-$I$6)^2</f>
        <v>257703279452198.59</v>
      </c>
    </row>
    <row r="516" spans="1:10" x14ac:dyDescent="0.25">
      <c r="A516">
        <f t="shared" ref="A516:A579" si="18">A515+1</f>
        <v>514</v>
      </c>
      <c r="B516" s="22">
        <v>0</v>
      </c>
      <c r="J516" s="6">
        <f t="shared" si="17"/>
        <v>16272920094200.813</v>
      </c>
    </row>
    <row r="517" spans="1:10" x14ac:dyDescent="0.25">
      <c r="A517">
        <f t="shared" si="18"/>
        <v>515</v>
      </c>
      <c r="B517" s="22">
        <v>8943680</v>
      </c>
      <c r="J517" s="6">
        <f t="shared" si="17"/>
        <v>24105244819313.906</v>
      </c>
    </row>
    <row r="518" spans="1:10" x14ac:dyDescent="0.25">
      <c r="A518">
        <f t="shared" si="18"/>
        <v>516</v>
      </c>
      <c r="B518" s="22">
        <v>8143430</v>
      </c>
      <c r="J518" s="6">
        <f t="shared" si="17"/>
        <v>16887655243524.369</v>
      </c>
    </row>
    <row r="519" spans="1:10" x14ac:dyDescent="0.25">
      <c r="A519">
        <f t="shared" si="18"/>
        <v>517</v>
      </c>
      <c r="B519" s="22">
        <v>8943680</v>
      </c>
      <c r="J519" s="6">
        <f t="shared" si="17"/>
        <v>24105244819313.906</v>
      </c>
    </row>
    <row r="520" spans="1:10" x14ac:dyDescent="0.25">
      <c r="A520">
        <f t="shared" si="18"/>
        <v>518</v>
      </c>
      <c r="B520" s="22">
        <v>8943680</v>
      </c>
      <c r="J520" s="6">
        <f t="shared" si="17"/>
        <v>24105244819313.906</v>
      </c>
    </row>
    <row r="521" spans="1:10" x14ac:dyDescent="0.25">
      <c r="A521">
        <f t="shared" si="18"/>
        <v>519</v>
      </c>
      <c r="B521" s="22">
        <v>8143430</v>
      </c>
      <c r="J521" s="6">
        <f t="shared" si="17"/>
        <v>16887655243524.369</v>
      </c>
    </row>
    <row r="522" spans="1:10" x14ac:dyDescent="0.25">
      <c r="A522">
        <f t="shared" si="18"/>
        <v>520</v>
      </c>
      <c r="B522" s="22">
        <v>8219529.5</v>
      </c>
      <c r="J522" s="6">
        <f t="shared" si="17"/>
        <v>17518901964261.953</v>
      </c>
    </row>
    <row r="523" spans="1:10" x14ac:dyDescent="0.25">
      <c r="A523">
        <f t="shared" si="18"/>
        <v>521</v>
      </c>
      <c r="B523" s="22">
        <v>0</v>
      </c>
      <c r="J523" s="6">
        <f t="shared" si="17"/>
        <v>16272920094200.813</v>
      </c>
    </row>
    <row r="524" spans="1:10" x14ac:dyDescent="0.25">
      <c r="A524">
        <f t="shared" si="18"/>
        <v>522</v>
      </c>
      <c r="B524" s="22">
        <v>0</v>
      </c>
      <c r="J524" s="6">
        <f t="shared" si="17"/>
        <v>16272920094200.813</v>
      </c>
    </row>
    <row r="525" spans="1:10" x14ac:dyDescent="0.25">
      <c r="A525">
        <f t="shared" si="18"/>
        <v>523</v>
      </c>
      <c r="B525" s="22">
        <v>8943680</v>
      </c>
      <c r="J525" s="6">
        <f t="shared" si="17"/>
        <v>24105244819313.906</v>
      </c>
    </row>
    <row r="526" spans="1:10" x14ac:dyDescent="0.25">
      <c r="A526">
        <f t="shared" si="18"/>
        <v>524</v>
      </c>
      <c r="B526" s="22">
        <v>11393430</v>
      </c>
      <c r="J526" s="6">
        <f t="shared" si="17"/>
        <v>54161640302182.273</v>
      </c>
    </row>
    <row r="527" spans="1:10" x14ac:dyDescent="0.25">
      <c r="A527">
        <f t="shared" si="18"/>
        <v>525</v>
      </c>
      <c r="B527" s="22">
        <v>0</v>
      </c>
      <c r="J527" s="6">
        <f t="shared" si="17"/>
        <v>16272920094200.813</v>
      </c>
    </row>
    <row r="528" spans="1:10" x14ac:dyDescent="0.25">
      <c r="A528">
        <f t="shared" si="18"/>
        <v>526</v>
      </c>
      <c r="B528" s="22">
        <v>0</v>
      </c>
      <c r="J528" s="6">
        <f t="shared" si="17"/>
        <v>16272920094200.813</v>
      </c>
    </row>
    <row r="529" spans="1:10" x14ac:dyDescent="0.25">
      <c r="A529">
        <f t="shared" si="18"/>
        <v>527</v>
      </c>
      <c r="B529" s="22">
        <v>0</v>
      </c>
      <c r="J529" s="6">
        <f t="shared" si="17"/>
        <v>16272920094200.813</v>
      </c>
    </row>
    <row r="530" spans="1:10" x14ac:dyDescent="0.25">
      <c r="A530">
        <f t="shared" si="18"/>
        <v>528</v>
      </c>
      <c r="B530" s="22">
        <v>0</v>
      </c>
      <c r="J530" s="6">
        <f t="shared" si="17"/>
        <v>16272920094200.813</v>
      </c>
    </row>
    <row r="531" spans="1:10" x14ac:dyDescent="0.25">
      <c r="A531">
        <f t="shared" si="18"/>
        <v>529</v>
      </c>
      <c r="B531" s="22">
        <v>8143430</v>
      </c>
      <c r="J531" s="6">
        <f t="shared" si="17"/>
        <v>16887655243524.369</v>
      </c>
    </row>
    <row r="532" spans="1:10" x14ac:dyDescent="0.25">
      <c r="A532">
        <f t="shared" si="18"/>
        <v>530</v>
      </c>
      <c r="B532" s="22">
        <v>0</v>
      </c>
      <c r="J532" s="6">
        <f t="shared" si="17"/>
        <v>16272920094200.813</v>
      </c>
    </row>
    <row r="533" spans="1:10" x14ac:dyDescent="0.25">
      <c r="A533">
        <f t="shared" si="18"/>
        <v>531</v>
      </c>
      <c r="B533" s="22">
        <v>0</v>
      </c>
      <c r="J533" s="6">
        <f t="shared" si="17"/>
        <v>16272920094200.813</v>
      </c>
    </row>
    <row r="534" spans="1:10" x14ac:dyDescent="0.25">
      <c r="A534">
        <f t="shared" si="18"/>
        <v>532</v>
      </c>
      <c r="B534" s="22">
        <v>8143430</v>
      </c>
      <c r="J534" s="6">
        <f t="shared" si="17"/>
        <v>16887655243524.369</v>
      </c>
    </row>
    <row r="535" spans="1:10" x14ac:dyDescent="0.25">
      <c r="A535">
        <f t="shared" si="18"/>
        <v>533</v>
      </c>
      <c r="B535" s="22">
        <v>0</v>
      </c>
      <c r="J535" s="6">
        <f t="shared" si="17"/>
        <v>16272920094200.813</v>
      </c>
    </row>
    <row r="536" spans="1:10" x14ac:dyDescent="0.25">
      <c r="A536">
        <f t="shared" si="18"/>
        <v>534</v>
      </c>
      <c r="B536" s="22">
        <v>0</v>
      </c>
      <c r="J536" s="6">
        <f t="shared" si="17"/>
        <v>16272920094200.813</v>
      </c>
    </row>
    <row r="537" spans="1:10" x14ac:dyDescent="0.25">
      <c r="A537">
        <f t="shared" si="18"/>
        <v>535</v>
      </c>
      <c r="B537" s="22">
        <v>0</v>
      </c>
      <c r="J537" s="6">
        <f t="shared" si="17"/>
        <v>16272920094200.813</v>
      </c>
    </row>
    <row r="538" spans="1:10" x14ac:dyDescent="0.25">
      <c r="A538">
        <f t="shared" si="18"/>
        <v>536</v>
      </c>
      <c r="B538" s="22">
        <v>0</v>
      </c>
      <c r="J538" s="6">
        <f t="shared" si="17"/>
        <v>16272920094200.813</v>
      </c>
    </row>
    <row r="539" spans="1:10" x14ac:dyDescent="0.25">
      <c r="A539">
        <f t="shared" si="18"/>
        <v>537</v>
      </c>
      <c r="B539" s="22">
        <v>0</v>
      </c>
      <c r="J539" s="6">
        <f t="shared" si="17"/>
        <v>16272920094200.813</v>
      </c>
    </row>
    <row r="540" spans="1:10" x14ac:dyDescent="0.25">
      <c r="A540">
        <f t="shared" si="18"/>
        <v>538</v>
      </c>
      <c r="B540" s="22">
        <v>8143430</v>
      </c>
      <c r="J540" s="6">
        <f t="shared" si="17"/>
        <v>16887655243524.369</v>
      </c>
    </row>
    <row r="541" spans="1:10" x14ac:dyDescent="0.25">
      <c r="A541">
        <f t="shared" si="18"/>
        <v>539</v>
      </c>
      <c r="B541" s="22">
        <v>0</v>
      </c>
      <c r="J541" s="6">
        <f t="shared" si="17"/>
        <v>16272920094200.813</v>
      </c>
    </row>
    <row r="542" spans="1:10" x14ac:dyDescent="0.25">
      <c r="A542">
        <f t="shared" si="18"/>
        <v>540</v>
      </c>
      <c r="B542" s="22">
        <v>8943680</v>
      </c>
      <c r="J542" s="6">
        <f t="shared" si="17"/>
        <v>24105244819313.906</v>
      </c>
    </row>
    <row r="543" spans="1:10" x14ac:dyDescent="0.25">
      <c r="A543">
        <f t="shared" si="18"/>
        <v>541</v>
      </c>
      <c r="B543" s="22">
        <v>8143430</v>
      </c>
      <c r="J543" s="6">
        <f t="shared" si="17"/>
        <v>16887655243524.369</v>
      </c>
    </row>
    <row r="544" spans="1:10" x14ac:dyDescent="0.25">
      <c r="A544">
        <f t="shared" si="18"/>
        <v>542</v>
      </c>
      <c r="B544" s="22">
        <v>0</v>
      </c>
      <c r="J544" s="6">
        <f t="shared" si="17"/>
        <v>16272920094200.813</v>
      </c>
    </row>
    <row r="545" spans="1:10" x14ac:dyDescent="0.25">
      <c r="A545">
        <f t="shared" si="18"/>
        <v>543</v>
      </c>
      <c r="B545" s="22">
        <v>0</v>
      </c>
      <c r="J545" s="6">
        <f t="shared" si="17"/>
        <v>16272920094200.813</v>
      </c>
    </row>
    <row r="546" spans="1:10" x14ac:dyDescent="0.25">
      <c r="A546">
        <f t="shared" si="18"/>
        <v>544</v>
      </c>
      <c r="B546" s="22">
        <v>0</v>
      </c>
      <c r="J546" s="6">
        <f t="shared" si="17"/>
        <v>16272920094200.813</v>
      </c>
    </row>
    <row r="547" spans="1:10" x14ac:dyDescent="0.25">
      <c r="A547">
        <f t="shared" si="18"/>
        <v>545</v>
      </c>
      <c r="B547" s="22">
        <v>8943680</v>
      </c>
      <c r="J547" s="6">
        <f t="shared" si="17"/>
        <v>24105244819313.906</v>
      </c>
    </row>
    <row r="548" spans="1:10" x14ac:dyDescent="0.25">
      <c r="A548">
        <f t="shared" si="18"/>
        <v>546</v>
      </c>
      <c r="B548" s="22">
        <v>0</v>
      </c>
      <c r="J548" s="6">
        <f t="shared" si="17"/>
        <v>16272920094200.813</v>
      </c>
    </row>
    <row r="549" spans="1:10" x14ac:dyDescent="0.25">
      <c r="A549">
        <f t="shared" si="18"/>
        <v>547</v>
      </c>
      <c r="B549" s="22">
        <v>8143430</v>
      </c>
      <c r="J549" s="6">
        <f t="shared" si="17"/>
        <v>16887655243524.369</v>
      </c>
    </row>
    <row r="550" spans="1:10" x14ac:dyDescent="0.25">
      <c r="A550">
        <f t="shared" si="18"/>
        <v>548</v>
      </c>
      <c r="B550" s="22">
        <v>0</v>
      </c>
      <c r="J550" s="6">
        <f t="shared" si="17"/>
        <v>16272920094200.813</v>
      </c>
    </row>
    <row r="551" spans="1:10" x14ac:dyDescent="0.25">
      <c r="A551">
        <f t="shared" si="18"/>
        <v>549</v>
      </c>
      <c r="B551" s="22">
        <v>0</v>
      </c>
      <c r="J551" s="6">
        <f t="shared" si="17"/>
        <v>16272920094200.813</v>
      </c>
    </row>
    <row r="552" spans="1:10" x14ac:dyDescent="0.25">
      <c r="A552">
        <f t="shared" si="18"/>
        <v>550</v>
      </c>
      <c r="B552" s="22">
        <v>0</v>
      </c>
      <c r="J552" s="6">
        <f t="shared" si="17"/>
        <v>16272920094200.813</v>
      </c>
    </row>
    <row r="553" spans="1:10" x14ac:dyDescent="0.25">
      <c r="A553">
        <f t="shared" si="18"/>
        <v>551</v>
      </c>
      <c r="B553" s="22">
        <v>3250000</v>
      </c>
      <c r="J553" s="6">
        <f t="shared" si="17"/>
        <v>614610152858.7196</v>
      </c>
    </row>
    <row r="554" spans="1:10" x14ac:dyDescent="0.25">
      <c r="A554">
        <f t="shared" si="18"/>
        <v>552</v>
      </c>
      <c r="B554" s="22">
        <v>0</v>
      </c>
      <c r="J554" s="6">
        <f t="shared" si="17"/>
        <v>16272920094200.813</v>
      </c>
    </row>
    <row r="555" spans="1:10" x14ac:dyDescent="0.25">
      <c r="A555">
        <f t="shared" si="18"/>
        <v>553</v>
      </c>
      <c r="B555" s="22">
        <v>24190747</v>
      </c>
      <c r="J555" s="6">
        <f t="shared" si="17"/>
        <v>406295628381104.75</v>
      </c>
    </row>
    <row r="556" spans="1:10" x14ac:dyDescent="0.25">
      <c r="A556">
        <f t="shared" si="18"/>
        <v>554</v>
      </c>
      <c r="B556" s="22">
        <v>8943680</v>
      </c>
      <c r="J556" s="6">
        <f t="shared" si="17"/>
        <v>24105244819313.906</v>
      </c>
    </row>
    <row r="557" spans="1:10" x14ac:dyDescent="0.25">
      <c r="A557">
        <f t="shared" si="18"/>
        <v>555</v>
      </c>
      <c r="B557" s="22">
        <v>0</v>
      </c>
      <c r="J557" s="6">
        <f t="shared" si="17"/>
        <v>16272920094200.813</v>
      </c>
    </row>
    <row r="558" spans="1:10" x14ac:dyDescent="0.25">
      <c r="A558">
        <f t="shared" si="18"/>
        <v>556</v>
      </c>
      <c r="B558" s="22">
        <v>8143430</v>
      </c>
      <c r="J558" s="6">
        <f t="shared" si="17"/>
        <v>16887655243524.369</v>
      </c>
    </row>
    <row r="559" spans="1:10" x14ac:dyDescent="0.25">
      <c r="A559">
        <f t="shared" si="18"/>
        <v>557</v>
      </c>
      <c r="B559" s="22">
        <v>8943680</v>
      </c>
      <c r="J559" s="6">
        <f t="shared" si="17"/>
        <v>24105244819313.906</v>
      </c>
    </row>
    <row r="560" spans="1:10" x14ac:dyDescent="0.25">
      <c r="A560">
        <f t="shared" si="18"/>
        <v>558</v>
      </c>
      <c r="B560" s="22">
        <v>0</v>
      </c>
      <c r="J560" s="6">
        <f t="shared" si="17"/>
        <v>16272920094200.813</v>
      </c>
    </row>
    <row r="561" spans="1:10" x14ac:dyDescent="0.25">
      <c r="A561">
        <f t="shared" si="18"/>
        <v>559</v>
      </c>
      <c r="B561" s="22">
        <v>0</v>
      </c>
      <c r="J561" s="6">
        <f t="shared" si="17"/>
        <v>16272920094200.813</v>
      </c>
    </row>
    <row r="562" spans="1:10" x14ac:dyDescent="0.25">
      <c r="A562">
        <f t="shared" si="18"/>
        <v>560</v>
      </c>
      <c r="B562" s="22">
        <v>8943680</v>
      </c>
      <c r="J562" s="6">
        <f t="shared" si="17"/>
        <v>24105244819313.906</v>
      </c>
    </row>
    <row r="563" spans="1:10" x14ac:dyDescent="0.25">
      <c r="A563">
        <f t="shared" si="18"/>
        <v>561</v>
      </c>
      <c r="B563" s="22">
        <v>0</v>
      </c>
      <c r="J563" s="6">
        <f t="shared" si="17"/>
        <v>16272920094200.813</v>
      </c>
    </row>
    <row r="564" spans="1:10" x14ac:dyDescent="0.25">
      <c r="A564">
        <f t="shared" si="18"/>
        <v>562</v>
      </c>
      <c r="B564" s="22">
        <v>0</v>
      </c>
      <c r="J564" s="6">
        <f t="shared" si="17"/>
        <v>16272920094200.813</v>
      </c>
    </row>
    <row r="565" spans="1:10" x14ac:dyDescent="0.25">
      <c r="A565">
        <f t="shared" si="18"/>
        <v>563</v>
      </c>
      <c r="B565" s="22">
        <v>8943680</v>
      </c>
      <c r="J565" s="6">
        <f t="shared" si="17"/>
        <v>24105244819313.906</v>
      </c>
    </row>
    <row r="566" spans="1:10" x14ac:dyDescent="0.25">
      <c r="A566">
        <f t="shared" si="18"/>
        <v>564</v>
      </c>
      <c r="B566" s="22">
        <v>0</v>
      </c>
      <c r="J566" s="6">
        <f t="shared" si="17"/>
        <v>16272920094200.813</v>
      </c>
    </row>
    <row r="567" spans="1:10" x14ac:dyDescent="0.25">
      <c r="A567">
        <f t="shared" si="18"/>
        <v>565</v>
      </c>
      <c r="B567" s="22">
        <v>0</v>
      </c>
      <c r="J567" s="6">
        <f t="shared" si="17"/>
        <v>16272920094200.813</v>
      </c>
    </row>
    <row r="568" spans="1:10" x14ac:dyDescent="0.25">
      <c r="A568">
        <f t="shared" si="18"/>
        <v>566</v>
      </c>
      <c r="B568" s="22">
        <v>0</v>
      </c>
      <c r="J568" s="6">
        <f t="shared" si="17"/>
        <v>16272920094200.813</v>
      </c>
    </row>
    <row r="569" spans="1:10" x14ac:dyDescent="0.25">
      <c r="A569">
        <f t="shared" si="18"/>
        <v>567</v>
      </c>
      <c r="B569" s="22">
        <v>0</v>
      </c>
      <c r="J569" s="6">
        <f t="shared" si="17"/>
        <v>16272920094200.813</v>
      </c>
    </row>
    <row r="570" spans="1:10" x14ac:dyDescent="0.25">
      <c r="A570">
        <f t="shared" si="18"/>
        <v>568</v>
      </c>
      <c r="B570" s="22">
        <v>0</v>
      </c>
      <c r="J570" s="6">
        <f t="shared" si="17"/>
        <v>16272920094200.813</v>
      </c>
    </row>
    <row r="571" spans="1:10" x14ac:dyDescent="0.25">
      <c r="A571">
        <f t="shared" si="18"/>
        <v>569</v>
      </c>
      <c r="B571" s="22">
        <v>8143430</v>
      </c>
      <c r="J571" s="6">
        <f t="shared" si="17"/>
        <v>16887655243524.369</v>
      </c>
    </row>
    <row r="572" spans="1:10" x14ac:dyDescent="0.25">
      <c r="A572">
        <f t="shared" si="18"/>
        <v>570</v>
      </c>
      <c r="B572" s="22">
        <v>8943680</v>
      </c>
      <c r="J572" s="6">
        <f t="shared" si="17"/>
        <v>24105244819313.906</v>
      </c>
    </row>
    <row r="573" spans="1:10" x14ac:dyDescent="0.25">
      <c r="A573">
        <f t="shared" si="18"/>
        <v>571</v>
      </c>
      <c r="B573" s="22">
        <v>0</v>
      </c>
      <c r="J573" s="6">
        <f t="shared" si="17"/>
        <v>16272920094200.813</v>
      </c>
    </row>
    <row r="574" spans="1:10" x14ac:dyDescent="0.25">
      <c r="A574">
        <f t="shared" si="18"/>
        <v>572</v>
      </c>
      <c r="B574" s="22">
        <v>0</v>
      </c>
      <c r="J574" s="6">
        <f t="shared" si="17"/>
        <v>16272920094200.813</v>
      </c>
    </row>
    <row r="575" spans="1:10" x14ac:dyDescent="0.25">
      <c r="A575">
        <f t="shared" si="18"/>
        <v>573</v>
      </c>
      <c r="B575" s="22">
        <v>0</v>
      </c>
      <c r="J575" s="6">
        <f t="shared" si="17"/>
        <v>16272920094200.813</v>
      </c>
    </row>
    <row r="576" spans="1:10" x14ac:dyDescent="0.25">
      <c r="A576">
        <f t="shared" si="18"/>
        <v>574</v>
      </c>
      <c r="B576" s="22">
        <v>8943680</v>
      </c>
      <c r="J576" s="6">
        <f t="shared" si="17"/>
        <v>24105244819313.906</v>
      </c>
    </row>
    <row r="577" spans="1:10" x14ac:dyDescent="0.25">
      <c r="A577">
        <f t="shared" si="18"/>
        <v>575</v>
      </c>
      <c r="B577" s="22">
        <v>11393430</v>
      </c>
      <c r="J577" s="6">
        <f t="shared" si="17"/>
        <v>54161640302182.273</v>
      </c>
    </row>
    <row r="578" spans="1:10" x14ac:dyDescent="0.25">
      <c r="A578">
        <f t="shared" si="18"/>
        <v>576</v>
      </c>
      <c r="B578" s="22">
        <v>0</v>
      </c>
      <c r="J578" s="6">
        <f t="shared" si="17"/>
        <v>16272920094200.813</v>
      </c>
    </row>
    <row r="579" spans="1:10" x14ac:dyDescent="0.25">
      <c r="A579">
        <f t="shared" si="18"/>
        <v>577</v>
      </c>
      <c r="B579" s="22">
        <v>8143430</v>
      </c>
      <c r="J579" s="6">
        <f t="shared" ref="J579:J642" si="19">(B579-$I$6)^2</f>
        <v>16887655243524.369</v>
      </c>
    </row>
    <row r="580" spans="1:10" x14ac:dyDescent="0.25">
      <c r="A580">
        <f t="shared" ref="A580:A643" si="20">A579+1</f>
        <v>578</v>
      </c>
      <c r="B580" s="22">
        <v>0</v>
      </c>
      <c r="J580" s="6">
        <f t="shared" si="19"/>
        <v>16272920094200.813</v>
      </c>
    </row>
    <row r="581" spans="1:10" x14ac:dyDescent="0.25">
      <c r="A581">
        <f t="shared" si="20"/>
        <v>579</v>
      </c>
      <c r="B581" s="22">
        <v>0</v>
      </c>
      <c r="J581" s="6">
        <f t="shared" si="19"/>
        <v>16272920094200.813</v>
      </c>
    </row>
    <row r="582" spans="1:10" x14ac:dyDescent="0.25">
      <c r="A582">
        <f t="shared" si="20"/>
        <v>580</v>
      </c>
      <c r="B582" s="22">
        <v>0</v>
      </c>
      <c r="J582" s="6">
        <f t="shared" si="19"/>
        <v>16272920094200.813</v>
      </c>
    </row>
    <row r="583" spans="1:10" x14ac:dyDescent="0.25">
      <c r="A583">
        <f t="shared" si="20"/>
        <v>581</v>
      </c>
      <c r="B583" s="22">
        <v>0</v>
      </c>
      <c r="J583" s="6">
        <f t="shared" si="19"/>
        <v>16272920094200.813</v>
      </c>
    </row>
    <row r="584" spans="1:10" x14ac:dyDescent="0.25">
      <c r="A584">
        <f t="shared" si="20"/>
        <v>582</v>
      </c>
      <c r="B584" s="22">
        <v>0</v>
      </c>
      <c r="J584" s="6">
        <f t="shared" si="19"/>
        <v>16272920094200.813</v>
      </c>
    </row>
    <row r="585" spans="1:10" x14ac:dyDescent="0.25">
      <c r="A585">
        <f t="shared" si="20"/>
        <v>583</v>
      </c>
      <c r="B585" s="22">
        <v>0</v>
      </c>
      <c r="J585" s="6">
        <f t="shared" si="19"/>
        <v>16272920094200.813</v>
      </c>
    </row>
    <row r="586" spans="1:10" x14ac:dyDescent="0.25">
      <c r="A586">
        <f t="shared" si="20"/>
        <v>584</v>
      </c>
      <c r="B586" s="22">
        <v>0</v>
      </c>
      <c r="J586" s="6">
        <f t="shared" si="19"/>
        <v>16272920094200.813</v>
      </c>
    </row>
    <row r="587" spans="1:10" x14ac:dyDescent="0.25">
      <c r="A587">
        <f t="shared" si="20"/>
        <v>585</v>
      </c>
      <c r="B587" s="22">
        <v>0</v>
      </c>
      <c r="J587" s="6">
        <f t="shared" si="19"/>
        <v>16272920094200.813</v>
      </c>
    </row>
    <row r="588" spans="1:10" x14ac:dyDescent="0.25">
      <c r="A588">
        <f t="shared" si="20"/>
        <v>586</v>
      </c>
      <c r="B588" s="22">
        <v>8943680</v>
      </c>
      <c r="J588" s="6">
        <f t="shared" si="19"/>
        <v>24105244819313.906</v>
      </c>
    </row>
    <row r="589" spans="1:10" x14ac:dyDescent="0.25">
      <c r="A589">
        <f t="shared" si="20"/>
        <v>587</v>
      </c>
      <c r="B589" s="22">
        <v>0</v>
      </c>
      <c r="J589" s="6">
        <f t="shared" si="19"/>
        <v>16272920094200.813</v>
      </c>
    </row>
    <row r="590" spans="1:10" x14ac:dyDescent="0.25">
      <c r="A590">
        <f t="shared" si="20"/>
        <v>588</v>
      </c>
      <c r="B590" s="22">
        <v>0</v>
      </c>
      <c r="J590" s="6">
        <f t="shared" si="19"/>
        <v>16272920094200.813</v>
      </c>
    </row>
    <row r="591" spans="1:10" x14ac:dyDescent="0.25">
      <c r="A591">
        <f t="shared" si="20"/>
        <v>589</v>
      </c>
      <c r="B591" s="22">
        <v>0</v>
      </c>
      <c r="J591" s="6">
        <f t="shared" si="19"/>
        <v>16272920094200.813</v>
      </c>
    </row>
    <row r="592" spans="1:10" x14ac:dyDescent="0.25">
      <c r="A592">
        <f t="shared" si="20"/>
        <v>590</v>
      </c>
      <c r="B592" s="22">
        <v>0</v>
      </c>
      <c r="J592" s="6">
        <f t="shared" si="19"/>
        <v>16272920094200.813</v>
      </c>
    </row>
    <row r="593" spans="1:10" x14ac:dyDescent="0.25">
      <c r="A593">
        <f t="shared" si="20"/>
        <v>591</v>
      </c>
      <c r="B593" s="22">
        <v>0</v>
      </c>
      <c r="J593" s="6">
        <f t="shared" si="19"/>
        <v>16272920094200.813</v>
      </c>
    </row>
    <row r="594" spans="1:10" x14ac:dyDescent="0.25">
      <c r="A594">
        <f t="shared" si="20"/>
        <v>592</v>
      </c>
      <c r="B594" s="22">
        <v>17087110</v>
      </c>
      <c r="J594" s="6">
        <f t="shared" si="19"/>
        <v>170384444013437.47</v>
      </c>
    </row>
    <row r="595" spans="1:10" x14ac:dyDescent="0.25">
      <c r="A595">
        <f t="shared" si="20"/>
        <v>593</v>
      </c>
      <c r="B595" s="22">
        <v>8143430</v>
      </c>
      <c r="J595" s="6">
        <f t="shared" si="19"/>
        <v>16887655243524.369</v>
      </c>
    </row>
    <row r="596" spans="1:10" x14ac:dyDescent="0.25">
      <c r="A596">
        <f t="shared" si="20"/>
        <v>594</v>
      </c>
      <c r="B596" s="22">
        <v>0</v>
      </c>
      <c r="J596" s="6">
        <f t="shared" si="19"/>
        <v>16272920094200.813</v>
      </c>
    </row>
    <row r="597" spans="1:10" x14ac:dyDescent="0.25">
      <c r="A597">
        <f t="shared" si="20"/>
        <v>595</v>
      </c>
      <c r="B597" s="22">
        <v>269206.59999999998</v>
      </c>
      <c r="J597" s="6">
        <f t="shared" si="19"/>
        <v>14173449181975.17</v>
      </c>
    </row>
    <row r="598" spans="1:10" x14ac:dyDescent="0.25">
      <c r="A598">
        <f t="shared" si="20"/>
        <v>596</v>
      </c>
      <c r="B598" s="22">
        <v>17087110</v>
      </c>
      <c r="J598" s="6">
        <f t="shared" si="19"/>
        <v>170384444013437.47</v>
      </c>
    </row>
    <row r="599" spans="1:10" x14ac:dyDescent="0.25">
      <c r="A599">
        <f t="shared" si="20"/>
        <v>597</v>
      </c>
      <c r="B599" s="22">
        <v>0</v>
      </c>
      <c r="J599" s="6">
        <f t="shared" si="19"/>
        <v>16272920094200.813</v>
      </c>
    </row>
    <row r="600" spans="1:10" x14ac:dyDescent="0.25">
      <c r="A600">
        <f t="shared" si="20"/>
        <v>598</v>
      </c>
      <c r="B600" s="22">
        <v>0</v>
      </c>
      <c r="J600" s="6">
        <f t="shared" si="19"/>
        <v>16272920094200.813</v>
      </c>
    </row>
    <row r="601" spans="1:10" x14ac:dyDescent="0.25">
      <c r="A601">
        <f t="shared" si="20"/>
        <v>599</v>
      </c>
      <c r="B601" s="22">
        <v>0</v>
      </c>
      <c r="J601" s="6">
        <f t="shared" si="19"/>
        <v>16272920094200.813</v>
      </c>
    </row>
    <row r="602" spans="1:10" x14ac:dyDescent="0.25">
      <c r="A602">
        <f t="shared" si="20"/>
        <v>600</v>
      </c>
      <c r="B602" s="22">
        <v>0</v>
      </c>
      <c r="J602" s="6">
        <f t="shared" si="19"/>
        <v>16272920094200.813</v>
      </c>
    </row>
    <row r="603" spans="1:10" x14ac:dyDescent="0.25">
      <c r="A603">
        <f t="shared" si="20"/>
        <v>601</v>
      </c>
      <c r="B603" s="22">
        <v>0</v>
      </c>
      <c r="J603" s="6">
        <f t="shared" si="19"/>
        <v>16272920094200.813</v>
      </c>
    </row>
    <row r="604" spans="1:10" x14ac:dyDescent="0.25">
      <c r="A604">
        <f t="shared" si="20"/>
        <v>602</v>
      </c>
      <c r="B604" s="22">
        <v>8943680</v>
      </c>
      <c r="J604" s="6">
        <f t="shared" si="19"/>
        <v>24105244819313.906</v>
      </c>
    </row>
    <row r="605" spans="1:10" x14ac:dyDescent="0.25">
      <c r="A605">
        <f t="shared" si="20"/>
        <v>603</v>
      </c>
      <c r="B605" s="22">
        <v>0</v>
      </c>
      <c r="J605" s="6">
        <f t="shared" si="19"/>
        <v>16272920094200.813</v>
      </c>
    </row>
    <row r="606" spans="1:10" x14ac:dyDescent="0.25">
      <c r="A606">
        <f t="shared" si="20"/>
        <v>604</v>
      </c>
      <c r="B606" s="22">
        <v>0</v>
      </c>
      <c r="J606" s="6">
        <f t="shared" si="19"/>
        <v>16272920094200.813</v>
      </c>
    </row>
    <row r="607" spans="1:10" x14ac:dyDescent="0.25">
      <c r="A607">
        <f t="shared" si="20"/>
        <v>605</v>
      </c>
      <c r="B607" s="22">
        <v>8943680</v>
      </c>
      <c r="J607" s="6">
        <f t="shared" si="19"/>
        <v>24105244819313.906</v>
      </c>
    </row>
    <row r="608" spans="1:10" x14ac:dyDescent="0.25">
      <c r="A608">
        <f t="shared" si="20"/>
        <v>606</v>
      </c>
      <c r="B608" s="22">
        <v>8143430</v>
      </c>
      <c r="J608" s="6">
        <f t="shared" si="19"/>
        <v>16887655243524.369</v>
      </c>
    </row>
    <row r="609" spans="1:10" x14ac:dyDescent="0.25">
      <c r="A609">
        <f t="shared" si="20"/>
        <v>607</v>
      </c>
      <c r="B609" s="22">
        <v>0</v>
      </c>
      <c r="J609" s="6">
        <f t="shared" si="19"/>
        <v>16272920094200.813</v>
      </c>
    </row>
    <row r="610" spans="1:10" x14ac:dyDescent="0.25">
      <c r="A610">
        <f t="shared" si="20"/>
        <v>608</v>
      </c>
      <c r="B610" s="22">
        <v>10152410.821917808</v>
      </c>
      <c r="J610" s="6">
        <f t="shared" si="19"/>
        <v>37435308788754.164</v>
      </c>
    </row>
    <row r="611" spans="1:10" x14ac:dyDescent="0.25">
      <c r="A611">
        <f t="shared" si="20"/>
        <v>609</v>
      </c>
      <c r="B611" s="22">
        <v>0</v>
      </c>
      <c r="J611" s="6">
        <f t="shared" si="19"/>
        <v>16272920094200.813</v>
      </c>
    </row>
    <row r="612" spans="1:10" x14ac:dyDescent="0.25">
      <c r="A612">
        <f t="shared" si="20"/>
        <v>610</v>
      </c>
      <c r="B612" s="22">
        <v>0</v>
      </c>
      <c r="J612" s="6">
        <f t="shared" si="19"/>
        <v>16272920094200.813</v>
      </c>
    </row>
    <row r="613" spans="1:10" x14ac:dyDescent="0.25">
      <c r="A613">
        <f t="shared" si="20"/>
        <v>611</v>
      </c>
      <c r="B613" s="22">
        <v>0</v>
      </c>
      <c r="J613" s="6">
        <f t="shared" si="19"/>
        <v>16272920094200.813</v>
      </c>
    </row>
    <row r="614" spans="1:10" x14ac:dyDescent="0.25">
      <c r="A614">
        <f t="shared" si="20"/>
        <v>612</v>
      </c>
      <c r="B614" s="22">
        <v>0</v>
      </c>
      <c r="J614" s="6">
        <f t="shared" si="19"/>
        <v>16272920094200.813</v>
      </c>
    </row>
    <row r="615" spans="1:10" x14ac:dyDescent="0.25">
      <c r="A615">
        <f t="shared" si="20"/>
        <v>613</v>
      </c>
      <c r="B615" s="22">
        <v>8943680</v>
      </c>
      <c r="J615" s="6">
        <f t="shared" si="19"/>
        <v>24105244819313.906</v>
      </c>
    </row>
    <row r="616" spans="1:10" x14ac:dyDescent="0.25">
      <c r="A616">
        <f t="shared" si="20"/>
        <v>614</v>
      </c>
      <c r="B616" s="22">
        <v>0</v>
      </c>
      <c r="J616" s="6">
        <f t="shared" si="19"/>
        <v>16272920094200.813</v>
      </c>
    </row>
    <row r="617" spans="1:10" x14ac:dyDescent="0.25">
      <c r="A617">
        <f t="shared" si="20"/>
        <v>615</v>
      </c>
      <c r="B617" s="22">
        <v>8943680</v>
      </c>
      <c r="J617" s="6">
        <f t="shared" si="19"/>
        <v>24105244819313.906</v>
      </c>
    </row>
    <row r="618" spans="1:10" x14ac:dyDescent="0.25">
      <c r="A618">
        <f t="shared" si="20"/>
        <v>616</v>
      </c>
      <c r="B618" s="22">
        <v>0</v>
      </c>
      <c r="J618" s="6">
        <f t="shared" si="19"/>
        <v>16272920094200.813</v>
      </c>
    </row>
    <row r="619" spans="1:10" x14ac:dyDescent="0.25">
      <c r="A619">
        <f t="shared" si="20"/>
        <v>617</v>
      </c>
      <c r="B619" s="22">
        <v>0</v>
      </c>
      <c r="J619" s="6">
        <f t="shared" si="19"/>
        <v>16272920094200.813</v>
      </c>
    </row>
    <row r="620" spans="1:10" x14ac:dyDescent="0.25">
      <c r="A620">
        <f t="shared" si="20"/>
        <v>618</v>
      </c>
      <c r="B620" s="22">
        <v>8143430</v>
      </c>
      <c r="J620" s="6">
        <f t="shared" si="19"/>
        <v>16887655243524.369</v>
      </c>
    </row>
    <row r="621" spans="1:10" x14ac:dyDescent="0.25">
      <c r="A621">
        <f t="shared" si="20"/>
        <v>619</v>
      </c>
      <c r="B621" s="22">
        <v>3000000</v>
      </c>
      <c r="J621" s="6">
        <f t="shared" si="19"/>
        <v>1069095532961.9576</v>
      </c>
    </row>
    <row r="622" spans="1:10" x14ac:dyDescent="0.25">
      <c r="A622">
        <f t="shared" si="20"/>
        <v>620</v>
      </c>
      <c r="B622" s="22">
        <v>0</v>
      </c>
      <c r="J622" s="6">
        <f t="shared" si="19"/>
        <v>16272920094200.813</v>
      </c>
    </row>
    <row r="623" spans="1:10" x14ac:dyDescent="0.25">
      <c r="A623">
        <f t="shared" si="20"/>
        <v>621</v>
      </c>
      <c r="B623" s="22">
        <v>0</v>
      </c>
      <c r="J623" s="6">
        <f t="shared" si="19"/>
        <v>16272920094200.813</v>
      </c>
    </row>
    <row r="624" spans="1:10" x14ac:dyDescent="0.25">
      <c r="A624">
        <f t="shared" si="20"/>
        <v>622</v>
      </c>
      <c r="B624" s="22">
        <v>0</v>
      </c>
      <c r="J624" s="6">
        <f t="shared" si="19"/>
        <v>16272920094200.813</v>
      </c>
    </row>
    <row r="625" spans="1:10" x14ac:dyDescent="0.25">
      <c r="A625">
        <f t="shared" si="20"/>
        <v>623</v>
      </c>
      <c r="B625" s="22">
        <v>0</v>
      </c>
      <c r="J625" s="6">
        <f t="shared" si="19"/>
        <v>16272920094200.813</v>
      </c>
    </row>
    <row r="626" spans="1:10" x14ac:dyDescent="0.25">
      <c r="A626">
        <f t="shared" si="20"/>
        <v>624</v>
      </c>
      <c r="B626" s="22">
        <v>0</v>
      </c>
      <c r="J626" s="6">
        <f t="shared" si="19"/>
        <v>16272920094200.813</v>
      </c>
    </row>
    <row r="627" spans="1:10" x14ac:dyDescent="0.25">
      <c r="A627">
        <f t="shared" si="20"/>
        <v>625</v>
      </c>
      <c r="B627" s="22">
        <v>0</v>
      </c>
      <c r="J627" s="6">
        <f t="shared" si="19"/>
        <v>16272920094200.813</v>
      </c>
    </row>
    <row r="628" spans="1:10" x14ac:dyDescent="0.25">
      <c r="A628">
        <f t="shared" si="20"/>
        <v>626</v>
      </c>
      <c r="B628" s="22">
        <v>0</v>
      </c>
      <c r="J628" s="6">
        <f t="shared" si="19"/>
        <v>16272920094200.813</v>
      </c>
    </row>
    <row r="629" spans="1:10" x14ac:dyDescent="0.25">
      <c r="A629">
        <f t="shared" si="20"/>
        <v>627</v>
      </c>
      <c r="B629" s="22">
        <v>0</v>
      </c>
      <c r="J629" s="6">
        <f t="shared" si="19"/>
        <v>16272920094200.813</v>
      </c>
    </row>
    <row r="630" spans="1:10" x14ac:dyDescent="0.25">
      <c r="A630">
        <f t="shared" si="20"/>
        <v>628</v>
      </c>
      <c r="B630" s="22">
        <v>0</v>
      </c>
      <c r="J630" s="6">
        <f t="shared" si="19"/>
        <v>16272920094200.813</v>
      </c>
    </row>
    <row r="631" spans="1:10" x14ac:dyDescent="0.25">
      <c r="A631">
        <f t="shared" si="20"/>
        <v>629</v>
      </c>
      <c r="B631" s="22">
        <v>0</v>
      </c>
      <c r="J631" s="6">
        <f t="shared" si="19"/>
        <v>16272920094200.813</v>
      </c>
    </row>
    <row r="632" spans="1:10" x14ac:dyDescent="0.25">
      <c r="A632">
        <f t="shared" si="20"/>
        <v>630</v>
      </c>
      <c r="B632" s="22">
        <v>11143430</v>
      </c>
      <c r="J632" s="6">
        <f t="shared" si="19"/>
        <v>50544410682285.516</v>
      </c>
    </row>
    <row r="633" spans="1:10" x14ac:dyDescent="0.25">
      <c r="A633">
        <f t="shared" si="20"/>
        <v>631</v>
      </c>
      <c r="B633" s="22">
        <v>8143430</v>
      </c>
      <c r="J633" s="6">
        <f t="shared" si="19"/>
        <v>16887655243524.369</v>
      </c>
    </row>
    <row r="634" spans="1:10" x14ac:dyDescent="0.25">
      <c r="A634">
        <f t="shared" si="20"/>
        <v>632</v>
      </c>
      <c r="B634" s="22">
        <v>8143430</v>
      </c>
      <c r="J634" s="6">
        <f t="shared" si="19"/>
        <v>16887655243524.369</v>
      </c>
    </row>
    <row r="635" spans="1:10" x14ac:dyDescent="0.25">
      <c r="A635">
        <f t="shared" si="20"/>
        <v>633</v>
      </c>
      <c r="B635" s="22">
        <v>0</v>
      </c>
      <c r="J635" s="6">
        <f t="shared" si="19"/>
        <v>16272920094200.813</v>
      </c>
    </row>
    <row r="636" spans="1:10" x14ac:dyDescent="0.25">
      <c r="A636">
        <f t="shared" si="20"/>
        <v>634</v>
      </c>
      <c r="B636" s="22">
        <v>12193680</v>
      </c>
      <c r="J636" s="6">
        <f t="shared" si="19"/>
        <v>66580854877971.813</v>
      </c>
    </row>
    <row r="637" spans="1:10" x14ac:dyDescent="0.25">
      <c r="A637">
        <f t="shared" si="20"/>
        <v>635</v>
      </c>
      <c r="B637" s="22">
        <v>8943680</v>
      </c>
      <c r="J637" s="6">
        <f t="shared" si="19"/>
        <v>24105244819313.906</v>
      </c>
    </row>
    <row r="638" spans="1:10" x14ac:dyDescent="0.25">
      <c r="A638">
        <f t="shared" si="20"/>
        <v>636</v>
      </c>
      <c r="B638" s="22">
        <v>8943680</v>
      </c>
      <c r="J638" s="6">
        <f t="shared" si="19"/>
        <v>24105244819313.906</v>
      </c>
    </row>
    <row r="639" spans="1:10" x14ac:dyDescent="0.25">
      <c r="A639">
        <f t="shared" si="20"/>
        <v>637</v>
      </c>
      <c r="B639" s="22">
        <v>0</v>
      </c>
      <c r="J639" s="6">
        <f t="shared" si="19"/>
        <v>16272920094200.813</v>
      </c>
    </row>
    <row r="640" spans="1:10" x14ac:dyDescent="0.25">
      <c r="A640">
        <f t="shared" si="20"/>
        <v>638</v>
      </c>
      <c r="B640" s="22">
        <v>3250000</v>
      </c>
      <c r="J640" s="6">
        <f t="shared" si="19"/>
        <v>614610152858.7196</v>
      </c>
    </row>
    <row r="641" spans="1:10" x14ac:dyDescent="0.25">
      <c r="A641">
        <f t="shared" si="20"/>
        <v>639</v>
      </c>
      <c r="B641" s="22">
        <v>0</v>
      </c>
      <c r="J641" s="6">
        <f t="shared" si="19"/>
        <v>16272920094200.813</v>
      </c>
    </row>
    <row r="642" spans="1:10" x14ac:dyDescent="0.25">
      <c r="A642">
        <f t="shared" si="20"/>
        <v>640</v>
      </c>
      <c r="B642" s="22">
        <v>8143430</v>
      </c>
      <c r="J642" s="6">
        <f t="shared" si="19"/>
        <v>16887655243524.369</v>
      </c>
    </row>
    <row r="643" spans="1:10" x14ac:dyDescent="0.25">
      <c r="A643">
        <f t="shared" si="20"/>
        <v>641</v>
      </c>
      <c r="B643" s="22">
        <v>0</v>
      </c>
      <c r="J643" s="6">
        <f t="shared" ref="J643:J706" si="21">(B643-$I$6)^2</f>
        <v>16272920094200.813</v>
      </c>
    </row>
    <row r="644" spans="1:10" x14ac:dyDescent="0.25">
      <c r="A644">
        <f t="shared" ref="A644:A707" si="22">A643+1</f>
        <v>642</v>
      </c>
      <c r="B644" s="22">
        <v>0</v>
      </c>
      <c r="J644" s="6">
        <f t="shared" si="21"/>
        <v>16272920094200.813</v>
      </c>
    </row>
    <row r="645" spans="1:10" x14ac:dyDescent="0.25">
      <c r="A645">
        <f t="shared" si="22"/>
        <v>643</v>
      </c>
      <c r="B645" s="22">
        <v>0</v>
      </c>
      <c r="J645" s="6">
        <f t="shared" si="21"/>
        <v>16272920094200.813</v>
      </c>
    </row>
    <row r="646" spans="1:10" x14ac:dyDescent="0.25">
      <c r="A646">
        <f t="shared" si="22"/>
        <v>644</v>
      </c>
      <c r="B646" s="22">
        <v>0</v>
      </c>
      <c r="J646" s="6">
        <f t="shared" si="21"/>
        <v>16272920094200.813</v>
      </c>
    </row>
    <row r="647" spans="1:10" x14ac:dyDescent="0.25">
      <c r="A647">
        <f t="shared" si="22"/>
        <v>645</v>
      </c>
      <c r="B647" s="22">
        <v>8943680</v>
      </c>
      <c r="J647" s="6">
        <f t="shared" si="21"/>
        <v>24105244819313.906</v>
      </c>
    </row>
    <row r="648" spans="1:10" x14ac:dyDescent="0.25">
      <c r="A648">
        <f t="shared" si="22"/>
        <v>646</v>
      </c>
      <c r="B648" s="22">
        <v>0</v>
      </c>
      <c r="J648" s="6">
        <f t="shared" si="21"/>
        <v>16272920094200.813</v>
      </c>
    </row>
    <row r="649" spans="1:10" x14ac:dyDescent="0.25">
      <c r="A649">
        <f t="shared" si="22"/>
        <v>647</v>
      </c>
      <c r="B649" s="22">
        <v>8943680</v>
      </c>
      <c r="J649" s="6">
        <f t="shared" si="21"/>
        <v>24105244819313.906</v>
      </c>
    </row>
    <row r="650" spans="1:10" x14ac:dyDescent="0.25">
      <c r="A650">
        <f t="shared" si="22"/>
        <v>648</v>
      </c>
      <c r="B650" s="22">
        <v>0</v>
      </c>
      <c r="J650" s="6">
        <f t="shared" si="21"/>
        <v>16272920094200.813</v>
      </c>
    </row>
    <row r="651" spans="1:10" x14ac:dyDescent="0.25">
      <c r="A651">
        <f t="shared" si="22"/>
        <v>649</v>
      </c>
      <c r="B651" s="22">
        <v>8143430</v>
      </c>
      <c r="J651" s="6">
        <f t="shared" si="21"/>
        <v>16887655243524.369</v>
      </c>
    </row>
    <row r="652" spans="1:10" x14ac:dyDescent="0.25">
      <c r="A652">
        <f t="shared" si="22"/>
        <v>650</v>
      </c>
      <c r="B652" s="22">
        <v>0</v>
      </c>
      <c r="J652" s="6">
        <f t="shared" si="21"/>
        <v>16272920094200.813</v>
      </c>
    </row>
    <row r="653" spans="1:10" x14ac:dyDescent="0.25">
      <c r="A653">
        <f t="shared" si="22"/>
        <v>651</v>
      </c>
      <c r="B653" s="22">
        <v>8143430</v>
      </c>
      <c r="J653" s="6">
        <f t="shared" si="21"/>
        <v>16887655243524.369</v>
      </c>
    </row>
    <row r="654" spans="1:10" x14ac:dyDescent="0.25">
      <c r="A654">
        <f t="shared" si="22"/>
        <v>652</v>
      </c>
      <c r="B654" s="22">
        <v>8943680</v>
      </c>
      <c r="J654" s="6">
        <f t="shared" si="21"/>
        <v>24105244819313.906</v>
      </c>
    </row>
    <row r="655" spans="1:10" x14ac:dyDescent="0.25">
      <c r="A655">
        <f t="shared" si="22"/>
        <v>653</v>
      </c>
      <c r="B655" s="22">
        <v>0</v>
      </c>
      <c r="J655" s="6">
        <f t="shared" si="21"/>
        <v>16272920094200.813</v>
      </c>
    </row>
    <row r="656" spans="1:10" x14ac:dyDescent="0.25">
      <c r="A656">
        <f t="shared" si="22"/>
        <v>654</v>
      </c>
      <c r="B656" s="22">
        <v>0</v>
      </c>
      <c r="J656" s="6">
        <f t="shared" si="21"/>
        <v>16272920094200.813</v>
      </c>
    </row>
    <row r="657" spans="1:10" x14ac:dyDescent="0.25">
      <c r="A657">
        <f t="shared" si="22"/>
        <v>655</v>
      </c>
      <c r="B657" s="22">
        <v>0</v>
      </c>
      <c r="J657" s="6">
        <f t="shared" si="21"/>
        <v>16272920094200.813</v>
      </c>
    </row>
    <row r="658" spans="1:10" x14ac:dyDescent="0.25">
      <c r="A658">
        <f t="shared" si="22"/>
        <v>656</v>
      </c>
      <c r="B658" s="22">
        <v>0</v>
      </c>
      <c r="J658" s="6">
        <f t="shared" si="21"/>
        <v>16272920094200.813</v>
      </c>
    </row>
    <row r="659" spans="1:10" x14ac:dyDescent="0.25">
      <c r="A659">
        <f t="shared" si="22"/>
        <v>657</v>
      </c>
      <c r="B659" s="22">
        <v>3000000</v>
      </c>
      <c r="J659" s="6">
        <f t="shared" si="21"/>
        <v>1069095532961.9576</v>
      </c>
    </row>
    <row r="660" spans="1:10" x14ac:dyDescent="0.25">
      <c r="A660">
        <f t="shared" si="22"/>
        <v>658</v>
      </c>
      <c r="B660" s="22">
        <v>8943680</v>
      </c>
      <c r="J660" s="6">
        <f t="shared" si="21"/>
        <v>24105244819313.906</v>
      </c>
    </row>
    <row r="661" spans="1:10" x14ac:dyDescent="0.25">
      <c r="A661">
        <f t="shared" si="22"/>
        <v>659</v>
      </c>
      <c r="B661" s="22">
        <v>8143430</v>
      </c>
      <c r="J661" s="6">
        <f t="shared" si="21"/>
        <v>16887655243524.369</v>
      </c>
    </row>
    <row r="662" spans="1:10" x14ac:dyDescent="0.25">
      <c r="A662">
        <f t="shared" si="22"/>
        <v>660</v>
      </c>
      <c r="B662" s="22">
        <v>0</v>
      </c>
      <c r="J662" s="6">
        <f t="shared" si="21"/>
        <v>16272920094200.813</v>
      </c>
    </row>
    <row r="663" spans="1:10" x14ac:dyDescent="0.25">
      <c r="A663">
        <f t="shared" si="22"/>
        <v>661</v>
      </c>
      <c r="B663" s="22">
        <v>69943.25</v>
      </c>
      <c r="J663" s="6">
        <f t="shared" si="21"/>
        <v>15713514101673.752</v>
      </c>
    </row>
    <row r="664" spans="1:10" x14ac:dyDescent="0.25">
      <c r="A664">
        <f t="shared" si="22"/>
        <v>662</v>
      </c>
      <c r="B664" s="22">
        <v>0</v>
      </c>
      <c r="J664" s="6">
        <f t="shared" si="21"/>
        <v>16272920094200.813</v>
      </c>
    </row>
    <row r="665" spans="1:10" x14ac:dyDescent="0.25">
      <c r="A665">
        <f t="shared" si="22"/>
        <v>663</v>
      </c>
      <c r="B665" s="22">
        <v>0</v>
      </c>
      <c r="J665" s="6">
        <f t="shared" si="21"/>
        <v>16272920094200.813</v>
      </c>
    </row>
    <row r="666" spans="1:10" x14ac:dyDescent="0.25">
      <c r="A666">
        <f t="shared" si="22"/>
        <v>664</v>
      </c>
      <c r="B666" s="22">
        <v>0</v>
      </c>
      <c r="J666" s="6">
        <f t="shared" si="21"/>
        <v>16272920094200.813</v>
      </c>
    </row>
    <row r="667" spans="1:10" x14ac:dyDescent="0.25">
      <c r="A667">
        <f t="shared" si="22"/>
        <v>665</v>
      </c>
      <c r="B667" s="22">
        <v>0</v>
      </c>
      <c r="J667" s="6">
        <f t="shared" si="21"/>
        <v>16272920094200.813</v>
      </c>
    </row>
    <row r="668" spans="1:10" x14ac:dyDescent="0.25">
      <c r="A668">
        <f t="shared" si="22"/>
        <v>666</v>
      </c>
      <c r="B668" s="22">
        <v>8143430</v>
      </c>
      <c r="J668" s="6">
        <f t="shared" si="21"/>
        <v>16887655243524.369</v>
      </c>
    </row>
    <row r="669" spans="1:10" x14ac:dyDescent="0.25">
      <c r="A669">
        <f t="shared" si="22"/>
        <v>667</v>
      </c>
      <c r="B669" s="22">
        <v>8143430</v>
      </c>
      <c r="J669" s="6">
        <f t="shared" si="21"/>
        <v>16887655243524.369</v>
      </c>
    </row>
    <row r="670" spans="1:10" x14ac:dyDescent="0.25">
      <c r="A670">
        <f t="shared" si="22"/>
        <v>668</v>
      </c>
      <c r="B670" s="22">
        <v>0</v>
      </c>
      <c r="J670" s="6">
        <f t="shared" si="21"/>
        <v>16272920094200.813</v>
      </c>
    </row>
    <row r="671" spans="1:10" x14ac:dyDescent="0.25">
      <c r="A671">
        <f t="shared" si="22"/>
        <v>669</v>
      </c>
      <c r="B671" s="22">
        <v>0</v>
      </c>
      <c r="J671" s="6">
        <f t="shared" si="21"/>
        <v>16272920094200.813</v>
      </c>
    </row>
    <row r="672" spans="1:10" x14ac:dyDescent="0.25">
      <c r="A672">
        <f t="shared" si="22"/>
        <v>670</v>
      </c>
      <c r="B672" s="22">
        <v>6249523.8000000007</v>
      </c>
      <c r="J672" s="6">
        <f t="shared" si="21"/>
        <v>4908675272138.3281</v>
      </c>
    </row>
    <row r="673" spans="1:10" x14ac:dyDescent="0.25">
      <c r="A673">
        <f t="shared" si="22"/>
        <v>671</v>
      </c>
      <c r="B673" s="22">
        <v>0</v>
      </c>
      <c r="J673" s="6">
        <f t="shared" si="21"/>
        <v>16272920094200.813</v>
      </c>
    </row>
    <row r="674" spans="1:10" x14ac:dyDescent="0.25">
      <c r="A674">
        <f t="shared" si="22"/>
        <v>672</v>
      </c>
      <c r="B674" s="22">
        <v>3250000</v>
      </c>
      <c r="J674" s="6">
        <f t="shared" si="21"/>
        <v>614610152858.7196</v>
      </c>
    </row>
    <row r="675" spans="1:10" x14ac:dyDescent="0.25">
      <c r="A675">
        <f t="shared" si="22"/>
        <v>673</v>
      </c>
      <c r="B675" s="22">
        <v>0</v>
      </c>
      <c r="J675" s="6">
        <f t="shared" si="21"/>
        <v>16272920094200.813</v>
      </c>
    </row>
    <row r="676" spans="1:10" x14ac:dyDescent="0.25">
      <c r="A676">
        <f t="shared" si="22"/>
        <v>674</v>
      </c>
      <c r="B676" s="22">
        <v>0</v>
      </c>
      <c r="J676" s="6">
        <f t="shared" si="21"/>
        <v>16272920094200.813</v>
      </c>
    </row>
    <row r="677" spans="1:10" x14ac:dyDescent="0.25">
      <c r="A677">
        <f t="shared" si="22"/>
        <v>675</v>
      </c>
      <c r="B677" s="22">
        <v>0</v>
      </c>
      <c r="J677" s="6">
        <f t="shared" si="21"/>
        <v>16272920094200.813</v>
      </c>
    </row>
    <row r="678" spans="1:10" x14ac:dyDescent="0.25">
      <c r="A678">
        <f t="shared" si="22"/>
        <v>676</v>
      </c>
      <c r="B678" s="22">
        <v>0</v>
      </c>
      <c r="J678" s="6">
        <f t="shared" si="21"/>
        <v>16272920094200.813</v>
      </c>
    </row>
    <row r="679" spans="1:10" x14ac:dyDescent="0.25">
      <c r="A679">
        <f t="shared" si="22"/>
        <v>677</v>
      </c>
      <c r="B679" s="22">
        <v>0</v>
      </c>
      <c r="J679" s="6">
        <f t="shared" si="21"/>
        <v>16272920094200.813</v>
      </c>
    </row>
    <row r="680" spans="1:10" x14ac:dyDescent="0.25">
      <c r="A680">
        <f t="shared" si="22"/>
        <v>678</v>
      </c>
      <c r="B680" s="22">
        <v>0</v>
      </c>
      <c r="J680" s="6">
        <f t="shared" si="21"/>
        <v>16272920094200.813</v>
      </c>
    </row>
    <row r="681" spans="1:10" x14ac:dyDescent="0.25">
      <c r="A681">
        <f t="shared" si="22"/>
        <v>679</v>
      </c>
      <c r="B681" s="22">
        <v>3000000</v>
      </c>
      <c r="J681" s="6">
        <f t="shared" si="21"/>
        <v>1069095532961.9576</v>
      </c>
    </row>
    <row r="682" spans="1:10" x14ac:dyDescent="0.25">
      <c r="A682">
        <f t="shared" si="22"/>
        <v>680</v>
      </c>
      <c r="B682" s="22">
        <v>8943680</v>
      </c>
      <c r="J682" s="6">
        <f t="shared" si="21"/>
        <v>24105244819313.906</v>
      </c>
    </row>
    <row r="683" spans="1:10" x14ac:dyDescent="0.25">
      <c r="A683">
        <f t="shared" si="22"/>
        <v>681</v>
      </c>
      <c r="B683" s="22">
        <v>8943680</v>
      </c>
      <c r="J683" s="6">
        <f t="shared" si="21"/>
        <v>24105244819313.906</v>
      </c>
    </row>
    <row r="684" spans="1:10" x14ac:dyDescent="0.25">
      <c r="A684">
        <f t="shared" si="22"/>
        <v>682</v>
      </c>
      <c r="B684" s="22">
        <v>3000000</v>
      </c>
      <c r="J684" s="6">
        <f t="shared" si="21"/>
        <v>1069095532961.9576</v>
      </c>
    </row>
    <row r="685" spans="1:10" x14ac:dyDescent="0.25">
      <c r="A685">
        <f t="shared" si="22"/>
        <v>683</v>
      </c>
      <c r="B685" s="22">
        <v>8943680</v>
      </c>
      <c r="J685" s="6">
        <f t="shared" si="21"/>
        <v>24105244819313.906</v>
      </c>
    </row>
    <row r="686" spans="1:10" x14ac:dyDescent="0.25">
      <c r="A686">
        <f t="shared" si="22"/>
        <v>684</v>
      </c>
      <c r="B686" s="22">
        <v>12193680</v>
      </c>
      <c r="J686" s="6">
        <f t="shared" si="21"/>
        <v>66580854877971.813</v>
      </c>
    </row>
    <row r="687" spans="1:10" x14ac:dyDescent="0.25">
      <c r="A687">
        <f t="shared" si="22"/>
        <v>685</v>
      </c>
      <c r="B687" s="22">
        <v>0</v>
      </c>
      <c r="J687" s="6">
        <f t="shared" si="21"/>
        <v>16272920094200.813</v>
      </c>
    </row>
    <row r="688" spans="1:10" x14ac:dyDescent="0.25">
      <c r="A688">
        <f t="shared" si="22"/>
        <v>686</v>
      </c>
      <c r="B688" s="22">
        <v>8143430</v>
      </c>
      <c r="J688" s="6">
        <f t="shared" si="21"/>
        <v>16887655243524.369</v>
      </c>
    </row>
    <row r="689" spans="1:10" x14ac:dyDescent="0.25">
      <c r="A689">
        <f t="shared" si="22"/>
        <v>687</v>
      </c>
      <c r="B689" s="22">
        <v>0</v>
      </c>
      <c r="J689" s="6">
        <f t="shared" si="21"/>
        <v>16272920094200.813</v>
      </c>
    </row>
    <row r="690" spans="1:10" x14ac:dyDescent="0.25">
      <c r="A690">
        <f t="shared" si="22"/>
        <v>688</v>
      </c>
      <c r="B690" s="22">
        <v>8143430</v>
      </c>
      <c r="J690" s="6">
        <f t="shared" si="21"/>
        <v>16887655243524.369</v>
      </c>
    </row>
    <row r="691" spans="1:10" x14ac:dyDescent="0.25">
      <c r="A691">
        <f t="shared" si="22"/>
        <v>689</v>
      </c>
      <c r="B691" s="22">
        <v>0</v>
      </c>
      <c r="J691" s="6">
        <f t="shared" si="21"/>
        <v>16272920094200.813</v>
      </c>
    </row>
    <row r="692" spans="1:10" x14ac:dyDescent="0.25">
      <c r="A692">
        <f t="shared" si="22"/>
        <v>690</v>
      </c>
      <c r="B692" s="22">
        <v>0</v>
      </c>
      <c r="J692" s="6">
        <f t="shared" si="21"/>
        <v>16272920094200.813</v>
      </c>
    </row>
    <row r="693" spans="1:10" x14ac:dyDescent="0.25">
      <c r="A693">
        <f t="shared" si="22"/>
        <v>691</v>
      </c>
      <c r="B693" s="22">
        <v>0</v>
      </c>
      <c r="J693" s="6">
        <f t="shared" si="21"/>
        <v>16272920094200.813</v>
      </c>
    </row>
    <row r="694" spans="1:10" x14ac:dyDescent="0.25">
      <c r="A694">
        <f t="shared" si="22"/>
        <v>692</v>
      </c>
      <c r="B694" s="22">
        <v>0</v>
      </c>
      <c r="J694" s="6">
        <f t="shared" si="21"/>
        <v>16272920094200.813</v>
      </c>
    </row>
    <row r="695" spans="1:10" x14ac:dyDescent="0.25">
      <c r="A695">
        <f t="shared" si="22"/>
        <v>693</v>
      </c>
      <c r="B695" s="22">
        <v>0</v>
      </c>
      <c r="J695" s="6">
        <f t="shared" si="21"/>
        <v>16272920094200.813</v>
      </c>
    </row>
    <row r="696" spans="1:10" x14ac:dyDescent="0.25">
      <c r="A696">
        <f t="shared" si="22"/>
        <v>694</v>
      </c>
      <c r="B696" s="22">
        <v>0</v>
      </c>
      <c r="J696" s="6">
        <f t="shared" si="21"/>
        <v>16272920094200.813</v>
      </c>
    </row>
    <row r="697" spans="1:10" x14ac:dyDescent="0.25">
      <c r="A697">
        <f t="shared" si="22"/>
        <v>695</v>
      </c>
      <c r="B697" s="22">
        <v>0</v>
      </c>
      <c r="J697" s="6">
        <f t="shared" si="21"/>
        <v>16272920094200.813</v>
      </c>
    </row>
    <row r="698" spans="1:10" x14ac:dyDescent="0.25">
      <c r="A698">
        <f t="shared" si="22"/>
        <v>696</v>
      </c>
      <c r="B698" s="22">
        <v>0</v>
      </c>
      <c r="J698" s="6">
        <f t="shared" si="21"/>
        <v>16272920094200.813</v>
      </c>
    </row>
    <row r="699" spans="1:10" x14ac:dyDescent="0.25">
      <c r="A699">
        <f t="shared" si="22"/>
        <v>697</v>
      </c>
      <c r="B699" s="22">
        <v>17087110</v>
      </c>
      <c r="J699" s="6">
        <f t="shared" si="21"/>
        <v>170384444013437.47</v>
      </c>
    </row>
    <row r="700" spans="1:10" x14ac:dyDescent="0.25">
      <c r="A700">
        <f t="shared" si="22"/>
        <v>698</v>
      </c>
      <c r="B700" s="22">
        <v>8943680</v>
      </c>
      <c r="J700" s="6">
        <f t="shared" si="21"/>
        <v>24105244819313.906</v>
      </c>
    </row>
    <row r="701" spans="1:10" x14ac:dyDescent="0.25">
      <c r="A701">
        <f t="shared" si="22"/>
        <v>699</v>
      </c>
      <c r="B701" s="22">
        <v>0</v>
      </c>
      <c r="J701" s="6">
        <f t="shared" si="21"/>
        <v>16272920094200.813</v>
      </c>
    </row>
    <row r="702" spans="1:10" x14ac:dyDescent="0.25">
      <c r="A702">
        <f t="shared" si="22"/>
        <v>700</v>
      </c>
      <c r="B702" s="22">
        <v>8143430</v>
      </c>
      <c r="J702" s="6">
        <f t="shared" si="21"/>
        <v>16887655243524.369</v>
      </c>
    </row>
    <row r="703" spans="1:10" x14ac:dyDescent="0.25">
      <c r="A703">
        <f t="shared" si="22"/>
        <v>701</v>
      </c>
      <c r="B703" s="22">
        <v>8943680</v>
      </c>
      <c r="J703" s="6">
        <f t="shared" si="21"/>
        <v>24105244819313.906</v>
      </c>
    </row>
    <row r="704" spans="1:10" x14ac:dyDescent="0.25">
      <c r="A704">
        <f t="shared" si="22"/>
        <v>702</v>
      </c>
      <c r="B704" s="22">
        <v>0</v>
      </c>
      <c r="J704" s="6">
        <f t="shared" si="21"/>
        <v>16272920094200.813</v>
      </c>
    </row>
    <row r="705" spans="1:10" x14ac:dyDescent="0.25">
      <c r="A705">
        <f t="shared" si="22"/>
        <v>703</v>
      </c>
      <c r="B705" s="22">
        <v>0</v>
      </c>
      <c r="J705" s="6">
        <f t="shared" si="21"/>
        <v>16272920094200.813</v>
      </c>
    </row>
    <row r="706" spans="1:10" x14ac:dyDescent="0.25">
      <c r="A706">
        <f t="shared" si="22"/>
        <v>704</v>
      </c>
      <c r="B706" s="22">
        <v>8143430</v>
      </c>
      <c r="J706" s="6">
        <f t="shared" si="21"/>
        <v>16887655243524.369</v>
      </c>
    </row>
    <row r="707" spans="1:10" x14ac:dyDescent="0.25">
      <c r="A707">
        <f t="shared" si="22"/>
        <v>705</v>
      </c>
      <c r="B707" s="22">
        <v>11143430</v>
      </c>
      <c r="J707" s="6">
        <f t="shared" ref="J707:J770" si="23">(B707-$I$6)^2</f>
        <v>50544410682285.516</v>
      </c>
    </row>
    <row r="708" spans="1:10" x14ac:dyDescent="0.25">
      <c r="A708">
        <f t="shared" ref="A708:A771" si="24">A707+1</f>
        <v>706</v>
      </c>
      <c r="B708" s="22">
        <v>0</v>
      </c>
      <c r="J708" s="6">
        <f t="shared" si="23"/>
        <v>16272920094200.813</v>
      </c>
    </row>
    <row r="709" spans="1:10" x14ac:dyDescent="0.25">
      <c r="A709">
        <f t="shared" si="24"/>
        <v>707</v>
      </c>
      <c r="B709" s="22">
        <v>0</v>
      </c>
      <c r="J709" s="6">
        <f t="shared" si="23"/>
        <v>16272920094200.813</v>
      </c>
    </row>
    <row r="710" spans="1:10" x14ac:dyDescent="0.25">
      <c r="A710">
        <f t="shared" si="24"/>
        <v>708</v>
      </c>
      <c r="B710" s="22">
        <v>0</v>
      </c>
      <c r="J710" s="6">
        <f t="shared" si="23"/>
        <v>16272920094200.813</v>
      </c>
    </row>
    <row r="711" spans="1:10" x14ac:dyDescent="0.25">
      <c r="A711">
        <f t="shared" si="24"/>
        <v>709</v>
      </c>
      <c r="B711" s="22">
        <v>0</v>
      </c>
      <c r="J711" s="6">
        <f t="shared" si="23"/>
        <v>16272920094200.813</v>
      </c>
    </row>
    <row r="712" spans="1:10" x14ac:dyDescent="0.25">
      <c r="A712">
        <f t="shared" si="24"/>
        <v>710</v>
      </c>
      <c r="B712" s="22">
        <v>0</v>
      </c>
      <c r="J712" s="6">
        <f t="shared" si="23"/>
        <v>16272920094200.813</v>
      </c>
    </row>
    <row r="713" spans="1:10" x14ac:dyDescent="0.25">
      <c r="A713">
        <f t="shared" si="24"/>
        <v>711</v>
      </c>
      <c r="B713" s="22">
        <v>8143430</v>
      </c>
      <c r="J713" s="6">
        <f t="shared" si="23"/>
        <v>16887655243524.369</v>
      </c>
    </row>
    <row r="714" spans="1:10" x14ac:dyDescent="0.25">
      <c r="A714">
        <f t="shared" si="24"/>
        <v>712</v>
      </c>
      <c r="B714" s="22">
        <v>0</v>
      </c>
      <c r="J714" s="6">
        <f t="shared" si="23"/>
        <v>16272920094200.813</v>
      </c>
    </row>
    <row r="715" spans="1:10" x14ac:dyDescent="0.25">
      <c r="A715">
        <f t="shared" si="24"/>
        <v>713</v>
      </c>
      <c r="B715" s="22">
        <v>0</v>
      </c>
      <c r="J715" s="6">
        <f t="shared" si="23"/>
        <v>16272920094200.813</v>
      </c>
    </row>
    <row r="716" spans="1:10" x14ac:dyDescent="0.25">
      <c r="A716">
        <f t="shared" si="24"/>
        <v>714</v>
      </c>
      <c r="B716" s="22">
        <v>8143430</v>
      </c>
      <c r="J716" s="6">
        <f t="shared" si="23"/>
        <v>16887655243524.369</v>
      </c>
    </row>
    <row r="717" spans="1:10" x14ac:dyDescent="0.25">
      <c r="A717">
        <f t="shared" si="24"/>
        <v>715</v>
      </c>
      <c r="B717" s="22">
        <v>0</v>
      </c>
      <c r="J717" s="6">
        <f t="shared" si="23"/>
        <v>16272920094200.813</v>
      </c>
    </row>
    <row r="718" spans="1:10" x14ac:dyDescent="0.25">
      <c r="A718">
        <f t="shared" si="24"/>
        <v>716</v>
      </c>
      <c r="B718" s="22">
        <v>17087110</v>
      </c>
      <c r="J718" s="6">
        <f t="shared" si="23"/>
        <v>170384444013437.47</v>
      </c>
    </row>
    <row r="719" spans="1:10" x14ac:dyDescent="0.25">
      <c r="A719">
        <f t="shared" si="24"/>
        <v>717</v>
      </c>
      <c r="B719" s="22">
        <v>0</v>
      </c>
      <c r="J719" s="6">
        <f t="shared" si="23"/>
        <v>16272920094200.813</v>
      </c>
    </row>
    <row r="720" spans="1:10" x14ac:dyDescent="0.25">
      <c r="A720">
        <f t="shared" si="24"/>
        <v>718</v>
      </c>
      <c r="B720" s="22">
        <v>0</v>
      </c>
      <c r="J720" s="6">
        <f t="shared" si="23"/>
        <v>16272920094200.813</v>
      </c>
    </row>
    <row r="721" spans="1:10" x14ac:dyDescent="0.25">
      <c r="A721">
        <f t="shared" si="24"/>
        <v>719</v>
      </c>
      <c r="B721" s="22">
        <v>0</v>
      </c>
      <c r="J721" s="6">
        <f t="shared" si="23"/>
        <v>16272920094200.813</v>
      </c>
    </row>
    <row r="722" spans="1:10" x14ac:dyDescent="0.25">
      <c r="A722">
        <f t="shared" si="24"/>
        <v>720</v>
      </c>
      <c r="B722" s="22">
        <v>0</v>
      </c>
      <c r="J722" s="6">
        <f t="shared" si="23"/>
        <v>16272920094200.813</v>
      </c>
    </row>
    <row r="723" spans="1:10" x14ac:dyDescent="0.25">
      <c r="A723">
        <f t="shared" si="24"/>
        <v>721</v>
      </c>
      <c r="B723" s="22">
        <v>0</v>
      </c>
      <c r="J723" s="6">
        <f t="shared" si="23"/>
        <v>16272920094200.813</v>
      </c>
    </row>
    <row r="724" spans="1:10" x14ac:dyDescent="0.25">
      <c r="A724">
        <f t="shared" si="24"/>
        <v>722</v>
      </c>
      <c r="B724" s="22">
        <v>8943680</v>
      </c>
      <c r="J724" s="6">
        <f t="shared" si="23"/>
        <v>24105244819313.906</v>
      </c>
    </row>
    <row r="725" spans="1:10" x14ac:dyDescent="0.25">
      <c r="A725">
        <f t="shared" si="24"/>
        <v>723</v>
      </c>
      <c r="B725" s="22">
        <v>12193680</v>
      </c>
      <c r="J725" s="6">
        <f t="shared" si="23"/>
        <v>66580854877971.813</v>
      </c>
    </row>
    <row r="726" spans="1:10" x14ac:dyDescent="0.25">
      <c r="A726">
        <f t="shared" si="24"/>
        <v>724</v>
      </c>
      <c r="B726" s="22">
        <v>17087110</v>
      </c>
      <c r="J726" s="6">
        <f t="shared" si="23"/>
        <v>170384444013437.47</v>
      </c>
    </row>
    <row r="727" spans="1:10" x14ac:dyDescent="0.25">
      <c r="A727">
        <f t="shared" si="24"/>
        <v>725</v>
      </c>
      <c r="B727" s="22">
        <v>0</v>
      </c>
      <c r="J727" s="6">
        <f t="shared" si="23"/>
        <v>16272920094200.813</v>
      </c>
    </row>
    <row r="728" spans="1:10" x14ac:dyDescent="0.25">
      <c r="A728">
        <f t="shared" si="24"/>
        <v>726</v>
      </c>
      <c r="B728" s="22">
        <v>0</v>
      </c>
      <c r="J728" s="6">
        <f t="shared" si="23"/>
        <v>16272920094200.813</v>
      </c>
    </row>
    <row r="729" spans="1:10" x14ac:dyDescent="0.25">
      <c r="A729">
        <f t="shared" si="24"/>
        <v>727</v>
      </c>
      <c r="B729" s="22">
        <v>0</v>
      </c>
      <c r="J729" s="6">
        <f t="shared" si="23"/>
        <v>16272920094200.813</v>
      </c>
    </row>
    <row r="730" spans="1:10" x14ac:dyDescent="0.25">
      <c r="A730">
        <f t="shared" si="24"/>
        <v>728</v>
      </c>
      <c r="B730" s="22">
        <v>0</v>
      </c>
      <c r="J730" s="6">
        <f t="shared" si="23"/>
        <v>16272920094200.813</v>
      </c>
    </row>
    <row r="731" spans="1:10" x14ac:dyDescent="0.25">
      <c r="A731">
        <f t="shared" si="24"/>
        <v>729</v>
      </c>
      <c r="B731" s="22">
        <v>0</v>
      </c>
      <c r="J731" s="6">
        <f t="shared" si="23"/>
        <v>16272920094200.813</v>
      </c>
    </row>
    <row r="732" spans="1:10" x14ac:dyDescent="0.25">
      <c r="A732">
        <f t="shared" si="24"/>
        <v>730</v>
      </c>
      <c r="B732" s="22">
        <v>8943680</v>
      </c>
      <c r="J732" s="6">
        <f t="shared" si="23"/>
        <v>24105244819313.906</v>
      </c>
    </row>
    <row r="733" spans="1:10" x14ac:dyDescent="0.25">
      <c r="A733">
        <f t="shared" si="24"/>
        <v>731</v>
      </c>
      <c r="B733" s="22">
        <v>17087110</v>
      </c>
      <c r="J733" s="6">
        <f t="shared" si="23"/>
        <v>170384444013437.47</v>
      </c>
    </row>
    <row r="734" spans="1:10" x14ac:dyDescent="0.25">
      <c r="A734">
        <f t="shared" si="24"/>
        <v>732</v>
      </c>
      <c r="B734" s="22">
        <v>8143430</v>
      </c>
      <c r="J734" s="6">
        <f t="shared" si="23"/>
        <v>16887655243524.369</v>
      </c>
    </row>
    <row r="735" spans="1:10" x14ac:dyDescent="0.25">
      <c r="A735">
        <f t="shared" si="24"/>
        <v>733</v>
      </c>
      <c r="B735" s="22">
        <v>8143430</v>
      </c>
      <c r="J735" s="6">
        <f t="shared" si="23"/>
        <v>16887655243524.369</v>
      </c>
    </row>
    <row r="736" spans="1:10" x14ac:dyDescent="0.25">
      <c r="A736">
        <f t="shared" si="24"/>
        <v>734</v>
      </c>
      <c r="B736" s="22">
        <v>0</v>
      </c>
      <c r="J736" s="6">
        <f t="shared" si="23"/>
        <v>16272920094200.813</v>
      </c>
    </row>
    <row r="737" spans="1:10" x14ac:dyDescent="0.25">
      <c r="A737">
        <f t="shared" si="24"/>
        <v>735</v>
      </c>
      <c r="B737" s="22">
        <v>11393430</v>
      </c>
      <c r="J737" s="6">
        <f t="shared" si="23"/>
        <v>54161640302182.273</v>
      </c>
    </row>
    <row r="738" spans="1:10" x14ac:dyDescent="0.25">
      <c r="A738">
        <f t="shared" si="24"/>
        <v>736</v>
      </c>
      <c r="B738" s="22">
        <v>3250000</v>
      </c>
      <c r="J738" s="6">
        <f t="shared" si="23"/>
        <v>614610152858.7196</v>
      </c>
    </row>
    <row r="739" spans="1:10" x14ac:dyDescent="0.25">
      <c r="A739">
        <f t="shared" si="24"/>
        <v>737</v>
      </c>
      <c r="B739" s="22">
        <v>54335043.934246585</v>
      </c>
      <c r="J739" s="6">
        <f t="shared" si="23"/>
        <v>2530197962460137.5</v>
      </c>
    </row>
    <row r="740" spans="1:10" x14ac:dyDescent="0.25">
      <c r="A740">
        <f t="shared" si="24"/>
        <v>738</v>
      </c>
      <c r="B740" s="22">
        <v>8943680</v>
      </c>
      <c r="J740" s="6">
        <f t="shared" si="23"/>
        <v>24105244819313.906</v>
      </c>
    </row>
    <row r="741" spans="1:10" x14ac:dyDescent="0.25">
      <c r="A741">
        <f t="shared" si="24"/>
        <v>739</v>
      </c>
      <c r="B741" s="22">
        <v>8943680</v>
      </c>
      <c r="J741" s="6">
        <f t="shared" si="23"/>
        <v>24105244819313.906</v>
      </c>
    </row>
    <row r="742" spans="1:10" x14ac:dyDescent="0.25">
      <c r="A742">
        <f t="shared" si="24"/>
        <v>740</v>
      </c>
      <c r="B742" s="22">
        <v>0</v>
      </c>
      <c r="J742" s="6">
        <f t="shared" si="23"/>
        <v>16272920094200.813</v>
      </c>
    </row>
    <row r="743" spans="1:10" x14ac:dyDescent="0.25">
      <c r="A743">
        <f t="shared" si="24"/>
        <v>741</v>
      </c>
      <c r="B743" s="22">
        <v>3000000</v>
      </c>
      <c r="J743" s="6">
        <f t="shared" si="23"/>
        <v>1069095532961.9576</v>
      </c>
    </row>
    <row r="744" spans="1:10" x14ac:dyDescent="0.25">
      <c r="A744">
        <f t="shared" si="24"/>
        <v>742</v>
      </c>
      <c r="B744" s="22">
        <v>8943680</v>
      </c>
      <c r="J744" s="6">
        <f t="shared" si="23"/>
        <v>24105244819313.906</v>
      </c>
    </row>
    <row r="745" spans="1:10" x14ac:dyDescent="0.25">
      <c r="A745">
        <f t="shared" si="24"/>
        <v>743</v>
      </c>
      <c r="B745" s="22">
        <v>8143430</v>
      </c>
      <c r="J745" s="6">
        <f t="shared" si="23"/>
        <v>16887655243524.369</v>
      </c>
    </row>
    <row r="746" spans="1:10" x14ac:dyDescent="0.25">
      <c r="A746">
        <f t="shared" si="24"/>
        <v>744</v>
      </c>
      <c r="B746" s="22">
        <v>0</v>
      </c>
      <c r="J746" s="6">
        <f t="shared" si="23"/>
        <v>16272920094200.813</v>
      </c>
    </row>
    <row r="747" spans="1:10" x14ac:dyDescent="0.25">
      <c r="A747">
        <f t="shared" si="24"/>
        <v>745</v>
      </c>
      <c r="B747" s="22">
        <v>4428780.8219178077</v>
      </c>
      <c r="J747" s="6">
        <f t="shared" si="23"/>
        <v>155874984828.50565</v>
      </c>
    </row>
    <row r="748" spans="1:10" x14ac:dyDescent="0.25">
      <c r="A748">
        <f t="shared" si="24"/>
        <v>746</v>
      </c>
      <c r="B748" s="22">
        <v>0</v>
      </c>
      <c r="J748" s="6">
        <f t="shared" si="23"/>
        <v>16272920094200.813</v>
      </c>
    </row>
    <row r="749" spans="1:10" x14ac:dyDescent="0.25">
      <c r="A749">
        <f t="shared" si="24"/>
        <v>747</v>
      </c>
      <c r="B749" s="22">
        <v>0</v>
      </c>
      <c r="J749" s="6">
        <f t="shared" si="23"/>
        <v>16272920094200.813</v>
      </c>
    </row>
    <row r="750" spans="1:10" x14ac:dyDescent="0.25">
      <c r="A750">
        <f t="shared" si="24"/>
        <v>748</v>
      </c>
      <c r="B750" s="22">
        <v>8143430</v>
      </c>
      <c r="J750" s="6">
        <f t="shared" si="23"/>
        <v>16887655243524.369</v>
      </c>
    </row>
    <row r="751" spans="1:10" x14ac:dyDescent="0.25">
      <c r="A751">
        <f t="shared" si="24"/>
        <v>749</v>
      </c>
      <c r="B751" s="22">
        <v>0</v>
      </c>
      <c r="J751" s="6">
        <f t="shared" si="23"/>
        <v>16272920094200.813</v>
      </c>
    </row>
    <row r="752" spans="1:10" x14ac:dyDescent="0.25">
      <c r="A752">
        <f t="shared" si="24"/>
        <v>750</v>
      </c>
      <c r="B752" s="22">
        <v>0</v>
      </c>
      <c r="J752" s="6">
        <f t="shared" si="23"/>
        <v>16272920094200.813</v>
      </c>
    </row>
    <row r="753" spans="1:10" x14ac:dyDescent="0.25">
      <c r="A753">
        <f t="shared" si="24"/>
        <v>751</v>
      </c>
      <c r="B753" s="22">
        <v>17087110</v>
      </c>
      <c r="J753" s="6">
        <f t="shared" si="23"/>
        <v>170384444013437.47</v>
      </c>
    </row>
    <row r="754" spans="1:10" x14ac:dyDescent="0.25">
      <c r="A754">
        <f t="shared" si="24"/>
        <v>752</v>
      </c>
      <c r="B754" s="22">
        <v>0</v>
      </c>
      <c r="J754" s="6">
        <f t="shared" si="23"/>
        <v>16272920094200.813</v>
      </c>
    </row>
    <row r="755" spans="1:10" x14ac:dyDescent="0.25">
      <c r="A755">
        <f t="shared" si="24"/>
        <v>753</v>
      </c>
      <c r="B755" s="22">
        <v>8943680</v>
      </c>
      <c r="J755" s="6">
        <f t="shared" si="23"/>
        <v>24105244819313.906</v>
      </c>
    </row>
    <row r="756" spans="1:10" x14ac:dyDescent="0.25">
      <c r="A756">
        <f t="shared" si="24"/>
        <v>754</v>
      </c>
      <c r="B756" s="22">
        <v>0</v>
      </c>
      <c r="J756" s="6">
        <f t="shared" si="23"/>
        <v>16272920094200.813</v>
      </c>
    </row>
    <row r="757" spans="1:10" x14ac:dyDescent="0.25">
      <c r="A757">
        <f t="shared" si="24"/>
        <v>755</v>
      </c>
      <c r="B757" s="22">
        <v>0</v>
      </c>
      <c r="J757" s="6">
        <f t="shared" si="23"/>
        <v>16272920094200.813</v>
      </c>
    </row>
    <row r="758" spans="1:10" x14ac:dyDescent="0.25">
      <c r="A758">
        <f t="shared" si="24"/>
        <v>756</v>
      </c>
      <c r="B758" s="22">
        <v>8943680</v>
      </c>
      <c r="J758" s="6">
        <f t="shared" si="23"/>
        <v>24105244819313.906</v>
      </c>
    </row>
    <row r="759" spans="1:10" x14ac:dyDescent="0.25">
      <c r="A759">
        <f t="shared" si="24"/>
        <v>757</v>
      </c>
      <c r="B759" s="22">
        <v>17087110</v>
      </c>
      <c r="J759" s="6">
        <f t="shared" si="23"/>
        <v>170384444013437.47</v>
      </c>
    </row>
    <row r="760" spans="1:10" x14ac:dyDescent="0.25">
      <c r="A760">
        <f t="shared" si="24"/>
        <v>758</v>
      </c>
      <c r="B760" s="22">
        <v>8943680</v>
      </c>
      <c r="J760" s="6">
        <f t="shared" si="23"/>
        <v>24105244819313.906</v>
      </c>
    </row>
    <row r="761" spans="1:10" x14ac:dyDescent="0.25">
      <c r="A761">
        <f t="shared" si="24"/>
        <v>759</v>
      </c>
      <c r="B761" s="22">
        <v>8143430</v>
      </c>
      <c r="J761" s="6">
        <f t="shared" si="23"/>
        <v>16887655243524.369</v>
      </c>
    </row>
    <row r="762" spans="1:10" x14ac:dyDescent="0.25">
      <c r="A762">
        <f t="shared" si="24"/>
        <v>760</v>
      </c>
      <c r="B762" s="22">
        <v>8943680</v>
      </c>
      <c r="J762" s="6">
        <f t="shared" si="23"/>
        <v>24105244819313.906</v>
      </c>
    </row>
    <row r="763" spans="1:10" x14ac:dyDescent="0.25">
      <c r="A763">
        <f t="shared" si="24"/>
        <v>761</v>
      </c>
      <c r="B763" s="22">
        <v>8143430</v>
      </c>
      <c r="J763" s="6">
        <f t="shared" si="23"/>
        <v>16887655243524.369</v>
      </c>
    </row>
    <row r="764" spans="1:10" x14ac:dyDescent="0.25">
      <c r="A764">
        <f t="shared" si="24"/>
        <v>762</v>
      </c>
      <c r="B764" s="22">
        <v>8943680</v>
      </c>
      <c r="J764" s="6">
        <f t="shared" si="23"/>
        <v>24105244819313.906</v>
      </c>
    </row>
    <row r="765" spans="1:10" x14ac:dyDescent="0.25">
      <c r="A765">
        <f t="shared" si="24"/>
        <v>763</v>
      </c>
      <c r="B765" s="22">
        <v>17087110</v>
      </c>
      <c r="J765" s="6">
        <f t="shared" si="23"/>
        <v>170384444013437.47</v>
      </c>
    </row>
    <row r="766" spans="1:10" x14ac:dyDescent="0.25">
      <c r="A766">
        <f t="shared" si="24"/>
        <v>764</v>
      </c>
      <c r="B766" s="22">
        <v>9515592.8281917796</v>
      </c>
      <c r="J766" s="6">
        <f t="shared" si="23"/>
        <v>30048180496223.477</v>
      </c>
    </row>
    <row r="767" spans="1:10" x14ac:dyDescent="0.25">
      <c r="A767">
        <f t="shared" si="24"/>
        <v>765</v>
      </c>
      <c r="B767" s="22">
        <v>0</v>
      </c>
      <c r="J767" s="6">
        <f t="shared" si="23"/>
        <v>16272920094200.813</v>
      </c>
    </row>
    <row r="768" spans="1:10" x14ac:dyDescent="0.25">
      <c r="A768">
        <f t="shared" si="24"/>
        <v>766</v>
      </c>
      <c r="B768" s="22">
        <v>0</v>
      </c>
      <c r="J768" s="6">
        <f t="shared" si="23"/>
        <v>16272920094200.813</v>
      </c>
    </row>
    <row r="769" spans="1:10" x14ac:dyDescent="0.25">
      <c r="A769">
        <f t="shared" si="24"/>
        <v>767</v>
      </c>
      <c r="B769" s="22">
        <v>0</v>
      </c>
      <c r="J769" s="6">
        <f t="shared" si="23"/>
        <v>16272920094200.813</v>
      </c>
    </row>
    <row r="770" spans="1:10" x14ac:dyDescent="0.25">
      <c r="A770">
        <f t="shared" si="24"/>
        <v>768</v>
      </c>
      <c r="B770" s="22">
        <v>0</v>
      </c>
      <c r="J770" s="6">
        <f t="shared" si="23"/>
        <v>16272920094200.813</v>
      </c>
    </row>
    <row r="771" spans="1:10" x14ac:dyDescent="0.25">
      <c r="A771">
        <f t="shared" si="24"/>
        <v>769</v>
      </c>
      <c r="B771" s="22">
        <v>0</v>
      </c>
      <c r="J771" s="6">
        <f t="shared" ref="J771:J834" si="25">(B771-$I$6)^2</f>
        <v>16272920094200.813</v>
      </c>
    </row>
    <row r="772" spans="1:10" x14ac:dyDescent="0.25">
      <c r="A772">
        <f t="shared" ref="A772:A835" si="26">A771+1</f>
        <v>770</v>
      </c>
      <c r="B772" s="22">
        <v>0</v>
      </c>
      <c r="J772" s="6">
        <f t="shared" si="25"/>
        <v>16272920094200.813</v>
      </c>
    </row>
    <row r="773" spans="1:10" x14ac:dyDescent="0.25">
      <c r="A773">
        <f t="shared" si="26"/>
        <v>771</v>
      </c>
      <c r="B773" s="22">
        <v>3250000</v>
      </c>
      <c r="J773" s="6">
        <f t="shared" si="25"/>
        <v>614610152858.7196</v>
      </c>
    </row>
    <row r="774" spans="1:10" x14ac:dyDescent="0.25">
      <c r="A774">
        <f t="shared" si="26"/>
        <v>772</v>
      </c>
      <c r="B774" s="22">
        <v>8943680</v>
      </c>
      <c r="J774" s="6">
        <f t="shared" si="25"/>
        <v>24105244819313.906</v>
      </c>
    </row>
    <row r="775" spans="1:10" x14ac:dyDescent="0.25">
      <c r="A775">
        <f t="shared" si="26"/>
        <v>773</v>
      </c>
      <c r="B775" s="22">
        <v>8143430</v>
      </c>
      <c r="J775" s="6">
        <f t="shared" si="25"/>
        <v>16887655243524.369</v>
      </c>
    </row>
    <row r="776" spans="1:10" x14ac:dyDescent="0.25">
      <c r="A776">
        <f t="shared" si="26"/>
        <v>774</v>
      </c>
      <c r="B776" s="22">
        <v>8143430</v>
      </c>
      <c r="J776" s="6">
        <f t="shared" si="25"/>
        <v>16887655243524.369</v>
      </c>
    </row>
    <row r="777" spans="1:10" x14ac:dyDescent="0.25">
      <c r="A777">
        <f t="shared" si="26"/>
        <v>775</v>
      </c>
      <c r="B777" s="22">
        <v>0</v>
      </c>
      <c r="J777" s="6">
        <f t="shared" si="25"/>
        <v>16272920094200.813</v>
      </c>
    </row>
    <row r="778" spans="1:10" x14ac:dyDescent="0.25">
      <c r="A778">
        <f t="shared" si="26"/>
        <v>776</v>
      </c>
      <c r="B778" s="22">
        <v>3250000</v>
      </c>
      <c r="J778" s="6">
        <f t="shared" si="25"/>
        <v>614610152858.7196</v>
      </c>
    </row>
    <row r="779" spans="1:10" x14ac:dyDescent="0.25">
      <c r="A779">
        <f t="shared" si="26"/>
        <v>777</v>
      </c>
      <c r="B779" s="22">
        <v>0</v>
      </c>
      <c r="J779" s="6">
        <f t="shared" si="25"/>
        <v>16272920094200.813</v>
      </c>
    </row>
    <row r="780" spans="1:10" x14ac:dyDescent="0.25">
      <c r="A780">
        <f t="shared" si="26"/>
        <v>778</v>
      </c>
      <c r="B780" s="22">
        <v>0</v>
      </c>
      <c r="J780" s="6">
        <f t="shared" si="25"/>
        <v>16272920094200.813</v>
      </c>
    </row>
    <row r="781" spans="1:10" x14ac:dyDescent="0.25">
      <c r="A781">
        <f t="shared" si="26"/>
        <v>779</v>
      </c>
      <c r="B781" s="22">
        <v>0</v>
      </c>
      <c r="J781" s="6">
        <f t="shared" si="25"/>
        <v>16272920094200.813</v>
      </c>
    </row>
    <row r="782" spans="1:10" x14ac:dyDescent="0.25">
      <c r="A782">
        <f t="shared" si="26"/>
        <v>780</v>
      </c>
      <c r="B782" s="22">
        <v>8943680</v>
      </c>
      <c r="J782" s="6">
        <f t="shared" si="25"/>
        <v>24105244819313.906</v>
      </c>
    </row>
    <row r="783" spans="1:10" x14ac:dyDescent="0.25">
      <c r="A783">
        <f t="shared" si="26"/>
        <v>781</v>
      </c>
      <c r="B783" s="22">
        <v>8943680</v>
      </c>
      <c r="J783" s="6">
        <f t="shared" si="25"/>
        <v>24105244819313.906</v>
      </c>
    </row>
    <row r="784" spans="1:10" x14ac:dyDescent="0.25">
      <c r="A784">
        <f t="shared" si="26"/>
        <v>782</v>
      </c>
      <c r="B784" s="22">
        <v>3250000</v>
      </c>
      <c r="J784" s="6">
        <f t="shared" si="25"/>
        <v>614610152858.7196</v>
      </c>
    </row>
    <row r="785" spans="1:10" x14ac:dyDescent="0.25">
      <c r="A785">
        <f t="shared" si="26"/>
        <v>783</v>
      </c>
      <c r="B785" s="22">
        <v>8143430</v>
      </c>
      <c r="J785" s="6">
        <f t="shared" si="25"/>
        <v>16887655243524.369</v>
      </c>
    </row>
    <row r="786" spans="1:10" x14ac:dyDescent="0.25">
      <c r="A786">
        <f t="shared" si="26"/>
        <v>784</v>
      </c>
      <c r="B786" s="22">
        <v>0</v>
      </c>
      <c r="J786" s="6">
        <f t="shared" si="25"/>
        <v>16272920094200.813</v>
      </c>
    </row>
    <row r="787" spans="1:10" x14ac:dyDescent="0.25">
      <c r="A787">
        <f t="shared" si="26"/>
        <v>785</v>
      </c>
      <c r="B787" s="22">
        <v>0</v>
      </c>
      <c r="J787" s="6">
        <f t="shared" si="25"/>
        <v>16272920094200.813</v>
      </c>
    </row>
    <row r="788" spans="1:10" x14ac:dyDescent="0.25">
      <c r="A788">
        <f t="shared" si="26"/>
        <v>786</v>
      </c>
      <c r="B788" s="22">
        <v>8143430</v>
      </c>
      <c r="J788" s="6">
        <f t="shared" si="25"/>
        <v>16887655243524.369</v>
      </c>
    </row>
    <row r="789" spans="1:10" x14ac:dyDescent="0.25">
      <c r="A789">
        <f t="shared" si="26"/>
        <v>787</v>
      </c>
      <c r="B789" s="22">
        <v>8143430</v>
      </c>
      <c r="J789" s="6">
        <f t="shared" si="25"/>
        <v>16887655243524.369</v>
      </c>
    </row>
    <row r="790" spans="1:10" x14ac:dyDescent="0.25">
      <c r="A790">
        <f t="shared" si="26"/>
        <v>788</v>
      </c>
      <c r="B790" s="22">
        <v>8143430</v>
      </c>
      <c r="J790" s="6">
        <f t="shared" si="25"/>
        <v>16887655243524.369</v>
      </c>
    </row>
    <row r="791" spans="1:10" x14ac:dyDescent="0.25">
      <c r="A791">
        <f t="shared" si="26"/>
        <v>789</v>
      </c>
      <c r="B791" s="22">
        <v>0</v>
      </c>
      <c r="J791" s="6">
        <f t="shared" si="25"/>
        <v>16272920094200.813</v>
      </c>
    </row>
    <row r="792" spans="1:10" x14ac:dyDescent="0.25">
      <c r="A792">
        <f t="shared" si="26"/>
        <v>790</v>
      </c>
      <c r="B792" s="22">
        <v>0</v>
      </c>
      <c r="J792" s="6">
        <f t="shared" si="25"/>
        <v>16272920094200.813</v>
      </c>
    </row>
    <row r="793" spans="1:10" x14ac:dyDescent="0.25">
      <c r="A793">
        <f t="shared" si="26"/>
        <v>791</v>
      </c>
      <c r="B793" s="22">
        <v>0</v>
      </c>
      <c r="J793" s="6">
        <f t="shared" si="25"/>
        <v>16272920094200.813</v>
      </c>
    </row>
    <row r="794" spans="1:10" x14ac:dyDescent="0.25">
      <c r="A794">
        <f t="shared" si="26"/>
        <v>792</v>
      </c>
      <c r="B794" s="22">
        <v>8943680</v>
      </c>
      <c r="J794" s="6">
        <f t="shared" si="25"/>
        <v>24105244819313.906</v>
      </c>
    </row>
    <row r="795" spans="1:10" x14ac:dyDescent="0.25">
      <c r="A795">
        <f t="shared" si="26"/>
        <v>793</v>
      </c>
      <c r="B795" s="22">
        <v>0</v>
      </c>
      <c r="J795" s="6">
        <f t="shared" si="25"/>
        <v>16272920094200.813</v>
      </c>
    </row>
    <row r="796" spans="1:10" x14ac:dyDescent="0.25">
      <c r="A796">
        <f t="shared" si="26"/>
        <v>794</v>
      </c>
      <c r="B796" s="22">
        <v>0</v>
      </c>
      <c r="J796" s="6">
        <f t="shared" si="25"/>
        <v>16272920094200.813</v>
      </c>
    </row>
    <row r="797" spans="1:10" x14ac:dyDescent="0.25">
      <c r="A797">
        <f t="shared" si="26"/>
        <v>795</v>
      </c>
      <c r="B797" s="22">
        <v>8143430</v>
      </c>
      <c r="J797" s="6">
        <f t="shared" si="25"/>
        <v>16887655243524.369</v>
      </c>
    </row>
    <row r="798" spans="1:10" x14ac:dyDescent="0.25">
      <c r="A798">
        <f t="shared" si="26"/>
        <v>796</v>
      </c>
      <c r="B798" s="22">
        <v>0</v>
      </c>
      <c r="J798" s="6">
        <f t="shared" si="25"/>
        <v>16272920094200.813</v>
      </c>
    </row>
    <row r="799" spans="1:10" x14ac:dyDescent="0.25">
      <c r="A799">
        <f t="shared" si="26"/>
        <v>797</v>
      </c>
      <c r="B799" s="22">
        <v>3250000</v>
      </c>
      <c r="J799" s="6">
        <f t="shared" si="25"/>
        <v>614610152858.7196</v>
      </c>
    </row>
    <row r="800" spans="1:10" x14ac:dyDescent="0.25">
      <c r="A800">
        <f t="shared" si="26"/>
        <v>798</v>
      </c>
      <c r="B800" s="22">
        <v>0</v>
      </c>
      <c r="J800" s="6">
        <f t="shared" si="25"/>
        <v>16272920094200.813</v>
      </c>
    </row>
    <row r="801" spans="1:10" x14ac:dyDescent="0.25">
      <c r="A801">
        <f t="shared" si="26"/>
        <v>799</v>
      </c>
      <c r="B801" s="22">
        <v>8943680</v>
      </c>
      <c r="J801" s="6">
        <f t="shared" si="25"/>
        <v>24105244819313.906</v>
      </c>
    </row>
    <row r="802" spans="1:10" x14ac:dyDescent="0.25">
      <c r="A802">
        <f t="shared" si="26"/>
        <v>800</v>
      </c>
      <c r="B802" s="22">
        <v>0</v>
      </c>
      <c r="J802" s="6">
        <f t="shared" si="25"/>
        <v>16272920094200.813</v>
      </c>
    </row>
    <row r="803" spans="1:10" x14ac:dyDescent="0.25">
      <c r="A803">
        <f t="shared" si="26"/>
        <v>801</v>
      </c>
      <c r="B803" s="22">
        <v>8943680</v>
      </c>
      <c r="J803" s="6">
        <f t="shared" si="25"/>
        <v>24105244819313.906</v>
      </c>
    </row>
    <row r="804" spans="1:10" x14ac:dyDescent="0.25">
      <c r="A804">
        <f t="shared" si="26"/>
        <v>802</v>
      </c>
      <c r="B804" s="22">
        <v>8143430</v>
      </c>
      <c r="J804" s="6">
        <f t="shared" si="25"/>
        <v>16887655243524.369</v>
      </c>
    </row>
    <row r="805" spans="1:10" x14ac:dyDescent="0.25">
      <c r="A805">
        <f t="shared" si="26"/>
        <v>803</v>
      </c>
      <c r="B805" s="22">
        <v>8943680</v>
      </c>
      <c r="J805" s="6">
        <f t="shared" si="25"/>
        <v>24105244819313.906</v>
      </c>
    </row>
    <row r="806" spans="1:10" x14ac:dyDescent="0.25">
      <c r="A806">
        <f t="shared" si="26"/>
        <v>804</v>
      </c>
      <c r="B806" s="22">
        <v>8943680</v>
      </c>
      <c r="J806" s="6">
        <f t="shared" si="25"/>
        <v>24105244819313.906</v>
      </c>
    </row>
    <row r="807" spans="1:10" x14ac:dyDescent="0.25">
      <c r="A807">
        <f t="shared" si="26"/>
        <v>805</v>
      </c>
      <c r="B807" s="22">
        <v>0</v>
      </c>
      <c r="J807" s="6">
        <f t="shared" si="25"/>
        <v>16272920094200.813</v>
      </c>
    </row>
    <row r="808" spans="1:10" x14ac:dyDescent="0.25">
      <c r="A808">
        <f t="shared" si="26"/>
        <v>806</v>
      </c>
      <c r="B808" s="22">
        <v>0</v>
      </c>
      <c r="J808" s="6">
        <f t="shared" si="25"/>
        <v>16272920094200.813</v>
      </c>
    </row>
    <row r="809" spans="1:10" x14ac:dyDescent="0.25">
      <c r="A809">
        <f t="shared" si="26"/>
        <v>807</v>
      </c>
      <c r="B809" s="22">
        <v>8943680</v>
      </c>
      <c r="J809" s="6">
        <f t="shared" si="25"/>
        <v>24105244819313.906</v>
      </c>
    </row>
    <row r="810" spans="1:10" x14ac:dyDescent="0.25">
      <c r="A810">
        <f t="shared" si="26"/>
        <v>808</v>
      </c>
      <c r="B810" s="22">
        <v>8143430</v>
      </c>
      <c r="J810" s="6">
        <f t="shared" si="25"/>
        <v>16887655243524.369</v>
      </c>
    </row>
    <row r="811" spans="1:10" x14ac:dyDescent="0.25">
      <c r="A811">
        <f t="shared" si="26"/>
        <v>809</v>
      </c>
      <c r="B811" s="22">
        <v>0</v>
      </c>
      <c r="J811" s="6">
        <f t="shared" si="25"/>
        <v>16272920094200.813</v>
      </c>
    </row>
    <row r="812" spans="1:10" x14ac:dyDescent="0.25">
      <c r="A812">
        <f t="shared" si="26"/>
        <v>810</v>
      </c>
      <c r="B812" s="22">
        <v>3250000</v>
      </c>
      <c r="J812" s="6">
        <f t="shared" si="25"/>
        <v>614610152858.7196</v>
      </c>
    </row>
    <row r="813" spans="1:10" x14ac:dyDescent="0.25">
      <c r="A813">
        <f t="shared" si="26"/>
        <v>811</v>
      </c>
      <c r="B813" s="22">
        <v>11194041.75</v>
      </c>
      <c r="J813" s="6">
        <f t="shared" si="25"/>
        <v>51266616578882.82</v>
      </c>
    </row>
    <row r="814" spans="1:10" x14ac:dyDescent="0.25">
      <c r="A814">
        <f t="shared" si="26"/>
        <v>812</v>
      </c>
      <c r="B814" s="22">
        <v>8143430</v>
      </c>
      <c r="J814" s="6">
        <f t="shared" si="25"/>
        <v>16887655243524.369</v>
      </c>
    </row>
    <row r="815" spans="1:10" x14ac:dyDescent="0.25">
      <c r="A815">
        <f t="shared" si="26"/>
        <v>813</v>
      </c>
      <c r="B815" s="22">
        <v>8143430</v>
      </c>
      <c r="J815" s="6">
        <f t="shared" si="25"/>
        <v>16887655243524.369</v>
      </c>
    </row>
    <row r="816" spans="1:10" x14ac:dyDescent="0.25">
      <c r="A816">
        <f t="shared" si="26"/>
        <v>814</v>
      </c>
      <c r="B816" s="22">
        <v>8943680</v>
      </c>
      <c r="J816" s="6">
        <f t="shared" si="25"/>
        <v>24105244819313.906</v>
      </c>
    </row>
    <row r="817" spans="1:10" x14ac:dyDescent="0.25">
      <c r="A817">
        <f t="shared" si="26"/>
        <v>815</v>
      </c>
      <c r="B817" s="22">
        <v>8943680</v>
      </c>
      <c r="J817" s="6">
        <f t="shared" si="25"/>
        <v>24105244819313.906</v>
      </c>
    </row>
    <row r="818" spans="1:10" x14ac:dyDescent="0.25">
      <c r="A818">
        <f t="shared" si="26"/>
        <v>816</v>
      </c>
      <c r="B818" s="22">
        <v>17087110</v>
      </c>
      <c r="J818" s="6">
        <f t="shared" si="25"/>
        <v>170384444013437.47</v>
      </c>
    </row>
    <row r="819" spans="1:10" x14ac:dyDescent="0.25">
      <c r="A819">
        <f t="shared" si="26"/>
        <v>817</v>
      </c>
      <c r="B819" s="22">
        <v>8143430</v>
      </c>
      <c r="J819" s="6">
        <f t="shared" si="25"/>
        <v>16887655243524.369</v>
      </c>
    </row>
    <row r="820" spans="1:10" x14ac:dyDescent="0.25">
      <c r="A820">
        <f t="shared" si="26"/>
        <v>818</v>
      </c>
      <c r="B820" s="22">
        <v>0</v>
      </c>
      <c r="J820" s="6">
        <f t="shared" si="25"/>
        <v>16272920094200.813</v>
      </c>
    </row>
    <row r="821" spans="1:10" x14ac:dyDescent="0.25">
      <c r="A821">
        <f t="shared" si="26"/>
        <v>819</v>
      </c>
      <c r="B821" s="22">
        <v>8943680</v>
      </c>
      <c r="J821" s="6">
        <f t="shared" si="25"/>
        <v>24105244819313.906</v>
      </c>
    </row>
    <row r="822" spans="1:10" x14ac:dyDescent="0.25">
      <c r="A822">
        <f t="shared" si="26"/>
        <v>820</v>
      </c>
      <c r="B822" s="22">
        <v>0</v>
      </c>
      <c r="J822" s="6">
        <f t="shared" si="25"/>
        <v>16272920094200.813</v>
      </c>
    </row>
    <row r="823" spans="1:10" x14ac:dyDescent="0.25">
      <c r="A823">
        <f t="shared" si="26"/>
        <v>821</v>
      </c>
      <c r="B823" s="22">
        <v>0</v>
      </c>
      <c r="J823" s="6">
        <f t="shared" si="25"/>
        <v>16272920094200.813</v>
      </c>
    </row>
    <row r="824" spans="1:10" x14ac:dyDescent="0.25">
      <c r="A824">
        <f t="shared" si="26"/>
        <v>822</v>
      </c>
      <c r="B824" s="22">
        <v>8143430</v>
      </c>
      <c r="J824" s="6">
        <f t="shared" si="25"/>
        <v>16887655243524.369</v>
      </c>
    </row>
    <row r="825" spans="1:10" x14ac:dyDescent="0.25">
      <c r="A825">
        <f t="shared" si="26"/>
        <v>823</v>
      </c>
      <c r="B825" s="22">
        <v>0</v>
      </c>
      <c r="J825" s="6">
        <f t="shared" si="25"/>
        <v>16272920094200.813</v>
      </c>
    </row>
    <row r="826" spans="1:10" x14ac:dyDescent="0.25">
      <c r="A826">
        <f t="shared" si="26"/>
        <v>824</v>
      </c>
      <c r="B826" s="22">
        <v>8943680</v>
      </c>
      <c r="J826" s="6">
        <f t="shared" si="25"/>
        <v>24105244819313.906</v>
      </c>
    </row>
    <row r="827" spans="1:10" x14ac:dyDescent="0.25">
      <c r="A827">
        <f t="shared" si="26"/>
        <v>825</v>
      </c>
      <c r="B827" s="22">
        <v>8943680</v>
      </c>
      <c r="J827" s="6">
        <f t="shared" si="25"/>
        <v>24105244819313.906</v>
      </c>
    </row>
    <row r="828" spans="1:10" x14ac:dyDescent="0.25">
      <c r="A828">
        <f t="shared" si="26"/>
        <v>826</v>
      </c>
      <c r="B828" s="22">
        <v>0</v>
      </c>
      <c r="J828" s="6">
        <f t="shared" si="25"/>
        <v>16272920094200.813</v>
      </c>
    </row>
    <row r="829" spans="1:10" x14ac:dyDescent="0.25">
      <c r="A829">
        <f t="shared" si="26"/>
        <v>827</v>
      </c>
      <c r="B829" s="22">
        <v>0</v>
      </c>
      <c r="J829" s="6">
        <f t="shared" si="25"/>
        <v>16272920094200.813</v>
      </c>
    </row>
    <row r="830" spans="1:10" x14ac:dyDescent="0.25">
      <c r="A830">
        <f t="shared" si="26"/>
        <v>828</v>
      </c>
      <c r="B830" s="22">
        <v>8143430</v>
      </c>
      <c r="J830" s="6">
        <f t="shared" si="25"/>
        <v>16887655243524.369</v>
      </c>
    </row>
    <row r="831" spans="1:10" x14ac:dyDescent="0.25">
      <c r="A831">
        <f t="shared" si="26"/>
        <v>829</v>
      </c>
      <c r="B831" s="22">
        <v>8943680</v>
      </c>
      <c r="J831" s="6">
        <f t="shared" si="25"/>
        <v>24105244819313.906</v>
      </c>
    </row>
    <row r="832" spans="1:10" x14ac:dyDescent="0.25">
      <c r="A832">
        <f t="shared" si="26"/>
        <v>830</v>
      </c>
      <c r="B832" s="22">
        <v>0</v>
      </c>
      <c r="J832" s="6">
        <f t="shared" si="25"/>
        <v>16272920094200.813</v>
      </c>
    </row>
    <row r="833" spans="1:10" x14ac:dyDescent="0.25">
      <c r="A833">
        <f t="shared" si="26"/>
        <v>831</v>
      </c>
      <c r="B833" s="22">
        <v>17087110</v>
      </c>
      <c r="J833" s="6">
        <f t="shared" si="25"/>
        <v>170384444013437.47</v>
      </c>
    </row>
    <row r="834" spans="1:10" x14ac:dyDescent="0.25">
      <c r="A834">
        <f t="shared" si="26"/>
        <v>832</v>
      </c>
      <c r="B834" s="22">
        <v>17087110</v>
      </c>
      <c r="J834" s="6">
        <f t="shared" si="25"/>
        <v>170384444013437.47</v>
      </c>
    </row>
    <row r="835" spans="1:10" x14ac:dyDescent="0.25">
      <c r="A835">
        <f t="shared" si="26"/>
        <v>833</v>
      </c>
      <c r="B835" s="22">
        <v>0</v>
      </c>
      <c r="J835" s="6">
        <f t="shared" ref="J835:J898" si="27">(B835-$I$6)^2</f>
        <v>16272920094200.813</v>
      </c>
    </row>
    <row r="836" spans="1:10" x14ac:dyDescent="0.25">
      <c r="A836">
        <f t="shared" ref="A836:A899" si="28">A835+1</f>
        <v>834</v>
      </c>
      <c r="B836" s="22">
        <v>0</v>
      </c>
      <c r="J836" s="6">
        <f t="shared" si="27"/>
        <v>16272920094200.813</v>
      </c>
    </row>
    <row r="837" spans="1:10" x14ac:dyDescent="0.25">
      <c r="A837">
        <f t="shared" si="28"/>
        <v>835</v>
      </c>
      <c r="B837" s="22">
        <v>8943680</v>
      </c>
      <c r="J837" s="6">
        <f t="shared" si="27"/>
        <v>24105244819313.906</v>
      </c>
    </row>
    <row r="838" spans="1:10" x14ac:dyDescent="0.25">
      <c r="A838">
        <f t="shared" si="28"/>
        <v>836</v>
      </c>
      <c r="B838" s="22">
        <v>8943680</v>
      </c>
      <c r="J838" s="6">
        <f t="shared" si="27"/>
        <v>24105244819313.906</v>
      </c>
    </row>
    <row r="839" spans="1:10" x14ac:dyDescent="0.25">
      <c r="A839">
        <f t="shared" si="28"/>
        <v>837</v>
      </c>
      <c r="B839" s="22">
        <v>54335043.934246585</v>
      </c>
      <c r="J839" s="6">
        <f t="shared" si="27"/>
        <v>2530197962460137.5</v>
      </c>
    </row>
    <row r="840" spans="1:10" x14ac:dyDescent="0.25">
      <c r="A840">
        <f t="shared" si="28"/>
        <v>838</v>
      </c>
      <c r="B840" s="22">
        <v>63278723.934246585</v>
      </c>
      <c r="J840" s="6">
        <f t="shared" si="27"/>
        <v>3509940778652935.5</v>
      </c>
    </row>
    <row r="841" spans="1:10" x14ac:dyDescent="0.25">
      <c r="A841">
        <f t="shared" si="28"/>
        <v>839</v>
      </c>
      <c r="B841" s="22">
        <v>3250000</v>
      </c>
      <c r="J841" s="6">
        <f t="shared" si="27"/>
        <v>614610152858.7196</v>
      </c>
    </row>
    <row r="842" spans="1:10" x14ac:dyDescent="0.25">
      <c r="A842">
        <f t="shared" si="28"/>
        <v>840</v>
      </c>
      <c r="B842" s="22">
        <v>0</v>
      </c>
      <c r="J842" s="6">
        <f t="shared" si="27"/>
        <v>16272920094200.813</v>
      </c>
    </row>
    <row r="843" spans="1:10" x14ac:dyDescent="0.25">
      <c r="A843">
        <f t="shared" si="28"/>
        <v>841</v>
      </c>
      <c r="B843" s="22">
        <v>0</v>
      </c>
      <c r="J843" s="6">
        <f t="shared" si="27"/>
        <v>16272920094200.813</v>
      </c>
    </row>
    <row r="844" spans="1:10" x14ac:dyDescent="0.25">
      <c r="A844">
        <f t="shared" si="28"/>
        <v>842</v>
      </c>
      <c r="B844" s="22">
        <v>0</v>
      </c>
      <c r="J844" s="6">
        <f t="shared" si="27"/>
        <v>16272920094200.813</v>
      </c>
    </row>
    <row r="845" spans="1:10" x14ac:dyDescent="0.25">
      <c r="A845">
        <f t="shared" si="28"/>
        <v>843</v>
      </c>
      <c r="B845" s="22">
        <v>8943680</v>
      </c>
      <c r="J845" s="6">
        <f t="shared" si="27"/>
        <v>24105244819313.906</v>
      </c>
    </row>
    <row r="846" spans="1:10" x14ac:dyDescent="0.25">
      <c r="A846">
        <f t="shared" si="28"/>
        <v>844</v>
      </c>
      <c r="B846" s="22">
        <v>0</v>
      </c>
      <c r="J846" s="6">
        <f t="shared" si="27"/>
        <v>16272920094200.813</v>
      </c>
    </row>
    <row r="847" spans="1:10" x14ac:dyDescent="0.25">
      <c r="A847">
        <f t="shared" si="28"/>
        <v>845</v>
      </c>
      <c r="B847" s="22">
        <v>8943680</v>
      </c>
      <c r="J847" s="6">
        <f t="shared" si="27"/>
        <v>24105244819313.906</v>
      </c>
    </row>
    <row r="848" spans="1:10" x14ac:dyDescent="0.25">
      <c r="A848">
        <f t="shared" si="28"/>
        <v>846</v>
      </c>
      <c r="B848" s="22">
        <v>0</v>
      </c>
      <c r="J848" s="6">
        <f t="shared" si="27"/>
        <v>16272920094200.813</v>
      </c>
    </row>
    <row r="849" spans="1:10" x14ac:dyDescent="0.25">
      <c r="A849">
        <f t="shared" si="28"/>
        <v>847</v>
      </c>
      <c r="B849" s="22">
        <v>8143430</v>
      </c>
      <c r="J849" s="6">
        <f t="shared" si="27"/>
        <v>16887655243524.369</v>
      </c>
    </row>
    <row r="850" spans="1:10" x14ac:dyDescent="0.25">
      <c r="A850">
        <f t="shared" si="28"/>
        <v>848</v>
      </c>
      <c r="B850" s="22">
        <v>0</v>
      </c>
      <c r="J850" s="6">
        <f t="shared" si="27"/>
        <v>16272920094200.813</v>
      </c>
    </row>
    <row r="851" spans="1:10" x14ac:dyDescent="0.25">
      <c r="A851">
        <f t="shared" si="28"/>
        <v>849</v>
      </c>
      <c r="B851" s="22">
        <v>0</v>
      </c>
      <c r="J851" s="6">
        <f t="shared" si="27"/>
        <v>16272920094200.813</v>
      </c>
    </row>
    <row r="852" spans="1:10" x14ac:dyDescent="0.25">
      <c r="A852">
        <f t="shared" si="28"/>
        <v>850</v>
      </c>
      <c r="B852" s="22">
        <v>8943680</v>
      </c>
      <c r="J852" s="6">
        <f t="shared" si="27"/>
        <v>24105244819313.906</v>
      </c>
    </row>
    <row r="853" spans="1:10" x14ac:dyDescent="0.25">
      <c r="A853">
        <f t="shared" si="28"/>
        <v>851</v>
      </c>
      <c r="B853" s="22">
        <v>0</v>
      </c>
      <c r="J853" s="6">
        <f t="shared" si="27"/>
        <v>16272920094200.813</v>
      </c>
    </row>
    <row r="854" spans="1:10" x14ac:dyDescent="0.25">
      <c r="A854">
        <f t="shared" si="28"/>
        <v>852</v>
      </c>
      <c r="B854" s="22">
        <v>0</v>
      </c>
      <c r="J854" s="6">
        <f t="shared" si="27"/>
        <v>16272920094200.813</v>
      </c>
    </row>
    <row r="855" spans="1:10" x14ac:dyDescent="0.25">
      <c r="A855">
        <f t="shared" si="28"/>
        <v>853</v>
      </c>
      <c r="B855" s="22">
        <v>3000000</v>
      </c>
      <c r="J855" s="6">
        <f t="shared" si="27"/>
        <v>1069095532961.9576</v>
      </c>
    </row>
    <row r="856" spans="1:10" x14ac:dyDescent="0.25">
      <c r="A856">
        <f t="shared" si="28"/>
        <v>854</v>
      </c>
      <c r="B856" s="22">
        <v>8143430</v>
      </c>
      <c r="J856" s="6">
        <f t="shared" si="27"/>
        <v>16887655243524.369</v>
      </c>
    </row>
    <row r="857" spans="1:10" x14ac:dyDescent="0.25">
      <c r="A857">
        <f t="shared" si="28"/>
        <v>855</v>
      </c>
      <c r="B857" s="22">
        <v>0</v>
      </c>
      <c r="J857" s="6">
        <f t="shared" si="27"/>
        <v>16272920094200.813</v>
      </c>
    </row>
    <row r="858" spans="1:10" x14ac:dyDescent="0.25">
      <c r="A858">
        <f t="shared" si="28"/>
        <v>856</v>
      </c>
      <c r="B858" s="22">
        <v>0</v>
      </c>
      <c r="J858" s="6">
        <f t="shared" si="27"/>
        <v>16272920094200.813</v>
      </c>
    </row>
    <row r="859" spans="1:10" x14ac:dyDescent="0.25">
      <c r="A859">
        <f t="shared" si="28"/>
        <v>857</v>
      </c>
      <c r="B859" s="22">
        <v>0</v>
      </c>
      <c r="J859" s="6">
        <f t="shared" si="27"/>
        <v>16272920094200.813</v>
      </c>
    </row>
    <row r="860" spans="1:10" x14ac:dyDescent="0.25">
      <c r="A860">
        <f t="shared" si="28"/>
        <v>858</v>
      </c>
      <c r="B860" s="22">
        <v>17087110</v>
      </c>
      <c r="J860" s="6">
        <f t="shared" si="27"/>
        <v>170384444013437.47</v>
      </c>
    </row>
    <row r="861" spans="1:10" x14ac:dyDescent="0.25">
      <c r="A861">
        <f t="shared" si="28"/>
        <v>859</v>
      </c>
      <c r="B861" s="22">
        <v>285171.25</v>
      </c>
      <c r="J861" s="6">
        <f t="shared" si="27"/>
        <v>14053497767724.313</v>
      </c>
    </row>
    <row r="862" spans="1:10" x14ac:dyDescent="0.25">
      <c r="A862">
        <f t="shared" si="28"/>
        <v>860</v>
      </c>
      <c r="B862" s="22">
        <v>0</v>
      </c>
      <c r="J862" s="6">
        <f t="shared" si="27"/>
        <v>16272920094200.813</v>
      </c>
    </row>
    <row r="863" spans="1:10" x14ac:dyDescent="0.25">
      <c r="A863">
        <f t="shared" si="28"/>
        <v>861</v>
      </c>
      <c r="B863" s="22">
        <v>8943680</v>
      </c>
      <c r="J863" s="6">
        <f t="shared" si="27"/>
        <v>24105244819313.906</v>
      </c>
    </row>
    <row r="864" spans="1:10" x14ac:dyDescent="0.25">
      <c r="A864">
        <f t="shared" si="28"/>
        <v>862</v>
      </c>
      <c r="B864" s="22">
        <v>8943680</v>
      </c>
      <c r="J864" s="6">
        <f t="shared" si="27"/>
        <v>24105244819313.906</v>
      </c>
    </row>
    <row r="865" spans="1:10" x14ac:dyDescent="0.25">
      <c r="A865">
        <f t="shared" si="28"/>
        <v>863</v>
      </c>
      <c r="B865" s="22">
        <v>0</v>
      </c>
      <c r="J865" s="6">
        <f t="shared" si="27"/>
        <v>16272920094200.813</v>
      </c>
    </row>
    <row r="866" spans="1:10" x14ac:dyDescent="0.25">
      <c r="A866">
        <f t="shared" si="28"/>
        <v>864</v>
      </c>
      <c r="B866" s="22">
        <v>0</v>
      </c>
      <c r="J866" s="6">
        <f t="shared" si="27"/>
        <v>16272920094200.813</v>
      </c>
    </row>
    <row r="867" spans="1:10" x14ac:dyDescent="0.25">
      <c r="A867">
        <f t="shared" si="28"/>
        <v>865</v>
      </c>
      <c r="B867" s="22">
        <v>8143430</v>
      </c>
      <c r="J867" s="6">
        <f t="shared" si="27"/>
        <v>16887655243524.369</v>
      </c>
    </row>
    <row r="868" spans="1:10" x14ac:dyDescent="0.25">
      <c r="A868">
        <f t="shared" si="28"/>
        <v>866</v>
      </c>
      <c r="B868" s="22">
        <v>0</v>
      </c>
      <c r="J868" s="6">
        <f t="shared" si="27"/>
        <v>16272920094200.813</v>
      </c>
    </row>
    <row r="869" spans="1:10" x14ac:dyDescent="0.25">
      <c r="A869">
        <f t="shared" si="28"/>
        <v>867</v>
      </c>
      <c r="B869" s="22">
        <v>8143430</v>
      </c>
      <c r="J869" s="6">
        <f t="shared" si="27"/>
        <v>16887655243524.369</v>
      </c>
    </row>
    <row r="870" spans="1:10" x14ac:dyDescent="0.25">
      <c r="A870">
        <f t="shared" si="28"/>
        <v>868</v>
      </c>
      <c r="B870" s="22">
        <v>0</v>
      </c>
      <c r="J870" s="6">
        <f t="shared" si="27"/>
        <v>16272920094200.813</v>
      </c>
    </row>
    <row r="871" spans="1:10" x14ac:dyDescent="0.25">
      <c r="A871">
        <f t="shared" si="28"/>
        <v>869</v>
      </c>
      <c r="B871" s="22">
        <v>0</v>
      </c>
      <c r="J871" s="6">
        <f t="shared" si="27"/>
        <v>16272920094200.813</v>
      </c>
    </row>
    <row r="872" spans="1:10" x14ac:dyDescent="0.25">
      <c r="A872">
        <f t="shared" si="28"/>
        <v>870</v>
      </c>
      <c r="B872" s="22">
        <v>8943680</v>
      </c>
      <c r="J872" s="6">
        <f t="shared" si="27"/>
        <v>24105244819313.906</v>
      </c>
    </row>
    <row r="873" spans="1:10" x14ac:dyDescent="0.25">
      <c r="A873">
        <f t="shared" si="28"/>
        <v>871</v>
      </c>
      <c r="B873" s="22">
        <v>0</v>
      </c>
      <c r="J873" s="6">
        <f t="shared" si="27"/>
        <v>16272920094200.813</v>
      </c>
    </row>
    <row r="874" spans="1:10" x14ac:dyDescent="0.25">
      <c r="A874">
        <f t="shared" si="28"/>
        <v>872</v>
      </c>
      <c r="B874" s="22">
        <v>0</v>
      </c>
      <c r="J874" s="6">
        <f t="shared" si="27"/>
        <v>16272920094200.813</v>
      </c>
    </row>
    <row r="875" spans="1:10" x14ac:dyDescent="0.25">
      <c r="A875">
        <f t="shared" si="28"/>
        <v>873</v>
      </c>
      <c r="B875" s="22">
        <v>0</v>
      </c>
      <c r="J875" s="6">
        <f t="shared" si="27"/>
        <v>16272920094200.813</v>
      </c>
    </row>
    <row r="876" spans="1:10" x14ac:dyDescent="0.25">
      <c r="A876">
        <f t="shared" si="28"/>
        <v>874</v>
      </c>
      <c r="B876" s="22">
        <v>0</v>
      </c>
      <c r="J876" s="6">
        <f t="shared" si="27"/>
        <v>16272920094200.813</v>
      </c>
    </row>
    <row r="877" spans="1:10" x14ac:dyDescent="0.25">
      <c r="A877">
        <f t="shared" si="28"/>
        <v>875</v>
      </c>
      <c r="B877" s="22">
        <v>8943680</v>
      </c>
      <c r="J877" s="6">
        <f t="shared" si="27"/>
        <v>24105244819313.906</v>
      </c>
    </row>
    <row r="878" spans="1:10" x14ac:dyDescent="0.25">
      <c r="A878">
        <f t="shared" si="28"/>
        <v>876</v>
      </c>
      <c r="B878" s="22">
        <v>0</v>
      </c>
      <c r="J878" s="6">
        <f t="shared" si="27"/>
        <v>16272920094200.813</v>
      </c>
    </row>
    <row r="879" spans="1:10" x14ac:dyDescent="0.25">
      <c r="A879">
        <f t="shared" si="28"/>
        <v>877</v>
      </c>
      <c r="B879" s="22">
        <v>0</v>
      </c>
      <c r="J879" s="6">
        <f t="shared" si="27"/>
        <v>16272920094200.813</v>
      </c>
    </row>
    <row r="880" spans="1:10" x14ac:dyDescent="0.25">
      <c r="A880">
        <f t="shared" si="28"/>
        <v>878</v>
      </c>
      <c r="B880" s="22">
        <v>0</v>
      </c>
      <c r="J880" s="6">
        <f t="shared" si="27"/>
        <v>16272920094200.813</v>
      </c>
    </row>
    <row r="881" spans="1:10" x14ac:dyDescent="0.25">
      <c r="A881">
        <f t="shared" si="28"/>
        <v>879</v>
      </c>
      <c r="B881" s="22">
        <v>0</v>
      </c>
      <c r="J881" s="6">
        <f t="shared" si="27"/>
        <v>16272920094200.813</v>
      </c>
    </row>
    <row r="882" spans="1:10" x14ac:dyDescent="0.25">
      <c r="A882">
        <f t="shared" si="28"/>
        <v>880</v>
      </c>
      <c r="B882" s="22">
        <v>8943680</v>
      </c>
      <c r="J882" s="6">
        <f t="shared" si="27"/>
        <v>24105244819313.906</v>
      </c>
    </row>
    <row r="883" spans="1:10" x14ac:dyDescent="0.25">
      <c r="A883">
        <f t="shared" si="28"/>
        <v>881</v>
      </c>
      <c r="B883" s="22">
        <v>8943680</v>
      </c>
      <c r="J883" s="6">
        <f t="shared" si="27"/>
        <v>24105244819313.906</v>
      </c>
    </row>
    <row r="884" spans="1:10" x14ac:dyDescent="0.25">
      <c r="A884">
        <f t="shared" si="28"/>
        <v>882</v>
      </c>
      <c r="B884" s="22">
        <v>8943680</v>
      </c>
      <c r="J884" s="6">
        <f t="shared" si="27"/>
        <v>24105244819313.906</v>
      </c>
    </row>
    <row r="885" spans="1:10" x14ac:dyDescent="0.25">
      <c r="A885">
        <f t="shared" si="28"/>
        <v>883</v>
      </c>
      <c r="B885" s="22">
        <v>12193680</v>
      </c>
      <c r="J885" s="6">
        <f t="shared" si="27"/>
        <v>66580854877971.813</v>
      </c>
    </row>
    <row r="886" spans="1:10" x14ac:dyDescent="0.25">
      <c r="A886">
        <f t="shared" si="28"/>
        <v>884</v>
      </c>
      <c r="B886" s="22">
        <v>71422153.934246585</v>
      </c>
      <c r="J886" s="6">
        <f t="shared" si="27"/>
        <v>4541167231497982</v>
      </c>
    </row>
    <row r="887" spans="1:10" x14ac:dyDescent="0.25">
      <c r="A887">
        <f t="shared" si="28"/>
        <v>885</v>
      </c>
      <c r="B887" s="22">
        <v>8143430</v>
      </c>
      <c r="J887" s="6">
        <f t="shared" si="27"/>
        <v>16887655243524.369</v>
      </c>
    </row>
    <row r="888" spans="1:10" x14ac:dyDescent="0.25">
      <c r="A888">
        <f t="shared" si="28"/>
        <v>886</v>
      </c>
      <c r="B888" s="22">
        <v>0</v>
      </c>
      <c r="J888" s="6">
        <f t="shared" si="27"/>
        <v>16272920094200.813</v>
      </c>
    </row>
    <row r="889" spans="1:10" x14ac:dyDescent="0.25">
      <c r="A889">
        <f t="shared" si="28"/>
        <v>887</v>
      </c>
      <c r="B889" s="22">
        <v>0</v>
      </c>
      <c r="J889" s="6">
        <f t="shared" si="27"/>
        <v>16272920094200.813</v>
      </c>
    </row>
    <row r="890" spans="1:10" x14ac:dyDescent="0.25">
      <c r="A890">
        <f t="shared" si="28"/>
        <v>888</v>
      </c>
      <c r="B890" s="22">
        <v>0</v>
      </c>
      <c r="J890" s="6">
        <f t="shared" si="27"/>
        <v>16272920094200.813</v>
      </c>
    </row>
    <row r="891" spans="1:10" x14ac:dyDescent="0.25">
      <c r="A891">
        <f t="shared" si="28"/>
        <v>889</v>
      </c>
      <c r="B891" s="22">
        <v>8143430</v>
      </c>
      <c r="J891" s="6">
        <f t="shared" si="27"/>
        <v>16887655243524.369</v>
      </c>
    </row>
    <row r="892" spans="1:10" x14ac:dyDescent="0.25">
      <c r="A892">
        <f t="shared" si="28"/>
        <v>890</v>
      </c>
      <c r="B892" s="22">
        <v>8143430</v>
      </c>
      <c r="J892" s="6">
        <f t="shared" si="27"/>
        <v>16887655243524.369</v>
      </c>
    </row>
    <row r="893" spans="1:10" x14ac:dyDescent="0.25">
      <c r="A893">
        <f t="shared" si="28"/>
        <v>891</v>
      </c>
      <c r="B893" s="22">
        <v>0</v>
      </c>
      <c r="J893" s="6">
        <f t="shared" si="27"/>
        <v>16272920094200.813</v>
      </c>
    </row>
    <row r="894" spans="1:10" x14ac:dyDescent="0.25">
      <c r="A894">
        <f t="shared" si="28"/>
        <v>892</v>
      </c>
      <c r="B894" s="22">
        <v>0</v>
      </c>
      <c r="J894" s="6">
        <f t="shared" si="27"/>
        <v>16272920094200.813</v>
      </c>
    </row>
    <row r="895" spans="1:10" x14ac:dyDescent="0.25">
      <c r="A895">
        <f t="shared" si="28"/>
        <v>893</v>
      </c>
      <c r="B895" s="22">
        <v>11943680</v>
      </c>
      <c r="J895" s="6">
        <f t="shared" si="27"/>
        <v>62563500258075.047</v>
      </c>
    </row>
    <row r="896" spans="1:10" x14ac:dyDescent="0.25">
      <c r="A896">
        <f t="shared" si="28"/>
        <v>894</v>
      </c>
      <c r="B896" s="22">
        <v>0</v>
      </c>
      <c r="J896" s="6">
        <f t="shared" si="27"/>
        <v>16272920094200.813</v>
      </c>
    </row>
    <row r="897" spans="1:10" x14ac:dyDescent="0.25">
      <c r="A897">
        <f t="shared" si="28"/>
        <v>895</v>
      </c>
      <c r="B897" s="22">
        <v>12193680</v>
      </c>
      <c r="J897" s="6">
        <f t="shared" si="27"/>
        <v>66580854877971.813</v>
      </c>
    </row>
    <row r="898" spans="1:10" x14ac:dyDescent="0.25">
      <c r="A898">
        <f t="shared" si="28"/>
        <v>896</v>
      </c>
      <c r="B898" s="22">
        <v>8143430</v>
      </c>
      <c r="J898" s="6">
        <f t="shared" si="27"/>
        <v>16887655243524.369</v>
      </c>
    </row>
    <row r="899" spans="1:10" x14ac:dyDescent="0.25">
      <c r="A899">
        <f t="shared" si="28"/>
        <v>897</v>
      </c>
      <c r="B899" s="22">
        <v>0</v>
      </c>
      <c r="J899" s="6">
        <f t="shared" ref="J899:J962" si="29">(B899-$I$6)^2</f>
        <v>16272920094200.813</v>
      </c>
    </row>
    <row r="900" spans="1:10" x14ac:dyDescent="0.25">
      <c r="A900">
        <f t="shared" ref="A900:A963" si="30">A899+1</f>
        <v>898</v>
      </c>
      <c r="B900" s="22">
        <v>0</v>
      </c>
      <c r="J900" s="6">
        <f t="shared" si="29"/>
        <v>16272920094200.813</v>
      </c>
    </row>
    <row r="901" spans="1:10" x14ac:dyDescent="0.25">
      <c r="A901">
        <f t="shared" si="30"/>
        <v>899</v>
      </c>
      <c r="B901" s="22">
        <v>8143430</v>
      </c>
      <c r="J901" s="6">
        <f t="shared" si="29"/>
        <v>16887655243524.369</v>
      </c>
    </row>
    <row r="902" spans="1:10" x14ac:dyDescent="0.25">
      <c r="A902">
        <f t="shared" si="30"/>
        <v>900</v>
      </c>
      <c r="B902" s="22">
        <v>8943680</v>
      </c>
      <c r="J902" s="6">
        <f t="shared" si="29"/>
        <v>24105244819313.906</v>
      </c>
    </row>
    <row r="903" spans="1:10" x14ac:dyDescent="0.25">
      <c r="A903">
        <f t="shared" si="30"/>
        <v>901</v>
      </c>
      <c r="B903" s="22">
        <v>8943680</v>
      </c>
      <c r="J903" s="6">
        <f t="shared" si="29"/>
        <v>24105244819313.906</v>
      </c>
    </row>
    <row r="904" spans="1:10" x14ac:dyDescent="0.25">
      <c r="A904">
        <f t="shared" si="30"/>
        <v>902</v>
      </c>
      <c r="B904" s="22">
        <v>0</v>
      </c>
      <c r="J904" s="6">
        <f t="shared" si="29"/>
        <v>16272920094200.813</v>
      </c>
    </row>
    <row r="905" spans="1:10" x14ac:dyDescent="0.25">
      <c r="A905">
        <f t="shared" si="30"/>
        <v>903</v>
      </c>
      <c r="B905" s="22">
        <v>0</v>
      </c>
      <c r="J905" s="6">
        <f t="shared" si="29"/>
        <v>16272920094200.813</v>
      </c>
    </row>
    <row r="906" spans="1:10" x14ac:dyDescent="0.25">
      <c r="A906">
        <f t="shared" si="30"/>
        <v>904</v>
      </c>
      <c r="B906" s="22">
        <v>8943680</v>
      </c>
      <c r="J906" s="6">
        <f t="shared" si="29"/>
        <v>24105244819313.906</v>
      </c>
    </row>
    <row r="907" spans="1:10" x14ac:dyDescent="0.25">
      <c r="A907">
        <f t="shared" si="30"/>
        <v>905</v>
      </c>
      <c r="B907" s="22">
        <v>8943680</v>
      </c>
      <c r="J907" s="6">
        <f t="shared" si="29"/>
        <v>24105244819313.906</v>
      </c>
    </row>
    <row r="908" spans="1:10" x14ac:dyDescent="0.25">
      <c r="A908">
        <f t="shared" si="30"/>
        <v>906</v>
      </c>
      <c r="B908" s="22">
        <v>4428780.8219178077</v>
      </c>
      <c r="J908" s="6">
        <f t="shared" si="29"/>
        <v>155874984828.50565</v>
      </c>
    </row>
    <row r="909" spans="1:10" x14ac:dyDescent="0.25">
      <c r="A909">
        <f t="shared" si="30"/>
        <v>907</v>
      </c>
      <c r="B909" s="22">
        <v>11943680</v>
      </c>
      <c r="J909" s="6">
        <f t="shared" si="29"/>
        <v>62563500258075.047</v>
      </c>
    </row>
    <row r="910" spans="1:10" x14ac:dyDescent="0.25">
      <c r="A910">
        <f t="shared" si="30"/>
        <v>908</v>
      </c>
      <c r="B910" s="22">
        <v>0</v>
      </c>
      <c r="J910" s="6">
        <f t="shared" si="29"/>
        <v>16272920094200.813</v>
      </c>
    </row>
    <row r="911" spans="1:10" x14ac:dyDescent="0.25">
      <c r="A911">
        <f t="shared" si="30"/>
        <v>909</v>
      </c>
      <c r="B911" s="22">
        <v>3250000</v>
      </c>
      <c r="J911" s="6">
        <f t="shared" si="29"/>
        <v>614610152858.7196</v>
      </c>
    </row>
    <row r="912" spans="1:10" x14ac:dyDescent="0.25">
      <c r="A912">
        <f t="shared" si="30"/>
        <v>910</v>
      </c>
      <c r="B912" s="22">
        <v>0</v>
      </c>
      <c r="J912" s="6">
        <f t="shared" si="29"/>
        <v>16272920094200.813</v>
      </c>
    </row>
    <row r="913" spans="1:10" x14ac:dyDescent="0.25">
      <c r="A913">
        <f t="shared" si="30"/>
        <v>911</v>
      </c>
      <c r="B913" s="22">
        <v>8143430</v>
      </c>
      <c r="J913" s="6">
        <f t="shared" si="29"/>
        <v>16887655243524.369</v>
      </c>
    </row>
    <row r="914" spans="1:10" x14ac:dyDescent="0.25">
      <c r="A914">
        <f t="shared" si="30"/>
        <v>912</v>
      </c>
      <c r="B914" s="22">
        <v>0</v>
      </c>
      <c r="J914" s="6">
        <f t="shared" si="29"/>
        <v>16272920094200.813</v>
      </c>
    </row>
    <row r="915" spans="1:10" x14ac:dyDescent="0.25">
      <c r="A915">
        <f t="shared" si="30"/>
        <v>913</v>
      </c>
      <c r="B915" s="22">
        <v>0</v>
      </c>
      <c r="J915" s="6">
        <f t="shared" si="29"/>
        <v>16272920094200.813</v>
      </c>
    </row>
    <row r="916" spans="1:10" x14ac:dyDescent="0.25">
      <c r="A916">
        <f t="shared" si="30"/>
        <v>914</v>
      </c>
      <c r="B916" s="22">
        <v>0</v>
      </c>
      <c r="J916" s="6">
        <f t="shared" si="29"/>
        <v>16272920094200.813</v>
      </c>
    </row>
    <row r="917" spans="1:10" x14ac:dyDescent="0.25">
      <c r="A917">
        <f t="shared" si="30"/>
        <v>915</v>
      </c>
      <c r="B917" s="22">
        <v>8143430</v>
      </c>
      <c r="J917" s="6">
        <f t="shared" si="29"/>
        <v>16887655243524.369</v>
      </c>
    </row>
    <row r="918" spans="1:10" x14ac:dyDescent="0.25">
      <c r="A918">
        <f t="shared" si="30"/>
        <v>916</v>
      </c>
      <c r="B918" s="22">
        <v>8143430</v>
      </c>
      <c r="J918" s="6">
        <f t="shared" si="29"/>
        <v>16887655243524.369</v>
      </c>
    </row>
    <row r="919" spans="1:10" x14ac:dyDescent="0.25">
      <c r="A919">
        <f t="shared" si="30"/>
        <v>917</v>
      </c>
      <c r="B919" s="22">
        <v>0</v>
      </c>
      <c r="J919" s="6">
        <f t="shared" si="29"/>
        <v>16272920094200.813</v>
      </c>
    </row>
    <row r="920" spans="1:10" x14ac:dyDescent="0.25">
      <c r="A920">
        <f t="shared" si="30"/>
        <v>918</v>
      </c>
      <c r="B920" s="22">
        <v>8943680</v>
      </c>
      <c r="J920" s="6">
        <f t="shared" si="29"/>
        <v>24105244819313.906</v>
      </c>
    </row>
    <row r="921" spans="1:10" x14ac:dyDescent="0.25">
      <c r="A921">
        <f t="shared" si="30"/>
        <v>919</v>
      </c>
      <c r="B921" s="22">
        <v>0</v>
      </c>
      <c r="J921" s="6">
        <f t="shared" si="29"/>
        <v>16272920094200.813</v>
      </c>
    </row>
    <row r="922" spans="1:10" x14ac:dyDescent="0.25">
      <c r="A922">
        <f t="shared" si="30"/>
        <v>920</v>
      </c>
      <c r="B922" s="22">
        <v>0</v>
      </c>
      <c r="J922" s="6">
        <f t="shared" si="29"/>
        <v>16272920094200.813</v>
      </c>
    </row>
    <row r="923" spans="1:10" x14ac:dyDescent="0.25">
      <c r="A923">
        <f t="shared" si="30"/>
        <v>921</v>
      </c>
      <c r="B923" s="22">
        <v>0</v>
      </c>
      <c r="J923" s="6">
        <f t="shared" si="29"/>
        <v>16272920094200.813</v>
      </c>
    </row>
    <row r="924" spans="1:10" x14ac:dyDescent="0.25">
      <c r="A924">
        <f t="shared" si="30"/>
        <v>922</v>
      </c>
      <c r="B924" s="22">
        <v>0</v>
      </c>
      <c r="J924" s="6">
        <f t="shared" si="29"/>
        <v>16272920094200.813</v>
      </c>
    </row>
    <row r="925" spans="1:10" x14ac:dyDescent="0.25">
      <c r="A925">
        <f t="shared" si="30"/>
        <v>923</v>
      </c>
      <c r="B925" s="22">
        <v>0</v>
      </c>
      <c r="J925" s="6">
        <f t="shared" si="29"/>
        <v>16272920094200.813</v>
      </c>
    </row>
    <row r="926" spans="1:10" x14ac:dyDescent="0.25">
      <c r="A926">
        <f t="shared" si="30"/>
        <v>924</v>
      </c>
      <c r="B926" s="22">
        <v>12759178.08219178</v>
      </c>
      <c r="J926" s="6">
        <f t="shared" si="29"/>
        <v>76129242811625.969</v>
      </c>
    </row>
    <row r="927" spans="1:10" x14ac:dyDescent="0.25">
      <c r="A927">
        <f t="shared" si="30"/>
        <v>925</v>
      </c>
      <c r="B927" s="22">
        <v>0</v>
      </c>
      <c r="J927" s="6">
        <f t="shared" si="29"/>
        <v>16272920094200.813</v>
      </c>
    </row>
    <row r="928" spans="1:10" x14ac:dyDescent="0.25">
      <c r="A928">
        <f t="shared" si="30"/>
        <v>926</v>
      </c>
      <c r="B928" s="22">
        <v>0</v>
      </c>
      <c r="J928" s="6">
        <f t="shared" si="29"/>
        <v>16272920094200.813</v>
      </c>
    </row>
    <row r="929" spans="1:10" x14ac:dyDescent="0.25">
      <c r="A929">
        <f t="shared" si="30"/>
        <v>927</v>
      </c>
      <c r="B929" s="22">
        <v>0</v>
      </c>
      <c r="J929" s="6">
        <f t="shared" si="29"/>
        <v>16272920094200.813</v>
      </c>
    </row>
    <row r="930" spans="1:10" x14ac:dyDescent="0.25">
      <c r="A930">
        <f t="shared" si="30"/>
        <v>928</v>
      </c>
      <c r="B930" s="22">
        <v>0</v>
      </c>
      <c r="J930" s="6">
        <f t="shared" si="29"/>
        <v>16272920094200.813</v>
      </c>
    </row>
    <row r="931" spans="1:10" x14ac:dyDescent="0.25">
      <c r="A931">
        <f t="shared" si="30"/>
        <v>929</v>
      </c>
      <c r="B931" s="22">
        <v>8943680</v>
      </c>
      <c r="J931" s="6">
        <f t="shared" si="29"/>
        <v>24105244819313.906</v>
      </c>
    </row>
    <row r="932" spans="1:10" x14ac:dyDescent="0.25">
      <c r="A932">
        <f t="shared" si="30"/>
        <v>930</v>
      </c>
      <c r="B932" s="22">
        <v>8143430</v>
      </c>
      <c r="J932" s="6">
        <f t="shared" si="29"/>
        <v>16887655243524.369</v>
      </c>
    </row>
    <row r="933" spans="1:10" x14ac:dyDescent="0.25">
      <c r="A933">
        <f t="shared" si="30"/>
        <v>931</v>
      </c>
      <c r="B933" s="22">
        <v>0</v>
      </c>
      <c r="J933" s="6">
        <f t="shared" si="29"/>
        <v>16272920094200.813</v>
      </c>
    </row>
    <row r="934" spans="1:10" x14ac:dyDescent="0.25">
      <c r="A934">
        <f t="shared" si="30"/>
        <v>932</v>
      </c>
      <c r="B934" s="22">
        <v>0</v>
      </c>
      <c r="J934" s="6">
        <f t="shared" si="29"/>
        <v>16272920094200.813</v>
      </c>
    </row>
    <row r="935" spans="1:10" x14ac:dyDescent="0.25">
      <c r="A935">
        <f t="shared" si="30"/>
        <v>933</v>
      </c>
      <c r="B935" s="22">
        <v>8143430</v>
      </c>
      <c r="J935" s="6">
        <f t="shared" si="29"/>
        <v>16887655243524.369</v>
      </c>
    </row>
    <row r="936" spans="1:10" x14ac:dyDescent="0.25">
      <c r="A936">
        <f t="shared" si="30"/>
        <v>934</v>
      </c>
      <c r="B936" s="22">
        <v>0</v>
      </c>
      <c r="J936" s="6">
        <f t="shared" si="29"/>
        <v>16272920094200.813</v>
      </c>
    </row>
    <row r="937" spans="1:10" x14ac:dyDescent="0.25">
      <c r="A937">
        <f t="shared" si="30"/>
        <v>935</v>
      </c>
      <c r="B937" s="22">
        <v>3250000</v>
      </c>
      <c r="J937" s="6">
        <f t="shared" si="29"/>
        <v>614610152858.7196</v>
      </c>
    </row>
    <row r="938" spans="1:10" x14ac:dyDescent="0.25">
      <c r="A938">
        <f t="shared" si="30"/>
        <v>936</v>
      </c>
      <c r="B938" s="22">
        <v>0</v>
      </c>
      <c r="J938" s="6">
        <f t="shared" si="29"/>
        <v>16272920094200.813</v>
      </c>
    </row>
    <row r="939" spans="1:10" x14ac:dyDescent="0.25">
      <c r="A939">
        <f t="shared" si="30"/>
        <v>937</v>
      </c>
      <c r="B939" s="22">
        <v>8943680</v>
      </c>
      <c r="J939" s="6">
        <f t="shared" si="29"/>
        <v>24105244819313.906</v>
      </c>
    </row>
    <row r="940" spans="1:10" x14ac:dyDescent="0.25">
      <c r="A940">
        <f t="shared" si="30"/>
        <v>938</v>
      </c>
      <c r="B940" s="22">
        <v>8943680</v>
      </c>
      <c r="J940" s="6">
        <f t="shared" si="29"/>
        <v>24105244819313.906</v>
      </c>
    </row>
    <row r="941" spans="1:10" x14ac:dyDescent="0.25">
      <c r="A941">
        <f t="shared" si="30"/>
        <v>939</v>
      </c>
      <c r="B941" s="22">
        <v>8943680</v>
      </c>
      <c r="J941" s="6">
        <f t="shared" si="29"/>
        <v>24105244819313.906</v>
      </c>
    </row>
    <row r="942" spans="1:10" x14ac:dyDescent="0.25">
      <c r="A942">
        <f t="shared" si="30"/>
        <v>940</v>
      </c>
      <c r="B942" s="22">
        <v>8943680</v>
      </c>
      <c r="J942" s="6">
        <f t="shared" si="29"/>
        <v>24105244819313.906</v>
      </c>
    </row>
    <row r="943" spans="1:10" x14ac:dyDescent="0.25">
      <c r="A943">
        <f t="shared" si="30"/>
        <v>941</v>
      </c>
      <c r="B943" s="22">
        <v>0</v>
      </c>
      <c r="J943" s="6">
        <f t="shared" si="29"/>
        <v>16272920094200.813</v>
      </c>
    </row>
    <row r="944" spans="1:10" x14ac:dyDescent="0.25">
      <c r="A944">
        <f t="shared" si="30"/>
        <v>942</v>
      </c>
      <c r="B944" s="22">
        <v>8943680</v>
      </c>
      <c r="J944" s="6">
        <f t="shared" si="29"/>
        <v>24105244819313.906</v>
      </c>
    </row>
    <row r="945" spans="1:10" x14ac:dyDescent="0.25">
      <c r="A945">
        <f t="shared" si="30"/>
        <v>943</v>
      </c>
      <c r="B945" s="22">
        <v>0</v>
      </c>
      <c r="J945" s="6">
        <f t="shared" si="29"/>
        <v>16272920094200.813</v>
      </c>
    </row>
    <row r="946" spans="1:10" x14ac:dyDescent="0.25">
      <c r="A946">
        <f t="shared" si="30"/>
        <v>944</v>
      </c>
      <c r="B946" s="22">
        <v>0</v>
      </c>
      <c r="J946" s="6">
        <f t="shared" si="29"/>
        <v>16272920094200.813</v>
      </c>
    </row>
    <row r="947" spans="1:10" x14ac:dyDescent="0.25">
      <c r="A947">
        <f t="shared" si="30"/>
        <v>945</v>
      </c>
      <c r="B947" s="22">
        <v>17087110</v>
      </c>
      <c r="J947" s="6">
        <f t="shared" si="29"/>
        <v>170384444013437.47</v>
      </c>
    </row>
    <row r="948" spans="1:10" x14ac:dyDescent="0.25">
      <c r="A948">
        <f t="shared" si="30"/>
        <v>946</v>
      </c>
      <c r="B948" s="22">
        <v>8143430</v>
      </c>
      <c r="J948" s="6">
        <f t="shared" si="29"/>
        <v>16887655243524.369</v>
      </c>
    </row>
    <row r="949" spans="1:10" x14ac:dyDescent="0.25">
      <c r="A949">
        <f t="shared" si="30"/>
        <v>947</v>
      </c>
      <c r="B949" s="22">
        <v>0</v>
      </c>
      <c r="J949" s="6">
        <f t="shared" si="29"/>
        <v>16272920094200.813</v>
      </c>
    </row>
    <row r="950" spans="1:10" x14ac:dyDescent="0.25">
      <c r="A950">
        <f t="shared" si="30"/>
        <v>948</v>
      </c>
      <c r="B950" s="22">
        <v>0</v>
      </c>
      <c r="J950" s="6">
        <f t="shared" si="29"/>
        <v>16272920094200.813</v>
      </c>
    </row>
    <row r="951" spans="1:10" x14ac:dyDescent="0.25">
      <c r="A951">
        <f t="shared" si="30"/>
        <v>949</v>
      </c>
      <c r="B951" s="22">
        <v>3000000</v>
      </c>
      <c r="J951" s="6">
        <f t="shared" si="29"/>
        <v>1069095532961.9576</v>
      </c>
    </row>
    <row r="952" spans="1:10" x14ac:dyDescent="0.25">
      <c r="A952">
        <f t="shared" si="30"/>
        <v>950</v>
      </c>
      <c r="B952" s="22">
        <v>0</v>
      </c>
      <c r="J952" s="6">
        <f t="shared" si="29"/>
        <v>16272920094200.813</v>
      </c>
    </row>
    <row r="953" spans="1:10" x14ac:dyDescent="0.25">
      <c r="A953">
        <f t="shared" si="30"/>
        <v>951</v>
      </c>
      <c r="B953" s="22">
        <v>0</v>
      </c>
      <c r="J953" s="6">
        <f t="shared" si="29"/>
        <v>16272920094200.813</v>
      </c>
    </row>
    <row r="954" spans="1:10" x14ac:dyDescent="0.25">
      <c r="A954">
        <f t="shared" si="30"/>
        <v>952</v>
      </c>
      <c r="B954" s="22">
        <v>0</v>
      </c>
      <c r="J954" s="6">
        <f t="shared" si="29"/>
        <v>16272920094200.813</v>
      </c>
    </row>
    <row r="955" spans="1:10" x14ac:dyDescent="0.25">
      <c r="A955">
        <f t="shared" si="30"/>
        <v>953</v>
      </c>
      <c r="B955" s="22">
        <v>0</v>
      </c>
      <c r="J955" s="6">
        <f t="shared" si="29"/>
        <v>16272920094200.813</v>
      </c>
    </row>
    <row r="956" spans="1:10" x14ac:dyDescent="0.25">
      <c r="A956">
        <f t="shared" si="30"/>
        <v>954</v>
      </c>
      <c r="B956" s="22">
        <v>0</v>
      </c>
      <c r="J956" s="6">
        <f t="shared" si="29"/>
        <v>16272920094200.813</v>
      </c>
    </row>
    <row r="957" spans="1:10" x14ac:dyDescent="0.25">
      <c r="A957">
        <f t="shared" si="30"/>
        <v>955</v>
      </c>
      <c r="B957" s="22">
        <v>0</v>
      </c>
      <c r="J957" s="6">
        <f t="shared" si="29"/>
        <v>16272920094200.813</v>
      </c>
    </row>
    <row r="958" spans="1:10" x14ac:dyDescent="0.25">
      <c r="A958">
        <f t="shared" si="30"/>
        <v>956</v>
      </c>
      <c r="B958" s="22">
        <v>0</v>
      </c>
      <c r="J958" s="6">
        <f t="shared" si="29"/>
        <v>16272920094200.813</v>
      </c>
    </row>
    <row r="959" spans="1:10" x14ac:dyDescent="0.25">
      <c r="A959">
        <f t="shared" si="30"/>
        <v>957</v>
      </c>
      <c r="B959" s="22">
        <v>8143430</v>
      </c>
      <c r="J959" s="6">
        <f t="shared" si="29"/>
        <v>16887655243524.369</v>
      </c>
    </row>
    <row r="960" spans="1:10" x14ac:dyDescent="0.25">
      <c r="A960">
        <f t="shared" si="30"/>
        <v>958</v>
      </c>
      <c r="B960" s="22">
        <v>8143430</v>
      </c>
      <c r="J960" s="6">
        <f t="shared" si="29"/>
        <v>16887655243524.369</v>
      </c>
    </row>
    <row r="961" spans="1:10" x14ac:dyDescent="0.25">
      <c r="A961">
        <f t="shared" si="30"/>
        <v>959</v>
      </c>
      <c r="B961" s="22">
        <v>8943680</v>
      </c>
      <c r="J961" s="6">
        <f t="shared" si="29"/>
        <v>24105244819313.906</v>
      </c>
    </row>
    <row r="962" spans="1:10" x14ac:dyDescent="0.25">
      <c r="A962">
        <f t="shared" si="30"/>
        <v>960</v>
      </c>
      <c r="B962" s="22">
        <v>0</v>
      </c>
      <c r="J962" s="6">
        <f t="shared" si="29"/>
        <v>16272920094200.813</v>
      </c>
    </row>
    <row r="963" spans="1:10" x14ac:dyDescent="0.25">
      <c r="A963">
        <f t="shared" si="30"/>
        <v>961</v>
      </c>
      <c r="B963" s="22">
        <v>8143430</v>
      </c>
      <c r="J963" s="6">
        <f t="shared" ref="J963:J1026" si="31">(B963-$I$6)^2</f>
        <v>16887655243524.369</v>
      </c>
    </row>
    <row r="964" spans="1:10" x14ac:dyDescent="0.25">
      <c r="A964">
        <f t="shared" ref="A964:A1027" si="32">A963+1</f>
        <v>962</v>
      </c>
      <c r="B964" s="22">
        <v>0</v>
      </c>
      <c r="J964" s="6">
        <f t="shared" si="31"/>
        <v>16272920094200.813</v>
      </c>
    </row>
    <row r="965" spans="1:10" x14ac:dyDescent="0.25">
      <c r="A965">
        <f t="shared" si="32"/>
        <v>963</v>
      </c>
      <c r="B965" s="22">
        <v>0</v>
      </c>
      <c r="J965" s="6">
        <f t="shared" si="31"/>
        <v>16272920094200.813</v>
      </c>
    </row>
    <row r="966" spans="1:10" x14ac:dyDescent="0.25">
      <c r="A966">
        <f t="shared" si="32"/>
        <v>964</v>
      </c>
      <c r="B966" s="22">
        <v>8943680</v>
      </c>
      <c r="J966" s="6">
        <f t="shared" si="31"/>
        <v>24105244819313.906</v>
      </c>
    </row>
    <row r="967" spans="1:10" x14ac:dyDescent="0.25">
      <c r="A967">
        <f t="shared" si="32"/>
        <v>965</v>
      </c>
      <c r="B967" s="22">
        <v>0</v>
      </c>
      <c r="J967" s="6">
        <f t="shared" si="31"/>
        <v>16272920094200.813</v>
      </c>
    </row>
    <row r="968" spans="1:10" x14ac:dyDescent="0.25">
      <c r="A968">
        <f t="shared" si="32"/>
        <v>966</v>
      </c>
      <c r="B968" s="22">
        <v>8143430</v>
      </c>
      <c r="J968" s="6">
        <f t="shared" si="31"/>
        <v>16887655243524.369</v>
      </c>
    </row>
    <row r="969" spans="1:10" x14ac:dyDescent="0.25">
      <c r="A969">
        <f t="shared" si="32"/>
        <v>967</v>
      </c>
      <c r="B969" s="22">
        <v>0</v>
      </c>
      <c r="J969" s="6">
        <f t="shared" si="31"/>
        <v>16272920094200.813</v>
      </c>
    </row>
    <row r="970" spans="1:10" x14ac:dyDescent="0.25">
      <c r="A970">
        <f t="shared" si="32"/>
        <v>968</v>
      </c>
      <c r="B970" s="22">
        <v>0</v>
      </c>
      <c r="J970" s="6">
        <f t="shared" si="31"/>
        <v>16272920094200.813</v>
      </c>
    </row>
    <row r="971" spans="1:10" x14ac:dyDescent="0.25">
      <c r="A971">
        <f t="shared" si="32"/>
        <v>969</v>
      </c>
      <c r="B971" s="22">
        <v>17087110</v>
      </c>
      <c r="J971" s="6">
        <f t="shared" si="31"/>
        <v>170384444013437.47</v>
      </c>
    </row>
    <row r="972" spans="1:10" x14ac:dyDescent="0.25">
      <c r="A972">
        <f t="shared" si="32"/>
        <v>970</v>
      </c>
      <c r="B972" s="22">
        <v>3000000</v>
      </c>
      <c r="J972" s="6">
        <f t="shared" si="31"/>
        <v>1069095532961.9576</v>
      </c>
    </row>
    <row r="973" spans="1:10" x14ac:dyDescent="0.25">
      <c r="A973">
        <f t="shared" si="32"/>
        <v>971</v>
      </c>
      <c r="B973" s="22">
        <v>8143430</v>
      </c>
      <c r="J973" s="6">
        <f t="shared" si="31"/>
        <v>16887655243524.369</v>
      </c>
    </row>
    <row r="974" spans="1:10" x14ac:dyDescent="0.25">
      <c r="A974">
        <f t="shared" si="32"/>
        <v>972</v>
      </c>
      <c r="B974" s="22">
        <v>11143430</v>
      </c>
      <c r="J974" s="6">
        <f t="shared" si="31"/>
        <v>50544410682285.516</v>
      </c>
    </row>
    <row r="975" spans="1:10" x14ac:dyDescent="0.25">
      <c r="A975">
        <f t="shared" si="32"/>
        <v>973</v>
      </c>
      <c r="B975" s="22">
        <v>0</v>
      </c>
      <c r="J975" s="6">
        <f t="shared" si="31"/>
        <v>16272920094200.813</v>
      </c>
    </row>
    <row r="976" spans="1:10" x14ac:dyDescent="0.25">
      <c r="A976">
        <f t="shared" si="32"/>
        <v>974</v>
      </c>
      <c r="B976" s="22">
        <v>8943680</v>
      </c>
      <c r="J976" s="6">
        <f t="shared" si="31"/>
        <v>24105244819313.906</v>
      </c>
    </row>
    <row r="977" spans="1:10" x14ac:dyDescent="0.25">
      <c r="A977">
        <f t="shared" si="32"/>
        <v>975</v>
      </c>
      <c r="B977" s="22">
        <v>8143430</v>
      </c>
      <c r="J977" s="6">
        <f t="shared" si="31"/>
        <v>16887655243524.369</v>
      </c>
    </row>
    <row r="978" spans="1:10" x14ac:dyDescent="0.25">
      <c r="A978">
        <f t="shared" si="32"/>
        <v>976</v>
      </c>
      <c r="B978" s="22">
        <v>8943680</v>
      </c>
      <c r="J978" s="6">
        <f t="shared" si="31"/>
        <v>24105244819313.906</v>
      </c>
    </row>
    <row r="979" spans="1:10" x14ac:dyDescent="0.25">
      <c r="A979">
        <f t="shared" si="32"/>
        <v>977</v>
      </c>
      <c r="B979" s="22">
        <v>0</v>
      </c>
      <c r="J979" s="6">
        <f t="shared" si="31"/>
        <v>16272920094200.813</v>
      </c>
    </row>
    <row r="980" spans="1:10" x14ac:dyDescent="0.25">
      <c r="A980">
        <f t="shared" si="32"/>
        <v>978</v>
      </c>
      <c r="B980" s="22">
        <v>8143430</v>
      </c>
      <c r="J980" s="6">
        <f t="shared" si="31"/>
        <v>16887655243524.369</v>
      </c>
    </row>
    <row r="981" spans="1:10" x14ac:dyDescent="0.25">
      <c r="A981">
        <f t="shared" si="32"/>
        <v>979</v>
      </c>
      <c r="B981" s="22">
        <v>0</v>
      </c>
      <c r="J981" s="6">
        <f t="shared" si="31"/>
        <v>16272920094200.813</v>
      </c>
    </row>
    <row r="982" spans="1:10" x14ac:dyDescent="0.25">
      <c r="A982">
        <f t="shared" si="32"/>
        <v>980</v>
      </c>
      <c r="B982" s="22">
        <v>8943680</v>
      </c>
      <c r="J982" s="6">
        <f t="shared" si="31"/>
        <v>24105244819313.906</v>
      </c>
    </row>
    <row r="983" spans="1:10" x14ac:dyDescent="0.25">
      <c r="A983">
        <f t="shared" si="32"/>
        <v>981</v>
      </c>
      <c r="B983" s="22">
        <v>0</v>
      </c>
      <c r="J983" s="6">
        <f t="shared" si="31"/>
        <v>16272920094200.813</v>
      </c>
    </row>
    <row r="984" spans="1:10" x14ac:dyDescent="0.25">
      <c r="A984">
        <f t="shared" si="32"/>
        <v>982</v>
      </c>
      <c r="B984" s="22">
        <v>8943680</v>
      </c>
      <c r="J984" s="6">
        <f t="shared" si="31"/>
        <v>24105244819313.906</v>
      </c>
    </row>
    <row r="985" spans="1:10" x14ac:dyDescent="0.25">
      <c r="A985">
        <f t="shared" si="32"/>
        <v>983</v>
      </c>
      <c r="B985" s="22">
        <v>0</v>
      </c>
      <c r="J985" s="6">
        <f t="shared" si="31"/>
        <v>16272920094200.813</v>
      </c>
    </row>
    <row r="986" spans="1:10" x14ac:dyDescent="0.25">
      <c r="A986">
        <f t="shared" si="32"/>
        <v>984</v>
      </c>
      <c r="B986" s="22">
        <v>0</v>
      </c>
      <c r="J986" s="6">
        <f t="shared" si="31"/>
        <v>16272920094200.813</v>
      </c>
    </row>
    <row r="987" spans="1:10" x14ac:dyDescent="0.25">
      <c r="A987">
        <f t="shared" si="32"/>
        <v>985</v>
      </c>
      <c r="B987" s="22">
        <v>0</v>
      </c>
      <c r="J987" s="6">
        <f t="shared" si="31"/>
        <v>16272920094200.813</v>
      </c>
    </row>
    <row r="988" spans="1:10" x14ac:dyDescent="0.25">
      <c r="A988">
        <f t="shared" si="32"/>
        <v>986</v>
      </c>
      <c r="B988" s="22">
        <v>0</v>
      </c>
      <c r="J988" s="6">
        <f t="shared" si="31"/>
        <v>16272920094200.813</v>
      </c>
    </row>
    <row r="989" spans="1:10" x14ac:dyDescent="0.25">
      <c r="A989">
        <f t="shared" si="32"/>
        <v>987</v>
      </c>
      <c r="B989" s="22">
        <v>0</v>
      </c>
      <c r="J989" s="6">
        <f t="shared" si="31"/>
        <v>16272920094200.813</v>
      </c>
    </row>
    <row r="990" spans="1:10" x14ac:dyDescent="0.25">
      <c r="A990">
        <f t="shared" si="32"/>
        <v>988</v>
      </c>
      <c r="B990" s="22">
        <v>11393430</v>
      </c>
      <c r="J990" s="6">
        <f t="shared" si="31"/>
        <v>54161640302182.273</v>
      </c>
    </row>
    <row r="991" spans="1:10" x14ac:dyDescent="0.25">
      <c r="A991">
        <f t="shared" si="32"/>
        <v>989</v>
      </c>
      <c r="B991" s="22">
        <v>8143430</v>
      </c>
      <c r="J991" s="6">
        <f t="shared" si="31"/>
        <v>16887655243524.369</v>
      </c>
    </row>
    <row r="992" spans="1:10" x14ac:dyDescent="0.25">
      <c r="A992">
        <f t="shared" si="32"/>
        <v>990</v>
      </c>
      <c r="B992" s="22">
        <v>0</v>
      </c>
      <c r="J992" s="6">
        <f t="shared" si="31"/>
        <v>16272920094200.813</v>
      </c>
    </row>
    <row r="993" spans="1:10" x14ac:dyDescent="0.25">
      <c r="A993">
        <f t="shared" si="32"/>
        <v>991</v>
      </c>
      <c r="B993" s="22">
        <v>0</v>
      </c>
      <c r="J993" s="6">
        <f t="shared" si="31"/>
        <v>16272920094200.813</v>
      </c>
    </row>
    <row r="994" spans="1:10" x14ac:dyDescent="0.25">
      <c r="A994">
        <f t="shared" si="32"/>
        <v>992</v>
      </c>
      <c r="B994" s="22">
        <v>0</v>
      </c>
      <c r="J994" s="6">
        <f t="shared" si="31"/>
        <v>16272920094200.813</v>
      </c>
    </row>
    <row r="995" spans="1:10" x14ac:dyDescent="0.25">
      <c r="A995">
        <f t="shared" si="32"/>
        <v>993</v>
      </c>
      <c r="B995" s="22">
        <v>0</v>
      </c>
      <c r="J995" s="6">
        <f t="shared" si="31"/>
        <v>16272920094200.813</v>
      </c>
    </row>
    <row r="996" spans="1:10" x14ac:dyDescent="0.25">
      <c r="A996">
        <f t="shared" si="32"/>
        <v>994</v>
      </c>
      <c r="B996" s="22">
        <v>8143430</v>
      </c>
      <c r="J996" s="6">
        <f t="shared" si="31"/>
        <v>16887655243524.369</v>
      </c>
    </row>
    <row r="997" spans="1:10" x14ac:dyDescent="0.25">
      <c r="A997">
        <f t="shared" si="32"/>
        <v>995</v>
      </c>
      <c r="B997" s="22">
        <v>0</v>
      </c>
      <c r="J997" s="6">
        <f t="shared" si="31"/>
        <v>16272920094200.813</v>
      </c>
    </row>
    <row r="998" spans="1:10" x14ac:dyDescent="0.25">
      <c r="A998">
        <f t="shared" si="32"/>
        <v>996</v>
      </c>
      <c r="B998" s="22">
        <v>0</v>
      </c>
      <c r="J998" s="6">
        <f t="shared" si="31"/>
        <v>16272920094200.813</v>
      </c>
    </row>
    <row r="999" spans="1:10" x14ac:dyDescent="0.25">
      <c r="A999">
        <f t="shared" si="32"/>
        <v>997</v>
      </c>
      <c r="B999" s="22">
        <v>62478473.934246585</v>
      </c>
      <c r="J999" s="6">
        <f t="shared" si="31"/>
        <v>3415759951260384.5</v>
      </c>
    </row>
    <row r="1000" spans="1:10" x14ac:dyDescent="0.25">
      <c r="A1000">
        <f t="shared" si="32"/>
        <v>998</v>
      </c>
      <c r="B1000" s="22">
        <v>8143430</v>
      </c>
      <c r="J1000" s="6">
        <f t="shared" si="31"/>
        <v>16887655243524.369</v>
      </c>
    </row>
    <row r="1001" spans="1:10" x14ac:dyDescent="0.25">
      <c r="A1001">
        <f t="shared" si="32"/>
        <v>999</v>
      </c>
      <c r="B1001" s="22">
        <v>0</v>
      </c>
      <c r="J1001" s="6">
        <f t="shared" si="31"/>
        <v>16272920094200.813</v>
      </c>
    </row>
    <row r="1002" spans="1:10" x14ac:dyDescent="0.25">
      <c r="A1002">
        <f t="shared" si="32"/>
        <v>1000</v>
      </c>
      <c r="B1002" s="22">
        <v>0</v>
      </c>
      <c r="J1002" s="6">
        <f t="shared" si="31"/>
        <v>16272920094200.813</v>
      </c>
    </row>
    <row r="1003" spans="1:10" x14ac:dyDescent="0.25">
      <c r="A1003">
        <f t="shared" si="32"/>
        <v>1001</v>
      </c>
      <c r="B1003" s="22">
        <v>8143430</v>
      </c>
      <c r="J1003" s="6">
        <f t="shared" si="31"/>
        <v>16887655243524.369</v>
      </c>
    </row>
    <row r="1004" spans="1:10" x14ac:dyDescent="0.25">
      <c r="A1004">
        <f t="shared" si="32"/>
        <v>1002</v>
      </c>
      <c r="B1004" s="22">
        <v>0</v>
      </c>
      <c r="J1004" s="6">
        <f t="shared" si="31"/>
        <v>16272920094200.813</v>
      </c>
    </row>
    <row r="1005" spans="1:10" x14ac:dyDescent="0.25">
      <c r="A1005">
        <f t="shared" si="32"/>
        <v>1003</v>
      </c>
      <c r="B1005" s="22">
        <v>0</v>
      </c>
      <c r="J1005" s="6">
        <f t="shared" si="31"/>
        <v>16272920094200.813</v>
      </c>
    </row>
    <row r="1006" spans="1:10" x14ac:dyDescent="0.25">
      <c r="A1006">
        <f t="shared" si="32"/>
        <v>1004</v>
      </c>
      <c r="B1006" s="22">
        <v>8943680</v>
      </c>
      <c r="J1006" s="6">
        <f t="shared" si="31"/>
        <v>24105244819313.906</v>
      </c>
    </row>
    <row r="1007" spans="1:10" x14ac:dyDescent="0.25">
      <c r="A1007">
        <f t="shared" si="32"/>
        <v>1005</v>
      </c>
      <c r="B1007" s="22">
        <v>17087110</v>
      </c>
      <c r="J1007" s="6">
        <f t="shared" si="31"/>
        <v>170384444013437.47</v>
      </c>
    </row>
    <row r="1008" spans="1:10" x14ac:dyDescent="0.25">
      <c r="A1008">
        <f t="shared" si="32"/>
        <v>1006</v>
      </c>
      <c r="B1008" s="22">
        <v>17087110</v>
      </c>
      <c r="J1008" s="6">
        <f t="shared" si="31"/>
        <v>170384444013437.47</v>
      </c>
    </row>
    <row r="1009" spans="1:10" x14ac:dyDescent="0.25">
      <c r="A1009">
        <f t="shared" si="32"/>
        <v>1007</v>
      </c>
      <c r="B1009" s="22">
        <v>8143430</v>
      </c>
      <c r="J1009" s="6">
        <f t="shared" si="31"/>
        <v>16887655243524.369</v>
      </c>
    </row>
    <row r="1010" spans="1:10" x14ac:dyDescent="0.25">
      <c r="A1010">
        <f t="shared" si="32"/>
        <v>1008</v>
      </c>
      <c r="B1010" s="22">
        <v>0</v>
      </c>
      <c r="J1010" s="6">
        <f t="shared" si="31"/>
        <v>16272920094200.813</v>
      </c>
    </row>
    <row r="1011" spans="1:10" x14ac:dyDescent="0.25">
      <c r="A1011">
        <f t="shared" si="32"/>
        <v>1009</v>
      </c>
      <c r="B1011" s="22">
        <v>0</v>
      </c>
      <c r="J1011" s="6">
        <f t="shared" si="31"/>
        <v>16272920094200.813</v>
      </c>
    </row>
    <row r="1012" spans="1:10" x14ac:dyDescent="0.25">
      <c r="A1012">
        <f t="shared" si="32"/>
        <v>1010</v>
      </c>
      <c r="B1012" s="22">
        <v>0</v>
      </c>
      <c r="J1012" s="6">
        <f t="shared" si="31"/>
        <v>16272920094200.813</v>
      </c>
    </row>
    <row r="1013" spans="1:10" x14ac:dyDescent="0.25">
      <c r="A1013">
        <f t="shared" si="32"/>
        <v>1011</v>
      </c>
      <c r="B1013" s="22">
        <v>8943680</v>
      </c>
      <c r="J1013" s="6">
        <f t="shared" si="31"/>
        <v>24105244819313.906</v>
      </c>
    </row>
    <row r="1014" spans="1:10" x14ac:dyDescent="0.25">
      <c r="A1014">
        <f t="shared" si="32"/>
        <v>1012</v>
      </c>
      <c r="B1014" s="22">
        <v>8143430</v>
      </c>
      <c r="J1014" s="6">
        <f t="shared" si="31"/>
        <v>16887655243524.369</v>
      </c>
    </row>
    <row r="1015" spans="1:10" x14ac:dyDescent="0.25">
      <c r="A1015">
        <f t="shared" si="32"/>
        <v>1013</v>
      </c>
      <c r="B1015" s="22">
        <v>0</v>
      </c>
      <c r="J1015" s="6">
        <f t="shared" si="31"/>
        <v>16272920094200.813</v>
      </c>
    </row>
    <row r="1016" spans="1:10" x14ac:dyDescent="0.25">
      <c r="A1016">
        <f t="shared" si="32"/>
        <v>1014</v>
      </c>
      <c r="B1016" s="22">
        <v>0</v>
      </c>
      <c r="J1016" s="6">
        <f t="shared" si="31"/>
        <v>16272920094200.813</v>
      </c>
    </row>
    <row r="1017" spans="1:10" x14ac:dyDescent="0.25">
      <c r="A1017">
        <f t="shared" si="32"/>
        <v>1015</v>
      </c>
      <c r="B1017" s="22">
        <v>0</v>
      </c>
      <c r="J1017" s="6">
        <f t="shared" si="31"/>
        <v>16272920094200.813</v>
      </c>
    </row>
    <row r="1018" spans="1:10" x14ac:dyDescent="0.25">
      <c r="A1018">
        <f t="shared" si="32"/>
        <v>1016</v>
      </c>
      <c r="B1018" s="22">
        <v>0</v>
      </c>
      <c r="J1018" s="6">
        <f t="shared" si="31"/>
        <v>16272920094200.813</v>
      </c>
    </row>
    <row r="1019" spans="1:10" x14ac:dyDescent="0.25">
      <c r="A1019">
        <f t="shared" si="32"/>
        <v>1017</v>
      </c>
      <c r="B1019" s="22">
        <v>3250000</v>
      </c>
      <c r="J1019" s="6">
        <f t="shared" si="31"/>
        <v>614610152858.7196</v>
      </c>
    </row>
    <row r="1020" spans="1:10" x14ac:dyDescent="0.25">
      <c r="A1020">
        <f t="shared" si="32"/>
        <v>1018</v>
      </c>
      <c r="B1020" s="22">
        <v>0</v>
      </c>
      <c r="J1020" s="6">
        <f t="shared" si="31"/>
        <v>16272920094200.813</v>
      </c>
    </row>
    <row r="1021" spans="1:10" x14ac:dyDescent="0.25">
      <c r="A1021">
        <f t="shared" si="32"/>
        <v>1019</v>
      </c>
      <c r="B1021" s="22">
        <v>0</v>
      </c>
      <c r="J1021" s="6">
        <f t="shared" si="31"/>
        <v>16272920094200.813</v>
      </c>
    </row>
    <row r="1022" spans="1:10" x14ac:dyDescent="0.25">
      <c r="A1022">
        <f t="shared" si="32"/>
        <v>1020</v>
      </c>
      <c r="B1022" s="22">
        <v>11393430</v>
      </c>
      <c r="J1022" s="6">
        <f t="shared" si="31"/>
        <v>54161640302182.273</v>
      </c>
    </row>
    <row r="1023" spans="1:10" x14ac:dyDescent="0.25">
      <c r="A1023">
        <f t="shared" si="32"/>
        <v>1021</v>
      </c>
      <c r="B1023" s="22">
        <v>0</v>
      </c>
      <c r="J1023" s="6">
        <f t="shared" si="31"/>
        <v>16272920094200.813</v>
      </c>
    </row>
    <row r="1024" spans="1:10" x14ac:dyDescent="0.25">
      <c r="A1024">
        <f t="shared" si="32"/>
        <v>1022</v>
      </c>
      <c r="B1024" s="22">
        <v>0</v>
      </c>
      <c r="J1024" s="6">
        <f t="shared" si="31"/>
        <v>16272920094200.813</v>
      </c>
    </row>
    <row r="1025" spans="1:10" x14ac:dyDescent="0.25">
      <c r="A1025">
        <f t="shared" si="32"/>
        <v>1023</v>
      </c>
      <c r="B1025" s="22">
        <v>0</v>
      </c>
      <c r="J1025" s="6">
        <f t="shared" si="31"/>
        <v>16272920094200.813</v>
      </c>
    </row>
    <row r="1026" spans="1:10" x14ac:dyDescent="0.25">
      <c r="A1026">
        <f t="shared" si="32"/>
        <v>1024</v>
      </c>
      <c r="B1026" s="22">
        <v>8143430</v>
      </c>
      <c r="J1026" s="6">
        <f t="shared" si="31"/>
        <v>16887655243524.369</v>
      </c>
    </row>
    <row r="1027" spans="1:10" x14ac:dyDescent="0.25">
      <c r="A1027">
        <f t="shared" si="32"/>
        <v>1025</v>
      </c>
      <c r="B1027" s="22">
        <v>0</v>
      </c>
      <c r="J1027" s="6">
        <f t="shared" ref="J1027:J1090" si="33">(B1027-$I$6)^2</f>
        <v>16272920094200.813</v>
      </c>
    </row>
    <row r="1028" spans="1:10" x14ac:dyDescent="0.25">
      <c r="A1028">
        <f t="shared" ref="A1028:A1091" si="34">A1027+1</f>
        <v>1026</v>
      </c>
      <c r="B1028" s="22">
        <v>0</v>
      </c>
      <c r="J1028" s="6">
        <f t="shared" si="33"/>
        <v>16272920094200.813</v>
      </c>
    </row>
    <row r="1029" spans="1:10" x14ac:dyDescent="0.25">
      <c r="A1029">
        <f t="shared" si="34"/>
        <v>1027</v>
      </c>
      <c r="B1029" s="22">
        <v>0</v>
      </c>
      <c r="J1029" s="6">
        <f t="shared" si="33"/>
        <v>16272920094200.813</v>
      </c>
    </row>
    <row r="1030" spans="1:10" x14ac:dyDescent="0.25">
      <c r="A1030">
        <f t="shared" si="34"/>
        <v>1028</v>
      </c>
      <c r="B1030" s="22">
        <v>0</v>
      </c>
      <c r="J1030" s="6">
        <f t="shared" si="33"/>
        <v>16272920094200.813</v>
      </c>
    </row>
    <row r="1031" spans="1:10" x14ac:dyDescent="0.25">
      <c r="A1031">
        <f t="shared" si="34"/>
        <v>1029</v>
      </c>
      <c r="B1031" s="22">
        <v>0</v>
      </c>
      <c r="J1031" s="6">
        <f t="shared" si="33"/>
        <v>16272920094200.813</v>
      </c>
    </row>
    <row r="1032" spans="1:10" x14ac:dyDescent="0.25">
      <c r="A1032">
        <f t="shared" si="34"/>
        <v>1030</v>
      </c>
      <c r="B1032" s="22">
        <v>0</v>
      </c>
      <c r="J1032" s="6">
        <f t="shared" si="33"/>
        <v>16272920094200.813</v>
      </c>
    </row>
    <row r="1033" spans="1:10" x14ac:dyDescent="0.25">
      <c r="A1033">
        <f t="shared" si="34"/>
        <v>1031</v>
      </c>
      <c r="B1033" s="22">
        <v>3250000</v>
      </c>
      <c r="J1033" s="6">
        <f t="shared" si="33"/>
        <v>614610152858.7196</v>
      </c>
    </row>
    <row r="1034" spans="1:10" x14ac:dyDescent="0.25">
      <c r="A1034">
        <f t="shared" si="34"/>
        <v>1032</v>
      </c>
      <c r="B1034" s="22">
        <v>0</v>
      </c>
      <c r="J1034" s="6">
        <f t="shared" si="33"/>
        <v>16272920094200.813</v>
      </c>
    </row>
    <row r="1035" spans="1:10" x14ac:dyDescent="0.25">
      <c r="A1035">
        <f t="shared" si="34"/>
        <v>1033</v>
      </c>
      <c r="B1035" s="22">
        <v>0</v>
      </c>
      <c r="J1035" s="6">
        <f t="shared" si="33"/>
        <v>16272920094200.813</v>
      </c>
    </row>
    <row r="1036" spans="1:10" x14ac:dyDescent="0.25">
      <c r="A1036">
        <f t="shared" si="34"/>
        <v>1034</v>
      </c>
      <c r="B1036" s="22">
        <v>8943680</v>
      </c>
      <c r="J1036" s="6">
        <f t="shared" si="33"/>
        <v>24105244819313.906</v>
      </c>
    </row>
    <row r="1037" spans="1:10" x14ac:dyDescent="0.25">
      <c r="A1037">
        <f t="shared" si="34"/>
        <v>1035</v>
      </c>
      <c r="B1037" s="22">
        <v>0</v>
      </c>
      <c r="J1037" s="6">
        <f t="shared" si="33"/>
        <v>16272920094200.813</v>
      </c>
    </row>
    <row r="1038" spans="1:10" x14ac:dyDescent="0.25">
      <c r="A1038">
        <f t="shared" si="34"/>
        <v>1036</v>
      </c>
      <c r="B1038" s="22">
        <v>17087110</v>
      </c>
      <c r="J1038" s="6">
        <f t="shared" si="33"/>
        <v>170384444013437.47</v>
      </c>
    </row>
    <row r="1039" spans="1:10" x14ac:dyDescent="0.25">
      <c r="A1039">
        <f t="shared" si="34"/>
        <v>1037</v>
      </c>
      <c r="B1039" s="22">
        <v>0</v>
      </c>
      <c r="J1039" s="6">
        <f t="shared" si="33"/>
        <v>16272920094200.813</v>
      </c>
    </row>
    <row r="1040" spans="1:10" x14ac:dyDescent="0.25">
      <c r="A1040">
        <f t="shared" si="34"/>
        <v>1038</v>
      </c>
      <c r="B1040" s="22">
        <v>0</v>
      </c>
      <c r="J1040" s="6">
        <f t="shared" si="33"/>
        <v>16272920094200.813</v>
      </c>
    </row>
    <row r="1041" spans="1:10" x14ac:dyDescent="0.25">
      <c r="A1041">
        <f t="shared" si="34"/>
        <v>1039</v>
      </c>
      <c r="B1041" s="22">
        <v>0</v>
      </c>
      <c r="J1041" s="6">
        <f t="shared" si="33"/>
        <v>16272920094200.813</v>
      </c>
    </row>
    <row r="1042" spans="1:10" x14ac:dyDescent="0.25">
      <c r="A1042">
        <f t="shared" si="34"/>
        <v>1040</v>
      </c>
      <c r="B1042" s="22">
        <v>8943680</v>
      </c>
      <c r="J1042" s="6">
        <f t="shared" si="33"/>
        <v>24105244819313.906</v>
      </c>
    </row>
    <row r="1043" spans="1:10" x14ac:dyDescent="0.25">
      <c r="A1043">
        <f t="shared" si="34"/>
        <v>1041</v>
      </c>
      <c r="B1043" s="22">
        <v>0</v>
      </c>
      <c r="J1043" s="6">
        <f t="shared" si="33"/>
        <v>16272920094200.813</v>
      </c>
    </row>
    <row r="1044" spans="1:10" x14ac:dyDescent="0.25">
      <c r="A1044">
        <f t="shared" si="34"/>
        <v>1042</v>
      </c>
      <c r="B1044" s="22">
        <v>0</v>
      </c>
      <c r="J1044" s="6">
        <f t="shared" si="33"/>
        <v>16272920094200.813</v>
      </c>
    </row>
    <row r="1045" spans="1:10" x14ac:dyDescent="0.25">
      <c r="A1045">
        <f t="shared" si="34"/>
        <v>1043</v>
      </c>
      <c r="B1045" s="22">
        <v>8943680</v>
      </c>
      <c r="J1045" s="6">
        <f t="shared" si="33"/>
        <v>24105244819313.906</v>
      </c>
    </row>
    <row r="1046" spans="1:10" x14ac:dyDescent="0.25">
      <c r="A1046">
        <f t="shared" si="34"/>
        <v>1044</v>
      </c>
      <c r="B1046" s="22">
        <v>0</v>
      </c>
      <c r="J1046" s="6">
        <f t="shared" si="33"/>
        <v>16272920094200.813</v>
      </c>
    </row>
    <row r="1047" spans="1:10" x14ac:dyDescent="0.25">
      <c r="A1047">
        <f t="shared" si="34"/>
        <v>1045</v>
      </c>
      <c r="B1047" s="22">
        <v>8943680</v>
      </c>
      <c r="J1047" s="6">
        <f t="shared" si="33"/>
        <v>24105244819313.906</v>
      </c>
    </row>
    <row r="1048" spans="1:10" x14ac:dyDescent="0.25">
      <c r="A1048">
        <f t="shared" si="34"/>
        <v>1046</v>
      </c>
      <c r="B1048" s="22">
        <v>285171.25</v>
      </c>
      <c r="J1048" s="6">
        <f t="shared" si="33"/>
        <v>14053497767724.313</v>
      </c>
    </row>
    <row r="1049" spans="1:10" x14ac:dyDescent="0.25">
      <c r="A1049">
        <f t="shared" si="34"/>
        <v>1047</v>
      </c>
      <c r="B1049" s="22">
        <v>0</v>
      </c>
      <c r="J1049" s="6">
        <f t="shared" si="33"/>
        <v>16272920094200.813</v>
      </c>
    </row>
    <row r="1050" spans="1:10" x14ac:dyDescent="0.25">
      <c r="A1050">
        <f t="shared" si="34"/>
        <v>1048</v>
      </c>
      <c r="B1050" s="22">
        <v>0</v>
      </c>
      <c r="J1050" s="6">
        <f t="shared" si="33"/>
        <v>16272920094200.813</v>
      </c>
    </row>
    <row r="1051" spans="1:10" x14ac:dyDescent="0.25">
      <c r="A1051">
        <f t="shared" si="34"/>
        <v>1049</v>
      </c>
      <c r="B1051" s="22">
        <v>8943680</v>
      </c>
      <c r="J1051" s="6">
        <f t="shared" si="33"/>
        <v>24105244819313.906</v>
      </c>
    </row>
    <row r="1052" spans="1:10" x14ac:dyDescent="0.25">
      <c r="A1052">
        <f t="shared" si="34"/>
        <v>1050</v>
      </c>
      <c r="B1052" s="22">
        <v>8143430</v>
      </c>
      <c r="J1052" s="6">
        <f t="shared" si="33"/>
        <v>16887655243524.369</v>
      </c>
    </row>
    <row r="1053" spans="1:10" x14ac:dyDescent="0.25">
      <c r="A1053">
        <f t="shared" si="34"/>
        <v>1051</v>
      </c>
      <c r="B1053" s="22">
        <v>0</v>
      </c>
      <c r="J1053" s="6">
        <f t="shared" si="33"/>
        <v>16272920094200.813</v>
      </c>
    </row>
    <row r="1054" spans="1:10" x14ac:dyDescent="0.25">
      <c r="A1054">
        <f t="shared" si="34"/>
        <v>1052</v>
      </c>
      <c r="B1054" s="22">
        <v>0</v>
      </c>
      <c r="J1054" s="6">
        <f t="shared" si="33"/>
        <v>16272920094200.813</v>
      </c>
    </row>
    <row r="1055" spans="1:10" x14ac:dyDescent="0.25">
      <c r="A1055">
        <f t="shared" si="34"/>
        <v>1053</v>
      </c>
      <c r="B1055" s="22">
        <v>8943680</v>
      </c>
      <c r="J1055" s="6">
        <f t="shared" si="33"/>
        <v>24105244819313.906</v>
      </c>
    </row>
    <row r="1056" spans="1:10" x14ac:dyDescent="0.25">
      <c r="A1056">
        <f t="shared" si="34"/>
        <v>1054</v>
      </c>
      <c r="B1056" s="22">
        <v>0</v>
      </c>
      <c r="J1056" s="6">
        <f t="shared" si="33"/>
        <v>16272920094200.813</v>
      </c>
    </row>
    <row r="1057" spans="1:10" x14ac:dyDescent="0.25">
      <c r="A1057">
        <f t="shared" si="34"/>
        <v>1055</v>
      </c>
      <c r="B1057" s="22">
        <v>8943680</v>
      </c>
      <c r="J1057" s="6">
        <f t="shared" si="33"/>
        <v>24105244819313.906</v>
      </c>
    </row>
    <row r="1058" spans="1:10" x14ac:dyDescent="0.25">
      <c r="A1058">
        <f t="shared" si="34"/>
        <v>1056</v>
      </c>
      <c r="B1058" s="22">
        <v>0</v>
      </c>
      <c r="J1058" s="6">
        <f t="shared" si="33"/>
        <v>16272920094200.813</v>
      </c>
    </row>
    <row r="1059" spans="1:10" x14ac:dyDescent="0.25">
      <c r="A1059">
        <f t="shared" si="34"/>
        <v>1057</v>
      </c>
      <c r="B1059" s="22">
        <v>0</v>
      </c>
      <c r="J1059" s="6">
        <f t="shared" si="33"/>
        <v>16272920094200.813</v>
      </c>
    </row>
    <row r="1060" spans="1:10" x14ac:dyDescent="0.25">
      <c r="A1060">
        <f t="shared" si="34"/>
        <v>1058</v>
      </c>
      <c r="B1060" s="22">
        <v>0</v>
      </c>
      <c r="J1060" s="6">
        <f t="shared" si="33"/>
        <v>16272920094200.813</v>
      </c>
    </row>
    <row r="1061" spans="1:10" x14ac:dyDescent="0.25">
      <c r="A1061">
        <f t="shared" si="34"/>
        <v>1059</v>
      </c>
      <c r="B1061" s="22">
        <v>0</v>
      </c>
      <c r="J1061" s="6">
        <f t="shared" si="33"/>
        <v>16272920094200.813</v>
      </c>
    </row>
    <row r="1062" spans="1:10" x14ac:dyDescent="0.25">
      <c r="A1062">
        <f t="shared" si="34"/>
        <v>1060</v>
      </c>
      <c r="B1062" s="22">
        <v>0</v>
      </c>
      <c r="J1062" s="6">
        <f t="shared" si="33"/>
        <v>16272920094200.813</v>
      </c>
    </row>
    <row r="1063" spans="1:10" x14ac:dyDescent="0.25">
      <c r="A1063">
        <f t="shared" si="34"/>
        <v>1061</v>
      </c>
      <c r="B1063" s="22">
        <v>0</v>
      </c>
      <c r="J1063" s="6">
        <f t="shared" si="33"/>
        <v>16272920094200.813</v>
      </c>
    </row>
    <row r="1064" spans="1:10" x14ac:dyDescent="0.25">
      <c r="A1064">
        <f t="shared" si="34"/>
        <v>1062</v>
      </c>
      <c r="B1064" s="22">
        <v>0</v>
      </c>
      <c r="J1064" s="6">
        <f t="shared" si="33"/>
        <v>16272920094200.813</v>
      </c>
    </row>
    <row r="1065" spans="1:10" x14ac:dyDescent="0.25">
      <c r="A1065">
        <f t="shared" si="34"/>
        <v>1063</v>
      </c>
      <c r="B1065" s="22">
        <v>0</v>
      </c>
      <c r="J1065" s="6">
        <f t="shared" si="33"/>
        <v>16272920094200.813</v>
      </c>
    </row>
    <row r="1066" spans="1:10" x14ac:dyDescent="0.25">
      <c r="A1066">
        <f t="shared" si="34"/>
        <v>1064</v>
      </c>
      <c r="B1066" s="22">
        <v>0</v>
      </c>
      <c r="J1066" s="6">
        <f t="shared" si="33"/>
        <v>16272920094200.813</v>
      </c>
    </row>
    <row r="1067" spans="1:10" x14ac:dyDescent="0.25">
      <c r="A1067">
        <f t="shared" si="34"/>
        <v>1065</v>
      </c>
      <c r="B1067" s="22">
        <v>0</v>
      </c>
      <c r="J1067" s="6">
        <f t="shared" si="33"/>
        <v>16272920094200.813</v>
      </c>
    </row>
    <row r="1068" spans="1:10" x14ac:dyDescent="0.25">
      <c r="A1068">
        <f t="shared" si="34"/>
        <v>1066</v>
      </c>
      <c r="B1068" s="22">
        <v>0</v>
      </c>
      <c r="J1068" s="6">
        <f t="shared" si="33"/>
        <v>16272920094200.813</v>
      </c>
    </row>
    <row r="1069" spans="1:10" x14ac:dyDescent="0.25">
      <c r="A1069">
        <f t="shared" si="34"/>
        <v>1067</v>
      </c>
      <c r="B1069" s="22">
        <v>17087110</v>
      </c>
      <c r="J1069" s="6">
        <f t="shared" si="33"/>
        <v>170384444013437.47</v>
      </c>
    </row>
    <row r="1070" spans="1:10" x14ac:dyDescent="0.25">
      <c r="A1070">
        <f t="shared" si="34"/>
        <v>1068</v>
      </c>
      <c r="B1070" s="22">
        <v>0</v>
      </c>
      <c r="J1070" s="6">
        <f t="shared" si="33"/>
        <v>16272920094200.813</v>
      </c>
    </row>
    <row r="1071" spans="1:10" x14ac:dyDescent="0.25">
      <c r="A1071">
        <f t="shared" si="34"/>
        <v>1069</v>
      </c>
      <c r="B1071" s="22">
        <v>0</v>
      </c>
      <c r="J1071" s="6">
        <f t="shared" si="33"/>
        <v>16272920094200.813</v>
      </c>
    </row>
    <row r="1072" spans="1:10" x14ac:dyDescent="0.25">
      <c r="A1072">
        <f t="shared" si="34"/>
        <v>1070</v>
      </c>
      <c r="B1072" s="22">
        <v>0</v>
      </c>
      <c r="J1072" s="6">
        <f t="shared" si="33"/>
        <v>16272920094200.813</v>
      </c>
    </row>
    <row r="1073" spans="1:10" x14ac:dyDescent="0.25">
      <c r="A1073">
        <f t="shared" si="34"/>
        <v>1071</v>
      </c>
      <c r="B1073" s="22">
        <v>0</v>
      </c>
      <c r="J1073" s="6">
        <f t="shared" si="33"/>
        <v>16272920094200.813</v>
      </c>
    </row>
    <row r="1074" spans="1:10" x14ac:dyDescent="0.25">
      <c r="A1074">
        <f t="shared" si="34"/>
        <v>1072</v>
      </c>
      <c r="B1074" s="22">
        <v>0</v>
      </c>
      <c r="J1074" s="6">
        <f t="shared" si="33"/>
        <v>16272920094200.813</v>
      </c>
    </row>
    <row r="1075" spans="1:10" x14ac:dyDescent="0.25">
      <c r="A1075">
        <f t="shared" si="34"/>
        <v>1073</v>
      </c>
      <c r="B1075" s="22">
        <v>0</v>
      </c>
      <c r="J1075" s="6">
        <f t="shared" si="33"/>
        <v>16272920094200.813</v>
      </c>
    </row>
    <row r="1076" spans="1:10" x14ac:dyDescent="0.25">
      <c r="A1076">
        <f t="shared" si="34"/>
        <v>1074</v>
      </c>
      <c r="B1076" s="22">
        <v>54335043.934246585</v>
      </c>
      <c r="J1076" s="6">
        <f t="shared" si="33"/>
        <v>2530197962460137.5</v>
      </c>
    </row>
    <row r="1077" spans="1:10" x14ac:dyDescent="0.25">
      <c r="A1077">
        <f t="shared" si="34"/>
        <v>1075</v>
      </c>
      <c r="B1077" s="22">
        <v>8943680</v>
      </c>
      <c r="J1077" s="6">
        <f t="shared" si="33"/>
        <v>24105244819313.906</v>
      </c>
    </row>
    <row r="1078" spans="1:10" x14ac:dyDescent="0.25">
      <c r="A1078">
        <f t="shared" si="34"/>
        <v>1076</v>
      </c>
      <c r="B1078" s="22">
        <v>0</v>
      </c>
      <c r="J1078" s="6">
        <f t="shared" si="33"/>
        <v>16272920094200.813</v>
      </c>
    </row>
    <row r="1079" spans="1:10" x14ac:dyDescent="0.25">
      <c r="A1079">
        <f t="shared" si="34"/>
        <v>1077</v>
      </c>
      <c r="B1079" s="22">
        <v>8943680</v>
      </c>
      <c r="J1079" s="6">
        <f t="shared" si="33"/>
        <v>24105244819313.906</v>
      </c>
    </row>
    <row r="1080" spans="1:10" x14ac:dyDescent="0.25">
      <c r="A1080">
        <f t="shared" si="34"/>
        <v>1078</v>
      </c>
      <c r="B1080" s="22">
        <v>0</v>
      </c>
      <c r="J1080" s="6">
        <f t="shared" si="33"/>
        <v>16272920094200.813</v>
      </c>
    </row>
    <row r="1081" spans="1:10" x14ac:dyDescent="0.25">
      <c r="A1081">
        <f t="shared" si="34"/>
        <v>1079</v>
      </c>
      <c r="B1081" s="22">
        <v>0</v>
      </c>
      <c r="J1081" s="6">
        <f t="shared" si="33"/>
        <v>16272920094200.813</v>
      </c>
    </row>
    <row r="1082" spans="1:10" x14ac:dyDescent="0.25">
      <c r="A1082">
        <f t="shared" si="34"/>
        <v>1080</v>
      </c>
      <c r="B1082" s="22">
        <v>17087110</v>
      </c>
      <c r="J1082" s="6">
        <f t="shared" si="33"/>
        <v>170384444013437.47</v>
      </c>
    </row>
    <row r="1083" spans="1:10" x14ac:dyDescent="0.25">
      <c r="A1083">
        <f t="shared" si="34"/>
        <v>1081</v>
      </c>
      <c r="B1083" s="22">
        <v>8143430</v>
      </c>
      <c r="J1083" s="6">
        <f t="shared" si="33"/>
        <v>16887655243524.369</v>
      </c>
    </row>
    <row r="1084" spans="1:10" x14ac:dyDescent="0.25">
      <c r="A1084">
        <f t="shared" si="34"/>
        <v>1082</v>
      </c>
      <c r="B1084" s="22">
        <v>8143430</v>
      </c>
      <c r="J1084" s="6">
        <f t="shared" si="33"/>
        <v>16887655243524.369</v>
      </c>
    </row>
    <row r="1085" spans="1:10" x14ac:dyDescent="0.25">
      <c r="A1085">
        <f t="shared" si="34"/>
        <v>1083</v>
      </c>
      <c r="B1085" s="22">
        <v>8943680</v>
      </c>
      <c r="J1085" s="6">
        <f t="shared" si="33"/>
        <v>24105244819313.906</v>
      </c>
    </row>
    <row r="1086" spans="1:10" x14ac:dyDescent="0.25">
      <c r="A1086">
        <f t="shared" si="34"/>
        <v>1084</v>
      </c>
      <c r="B1086" s="22">
        <v>8943680</v>
      </c>
      <c r="J1086" s="6">
        <f t="shared" si="33"/>
        <v>24105244819313.906</v>
      </c>
    </row>
    <row r="1087" spans="1:10" x14ac:dyDescent="0.25">
      <c r="A1087">
        <f t="shared" si="34"/>
        <v>1085</v>
      </c>
      <c r="B1087" s="22">
        <v>8143430</v>
      </c>
      <c r="J1087" s="6">
        <f t="shared" si="33"/>
        <v>16887655243524.369</v>
      </c>
    </row>
    <row r="1088" spans="1:10" x14ac:dyDescent="0.25">
      <c r="A1088">
        <f t="shared" si="34"/>
        <v>1086</v>
      </c>
      <c r="B1088" s="22">
        <v>0</v>
      </c>
      <c r="J1088" s="6">
        <f t="shared" si="33"/>
        <v>16272920094200.813</v>
      </c>
    </row>
    <row r="1089" spans="1:10" x14ac:dyDescent="0.25">
      <c r="A1089">
        <f t="shared" si="34"/>
        <v>1087</v>
      </c>
      <c r="B1089" s="22">
        <v>0</v>
      </c>
      <c r="J1089" s="6">
        <f t="shared" si="33"/>
        <v>16272920094200.813</v>
      </c>
    </row>
    <row r="1090" spans="1:10" x14ac:dyDescent="0.25">
      <c r="A1090">
        <f t="shared" si="34"/>
        <v>1088</v>
      </c>
      <c r="B1090" s="22">
        <v>0</v>
      </c>
      <c r="J1090" s="6">
        <f t="shared" si="33"/>
        <v>16272920094200.813</v>
      </c>
    </row>
    <row r="1091" spans="1:10" x14ac:dyDescent="0.25">
      <c r="A1091">
        <f t="shared" si="34"/>
        <v>1089</v>
      </c>
      <c r="B1091" s="22">
        <v>0</v>
      </c>
      <c r="J1091" s="6">
        <f t="shared" ref="J1091:J1154" si="35">(B1091-$I$6)^2</f>
        <v>16272920094200.813</v>
      </c>
    </row>
    <row r="1092" spans="1:10" x14ac:dyDescent="0.25">
      <c r="A1092">
        <f t="shared" ref="A1092:A1155" si="36">A1091+1</f>
        <v>1090</v>
      </c>
      <c r="B1092" s="22">
        <v>0</v>
      </c>
      <c r="J1092" s="6">
        <f t="shared" si="35"/>
        <v>16272920094200.813</v>
      </c>
    </row>
    <row r="1093" spans="1:10" x14ac:dyDescent="0.25">
      <c r="A1093">
        <f t="shared" si="36"/>
        <v>1091</v>
      </c>
      <c r="B1093" s="22">
        <v>8767404.1000000015</v>
      </c>
      <c r="J1093" s="6">
        <f t="shared" si="35"/>
        <v>22405391182268.891</v>
      </c>
    </row>
    <row r="1094" spans="1:10" x14ac:dyDescent="0.25">
      <c r="A1094">
        <f t="shared" si="36"/>
        <v>1092</v>
      </c>
      <c r="B1094" s="22">
        <v>0</v>
      </c>
      <c r="J1094" s="6">
        <f t="shared" si="35"/>
        <v>16272920094200.813</v>
      </c>
    </row>
    <row r="1095" spans="1:10" x14ac:dyDescent="0.25">
      <c r="A1095">
        <f t="shared" si="36"/>
        <v>1093</v>
      </c>
      <c r="B1095" s="22">
        <v>8143430</v>
      </c>
      <c r="J1095" s="6">
        <f t="shared" si="35"/>
        <v>16887655243524.369</v>
      </c>
    </row>
    <row r="1096" spans="1:10" x14ac:dyDescent="0.25">
      <c r="A1096">
        <f t="shared" si="36"/>
        <v>1094</v>
      </c>
      <c r="B1096" s="22">
        <v>0</v>
      </c>
      <c r="J1096" s="6">
        <f t="shared" si="35"/>
        <v>16272920094200.813</v>
      </c>
    </row>
    <row r="1097" spans="1:10" x14ac:dyDescent="0.25">
      <c r="A1097">
        <f t="shared" si="36"/>
        <v>1095</v>
      </c>
      <c r="B1097" s="22">
        <v>0</v>
      </c>
      <c r="J1097" s="6">
        <f t="shared" si="35"/>
        <v>16272920094200.813</v>
      </c>
    </row>
    <row r="1098" spans="1:10" x14ac:dyDescent="0.25">
      <c r="A1098">
        <f t="shared" si="36"/>
        <v>1096</v>
      </c>
      <c r="B1098" s="22">
        <v>8143430</v>
      </c>
      <c r="J1098" s="6">
        <f t="shared" si="35"/>
        <v>16887655243524.369</v>
      </c>
    </row>
    <row r="1099" spans="1:10" x14ac:dyDescent="0.25">
      <c r="A1099">
        <f t="shared" si="36"/>
        <v>1097</v>
      </c>
      <c r="B1099" s="22">
        <v>8943680</v>
      </c>
      <c r="J1099" s="6">
        <f t="shared" si="35"/>
        <v>24105244819313.906</v>
      </c>
    </row>
    <row r="1100" spans="1:10" x14ac:dyDescent="0.25">
      <c r="A1100">
        <f t="shared" si="36"/>
        <v>1098</v>
      </c>
      <c r="B1100" s="22">
        <v>8143430</v>
      </c>
      <c r="J1100" s="6">
        <f t="shared" si="35"/>
        <v>16887655243524.369</v>
      </c>
    </row>
    <row r="1101" spans="1:10" x14ac:dyDescent="0.25">
      <c r="A1101">
        <f t="shared" si="36"/>
        <v>1099</v>
      </c>
      <c r="B1101" s="22">
        <v>0</v>
      </c>
      <c r="J1101" s="6">
        <f t="shared" si="35"/>
        <v>16272920094200.813</v>
      </c>
    </row>
    <row r="1102" spans="1:10" x14ac:dyDescent="0.25">
      <c r="A1102">
        <f t="shared" si="36"/>
        <v>1100</v>
      </c>
      <c r="B1102" s="22">
        <v>0</v>
      </c>
      <c r="J1102" s="6">
        <f t="shared" si="35"/>
        <v>16272920094200.813</v>
      </c>
    </row>
    <row r="1103" spans="1:10" x14ac:dyDescent="0.25">
      <c r="A1103">
        <f t="shared" si="36"/>
        <v>1101</v>
      </c>
      <c r="B1103" s="22">
        <v>0</v>
      </c>
      <c r="J1103" s="6">
        <f t="shared" si="35"/>
        <v>16272920094200.813</v>
      </c>
    </row>
    <row r="1104" spans="1:10" x14ac:dyDescent="0.25">
      <c r="A1104">
        <f t="shared" si="36"/>
        <v>1102</v>
      </c>
      <c r="B1104" s="22">
        <v>8143430</v>
      </c>
      <c r="J1104" s="6">
        <f t="shared" si="35"/>
        <v>16887655243524.369</v>
      </c>
    </row>
    <row r="1105" spans="1:10" x14ac:dyDescent="0.25">
      <c r="A1105">
        <f t="shared" si="36"/>
        <v>1103</v>
      </c>
      <c r="B1105" s="22">
        <v>0</v>
      </c>
      <c r="J1105" s="6">
        <f t="shared" si="35"/>
        <v>16272920094200.813</v>
      </c>
    </row>
    <row r="1106" spans="1:10" x14ac:dyDescent="0.25">
      <c r="A1106">
        <f t="shared" si="36"/>
        <v>1104</v>
      </c>
      <c r="B1106" s="22">
        <v>8143430</v>
      </c>
      <c r="J1106" s="6">
        <f t="shared" si="35"/>
        <v>16887655243524.369</v>
      </c>
    </row>
    <row r="1107" spans="1:10" x14ac:dyDescent="0.25">
      <c r="A1107">
        <f t="shared" si="36"/>
        <v>1105</v>
      </c>
      <c r="B1107" s="22">
        <v>0</v>
      </c>
      <c r="J1107" s="6">
        <f t="shared" si="35"/>
        <v>16272920094200.813</v>
      </c>
    </row>
    <row r="1108" spans="1:10" x14ac:dyDescent="0.25">
      <c r="A1108">
        <f t="shared" si="36"/>
        <v>1106</v>
      </c>
      <c r="B1108" s="22">
        <v>0</v>
      </c>
      <c r="J1108" s="6">
        <f t="shared" si="35"/>
        <v>16272920094200.813</v>
      </c>
    </row>
    <row r="1109" spans="1:10" x14ac:dyDescent="0.25">
      <c r="A1109">
        <f t="shared" si="36"/>
        <v>1107</v>
      </c>
      <c r="B1109" s="22">
        <v>8143430</v>
      </c>
      <c r="J1109" s="6">
        <f t="shared" si="35"/>
        <v>16887655243524.369</v>
      </c>
    </row>
    <row r="1110" spans="1:10" x14ac:dyDescent="0.25">
      <c r="A1110">
        <f t="shared" si="36"/>
        <v>1108</v>
      </c>
      <c r="B1110" s="22">
        <v>11890152.300000001</v>
      </c>
      <c r="J1110" s="6">
        <f t="shared" si="35"/>
        <v>61719588386192.563</v>
      </c>
    </row>
    <row r="1111" spans="1:10" x14ac:dyDescent="0.25">
      <c r="A1111">
        <f t="shared" si="36"/>
        <v>1109</v>
      </c>
      <c r="B1111" s="22">
        <v>0</v>
      </c>
      <c r="J1111" s="6">
        <f t="shared" si="35"/>
        <v>16272920094200.813</v>
      </c>
    </row>
    <row r="1112" spans="1:10" x14ac:dyDescent="0.25">
      <c r="A1112">
        <f t="shared" si="36"/>
        <v>1110</v>
      </c>
      <c r="B1112" s="22">
        <v>0</v>
      </c>
      <c r="J1112" s="6">
        <f t="shared" si="35"/>
        <v>16272920094200.813</v>
      </c>
    </row>
    <row r="1113" spans="1:10" x14ac:dyDescent="0.25">
      <c r="A1113">
        <f t="shared" si="36"/>
        <v>1111</v>
      </c>
      <c r="B1113" s="22">
        <v>8143430</v>
      </c>
      <c r="J1113" s="6">
        <f t="shared" si="35"/>
        <v>16887655243524.369</v>
      </c>
    </row>
    <row r="1114" spans="1:10" x14ac:dyDescent="0.25">
      <c r="A1114">
        <f t="shared" si="36"/>
        <v>1112</v>
      </c>
      <c r="B1114" s="22">
        <v>0</v>
      </c>
      <c r="J1114" s="6">
        <f t="shared" si="35"/>
        <v>16272920094200.813</v>
      </c>
    </row>
    <row r="1115" spans="1:10" x14ac:dyDescent="0.25">
      <c r="A1115">
        <f t="shared" si="36"/>
        <v>1113</v>
      </c>
      <c r="B1115" s="22">
        <v>0</v>
      </c>
      <c r="J1115" s="6">
        <f t="shared" si="35"/>
        <v>16272920094200.813</v>
      </c>
    </row>
    <row r="1116" spans="1:10" x14ac:dyDescent="0.25">
      <c r="A1116">
        <f t="shared" si="36"/>
        <v>1114</v>
      </c>
      <c r="B1116" s="22">
        <v>8943680</v>
      </c>
      <c r="J1116" s="6">
        <f t="shared" si="35"/>
        <v>24105244819313.906</v>
      </c>
    </row>
    <row r="1117" spans="1:10" x14ac:dyDescent="0.25">
      <c r="A1117">
        <f t="shared" si="36"/>
        <v>1115</v>
      </c>
      <c r="B1117" s="22">
        <v>8143430</v>
      </c>
      <c r="J1117" s="6">
        <f t="shared" si="35"/>
        <v>16887655243524.369</v>
      </c>
    </row>
    <row r="1118" spans="1:10" x14ac:dyDescent="0.25">
      <c r="A1118">
        <f t="shared" si="36"/>
        <v>1116</v>
      </c>
      <c r="B1118" s="22">
        <v>0</v>
      </c>
      <c r="J1118" s="6">
        <f t="shared" si="35"/>
        <v>16272920094200.813</v>
      </c>
    </row>
    <row r="1119" spans="1:10" x14ac:dyDescent="0.25">
      <c r="A1119">
        <f t="shared" si="36"/>
        <v>1117</v>
      </c>
      <c r="B1119" s="22">
        <v>0</v>
      </c>
      <c r="J1119" s="6">
        <f t="shared" si="35"/>
        <v>16272920094200.813</v>
      </c>
    </row>
    <row r="1120" spans="1:10" x14ac:dyDescent="0.25">
      <c r="A1120">
        <f t="shared" si="36"/>
        <v>1118</v>
      </c>
      <c r="B1120" s="22">
        <v>8143430</v>
      </c>
      <c r="J1120" s="6">
        <f t="shared" si="35"/>
        <v>16887655243524.369</v>
      </c>
    </row>
    <row r="1121" spans="1:10" x14ac:dyDescent="0.25">
      <c r="A1121">
        <f t="shared" si="36"/>
        <v>1119</v>
      </c>
      <c r="B1121" s="22">
        <v>0</v>
      </c>
      <c r="J1121" s="6">
        <f t="shared" si="35"/>
        <v>16272920094200.813</v>
      </c>
    </row>
    <row r="1122" spans="1:10" x14ac:dyDescent="0.25">
      <c r="A1122">
        <f t="shared" si="36"/>
        <v>1120</v>
      </c>
      <c r="B1122" s="22">
        <v>269206.59999999998</v>
      </c>
      <c r="J1122" s="6">
        <f t="shared" si="35"/>
        <v>14173449181975.17</v>
      </c>
    </row>
    <row r="1123" spans="1:10" x14ac:dyDescent="0.25">
      <c r="A1123">
        <f t="shared" si="36"/>
        <v>1121</v>
      </c>
      <c r="B1123" s="22">
        <v>62478473.934246585</v>
      </c>
      <c r="J1123" s="6">
        <f t="shared" si="35"/>
        <v>3415759951260384.5</v>
      </c>
    </row>
    <row r="1124" spans="1:10" x14ac:dyDescent="0.25">
      <c r="A1124">
        <f t="shared" si="36"/>
        <v>1122</v>
      </c>
      <c r="B1124" s="22">
        <v>17087110</v>
      </c>
      <c r="J1124" s="6">
        <f t="shared" si="35"/>
        <v>170384444013437.47</v>
      </c>
    </row>
    <row r="1125" spans="1:10" x14ac:dyDescent="0.25">
      <c r="A1125">
        <f t="shared" si="36"/>
        <v>1123</v>
      </c>
      <c r="B1125" s="22">
        <v>0</v>
      </c>
      <c r="J1125" s="6">
        <f t="shared" si="35"/>
        <v>16272920094200.813</v>
      </c>
    </row>
    <row r="1126" spans="1:10" x14ac:dyDescent="0.25">
      <c r="A1126">
        <f t="shared" si="36"/>
        <v>1124</v>
      </c>
      <c r="B1126" s="22">
        <v>0</v>
      </c>
      <c r="J1126" s="6">
        <f t="shared" si="35"/>
        <v>16272920094200.813</v>
      </c>
    </row>
    <row r="1127" spans="1:10" x14ac:dyDescent="0.25">
      <c r="A1127">
        <f t="shared" si="36"/>
        <v>1125</v>
      </c>
      <c r="B1127" s="22">
        <v>0</v>
      </c>
      <c r="J1127" s="6">
        <f t="shared" si="35"/>
        <v>16272920094200.813</v>
      </c>
    </row>
    <row r="1128" spans="1:10" x14ac:dyDescent="0.25">
      <c r="A1128">
        <f t="shared" si="36"/>
        <v>1126</v>
      </c>
      <c r="B1128" s="22">
        <v>3250000</v>
      </c>
      <c r="J1128" s="6">
        <f t="shared" si="35"/>
        <v>614610152858.7196</v>
      </c>
    </row>
    <row r="1129" spans="1:10" x14ac:dyDescent="0.25">
      <c r="A1129">
        <f t="shared" si="36"/>
        <v>1127</v>
      </c>
      <c r="B1129" s="22">
        <v>0</v>
      </c>
      <c r="J1129" s="6">
        <f t="shared" si="35"/>
        <v>16272920094200.813</v>
      </c>
    </row>
    <row r="1130" spans="1:10" x14ac:dyDescent="0.25">
      <c r="A1130">
        <f t="shared" si="36"/>
        <v>1128</v>
      </c>
      <c r="B1130" s="22">
        <v>0</v>
      </c>
      <c r="J1130" s="6">
        <f t="shared" si="35"/>
        <v>16272920094200.813</v>
      </c>
    </row>
    <row r="1131" spans="1:10" x14ac:dyDescent="0.25">
      <c r="A1131">
        <f t="shared" si="36"/>
        <v>1129</v>
      </c>
      <c r="B1131" s="22">
        <v>0</v>
      </c>
      <c r="J1131" s="6">
        <f t="shared" si="35"/>
        <v>16272920094200.813</v>
      </c>
    </row>
    <row r="1132" spans="1:10" x14ac:dyDescent="0.25">
      <c r="A1132">
        <f t="shared" si="36"/>
        <v>1130</v>
      </c>
      <c r="B1132" s="22">
        <v>4428780.8219178077</v>
      </c>
      <c r="J1132" s="6">
        <f t="shared" si="35"/>
        <v>155874984828.50565</v>
      </c>
    </row>
    <row r="1133" spans="1:10" x14ac:dyDescent="0.25">
      <c r="A1133">
        <f t="shared" si="36"/>
        <v>1131</v>
      </c>
      <c r="B1133" s="22">
        <v>8943680</v>
      </c>
      <c r="J1133" s="6">
        <f t="shared" si="35"/>
        <v>24105244819313.906</v>
      </c>
    </row>
    <row r="1134" spans="1:10" x14ac:dyDescent="0.25">
      <c r="A1134">
        <f t="shared" si="36"/>
        <v>1132</v>
      </c>
      <c r="B1134" s="22">
        <v>8943680</v>
      </c>
      <c r="J1134" s="6">
        <f t="shared" si="35"/>
        <v>24105244819313.906</v>
      </c>
    </row>
    <row r="1135" spans="1:10" x14ac:dyDescent="0.25">
      <c r="A1135">
        <f t="shared" si="36"/>
        <v>1133</v>
      </c>
      <c r="B1135" s="22">
        <v>0</v>
      </c>
      <c r="J1135" s="6">
        <f t="shared" si="35"/>
        <v>16272920094200.813</v>
      </c>
    </row>
    <row r="1136" spans="1:10" x14ac:dyDescent="0.25">
      <c r="A1136">
        <f t="shared" si="36"/>
        <v>1134</v>
      </c>
      <c r="B1136" s="22">
        <v>12193680</v>
      </c>
      <c r="J1136" s="6">
        <f t="shared" si="35"/>
        <v>66580854877971.813</v>
      </c>
    </row>
    <row r="1137" spans="1:10" x14ac:dyDescent="0.25">
      <c r="A1137">
        <f t="shared" si="36"/>
        <v>1135</v>
      </c>
      <c r="B1137" s="22">
        <v>8143430</v>
      </c>
      <c r="J1137" s="6">
        <f t="shared" si="35"/>
        <v>16887655243524.369</v>
      </c>
    </row>
    <row r="1138" spans="1:10" x14ac:dyDescent="0.25">
      <c r="A1138">
        <f t="shared" si="36"/>
        <v>1136</v>
      </c>
      <c r="B1138" s="22">
        <v>285171.25</v>
      </c>
      <c r="J1138" s="6">
        <f t="shared" si="35"/>
        <v>14053497767724.313</v>
      </c>
    </row>
    <row r="1139" spans="1:10" x14ac:dyDescent="0.25">
      <c r="A1139">
        <f t="shared" si="36"/>
        <v>1137</v>
      </c>
      <c r="B1139" s="22">
        <v>0</v>
      </c>
      <c r="J1139" s="6">
        <f t="shared" si="35"/>
        <v>16272920094200.813</v>
      </c>
    </row>
    <row r="1140" spans="1:10" x14ac:dyDescent="0.25">
      <c r="A1140">
        <f t="shared" si="36"/>
        <v>1138</v>
      </c>
      <c r="B1140" s="22">
        <v>0</v>
      </c>
      <c r="J1140" s="6">
        <f t="shared" si="35"/>
        <v>16272920094200.813</v>
      </c>
    </row>
    <row r="1141" spans="1:10" x14ac:dyDescent="0.25">
      <c r="A1141">
        <f t="shared" si="36"/>
        <v>1139</v>
      </c>
      <c r="B1141" s="22">
        <v>3000000</v>
      </c>
      <c r="J1141" s="6">
        <f t="shared" si="35"/>
        <v>1069095532961.9576</v>
      </c>
    </row>
    <row r="1142" spans="1:10" x14ac:dyDescent="0.25">
      <c r="A1142">
        <f t="shared" si="36"/>
        <v>1140</v>
      </c>
      <c r="B1142" s="22">
        <v>3000000</v>
      </c>
      <c r="J1142" s="6">
        <f t="shared" si="35"/>
        <v>1069095532961.9576</v>
      </c>
    </row>
    <row r="1143" spans="1:10" x14ac:dyDescent="0.25">
      <c r="A1143">
        <f t="shared" si="36"/>
        <v>1141</v>
      </c>
      <c r="B1143" s="22">
        <v>0</v>
      </c>
      <c r="J1143" s="6">
        <f t="shared" si="35"/>
        <v>16272920094200.813</v>
      </c>
    </row>
    <row r="1144" spans="1:10" x14ac:dyDescent="0.25">
      <c r="A1144">
        <f t="shared" si="36"/>
        <v>1142</v>
      </c>
      <c r="B1144" s="22">
        <v>0</v>
      </c>
      <c r="J1144" s="6">
        <f t="shared" si="35"/>
        <v>16272920094200.813</v>
      </c>
    </row>
    <row r="1145" spans="1:10" x14ac:dyDescent="0.25">
      <c r="A1145">
        <f t="shared" si="36"/>
        <v>1143</v>
      </c>
      <c r="B1145" s="22">
        <v>0</v>
      </c>
      <c r="J1145" s="6">
        <f t="shared" si="35"/>
        <v>16272920094200.813</v>
      </c>
    </row>
    <row r="1146" spans="1:10" x14ac:dyDescent="0.25">
      <c r="A1146">
        <f t="shared" si="36"/>
        <v>1144</v>
      </c>
      <c r="B1146" s="22">
        <v>0</v>
      </c>
      <c r="J1146" s="6">
        <f t="shared" si="35"/>
        <v>16272920094200.813</v>
      </c>
    </row>
    <row r="1147" spans="1:10" x14ac:dyDescent="0.25">
      <c r="A1147">
        <f t="shared" si="36"/>
        <v>1145</v>
      </c>
      <c r="B1147" s="22">
        <v>0</v>
      </c>
      <c r="J1147" s="6">
        <f t="shared" si="35"/>
        <v>16272920094200.813</v>
      </c>
    </row>
    <row r="1148" spans="1:10" x14ac:dyDescent="0.25">
      <c r="A1148">
        <f t="shared" si="36"/>
        <v>1146</v>
      </c>
      <c r="B1148" s="22">
        <v>15193203.800000001</v>
      </c>
      <c r="J1148" s="6">
        <f t="shared" si="35"/>
        <v>124528482036419.44</v>
      </c>
    </row>
    <row r="1149" spans="1:10" x14ac:dyDescent="0.25">
      <c r="A1149">
        <f t="shared" si="36"/>
        <v>1147</v>
      </c>
      <c r="B1149" s="22">
        <v>17087110</v>
      </c>
      <c r="J1149" s="6">
        <f t="shared" si="35"/>
        <v>170384444013437.47</v>
      </c>
    </row>
    <row r="1150" spans="1:10" x14ac:dyDescent="0.25">
      <c r="A1150">
        <f t="shared" si="36"/>
        <v>1148</v>
      </c>
      <c r="B1150" s="22">
        <v>0</v>
      </c>
      <c r="J1150" s="6">
        <f t="shared" si="35"/>
        <v>16272920094200.813</v>
      </c>
    </row>
    <row r="1151" spans="1:10" x14ac:dyDescent="0.25">
      <c r="A1151">
        <f t="shared" si="36"/>
        <v>1149</v>
      </c>
      <c r="B1151" s="22">
        <v>0</v>
      </c>
      <c r="J1151" s="6">
        <f t="shared" si="35"/>
        <v>16272920094200.813</v>
      </c>
    </row>
    <row r="1152" spans="1:10" x14ac:dyDescent="0.25">
      <c r="A1152">
        <f t="shared" si="36"/>
        <v>1150</v>
      </c>
      <c r="B1152" s="22">
        <v>0</v>
      </c>
      <c r="J1152" s="6">
        <f t="shared" si="35"/>
        <v>16272920094200.813</v>
      </c>
    </row>
    <row r="1153" spans="1:10" x14ac:dyDescent="0.25">
      <c r="A1153">
        <f t="shared" si="36"/>
        <v>1151</v>
      </c>
      <c r="B1153" s="22">
        <v>0</v>
      </c>
      <c r="J1153" s="6">
        <f t="shared" si="35"/>
        <v>16272920094200.813</v>
      </c>
    </row>
    <row r="1154" spans="1:10" x14ac:dyDescent="0.25">
      <c r="A1154">
        <f t="shared" si="36"/>
        <v>1152</v>
      </c>
      <c r="B1154" s="22">
        <v>0</v>
      </c>
      <c r="J1154" s="6">
        <f t="shared" si="35"/>
        <v>16272920094200.813</v>
      </c>
    </row>
    <row r="1155" spans="1:10" x14ac:dyDescent="0.25">
      <c r="A1155">
        <f t="shared" si="36"/>
        <v>1153</v>
      </c>
      <c r="B1155" s="22">
        <v>0</v>
      </c>
      <c r="J1155" s="6">
        <f t="shared" ref="J1155:J1218" si="37">(B1155-$I$6)^2</f>
        <v>16272920094200.813</v>
      </c>
    </row>
    <row r="1156" spans="1:10" x14ac:dyDescent="0.25">
      <c r="A1156">
        <f t="shared" ref="A1156:A1219" si="38">A1155+1</f>
        <v>1154</v>
      </c>
      <c r="B1156" s="22">
        <v>0</v>
      </c>
      <c r="J1156" s="6">
        <f t="shared" si="37"/>
        <v>16272920094200.813</v>
      </c>
    </row>
    <row r="1157" spans="1:10" x14ac:dyDescent="0.25">
      <c r="A1157">
        <f t="shared" si="38"/>
        <v>1155</v>
      </c>
      <c r="B1157" s="22">
        <v>3000000</v>
      </c>
      <c r="J1157" s="6">
        <f t="shared" si="37"/>
        <v>1069095532961.9576</v>
      </c>
    </row>
    <row r="1158" spans="1:10" x14ac:dyDescent="0.25">
      <c r="A1158">
        <f t="shared" si="38"/>
        <v>1156</v>
      </c>
      <c r="B1158" s="22">
        <v>0</v>
      </c>
      <c r="J1158" s="6">
        <f t="shared" si="37"/>
        <v>16272920094200.813</v>
      </c>
    </row>
    <row r="1159" spans="1:10" x14ac:dyDescent="0.25">
      <c r="A1159">
        <f t="shared" si="38"/>
        <v>1157</v>
      </c>
      <c r="B1159" s="22">
        <v>0</v>
      </c>
      <c r="J1159" s="6">
        <f t="shared" si="37"/>
        <v>16272920094200.813</v>
      </c>
    </row>
    <row r="1160" spans="1:10" x14ac:dyDescent="0.25">
      <c r="A1160">
        <f t="shared" si="38"/>
        <v>1158</v>
      </c>
      <c r="B1160" s="22">
        <v>8143430</v>
      </c>
      <c r="J1160" s="6">
        <f t="shared" si="37"/>
        <v>16887655243524.369</v>
      </c>
    </row>
    <row r="1161" spans="1:10" x14ac:dyDescent="0.25">
      <c r="A1161">
        <f t="shared" si="38"/>
        <v>1159</v>
      </c>
      <c r="B1161" s="22">
        <v>0</v>
      </c>
      <c r="J1161" s="6">
        <f t="shared" si="37"/>
        <v>16272920094200.813</v>
      </c>
    </row>
    <row r="1162" spans="1:10" x14ac:dyDescent="0.25">
      <c r="A1162">
        <f t="shared" si="38"/>
        <v>1160</v>
      </c>
      <c r="B1162" s="22">
        <v>0</v>
      </c>
      <c r="J1162" s="6">
        <f t="shared" si="37"/>
        <v>16272920094200.813</v>
      </c>
    </row>
    <row r="1163" spans="1:10" x14ac:dyDescent="0.25">
      <c r="A1163">
        <f t="shared" si="38"/>
        <v>1161</v>
      </c>
      <c r="B1163" s="22">
        <v>8943680</v>
      </c>
      <c r="J1163" s="6">
        <f t="shared" si="37"/>
        <v>24105244819313.906</v>
      </c>
    </row>
    <row r="1164" spans="1:10" x14ac:dyDescent="0.25">
      <c r="A1164">
        <f t="shared" si="38"/>
        <v>1162</v>
      </c>
      <c r="B1164" s="22">
        <v>0</v>
      </c>
      <c r="J1164" s="6">
        <f t="shared" si="37"/>
        <v>16272920094200.813</v>
      </c>
    </row>
    <row r="1165" spans="1:10" x14ac:dyDescent="0.25">
      <c r="A1165">
        <f t="shared" si="38"/>
        <v>1163</v>
      </c>
      <c r="B1165" s="22">
        <v>8143430</v>
      </c>
      <c r="J1165" s="6">
        <f t="shared" si="37"/>
        <v>16887655243524.369</v>
      </c>
    </row>
    <row r="1166" spans="1:10" x14ac:dyDescent="0.25">
      <c r="A1166">
        <f t="shared" si="38"/>
        <v>1164</v>
      </c>
      <c r="B1166" s="22">
        <v>8143430</v>
      </c>
      <c r="J1166" s="6">
        <f t="shared" si="37"/>
        <v>16887655243524.369</v>
      </c>
    </row>
    <row r="1167" spans="1:10" x14ac:dyDescent="0.25">
      <c r="A1167">
        <f t="shared" si="38"/>
        <v>1165</v>
      </c>
      <c r="B1167" s="22">
        <v>0</v>
      </c>
      <c r="J1167" s="6">
        <f t="shared" si="37"/>
        <v>16272920094200.813</v>
      </c>
    </row>
    <row r="1168" spans="1:10" x14ac:dyDescent="0.25">
      <c r="A1168">
        <f t="shared" si="38"/>
        <v>1166</v>
      </c>
      <c r="B1168" s="22">
        <v>17087110</v>
      </c>
      <c r="J1168" s="6">
        <f t="shared" si="37"/>
        <v>170384444013437.47</v>
      </c>
    </row>
    <row r="1169" spans="1:10" x14ac:dyDescent="0.25">
      <c r="A1169">
        <f t="shared" si="38"/>
        <v>1167</v>
      </c>
      <c r="B1169" s="22">
        <v>3250000</v>
      </c>
      <c r="J1169" s="6">
        <f t="shared" si="37"/>
        <v>614610152858.7196</v>
      </c>
    </row>
    <row r="1170" spans="1:10" x14ac:dyDescent="0.25">
      <c r="A1170">
        <f t="shared" si="38"/>
        <v>1168</v>
      </c>
      <c r="B1170" s="22">
        <v>0</v>
      </c>
      <c r="J1170" s="6">
        <f t="shared" si="37"/>
        <v>16272920094200.813</v>
      </c>
    </row>
    <row r="1171" spans="1:10" x14ac:dyDescent="0.25">
      <c r="A1171">
        <f t="shared" si="38"/>
        <v>1169</v>
      </c>
      <c r="B1171" s="22">
        <v>8143430</v>
      </c>
      <c r="J1171" s="6">
        <f t="shared" si="37"/>
        <v>16887655243524.369</v>
      </c>
    </row>
    <row r="1172" spans="1:10" x14ac:dyDescent="0.25">
      <c r="A1172">
        <f t="shared" si="38"/>
        <v>1170</v>
      </c>
      <c r="B1172" s="22">
        <v>8943680</v>
      </c>
      <c r="J1172" s="6">
        <f t="shared" si="37"/>
        <v>24105244819313.906</v>
      </c>
    </row>
    <row r="1173" spans="1:10" x14ac:dyDescent="0.25">
      <c r="A1173">
        <f t="shared" si="38"/>
        <v>1171</v>
      </c>
      <c r="B1173" s="22">
        <v>0</v>
      </c>
      <c r="J1173" s="6">
        <f t="shared" si="37"/>
        <v>16272920094200.813</v>
      </c>
    </row>
    <row r="1174" spans="1:10" x14ac:dyDescent="0.25">
      <c r="A1174">
        <f t="shared" si="38"/>
        <v>1172</v>
      </c>
      <c r="B1174" s="22">
        <v>0</v>
      </c>
      <c r="J1174" s="6">
        <f t="shared" si="37"/>
        <v>16272920094200.813</v>
      </c>
    </row>
    <row r="1175" spans="1:10" x14ac:dyDescent="0.25">
      <c r="A1175">
        <f t="shared" si="38"/>
        <v>1173</v>
      </c>
      <c r="B1175" s="22">
        <v>3000000</v>
      </c>
      <c r="J1175" s="6">
        <f t="shared" si="37"/>
        <v>1069095532961.9576</v>
      </c>
    </row>
    <row r="1176" spans="1:10" x14ac:dyDescent="0.25">
      <c r="A1176">
        <f t="shared" si="38"/>
        <v>1174</v>
      </c>
      <c r="B1176" s="22">
        <v>0</v>
      </c>
      <c r="J1176" s="6">
        <f t="shared" si="37"/>
        <v>16272920094200.813</v>
      </c>
    </row>
    <row r="1177" spans="1:10" x14ac:dyDescent="0.25">
      <c r="A1177">
        <f t="shared" si="38"/>
        <v>1175</v>
      </c>
      <c r="B1177" s="22">
        <v>0</v>
      </c>
      <c r="J1177" s="6">
        <f t="shared" si="37"/>
        <v>16272920094200.813</v>
      </c>
    </row>
    <row r="1178" spans="1:10" x14ac:dyDescent="0.25">
      <c r="A1178">
        <f t="shared" si="38"/>
        <v>1176</v>
      </c>
      <c r="B1178" s="22">
        <v>3250000</v>
      </c>
      <c r="J1178" s="6">
        <f t="shared" si="37"/>
        <v>614610152858.7196</v>
      </c>
    </row>
    <row r="1179" spans="1:10" x14ac:dyDescent="0.25">
      <c r="A1179">
        <f t="shared" si="38"/>
        <v>1177</v>
      </c>
      <c r="B1179" s="22">
        <v>0</v>
      </c>
      <c r="J1179" s="6">
        <f t="shared" si="37"/>
        <v>16272920094200.813</v>
      </c>
    </row>
    <row r="1180" spans="1:10" x14ac:dyDescent="0.25">
      <c r="A1180">
        <f t="shared" si="38"/>
        <v>1178</v>
      </c>
      <c r="B1180" s="22">
        <v>8943680</v>
      </c>
      <c r="J1180" s="6">
        <f t="shared" si="37"/>
        <v>24105244819313.906</v>
      </c>
    </row>
    <row r="1181" spans="1:10" x14ac:dyDescent="0.25">
      <c r="A1181">
        <f t="shared" si="38"/>
        <v>1179</v>
      </c>
      <c r="B1181" s="22">
        <v>0</v>
      </c>
      <c r="J1181" s="6">
        <f t="shared" si="37"/>
        <v>16272920094200.813</v>
      </c>
    </row>
    <row r="1182" spans="1:10" x14ac:dyDescent="0.25">
      <c r="A1182">
        <f t="shared" si="38"/>
        <v>1180</v>
      </c>
      <c r="B1182" s="22">
        <v>0</v>
      </c>
      <c r="J1182" s="6">
        <f t="shared" si="37"/>
        <v>16272920094200.813</v>
      </c>
    </row>
    <row r="1183" spans="1:10" x14ac:dyDescent="0.25">
      <c r="A1183">
        <f t="shared" si="38"/>
        <v>1181</v>
      </c>
      <c r="B1183" s="22">
        <v>8143430</v>
      </c>
      <c r="J1183" s="6">
        <f t="shared" si="37"/>
        <v>16887655243524.369</v>
      </c>
    </row>
    <row r="1184" spans="1:10" x14ac:dyDescent="0.25">
      <c r="A1184">
        <f t="shared" si="38"/>
        <v>1182</v>
      </c>
      <c r="B1184" s="22">
        <v>16047317</v>
      </c>
      <c r="J1184" s="6">
        <f t="shared" si="37"/>
        <v>144320487877161.22</v>
      </c>
    </row>
    <row r="1185" spans="1:10" x14ac:dyDescent="0.25">
      <c r="A1185">
        <f t="shared" si="38"/>
        <v>1183</v>
      </c>
      <c r="B1185" s="22">
        <v>8943680</v>
      </c>
      <c r="J1185" s="6">
        <f t="shared" si="37"/>
        <v>24105244819313.906</v>
      </c>
    </row>
    <row r="1186" spans="1:10" x14ac:dyDescent="0.25">
      <c r="A1186">
        <f t="shared" si="38"/>
        <v>1184</v>
      </c>
      <c r="B1186" s="22">
        <v>8143430</v>
      </c>
      <c r="J1186" s="6">
        <f t="shared" si="37"/>
        <v>16887655243524.369</v>
      </c>
    </row>
    <row r="1187" spans="1:10" x14ac:dyDescent="0.25">
      <c r="A1187">
        <f t="shared" si="38"/>
        <v>1185</v>
      </c>
      <c r="B1187" s="22">
        <v>8143430</v>
      </c>
      <c r="J1187" s="6">
        <f t="shared" si="37"/>
        <v>16887655243524.369</v>
      </c>
    </row>
    <row r="1188" spans="1:10" x14ac:dyDescent="0.25">
      <c r="A1188">
        <f t="shared" si="38"/>
        <v>1186</v>
      </c>
      <c r="B1188" s="22">
        <v>0</v>
      </c>
      <c r="J1188" s="6">
        <f t="shared" si="37"/>
        <v>16272920094200.813</v>
      </c>
    </row>
    <row r="1189" spans="1:10" x14ac:dyDescent="0.25">
      <c r="A1189">
        <f t="shared" si="38"/>
        <v>1187</v>
      </c>
      <c r="B1189" s="22">
        <v>17087110</v>
      </c>
      <c r="J1189" s="6">
        <f t="shared" si="37"/>
        <v>170384444013437.47</v>
      </c>
    </row>
    <row r="1190" spans="1:10" x14ac:dyDescent="0.25">
      <c r="A1190">
        <f t="shared" si="38"/>
        <v>1188</v>
      </c>
      <c r="B1190" s="22">
        <v>9509178.0821917802</v>
      </c>
      <c r="J1190" s="6">
        <f t="shared" si="37"/>
        <v>29977895218721.488</v>
      </c>
    </row>
    <row r="1191" spans="1:10" x14ac:dyDescent="0.25">
      <c r="A1191">
        <f t="shared" si="38"/>
        <v>1189</v>
      </c>
      <c r="B1191" s="22">
        <v>8943680</v>
      </c>
      <c r="J1191" s="6">
        <f t="shared" si="37"/>
        <v>24105244819313.906</v>
      </c>
    </row>
    <row r="1192" spans="1:10" x14ac:dyDescent="0.25">
      <c r="A1192">
        <f t="shared" si="38"/>
        <v>1190</v>
      </c>
      <c r="B1192" s="22">
        <v>0</v>
      </c>
      <c r="J1192" s="6">
        <f t="shared" si="37"/>
        <v>16272920094200.813</v>
      </c>
    </row>
    <row r="1193" spans="1:10" x14ac:dyDescent="0.25">
      <c r="A1193">
        <f t="shared" si="38"/>
        <v>1191</v>
      </c>
      <c r="B1193" s="22">
        <v>8943680</v>
      </c>
      <c r="J1193" s="6">
        <f t="shared" si="37"/>
        <v>24105244819313.906</v>
      </c>
    </row>
    <row r="1194" spans="1:10" x14ac:dyDescent="0.25">
      <c r="A1194">
        <f t="shared" si="38"/>
        <v>1192</v>
      </c>
      <c r="B1194" s="22">
        <v>8943680</v>
      </c>
      <c r="J1194" s="6">
        <f t="shared" si="37"/>
        <v>24105244819313.906</v>
      </c>
    </row>
    <row r="1195" spans="1:10" x14ac:dyDescent="0.25">
      <c r="A1195">
        <f t="shared" si="38"/>
        <v>1193</v>
      </c>
      <c r="B1195" s="22">
        <v>0</v>
      </c>
      <c r="J1195" s="6">
        <f t="shared" si="37"/>
        <v>16272920094200.813</v>
      </c>
    </row>
    <row r="1196" spans="1:10" x14ac:dyDescent="0.25">
      <c r="A1196">
        <f t="shared" si="38"/>
        <v>1194</v>
      </c>
      <c r="B1196" s="22">
        <v>0</v>
      </c>
      <c r="J1196" s="6">
        <f t="shared" si="37"/>
        <v>16272920094200.813</v>
      </c>
    </row>
    <row r="1197" spans="1:10" x14ac:dyDescent="0.25">
      <c r="A1197">
        <f t="shared" si="38"/>
        <v>1195</v>
      </c>
      <c r="B1197" s="22">
        <v>21515890.82191781</v>
      </c>
      <c r="J1197" s="6">
        <f t="shared" si="37"/>
        <v>305617529044065.19</v>
      </c>
    </row>
    <row r="1198" spans="1:10" x14ac:dyDescent="0.25">
      <c r="A1198">
        <f t="shared" si="38"/>
        <v>1196</v>
      </c>
      <c r="B1198" s="22">
        <v>0</v>
      </c>
      <c r="J1198" s="6">
        <f t="shared" si="37"/>
        <v>16272920094200.813</v>
      </c>
    </row>
    <row r="1199" spans="1:10" x14ac:dyDescent="0.25">
      <c r="A1199">
        <f t="shared" si="38"/>
        <v>1197</v>
      </c>
      <c r="B1199" s="22">
        <v>8943680</v>
      </c>
      <c r="J1199" s="6">
        <f t="shared" si="37"/>
        <v>24105244819313.906</v>
      </c>
    </row>
    <row r="1200" spans="1:10" x14ac:dyDescent="0.25">
      <c r="A1200">
        <f t="shared" si="38"/>
        <v>1198</v>
      </c>
      <c r="B1200" s="22">
        <v>0</v>
      </c>
      <c r="J1200" s="6">
        <f t="shared" si="37"/>
        <v>16272920094200.813</v>
      </c>
    </row>
    <row r="1201" spans="1:10" x14ac:dyDescent="0.25">
      <c r="A1201">
        <f t="shared" si="38"/>
        <v>1199</v>
      </c>
      <c r="B1201" s="22">
        <v>0</v>
      </c>
      <c r="J1201" s="6">
        <f t="shared" si="37"/>
        <v>16272920094200.813</v>
      </c>
    </row>
    <row r="1202" spans="1:10" x14ac:dyDescent="0.25">
      <c r="A1202">
        <f t="shared" si="38"/>
        <v>1200</v>
      </c>
      <c r="B1202" s="22">
        <v>8143430</v>
      </c>
      <c r="J1202" s="6">
        <f t="shared" si="37"/>
        <v>16887655243524.369</v>
      </c>
    </row>
    <row r="1203" spans="1:10" x14ac:dyDescent="0.25">
      <c r="A1203">
        <f t="shared" si="38"/>
        <v>1201</v>
      </c>
      <c r="B1203" s="22">
        <v>0</v>
      </c>
      <c r="J1203" s="6">
        <f t="shared" si="37"/>
        <v>16272920094200.813</v>
      </c>
    </row>
    <row r="1204" spans="1:10" x14ac:dyDescent="0.25">
      <c r="A1204">
        <f t="shared" si="38"/>
        <v>1202</v>
      </c>
      <c r="B1204" s="22">
        <v>0</v>
      </c>
      <c r="J1204" s="6">
        <f t="shared" si="37"/>
        <v>16272920094200.813</v>
      </c>
    </row>
    <row r="1205" spans="1:10" x14ac:dyDescent="0.25">
      <c r="A1205">
        <f t="shared" si="38"/>
        <v>1203</v>
      </c>
      <c r="B1205" s="22">
        <v>0</v>
      </c>
      <c r="J1205" s="6">
        <f t="shared" si="37"/>
        <v>16272920094200.813</v>
      </c>
    </row>
    <row r="1206" spans="1:10" x14ac:dyDescent="0.25">
      <c r="A1206">
        <f t="shared" si="38"/>
        <v>1204</v>
      </c>
      <c r="B1206" s="22">
        <v>0</v>
      </c>
      <c r="J1206" s="6">
        <f t="shared" si="37"/>
        <v>16272920094200.813</v>
      </c>
    </row>
    <row r="1207" spans="1:10" x14ac:dyDescent="0.25">
      <c r="A1207">
        <f t="shared" si="38"/>
        <v>1205</v>
      </c>
      <c r="B1207" s="22">
        <v>0</v>
      </c>
      <c r="J1207" s="6">
        <f t="shared" si="37"/>
        <v>16272920094200.813</v>
      </c>
    </row>
    <row r="1208" spans="1:10" x14ac:dyDescent="0.25">
      <c r="A1208">
        <f t="shared" si="38"/>
        <v>1206</v>
      </c>
      <c r="B1208" s="22">
        <v>0</v>
      </c>
      <c r="J1208" s="6">
        <f t="shared" si="37"/>
        <v>16272920094200.813</v>
      </c>
    </row>
    <row r="1209" spans="1:10" x14ac:dyDescent="0.25">
      <c r="A1209">
        <f t="shared" si="38"/>
        <v>1207</v>
      </c>
      <c r="B1209" s="22">
        <v>0</v>
      </c>
      <c r="J1209" s="6">
        <f t="shared" si="37"/>
        <v>16272920094200.813</v>
      </c>
    </row>
    <row r="1210" spans="1:10" x14ac:dyDescent="0.25">
      <c r="A1210">
        <f t="shared" si="38"/>
        <v>1208</v>
      </c>
      <c r="B1210" s="22">
        <v>0</v>
      </c>
      <c r="J1210" s="6">
        <f t="shared" si="37"/>
        <v>16272920094200.813</v>
      </c>
    </row>
    <row r="1211" spans="1:10" x14ac:dyDescent="0.25">
      <c r="A1211">
        <f t="shared" si="38"/>
        <v>1209</v>
      </c>
      <c r="B1211" s="22">
        <v>8943680</v>
      </c>
      <c r="J1211" s="6">
        <f t="shared" si="37"/>
        <v>24105244819313.906</v>
      </c>
    </row>
    <row r="1212" spans="1:10" x14ac:dyDescent="0.25">
      <c r="A1212">
        <f t="shared" si="38"/>
        <v>1210</v>
      </c>
      <c r="B1212" s="22">
        <v>0</v>
      </c>
      <c r="J1212" s="6">
        <f t="shared" si="37"/>
        <v>16272920094200.813</v>
      </c>
    </row>
    <row r="1213" spans="1:10" x14ac:dyDescent="0.25">
      <c r="A1213">
        <f t="shared" si="38"/>
        <v>1211</v>
      </c>
      <c r="B1213" s="22">
        <v>0</v>
      </c>
      <c r="J1213" s="6">
        <f t="shared" si="37"/>
        <v>16272920094200.813</v>
      </c>
    </row>
    <row r="1214" spans="1:10" x14ac:dyDescent="0.25">
      <c r="A1214">
        <f t="shared" si="38"/>
        <v>1212</v>
      </c>
      <c r="B1214" s="22">
        <v>12193680</v>
      </c>
      <c r="J1214" s="6">
        <f t="shared" si="37"/>
        <v>66580854877971.813</v>
      </c>
    </row>
    <row r="1215" spans="1:10" x14ac:dyDescent="0.25">
      <c r="A1215">
        <f t="shared" si="38"/>
        <v>1213</v>
      </c>
      <c r="B1215" s="22">
        <v>0</v>
      </c>
      <c r="J1215" s="6">
        <f t="shared" si="37"/>
        <v>16272920094200.813</v>
      </c>
    </row>
    <row r="1216" spans="1:10" x14ac:dyDescent="0.25">
      <c r="A1216">
        <f t="shared" si="38"/>
        <v>1214</v>
      </c>
      <c r="B1216" s="22">
        <v>0</v>
      </c>
      <c r="J1216" s="6">
        <f t="shared" si="37"/>
        <v>16272920094200.813</v>
      </c>
    </row>
    <row r="1217" spans="1:10" x14ac:dyDescent="0.25">
      <c r="A1217">
        <f t="shared" si="38"/>
        <v>1215</v>
      </c>
      <c r="B1217" s="22">
        <v>8943680</v>
      </c>
      <c r="J1217" s="6">
        <f t="shared" si="37"/>
        <v>24105244819313.906</v>
      </c>
    </row>
    <row r="1218" spans="1:10" x14ac:dyDescent="0.25">
      <c r="A1218">
        <f t="shared" si="38"/>
        <v>1216</v>
      </c>
      <c r="B1218" s="22">
        <v>8943680</v>
      </c>
      <c r="J1218" s="6">
        <f t="shared" si="37"/>
        <v>24105244819313.906</v>
      </c>
    </row>
    <row r="1219" spans="1:10" x14ac:dyDescent="0.25">
      <c r="A1219">
        <f t="shared" si="38"/>
        <v>1217</v>
      </c>
      <c r="B1219" s="22">
        <v>8143430</v>
      </c>
      <c r="J1219" s="6">
        <f t="shared" ref="J1219:J1282" si="39">(B1219-$I$6)^2</f>
        <v>16887655243524.369</v>
      </c>
    </row>
    <row r="1220" spans="1:10" x14ac:dyDescent="0.25">
      <c r="A1220">
        <f t="shared" ref="A1220:A1283" si="40">A1219+1</f>
        <v>1218</v>
      </c>
      <c r="B1220" s="22">
        <v>8943680</v>
      </c>
      <c r="J1220" s="6">
        <f t="shared" si="39"/>
        <v>24105244819313.906</v>
      </c>
    </row>
    <row r="1221" spans="1:10" x14ac:dyDescent="0.25">
      <c r="A1221">
        <f t="shared" si="40"/>
        <v>1219</v>
      </c>
      <c r="B1221" s="22">
        <v>0</v>
      </c>
      <c r="J1221" s="6">
        <f t="shared" si="39"/>
        <v>16272920094200.813</v>
      </c>
    </row>
    <row r="1222" spans="1:10" x14ac:dyDescent="0.25">
      <c r="A1222">
        <f t="shared" si="40"/>
        <v>1220</v>
      </c>
      <c r="B1222" s="22">
        <v>0</v>
      </c>
      <c r="J1222" s="6">
        <f t="shared" si="39"/>
        <v>16272920094200.813</v>
      </c>
    </row>
    <row r="1223" spans="1:10" x14ac:dyDescent="0.25">
      <c r="A1223">
        <f t="shared" si="40"/>
        <v>1221</v>
      </c>
      <c r="B1223" s="22">
        <v>0</v>
      </c>
      <c r="J1223" s="6">
        <f t="shared" si="39"/>
        <v>16272920094200.813</v>
      </c>
    </row>
    <row r="1224" spans="1:10" x14ac:dyDescent="0.25">
      <c r="A1224">
        <f t="shared" si="40"/>
        <v>1222</v>
      </c>
      <c r="B1224" s="22">
        <v>8943680</v>
      </c>
      <c r="J1224" s="6">
        <f t="shared" si="39"/>
        <v>24105244819313.906</v>
      </c>
    </row>
    <row r="1225" spans="1:10" x14ac:dyDescent="0.25">
      <c r="A1225">
        <f t="shared" si="40"/>
        <v>1223</v>
      </c>
      <c r="B1225" s="22">
        <v>0</v>
      </c>
      <c r="J1225" s="6">
        <f t="shared" si="39"/>
        <v>16272920094200.813</v>
      </c>
    </row>
    <row r="1226" spans="1:10" x14ac:dyDescent="0.25">
      <c r="A1226">
        <f t="shared" si="40"/>
        <v>1224</v>
      </c>
      <c r="B1226" s="22">
        <v>0</v>
      </c>
      <c r="J1226" s="6">
        <f t="shared" si="39"/>
        <v>16272920094200.813</v>
      </c>
    </row>
    <row r="1227" spans="1:10" x14ac:dyDescent="0.25">
      <c r="A1227">
        <f t="shared" si="40"/>
        <v>1225</v>
      </c>
      <c r="B1227" s="22">
        <v>8143430</v>
      </c>
      <c r="J1227" s="6">
        <f t="shared" si="39"/>
        <v>16887655243524.369</v>
      </c>
    </row>
    <row r="1228" spans="1:10" x14ac:dyDescent="0.25">
      <c r="A1228">
        <f t="shared" si="40"/>
        <v>1226</v>
      </c>
      <c r="B1228" s="22">
        <v>0</v>
      </c>
      <c r="J1228" s="6">
        <f t="shared" si="39"/>
        <v>16272920094200.813</v>
      </c>
    </row>
    <row r="1229" spans="1:10" x14ac:dyDescent="0.25">
      <c r="A1229">
        <f t="shared" si="40"/>
        <v>1227</v>
      </c>
      <c r="B1229" s="22">
        <v>0</v>
      </c>
      <c r="J1229" s="6">
        <f t="shared" si="39"/>
        <v>16272920094200.813</v>
      </c>
    </row>
    <row r="1230" spans="1:10" x14ac:dyDescent="0.25">
      <c r="A1230">
        <f t="shared" si="40"/>
        <v>1228</v>
      </c>
      <c r="B1230" s="22">
        <v>11393430</v>
      </c>
      <c r="J1230" s="6">
        <f t="shared" si="39"/>
        <v>54161640302182.273</v>
      </c>
    </row>
    <row r="1231" spans="1:10" x14ac:dyDescent="0.25">
      <c r="A1231">
        <f t="shared" si="40"/>
        <v>1229</v>
      </c>
      <c r="B1231" s="22">
        <v>8143430</v>
      </c>
      <c r="J1231" s="6">
        <f t="shared" si="39"/>
        <v>16887655243524.369</v>
      </c>
    </row>
    <row r="1232" spans="1:10" x14ac:dyDescent="0.25">
      <c r="A1232">
        <f t="shared" si="40"/>
        <v>1230</v>
      </c>
      <c r="B1232" s="22">
        <v>0</v>
      </c>
      <c r="J1232" s="6">
        <f t="shared" si="39"/>
        <v>16272920094200.813</v>
      </c>
    </row>
    <row r="1233" spans="1:10" x14ac:dyDescent="0.25">
      <c r="A1233">
        <f t="shared" si="40"/>
        <v>1231</v>
      </c>
      <c r="B1233" s="22">
        <v>269206.59999999998</v>
      </c>
      <c r="J1233" s="6">
        <f t="shared" si="39"/>
        <v>14173449181975.17</v>
      </c>
    </row>
    <row r="1234" spans="1:10" x14ac:dyDescent="0.25">
      <c r="A1234">
        <f t="shared" si="40"/>
        <v>1232</v>
      </c>
      <c r="B1234" s="22">
        <v>0</v>
      </c>
      <c r="J1234" s="6">
        <f t="shared" si="39"/>
        <v>16272920094200.813</v>
      </c>
    </row>
    <row r="1235" spans="1:10" x14ac:dyDescent="0.25">
      <c r="A1235">
        <f t="shared" si="40"/>
        <v>1233</v>
      </c>
      <c r="B1235" s="22">
        <v>0</v>
      </c>
      <c r="J1235" s="6">
        <f t="shared" si="39"/>
        <v>16272920094200.813</v>
      </c>
    </row>
    <row r="1236" spans="1:10" x14ac:dyDescent="0.25">
      <c r="A1236">
        <f t="shared" si="40"/>
        <v>1234</v>
      </c>
      <c r="B1236" s="22">
        <v>8943680</v>
      </c>
      <c r="J1236" s="6">
        <f t="shared" si="39"/>
        <v>24105244819313.906</v>
      </c>
    </row>
    <row r="1237" spans="1:10" x14ac:dyDescent="0.25">
      <c r="A1237">
        <f t="shared" si="40"/>
        <v>1235</v>
      </c>
      <c r="B1237" s="22">
        <v>12193680</v>
      </c>
      <c r="J1237" s="6">
        <f t="shared" si="39"/>
        <v>66580854877971.813</v>
      </c>
    </row>
    <row r="1238" spans="1:10" x14ac:dyDescent="0.25">
      <c r="A1238">
        <f t="shared" si="40"/>
        <v>1236</v>
      </c>
      <c r="B1238" s="22">
        <v>8143430</v>
      </c>
      <c r="J1238" s="6">
        <f t="shared" si="39"/>
        <v>16887655243524.369</v>
      </c>
    </row>
    <row r="1239" spans="1:10" x14ac:dyDescent="0.25">
      <c r="A1239">
        <f t="shared" si="40"/>
        <v>1237</v>
      </c>
      <c r="B1239" s="22">
        <v>8143430</v>
      </c>
      <c r="J1239" s="6">
        <f t="shared" si="39"/>
        <v>16887655243524.369</v>
      </c>
    </row>
    <row r="1240" spans="1:10" x14ac:dyDescent="0.25">
      <c r="A1240">
        <f t="shared" si="40"/>
        <v>1238</v>
      </c>
      <c r="B1240" s="22">
        <v>17087110</v>
      </c>
      <c r="J1240" s="6">
        <f t="shared" si="39"/>
        <v>170384444013437.47</v>
      </c>
    </row>
    <row r="1241" spans="1:10" x14ac:dyDescent="0.25">
      <c r="A1241">
        <f t="shared" si="40"/>
        <v>1239</v>
      </c>
      <c r="B1241" s="22">
        <v>0</v>
      </c>
      <c r="J1241" s="6">
        <f t="shared" si="39"/>
        <v>16272920094200.813</v>
      </c>
    </row>
    <row r="1242" spans="1:10" x14ac:dyDescent="0.25">
      <c r="A1242">
        <f t="shared" si="40"/>
        <v>1240</v>
      </c>
      <c r="B1242" s="22">
        <v>285171.25</v>
      </c>
      <c r="J1242" s="6">
        <f t="shared" si="39"/>
        <v>14053497767724.313</v>
      </c>
    </row>
    <row r="1243" spans="1:10" x14ac:dyDescent="0.25">
      <c r="A1243">
        <f t="shared" si="40"/>
        <v>1241</v>
      </c>
      <c r="B1243" s="22">
        <v>8943680</v>
      </c>
      <c r="J1243" s="6">
        <f t="shared" si="39"/>
        <v>24105244819313.906</v>
      </c>
    </row>
    <row r="1244" spans="1:10" x14ac:dyDescent="0.25">
      <c r="A1244">
        <f t="shared" si="40"/>
        <v>1242</v>
      </c>
      <c r="B1244" s="22">
        <v>0</v>
      </c>
      <c r="J1244" s="6">
        <f t="shared" si="39"/>
        <v>16272920094200.813</v>
      </c>
    </row>
    <row r="1245" spans="1:10" x14ac:dyDescent="0.25">
      <c r="A1245">
        <f t="shared" si="40"/>
        <v>1243</v>
      </c>
      <c r="B1245" s="22">
        <v>0</v>
      </c>
      <c r="J1245" s="6">
        <f t="shared" si="39"/>
        <v>16272920094200.813</v>
      </c>
    </row>
    <row r="1246" spans="1:10" x14ac:dyDescent="0.25">
      <c r="A1246">
        <f t="shared" si="40"/>
        <v>1244</v>
      </c>
      <c r="B1246" s="22">
        <v>8943680</v>
      </c>
      <c r="J1246" s="6">
        <f t="shared" si="39"/>
        <v>24105244819313.906</v>
      </c>
    </row>
    <row r="1247" spans="1:10" x14ac:dyDescent="0.25">
      <c r="A1247">
        <f t="shared" si="40"/>
        <v>1245</v>
      </c>
      <c r="B1247" s="22">
        <v>18459272.82819178</v>
      </c>
      <c r="J1247" s="6">
        <f t="shared" si="39"/>
        <v>208089339752621.09</v>
      </c>
    </row>
    <row r="1248" spans="1:10" x14ac:dyDescent="0.25">
      <c r="A1248">
        <f t="shared" si="40"/>
        <v>1246</v>
      </c>
      <c r="B1248" s="22">
        <v>8943680</v>
      </c>
      <c r="J1248" s="6">
        <f t="shared" si="39"/>
        <v>24105244819313.906</v>
      </c>
    </row>
    <row r="1249" spans="1:10" x14ac:dyDescent="0.25">
      <c r="A1249">
        <f t="shared" si="40"/>
        <v>1247</v>
      </c>
      <c r="B1249" s="22">
        <v>8943680</v>
      </c>
      <c r="J1249" s="6">
        <f t="shared" si="39"/>
        <v>24105244819313.906</v>
      </c>
    </row>
    <row r="1250" spans="1:10" x14ac:dyDescent="0.25">
      <c r="A1250">
        <f t="shared" si="40"/>
        <v>1248</v>
      </c>
      <c r="B1250" s="22">
        <v>0</v>
      </c>
      <c r="J1250" s="6">
        <f t="shared" si="39"/>
        <v>16272920094200.813</v>
      </c>
    </row>
    <row r="1251" spans="1:10" x14ac:dyDescent="0.25">
      <c r="A1251">
        <f t="shared" si="40"/>
        <v>1249</v>
      </c>
      <c r="B1251" s="22">
        <v>8943680</v>
      </c>
      <c r="J1251" s="6">
        <f t="shared" si="39"/>
        <v>24105244819313.906</v>
      </c>
    </row>
    <row r="1252" spans="1:10" x14ac:dyDescent="0.25">
      <c r="A1252">
        <f t="shared" si="40"/>
        <v>1250</v>
      </c>
      <c r="B1252" s="22">
        <v>8943680</v>
      </c>
      <c r="J1252" s="6">
        <f t="shared" si="39"/>
        <v>24105244819313.906</v>
      </c>
    </row>
    <row r="1253" spans="1:10" x14ac:dyDescent="0.25">
      <c r="A1253">
        <f t="shared" si="40"/>
        <v>1251</v>
      </c>
      <c r="B1253" s="22">
        <v>0</v>
      </c>
      <c r="J1253" s="6">
        <f t="shared" si="39"/>
        <v>16272920094200.813</v>
      </c>
    </row>
    <row r="1254" spans="1:10" x14ac:dyDescent="0.25">
      <c r="A1254">
        <f t="shared" si="40"/>
        <v>1252</v>
      </c>
      <c r="B1254" s="22">
        <v>8943680</v>
      </c>
      <c r="J1254" s="6">
        <f t="shared" si="39"/>
        <v>24105244819313.906</v>
      </c>
    </row>
    <row r="1255" spans="1:10" x14ac:dyDescent="0.25">
      <c r="A1255">
        <f t="shared" si="40"/>
        <v>1253</v>
      </c>
      <c r="B1255" s="22">
        <v>0</v>
      </c>
      <c r="J1255" s="6">
        <f t="shared" si="39"/>
        <v>16272920094200.813</v>
      </c>
    </row>
    <row r="1256" spans="1:10" x14ac:dyDescent="0.25">
      <c r="A1256">
        <f t="shared" si="40"/>
        <v>1254</v>
      </c>
      <c r="B1256" s="22">
        <v>8943680</v>
      </c>
      <c r="J1256" s="6">
        <f t="shared" si="39"/>
        <v>24105244819313.906</v>
      </c>
    </row>
    <row r="1257" spans="1:10" x14ac:dyDescent="0.25">
      <c r="A1257">
        <f t="shared" si="40"/>
        <v>1255</v>
      </c>
      <c r="B1257" s="22">
        <v>11143430</v>
      </c>
      <c r="J1257" s="6">
        <f t="shared" si="39"/>
        <v>50544410682285.516</v>
      </c>
    </row>
    <row r="1258" spans="1:10" x14ac:dyDescent="0.25">
      <c r="A1258">
        <f t="shared" si="40"/>
        <v>1256</v>
      </c>
      <c r="B1258" s="22">
        <v>8943680</v>
      </c>
      <c r="J1258" s="6">
        <f t="shared" si="39"/>
        <v>24105244819313.906</v>
      </c>
    </row>
    <row r="1259" spans="1:10" x14ac:dyDescent="0.25">
      <c r="A1259">
        <f t="shared" si="40"/>
        <v>1257</v>
      </c>
      <c r="B1259" s="22">
        <v>0</v>
      </c>
      <c r="J1259" s="6">
        <f t="shared" si="39"/>
        <v>16272920094200.813</v>
      </c>
    </row>
    <row r="1260" spans="1:10" x14ac:dyDescent="0.25">
      <c r="A1260">
        <f t="shared" si="40"/>
        <v>1258</v>
      </c>
      <c r="B1260" s="22">
        <v>0</v>
      </c>
      <c r="J1260" s="6">
        <f t="shared" si="39"/>
        <v>16272920094200.813</v>
      </c>
    </row>
    <row r="1261" spans="1:10" x14ac:dyDescent="0.25">
      <c r="A1261">
        <f t="shared" si="40"/>
        <v>1259</v>
      </c>
      <c r="B1261" s="22">
        <v>3000000</v>
      </c>
      <c r="J1261" s="6">
        <f t="shared" si="39"/>
        <v>1069095532961.9576</v>
      </c>
    </row>
    <row r="1262" spans="1:10" x14ac:dyDescent="0.25">
      <c r="A1262">
        <f t="shared" si="40"/>
        <v>1260</v>
      </c>
      <c r="B1262" s="22">
        <v>8943680</v>
      </c>
      <c r="J1262" s="6">
        <f t="shared" si="39"/>
        <v>24105244819313.906</v>
      </c>
    </row>
    <row r="1263" spans="1:10" x14ac:dyDescent="0.25">
      <c r="A1263">
        <f t="shared" si="40"/>
        <v>1261</v>
      </c>
      <c r="B1263" s="22">
        <v>17087110</v>
      </c>
      <c r="J1263" s="6">
        <f t="shared" si="39"/>
        <v>170384444013437.47</v>
      </c>
    </row>
    <row r="1264" spans="1:10" x14ac:dyDescent="0.25">
      <c r="A1264">
        <f t="shared" si="40"/>
        <v>1262</v>
      </c>
      <c r="B1264" s="22">
        <v>0</v>
      </c>
      <c r="J1264" s="6">
        <f t="shared" si="39"/>
        <v>16272920094200.813</v>
      </c>
    </row>
    <row r="1265" spans="1:10" x14ac:dyDescent="0.25">
      <c r="A1265">
        <f t="shared" si="40"/>
        <v>1263</v>
      </c>
      <c r="B1265" s="22">
        <v>0</v>
      </c>
      <c r="J1265" s="6">
        <f t="shared" si="39"/>
        <v>16272920094200.813</v>
      </c>
    </row>
    <row r="1266" spans="1:10" x14ac:dyDescent="0.25">
      <c r="A1266">
        <f t="shared" si="40"/>
        <v>1264</v>
      </c>
      <c r="B1266" s="22">
        <v>8143430</v>
      </c>
      <c r="J1266" s="6">
        <f t="shared" si="39"/>
        <v>16887655243524.369</v>
      </c>
    </row>
    <row r="1267" spans="1:10" x14ac:dyDescent="0.25">
      <c r="A1267">
        <f t="shared" si="40"/>
        <v>1265</v>
      </c>
      <c r="B1267" s="22">
        <v>0</v>
      </c>
      <c r="J1267" s="6">
        <f t="shared" si="39"/>
        <v>16272920094200.813</v>
      </c>
    </row>
    <row r="1268" spans="1:10" x14ac:dyDescent="0.25">
      <c r="A1268">
        <f t="shared" si="40"/>
        <v>1266</v>
      </c>
      <c r="B1268" s="22">
        <v>0</v>
      </c>
      <c r="J1268" s="6">
        <f t="shared" si="39"/>
        <v>16272920094200.813</v>
      </c>
    </row>
    <row r="1269" spans="1:10" x14ac:dyDescent="0.25">
      <c r="A1269">
        <f t="shared" si="40"/>
        <v>1267</v>
      </c>
      <c r="B1269" s="22">
        <v>8143430</v>
      </c>
      <c r="J1269" s="6">
        <f t="shared" si="39"/>
        <v>16887655243524.369</v>
      </c>
    </row>
    <row r="1270" spans="1:10" x14ac:dyDescent="0.25">
      <c r="A1270">
        <f t="shared" si="40"/>
        <v>1268</v>
      </c>
      <c r="B1270" s="22">
        <v>8943680</v>
      </c>
      <c r="J1270" s="6">
        <f t="shared" si="39"/>
        <v>24105244819313.906</v>
      </c>
    </row>
    <row r="1271" spans="1:10" x14ac:dyDescent="0.25">
      <c r="A1271">
        <f t="shared" si="40"/>
        <v>1269</v>
      </c>
      <c r="B1271" s="22">
        <v>0</v>
      </c>
      <c r="J1271" s="6">
        <f t="shared" si="39"/>
        <v>16272920094200.813</v>
      </c>
    </row>
    <row r="1272" spans="1:10" x14ac:dyDescent="0.25">
      <c r="A1272">
        <f t="shared" si="40"/>
        <v>1270</v>
      </c>
      <c r="B1272" s="22">
        <v>0</v>
      </c>
      <c r="J1272" s="6">
        <f t="shared" si="39"/>
        <v>16272920094200.813</v>
      </c>
    </row>
    <row r="1273" spans="1:10" x14ac:dyDescent="0.25">
      <c r="A1273">
        <f t="shared" si="40"/>
        <v>1271</v>
      </c>
      <c r="B1273" s="22">
        <v>0</v>
      </c>
      <c r="J1273" s="6">
        <f t="shared" si="39"/>
        <v>16272920094200.813</v>
      </c>
    </row>
    <row r="1274" spans="1:10" x14ac:dyDescent="0.25">
      <c r="A1274">
        <f t="shared" si="40"/>
        <v>1272</v>
      </c>
      <c r="B1274" s="22">
        <v>0</v>
      </c>
      <c r="J1274" s="6">
        <f t="shared" si="39"/>
        <v>16272920094200.813</v>
      </c>
    </row>
    <row r="1275" spans="1:10" x14ac:dyDescent="0.25">
      <c r="A1275">
        <f t="shared" si="40"/>
        <v>1273</v>
      </c>
      <c r="B1275" s="22">
        <v>0</v>
      </c>
      <c r="J1275" s="6">
        <f t="shared" si="39"/>
        <v>16272920094200.813</v>
      </c>
    </row>
    <row r="1276" spans="1:10" x14ac:dyDescent="0.25">
      <c r="A1276">
        <f t="shared" si="40"/>
        <v>1274</v>
      </c>
      <c r="B1276" s="22">
        <v>0</v>
      </c>
      <c r="J1276" s="6">
        <f t="shared" si="39"/>
        <v>16272920094200.813</v>
      </c>
    </row>
    <row r="1277" spans="1:10" x14ac:dyDescent="0.25">
      <c r="A1277">
        <f t="shared" si="40"/>
        <v>1275</v>
      </c>
      <c r="B1277" s="22">
        <v>17087110</v>
      </c>
      <c r="J1277" s="6">
        <f t="shared" si="39"/>
        <v>170384444013437.47</v>
      </c>
    </row>
    <row r="1278" spans="1:10" x14ac:dyDescent="0.25">
      <c r="A1278">
        <f t="shared" si="40"/>
        <v>1276</v>
      </c>
      <c r="B1278" s="22">
        <v>0</v>
      </c>
      <c r="J1278" s="6">
        <f t="shared" si="39"/>
        <v>16272920094200.813</v>
      </c>
    </row>
    <row r="1279" spans="1:10" x14ac:dyDescent="0.25">
      <c r="A1279">
        <f t="shared" si="40"/>
        <v>1277</v>
      </c>
      <c r="B1279" s="22">
        <v>0</v>
      </c>
      <c r="J1279" s="6">
        <f t="shared" si="39"/>
        <v>16272920094200.813</v>
      </c>
    </row>
    <row r="1280" spans="1:10" x14ac:dyDescent="0.25">
      <c r="A1280">
        <f t="shared" si="40"/>
        <v>1278</v>
      </c>
      <c r="B1280" s="22">
        <v>0</v>
      </c>
      <c r="J1280" s="6">
        <f t="shared" si="39"/>
        <v>16272920094200.813</v>
      </c>
    </row>
    <row r="1281" spans="1:10" x14ac:dyDescent="0.25">
      <c r="A1281">
        <f t="shared" si="40"/>
        <v>1279</v>
      </c>
      <c r="B1281" s="22">
        <v>3250000</v>
      </c>
      <c r="J1281" s="6">
        <f t="shared" si="39"/>
        <v>614610152858.7196</v>
      </c>
    </row>
    <row r="1282" spans="1:10" x14ac:dyDescent="0.25">
      <c r="A1282">
        <f t="shared" si="40"/>
        <v>1280</v>
      </c>
      <c r="B1282" s="22">
        <v>0</v>
      </c>
      <c r="J1282" s="6">
        <f t="shared" si="39"/>
        <v>16272920094200.813</v>
      </c>
    </row>
    <row r="1283" spans="1:10" x14ac:dyDescent="0.25">
      <c r="A1283">
        <f t="shared" si="40"/>
        <v>1281</v>
      </c>
      <c r="B1283" s="22">
        <v>8143430</v>
      </c>
      <c r="J1283" s="6">
        <f t="shared" ref="J1283:J1346" si="41">(B1283-$I$6)^2</f>
        <v>16887655243524.369</v>
      </c>
    </row>
    <row r="1284" spans="1:10" x14ac:dyDescent="0.25">
      <c r="A1284">
        <f t="shared" ref="A1284:A1347" si="42">A1283+1</f>
        <v>1282</v>
      </c>
      <c r="B1284" s="22">
        <v>0</v>
      </c>
      <c r="J1284" s="6">
        <f t="shared" si="41"/>
        <v>16272920094200.813</v>
      </c>
    </row>
    <row r="1285" spans="1:10" x14ac:dyDescent="0.25">
      <c r="A1285">
        <f t="shared" si="42"/>
        <v>1283</v>
      </c>
      <c r="B1285" s="22">
        <v>8943680</v>
      </c>
      <c r="J1285" s="6">
        <f t="shared" si="41"/>
        <v>24105244819313.906</v>
      </c>
    </row>
    <row r="1286" spans="1:10" x14ac:dyDescent="0.25">
      <c r="A1286">
        <f t="shared" si="42"/>
        <v>1284</v>
      </c>
      <c r="B1286" s="22">
        <v>8943680</v>
      </c>
      <c r="J1286" s="6">
        <f t="shared" si="41"/>
        <v>24105244819313.906</v>
      </c>
    </row>
    <row r="1287" spans="1:10" x14ac:dyDescent="0.25">
      <c r="A1287">
        <f t="shared" si="42"/>
        <v>1285</v>
      </c>
      <c r="B1287" s="22">
        <v>0</v>
      </c>
      <c r="J1287" s="6">
        <f t="shared" si="41"/>
        <v>16272920094200.813</v>
      </c>
    </row>
    <row r="1288" spans="1:10" x14ac:dyDescent="0.25">
      <c r="A1288">
        <f t="shared" si="42"/>
        <v>1286</v>
      </c>
      <c r="B1288" s="22">
        <v>0</v>
      </c>
      <c r="J1288" s="6">
        <f t="shared" si="41"/>
        <v>16272920094200.813</v>
      </c>
    </row>
    <row r="1289" spans="1:10" x14ac:dyDescent="0.25">
      <c r="A1289">
        <f t="shared" si="42"/>
        <v>1287</v>
      </c>
      <c r="B1289" s="22">
        <v>0</v>
      </c>
      <c r="J1289" s="6">
        <f t="shared" si="41"/>
        <v>16272920094200.813</v>
      </c>
    </row>
    <row r="1290" spans="1:10" x14ac:dyDescent="0.25">
      <c r="A1290">
        <f t="shared" si="42"/>
        <v>1288</v>
      </c>
      <c r="B1290" s="22">
        <v>0</v>
      </c>
      <c r="J1290" s="6">
        <f t="shared" si="41"/>
        <v>16272920094200.813</v>
      </c>
    </row>
    <row r="1291" spans="1:10" x14ac:dyDescent="0.25">
      <c r="A1291">
        <f t="shared" si="42"/>
        <v>1289</v>
      </c>
      <c r="B1291" s="22">
        <v>0</v>
      </c>
      <c r="J1291" s="6">
        <f t="shared" si="41"/>
        <v>16272920094200.813</v>
      </c>
    </row>
    <row r="1292" spans="1:10" x14ac:dyDescent="0.25">
      <c r="A1292">
        <f t="shared" si="42"/>
        <v>1290</v>
      </c>
      <c r="B1292" s="22">
        <v>0</v>
      </c>
      <c r="J1292" s="6">
        <f t="shared" si="41"/>
        <v>16272920094200.813</v>
      </c>
    </row>
    <row r="1293" spans="1:10" x14ac:dyDescent="0.25">
      <c r="A1293">
        <f t="shared" si="42"/>
        <v>1291</v>
      </c>
      <c r="B1293" s="22">
        <v>0</v>
      </c>
      <c r="J1293" s="6">
        <f t="shared" si="41"/>
        <v>16272920094200.813</v>
      </c>
    </row>
    <row r="1294" spans="1:10" x14ac:dyDescent="0.25">
      <c r="A1294">
        <f t="shared" si="42"/>
        <v>1292</v>
      </c>
      <c r="B1294" s="22">
        <v>0</v>
      </c>
      <c r="J1294" s="6">
        <f t="shared" si="41"/>
        <v>16272920094200.813</v>
      </c>
    </row>
    <row r="1295" spans="1:10" x14ac:dyDescent="0.25">
      <c r="A1295">
        <f t="shared" si="42"/>
        <v>1293</v>
      </c>
      <c r="B1295" s="22">
        <v>0</v>
      </c>
      <c r="J1295" s="6">
        <f t="shared" si="41"/>
        <v>16272920094200.813</v>
      </c>
    </row>
    <row r="1296" spans="1:10" x14ac:dyDescent="0.25">
      <c r="A1296">
        <f t="shared" si="42"/>
        <v>1294</v>
      </c>
      <c r="B1296" s="22">
        <v>0</v>
      </c>
      <c r="J1296" s="6">
        <f t="shared" si="41"/>
        <v>16272920094200.813</v>
      </c>
    </row>
    <row r="1297" spans="1:10" x14ac:dyDescent="0.25">
      <c r="A1297">
        <f t="shared" si="42"/>
        <v>1295</v>
      </c>
      <c r="B1297" s="22">
        <v>0</v>
      </c>
      <c r="J1297" s="6">
        <f t="shared" si="41"/>
        <v>16272920094200.813</v>
      </c>
    </row>
    <row r="1298" spans="1:10" x14ac:dyDescent="0.25">
      <c r="A1298">
        <f t="shared" si="42"/>
        <v>1296</v>
      </c>
      <c r="B1298" s="22">
        <v>8943680</v>
      </c>
      <c r="J1298" s="6">
        <f t="shared" si="41"/>
        <v>24105244819313.906</v>
      </c>
    </row>
    <row r="1299" spans="1:10" x14ac:dyDescent="0.25">
      <c r="A1299">
        <f t="shared" si="42"/>
        <v>1297</v>
      </c>
      <c r="B1299" s="22">
        <v>10437582.071917808</v>
      </c>
      <c r="J1299" s="6">
        <f t="shared" si="41"/>
        <v>41006237831477.32</v>
      </c>
    </row>
    <row r="1300" spans="1:10" x14ac:dyDescent="0.25">
      <c r="A1300">
        <f t="shared" si="42"/>
        <v>1298</v>
      </c>
      <c r="B1300" s="22">
        <v>0</v>
      </c>
      <c r="J1300" s="6">
        <f t="shared" si="41"/>
        <v>16272920094200.813</v>
      </c>
    </row>
    <row r="1301" spans="1:10" x14ac:dyDescent="0.25">
      <c r="A1301">
        <f t="shared" si="42"/>
        <v>1299</v>
      </c>
      <c r="B1301" s="22">
        <v>0</v>
      </c>
      <c r="J1301" s="6">
        <f t="shared" si="41"/>
        <v>16272920094200.813</v>
      </c>
    </row>
    <row r="1302" spans="1:10" x14ac:dyDescent="0.25">
      <c r="A1302">
        <f t="shared" si="42"/>
        <v>1300</v>
      </c>
      <c r="B1302" s="22">
        <v>8143430</v>
      </c>
      <c r="J1302" s="6">
        <f t="shared" si="41"/>
        <v>16887655243524.369</v>
      </c>
    </row>
    <row r="1303" spans="1:10" x14ac:dyDescent="0.25">
      <c r="A1303">
        <f t="shared" si="42"/>
        <v>1301</v>
      </c>
      <c r="B1303" s="22">
        <v>8943680</v>
      </c>
      <c r="J1303" s="6">
        <f t="shared" si="41"/>
        <v>24105244819313.906</v>
      </c>
    </row>
    <row r="1304" spans="1:10" x14ac:dyDescent="0.25">
      <c r="A1304">
        <f t="shared" si="42"/>
        <v>1302</v>
      </c>
      <c r="B1304" s="22">
        <v>8143430</v>
      </c>
      <c r="J1304" s="6">
        <f t="shared" si="41"/>
        <v>16887655243524.369</v>
      </c>
    </row>
    <row r="1305" spans="1:10" x14ac:dyDescent="0.25">
      <c r="A1305">
        <f t="shared" si="42"/>
        <v>1303</v>
      </c>
      <c r="B1305" s="22">
        <v>8943680</v>
      </c>
      <c r="J1305" s="6">
        <f t="shared" si="41"/>
        <v>24105244819313.906</v>
      </c>
    </row>
    <row r="1306" spans="1:10" x14ac:dyDescent="0.25">
      <c r="A1306">
        <f t="shared" si="42"/>
        <v>1304</v>
      </c>
      <c r="B1306" s="22">
        <v>9249523.8000000007</v>
      </c>
      <c r="J1306" s="6">
        <f t="shared" si="41"/>
        <v>27201993510899.477</v>
      </c>
    </row>
    <row r="1307" spans="1:10" x14ac:dyDescent="0.25">
      <c r="A1307">
        <f t="shared" si="42"/>
        <v>1305</v>
      </c>
      <c r="B1307" s="22">
        <v>0</v>
      </c>
      <c r="J1307" s="6">
        <f t="shared" si="41"/>
        <v>16272920094200.813</v>
      </c>
    </row>
    <row r="1308" spans="1:10" x14ac:dyDescent="0.25">
      <c r="A1308">
        <f t="shared" si="42"/>
        <v>1306</v>
      </c>
      <c r="B1308" s="22">
        <v>0</v>
      </c>
      <c r="J1308" s="6">
        <f t="shared" si="41"/>
        <v>16272920094200.813</v>
      </c>
    </row>
    <row r="1309" spans="1:10" x14ac:dyDescent="0.25">
      <c r="A1309">
        <f t="shared" si="42"/>
        <v>1307</v>
      </c>
      <c r="B1309" s="22">
        <v>0</v>
      </c>
      <c r="J1309" s="6">
        <f t="shared" si="41"/>
        <v>16272920094200.813</v>
      </c>
    </row>
    <row r="1310" spans="1:10" x14ac:dyDescent="0.25">
      <c r="A1310">
        <f t="shared" si="42"/>
        <v>1308</v>
      </c>
      <c r="B1310" s="22">
        <v>8943680</v>
      </c>
      <c r="J1310" s="6">
        <f t="shared" si="41"/>
        <v>24105244819313.906</v>
      </c>
    </row>
    <row r="1311" spans="1:10" x14ac:dyDescent="0.25">
      <c r="A1311">
        <f t="shared" si="42"/>
        <v>1309</v>
      </c>
      <c r="B1311" s="22">
        <v>8943680</v>
      </c>
      <c r="J1311" s="6">
        <f t="shared" si="41"/>
        <v>24105244819313.906</v>
      </c>
    </row>
    <row r="1312" spans="1:10" x14ac:dyDescent="0.25">
      <c r="A1312">
        <f t="shared" si="42"/>
        <v>1310</v>
      </c>
      <c r="B1312" s="22">
        <v>0</v>
      </c>
      <c r="J1312" s="6">
        <f t="shared" si="41"/>
        <v>16272920094200.813</v>
      </c>
    </row>
    <row r="1313" spans="1:10" x14ac:dyDescent="0.25">
      <c r="A1313">
        <f t="shared" si="42"/>
        <v>1311</v>
      </c>
      <c r="B1313" s="22">
        <v>12193680</v>
      </c>
      <c r="J1313" s="6">
        <f t="shared" si="41"/>
        <v>66580854877971.813</v>
      </c>
    </row>
    <row r="1314" spans="1:10" x14ac:dyDescent="0.25">
      <c r="A1314">
        <f t="shared" si="42"/>
        <v>1312</v>
      </c>
      <c r="B1314" s="22">
        <v>8943680</v>
      </c>
      <c r="J1314" s="6">
        <f t="shared" si="41"/>
        <v>24105244819313.906</v>
      </c>
    </row>
    <row r="1315" spans="1:10" x14ac:dyDescent="0.25">
      <c r="A1315">
        <f t="shared" si="42"/>
        <v>1313</v>
      </c>
      <c r="B1315" s="22">
        <v>17087110</v>
      </c>
      <c r="J1315" s="6">
        <f t="shared" si="41"/>
        <v>170384444013437.47</v>
      </c>
    </row>
    <row r="1316" spans="1:10" x14ac:dyDescent="0.25">
      <c r="A1316">
        <f t="shared" si="42"/>
        <v>1314</v>
      </c>
      <c r="B1316" s="22">
        <v>0</v>
      </c>
      <c r="J1316" s="6">
        <f t="shared" si="41"/>
        <v>16272920094200.813</v>
      </c>
    </row>
    <row r="1317" spans="1:10" x14ac:dyDescent="0.25">
      <c r="A1317">
        <f t="shared" si="42"/>
        <v>1315</v>
      </c>
      <c r="B1317" s="22">
        <v>0</v>
      </c>
      <c r="J1317" s="6">
        <f t="shared" si="41"/>
        <v>16272920094200.813</v>
      </c>
    </row>
    <row r="1318" spans="1:10" x14ac:dyDescent="0.25">
      <c r="A1318">
        <f t="shared" si="42"/>
        <v>1316</v>
      </c>
      <c r="B1318" s="22">
        <v>0</v>
      </c>
      <c r="J1318" s="6">
        <f t="shared" si="41"/>
        <v>16272920094200.813</v>
      </c>
    </row>
    <row r="1319" spans="1:10" x14ac:dyDescent="0.25">
      <c r="A1319">
        <f t="shared" si="42"/>
        <v>1317</v>
      </c>
      <c r="B1319" s="22">
        <v>8943680</v>
      </c>
      <c r="J1319" s="6">
        <f t="shared" si="41"/>
        <v>24105244819313.906</v>
      </c>
    </row>
    <row r="1320" spans="1:10" x14ac:dyDescent="0.25">
      <c r="A1320">
        <f t="shared" si="42"/>
        <v>1318</v>
      </c>
      <c r="B1320" s="22">
        <v>8943680</v>
      </c>
      <c r="J1320" s="6">
        <f t="shared" si="41"/>
        <v>24105244819313.906</v>
      </c>
    </row>
    <row r="1321" spans="1:10" x14ac:dyDescent="0.25">
      <c r="A1321">
        <f t="shared" si="42"/>
        <v>1319</v>
      </c>
      <c r="B1321" s="22">
        <v>0</v>
      </c>
      <c r="J1321" s="6">
        <f t="shared" si="41"/>
        <v>16272920094200.813</v>
      </c>
    </row>
    <row r="1322" spans="1:10" x14ac:dyDescent="0.25">
      <c r="A1322">
        <f t="shared" si="42"/>
        <v>1320</v>
      </c>
      <c r="B1322" s="22">
        <v>0</v>
      </c>
      <c r="J1322" s="6">
        <f t="shared" si="41"/>
        <v>16272920094200.813</v>
      </c>
    </row>
    <row r="1323" spans="1:10" x14ac:dyDescent="0.25">
      <c r="A1323">
        <f t="shared" si="42"/>
        <v>1321</v>
      </c>
      <c r="B1323" s="22">
        <v>0</v>
      </c>
      <c r="J1323" s="6">
        <f t="shared" si="41"/>
        <v>16272920094200.813</v>
      </c>
    </row>
    <row r="1324" spans="1:10" x14ac:dyDescent="0.25">
      <c r="A1324">
        <f t="shared" si="42"/>
        <v>1322</v>
      </c>
      <c r="B1324" s="22">
        <v>8943680</v>
      </c>
      <c r="J1324" s="6">
        <f t="shared" si="41"/>
        <v>24105244819313.906</v>
      </c>
    </row>
    <row r="1325" spans="1:10" x14ac:dyDescent="0.25">
      <c r="A1325">
        <f t="shared" si="42"/>
        <v>1323</v>
      </c>
      <c r="B1325" s="22">
        <v>8143430</v>
      </c>
      <c r="J1325" s="6">
        <f t="shared" si="41"/>
        <v>16887655243524.369</v>
      </c>
    </row>
    <row r="1326" spans="1:10" x14ac:dyDescent="0.25">
      <c r="A1326">
        <f t="shared" si="42"/>
        <v>1324</v>
      </c>
      <c r="B1326" s="22">
        <v>8143430</v>
      </c>
      <c r="J1326" s="6">
        <f t="shared" si="41"/>
        <v>16887655243524.369</v>
      </c>
    </row>
    <row r="1327" spans="1:10" x14ac:dyDescent="0.25">
      <c r="A1327">
        <f t="shared" si="42"/>
        <v>1325</v>
      </c>
      <c r="B1327" s="22">
        <v>0</v>
      </c>
      <c r="J1327" s="6">
        <f t="shared" si="41"/>
        <v>16272920094200.813</v>
      </c>
    </row>
    <row r="1328" spans="1:10" x14ac:dyDescent="0.25">
      <c r="A1328">
        <f t="shared" si="42"/>
        <v>1326</v>
      </c>
      <c r="B1328" s="22">
        <v>0</v>
      </c>
      <c r="J1328" s="6">
        <f t="shared" si="41"/>
        <v>16272920094200.813</v>
      </c>
    </row>
    <row r="1329" spans="1:10" x14ac:dyDescent="0.25">
      <c r="A1329">
        <f t="shared" si="42"/>
        <v>1327</v>
      </c>
      <c r="B1329" s="22">
        <v>8943680</v>
      </c>
      <c r="J1329" s="6">
        <f t="shared" si="41"/>
        <v>24105244819313.906</v>
      </c>
    </row>
    <row r="1330" spans="1:10" x14ac:dyDescent="0.25">
      <c r="A1330">
        <f t="shared" si="42"/>
        <v>1328</v>
      </c>
      <c r="B1330" s="22">
        <v>0</v>
      </c>
      <c r="J1330" s="6">
        <f t="shared" si="41"/>
        <v>16272920094200.813</v>
      </c>
    </row>
    <row r="1331" spans="1:10" x14ac:dyDescent="0.25">
      <c r="A1331">
        <f t="shared" si="42"/>
        <v>1329</v>
      </c>
      <c r="B1331" s="22">
        <v>0</v>
      </c>
      <c r="J1331" s="6">
        <f t="shared" si="41"/>
        <v>16272920094200.813</v>
      </c>
    </row>
    <row r="1332" spans="1:10" x14ac:dyDescent="0.25">
      <c r="A1332">
        <f t="shared" si="42"/>
        <v>1330</v>
      </c>
      <c r="B1332" s="22">
        <v>0</v>
      </c>
      <c r="J1332" s="6">
        <f t="shared" si="41"/>
        <v>16272920094200.813</v>
      </c>
    </row>
    <row r="1333" spans="1:10" x14ac:dyDescent="0.25">
      <c r="A1333">
        <f t="shared" si="42"/>
        <v>1331</v>
      </c>
      <c r="B1333" s="22">
        <v>20337110</v>
      </c>
      <c r="J1333" s="6">
        <f t="shared" si="41"/>
        <v>265792349072095.38</v>
      </c>
    </row>
    <row r="1334" spans="1:10" x14ac:dyDescent="0.25">
      <c r="A1334">
        <f t="shared" si="42"/>
        <v>1332</v>
      </c>
      <c r="B1334" s="22">
        <v>17087110</v>
      </c>
      <c r="J1334" s="6">
        <f t="shared" si="41"/>
        <v>170384444013437.47</v>
      </c>
    </row>
    <row r="1335" spans="1:10" x14ac:dyDescent="0.25">
      <c r="A1335">
        <f t="shared" si="42"/>
        <v>1333</v>
      </c>
      <c r="B1335" s="22">
        <v>0</v>
      </c>
      <c r="J1335" s="6">
        <f t="shared" si="41"/>
        <v>16272920094200.813</v>
      </c>
    </row>
    <row r="1336" spans="1:10" x14ac:dyDescent="0.25">
      <c r="A1336">
        <f t="shared" si="42"/>
        <v>1334</v>
      </c>
      <c r="B1336" s="22">
        <v>0</v>
      </c>
      <c r="J1336" s="6">
        <f t="shared" si="41"/>
        <v>16272920094200.813</v>
      </c>
    </row>
    <row r="1337" spans="1:10" x14ac:dyDescent="0.25">
      <c r="A1337">
        <f t="shared" si="42"/>
        <v>1335</v>
      </c>
      <c r="B1337" s="22">
        <v>8143430</v>
      </c>
      <c r="J1337" s="6">
        <f t="shared" si="41"/>
        <v>16887655243524.369</v>
      </c>
    </row>
    <row r="1338" spans="1:10" x14ac:dyDescent="0.25">
      <c r="A1338">
        <f t="shared" si="42"/>
        <v>1336</v>
      </c>
      <c r="B1338" s="22">
        <v>8143430</v>
      </c>
      <c r="J1338" s="6">
        <f t="shared" si="41"/>
        <v>16887655243524.369</v>
      </c>
    </row>
    <row r="1339" spans="1:10" x14ac:dyDescent="0.25">
      <c r="A1339">
        <f t="shared" si="42"/>
        <v>1337</v>
      </c>
      <c r="B1339" s="22">
        <v>0</v>
      </c>
      <c r="J1339" s="6">
        <f t="shared" si="41"/>
        <v>16272920094200.813</v>
      </c>
    </row>
    <row r="1340" spans="1:10" x14ac:dyDescent="0.25">
      <c r="A1340">
        <f t="shared" si="42"/>
        <v>1338</v>
      </c>
      <c r="B1340" s="22">
        <v>8943680</v>
      </c>
      <c r="J1340" s="6">
        <f t="shared" si="41"/>
        <v>24105244819313.906</v>
      </c>
    </row>
    <row r="1341" spans="1:10" x14ac:dyDescent="0.25">
      <c r="A1341">
        <f t="shared" si="42"/>
        <v>1339</v>
      </c>
      <c r="B1341" s="22">
        <v>0</v>
      </c>
      <c r="J1341" s="6">
        <f t="shared" si="41"/>
        <v>16272920094200.813</v>
      </c>
    </row>
    <row r="1342" spans="1:10" x14ac:dyDescent="0.25">
      <c r="A1342">
        <f t="shared" si="42"/>
        <v>1340</v>
      </c>
      <c r="B1342" s="22">
        <v>0</v>
      </c>
      <c r="J1342" s="6">
        <f t="shared" si="41"/>
        <v>16272920094200.813</v>
      </c>
    </row>
    <row r="1343" spans="1:10" x14ac:dyDescent="0.25">
      <c r="A1343">
        <f t="shared" si="42"/>
        <v>1341</v>
      </c>
      <c r="B1343" s="22">
        <v>0</v>
      </c>
      <c r="J1343" s="6">
        <f t="shared" si="41"/>
        <v>16272920094200.813</v>
      </c>
    </row>
    <row r="1344" spans="1:10" x14ac:dyDescent="0.25">
      <c r="A1344">
        <f t="shared" si="42"/>
        <v>1342</v>
      </c>
      <c r="B1344" s="22">
        <v>8943680</v>
      </c>
      <c r="J1344" s="6">
        <f t="shared" si="41"/>
        <v>24105244819313.906</v>
      </c>
    </row>
    <row r="1345" spans="1:10" x14ac:dyDescent="0.25">
      <c r="A1345">
        <f t="shared" si="42"/>
        <v>1343</v>
      </c>
      <c r="B1345" s="22">
        <v>8143430</v>
      </c>
      <c r="J1345" s="6">
        <f t="shared" si="41"/>
        <v>16887655243524.369</v>
      </c>
    </row>
    <row r="1346" spans="1:10" x14ac:dyDescent="0.25">
      <c r="A1346">
        <f t="shared" si="42"/>
        <v>1344</v>
      </c>
      <c r="B1346" s="22">
        <v>0</v>
      </c>
      <c r="J1346" s="6">
        <f t="shared" si="41"/>
        <v>16272920094200.813</v>
      </c>
    </row>
    <row r="1347" spans="1:10" x14ac:dyDescent="0.25">
      <c r="A1347">
        <f t="shared" si="42"/>
        <v>1345</v>
      </c>
      <c r="B1347" s="22">
        <v>3250000</v>
      </c>
      <c r="J1347" s="6">
        <f t="shared" ref="J1347:J1410" si="43">(B1347-$I$6)^2</f>
        <v>614610152858.7196</v>
      </c>
    </row>
    <row r="1348" spans="1:10" x14ac:dyDescent="0.25">
      <c r="A1348">
        <f t="shared" ref="A1348:A1411" si="44">A1347+1</f>
        <v>1346</v>
      </c>
      <c r="B1348" s="22">
        <v>0</v>
      </c>
      <c r="J1348" s="6">
        <f t="shared" si="43"/>
        <v>16272920094200.813</v>
      </c>
    </row>
    <row r="1349" spans="1:10" x14ac:dyDescent="0.25">
      <c r="A1349">
        <f t="shared" si="44"/>
        <v>1347</v>
      </c>
      <c r="B1349" s="22">
        <v>8943680</v>
      </c>
      <c r="J1349" s="6">
        <f t="shared" si="43"/>
        <v>24105244819313.906</v>
      </c>
    </row>
    <row r="1350" spans="1:10" x14ac:dyDescent="0.25">
      <c r="A1350">
        <f t="shared" si="44"/>
        <v>1348</v>
      </c>
      <c r="B1350" s="22">
        <v>3000000</v>
      </c>
      <c r="J1350" s="6">
        <f t="shared" si="43"/>
        <v>1069095532961.9576</v>
      </c>
    </row>
    <row r="1351" spans="1:10" x14ac:dyDescent="0.25">
      <c r="A1351">
        <f t="shared" si="44"/>
        <v>1349</v>
      </c>
      <c r="B1351" s="22">
        <v>12193680</v>
      </c>
      <c r="J1351" s="6">
        <f t="shared" si="43"/>
        <v>66580854877971.813</v>
      </c>
    </row>
    <row r="1352" spans="1:10" x14ac:dyDescent="0.25">
      <c r="A1352">
        <f t="shared" si="44"/>
        <v>1350</v>
      </c>
      <c r="B1352" s="22">
        <v>0</v>
      </c>
      <c r="J1352" s="6">
        <f t="shared" si="43"/>
        <v>16272920094200.813</v>
      </c>
    </row>
    <row r="1353" spans="1:10" x14ac:dyDescent="0.25">
      <c r="A1353">
        <f t="shared" si="44"/>
        <v>1351</v>
      </c>
      <c r="B1353" s="22">
        <v>0</v>
      </c>
      <c r="J1353" s="6">
        <f t="shared" si="43"/>
        <v>16272920094200.813</v>
      </c>
    </row>
    <row r="1354" spans="1:10" x14ac:dyDescent="0.25">
      <c r="A1354">
        <f t="shared" si="44"/>
        <v>1352</v>
      </c>
      <c r="B1354" s="22">
        <v>8143430</v>
      </c>
      <c r="J1354" s="6">
        <f t="shared" si="43"/>
        <v>16887655243524.369</v>
      </c>
    </row>
    <row r="1355" spans="1:10" x14ac:dyDescent="0.25">
      <c r="A1355">
        <f t="shared" si="44"/>
        <v>1353</v>
      </c>
      <c r="B1355" s="22">
        <v>0</v>
      </c>
      <c r="J1355" s="6">
        <f t="shared" si="43"/>
        <v>16272920094200.813</v>
      </c>
    </row>
    <row r="1356" spans="1:10" x14ac:dyDescent="0.25">
      <c r="A1356">
        <f t="shared" si="44"/>
        <v>1354</v>
      </c>
      <c r="B1356" s="22">
        <v>8943680</v>
      </c>
      <c r="J1356" s="6">
        <f t="shared" si="43"/>
        <v>24105244819313.906</v>
      </c>
    </row>
    <row r="1357" spans="1:10" x14ac:dyDescent="0.25">
      <c r="A1357">
        <f t="shared" si="44"/>
        <v>1355</v>
      </c>
      <c r="B1357" s="22">
        <v>0</v>
      </c>
      <c r="J1357" s="6">
        <f t="shared" si="43"/>
        <v>16272920094200.813</v>
      </c>
    </row>
    <row r="1358" spans="1:10" x14ac:dyDescent="0.25">
      <c r="A1358">
        <f t="shared" si="44"/>
        <v>1356</v>
      </c>
      <c r="B1358" s="22">
        <v>8943680</v>
      </c>
      <c r="J1358" s="6">
        <f t="shared" si="43"/>
        <v>24105244819313.906</v>
      </c>
    </row>
    <row r="1359" spans="1:10" x14ac:dyDescent="0.25">
      <c r="A1359">
        <f t="shared" si="44"/>
        <v>1357</v>
      </c>
      <c r="B1359" s="22">
        <v>54335043.934246585</v>
      </c>
      <c r="J1359" s="6">
        <f t="shared" si="43"/>
        <v>2530197962460137.5</v>
      </c>
    </row>
    <row r="1360" spans="1:10" x14ac:dyDescent="0.25">
      <c r="A1360">
        <f t="shared" si="44"/>
        <v>1358</v>
      </c>
      <c r="B1360" s="22">
        <v>0</v>
      </c>
      <c r="J1360" s="6">
        <f t="shared" si="43"/>
        <v>16272920094200.813</v>
      </c>
    </row>
    <row r="1361" spans="1:10" x14ac:dyDescent="0.25">
      <c r="A1361">
        <f t="shared" si="44"/>
        <v>1359</v>
      </c>
      <c r="B1361" s="22">
        <v>8943680</v>
      </c>
      <c r="J1361" s="6">
        <f t="shared" si="43"/>
        <v>24105244819313.906</v>
      </c>
    </row>
    <row r="1362" spans="1:10" x14ac:dyDescent="0.25">
      <c r="A1362">
        <f t="shared" si="44"/>
        <v>1360</v>
      </c>
      <c r="B1362" s="22">
        <v>8943680</v>
      </c>
      <c r="J1362" s="6">
        <f t="shared" si="43"/>
        <v>24105244819313.906</v>
      </c>
    </row>
    <row r="1363" spans="1:10" x14ac:dyDescent="0.25">
      <c r="A1363">
        <f t="shared" si="44"/>
        <v>1361</v>
      </c>
      <c r="B1363" s="22">
        <v>0</v>
      </c>
      <c r="J1363" s="6">
        <f t="shared" si="43"/>
        <v>16272920094200.813</v>
      </c>
    </row>
    <row r="1364" spans="1:10" x14ac:dyDescent="0.25">
      <c r="A1364">
        <f t="shared" si="44"/>
        <v>1362</v>
      </c>
      <c r="B1364" s="22">
        <v>0</v>
      </c>
      <c r="J1364" s="6">
        <f t="shared" si="43"/>
        <v>16272920094200.813</v>
      </c>
    </row>
    <row r="1365" spans="1:10" x14ac:dyDescent="0.25">
      <c r="A1365">
        <f t="shared" si="44"/>
        <v>1363</v>
      </c>
      <c r="B1365" s="22">
        <v>0</v>
      </c>
      <c r="J1365" s="6">
        <f t="shared" si="43"/>
        <v>16272920094200.813</v>
      </c>
    </row>
    <row r="1366" spans="1:10" x14ac:dyDescent="0.25">
      <c r="A1366">
        <f t="shared" si="44"/>
        <v>1364</v>
      </c>
      <c r="B1366" s="22">
        <v>0</v>
      </c>
      <c r="J1366" s="6">
        <f t="shared" si="43"/>
        <v>16272920094200.813</v>
      </c>
    </row>
    <row r="1367" spans="1:10" x14ac:dyDescent="0.25">
      <c r="A1367">
        <f t="shared" si="44"/>
        <v>1365</v>
      </c>
      <c r="B1367" s="22">
        <v>0</v>
      </c>
      <c r="J1367" s="6">
        <f t="shared" si="43"/>
        <v>16272920094200.813</v>
      </c>
    </row>
    <row r="1368" spans="1:10" x14ac:dyDescent="0.25">
      <c r="A1368">
        <f t="shared" si="44"/>
        <v>1366</v>
      </c>
      <c r="B1368" s="22">
        <v>0</v>
      </c>
      <c r="J1368" s="6">
        <f t="shared" si="43"/>
        <v>16272920094200.813</v>
      </c>
    </row>
    <row r="1369" spans="1:10" x14ac:dyDescent="0.25">
      <c r="A1369">
        <f t="shared" si="44"/>
        <v>1367</v>
      </c>
      <c r="B1369" s="22">
        <v>8143430</v>
      </c>
      <c r="J1369" s="6">
        <f t="shared" si="43"/>
        <v>16887655243524.369</v>
      </c>
    </row>
    <row r="1370" spans="1:10" x14ac:dyDescent="0.25">
      <c r="A1370">
        <f t="shared" si="44"/>
        <v>1368</v>
      </c>
      <c r="B1370" s="22">
        <v>8943680</v>
      </c>
      <c r="J1370" s="6">
        <f t="shared" si="43"/>
        <v>24105244819313.906</v>
      </c>
    </row>
    <row r="1371" spans="1:10" x14ac:dyDescent="0.25">
      <c r="A1371">
        <f t="shared" si="44"/>
        <v>1369</v>
      </c>
      <c r="B1371" s="22">
        <v>8143430</v>
      </c>
      <c r="J1371" s="6">
        <f t="shared" si="43"/>
        <v>16887655243524.369</v>
      </c>
    </row>
    <row r="1372" spans="1:10" x14ac:dyDescent="0.25">
      <c r="A1372">
        <f t="shared" si="44"/>
        <v>1370</v>
      </c>
      <c r="B1372" s="22">
        <v>0</v>
      </c>
      <c r="J1372" s="6">
        <f t="shared" si="43"/>
        <v>16272920094200.813</v>
      </c>
    </row>
    <row r="1373" spans="1:10" x14ac:dyDescent="0.25">
      <c r="A1373">
        <f t="shared" si="44"/>
        <v>1371</v>
      </c>
      <c r="B1373" s="22">
        <v>0</v>
      </c>
      <c r="J1373" s="6">
        <f t="shared" si="43"/>
        <v>16272920094200.813</v>
      </c>
    </row>
    <row r="1374" spans="1:10" x14ac:dyDescent="0.25">
      <c r="A1374">
        <f t="shared" si="44"/>
        <v>1372</v>
      </c>
      <c r="B1374" s="22">
        <v>0</v>
      </c>
      <c r="J1374" s="6">
        <f t="shared" si="43"/>
        <v>16272920094200.813</v>
      </c>
    </row>
    <row r="1375" spans="1:10" x14ac:dyDescent="0.25">
      <c r="A1375">
        <f t="shared" si="44"/>
        <v>1373</v>
      </c>
      <c r="B1375" s="22">
        <v>8143430</v>
      </c>
      <c r="J1375" s="6">
        <f t="shared" si="43"/>
        <v>16887655243524.369</v>
      </c>
    </row>
    <row r="1376" spans="1:10" x14ac:dyDescent="0.25">
      <c r="A1376">
        <f t="shared" si="44"/>
        <v>1374</v>
      </c>
      <c r="B1376" s="22">
        <v>0</v>
      </c>
      <c r="J1376" s="6">
        <f t="shared" si="43"/>
        <v>16272920094200.813</v>
      </c>
    </row>
    <row r="1377" spans="1:10" x14ac:dyDescent="0.25">
      <c r="A1377">
        <f t="shared" si="44"/>
        <v>1375</v>
      </c>
      <c r="B1377" s="22">
        <v>285171.25</v>
      </c>
      <c r="J1377" s="6">
        <f t="shared" si="43"/>
        <v>14053497767724.313</v>
      </c>
    </row>
    <row r="1378" spans="1:10" x14ac:dyDescent="0.25">
      <c r="A1378">
        <f t="shared" si="44"/>
        <v>1376</v>
      </c>
      <c r="B1378" s="22">
        <v>8943680</v>
      </c>
      <c r="J1378" s="6">
        <f t="shared" si="43"/>
        <v>24105244819313.906</v>
      </c>
    </row>
    <row r="1379" spans="1:10" x14ac:dyDescent="0.25">
      <c r="A1379">
        <f t="shared" si="44"/>
        <v>1377</v>
      </c>
      <c r="B1379" s="22">
        <v>11943680</v>
      </c>
      <c r="J1379" s="6">
        <f t="shared" si="43"/>
        <v>62563500258075.047</v>
      </c>
    </row>
    <row r="1380" spans="1:10" x14ac:dyDescent="0.25">
      <c r="A1380">
        <f t="shared" si="44"/>
        <v>1378</v>
      </c>
      <c r="B1380" s="22">
        <v>0</v>
      </c>
      <c r="J1380" s="6">
        <f t="shared" si="43"/>
        <v>16272920094200.813</v>
      </c>
    </row>
    <row r="1381" spans="1:10" x14ac:dyDescent="0.25">
      <c r="A1381">
        <f t="shared" si="44"/>
        <v>1379</v>
      </c>
      <c r="B1381" s="22">
        <v>0</v>
      </c>
      <c r="J1381" s="6">
        <f t="shared" si="43"/>
        <v>16272920094200.813</v>
      </c>
    </row>
    <row r="1382" spans="1:10" x14ac:dyDescent="0.25">
      <c r="A1382">
        <f t="shared" si="44"/>
        <v>1380</v>
      </c>
      <c r="B1382" s="22">
        <v>0</v>
      </c>
      <c r="J1382" s="6">
        <f t="shared" si="43"/>
        <v>16272920094200.813</v>
      </c>
    </row>
    <row r="1383" spans="1:10" x14ac:dyDescent="0.25">
      <c r="A1383">
        <f t="shared" si="44"/>
        <v>1381</v>
      </c>
      <c r="B1383" s="22">
        <v>0</v>
      </c>
      <c r="J1383" s="6">
        <f t="shared" si="43"/>
        <v>16272920094200.813</v>
      </c>
    </row>
    <row r="1384" spans="1:10" x14ac:dyDescent="0.25">
      <c r="A1384">
        <f t="shared" si="44"/>
        <v>1382</v>
      </c>
      <c r="B1384" s="22">
        <v>0</v>
      </c>
      <c r="J1384" s="6">
        <f t="shared" si="43"/>
        <v>16272920094200.813</v>
      </c>
    </row>
    <row r="1385" spans="1:10" x14ac:dyDescent="0.25">
      <c r="A1385">
        <f t="shared" si="44"/>
        <v>1383</v>
      </c>
      <c r="B1385" s="22">
        <v>0</v>
      </c>
      <c r="J1385" s="6">
        <f t="shared" si="43"/>
        <v>16272920094200.813</v>
      </c>
    </row>
    <row r="1386" spans="1:10" x14ac:dyDescent="0.25">
      <c r="A1386">
        <f t="shared" si="44"/>
        <v>1384</v>
      </c>
      <c r="B1386" s="22">
        <v>0</v>
      </c>
      <c r="J1386" s="6">
        <f t="shared" si="43"/>
        <v>16272920094200.813</v>
      </c>
    </row>
    <row r="1387" spans="1:10" x14ac:dyDescent="0.25">
      <c r="A1387">
        <f t="shared" si="44"/>
        <v>1385</v>
      </c>
      <c r="B1387" s="22">
        <v>0</v>
      </c>
      <c r="J1387" s="6">
        <f t="shared" si="43"/>
        <v>16272920094200.813</v>
      </c>
    </row>
    <row r="1388" spans="1:10" x14ac:dyDescent="0.25">
      <c r="A1388">
        <f t="shared" si="44"/>
        <v>1386</v>
      </c>
      <c r="B1388" s="22">
        <v>0</v>
      </c>
      <c r="J1388" s="6">
        <f t="shared" si="43"/>
        <v>16272920094200.813</v>
      </c>
    </row>
    <row r="1389" spans="1:10" x14ac:dyDescent="0.25">
      <c r="A1389">
        <f t="shared" si="44"/>
        <v>1387</v>
      </c>
      <c r="B1389" s="22">
        <v>0</v>
      </c>
      <c r="J1389" s="6">
        <f t="shared" si="43"/>
        <v>16272920094200.813</v>
      </c>
    </row>
    <row r="1390" spans="1:10" x14ac:dyDescent="0.25">
      <c r="A1390">
        <f t="shared" si="44"/>
        <v>1388</v>
      </c>
      <c r="B1390" s="22">
        <v>0</v>
      </c>
      <c r="J1390" s="6">
        <f t="shared" si="43"/>
        <v>16272920094200.813</v>
      </c>
    </row>
    <row r="1391" spans="1:10" x14ac:dyDescent="0.25">
      <c r="A1391">
        <f t="shared" si="44"/>
        <v>1389</v>
      </c>
      <c r="B1391" s="22">
        <v>0</v>
      </c>
      <c r="J1391" s="6">
        <f t="shared" si="43"/>
        <v>16272920094200.813</v>
      </c>
    </row>
    <row r="1392" spans="1:10" x14ac:dyDescent="0.25">
      <c r="A1392">
        <f t="shared" si="44"/>
        <v>1390</v>
      </c>
      <c r="B1392" s="22">
        <v>8143430</v>
      </c>
      <c r="J1392" s="6">
        <f t="shared" si="43"/>
        <v>16887655243524.369</v>
      </c>
    </row>
    <row r="1393" spans="1:10" x14ac:dyDescent="0.25">
      <c r="A1393">
        <f t="shared" si="44"/>
        <v>1391</v>
      </c>
      <c r="B1393" s="22">
        <v>0</v>
      </c>
      <c r="J1393" s="6">
        <f t="shared" si="43"/>
        <v>16272920094200.813</v>
      </c>
    </row>
    <row r="1394" spans="1:10" x14ac:dyDescent="0.25">
      <c r="A1394">
        <f t="shared" si="44"/>
        <v>1392</v>
      </c>
      <c r="B1394" s="22">
        <v>0</v>
      </c>
      <c r="J1394" s="6">
        <f t="shared" si="43"/>
        <v>16272920094200.813</v>
      </c>
    </row>
    <row r="1395" spans="1:10" x14ac:dyDescent="0.25">
      <c r="A1395">
        <f t="shared" si="44"/>
        <v>1393</v>
      </c>
      <c r="B1395" s="22">
        <v>8143430</v>
      </c>
      <c r="J1395" s="6">
        <f t="shared" si="43"/>
        <v>16887655243524.369</v>
      </c>
    </row>
    <row r="1396" spans="1:10" x14ac:dyDescent="0.25">
      <c r="A1396">
        <f t="shared" si="44"/>
        <v>1394</v>
      </c>
      <c r="B1396" s="22">
        <v>8143430</v>
      </c>
      <c r="J1396" s="6">
        <f t="shared" si="43"/>
        <v>16887655243524.369</v>
      </c>
    </row>
    <row r="1397" spans="1:10" x14ac:dyDescent="0.25">
      <c r="A1397">
        <f t="shared" si="44"/>
        <v>1395</v>
      </c>
      <c r="B1397" s="22">
        <v>8143430</v>
      </c>
      <c r="J1397" s="6">
        <f t="shared" si="43"/>
        <v>16887655243524.369</v>
      </c>
    </row>
    <row r="1398" spans="1:10" x14ac:dyDescent="0.25">
      <c r="A1398">
        <f t="shared" si="44"/>
        <v>1396</v>
      </c>
      <c r="B1398" s="22">
        <v>8943680</v>
      </c>
      <c r="J1398" s="6">
        <f t="shared" si="43"/>
        <v>24105244819313.906</v>
      </c>
    </row>
    <row r="1399" spans="1:10" x14ac:dyDescent="0.25">
      <c r="A1399">
        <f t="shared" si="44"/>
        <v>1397</v>
      </c>
      <c r="B1399" s="22">
        <v>17087110</v>
      </c>
      <c r="J1399" s="6">
        <f t="shared" si="43"/>
        <v>170384444013437.47</v>
      </c>
    </row>
    <row r="1400" spans="1:10" x14ac:dyDescent="0.25">
      <c r="A1400">
        <f t="shared" si="44"/>
        <v>1398</v>
      </c>
      <c r="B1400" s="22">
        <v>0</v>
      </c>
      <c r="J1400" s="6">
        <f t="shared" si="43"/>
        <v>16272920094200.813</v>
      </c>
    </row>
    <row r="1401" spans="1:10" x14ac:dyDescent="0.25">
      <c r="A1401">
        <f t="shared" si="44"/>
        <v>1399</v>
      </c>
      <c r="B1401" s="22">
        <v>0</v>
      </c>
      <c r="J1401" s="6">
        <f t="shared" si="43"/>
        <v>16272920094200.813</v>
      </c>
    </row>
    <row r="1402" spans="1:10" x14ac:dyDescent="0.25">
      <c r="A1402">
        <f t="shared" si="44"/>
        <v>1400</v>
      </c>
      <c r="B1402" s="22">
        <v>0</v>
      </c>
      <c r="J1402" s="6">
        <f t="shared" si="43"/>
        <v>16272920094200.813</v>
      </c>
    </row>
    <row r="1403" spans="1:10" x14ac:dyDescent="0.25">
      <c r="A1403">
        <f t="shared" si="44"/>
        <v>1401</v>
      </c>
      <c r="B1403" s="22">
        <v>0</v>
      </c>
      <c r="J1403" s="6">
        <f t="shared" si="43"/>
        <v>16272920094200.813</v>
      </c>
    </row>
    <row r="1404" spans="1:10" x14ac:dyDescent="0.25">
      <c r="A1404">
        <f t="shared" si="44"/>
        <v>1402</v>
      </c>
      <c r="B1404" s="22">
        <v>8943680</v>
      </c>
      <c r="J1404" s="6">
        <f t="shared" si="43"/>
        <v>24105244819313.906</v>
      </c>
    </row>
    <row r="1405" spans="1:10" x14ac:dyDescent="0.25">
      <c r="A1405">
        <f t="shared" si="44"/>
        <v>1403</v>
      </c>
      <c r="B1405" s="22">
        <v>0</v>
      </c>
      <c r="J1405" s="6">
        <f t="shared" si="43"/>
        <v>16272920094200.813</v>
      </c>
    </row>
    <row r="1406" spans="1:10" x14ac:dyDescent="0.25">
      <c r="A1406">
        <f t="shared" si="44"/>
        <v>1404</v>
      </c>
      <c r="B1406" s="22">
        <v>0</v>
      </c>
      <c r="J1406" s="6">
        <f t="shared" si="43"/>
        <v>16272920094200.813</v>
      </c>
    </row>
    <row r="1407" spans="1:10" x14ac:dyDescent="0.25">
      <c r="A1407">
        <f t="shared" si="44"/>
        <v>1405</v>
      </c>
      <c r="B1407" s="22">
        <v>0</v>
      </c>
      <c r="J1407" s="6">
        <f t="shared" si="43"/>
        <v>16272920094200.813</v>
      </c>
    </row>
    <row r="1408" spans="1:10" x14ac:dyDescent="0.25">
      <c r="A1408">
        <f t="shared" si="44"/>
        <v>1406</v>
      </c>
      <c r="B1408" s="22">
        <v>0</v>
      </c>
      <c r="J1408" s="6">
        <f t="shared" si="43"/>
        <v>16272920094200.813</v>
      </c>
    </row>
    <row r="1409" spans="1:10" x14ac:dyDescent="0.25">
      <c r="A1409">
        <f t="shared" si="44"/>
        <v>1407</v>
      </c>
      <c r="B1409" s="22">
        <v>8943680</v>
      </c>
      <c r="J1409" s="6">
        <f t="shared" si="43"/>
        <v>24105244819313.906</v>
      </c>
    </row>
    <row r="1410" spans="1:10" x14ac:dyDescent="0.25">
      <c r="A1410">
        <f t="shared" si="44"/>
        <v>1408</v>
      </c>
      <c r="B1410" s="22">
        <v>8943680</v>
      </c>
      <c r="J1410" s="6">
        <f t="shared" si="43"/>
        <v>24105244819313.906</v>
      </c>
    </row>
    <row r="1411" spans="1:10" x14ac:dyDescent="0.25">
      <c r="A1411">
        <f t="shared" si="44"/>
        <v>1409</v>
      </c>
      <c r="B1411" s="22">
        <v>8943680</v>
      </c>
      <c r="J1411" s="6">
        <f t="shared" ref="J1411:J1474" si="45">(B1411-$I$6)^2</f>
        <v>24105244819313.906</v>
      </c>
    </row>
    <row r="1412" spans="1:10" x14ac:dyDescent="0.25">
      <c r="A1412">
        <f t="shared" ref="A1412:A1475" si="46">A1411+1</f>
        <v>1410</v>
      </c>
      <c r="B1412" s="22">
        <v>0</v>
      </c>
      <c r="J1412" s="6">
        <f t="shared" si="45"/>
        <v>16272920094200.813</v>
      </c>
    </row>
    <row r="1413" spans="1:10" x14ac:dyDescent="0.25">
      <c r="A1413">
        <f t="shared" si="46"/>
        <v>1411</v>
      </c>
      <c r="B1413" s="22">
        <v>0</v>
      </c>
      <c r="J1413" s="6">
        <f t="shared" si="45"/>
        <v>16272920094200.813</v>
      </c>
    </row>
    <row r="1414" spans="1:10" x14ac:dyDescent="0.25">
      <c r="A1414">
        <f t="shared" si="46"/>
        <v>1412</v>
      </c>
      <c r="B1414" s="22">
        <v>8143430</v>
      </c>
      <c r="J1414" s="6">
        <f t="shared" si="45"/>
        <v>16887655243524.369</v>
      </c>
    </row>
    <row r="1415" spans="1:10" x14ac:dyDescent="0.25">
      <c r="A1415">
        <f t="shared" si="46"/>
        <v>1413</v>
      </c>
      <c r="B1415" s="22">
        <v>8943680</v>
      </c>
      <c r="J1415" s="6">
        <f t="shared" si="45"/>
        <v>24105244819313.906</v>
      </c>
    </row>
    <row r="1416" spans="1:10" x14ac:dyDescent="0.25">
      <c r="A1416">
        <f t="shared" si="46"/>
        <v>1414</v>
      </c>
      <c r="B1416" s="22">
        <v>17087110</v>
      </c>
      <c r="J1416" s="6">
        <f t="shared" si="45"/>
        <v>170384444013437.47</v>
      </c>
    </row>
    <row r="1417" spans="1:10" x14ac:dyDescent="0.25">
      <c r="A1417">
        <f t="shared" si="46"/>
        <v>1415</v>
      </c>
      <c r="B1417" s="22">
        <v>8943680</v>
      </c>
      <c r="J1417" s="6">
        <f t="shared" si="45"/>
        <v>24105244819313.906</v>
      </c>
    </row>
    <row r="1418" spans="1:10" x14ac:dyDescent="0.25">
      <c r="A1418">
        <f t="shared" si="46"/>
        <v>1416</v>
      </c>
      <c r="B1418" s="22">
        <v>8943680</v>
      </c>
      <c r="J1418" s="6">
        <f t="shared" si="45"/>
        <v>24105244819313.906</v>
      </c>
    </row>
    <row r="1419" spans="1:10" x14ac:dyDescent="0.25">
      <c r="A1419">
        <f t="shared" si="46"/>
        <v>1417</v>
      </c>
      <c r="B1419" s="22">
        <v>11393430</v>
      </c>
      <c r="J1419" s="6">
        <f t="shared" si="45"/>
        <v>54161640302182.273</v>
      </c>
    </row>
    <row r="1420" spans="1:10" x14ac:dyDescent="0.25">
      <c r="A1420">
        <f t="shared" si="46"/>
        <v>1418</v>
      </c>
      <c r="B1420" s="22">
        <v>3250000</v>
      </c>
      <c r="J1420" s="6">
        <f t="shared" si="45"/>
        <v>614610152858.7196</v>
      </c>
    </row>
    <row r="1421" spans="1:10" x14ac:dyDescent="0.25">
      <c r="A1421">
        <f t="shared" si="46"/>
        <v>1419</v>
      </c>
      <c r="B1421" s="22">
        <v>0</v>
      </c>
      <c r="J1421" s="6">
        <f t="shared" si="45"/>
        <v>16272920094200.813</v>
      </c>
    </row>
    <row r="1422" spans="1:10" x14ac:dyDescent="0.25">
      <c r="A1422">
        <f t="shared" si="46"/>
        <v>1420</v>
      </c>
      <c r="B1422" s="22">
        <v>8943680</v>
      </c>
      <c r="J1422" s="6">
        <f t="shared" si="45"/>
        <v>24105244819313.906</v>
      </c>
    </row>
    <row r="1423" spans="1:10" x14ac:dyDescent="0.25">
      <c r="A1423">
        <f t="shared" si="46"/>
        <v>1421</v>
      </c>
      <c r="B1423" s="22">
        <v>0</v>
      </c>
      <c r="J1423" s="6">
        <f t="shared" si="45"/>
        <v>16272920094200.813</v>
      </c>
    </row>
    <row r="1424" spans="1:10" x14ac:dyDescent="0.25">
      <c r="A1424">
        <f t="shared" si="46"/>
        <v>1422</v>
      </c>
      <c r="B1424" s="22">
        <v>11143430</v>
      </c>
      <c r="J1424" s="6">
        <f t="shared" si="45"/>
        <v>50544410682285.516</v>
      </c>
    </row>
    <row r="1425" spans="1:10" x14ac:dyDescent="0.25">
      <c r="A1425">
        <f t="shared" si="46"/>
        <v>1423</v>
      </c>
      <c r="B1425" s="22">
        <v>0</v>
      </c>
      <c r="J1425" s="6">
        <f t="shared" si="45"/>
        <v>16272920094200.813</v>
      </c>
    </row>
    <row r="1426" spans="1:10" x14ac:dyDescent="0.25">
      <c r="A1426">
        <f t="shared" si="46"/>
        <v>1424</v>
      </c>
      <c r="B1426" s="22">
        <v>0</v>
      </c>
      <c r="J1426" s="6">
        <f t="shared" si="45"/>
        <v>16272920094200.813</v>
      </c>
    </row>
    <row r="1427" spans="1:10" x14ac:dyDescent="0.25">
      <c r="A1427">
        <f t="shared" si="46"/>
        <v>1425</v>
      </c>
      <c r="B1427" s="22">
        <v>3250000</v>
      </c>
      <c r="J1427" s="6">
        <f t="shared" si="45"/>
        <v>614610152858.7196</v>
      </c>
    </row>
    <row r="1428" spans="1:10" x14ac:dyDescent="0.25">
      <c r="A1428">
        <f t="shared" si="46"/>
        <v>1426</v>
      </c>
      <c r="B1428" s="22">
        <v>0</v>
      </c>
      <c r="J1428" s="6">
        <f t="shared" si="45"/>
        <v>16272920094200.813</v>
      </c>
    </row>
    <row r="1429" spans="1:10" x14ac:dyDescent="0.25">
      <c r="A1429">
        <f t="shared" si="46"/>
        <v>1427</v>
      </c>
      <c r="B1429" s="22">
        <v>0</v>
      </c>
      <c r="J1429" s="6">
        <f t="shared" si="45"/>
        <v>16272920094200.813</v>
      </c>
    </row>
    <row r="1430" spans="1:10" x14ac:dyDescent="0.25">
      <c r="A1430">
        <f t="shared" si="46"/>
        <v>1428</v>
      </c>
      <c r="B1430" s="22">
        <v>8143430</v>
      </c>
      <c r="J1430" s="6">
        <f t="shared" si="45"/>
        <v>16887655243524.369</v>
      </c>
    </row>
    <row r="1431" spans="1:10" x14ac:dyDescent="0.25">
      <c r="A1431">
        <f t="shared" si="46"/>
        <v>1429</v>
      </c>
      <c r="B1431" s="22">
        <v>3250000</v>
      </c>
      <c r="J1431" s="6">
        <f t="shared" si="45"/>
        <v>614610152858.7196</v>
      </c>
    </row>
    <row r="1432" spans="1:10" x14ac:dyDescent="0.25">
      <c r="A1432">
        <f t="shared" si="46"/>
        <v>1430</v>
      </c>
      <c r="B1432" s="22">
        <v>0</v>
      </c>
      <c r="J1432" s="6">
        <f t="shared" si="45"/>
        <v>16272920094200.813</v>
      </c>
    </row>
    <row r="1433" spans="1:10" x14ac:dyDescent="0.25">
      <c r="A1433">
        <f t="shared" si="46"/>
        <v>1431</v>
      </c>
      <c r="B1433" s="22">
        <v>0</v>
      </c>
      <c r="J1433" s="6">
        <f t="shared" si="45"/>
        <v>16272920094200.813</v>
      </c>
    </row>
    <row r="1434" spans="1:10" x14ac:dyDescent="0.25">
      <c r="A1434">
        <f t="shared" si="46"/>
        <v>1432</v>
      </c>
      <c r="B1434" s="22">
        <v>0</v>
      </c>
      <c r="J1434" s="6">
        <f t="shared" si="45"/>
        <v>16272920094200.813</v>
      </c>
    </row>
    <row r="1435" spans="1:10" x14ac:dyDescent="0.25">
      <c r="A1435">
        <f t="shared" si="46"/>
        <v>1433</v>
      </c>
      <c r="B1435" s="22">
        <v>0</v>
      </c>
      <c r="J1435" s="6">
        <f t="shared" si="45"/>
        <v>16272920094200.813</v>
      </c>
    </row>
    <row r="1436" spans="1:10" x14ac:dyDescent="0.25">
      <c r="A1436">
        <f t="shared" si="46"/>
        <v>1434</v>
      </c>
      <c r="B1436" s="22">
        <v>3250000</v>
      </c>
      <c r="J1436" s="6">
        <f t="shared" si="45"/>
        <v>614610152858.7196</v>
      </c>
    </row>
    <row r="1437" spans="1:10" x14ac:dyDescent="0.25">
      <c r="A1437">
        <f t="shared" si="46"/>
        <v>1435</v>
      </c>
      <c r="B1437" s="22">
        <v>0</v>
      </c>
      <c r="J1437" s="6">
        <f t="shared" si="45"/>
        <v>16272920094200.813</v>
      </c>
    </row>
    <row r="1438" spans="1:10" x14ac:dyDescent="0.25">
      <c r="A1438">
        <f t="shared" si="46"/>
        <v>1436</v>
      </c>
      <c r="B1438" s="22">
        <v>3000000</v>
      </c>
      <c r="J1438" s="6">
        <f t="shared" si="45"/>
        <v>1069095532961.9576</v>
      </c>
    </row>
    <row r="1439" spans="1:10" x14ac:dyDescent="0.25">
      <c r="A1439">
        <f t="shared" si="46"/>
        <v>1437</v>
      </c>
      <c r="B1439" s="22">
        <v>3250000</v>
      </c>
      <c r="J1439" s="6">
        <f t="shared" si="45"/>
        <v>614610152858.7196</v>
      </c>
    </row>
    <row r="1440" spans="1:10" x14ac:dyDescent="0.25">
      <c r="A1440">
        <f t="shared" si="46"/>
        <v>1438</v>
      </c>
      <c r="B1440" s="22">
        <v>0</v>
      </c>
      <c r="J1440" s="6">
        <f t="shared" si="45"/>
        <v>16272920094200.813</v>
      </c>
    </row>
    <row r="1441" spans="1:10" x14ac:dyDescent="0.25">
      <c r="A1441">
        <f t="shared" si="46"/>
        <v>1439</v>
      </c>
      <c r="B1441" s="22">
        <v>8143430</v>
      </c>
      <c r="J1441" s="6">
        <f t="shared" si="45"/>
        <v>16887655243524.369</v>
      </c>
    </row>
    <row r="1442" spans="1:10" x14ac:dyDescent="0.25">
      <c r="A1442">
        <f t="shared" si="46"/>
        <v>1440</v>
      </c>
      <c r="B1442" s="22">
        <v>0</v>
      </c>
      <c r="J1442" s="6">
        <f t="shared" si="45"/>
        <v>16272920094200.813</v>
      </c>
    </row>
    <row r="1443" spans="1:10" x14ac:dyDescent="0.25">
      <c r="A1443">
        <f t="shared" si="46"/>
        <v>1441</v>
      </c>
      <c r="B1443" s="22">
        <v>0</v>
      </c>
      <c r="J1443" s="6">
        <f t="shared" si="45"/>
        <v>16272920094200.813</v>
      </c>
    </row>
    <row r="1444" spans="1:10" x14ac:dyDescent="0.25">
      <c r="A1444">
        <f t="shared" si="46"/>
        <v>1442</v>
      </c>
      <c r="B1444" s="22">
        <v>8943680</v>
      </c>
      <c r="J1444" s="6">
        <f t="shared" si="45"/>
        <v>24105244819313.906</v>
      </c>
    </row>
    <row r="1445" spans="1:10" x14ac:dyDescent="0.25">
      <c r="A1445">
        <f t="shared" si="46"/>
        <v>1443</v>
      </c>
      <c r="B1445" s="22">
        <v>8943680</v>
      </c>
      <c r="J1445" s="6">
        <f t="shared" si="45"/>
        <v>24105244819313.906</v>
      </c>
    </row>
    <row r="1446" spans="1:10" x14ac:dyDescent="0.25">
      <c r="A1446">
        <f t="shared" si="46"/>
        <v>1444</v>
      </c>
      <c r="B1446" s="22">
        <v>0</v>
      </c>
      <c r="J1446" s="6">
        <f t="shared" si="45"/>
        <v>16272920094200.813</v>
      </c>
    </row>
    <row r="1447" spans="1:10" x14ac:dyDescent="0.25">
      <c r="A1447">
        <f t="shared" si="46"/>
        <v>1445</v>
      </c>
      <c r="B1447" s="22">
        <v>0</v>
      </c>
      <c r="J1447" s="6">
        <f t="shared" si="45"/>
        <v>16272920094200.813</v>
      </c>
    </row>
    <row r="1448" spans="1:10" x14ac:dyDescent="0.25">
      <c r="A1448">
        <f t="shared" si="46"/>
        <v>1446</v>
      </c>
      <c r="B1448" s="22">
        <v>8943680</v>
      </c>
      <c r="J1448" s="6">
        <f t="shared" si="45"/>
        <v>24105244819313.906</v>
      </c>
    </row>
    <row r="1449" spans="1:10" x14ac:dyDescent="0.25">
      <c r="A1449">
        <f t="shared" si="46"/>
        <v>1447</v>
      </c>
      <c r="B1449" s="22">
        <v>0</v>
      </c>
      <c r="J1449" s="6">
        <f t="shared" si="45"/>
        <v>16272920094200.813</v>
      </c>
    </row>
    <row r="1450" spans="1:10" x14ac:dyDescent="0.25">
      <c r="A1450">
        <f t="shared" si="46"/>
        <v>1448</v>
      </c>
      <c r="B1450" s="22">
        <v>0</v>
      </c>
      <c r="J1450" s="6">
        <f t="shared" si="45"/>
        <v>16272920094200.813</v>
      </c>
    </row>
    <row r="1451" spans="1:10" x14ac:dyDescent="0.25">
      <c r="A1451">
        <f t="shared" si="46"/>
        <v>1449</v>
      </c>
      <c r="B1451" s="22">
        <v>17087110</v>
      </c>
      <c r="J1451" s="6">
        <f t="shared" si="45"/>
        <v>170384444013437.47</v>
      </c>
    </row>
    <row r="1452" spans="1:10" x14ac:dyDescent="0.25">
      <c r="A1452">
        <f t="shared" si="46"/>
        <v>1450</v>
      </c>
      <c r="B1452" s="22">
        <v>0</v>
      </c>
      <c r="J1452" s="6">
        <f t="shared" si="45"/>
        <v>16272920094200.813</v>
      </c>
    </row>
    <row r="1453" spans="1:10" x14ac:dyDescent="0.25">
      <c r="A1453">
        <f t="shared" si="46"/>
        <v>1451</v>
      </c>
      <c r="B1453" s="22">
        <v>285171.25</v>
      </c>
      <c r="J1453" s="6">
        <f t="shared" si="45"/>
        <v>14053497767724.313</v>
      </c>
    </row>
    <row r="1454" spans="1:10" x14ac:dyDescent="0.25">
      <c r="A1454">
        <f t="shared" si="46"/>
        <v>1452</v>
      </c>
      <c r="B1454" s="22">
        <v>0</v>
      </c>
      <c r="J1454" s="6">
        <f t="shared" si="45"/>
        <v>16272920094200.813</v>
      </c>
    </row>
    <row r="1455" spans="1:10" x14ac:dyDescent="0.25">
      <c r="A1455">
        <f t="shared" si="46"/>
        <v>1453</v>
      </c>
      <c r="B1455" s="22">
        <v>8943680</v>
      </c>
      <c r="J1455" s="6">
        <f t="shared" si="45"/>
        <v>24105244819313.906</v>
      </c>
    </row>
    <row r="1456" spans="1:10" x14ac:dyDescent="0.25">
      <c r="A1456">
        <f t="shared" si="46"/>
        <v>1454</v>
      </c>
      <c r="B1456" s="22">
        <v>0</v>
      </c>
      <c r="J1456" s="6">
        <f t="shared" si="45"/>
        <v>16272920094200.813</v>
      </c>
    </row>
    <row r="1457" spans="1:10" x14ac:dyDescent="0.25">
      <c r="A1457">
        <f t="shared" si="46"/>
        <v>1455</v>
      </c>
      <c r="B1457" s="22">
        <v>0</v>
      </c>
      <c r="J1457" s="6">
        <f t="shared" si="45"/>
        <v>16272920094200.813</v>
      </c>
    </row>
    <row r="1458" spans="1:10" x14ac:dyDescent="0.25">
      <c r="A1458">
        <f t="shared" si="46"/>
        <v>1456</v>
      </c>
      <c r="B1458" s="22">
        <v>0</v>
      </c>
      <c r="J1458" s="6">
        <f t="shared" si="45"/>
        <v>16272920094200.813</v>
      </c>
    </row>
    <row r="1459" spans="1:10" x14ac:dyDescent="0.25">
      <c r="A1459">
        <f t="shared" si="46"/>
        <v>1457</v>
      </c>
      <c r="B1459" s="22">
        <v>0</v>
      </c>
      <c r="J1459" s="6">
        <f t="shared" si="45"/>
        <v>16272920094200.813</v>
      </c>
    </row>
    <row r="1460" spans="1:10" x14ac:dyDescent="0.25">
      <c r="A1460">
        <f t="shared" si="46"/>
        <v>1458</v>
      </c>
      <c r="B1460" s="22">
        <v>0</v>
      </c>
      <c r="J1460" s="6">
        <f t="shared" si="45"/>
        <v>16272920094200.813</v>
      </c>
    </row>
    <row r="1461" spans="1:10" x14ac:dyDescent="0.25">
      <c r="A1461">
        <f t="shared" si="46"/>
        <v>1459</v>
      </c>
      <c r="B1461" s="22">
        <v>8943680</v>
      </c>
      <c r="J1461" s="6">
        <f t="shared" si="45"/>
        <v>24105244819313.906</v>
      </c>
    </row>
    <row r="1462" spans="1:10" x14ac:dyDescent="0.25">
      <c r="A1462">
        <f t="shared" si="46"/>
        <v>1460</v>
      </c>
      <c r="B1462" s="22">
        <v>8943680</v>
      </c>
      <c r="J1462" s="6">
        <f t="shared" si="45"/>
        <v>24105244819313.906</v>
      </c>
    </row>
    <row r="1463" spans="1:10" x14ac:dyDescent="0.25">
      <c r="A1463">
        <f t="shared" si="46"/>
        <v>1461</v>
      </c>
      <c r="B1463" s="22">
        <v>17087110</v>
      </c>
      <c r="J1463" s="6">
        <f t="shared" si="45"/>
        <v>170384444013437.47</v>
      </c>
    </row>
    <row r="1464" spans="1:10" x14ac:dyDescent="0.25">
      <c r="A1464">
        <f t="shared" si="46"/>
        <v>1462</v>
      </c>
      <c r="B1464" s="22">
        <v>0</v>
      </c>
      <c r="J1464" s="6">
        <f t="shared" si="45"/>
        <v>16272920094200.813</v>
      </c>
    </row>
    <row r="1465" spans="1:10" x14ac:dyDescent="0.25">
      <c r="A1465">
        <f t="shared" si="46"/>
        <v>1463</v>
      </c>
      <c r="B1465" s="22">
        <v>0</v>
      </c>
      <c r="J1465" s="6">
        <f t="shared" si="45"/>
        <v>16272920094200.813</v>
      </c>
    </row>
    <row r="1466" spans="1:10" x14ac:dyDescent="0.25">
      <c r="A1466">
        <f t="shared" si="46"/>
        <v>1464</v>
      </c>
      <c r="B1466" s="22">
        <v>3250000</v>
      </c>
      <c r="J1466" s="6">
        <f t="shared" si="45"/>
        <v>614610152858.7196</v>
      </c>
    </row>
    <row r="1467" spans="1:10" x14ac:dyDescent="0.25">
      <c r="A1467">
        <f t="shared" si="46"/>
        <v>1465</v>
      </c>
      <c r="B1467" s="22">
        <v>0</v>
      </c>
      <c r="J1467" s="6">
        <f t="shared" si="45"/>
        <v>16272920094200.813</v>
      </c>
    </row>
    <row r="1468" spans="1:10" x14ac:dyDescent="0.25">
      <c r="A1468">
        <f t="shared" si="46"/>
        <v>1466</v>
      </c>
      <c r="B1468" s="22">
        <v>0</v>
      </c>
      <c r="J1468" s="6">
        <f t="shared" si="45"/>
        <v>16272920094200.813</v>
      </c>
    </row>
    <row r="1469" spans="1:10" x14ac:dyDescent="0.25">
      <c r="A1469">
        <f t="shared" si="46"/>
        <v>1467</v>
      </c>
      <c r="B1469" s="22">
        <v>3250000</v>
      </c>
      <c r="J1469" s="6">
        <f t="shared" si="45"/>
        <v>614610152858.7196</v>
      </c>
    </row>
    <row r="1470" spans="1:10" x14ac:dyDescent="0.25">
      <c r="A1470">
        <f t="shared" si="46"/>
        <v>1468</v>
      </c>
      <c r="B1470" s="22">
        <v>0</v>
      </c>
      <c r="J1470" s="6">
        <f t="shared" si="45"/>
        <v>16272920094200.813</v>
      </c>
    </row>
    <row r="1471" spans="1:10" x14ac:dyDescent="0.25">
      <c r="A1471">
        <f t="shared" si="46"/>
        <v>1469</v>
      </c>
      <c r="B1471" s="22">
        <v>0</v>
      </c>
      <c r="J1471" s="6">
        <f t="shared" si="45"/>
        <v>16272920094200.813</v>
      </c>
    </row>
    <row r="1472" spans="1:10" x14ac:dyDescent="0.25">
      <c r="A1472">
        <f t="shared" si="46"/>
        <v>1470</v>
      </c>
      <c r="B1472" s="22">
        <v>3000000</v>
      </c>
      <c r="J1472" s="6">
        <f t="shared" si="45"/>
        <v>1069095532961.9576</v>
      </c>
    </row>
    <row r="1473" spans="1:10" x14ac:dyDescent="0.25">
      <c r="A1473">
        <f t="shared" si="46"/>
        <v>1471</v>
      </c>
      <c r="B1473" s="22">
        <v>8143430</v>
      </c>
      <c r="J1473" s="6">
        <f t="shared" si="45"/>
        <v>16887655243524.369</v>
      </c>
    </row>
    <row r="1474" spans="1:10" x14ac:dyDescent="0.25">
      <c r="A1474">
        <f t="shared" si="46"/>
        <v>1472</v>
      </c>
      <c r="B1474" s="22">
        <v>3250000</v>
      </c>
      <c r="J1474" s="6">
        <f t="shared" si="45"/>
        <v>614610152858.7196</v>
      </c>
    </row>
    <row r="1475" spans="1:10" x14ac:dyDescent="0.25">
      <c r="A1475">
        <f t="shared" si="46"/>
        <v>1473</v>
      </c>
      <c r="B1475" s="22">
        <v>8143430</v>
      </c>
      <c r="J1475" s="6">
        <f t="shared" ref="J1475:J1538" si="47">(B1475-$I$6)^2</f>
        <v>16887655243524.369</v>
      </c>
    </row>
    <row r="1476" spans="1:10" x14ac:dyDescent="0.25">
      <c r="A1476">
        <f t="shared" ref="A1476:A1539" si="48">A1475+1</f>
        <v>1474</v>
      </c>
      <c r="B1476" s="22">
        <v>3000000</v>
      </c>
      <c r="J1476" s="6">
        <f t="shared" si="47"/>
        <v>1069095532961.9576</v>
      </c>
    </row>
    <row r="1477" spans="1:10" x14ac:dyDescent="0.25">
      <c r="A1477">
        <f t="shared" si="48"/>
        <v>1475</v>
      </c>
      <c r="B1477" s="22">
        <v>0</v>
      </c>
      <c r="J1477" s="6">
        <f t="shared" si="47"/>
        <v>16272920094200.813</v>
      </c>
    </row>
    <row r="1478" spans="1:10" x14ac:dyDescent="0.25">
      <c r="A1478">
        <f t="shared" si="48"/>
        <v>1476</v>
      </c>
      <c r="B1478" s="22">
        <v>11393430</v>
      </c>
      <c r="J1478" s="6">
        <f t="shared" si="47"/>
        <v>54161640302182.273</v>
      </c>
    </row>
    <row r="1479" spans="1:10" x14ac:dyDescent="0.25">
      <c r="A1479">
        <f t="shared" si="48"/>
        <v>1477</v>
      </c>
      <c r="B1479" s="22">
        <v>8143430</v>
      </c>
      <c r="J1479" s="6">
        <f t="shared" si="47"/>
        <v>16887655243524.369</v>
      </c>
    </row>
    <row r="1480" spans="1:10" x14ac:dyDescent="0.25">
      <c r="A1480">
        <f t="shared" si="48"/>
        <v>1478</v>
      </c>
      <c r="B1480" s="22">
        <v>8143430</v>
      </c>
      <c r="J1480" s="6">
        <f t="shared" si="47"/>
        <v>16887655243524.369</v>
      </c>
    </row>
    <row r="1481" spans="1:10" x14ac:dyDescent="0.25">
      <c r="A1481">
        <f t="shared" si="48"/>
        <v>1479</v>
      </c>
      <c r="B1481" s="22">
        <v>0</v>
      </c>
      <c r="J1481" s="6">
        <f t="shared" si="47"/>
        <v>16272920094200.813</v>
      </c>
    </row>
    <row r="1482" spans="1:10" x14ac:dyDescent="0.25">
      <c r="A1482">
        <f t="shared" si="48"/>
        <v>1480</v>
      </c>
      <c r="B1482" s="22">
        <v>0</v>
      </c>
      <c r="J1482" s="6">
        <f t="shared" si="47"/>
        <v>16272920094200.813</v>
      </c>
    </row>
    <row r="1483" spans="1:10" x14ac:dyDescent="0.25">
      <c r="A1483">
        <f t="shared" si="48"/>
        <v>1481</v>
      </c>
      <c r="B1483" s="22">
        <v>17087110</v>
      </c>
      <c r="J1483" s="6">
        <f t="shared" si="47"/>
        <v>170384444013437.47</v>
      </c>
    </row>
    <row r="1484" spans="1:10" x14ac:dyDescent="0.25">
      <c r="A1484">
        <f t="shared" si="48"/>
        <v>1482</v>
      </c>
      <c r="B1484" s="22">
        <v>0</v>
      </c>
      <c r="J1484" s="6">
        <f t="shared" si="47"/>
        <v>16272920094200.813</v>
      </c>
    </row>
    <row r="1485" spans="1:10" x14ac:dyDescent="0.25">
      <c r="A1485">
        <f t="shared" si="48"/>
        <v>1483</v>
      </c>
      <c r="B1485" s="22">
        <v>0</v>
      </c>
      <c r="J1485" s="6">
        <f t="shared" si="47"/>
        <v>16272920094200.813</v>
      </c>
    </row>
    <row r="1486" spans="1:10" x14ac:dyDescent="0.25">
      <c r="A1486">
        <f t="shared" si="48"/>
        <v>1484</v>
      </c>
      <c r="B1486" s="22">
        <v>8143430</v>
      </c>
      <c r="J1486" s="6">
        <f t="shared" si="47"/>
        <v>16887655243524.369</v>
      </c>
    </row>
    <row r="1487" spans="1:10" x14ac:dyDescent="0.25">
      <c r="A1487">
        <f t="shared" si="48"/>
        <v>1485</v>
      </c>
      <c r="B1487" s="22">
        <v>3000000</v>
      </c>
      <c r="J1487" s="6">
        <f t="shared" si="47"/>
        <v>1069095532961.9576</v>
      </c>
    </row>
    <row r="1488" spans="1:10" x14ac:dyDescent="0.25">
      <c r="A1488">
        <f t="shared" si="48"/>
        <v>1486</v>
      </c>
      <c r="B1488" s="22">
        <v>8943680</v>
      </c>
      <c r="J1488" s="6">
        <f t="shared" si="47"/>
        <v>24105244819313.906</v>
      </c>
    </row>
    <row r="1489" spans="1:10" x14ac:dyDescent="0.25">
      <c r="A1489">
        <f t="shared" si="48"/>
        <v>1487</v>
      </c>
      <c r="B1489" s="22">
        <v>8143430</v>
      </c>
      <c r="J1489" s="6">
        <f t="shared" si="47"/>
        <v>16887655243524.369</v>
      </c>
    </row>
    <row r="1490" spans="1:10" x14ac:dyDescent="0.25">
      <c r="A1490">
        <f t="shared" si="48"/>
        <v>1488</v>
      </c>
      <c r="B1490" s="22">
        <v>0</v>
      </c>
      <c r="J1490" s="6">
        <f t="shared" si="47"/>
        <v>16272920094200.813</v>
      </c>
    </row>
    <row r="1491" spans="1:10" x14ac:dyDescent="0.25">
      <c r="A1491">
        <f t="shared" si="48"/>
        <v>1489</v>
      </c>
      <c r="B1491" s="22">
        <v>8943680</v>
      </c>
      <c r="J1491" s="6">
        <f t="shared" si="47"/>
        <v>24105244819313.906</v>
      </c>
    </row>
    <row r="1492" spans="1:10" x14ac:dyDescent="0.25">
      <c r="A1492">
        <f t="shared" si="48"/>
        <v>1490</v>
      </c>
      <c r="B1492" s="22">
        <v>0</v>
      </c>
      <c r="J1492" s="6">
        <f t="shared" si="47"/>
        <v>16272920094200.813</v>
      </c>
    </row>
    <row r="1493" spans="1:10" x14ac:dyDescent="0.25">
      <c r="A1493">
        <f t="shared" si="48"/>
        <v>1491</v>
      </c>
      <c r="B1493" s="22">
        <v>3250000</v>
      </c>
      <c r="J1493" s="6">
        <f t="shared" si="47"/>
        <v>614610152858.7196</v>
      </c>
    </row>
    <row r="1494" spans="1:10" x14ac:dyDescent="0.25">
      <c r="A1494">
        <f t="shared" si="48"/>
        <v>1492</v>
      </c>
      <c r="B1494" s="22">
        <v>0</v>
      </c>
      <c r="J1494" s="6">
        <f t="shared" si="47"/>
        <v>16272920094200.813</v>
      </c>
    </row>
    <row r="1495" spans="1:10" x14ac:dyDescent="0.25">
      <c r="A1495">
        <f t="shared" si="48"/>
        <v>1493</v>
      </c>
      <c r="B1495" s="22">
        <v>0</v>
      </c>
      <c r="J1495" s="6">
        <f t="shared" si="47"/>
        <v>16272920094200.813</v>
      </c>
    </row>
    <row r="1496" spans="1:10" x14ac:dyDescent="0.25">
      <c r="A1496">
        <f t="shared" si="48"/>
        <v>1494</v>
      </c>
      <c r="B1496" s="22">
        <v>8143430</v>
      </c>
      <c r="J1496" s="6">
        <f t="shared" si="47"/>
        <v>16887655243524.369</v>
      </c>
    </row>
    <row r="1497" spans="1:10" x14ac:dyDescent="0.25">
      <c r="A1497">
        <f t="shared" si="48"/>
        <v>1495</v>
      </c>
      <c r="B1497" s="22">
        <v>3250000</v>
      </c>
      <c r="J1497" s="6">
        <f t="shared" si="47"/>
        <v>614610152858.7196</v>
      </c>
    </row>
    <row r="1498" spans="1:10" x14ac:dyDescent="0.25">
      <c r="A1498">
        <f t="shared" si="48"/>
        <v>1496</v>
      </c>
      <c r="B1498" s="22">
        <v>0</v>
      </c>
      <c r="J1498" s="6">
        <f t="shared" si="47"/>
        <v>16272920094200.813</v>
      </c>
    </row>
    <row r="1499" spans="1:10" x14ac:dyDescent="0.25">
      <c r="A1499">
        <f t="shared" si="48"/>
        <v>1497</v>
      </c>
      <c r="B1499" s="22">
        <v>0</v>
      </c>
      <c r="J1499" s="6">
        <f t="shared" si="47"/>
        <v>16272920094200.813</v>
      </c>
    </row>
    <row r="1500" spans="1:10" x14ac:dyDescent="0.25">
      <c r="A1500">
        <f t="shared" si="48"/>
        <v>1498</v>
      </c>
      <c r="B1500" s="22">
        <v>8143430</v>
      </c>
      <c r="J1500" s="6">
        <f t="shared" si="47"/>
        <v>16887655243524.369</v>
      </c>
    </row>
    <row r="1501" spans="1:10" x14ac:dyDescent="0.25">
      <c r="A1501">
        <f t="shared" si="48"/>
        <v>1499</v>
      </c>
      <c r="B1501" s="22">
        <v>0</v>
      </c>
      <c r="J1501" s="6">
        <f t="shared" si="47"/>
        <v>16272920094200.813</v>
      </c>
    </row>
    <row r="1502" spans="1:10" x14ac:dyDescent="0.25">
      <c r="A1502">
        <f t="shared" si="48"/>
        <v>1500</v>
      </c>
      <c r="B1502" s="22">
        <v>17087110</v>
      </c>
      <c r="J1502" s="6">
        <f t="shared" si="47"/>
        <v>170384444013437.47</v>
      </c>
    </row>
    <row r="1503" spans="1:10" x14ac:dyDescent="0.25">
      <c r="A1503">
        <f t="shared" si="48"/>
        <v>1501</v>
      </c>
      <c r="B1503" s="22">
        <v>0</v>
      </c>
      <c r="J1503" s="6">
        <f t="shared" si="47"/>
        <v>16272920094200.813</v>
      </c>
    </row>
    <row r="1504" spans="1:10" x14ac:dyDescent="0.25">
      <c r="A1504">
        <f t="shared" si="48"/>
        <v>1502</v>
      </c>
      <c r="B1504" s="22">
        <v>0</v>
      </c>
      <c r="J1504" s="6">
        <f t="shared" si="47"/>
        <v>16272920094200.813</v>
      </c>
    </row>
    <row r="1505" spans="1:10" x14ac:dyDescent="0.25">
      <c r="A1505">
        <f t="shared" si="48"/>
        <v>1503</v>
      </c>
      <c r="B1505" s="22">
        <v>13372460.821917808</v>
      </c>
      <c r="J1505" s="6">
        <f t="shared" si="47"/>
        <v>87207396632681.313</v>
      </c>
    </row>
    <row r="1506" spans="1:10" x14ac:dyDescent="0.25">
      <c r="A1506">
        <f t="shared" si="48"/>
        <v>1504</v>
      </c>
      <c r="B1506" s="22">
        <v>54335043.934246585</v>
      </c>
      <c r="J1506" s="6">
        <f t="shared" si="47"/>
        <v>2530197962460137.5</v>
      </c>
    </row>
    <row r="1507" spans="1:10" x14ac:dyDescent="0.25">
      <c r="A1507">
        <f t="shared" si="48"/>
        <v>1505</v>
      </c>
      <c r="B1507" s="22">
        <v>0</v>
      </c>
      <c r="J1507" s="6">
        <f t="shared" si="47"/>
        <v>16272920094200.813</v>
      </c>
    </row>
    <row r="1508" spans="1:10" x14ac:dyDescent="0.25">
      <c r="A1508">
        <f t="shared" si="48"/>
        <v>1506</v>
      </c>
      <c r="B1508" s="22">
        <v>0</v>
      </c>
      <c r="J1508" s="6">
        <f t="shared" si="47"/>
        <v>16272920094200.813</v>
      </c>
    </row>
    <row r="1509" spans="1:10" x14ac:dyDescent="0.25">
      <c r="A1509">
        <f t="shared" si="48"/>
        <v>1507</v>
      </c>
      <c r="B1509" s="22">
        <v>0</v>
      </c>
      <c r="J1509" s="6">
        <f t="shared" si="47"/>
        <v>16272920094200.813</v>
      </c>
    </row>
    <row r="1510" spans="1:10" x14ac:dyDescent="0.25">
      <c r="A1510">
        <f t="shared" si="48"/>
        <v>1508</v>
      </c>
      <c r="B1510" s="22">
        <v>3000000</v>
      </c>
      <c r="J1510" s="6">
        <f t="shared" si="47"/>
        <v>1069095532961.9576</v>
      </c>
    </row>
    <row r="1511" spans="1:10" x14ac:dyDescent="0.25">
      <c r="A1511">
        <f t="shared" si="48"/>
        <v>1509</v>
      </c>
      <c r="B1511" s="22">
        <v>0</v>
      </c>
      <c r="J1511" s="6">
        <f t="shared" si="47"/>
        <v>16272920094200.813</v>
      </c>
    </row>
    <row r="1512" spans="1:10" x14ac:dyDescent="0.25">
      <c r="A1512">
        <f t="shared" si="48"/>
        <v>1510</v>
      </c>
      <c r="B1512" s="22">
        <v>0</v>
      </c>
      <c r="J1512" s="6">
        <f t="shared" si="47"/>
        <v>16272920094200.813</v>
      </c>
    </row>
    <row r="1513" spans="1:10" x14ac:dyDescent="0.25">
      <c r="A1513">
        <f t="shared" si="48"/>
        <v>1511</v>
      </c>
      <c r="B1513" s="22">
        <v>0</v>
      </c>
      <c r="J1513" s="6">
        <f t="shared" si="47"/>
        <v>16272920094200.813</v>
      </c>
    </row>
    <row r="1514" spans="1:10" x14ac:dyDescent="0.25">
      <c r="A1514">
        <f t="shared" si="48"/>
        <v>1512</v>
      </c>
      <c r="B1514" s="22">
        <v>10152410.821917808</v>
      </c>
      <c r="J1514" s="6">
        <f t="shared" si="47"/>
        <v>37435308788754.164</v>
      </c>
    </row>
    <row r="1515" spans="1:10" x14ac:dyDescent="0.25">
      <c r="A1515">
        <f t="shared" si="48"/>
        <v>1513</v>
      </c>
      <c r="B1515" s="22">
        <v>0</v>
      </c>
      <c r="J1515" s="6">
        <f t="shared" si="47"/>
        <v>16272920094200.813</v>
      </c>
    </row>
    <row r="1516" spans="1:10" x14ac:dyDescent="0.25">
      <c r="A1516">
        <f t="shared" si="48"/>
        <v>1514</v>
      </c>
      <c r="B1516" s="22">
        <v>0</v>
      </c>
      <c r="J1516" s="6">
        <f t="shared" si="47"/>
        <v>16272920094200.813</v>
      </c>
    </row>
    <row r="1517" spans="1:10" x14ac:dyDescent="0.25">
      <c r="A1517">
        <f t="shared" si="48"/>
        <v>1515</v>
      </c>
      <c r="B1517" s="22">
        <v>11393430</v>
      </c>
      <c r="J1517" s="6">
        <f t="shared" si="47"/>
        <v>54161640302182.273</v>
      </c>
    </row>
    <row r="1518" spans="1:10" x14ac:dyDescent="0.25">
      <c r="A1518">
        <f t="shared" si="48"/>
        <v>1516</v>
      </c>
      <c r="B1518" s="22">
        <v>0</v>
      </c>
      <c r="J1518" s="6">
        <f t="shared" si="47"/>
        <v>16272920094200.813</v>
      </c>
    </row>
    <row r="1519" spans="1:10" x14ac:dyDescent="0.25">
      <c r="A1519">
        <f t="shared" si="48"/>
        <v>1517</v>
      </c>
      <c r="B1519" s="22">
        <v>8143430</v>
      </c>
      <c r="J1519" s="6">
        <f t="shared" si="47"/>
        <v>16887655243524.369</v>
      </c>
    </row>
    <row r="1520" spans="1:10" x14ac:dyDescent="0.25">
      <c r="A1520">
        <f t="shared" si="48"/>
        <v>1518</v>
      </c>
      <c r="B1520" s="22">
        <v>0</v>
      </c>
      <c r="J1520" s="6">
        <f t="shared" si="47"/>
        <v>16272920094200.813</v>
      </c>
    </row>
    <row r="1521" spans="1:10" x14ac:dyDescent="0.25">
      <c r="A1521">
        <f t="shared" si="48"/>
        <v>1519</v>
      </c>
      <c r="B1521" s="22">
        <v>17087110</v>
      </c>
      <c r="J1521" s="6">
        <f t="shared" si="47"/>
        <v>170384444013437.47</v>
      </c>
    </row>
    <row r="1522" spans="1:10" x14ac:dyDescent="0.25">
      <c r="A1522">
        <f t="shared" si="48"/>
        <v>1520</v>
      </c>
      <c r="B1522" s="22">
        <v>0</v>
      </c>
      <c r="J1522" s="6">
        <f t="shared" si="47"/>
        <v>16272920094200.813</v>
      </c>
    </row>
    <row r="1523" spans="1:10" x14ac:dyDescent="0.25">
      <c r="A1523">
        <f t="shared" si="48"/>
        <v>1521</v>
      </c>
      <c r="B1523" s="22">
        <v>0</v>
      </c>
      <c r="J1523" s="6">
        <f t="shared" si="47"/>
        <v>16272920094200.813</v>
      </c>
    </row>
    <row r="1524" spans="1:10" x14ac:dyDescent="0.25">
      <c r="A1524">
        <f t="shared" si="48"/>
        <v>1522</v>
      </c>
      <c r="B1524" s="22">
        <v>0</v>
      </c>
      <c r="J1524" s="6">
        <f t="shared" si="47"/>
        <v>16272920094200.813</v>
      </c>
    </row>
    <row r="1525" spans="1:10" x14ac:dyDescent="0.25">
      <c r="A1525">
        <f t="shared" si="48"/>
        <v>1523</v>
      </c>
      <c r="B1525" s="22">
        <v>0</v>
      </c>
      <c r="J1525" s="6">
        <f t="shared" si="47"/>
        <v>16272920094200.813</v>
      </c>
    </row>
    <row r="1526" spans="1:10" x14ac:dyDescent="0.25">
      <c r="A1526">
        <f t="shared" si="48"/>
        <v>1524</v>
      </c>
      <c r="B1526" s="22">
        <v>0</v>
      </c>
      <c r="J1526" s="6">
        <f t="shared" si="47"/>
        <v>16272920094200.813</v>
      </c>
    </row>
    <row r="1527" spans="1:10" x14ac:dyDescent="0.25">
      <c r="A1527">
        <f t="shared" si="48"/>
        <v>1525</v>
      </c>
      <c r="B1527" s="22">
        <v>0</v>
      </c>
      <c r="J1527" s="6">
        <f t="shared" si="47"/>
        <v>16272920094200.813</v>
      </c>
    </row>
    <row r="1528" spans="1:10" x14ac:dyDescent="0.25">
      <c r="A1528">
        <f t="shared" si="48"/>
        <v>1526</v>
      </c>
      <c r="B1528" s="22">
        <v>0</v>
      </c>
      <c r="J1528" s="6">
        <f t="shared" si="47"/>
        <v>16272920094200.813</v>
      </c>
    </row>
    <row r="1529" spans="1:10" x14ac:dyDescent="0.25">
      <c r="A1529">
        <f t="shared" si="48"/>
        <v>1527</v>
      </c>
      <c r="B1529" s="22">
        <v>0</v>
      </c>
      <c r="J1529" s="6">
        <f t="shared" si="47"/>
        <v>16272920094200.813</v>
      </c>
    </row>
    <row r="1530" spans="1:10" x14ac:dyDescent="0.25">
      <c r="A1530">
        <f t="shared" si="48"/>
        <v>1528</v>
      </c>
      <c r="B1530" s="22">
        <v>3000000</v>
      </c>
      <c r="J1530" s="6">
        <f t="shared" si="47"/>
        <v>1069095532961.9576</v>
      </c>
    </row>
    <row r="1531" spans="1:10" x14ac:dyDescent="0.25">
      <c r="A1531">
        <f t="shared" si="48"/>
        <v>1529</v>
      </c>
      <c r="B1531" s="22">
        <v>0</v>
      </c>
      <c r="J1531" s="6">
        <f t="shared" si="47"/>
        <v>16272920094200.813</v>
      </c>
    </row>
    <row r="1532" spans="1:10" x14ac:dyDescent="0.25">
      <c r="A1532">
        <f t="shared" si="48"/>
        <v>1530</v>
      </c>
      <c r="B1532" s="22">
        <v>0</v>
      </c>
      <c r="J1532" s="6">
        <f t="shared" si="47"/>
        <v>16272920094200.813</v>
      </c>
    </row>
    <row r="1533" spans="1:10" x14ac:dyDescent="0.25">
      <c r="A1533">
        <f t="shared" si="48"/>
        <v>1531</v>
      </c>
      <c r="B1533" s="22">
        <v>11943680</v>
      </c>
      <c r="J1533" s="6">
        <f t="shared" si="47"/>
        <v>62563500258075.047</v>
      </c>
    </row>
    <row r="1534" spans="1:10" x14ac:dyDescent="0.25">
      <c r="A1534">
        <f t="shared" si="48"/>
        <v>1532</v>
      </c>
      <c r="B1534" s="22">
        <v>8143430</v>
      </c>
      <c r="J1534" s="6">
        <f t="shared" si="47"/>
        <v>16887655243524.369</v>
      </c>
    </row>
    <row r="1535" spans="1:10" x14ac:dyDescent="0.25">
      <c r="A1535">
        <f t="shared" si="48"/>
        <v>1533</v>
      </c>
      <c r="B1535" s="22">
        <v>0</v>
      </c>
      <c r="J1535" s="6">
        <f t="shared" si="47"/>
        <v>16272920094200.813</v>
      </c>
    </row>
    <row r="1536" spans="1:10" x14ac:dyDescent="0.25">
      <c r="A1536">
        <f t="shared" si="48"/>
        <v>1534</v>
      </c>
      <c r="B1536" s="22">
        <v>0</v>
      </c>
      <c r="J1536" s="6">
        <f t="shared" si="47"/>
        <v>16272920094200.813</v>
      </c>
    </row>
    <row r="1537" spans="1:10" x14ac:dyDescent="0.25">
      <c r="A1537">
        <f t="shared" si="48"/>
        <v>1535</v>
      </c>
      <c r="B1537" s="22">
        <v>0</v>
      </c>
      <c r="J1537" s="6">
        <f t="shared" si="47"/>
        <v>16272920094200.813</v>
      </c>
    </row>
    <row r="1538" spans="1:10" x14ac:dyDescent="0.25">
      <c r="A1538">
        <f t="shared" si="48"/>
        <v>1536</v>
      </c>
      <c r="B1538" s="22">
        <v>8943680</v>
      </c>
      <c r="J1538" s="6">
        <f t="shared" si="47"/>
        <v>24105244819313.906</v>
      </c>
    </row>
    <row r="1539" spans="1:10" x14ac:dyDescent="0.25">
      <c r="A1539">
        <f t="shared" si="48"/>
        <v>1537</v>
      </c>
      <c r="B1539" s="22">
        <v>0</v>
      </c>
      <c r="J1539" s="6">
        <f t="shared" ref="J1539:J1602" si="49">(B1539-$I$6)^2</f>
        <v>16272920094200.813</v>
      </c>
    </row>
    <row r="1540" spans="1:10" x14ac:dyDescent="0.25">
      <c r="A1540">
        <f t="shared" ref="A1540:A1603" si="50">A1539+1</f>
        <v>1538</v>
      </c>
      <c r="B1540" s="22">
        <v>0</v>
      </c>
      <c r="J1540" s="6">
        <f t="shared" si="49"/>
        <v>16272920094200.813</v>
      </c>
    </row>
    <row r="1541" spans="1:10" x14ac:dyDescent="0.25">
      <c r="A1541">
        <f t="shared" si="50"/>
        <v>1539</v>
      </c>
      <c r="B1541" s="22">
        <v>8143430</v>
      </c>
      <c r="J1541" s="6">
        <f t="shared" si="49"/>
        <v>16887655243524.369</v>
      </c>
    </row>
    <row r="1542" spans="1:10" x14ac:dyDescent="0.25">
      <c r="A1542">
        <f t="shared" si="50"/>
        <v>1540</v>
      </c>
      <c r="B1542" s="22">
        <v>0</v>
      </c>
      <c r="J1542" s="6">
        <f t="shared" si="49"/>
        <v>16272920094200.813</v>
      </c>
    </row>
    <row r="1543" spans="1:10" x14ac:dyDescent="0.25">
      <c r="A1543">
        <f t="shared" si="50"/>
        <v>1541</v>
      </c>
      <c r="B1543" s="22">
        <v>0</v>
      </c>
      <c r="J1543" s="6">
        <f t="shared" si="49"/>
        <v>16272920094200.813</v>
      </c>
    </row>
    <row r="1544" spans="1:10" x14ac:dyDescent="0.25">
      <c r="A1544">
        <f t="shared" si="50"/>
        <v>1542</v>
      </c>
      <c r="B1544" s="22">
        <v>0</v>
      </c>
      <c r="J1544" s="6">
        <f t="shared" si="49"/>
        <v>16272920094200.813</v>
      </c>
    </row>
    <row r="1545" spans="1:10" x14ac:dyDescent="0.25">
      <c r="A1545">
        <f t="shared" si="50"/>
        <v>1543</v>
      </c>
      <c r="B1545" s="22">
        <v>0</v>
      </c>
      <c r="J1545" s="6">
        <f t="shared" si="49"/>
        <v>16272920094200.813</v>
      </c>
    </row>
    <row r="1546" spans="1:10" x14ac:dyDescent="0.25">
      <c r="A1546">
        <f t="shared" si="50"/>
        <v>1544</v>
      </c>
      <c r="B1546" s="22">
        <v>0</v>
      </c>
      <c r="J1546" s="6">
        <f t="shared" si="49"/>
        <v>16272920094200.813</v>
      </c>
    </row>
    <row r="1547" spans="1:10" x14ac:dyDescent="0.25">
      <c r="A1547">
        <f t="shared" si="50"/>
        <v>1545</v>
      </c>
      <c r="B1547" s="22">
        <v>0</v>
      </c>
      <c r="J1547" s="6">
        <f t="shared" si="49"/>
        <v>16272920094200.813</v>
      </c>
    </row>
    <row r="1548" spans="1:10" x14ac:dyDescent="0.25">
      <c r="A1548">
        <f t="shared" si="50"/>
        <v>1546</v>
      </c>
      <c r="B1548" s="22">
        <v>16622460.821917808</v>
      </c>
      <c r="J1548" s="6">
        <f t="shared" si="49"/>
        <v>158470082033804.97</v>
      </c>
    </row>
    <row r="1549" spans="1:10" x14ac:dyDescent="0.25">
      <c r="A1549">
        <f t="shared" si="50"/>
        <v>1547</v>
      </c>
      <c r="B1549" s="22">
        <v>17087110</v>
      </c>
      <c r="J1549" s="6">
        <f t="shared" si="49"/>
        <v>170384444013437.47</v>
      </c>
    </row>
    <row r="1550" spans="1:10" x14ac:dyDescent="0.25">
      <c r="A1550">
        <f t="shared" si="50"/>
        <v>1548</v>
      </c>
      <c r="B1550" s="22">
        <v>8143430</v>
      </c>
      <c r="J1550" s="6">
        <f t="shared" si="49"/>
        <v>16887655243524.369</v>
      </c>
    </row>
    <row r="1551" spans="1:10" x14ac:dyDescent="0.25">
      <c r="A1551">
        <f t="shared" si="50"/>
        <v>1549</v>
      </c>
      <c r="B1551" s="22">
        <v>0</v>
      </c>
      <c r="J1551" s="6">
        <f t="shared" si="49"/>
        <v>16272920094200.813</v>
      </c>
    </row>
    <row r="1552" spans="1:10" x14ac:dyDescent="0.25">
      <c r="A1552">
        <f t="shared" si="50"/>
        <v>1550</v>
      </c>
      <c r="B1552" s="22">
        <v>17087110</v>
      </c>
      <c r="J1552" s="6">
        <f t="shared" si="49"/>
        <v>170384444013437.47</v>
      </c>
    </row>
    <row r="1553" spans="1:10" x14ac:dyDescent="0.25">
      <c r="A1553">
        <f t="shared" si="50"/>
        <v>1551</v>
      </c>
      <c r="B1553" s="22">
        <v>8143430</v>
      </c>
      <c r="J1553" s="6">
        <f t="shared" si="49"/>
        <v>16887655243524.369</v>
      </c>
    </row>
    <row r="1554" spans="1:10" x14ac:dyDescent="0.25">
      <c r="A1554">
        <f t="shared" si="50"/>
        <v>1552</v>
      </c>
      <c r="B1554" s="22">
        <v>0</v>
      </c>
      <c r="J1554" s="6">
        <f t="shared" si="49"/>
        <v>16272920094200.813</v>
      </c>
    </row>
    <row r="1555" spans="1:10" x14ac:dyDescent="0.25">
      <c r="A1555">
        <f t="shared" si="50"/>
        <v>1553</v>
      </c>
      <c r="B1555" s="22">
        <v>0</v>
      </c>
      <c r="J1555" s="6">
        <f t="shared" si="49"/>
        <v>16272920094200.813</v>
      </c>
    </row>
    <row r="1556" spans="1:10" x14ac:dyDescent="0.25">
      <c r="A1556">
        <f t="shared" si="50"/>
        <v>1554</v>
      </c>
      <c r="B1556" s="22">
        <v>0</v>
      </c>
      <c r="J1556" s="6">
        <f t="shared" si="49"/>
        <v>16272920094200.813</v>
      </c>
    </row>
    <row r="1557" spans="1:10" x14ac:dyDescent="0.25">
      <c r="A1557">
        <f t="shared" si="50"/>
        <v>1555</v>
      </c>
      <c r="B1557" s="22">
        <v>0</v>
      </c>
      <c r="J1557" s="6">
        <f t="shared" si="49"/>
        <v>16272920094200.813</v>
      </c>
    </row>
    <row r="1558" spans="1:10" x14ac:dyDescent="0.25">
      <c r="A1558">
        <f t="shared" si="50"/>
        <v>1556</v>
      </c>
      <c r="B1558" s="22">
        <v>0</v>
      </c>
      <c r="J1558" s="6">
        <f t="shared" si="49"/>
        <v>16272920094200.813</v>
      </c>
    </row>
    <row r="1559" spans="1:10" x14ac:dyDescent="0.25">
      <c r="A1559">
        <f t="shared" si="50"/>
        <v>1557</v>
      </c>
      <c r="B1559" s="22">
        <v>0</v>
      </c>
      <c r="J1559" s="6">
        <f t="shared" si="49"/>
        <v>16272920094200.813</v>
      </c>
    </row>
    <row r="1560" spans="1:10" x14ac:dyDescent="0.25">
      <c r="A1560">
        <f t="shared" si="50"/>
        <v>1558</v>
      </c>
      <c r="B1560" s="22">
        <v>0</v>
      </c>
      <c r="J1560" s="6">
        <f t="shared" si="49"/>
        <v>16272920094200.813</v>
      </c>
    </row>
    <row r="1561" spans="1:10" x14ac:dyDescent="0.25">
      <c r="A1561">
        <f t="shared" si="50"/>
        <v>1559</v>
      </c>
      <c r="B1561" s="22">
        <v>8943680</v>
      </c>
      <c r="J1561" s="6">
        <f t="shared" si="49"/>
        <v>24105244819313.906</v>
      </c>
    </row>
    <row r="1562" spans="1:10" x14ac:dyDescent="0.25">
      <c r="A1562">
        <f t="shared" si="50"/>
        <v>1560</v>
      </c>
      <c r="B1562" s="22">
        <v>0</v>
      </c>
      <c r="J1562" s="6">
        <f t="shared" si="49"/>
        <v>16272920094200.813</v>
      </c>
    </row>
    <row r="1563" spans="1:10" x14ac:dyDescent="0.25">
      <c r="A1563">
        <f t="shared" si="50"/>
        <v>1561</v>
      </c>
      <c r="B1563" s="22">
        <v>8143430</v>
      </c>
      <c r="J1563" s="6">
        <f t="shared" si="49"/>
        <v>16887655243524.369</v>
      </c>
    </row>
    <row r="1564" spans="1:10" x14ac:dyDescent="0.25">
      <c r="A1564">
        <f t="shared" si="50"/>
        <v>1562</v>
      </c>
      <c r="B1564" s="22">
        <v>8943680</v>
      </c>
      <c r="J1564" s="6">
        <f t="shared" si="49"/>
        <v>24105244819313.906</v>
      </c>
    </row>
    <row r="1565" spans="1:10" x14ac:dyDescent="0.25">
      <c r="A1565">
        <f t="shared" si="50"/>
        <v>1563</v>
      </c>
      <c r="B1565" s="22">
        <v>8943680</v>
      </c>
      <c r="J1565" s="6">
        <f t="shared" si="49"/>
        <v>24105244819313.906</v>
      </c>
    </row>
    <row r="1566" spans="1:10" x14ac:dyDescent="0.25">
      <c r="A1566">
        <f t="shared" si="50"/>
        <v>1564</v>
      </c>
      <c r="B1566" s="22">
        <v>8943680</v>
      </c>
      <c r="J1566" s="6">
        <f t="shared" si="49"/>
        <v>24105244819313.906</v>
      </c>
    </row>
    <row r="1567" spans="1:10" x14ac:dyDescent="0.25">
      <c r="A1567">
        <f t="shared" si="50"/>
        <v>1565</v>
      </c>
      <c r="B1567" s="22">
        <v>0</v>
      </c>
      <c r="J1567" s="6">
        <f t="shared" si="49"/>
        <v>16272920094200.813</v>
      </c>
    </row>
    <row r="1568" spans="1:10" x14ac:dyDescent="0.25">
      <c r="A1568">
        <f t="shared" si="50"/>
        <v>1566</v>
      </c>
      <c r="B1568" s="22">
        <v>17087110</v>
      </c>
      <c r="J1568" s="6">
        <f t="shared" si="49"/>
        <v>170384444013437.47</v>
      </c>
    </row>
    <row r="1569" spans="1:10" x14ac:dyDescent="0.25">
      <c r="A1569">
        <f t="shared" si="50"/>
        <v>1567</v>
      </c>
      <c r="B1569" s="22">
        <v>8943680</v>
      </c>
      <c r="J1569" s="6">
        <f t="shared" si="49"/>
        <v>24105244819313.906</v>
      </c>
    </row>
    <row r="1570" spans="1:10" x14ac:dyDescent="0.25">
      <c r="A1570">
        <f t="shared" si="50"/>
        <v>1568</v>
      </c>
      <c r="B1570" s="22">
        <v>22346090.82191781</v>
      </c>
      <c r="J1570" s="6">
        <f t="shared" si="49"/>
        <v>335333741154530.69</v>
      </c>
    </row>
    <row r="1571" spans="1:10" x14ac:dyDescent="0.25">
      <c r="A1571">
        <f t="shared" si="50"/>
        <v>1569</v>
      </c>
      <c r="B1571" s="22">
        <v>0</v>
      </c>
      <c r="J1571" s="6">
        <f t="shared" si="49"/>
        <v>16272920094200.813</v>
      </c>
    </row>
    <row r="1572" spans="1:10" x14ac:dyDescent="0.25">
      <c r="A1572">
        <f t="shared" si="50"/>
        <v>1570</v>
      </c>
      <c r="B1572" s="22">
        <v>0</v>
      </c>
      <c r="J1572" s="6">
        <f t="shared" si="49"/>
        <v>16272920094200.813</v>
      </c>
    </row>
    <row r="1573" spans="1:10" x14ac:dyDescent="0.25">
      <c r="A1573">
        <f t="shared" si="50"/>
        <v>1571</v>
      </c>
      <c r="B1573" s="22">
        <v>21702858.08219178</v>
      </c>
      <c r="J1573" s="6">
        <f t="shared" si="49"/>
        <v>312189579197013</v>
      </c>
    </row>
    <row r="1574" spans="1:10" x14ac:dyDescent="0.25">
      <c r="A1574">
        <f t="shared" si="50"/>
        <v>1572</v>
      </c>
      <c r="B1574" s="22">
        <v>0</v>
      </c>
      <c r="J1574" s="6">
        <f t="shared" si="49"/>
        <v>16272920094200.813</v>
      </c>
    </row>
    <row r="1575" spans="1:10" x14ac:dyDescent="0.25">
      <c r="A1575">
        <f t="shared" si="50"/>
        <v>1573</v>
      </c>
      <c r="B1575" s="22">
        <v>3250000</v>
      </c>
      <c r="J1575" s="6">
        <f t="shared" si="49"/>
        <v>614610152858.7196</v>
      </c>
    </row>
    <row r="1576" spans="1:10" x14ac:dyDescent="0.25">
      <c r="A1576">
        <f t="shared" si="50"/>
        <v>1574</v>
      </c>
      <c r="B1576" s="22">
        <v>0</v>
      </c>
      <c r="J1576" s="6">
        <f t="shared" si="49"/>
        <v>16272920094200.813</v>
      </c>
    </row>
    <row r="1577" spans="1:10" x14ac:dyDescent="0.25">
      <c r="A1577">
        <f t="shared" si="50"/>
        <v>1575</v>
      </c>
      <c r="B1577" s="22">
        <v>8943680</v>
      </c>
      <c r="J1577" s="6">
        <f t="shared" si="49"/>
        <v>24105244819313.906</v>
      </c>
    </row>
    <row r="1578" spans="1:10" x14ac:dyDescent="0.25">
      <c r="A1578">
        <f t="shared" si="50"/>
        <v>1576</v>
      </c>
      <c r="B1578" s="22">
        <v>0</v>
      </c>
      <c r="J1578" s="6">
        <f t="shared" si="49"/>
        <v>16272920094200.813</v>
      </c>
    </row>
    <row r="1579" spans="1:10" x14ac:dyDescent="0.25">
      <c r="A1579">
        <f t="shared" si="50"/>
        <v>1577</v>
      </c>
      <c r="B1579" s="22">
        <v>0</v>
      </c>
      <c r="J1579" s="6">
        <f t="shared" si="49"/>
        <v>16272920094200.813</v>
      </c>
    </row>
    <row r="1580" spans="1:10" x14ac:dyDescent="0.25">
      <c r="A1580">
        <f t="shared" si="50"/>
        <v>1578</v>
      </c>
      <c r="B1580" s="22">
        <v>0</v>
      </c>
      <c r="J1580" s="6">
        <f t="shared" si="49"/>
        <v>16272920094200.813</v>
      </c>
    </row>
    <row r="1581" spans="1:10" x14ac:dyDescent="0.25">
      <c r="A1581">
        <f t="shared" si="50"/>
        <v>1579</v>
      </c>
      <c r="B1581" s="22">
        <v>8943680</v>
      </c>
      <c r="J1581" s="6">
        <f t="shared" si="49"/>
        <v>24105244819313.906</v>
      </c>
    </row>
    <row r="1582" spans="1:10" x14ac:dyDescent="0.25">
      <c r="A1582">
        <f t="shared" si="50"/>
        <v>1580</v>
      </c>
      <c r="B1582" s="22">
        <v>8943680</v>
      </c>
      <c r="J1582" s="6">
        <f t="shared" si="49"/>
        <v>24105244819313.906</v>
      </c>
    </row>
    <row r="1583" spans="1:10" x14ac:dyDescent="0.25">
      <c r="A1583">
        <f t="shared" si="50"/>
        <v>1581</v>
      </c>
      <c r="B1583" s="22">
        <v>0</v>
      </c>
      <c r="J1583" s="6">
        <f t="shared" si="49"/>
        <v>16272920094200.813</v>
      </c>
    </row>
    <row r="1584" spans="1:10" x14ac:dyDescent="0.25">
      <c r="A1584">
        <f t="shared" si="50"/>
        <v>1582</v>
      </c>
      <c r="B1584" s="22">
        <v>0</v>
      </c>
      <c r="J1584" s="6">
        <f t="shared" si="49"/>
        <v>16272920094200.813</v>
      </c>
    </row>
    <row r="1585" spans="1:10" x14ac:dyDescent="0.25">
      <c r="A1585">
        <f t="shared" si="50"/>
        <v>1583</v>
      </c>
      <c r="B1585" s="22">
        <v>8943680</v>
      </c>
      <c r="J1585" s="6">
        <f t="shared" si="49"/>
        <v>24105244819313.906</v>
      </c>
    </row>
    <row r="1586" spans="1:10" x14ac:dyDescent="0.25">
      <c r="A1586">
        <f t="shared" si="50"/>
        <v>1584</v>
      </c>
      <c r="B1586" s="22">
        <v>8943680</v>
      </c>
      <c r="J1586" s="6">
        <f t="shared" si="49"/>
        <v>24105244819313.906</v>
      </c>
    </row>
    <row r="1587" spans="1:10" x14ac:dyDescent="0.25">
      <c r="A1587">
        <f t="shared" si="50"/>
        <v>1585</v>
      </c>
      <c r="B1587" s="22">
        <v>0</v>
      </c>
      <c r="J1587" s="6">
        <f t="shared" si="49"/>
        <v>16272920094200.813</v>
      </c>
    </row>
    <row r="1588" spans="1:10" x14ac:dyDescent="0.25">
      <c r="A1588">
        <f t="shared" si="50"/>
        <v>1586</v>
      </c>
      <c r="B1588" s="22">
        <v>8943680</v>
      </c>
      <c r="J1588" s="6">
        <f t="shared" si="49"/>
        <v>24105244819313.906</v>
      </c>
    </row>
    <row r="1589" spans="1:10" x14ac:dyDescent="0.25">
      <c r="A1589">
        <f t="shared" si="50"/>
        <v>1587</v>
      </c>
      <c r="B1589" s="22">
        <v>0</v>
      </c>
      <c r="J1589" s="6">
        <f t="shared" si="49"/>
        <v>16272920094200.813</v>
      </c>
    </row>
    <row r="1590" spans="1:10" x14ac:dyDescent="0.25">
      <c r="A1590">
        <f t="shared" si="50"/>
        <v>1588</v>
      </c>
      <c r="B1590" s="22">
        <v>0</v>
      </c>
      <c r="J1590" s="6">
        <f t="shared" si="49"/>
        <v>16272920094200.813</v>
      </c>
    </row>
    <row r="1591" spans="1:10" x14ac:dyDescent="0.25">
      <c r="A1591">
        <f t="shared" si="50"/>
        <v>1589</v>
      </c>
      <c r="B1591" s="22">
        <v>8943680</v>
      </c>
      <c r="J1591" s="6">
        <f t="shared" si="49"/>
        <v>24105244819313.906</v>
      </c>
    </row>
    <row r="1592" spans="1:10" x14ac:dyDescent="0.25">
      <c r="A1592">
        <f t="shared" si="50"/>
        <v>1590</v>
      </c>
      <c r="B1592" s="22">
        <v>8143430</v>
      </c>
      <c r="J1592" s="6">
        <f t="shared" si="49"/>
        <v>16887655243524.369</v>
      </c>
    </row>
    <row r="1593" spans="1:10" x14ac:dyDescent="0.25">
      <c r="A1593">
        <f t="shared" si="50"/>
        <v>1591</v>
      </c>
      <c r="B1593" s="22">
        <v>0</v>
      </c>
      <c r="J1593" s="6">
        <f t="shared" si="49"/>
        <v>16272920094200.813</v>
      </c>
    </row>
    <row r="1594" spans="1:10" x14ac:dyDescent="0.25">
      <c r="A1594">
        <f t="shared" si="50"/>
        <v>1592</v>
      </c>
      <c r="B1594" s="22">
        <v>0</v>
      </c>
      <c r="J1594" s="6">
        <f t="shared" si="49"/>
        <v>16272920094200.813</v>
      </c>
    </row>
    <row r="1595" spans="1:10" x14ac:dyDescent="0.25">
      <c r="A1595">
        <f t="shared" si="50"/>
        <v>1593</v>
      </c>
      <c r="B1595" s="22">
        <v>8943680</v>
      </c>
      <c r="J1595" s="6">
        <f t="shared" si="49"/>
        <v>24105244819313.906</v>
      </c>
    </row>
    <row r="1596" spans="1:10" x14ac:dyDescent="0.25">
      <c r="A1596">
        <f t="shared" si="50"/>
        <v>1594</v>
      </c>
      <c r="B1596" s="22">
        <v>0</v>
      </c>
      <c r="J1596" s="6">
        <f t="shared" si="49"/>
        <v>16272920094200.813</v>
      </c>
    </row>
    <row r="1597" spans="1:10" x14ac:dyDescent="0.25">
      <c r="A1597">
        <f t="shared" si="50"/>
        <v>1595</v>
      </c>
      <c r="B1597" s="22">
        <v>0</v>
      </c>
      <c r="J1597" s="6">
        <f t="shared" si="49"/>
        <v>16272920094200.813</v>
      </c>
    </row>
    <row r="1598" spans="1:10" x14ac:dyDescent="0.25">
      <c r="A1598">
        <f t="shared" si="50"/>
        <v>1596</v>
      </c>
      <c r="B1598" s="22">
        <v>0</v>
      </c>
      <c r="J1598" s="6">
        <f t="shared" si="49"/>
        <v>16272920094200.813</v>
      </c>
    </row>
    <row r="1599" spans="1:10" x14ac:dyDescent="0.25">
      <c r="A1599">
        <f t="shared" si="50"/>
        <v>1597</v>
      </c>
      <c r="B1599" s="22">
        <v>3250000</v>
      </c>
      <c r="J1599" s="6">
        <f t="shared" si="49"/>
        <v>614610152858.7196</v>
      </c>
    </row>
    <row r="1600" spans="1:10" x14ac:dyDescent="0.25">
      <c r="A1600">
        <f t="shared" si="50"/>
        <v>1598</v>
      </c>
      <c r="B1600" s="22">
        <v>0</v>
      </c>
      <c r="J1600" s="6">
        <f t="shared" si="49"/>
        <v>16272920094200.813</v>
      </c>
    </row>
    <row r="1601" spans="1:10" x14ac:dyDescent="0.25">
      <c r="A1601">
        <f t="shared" si="50"/>
        <v>1599</v>
      </c>
      <c r="B1601" s="22">
        <v>0</v>
      </c>
      <c r="J1601" s="6">
        <f t="shared" si="49"/>
        <v>16272920094200.813</v>
      </c>
    </row>
    <row r="1602" spans="1:10" x14ac:dyDescent="0.25">
      <c r="A1602">
        <f t="shared" si="50"/>
        <v>1600</v>
      </c>
      <c r="B1602" s="22">
        <v>0</v>
      </c>
      <c r="J1602" s="6">
        <f t="shared" si="49"/>
        <v>16272920094200.813</v>
      </c>
    </row>
    <row r="1603" spans="1:10" x14ac:dyDescent="0.25">
      <c r="A1603">
        <f t="shared" si="50"/>
        <v>1601</v>
      </c>
      <c r="B1603" s="22">
        <v>0</v>
      </c>
      <c r="J1603" s="6">
        <f t="shared" ref="J1603:J1666" si="51">(B1603-$I$6)^2</f>
        <v>16272920094200.813</v>
      </c>
    </row>
    <row r="1604" spans="1:10" x14ac:dyDescent="0.25">
      <c r="A1604">
        <f t="shared" ref="A1604:A1667" si="52">A1603+1</f>
        <v>1602</v>
      </c>
      <c r="B1604" s="22">
        <v>8943680</v>
      </c>
      <c r="J1604" s="6">
        <f t="shared" si="51"/>
        <v>24105244819313.906</v>
      </c>
    </row>
    <row r="1605" spans="1:10" x14ac:dyDescent="0.25">
      <c r="A1605">
        <f t="shared" si="52"/>
        <v>1603</v>
      </c>
      <c r="B1605" s="22">
        <v>8943680</v>
      </c>
      <c r="J1605" s="6">
        <f t="shared" si="51"/>
        <v>24105244819313.906</v>
      </c>
    </row>
    <row r="1606" spans="1:10" x14ac:dyDescent="0.25">
      <c r="A1606">
        <f t="shared" si="52"/>
        <v>1604</v>
      </c>
      <c r="B1606" s="22">
        <v>0</v>
      </c>
      <c r="J1606" s="6">
        <f t="shared" si="51"/>
        <v>16272920094200.813</v>
      </c>
    </row>
    <row r="1607" spans="1:10" x14ac:dyDescent="0.25">
      <c r="A1607">
        <f t="shared" si="52"/>
        <v>1605</v>
      </c>
      <c r="B1607" s="22">
        <v>2008980.8219178081</v>
      </c>
      <c r="J1607" s="6">
        <f t="shared" si="51"/>
        <v>4100584250170.3423</v>
      </c>
    </row>
    <row r="1608" spans="1:10" x14ac:dyDescent="0.25">
      <c r="A1608">
        <f t="shared" si="52"/>
        <v>1606</v>
      </c>
      <c r="B1608" s="22">
        <v>0</v>
      </c>
      <c r="J1608" s="6">
        <f t="shared" si="51"/>
        <v>16272920094200.813</v>
      </c>
    </row>
    <row r="1609" spans="1:10" x14ac:dyDescent="0.25">
      <c r="A1609">
        <f t="shared" si="52"/>
        <v>1607</v>
      </c>
      <c r="B1609" s="22">
        <v>0</v>
      </c>
      <c r="J1609" s="6">
        <f t="shared" si="51"/>
        <v>16272920094200.813</v>
      </c>
    </row>
    <row r="1610" spans="1:10" x14ac:dyDescent="0.25">
      <c r="A1610">
        <f t="shared" si="52"/>
        <v>1608</v>
      </c>
      <c r="B1610" s="22">
        <v>17087110</v>
      </c>
      <c r="J1610" s="6">
        <f t="shared" si="51"/>
        <v>170384444013437.47</v>
      </c>
    </row>
    <row r="1611" spans="1:10" x14ac:dyDescent="0.25">
      <c r="A1611">
        <f t="shared" si="52"/>
        <v>1609</v>
      </c>
      <c r="B1611" s="22">
        <v>0</v>
      </c>
      <c r="J1611" s="6">
        <f t="shared" si="51"/>
        <v>16272920094200.813</v>
      </c>
    </row>
    <row r="1612" spans="1:10" x14ac:dyDescent="0.25">
      <c r="A1612">
        <f t="shared" si="52"/>
        <v>1610</v>
      </c>
      <c r="B1612" s="22">
        <v>0</v>
      </c>
      <c r="J1612" s="6">
        <f t="shared" si="51"/>
        <v>16272920094200.813</v>
      </c>
    </row>
    <row r="1613" spans="1:10" x14ac:dyDescent="0.25">
      <c r="A1613">
        <f t="shared" si="52"/>
        <v>1611</v>
      </c>
      <c r="B1613" s="22">
        <v>3250000</v>
      </c>
      <c r="J1613" s="6">
        <f t="shared" si="51"/>
        <v>614610152858.7196</v>
      </c>
    </row>
    <row r="1614" spans="1:10" x14ac:dyDescent="0.25">
      <c r="A1614">
        <f t="shared" si="52"/>
        <v>1612</v>
      </c>
      <c r="B1614" s="22">
        <v>8943680</v>
      </c>
      <c r="J1614" s="6">
        <f t="shared" si="51"/>
        <v>24105244819313.906</v>
      </c>
    </row>
    <row r="1615" spans="1:10" x14ac:dyDescent="0.25">
      <c r="A1615">
        <f t="shared" si="52"/>
        <v>1613</v>
      </c>
      <c r="B1615" s="22">
        <v>0</v>
      </c>
      <c r="J1615" s="6">
        <f t="shared" si="51"/>
        <v>16272920094200.813</v>
      </c>
    </row>
    <row r="1616" spans="1:10" x14ac:dyDescent="0.25">
      <c r="A1616">
        <f t="shared" si="52"/>
        <v>1614</v>
      </c>
      <c r="B1616" s="22">
        <v>0</v>
      </c>
      <c r="J1616" s="6">
        <f t="shared" si="51"/>
        <v>16272920094200.813</v>
      </c>
    </row>
    <row r="1617" spans="1:10" x14ac:dyDescent="0.25">
      <c r="A1617">
        <f t="shared" si="52"/>
        <v>1615</v>
      </c>
      <c r="B1617" s="22">
        <v>0</v>
      </c>
      <c r="J1617" s="6">
        <f t="shared" si="51"/>
        <v>16272920094200.813</v>
      </c>
    </row>
    <row r="1618" spans="1:10" x14ac:dyDescent="0.25">
      <c r="A1618">
        <f t="shared" si="52"/>
        <v>1616</v>
      </c>
      <c r="B1618" s="22">
        <v>0</v>
      </c>
      <c r="J1618" s="6">
        <f t="shared" si="51"/>
        <v>16272920094200.813</v>
      </c>
    </row>
    <row r="1619" spans="1:10" x14ac:dyDescent="0.25">
      <c r="A1619">
        <f t="shared" si="52"/>
        <v>1617</v>
      </c>
      <c r="B1619" s="22">
        <v>0</v>
      </c>
      <c r="J1619" s="6">
        <f t="shared" si="51"/>
        <v>16272920094200.813</v>
      </c>
    </row>
    <row r="1620" spans="1:10" x14ac:dyDescent="0.25">
      <c r="A1620">
        <f t="shared" si="52"/>
        <v>1618</v>
      </c>
      <c r="B1620" s="22">
        <v>3250000</v>
      </c>
      <c r="J1620" s="6">
        <f t="shared" si="51"/>
        <v>614610152858.7196</v>
      </c>
    </row>
    <row r="1621" spans="1:10" x14ac:dyDescent="0.25">
      <c r="A1621">
        <f t="shared" si="52"/>
        <v>1619</v>
      </c>
      <c r="B1621" s="22">
        <v>8943680</v>
      </c>
      <c r="J1621" s="6">
        <f t="shared" si="51"/>
        <v>24105244819313.906</v>
      </c>
    </row>
    <row r="1622" spans="1:10" x14ac:dyDescent="0.25">
      <c r="A1622">
        <f t="shared" si="52"/>
        <v>1620</v>
      </c>
      <c r="B1622" s="22">
        <v>0</v>
      </c>
      <c r="J1622" s="6">
        <f t="shared" si="51"/>
        <v>16272920094200.813</v>
      </c>
    </row>
    <row r="1623" spans="1:10" x14ac:dyDescent="0.25">
      <c r="A1623">
        <f t="shared" si="52"/>
        <v>1621</v>
      </c>
      <c r="B1623" s="22">
        <v>3250000</v>
      </c>
      <c r="J1623" s="6">
        <f t="shared" si="51"/>
        <v>614610152858.7196</v>
      </c>
    </row>
    <row r="1624" spans="1:10" x14ac:dyDescent="0.25">
      <c r="A1624">
        <f t="shared" si="52"/>
        <v>1622</v>
      </c>
      <c r="B1624" s="22">
        <v>0</v>
      </c>
      <c r="J1624" s="6">
        <f t="shared" si="51"/>
        <v>16272920094200.813</v>
      </c>
    </row>
    <row r="1625" spans="1:10" x14ac:dyDescent="0.25">
      <c r="A1625">
        <f t="shared" si="52"/>
        <v>1623</v>
      </c>
      <c r="B1625" s="22">
        <v>8943680</v>
      </c>
      <c r="J1625" s="6">
        <f t="shared" si="51"/>
        <v>24105244819313.906</v>
      </c>
    </row>
    <row r="1626" spans="1:10" x14ac:dyDescent="0.25">
      <c r="A1626">
        <f t="shared" si="52"/>
        <v>1624</v>
      </c>
      <c r="B1626" s="22">
        <v>2008980.8219178081</v>
      </c>
      <c r="J1626" s="6">
        <f t="shared" si="51"/>
        <v>4100584250170.3423</v>
      </c>
    </row>
    <row r="1627" spans="1:10" x14ac:dyDescent="0.25">
      <c r="A1627">
        <f t="shared" si="52"/>
        <v>1625</v>
      </c>
      <c r="B1627" s="22">
        <v>0</v>
      </c>
      <c r="J1627" s="6">
        <f t="shared" si="51"/>
        <v>16272920094200.813</v>
      </c>
    </row>
    <row r="1628" spans="1:10" x14ac:dyDescent="0.25">
      <c r="A1628">
        <f t="shared" si="52"/>
        <v>1626</v>
      </c>
      <c r="B1628" s="22">
        <v>0</v>
      </c>
      <c r="J1628" s="6">
        <f t="shared" si="51"/>
        <v>16272920094200.813</v>
      </c>
    </row>
    <row r="1629" spans="1:10" x14ac:dyDescent="0.25">
      <c r="A1629">
        <f t="shared" si="52"/>
        <v>1627</v>
      </c>
      <c r="B1629" s="22">
        <v>0</v>
      </c>
      <c r="J1629" s="6">
        <f t="shared" si="51"/>
        <v>16272920094200.813</v>
      </c>
    </row>
    <row r="1630" spans="1:10" x14ac:dyDescent="0.25">
      <c r="A1630">
        <f t="shared" si="52"/>
        <v>1628</v>
      </c>
      <c r="B1630" s="22">
        <v>8143430</v>
      </c>
      <c r="J1630" s="6">
        <f t="shared" si="51"/>
        <v>16887655243524.369</v>
      </c>
    </row>
    <row r="1631" spans="1:10" x14ac:dyDescent="0.25">
      <c r="A1631">
        <f t="shared" si="52"/>
        <v>1629</v>
      </c>
      <c r="B1631" s="22">
        <v>8143430</v>
      </c>
      <c r="J1631" s="6">
        <f t="shared" si="51"/>
        <v>16887655243524.369</v>
      </c>
    </row>
    <row r="1632" spans="1:10" x14ac:dyDescent="0.25">
      <c r="A1632">
        <f t="shared" si="52"/>
        <v>1630</v>
      </c>
      <c r="B1632" s="22">
        <v>0</v>
      </c>
      <c r="J1632" s="6">
        <f t="shared" si="51"/>
        <v>16272920094200.813</v>
      </c>
    </row>
    <row r="1633" spans="1:10" x14ac:dyDescent="0.25">
      <c r="A1633">
        <f t="shared" si="52"/>
        <v>1631</v>
      </c>
      <c r="B1633" s="22">
        <v>17087110</v>
      </c>
      <c r="J1633" s="6">
        <f t="shared" si="51"/>
        <v>170384444013437.47</v>
      </c>
    </row>
    <row r="1634" spans="1:10" x14ac:dyDescent="0.25">
      <c r="A1634">
        <f t="shared" si="52"/>
        <v>1632</v>
      </c>
      <c r="B1634" s="22">
        <v>8143430</v>
      </c>
      <c r="J1634" s="6">
        <f t="shared" si="51"/>
        <v>16887655243524.369</v>
      </c>
    </row>
    <row r="1635" spans="1:10" x14ac:dyDescent="0.25">
      <c r="A1635">
        <f t="shared" si="52"/>
        <v>1633</v>
      </c>
      <c r="B1635" s="22">
        <v>0</v>
      </c>
      <c r="J1635" s="6">
        <f t="shared" si="51"/>
        <v>16272920094200.813</v>
      </c>
    </row>
    <row r="1636" spans="1:10" x14ac:dyDescent="0.25">
      <c r="A1636">
        <f t="shared" si="52"/>
        <v>1634</v>
      </c>
      <c r="B1636" s="22">
        <v>8143430</v>
      </c>
      <c r="J1636" s="6">
        <f t="shared" si="51"/>
        <v>16887655243524.369</v>
      </c>
    </row>
    <row r="1637" spans="1:10" x14ac:dyDescent="0.25">
      <c r="A1637">
        <f t="shared" si="52"/>
        <v>1635</v>
      </c>
      <c r="B1637" s="22">
        <v>8143430</v>
      </c>
      <c r="J1637" s="6">
        <f t="shared" si="51"/>
        <v>16887655243524.369</v>
      </c>
    </row>
    <row r="1638" spans="1:10" x14ac:dyDescent="0.25">
      <c r="A1638">
        <f t="shared" si="52"/>
        <v>1636</v>
      </c>
      <c r="B1638" s="22">
        <v>0</v>
      </c>
      <c r="J1638" s="6">
        <f t="shared" si="51"/>
        <v>16272920094200.813</v>
      </c>
    </row>
    <row r="1639" spans="1:10" x14ac:dyDescent="0.25">
      <c r="A1639">
        <f t="shared" si="52"/>
        <v>1637</v>
      </c>
      <c r="B1639" s="22">
        <v>0</v>
      </c>
      <c r="J1639" s="6">
        <f t="shared" si="51"/>
        <v>16272920094200.813</v>
      </c>
    </row>
    <row r="1640" spans="1:10" x14ac:dyDescent="0.25">
      <c r="A1640">
        <f t="shared" si="52"/>
        <v>1638</v>
      </c>
      <c r="B1640" s="22">
        <v>0</v>
      </c>
      <c r="J1640" s="6">
        <f t="shared" si="51"/>
        <v>16272920094200.813</v>
      </c>
    </row>
    <row r="1641" spans="1:10" x14ac:dyDescent="0.25">
      <c r="A1641">
        <f t="shared" si="52"/>
        <v>1639</v>
      </c>
      <c r="B1641" s="22">
        <v>0</v>
      </c>
      <c r="J1641" s="6">
        <f t="shared" si="51"/>
        <v>16272920094200.813</v>
      </c>
    </row>
    <row r="1642" spans="1:10" x14ac:dyDescent="0.25">
      <c r="A1642">
        <f t="shared" si="52"/>
        <v>1640</v>
      </c>
      <c r="B1642" s="22">
        <v>0</v>
      </c>
      <c r="J1642" s="6">
        <f t="shared" si="51"/>
        <v>16272920094200.813</v>
      </c>
    </row>
    <row r="1643" spans="1:10" x14ac:dyDescent="0.25">
      <c r="A1643">
        <f t="shared" si="52"/>
        <v>1641</v>
      </c>
      <c r="B1643" s="22">
        <v>8143430</v>
      </c>
      <c r="J1643" s="6">
        <f t="shared" si="51"/>
        <v>16887655243524.369</v>
      </c>
    </row>
    <row r="1644" spans="1:10" x14ac:dyDescent="0.25">
      <c r="A1644">
        <f t="shared" si="52"/>
        <v>1642</v>
      </c>
      <c r="B1644" s="22">
        <v>0</v>
      </c>
      <c r="J1644" s="6">
        <f t="shared" si="51"/>
        <v>16272920094200.813</v>
      </c>
    </row>
    <row r="1645" spans="1:10" x14ac:dyDescent="0.25">
      <c r="A1645">
        <f t="shared" si="52"/>
        <v>1643</v>
      </c>
      <c r="B1645" s="22">
        <v>3000000</v>
      </c>
      <c r="J1645" s="6">
        <f t="shared" si="51"/>
        <v>1069095532961.9576</v>
      </c>
    </row>
    <row r="1646" spans="1:10" x14ac:dyDescent="0.25">
      <c r="A1646">
        <f t="shared" si="52"/>
        <v>1644</v>
      </c>
      <c r="B1646" s="22">
        <v>8143430</v>
      </c>
      <c r="J1646" s="6">
        <f t="shared" si="51"/>
        <v>16887655243524.369</v>
      </c>
    </row>
    <row r="1647" spans="1:10" x14ac:dyDescent="0.25">
      <c r="A1647">
        <f t="shared" si="52"/>
        <v>1645</v>
      </c>
      <c r="B1647" s="22">
        <v>0</v>
      </c>
      <c r="J1647" s="6">
        <f t="shared" si="51"/>
        <v>16272920094200.813</v>
      </c>
    </row>
    <row r="1648" spans="1:10" x14ac:dyDescent="0.25">
      <c r="A1648">
        <f t="shared" si="52"/>
        <v>1646</v>
      </c>
      <c r="B1648" s="22">
        <v>0</v>
      </c>
      <c r="J1648" s="6">
        <f t="shared" si="51"/>
        <v>16272920094200.813</v>
      </c>
    </row>
    <row r="1649" spans="1:10" x14ac:dyDescent="0.25">
      <c r="A1649">
        <f t="shared" si="52"/>
        <v>1647</v>
      </c>
      <c r="B1649" s="22">
        <v>0</v>
      </c>
      <c r="J1649" s="6">
        <f t="shared" si="51"/>
        <v>16272920094200.813</v>
      </c>
    </row>
    <row r="1650" spans="1:10" x14ac:dyDescent="0.25">
      <c r="A1650">
        <f t="shared" si="52"/>
        <v>1648</v>
      </c>
      <c r="B1650" s="22">
        <v>2008980.8219178081</v>
      </c>
      <c r="J1650" s="6">
        <f t="shared" si="51"/>
        <v>4100584250170.3423</v>
      </c>
    </row>
    <row r="1651" spans="1:10" x14ac:dyDescent="0.25">
      <c r="A1651">
        <f t="shared" si="52"/>
        <v>1649</v>
      </c>
      <c r="B1651" s="22">
        <v>0</v>
      </c>
      <c r="J1651" s="6">
        <f t="shared" si="51"/>
        <v>16272920094200.813</v>
      </c>
    </row>
    <row r="1652" spans="1:10" x14ac:dyDescent="0.25">
      <c r="A1652">
        <f t="shared" si="52"/>
        <v>1650</v>
      </c>
      <c r="B1652" s="22">
        <v>0</v>
      </c>
      <c r="J1652" s="6">
        <f t="shared" si="51"/>
        <v>16272920094200.813</v>
      </c>
    </row>
    <row r="1653" spans="1:10" x14ac:dyDescent="0.25">
      <c r="A1653">
        <f t="shared" si="52"/>
        <v>1651</v>
      </c>
      <c r="B1653" s="22">
        <v>0</v>
      </c>
      <c r="J1653" s="6">
        <f t="shared" si="51"/>
        <v>16272920094200.813</v>
      </c>
    </row>
    <row r="1654" spans="1:10" x14ac:dyDescent="0.25">
      <c r="A1654">
        <f t="shared" si="52"/>
        <v>1652</v>
      </c>
      <c r="B1654" s="22">
        <v>0</v>
      </c>
      <c r="J1654" s="6">
        <f t="shared" si="51"/>
        <v>16272920094200.813</v>
      </c>
    </row>
    <row r="1655" spans="1:10" x14ac:dyDescent="0.25">
      <c r="A1655">
        <f t="shared" si="52"/>
        <v>1653</v>
      </c>
      <c r="B1655" s="22">
        <v>0</v>
      </c>
      <c r="J1655" s="6">
        <f t="shared" si="51"/>
        <v>16272920094200.813</v>
      </c>
    </row>
    <row r="1656" spans="1:10" x14ac:dyDescent="0.25">
      <c r="A1656">
        <f t="shared" si="52"/>
        <v>1654</v>
      </c>
      <c r="B1656" s="22">
        <v>0</v>
      </c>
      <c r="J1656" s="6">
        <f t="shared" si="51"/>
        <v>16272920094200.813</v>
      </c>
    </row>
    <row r="1657" spans="1:10" x14ac:dyDescent="0.25">
      <c r="A1657">
        <f t="shared" si="52"/>
        <v>1655</v>
      </c>
      <c r="B1657" s="22">
        <v>8943680</v>
      </c>
      <c r="J1657" s="6">
        <f t="shared" si="51"/>
        <v>24105244819313.906</v>
      </c>
    </row>
    <row r="1658" spans="1:10" x14ac:dyDescent="0.25">
      <c r="A1658">
        <f t="shared" si="52"/>
        <v>1656</v>
      </c>
      <c r="B1658" s="22">
        <v>0</v>
      </c>
      <c r="J1658" s="6">
        <f t="shared" si="51"/>
        <v>16272920094200.813</v>
      </c>
    </row>
    <row r="1659" spans="1:10" x14ac:dyDescent="0.25">
      <c r="A1659">
        <f t="shared" si="52"/>
        <v>1657</v>
      </c>
      <c r="B1659" s="22">
        <v>8943680</v>
      </c>
      <c r="J1659" s="6">
        <f t="shared" si="51"/>
        <v>24105244819313.906</v>
      </c>
    </row>
    <row r="1660" spans="1:10" x14ac:dyDescent="0.25">
      <c r="A1660">
        <f t="shared" si="52"/>
        <v>1658</v>
      </c>
      <c r="B1660" s="22">
        <v>17087110</v>
      </c>
      <c r="J1660" s="6">
        <f t="shared" si="51"/>
        <v>170384444013437.47</v>
      </c>
    </row>
    <row r="1661" spans="1:10" x14ac:dyDescent="0.25">
      <c r="A1661">
        <f t="shared" si="52"/>
        <v>1659</v>
      </c>
      <c r="B1661" s="22">
        <v>0</v>
      </c>
      <c r="J1661" s="6">
        <f t="shared" si="51"/>
        <v>16272920094200.813</v>
      </c>
    </row>
    <row r="1662" spans="1:10" x14ac:dyDescent="0.25">
      <c r="A1662">
        <f t="shared" si="52"/>
        <v>1660</v>
      </c>
      <c r="B1662" s="22">
        <v>0</v>
      </c>
      <c r="J1662" s="6">
        <f t="shared" si="51"/>
        <v>16272920094200.813</v>
      </c>
    </row>
    <row r="1663" spans="1:10" x14ac:dyDescent="0.25">
      <c r="A1663">
        <f t="shared" si="52"/>
        <v>1661</v>
      </c>
      <c r="B1663" s="22">
        <v>3250000</v>
      </c>
      <c r="J1663" s="6">
        <f t="shared" si="51"/>
        <v>614610152858.7196</v>
      </c>
    </row>
    <row r="1664" spans="1:10" x14ac:dyDescent="0.25">
      <c r="A1664">
        <f t="shared" si="52"/>
        <v>1662</v>
      </c>
      <c r="B1664" s="22">
        <v>0</v>
      </c>
      <c r="J1664" s="6">
        <f t="shared" si="51"/>
        <v>16272920094200.813</v>
      </c>
    </row>
    <row r="1665" spans="1:10" x14ac:dyDescent="0.25">
      <c r="A1665">
        <f t="shared" si="52"/>
        <v>1663</v>
      </c>
      <c r="B1665" s="22">
        <v>0</v>
      </c>
      <c r="J1665" s="6">
        <f t="shared" si="51"/>
        <v>16272920094200.813</v>
      </c>
    </row>
    <row r="1666" spans="1:10" x14ac:dyDescent="0.25">
      <c r="A1666">
        <f t="shared" si="52"/>
        <v>1664</v>
      </c>
      <c r="B1666" s="22">
        <v>0</v>
      </c>
      <c r="J1666" s="6">
        <f t="shared" si="51"/>
        <v>16272920094200.813</v>
      </c>
    </row>
    <row r="1667" spans="1:10" x14ac:dyDescent="0.25">
      <c r="A1667">
        <f t="shared" si="52"/>
        <v>1665</v>
      </c>
      <c r="B1667" s="22">
        <v>8143430</v>
      </c>
      <c r="J1667" s="6">
        <f t="shared" ref="J1667:J1730" si="53">(B1667-$I$6)^2</f>
        <v>16887655243524.369</v>
      </c>
    </row>
    <row r="1668" spans="1:10" x14ac:dyDescent="0.25">
      <c r="A1668">
        <f t="shared" ref="A1668:A1731" si="54">A1667+1</f>
        <v>1666</v>
      </c>
      <c r="B1668" s="22">
        <v>0</v>
      </c>
      <c r="J1668" s="6">
        <f t="shared" si="53"/>
        <v>16272920094200.813</v>
      </c>
    </row>
    <row r="1669" spans="1:10" x14ac:dyDescent="0.25">
      <c r="A1669">
        <f t="shared" si="54"/>
        <v>1667</v>
      </c>
      <c r="B1669" s="22">
        <v>8143430</v>
      </c>
      <c r="J1669" s="6">
        <f t="shared" si="53"/>
        <v>16887655243524.369</v>
      </c>
    </row>
    <row r="1670" spans="1:10" x14ac:dyDescent="0.25">
      <c r="A1670">
        <f t="shared" si="54"/>
        <v>1668</v>
      </c>
      <c r="B1670" s="22">
        <v>0</v>
      </c>
      <c r="J1670" s="6">
        <f t="shared" si="53"/>
        <v>16272920094200.813</v>
      </c>
    </row>
    <row r="1671" spans="1:10" x14ac:dyDescent="0.25">
      <c r="A1671">
        <f t="shared" si="54"/>
        <v>1669</v>
      </c>
      <c r="B1671" s="22">
        <v>0</v>
      </c>
      <c r="J1671" s="6">
        <f t="shared" si="53"/>
        <v>16272920094200.813</v>
      </c>
    </row>
    <row r="1672" spans="1:10" x14ac:dyDescent="0.25">
      <c r="A1672">
        <f t="shared" si="54"/>
        <v>1670</v>
      </c>
      <c r="B1672" s="22">
        <v>8143430</v>
      </c>
      <c r="J1672" s="6">
        <f t="shared" si="53"/>
        <v>16887655243524.369</v>
      </c>
    </row>
    <row r="1673" spans="1:10" x14ac:dyDescent="0.25">
      <c r="A1673">
        <f t="shared" si="54"/>
        <v>1671</v>
      </c>
      <c r="B1673" s="22">
        <v>269206.59999999998</v>
      </c>
      <c r="J1673" s="6">
        <f t="shared" si="53"/>
        <v>14173449181975.17</v>
      </c>
    </row>
    <row r="1674" spans="1:10" x14ac:dyDescent="0.25">
      <c r="A1674">
        <f t="shared" si="54"/>
        <v>1672</v>
      </c>
      <c r="B1674" s="22">
        <v>8143430</v>
      </c>
      <c r="J1674" s="6">
        <f t="shared" si="53"/>
        <v>16887655243524.369</v>
      </c>
    </row>
    <row r="1675" spans="1:10" x14ac:dyDescent="0.25">
      <c r="A1675">
        <f t="shared" si="54"/>
        <v>1673</v>
      </c>
      <c r="B1675" s="22">
        <v>0</v>
      </c>
      <c r="J1675" s="6">
        <f t="shared" si="53"/>
        <v>16272920094200.813</v>
      </c>
    </row>
    <row r="1676" spans="1:10" x14ac:dyDescent="0.25">
      <c r="A1676">
        <f t="shared" si="54"/>
        <v>1674</v>
      </c>
      <c r="B1676" s="22">
        <v>8943680</v>
      </c>
      <c r="J1676" s="6">
        <f t="shared" si="53"/>
        <v>24105244819313.906</v>
      </c>
    </row>
    <row r="1677" spans="1:10" x14ac:dyDescent="0.25">
      <c r="A1677">
        <f t="shared" si="54"/>
        <v>1675</v>
      </c>
      <c r="B1677" s="22">
        <v>0</v>
      </c>
      <c r="J1677" s="6">
        <f t="shared" si="53"/>
        <v>16272920094200.813</v>
      </c>
    </row>
    <row r="1678" spans="1:10" x14ac:dyDescent="0.25">
      <c r="A1678">
        <f t="shared" si="54"/>
        <v>1676</v>
      </c>
      <c r="B1678" s="22">
        <v>8943680</v>
      </c>
      <c r="J1678" s="6">
        <f t="shared" si="53"/>
        <v>24105244819313.906</v>
      </c>
    </row>
    <row r="1679" spans="1:10" x14ac:dyDescent="0.25">
      <c r="A1679">
        <f t="shared" si="54"/>
        <v>1677</v>
      </c>
      <c r="B1679" s="22">
        <v>8943680</v>
      </c>
      <c r="J1679" s="6">
        <f t="shared" si="53"/>
        <v>24105244819313.906</v>
      </c>
    </row>
    <row r="1680" spans="1:10" x14ac:dyDescent="0.25">
      <c r="A1680">
        <f t="shared" si="54"/>
        <v>1678</v>
      </c>
      <c r="B1680" s="22">
        <v>0</v>
      </c>
      <c r="J1680" s="6">
        <f t="shared" si="53"/>
        <v>16272920094200.813</v>
      </c>
    </row>
    <row r="1681" spans="1:10" x14ac:dyDescent="0.25">
      <c r="A1681">
        <f t="shared" si="54"/>
        <v>1679</v>
      </c>
      <c r="B1681" s="22">
        <v>0</v>
      </c>
      <c r="J1681" s="6">
        <f t="shared" si="53"/>
        <v>16272920094200.813</v>
      </c>
    </row>
    <row r="1682" spans="1:10" x14ac:dyDescent="0.25">
      <c r="A1682">
        <f t="shared" si="54"/>
        <v>1680</v>
      </c>
      <c r="B1682" s="22">
        <v>0</v>
      </c>
      <c r="J1682" s="6">
        <f t="shared" si="53"/>
        <v>16272920094200.813</v>
      </c>
    </row>
    <row r="1683" spans="1:10" x14ac:dyDescent="0.25">
      <c r="A1683">
        <f t="shared" si="54"/>
        <v>1681</v>
      </c>
      <c r="B1683" s="22">
        <v>3250000</v>
      </c>
      <c r="J1683" s="6">
        <f t="shared" si="53"/>
        <v>614610152858.7196</v>
      </c>
    </row>
    <row r="1684" spans="1:10" x14ac:dyDescent="0.25">
      <c r="A1684">
        <f t="shared" si="54"/>
        <v>1682</v>
      </c>
      <c r="B1684" s="22">
        <v>0</v>
      </c>
      <c r="J1684" s="6">
        <f t="shared" si="53"/>
        <v>16272920094200.813</v>
      </c>
    </row>
    <row r="1685" spans="1:10" x14ac:dyDescent="0.25">
      <c r="A1685">
        <f t="shared" si="54"/>
        <v>1683</v>
      </c>
      <c r="B1685" s="22">
        <v>0</v>
      </c>
      <c r="J1685" s="6">
        <f t="shared" si="53"/>
        <v>16272920094200.813</v>
      </c>
    </row>
    <row r="1686" spans="1:10" x14ac:dyDescent="0.25">
      <c r="A1686">
        <f t="shared" si="54"/>
        <v>1684</v>
      </c>
      <c r="B1686" s="22">
        <v>8943680</v>
      </c>
      <c r="J1686" s="6">
        <f t="shared" si="53"/>
        <v>24105244819313.906</v>
      </c>
    </row>
    <row r="1687" spans="1:10" x14ac:dyDescent="0.25">
      <c r="A1687">
        <f t="shared" si="54"/>
        <v>1685</v>
      </c>
      <c r="B1687" s="22">
        <v>0</v>
      </c>
      <c r="J1687" s="6">
        <f t="shared" si="53"/>
        <v>16272920094200.813</v>
      </c>
    </row>
    <row r="1688" spans="1:10" x14ac:dyDescent="0.25">
      <c r="A1688">
        <f t="shared" si="54"/>
        <v>1686</v>
      </c>
      <c r="B1688" s="22">
        <v>0</v>
      </c>
      <c r="J1688" s="6">
        <f t="shared" si="53"/>
        <v>16272920094200.813</v>
      </c>
    </row>
    <row r="1689" spans="1:10" x14ac:dyDescent="0.25">
      <c r="A1689">
        <f t="shared" si="54"/>
        <v>1687</v>
      </c>
      <c r="B1689" s="22">
        <v>0</v>
      </c>
      <c r="J1689" s="6">
        <f t="shared" si="53"/>
        <v>16272920094200.813</v>
      </c>
    </row>
    <row r="1690" spans="1:10" x14ac:dyDescent="0.25">
      <c r="A1690">
        <f t="shared" si="54"/>
        <v>1688</v>
      </c>
      <c r="B1690" s="22">
        <v>0</v>
      </c>
      <c r="J1690" s="6">
        <f t="shared" si="53"/>
        <v>16272920094200.813</v>
      </c>
    </row>
    <row r="1691" spans="1:10" x14ac:dyDescent="0.25">
      <c r="A1691">
        <f t="shared" si="54"/>
        <v>1689</v>
      </c>
      <c r="B1691" s="22">
        <v>0</v>
      </c>
      <c r="J1691" s="6">
        <f t="shared" si="53"/>
        <v>16272920094200.813</v>
      </c>
    </row>
    <row r="1692" spans="1:10" x14ac:dyDescent="0.25">
      <c r="A1692">
        <f t="shared" si="54"/>
        <v>1690</v>
      </c>
      <c r="B1692" s="22">
        <v>0</v>
      </c>
      <c r="J1692" s="6">
        <f t="shared" si="53"/>
        <v>16272920094200.813</v>
      </c>
    </row>
    <row r="1693" spans="1:10" x14ac:dyDescent="0.25">
      <c r="A1693">
        <f t="shared" si="54"/>
        <v>1691</v>
      </c>
      <c r="B1693" s="22">
        <v>8143430</v>
      </c>
      <c r="J1693" s="6">
        <f t="shared" si="53"/>
        <v>16887655243524.369</v>
      </c>
    </row>
    <row r="1694" spans="1:10" x14ac:dyDescent="0.25">
      <c r="A1694">
        <f t="shared" si="54"/>
        <v>1692</v>
      </c>
      <c r="B1694" s="22">
        <v>0</v>
      </c>
      <c r="J1694" s="6">
        <f t="shared" si="53"/>
        <v>16272920094200.813</v>
      </c>
    </row>
    <row r="1695" spans="1:10" x14ac:dyDescent="0.25">
      <c r="A1695">
        <f t="shared" si="54"/>
        <v>1693</v>
      </c>
      <c r="B1695" s="22">
        <v>0</v>
      </c>
      <c r="J1695" s="6">
        <f t="shared" si="53"/>
        <v>16272920094200.813</v>
      </c>
    </row>
    <row r="1696" spans="1:10" x14ac:dyDescent="0.25">
      <c r="A1696">
        <f t="shared" si="54"/>
        <v>1694</v>
      </c>
      <c r="B1696" s="22">
        <v>0</v>
      </c>
      <c r="J1696" s="6">
        <f t="shared" si="53"/>
        <v>16272920094200.813</v>
      </c>
    </row>
    <row r="1697" spans="1:10" x14ac:dyDescent="0.25">
      <c r="A1697">
        <f t="shared" si="54"/>
        <v>1695</v>
      </c>
      <c r="B1697" s="22">
        <v>0</v>
      </c>
      <c r="J1697" s="6">
        <f t="shared" si="53"/>
        <v>16272920094200.813</v>
      </c>
    </row>
    <row r="1698" spans="1:10" x14ac:dyDescent="0.25">
      <c r="A1698">
        <f t="shared" si="54"/>
        <v>1696</v>
      </c>
      <c r="B1698" s="22">
        <v>13372460.821917808</v>
      </c>
      <c r="J1698" s="6">
        <f t="shared" si="53"/>
        <v>87207396632681.313</v>
      </c>
    </row>
    <row r="1699" spans="1:10" x14ac:dyDescent="0.25">
      <c r="A1699">
        <f t="shared" si="54"/>
        <v>1697</v>
      </c>
      <c r="B1699" s="22">
        <v>0</v>
      </c>
      <c r="J1699" s="6">
        <f t="shared" si="53"/>
        <v>16272920094200.813</v>
      </c>
    </row>
    <row r="1700" spans="1:10" x14ac:dyDescent="0.25">
      <c r="A1700">
        <f t="shared" si="54"/>
        <v>1698</v>
      </c>
      <c r="B1700" s="22">
        <v>8143430</v>
      </c>
      <c r="J1700" s="6">
        <f t="shared" si="53"/>
        <v>16887655243524.369</v>
      </c>
    </row>
    <row r="1701" spans="1:10" x14ac:dyDescent="0.25">
      <c r="A1701">
        <f t="shared" si="54"/>
        <v>1699</v>
      </c>
      <c r="B1701" s="22">
        <v>2008980.8219178081</v>
      </c>
      <c r="J1701" s="6">
        <f t="shared" si="53"/>
        <v>4100584250170.3423</v>
      </c>
    </row>
    <row r="1702" spans="1:10" x14ac:dyDescent="0.25">
      <c r="A1702">
        <f t="shared" si="54"/>
        <v>1700</v>
      </c>
      <c r="B1702" s="22">
        <v>0</v>
      </c>
      <c r="J1702" s="6">
        <f t="shared" si="53"/>
        <v>16272920094200.813</v>
      </c>
    </row>
    <row r="1703" spans="1:10" x14ac:dyDescent="0.25">
      <c r="A1703">
        <f t="shared" si="54"/>
        <v>1701</v>
      </c>
      <c r="B1703" s="22">
        <v>0</v>
      </c>
      <c r="J1703" s="6">
        <f t="shared" si="53"/>
        <v>16272920094200.813</v>
      </c>
    </row>
    <row r="1704" spans="1:10" x14ac:dyDescent="0.25">
      <c r="A1704">
        <f t="shared" si="54"/>
        <v>1702</v>
      </c>
      <c r="B1704" s="22">
        <v>0</v>
      </c>
      <c r="J1704" s="6">
        <f t="shared" si="53"/>
        <v>16272920094200.813</v>
      </c>
    </row>
    <row r="1705" spans="1:10" x14ac:dyDescent="0.25">
      <c r="A1705">
        <f t="shared" si="54"/>
        <v>1703</v>
      </c>
      <c r="B1705" s="22">
        <v>0</v>
      </c>
      <c r="J1705" s="6">
        <f t="shared" si="53"/>
        <v>16272920094200.813</v>
      </c>
    </row>
    <row r="1706" spans="1:10" x14ac:dyDescent="0.25">
      <c r="A1706">
        <f t="shared" si="54"/>
        <v>1704</v>
      </c>
      <c r="B1706" s="22">
        <v>8943680</v>
      </c>
      <c r="J1706" s="6">
        <f t="shared" si="53"/>
        <v>24105244819313.906</v>
      </c>
    </row>
    <row r="1707" spans="1:10" x14ac:dyDescent="0.25">
      <c r="A1707">
        <f t="shared" si="54"/>
        <v>1705</v>
      </c>
      <c r="B1707" s="22">
        <v>16910834.100000001</v>
      </c>
      <c r="J1707" s="6">
        <f t="shared" si="53"/>
        <v>165813609471718.47</v>
      </c>
    </row>
    <row r="1708" spans="1:10" x14ac:dyDescent="0.25">
      <c r="A1708">
        <f t="shared" si="54"/>
        <v>1706</v>
      </c>
      <c r="B1708" s="22">
        <v>3250000</v>
      </c>
      <c r="J1708" s="6">
        <f t="shared" si="53"/>
        <v>614610152858.7196</v>
      </c>
    </row>
    <row r="1709" spans="1:10" x14ac:dyDescent="0.25">
      <c r="A1709">
        <f t="shared" si="54"/>
        <v>1707</v>
      </c>
      <c r="B1709" s="22">
        <v>0</v>
      </c>
      <c r="J1709" s="6">
        <f t="shared" si="53"/>
        <v>16272920094200.813</v>
      </c>
    </row>
    <row r="1710" spans="1:10" x14ac:dyDescent="0.25">
      <c r="A1710">
        <f t="shared" si="54"/>
        <v>1708</v>
      </c>
      <c r="B1710" s="22">
        <v>8143430</v>
      </c>
      <c r="J1710" s="6">
        <f t="shared" si="53"/>
        <v>16887655243524.369</v>
      </c>
    </row>
    <row r="1711" spans="1:10" x14ac:dyDescent="0.25">
      <c r="A1711">
        <f t="shared" si="54"/>
        <v>1709</v>
      </c>
      <c r="B1711" s="22">
        <v>8943680</v>
      </c>
      <c r="J1711" s="6">
        <f t="shared" si="53"/>
        <v>24105244819313.906</v>
      </c>
    </row>
    <row r="1712" spans="1:10" x14ac:dyDescent="0.25">
      <c r="A1712">
        <f t="shared" si="54"/>
        <v>1710</v>
      </c>
      <c r="B1712" s="22">
        <v>0</v>
      </c>
      <c r="J1712" s="6">
        <f t="shared" si="53"/>
        <v>16272920094200.813</v>
      </c>
    </row>
    <row r="1713" spans="1:10" x14ac:dyDescent="0.25">
      <c r="A1713">
        <f t="shared" si="54"/>
        <v>1711</v>
      </c>
      <c r="B1713" s="22">
        <v>8943680</v>
      </c>
      <c r="J1713" s="6">
        <f t="shared" si="53"/>
        <v>24105244819313.906</v>
      </c>
    </row>
    <row r="1714" spans="1:10" x14ac:dyDescent="0.25">
      <c r="A1714">
        <f t="shared" si="54"/>
        <v>1712</v>
      </c>
      <c r="B1714" s="22">
        <v>8943680</v>
      </c>
      <c r="J1714" s="6">
        <f t="shared" si="53"/>
        <v>24105244819313.906</v>
      </c>
    </row>
    <row r="1715" spans="1:10" x14ac:dyDescent="0.25">
      <c r="A1715">
        <f t="shared" si="54"/>
        <v>1713</v>
      </c>
      <c r="B1715" s="22">
        <v>0</v>
      </c>
      <c r="J1715" s="6">
        <f t="shared" si="53"/>
        <v>16272920094200.813</v>
      </c>
    </row>
    <row r="1716" spans="1:10" x14ac:dyDescent="0.25">
      <c r="A1716">
        <f t="shared" si="54"/>
        <v>1714</v>
      </c>
      <c r="B1716" s="22">
        <v>8943680</v>
      </c>
      <c r="J1716" s="6">
        <f t="shared" si="53"/>
        <v>24105244819313.906</v>
      </c>
    </row>
    <row r="1717" spans="1:10" x14ac:dyDescent="0.25">
      <c r="A1717">
        <f t="shared" si="54"/>
        <v>1715</v>
      </c>
      <c r="B1717" s="22">
        <v>8943680</v>
      </c>
      <c r="J1717" s="6">
        <f t="shared" si="53"/>
        <v>24105244819313.906</v>
      </c>
    </row>
    <row r="1718" spans="1:10" x14ac:dyDescent="0.25">
      <c r="A1718">
        <f t="shared" si="54"/>
        <v>1716</v>
      </c>
      <c r="B1718" s="22">
        <v>0</v>
      </c>
      <c r="J1718" s="6">
        <f t="shared" si="53"/>
        <v>16272920094200.813</v>
      </c>
    </row>
    <row r="1719" spans="1:10" x14ac:dyDescent="0.25">
      <c r="A1719">
        <f t="shared" si="54"/>
        <v>1717</v>
      </c>
      <c r="B1719" s="22">
        <v>0</v>
      </c>
      <c r="J1719" s="6">
        <f t="shared" si="53"/>
        <v>16272920094200.813</v>
      </c>
    </row>
    <row r="1720" spans="1:10" x14ac:dyDescent="0.25">
      <c r="A1720">
        <f t="shared" si="54"/>
        <v>1718</v>
      </c>
      <c r="B1720" s="22">
        <v>0</v>
      </c>
      <c r="J1720" s="6">
        <f t="shared" si="53"/>
        <v>16272920094200.813</v>
      </c>
    </row>
    <row r="1721" spans="1:10" x14ac:dyDescent="0.25">
      <c r="A1721">
        <f t="shared" si="54"/>
        <v>1719</v>
      </c>
      <c r="B1721" s="22">
        <v>0</v>
      </c>
      <c r="J1721" s="6">
        <f t="shared" si="53"/>
        <v>16272920094200.813</v>
      </c>
    </row>
    <row r="1722" spans="1:10" x14ac:dyDescent="0.25">
      <c r="A1722">
        <f t="shared" si="54"/>
        <v>1720</v>
      </c>
      <c r="B1722" s="22">
        <v>0</v>
      </c>
      <c r="J1722" s="6">
        <f t="shared" si="53"/>
        <v>16272920094200.813</v>
      </c>
    </row>
    <row r="1723" spans="1:10" x14ac:dyDescent="0.25">
      <c r="A1723">
        <f t="shared" si="54"/>
        <v>1721</v>
      </c>
      <c r="B1723" s="22">
        <v>0</v>
      </c>
      <c r="J1723" s="6">
        <f t="shared" si="53"/>
        <v>16272920094200.813</v>
      </c>
    </row>
    <row r="1724" spans="1:10" x14ac:dyDescent="0.25">
      <c r="A1724">
        <f t="shared" si="54"/>
        <v>1722</v>
      </c>
      <c r="B1724" s="22">
        <v>0</v>
      </c>
      <c r="J1724" s="6">
        <f t="shared" si="53"/>
        <v>16272920094200.813</v>
      </c>
    </row>
    <row r="1725" spans="1:10" x14ac:dyDescent="0.25">
      <c r="A1725">
        <f t="shared" si="54"/>
        <v>1723</v>
      </c>
      <c r="B1725" s="22">
        <v>0</v>
      </c>
      <c r="J1725" s="6">
        <f t="shared" si="53"/>
        <v>16272920094200.813</v>
      </c>
    </row>
    <row r="1726" spans="1:10" x14ac:dyDescent="0.25">
      <c r="A1726">
        <f t="shared" si="54"/>
        <v>1724</v>
      </c>
      <c r="B1726" s="22">
        <v>3000000</v>
      </c>
      <c r="J1726" s="6">
        <f t="shared" si="53"/>
        <v>1069095532961.9576</v>
      </c>
    </row>
    <row r="1727" spans="1:10" x14ac:dyDescent="0.25">
      <c r="A1727">
        <f t="shared" si="54"/>
        <v>1725</v>
      </c>
      <c r="B1727" s="22">
        <v>8943680</v>
      </c>
      <c r="J1727" s="6">
        <f t="shared" si="53"/>
        <v>24105244819313.906</v>
      </c>
    </row>
    <row r="1728" spans="1:10" x14ac:dyDescent="0.25">
      <c r="A1728">
        <f t="shared" si="54"/>
        <v>1726</v>
      </c>
      <c r="B1728" s="22">
        <v>11943680</v>
      </c>
      <c r="J1728" s="6">
        <f t="shared" si="53"/>
        <v>62563500258075.047</v>
      </c>
    </row>
    <row r="1729" spans="1:10" x14ac:dyDescent="0.25">
      <c r="A1729">
        <f t="shared" si="54"/>
        <v>1727</v>
      </c>
      <c r="B1729" s="22">
        <v>0</v>
      </c>
      <c r="J1729" s="6">
        <f t="shared" si="53"/>
        <v>16272920094200.813</v>
      </c>
    </row>
    <row r="1730" spans="1:10" x14ac:dyDescent="0.25">
      <c r="A1730">
        <f t="shared" si="54"/>
        <v>1728</v>
      </c>
      <c r="B1730" s="22">
        <v>0</v>
      </c>
      <c r="J1730" s="6">
        <f t="shared" si="53"/>
        <v>16272920094200.813</v>
      </c>
    </row>
    <row r="1731" spans="1:10" x14ac:dyDescent="0.25">
      <c r="A1731">
        <f t="shared" si="54"/>
        <v>1729</v>
      </c>
      <c r="B1731" s="22">
        <v>0</v>
      </c>
      <c r="J1731" s="6">
        <f t="shared" ref="J1731:J1794" si="55">(B1731-$I$6)^2</f>
        <v>16272920094200.813</v>
      </c>
    </row>
    <row r="1732" spans="1:10" x14ac:dyDescent="0.25">
      <c r="A1732">
        <f t="shared" ref="A1732:A1795" si="56">A1731+1</f>
        <v>1730</v>
      </c>
      <c r="B1732" s="22">
        <v>8143430</v>
      </c>
      <c r="J1732" s="6">
        <f t="shared" si="55"/>
        <v>16887655243524.369</v>
      </c>
    </row>
    <row r="1733" spans="1:10" x14ac:dyDescent="0.25">
      <c r="A1733">
        <f t="shared" si="56"/>
        <v>1731</v>
      </c>
      <c r="B1733" s="22">
        <v>0</v>
      </c>
      <c r="J1733" s="6">
        <f t="shared" si="55"/>
        <v>16272920094200.813</v>
      </c>
    </row>
    <row r="1734" spans="1:10" x14ac:dyDescent="0.25">
      <c r="A1734">
        <f t="shared" si="56"/>
        <v>1732</v>
      </c>
      <c r="B1734" s="22">
        <v>0</v>
      </c>
      <c r="J1734" s="6">
        <f t="shared" si="55"/>
        <v>16272920094200.813</v>
      </c>
    </row>
    <row r="1735" spans="1:10" x14ac:dyDescent="0.25">
      <c r="A1735">
        <f t="shared" si="56"/>
        <v>1733</v>
      </c>
      <c r="B1735" s="22">
        <v>0</v>
      </c>
      <c r="J1735" s="6">
        <f t="shared" si="55"/>
        <v>16272920094200.813</v>
      </c>
    </row>
    <row r="1736" spans="1:10" x14ac:dyDescent="0.25">
      <c r="A1736">
        <f t="shared" si="56"/>
        <v>1734</v>
      </c>
      <c r="B1736" s="22">
        <v>0</v>
      </c>
      <c r="J1736" s="6">
        <f t="shared" si="55"/>
        <v>16272920094200.813</v>
      </c>
    </row>
    <row r="1737" spans="1:10" x14ac:dyDescent="0.25">
      <c r="A1737">
        <f t="shared" si="56"/>
        <v>1735</v>
      </c>
      <c r="B1737" s="22">
        <v>12193680</v>
      </c>
      <c r="J1737" s="6">
        <f t="shared" si="55"/>
        <v>66580854877971.813</v>
      </c>
    </row>
    <row r="1738" spans="1:10" x14ac:dyDescent="0.25">
      <c r="A1738">
        <f t="shared" si="56"/>
        <v>1736</v>
      </c>
      <c r="B1738" s="22">
        <v>0</v>
      </c>
      <c r="J1738" s="6">
        <f t="shared" si="55"/>
        <v>16272920094200.813</v>
      </c>
    </row>
    <row r="1739" spans="1:10" x14ac:dyDescent="0.25">
      <c r="A1739">
        <f t="shared" si="56"/>
        <v>1737</v>
      </c>
      <c r="B1739" s="22">
        <v>8143430</v>
      </c>
      <c r="J1739" s="6">
        <f t="shared" si="55"/>
        <v>16887655243524.369</v>
      </c>
    </row>
    <row r="1740" spans="1:10" x14ac:dyDescent="0.25">
      <c r="A1740">
        <f t="shared" si="56"/>
        <v>1738</v>
      </c>
      <c r="B1740" s="22">
        <v>0</v>
      </c>
      <c r="J1740" s="6">
        <f t="shared" si="55"/>
        <v>16272920094200.813</v>
      </c>
    </row>
    <row r="1741" spans="1:10" x14ac:dyDescent="0.25">
      <c r="A1741">
        <f t="shared" si="56"/>
        <v>1739</v>
      </c>
      <c r="B1741" s="22">
        <v>17087110</v>
      </c>
      <c r="J1741" s="6">
        <f t="shared" si="55"/>
        <v>170384444013437.47</v>
      </c>
    </row>
    <row r="1742" spans="1:10" x14ac:dyDescent="0.25">
      <c r="A1742">
        <f t="shared" si="56"/>
        <v>1740</v>
      </c>
      <c r="B1742" s="22">
        <v>8143430</v>
      </c>
      <c r="J1742" s="6">
        <f t="shared" si="55"/>
        <v>16887655243524.369</v>
      </c>
    </row>
    <row r="1743" spans="1:10" x14ac:dyDescent="0.25">
      <c r="A1743">
        <f t="shared" si="56"/>
        <v>1741</v>
      </c>
      <c r="B1743" s="22">
        <v>0</v>
      </c>
      <c r="J1743" s="6">
        <f t="shared" si="55"/>
        <v>16272920094200.813</v>
      </c>
    </row>
    <row r="1744" spans="1:10" x14ac:dyDescent="0.25">
      <c r="A1744">
        <f t="shared" si="56"/>
        <v>1742</v>
      </c>
      <c r="B1744" s="22">
        <v>0</v>
      </c>
      <c r="J1744" s="6">
        <f t="shared" si="55"/>
        <v>16272920094200.813</v>
      </c>
    </row>
    <row r="1745" spans="1:10" x14ac:dyDescent="0.25">
      <c r="A1745">
        <f t="shared" si="56"/>
        <v>1743</v>
      </c>
      <c r="B1745" s="22">
        <v>0</v>
      </c>
      <c r="J1745" s="6">
        <f t="shared" si="55"/>
        <v>16272920094200.813</v>
      </c>
    </row>
    <row r="1746" spans="1:10" x14ac:dyDescent="0.25">
      <c r="A1746">
        <f t="shared" si="56"/>
        <v>1744</v>
      </c>
      <c r="B1746" s="22">
        <v>16047317</v>
      </c>
      <c r="J1746" s="6">
        <f t="shared" si="55"/>
        <v>144320487877161.22</v>
      </c>
    </row>
    <row r="1747" spans="1:10" x14ac:dyDescent="0.25">
      <c r="A1747">
        <f t="shared" si="56"/>
        <v>1745</v>
      </c>
      <c r="B1747" s="22">
        <v>0</v>
      </c>
      <c r="J1747" s="6">
        <f t="shared" si="55"/>
        <v>16272920094200.813</v>
      </c>
    </row>
    <row r="1748" spans="1:10" x14ac:dyDescent="0.25">
      <c r="A1748">
        <f t="shared" si="56"/>
        <v>1746</v>
      </c>
      <c r="B1748" s="22">
        <v>3285171.25</v>
      </c>
      <c r="J1748" s="6">
        <f t="shared" si="55"/>
        <v>560700706485.45813</v>
      </c>
    </row>
    <row r="1749" spans="1:10" x14ac:dyDescent="0.25">
      <c r="A1749">
        <f t="shared" si="56"/>
        <v>1747</v>
      </c>
      <c r="B1749" s="22">
        <v>0</v>
      </c>
      <c r="J1749" s="6">
        <f t="shared" si="55"/>
        <v>16272920094200.813</v>
      </c>
    </row>
    <row r="1750" spans="1:10" x14ac:dyDescent="0.25">
      <c r="A1750">
        <f t="shared" si="56"/>
        <v>1748</v>
      </c>
      <c r="B1750" s="22">
        <v>0</v>
      </c>
      <c r="J1750" s="6">
        <f t="shared" si="55"/>
        <v>16272920094200.813</v>
      </c>
    </row>
    <row r="1751" spans="1:10" x14ac:dyDescent="0.25">
      <c r="A1751">
        <f t="shared" si="56"/>
        <v>1749</v>
      </c>
      <c r="B1751" s="22">
        <v>0</v>
      </c>
      <c r="J1751" s="6">
        <f t="shared" si="55"/>
        <v>16272920094200.813</v>
      </c>
    </row>
    <row r="1752" spans="1:10" x14ac:dyDescent="0.25">
      <c r="A1752">
        <f t="shared" si="56"/>
        <v>1750</v>
      </c>
      <c r="B1752" s="22">
        <v>8143430</v>
      </c>
      <c r="J1752" s="6">
        <f t="shared" si="55"/>
        <v>16887655243524.369</v>
      </c>
    </row>
    <row r="1753" spans="1:10" x14ac:dyDescent="0.25">
      <c r="A1753">
        <f t="shared" si="56"/>
        <v>1751</v>
      </c>
      <c r="B1753" s="22">
        <v>8943680</v>
      </c>
      <c r="J1753" s="6">
        <f t="shared" si="55"/>
        <v>24105244819313.906</v>
      </c>
    </row>
    <row r="1754" spans="1:10" x14ac:dyDescent="0.25">
      <c r="A1754">
        <f t="shared" si="56"/>
        <v>1752</v>
      </c>
      <c r="B1754" s="22">
        <v>0</v>
      </c>
      <c r="J1754" s="6">
        <f t="shared" si="55"/>
        <v>16272920094200.813</v>
      </c>
    </row>
    <row r="1755" spans="1:10" x14ac:dyDescent="0.25">
      <c r="A1755">
        <f t="shared" si="56"/>
        <v>1753</v>
      </c>
      <c r="B1755" s="22">
        <v>8143430</v>
      </c>
      <c r="J1755" s="6">
        <f t="shared" si="55"/>
        <v>16887655243524.369</v>
      </c>
    </row>
    <row r="1756" spans="1:10" x14ac:dyDescent="0.25">
      <c r="A1756">
        <f t="shared" si="56"/>
        <v>1754</v>
      </c>
      <c r="B1756" s="22">
        <v>0</v>
      </c>
      <c r="J1756" s="6">
        <f t="shared" si="55"/>
        <v>16272920094200.813</v>
      </c>
    </row>
    <row r="1757" spans="1:10" x14ac:dyDescent="0.25">
      <c r="A1757">
        <f t="shared" si="56"/>
        <v>1755</v>
      </c>
      <c r="B1757" s="22">
        <v>0</v>
      </c>
      <c r="J1757" s="6">
        <f t="shared" si="55"/>
        <v>16272920094200.813</v>
      </c>
    </row>
    <row r="1758" spans="1:10" x14ac:dyDescent="0.25">
      <c r="A1758">
        <f t="shared" si="56"/>
        <v>1756</v>
      </c>
      <c r="B1758" s="22">
        <v>0</v>
      </c>
      <c r="J1758" s="6">
        <f t="shared" si="55"/>
        <v>16272920094200.813</v>
      </c>
    </row>
    <row r="1759" spans="1:10" x14ac:dyDescent="0.25">
      <c r="A1759">
        <f t="shared" si="56"/>
        <v>1757</v>
      </c>
      <c r="B1759" s="22">
        <v>0</v>
      </c>
      <c r="J1759" s="6">
        <f t="shared" si="55"/>
        <v>16272920094200.813</v>
      </c>
    </row>
    <row r="1760" spans="1:10" x14ac:dyDescent="0.25">
      <c r="A1760">
        <f t="shared" si="56"/>
        <v>1758</v>
      </c>
      <c r="B1760" s="22">
        <v>6250000</v>
      </c>
      <c r="J1760" s="6">
        <f t="shared" si="55"/>
        <v>4910785591619.8643</v>
      </c>
    </row>
    <row r="1761" spans="1:10" x14ac:dyDescent="0.25">
      <c r="A1761">
        <f t="shared" si="56"/>
        <v>1759</v>
      </c>
      <c r="B1761" s="22">
        <v>0</v>
      </c>
      <c r="J1761" s="6">
        <f t="shared" si="55"/>
        <v>16272920094200.813</v>
      </c>
    </row>
    <row r="1762" spans="1:10" x14ac:dyDescent="0.25">
      <c r="A1762">
        <f t="shared" si="56"/>
        <v>1760</v>
      </c>
      <c r="B1762" s="22">
        <v>0</v>
      </c>
      <c r="J1762" s="6">
        <f t="shared" si="55"/>
        <v>16272920094200.813</v>
      </c>
    </row>
    <row r="1763" spans="1:10" x14ac:dyDescent="0.25">
      <c r="A1763">
        <f t="shared" si="56"/>
        <v>1761</v>
      </c>
      <c r="B1763" s="22">
        <v>54335043.934246585</v>
      </c>
      <c r="J1763" s="6">
        <f t="shared" si="55"/>
        <v>2530197962460137.5</v>
      </c>
    </row>
    <row r="1764" spans="1:10" x14ac:dyDescent="0.25">
      <c r="A1764">
        <f t="shared" si="56"/>
        <v>1762</v>
      </c>
      <c r="B1764" s="22">
        <v>0</v>
      </c>
      <c r="J1764" s="6">
        <f t="shared" si="55"/>
        <v>16272920094200.813</v>
      </c>
    </row>
    <row r="1765" spans="1:10" x14ac:dyDescent="0.25">
      <c r="A1765">
        <f t="shared" si="56"/>
        <v>1763</v>
      </c>
      <c r="B1765" s="22">
        <v>8943680</v>
      </c>
      <c r="J1765" s="6">
        <f t="shared" si="55"/>
        <v>24105244819313.906</v>
      </c>
    </row>
    <row r="1766" spans="1:10" x14ac:dyDescent="0.25">
      <c r="A1766">
        <f t="shared" si="56"/>
        <v>1764</v>
      </c>
      <c r="B1766" s="22">
        <v>8943680</v>
      </c>
      <c r="J1766" s="6">
        <f t="shared" si="55"/>
        <v>24105244819313.906</v>
      </c>
    </row>
    <row r="1767" spans="1:10" x14ac:dyDescent="0.25">
      <c r="A1767">
        <f t="shared" si="56"/>
        <v>1765</v>
      </c>
      <c r="B1767" s="22">
        <v>17087110</v>
      </c>
      <c r="J1767" s="6">
        <f t="shared" si="55"/>
        <v>170384444013437.47</v>
      </c>
    </row>
    <row r="1768" spans="1:10" x14ac:dyDescent="0.25">
      <c r="A1768">
        <f t="shared" si="56"/>
        <v>1766</v>
      </c>
      <c r="B1768" s="22">
        <v>20087110</v>
      </c>
      <c r="J1768" s="6">
        <f t="shared" si="55"/>
        <v>257703279452198.59</v>
      </c>
    </row>
    <row r="1769" spans="1:10" x14ac:dyDescent="0.25">
      <c r="A1769">
        <f t="shared" si="56"/>
        <v>1767</v>
      </c>
      <c r="B1769" s="22">
        <v>9509178.0821917802</v>
      </c>
      <c r="J1769" s="6">
        <f t="shared" si="55"/>
        <v>29977895218721.488</v>
      </c>
    </row>
    <row r="1770" spans="1:10" x14ac:dyDescent="0.25">
      <c r="A1770">
        <f t="shared" si="56"/>
        <v>1768</v>
      </c>
      <c r="B1770" s="22">
        <v>0</v>
      </c>
      <c r="J1770" s="6">
        <f t="shared" si="55"/>
        <v>16272920094200.813</v>
      </c>
    </row>
    <row r="1771" spans="1:10" x14ac:dyDescent="0.25">
      <c r="A1771">
        <f t="shared" si="56"/>
        <v>1769</v>
      </c>
      <c r="B1771" s="22">
        <v>8143430</v>
      </c>
      <c r="J1771" s="6">
        <f t="shared" si="55"/>
        <v>16887655243524.369</v>
      </c>
    </row>
    <row r="1772" spans="1:10" x14ac:dyDescent="0.25">
      <c r="A1772">
        <f t="shared" si="56"/>
        <v>1770</v>
      </c>
      <c r="B1772" s="22">
        <v>8143430</v>
      </c>
      <c r="J1772" s="6">
        <f t="shared" si="55"/>
        <v>16887655243524.369</v>
      </c>
    </row>
    <row r="1773" spans="1:10" x14ac:dyDescent="0.25">
      <c r="A1773">
        <f t="shared" si="56"/>
        <v>1771</v>
      </c>
      <c r="B1773" s="22">
        <v>69943.25</v>
      </c>
      <c r="J1773" s="6">
        <f t="shared" si="55"/>
        <v>15713514101673.752</v>
      </c>
    </row>
    <row r="1774" spans="1:10" x14ac:dyDescent="0.25">
      <c r="A1774">
        <f t="shared" si="56"/>
        <v>1772</v>
      </c>
      <c r="B1774" s="22">
        <v>0</v>
      </c>
      <c r="J1774" s="6">
        <f t="shared" si="55"/>
        <v>16272920094200.813</v>
      </c>
    </row>
    <row r="1775" spans="1:10" x14ac:dyDescent="0.25">
      <c r="A1775">
        <f t="shared" si="56"/>
        <v>1773</v>
      </c>
      <c r="B1775" s="22">
        <v>8943680</v>
      </c>
      <c r="J1775" s="6">
        <f t="shared" si="55"/>
        <v>24105244819313.906</v>
      </c>
    </row>
    <row r="1776" spans="1:10" x14ac:dyDescent="0.25">
      <c r="A1776">
        <f t="shared" si="56"/>
        <v>1774</v>
      </c>
      <c r="B1776" s="22">
        <v>0</v>
      </c>
      <c r="J1776" s="6">
        <f t="shared" si="55"/>
        <v>16272920094200.813</v>
      </c>
    </row>
    <row r="1777" spans="1:10" x14ac:dyDescent="0.25">
      <c r="A1777">
        <f t="shared" si="56"/>
        <v>1775</v>
      </c>
      <c r="B1777" s="22">
        <v>8143430</v>
      </c>
      <c r="J1777" s="6">
        <f t="shared" si="55"/>
        <v>16887655243524.369</v>
      </c>
    </row>
    <row r="1778" spans="1:10" x14ac:dyDescent="0.25">
      <c r="A1778">
        <f t="shared" si="56"/>
        <v>1776</v>
      </c>
      <c r="B1778" s="22">
        <v>0</v>
      </c>
      <c r="J1778" s="6">
        <f t="shared" si="55"/>
        <v>16272920094200.813</v>
      </c>
    </row>
    <row r="1779" spans="1:10" x14ac:dyDescent="0.25">
      <c r="A1779">
        <f t="shared" si="56"/>
        <v>1777</v>
      </c>
      <c r="B1779" s="22">
        <v>8943680</v>
      </c>
      <c r="J1779" s="6">
        <f t="shared" si="55"/>
        <v>24105244819313.906</v>
      </c>
    </row>
    <row r="1780" spans="1:10" x14ac:dyDescent="0.25">
      <c r="A1780">
        <f t="shared" si="56"/>
        <v>1778</v>
      </c>
      <c r="B1780" s="22">
        <v>8943680</v>
      </c>
      <c r="J1780" s="6">
        <f t="shared" si="55"/>
        <v>24105244819313.906</v>
      </c>
    </row>
    <row r="1781" spans="1:10" x14ac:dyDescent="0.25">
      <c r="A1781">
        <f t="shared" si="56"/>
        <v>1779</v>
      </c>
      <c r="B1781" s="22">
        <v>8943680</v>
      </c>
      <c r="J1781" s="6">
        <f t="shared" si="55"/>
        <v>24105244819313.906</v>
      </c>
    </row>
    <row r="1782" spans="1:10" x14ac:dyDescent="0.25">
      <c r="A1782">
        <f t="shared" si="56"/>
        <v>1780</v>
      </c>
      <c r="B1782" s="22">
        <v>8943680</v>
      </c>
      <c r="J1782" s="6">
        <f t="shared" si="55"/>
        <v>24105244819313.906</v>
      </c>
    </row>
    <row r="1783" spans="1:10" x14ac:dyDescent="0.25">
      <c r="A1783">
        <f t="shared" si="56"/>
        <v>1781</v>
      </c>
      <c r="B1783" s="22">
        <v>0</v>
      </c>
      <c r="J1783" s="6">
        <f t="shared" si="55"/>
        <v>16272920094200.813</v>
      </c>
    </row>
    <row r="1784" spans="1:10" x14ac:dyDescent="0.25">
      <c r="A1784">
        <f t="shared" si="56"/>
        <v>1782</v>
      </c>
      <c r="B1784" s="22">
        <v>8143430</v>
      </c>
      <c r="J1784" s="6">
        <f t="shared" si="55"/>
        <v>16887655243524.369</v>
      </c>
    </row>
    <row r="1785" spans="1:10" x14ac:dyDescent="0.25">
      <c r="A1785">
        <f t="shared" si="56"/>
        <v>1783</v>
      </c>
      <c r="B1785" s="22">
        <v>0</v>
      </c>
      <c r="J1785" s="6">
        <f t="shared" si="55"/>
        <v>16272920094200.813</v>
      </c>
    </row>
    <row r="1786" spans="1:10" x14ac:dyDescent="0.25">
      <c r="A1786">
        <f t="shared" si="56"/>
        <v>1784</v>
      </c>
      <c r="B1786" s="22">
        <v>8943680</v>
      </c>
      <c r="J1786" s="6">
        <f t="shared" si="55"/>
        <v>24105244819313.906</v>
      </c>
    </row>
    <row r="1787" spans="1:10" x14ac:dyDescent="0.25">
      <c r="A1787">
        <f t="shared" si="56"/>
        <v>1785</v>
      </c>
      <c r="B1787" s="22">
        <v>0</v>
      </c>
      <c r="J1787" s="6">
        <f t="shared" si="55"/>
        <v>16272920094200.813</v>
      </c>
    </row>
    <row r="1788" spans="1:10" x14ac:dyDescent="0.25">
      <c r="A1788">
        <f t="shared" si="56"/>
        <v>1786</v>
      </c>
      <c r="B1788" s="22">
        <v>0</v>
      </c>
      <c r="J1788" s="6">
        <f t="shared" si="55"/>
        <v>16272920094200.813</v>
      </c>
    </row>
    <row r="1789" spans="1:10" x14ac:dyDescent="0.25">
      <c r="A1789">
        <f t="shared" si="56"/>
        <v>1787</v>
      </c>
      <c r="B1789" s="22">
        <v>0</v>
      </c>
      <c r="J1789" s="6">
        <f t="shared" si="55"/>
        <v>16272920094200.813</v>
      </c>
    </row>
    <row r="1790" spans="1:10" x14ac:dyDescent="0.25">
      <c r="A1790">
        <f t="shared" si="56"/>
        <v>1788</v>
      </c>
      <c r="B1790" s="22">
        <v>0</v>
      </c>
      <c r="J1790" s="6">
        <f t="shared" si="55"/>
        <v>16272920094200.813</v>
      </c>
    </row>
    <row r="1791" spans="1:10" x14ac:dyDescent="0.25">
      <c r="A1791">
        <f t="shared" si="56"/>
        <v>1789</v>
      </c>
      <c r="B1791" s="22">
        <v>8143430</v>
      </c>
      <c r="J1791" s="6">
        <f t="shared" si="55"/>
        <v>16887655243524.369</v>
      </c>
    </row>
    <row r="1792" spans="1:10" x14ac:dyDescent="0.25">
      <c r="A1792">
        <f t="shared" si="56"/>
        <v>1790</v>
      </c>
      <c r="B1792" s="22">
        <v>9509178.0821917802</v>
      </c>
      <c r="J1792" s="6">
        <f t="shared" si="55"/>
        <v>29977895218721.488</v>
      </c>
    </row>
    <row r="1793" spans="1:10" x14ac:dyDescent="0.25">
      <c r="A1793">
        <f t="shared" si="56"/>
        <v>1791</v>
      </c>
      <c r="B1793" s="22">
        <v>0</v>
      </c>
      <c r="J1793" s="6">
        <f t="shared" si="55"/>
        <v>16272920094200.813</v>
      </c>
    </row>
    <row r="1794" spans="1:10" x14ac:dyDescent="0.25">
      <c r="A1794">
        <f t="shared" si="56"/>
        <v>1792</v>
      </c>
      <c r="B1794" s="22">
        <v>0</v>
      </c>
      <c r="J1794" s="6">
        <f t="shared" si="55"/>
        <v>16272920094200.813</v>
      </c>
    </row>
    <row r="1795" spans="1:10" x14ac:dyDescent="0.25">
      <c r="A1795">
        <f t="shared" si="56"/>
        <v>1793</v>
      </c>
      <c r="B1795" s="22">
        <v>0</v>
      </c>
      <c r="J1795" s="6">
        <f t="shared" ref="J1795:J1858" si="57">(B1795-$I$6)^2</f>
        <v>16272920094200.813</v>
      </c>
    </row>
    <row r="1796" spans="1:10" x14ac:dyDescent="0.25">
      <c r="A1796">
        <f t="shared" ref="A1796:A1859" si="58">A1795+1</f>
        <v>1794</v>
      </c>
      <c r="B1796" s="22">
        <v>8143430</v>
      </c>
      <c r="J1796" s="6">
        <f t="shared" si="57"/>
        <v>16887655243524.369</v>
      </c>
    </row>
    <row r="1797" spans="1:10" x14ac:dyDescent="0.25">
      <c r="A1797">
        <f t="shared" si="58"/>
        <v>1795</v>
      </c>
      <c r="B1797" s="22">
        <v>0</v>
      </c>
      <c r="J1797" s="6">
        <f t="shared" si="57"/>
        <v>16272920094200.813</v>
      </c>
    </row>
    <row r="1798" spans="1:10" x14ac:dyDescent="0.25">
      <c r="A1798">
        <f t="shared" si="58"/>
        <v>1796</v>
      </c>
      <c r="B1798" s="22">
        <v>0</v>
      </c>
      <c r="J1798" s="6">
        <f t="shared" si="57"/>
        <v>16272920094200.813</v>
      </c>
    </row>
    <row r="1799" spans="1:10" x14ac:dyDescent="0.25">
      <c r="A1799">
        <f t="shared" si="58"/>
        <v>1797</v>
      </c>
      <c r="B1799" s="22">
        <v>8943680</v>
      </c>
      <c r="J1799" s="6">
        <f t="shared" si="57"/>
        <v>24105244819313.906</v>
      </c>
    </row>
    <row r="1800" spans="1:10" x14ac:dyDescent="0.25">
      <c r="A1800">
        <f t="shared" si="58"/>
        <v>1798</v>
      </c>
      <c r="B1800" s="22">
        <v>0</v>
      </c>
      <c r="J1800" s="6">
        <f t="shared" si="57"/>
        <v>16272920094200.813</v>
      </c>
    </row>
    <row r="1801" spans="1:10" x14ac:dyDescent="0.25">
      <c r="A1801">
        <f t="shared" si="58"/>
        <v>1799</v>
      </c>
      <c r="B1801" s="22">
        <v>8943680</v>
      </c>
      <c r="J1801" s="6">
        <f t="shared" si="57"/>
        <v>24105244819313.906</v>
      </c>
    </row>
    <row r="1802" spans="1:10" x14ac:dyDescent="0.25">
      <c r="A1802">
        <f t="shared" si="58"/>
        <v>1800</v>
      </c>
      <c r="B1802" s="22">
        <v>0</v>
      </c>
      <c r="J1802" s="6">
        <f t="shared" si="57"/>
        <v>16272920094200.813</v>
      </c>
    </row>
    <row r="1803" spans="1:10" x14ac:dyDescent="0.25">
      <c r="A1803">
        <f t="shared" si="58"/>
        <v>1801</v>
      </c>
      <c r="B1803" s="22">
        <v>0</v>
      </c>
      <c r="J1803" s="6">
        <f t="shared" si="57"/>
        <v>16272920094200.813</v>
      </c>
    </row>
    <row r="1804" spans="1:10" x14ac:dyDescent="0.25">
      <c r="A1804">
        <f t="shared" si="58"/>
        <v>1802</v>
      </c>
      <c r="B1804" s="22">
        <v>8143430</v>
      </c>
      <c r="J1804" s="6">
        <f t="shared" si="57"/>
        <v>16887655243524.369</v>
      </c>
    </row>
    <row r="1805" spans="1:10" x14ac:dyDescent="0.25">
      <c r="A1805">
        <f t="shared" si="58"/>
        <v>1803</v>
      </c>
      <c r="B1805" s="22">
        <v>0</v>
      </c>
      <c r="J1805" s="6">
        <f t="shared" si="57"/>
        <v>16272920094200.813</v>
      </c>
    </row>
    <row r="1806" spans="1:10" x14ac:dyDescent="0.25">
      <c r="A1806">
        <f t="shared" si="58"/>
        <v>1804</v>
      </c>
      <c r="B1806" s="22">
        <v>0</v>
      </c>
      <c r="J1806" s="6">
        <f t="shared" si="57"/>
        <v>16272920094200.813</v>
      </c>
    </row>
    <row r="1807" spans="1:10" x14ac:dyDescent="0.25">
      <c r="A1807">
        <f t="shared" si="58"/>
        <v>1805</v>
      </c>
      <c r="B1807" s="22">
        <v>0</v>
      </c>
      <c r="J1807" s="6">
        <f t="shared" si="57"/>
        <v>16272920094200.813</v>
      </c>
    </row>
    <row r="1808" spans="1:10" x14ac:dyDescent="0.25">
      <c r="A1808">
        <f t="shared" si="58"/>
        <v>1806</v>
      </c>
      <c r="B1808" s="22">
        <v>8143430</v>
      </c>
      <c r="J1808" s="6">
        <f t="shared" si="57"/>
        <v>16887655243524.369</v>
      </c>
    </row>
    <row r="1809" spans="1:10" x14ac:dyDescent="0.25">
      <c r="A1809">
        <f t="shared" si="58"/>
        <v>1807</v>
      </c>
      <c r="B1809" s="22">
        <v>0</v>
      </c>
      <c r="J1809" s="6">
        <f t="shared" si="57"/>
        <v>16272920094200.813</v>
      </c>
    </row>
    <row r="1810" spans="1:10" x14ac:dyDescent="0.25">
      <c r="A1810">
        <f t="shared" si="58"/>
        <v>1808</v>
      </c>
      <c r="B1810" s="22">
        <v>0</v>
      </c>
      <c r="J1810" s="6">
        <f t="shared" si="57"/>
        <v>16272920094200.813</v>
      </c>
    </row>
    <row r="1811" spans="1:10" x14ac:dyDescent="0.25">
      <c r="A1811">
        <f t="shared" si="58"/>
        <v>1809</v>
      </c>
      <c r="B1811" s="22">
        <v>0</v>
      </c>
      <c r="J1811" s="6">
        <f t="shared" si="57"/>
        <v>16272920094200.813</v>
      </c>
    </row>
    <row r="1812" spans="1:10" x14ac:dyDescent="0.25">
      <c r="A1812">
        <f t="shared" si="58"/>
        <v>1810</v>
      </c>
      <c r="B1812" s="22">
        <v>17087110</v>
      </c>
      <c r="J1812" s="6">
        <f t="shared" si="57"/>
        <v>170384444013437.47</v>
      </c>
    </row>
    <row r="1813" spans="1:10" x14ac:dyDescent="0.25">
      <c r="A1813">
        <f t="shared" si="58"/>
        <v>1811</v>
      </c>
      <c r="B1813" s="22">
        <v>0</v>
      </c>
      <c r="J1813" s="6">
        <f t="shared" si="57"/>
        <v>16272920094200.813</v>
      </c>
    </row>
    <row r="1814" spans="1:10" x14ac:dyDescent="0.25">
      <c r="A1814">
        <f t="shared" si="58"/>
        <v>1812</v>
      </c>
      <c r="B1814" s="22">
        <v>0</v>
      </c>
      <c r="J1814" s="6">
        <f t="shared" si="57"/>
        <v>16272920094200.813</v>
      </c>
    </row>
    <row r="1815" spans="1:10" x14ac:dyDescent="0.25">
      <c r="A1815">
        <f t="shared" si="58"/>
        <v>1813</v>
      </c>
      <c r="B1815" s="22">
        <v>0</v>
      </c>
      <c r="J1815" s="6">
        <f t="shared" si="57"/>
        <v>16272920094200.813</v>
      </c>
    </row>
    <row r="1816" spans="1:10" x14ac:dyDescent="0.25">
      <c r="A1816">
        <f t="shared" si="58"/>
        <v>1814</v>
      </c>
      <c r="B1816" s="22">
        <v>0</v>
      </c>
      <c r="J1816" s="6">
        <f t="shared" si="57"/>
        <v>16272920094200.813</v>
      </c>
    </row>
    <row r="1817" spans="1:10" x14ac:dyDescent="0.25">
      <c r="A1817">
        <f t="shared" si="58"/>
        <v>1815</v>
      </c>
      <c r="B1817" s="22">
        <v>0</v>
      </c>
      <c r="J1817" s="6">
        <f t="shared" si="57"/>
        <v>16272920094200.813</v>
      </c>
    </row>
    <row r="1818" spans="1:10" x14ac:dyDescent="0.25">
      <c r="A1818">
        <f t="shared" si="58"/>
        <v>1816</v>
      </c>
      <c r="B1818" s="22">
        <v>8943680</v>
      </c>
      <c r="J1818" s="6">
        <f t="shared" si="57"/>
        <v>24105244819313.906</v>
      </c>
    </row>
    <row r="1819" spans="1:10" x14ac:dyDescent="0.25">
      <c r="A1819">
        <f t="shared" si="58"/>
        <v>1817</v>
      </c>
      <c r="B1819" s="22">
        <v>8943680</v>
      </c>
      <c r="J1819" s="6">
        <f t="shared" si="57"/>
        <v>24105244819313.906</v>
      </c>
    </row>
    <row r="1820" spans="1:10" x14ac:dyDescent="0.25">
      <c r="A1820">
        <f t="shared" si="58"/>
        <v>1818</v>
      </c>
      <c r="B1820" s="22">
        <v>0</v>
      </c>
      <c r="J1820" s="6">
        <f t="shared" si="57"/>
        <v>16272920094200.813</v>
      </c>
    </row>
    <row r="1821" spans="1:10" x14ac:dyDescent="0.25">
      <c r="A1821">
        <f t="shared" si="58"/>
        <v>1819</v>
      </c>
      <c r="B1821" s="22">
        <v>8143430</v>
      </c>
      <c r="J1821" s="6">
        <f t="shared" si="57"/>
        <v>16887655243524.369</v>
      </c>
    </row>
    <row r="1822" spans="1:10" x14ac:dyDescent="0.25">
      <c r="A1822">
        <f t="shared" si="58"/>
        <v>1820</v>
      </c>
      <c r="B1822" s="22">
        <v>0</v>
      </c>
      <c r="J1822" s="6">
        <f t="shared" si="57"/>
        <v>16272920094200.813</v>
      </c>
    </row>
    <row r="1823" spans="1:10" x14ac:dyDescent="0.25">
      <c r="A1823">
        <f t="shared" si="58"/>
        <v>1821</v>
      </c>
      <c r="B1823" s="22">
        <v>3250000</v>
      </c>
      <c r="J1823" s="6">
        <f t="shared" si="57"/>
        <v>614610152858.7196</v>
      </c>
    </row>
    <row r="1824" spans="1:10" x14ac:dyDescent="0.25">
      <c r="A1824">
        <f t="shared" si="58"/>
        <v>1822</v>
      </c>
      <c r="B1824" s="22">
        <v>8143430</v>
      </c>
      <c r="J1824" s="6">
        <f t="shared" si="57"/>
        <v>16887655243524.369</v>
      </c>
    </row>
    <row r="1825" spans="1:10" x14ac:dyDescent="0.25">
      <c r="A1825">
        <f t="shared" si="58"/>
        <v>1823</v>
      </c>
      <c r="B1825" s="22">
        <v>0</v>
      </c>
      <c r="J1825" s="6">
        <f t="shared" si="57"/>
        <v>16272920094200.813</v>
      </c>
    </row>
    <row r="1826" spans="1:10" x14ac:dyDescent="0.25">
      <c r="A1826">
        <f t="shared" si="58"/>
        <v>1824</v>
      </c>
      <c r="B1826" s="22">
        <v>12193680</v>
      </c>
      <c r="J1826" s="6">
        <f t="shared" si="57"/>
        <v>66580854877971.813</v>
      </c>
    </row>
    <row r="1827" spans="1:10" x14ac:dyDescent="0.25">
      <c r="A1827">
        <f t="shared" si="58"/>
        <v>1825</v>
      </c>
      <c r="B1827" s="22">
        <v>0</v>
      </c>
      <c r="J1827" s="6">
        <f t="shared" si="57"/>
        <v>16272920094200.813</v>
      </c>
    </row>
    <row r="1828" spans="1:10" x14ac:dyDescent="0.25">
      <c r="A1828">
        <f t="shared" si="58"/>
        <v>1826</v>
      </c>
      <c r="B1828" s="22">
        <v>8143430</v>
      </c>
      <c r="J1828" s="6">
        <f t="shared" si="57"/>
        <v>16887655243524.369</v>
      </c>
    </row>
    <row r="1829" spans="1:10" x14ac:dyDescent="0.25">
      <c r="A1829">
        <f t="shared" si="58"/>
        <v>1827</v>
      </c>
      <c r="B1829" s="22">
        <v>11393430</v>
      </c>
      <c r="J1829" s="6">
        <f t="shared" si="57"/>
        <v>54161640302182.273</v>
      </c>
    </row>
    <row r="1830" spans="1:10" x14ac:dyDescent="0.25">
      <c r="A1830">
        <f t="shared" si="58"/>
        <v>1828</v>
      </c>
      <c r="B1830" s="22">
        <v>8943680</v>
      </c>
      <c r="J1830" s="6">
        <f t="shared" si="57"/>
        <v>24105244819313.906</v>
      </c>
    </row>
    <row r="1831" spans="1:10" x14ac:dyDescent="0.25">
      <c r="A1831">
        <f t="shared" si="58"/>
        <v>1829</v>
      </c>
      <c r="B1831" s="22">
        <v>9228851.25</v>
      </c>
      <c r="J1831" s="6">
        <f t="shared" si="57"/>
        <v>26986783303237.406</v>
      </c>
    </row>
    <row r="1832" spans="1:10" x14ac:dyDescent="0.25">
      <c r="A1832">
        <f t="shared" si="58"/>
        <v>1830</v>
      </c>
      <c r="B1832" s="22">
        <v>0</v>
      </c>
      <c r="J1832" s="6">
        <f t="shared" si="57"/>
        <v>16272920094200.813</v>
      </c>
    </row>
    <row r="1833" spans="1:10" x14ac:dyDescent="0.25">
      <c r="A1833">
        <f t="shared" si="58"/>
        <v>1831</v>
      </c>
      <c r="B1833" s="22">
        <v>8943680</v>
      </c>
      <c r="J1833" s="6">
        <f t="shared" si="57"/>
        <v>24105244819313.906</v>
      </c>
    </row>
    <row r="1834" spans="1:10" x14ac:dyDescent="0.25">
      <c r="A1834">
        <f t="shared" si="58"/>
        <v>1832</v>
      </c>
      <c r="B1834" s="22">
        <v>54335043.934246585</v>
      </c>
      <c r="J1834" s="6">
        <f t="shared" si="57"/>
        <v>2530197962460137.5</v>
      </c>
    </row>
    <row r="1835" spans="1:10" x14ac:dyDescent="0.25">
      <c r="A1835">
        <f t="shared" si="58"/>
        <v>1833</v>
      </c>
      <c r="B1835" s="22">
        <v>0</v>
      </c>
      <c r="J1835" s="6">
        <f t="shared" si="57"/>
        <v>16272920094200.813</v>
      </c>
    </row>
    <row r="1836" spans="1:10" x14ac:dyDescent="0.25">
      <c r="A1836">
        <f t="shared" si="58"/>
        <v>1834</v>
      </c>
      <c r="B1836" s="22">
        <v>8943680</v>
      </c>
      <c r="J1836" s="6">
        <f t="shared" si="57"/>
        <v>24105244819313.906</v>
      </c>
    </row>
    <row r="1837" spans="1:10" x14ac:dyDescent="0.25">
      <c r="A1837">
        <f t="shared" si="58"/>
        <v>1835</v>
      </c>
      <c r="B1837" s="22">
        <v>8143430</v>
      </c>
      <c r="J1837" s="6">
        <f t="shared" si="57"/>
        <v>16887655243524.369</v>
      </c>
    </row>
    <row r="1838" spans="1:10" x14ac:dyDescent="0.25">
      <c r="A1838">
        <f t="shared" si="58"/>
        <v>1836</v>
      </c>
      <c r="B1838" s="22">
        <v>0</v>
      </c>
      <c r="J1838" s="6">
        <f t="shared" si="57"/>
        <v>16272920094200.813</v>
      </c>
    </row>
    <row r="1839" spans="1:10" x14ac:dyDescent="0.25">
      <c r="A1839">
        <f t="shared" si="58"/>
        <v>1837</v>
      </c>
      <c r="B1839" s="22">
        <v>0</v>
      </c>
      <c r="J1839" s="6">
        <f t="shared" si="57"/>
        <v>16272920094200.813</v>
      </c>
    </row>
    <row r="1840" spans="1:10" x14ac:dyDescent="0.25">
      <c r="A1840">
        <f t="shared" si="58"/>
        <v>1838</v>
      </c>
      <c r="B1840" s="22">
        <v>0</v>
      </c>
      <c r="J1840" s="6">
        <f t="shared" si="57"/>
        <v>16272920094200.813</v>
      </c>
    </row>
    <row r="1841" spans="1:10" x14ac:dyDescent="0.25">
      <c r="A1841">
        <f t="shared" si="58"/>
        <v>1839</v>
      </c>
      <c r="B1841" s="22">
        <v>0</v>
      </c>
      <c r="J1841" s="6">
        <f t="shared" si="57"/>
        <v>16272920094200.813</v>
      </c>
    </row>
    <row r="1842" spans="1:10" x14ac:dyDescent="0.25">
      <c r="A1842">
        <f t="shared" si="58"/>
        <v>1840</v>
      </c>
      <c r="B1842" s="22">
        <v>0</v>
      </c>
      <c r="J1842" s="6">
        <f t="shared" si="57"/>
        <v>16272920094200.813</v>
      </c>
    </row>
    <row r="1843" spans="1:10" x14ac:dyDescent="0.25">
      <c r="A1843">
        <f t="shared" si="58"/>
        <v>1841</v>
      </c>
      <c r="B1843" s="22">
        <v>8143430</v>
      </c>
      <c r="J1843" s="6">
        <f t="shared" si="57"/>
        <v>16887655243524.369</v>
      </c>
    </row>
    <row r="1844" spans="1:10" x14ac:dyDescent="0.25">
      <c r="A1844">
        <f t="shared" si="58"/>
        <v>1842</v>
      </c>
      <c r="B1844" s="22">
        <v>0</v>
      </c>
      <c r="J1844" s="6">
        <f t="shared" si="57"/>
        <v>16272920094200.813</v>
      </c>
    </row>
    <row r="1845" spans="1:10" x14ac:dyDescent="0.25">
      <c r="A1845">
        <f t="shared" si="58"/>
        <v>1843</v>
      </c>
      <c r="B1845" s="22">
        <v>3000000</v>
      </c>
      <c r="J1845" s="6">
        <f t="shared" si="57"/>
        <v>1069095532961.9576</v>
      </c>
    </row>
    <row r="1846" spans="1:10" x14ac:dyDescent="0.25">
      <c r="A1846">
        <f t="shared" si="58"/>
        <v>1844</v>
      </c>
      <c r="B1846" s="22">
        <v>8143430</v>
      </c>
      <c r="J1846" s="6">
        <f t="shared" si="57"/>
        <v>16887655243524.369</v>
      </c>
    </row>
    <row r="1847" spans="1:10" x14ac:dyDescent="0.25">
      <c r="A1847">
        <f t="shared" si="58"/>
        <v>1845</v>
      </c>
      <c r="B1847" s="22">
        <v>8143430</v>
      </c>
      <c r="J1847" s="6">
        <f t="shared" si="57"/>
        <v>16887655243524.369</v>
      </c>
    </row>
    <row r="1848" spans="1:10" x14ac:dyDescent="0.25">
      <c r="A1848">
        <f t="shared" si="58"/>
        <v>1846</v>
      </c>
      <c r="B1848" s="22">
        <v>8943680</v>
      </c>
      <c r="J1848" s="6">
        <f t="shared" si="57"/>
        <v>24105244819313.906</v>
      </c>
    </row>
    <row r="1849" spans="1:10" x14ac:dyDescent="0.25">
      <c r="A1849">
        <f t="shared" si="58"/>
        <v>1847</v>
      </c>
      <c r="B1849" s="22">
        <v>54335043.934246585</v>
      </c>
      <c r="J1849" s="6">
        <f t="shared" si="57"/>
        <v>2530197962460137.5</v>
      </c>
    </row>
    <row r="1850" spans="1:10" x14ac:dyDescent="0.25">
      <c r="A1850">
        <f t="shared" si="58"/>
        <v>1848</v>
      </c>
      <c r="B1850" s="22">
        <v>0</v>
      </c>
      <c r="J1850" s="6">
        <f t="shared" si="57"/>
        <v>16272920094200.813</v>
      </c>
    </row>
    <row r="1851" spans="1:10" x14ac:dyDescent="0.25">
      <c r="A1851">
        <f t="shared" si="58"/>
        <v>1849</v>
      </c>
      <c r="B1851" s="22">
        <v>8143430</v>
      </c>
      <c r="J1851" s="6">
        <f t="shared" si="57"/>
        <v>16887655243524.369</v>
      </c>
    </row>
    <row r="1852" spans="1:10" x14ac:dyDescent="0.25">
      <c r="A1852">
        <f t="shared" si="58"/>
        <v>1850</v>
      </c>
      <c r="B1852" s="22">
        <v>0</v>
      </c>
      <c r="J1852" s="6">
        <f t="shared" si="57"/>
        <v>16272920094200.813</v>
      </c>
    </row>
    <row r="1853" spans="1:10" x14ac:dyDescent="0.25">
      <c r="A1853">
        <f t="shared" si="58"/>
        <v>1851</v>
      </c>
      <c r="B1853" s="22">
        <v>17087110</v>
      </c>
      <c r="J1853" s="6">
        <f t="shared" si="57"/>
        <v>170384444013437.47</v>
      </c>
    </row>
    <row r="1854" spans="1:10" x14ac:dyDescent="0.25">
      <c r="A1854">
        <f t="shared" si="58"/>
        <v>1852</v>
      </c>
      <c r="B1854" s="22">
        <v>8943680</v>
      </c>
      <c r="J1854" s="6">
        <f t="shared" si="57"/>
        <v>24105244819313.906</v>
      </c>
    </row>
    <row r="1855" spans="1:10" x14ac:dyDescent="0.25">
      <c r="A1855">
        <f t="shared" si="58"/>
        <v>1853</v>
      </c>
      <c r="B1855" s="22">
        <v>0</v>
      </c>
      <c r="J1855" s="6">
        <f t="shared" si="57"/>
        <v>16272920094200.813</v>
      </c>
    </row>
    <row r="1856" spans="1:10" x14ac:dyDescent="0.25">
      <c r="A1856">
        <f t="shared" si="58"/>
        <v>1854</v>
      </c>
      <c r="B1856" s="22">
        <v>8143430</v>
      </c>
      <c r="J1856" s="6">
        <f t="shared" si="57"/>
        <v>16887655243524.369</v>
      </c>
    </row>
    <row r="1857" spans="1:10" x14ac:dyDescent="0.25">
      <c r="A1857">
        <f t="shared" si="58"/>
        <v>1855</v>
      </c>
      <c r="B1857" s="22">
        <v>8943680</v>
      </c>
      <c r="J1857" s="6">
        <f t="shared" si="57"/>
        <v>24105244819313.906</v>
      </c>
    </row>
    <row r="1858" spans="1:10" x14ac:dyDescent="0.25">
      <c r="A1858">
        <f t="shared" si="58"/>
        <v>1856</v>
      </c>
      <c r="B1858" s="22">
        <v>285171.25</v>
      </c>
      <c r="J1858" s="6">
        <f t="shared" si="57"/>
        <v>14053497767724.313</v>
      </c>
    </row>
    <row r="1859" spans="1:10" x14ac:dyDescent="0.25">
      <c r="A1859">
        <f t="shared" si="58"/>
        <v>1857</v>
      </c>
      <c r="B1859" s="22">
        <v>0</v>
      </c>
      <c r="J1859" s="6">
        <f t="shared" ref="J1859:J1922" si="59">(B1859-$I$6)^2</f>
        <v>16272920094200.813</v>
      </c>
    </row>
    <row r="1860" spans="1:10" x14ac:dyDescent="0.25">
      <c r="A1860">
        <f t="shared" ref="A1860:A1923" si="60">A1859+1</f>
        <v>1858</v>
      </c>
      <c r="B1860" s="22">
        <v>0</v>
      </c>
      <c r="J1860" s="6">
        <f t="shared" si="59"/>
        <v>16272920094200.813</v>
      </c>
    </row>
    <row r="1861" spans="1:10" x14ac:dyDescent="0.25">
      <c r="A1861">
        <f t="shared" si="60"/>
        <v>1859</v>
      </c>
      <c r="B1861" s="22">
        <v>0</v>
      </c>
      <c r="J1861" s="6">
        <f t="shared" si="59"/>
        <v>16272920094200.813</v>
      </c>
    </row>
    <row r="1862" spans="1:10" x14ac:dyDescent="0.25">
      <c r="A1862">
        <f t="shared" si="60"/>
        <v>1860</v>
      </c>
      <c r="B1862" s="22">
        <v>3250000</v>
      </c>
      <c r="J1862" s="6">
        <f t="shared" si="59"/>
        <v>614610152858.7196</v>
      </c>
    </row>
    <row r="1863" spans="1:10" x14ac:dyDescent="0.25">
      <c r="A1863">
        <f t="shared" si="60"/>
        <v>1861</v>
      </c>
      <c r="B1863" s="22">
        <v>0</v>
      </c>
      <c r="J1863" s="6">
        <f t="shared" si="59"/>
        <v>16272920094200.813</v>
      </c>
    </row>
    <row r="1864" spans="1:10" x14ac:dyDescent="0.25">
      <c r="A1864">
        <f t="shared" si="60"/>
        <v>1862</v>
      </c>
      <c r="B1864" s="22">
        <v>17087110</v>
      </c>
      <c r="J1864" s="6">
        <f t="shared" si="59"/>
        <v>170384444013437.47</v>
      </c>
    </row>
    <row r="1865" spans="1:10" x14ac:dyDescent="0.25">
      <c r="A1865">
        <f t="shared" si="60"/>
        <v>1863</v>
      </c>
      <c r="B1865" s="22">
        <v>17087110</v>
      </c>
      <c r="J1865" s="6">
        <f t="shared" si="59"/>
        <v>170384444013437.47</v>
      </c>
    </row>
    <row r="1866" spans="1:10" x14ac:dyDescent="0.25">
      <c r="A1866">
        <f t="shared" si="60"/>
        <v>1864</v>
      </c>
      <c r="B1866" s="22">
        <v>0</v>
      </c>
      <c r="J1866" s="6">
        <f t="shared" si="59"/>
        <v>16272920094200.813</v>
      </c>
    </row>
    <row r="1867" spans="1:10" x14ac:dyDescent="0.25">
      <c r="A1867">
        <f t="shared" si="60"/>
        <v>1865</v>
      </c>
      <c r="B1867" s="22">
        <v>0</v>
      </c>
      <c r="J1867" s="6">
        <f t="shared" si="59"/>
        <v>16272920094200.813</v>
      </c>
    </row>
    <row r="1868" spans="1:10" x14ac:dyDescent="0.25">
      <c r="A1868">
        <f t="shared" si="60"/>
        <v>1866</v>
      </c>
      <c r="B1868" s="22">
        <v>0</v>
      </c>
      <c r="J1868" s="6">
        <f t="shared" si="59"/>
        <v>16272920094200.813</v>
      </c>
    </row>
    <row r="1869" spans="1:10" x14ac:dyDescent="0.25">
      <c r="A1869">
        <f t="shared" si="60"/>
        <v>1867</v>
      </c>
      <c r="B1869" s="22">
        <v>8143430</v>
      </c>
      <c r="J1869" s="6">
        <f t="shared" si="59"/>
        <v>16887655243524.369</v>
      </c>
    </row>
    <row r="1870" spans="1:10" x14ac:dyDescent="0.25">
      <c r="A1870">
        <f t="shared" si="60"/>
        <v>1868</v>
      </c>
      <c r="B1870" s="22">
        <v>0</v>
      </c>
      <c r="J1870" s="6">
        <f t="shared" si="59"/>
        <v>16272920094200.813</v>
      </c>
    </row>
    <row r="1871" spans="1:10" x14ac:dyDescent="0.25">
      <c r="A1871">
        <f t="shared" si="60"/>
        <v>1869</v>
      </c>
      <c r="B1871" s="22">
        <v>8943680</v>
      </c>
      <c r="J1871" s="6">
        <f t="shared" si="59"/>
        <v>24105244819313.906</v>
      </c>
    </row>
    <row r="1872" spans="1:10" x14ac:dyDescent="0.25">
      <c r="A1872">
        <f t="shared" si="60"/>
        <v>1870</v>
      </c>
      <c r="B1872" s="22">
        <v>0</v>
      </c>
      <c r="J1872" s="6">
        <f t="shared" si="59"/>
        <v>16272920094200.813</v>
      </c>
    </row>
    <row r="1873" spans="1:10" x14ac:dyDescent="0.25">
      <c r="A1873">
        <f t="shared" si="60"/>
        <v>1871</v>
      </c>
      <c r="B1873" s="22">
        <v>8143430</v>
      </c>
      <c r="J1873" s="6">
        <f t="shared" si="59"/>
        <v>16887655243524.369</v>
      </c>
    </row>
    <row r="1874" spans="1:10" x14ac:dyDescent="0.25">
      <c r="A1874">
        <f t="shared" si="60"/>
        <v>1872</v>
      </c>
      <c r="B1874" s="22">
        <v>0</v>
      </c>
      <c r="J1874" s="6">
        <f t="shared" si="59"/>
        <v>16272920094200.813</v>
      </c>
    </row>
    <row r="1875" spans="1:10" x14ac:dyDescent="0.25">
      <c r="A1875">
        <f t="shared" si="60"/>
        <v>1873</v>
      </c>
      <c r="B1875" s="22">
        <v>0</v>
      </c>
      <c r="J1875" s="6">
        <f t="shared" si="59"/>
        <v>16272920094200.813</v>
      </c>
    </row>
    <row r="1876" spans="1:10" x14ac:dyDescent="0.25">
      <c r="A1876">
        <f t="shared" si="60"/>
        <v>1874</v>
      </c>
      <c r="B1876" s="22">
        <v>8943680</v>
      </c>
      <c r="J1876" s="6">
        <f t="shared" si="59"/>
        <v>24105244819313.906</v>
      </c>
    </row>
    <row r="1877" spans="1:10" x14ac:dyDescent="0.25">
      <c r="A1877">
        <f t="shared" si="60"/>
        <v>1875</v>
      </c>
      <c r="B1877" s="22">
        <v>17087110</v>
      </c>
      <c r="J1877" s="6">
        <f t="shared" si="59"/>
        <v>170384444013437.47</v>
      </c>
    </row>
    <row r="1878" spans="1:10" x14ac:dyDescent="0.25">
      <c r="A1878">
        <f t="shared" si="60"/>
        <v>1876</v>
      </c>
      <c r="B1878" s="22">
        <v>8143430</v>
      </c>
      <c r="J1878" s="6">
        <f t="shared" si="59"/>
        <v>16887655243524.369</v>
      </c>
    </row>
    <row r="1879" spans="1:10" x14ac:dyDescent="0.25">
      <c r="A1879">
        <f t="shared" si="60"/>
        <v>1877</v>
      </c>
      <c r="B1879" s="22">
        <v>0</v>
      </c>
      <c r="J1879" s="6">
        <f t="shared" si="59"/>
        <v>16272920094200.813</v>
      </c>
    </row>
    <row r="1880" spans="1:10" x14ac:dyDescent="0.25">
      <c r="A1880">
        <f t="shared" si="60"/>
        <v>1878</v>
      </c>
      <c r="B1880" s="22">
        <v>0</v>
      </c>
      <c r="J1880" s="6">
        <f t="shared" si="59"/>
        <v>16272920094200.813</v>
      </c>
    </row>
    <row r="1881" spans="1:10" x14ac:dyDescent="0.25">
      <c r="A1881">
        <f t="shared" si="60"/>
        <v>1879</v>
      </c>
      <c r="B1881" s="22">
        <v>0</v>
      </c>
      <c r="J1881" s="6">
        <f t="shared" si="59"/>
        <v>16272920094200.813</v>
      </c>
    </row>
    <row r="1882" spans="1:10" x14ac:dyDescent="0.25">
      <c r="A1882">
        <f t="shared" si="60"/>
        <v>1880</v>
      </c>
      <c r="B1882" s="22">
        <v>8943680</v>
      </c>
      <c r="J1882" s="6">
        <f t="shared" si="59"/>
        <v>24105244819313.906</v>
      </c>
    </row>
    <row r="1883" spans="1:10" x14ac:dyDescent="0.25">
      <c r="A1883">
        <f t="shared" si="60"/>
        <v>1881</v>
      </c>
      <c r="B1883" s="22">
        <v>0</v>
      </c>
      <c r="J1883" s="6">
        <f t="shared" si="59"/>
        <v>16272920094200.813</v>
      </c>
    </row>
    <row r="1884" spans="1:10" x14ac:dyDescent="0.25">
      <c r="A1884">
        <f t="shared" si="60"/>
        <v>1882</v>
      </c>
      <c r="B1884" s="22">
        <v>11943680</v>
      </c>
      <c r="J1884" s="6">
        <f t="shared" si="59"/>
        <v>62563500258075.047</v>
      </c>
    </row>
    <row r="1885" spans="1:10" x14ac:dyDescent="0.25">
      <c r="A1885">
        <f t="shared" si="60"/>
        <v>1883</v>
      </c>
      <c r="B1885" s="22">
        <v>0</v>
      </c>
      <c r="J1885" s="6">
        <f t="shared" si="59"/>
        <v>16272920094200.813</v>
      </c>
    </row>
    <row r="1886" spans="1:10" x14ac:dyDescent="0.25">
      <c r="A1886">
        <f t="shared" si="60"/>
        <v>1884</v>
      </c>
      <c r="B1886" s="22">
        <v>0</v>
      </c>
      <c r="J1886" s="6">
        <f t="shared" si="59"/>
        <v>16272920094200.813</v>
      </c>
    </row>
    <row r="1887" spans="1:10" x14ac:dyDescent="0.25">
      <c r="A1887">
        <f t="shared" si="60"/>
        <v>1885</v>
      </c>
      <c r="B1887" s="22">
        <v>0</v>
      </c>
      <c r="J1887" s="6">
        <f t="shared" si="59"/>
        <v>16272920094200.813</v>
      </c>
    </row>
    <row r="1888" spans="1:10" x14ac:dyDescent="0.25">
      <c r="A1888">
        <f t="shared" si="60"/>
        <v>1886</v>
      </c>
      <c r="B1888" s="22">
        <v>0</v>
      </c>
      <c r="J1888" s="6">
        <f t="shared" si="59"/>
        <v>16272920094200.813</v>
      </c>
    </row>
    <row r="1889" spans="1:10" x14ac:dyDescent="0.25">
      <c r="A1889">
        <f t="shared" si="60"/>
        <v>1887</v>
      </c>
      <c r="B1889" s="22">
        <v>8143430</v>
      </c>
      <c r="J1889" s="6">
        <f t="shared" si="59"/>
        <v>16887655243524.369</v>
      </c>
    </row>
    <row r="1890" spans="1:10" x14ac:dyDescent="0.25">
      <c r="A1890">
        <f t="shared" si="60"/>
        <v>1888</v>
      </c>
      <c r="B1890" s="22">
        <v>17087110</v>
      </c>
      <c r="J1890" s="6">
        <f t="shared" si="59"/>
        <v>170384444013437.47</v>
      </c>
    </row>
    <row r="1891" spans="1:10" x14ac:dyDescent="0.25">
      <c r="A1891">
        <f t="shared" si="60"/>
        <v>1889</v>
      </c>
      <c r="B1891" s="22">
        <v>8143430</v>
      </c>
      <c r="J1891" s="6">
        <f t="shared" si="59"/>
        <v>16887655243524.369</v>
      </c>
    </row>
    <row r="1892" spans="1:10" x14ac:dyDescent="0.25">
      <c r="A1892">
        <f t="shared" si="60"/>
        <v>1890</v>
      </c>
      <c r="B1892" s="22">
        <v>14392953.800000001</v>
      </c>
      <c r="J1892" s="6">
        <f t="shared" si="59"/>
        <v>107308529618729.89</v>
      </c>
    </row>
    <row r="1893" spans="1:10" x14ac:dyDescent="0.25">
      <c r="A1893">
        <f t="shared" si="60"/>
        <v>1891</v>
      </c>
      <c r="B1893" s="22">
        <v>0</v>
      </c>
      <c r="J1893" s="6">
        <f t="shared" si="59"/>
        <v>16272920094200.813</v>
      </c>
    </row>
    <row r="1894" spans="1:10" x14ac:dyDescent="0.25">
      <c r="A1894">
        <f t="shared" si="60"/>
        <v>1892</v>
      </c>
      <c r="B1894" s="22">
        <v>0</v>
      </c>
      <c r="J1894" s="6">
        <f t="shared" si="59"/>
        <v>16272920094200.813</v>
      </c>
    </row>
    <row r="1895" spans="1:10" x14ac:dyDescent="0.25">
      <c r="A1895">
        <f t="shared" si="60"/>
        <v>1893</v>
      </c>
      <c r="B1895" s="22">
        <v>0</v>
      </c>
      <c r="J1895" s="6">
        <f t="shared" si="59"/>
        <v>16272920094200.813</v>
      </c>
    </row>
    <row r="1896" spans="1:10" x14ac:dyDescent="0.25">
      <c r="A1896">
        <f t="shared" si="60"/>
        <v>1894</v>
      </c>
      <c r="B1896" s="22">
        <v>0</v>
      </c>
      <c r="J1896" s="6">
        <f t="shared" si="59"/>
        <v>16272920094200.813</v>
      </c>
    </row>
    <row r="1897" spans="1:10" x14ac:dyDescent="0.25">
      <c r="A1897">
        <f t="shared" si="60"/>
        <v>1895</v>
      </c>
      <c r="B1897" s="22">
        <v>8143430</v>
      </c>
      <c r="J1897" s="6">
        <f t="shared" si="59"/>
        <v>16887655243524.369</v>
      </c>
    </row>
    <row r="1898" spans="1:10" x14ac:dyDescent="0.25">
      <c r="A1898">
        <f t="shared" si="60"/>
        <v>1896</v>
      </c>
      <c r="B1898" s="22">
        <v>8943680</v>
      </c>
      <c r="J1898" s="6">
        <f t="shared" si="59"/>
        <v>24105244819313.906</v>
      </c>
    </row>
    <row r="1899" spans="1:10" x14ac:dyDescent="0.25">
      <c r="A1899">
        <f t="shared" si="60"/>
        <v>1897</v>
      </c>
      <c r="B1899" s="22">
        <v>0</v>
      </c>
      <c r="J1899" s="6">
        <f t="shared" si="59"/>
        <v>16272920094200.813</v>
      </c>
    </row>
    <row r="1900" spans="1:10" x14ac:dyDescent="0.25">
      <c r="A1900">
        <f t="shared" si="60"/>
        <v>1898</v>
      </c>
      <c r="B1900" s="22">
        <v>0</v>
      </c>
      <c r="J1900" s="6">
        <f t="shared" si="59"/>
        <v>16272920094200.813</v>
      </c>
    </row>
    <row r="1901" spans="1:10" x14ac:dyDescent="0.25">
      <c r="A1901">
        <f t="shared" si="60"/>
        <v>1899</v>
      </c>
      <c r="B1901" s="22">
        <v>0</v>
      </c>
      <c r="J1901" s="6">
        <f t="shared" si="59"/>
        <v>16272920094200.813</v>
      </c>
    </row>
    <row r="1902" spans="1:10" x14ac:dyDescent="0.25">
      <c r="A1902">
        <f t="shared" si="60"/>
        <v>1900</v>
      </c>
      <c r="B1902" s="22">
        <v>0</v>
      </c>
      <c r="J1902" s="6">
        <f t="shared" si="59"/>
        <v>16272920094200.813</v>
      </c>
    </row>
    <row r="1903" spans="1:10" x14ac:dyDescent="0.25">
      <c r="A1903">
        <f t="shared" si="60"/>
        <v>1901</v>
      </c>
      <c r="B1903" s="22">
        <v>0</v>
      </c>
      <c r="J1903" s="6">
        <f t="shared" si="59"/>
        <v>16272920094200.813</v>
      </c>
    </row>
    <row r="1904" spans="1:10" x14ac:dyDescent="0.25">
      <c r="A1904">
        <f t="shared" si="60"/>
        <v>1902</v>
      </c>
      <c r="B1904" s="22">
        <v>0</v>
      </c>
      <c r="J1904" s="6">
        <f t="shared" si="59"/>
        <v>16272920094200.813</v>
      </c>
    </row>
    <row r="1905" spans="1:10" x14ac:dyDescent="0.25">
      <c r="A1905">
        <f t="shared" si="60"/>
        <v>1903</v>
      </c>
      <c r="B1905" s="22">
        <v>0</v>
      </c>
      <c r="J1905" s="6">
        <f t="shared" si="59"/>
        <v>16272920094200.813</v>
      </c>
    </row>
    <row r="1906" spans="1:10" x14ac:dyDescent="0.25">
      <c r="A1906">
        <f t="shared" si="60"/>
        <v>1904</v>
      </c>
      <c r="B1906" s="22">
        <v>8143430</v>
      </c>
      <c r="J1906" s="6">
        <f t="shared" si="59"/>
        <v>16887655243524.369</v>
      </c>
    </row>
    <row r="1907" spans="1:10" x14ac:dyDescent="0.25">
      <c r="A1907">
        <f t="shared" si="60"/>
        <v>1905</v>
      </c>
      <c r="B1907" s="22">
        <v>8143430</v>
      </c>
      <c r="J1907" s="6">
        <f t="shared" si="59"/>
        <v>16887655243524.369</v>
      </c>
    </row>
    <row r="1908" spans="1:10" x14ac:dyDescent="0.25">
      <c r="A1908">
        <f t="shared" si="60"/>
        <v>1906</v>
      </c>
      <c r="B1908" s="22">
        <v>3000000</v>
      </c>
      <c r="J1908" s="6">
        <f t="shared" si="59"/>
        <v>1069095532961.9576</v>
      </c>
    </row>
    <row r="1909" spans="1:10" x14ac:dyDescent="0.25">
      <c r="A1909">
        <f t="shared" si="60"/>
        <v>1907</v>
      </c>
      <c r="B1909" s="22">
        <v>8943680</v>
      </c>
      <c r="J1909" s="6">
        <f t="shared" si="59"/>
        <v>24105244819313.906</v>
      </c>
    </row>
    <row r="1910" spans="1:10" x14ac:dyDescent="0.25">
      <c r="A1910">
        <f t="shared" si="60"/>
        <v>1908</v>
      </c>
      <c r="B1910" s="22">
        <v>0</v>
      </c>
      <c r="J1910" s="6">
        <f t="shared" si="59"/>
        <v>16272920094200.813</v>
      </c>
    </row>
    <row r="1911" spans="1:10" x14ac:dyDescent="0.25">
      <c r="A1911">
        <f t="shared" si="60"/>
        <v>1909</v>
      </c>
      <c r="B1911" s="22">
        <v>0</v>
      </c>
      <c r="J1911" s="6">
        <f t="shared" si="59"/>
        <v>16272920094200.813</v>
      </c>
    </row>
    <row r="1912" spans="1:10" x14ac:dyDescent="0.25">
      <c r="A1912">
        <f t="shared" si="60"/>
        <v>1910</v>
      </c>
      <c r="B1912" s="22">
        <v>8943680</v>
      </c>
      <c r="J1912" s="6">
        <f t="shared" si="59"/>
        <v>24105244819313.906</v>
      </c>
    </row>
    <row r="1913" spans="1:10" x14ac:dyDescent="0.25">
      <c r="A1913">
        <f t="shared" si="60"/>
        <v>1911</v>
      </c>
      <c r="B1913" s="22">
        <v>0</v>
      </c>
      <c r="J1913" s="6">
        <f t="shared" si="59"/>
        <v>16272920094200.813</v>
      </c>
    </row>
    <row r="1914" spans="1:10" x14ac:dyDescent="0.25">
      <c r="A1914">
        <f t="shared" si="60"/>
        <v>1912</v>
      </c>
      <c r="B1914" s="22">
        <v>0</v>
      </c>
      <c r="J1914" s="6">
        <f t="shared" si="59"/>
        <v>16272920094200.813</v>
      </c>
    </row>
    <row r="1915" spans="1:10" x14ac:dyDescent="0.25">
      <c r="A1915">
        <f t="shared" si="60"/>
        <v>1913</v>
      </c>
      <c r="B1915" s="22">
        <v>3250000</v>
      </c>
      <c r="J1915" s="6">
        <f t="shared" si="59"/>
        <v>614610152858.7196</v>
      </c>
    </row>
    <row r="1916" spans="1:10" x14ac:dyDescent="0.25">
      <c r="A1916">
        <f t="shared" si="60"/>
        <v>1914</v>
      </c>
      <c r="B1916" s="22">
        <v>8943680</v>
      </c>
      <c r="J1916" s="6">
        <f t="shared" si="59"/>
        <v>24105244819313.906</v>
      </c>
    </row>
    <row r="1917" spans="1:10" x14ac:dyDescent="0.25">
      <c r="A1917">
        <f t="shared" si="60"/>
        <v>1915</v>
      </c>
      <c r="B1917" s="22">
        <v>0</v>
      </c>
      <c r="J1917" s="6">
        <f t="shared" si="59"/>
        <v>16272920094200.813</v>
      </c>
    </row>
    <row r="1918" spans="1:10" x14ac:dyDescent="0.25">
      <c r="A1918">
        <f t="shared" si="60"/>
        <v>1916</v>
      </c>
      <c r="B1918" s="22">
        <v>8943680</v>
      </c>
      <c r="J1918" s="6">
        <f t="shared" si="59"/>
        <v>24105244819313.906</v>
      </c>
    </row>
    <row r="1919" spans="1:10" x14ac:dyDescent="0.25">
      <c r="A1919">
        <f t="shared" si="60"/>
        <v>1917</v>
      </c>
      <c r="B1919" s="22">
        <v>8143430</v>
      </c>
      <c r="J1919" s="6">
        <f t="shared" si="59"/>
        <v>16887655243524.369</v>
      </c>
    </row>
    <row r="1920" spans="1:10" x14ac:dyDescent="0.25">
      <c r="A1920">
        <f t="shared" si="60"/>
        <v>1918</v>
      </c>
      <c r="B1920" s="22">
        <v>0</v>
      </c>
      <c r="J1920" s="6">
        <f t="shared" si="59"/>
        <v>16272920094200.813</v>
      </c>
    </row>
    <row r="1921" spans="1:10" x14ac:dyDescent="0.25">
      <c r="A1921">
        <f t="shared" si="60"/>
        <v>1919</v>
      </c>
      <c r="B1921" s="22">
        <v>0</v>
      </c>
      <c r="J1921" s="6">
        <f t="shared" si="59"/>
        <v>16272920094200.813</v>
      </c>
    </row>
    <row r="1922" spans="1:10" x14ac:dyDescent="0.25">
      <c r="A1922">
        <f t="shared" si="60"/>
        <v>1920</v>
      </c>
      <c r="B1922" s="22">
        <v>8943680</v>
      </c>
      <c r="J1922" s="6">
        <f t="shared" si="59"/>
        <v>24105244819313.906</v>
      </c>
    </row>
    <row r="1923" spans="1:10" x14ac:dyDescent="0.25">
      <c r="A1923">
        <f t="shared" si="60"/>
        <v>1921</v>
      </c>
      <c r="B1923" s="22">
        <v>3250000</v>
      </c>
      <c r="J1923" s="6">
        <f t="shared" ref="J1923:J1986" si="61">(B1923-$I$6)^2</f>
        <v>614610152858.7196</v>
      </c>
    </row>
    <row r="1924" spans="1:10" x14ac:dyDescent="0.25">
      <c r="A1924">
        <f t="shared" ref="A1924:A1987" si="62">A1923+1</f>
        <v>1922</v>
      </c>
      <c r="B1924" s="22">
        <v>0</v>
      </c>
      <c r="J1924" s="6">
        <f t="shared" si="61"/>
        <v>16272920094200.813</v>
      </c>
    </row>
    <row r="1925" spans="1:10" x14ac:dyDescent="0.25">
      <c r="A1925">
        <f t="shared" si="62"/>
        <v>1923</v>
      </c>
      <c r="B1925" s="22">
        <v>8143430</v>
      </c>
      <c r="J1925" s="6">
        <f t="shared" si="61"/>
        <v>16887655243524.369</v>
      </c>
    </row>
    <row r="1926" spans="1:10" x14ac:dyDescent="0.25">
      <c r="A1926">
        <f t="shared" si="62"/>
        <v>1924</v>
      </c>
      <c r="B1926" s="22">
        <v>0</v>
      </c>
      <c r="J1926" s="6">
        <f t="shared" si="61"/>
        <v>16272920094200.813</v>
      </c>
    </row>
    <row r="1927" spans="1:10" x14ac:dyDescent="0.25">
      <c r="A1927">
        <f t="shared" si="62"/>
        <v>1925</v>
      </c>
      <c r="B1927" s="22">
        <v>0</v>
      </c>
      <c r="J1927" s="6">
        <f t="shared" si="61"/>
        <v>16272920094200.813</v>
      </c>
    </row>
    <row r="1928" spans="1:10" x14ac:dyDescent="0.25">
      <c r="A1928">
        <f t="shared" si="62"/>
        <v>1926</v>
      </c>
      <c r="B1928" s="22">
        <v>0</v>
      </c>
      <c r="J1928" s="6">
        <f t="shared" si="61"/>
        <v>16272920094200.813</v>
      </c>
    </row>
    <row r="1929" spans="1:10" x14ac:dyDescent="0.25">
      <c r="A1929">
        <f t="shared" si="62"/>
        <v>1927</v>
      </c>
      <c r="B1929" s="22">
        <v>8143430</v>
      </c>
      <c r="J1929" s="6">
        <f t="shared" si="61"/>
        <v>16887655243524.369</v>
      </c>
    </row>
    <row r="1930" spans="1:10" x14ac:dyDescent="0.25">
      <c r="A1930">
        <f t="shared" si="62"/>
        <v>1928</v>
      </c>
      <c r="B1930" s="22">
        <v>17087110</v>
      </c>
      <c r="J1930" s="6">
        <f t="shared" si="61"/>
        <v>170384444013437.47</v>
      </c>
    </row>
    <row r="1931" spans="1:10" x14ac:dyDescent="0.25">
      <c r="A1931">
        <f t="shared" si="62"/>
        <v>1929</v>
      </c>
      <c r="B1931" s="22">
        <v>0</v>
      </c>
      <c r="J1931" s="6">
        <f t="shared" si="61"/>
        <v>16272920094200.813</v>
      </c>
    </row>
    <row r="1932" spans="1:10" x14ac:dyDescent="0.25">
      <c r="A1932">
        <f t="shared" si="62"/>
        <v>1930</v>
      </c>
      <c r="B1932" s="22">
        <v>8143430</v>
      </c>
      <c r="J1932" s="6">
        <f t="shared" si="61"/>
        <v>16887655243524.369</v>
      </c>
    </row>
    <row r="1933" spans="1:10" x14ac:dyDescent="0.25">
      <c r="A1933">
        <f t="shared" si="62"/>
        <v>1931</v>
      </c>
      <c r="B1933" s="22">
        <v>8143430</v>
      </c>
      <c r="J1933" s="6">
        <f t="shared" si="61"/>
        <v>16887655243524.369</v>
      </c>
    </row>
    <row r="1934" spans="1:10" x14ac:dyDescent="0.25">
      <c r="A1934">
        <f t="shared" si="62"/>
        <v>1932</v>
      </c>
      <c r="B1934" s="22">
        <v>0</v>
      </c>
      <c r="J1934" s="6">
        <f t="shared" si="61"/>
        <v>16272920094200.813</v>
      </c>
    </row>
    <row r="1935" spans="1:10" x14ac:dyDescent="0.25">
      <c r="A1935">
        <f t="shared" si="62"/>
        <v>1933</v>
      </c>
      <c r="B1935" s="22">
        <v>8143430</v>
      </c>
      <c r="J1935" s="6">
        <f t="shared" si="61"/>
        <v>16887655243524.369</v>
      </c>
    </row>
    <row r="1936" spans="1:10" x14ac:dyDescent="0.25">
      <c r="A1936">
        <f t="shared" si="62"/>
        <v>1934</v>
      </c>
      <c r="B1936" s="22">
        <v>0</v>
      </c>
      <c r="J1936" s="6">
        <f t="shared" si="61"/>
        <v>16272920094200.813</v>
      </c>
    </row>
    <row r="1937" spans="1:10" x14ac:dyDescent="0.25">
      <c r="A1937">
        <f t="shared" si="62"/>
        <v>1935</v>
      </c>
      <c r="B1937" s="22">
        <v>8943680</v>
      </c>
      <c r="J1937" s="6">
        <f t="shared" si="61"/>
        <v>24105244819313.906</v>
      </c>
    </row>
    <row r="1938" spans="1:10" x14ac:dyDescent="0.25">
      <c r="A1938">
        <f t="shared" si="62"/>
        <v>1936</v>
      </c>
      <c r="B1938" s="22">
        <v>0</v>
      </c>
      <c r="J1938" s="6">
        <f t="shared" si="61"/>
        <v>16272920094200.813</v>
      </c>
    </row>
    <row r="1939" spans="1:10" x14ac:dyDescent="0.25">
      <c r="A1939">
        <f t="shared" si="62"/>
        <v>1937</v>
      </c>
      <c r="B1939" s="22">
        <v>0</v>
      </c>
      <c r="J1939" s="6">
        <f t="shared" si="61"/>
        <v>16272920094200.813</v>
      </c>
    </row>
    <row r="1940" spans="1:10" x14ac:dyDescent="0.25">
      <c r="A1940">
        <f t="shared" si="62"/>
        <v>1938</v>
      </c>
      <c r="B1940" s="22">
        <v>0</v>
      </c>
      <c r="J1940" s="6">
        <f t="shared" si="61"/>
        <v>16272920094200.813</v>
      </c>
    </row>
    <row r="1941" spans="1:10" x14ac:dyDescent="0.25">
      <c r="A1941">
        <f t="shared" si="62"/>
        <v>1939</v>
      </c>
      <c r="B1941" s="22">
        <v>0</v>
      </c>
      <c r="J1941" s="6">
        <f t="shared" si="61"/>
        <v>16272920094200.813</v>
      </c>
    </row>
    <row r="1942" spans="1:10" x14ac:dyDescent="0.25">
      <c r="A1942">
        <f t="shared" si="62"/>
        <v>1940</v>
      </c>
      <c r="B1942" s="22">
        <v>0</v>
      </c>
      <c r="J1942" s="6">
        <f t="shared" si="61"/>
        <v>16272920094200.813</v>
      </c>
    </row>
    <row r="1943" spans="1:10" x14ac:dyDescent="0.25">
      <c r="A1943">
        <f t="shared" si="62"/>
        <v>1941</v>
      </c>
      <c r="B1943" s="22">
        <v>12193680</v>
      </c>
      <c r="J1943" s="6">
        <f t="shared" si="61"/>
        <v>66580854877971.813</v>
      </c>
    </row>
    <row r="1944" spans="1:10" x14ac:dyDescent="0.25">
      <c r="A1944">
        <f t="shared" si="62"/>
        <v>1942</v>
      </c>
      <c r="B1944" s="22">
        <v>8143430</v>
      </c>
      <c r="J1944" s="6">
        <f t="shared" si="61"/>
        <v>16887655243524.369</v>
      </c>
    </row>
    <row r="1945" spans="1:10" x14ac:dyDescent="0.25">
      <c r="A1945">
        <f t="shared" si="62"/>
        <v>1943</v>
      </c>
      <c r="B1945" s="22">
        <v>0</v>
      </c>
      <c r="J1945" s="6">
        <f t="shared" si="61"/>
        <v>16272920094200.813</v>
      </c>
    </row>
    <row r="1946" spans="1:10" x14ac:dyDescent="0.25">
      <c r="A1946">
        <f t="shared" si="62"/>
        <v>1944</v>
      </c>
      <c r="B1946" s="22">
        <v>0</v>
      </c>
      <c r="J1946" s="6">
        <f t="shared" si="61"/>
        <v>16272920094200.813</v>
      </c>
    </row>
    <row r="1947" spans="1:10" x14ac:dyDescent="0.25">
      <c r="A1947">
        <f t="shared" si="62"/>
        <v>1945</v>
      </c>
      <c r="B1947" s="22">
        <v>3250000</v>
      </c>
      <c r="J1947" s="6">
        <f t="shared" si="61"/>
        <v>614610152858.7196</v>
      </c>
    </row>
    <row r="1948" spans="1:10" x14ac:dyDescent="0.25">
      <c r="A1948">
        <f t="shared" si="62"/>
        <v>1946</v>
      </c>
      <c r="B1948" s="22">
        <v>0</v>
      </c>
      <c r="J1948" s="6">
        <f t="shared" si="61"/>
        <v>16272920094200.813</v>
      </c>
    </row>
    <row r="1949" spans="1:10" x14ac:dyDescent="0.25">
      <c r="A1949">
        <f t="shared" si="62"/>
        <v>1947</v>
      </c>
      <c r="B1949" s="22">
        <v>0</v>
      </c>
      <c r="J1949" s="6">
        <f t="shared" si="61"/>
        <v>16272920094200.813</v>
      </c>
    </row>
    <row r="1950" spans="1:10" x14ac:dyDescent="0.25">
      <c r="A1950">
        <f t="shared" si="62"/>
        <v>1948</v>
      </c>
      <c r="B1950" s="22">
        <v>0</v>
      </c>
      <c r="J1950" s="6">
        <f t="shared" si="61"/>
        <v>16272920094200.813</v>
      </c>
    </row>
    <row r="1951" spans="1:10" x14ac:dyDescent="0.25">
      <c r="A1951">
        <f t="shared" si="62"/>
        <v>1949</v>
      </c>
      <c r="B1951" s="22">
        <v>8943680</v>
      </c>
      <c r="J1951" s="6">
        <f t="shared" si="61"/>
        <v>24105244819313.906</v>
      </c>
    </row>
    <row r="1952" spans="1:10" x14ac:dyDescent="0.25">
      <c r="A1952">
        <f t="shared" si="62"/>
        <v>1950</v>
      </c>
      <c r="B1952" s="22">
        <v>0</v>
      </c>
      <c r="J1952" s="6">
        <f t="shared" si="61"/>
        <v>16272920094200.813</v>
      </c>
    </row>
    <row r="1953" spans="1:10" x14ac:dyDescent="0.25">
      <c r="A1953">
        <f t="shared" si="62"/>
        <v>1951</v>
      </c>
      <c r="B1953" s="22">
        <v>0</v>
      </c>
      <c r="J1953" s="6">
        <f t="shared" si="61"/>
        <v>16272920094200.813</v>
      </c>
    </row>
    <row r="1954" spans="1:10" x14ac:dyDescent="0.25">
      <c r="A1954">
        <f t="shared" si="62"/>
        <v>1952</v>
      </c>
      <c r="B1954" s="22">
        <v>0</v>
      </c>
      <c r="J1954" s="6">
        <f t="shared" si="61"/>
        <v>16272920094200.813</v>
      </c>
    </row>
    <row r="1955" spans="1:10" x14ac:dyDescent="0.25">
      <c r="A1955">
        <f t="shared" si="62"/>
        <v>1953</v>
      </c>
      <c r="B1955" s="22">
        <v>0</v>
      </c>
      <c r="J1955" s="6">
        <f t="shared" si="61"/>
        <v>16272920094200.813</v>
      </c>
    </row>
    <row r="1956" spans="1:10" x14ac:dyDescent="0.25">
      <c r="A1956">
        <f t="shared" si="62"/>
        <v>1954</v>
      </c>
      <c r="B1956" s="22">
        <v>0</v>
      </c>
      <c r="J1956" s="6">
        <f t="shared" si="61"/>
        <v>16272920094200.813</v>
      </c>
    </row>
    <row r="1957" spans="1:10" x14ac:dyDescent="0.25">
      <c r="A1957">
        <f t="shared" si="62"/>
        <v>1955</v>
      </c>
      <c r="B1957" s="22">
        <v>0</v>
      </c>
      <c r="J1957" s="6">
        <f t="shared" si="61"/>
        <v>16272920094200.813</v>
      </c>
    </row>
    <row r="1958" spans="1:10" x14ac:dyDescent="0.25">
      <c r="A1958">
        <f t="shared" si="62"/>
        <v>1956</v>
      </c>
      <c r="B1958" s="22">
        <v>0</v>
      </c>
      <c r="J1958" s="6">
        <f t="shared" si="61"/>
        <v>16272920094200.813</v>
      </c>
    </row>
    <row r="1959" spans="1:10" x14ac:dyDescent="0.25">
      <c r="A1959">
        <f t="shared" si="62"/>
        <v>1957</v>
      </c>
      <c r="B1959" s="22">
        <v>0</v>
      </c>
      <c r="J1959" s="6">
        <f t="shared" si="61"/>
        <v>16272920094200.813</v>
      </c>
    </row>
    <row r="1960" spans="1:10" x14ac:dyDescent="0.25">
      <c r="A1960">
        <f t="shared" si="62"/>
        <v>1958</v>
      </c>
      <c r="B1960" s="22">
        <v>0</v>
      </c>
      <c r="J1960" s="6">
        <f t="shared" si="61"/>
        <v>16272920094200.813</v>
      </c>
    </row>
    <row r="1961" spans="1:10" x14ac:dyDescent="0.25">
      <c r="A1961">
        <f t="shared" si="62"/>
        <v>1959</v>
      </c>
      <c r="B1961" s="22">
        <v>0</v>
      </c>
      <c r="J1961" s="6">
        <f t="shared" si="61"/>
        <v>16272920094200.813</v>
      </c>
    </row>
    <row r="1962" spans="1:10" x14ac:dyDescent="0.25">
      <c r="A1962">
        <f t="shared" si="62"/>
        <v>1960</v>
      </c>
      <c r="B1962" s="22">
        <v>8943680</v>
      </c>
      <c r="J1962" s="6">
        <f t="shared" si="61"/>
        <v>24105244819313.906</v>
      </c>
    </row>
    <row r="1963" spans="1:10" x14ac:dyDescent="0.25">
      <c r="A1963">
        <f t="shared" si="62"/>
        <v>1961</v>
      </c>
      <c r="B1963" s="22">
        <v>0</v>
      </c>
      <c r="J1963" s="6">
        <f t="shared" si="61"/>
        <v>16272920094200.813</v>
      </c>
    </row>
    <row r="1964" spans="1:10" x14ac:dyDescent="0.25">
      <c r="A1964">
        <f t="shared" si="62"/>
        <v>1962</v>
      </c>
      <c r="B1964" s="22">
        <v>0</v>
      </c>
      <c r="J1964" s="6">
        <f t="shared" si="61"/>
        <v>16272920094200.813</v>
      </c>
    </row>
    <row r="1965" spans="1:10" x14ac:dyDescent="0.25">
      <c r="A1965">
        <f t="shared" si="62"/>
        <v>1963</v>
      </c>
      <c r="B1965" s="22">
        <v>0</v>
      </c>
      <c r="J1965" s="6">
        <f t="shared" si="61"/>
        <v>16272920094200.813</v>
      </c>
    </row>
    <row r="1966" spans="1:10" x14ac:dyDescent="0.25">
      <c r="A1966">
        <f t="shared" si="62"/>
        <v>1964</v>
      </c>
      <c r="B1966" s="22">
        <v>8143430</v>
      </c>
      <c r="J1966" s="6">
        <f t="shared" si="61"/>
        <v>16887655243524.369</v>
      </c>
    </row>
    <row r="1967" spans="1:10" x14ac:dyDescent="0.25">
      <c r="A1967">
        <f t="shared" si="62"/>
        <v>1965</v>
      </c>
      <c r="B1967" s="22">
        <v>0</v>
      </c>
      <c r="J1967" s="6">
        <f t="shared" si="61"/>
        <v>16272920094200.813</v>
      </c>
    </row>
    <row r="1968" spans="1:10" x14ac:dyDescent="0.25">
      <c r="A1968">
        <f t="shared" si="62"/>
        <v>1966</v>
      </c>
      <c r="B1968" s="22">
        <v>0</v>
      </c>
      <c r="J1968" s="6">
        <f t="shared" si="61"/>
        <v>16272920094200.813</v>
      </c>
    </row>
    <row r="1969" spans="1:10" x14ac:dyDescent="0.25">
      <c r="A1969">
        <f t="shared" si="62"/>
        <v>1967</v>
      </c>
      <c r="B1969" s="22">
        <v>8943680</v>
      </c>
      <c r="J1969" s="6">
        <f t="shared" si="61"/>
        <v>24105244819313.906</v>
      </c>
    </row>
    <row r="1970" spans="1:10" x14ac:dyDescent="0.25">
      <c r="A1970">
        <f t="shared" si="62"/>
        <v>1968</v>
      </c>
      <c r="B1970" s="22">
        <v>0</v>
      </c>
      <c r="J1970" s="6">
        <f t="shared" si="61"/>
        <v>16272920094200.813</v>
      </c>
    </row>
    <row r="1971" spans="1:10" x14ac:dyDescent="0.25">
      <c r="A1971">
        <f t="shared" si="62"/>
        <v>1969</v>
      </c>
      <c r="B1971" s="22">
        <v>0</v>
      </c>
      <c r="J1971" s="6">
        <f t="shared" si="61"/>
        <v>16272920094200.813</v>
      </c>
    </row>
    <row r="1972" spans="1:10" x14ac:dyDescent="0.25">
      <c r="A1972">
        <f t="shared" si="62"/>
        <v>1970</v>
      </c>
      <c r="B1972" s="22">
        <v>3250000</v>
      </c>
      <c r="J1972" s="6">
        <f t="shared" si="61"/>
        <v>614610152858.7196</v>
      </c>
    </row>
    <row r="1973" spans="1:10" x14ac:dyDescent="0.25">
      <c r="A1973">
        <f t="shared" si="62"/>
        <v>1971</v>
      </c>
      <c r="B1973" s="22">
        <v>0</v>
      </c>
      <c r="J1973" s="6">
        <f t="shared" si="61"/>
        <v>16272920094200.813</v>
      </c>
    </row>
    <row r="1974" spans="1:10" x14ac:dyDescent="0.25">
      <c r="A1974">
        <f t="shared" si="62"/>
        <v>1972</v>
      </c>
      <c r="B1974" s="22">
        <v>0</v>
      </c>
      <c r="J1974" s="6">
        <f t="shared" si="61"/>
        <v>16272920094200.813</v>
      </c>
    </row>
    <row r="1975" spans="1:10" x14ac:dyDescent="0.25">
      <c r="A1975">
        <f t="shared" si="62"/>
        <v>1973</v>
      </c>
      <c r="B1975" s="22">
        <v>0</v>
      </c>
      <c r="J1975" s="6">
        <f t="shared" si="61"/>
        <v>16272920094200.813</v>
      </c>
    </row>
    <row r="1976" spans="1:10" x14ac:dyDescent="0.25">
      <c r="A1976">
        <f t="shared" si="62"/>
        <v>1974</v>
      </c>
      <c r="B1976" s="22">
        <v>3250000</v>
      </c>
      <c r="J1976" s="6">
        <f t="shared" si="61"/>
        <v>614610152858.7196</v>
      </c>
    </row>
    <row r="1977" spans="1:10" x14ac:dyDescent="0.25">
      <c r="A1977">
        <f t="shared" si="62"/>
        <v>1975</v>
      </c>
      <c r="B1977" s="22">
        <v>0</v>
      </c>
      <c r="J1977" s="6">
        <f t="shared" si="61"/>
        <v>16272920094200.813</v>
      </c>
    </row>
    <row r="1978" spans="1:10" x14ac:dyDescent="0.25">
      <c r="A1978">
        <f t="shared" si="62"/>
        <v>1976</v>
      </c>
      <c r="B1978" s="22">
        <v>0</v>
      </c>
      <c r="J1978" s="6">
        <f t="shared" si="61"/>
        <v>16272920094200.813</v>
      </c>
    </row>
    <row r="1979" spans="1:10" x14ac:dyDescent="0.25">
      <c r="A1979">
        <f t="shared" si="62"/>
        <v>1977</v>
      </c>
      <c r="B1979" s="22">
        <v>0</v>
      </c>
      <c r="J1979" s="6">
        <f t="shared" si="61"/>
        <v>16272920094200.813</v>
      </c>
    </row>
    <row r="1980" spans="1:10" x14ac:dyDescent="0.25">
      <c r="A1980">
        <f t="shared" si="62"/>
        <v>1978</v>
      </c>
      <c r="B1980" s="22">
        <v>8943680</v>
      </c>
      <c r="J1980" s="6">
        <f t="shared" si="61"/>
        <v>24105244819313.906</v>
      </c>
    </row>
    <row r="1981" spans="1:10" x14ac:dyDescent="0.25">
      <c r="A1981">
        <f t="shared" si="62"/>
        <v>1979</v>
      </c>
      <c r="B1981" s="22">
        <v>8943680</v>
      </c>
      <c r="J1981" s="6">
        <f t="shared" si="61"/>
        <v>24105244819313.906</v>
      </c>
    </row>
    <row r="1982" spans="1:10" x14ac:dyDescent="0.25">
      <c r="A1982">
        <f t="shared" si="62"/>
        <v>1980</v>
      </c>
      <c r="B1982" s="22">
        <v>0</v>
      </c>
      <c r="J1982" s="6">
        <f t="shared" si="61"/>
        <v>16272920094200.813</v>
      </c>
    </row>
    <row r="1983" spans="1:10" x14ac:dyDescent="0.25">
      <c r="A1983">
        <f t="shared" si="62"/>
        <v>1981</v>
      </c>
      <c r="B1983" s="22">
        <v>8143430</v>
      </c>
      <c r="J1983" s="6">
        <f t="shared" si="61"/>
        <v>16887655243524.369</v>
      </c>
    </row>
    <row r="1984" spans="1:10" x14ac:dyDescent="0.25">
      <c r="A1984">
        <f t="shared" si="62"/>
        <v>1982</v>
      </c>
      <c r="B1984" s="22">
        <v>0</v>
      </c>
      <c r="J1984" s="6">
        <f t="shared" si="61"/>
        <v>16272920094200.813</v>
      </c>
    </row>
    <row r="1985" spans="1:10" x14ac:dyDescent="0.25">
      <c r="A1985">
        <f t="shared" si="62"/>
        <v>1983</v>
      </c>
      <c r="B1985" s="22">
        <v>8943680</v>
      </c>
      <c r="J1985" s="6">
        <f t="shared" si="61"/>
        <v>24105244819313.906</v>
      </c>
    </row>
    <row r="1986" spans="1:10" x14ac:dyDescent="0.25">
      <c r="A1986">
        <f t="shared" si="62"/>
        <v>1984</v>
      </c>
      <c r="B1986" s="22">
        <v>0</v>
      </c>
      <c r="J1986" s="6">
        <f t="shared" si="61"/>
        <v>16272920094200.813</v>
      </c>
    </row>
    <row r="1987" spans="1:10" x14ac:dyDescent="0.25">
      <c r="A1987">
        <f t="shared" si="62"/>
        <v>1985</v>
      </c>
      <c r="B1987" s="22">
        <v>0</v>
      </c>
      <c r="J1987" s="6">
        <f t="shared" ref="J1987:J2050" si="63">(B1987-$I$6)^2</f>
        <v>16272920094200.813</v>
      </c>
    </row>
    <row r="1988" spans="1:10" x14ac:dyDescent="0.25">
      <c r="A1988">
        <f t="shared" ref="A1988:A2051" si="64">A1987+1</f>
        <v>1986</v>
      </c>
      <c r="B1988" s="22">
        <v>8943680</v>
      </c>
      <c r="J1988" s="6">
        <f t="shared" si="63"/>
        <v>24105244819313.906</v>
      </c>
    </row>
    <row r="1989" spans="1:10" x14ac:dyDescent="0.25">
      <c r="A1989">
        <f t="shared" si="64"/>
        <v>1987</v>
      </c>
      <c r="B1989" s="22">
        <v>8943680</v>
      </c>
      <c r="J1989" s="6">
        <f t="shared" si="63"/>
        <v>24105244819313.906</v>
      </c>
    </row>
    <row r="1990" spans="1:10" x14ac:dyDescent="0.25">
      <c r="A1990">
        <f t="shared" si="64"/>
        <v>1988</v>
      </c>
      <c r="B1990" s="22">
        <v>0</v>
      </c>
      <c r="J1990" s="6">
        <f t="shared" si="63"/>
        <v>16272920094200.813</v>
      </c>
    </row>
    <row r="1991" spans="1:10" x14ac:dyDescent="0.25">
      <c r="A1991">
        <f t="shared" si="64"/>
        <v>1989</v>
      </c>
      <c r="B1991" s="22">
        <v>0</v>
      </c>
      <c r="J1991" s="6">
        <f t="shared" si="63"/>
        <v>16272920094200.813</v>
      </c>
    </row>
    <row r="1992" spans="1:10" x14ac:dyDescent="0.25">
      <c r="A1992">
        <f t="shared" si="64"/>
        <v>1990</v>
      </c>
      <c r="B1992" s="22">
        <v>0</v>
      </c>
      <c r="J1992" s="6">
        <f t="shared" si="63"/>
        <v>16272920094200.813</v>
      </c>
    </row>
    <row r="1993" spans="1:10" x14ac:dyDescent="0.25">
      <c r="A1993">
        <f t="shared" si="64"/>
        <v>1991</v>
      </c>
      <c r="B1993" s="22">
        <v>0</v>
      </c>
      <c r="J1993" s="6">
        <f t="shared" si="63"/>
        <v>16272920094200.813</v>
      </c>
    </row>
    <row r="1994" spans="1:10" x14ac:dyDescent="0.25">
      <c r="A1994">
        <f t="shared" si="64"/>
        <v>1992</v>
      </c>
      <c r="B1994" s="22">
        <v>0</v>
      </c>
      <c r="J1994" s="6">
        <f t="shared" si="63"/>
        <v>16272920094200.813</v>
      </c>
    </row>
    <row r="1995" spans="1:10" x14ac:dyDescent="0.25">
      <c r="A1995">
        <f t="shared" si="64"/>
        <v>1993</v>
      </c>
      <c r="B1995" s="22">
        <v>3000000</v>
      </c>
      <c r="J1995" s="6">
        <f t="shared" si="63"/>
        <v>1069095532961.9576</v>
      </c>
    </row>
    <row r="1996" spans="1:10" x14ac:dyDescent="0.25">
      <c r="A1996">
        <f t="shared" si="64"/>
        <v>1994</v>
      </c>
      <c r="B1996" s="22">
        <v>17087110</v>
      </c>
      <c r="J1996" s="6">
        <f t="shared" si="63"/>
        <v>170384444013437.47</v>
      </c>
    </row>
    <row r="1997" spans="1:10" x14ac:dyDescent="0.25">
      <c r="A1997">
        <f t="shared" si="64"/>
        <v>1995</v>
      </c>
      <c r="B1997" s="22">
        <v>0</v>
      </c>
      <c r="J1997" s="6">
        <f t="shared" si="63"/>
        <v>16272920094200.813</v>
      </c>
    </row>
    <row r="1998" spans="1:10" x14ac:dyDescent="0.25">
      <c r="A1998">
        <f t="shared" si="64"/>
        <v>1996</v>
      </c>
      <c r="B1998" s="22">
        <v>8943680</v>
      </c>
      <c r="J1998" s="6">
        <f t="shared" si="63"/>
        <v>24105244819313.906</v>
      </c>
    </row>
    <row r="1999" spans="1:10" x14ac:dyDescent="0.25">
      <c r="A1999">
        <f t="shared" si="64"/>
        <v>1997</v>
      </c>
      <c r="B1999" s="22">
        <v>0</v>
      </c>
      <c r="J1999" s="6">
        <f t="shared" si="63"/>
        <v>16272920094200.813</v>
      </c>
    </row>
    <row r="2000" spans="1:10" x14ac:dyDescent="0.25">
      <c r="A2000">
        <f t="shared" si="64"/>
        <v>1998</v>
      </c>
      <c r="B2000" s="22">
        <v>0</v>
      </c>
      <c r="J2000" s="6">
        <f t="shared" si="63"/>
        <v>16272920094200.813</v>
      </c>
    </row>
    <row r="2001" spans="1:10" x14ac:dyDescent="0.25">
      <c r="A2001">
        <f t="shared" si="64"/>
        <v>1999</v>
      </c>
      <c r="B2001" s="22">
        <v>0</v>
      </c>
      <c r="J2001" s="6">
        <f t="shared" si="63"/>
        <v>16272920094200.813</v>
      </c>
    </row>
    <row r="2002" spans="1:10" x14ac:dyDescent="0.25">
      <c r="A2002">
        <f t="shared" si="64"/>
        <v>2000</v>
      </c>
      <c r="B2002" s="22">
        <v>11393430</v>
      </c>
      <c r="J2002" s="6">
        <f t="shared" si="63"/>
        <v>54161640302182.273</v>
      </c>
    </row>
    <row r="2003" spans="1:10" x14ac:dyDescent="0.25">
      <c r="A2003">
        <f t="shared" si="64"/>
        <v>2001</v>
      </c>
      <c r="B2003" s="22">
        <v>8943680</v>
      </c>
      <c r="J2003" s="6">
        <f t="shared" si="63"/>
        <v>24105244819313.906</v>
      </c>
    </row>
    <row r="2004" spans="1:10" x14ac:dyDescent="0.25">
      <c r="A2004">
        <f t="shared" si="64"/>
        <v>2002</v>
      </c>
      <c r="B2004" s="22">
        <v>0</v>
      </c>
      <c r="J2004" s="6">
        <f t="shared" si="63"/>
        <v>16272920094200.813</v>
      </c>
    </row>
    <row r="2005" spans="1:10" x14ac:dyDescent="0.25">
      <c r="A2005">
        <f t="shared" si="64"/>
        <v>2003</v>
      </c>
      <c r="B2005" s="22">
        <v>0</v>
      </c>
      <c r="J2005" s="6">
        <f t="shared" si="63"/>
        <v>16272920094200.813</v>
      </c>
    </row>
    <row r="2006" spans="1:10" x14ac:dyDescent="0.25">
      <c r="A2006">
        <f t="shared" si="64"/>
        <v>2004</v>
      </c>
      <c r="B2006" s="22">
        <v>0</v>
      </c>
      <c r="J2006" s="6">
        <f t="shared" si="63"/>
        <v>16272920094200.813</v>
      </c>
    </row>
    <row r="2007" spans="1:10" x14ac:dyDescent="0.25">
      <c r="A2007">
        <f t="shared" si="64"/>
        <v>2005</v>
      </c>
      <c r="B2007" s="22">
        <v>8143430</v>
      </c>
      <c r="J2007" s="6">
        <f t="shared" si="63"/>
        <v>16887655243524.369</v>
      </c>
    </row>
    <row r="2008" spans="1:10" x14ac:dyDescent="0.25">
      <c r="A2008">
        <f t="shared" si="64"/>
        <v>2006</v>
      </c>
      <c r="B2008" s="22">
        <v>0</v>
      </c>
      <c r="J2008" s="6">
        <f t="shared" si="63"/>
        <v>16272920094200.813</v>
      </c>
    </row>
    <row r="2009" spans="1:10" x14ac:dyDescent="0.25">
      <c r="A2009">
        <f t="shared" si="64"/>
        <v>2007</v>
      </c>
      <c r="B2009" s="22">
        <v>0</v>
      </c>
      <c r="J2009" s="6">
        <f t="shared" si="63"/>
        <v>16272920094200.813</v>
      </c>
    </row>
    <row r="2010" spans="1:10" x14ac:dyDescent="0.25">
      <c r="A2010">
        <f t="shared" si="64"/>
        <v>2008</v>
      </c>
      <c r="B2010" s="22">
        <v>0</v>
      </c>
      <c r="J2010" s="6">
        <f t="shared" si="63"/>
        <v>16272920094200.813</v>
      </c>
    </row>
    <row r="2011" spans="1:10" x14ac:dyDescent="0.25">
      <c r="A2011">
        <f t="shared" si="64"/>
        <v>2009</v>
      </c>
      <c r="B2011" s="22">
        <v>0</v>
      </c>
      <c r="J2011" s="6">
        <f t="shared" si="63"/>
        <v>16272920094200.813</v>
      </c>
    </row>
    <row r="2012" spans="1:10" x14ac:dyDescent="0.25">
      <c r="A2012">
        <f t="shared" si="64"/>
        <v>2010</v>
      </c>
      <c r="B2012" s="22">
        <v>8943680</v>
      </c>
      <c r="J2012" s="6">
        <f t="shared" si="63"/>
        <v>24105244819313.906</v>
      </c>
    </row>
    <row r="2013" spans="1:10" x14ac:dyDescent="0.25">
      <c r="A2013">
        <f t="shared" si="64"/>
        <v>2011</v>
      </c>
      <c r="B2013" s="22">
        <v>0</v>
      </c>
      <c r="J2013" s="6">
        <f t="shared" si="63"/>
        <v>16272920094200.813</v>
      </c>
    </row>
    <row r="2014" spans="1:10" x14ac:dyDescent="0.25">
      <c r="A2014">
        <f t="shared" si="64"/>
        <v>2012</v>
      </c>
      <c r="B2014" s="22">
        <v>0</v>
      </c>
      <c r="J2014" s="6">
        <f t="shared" si="63"/>
        <v>16272920094200.813</v>
      </c>
    </row>
    <row r="2015" spans="1:10" x14ac:dyDescent="0.25">
      <c r="A2015">
        <f t="shared" si="64"/>
        <v>2013</v>
      </c>
      <c r="B2015" s="22">
        <v>0</v>
      </c>
      <c r="J2015" s="6">
        <f t="shared" si="63"/>
        <v>16272920094200.813</v>
      </c>
    </row>
    <row r="2016" spans="1:10" x14ac:dyDescent="0.25">
      <c r="A2016">
        <f t="shared" si="64"/>
        <v>2014</v>
      </c>
      <c r="B2016" s="22">
        <v>0</v>
      </c>
      <c r="J2016" s="6">
        <f t="shared" si="63"/>
        <v>16272920094200.813</v>
      </c>
    </row>
    <row r="2017" spans="1:10" x14ac:dyDescent="0.25">
      <c r="A2017">
        <f t="shared" si="64"/>
        <v>2015</v>
      </c>
      <c r="B2017" s="22">
        <v>0</v>
      </c>
      <c r="J2017" s="6">
        <f t="shared" si="63"/>
        <v>16272920094200.813</v>
      </c>
    </row>
    <row r="2018" spans="1:10" x14ac:dyDescent="0.25">
      <c r="A2018">
        <f t="shared" si="64"/>
        <v>2016</v>
      </c>
      <c r="B2018" s="22">
        <v>8943680</v>
      </c>
      <c r="J2018" s="6">
        <f t="shared" si="63"/>
        <v>24105244819313.906</v>
      </c>
    </row>
    <row r="2019" spans="1:10" x14ac:dyDescent="0.25">
      <c r="A2019">
        <f t="shared" si="64"/>
        <v>2017</v>
      </c>
      <c r="B2019" s="22">
        <v>0</v>
      </c>
      <c r="J2019" s="6">
        <f t="shared" si="63"/>
        <v>16272920094200.813</v>
      </c>
    </row>
    <row r="2020" spans="1:10" x14ac:dyDescent="0.25">
      <c r="A2020">
        <f t="shared" si="64"/>
        <v>2018</v>
      </c>
      <c r="B2020" s="22">
        <v>8943680</v>
      </c>
      <c r="J2020" s="6">
        <f t="shared" si="63"/>
        <v>24105244819313.906</v>
      </c>
    </row>
    <row r="2021" spans="1:10" x14ac:dyDescent="0.25">
      <c r="A2021">
        <f t="shared" si="64"/>
        <v>2019</v>
      </c>
      <c r="B2021" s="22">
        <v>0</v>
      </c>
      <c r="J2021" s="6">
        <f t="shared" si="63"/>
        <v>16272920094200.813</v>
      </c>
    </row>
    <row r="2022" spans="1:10" x14ac:dyDescent="0.25">
      <c r="A2022">
        <f t="shared" si="64"/>
        <v>2020</v>
      </c>
      <c r="B2022" s="22">
        <v>0</v>
      </c>
      <c r="J2022" s="6">
        <f t="shared" si="63"/>
        <v>16272920094200.813</v>
      </c>
    </row>
    <row r="2023" spans="1:10" x14ac:dyDescent="0.25">
      <c r="A2023">
        <f t="shared" si="64"/>
        <v>2021</v>
      </c>
      <c r="B2023" s="22">
        <v>8143430</v>
      </c>
      <c r="J2023" s="6">
        <f t="shared" si="63"/>
        <v>16887655243524.369</v>
      </c>
    </row>
    <row r="2024" spans="1:10" x14ac:dyDescent="0.25">
      <c r="A2024">
        <f t="shared" si="64"/>
        <v>2022</v>
      </c>
      <c r="B2024" s="22">
        <v>8943680</v>
      </c>
      <c r="J2024" s="6">
        <f t="shared" si="63"/>
        <v>24105244819313.906</v>
      </c>
    </row>
    <row r="2025" spans="1:10" x14ac:dyDescent="0.25">
      <c r="A2025">
        <f t="shared" si="64"/>
        <v>2023</v>
      </c>
      <c r="B2025" s="22">
        <v>0</v>
      </c>
      <c r="J2025" s="6">
        <f t="shared" si="63"/>
        <v>16272920094200.813</v>
      </c>
    </row>
    <row r="2026" spans="1:10" x14ac:dyDescent="0.25">
      <c r="A2026">
        <f t="shared" si="64"/>
        <v>2024</v>
      </c>
      <c r="B2026" s="22">
        <v>8943680</v>
      </c>
      <c r="J2026" s="6">
        <f t="shared" si="63"/>
        <v>24105244819313.906</v>
      </c>
    </row>
    <row r="2027" spans="1:10" x14ac:dyDescent="0.25">
      <c r="A2027">
        <f t="shared" si="64"/>
        <v>2025</v>
      </c>
      <c r="B2027" s="22">
        <v>0</v>
      </c>
      <c r="J2027" s="6">
        <f t="shared" si="63"/>
        <v>16272920094200.813</v>
      </c>
    </row>
    <row r="2028" spans="1:10" x14ac:dyDescent="0.25">
      <c r="A2028">
        <f t="shared" si="64"/>
        <v>2026</v>
      </c>
      <c r="B2028" s="22">
        <v>3250000</v>
      </c>
      <c r="J2028" s="6">
        <f t="shared" si="63"/>
        <v>614610152858.7196</v>
      </c>
    </row>
    <row r="2029" spans="1:10" x14ac:dyDescent="0.25">
      <c r="A2029">
        <f t="shared" si="64"/>
        <v>2027</v>
      </c>
      <c r="B2029" s="22">
        <v>0</v>
      </c>
      <c r="J2029" s="6">
        <f t="shared" si="63"/>
        <v>16272920094200.813</v>
      </c>
    </row>
    <row r="2030" spans="1:10" x14ac:dyDescent="0.25">
      <c r="A2030">
        <f t="shared" si="64"/>
        <v>2028</v>
      </c>
      <c r="B2030" s="22">
        <v>8943680</v>
      </c>
      <c r="J2030" s="6">
        <f t="shared" si="63"/>
        <v>24105244819313.906</v>
      </c>
    </row>
    <row r="2031" spans="1:10" x14ac:dyDescent="0.25">
      <c r="A2031">
        <f t="shared" si="64"/>
        <v>2029</v>
      </c>
      <c r="B2031" s="22">
        <v>0</v>
      </c>
      <c r="J2031" s="6">
        <f t="shared" si="63"/>
        <v>16272920094200.813</v>
      </c>
    </row>
    <row r="2032" spans="1:10" x14ac:dyDescent="0.25">
      <c r="A2032">
        <f t="shared" si="64"/>
        <v>2030</v>
      </c>
      <c r="B2032" s="22">
        <v>8943680</v>
      </c>
      <c r="J2032" s="6">
        <f t="shared" si="63"/>
        <v>24105244819313.906</v>
      </c>
    </row>
    <row r="2033" spans="1:10" x14ac:dyDescent="0.25">
      <c r="A2033">
        <f t="shared" si="64"/>
        <v>2031</v>
      </c>
      <c r="B2033" s="22">
        <v>0</v>
      </c>
      <c r="J2033" s="6">
        <f t="shared" si="63"/>
        <v>16272920094200.813</v>
      </c>
    </row>
    <row r="2034" spans="1:10" x14ac:dyDescent="0.25">
      <c r="A2034">
        <f t="shared" si="64"/>
        <v>2032</v>
      </c>
      <c r="B2034" s="22">
        <v>0</v>
      </c>
      <c r="J2034" s="6">
        <f t="shared" si="63"/>
        <v>16272920094200.813</v>
      </c>
    </row>
    <row r="2035" spans="1:10" x14ac:dyDescent="0.25">
      <c r="A2035">
        <f t="shared" si="64"/>
        <v>2033</v>
      </c>
      <c r="B2035" s="22">
        <v>17087110</v>
      </c>
      <c r="J2035" s="6">
        <f t="shared" si="63"/>
        <v>170384444013437.47</v>
      </c>
    </row>
    <row r="2036" spans="1:10" x14ac:dyDescent="0.25">
      <c r="A2036">
        <f t="shared" si="64"/>
        <v>2034</v>
      </c>
      <c r="B2036" s="22">
        <v>54335043.934246585</v>
      </c>
      <c r="J2036" s="6">
        <f t="shared" si="63"/>
        <v>2530197962460137.5</v>
      </c>
    </row>
    <row r="2037" spans="1:10" x14ac:dyDescent="0.25">
      <c r="A2037">
        <f t="shared" si="64"/>
        <v>2035</v>
      </c>
      <c r="B2037" s="22">
        <v>8943680</v>
      </c>
      <c r="J2037" s="6">
        <f t="shared" si="63"/>
        <v>24105244819313.906</v>
      </c>
    </row>
    <row r="2038" spans="1:10" x14ac:dyDescent="0.25">
      <c r="A2038">
        <f t="shared" si="64"/>
        <v>2036</v>
      </c>
      <c r="B2038" s="22">
        <v>8943680</v>
      </c>
      <c r="J2038" s="6">
        <f t="shared" si="63"/>
        <v>24105244819313.906</v>
      </c>
    </row>
    <row r="2039" spans="1:10" x14ac:dyDescent="0.25">
      <c r="A2039">
        <f t="shared" si="64"/>
        <v>2037</v>
      </c>
      <c r="B2039" s="22">
        <v>0</v>
      </c>
      <c r="J2039" s="6">
        <f t="shared" si="63"/>
        <v>16272920094200.813</v>
      </c>
    </row>
    <row r="2040" spans="1:10" x14ac:dyDescent="0.25">
      <c r="A2040">
        <f t="shared" si="64"/>
        <v>2038</v>
      </c>
      <c r="B2040" s="22">
        <v>0</v>
      </c>
      <c r="J2040" s="6">
        <f t="shared" si="63"/>
        <v>16272920094200.813</v>
      </c>
    </row>
    <row r="2041" spans="1:10" x14ac:dyDescent="0.25">
      <c r="A2041">
        <f t="shared" si="64"/>
        <v>2039</v>
      </c>
      <c r="B2041" s="22">
        <v>0</v>
      </c>
      <c r="J2041" s="6">
        <f t="shared" si="63"/>
        <v>16272920094200.813</v>
      </c>
    </row>
    <row r="2042" spans="1:10" x14ac:dyDescent="0.25">
      <c r="A2042">
        <f t="shared" si="64"/>
        <v>2040</v>
      </c>
      <c r="B2042" s="22">
        <v>17652608.08219178</v>
      </c>
      <c r="J2042" s="6">
        <f t="shared" si="63"/>
        <v>185467282507771.06</v>
      </c>
    </row>
    <row r="2043" spans="1:10" x14ac:dyDescent="0.25">
      <c r="A2043">
        <f t="shared" si="64"/>
        <v>2041</v>
      </c>
      <c r="B2043" s="22">
        <v>0</v>
      </c>
      <c r="J2043" s="6">
        <f t="shared" si="63"/>
        <v>16272920094200.813</v>
      </c>
    </row>
    <row r="2044" spans="1:10" x14ac:dyDescent="0.25">
      <c r="A2044">
        <f t="shared" si="64"/>
        <v>2042</v>
      </c>
      <c r="B2044" s="22">
        <v>0</v>
      </c>
      <c r="J2044" s="6">
        <f t="shared" si="63"/>
        <v>16272920094200.813</v>
      </c>
    </row>
    <row r="2045" spans="1:10" x14ac:dyDescent="0.25">
      <c r="A2045">
        <f t="shared" si="64"/>
        <v>2043</v>
      </c>
      <c r="B2045" s="22">
        <v>8143430</v>
      </c>
      <c r="J2045" s="6">
        <f t="shared" si="63"/>
        <v>16887655243524.369</v>
      </c>
    </row>
    <row r="2046" spans="1:10" x14ac:dyDescent="0.25">
      <c r="A2046">
        <f t="shared" si="64"/>
        <v>2044</v>
      </c>
      <c r="B2046" s="22">
        <v>0</v>
      </c>
      <c r="J2046" s="6">
        <f t="shared" si="63"/>
        <v>16272920094200.813</v>
      </c>
    </row>
    <row r="2047" spans="1:10" x14ac:dyDescent="0.25">
      <c r="A2047">
        <f t="shared" si="64"/>
        <v>2045</v>
      </c>
      <c r="B2047" s="22">
        <v>8143430</v>
      </c>
      <c r="J2047" s="6">
        <f t="shared" si="63"/>
        <v>16887655243524.369</v>
      </c>
    </row>
    <row r="2048" spans="1:10" x14ac:dyDescent="0.25">
      <c r="A2048">
        <f t="shared" si="64"/>
        <v>2046</v>
      </c>
      <c r="B2048" s="22">
        <v>8143430</v>
      </c>
      <c r="J2048" s="6">
        <f t="shared" si="63"/>
        <v>16887655243524.369</v>
      </c>
    </row>
    <row r="2049" spans="1:10" x14ac:dyDescent="0.25">
      <c r="A2049">
        <f t="shared" si="64"/>
        <v>2047</v>
      </c>
      <c r="B2049" s="22">
        <v>11393430</v>
      </c>
      <c r="J2049" s="6">
        <f t="shared" si="63"/>
        <v>54161640302182.273</v>
      </c>
    </row>
    <row r="2050" spans="1:10" x14ac:dyDescent="0.25">
      <c r="A2050">
        <f t="shared" si="64"/>
        <v>2048</v>
      </c>
      <c r="B2050" s="22">
        <v>0</v>
      </c>
      <c r="J2050" s="6">
        <f t="shared" si="63"/>
        <v>16272920094200.813</v>
      </c>
    </row>
    <row r="2051" spans="1:10" x14ac:dyDescent="0.25">
      <c r="A2051">
        <f t="shared" si="64"/>
        <v>2049</v>
      </c>
      <c r="B2051" s="22">
        <v>3000000</v>
      </c>
      <c r="J2051" s="6">
        <f t="shared" ref="J2051:J2114" si="65">(B2051-$I$6)^2</f>
        <v>1069095532961.9576</v>
      </c>
    </row>
    <row r="2052" spans="1:10" x14ac:dyDescent="0.25">
      <c r="A2052">
        <f t="shared" ref="A2052:A2115" si="66">A2051+1</f>
        <v>2050</v>
      </c>
      <c r="B2052" s="22">
        <v>0</v>
      </c>
      <c r="J2052" s="6">
        <f t="shared" si="65"/>
        <v>16272920094200.813</v>
      </c>
    </row>
    <row r="2053" spans="1:10" x14ac:dyDescent="0.25">
      <c r="A2053">
        <f t="shared" si="66"/>
        <v>2051</v>
      </c>
      <c r="B2053" s="22">
        <v>0</v>
      </c>
      <c r="J2053" s="6">
        <f t="shared" si="65"/>
        <v>16272920094200.813</v>
      </c>
    </row>
    <row r="2054" spans="1:10" x14ac:dyDescent="0.25">
      <c r="A2054">
        <f t="shared" si="66"/>
        <v>2052</v>
      </c>
      <c r="B2054" s="22">
        <v>0</v>
      </c>
      <c r="J2054" s="6">
        <f t="shared" si="65"/>
        <v>16272920094200.813</v>
      </c>
    </row>
    <row r="2055" spans="1:10" x14ac:dyDescent="0.25">
      <c r="A2055">
        <f t="shared" si="66"/>
        <v>2053</v>
      </c>
      <c r="B2055" s="22">
        <v>0</v>
      </c>
      <c r="J2055" s="6">
        <f t="shared" si="65"/>
        <v>16272920094200.813</v>
      </c>
    </row>
    <row r="2056" spans="1:10" x14ac:dyDescent="0.25">
      <c r="A2056">
        <f t="shared" si="66"/>
        <v>2054</v>
      </c>
      <c r="B2056" s="22">
        <v>0</v>
      </c>
      <c r="J2056" s="6">
        <f t="shared" si="65"/>
        <v>16272920094200.813</v>
      </c>
    </row>
    <row r="2057" spans="1:10" x14ac:dyDescent="0.25">
      <c r="A2057">
        <f t="shared" si="66"/>
        <v>2055</v>
      </c>
      <c r="B2057" s="22">
        <v>0</v>
      </c>
      <c r="J2057" s="6">
        <f t="shared" si="65"/>
        <v>16272920094200.813</v>
      </c>
    </row>
    <row r="2058" spans="1:10" x14ac:dyDescent="0.25">
      <c r="A2058">
        <f t="shared" si="66"/>
        <v>2056</v>
      </c>
      <c r="B2058" s="22">
        <v>3250000</v>
      </c>
      <c r="J2058" s="6">
        <f t="shared" si="65"/>
        <v>614610152858.7196</v>
      </c>
    </row>
    <row r="2059" spans="1:10" x14ac:dyDescent="0.25">
      <c r="A2059">
        <f t="shared" si="66"/>
        <v>2057</v>
      </c>
      <c r="B2059" s="22">
        <v>0</v>
      </c>
      <c r="J2059" s="6">
        <f t="shared" si="65"/>
        <v>16272920094200.813</v>
      </c>
    </row>
    <row r="2060" spans="1:10" x14ac:dyDescent="0.25">
      <c r="A2060">
        <f t="shared" si="66"/>
        <v>2058</v>
      </c>
      <c r="B2060" s="22">
        <v>8143430</v>
      </c>
      <c r="J2060" s="6">
        <f t="shared" si="65"/>
        <v>16887655243524.369</v>
      </c>
    </row>
    <row r="2061" spans="1:10" x14ac:dyDescent="0.25">
      <c r="A2061">
        <f t="shared" si="66"/>
        <v>2059</v>
      </c>
      <c r="B2061" s="22">
        <v>8943680</v>
      </c>
      <c r="J2061" s="6">
        <f t="shared" si="65"/>
        <v>24105244819313.906</v>
      </c>
    </row>
    <row r="2062" spans="1:10" x14ac:dyDescent="0.25">
      <c r="A2062">
        <f t="shared" si="66"/>
        <v>2060</v>
      </c>
      <c r="B2062" s="22">
        <v>3000000</v>
      </c>
      <c r="J2062" s="6">
        <f t="shared" si="65"/>
        <v>1069095532961.9576</v>
      </c>
    </row>
    <row r="2063" spans="1:10" x14ac:dyDescent="0.25">
      <c r="A2063">
        <f t="shared" si="66"/>
        <v>2061</v>
      </c>
      <c r="B2063" s="22">
        <v>0</v>
      </c>
      <c r="J2063" s="6">
        <f t="shared" si="65"/>
        <v>16272920094200.813</v>
      </c>
    </row>
    <row r="2064" spans="1:10" x14ac:dyDescent="0.25">
      <c r="A2064">
        <f t="shared" si="66"/>
        <v>2062</v>
      </c>
      <c r="B2064" s="22">
        <v>0</v>
      </c>
      <c r="J2064" s="6">
        <f t="shared" si="65"/>
        <v>16272920094200.813</v>
      </c>
    </row>
    <row r="2065" spans="1:10" x14ac:dyDescent="0.25">
      <c r="A2065">
        <f t="shared" si="66"/>
        <v>2063</v>
      </c>
      <c r="B2065" s="22">
        <v>0</v>
      </c>
      <c r="J2065" s="6">
        <f t="shared" si="65"/>
        <v>16272920094200.813</v>
      </c>
    </row>
    <row r="2066" spans="1:10" x14ac:dyDescent="0.25">
      <c r="A2066">
        <f t="shared" si="66"/>
        <v>2064</v>
      </c>
      <c r="B2066" s="22">
        <v>17087110</v>
      </c>
      <c r="J2066" s="6">
        <f t="shared" si="65"/>
        <v>170384444013437.47</v>
      </c>
    </row>
    <row r="2067" spans="1:10" x14ac:dyDescent="0.25">
      <c r="A2067">
        <f t="shared" si="66"/>
        <v>2065</v>
      </c>
      <c r="B2067" s="22">
        <v>0</v>
      </c>
      <c r="J2067" s="6">
        <f t="shared" si="65"/>
        <v>16272920094200.813</v>
      </c>
    </row>
    <row r="2068" spans="1:10" x14ac:dyDescent="0.25">
      <c r="A2068">
        <f t="shared" si="66"/>
        <v>2066</v>
      </c>
      <c r="B2068" s="22">
        <v>3250000</v>
      </c>
      <c r="J2068" s="6">
        <f t="shared" si="65"/>
        <v>614610152858.7196</v>
      </c>
    </row>
    <row r="2069" spans="1:10" x14ac:dyDescent="0.25">
      <c r="A2069">
        <f t="shared" si="66"/>
        <v>2067</v>
      </c>
      <c r="B2069" s="22">
        <v>0</v>
      </c>
      <c r="J2069" s="6">
        <f t="shared" si="65"/>
        <v>16272920094200.813</v>
      </c>
    </row>
    <row r="2070" spans="1:10" x14ac:dyDescent="0.25">
      <c r="A2070">
        <f t="shared" si="66"/>
        <v>2068</v>
      </c>
      <c r="B2070" s="22">
        <v>8143430</v>
      </c>
      <c r="J2070" s="6">
        <f t="shared" si="65"/>
        <v>16887655243524.369</v>
      </c>
    </row>
    <row r="2071" spans="1:10" x14ac:dyDescent="0.25">
      <c r="A2071">
        <f t="shared" si="66"/>
        <v>2069</v>
      </c>
      <c r="B2071" s="22">
        <v>0</v>
      </c>
      <c r="J2071" s="6">
        <f t="shared" si="65"/>
        <v>16272920094200.813</v>
      </c>
    </row>
    <row r="2072" spans="1:10" x14ac:dyDescent="0.25">
      <c r="A2072">
        <f t="shared" si="66"/>
        <v>2070</v>
      </c>
      <c r="B2072" s="22">
        <v>0</v>
      </c>
      <c r="J2072" s="6">
        <f t="shared" si="65"/>
        <v>16272920094200.813</v>
      </c>
    </row>
    <row r="2073" spans="1:10" x14ac:dyDescent="0.25">
      <c r="A2073">
        <f t="shared" si="66"/>
        <v>2071</v>
      </c>
      <c r="B2073" s="22">
        <v>0</v>
      </c>
      <c r="J2073" s="6">
        <f t="shared" si="65"/>
        <v>16272920094200.813</v>
      </c>
    </row>
    <row r="2074" spans="1:10" x14ac:dyDescent="0.25">
      <c r="A2074">
        <f t="shared" si="66"/>
        <v>2072</v>
      </c>
      <c r="B2074" s="22">
        <v>0</v>
      </c>
      <c r="J2074" s="6">
        <f t="shared" si="65"/>
        <v>16272920094200.813</v>
      </c>
    </row>
    <row r="2075" spans="1:10" x14ac:dyDescent="0.25">
      <c r="A2075">
        <f t="shared" si="66"/>
        <v>2073</v>
      </c>
      <c r="B2075" s="22">
        <v>0</v>
      </c>
      <c r="J2075" s="6">
        <f t="shared" si="65"/>
        <v>16272920094200.813</v>
      </c>
    </row>
    <row r="2076" spans="1:10" x14ac:dyDescent="0.25">
      <c r="A2076">
        <f t="shared" si="66"/>
        <v>2074</v>
      </c>
      <c r="B2076" s="22">
        <v>0</v>
      </c>
      <c r="J2076" s="6">
        <f t="shared" si="65"/>
        <v>16272920094200.813</v>
      </c>
    </row>
    <row r="2077" spans="1:10" x14ac:dyDescent="0.25">
      <c r="A2077">
        <f t="shared" si="66"/>
        <v>2075</v>
      </c>
      <c r="B2077" s="22">
        <v>8943680</v>
      </c>
      <c r="J2077" s="6">
        <f t="shared" si="65"/>
        <v>24105244819313.906</v>
      </c>
    </row>
    <row r="2078" spans="1:10" x14ac:dyDescent="0.25">
      <c r="A2078">
        <f t="shared" si="66"/>
        <v>2076</v>
      </c>
      <c r="B2078" s="22">
        <v>8143430</v>
      </c>
      <c r="J2078" s="6">
        <f t="shared" si="65"/>
        <v>16887655243524.369</v>
      </c>
    </row>
    <row r="2079" spans="1:10" x14ac:dyDescent="0.25">
      <c r="A2079">
        <f t="shared" si="66"/>
        <v>2077</v>
      </c>
      <c r="B2079" s="22">
        <v>0</v>
      </c>
      <c r="J2079" s="6">
        <f t="shared" si="65"/>
        <v>16272920094200.813</v>
      </c>
    </row>
    <row r="2080" spans="1:10" x14ac:dyDescent="0.25">
      <c r="A2080">
        <f t="shared" si="66"/>
        <v>2078</v>
      </c>
      <c r="B2080" s="22">
        <v>3250000</v>
      </c>
      <c r="J2080" s="6">
        <f t="shared" si="65"/>
        <v>614610152858.7196</v>
      </c>
    </row>
    <row r="2081" spans="1:10" x14ac:dyDescent="0.25">
      <c r="A2081">
        <f t="shared" si="66"/>
        <v>2079</v>
      </c>
      <c r="B2081" s="22">
        <v>3000000</v>
      </c>
      <c r="J2081" s="6">
        <f t="shared" si="65"/>
        <v>1069095532961.9576</v>
      </c>
    </row>
    <row r="2082" spans="1:10" x14ac:dyDescent="0.25">
      <c r="A2082">
        <f t="shared" si="66"/>
        <v>2080</v>
      </c>
      <c r="B2082" s="22">
        <v>0</v>
      </c>
      <c r="J2082" s="6">
        <f t="shared" si="65"/>
        <v>16272920094200.813</v>
      </c>
    </row>
    <row r="2083" spans="1:10" x14ac:dyDescent="0.25">
      <c r="A2083">
        <f t="shared" si="66"/>
        <v>2081</v>
      </c>
      <c r="B2083" s="22">
        <v>0</v>
      </c>
      <c r="J2083" s="6">
        <f t="shared" si="65"/>
        <v>16272920094200.813</v>
      </c>
    </row>
    <row r="2084" spans="1:10" x14ac:dyDescent="0.25">
      <c r="A2084">
        <f t="shared" si="66"/>
        <v>2082</v>
      </c>
      <c r="B2084" s="22">
        <v>0</v>
      </c>
      <c r="J2084" s="6">
        <f t="shared" si="65"/>
        <v>16272920094200.813</v>
      </c>
    </row>
    <row r="2085" spans="1:10" x14ac:dyDescent="0.25">
      <c r="A2085">
        <f t="shared" si="66"/>
        <v>2083</v>
      </c>
      <c r="B2085" s="22">
        <v>8943680</v>
      </c>
      <c r="J2085" s="6">
        <f t="shared" si="65"/>
        <v>24105244819313.906</v>
      </c>
    </row>
    <row r="2086" spans="1:10" x14ac:dyDescent="0.25">
      <c r="A2086">
        <f t="shared" si="66"/>
        <v>2084</v>
      </c>
      <c r="B2086" s="22">
        <v>8143430</v>
      </c>
      <c r="J2086" s="6">
        <f t="shared" si="65"/>
        <v>16887655243524.369</v>
      </c>
    </row>
    <row r="2087" spans="1:10" x14ac:dyDescent="0.25">
      <c r="A2087">
        <f t="shared" si="66"/>
        <v>2085</v>
      </c>
      <c r="B2087" s="22">
        <v>0</v>
      </c>
      <c r="J2087" s="6">
        <f t="shared" si="65"/>
        <v>16272920094200.813</v>
      </c>
    </row>
    <row r="2088" spans="1:10" x14ac:dyDescent="0.25">
      <c r="A2088">
        <f t="shared" si="66"/>
        <v>2086</v>
      </c>
      <c r="B2088" s="22">
        <v>8143430</v>
      </c>
      <c r="J2088" s="6">
        <f t="shared" si="65"/>
        <v>16887655243524.369</v>
      </c>
    </row>
    <row r="2089" spans="1:10" x14ac:dyDescent="0.25">
      <c r="A2089">
        <f t="shared" si="66"/>
        <v>2087</v>
      </c>
      <c r="B2089" s="22">
        <v>8943680</v>
      </c>
      <c r="J2089" s="6">
        <f t="shared" si="65"/>
        <v>24105244819313.906</v>
      </c>
    </row>
    <row r="2090" spans="1:10" x14ac:dyDescent="0.25">
      <c r="A2090">
        <f t="shared" si="66"/>
        <v>2088</v>
      </c>
      <c r="B2090" s="22">
        <v>0</v>
      </c>
      <c r="J2090" s="6">
        <f t="shared" si="65"/>
        <v>16272920094200.813</v>
      </c>
    </row>
    <row r="2091" spans="1:10" x14ac:dyDescent="0.25">
      <c r="A2091">
        <f t="shared" si="66"/>
        <v>2089</v>
      </c>
      <c r="B2091" s="22">
        <v>0</v>
      </c>
      <c r="J2091" s="6">
        <f t="shared" si="65"/>
        <v>16272920094200.813</v>
      </c>
    </row>
    <row r="2092" spans="1:10" x14ac:dyDescent="0.25">
      <c r="A2092">
        <f t="shared" si="66"/>
        <v>2090</v>
      </c>
      <c r="B2092" s="22">
        <v>8143430</v>
      </c>
      <c r="J2092" s="6">
        <f t="shared" si="65"/>
        <v>16887655243524.369</v>
      </c>
    </row>
    <row r="2093" spans="1:10" x14ac:dyDescent="0.25">
      <c r="A2093">
        <f t="shared" si="66"/>
        <v>2091</v>
      </c>
      <c r="B2093" s="22">
        <v>0</v>
      </c>
      <c r="J2093" s="6">
        <f t="shared" si="65"/>
        <v>16272920094200.813</v>
      </c>
    </row>
    <row r="2094" spans="1:10" x14ac:dyDescent="0.25">
      <c r="A2094">
        <f t="shared" si="66"/>
        <v>2092</v>
      </c>
      <c r="B2094" s="22">
        <v>0</v>
      </c>
      <c r="J2094" s="6">
        <f t="shared" si="65"/>
        <v>16272920094200.813</v>
      </c>
    </row>
    <row r="2095" spans="1:10" x14ac:dyDescent="0.25">
      <c r="A2095">
        <f t="shared" si="66"/>
        <v>2093</v>
      </c>
      <c r="B2095" s="22">
        <v>0</v>
      </c>
      <c r="J2095" s="6">
        <f t="shared" si="65"/>
        <v>16272920094200.813</v>
      </c>
    </row>
    <row r="2096" spans="1:10" x14ac:dyDescent="0.25">
      <c r="A2096">
        <f t="shared" si="66"/>
        <v>2094</v>
      </c>
      <c r="B2096" s="22">
        <v>0</v>
      </c>
      <c r="J2096" s="6">
        <f t="shared" si="65"/>
        <v>16272920094200.813</v>
      </c>
    </row>
    <row r="2097" spans="1:10" x14ac:dyDescent="0.25">
      <c r="A2097">
        <f t="shared" si="66"/>
        <v>2095</v>
      </c>
      <c r="B2097" s="22">
        <v>0</v>
      </c>
      <c r="J2097" s="6">
        <f t="shared" si="65"/>
        <v>16272920094200.813</v>
      </c>
    </row>
    <row r="2098" spans="1:10" x14ac:dyDescent="0.25">
      <c r="A2098">
        <f t="shared" si="66"/>
        <v>2096</v>
      </c>
      <c r="B2098" s="22">
        <v>0</v>
      </c>
      <c r="J2098" s="6">
        <f t="shared" si="65"/>
        <v>16272920094200.813</v>
      </c>
    </row>
    <row r="2099" spans="1:10" x14ac:dyDescent="0.25">
      <c r="A2099">
        <f t="shared" si="66"/>
        <v>2097</v>
      </c>
      <c r="B2099" s="22">
        <v>0</v>
      </c>
      <c r="J2099" s="6">
        <f t="shared" si="65"/>
        <v>16272920094200.813</v>
      </c>
    </row>
    <row r="2100" spans="1:10" x14ac:dyDescent="0.25">
      <c r="A2100">
        <f t="shared" si="66"/>
        <v>2098</v>
      </c>
      <c r="B2100" s="22">
        <v>0</v>
      </c>
      <c r="J2100" s="6">
        <f t="shared" si="65"/>
        <v>16272920094200.813</v>
      </c>
    </row>
    <row r="2101" spans="1:10" x14ac:dyDescent="0.25">
      <c r="A2101">
        <f t="shared" si="66"/>
        <v>2099</v>
      </c>
      <c r="B2101" s="22">
        <v>8943680</v>
      </c>
      <c r="J2101" s="6">
        <f t="shared" si="65"/>
        <v>24105244819313.906</v>
      </c>
    </row>
    <row r="2102" spans="1:10" x14ac:dyDescent="0.25">
      <c r="A2102">
        <f t="shared" si="66"/>
        <v>2100</v>
      </c>
      <c r="B2102" s="22">
        <v>8943680</v>
      </c>
      <c r="J2102" s="6">
        <f t="shared" si="65"/>
        <v>24105244819313.906</v>
      </c>
    </row>
    <row r="2103" spans="1:10" x14ac:dyDescent="0.25">
      <c r="A2103">
        <f t="shared" si="66"/>
        <v>2101</v>
      </c>
      <c r="B2103" s="22">
        <v>8143430</v>
      </c>
      <c r="J2103" s="6">
        <f t="shared" si="65"/>
        <v>16887655243524.369</v>
      </c>
    </row>
    <row r="2104" spans="1:10" x14ac:dyDescent="0.25">
      <c r="A2104">
        <f t="shared" si="66"/>
        <v>2102</v>
      </c>
      <c r="B2104" s="22">
        <v>8143430</v>
      </c>
      <c r="J2104" s="6">
        <f t="shared" si="65"/>
        <v>16887655243524.369</v>
      </c>
    </row>
    <row r="2105" spans="1:10" x14ac:dyDescent="0.25">
      <c r="A2105">
        <f t="shared" si="66"/>
        <v>2103</v>
      </c>
      <c r="B2105" s="22">
        <v>8143430</v>
      </c>
      <c r="J2105" s="6">
        <f t="shared" si="65"/>
        <v>16887655243524.369</v>
      </c>
    </row>
    <row r="2106" spans="1:10" x14ac:dyDescent="0.25">
      <c r="A2106">
        <f t="shared" si="66"/>
        <v>2104</v>
      </c>
      <c r="B2106" s="22">
        <v>0</v>
      </c>
      <c r="J2106" s="6">
        <f t="shared" si="65"/>
        <v>16272920094200.813</v>
      </c>
    </row>
    <row r="2107" spans="1:10" x14ac:dyDescent="0.25">
      <c r="A2107">
        <f t="shared" si="66"/>
        <v>2105</v>
      </c>
      <c r="B2107" s="22">
        <v>8143430</v>
      </c>
      <c r="J2107" s="6">
        <f t="shared" si="65"/>
        <v>16887655243524.369</v>
      </c>
    </row>
    <row r="2108" spans="1:10" x14ac:dyDescent="0.25">
      <c r="A2108">
        <f t="shared" si="66"/>
        <v>2106</v>
      </c>
      <c r="B2108" s="22">
        <v>8943680</v>
      </c>
      <c r="J2108" s="6">
        <f t="shared" si="65"/>
        <v>24105244819313.906</v>
      </c>
    </row>
    <row r="2109" spans="1:10" x14ac:dyDescent="0.25">
      <c r="A2109">
        <f t="shared" si="66"/>
        <v>2107</v>
      </c>
      <c r="B2109" s="22">
        <v>0</v>
      </c>
      <c r="J2109" s="6">
        <f t="shared" si="65"/>
        <v>16272920094200.813</v>
      </c>
    </row>
    <row r="2110" spans="1:10" x14ac:dyDescent="0.25">
      <c r="A2110">
        <f t="shared" si="66"/>
        <v>2108</v>
      </c>
      <c r="B2110" s="22">
        <v>0</v>
      </c>
      <c r="J2110" s="6">
        <f t="shared" si="65"/>
        <v>16272920094200.813</v>
      </c>
    </row>
    <row r="2111" spans="1:10" x14ac:dyDescent="0.25">
      <c r="A2111">
        <f t="shared" si="66"/>
        <v>2109</v>
      </c>
      <c r="B2111" s="22">
        <v>0</v>
      </c>
      <c r="J2111" s="6">
        <f t="shared" si="65"/>
        <v>16272920094200.813</v>
      </c>
    </row>
    <row r="2112" spans="1:10" x14ac:dyDescent="0.25">
      <c r="A2112">
        <f t="shared" si="66"/>
        <v>2110</v>
      </c>
      <c r="B2112" s="22">
        <v>8143430</v>
      </c>
      <c r="J2112" s="6">
        <f t="shared" si="65"/>
        <v>16887655243524.369</v>
      </c>
    </row>
    <row r="2113" spans="1:10" x14ac:dyDescent="0.25">
      <c r="A2113">
        <f t="shared" si="66"/>
        <v>2111</v>
      </c>
      <c r="B2113" s="22">
        <v>0</v>
      </c>
      <c r="J2113" s="6">
        <f t="shared" si="65"/>
        <v>16272920094200.813</v>
      </c>
    </row>
    <row r="2114" spans="1:10" x14ac:dyDescent="0.25">
      <c r="A2114">
        <f t="shared" si="66"/>
        <v>2112</v>
      </c>
      <c r="B2114" s="22">
        <v>0</v>
      </c>
      <c r="J2114" s="6">
        <f t="shared" si="65"/>
        <v>16272920094200.813</v>
      </c>
    </row>
    <row r="2115" spans="1:10" x14ac:dyDescent="0.25">
      <c r="A2115">
        <f t="shared" si="66"/>
        <v>2113</v>
      </c>
      <c r="B2115" s="22">
        <v>0</v>
      </c>
      <c r="J2115" s="6">
        <f t="shared" ref="J2115:J2178" si="67">(B2115-$I$6)^2</f>
        <v>16272920094200.813</v>
      </c>
    </row>
    <row r="2116" spans="1:10" x14ac:dyDescent="0.25">
      <c r="A2116">
        <f t="shared" ref="A2116:A2179" si="68">A2115+1</f>
        <v>2114</v>
      </c>
      <c r="B2116" s="22">
        <v>8943680</v>
      </c>
      <c r="J2116" s="6">
        <f t="shared" si="67"/>
        <v>24105244819313.906</v>
      </c>
    </row>
    <row r="2117" spans="1:10" x14ac:dyDescent="0.25">
      <c r="A2117">
        <f t="shared" si="68"/>
        <v>2115</v>
      </c>
      <c r="B2117" s="22">
        <v>17087110</v>
      </c>
      <c r="J2117" s="6">
        <f t="shared" si="67"/>
        <v>170384444013437.47</v>
      </c>
    </row>
    <row r="2118" spans="1:10" x14ac:dyDescent="0.25">
      <c r="A2118">
        <f t="shared" si="68"/>
        <v>2116</v>
      </c>
      <c r="B2118" s="22">
        <v>8143430</v>
      </c>
      <c r="J2118" s="6">
        <f t="shared" si="67"/>
        <v>16887655243524.369</v>
      </c>
    </row>
    <row r="2119" spans="1:10" x14ac:dyDescent="0.25">
      <c r="A2119">
        <f t="shared" si="68"/>
        <v>2117</v>
      </c>
      <c r="B2119" s="22">
        <v>8143430</v>
      </c>
      <c r="J2119" s="6">
        <f t="shared" si="67"/>
        <v>16887655243524.369</v>
      </c>
    </row>
    <row r="2120" spans="1:10" x14ac:dyDescent="0.25">
      <c r="A2120">
        <f t="shared" si="68"/>
        <v>2118</v>
      </c>
      <c r="B2120" s="22">
        <v>0</v>
      </c>
      <c r="J2120" s="6">
        <f t="shared" si="67"/>
        <v>16272920094200.813</v>
      </c>
    </row>
    <row r="2121" spans="1:10" x14ac:dyDescent="0.25">
      <c r="A2121">
        <f t="shared" si="68"/>
        <v>2119</v>
      </c>
      <c r="B2121" s="22">
        <v>8143430</v>
      </c>
      <c r="J2121" s="6">
        <f t="shared" si="67"/>
        <v>16887655243524.369</v>
      </c>
    </row>
    <row r="2122" spans="1:10" x14ac:dyDescent="0.25">
      <c r="A2122">
        <f t="shared" si="68"/>
        <v>2120</v>
      </c>
      <c r="B2122" s="22">
        <v>0</v>
      </c>
      <c r="J2122" s="6">
        <f t="shared" si="67"/>
        <v>16272920094200.813</v>
      </c>
    </row>
    <row r="2123" spans="1:10" x14ac:dyDescent="0.25">
      <c r="A2123">
        <f t="shared" si="68"/>
        <v>2121</v>
      </c>
      <c r="B2123" s="22">
        <v>0</v>
      </c>
      <c r="J2123" s="6">
        <f t="shared" si="67"/>
        <v>16272920094200.813</v>
      </c>
    </row>
    <row r="2124" spans="1:10" x14ac:dyDescent="0.25">
      <c r="A2124">
        <f t="shared" si="68"/>
        <v>2122</v>
      </c>
      <c r="B2124" s="22">
        <v>0</v>
      </c>
      <c r="J2124" s="6">
        <f t="shared" si="67"/>
        <v>16272920094200.813</v>
      </c>
    </row>
    <row r="2125" spans="1:10" x14ac:dyDescent="0.25">
      <c r="A2125">
        <f t="shared" si="68"/>
        <v>2123</v>
      </c>
      <c r="B2125" s="22">
        <v>0</v>
      </c>
      <c r="J2125" s="6">
        <f t="shared" si="67"/>
        <v>16272920094200.813</v>
      </c>
    </row>
    <row r="2126" spans="1:10" x14ac:dyDescent="0.25">
      <c r="A2126">
        <f t="shared" si="68"/>
        <v>2124</v>
      </c>
      <c r="B2126" s="22">
        <v>0</v>
      </c>
      <c r="J2126" s="6">
        <f t="shared" si="67"/>
        <v>16272920094200.813</v>
      </c>
    </row>
    <row r="2127" spans="1:10" x14ac:dyDescent="0.25">
      <c r="A2127">
        <f t="shared" si="68"/>
        <v>2125</v>
      </c>
      <c r="B2127" s="22">
        <v>0</v>
      </c>
      <c r="J2127" s="6">
        <f t="shared" si="67"/>
        <v>16272920094200.813</v>
      </c>
    </row>
    <row r="2128" spans="1:10" x14ac:dyDescent="0.25">
      <c r="A2128">
        <f t="shared" si="68"/>
        <v>2126</v>
      </c>
      <c r="B2128" s="22">
        <v>0</v>
      </c>
      <c r="J2128" s="6">
        <f t="shared" si="67"/>
        <v>16272920094200.813</v>
      </c>
    </row>
    <row r="2129" spans="1:10" x14ac:dyDescent="0.25">
      <c r="A2129">
        <f t="shared" si="68"/>
        <v>2127</v>
      </c>
      <c r="B2129" s="22">
        <v>8143430</v>
      </c>
      <c r="J2129" s="6">
        <f t="shared" si="67"/>
        <v>16887655243524.369</v>
      </c>
    </row>
    <row r="2130" spans="1:10" x14ac:dyDescent="0.25">
      <c r="A2130">
        <f t="shared" si="68"/>
        <v>2128</v>
      </c>
      <c r="B2130" s="22">
        <v>0</v>
      </c>
      <c r="J2130" s="6">
        <f t="shared" si="67"/>
        <v>16272920094200.813</v>
      </c>
    </row>
    <row r="2131" spans="1:10" x14ac:dyDescent="0.25">
      <c r="A2131">
        <f t="shared" si="68"/>
        <v>2129</v>
      </c>
      <c r="B2131" s="22">
        <v>8943680</v>
      </c>
      <c r="J2131" s="6">
        <f t="shared" si="67"/>
        <v>24105244819313.906</v>
      </c>
    </row>
    <row r="2132" spans="1:10" x14ac:dyDescent="0.25">
      <c r="A2132">
        <f t="shared" si="68"/>
        <v>2130</v>
      </c>
      <c r="B2132" s="22">
        <v>8143430</v>
      </c>
      <c r="J2132" s="6">
        <f t="shared" si="67"/>
        <v>16887655243524.369</v>
      </c>
    </row>
    <row r="2133" spans="1:10" x14ac:dyDescent="0.25">
      <c r="A2133">
        <f t="shared" si="68"/>
        <v>2131</v>
      </c>
      <c r="B2133" s="22">
        <v>3250000</v>
      </c>
      <c r="J2133" s="6">
        <f t="shared" si="67"/>
        <v>614610152858.7196</v>
      </c>
    </row>
    <row r="2134" spans="1:10" x14ac:dyDescent="0.25">
      <c r="A2134">
        <f t="shared" si="68"/>
        <v>2132</v>
      </c>
      <c r="B2134" s="22">
        <v>0</v>
      </c>
      <c r="J2134" s="6">
        <f t="shared" si="67"/>
        <v>16272920094200.813</v>
      </c>
    </row>
    <row r="2135" spans="1:10" x14ac:dyDescent="0.25">
      <c r="A2135">
        <f t="shared" si="68"/>
        <v>2133</v>
      </c>
      <c r="B2135" s="22">
        <v>0</v>
      </c>
      <c r="J2135" s="6">
        <f t="shared" si="67"/>
        <v>16272920094200.813</v>
      </c>
    </row>
    <row r="2136" spans="1:10" x14ac:dyDescent="0.25">
      <c r="A2136">
        <f t="shared" si="68"/>
        <v>2134</v>
      </c>
      <c r="B2136" s="22">
        <v>8943680</v>
      </c>
      <c r="J2136" s="6">
        <f t="shared" si="67"/>
        <v>24105244819313.906</v>
      </c>
    </row>
    <row r="2137" spans="1:10" x14ac:dyDescent="0.25">
      <c r="A2137">
        <f t="shared" si="68"/>
        <v>2135</v>
      </c>
      <c r="B2137" s="22">
        <v>0</v>
      </c>
      <c r="J2137" s="6">
        <f t="shared" si="67"/>
        <v>16272920094200.813</v>
      </c>
    </row>
    <row r="2138" spans="1:10" x14ac:dyDescent="0.25">
      <c r="A2138">
        <f t="shared" si="68"/>
        <v>2136</v>
      </c>
      <c r="B2138" s="22">
        <v>0</v>
      </c>
      <c r="J2138" s="6">
        <f t="shared" si="67"/>
        <v>16272920094200.813</v>
      </c>
    </row>
    <row r="2139" spans="1:10" x14ac:dyDescent="0.25">
      <c r="A2139">
        <f t="shared" si="68"/>
        <v>2137</v>
      </c>
      <c r="B2139" s="22">
        <v>8943680</v>
      </c>
      <c r="J2139" s="6">
        <f t="shared" si="67"/>
        <v>24105244819313.906</v>
      </c>
    </row>
    <row r="2140" spans="1:10" x14ac:dyDescent="0.25">
      <c r="A2140">
        <f t="shared" si="68"/>
        <v>2138</v>
      </c>
      <c r="B2140" s="22">
        <v>0</v>
      </c>
      <c r="J2140" s="6">
        <f t="shared" si="67"/>
        <v>16272920094200.813</v>
      </c>
    </row>
    <row r="2141" spans="1:10" x14ac:dyDescent="0.25">
      <c r="A2141">
        <f t="shared" si="68"/>
        <v>2139</v>
      </c>
      <c r="B2141" s="22">
        <v>8943680</v>
      </c>
      <c r="J2141" s="6">
        <f t="shared" si="67"/>
        <v>24105244819313.906</v>
      </c>
    </row>
    <row r="2142" spans="1:10" x14ac:dyDescent="0.25">
      <c r="A2142">
        <f t="shared" si="68"/>
        <v>2140</v>
      </c>
      <c r="B2142" s="22">
        <v>8943680</v>
      </c>
      <c r="J2142" s="6">
        <f t="shared" si="67"/>
        <v>24105244819313.906</v>
      </c>
    </row>
    <row r="2143" spans="1:10" x14ac:dyDescent="0.25">
      <c r="A2143">
        <f t="shared" si="68"/>
        <v>2141</v>
      </c>
      <c r="B2143" s="22">
        <v>8143430</v>
      </c>
      <c r="J2143" s="6">
        <f t="shared" si="67"/>
        <v>16887655243524.369</v>
      </c>
    </row>
    <row r="2144" spans="1:10" x14ac:dyDescent="0.25">
      <c r="A2144">
        <f t="shared" si="68"/>
        <v>2142</v>
      </c>
      <c r="B2144" s="22">
        <v>0</v>
      </c>
      <c r="J2144" s="6">
        <f t="shared" si="67"/>
        <v>16272920094200.813</v>
      </c>
    </row>
    <row r="2145" spans="1:10" x14ac:dyDescent="0.25">
      <c r="A2145">
        <f t="shared" si="68"/>
        <v>2143</v>
      </c>
      <c r="B2145" s="22">
        <v>8943680</v>
      </c>
      <c r="J2145" s="6">
        <f t="shared" si="67"/>
        <v>24105244819313.906</v>
      </c>
    </row>
    <row r="2146" spans="1:10" x14ac:dyDescent="0.25">
      <c r="A2146">
        <f t="shared" si="68"/>
        <v>2144</v>
      </c>
      <c r="B2146" s="22">
        <v>0</v>
      </c>
      <c r="J2146" s="6">
        <f t="shared" si="67"/>
        <v>16272920094200.813</v>
      </c>
    </row>
    <row r="2147" spans="1:10" x14ac:dyDescent="0.25">
      <c r="A2147">
        <f t="shared" si="68"/>
        <v>2145</v>
      </c>
      <c r="B2147" s="22">
        <v>0</v>
      </c>
      <c r="J2147" s="6">
        <f t="shared" si="67"/>
        <v>16272920094200.813</v>
      </c>
    </row>
    <row r="2148" spans="1:10" x14ac:dyDescent="0.25">
      <c r="A2148">
        <f t="shared" si="68"/>
        <v>2146</v>
      </c>
      <c r="B2148" s="22">
        <v>0</v>
      </c>
      <c r="J2148" s="6">
        <f t="shared" si="67"/>
        <v>16272920094200.813</v>
      </c>
    </row>
    <row r="2149" spans="1:10" x14ac:dyDescent="0.25">
      <c r="A2149">
        <f t="shared" si="68"/>
        <v>2147</v>
      </c>
      <c r="B2149" s="22">
        <v>0</v>
      </c>
      <c r="J2149" s="6">
        <f t="shared" si="67"/>
        <v>16272920094200.813</v>
      </c>
    </row>
    <row r="2150" spans="1:10" x14ac:dyDescent="0.25">
      <c r="A2150">
        <f t="shared" si="68"/>
        <v>2148</v>
      </c>
      <c r="B2150" s="22">
        <v>0</v>
      </c>
      <c r="J2150" s="6">
        <f t="shared" si="67"/>
        <v>16272920094200.813</v>
      </c>
    </row>
    <row r="2151" spans="1:10" x14ac:dyDescent="0.25">
      <c r="A2151">
        <f t="shared" si="68"/>
        <v>2149</v>
      </c>
      <c r="B2151" s="22">
        <v>0</v>
      </c>
      <c r="J2151" s="6">
        <f t="shared" si="67"/>
        <v>16272920094200.813</v>
      </c>
    </row>
    <row r="2152" spans="1:10" x14ac:dyDescent="0.25">
      <c r="A2152">
        <f t="shared" si="68"/>
        <v>2150</v>
      </c>
      <c r="B2152" s="22">
        <v>3000000</v>
      </c>
      <c r="J2152" s="6">
        <f t="shared" si="67"/>
        <v>1069095532961.9576</v>
      </c>
    </row>
    <row r="2153" spans="1:10" x14ac:dyDescent="0.25">
      <c r="A2153">
        <f t="shared" si="68"/>
        <v>2151</v>
      </c>
      <c r="B2153" s="22">
        <v>0</v>
      </c>
      <c r="J2153" s="6">
        <f t="shared" si="67"/>
        <v>16272920094200.813</v>
      </c>
    </row>
    <row r="2154" spans="1:10" x14ac:dyDescent="0.25">
      <c r="A2154">
        <f t="shared" si="68"/>
        <v>2152</v>
      </c>
      <c r="B2154" s="22">
        <v>0</v>
      </c>
      <c r="J2154" s="6">
        <f t="shared" si="67"/>
        <v>16272920094200.813</v>
      </c>
    </row>
    <row r="2155" spans="1:10" x14ac:dyDescent="0.25">
      <c r="A2155">
        <f t="shared" si="68"/>
        <v>2153</v>
      </c>
      <c r="B2155" s="22">
        <v>20337110</v>
      </c>
      <c r="J2155" s="6">
        <f t="shared" si="67"/>
        <v>265792349072095.38</v>
      </c>
    </row>
    <row r="2156" spans="1:10" x14ac:dyDescent="0.25">
      <c r="A2156">
        <f t="shared" si="68"/>
        <v>2154</v>
      </c>
      <c r="B2156" s="22">
        <v>8143430</v>
      </c>
      <c r="J2156" s="6">
        <f t="shared" si="67"/>
        <v>16887655243524.369</v>
      </c>
    </row>
    <row r="2157" spans="1:10" x14ac:dyDescent="0.25">
      <c r="A2157">
        <f t="shared" si="68"/>
        <v>2155</v>
      </c>
      <c r="B2157" s="22">
        <v>8943680</v>
      </c>
      <c r="J2157" s="6">
        <f t="shared" si="67"/>
        <v>24105244819313.906</v>
      </c>
    </row>
    <row r="2158" spans="1:10" x14ac:dyDescent="0.25">
      <c r="A2158">
        <f t="shared" si="68"/>
        <v>2156</v>
      </c>
      <c r="B2158" s="22">
        <v>0</v>
      </c>
      <c r="J2158" s="6">
        <f t="shared" si="67"/>
        <v>16272920094200.813</v>
      </c>
    </row>
    <row r="2159" spans="1:10" x14ac:dyDescent="0.25">
      <c r="A2159">
        <f t="shared" si="68"/>
        <v>2157</v>
      </c>
      <c r="B2159" s="22">
        <v>8143430</v>
      </c>
      <c r="J2159" s="6">
        <f t="shared" si="67"/>
        <v>16887655243524.369</v>
      </c>
    </row>
    <row r="2160" spans="1:10" x14ac:dyDescent="0.25">
      <c r="A2160">
        <f t="shared" si="68"/>
        <v>2158</v>
      </c>
      <c r="B2160" s="22">
        <v>0</v>
      </c>
      <c r="J2160" s="6">
        <f t="shared" si="67"/>
        <v>16272920094200.813</v>
      </c>
    </row>
    <row r="2161" spans="1:10" x14ac:dyDescent="0.25">
      <c r="A2161">
        <f t="shared" si="68"/>
        <v>2159</v>
      </c>
      <c r="B2161" s="22">
        <v>8143430</v>
      </c>
      <c r="J2161" s="6">
        <f t="shared" si="67"/>
        <v>16887655243524.369</v>
      </c>
    </row>
    <row r="2162" spans="1:10" x14ac:dyDescent="0.25">
      <c r="A2162">
        <f t="shared" si="68"/>
        <v>2160</v>
      </c>
      <c r="B2162" s="22">
        <v>8943680</v>
      </c>
      <c r="J2162" s="6">
        <f t="shared" si="67"/>
        <v>24105244819313.906</v>
      </c>
    </row>
    <row r="2163" spans="1:10" x14ac:dyDescent="0.25">
      <c r="A2163">
        <f t="shared" si="68"/>
        <v>2161</v>
      </c>
      <c r="B2163" s="22">
        <v>8943680</v>
      </c>
      <c r="J2163" s="6">
        <f t="shared" si="67"/>
        <v>24105244819313.906</v>
      </c>
    </row>
    <row r="2164" spans="1:10" x14ac:dyDescent="0.25">
      <c r="A2164">
        <f t="shared" si="68"/>
        <v>2162</v>
      </c>
      <c r="B2164" s="22">
        <v>8143430</v>
      </c>
      <c r="J2164" s="6">
        <f t="shared" si="67"/>
        <v>16887655243524.369</v>
      </c>
    </row>
    <row r="2165" spans="1:10" x14ac:dyDescent="0.25">
      <c r="A2165">
        <f t="shared" si="68"/>
        <v>2163</v>
      </c>
      <c r="B2165" s="22">
        <v>0</v>
      </c>
      <c r="J2165" s="6">
        <f t="shared" si="67"/>
        <v>16272920094200.813</v>
      </c>
    </row>
    <row r="2166" spans="1:10" x14ac:dyDescent="0.25">
      <c r="A2166">
        <f t="shared" si="68"/>
        <v>2164</v>
      </c>
      <c r="B2166" s="22">
        <v>0</v>
      </c>
      <c r="J2166" s="6">
        <f t="shared" si="67"/>
        <v>16272920094200.813</v>
      </c>
    </row>
    <row r="2167" spans="1:10" x14ac:dyDescent="0.25">
      <c r="A2167">
        <f t="shared" si="68"/>
        <v>2165</v>
      </c>
      <c r="B2167" s="22">
        <v>0</v>
      </c>
      <c r="J2167" s="6">
        <f t="shared" si="67"/>
        <v>16272920094200.813</v>
      </c>
    </row>
    <row r="2168" spans="1:10" x14ac:dyDescent="0.25">
      <c r="A2168">
        <f t="shared" si="68"/>
        <v>2166</v>
      </c>
      <c r="B2168" s="22">
        <v>3250000</v>
      </c>
      <c r="J2168" s="6">
        <f t="shared" si="67"/>
        <v>614610152858.7196</v>
      </c>
    </row>
    <row r="2169" spans="1:10" x14ac:dyDescent="0.25">
      <c r="A2169">
        <f t="shared" si="68"/>
        <v>2167</v>
      </c>
      <c r="B2169" s="22">
        <v>0</v>
      </c>
      <c r="J2169" s="6">
        <f t="shared" si="67"/>
        <v>16272920094200.813</v>
      </c>
    </row>
    <row r="2170" spans="1:10" x14ac:dyDescent="0.25">
      <c r="A2170">
        <f t="shared" si="68"/>
        <v>2168</v>
      </c>
      <c r="B2170" s="22">
        <v>8943680</v>
      </c>
      <c r="J2170" s="6">
        <f t="shared" si="67"/>
        <v>24105244819313.906</v>
      </c>
    </row>
    <row r="2171" spans="1:10" x14ac:dyDescent="0.25">
      <c r="A2171">
        <f t="shared" si="68"/>
        <v>2169</v>
      </c>
      <c r="B2171" s="22">
        <v>0</v>
      </c>
      <c r="J2171" s="6">
        <f t="shared" si="67"/>
        <v>16272920094200.813</v>
      </c>
    </row>
    <row r="2172" spans="1:10" x14ac:dyDescent="0.25">
      <c r="A2172">
        <f t="shared" si="68"/>
        <v>2170</v>
      </c>
      <c r="B2172" s="22">
        <v>0</v>
      </c>
      <c r="J2172" s="6">
        <f t="shared" si="67"/>
        <v>16272920094200.813</v>
      </c>
    </row>
    <row r="2173" spans="1:10" x14ac:dyDescent="0.25">
      <c r="A2173">
        <f t="shared" si="68"/>
        <v>2171</v>
      </c>
      <c r="B2173" s="22">
        <v>0</v>
      </c>
      <c r="J2173" s="6">
        <f t="shared" si="67"/>
        <v>16272920094200.813</v>
      </c>
    </row>
    <row r="2174" spans="1:10" x14ac:dyDescent="0.25">
      <c r="A2174">
        <f t="shared" si="68"/>
        <v>2172</v>
      </c>
      <c r="B2174" s="22">
        <v>8943680</v>
      </c>
      <c r="J2174" s="6">
        <f t="shared" si="67"/>
        <v>24105244819313.906</v>
      </c>
    </row>
    <row r="2175" spans="1:10" x14ac:dyDescent="0.25">
      <c r="A2175">
        <f t="shared" si="68"/>
        <v>2173</v>
      </c>
      <c r="B2175" s="22">
        <v>0</v>
      </c>
      <c r="J2175" s="6">
        <f t="shared" si="67"/>
        <v>16272920094200.813</v>
      </c>
    </row>
    <row r="2176" spans="1:10" x14ac:dyDescent="0.25">
      <c r="A2176">
        <f t="shared" si="68"/>
        <v>2174</v>
      </c>
      <c r="B2176" s="22">
        <v>8143430</v>
      </c>
      <c r="J2176" s="6">
        <f t="shared" si="67"/>
        <v>16887655243524.369</v>
      </c>
    </row>
    <row r="2177" spans="1:10" x14ac:dyDescent="0.25">
      <c r="A2177">
        <f t="shared" si="68"/>
        <v>2175</v>
      </c>
      <c r="B2177" s="22">
        <v>0</v>
      </c>
      <c r="J2177" s="6">
        <f t="shared" si="67"/>
        <v>16272920094200.813</v>
      </c>
    </row>
    <row r="2178" spans="1:10" x14ac:dyDescent="0.25">
      <c r="A2178">
        <f t="shared" si="68"/>
        <v>2176</v>
      </c>
      <c r="B2178" s="22">
        <v>0</v>
      </c>
      <c r="J2178" s="6">
        <f t="shared" si="67"/>
        <v>16272920094200.813</v>
      </c>
    </row>
    <row r="2179" spans="1:10" x14ac:dyDescent="0.25">
      <c r="A2179">
        <f t="shared" si="68"/>
        <v>2177</v>
      </c>
      <c r="B2179" s="22">
        <v>0</v>
      </c>
      <c r="J2179" s="6">
        <f t="shared" ref="J2179:J2242" si="69">(B2179-$I$6)^2</f>
        <v>16272920094200.813</v>
      </c>
    </row>
    <row r="2180" spans="1:10" x14ac:dyDescent="0.25">
      <c r="A2180">
        <f t="shared" ref="A2180:A2243" si="70">A2179+1</f>
        <v>2178</v>
      </c>
      <c r="B2180" s="22">
        <v>8143430</v>
      </c>
      <c r="J2180" s="6">
        <f t="shared" si="69"/>
        <v>16887655243524.369</v>
      </c>
    </row>
    <row r="2181" spans="1:10" x14ac:dyDescent="0.25">
      <c r="A2181">
        <f t="shared" si="70"/>
        <v>2179</v>
      </c>
      <c r="B2181" s="22">
        <v>8143430</v>
      </c>
      <c r="J2181" s="6">
        <f t="shared" si="69"/>
        <v>16887655243524.369</v>
      </c>
    </row>
    <row r="2182" spans="1:10" x14ac:dyDescent="0.25">
      <c r="A2182">
        <f t="shared" si="70"/>
        <v>2180</v>
      </c>
      <c r="B2182" s="22">
        <v>0</v>
      </c>
      <c r="J2182" s="6">
        <f t="shared" si="69"/>
        <v>16272920094200.813</v>
      </c>
    </row>
    <row r="2183" spans="1:10" x14ac:dyDescent="0.25">
      <c r="A2183">
        <f t="shared" si="70"/>
        <v>2181</v>
      </c>
      <c r="B2183" s="22">
        <v>0</v>
      </c>
      <c r="J2183" s="6">
        <f t="shared" si="69"/>
        <v>16272920094200.813</v>
      </c>
    </row>
    <row r="2184" spans="1:10" x14ac:dyDescent="0.25">
      <c r="A2184">
        <f t="shared" si="70"/>
        <v>2182</v>
      </c>
      <c r="B2184" s="22">
        <v>0</v>
      </c>
      <c r="J2184" s="6">
        <f t="shared" si="69"/>
        <v>16272920094200.813</v>
      </c>
    </row>
    <row r="2185" spans="1:10" x14ac:dyDescent="0.25">
      <c r="A2185">
        <f t="shared" si="70"/>
        <v>2183</v>
      </c>
      <c r="B2185" s="22">
        <v>0</v>
      </c>
      <c r="J2185" s="6">
        <f t="shared" si="69"/>
        <v>16272920094200.813</v>
      </c>
    </row>
    <row r="2186" spans="1:10" x14ac:dyDescent="0.25">
      <c r="A2186">
        <f t="shared" si="70"/>
        <v>2184</v>
      </c>
      <c r="B2186" s="22">
        <v>8143430</v>
      </c>
      <c r="J2186" s="6">
        <f t="shared" si="69"/>
        <v>16887655243524.369</v>
      </c>
    </row>
    <row r="2187" spans="1:10" x14ac:dyDescent="0.25">
      <c r="A2187">
        <f t="shared" si="70"/>
        <v>2185</v>
      </c>
      <c r="B2187" s="22">
        <v>8143430</v>
      </c>
      <c r="J2187" s="6">
        <f t="shared" si="69"/>
        <v>16887655243524.369</v>
      </c>
    </row>
    <row r="2188" spans="1:10" x14ac:dyDescent="0.25">
      <c r="A2188">
        <f t="shared" si="70"/>
        <v>2186</v>
      </c>
      <c r="B2188" s="22">
        <v>8143430</v>
      </c>
      <c r="J2188" s="6">
        <f t="shared" si="69"/>
        <v>16887655243524.369</v>
      </c>
    </row>
    <row r="2189" spans="1:10" x14ac:dyDescent="0.25">
      <c r="A2189">
        <f t="shared" si="70"/>
        <v>2187</v>
      </c>
      <c r="B2189" s="22">
        <v>0</v>
      </c>
      <c r="J2189" s="6">
        <f t="shared" si="69"/>
        <v>16272920094200.813</v>
      </c>
    </row>
    <row r="2190" spans="1:10" x14ac:dyDescent="0.25">
      <c r="A2190">
        <f t="shared" si="70"/>
        <v>2188</v>
      </c>
      <c r="B2190" s="22">
        <v>8943680</v>
      </c>
      <c r="J2190" s="6">
        <f t="shared" si="69"/>
        <v>24105244819313.906</v>
      </c>
    </row>
    <row r="2191" spans="1:10" x14ac:dyDescent="0.25">
      <c r="A2191">
        <f t="shared" si="70"/>
        <v>2189</v>
      </c>
      <c r="B2191" s="22">
        <v>8943680</v>
      </c>
      <c r="J2191" s="6">
        <f t="shared" si="69"/>
        <v>24105244819313.906</v>
      </c>
    </row>
    <row r="2192" spans="1:10" x14ac:dyDescent="0.25">
      <c r="A2192">
        <f t="shared" si="70"/>
        <v>2190</v>
      </c>
      <c r="B2192" s="22">
        <v>17087110</v>
      </c>
      <c r="J2192" s="6">
        <f t="shared" si="69"/>
        <v>170384444013437.47</v>
      </c>
    </row>
    <row r="2193" spans="1:10" x14ac:dyDescent="0.25">
      <c r="A2193">
        <f t="shared" si="70"/>
        <v>2191</v>
      </c>
      <c r="B2193" s="22">
        <v>11943680</v>
      </c>
      <c r="J2193" s="6">
        <f t="shared" si="69"/>
        <v>62563500258075.047</v>
      </c>
    </row>
    <row r="2194" spans="1:10" x14ac:dyDescent="0.25">
      <c r="A2194">
        <f t="shared" si="70"/>
        <v>2192</v>
      </c>
      <c r="B2194" s="22">
        <v>0</v>
      </c>
      <c r="J2194" s="6">
        <f t="shared" si="69"/>
        <v>16272920094200.813</v>
      </c>
    </row>
    <row r="2195" spans="1:10" x14ac:dyDescent="0.25">
      <c r="A2195">
        <f t="shared" si="70"/>
        <v>2193</v>
      </c>
      <c r="B2195" s="22">
        <v>0</v>
      </c>
      <c r="J2195" s="6">
        <f t="shared" si="69"/>
        <v>16272920094200.813</v>
      </c>
    </row>
    <row r="2196" spans="1:10" x14ac:dyDescent="0.25">
      <c r="A2196">
        <f t="shared" si="70"/>
        <v>2194</v>
      </c>
      <c r="B2196" s="22">
        <v>8143430</v>
      </c>
      <c r="J2196" s="6">
        <f t="shared" si="69"/>
        <v>16887655243524.369</v>
      </c>
    </row>
    <row r="2197" spans="1:10" x14ac:dyDescent="0.25">
      <c r="A2197">
        <f t="shared" si="70"/>
        <v>2195</v>
      </c>
      <c r="B2197" s="22">
        <v>17659022.82819178</v>
      </c>
      <c r="J2197" s="6">
        <f t="shared" si="69"/>
        <v>185642043855310.59</v>
      </c>
    </row>
    <row r="2198" spans="1:10" x14ac:dyDescent="0.25">
      <c r="A2198">
        <f t="shared" si="70"/>
        <v>2196</v>
      </c>
      <c r="B2198" s="22">
        <v>8143430</v>
      </c>
      <c r="J2198" s="6">
        <f t="shared" si="69"/>
        <v>16887655243524.369</v>
      </c>
    </row>
    <row r="2199" spans="1:10" x14ac:dyDescent="0.25">
      <c r="A2199">
        <f t="shared" si="70"/>
        <v>2197</v>
      </c>
      <c r="B2199" s="22">
        <v>8143430</v>
      </c>
      <c r="J2199" s="6">
        <f t="shared" si="69"/>
        <v>16887655243524.369</v>
      </c>
    </row>
    <row r="2200" spans="1:10" x14ac:dyDescent="0.25">
      <c r="A2200">
        <f t="shared" si="70"/>
        <v>2198</v>
      </c>
      <c r="B2200" s="22">
        <v>0</v>
      </c>
      <c r="J2200" s="6">
        <f t="shared" si="69"/>
        <v>16272920094200.813</v>
      </c>
    </row>
    <row r="2201" spans="1:10" x14ac:dyDescent="0.25">
      <c r="A2201">
        <f t="shared" si="70"/>
        <v>2199</v>
      </c>
      <c r="B2201" s="22">
        <v>0</v>
      </c>
      <c r="J2201" s="6">
        <f t="shared" si="69"/>
        <v>16272920094200.813</v>
      </c>
    </row>
    <row r="2202" spans="1:10" x14ac:dyDescent="0.25">
      <c r="A2202">
        <f t="shared" si="70"/>
        <v>2200</v>
      </c>
      <c r="B2202" s="22">
        <v>8143430</v>
      </c>
      <c r="J2202" s="6">
        <f t="shared" si="69"/>
        <v>16887655243524.369</v>
      </c>
    </row>
    <row r="2203" spans="1:10" x14ac:dyDescent="0.25">
      <c r="A2203">
        <f t="shared" si="70"/>
        <v>2201</v>
      </c>
      <c r="B2203" s="22">
        <v>0</v>
      </c>
      <c r="J2203" s="6">
        <f t="shared" si="69"/>
        <v>16272920094200.813</v>
      </c>
    </row>
    <row r="2204" spans="1:10" x14ac:dyDescent="0.25">
      <c r="A2204">
        <f t="shared" si="70"/>
        <v>2202</v>
      </c>
      <c r="B2204" s="22">
        <v>8943680</v>
      </c>
      <c r="J2204" s="6">
        <f t="shared" si="69"/>
        <v>24105244819313.906</v>
      </c>
    </row>
    <row r="2205" spans="1:10" x14ac:dyDescent="0.25">
      <c r="A2205">
        <f t="shared" si="70"/>
        <v>2203</v>
      </c>
      <c r="B2205" s="22">
        <v>0</v>
      </c>
      <c r="J2205" s="6">
        <f t="shared" si="69"/>
        <v>16272920094200.813</v>
      </c>
    </row>
    <row r="2206" spans="1:10" x14ac:dyDescent="0.25">
      <c r="A2206">
        <f t="shared" si="70"/>
        <v>2204</v>
      </c>
      <c r="B2206" s="22">
        <v>8943680</v>
      </c>
      <c r="J2206" s="6">
        <f t="shared" si="69"/>
        <v>24105244819313.906</v>
      </c>
    </row>
    <row r="2207" spans="1:10" x14ac:dyDescent="0.25">
      <c r="A2207">
        <f t="shared" si="70"/>
        <v>2205</v>
      </c>
      <c r="B2207" s="22">
        <v>0</v>
      </c>
      <c r="J2207" s="6">
        <f t="shared" si="69"/>
        <v>16272920094200.813</v>
      </c>
    </row>
    <row r="2208" spans="1:10" x14ac:dyDescent="0.25">
      <c r="A2208">
        <f t="shared" si="70"/>
        <v>2206</v>
      </c>
      <c r="B2208" s="22">
        <v>3250000</v>
      </c>
      <c r="J2208" s="6">
        <f t="shared" si="69"/>
        <v>614610152858.7196</v>
      </c>
    </row>
    <row r="2209" spans="1:10" x14ac:dyDescent="0.25">
      <c r="A2209">
        <f t="shared" si="70"/>
        <v>2207</v>
      </c>
      <c r="B2209" s="22">
        <v>0</v>
      </c>
      <c r="J2209" s="6">
        <f t="shared" si="69"/>
        <v>16272920094200.813</v>
      </c>
    </row>
    <row r="2210" spans="1:10" x14ac:dyDescent="0.25">
      <c r="A2210">
        <f t="shared" si="70"/>
        <v>2208</v>
      </c>
      <c r="B2210" s="22">
        <v>8943680</v>
      </c>
      <c r="J2210" s="6">
        <f t="shared" si="69"/>
        <v>24105244819313.906</v>
      </c>
    </row>
    <row r="2211" spans="1:10" x14ac:dyDescent="0.25">
      <c r="A2211">
        <f t="shared" si="70"/>
        <v>2209</v>
      </c>
      <c r="B2211" s="22">
        <v>0</v>
      </c>
      <c r="J2211" s="6">
        <f t="shared" si="69"/>
        <v>16272920094200.813</v>
      </c>
    </row>
    <row r="2212" spans="1:10" x14ac:dyDescent="0.25">
      <c r="A2212">
        <f t="shared" si="70"/>
        <v>2210</v>
      </c>
      <c r="B2212" s="22">
        <v>0</v>
      </c>
      <c r="J2212" s="6">
        <f t="shared" si="69"/>
        <v>16272920094200.813</v>
      </c>
    </row>
    <row r="2213" spans="1:10" x14ac:dyDescent="0.25">
      <c r="A2213">
        <f t="shared" si="70"/>
        <v>2211</v>
      </c>
      <c r="B2213" s="22">
        <v>11143430</v>
      </c>
      <c r="J2213" s="6">
        <f t="shared" si="69"/>
        <v>50544410682285.516</v>
      </c>
    </row>
    <row r="2214" spans="1:10" x14ac:dyDescent="0.25">
      <c r="A2214">
        <f t="shared" si="70"/>
        <v>2212</v>
      </c>
      <c r="B2214" s="22">
        <v>0</v>
      </c>
      <c r="J2214" s="6">
        <f t="shared" si="69"/>
        <v>16272920094200.813</v>
      </c>
    </row>
    <row r="2215" spans="1:10" x14ac:dyDescent="0.25">
      <c r="A2215">
        <f t="shared" si="70"/>
        <v>2213</v>
      </c>
      <c r="B2215" s="22">
        <v>0</v>
      </c>
      <c r="J2215" s="6">
        <f t="shared" si="69"/>
        <v>16272920094200.813</v>
      </c>
    </row>
    <row r="2216" spans="1:10" x14ac:dyDescent="0.25">
      <c r="A2216">
        <f t="shared" si="70"/>
        <v>2214</v>
      </c>
      <c r="B2216" s="22">
        <v>11393430</v>
      </c>
      <c r="J2216" s="6">
        <f t="shared" si="69"/>
        <v>54161640302182.273</v>
      </c>
    </row>
    <row r="2217" spans="1:10" x14ac:dyDescent="0.25">
      <c r="A2217">
        <f t="shared" si="70"/>
        <v>2215</v>
      </c>
      <c r="B2217" s="22">
        <v>0</v>
      </c>
      <c r="J2217" s="6">
        <f t="shared" si="69"/>
        <v>16272920094200.813</v>
      </c>
    </row>
    <row r="2218" spans="1:10" x14ac:dyDescent="0.25">
      <c r="A2218">
        <f t="shared" si="70"/>
        <v>2216</v>
      </c>
      <c r="B2218" s="22">
        <v>0</v>
      </c>
      <c r="J2218" s="6">
        <f t="shared" si="69"/>
        <v>16272920094200.813</v>
      </c>
    </row>
    <row r="2219" spans="1:10" x14ac:dyDescent="0.25">
      <c r="A2219">
        <f t="shared" si="70"/>
        <v>2217</v>
      </c>
      <c r="B2219" s="22">
        <v>0</v>
      </c>
      <c r="J2219" s="6">
        <f t="shared" si="69"/>
        <v>16272920094200.813</v>
      </c>
    </row>
    <row r="2220" spans="1:10" x14ac:dyDescent="0.25">
      <c r="A2220">
        <f t="shared" si="70"/>
        <v>2218</v>
      </c>
      <c r="B2220" s="22">
        <v>8143430</v>
      </c>
      <c r="J2220" s="6">
        <f t="shared" si="69"/>
        <v>16887655243524.369</v>
      </c>
    </row>
    <row r="2221" spans="1:10" x14ac:dyDescent="0.25">
      <c r="A2221">
        <f t="shared" si="70"/>
        <v>2219</v>
      </c>
      <c r="B2221" s="22">
        <v>0</v>
      </c>
      <c r="J2221" s="6">
        <f t="shared" si="69"/>
        <v>16272920094200.813</v>
      </c>
    </row>
    <row r="2222" spans="1:10" x14ac:dyDescent="0.25">
      <c r="A2222">
        <f t="shared" si="70"/>
        <v>2220</v>
      </c>
      <c r="B2222" s="22">
        <v>2008980.8219178081</v>
      </c>
      <c r="J2222" s="6">
        <f t="shared" si="69"/>
        <v>4100584250170.3423</v>
      </c>
    </row>
    <row r="2223" spans="1:10" x14ac:dyDescent="0.25">
      <c r="A2223">
        <f t="shared" si="70"/>
        <v>2221</v>
      </c>
      <c r="B2223" s="22">
        <v>0</v>
      </c>
      <c r="J2223" s="6">
        <f t="shared" si="69"/>
        <v>16272920094200.813</v>
      </c>
    </row>
    <row r="2224" spans="1:10" x14ac:dyDescent="0.25">
      <c r="A2224">
        <f t="shared" si="70"/>
        <v>2222</v>
      </c>
      <c r="B2224" s="22">
        <v>8943680</v>
      </c>
      <c r="J2224" s="6">
        <f t="shared" si="69"/>
        <v>24105244819313.906</v>
      </c>
    </row>
    <row r="2225" spans="1:10" x14ac:dyDescent="0.25">
      <c r="A2225">
        <f t="shared" si="70"/>
        <v>2223</v>
      </c>
      <c r="B2225" s="22">
        <v>0</v>
      </c>
      <c r="J2225" s="6">
        <f t="shared" si="69"/>
        <v>16272920094200.813</v>
      </c>
    </row>
    <row r="2226" spans="1:10" x14ac:dyDescent="0.25">
      <c r="A2226">
        <f t="shared" si="70"/>
        <v>2224</v>
      </c>
      <c r="B2226" s="22">
        <v>0</v>
      </c>
      <c r="J2226" s="6">
        <f t="shared" si="69"/>
        <v>16272920094200.813</v>
      </c>
    </row>
    <row r="2227" spans="1:10" x14ac:dyDescent="0.25">
      <c r="A2227">
        <f t="shared" si="70"/>
        <v>2225</v>
      </c>
      <c r="B2227" s="22">
        <v>8943680</v>
      </c>
      <c r="J2227" s="6">
        <f t="shared" si="69"/>
        <v>24105244819313.906</v>
      </c>
    </row>
    <row r="2228" spans="1:10" x14ac:dyDescent="0.25">
      <c r="A2228">
        <f t="shared" si="70"/>
        <v>2226</v>
      </c>
      <c r="B2228" s="22">
        <v>17087110</v>
      </c>
      <c r="J2228" s="6">
        <f t="shared" si="69"/>
        <v>170384444013437.47</v>
      </c>
    </row>
    <row r="2229" spans="1:10" x14ac:dyDescent="0.25">
      <c r="A2229">
        <f t="shared" si="70"/>
        <v>2227</v>
      </c>
      <c r="B2229" s="22">
        <v>0</v>
      </c>
      <c r="J2229" s="6">
        <f t="shared" si="69"/>
        <v>16272920094200.813</v>
      </c>
    </row>
    <row r="2230" spans="1:10" x14ac:dyDescent="0.25">
      <c r="A2230">
        <f t="shared" si="70"/>
        <v>2228</v>
      </c>
      <c r="B2230" s="22">
        <v>0</v>
      </c>
      <c r="J2230" s="6">
        <f t="shared" si="69"/>
        <v>16272920094200.813</v>
      </c>
    </row>
    <row r="2231" spans="1:10" x14ac:dyDescent="0.25">
      <c r="A2231">
        <f t="shared" si="70"/>
        <v>2229</v>
      </c>
      <c r="B2231" s="22">
        <v>0</v>
      </c>
      <c r="J2231" s="6">
        <f t="shared" si="69"/>
        <v>16272920094200.813</v>
      </c>
    </row>
    <row r="2232" spans="1:10" x14ac:dyDescent="0.25">
      <c r="A2232">
        <f t="shared" si="70"/>
        <v>2230</v>
      </c>
      <c r="B2232" s="22">
        <v>8143430</v>
      </c>
      <c r="J2232" s="6">
        <f t="shared" si="69"/>
        <v>16887655243524.369</v>
      </c>
    </row>
    <row r="2233" spans="1:10" x14ac:dyDescent="0.25">
      <c r="A2233">
        <f t="shared" si="70"/>
        <v>2231</v>
      </c>
      <c r="B2233" s="22">
        <v>0</v>
      </c>
      <c r="J2233" s="6">
        <f t="shared" si="69"/>
        <v>16272920094200.813</v>
      </c>
    </row>
    <row r="2234" spans="1:10" x14ac:dyDescent="0.25">
      <c r="A2234">
        <f t="shared" si="70"/>
        <v>2232</v>
      </c>
      <c r="B2234" s="22">
        <v>0</v>
      </c>
      <c r="J2234" s="6">
        <f t="shared" si="69"/>
        <v>16272920094200.813</v>
      </c>
    </row>
    <row r="2235" spans="1:10" x14ac:dyDescent="0.25">
      <c r="A2235">
        <f t="shared" si="70"/>
        <v>2233</v>
      </c>
      <c r="B2235" s="22">
        <v>8943680</v>
      </c>
      <c r="J2235" s="6">
        <f t="shared" si="69"/>
        <v>24105244819313.906</v>
      </c>
    </row>
    <row r="2236" spans="1:10" x14ac:dyDescent="0.25">
      <c r="A2236">
        <f t="shared" si="70"/>
        <v>2234</v>
      </c>
      <c r="B2236" s="22">
        <v>0</v>
      </c>
      <c r="J2236" s="6">
        <f t="shared" si="69"/>
        <v>16272920094200.813</v>
      </c>
    </row>
    <row r="2237" spans="1:10" x14ac:dyDescent="0.25">
      <c r="A2237">
        <f t="shared" si="70"/>
        <v>2235</v>
      </c>
      <c r="B2237" s="22">
        <v>8943680</v>
      </c>
      <c r="J2237" s="6">
        <f t="shared" si="69"/>
        <v>24105244819313.906</v>
      </c>
    </row>
    <row r="2238" spans="1:10" x14ac:dyDescent="0.25">
      <c r="A2238">
        <f t="shared" si="70"/>
        <v>2236</v>
      </c>
      <c r="B2238" s="22">
        <v>17087110</v>
      </c>
      <c r="J2238" s="6">
        <f t="shared" si="69"/>
        <v>170384444013437.47</v>
      </c>
    </row>
    <row r="2239" spans="1:10" x14ac:dyDescent="0.25">
      <c r="A2239">
        <f t="shared" si="70"/>
        <v>2237</v>
      </c>
      <c r="B2239" s="22">
        <v>8943680</v>
      </c>
      <c r="J2239" s="6">
        <f t="shared" si="69"/>
        <v>24105244819313.906</v>
      </c>
    </row>
    <row r="2240" spans="1:10" x14ac:dyDescent="0.25">
      <c r="A2240">
        <f t="shared" si="70"/>
        <v>2238</v>
      </c>
      <c r="B2240" s="22">
        <v>0</v>
      </c>
      <c r="J2240" s="6">
        <f t="shared" si="69"/>
        <v>16272920094200.813</v>
      </c>
    </row>
    <row r="2241" spans="1:10" x14ac:dyDescent="0.25">
      <c r="A2241">
        <f t="shared" si="70"/>
        <v>2239</v>
      </c>
      <c r="B2241" s="22">
        <v>0</v>
      </c>
      <c r="J2241" s="6">
        <f t="shared" si="69"/>
        <v>16272920094200.813</v>
      </c>
    </row>
    <row r="2242" spans="1:10" x14ac:dyDescent="0.25">
      <c r="A2242">
        <f t="shared" si="70"/>
        <v>2240</v>
      </c>
      <c r="B2242" s="22">
        <v>8143430</v>
      </c>
      <c r="J2242" s="6">
        <f t="shared" si="69"/>
        <v>16887655243524.369</v>
      </c>
    </row>
    <row r="2243" spans="1:10" x14ac:dyDescent="0.25">
      <c r="A2243">
        <f t="shared" si="70"/>
        <v>2241</v>
      </c>
      <c r="B2243" s="22">
        <v>0</v>
      </c>
      <c r="J2243" s="6">
        <f t="shared" ref="J2243:J2306" si="71">(B2243-$I$6)^2</f>
        <v>16272920094200.813</v>
      </c>
    </row>
    <row r="2244" spans="1:10" x14ac:dyDescent="0.25">
      <c r="A2244">
        <f t="shared" ref="A2244:A2307" si="72">A2243+1</f>
        <v>2242</v>
      </c>
      <c r="B2244" s="22">
        <v>8943680</v>
      </c>
      <c r="J2244" s="6">
        <f t="shared" si="71"/>
        <v>24105244819313.906</v>
      </c>
    </row>
    <row r="2245" spans="1:10" x14ac:dyDescent="0.25">
      <c r="A2245">
        <f t="shared" si="72"/>
        <v>2243</v>
      </c>
      <c r="B2245" s="22">
        <v>0</v>
      </c>
      <c r="J2245" s="6">
        <f t="shared" si="71"/>
        <v>16272920094200.813</v>
      </c>
    </row>
    <row r="2246" spans="1:10" x14ac:dyDescent="0.25">
      <c r="A2246">
        <f t="shared" si="72"/>
        <v>2244</v>
      </c>
      <c r="B2246" s="22">
        <v>0</v>
      </c>
      <c r="J2246" s="6">
        <f t="shared" si="71"/>
        <v>16272920094200.813</v>
      </c>
    </row>
    <row r="2247" spans="1:10" x14ac:dyDescent="0.25">
      <c r="A2247">
        <f t="shared" si="72"/>
        <v>2245</v>
      </c>
      <c r="B2247" s="22">
        <v>0</v>
      </c>
      <c r="J2247" s="6">
        <f t="shared" si="71"/>
        <v>16272920094200.813</v>
      </c>
    </row>
    <row r="2248" spans="1:10" x14ac:dyDescent="0.25">
      <c r="A2248">
        <f t="shared" si="72"/>
        <v>2246</v>
      </c>
      <c r="B2248" s="22">
        <v>3250000</v>
      </c>
      <c r="J2248" s="6">
        <f t="shared" si="71"/>
        <v>614610152858.7196</v>
      </c>
    </row>
    <row r="2249" spans="1:10" x14ac:dyDescent="0.25">
      <c r="A2249">
        <f t="shared" si="72"/>
        <v>2247</v>
      </c>
      <c r="B2249" s="22">
        <v>285171.25</v>
      </c>
      <c r="J2249" s="6">
        <f t="shared" si="71"/>
        <v>14053497767724.313</v>
      </c>
    </row>
    <row r="2250" spans="1:10" x14ac:dyDescent="0.25">
      <c r="A2250">
        <f t="shared" si="72"/>
        <v>2248</v>
      </c>
      <c r="B2250" s="22">
        <v>8943680</v>
      </c>
      <c r="J2250" s="6">
        <f t="shared" si="71"/>
        <v>24105244819313.906</v>
      </c>
    </row>
    <row r="2251" spans="1:10" x14ac:dyDescent="0.25">
      <c r="A2251">
        <f t="shared" si="72"/>
        <v>2249</v>
      </c>
      <c r="B2251" s="22">
        <v>8943680</v>
      </c>
      <c r="J2251" s="6">
        <f t="shared" si="71"/>
        <v>24105244819313.906</v>
      </c>
    </row>
    <row r="2252" spans="1:10" x14ac:dyDescent="0.25">
      <c r="A2252">
        <f t="shared" si="72"/>
        <v>2250</v>
      </c>
      <c r="B2252" s="22">
        <v>14768158.904109588</v>
      </c>
      <c r="J2252" s="6">
        <f t="shared" si="71"/>
        <v>115222795108710.14</v>
      </c>
    </row>
    <row r="2253" spans="1:10" x14ac:dyDescent="0.25">
      <c r="A2253">
        <f t="shared" si="72"/>
        <v>2251</v>
      </c>
      <c r="B2253" s="22">
        <v>17087110</v>
      </c>
      <c r="J2253" s="6">
        <f t="shared" si="71"/>
        <v>170384444013437.47</v>
      </c>
    </row>
    <row r="2254" spans="1:10" x14ac:dyDescent="0.25">
      <c r="A2254">
        <f t="shared" si="72"/>
        <v>2252</v>
      </c>
      <c r="B2254" s="22">
        <v>11943680</v>
      </c>
      <c r="J2254" s="6">
        <f t="shared" si="71"/>
        <v>62563500258075.047</v>
      </c>
    </row>
    <row r="2255" spans="1:10" x14ac:dyDescent="0.25">
      <c r="A2255">
        <f t="shared" si="72"/>
        <v>2253</v>
      </c>
      <c r="B2255" s="22">
        <v>9509178.0821917802</v>
      </c>
      <c r="J2255" s="6">
        <f t="shared" si="71"/>
        <v>29977895218721.488</v>
      </c>
    </row>
    <row r="2256" spans="1:10" x14ac:dyDescent="0.25">
      <c r="A2256">
        <f t="shared" si="72"/>
        <v>2254</v>
      </c>
      <c r="B2256" s="22">
        <v>8143430</v>
      </c>
      <c r="J2256" s="6">
        <f t="shared" si="71"/>
        <v>16887655243524.369</v>
      </c>
    </row>
    <row r="2257" spans="1:10" x14ac:dyDescent="0.25">
      <c r="A2257">
        <f t="shared" si="72"/>
        <v>2255</v>
      </c>
      <c r="B2257" s="22">
        <v>0</v>
      </c>
      <c r="J2257" s="6">
        <f t="shared" si="71"/>
        <v>16272920094200.813</v>
      </c>
    </row>
    <row r="2258" spans="1:10" x14ac:dyDescent="0.25">
      <c r="A2258">
        <f t="shared" si="72"/>
        <v>2256</v>
      </c>
      <c r="B2258" s="22">
        <v>0</v>
      </c>
      <c r="J2258" s="6">
        <f t="shared" si="71"/>
        <v>16272920094200.813</v>
      </c>
    </row>
    <row r="2259" spans="1:10" x14ac:dyDescent="0.25">
      <c r="A2259">
        <f t="shared" si="72"/>
        <v>2257</v>
      </c>
      <c r="B2259" s="22">
        <v>0</v>
      </c>
      <c r="J2259" s="6">
        <f t="shared" si="71"/>
        <v>16272920094200.813</v>
      </c>
    </row>
    <row r="2260" spans="1:10" x14ac:dyDescent="0.25">
      <c r="A2260">
        <f t="shared" si="72"/>
        <v>2258</v>
      </c>
      <c r="B2260" s="22">
        <v>8943680</v>
      </c>
      <c r="J2260" s="6">
        <f t="shared" si="71"/>
        <v>24105244819313.906</v>
      </c>
    </row>
    <row r="2261" spans="1:10" x14ac:dyDescent="0.25">
      <c r="A2261">
        <f t="shared" si="72"/>
        <v>2259</v>
      </c>
      <c r="B2261" s="22">
        <v>17659022.82819178</v>
      </c>
      <c r="J2261" s="6">
        <f t="shared" si="71"/>
        <v>185642043855310.59</v>
      </c>
    </row>
    <row r="2262" spans="1:10" x14ac:dyDescent="0.25">
      <c r="A2262">
        <f t="shared" si="72"/>
        <v>2260</v>
      </c>
      <c r="B2262" s="22">
        <v>0</v>
      </c>
      <c r="J2262" s="6">
        <f t="shared" si="71"/>
        <v>16272920094200.813</v>
      </c>
    </row>
    <row r="2263" spans="1:10" x14ac:dyDescent="0.25">
      <c r="A2263">
        <f t="shared" si="72"/>
        <v>2261</v>
      </c>
      <c r="B2263" s="22">
        <v>0</v>
      </c>
      <c r="J2263" s="6">
        <f t="shared" si="71"/>
        <v>16272920094200.813</v>
      </c>
    </row>
    <row r="2264" spans="1:10" x14ac:dyDescent="0.25">
      <c r="A2264">
        <f t="shared" si="72"/>
        <v>2262</v>
      </c>
      <c r="B2264" s="22">
        <v>0</v>
      </c>
      <c r="J2264" s="6">
        <f t="shared" si="71"/>
        <v>16272920094200.813</v>
      </c>
    </row>
    <row r="2265" spans="1:10" x14ac:dyDescent="0.25">
      <c r="A2265">
        <f t="shared" si="72"/>
        <v>2263</v>
      </c>
      <c r="B2265" s="22">
        <v>0</v>
      </c>
      <c r="J2265" s="6">
        <f t="shared" si="71"/>
        <v>16272920094200.813</v>
      </c>
    </row>
    <row r="2266" spans="1:10" x14ac:dyDescent="0.25">
      <c r="A2266">
        <f t="shared" si="72"/>
        <v>2264</v>
      </c>
      <c r="B2266" s="22">
        <v>17087110</v>
      </c>
      <c r="J2266" s="6">
        <f t="shared" si="71"/>
        <v>170384444013437.47</v>
      </c>
    </row>
    <row r="2267" spans="1:10" x14ac:dyDescent="0.25">
      <c r="A2267">
        <f t="shared" si="72"/>
        <v>2265</v>
      </c>
      <c r="B2267" s="22">
        <v>63278723.934246585</v>
      </c>
      <c r="J2267" s="6">
        <f t="shared" si="71"/>
        <v>3509940778652935.5</v>
      </c>
    </row>
    <row r="2268" spans="1:10" x14ac:dyDescent="0.25">
      <c r="A2268">
        <f t="shared" si="72"/>
        <v>2266</v>
      </c>
      <c r="B2268" s="22">
        <v>251288.05000000002</v>
      </c>
      <c r="J2268" s="6">
        <f t="shared" si="71"/>
        <v>14308688486095.012</v>
      </c>
    </row>
    <row r="2269" spans="1:10" x14ac:dyDescent="0.25">
      <c r="A2269">
        <f t="shared" si="72"/>
        <v>2267</v>
      </c>
      <c r="B2269" s="22">
        <v>8143430</v>
      </c>
      <c r="J2269" s="6">
        <f t="shared" si="71"/>
        <v>16887655243524.369</v>
      </c>
    </row>
    <row r="2270" spans="1:10" x14ac:dyDescent="0.25">
      <c r="A2270">
        <f t="shared" si="72"/>
        <v>2268</v>
      </c>
      <c r="B2270" s="22">
        <v>17087110</v>
      </c>
      <c r="J2270" s="6">
        <f t="shared" si="71"/>
        <v>170384444013437.47</v>
      </c>
    </row>
    <row r="2271" spans="1:10" x14ac:dyDescent="0.25">
      <c r="A2271">
        <f t="shared" si="72"/>
        <v>2269</v>
      </c>
      <c r="B2271" s="22">
        <v>8943680</v>
      </c>
      <c r="J2271" s="6">
        <f t="shared" si="71"/>
        <v>24105244819313.906</v>
      </c>
    </row>
    <row r="2272" spans="1:10" x14ac:dyDescent="0.25">
      <c r="A2272">
        <f t="shared" si="72"/>
        <v>2270</v>
      </c>
      <c r="B2272" s="22">
        <v>0</v>
      </c>
      <c r="J2272" s="6">
        <f t="shared" si="71"/>
        <v>16272920094200.813</v>
      </c>
    </row>
    <row r="2273" spans="1:10" x14ac:dyDescent="0.25">
      <c r="A2273">
        <f t="shared" si="72"/>
        <v>2271</v>
      </c>
      <c r="B2273" s="22">
        <v>0</v>
      </c>
      <c r="J2273" s="6">
        <f t="shared" si="71"/>
        <v>16272920094200.813</v>
      </c>
    </row>
    <row r="2274" spans="1:10" x14ac:dyDescent="0.25">
      <c r="A2274">
        <f t="shared" si="72"/>
        <v>2272</v>
      </c>
      <c r="B2274" s="22">
        <v>0</v>
      </c>
      <c r="J2274" s="6">
        <f t="shared" si="71"/>
        <v>16272920094200.813</v>
      </c>
    </row>
    <row r="2275" spans="1:10" x14ac:dyDescent="0.25">
      <c r="A2275">
        <f t="shared" si="72"/>
        <v>2273</v>
      </c>
      <c r="B2275" s="22">
        <v>6250000</v>
      </c>
      <c r="J2275" s="6">
        <f t="shared" si="71"/>
        <v>4910785591619.8643</v>
      </c>
    </row>
    <row r="2276" spans="1:10" x14ac:dyDescent="0.25">
      <c r="A2276">
        <f t="shared" si="72"/>
        <v>2274</v>
      </c>
      <c r="B2276" s="22">
        <v>0</v>
      </c>
      <c r="J2276" s="6">
        <f t="shared" si="71"/>
        <v>16272920094200.813</v>
      </c>
    </row>
    <row r="2277" spans="1:10" x14ac:dyDescent="0.25">
      <c r="A2277">
        <f t="shared" si="72"/>
        <v>2275</v>
      </c>
      <c r="B2277" s="22">
        <v>0</v>
      </c>
      <c r="J2277" s="6">
        <f t="shared" si="71"/>
        <v>16272920094200.813</v>
      </c>
    </row>
    <row r="2278" spans="1:10" x14ac:dyDescent="0.25">
      <c r="A2278">
        <f t="shared" si="72"/>
        <v>2276</v>
      </c>
      <c r="B2278" s="22">
        <v>0</v>
      </c>
      <c r="J2278" s="6">
        <f t="shared" si="71"/>
        <v>16272920094200.813</v>
      </c>
    </row>
    <row r="2279" spans="1:10" x14ac:dyDescent="0.25">
      <c r="A2279">
        <f t="shared" si="72"/>
        <v>2277</v>
      </c>
      <c r="B2279" s="22">
        <v>0</v>
      </c>
      <c r="J2279" s="6">
        <f t="shared" si="71"/>
        <v>16272920094200.813</v>
      </c>
    </row>
    <row r="2280" spans="1:10" x14ac:dyDescent="0.25">
      <c r="A2280">
        <f t="shared" si="72"/>
        <v>2278</v>
      </c>
      <c r="B2280" s="22">
        <v>0</v>
      </c>
      <c r="J2280" s="6">
        <f t="shared" si="71"/>
        <v>16272920094200.813</v>
      </c>
    </row>
    <row r="2281" spans="1:10" x14ac:dyDescent="0.25">
      <c r="A2281">
        <f t="shared" si="72"/>
        <v>2279</v>
      </c>
      <c r="B2281" s="22">
        <v>0</v>
      </c>
      <c r="J2281" s="6">
        <f t="shared" si="71"/>
        <v>16272920094200.813</v>
      </c>
    </row>
    <row r="2282" spans="1:10" x14ac:dyDescent="0.25">
      <c r="A2282">
        <f t="shared" si="72"/>
        <v>2280</v>
      </c>
      <c r="B2282" s="22">
        <v>8943680</v>
      </c>
      <c r="J2282" s="6">
        <f t="shared" si="71"/>
        <v>24105244819313.906</v>
      </c>
    </row>
    <row r="2283" spans="1:10" x14ac:dyDescent="0.25">
      <c r="A2283">
        <f t="shared" si="72"/>
        <v>2281</v>
      </c>
      <c r="B2283" s="22">
        <v>0</v>
      </c>
      <c r="J2283" s="6">
        <f t="shared" si="71"/>
        <v>16272920094200.813</v>
      </c>
    </row>
    <row r="2284" spans="1:10" x14ac:dyDescent="0.25">
      <c r="A2284">
        <f t="shared" si="72"/>
        <v>2282</v>
      </c>
      <c r="B2284" s="22">
        <v>0</v>
      </c>
      <c r="J2284" s="6">
        <f t="shared" si="71"/>
        <v>16272920094200.813</v>
      </c>
    </row>
    <row r="2285" spans="1:10" x14ac:dyDescent="0.25">
      <c r="A2285">
        <f t="shared" si="72"/>
        <v>2283</v>
      </c>
      <c r="B2285" s="22">
        <v>0</v>
      </c>
      <c r="J2285" s="6">
        <f t="shared" si="71"/>
        <v>16272920094200.813</v>
      </c>
    </row>
    <row r="2286" spans="1:10" x14ac:dyDescent="0.25">
      <c r="A2286">
        <f t="shared" si="72"/>
        <v>2284</v>
      </c>
      <c r="B2286" s="22">
        <v>0</v>
      </c>
      <c r="J2286" s="6">
        <f t="shared" si="71"/>
        <v>16272920094200.813</v>
      </c>
    </row>
    <row r="2287" spans="1:10" x14ac:dyDescent="0.25">
      <c r="A2287">
        <f t="shared" si="72"/>
        <v>2285</v>
      </c>
      <c r="B2287" s="22">
        <v>0</v>
      </c>
      <c r="J2287" s="6">
        <f t="shared" si="71"/>
        <v>16272920094200.813</v>
      </c>
    </row>
    <row r="2288" spans="1:10" x14ac:dyDescent="0.25">
      <c r="A2288">
        <f t="shared" si="72"/>
        <v>2286</v>
      </c>
      <c r="B2288" s="22">
        <v>0</v>
      </c>
      <c r="J2288" s="6">
        <f t="shared" si="71"/>
        <v>16272920094200.813</v>
      </c>
    </row>
    <row r="2289" spans="1:10" x14ac:dyDescent="0.25">
      <c r="A2289">
        <f t="shared" si="72"/>
        <v>2287</v>
      </c>
      <c r="B2289" s="22">
        <v>3269206.6</v>
      </c>
      <c r="J2289" s="6">
        <f t="shared" si="71"/>
        <v>584864220736.31616</v>
      </c>
    </row>
    <row r="2290" spans="1:10" x14ac:dyDescent="0.25">
      <c r="A2290">
        <f t="shared" si="72"/>
        <v>2288</v>
      </c>
      <c r="B2290" s="22">
        <v>8143430</v>
      </c>
      <c r="J2290" s="6">
        <f t="shared" si="71"/>
        <v>16887655243524.369</v>
      </c>
    </row>
    <row r="2291" spans="1:10" x14ac:dyDescent="0.25">
      <c r="A2291">
        <f t="shared" si="72"/>
        <v>2289</v>
      </c>
      <c r="B2291" s="22">
        <v>8143430</v>
      </c>
      <c r="J2291" s="6">
        <f t="shared" si="71"/>
        <v>16887655243524.369</v>
      </c>
    </row>
    <row r="2292" spans="1:10" x14ac:dyDescent="0.25">
      <c r="A2292">
        <f t="shared" si="72"/>
        <v>2290</v>
      </c>
      <c r="B2292" s="22">
        <v>0</v>
      </c>
      <c r="J2292" s="6">
        <f t="shared" si="71"/>
        <v>16272920094200.813</v>
      </c>
    </row>
    <row r="2293" spans="1:10" x14ac:dyDescent="0.25">
      <c r="A2293">
        <f t="shared" si="72"/>
        <v>2291</v>
      </c>
      <c r="B2293" s="22">
        <v>8943680</v>
      </c>
      <c r="J2293" s="6">
        <f t="shared" si="71"/>
        <v>24105244819313.906</v>
      </c>
    </row>
    <row r="2294" spans="1:10" x14ac:dyDescent="0.25">
      <c r="A2294">
        <f t="shared" si="72"/>
        <v>2292</v>
      </c>
      <c r="B2294" s="22">
        <v>285171.25</v>
      </c>
      <c r="J2294" s="6">
        <f t="shared" si="71"/>
        <v>14053497767724.313</v>
      </c>
    </row>
    <row r="2295" spans="1:10" x14ac:dyDescent="0.25">
      <c r="A2295">
        <f t="shared" si="72"/>
        <v>2293</v>
      </c>
      <c r="B2295" s="22">
        <v>0</v>
      </c>
      <c r="J2295" s="6">
        <f t="shared" si="71"/>
        <v>16272920094200.813</v>
      </c>
    </row>
    <row r="2296" spans="1:10" x14ac:dyDescent="0.25">
      <c r="A2296">
        <f t="shared" si="72"/>
        <v>2294</v>
      </c>
      <c r="B2296" s="22">
        <v>8943680</v>
      </c>
      <c r="J2296" s="6">
        <f t="shared" si="71"/>
        <v>24105244819313.906</v>
      </c>
    </row>
    <row r="2297" spans="1:10" x14ac:dyDescent="0.25">
      <c r="A2297">
        <f t="shared" si="72"/>
        <v>2295</v>
      </c>
      <c r="B2297" s="22">
        <v>0</v>
      </c>
      <c r="J2297" s="6">
        <f t="shared" si="71"/>
        <v>16272920094200.813</v>
      </c>
    </row>
    <row r="2298" spans="1:10" x14ac:dyDescent="0.25">
      <c r="A2298">
        <f t="shared" si="72"/>
        <v>2296</v>
      </c>
      <c r="B2298" s="22">
        <v>0</v>
      </c>
      <c r="J2298" s="6">
        <f t="shared" si="71"/>
        <v>16272920094200.813</v>
      </c>
    </row>
    <row r="2299" spans="1:10" x14ac:dyDescent="0.25">
      <c r="A2299">
        <f t="shared" si="72"/>
        <v>2297</v>
      </c>
      <c r="B2299" s="22">
        <v>0</v>
      </c>
      <c r="J2299" s="6">
        <f t="shared" si="71"/>
        <v>16272920094200.813</v>
      </c>
    </row>
    <row r="2300" spans="1:10" x14ac:dyDescent="0.25">
      <c r="A2300">
        <f t="shared" si="72"/>
        <v>2298</v>
      </c>
      <c r="B2300" s="22">
        <v>8943680</v>
      </c>
      <c r="J2300" s="6">
        <f t="shared" si="71"/>
        <v>24105244819313.906</v>
      </c>
    </row>
    <row r="2301" spans="1:10" x14ac:dyDescent="0.25">
      <c r="A2301">
        <f t="shared" si="72"/>
        <v>2299</v>
      </c>
      <c r="B2301" s="22">
        <v>0</v>
      </c>
      <c r="J2301" s="6">
        <f t="shared" si="71"/>
        <v>16272920094200.813</v>
      </c>
    </row>
    <row r="2302" spans="1:10" x14ac:dyDescent="0.25">
      <c r="A2302">
        <f t="shared" si="72"/>
        <v>2300</v>
      </c>
      <c r="B2302" s="22">
        <v>0</v>
      </c>
      <c r="J2302" s="6">
        <f t="shared" si="71"/>
        <v>16272920094200.813</v>
      </c>
    </row>
    <row r="2303" spans="1:10" x14ac:dyDescent="0.25">
      <c r="A2303">
        <f t="shared" si="72"/>
        <v>2301</v>
      </c>
      <c r="B2303" s="22">
        <v>8143430</v>
      </c>
      <c r="J2303" s="6">
        <f t="shared" si="71"/>
        <v>16887655243524.369</v>
      </c>
    </row>
    <row r="2304" spans="1:10" x14ac:dyDescent="0.25">
      <c r="A2304">
        <f t="shared" si="72"/>
        <v>2302</v>
      </c>
      <c r="B2304" s="22">
        <v>8943680</v>
      </c>
      <c r="J2304" s="6">
        <f t="shared" si="71"/>
        <v>24105244819313.906</v>
      </c>
    </row>
    <row r="2305" spans="1:10" x14ac:dyDescent="0.25">
      <c r="A2305">
        <f t="shared" si="72"/>
        <v>2303</v>
      </c>
      <c r="B2305" s="22">
        <v>0</v>
      </c>
      <c r="J2305" s="6">
        <f t="shared" si="71"/>
        <v>16272920094200.813</v>
      </c>
    </row>
    <row r="2306" spans="1:10" x14ac:dyDescent="0.25">
      <c r="A2306">
        <f t="shared" si="72"/>
        <v>2304</v>
      </c>
      <c r="B2306" s="22">
        <v>0</v>
      </c>
      <c r="J2306" s="6">
        <f t="shared" si="71"/>
        <v>16272920094200.813</v>
      </c>
    </row>
    <row r="2307" spans="1:10" x14ac:dyDescent="0.25">
      <c r="A2307">
        <f t="shared" si="72"/>
        <v>2305</v>
      </c>
      <c r="B2307" s="22">
        <v>3250000</v>
      </c>
      <c r="J2307" s="6">
        <f t="shared" ref="J2307:J2370" si="73">(B2307-$I$6)^2</f>
        <v>614610152858.7196</v>
      </c>
    </row>
    <row r="2308" spans="1:10" x14ac:dyDescent="0.25">
      <c r="A2308">
        <f t="shared" ref="A2308:A2371" si="74">A2307+1</f>
        <v>2306</v>
      </c>
      <c r="B2308" s="22">
        <v>0</v>
      </c>
      <c r="J2308" s="6">
        <f t="shared" si="73"/>
        <v>16272920094200.813</v>
      </c>
    </row>
    <row r="2309" spans="1:10" x14ac:dyDescent="0.25">
      <c r="A2309">
        <f t="shared" si="74"/>
        <v>2307</v>
      </c>
      <c r="B2309" s="22">
        <v>8943680</v>
      </c>
      <c r="J2309" s="6">
        <f t="shared" si="73"/>
        <v>24105244819313.906</v>
      </c>
    </row>
    <row r="2310" spans="1:10" x14ac:dyDescent="0.25">
      <c r="A2310">
        <f t="shared" si="74"/>
        <v>2308</v>
      </c>
      <c r="B2310" s="22">
        <v>0</v>
      </c>
      <c r="J2310" s="6">
        <f t="shared" si="73"/>
        <v>16272920094200.813</v>
      </c>
    </row>
    <row r="2311" spans="1:10" x14ac:dyDescent="0.25">
      <c r="A2311">
        <f t="shared" si="74"/>
        <v>2309</v>
      </c>
      <c r="B2311" s="22">
        <v>8143430</v>
      </c>
      <c r="J2311" s="6">
        <f t="shared" si="73"/>
        <v>16887655243524.369</v>
      </c>
    </row>
    <row r="2312" spans="1:10" x14ac:dyDescent="0.25">
      <c r="A2312">
        <f t="shared" si="74"/>
        <v>2310</v>
      </c>
      <c r="B2312" s="22">
        <v>0</v>
      </c>
      <c r="J2312" s="6">
        <f t="shared" si="73"/>
        <v>16272920094200.813</v>
      </c>
    </row>
    <row r="2313" spans="1:10" x14ac:dyDescent="0.25">
      <c r="A2313">
        <f t="shared" si="74"/>
        <v>2311</v>
      </c>
      <c r="B2313" s="22">
        <v>4428780.8219178077</v>
      </c>
      <c r="J2313" s="6">
        <f t="shared" si="73"/>
        <v>155874984828.50565</v>
      </c>
    </row>
    <row r="2314" spans="1:10" x14ac:dyDescent="0.25">
      <c r="A2314">
        <f t="shared" si="74"/>
        <v>2312</v>
      </c>
      <c r="B2314" s="22">
        <v>0</v>
      </c>
      <c r="J2314" s="6">
        <f t="shared" si="73"/>
        <v>16272920094200.813</v>
      </c>
    </row>
    <row r="2315" spans="1:10" x14ac:dyDescent="0.25">
      <c r="A2315">
        <f t="shared" si="74"/>
        <v>2313</v>
      </c>
      <c r="B2315" s="22">
        <v>0</v>
      </c>
      <c r="J2315" s="6">
        <f t="shared" si="73"/>
        <v>16272920094200.813</v>
      </c>
    </row>
    <row r="2316" spans="1:10" x14ac:dyDescent="0.25">
      <c r="A2316">
        <f t="shared" si="74"/>
        <v>2314</v>
      </c>
      <c r="B2316" s="22">
        <v>4428780.8219178077</v>
      </c>
      <c r="J2316" s="6">
        <f t="shared" si="73"/>
        <v>155874984828.50565</v>
      </c>
    </row>
    <row r="2317" spans="1:10" x14ac:dyDescent="0.25">
      <c r="A2317">
        <f t="shared" si="74"/>
        <v>2315</v>
      </c>
      <c r="B2317" s="22">
        <v>0</v>
      </c>
      <c r="J2317" s="6">
        <f t="shared" si="73"/>
        <v>16272920094200.813</v>
      </c>
    </row>
    <row r="2318" spans="1:10" x14ac:dyDescent="0.25">
      <c r="A2318">
        <f t="shared" si="74"/>
        <v>2316</v>
      </c>
      <c r="B2318" s="22">
        <v>0</v>
      </c>
      <c r="J2318" s="6">
        <f t="shared" si="73"/>
        <v>16272920094200.813</v>
      </c>
    </row>
    <row r="2319" spans="1:10" x14ac:dyDescent="0.25">
      <c r="A2319">
        <f t="shared" si="74"/>
        <v>2317</v>
      </c>
      <c r="B2319" s="22">
        <v>0</v>
      </c>
      <c r="J2319" s="6">
        <f t="shared" si="73"/>
        <v>16272920094200.813</v>
      </c>
    </row>
    <row r="2320" spans="1:10" x14ac:dyDescent="0.25">
      <c r="A2320">
        <f t="shared" si="74"/>
        <v>2318</v>
      </c>
      <c r="B2320" s="22">
        <v>17087110</v>
      </c>
      <c r="J2320" s="6">
        <f t="shared" si="73"/>
        <v>170384444013437.47</v>
      </c>
    </row>
    <row r="2321" spans="1:10" x14ac:dyDescent="0.25">
      <c r="A2321">
        <f t="shared" si="74"/>
        <v>2319</v>
      </c>
      <c r="B2321" s="22">
        <v>0</v>
      </c>
      <c r="J2321" s="6">
        <f t="shared" si="73"/>
        <v>16272920094200.813</v>
      </c>
    </row>
    <row r="2322" spans="1:10" x14ac:dyDescent="0.25">
      <c r="A2322">
        <f t="shared" si="74"/>
        <v>2320</v>
      </c>
      <c r="B2322" s="22">
        <v>8143430</v>
      </c>
      <c r="J2322" s="6">
        <f t="shared" si="73"/>
        <v>16887655243524.369</v>
      </c>
    </row>
    <row r="2323" spans="1:10" x14ac:dyDescent="0.25">
      <c r="A2323">
        <f t="shared" si="74"/>
        <v>2321</v>
      </c>
      <c r="B2323" s="22">
        <v>0</v>
      </c>
      <c r="J2323" s="6">
        <f t="shared" si="73"/>
        <v>16272920094200.813</v>
      </c>
    </row>
    <row r="2324" spans="1:10" x14ac:dyDescent="0.25">
      <c r="A2324">
        <f t="shared" si="74"/>
        <v>2322</v>
      </c>
      <c r="B2324" s="22">
        <v>8943680</v>
      </c>
      <c r="J2324" s="6">
        <f t="shared" si="73"/>
        <v>24105244819313.906</v>
      </c>
    </row>
    <row r="2325" spans="1:10" x14ac:dyDescent="0.25">
      <c r="A2325">
        <f t="shared" si="74"/>
        <v>2323</v>
      </c>
      <c r="B2325" s="22">
        <v>0</v>
      </c>
      <c r="J2325" s="6">
        <f t="shared" si="73"/>
        <v>16272920094200.813</v>
      </c>
    </row>
    <row r="2326" spans="1:10" x14ac:dyDescent="0.25">
      <c r="A2326">
        <f t="shared" si="74"/>
        <v>2324</v>
      </c>
      <c r="B2326" s="22">
        <v>0</v>
      </c>
      <c r="J2326" s="6">
        <f t="shared" si="73"/>
        <v>16272920094200.813</v>
      </c>
    </row>
    <row r="2327" spans="1:10" x14ac:dyDescent="0.25">
      <c r="A2327">
        <f t="shared" si="74"/>
        <v>2325</v>
      </c>
      <c r="B2327" s="22">
        <v>8943680</v>
      </c>
      <c r="J2327" s="6">
        <f t="shared" si="73"/>
        <v>24105244819313.906</v>
      </c>
    </row>
    <row r="2328" spans="1:10" x14ac:dyDescent="0.25">
      <c r="A2328">
        <f t="shared" si="74"/>
        <v>2326</v>
      </c>
      <c r="B2328" s="22">
        <v>0</v>
      </c>
      <c r="J2328" s="6">
        <f t="shared" si="73"/>
        <v>16272920094200.813</v>
      </c>
    </row>
    <row r="2329" spans="1:10" x14ac:dyDescent="0.25">
      <c r="A2329">
        <f t="shared" si="74"/>
        <v>2327</v>
      </c>
      <c r="B2329" s="22">
        <v>0</v>
      </c>
      <c r="J2329" s="6">
        <f t="shared" si="73"/>
        <v>16272920094200.813</v>
      </c>
    </row>
    <row r="2330" spans="1:10" x14ac:dyDescent="0.25">
      <c r="A2330">
        <f t="shared" si="74"/>
        <v>2328</v>
      </c>
      <c r="B2330" s="22">
        <v>0</v>
      </c>
      <c r="J2330" s="6">
        <f t="shared" si="73"/>
        <v>16272920094200.813</v>
      </c>
    </row>
    <row r="2331" spans="1:10" x14ac:dyDescent="0.25">
      <c r="A2331">
        <f t="shared" si="74"/>
        <v>2329</v>
      </c>
      <c r="B2331" s="22">
        <v>0</v>
      </c>
      <c r="J2331" s="6">
        <f t="shared" si="73"/>
        <v>16272920094200.813</v>
      </c>
    </row>
    <row r="2332" spans="1:10" x14ac:dyDescent="0.25">
      <c r="A2332">
        <f t="shared" si="74"/>
        <v>2330</v>
      </c>
      <c r="B2332" s="22">
        <v>17087110</v>
      </c>
      <c r="J2332" s="6">
        <f t="shared" si="73"/>
        <v>170384444013437.47</v>
      </c>
    </row>
    <row r="2333" spans="1:10" x14ac:dyDescent="0.25">
      <c r="A2333">
        <f t="shared" si="74"/>
        <v>2331</v>
      </c>
      <c r="B2333" s="22">
        <v>0</v>
      </c>
      <c r="J2333" s="6">
        <f t="shared" si="73"/>
        <v>16272920094200.813</v>
      </c>
    </row>
    <row r="2334" spans="1:10" x14ac:dyDescent="0.25">
      <c r="A2334">
        <f t="shared" si="74"/>
        <v>2332</v>
      </c>
      <c r="B2334" s="22">
        <v>0</v>
      </c>
      <c r="J2334" s="6">
        <f t="shared" si="73"/>
        <v>16272920094200.813</v>
      </c>
    </row>
    <row r="2335" spans="1:10" x14ac:dyDescent="0.25">
      <c r="A2335">
        <f t="shared" si="74"/>
        <v>2333</v>
      </c>
      <c r="B2335" s="22">
        <v>8943680</v>
      </c>
      <c r="J2335" s="6">
        <f t="shared" si="73"/>
        <v>24105244819313.906</v>
      </c>
    </row>
    <row r="2336" spans="1:10" x14ac:dyDescent="0.25">
      <c r="A2336">
        <f t="shared" si="74"/>
        <v>2334</v>
      </c>
      <c r="B2336" s="22">
        <v>0</v>
      </c>
      <c r="J2336" s="6">
        <f t="shared" si="73"/>
        <v>16272920094200.813</v>
      </c>
    </row>
    <row r="2337" spans="1:10" x14ac:dyDescent="0.25">
      <c r="A2337">
        <f t="shared" si="74"/>
        <v>2335</v>
      </c>
      <c r="B2337" s="22">
        <v>17087110</v>
      </c>
      <c r="J2337" s="6">
        <f t="shared" si="73"/>
        <v>170384444013437.47</v>
      </c>
    </row>
    <row r="2338" spans="1:10" x14ac:dyDescent="0.25">
      <c r="A2338">
        <f t="shared" si="74"/>
        <v>2336</v>
      </c>
      <c r="B2338" s="22">
        <v>4428780.8219178077</v>
      </c>
      <c r="J2338" s="6">
        <f t="shared" si="73"/>
        <v>155874984828.50565</v>
      </c>
    </row>
    <row r="2339" spans="1:10" x14ac:dyDescent="0.25">
      <c r="A2339">
        <f t="shared" si="74"/>
        <v>2337</v>
      </c>
      <c r="B2339" s="22">
        <v>8143430</v>
      </c>
      <c r="J2339" s="6">
        <f t="shared" si="73"/>
        <v>16887655243524.369</v>
      </c>
    </row>
    <row r="2340" spans="1:10" x14ac:dyDescent="0.25">
      <c r="A2340">
        <f t="shared" si="74"/>
        <v>2338</v>
      </c>
      <c r="B2340" s="22">
        <v>8143430</v>
      </c>
      <c r="J2340" s="6">
        <f t="shared" si="73"/>
        <v>16887655243524.369</v>
      </c>
    </row>
    <row r="2341" spans="1:10" x14ac:dyDescent="0.25">
      <c r="A2341">
        <f t="shared" si="74"/>
        <v>2339</v>
      </c>
      <c r="B2341" s="22">
        <v>3250000</v>
      </c>
      <c r="J2341" s="6">
        <f t="shared" si="73"/>
        <v>614610152858.7196</v>
      </c>
    </row>
    <row r="2342" spans="1:10" x14ac:dyDescent="0.25">
      <c r="A2342">
        <f t="shared" si="74"/>
        <v>2340</v>
      </c>
      <c r="B2342" s="22">
        <v>0</v>
      </c>
      <c r="J2342" s="6">
        <f t="shared" si="73"/>
        <v>16272920094200.813</v>
      </c>
    </row>
    <row r="2343" spans="1:10" x14ac:dyDescent="0.25">
      <c r="A2343">
        <f t="shared" si="74"/>
        <v>2341</v>
      </c>
      <c r="B2343" s="22">
        <v>0</v>
      </c>
      <c r="J2343" s="6">
        <f t="shared" si="73"/>
        <v>16272920094200.813</v>
      </c>
    </row>
    <row r="2344" spans="1:10" x14ac:dyDescent="0.25">
      <c r="A2344">
        <f t="shared" si="74"/>
        <v>2342</v>
      </c>
      <c r="B2344" s="22">
        <v>0</v>
      </c>
      <c r="J2344" s="6">
        <f t="shared" si="73"/>
        <v>16272920094200.813</v>
      </c>
    </row>
    <row r="2345" spans="1:10" x14ac:dyDescent="0.25">
      <c r="A2345">
        <f t="shared" si="74"/>
        <v>2343</v>
      </c>
      <c r="B2345" s="22">
        <v>11393430</v>
      </c>
      <c r="J2345" s="6">
        <f t="shared" si="73"/>
        <v>54161640302182.273</v>
      </c>
    </row>
    <row r="2346" spans="1:10" x14ac:dyDescent="0.25">
      <c r="A2346">
        <f t="shared" si="74"/>
        <v>2344</v>
      </c>
      <c r="B2346" s="22">
        <v>17087110</v>
      </c>
      <c r="J2346" s="6">
        <f t="shared" si="73"/>
        <v>170384444013437.47</v>
      </c>
    </row>
    <row r="2347" spans="1:10" x14ac:dyDescent="0.25">
      <c r="A2347">
        <f t="shared" si="74"/>
        <v>2345</v>
      </c>
      <c r="B2347" s="22">
        <v>0</v>
      </c>
      <c r="J2347" s="6">
        <f t="shared" si="73"/>
        <v>16272920094200.813</v>
      </c>
    </row>
    <row r="2348" spans="1:10" x14ac:dyDescent="0.25">
      <c r="A2348">
        <f t="shared" si="74"/>
        <v>2346</v>
      </c>
      <c r="B2348" s="22">
        <v>17087110</v>
      </c>
      <c r="J2348" s="6">
        <f t="shared" si="73"/>
        <v>170384444013437.47</v>
      </c>
    </row>
    <row r="2349" spans="1:10" x14ac:dyDescent="0.25">
      <c r="A2349">
        <f t="shared" si="74"/>
        <v>2347</v>
      </c>
      <c r="B2349" s="22">
        <v>0</v>
      </c>
      <c r="J2349" s="6">
        <f t="shared" si="73"/>
        <v>16272920094200.813</v>
      </c>
    </row>
    <row r="2350" spans="1:10" x14ac:dyDescent="0.25">
      <c r="A2350">
        <f t="shared" si="74"/>
        <v>2348</v>
      </c>
      <c r="B2350" s="22">
        <v>0</v>
      </c>
      <c r="J2350" s="6">
        <f t="shared" si="73"/>
        <v>16272920094200.813</v>
      </c>
    </row>
    <row r="2351" spans="1:10" x14ac:dyDescent="0.25">
      <c r="A2351">
        <f t="shared" si="74"/>
        <v>2349</v>
      </c>
      <c r="B2351" s="22">
        <v>0</v>
      </c>
      <c r="J2351" s="6">
        <f t="shared" si="73"/>
        <v>16272920094200.813</v>
      </c>
    </row>
    <row r="2352" spans="1:10" x14ac:dyDescent="0.25">
      <c r="A2352">
        <f t="shared" si="74"/>
        <v>2350</v>
      </c>
      <c r="B2352" s="22">
        <v>0</v>
      </c>
      <c r="J2352" s="6">
        <f t="shared" si="73"/>
        <v>16272920094200.813</v>
      </c>
    </row>
    <row r="2353" spans="1:10" x14ac:dyDescent="0.25">
      <c r="A2353">
        <f t="shared" si="74"/>
        <v>2351</v>
      </c>
      <c r="B2353" s="22">
        <v>0</v>
      </c>
      <c r="J2353" s="6">
        <f t="shared" si="73"/>
        <v>16272920094200.813</v>
      </c>
    </row>
    <row r="2354" spans="1:10" x14ac:dyDescent="0.25">
      <c r="A2354">
        <f t="shared" si="74"/>
        <v>2352</v>
      </c>
      <c r="B2354" s="22">
        <v>0</v>
      </c>
      <c r="J2354" s="6">
        <f t="shared" si="73"/>
        <v>16272920094200.813</v>
      </c>
    </row>
    <row r="2355" spans="1:10" x14ac:dyDescent="0.25">
      <c r="A2355">
        <f t="shared" si="74"/>
        <v>2353</v>
      </c>
      <c r="B2355" s="22">
        <v>8143430</v>
      </c>
      <c r="J2355" s="6">
        <f t="shared" si="73"/>
        <v>16887655243524.369</v>
      </c>
    </row>
    <row r="2356" spans="1:10" x14ac:dyDescent="0.25">
      <c r="A2356">
        <f t="shared" si="74"/>
        <v>2354</v>
      </c>
      <c r="B2356" s="22">
        <v>0</v>
      </c>
      <c r="J2356" s="6">
        <f t="shared" si="73"/>
        <v>16272920094200.813</v>
      </c>
    </row>
    <row r="2357" spans="1:10" x14ac:dyDescent="0.25">
      <c r="A2357">
        <f t="shared" si="74"/>
        <v>2355</v>
      </c>
      <c r="B2357" s="22">
        <v>0</v>
      </c>
      <c r="J2357" s="6">
        <f t="shared" si="73"/>
        <v>16272920094200.813</v>
      </c>
    </row>
    <row r="2358" spans="1:10" x14ac:dyDescent="0.25">
      <c r="A2358">
        <f t="shared" si="74"/>
        <v>2356</v>
      </c>
      <c r="B2358" s="22">
        <v>0</v>
      </c>
      <c r="J2358" s="6">
        <f t="shared" si="73"/>
        <v>16272920094200.813</v>
      </c>
    </row>
    <row r="2359" spans="1:10" x14ac:dyDescent="0.25">
      <c r="A2359">
        <f t="shared" si="74"/>
        <v>2357</v>
      </c>
      <c r="B2359" s="22">
        <v>0</v>
      </c>
      <c r="J2359" s="6">
        <f t="shared" si="73"/>
        <v>16272920094200.813</v>
      </c>
    </row>
    <row r="2360" spans="1:10" x14ac:dyDescent="0.25">
      <c r="A2360">
        <f t="shared" si="74"/>
        <v>2358</v>
      </c>
      <c r="B2360" s="22">
        <v>0</v>
      </c>
      <c r="J2360" s="6">
        <f t="shared" si="73"/>
        <v>16272920094200.813</v>
      </c>
    </row>
    <row r="2361" spans="1:10" x14ac:dyDescent="0.25">
      <c r="A2361">
        <f t="shared" si="74"/>
        <v>2359</v>
      </c>
      <c r="B2361" s="22">
        <v>0</v>
      </c>
      <c r="J2361" s="6">
        <f t="shared" si="73"/>
        <v>16272920094200.813</v>
      </c>
    </row>
    <row r="2362" spans="1:10" x14ac:dyDescent="0.25">
      <c r="A2362">
        <f t="shared" si="74"/>
        <v>2360</v>
      </c>
      <c r="B2362" s="22">
        <v>4428780.8219178077</v>
      </c>
      <c r="J2362" s="6">
        <f t="shared" si="73"/>
        <v>155874984828.50565</v>
      </c>
    </row>
    <row r="2363" spans="1:10" x14ac:dyDescent="0.25">
      <c r="A2363">
        <f t="shared" si="74"/>
        <v>2361</v>
      </c>
      <c r="B2363" s="22">
        <v>8943680</v>
      </c>
      <c r="J2363" s="6">
        <f t="shared" si="73"/>
        <v>24105244819313.906</v>
      </c>
    </row>
    <row r="2364" spans="1:10" x14ac:dyDescent="0.25">
      <c r="A2364">
        <f t="shared" si="74"/>
        <v>2362</v>
      </c>
      <c r="B2364" s="22">
        <v>8943680</v>
      </c>
      <c r="J2364" s="6">
        <f t="shared" si="73"/>
        <v>24105244819313.906</v>
      </c>
    </row>
    <row r="2365" spans="1:10" x14ac:dyDescent="0.25">
      <c r="A2365">
        <f t="shared" si="74"/>
        <v>2363</v>
      </c>
      <c r="B2365" s="22">
        <v>0</v>
      </c>
      <c r="J2365" s="6">
        <f t="shared" si="73"/>
        <v>16272920094200.813</v>
      </c>
    </row>
    <row r="2366" spans="1:10" x14ac:dyDescent="0.25">
      <c r="A2366">
        <f t="shared" si="74"/>
        <v>2364</v>
      </c>
      <c r="B2366" s="22">
        <v>8943680</v>
      </c>
      <c r="J2366" s="6">
        <f t="shared" si="73"/>
        <v>24105244819313.906</v>
      </c>
    </row>
    <row r="2367" spans="1:10" x14ac:dyDescent="0.25">
      <c r="A2367">
        <f t="shared" si="74"/>
        <v>2365</v>
      </c>
      <c r="B2367" s="22">
        <v>17087110</v>
      </c>
      <c r="J2367" s="6">
        <f t="shared" si="73"/>
        <v>170384444013437.47</v>
      </c>
    </row>
    <row r="2368" spans="1:10" x14ac:dyDescent="0.25">
      <c r="A2368">
        <f t="shared" si="74"/>
        <v>2366</v>
      </c>
      <c r="B2368" s="22">
        <v>0</v>
      </c>
      <c r="J2368" s="6">
        <f t="shared" si="73"/>
        <v>16272920094200.813</v>
      </c>
    </row>
    <row r="2369" spans="1:10" x14ac:dyDescent="0.25">
      <c r="A2369">
        <f t="shared" si="74"/>
        <v>2367</v>
      </c>
      <c r="B2369" s="22">
        <v>0</v>
      </c>
      <c r="J2369" s="6">
        <f t="shared" si="73"/>
        <v>16272920094200.813</v>
      </c>
    </row>
    <row r="2370" spans="1:10" x14ac:dyDescent="0.25">
      <c r="A2370">
        <f t="shared" si="74"/>
        <v>2368</v>
      </c>
      <c r="B2370" s="22">
        <v>8428601.25</v>
      </c>
      <c r="J2370" s="6">
        <f t="shared" si="73"/>
        <v>19312777141822.871</v>
      </c>
    </row>
    <row r="2371" spans="1:10" x14ac:dyDescent="0.25">
      <c r="A2371">
        <f t="shared" si="74"/>
        <v>2369</v>
      </c>
      <c r="B2371" s="22">
        <v>0</v>
      </c>
      <c r="J2371" s="6">
        <f t="shared" ref="J2371:J2434" si="75">(B2371-$I$6)^2</f>
        <v>16272920094200.813</v>
      </c>
    </row>
    <row r="2372" spans="1:10" x14ac:dyDescent="0.25">
      <c r="A2372">
        <f t="shared" ref="A2372:A2435" si="76">A2371+1</f>
        <v>2370</v>
      </c>
      <c r="B2372" s="22">
        <v>0</v>
      </c>
      <c r="J2372" s="6">
        <f t="shared" si="75"/>
        <v>16272920094200.813</v>
      </c>
    </row>
    <row r="2373" spans="1:10" x14ac:dyDescent="0.25">
      <c r="A2373">
        <f t="shared" si="76"/>
        <v>2371</v>
      </c>
      <c r="B2373" s="22">
        <v>0</v>
      </c>
      <c r="J2373" s="6">
        <f t="shared" si="75"/>
        <v>16272920094200.813</v>
      </c>
    </row>
    <row r="2374" spans="1:10" x14ac:dyDescent="0.25">
      <c r="A2374">
        <f t="shared" si="76"/>
        <v>2372</v>
      </c>
      <c r="B2374" s="22">
        <v>8143430</v>
      </c>
      <c r="J2374" s="6">
        <f t="shared" si="75"/>
        <v>16887655243524.369</v>
      </c>
    </row>
    <row r="2375" spans="1:10" x14ac:dyDescent="0.25">
      <c r="A2375">
        <f t="shared" si="76"/>
        <v>2373</v>
      </c>
      <c r="B2375" s="22">
        <v>0</v>
      </c>
      <c r="J2375" s="6">
        <f t="shared" si="75"/>
        <v>16272920094200.813</v>
      </c>
    </row>
    <row r="2376" spans="1:10" x14ac:dyDescent="0.25">
      <c r="A2376">
        <f t="shared" si="76"/>
        <v>2374</v>
      </c>
      <c r="B2376" s="22">
        <v>8943680</v>
      </c>
      <c r="J2376" s="6">
        <f t="shared" si="75"/>
        <v>24105244819313.906</v>
      </c>
    </row>
    <row r="2377" spans="1:10" x14ac:dyDescent="0.25">
      <c r="A2377">
        <f t="shared" si="76"/>
        <v>2375</v>
      </c>
      <c r="B2377" s="22">
        <v>0</v>
      </c>
      <c r="J2377" s="6">
        <f t="shared" si="75"/>
        <v>16272920094200.813</v>
      </c>
    </row>
    <row r="2378" spans="1:10" x14ac:dyDescent="0.25">
      <c r="A2378">
        <f t="shared" si="76"/>
        <v>2376</v>
      </c>
      <c r="B2378" s="22">
        <v>8943680</v>
      </c>
      <c r="J2378" s="6">
        <f t="shared" si="75"/>
        <v>24105244819313.906</v>
      </c>
    </row>
    <row r="2379" spans="1:10" x14ac:dyDescent="0.25">
      <c r="A2379">
        <f t="shared" si="76"/>
        <v>2377</v>
      </c>
      <c r="B2379" s="22">
        <v>8943680</v>
      </c>
      <c r="J2379" s="6">
        <f t="shared" si="75"/>
        <v>24105244819313.906</v>
      </c>
    </row>
    <row r="2380" spans="1:10" x14ac:dyDescent="0.25">
      <c r="A2380">
        <f t="shared" si="76"/>
        <v>2378</v>
      </c>
      <c r="B2380" s="22">
        <v>11943680</v>
      </c>
      <c r="J2380" s="6">
        <f t="shared" si="75"/>
        <v>62563500258075.047</v>
      </c>
    </row>
    <row r="2381" spans="1:10" x14ac:dyDescent="0.25">
      <c r="A2381">
        <f t="shared" si="76"/>
        <v>2379</v>
      </c>
      <c r="B2381" s="22">
        <v>0</v>
      </c>
      <c r="J2381" s="6">
        <f t="shared" si="75"/>
        <v>16272920094200.813</v>
      </c>
    </row>
    <row r="2382" spans="1:10" x14ac:dyDescent="0.25">
      <c r="A2382">
        <f t="shared" si="76"/>
        <v>2380</v>
      </c>
      <c r="B2382" s="22">
        <v>8143430</v>
      </c>
      <c r="J2382" s="6">
        <f t="shared" si="75"/>
        <v>16887655243524.369</v>
      </c>
    </row>
    <row r="2383" spans="1:10" x14ac:dyDescent="0.25">
      <c r="A2383">
        <f t="shared" si="76"/>
        <v>2381</v>
      </c>
      <c r="B2383" s="22">
        <v>0</v>
      </c>
      <c r="J2383" s="6">
        <f t="shared" si="75"/>
        <v>16272920094200.813</v>
      </c>
    </row>
    <row r="2384" spans="1:10" x14ac:dyDescent="0.25">
      <c r="A2384">
        <f t="shared" si="76"/>
        <v>2382</v>
      </c>
      <c r="B2384" s="22">
        <v>16047317</v>
      </c>
      <c r="J2384" s="6">
        <f t="shared" si="75"/>
        <v>144320487877161.22</v>
      </c>
    </row>
    <row r="2385" spans="1:10" x14ac:dyDescent="0.25">
      <c r="A2385">
        <f t="shared" si="76"/>
        <v>2383</v>
      </c>
      <c r="B2385" s="22">
        <v>0</v>
      </c>
      <c r="J2385" s="6">
        <f t="shared" si="75"/>
        <v>16272920094200.813</v>
      </c>
    </row>
    <row r="2386" spans="1:10" x14ac:dyDescent="0.25">
      <c r="A2386">
        <f t="shared" si="76"/>
        <v>2384</v>
      </c>
      <c r="B2386" s="22">
        <v>0</v>
      </c>
      <c r="J2386" s="6">
        <f t="shared" si="75"/>
        <v>16272920094200.813</v>
      </c>
    </row>
    <row r="2387" spans="1:10" x14ac:dyDescent="0.25">
      <c r="A2387">
        <f t="shared" si="76"/>
        <v>2385</v>
      </c>
      <c r="B2387" s="22">
        <v>8943680</v>
      </c>
      <c r="J2387" s="6">
        <f t="shared" si="75"/>
        <v>24105244819313.906</v>
      </c>
    </row>
    <row r="2388" spans="1:10" x14ac:dyDescent="0.25">
      <c r="A2388">
        <f t="shared" si="76"/>
        <v>2386</v>
      </c>
      <c r="B2388" s="22">
        <v>3250000</v>
      </c>
      <c r="J2388" s="6">
        <f t="shared" si="75"/>
        <v>614610152858.7196</v>
      </c>
    </row>
    <row r="2389" spans="1:10" x14ac:dyDescent="0.25">
      <c r="A2389">
        <f t="shared" si="76"/>
        <v>2387</v>
      </c>
      <c r="B2389" s="22">
        <v>8943680</v>
      </c>
      <c r="J2389" s="6">
        <f t="shared" si="75"/>
        <v>24105244819313.906</v>
      </c>
    </row>
    <row r="2390" spans="1:10" x14ac:dyDescent="0.25">
      <c r="A2390">
        <f t="shared" si="76"/>
        <v>2388</v>
      </c>
      <c r="B2390" s="22">
        <v>0</v>
      </c>
      <c r="J2390" s="6">
        <f t="shared" si="75"/>
        <v>16272920094200.813</v>
      </c>
    </row>
    <row r="2391" spans="1:10" x14ac:dyDescent="0.25">
      <c r="A2391">
        <f t="shared" si="76"/>
        <v>2389</v>
      </c>
      <c r="B2391" s="22">
        <v>0</v>
      </c>
      <c r="J2391" s="6">
        <f t="shared" si="75"/>
        <v>16272920094200.813</v>
      </c>
    </row>
    <row r="2392" spans="1:10" x14ac:dyDescent="0.25">
      <c r="A2392">
        <f t="shared" si="76"/>
        <v>2390</v>
      </c>
      <c r="B2392" s="22">
        <v>0</v>
      </c>
      <c r="J2392" s="6">
        <f t="shared" si="75"/>
        <v>16272920094200.813</v>
      </c>
    </row>
    <row r="2393" spans="1:10" x14ac:dyDescent="0.25">
      <c r="A2393">
        <f t="shared" si="76"/>
        <v>2391</v>
      </c>
      <c r="B2393" s="22">
        <v>0</v>
      </c>
      <c r="J2393" s="6">
        <f t="shared" si="75"/>
        <v>16272920094200.813</v>
      </c>
    </row>
    <row r="2394" spans="1:10" x14ac:dyDescent="0.25">
      <c r="A2394">
        <f t="shared" si="76"/>
        <v>2392</v>
      </c>
      <c r="B2394" s="22">
        <v>0</v>
      </c>
      <c r="J2394" s="6">
        <f t="shared" si="75"/>
        <v>16272920094200.813</v>
      </c>
    </row>
    <row r="2395" spans="1:10" x14ac:dyDescent="0.25">
      <c r="A2395">
        <f t="shared" si="76"/>
        <v>2393</v>
      </c>
      <c r="B2395" s="22">
        <v>8943680</v>
      </c>
      <c r="J2395" s="6">
        <f t="shared" si="75"/>
        <v>24105244819313.906</v>
      </c>
    </row>
    <row r="2396" spans="1:10" x14ac:dyDescent="0.25">
      <c r="A2396">
        <f t="shared" si="76"/>
        <v>2394</v>
      </c>
      <c r="B2396" s="22">
        <v>0</v>
      </c>
      <c r="J2396" s="6">
        <f t="shared" si="75"/>
        <v>16272920094200.813</v>
      </c>
    </row>
    <row r="2397" spans="1:10" x14ac:dyDescent="0.25">
      <c r="A2397">
        <f t="shared" si="76"/>
        <v>2395</v>
      </c>
      <c r="B2397" s="22">
        <v>3250000</v>
      </c>
      <c r="J2397" s="6">
        <f t="shared" si="75"/>
        <v>614610152858.7196</v>
      </c>
    </row>
    <row r="2398" spans="1:10" x14ac:dyDescent="0.25">
      <c r="A2398">
        <f t="shared" si="76"/>
        <v>2396</v>
      </c>
      <c r="B2398" s="22">
        <v>8943680</v>
      </c>
      <c r="J2398" s="6">
        <f t="shared" si="75"/>
        <v>24105244819313.906</v>
      </c>
    </row>
    <row r="2399" spans="1:10" x14ac:dyDescent="0.25">
      <c r="A2399">
        <f t="shared" si="76"/>
        <v>2397</v>
      </c>
      <c r="B2399" s="22">
        <v>8943680</v>
      </c>
      <c r="J2399" s="6">
        <f t="shared" si="75"/>
        <v>24105244819313.906</v>
      </c>
    </row>
    <row r="2400" spans="1:10" x14ac:dyDescent="0.25">
      <c r="A2400">
        <f t="shared" si="76"/>
        <v>2398</v>
      </c>
      <c r="B2400" s="22">
        <v>0</v>
      </c>
      <c r="J2400" s="6">
        <f t="shared" si="75"/>
        <v>16272920094200.813</v>
      </c>
    </row>
    <row r="2401" spans="1:10" x14ac:dyDescent="0.25">
      <c r="A2401">
        <f t="shared" si="76"/>
        <v>2399</v>
      </c>
      <c r="B2401" s="22">
        <v>8143430</v>
      </c>
      <c r="J2401" s="6">
        <f t="shared" si="75"/>
        <v>16887655243524.369</v>
      </c>
    </row>
    <row r="2402" spans="1:10" x14ac:dyDescent="0.25">
      <c r="A2402">
        <f t="shared" si="76"/>
        <v>2400</v>
      </c>
      <c r="B2402" s="22">
        <v>9537899.9999999702</v>
      </c>
      <c r="J2402" s="6">
        <f t="shared" si="75"/>
        <v>30293237076653.793</v>
      </c>
    </row>
    <row r="2403" spans="1:10" x14ac:dyDescent="0.25">
      <c r="A2403">
        <f t="shared" si="76"/>
        <v>2401</v>
      </c>
      <c r="B2403" s="22">
        <v>8943680</v>
      </c>
      <c r="J2403" s="6">
        <f t="shared" si="75"/>
        <v>24105244819313.906</v>
      </c>
    </row>
    <row r="2404" spans="1:10" x14ac:dyDescent="0.25">
      <c r="A2404">
        <f t="shared" si="76"/>
        <v>2402</v>
      </c>
      <c r="B2404" s="22">
        <v>3250000</v>
      </c>
      <c r="J2404" s="6">
        <f t="shared" si="75"/>
        <v>614610152858.7196</v>
      </c>
    </row>
    <row r="2405" spans="1:10" x14ac:dyDescent="0.25">
      <c r="A2405">
        <f t="shared" si="76"/>
        <v>2403</v>
      </c>
      <c r="B2405" s="22">
        <v>0</v>
      </c>
      <c r="J2405" s="6">
        <f t="shared" si="75"/>
        <v>16272920094200.813</v>
      </c>
    </row>
    <row r="2406" spans="1:10" x14ac:dyDescent="0.25">
      <c r="A2406">
        <f t="shared" si="76"/>
        <v>2404</v>
      </c>
      <c r="B2406" s="22">
        <v>0</v>
      </c>
      <c r="J2406" s="6">
        <f t="shared" si="75"/>
        <v>16272920094200.813</v>
      </c>
    </row>
    <row r="2407" spans="1:10" x14ac:dyDescent="0.25">
      <c r="A2407">
        <f t="shared" si="76"/>
        <v>2405</v>
      </c>
      <c r="B2407" s="22">
        <v>0</v>
      </c>
      <c r="J2407" s="6">
        <f t="shared" si="75"/>
        <v>16272920094200.813</v>
      </c>
    </row>
    <row r="2408" spans="1:10" x14ac:dyDescent="0.25">
      <c r="A2408">
        <f t="shared" si="76"/>
        <v>2406</v>
      </c>
      <c r="B2408" s="22">
        <v>0</v>
      </c>
      <c r="J2408" s="6">
        <f t="shared" si="75"/>
        <v>16272920094200.813</v>
      </c>
    </row>
    <row r="2409" spans="1:10" x14ac:dyDescent="0.25">
      <c r="A2409">
        <f t="shared" si="76"/>
        <v>2407</v>
      </c>
      <c r="B2409" s="22">
        <v>8143430</v>
      </c>
      <c r="J2409" s="6">
        <f t="shared" si="75"/>
        <v>16887655243524.369</v>
      </c>
    </row>
    <row r="2410" spans="1:10" x14ac:dyDescent="0.25">
      <c r="A2410">
        <f t="shared" si="76"/>
        <v>2408</v>
      </c>
      <c r="B2410" s="22">
        <v>8943680</v>
      </c>
      <c r="J2410" s="6">
        <f t="shared" si="75"/>
        <v>24105244819313.906</v>
      </c>
    </row>
    <row r="2411" spans="1:10" x14ac:dyDescent="0.25">
      <c r="A2411">
        <f t="shared" si="76"/>
        <v>2409</v>
      </c>
      <c r="B2411" s="22">
        <v>0</v>
      </c>
      <c r="J2411" s="6">
        <f t="shared" si="75"/>
        <v>16272920094200.813</v>
      </c>
    </row>
    <row r="2412" spans="1:10" x14ac:dyDescent="0.25">
      <c r="A2412">
        <f t="shared" si="76"/>
        <v>2410</v>
      </c>
      <c r="B2412" s="22">
        <v>8943680</v>
      </c>
      <c r="J2412" s="6">
        <f t="shared" si="75"/>
        <v>24105244819313.906</v>
      </c>
    </row>
    <row r="2413" spans="1:10" x14ac:dyDescent="0.25">
      <c r="A2413">
        <f t="shared" si="76"/>
        <v>2411</v>
      </c>
      <c r="B2413" s="22">
        <v>54335043.934246585</v>
      </c>
      <c r="J2413" s="6">
        <f t="shared" si="75"/>
        <v>2530197962460137.5</v>
      </c>
    </row>
    <row r="2414" spans="1:10" x14ac:dyDescent="0.25">
      <c r="A2414">
        <f t="shared" si="76"/>
        <v>2412</v>
      </c>
      <c r="B2414" s="22">
        <v>0</v>
      </c>
      <c r="J2414" s="6">
        <f t="shared" si="75"/>
        <v>16272920094200.813</v>
      </c>
    </row>
    <row r="2415" spans="1:10" x14ac:dyDescent="0.25">
      <c r="A2415">
        <f t="shared" si="76"/>
        <v>2413</v>
      </c>
      <c r="B2415" s="22">
        <v>8943680</v>
      </c>
      <c r="J2415" s="6">
        <f t="shared" si="75"/>
        <v>24105244819313.906</v>
      </c>
    </row>
    <row r="2416" spans="1:10" x14ac:dyDescent="0.25">
      <c r="A2416">
        <f t="shared" si="76"/>
        <v>2414</v>
      </c>
      <c r="B2416" s="22">
        <v>3250000</v>
      </c>
      <c r="J2416" s="6">
        <f t="shared" si="75"/>
        <v>614610152858.7196</v>
      </c>
    </row>
    <row r="2417" spans="1:10" x14ac:dyDescent="0.25">
      <c r="A2417">
        <f t="shared" si="76"/>
        <v>2415</v>
      </c>
      <c r="B2417" s="22">
        <v>285171.25</v>
      </c>
      <c r="J2417" s="6">
        <f t="shared" si="75"/>
        <v>14053497767724.313</v>
      </c>
    </row>
    <row r="2418" spans="1:10" x14ac:dyDescent="0.25">
      <c r="A2418">
        <f t="shared" si="76"/>
        <v>2416</v>
      </c>
      <c r="B2418" s="22">
        <v>0</v>
      </c>
      <c r="J2418" s="6">
        <f t="shared" si="75"/>
        <v>16272920094200.813</v>
      </c>
    </row>
    <row r="2419" spans="1:10" x14ac:dyDescent="0.25">
      <c r="A2419">
        <f t="shared" si="76"/>
        <v>2417</v>
      </c>
      <c r="B2419" s="22">
        <v>0</v>
      </c>
      <c r="J2419" s="6">
        <f t="shared" si="75"/>
        <v>16272920094200.813</v>
      </c>
    </row>
    <row r="2420" spans="1:10" x14ac:dyDescent="0.25">
      <c r="A2420">
        <f t="shared" si="76"/>
        <v>2418</v>
      </c>
      <c r="B2420" s="22">
        <v>8943680</v>
      </c>
      <c r="J2420" s="6">
        <f t="shared" si="75"/>
        <v>24105244819313.906</v>
      </c>
    </row>
    <row r="2421" spans="1:10" x14ac:dyDescent="0.25">
      <c r="A2421">
        <f t="shared" si="76"/>
        <v>2419</v>
      </c>
      <c r="B2421" s="22">
        <v>0</v>
      </c>
      <c r="J2421" s="6">
        <f t="shared" si="75"/>
        <v>16272920094200.813</v>
      </c>
    </row>
    <row r="2422" spans="1:10" x14ac:dyDescent="0.25">
      <c r="A2422">
        <f t="shared" si="76"/>
        <v>2420</v>
      </c>
      <c r="B2422" s="22">
        <v>8943680</v>
      </c>
      <c r="J2422" s="6">
        <f t="shared" si="75"/>
        <v>24105244819313.906</v>
      </c>
    </row>
    <row r="2423" spans="1:10" x14ac:dyDescent="0.25">
      <c r="A2423">
        <f t="shared" si="76"/>
        <v>2421</v>
      </c>
      <c r="B2423" s="22">
        <v>0</v>
      </c>
      <c r="J2423" s="6">
        <f t="shared" si="75"/>
        <v>16272920094200.813</v>
      </c>
    </row>
    <row r="2424" spans="1:10" x14ac:dyDescent="0.25">
      <c r="A2424">
        <f t="shared" si="76"/>
        <v>2422</v>
      </c>
      <c r="B2424" s="22">
        <v>0</v>
      </c>
      <c r="J2424" s="6">
        <f t="shared" si="75"/>
        <v>16272920094200.813</v>
      </c>
    </row>
    <row r="2425" spans="1:10" x14ac:dyDescent="0.25">
      <c r="A2425">
        <f t="shared" si="76"/>
        <v>2423</v>
      </c>
      <c r="B2425" s="22">
        <v>8143430</v>
      </c>
      <c r="J2425" s="6">
        <f t="shared" si="75"/>
        <v>16887655243524.369</v>
      </c>
    </row>
    <row r="2426" spans="1:10" x14ac:dyDescent="0.25">
      <c r="A2426">
        <f t="shared" si="76"/>
        <v>2424</v>
      </c>
      <c r="B2426" s="22">
        <v>0</v>
      </c>
      <c r="J2426" s="6">
        <f t="shared" si="75"/>
        <v>16272920094200.813</v>
      </c>
    </row>
    <row r="2427" spans="1:10" x14ac:dyDescent="0.25">
      <c r="A2427">
        <f t="shared" si="76"/>
        <v>2425</v>
      </c>
      <c r="B2427" s="22">
        <v>0</v>
      </c>
      <c r="J2427" s="6">
        <f t="shared" si="75"/>
        <v>16272920094200.813</v>
      </c>
    </row>
    <row r="2428" spans="1:10" x14ac:dyDescent="0.25">
      <c r="A2428">
        <f t="shared" si="76"/>
        <v>2426</v>
      </c>
      <c r="B2428" s="22">
        <v>0</v>
      </c>
      <c r="J2428" s="6">
        <f t="shared" si="75"/>
        <v>16272920094200.813</v>
      </c>
    </row>
    <row r="2429" spans="1:10" x14ac:dyDescent="0.25">
      <c r="A2429">
        <f t="shared" si="76"/>
        <v>2427</v>
      </c>
      <c r="B2429" s="22">
        <v>0</v>
      </c>
      <c r="J2429" s="6">
        <f t="shared" si="75"/>
        <v>16272920094200.813</v>
      </c>
    </row>
    <row r="2430" spans="1:10" x14ac:dyDescent="0.25">
      <c r="A2430">
        <f t="shared" si="76"/>
        <v>2428</v>
      </c>
      <c r="B2430" s="22">
        <v>0</v>
      </c>
      <c r="J2430" s="6">
        <f t="shared" si="75"/>
        <v>16272920094200.813</v>
      </c>
    </row>
    <row r="2431" spans="1:10" x14ac:dyDescent="0.25">
      <c r="A2431">
        <f t="shared" si="76"/>
        <v>2429</v>
      </c>
      <c r="B2431" s="22">
        <v>0</v>
      </c>
      <c r="J2431" s="6">
        <f t="shared" si="75"/>
        <v>16272920094200.813</v>
      </c>
    </row>
    <row r="2432" spans="1:10" x14ac:dyDescent="0.25">
      <c r="A2432">
        <f t="shared" si="76"/>
        <v>2430</v>
      </c>
      <c r="B2432" s="22">
        <v>0</v>
      </c>
      <c r="J2432" s="6">
        <f t="shared" si="75"/>
        <v>16272920094200.813</v>
      </c>
    </row>
    <row r="2433" spans="1:10" x14ac:dyDescent="0.25">
      <c r="A2433">
        <f t="shared" si="76"/>
        <v>2431</v>
      </c>
      <c r="B2433" s="22">
        <v>8143430</v>
      </c>
      <c r="J2433" s="6">
        <f t="shared" si="75"/>
        <v>16887655243524.369</v>
      </c>
    </row>
    <row r="2434" spans="1:10" x14ac:dyDescent="0.25">
      <c r="A2434">
        <f t="shared" si="76"/>
        <v>2432</v>
      </c>
      <c r="B2434" s="22">
        <v>3250000</v>
      </c>
      <c r="J2434" s="6">
        <f t="shared" si="75"/>
        <v>614610152858.7196</v>
      </c>
    </row>
    <row r="2435" spans="1:10" x14ac:dyDescent="0.25">
      <c r="A2435">
        <f t="shared" si="76"/>
        <v>2433</v>
      </c>
      <c r="B2435" s="22">
        <v>8943680</v>
      </c>
      <c r="J2435" s="6">
        <f t="shared" ref="J2435:J2498" si="77">(B2435-$I$6)^2</f>
        <v>24105244819313.906</v>
      </c>
    </row>
    <row r="2436" spans="1:10" x14ac:dyDescent="0.25">
      <c r="A2436">
        <f t="shared" ref="A2436:A2499" si="78">A2435+1</f>
        <v>2434</v>
      </c>
      <c r="B2436" s="22">
        <v>17087110</v>
      </c>
      <c r="J2436" s="6">
        <f t="shared" si="77"/>
        <v>170384444013437.47</v>
      </c>
    </row>
    <row r="2437" spans="1:10" x14ac:dyDescent="0.25">
      <c r="A2437">
        <f t="shared" si="78"/>
        <v>2435</v>
      </c>
      <c r="B2437" s="22">
        <v>0</v>
      </c>
      <c r="J2437" s="6">
        <f t="shared" si="77"/>
        <v>16272920094200.813</v>
      </c>
    </row>
    <row r="2438" spans="1:10" x14ac:dyDescent="0.25">
      <c r="A2438">
        <f t="shared" si="78"/>
        <v>2436</v>
      </c>
      <c r="B2438" s="22">
        <v>0</v>
      </c>
      <c r="J2438" s="6">
        <f t="shared" si="77"/>
        <v>16272920094200.813</v>
      </c>
    </row>
    <row r="2439" spans="1:10" x14ac:dyDescent="0.25">
      <c r="A2439">
        <f t="shared" si="78"/>
        <v>2437</v>
      </c>
      <c r="B2439" s="22">
        <v>0</v>
      </c>
      <c r="J2439" s="6">
        <f t="shared" si="77"/>
        <v>16272920094200.813</v>
      </c>
    </row>
    <row r="2440" spans="1:10" x14ac:dyDescent="0.25">
      <c r="A2440">
        <f t="shared" si="78"/>
        <v>2438</v>
      </c>
      <c r="B2440" s="22">
        <v>0</v>
      </c>
      <c r="J2440" s="6">
        <f t="shared" si="77"/>
        <v>16272920094200.813</v>
      </c>
    </row>
    <row r="2441" spans="1:10" x14ac:dyDescent="0.25">
      <c r="A2441">
        <f t="shared" si="78"/>
        <v>2439</v>
      </c>
      <c r="B2441" s="22">
        <v>8943680</v>
      </c>
      <c r="J2441" s="6">
        <f t="shared" si="77"/>
        <v>24105244819313.906</v>
      </c>
    </row>
    <row r="2442" spans="1:10" x14ac:dyDescent="0.25">
      <c r="A2442">
        <f t="shared" si="78"/>
        <v>2440</v>
      </c>
      <c r="B2442" s="22">
        <v>0</v>
      </c>
      <c r="J2442" s="6">
        <f t="shared" si="77"/>
        <v>16272920094200.813</v>
      </c>
    </row>
    <row r="2443" spans="1:10" x14ac:dyDescent="0.25">
      <c r="A2443">
        <f t="shared" si="78"/>
        <v>2441</v>
      </c>
      <c r="B2443" s="22">
        <v>0</v>
      </c>
      <c r="J2443" s="6">
        <f t="shared" si="77"/>
        <v>16272920094200.813</v>
      </c>
    </row>
    <row r="2444" spans="1:10" x14ac:dyDescent="0.25">
      <c r="A2444">
        <f t="shared" si="78"/>
        <v>2442</v>
      </c>
      <c r="B2444" s="22">
        <v>0</v>
      </c>
      <c r="J2444" s="6">
        <f t="shared" si="77"/>
        <v>16272920094200.813</v>
      </c>
    </row>
    <row r="2445" spans="1:10" x14ac:dyDescent="0.25">
      <c r="A2445">
        <f t="shared" si="78"/>
        <v>2443</v>
      </c>
      <c r="B2445" s="22">
        <v>0</v>
      </c>
      <c r="J2445" s="6">
        <f t="shared" si="77"/>
        <v>16272920094200.813</v>
      </c>
    </row>
    <row r="2446" spans="1:10" x14ac:dyDescent="0.25">
      <c r="A2446">
        <f t="shared" si="78"/>
        <v>2444</v>
      </c>
      <c r="B2446" s="22">
        <v>8943680</v>
      </c>
      <c r="J2446" s="6">
        <f t="shared" si="77"/>
        <v>24105244819313.906</v>
      </c>
    </row>
    <row r="2447" spans="1:10" x14ac:dyDescent="0.25">
      <c r="A2447">
        <f t="shared" si="78"/>
        <v>2445</v>
      </c>
      <c r="B2447" s="22">
        <v>0</v>
      </c>
      <c r="J2447" s="6">
        <f t="shared" si="77"/>
        <v>16272920094200.813</v>
      </c>
    </row>
    <row r="2448" spans="1:10" x14ac:dyDescent="0.25">
      <c r="A2448">
        <f t="shared" si="78"/>
        <v>2446</v>
      </c>
      <c r="B2448" s="22">
        <v>17087110</v>
      </c>
      <c r="J2448" s="6">
        <f t="shared" si="77"/>
        <v>170384444013437.47</v>
      </c>
    </row>
    <row r="2449" spans="1:10" x14ac:dyDescent="0.25">
      <c r="A2449">
        <f t="shared" si="78"/>
        <v>2447</v>
      </c>
      <c r="B2449" s="22">
        <v>8943680</v>
      </c>
      <c r="J2449" s="6">
        <f t="shared" si="77"/>
        <v>24105244819313.906</v>
      </c>
    </row>
    <row r="2450" spans="1:10" x14ac:dyDescent="0.25">
      <c r="A2450">
        <f t="shared" si="78"/>
        <v>2448</v>
      </c>
      <c r="B2450" s="22">
        <v>10152410.821917808</v>
      </c>
      <c r="J2450" s="6">
        <f t="shared" si="77"/>
        <v>37435308788754.164</v>
      </c>
    </row>
    <row r="2451" spans="1:10" x14ac:dyDescent="0.25">
      <c r="A2451">
        <f t="shared" si="78"/>
        <v>2449</v>
      </c>
      <c r="B2451" s="22">
        <v>0</v>
      </c>
      <c r="J2451" s="6">
        <f t="shared" si="77"/>
        <v>16272920094200.813</v>
      </c>
    </row>
    <row r="2452" spans="1:10" x14ac:dyDescent="0.25">
      <c r="A2452">
        <f t="shared" si="78"/>
        <v>2450</v>
      </c>
      <c r="B2452" s="22">
        <v>0</v>
      </c>
      <c r="J2452" s="6">
        <f t="shared" si="77"/>
        <v>16272920094200.813</v>
      </c>
    </row>
    <row r="2453" spans="1:10" x14ac:dyDescent="0.25">
      <c r="A2453">
        <f t="shared" si="78"/>
        <v>2451</v>
      </c>
      <c r="B2453" s="22">
        <v>8143430</v>
      </c>
      <c r="J2453" s="6">
        <f t="shared" si="77"/>
        <v>16887655243524.369</v>
      </c>
    </row>
    <row r="2454" spans="1:10" x14ac:dyDescent="0.25">
      <c r="A2454">
        <f t="shared" si="78"/>
        <v>2452</v>
      </c>
      <c r="B2454" s="22">
        <v>0</v>
      </c>
      <c r="J2454" s="6">
        <f t="shared" si="77"/>
        <v>16272920094200.813</v>
      </c>
    </row>
    <row r="2455" spans="1:10" x14ac:dyDescent="0.25">
      <c r="A2455">
        <f t="shared" si="78"/>
        <v>2453</v>
      </c>
      <c r="B2455" s="22">
        <v>0</v>
      </c>
      <c r="J2455" s="6">
        <f t="shared" si="77"/>
        <v>16272920094200.813</v>
      </c>
    </row>
    <row r="2456" spans="1:10" x14ac:dyDescent="0.25">
      <c r="A2456">
        <f t="shared" si="78"/>
        <v>2454</v>
      </c>
      <c r="B2456" s="22">
        <v>3250000</v>
      </c>
      <c r="J2456" s="6">
        <f t="shared" si="77"/>
        <v>614610152858.7196</v>
      </c>
    </row>
    <row r="2457" spans="1:10" x14ac:dyDescent="0.25">
      <c r="A2457">
        <f t="shared" si="78"/>
        <v>2455</v>
      </c>
      <c r="B2457" s="22">
        <v>8943680</v>
      </c>
      <c r="J2457" s="6">
        <f t="shared" si="77"/>
        <v>24105244819313.906</v>
      </c>
    </row>
    <row r="2458" spans="1:10" x14ac:dyDescent="0.25">
      <c r="A2458">
        <f t="shared" si="78"/>
        <v>2456</v>
      </c>
      <c r="B2458" s="22">
        <v>5258980.8219178077</v>
      </c>
      <c r="J2458" s="6">
        <f t="shared" si="77"/>
        <v>1500649651294.001</v>
      </c>
    </row>
    <row r="2459" spans="1:10" x14ac:dyDescent="0.25">
      <c r="A2459">
        <f t="shared" si="78"/>
        <v>2457</v>
      </c>
      <c r="B2459" s="22">
        <v>0</v>
      </c>
      <c r="J2459" s="6">
        <f t="shared" si="77"/>
        <v>16272920094200.813</v>
      </c>
    </row>
    <row r="2460" spans="1:10" x14ac:dyDescent="0.25">
      <c r="A2460">
        <f t="shared" si="78"/>
        <v>2458</v>
      </c>
      <c r="B2460" s="22">
        <v>0</v>
      </c>
      <c r="J2460" s="6">
        <f t="shared" si="77"/>
        <v>16272920094200.813</v>
      </c>
    </row>
    <row r="2461" spans="1:10" x14ac:dyDescent="0.25">
      <c r="A2461">
        <f t="shared" si="78"/>
        <v>2459</v>
      </c>
      <c r="B2461" s="22">
        <v>0</v>
      </c>
      <c r="J2461" s="6">
        <f t="shared" si="77"/>
        <v>16272920094200.813</v>
      </c>
    </row>
    <row r="2462" spans="1:10" x14ac:dyDescent="0.25">
      <c r="A2462">
        <f t="shared" si="78"/>
        <v>2460</v>
      </c>
      <c r="B2462" s="22">
        <v>17087110</v>
      </c>
      <c r="J2462" s="6">
        <f t="shared" si="77"/>
        <v>170384444013437.47</v>
      </c>
    </row>
    <row r="2463" spans="1:10" x14ac:dyDescent="0.25">
      <c r="A2463">
        <f t="shared" si="78"/>
        <v>2461</v>
      </c>
      <c r="B2463" s="22">
        <v>0</v>
      </c>
      <c r="J2463" s="6">
        <f t="shared" si="77"/>
        <v>16272920094200.813</v>
      </c>
    </row>
    <row r="2464" spans="1:10" x14ac:dyDescent="0.25">
      <c r="A2464">
        <f t="shared" si="78"/>
        <v>2462</v>
      </c>
      <c r="B2464" s="22">
        <v>0</v>
      </c>
      <c r="J2464" s="6">
        <f t="shared" si="77"/>
        <v>16272920094200.813</v>
      </c>
    </row>
    <row r="2465" spans="1:10" x14ac:dyDescent="0.25">
      <c r="A2465">
        <f t="shared" si="78"/>
        <v>2463</v>
      </c>
      <c r="B2465" s="22">
        <v>0</v>
      </c>
      <c r="J2465" s="6">
        <f t="shared" si="77"/>
        <v>16272920094200.813</v>
      </c>
    </row>
    <row r="2466" spans="1:10" x14ac:dyDescent="0.25">
      <c r="A2466">
        <f t="shared" si="78"/>
        <v>2464</v>
      </c>
      <c r="B2466" s="22">
        <v>8143430</v>
      </c>
      <c r="J2466" s="6">
        <f t="shared" si="77"/>
        <v>16887655243524.369</v>
      </c>
    </row>
    <row r="2467" spans="1:10" x14ac:dyDescent="0.25">
      <c r="A2467">
        <f t="shared" si="78"/>
        <v>2465</v>
      </c>
      <c r="B2467" s="22">
        <v>0</v>
      </c>
      <c r="J2467" s="6">
        <f t="shared" si="77"/>
        <v>16272920094200.813</v>
      </c>
    </row>
    <row r="2468" spans="1:10" x14ac:dyDescent="0.25">
      <c r="A2468">
        <f t="shared" si="78"/>
        <v>2466</v>
      </c>
      <c r="B2468" s="22">
        <v>0</v>
      </c>
      <c r="J2468" s="6">
        <f t="shared" si="77"/>
        <v>16272920094200.813</v>
      </c>
    </row>
    <row r="2469" spans="1:10" x14ac:dyDescent="0.25">
      <c r="A2469">
        <f t="shared" si="78"/>
        <v>2467</v>
      </c>
      <c r="B2469" s="22">
        <v>8143430</v>
      </c>
      <c r="J2469" s="6">
        <f t="shared" si="77"/>
        <v>16887655243524.369</v>
      </c>
    </row>
    <row r="2470" spans="1:10" x14ac:dyDescent="0.25">
      <c r="A2470">
        <f t="shared" si="78"/>
        <v>2468</v>
      </c>
      <c r="B2470" s="22">
        <v>8143430</v>
      </c>
      <c r="J2470" s="6">
        <f t="shared" si="77"/>
        <v>16887655243524.369</v>
      </c>
    </row>
    <row r="2471" spans="1:10" x14ac:dyDescent="0.25">
      <c r="A2471">
        <f t="shared" si="78"/>
        <v>2469</v>
      </c>
      <c r="B2471" s="22">
        <v>0</v>
      </c>
      <c r="J2471" s="6">
        <f t="shared" si="77"/>
        <v>16272920094200.813</v>
      </c>
    </row>
    <row r="2472" spans="1:10" x14ac:dyDescent="0.25">
      <c r="A2472">
        <f t="shared" si="78"/>
        <v>2470</v>
      </c>
      <c r="B2472" s="22">
        <v>3250000</v>
      </c>
      <c r="J2472" s="6">
        <f t="shared" si="77"/>
        <v>614610152858.7196</v>
      </c>
    </row>
    <row r="2473" spans="1:10" x14ac:dyDescent="0.25">
      <c r="A2473">
        <f t="shared" si="78"/>
        <v>2471</v>
      </c>
      <c r="B2473" s="22">
        <v>8143430</v>
      </c>
      <c r="J2473" s="6">
        <f t="shared" si="77"/>
        <v>16887655243524.369</v>
      </c>
    </row>
    <row r="2474" spans="1:10" x14ac:dyDescent="0.25">
      <c r="A2474">
        <f t="shared" si="78"/>
        <v>2472</v>
      </c>
      <c r="B2474" s="22">
        <v>8943680</v>
      </c>
      <c r="J2474" s="6">
        <f t="shared" si="77"/>
        <v>24105244819313.906</v>
      </c>
    </row>
    <row r="2475" spans="1:10" x14ac:dyDescent="0.25">
      <c r="A2475">
        <f t="shared" si="78"/>
        <v>2473</v>
      </c>
      <c r="B2475" s="22">
        <v>8943680</v>
      </c>
      <c r="J2475" s="6">
        <f t="shared" si="77"/>
        <v>24105244819313.906</v>
      </c>
    </row>
    <row r="2476" spans="1:10" x14ac:dyDescent="0.25">
      <c r="A2476">
        <f t="shared" si="78"/>
        <v>2474</v>
      </c>
      <c r="B2476" s="22">
        <v>8943680</v>
      </c>
      <c r="J2476" s="6">
        <f t="shared" si="77"/>
        <v>24105244819313.906</v>
      </c>
    </row>
    <row r="2477" spans="1:10" x14ac:dyDescent="0.25">
      <c r="A2477">
        <f t="shared" si="78"/>
        <v>2475</v>
      </c>
      <c r="B2477" s="22">
        <v>8143430</v>
      </c>
      <c r="J2477" s="6">
        <f t="shared" si="77"/>
        <v>16887655243524.369</v>
      </c>
    </row>
    <row r="2478" spans="1:10" x14ac:dyDescent="0.25">
      <c r="A2478">
        <f t="shared" si="78"/>
        <v>2476</v>
      </c>
      <c r="B2478" s="22">
        <v>3250000</v>
      </c>
      <c r="J2478" s="6">
        <f t="shared" si="77"/>
        <v>614610152858.7196</v>
      </c>
    </row>
    <row r="2479" spans="1:10" x14ac:dyDescent="0.25">
      <c r="A2479">
        <f t="shared" si="78"/>
        <v>2477</v>
      </c>
      <c r="B2479" s="22">
        <v>0</v>
      </c>
      <c r="J2479" s="6">
        <f t="shared" si="77"/>
        <v>16272920094200.813</v>
      </c>
    </row>
    <row r="2480" spans="1:10" x14ac:dyDescent="0.25">
      <c r="A2480">
        <f t="shared" si="78"/>
        <v>2478</v>
      </c>
      <c r="B2480" s="22">
        <v>0</v>
      </c>
      <c r="J2480" s="6">
        <f t="shared" si="77"/>
        <v>16272920094200.813</v>
      </c>
    </row>
    <row r="2481" spans="1:10" x14ac:dyDescent="0.25">
      <c r="A2481">
        <f t="shared" si="78"/>
        <v>2479</v>
      </c>
      <c r="B2481" s="22">
        <v>0</v>
      </c>
      <c r="J2481" s="6">
        <f t="shared" si="77"/>
        <v>16272920094200.813</v>
      </c>
    </row>
    <row r="2482" spans="1:10" x14ac:dyDescent="0.25">
      <c r="A2482">
        <f t="shared" si="78"/>
        <v>2480</v>
      </c>
      <c r="B2482" s="22">
        <v>0</v>
      </c>
      <c r="J2482" s="6">
        <f t="shared" si="77"/>
        <v>16272920094200.813</v>
      </c>
    </row>
    <row r="2483" spans="1:10" x14ac:dyDescent="0.25">
      <c r="A2483">
        <f t="shared" si="78"/>
        <v>2481</v>
      </c>
      <c r="B2483" s="22">
        <v>0</v>
      </c>
      <c r="J2483" s="6">
        <f t="shared" si="77"/>
        <v>16272920094200.813</v>
      </c>
    </row>
    <row r="2484" spans="1:10" x14ac:dyDescent="0.25">
      <c r="A2484">
        <f t="shared" si="78"/>
        <v>2482</v>
      </c>
      <c r="B2484" s="22">
        <v>0</v>
      </c>
      <c r="J2484" s="6">
        <f t="shared" si="77"/>
        <v>16272920094200.813</v>
      </c>
    </row>
    <row r="2485" spans="1:10" x14ac:dyDescent="0.25">
      <c r="A2485">
        <f t="shared" si="78"/>
        <v>2483</v>
      </c>
      <c r="B2485" s="22">
        <v>8143430</v>
      </c>
      <c r="J2485" s="6">
        <f t="shared" si="77"/>
        <v>16887655243524.369</v>
      </c>
    </row>
    <row r="2486" spans="1:10" x14ac:dyDescent="0.25">
      <c r="A2486">
        <f t="shared" si="78"/>
        <v>2484</v>
      </c>
      <c r="B2486" s="22">
        <v>0</v>
      </c>
      <c r="J2486" s="6">
        <f t="shared" si="77"/>
        <v>16272920094200.813</v>
      </c>
    </row>
    <row r="2487" spans="1:10" x14ac:dyDescent="0.25">
      <c r="A2487">
        <f t="shared" si="78"/>
        <v>2485</v>
      </c>
      <c r="B2487" s="22">
        <v>0</v>
      </c>
      <c r="J2487" s="6">
        <f t="shared" si="77"/>
        <v>16272920094200.813</v>
      </c>
    </row>
    <row r="2488" spans="1:10" x14ac:dyDescent="0.25">
      <c r="A2488">
        <f t="shared" si="78"/>
        <v>2486</v>
      </c>
      <c r="B2488" s="22">
        <v>0</v>
      </c>
      <c r="J2488" s="6">
        <f t="shared" si="77"/>
        <v>16272920094200.813</v>
      </c>
    </row>
    <row r="2489" spans="1:10" x14ac:dyDescent="0.25">
      <c r="A2489">
        <f t="shared" si="78"/>
        <v>2487</v>
      </c>
      <c r="B2489" s="22">
        <v>0</v>
      </c>
      <c r="J2489" s="6">
        <f t="shared" si="77"/>
        <v>16272920094200.813</v>
      </c>
    </row>
    <row r="2490" spans="1:10" x14ac:dyDescent="0.25">
      <c r="A2490">
        <f t="shared" si="78"/>
        <v>2488</v>
      </c>
      <c r="B2490" s="22">
        <v>0</v>
      </c>
      <c r="J2490" s="6">
        <f t="shared" si="77"/>
        <v>16272920094200.813</v>
      </c>
    </row>
    <row r="2491" spans="1:10" x14ac:dyDescent="0.25">
      <c r="A2491">
        <f t="shared" si="78"/>
        <v>2489</v>
      </c>
      <c r="B2491" s="22">
        <v>0</v>
      </c>
      <c r="J2491" s="6">
        <f t="shared" si="77"/>
        <v>16272920094200.813</v>
      </c>
    </row>
    <row r="2492" spans="1:10" x14ac:dyDescent="0.25">
      <c r="A2492">
        <f t="shared" si="78"/>
        <v>2490</v>
      </c>
      <c r="B2492" s="22">
        <v>0</v>
      </c>
      <c r="J2492" s="6">
        <f t="shared" si="77"/>
        <v>16272920094200.813</v>
      </c>
    </row>
    <row r="2493" spans="1:10" x14ac:dyDescent="0.25">
      <c r="A2493">
        <f t="shared" si="78"/>
        <v>2491</v>
      </c>
      <c r="B2493" s="22">
        <v>0</v>
      </c>
      <c r="J2493" s="6">
        <f t="shared" si="77"/>
        <v>16272920094200.813</v>
      </c>
    </row>
    <row r="2494" spans="1:10" x14ac:dyDescent="0.25">
      <c r="A2494">
        <f t="shared" si="78"/>
        <v>2492</v>
      </c>
      <c r="B2494" s="22">
        <v>0</v>
      </c>
      <c r="J2494" s="6">
        <f t="shared" si="77"/>
        <v>16272920094200.813</v>
      </c>
    </row>
    <row r="2495" spans="1:10" x14ac:dyDescent="0.25">
      <c r="A2495">
        <f t="shared" si="78"/>
        <v>2493</v>
      </c>
      <c r="B2495" s="22">
        <v>0</v>
      </c>
      <c r="J2495" s="6">
        <f t="shared" si="77"/>
        <v>16272920094200.813</v>
      </c>
    </row>
    <row r="2496" spans="1:10" x14ac:dyDescent="0.25">
      <c r="A2496">
        <f t="shared" si="78"/>
        <v>2494</v>
      </c>
      <c r="B2496" s="22">
        <v>8943680</v>
      </c>
      <c r="J2496" s="6">
        <f t="shared" si="77"/>
        <v>24105244819313.906</v>
      </c>
    </row>
    <row r="2497" spans="1:10" x14ac:dyDescent="0.25">
      <c r="A2497">
        <f t="shared" si="78"/>
        <v>2495</v>
      </c>
      <c r="B2497" s="22">
        <v>0</v>
      </c>
      <c r="J2497" s="6">
        <f t="shared" si="77"/>
        <v>16272920094200.813</v>
      </c>
    </row>
    <row r="2498" spans="1:10" x14ac:dyDescent="0.25">
      <c r="A2498">
        <f t="shared" si="78"/>
        <v>2496</v>
      </c>
      <c r="B2498" s="22">
        <v>8143430</v>
      </c>
      <c r="J2498" s="6">
        <f t="shared" si="77"/>
        <v>16887655243524.369</v>
      </c>
    </row>
    <row r="2499" spans="1:10" x14ac:dyDescent="0.25">
      <c r="A2499">
        <f t="shared" si="78"/>
        <v>2497</v>
      </c>
      <c r="B2499" s="22">
        <v>17087110</v>
      </c>
      <c r="J2499" s="6">
        <f t="shared" ref="J2499:J2562" si="79">(B2499-$I$6)^2</f>
        <v>170384444013437.47</v>
      </c>
    </row>
    <row r="2500" spans="1:10" x14ac:dyDescent="0.25">
      <c r="A2500">
        <f t="shared" ref="A2500:A2563" si="80">A2499+1</f>
        <v>2498</v>
      </c>
      <c r="B2500" s="22">
        <v>0</v>
      </c>
      <c r="J2500" s="6">
        <f t="shared" si="79"/>
        <v>16272920094200.813</v>
      </c>
    </row>
    <row r="2501" spans="1:10" x14ac:dyDescent="0.25">
      <c r="A2501">
        <f t="shared" si="80"/>
        <v>2499</v>
      </c>
      <c r="B2501" s="22">
        <v>8943680</v>
      </c>
      <c r="J2501" s="6">
        <f t="shared" si="79"/>
        <v>24105244819313.906</v>
      </c>
    </row>
    <row r="2502" spans="1:10" x14ac:dyDescent="0.25">
      <c r="A2502">
        <f t="shared" si="80"/>
        <v>2500</v>
      </c>
      <c r="B2502" s="22">
        <v>0</v>
      </c>
      <c r="J2502" s="6">
        <f t="shared" si="79"/>
        <v>16272920094200.813</v>
      </c>
    </row>
    <row r="2503" spans="1:10" x14ac:dyDescent="0.25">
      <c r="A2503">
        <f t="shared" si="80"/>
        <v>2501</v>
      </c>
      <c r="B2503" s="22">
        <v>8943680</v>
      </c>
      <c r="J2503" s="6">
        <f t="shared" si="79"/>
        <v>24105244819313.906</v>
      </c>
    </row>
    <row r="2504" spans="1:10" x14ac:dyDescent="0.25">
      <c r="A2504">
        <f t="shared" si="80"/>
        <v>2502</v>
      </c>
      <c r="B2504" s="22">
        <v>0</v>
      </c>
      <c r="J2504" s="6">
        <f t="shared" si="79"/>
        <v>16272920094200.813</v>
      </c>
    </row>
    <row r="2505" spans="1:10" x14ac:dyDescent="0.25">
      <c r="A2505">
        <f t="shared" si="80"/>
        <v>2503</v>
      </c>
      <c r="B2505" s="22">
        <v>0</v>
      </c>
      <c r="J2505" s="6">
        <f t="shared" si="79"/>
        <v>16272920094200.813</v>
      </c>
    </row>
    <row r="2506" spans="1:10" x14ac:dyDescent="0.25">
      <c r="A2506">
        <f t="shared" si="80"/>
        <v>2504</v>
      </c>
      <c r="B2506" s="22">
        <v>0</v>
      </c>
      <c r="J2506" s="6">
        <f t="shared" si="79"/>
        <v>16272920094200.813</v>
      </c>
    </row>
    <row r="2507" spans="1:10" x14ac:dyDescent="0.25">
      <c r="A2507">
        <f t="shared" si="80"/>
        <v>2505</v>
      </c>
      <c r="B2507" s="22">
        <v>8143430</v>
      </c>
      <c r="J2507" s="6">
        <f t="shared" si="79"/>
        <v>16887655243524.369</v>
      </c>
    </row>
    <row r="2508" spans="1:10" x14ac:dyDescent="0.25">
      <c r="A2508">
        <f t="shared" si="80"/>
        <v>2506</v>
      </c>
      <c r="B2508" s="22">
        <v>0</v>
      </c>
      <c r="J2508" s="6">
        <f t="shared" si="79"/>
        <v>16272920094200.813</v>
      </c>
    </row>
    <row r="2509" spans="1:10" x14ac:dyDescent="0.25">
      <c r="A2509">
        <f t="shared" si="80"/>
        <v>2507</v>
      </c>
      <c r="B2509" s="22">
        <v>17087110</v>
      </c>
      <c r="J2509" s="6">
        <f t="shared" si="79"/>
        <v>170384444013437.47</v>
      </c>
    </row>
    <row r="2510" spans="1:10" x14ac:dyDescent="0.25">
      <c r="A2510">
        <f t="shared" si="80"/>
        <v>2508</v>
      </c>
      <c r="B2510" s="22">
        <v>8143430</v>
      </c>
      <c r="J2510" s="6">
        <f t="shared" si="79"/>
        <v>16887655243524.369</v>
      </c>
    </row>
    <row r="2511" spans="1:10" x14ac:dyDescent="0.25">
      <c r="A2511">
        <f t="shared" si="80"/>
        <v>2509</v>
      </c>
      <c r="B2511" s="22">
        <v>0</v>
      </c>
      <c r="J2511" s="6">
        <f t="shared" si="79"/>
        <v>16272920094200.813</v>
      </c>
    </row>
    <row r="2512" spans="1:10" x14ac:dyDescent="0.25">
      <c r="A2512">
        <f t="shared" si="80"/>
        <v>2510</v>
      </c>
      <c r="B2512" s="22">
        <v>23508335.399999999</v>
      </c>
      <c r="J2512" s="6">
        <f t="shared" si="79"/>
        <v>379250878123640.31</v>
      </c>
    </row>
    <row r="2513" spans="1:10" x14ac:dyDescent="0.25">
      <c r="A2513">
        <f t="shared" si="80"/>
        <v>2511</v>
      </c>
      <c r="B2513" s="22">
        <v>8943680</v>
      </c>
      <c r="J2513" s="6">
        <f t="shared" si="79"/>
        <v>24105244819313.906</v>
      </c>
    </row>
    <row r="2514" spans="1:10" x14ac:dyDescent="0.25">
      <c r="A2514">
        <f t="shared" si="80"/>
        <v>2512</v>
      </c>
      <c r="B2514" s="22">
        <v>11943680</v>
      </c>
      <c r="J2514" s="6">
        <f t="shared" si="79"/>
        <v>62563500258075.047</v>
      </c>
    </row>
    <row r="2515" spans="1:10" x14ac:dyDescent="0.25">
      <c r="A2515">
        <f t="shared" si="80"/>
        <v>2513</v>
      </c>
      <c r="B2515" s="22">
        <v>0</v>
      </c>
      <c r="J2515" s="6">
        <f t="shared" si="79"/>
        <v>16272920094200.813</v>
      </c>
    </row>
    <row r="2516" spans="1:10" x14ac:dyDescent="0.25">
      <c r="A2516">
        <f t="shared" si="80"/>
        <v>2514</v>
      </c>
      <c r="B2516" s="22">
        <v>0</v>
      </c>
      <c r="J2516" s="6">
        <f t="shared" si="79"/>
        <v>16272920094200.813</v>
      </c>
    </row>
    <row r="2517" spans="1:10" x14ac:dyDescent="0.25">
      <c r="A2517">
        <f t="shared" si="80"/>
        <v>2515</v>
      </c>
      <c r="B2517" s="22">
        <v>0</v>
      </c>
      <c r="J2517" s="6">
        <f t="shared" si="79"/>
        <v>16272920094200.813</v>
      </c>
    </row>
    <row r="2518" spans="1:10" x14ac:dyDescent="0.25">
      <c r="A2518">
        <f t="shared" si="80"/>
        <v>2516</v>
      </c>
      <c r="B2518" s="22">
        <v>0</v>
      </c>
      <c r="J2518" s="6">
        <f t="shared" si="79"/>
        <v>16272920094200.813</v>
      </c>
    </row>
    <row r="2519" spans="1:10" x14ac:dyDescent="0.25">
      <c r="A2519">
        <f t="shared" si="80"/>
        <v>2517</v>
      </c>
      <c r="B2519" s="22">
        <v>8143430</v>
      </c>
      <c r="J2519" s="6">
        <f t="shared" si="79"/>
        <v>16887655243524.369</v>
      </c>
    </row>
    <row r="2520" spans="1:10" x14ac:dyDescent="0.25">
      <c r="A2520">
        <f t="shared" si="80"/>
        <v>2518</v>
      </c>
      <c r="B2520" s="22">
        <v>0</v>
      </c>
      <c r="J2520" s="6">
        <f t="shared" si="79"/>
        <v>16272920094200.813</v>
      </c>
    </row>
    <row r="2521" spans="1:10" x14ac:dyDescent="0.25">
      <c r="A2521">
        <f t="shared" si="80"/>
        <v>2519</v>
      </c>
      <c r="B2521" s="22">
        <v>8943680</v>
      </c>
      <c r="J2521" s="6">
        <f t="shared" si="79"/>
        <v>24105244819313.906</v>
      </c>
    </row>
    <row r="2522" spans="1:10" x14ac:dyDescent="0.25">
      <c r="A2522">
        <f t="shared" si="80"/>
        <v>2520</v>
      </c>
      <c r="B2522" s="22">
        <v>0</v>
      </c>
      <c r="J2522" s="6">
        <f t="shared" si="79"/>
        <v>16272920094200.813</v>
      </c>
    </row>
    <row r="2523" spans="1:10" x14ac:dyDescent="0.25">
      <c r="A2523">
        <f t="shared" si="80"/>
        <v>2521</v>
      </c>
      <c r="B2523" s="22">
        <v>0</v>
      </c>
      <c r="J2523" s="6">
        <f t="shared" si="79"/>
        <v>16272920094200.813</v>
      </c>
    </row>
    <row r="2524" spans="1:10" x14ac:dyDescent="0.25">
      <c r="A2524">
        <f t="shared" si="80"/>
        <v>2522</v>
      </c>
      <c r="B2524" s="22">
        <v>0</v>
      </c>
      <c r="J2524" s="6">
        <f t="shared" si="79"/>
        <v>16272920094200.813</v>
      </c>
    </row>
    <row r="2525" spans="1:10" x14ac:dyDescent="0.25">
      <c r="A2525">
        <f t="shared" si="80"/>
        <v>2523</v>
      </c>
      <c r="B2525" s="22">
        <v>0</v>
      </c>
      <c r="J2525" s="6">
        <f t="shared" si="79"/>
        <v>16272920094200.813</v>
      </c>
    </row>
    <row r="2526" spans="1:10" x14ac:dyDescent="0.25">
      <c r="A2526">
        <f t="shared" si="80"/>
        <v>2524</v>
      </c>
      <c r="B2526" s="22">
        <v>20337110</v>
      </c>
      <c r="J2526" s="6">
        <f t="shared" si="79"/>
        <v>265792349072095.38</v>
      </c>
    </row>
    <row r="2527" spans="1:10" x14ac:dyDescent="0.25">
      <c r="A2527">
        <f t="shared" si="80"/>
        <v>2525</v>
      </c>
      <c r="B2527" s="22">
        <v>0</v>
      </c>
      <c r="J2527" s="6">
        <f t="shared" si="79"/>
        <v>16272920094200.813</v>
      </c>
    </row>
    <row r="2528" spans="1:10" x14ac:dyDescent="0.25">
      <c r="A2528">
        <f t="shared" si="80"/>
        <v>2526</v>
      </c>
      <c r="B2528" s="22">
        <v>8143430</v>
      </c>
      <c r="J2528" s="6">
        <f t="shared" si="79"/>
        <v>16887655243524.369</v>
      </c>
    </row>
    <row r="2529" spans="1:10" x14ac:dyDescent="0.25">
      <c r="A2529">
        <f t="shared" si="80"/>
        <v>2527</v>
      </c>
      <c r="B2529" s="22">
        <v>0</v>
      </c>
      <c r="J2529" s="6">
        <f t="shared" si="79"/>
        <v>16272920094200.813</v>
      </c>
    </row>
    <row r="2530" spans="1:10" x14ac:dyDescent="0.25">
      <c r="A2530">
        <f t="shared" si="80"/>
        <v>2528</v>
      </c>
      <c r="B2530" s="22">
        <v>8143430</v>
      </c>
      <c r="J2530" s="6">
        <f t="shared" si="79"/>
        <v>16887655243524.369</v>
      </c>
    </row>
    <row r="2531" spans="1:10" x14ac:dyDescent="0.25">
      <c r="A2531">
        <f t="shared" si="80"/>
        <v>2529</v>
      </c>
      <c r="B2531" s="22">
        <v>0</v>
      </c>
      <c r="J2531" s="6">
        <f t="shared" si="79"/>
        <v>16272920094200.813</v>
      </c>
    </row>
    <row r="2532" spans="1:10" x14ac:dyDescent="0.25">
      <c r="A2532">
        <f t="shared" si="80"/>
        <v>2530</v>
      </c>
      <c r="B2532" s="22">
        <v>0</v>
      </c>
      <c r="J2532" s="6">
        <f t="shared" si="79"/>
        <v>16272920094200.813</v>
      </c>
    </row>
    <row r="2533" spans="1:10" x14ac:dyDescent="0.25">
      <c r="A2533">
        <f t="shared" si="80"/>
        <v>2531</v>
      </c>
      <c r="B2533" s="22">
        <v>0</v>
      </c>
      <c r="J2533" s="6">
        <f t="shared" si="79"/>
        <v>16272920094200.813</v>
      </c>
    </row>
    <row r="2534" spans="1:10" x14ac:dyDescent="0.25">
      <c r="A2534">
        <f t="shared" si="80"/>
        <v>2532</v>
      </c>
      <c r="B2534" s="22">
        <v>8943680</v>
      </c>
      <c r="J2534" s="6">
        <f t="shared" si="79"/>
        <v>24105244819313.906</v>
      </c>
    </row>
    <row r="2535" spans="1:10" x14ac:dyDescent="0.25">
      <c r="A2535">
        <f t="shared" si="80"/>
        <v>2533</v>
      </c>
      <c r="B2535" s="22">
        <v>0</v>
      </c>
      <c r="J2535" s="6">
        <f t="shared" si="79"/>
        <v>16272920094200.813</v>
      </c>
    </row>
    <row r="2536" spans="1:10" x14ac:dyDescent="0.25">
      <c r="A2536">
        <f t="shared" si="80"/>
        <v>2534</v>
      </c>
      <c r="B2536" s="22">
        <v>3000000</v>
      </c>
      <c r="J2536" s="6">
        <f t="shared" si="79"/>
        <v>1069095532961.9576</v>
      </c>
    </row>
    <row r="2537" spans="1:10" x14ac:dyDescent="0.25">
      <c r="A2537">
        <f t="shared" si="80"/>
        <v>2535</v>
      </c>
      <c r="B2537" s="22">
        <v>0</v>
      </c>
      <c r="J2537" s="6">
        <f t="shared" si="79"/>
        <v>16272920094200.813</v>
      </c>
    </row>
    <row r="2538" spans="1:10" x14ac:dyDescent="0.25">
      <c r="A2538">
        <f t="shared" si="80"/>
        <v>2536</v>
      </c>
      <c r="B2538" s="22">
        <v>0</v>
      </c>
      <c r="J2538" s="6">
        <f t="shared" si="79"/>
        <v>16272920094200.813</v>
      </c>
    </row>
    <row r="2539" spans="1:10" x14ac:dyDescent="0.25">
      <c r="A2539">
        <f t="shared" si="80"/>
        <v>2537</v>
      </c>
      <c r="B2539" s="22">
        <v>0</v>
      </c>
      <c r="J2539" s="6">
        <f t="shared" si="79"/>
        <v>16272920094200.813</v>
      </c>
    </row>
    <row r="2540" spans="1:10" x14ac:dyDescent="0.25">
      <c r="A2540">
        <f t="shared" si="80"/>
        <v>2538</v>
      </c>
      <c r="B2540" s="22">
        <v>8143430</v>
      </c>
      <c r="J2540" s="6">
        <f t="shared" si="79"/>
        <v>16887655243524.369</v>
      </c>
    </row>
    <row r="2541" spans="1:10" x14ac:dyDescent="0.25">
      <c r="A2541">
        <f t="shared" si="80"/>
        <v>2539</v>
      </c>
      <c r="B2541" s="22">
        <v>0</v>
      </c>
      <c r="J2541" s="6">
        <f t="shared" si="79"/>
        <v>16272920094200.813</v>
      </c>
    </row>
    <row r="2542" spans="1:10" x14ac:dyDescent="0.25">
      <c r="A2542">
        <f t="shared" si="80"/>
        <v>2540</v>
      </c>
      <c r="B2542" s="22">
        <v>8143430</v>
      </c>
      <c r="J2542" s="6">
        <f t="shared" si="79"/>
        <v>16887655243524.369</v>
      </c>
    </row>
    <row r="2543" spans="1:10" x14ac:dyDescent="0.25">
      <c r="A2543">
        <f t="shared" si="80"/>
        <v>2541</v>
      </c>
      <c r="B2543" s="22">
        <v>8943680</v>
      </c>
      <c r="J2543" s="6">
        <f t="shared" si="79"/>
        <v>24105244819313.906</v>
      </c>
    </row>
    <row r="2544" spans="1:10" x14ac:dyDescent="0.25">
      <c r="A2544">
        <f t="shared" si="80"/>
        <v>2542</v>
      </c>
      <c r="B2544" s="22">
        <v>0</v>
      </c>
      <c r="J2544" s="6">
        <f t="shared" si="79"/>
        <v>16272920094200.813</v>
      </c>
    </row>
    <row r="2545" spans="1:10" x14ac:dyDescent="0.25">
      <c r="A2545">
        <f t="shared" si="80"/>
        <v>2543</v>
      </c>
      <c r="B2545" s="22">
        <v>0</v>
      </c>
      <c r="J2545" s="6">
        <f t="shared" si="79"/>
        <v>16272920094200.813</v>
      </c>
    </row>
    <row r="2546" spans="1:10" x14ac:dyDescent="0.25">
      <c r="A2546">
        <f t="shared" si="80"/>
        <v>2544</v>
      </c>
      <c r="B2546" s="22">
        <v>0</v>
      </c>
      <c r="J2546" s="6">
        <f t="shared" si="79"/>
        <v>16272920094200.813</v>
      </c>
    </row>
    <row r="2547" spans="1:10" x14ac:dyDescent="0.25">
      <c r="A2547">
        <f t="shared" si="80"/>
        <v>2545</v>
      </c>
      <c r="B2547" s="22">
        <v>0</v>
      </c>
      <c r="J2547" s="6">
        <f t="shared" si="79"/>
        <v>16272920094200.813</v>
      </c>
    </row>
    <row r="2548" spans="1:10" x14ac:dyDescent="0.25">
      <c r="A2548">
        <f t="shared" si="80"/>
        <v>2546</v>
      </c>
      <c r="B2548" s="22">
        <v>0</v>
      </c>
      <c r="J2548" s="6">
        <f t="shared" si="79"/>
        <v>16272920094200.813</v>
      </c>
    </row>
    <row r="2549" spans="1:10" x14ac:dyDescent="0.25">
      <c r="A2549">
        <f t="shared" si="80"/>
        <v>2547</v>
      </c>
      <c r="B2549" s="22">
        <v>0</v>
      </c>
      <c r="J2549" s="6">
        <f t="shared" si="79"/>
        <v>16272920094200.813</v>
      </c>
    </row>
    <row r="2550" spans="1:10" x14ac:dyDescent="0.25">
      <c r="A2550">
        <f t="shared" si="80"/>
        <v>2548</v>
      </c>
      <c r="B2550" s="22">
        <v>0</v>
      </c>
      <c r="J2550" s="6">
        <f t="shared" si="79"/>
        <v>16272920094200.813</v>
      </c>
    </row>
    <row r="2551" spans="1:10" x14ac:dyDescent="0.25">
      <c r="A2551">
        <f t="shared" si="80"/>
        <v>2549</v>
      </c>
      <c r="B2551" s="22">
        <v>0</v>
      </c>
      <c r="J2551" s="6">
        <f t="shared" si="79"/>
        <v>16272920094200.813</v>
      </c>
    </row>
    <row r="2552" spans="1:10" x14ac:dyDescent="0.25">
      <c r="A2552">
        <f t="shared" si="80"/>
        <v>2550</v>
      </c>
      <c r="B2552" s="22">
        <v>0</v>
      </c>
      <c r="J2552" s="6">
        <f t="shared" si="79"/>
        <v>16272920094200.813</v>
      </c>
    </row>
    <row r="2553" spans="1:10" x14ac:dyDescent="0.25">
      <c r="A2553">
        <f t="shared" si="80"/>
        <v>2551</v>
      </c>
      <c r="B2553" s="22">
        <v>8143430</v>
      </c>
      <c r="J2553" s="6">
        <f t="shared" si="79"/>
        <v>16887655243524.369</v>
      </c>
    </row>
    <row r="2554" spans="1:10" x14ac:dyDescent="0.25">
      <c r="A2554">
        <f t="shared" si="80"/>
        <v>2552</v>
      </c>
      <c r="B2554" s="22">
        <v>0</v>
      </c>
      <c r="J2554" s="6">
        <f t="shared" si="79"/>
        <v>16272920094200.813</v>
      </c>
    </row>
    <row r="2555" spans="1:10" x14ac:dyDescent="0.25">
      <c r="A2555">
        <f t="shared" si="80"/>
        <v>2553</v>
      </c>
      <c r="B2555" s="22">
        <v>0</v>
      </c>
      <c r="J2555" s="6">
        <f t="shared" si="79"/>
        <v>16272920094200.813</v>
      </c>
    </row>
    <row r="2556" spans="1:10" x14ac:dyDescent="0.25">
      <c r="A2556">
        <f t="shared" si="80"/>
        <v>2554</v>
      </c>
      <c r="B2556" s="22">
        <v>0</v>
      </c>
      <c r="J2556" s="6">
        <f t="shared" si="79"/>
        <v>16272920094200.813</v>
      </c>
    </row>
    <row r="2557" spans="1:10" x14ac:dyDescent="0.25">
      <c r="A2557">
        <f t="shared" si="80"/>
        <v>2555</v>
      </c>
      <c r="B2557" s="22">
        <v>8943680</v>
      </c>
      <c r="J2557" s="6">
        <f t="shared" si="79"/>
        <v>24105244819313.906</v>
      </c>
    </row>
    <row r="2558" spans="1:10" x14ac:dyDescent="0.25">
      <c r="A2558">
        <f t="shared" si="80"/>
        <v>2556</v>
      </c>
      <c r="B2558" s="22">
        <v>3250000</v>
      </c>
      <c r="J2558" s="6">
        <f t="shared" si="79"/>
        <v>614610152858.7196</v>
      </c>
    </row>
    <row r="2559" spans="1:10" x14ac:dyDescent="0.25">
      <c r="A2559">
        <f t="shared" si="80"/>
        <v>2557</v>
      </c>
      <c r="B2559" s="22">
        <v>0</v>
      </c>
      <c r="J2559" s="6">
        <f t="shared" si="79"/>
        <v>16272920094200.813</v>
      </c>
    </row>
    <row r="2560" spans="1:10" x14ac:dyDescent="0.25">
      <c r="A2560">
        <f t="shared" si="80"/>
        <v>2558</v>
      </c>
      <c r="B2560" s="22">
        <v>0</v>
      </c>
      <c r="J2560" s="6">
        <f t="shared" si="79"/>
        <v>16272920094200.813</v>
      </c>
    </row>
    <row r="2561" spans="1:10" x14ac:dyDescent="0.25">
      <c r="A2561">
        <f t="shared" si="80"/>
        <v>2559</v>
      </c>
      <c r="B2561" s="22">
        <v>0</v>
      </c>
      <c r="J2561" s="6">
        <f t="shared" si="79"/>
        <v>16272920094200.813</v>
      </c>
    </row>
    <row r="2562" spans="1:10" x14ac:dyDescent="0.25">
      <c r="A2562">
        <f t="shared" si="80"/>
        <v>2560</v>
      </c>
      <c r="B2562" s="22">
        <v>8943680</v>
      </c>
      <c r="J2562" s="6">
        <f t="shared" si="79"/>
        <v>24105244819313.906</v>
      </c>
    </row>
    <row r="2563" spans="1:10" x14ac:dyDescent="0.25">
      <c r="A2563">
        <f t="shared" si="80"/>
        <v>2561</v>
      </c>
      <c r="B2563" s="22">
        <v>8943680</v>
      </c>
      <c r="J2563" s="6">
        <f t="shared" ref="J2563:J2626" si="81">(B2563-$I$6)^2</f>
        <v>24105244819313.906</v>
      </c>
    </row>
    <row r="2564" spans="1:10" x14ac:dyDescent="0.25">
      <c r="A2564">
        <f t="shared" ref="A2564:A2627" si="82">A2563+1</f>
        <v>2562</v>
      </c>
      <c r="B2564" s="22">
        <v>0</v>
      </c>
      <c r="J2564" s="6">
        <f t="shared" si="81"/>
        <v>16272920094200.813</v>
      </c>
    </row>
    <row r="2565" spans="1:10" x14ac:dyDescent="0.25">
      <c r="A2565">
        <f t="shared" si="82"/>
        <v>2563</v>
      </c>
      <c r="B2565" s="22">
        <v>8943680</v>
      </c>
      <c r="J2565" s="6">
        <f t="shared" si="81"/>
        <v>24105244819313.906</v>
      </c>
    </row>
    <row r="2566" spans="1:10" x14ac:dyDescent="0.25">
      <c r="A2566">
        <f t="shared" si="82"/>
        <v>2564</v>
      </c>
      <c r="B2566" s="22">
        <v>0</v>
      </c>
      <c r="J2566" s="6">
        <f t="shared" si="81"/>
        <v>16272920094200.813</v>
      </c>
    </row>
    <row r="2567" spans="1:10" x14ac:dyDescent="0.25">
      <c r="A2567">
        <f t="shared" si="82"/>
        <v>2565</v>
      </c>
      <c r="B2567" s="22">
        <v>0</v>
      </c>
      <c r="J2567" s="6">
        <f t="shared" si="81"/>
        <v>16272920094200.813</v>
      </c>
    </row>
    <row r="2568" spans="1:10" x14ac:dyDescent="0.25">
      <c r="A2568">
        <f t="shared" si="82"/>
        <v>2566</v>
      </c>
      <c r="B2568" s="22">
        <v>8143430</v>
      </c>
      <c r="J2568" s="6">
        <f t="shared" si="81"/>
        <v>16887655243524.369</v>
      </c>
    </row>
    <row r="2569" spans="1:10" x14ac:dyDescent="0.25">
      <c r="A2569">
        <f t="shared" si="82"/>
        <v>2567</v>
      </c>
      <c r="B2569" s="22">
        <v>0</v>
      </c>
      <c r="J2569" s="6">
        <f t="shared" si="81"/>
        <v>16272920094200.813</v>
      </c>
    </row>
    <row r="2570" spans="1:10" x14ac:dyDescent="0.25">
      <c r="A2570">
        <f t="shared" si="82"/>
        <v>2568</v>
      </c>
      <c r="B2570" s="22">
        <v>17087110</v>
      </c>
      <c r="J2570" s="6">
        <f t="shared" si="81"/>
        <v>170384444013437.47</v>
      </c>
    </row>
    <row r="2571" spans="1:10" x14ac:dyDescent="0.25">
      <c r="A2571">
        <f t="shared" si="82"/>
        <v>2569</v>
      </c>
      <c r="B2571" s="22">
        <v>8943680</v>
      </c>
      <c r="J2571" s="6">
        <f t="shared" si="81"/>
        <v>24105244819313.906</v>
      </c>
    </row>
    <row r="2572" spans="1:10" x14ac:dyDescent="0.25">
      <c r="A2572">
        <f t="shared" si="82"/>
        <v>2570</v>
      </c>
      <c r="B2572" s="22">
        <v>0</v>
      </c>
      <c r="J2572" s="6">
        <f t="shared" si="81"/>
        <v>16272920094200.813</v>
      </c>
    </row>
    <row r="2573" spans="1:10" x14ac:dyDescent="0.25">
      <c r="A2573">
        <f t="shared" si="82"/>
        <v>2571</v>
      </c>
      <c r="B2573" s="22">
        <v>0</v>
      </c>
      <c r="J2573" s="6">
        <f t="shared" si="81"/>
        <v>16272920094200.813</v>
      </c>
    </row>
    <row r="2574" spans="1:10" x14ac:dyDescent="0.25">
      <c r="A2574">
        <f t="shared" si="82"/>
        <v>2572</v>
      </c>
      <c r="B2574" s="22">
        <v>0</v>
      </c>
      <c r="J2574" s="6">
        <f t="shared" si="81"/>
        <v>16272920094200.813</v>
      </c>
    </row>
    <row r="2575" spans="1:10" x14ac:dyDescent="0.25">
      <c r="A2575">
        <f t="shared" si="82"/>
        <v>2573</v>
      </c>
      <c r="B2575" s="22">
        <v>11393430</v>
      </c>
      <c r="J2575" s="6">
        <f t="shared" si="81"/>
        <v>54161640302182.273</v>
      </c>
    </row>
    <row r="2576" spans="1:10" x14ac:dyDescent="0.25">
      <c r="A2576">
        <f t="shared" si="82"/>
        <v>2574</v>
      </c>
      <c r="B2576" s="22">
        <v>0</v>
      </c>
      <c r="J2576" s="6">
        <f t="shared" si="81"/>
        <v>16272920094200.813</v>
      </c>
    </row>
    <row r="2577" spans="1:10" x14ac:dyDescent="0.25">
      <c r="A2577">
        <f t="shared" si="82"/>
        <v>2575</v>
      </c>
      <c r="B2577" s="22">
        <v>0</v>
      </c>
      <c r="J2577" s="6">
        <f t="shared" si="81"/>
        <v>16272920094200.813</v>
      </c>
    </row>
    <row r="2578" spans="1:10" x14ac:dyDescent="0.25">
      <c r="A2578">
        <f t="shared" si="82"/>
        <v>2576</v>
      </c>
      <c r="B2578" s="22">
        <v>0</v>
      </c>
      <c r="J2578" s="6">
        <f t="shared" si="81"/>
        <v>16272920094200.813</v>
      </c>
    </row>
    <row r="2579" spans="1:10" x14ac:dyDescent="0.25">
      <c r="A2579">
        <f t="shared" si="82"/>
        <v>2577</v>
      </c>
      <c r="B2579" s="22">
        <v>0</v>
      </c>
      <c r="J2579" s="6">
        <f t="shared" si="81"/>
        <v>16272920094200.813</v>
      </c>
    </row>
    <row r="2580" spans="1:10" x14ac:dyDescent="0.25">
      <c r="A2580">
        <f t="shared" si="82"/>
        <v>2578</v>
      </c>
      <c r="B2580" s="22">
        <v>0</v>
      </c>
      <c r="J2580" s="6">
        <f t="shared" si="81"/>
        <v>16272920094200.813</v>
      </c>
    </row>
    <row r="2581" spans="1:10" x14ac:dyDescent="0.25">
      <c r="A2581">
        <f t="shared" si="82"/>
        <v>2579</v>
      </c>
      <c r="B2581" s="22">
        <v>0</v>
      </c>
      <c r="J2581" s="6">
        <f t="shared" si="81"/>
        <v>16272920094200.813</v>
      </c>
    </row>
    <row r="2582" spans="1:10" x14ac:dyDescent="0.25">
      <c r="A2582">
        <f t="shared" si="82"/>
        <v>2580</v>
      </c>
      <c r="B2582" s="22">
        <v>8943680</v>
      </c>
      <c r="J2582" s="6">
        <f t="shared" si="81"/>
        <v>24105244819313.906</v>
      </c>
    </row>
    <row r="2583" spans="1:10" x14ac:dyDescent="0.25">
      <c r="A2583">
        <f t="shared" si="82"/>
        <v>2581</v>
      </c>
      <c r="B2583" s="22">
        <v>0</v>
      </c>
      <c r="J2583" s="6">
        <f t="shared" si="81"/>
        <v>16272920094200.813</v>
      </c>
    </row>
    <row r="2584" spans="1:10" x14ac:dyDescent="0.25">
      <c r="A2584">
        <f t="shared" si="82"/>
        <v>2582</v>
      </c>
      <c r="B2584" s="22">
        <v>0</v>
      </c>
      <c r="J2584" s="6">
        <f t="shared" si="81"/>
        <v>16272920094200.813</v>
      </c>
    </row>
    <row r="2585" spans="1:10" x14ac:dyDescent="0.25">
      <c r="A2585">
        <f t="shared" si="82"/>
        <v>2583</v>
      </c>
      <c r="B2585" s="22">
        <v>0</v>
      </c>
      <c r="J2585" s="6">
        <f t="shared" si="81"/>
        <v>16272920094200.813</v>
      </c>
    </row>
    <row r="2586" spans="1:10" x14ac:dyDescent="0.25">
      <c r="A2586">
        <f t="shared" si="82"/>
        <v>2584</v>
      </c>
      <c r="B2586" s="22">
        <v>8943680</v>
      </c>
      <c r="J2586" s="6">
        <f t="shared" si="81"/>
        <v>24105244819313.906</v>
      </c>
    </row>
    <row r="2587" spans="1:10" x14ac:dyDescent="0.25">
      <c r="A2587">
        <f t="shared" si="82"/>
        <v>2585</v>
      </c>
      <c r="B2587" s="22">
        <v>12193680</v>
      </c>
      <c r="J2587" s="6">
        <f t="shared" si="81"/>
        <v>66580854877971.813</v>
      </c>
    </row>
    <row r="2588" spans="1:10" x14ac:dyDescent="0.25">
      <c r="A2588">
        <f t="shared" si="82"/>
        <v>2586</v>
      </c>
      <c r="B2588" s="22">
        <v>13402410.821917808</v>
      </c>
      <c r="J2588" s="6">
        <f t="shared" si="81"/>
        <v>87767669189877.828</v>
      </c>
    </row>
    <row r="2589" spans="1:10" x14ac:dyDescent="0.25">
      <c r="A2589">
        <f t="shared" si="82"/>
        <v>2587</v>
      </c>
      <c r="B2589" s="22">
        <v>8943680</v>
      </c>
      <c r="J2589" s="6">
        <f t="shared" si="81"/>
        <v>24105244819313.906</v>
      </c>
    </row>
    <row r="2590" spans="1:10" x14ac:dyDescent="0.25">
      <c r="A2590">
        <f t="shared" si="82"/>
        <v>2588</v>
      </c>
      <c r="B2590" s="22">
        <v>0</v>
      </c>
      <c r="J2590" s="6">
        <f t="shared" si="81"/>
        <v>16272920094200.813</v>
      </c>
    </row>
    <row r="2591" spans="1:10" x14ac:dyDescent="0.25">
      <c r="A2591">
        <f t="shared" si="82"/>
        <v>2589</v>
      </c>
      <c r="B2591" s="22">
        <v>8943680</v>
      </c>
      <c r="J2591" s="6">
        <f t="shared" si="81"/>
        <v>24105244819313.906</v>
      </c>
    </row>
    <row r="2592" spans="1:10" x14ac:dyDescent="0.25">
      <c r="A2592">
        <f t="shared" si="82"/>
        <v>2590</v>
      </c>
      <c r="B2592" s="22">
        <v>0</v>
      </c>
      <c r="J2592" s="6">
        <f t="shared" si="81"/>
        <v>16272920094200.813</v>
      </c>
    </row>
    <row r="2593" spans="1:10" x14ac:dyDescent="0.25">
      <c r="A2593">
        <f t="shared" si="82"/>
        <v>2591</v>
      </c>
      <c r="B2593" s="22">
        <v>8943680</v>
      </c>
      <c r="J2593" s="6">
        <f t="shared" si="81"/>
        <v>24105244819313.906</v>
      </c>
    </row>
    <row r="2594" spans="1:10" x14ac:dyDescent="0.25">
      <c r="A2594">
        <f t="shared" si="82"/>
        <v>2592</v>
      </c>
      <c r="B2594" s="22">
        <v>8943680</v>
      </c>
      <c r="J2594" s="6">
        <f t="shared" si="81"/>
        <v>24105244819313.906</v>
      </c>
    </row>
    <row r="2595" spans="1:10" x14ac:dyDescent="0.25">
      <c r="A2595">
        <f t="shared" si="82"/>
        <v>2593</v>
      </c>
      <c r="B2595" s="22">
        <v>0</v>
      </c>
      <c r="J2595" s="6">
        <f t="shared" si="81"/>
        <v>16272920094200.813</v>
      </c>
    </row>
    <row r="2596" spans="1:10" x14ac:dyDescent="0.25">
      <c r="A2596">
        <f t="shared" si="82"/>
        <v>2594</v>
      </c>
      <c r="B2596" s="22">
        <v>0</v>
      </c>
      <c r="J2596" s="6">
        <f t="shared" si="81"/>
        <v>16272920094200.813</v>
      </c>
    </row>
    <row r="2597" spans="1:10" x14ac:dyDescent="0.25">
      <c r="A2597">
        <f t="shared" si="82"/>
        <v>2595</v>
      </c>
      <c r="B2597" s="22">
        <v>0</v>
      </c>
      <c r="J2597" s="6">
        <f t="shared" si="81"/>
        <v>16272920094200.813</v>
      </c>
    </row>
    <row r="2598" spans="1:10" x14ac:dyDescent="0.25">
      <c r="A2598">
        <f t="shared" si="82"/>
        <v>2596</v>
      </c>
      <c r="B2598" s="22">
        <v>8143430</v>
      </c>
      <c r="J2598" s="6">
        <f t="shared" si="81"/>
        <v>16887655243524.369</v>
      </c>
    </row>
    <row r="2599" spans="1:10" x14ac:dyDescent="0.25">
      <c r="A2599">
        <f t="shared" si="82"/>
        <v>2597</v>
      </c>
      <c r="B2599" s="22">
        <v>0</v>
      </c>
      <c r="J2599" s="6">
        <f t="shared" si="81"/>
        <v>16272920094200.813</v>
      </c>
    </row>
    <row r="2600" spans="1:10" x14ac:dyDescent="0.25">
      <c r="A2600">
        <f t="shared" si="82"/>
        <v>2598</v>
      </c>
      <c r="B2600" s="22">
        <v>0</v>
      </c>
      <c r="J2600" s="6">
        <f t="shared" si="81"/>
        <v>16272920094200.813</v>
      </c>
    </row>
    <row r="2601" spans="1:10" x14ac:dyDescent="0.25">
      <c r="A2601">
        <f t="shared" si="82"/>
        <v>2599</v>
      </c>
      <c r="B2601" s="22">
        <v>0</v>
      </c>
      <c r="J2601" s="6">
        <f t="shared" si="81"/>
        <v>16272920094200.813</v>
      </c>
    </row>
    <row r="2602" spans="1:10" x14ac:dyDescent="0.25">
      <c r="A2602">
        <f t="shared" si="82"/>
        <v>2600</v>
      </c>
      <c r="B2602" s="22">
        <v>8943680</v>
      </c>
      <c r="J2602" s="6">
        <f t="shared" si="81"/>
        <v>24105244819313.906</v>
      </c>
    </row>
    <row r="2603" spans="1:10" x14ac:dyDescent="0.25">
      <c r="A2603">
        <f t="shared" si="82"/>
        <v>2601</v>
      </c>
      <c r="B2603" s="22">
        <v>8143430</v>
      </c>
      <c r="J2603" s="6">
        <f t="shared" si="81"/>
        <v>16887655243524.369</v>
      </c>
    </row>
    <row r="2604" spans="1:10" x14ac:dyDescent="0.25">
      <c r="A2604">
        <f t="shared" si="82"/>
        <v>2602</v>
      </c>
      <c r="B2604" s="22">
        <v>0</v>
      </c>
      <c r="J2604" s="6">
        <f t="shared" si="81"/>
        <v>16272920094200.813</v>
      </c>
    </row>
    <row r="2605" spans="1:10" x14ac:dyDescent="0.25">
      <c r="A2605">
        <f t="shared" si="82"/>
        <v>2603</v>
      </c>
      <c r="B2605" s="22">
        <v>0</v>
      </c>
      <c r="J2605" s="6">
        <f t="shared" si="81"/>
        <v>16272920094200.813</v>
      </c>
    </row>
    <row r="2606" spans="1:10" x14ac:dyDescent="0.25">
      <c r="A2606">
        <f t="shared" si="82"/>
        <v>2604</v>
      </c>
      <c r="B2606" s="22">
        <v>0</v>
      </c>
      <c r="J2606" s="6">
        <f t="shared" si="81"/>
        <v>16272920094200.813</v>
      </c>
    </row>
    <row r="2607" spans="1:10" x14ac:dyDescent="0.25">
      <c r="A2607">
        <f t="shared" si="82"/>
        <v>2605</v>
      </c>
      <c r="B2607" s="22">
        <v>0</v>
      </c>
      <c r="J2607" s="6">
        <f t="shared" si="81"/>
        <v>16272920094200.813</v>
      </c>
    </row>
    <row r="2608" spans="1:10" x14ac:dyDescent="0.25">
      <c r="A2608">
        <f t="shared" si="82"/>
        <v>2606</v>
      </c>
      <c r="B2608" s="22">
        <v>0</v>
      </c>
      <c r="J2608" s="6">
        <f t="shared" si="81"/>
        <v>16272920094200.813</v>
      </c>
    </row>
    <row r="2609" spans="1:10" x14ac:dyDescent="0.25">
      <c r="A2609">
        <f t="shared" si="82"/>
        <v>2607</v>
      </c>
      <c r="B2609" s="22">
        <v>0</v>
      </c>
      <c r="J2609" s="6">
        <f t="shared" si="81"/>
        <v>16272920094200.813</v>
      </c>
    </row>
    <row r="2610" spans="1:10" x14ac:dyDescent="0.25">
      <c r="A2610">
        <f t="shared" si="82"/>
        <v>2608</v>
      </c>
      <c r="B2610" s="22">
        <v>8943680</v>
      </c>
      <c r="J2610" s="6">
        <f t="shared" si="81"/>
        <v>24105244819313.906</v>
      </c>
    </row>
    <row r="2611" spans="1:10" x14ac:dyDescent="0.25">
      <c r="A2611">
        <f t="shared" si="82"/>
        <v>2609</v>
      </c>
      <c r="B2611" s="22">
        <v>8943680</v>
      </c>
      <c r="J2611" s="6">
        <f t="shared" si="81"/>
        <v>24105244819313.906</v>
      </c>
    </row>
    <row r="2612" spans="1:10" x14ac:dyDescent="0.25">
      <c r="A2612">
        <f t="shared" si="82"/>
        <v>2610</v>
      </c>
      <c r="B2612" s="22">
        <v>8943680</v>
      </c>
      <c r="J2612" s="6">
        <f t="shared" si="81"/>
        <v>24105244819313.906</v>
      </c>
    </row>
    <row r="2613" spans="1:10" x14ac:dyDescent="0.25">
      <c r="A2613">
        <f t="shared" si="82"/>
        <v>2611</v>
      </c>
      <c r="B2613" s="22">
        <v>0</v>
      </c>
      <c r="J2613" s="6">
        <f t="shared" si="81"/>
        <v>16272920094200.813</v>
      </c>
    </row>
    <row r="2614" spans="1:10" x14ac:dyDescent="0.25">
      <c r="A2614">
        <f t="shared" si="82"/>
        <v>2612</v>
      </c>
      <c r="B2614" s="22">
        <v>0</v>
      </c>
      <c r="J2614" s="6">
        <f t="shared" si="81"/>
        <v>16272920094200.813</v>
      </c>
    </row>
    <row r="2615" spans="1:10" x14ac:dyDescent="0.25">
      <c r="A2615">
        <f t="shared" si="82"/>
        <v>2613</v>
      </c>
      <c r="B2615" s="22">
        <v>0</v>
      </c>
      <c r="J2615" s="6">
        <f t="shared" si="81"/>
        <v>16272920094200.813</v>
      </c>
    </row>
    <row r="2616" spans="1:10" x14ac:dyDescent="0.25">
      <c r="A2616">
        <f t="shared" si="82"/>
        <v>2614</v>
      </c>
      <c r="B2616" s="22">
        <v>8943680</v>
      </c>
      <c r="J2616" s="6">
        <f t="shared" si="81"/>
        <v>24105244819313.906</v>
      </c>
    </row>
    <row r="2617" spans="1:10" x14ac:dyDescent="0.25">
      <c r="A2617">
        <f t="shared" si="82"/>
        <v>2615</v>
      </c>
      <c r="B2617" s="22">
        <v>4428780.8219178077</v>
      </c>
      <c r="J2617" s="6">
        <f t="shared" si="81"/>
        <v>155874984828.50565</v>
      </c>
    </row>
    <row r="2618" spans="1:10" x14ac:dyDescent="0.25">
      <c r="A2618">
        <f t="shared" si="82"/>
        <v>2616</v>
      </c>
      <c r="B2618" s="22">
        <v>0</v>
      </c>
      <c r="J2618" s="6">
        <f t="shared" si="81"/>
        <v>16272920094200.813</v>
      </c>
    </row>
    <row r="2619" spans="1:10" x14ac:dyDescent="0.25">
      <c r="A2619">
        <f t="shared" si="82"/>
        <v>2617</v>
      </c>
      <c r="B2619" s="22">
        <v>0</v>
      </c>
      <c r="J2619" s="6">
        <f t="shared" si="81"/>
        <v>16272920094200.813</v>
      </c>
    </row>
    <row r="2620" spans="1:10" x14ac:dyDescent="0.25">
      <c r="A2620">
        <f t="shared" si="82"/>
        <v>2618</v>
      </c>
      <c r="B2620" s="22">
        <v>0</v>
      </c>
      <c r="J2620" s="6">
        <f t="shared" si="81"/>
        <v>16272920094200.813</v>
      </c>
    </row>
    <row r="2621" spans="1:10" x14ac:dyDescent="0.25">
      <c r="A2621">
        <f t="shared" si="82"/>
        <v>2619</v>
      </c>
      <c r="B2621" s="22">
        <v>0</v>
      </c>
      <c r="J2621" s="6">
        <f t="shared" si="81"/>
        <v>16272920094200.813</v>
      </c>
    </row>
    <row r="2622" spans="1:10" x14ac:dyDescent="0.25">
      <c r="A2622">
        <f t="shared" si="82"/>
        <v>2620</v>
      </c>
      <c r="B2622" s="22">
        <v>8943680</v>
      </c>
      <c r="J2622" s="6">
        <f t="shared" si="81"/>
        <v>24105244819313.906</v>
      </c>
    </row>
    <row r="2623" spans="1:10" x14ac:dyDescent="0.25">
      <c r="A2623">
        <f t="shared" si="82"/>
        <v>2621</v>
      </c>
      <c r="B2623" s="22">
        <v>0</v>
      </c>
      <c r="J2623" s="6">
        <f t="shared" si="81"/>
        <v>16272920094200.813</v>
      </c>
    </row>
    <row r="2624" spans="1:10" x14ac:dyDescent="0.25">
      <c r="A2624">
        <f t="shared" si="82"/>
        <v>2622</v>
      </c>
      <c r="B2624" s="22">
        <v>0</v>
      </c>
      <c r="J2624" s="6">
        <f t="shared" si="81"/>
        <v>16272920094200.813</v>
      </c>
    </row>
    <row r="2625" spans="1:10" x14ac:dyDescent="0.25">
      <c r="A2625">
        <f t="shared" si="82"/>
        <v>2623</v>
      </c>
      <c r="B2625" s="22">
        <v>0</v>
      </c>
      <c r="J2625" s="6">
        <f t="shared" si="81"/>
        <v>16272920094200.813</v>
      </c>
    </row>
    <row r="2626" spans="1:10" x14ac:dyDescent="0.25">
      <c r="A2626">
        <f t="shared" si="82"/>
        <v>2624</v>
      </c>
      <c r="B2626" s="22">
        <v>0</v>
      </c>
      <c r="J2626" s="6">
        <f t="shared" si="81"/>
        <v>16272920094200.813</v>
      </c>
    </row>
    <row r="2627" spans="1:10" x14ac:dyDescent="0.25">
      <c r="A2627">
        <f t="shared" si="82"/>
        <v>2625</v>
      </c>
      <c r="B2627" s="22">
        <v>0</v>
      </c>
      <c r="J2627" s="6">
        <f t="shared" ref="J2627:J2690" si="83">(B2627-$I$6)^2</f>
        <v>16272920094200.813</v>
      </c>
    </row>
    <row r="2628" spans="1:10" x14ac:dyDescent="0.25">
      <c r="A2628">
        <f t="shared" ref="A2628:A2691" si="84">A2627+1</f>
        <v>2626</v>
      </c>
      <c r="B2628" s="22">
        <v>11143430</v>
      </c>
      <c r="J2628" s="6">
        <f t="shared" si="83"/>
        <v>50544410682285.516</v>
      </c>
    </row>
    <row r="2629" spans="1:10" x14ac:dyDescent="0.25">
      <c r="A2629">
        <f t="shared" si="84"/>
        <v>2627</v>
      </c>
      <c r="B2629" s="22">
        <v>0</v>
      </c>
      <c r="J2629" s="6">
        <f t="shared" si="83"/>
        <v>16272920094200.813</v>
      </c>
    </row>
    <row r="2630" spans="1:10" x14ac:dyDescent="0.25">
      <c r="A2630">
        <f t="shared" si="84"/>
        <v>2628</v>
      </c>
      <c r="B2630" s="22">
        <v>0</v>
      </c>
      <c r="J2630" s="6">
        <f t="shared" si="83"/>
        <v>16272920094200.813</v>
      </c>
    </row>
    <row r="2631" spans="1:10" x14ac:dyDescent="0.25">
      <c r="A2631">
        <f t="shared" si="84"/>
        <v>2629</v>
      </c>
      <c r="B2631" s="22">
        <v>0</v>
      </c>
      <c r="J2631" s="6">
        <f t="shared" si="83"/>
        <v>16272920094200.813</v>
      </c>
    </row>
    <row r="2632" spans="1:10" x14ac:dyDescent="0.25">
      <c r="A2632">
        <f t="shared" si="84"/>
        <v>2630</v>
      </c>
      <c r="B2632" s="22">
        <v>0</v>
      </c>
      <c r="J2632" s="6">
        <f t="shared" si="83"/>
        <v>16272920094200.813</v>
      </c>
    </row>
    <row r="2633" spans="1:10" x14ac:dyDescent="0.25">
      <c r="A2633">
        <f t="shared" si="84"/>
        <v>2631</v>
      </c>
      <c r="B2633" s="22">
        <v>3000000</v>
      </c>
      <c r="J2633" s="6">
        <f t="shared" si="83"/>
        <v>1069095532961.9576</v>
      </c>
    </row>
    <row r="2634" spans="1:10" x14ac:dyDescent="0.25">
      <c r="A2634">
        <f t="shared" si="84"/>
        <v>2632</v>
      </c>
      <c r="B2634" s="22">
        <v>0</v>
      </c>
      <c r="J2634" s="6">
        <f t="shared" si="83"/>
        <v>16272920094200.813</v>
      </c>
    </row>
    <row r="2635" spans="1:10" x14ac:dyDescent="0.25">
      <c r="A2635">
        <f t="shared" si="84"/>
        <v>2633</v>
      </c>
      <c r="B2635" s="22">
        <v>8143430</v>
      </c>
      <c r="J2635" s="6">
        <f t="shared" si="83"/>
        <v>16887655243524.369</v>
      </c>
    </row>
    <row r="2636" spans="1:10" x14ac:dyDescent="0.25">
      <c r="A2636">
        <f t="shared" si="84"/>
        <v>2634</v>
      </c>
      <c r="B2636" s="22">
        <v>0</v>
      </c>
      <c r="J2636" s="6">
        <f t="shared" si="83"/>
        <v>16272920094200.813</v>
      </c>
    </row>
    <row r="2637" spans="1:10" x14ac:dyDescent="0.25">
      <c r="A2637">
        <f t="shared" si="84"/>
        <v>2635</v>
      </c>
      <c r="B2637" s="22">
        <v>0</v>
      </c>
      <c r="J2637" s="6">
        <f t="shared" si="83"/>
        <v>16272920094200.813</v>
      </c>
    </row>
    <row r="2638" spans="1:10" x14ac:dyDescent="0.25">
      <c r="A2638">
        <f t="shared" si="84"/>
        <v>2636</v>
      </c>
      <c r="B2638" s="22">
        <v>54335043.934246585</v>
      </c>
      <c r="J2638" s="6">
        <f t="shared" si="83"/>
        <v>2530197962460137.5</v>
      </c>
    </row>
    <row r="2639" spans="1:10" x14ac:dyDescent="0.25">
      <c r="A2639">
        <f t="shared" si="84"/>
        <v>2637</v>
      </c>
      <c r="B2639" s="22">
        <v>12193680</v>
      </c>
      <c r="J2639" s="6">
        <f t="shared" si="83"/>
        <v>66580854877971.813</v>
      </c>
    </row>
    <row r="2640" spans="1:10" x14ac:dyDescent="0.25">
      <c r="A2640">
        <f t="shared" si="84"/>
        <v>2638</v>
      </c>
      <c r="B2640" s="22">
        <v>0</v>
      </c>
      <c r="J2640" s="6">
        <f t="shared" si="83"/>
        <v>16272920094200.813</v>
      </c>
    </row>
    <row r="2641" spans="1:10" x14ac:dyDescent="0.25">
      <c r="A2641">
        <f t="shared" si="84"/>
        <v>2639</v>
      </c>
      <c r="B2641" s="22">
        <v>3250000</v>
      </c>
      <c r="J2641" s="6">
        <f t="shared" si="83"/>
        <v>614610152858.7196</v>
      </c>
    </row>
    <row r="2642" spans="1:10" x14ac:dyDescent="0.25">
      <c r="A2642">
        <f t="shared" si="84"/>
        <v>2640</v>
      </c>
      <c r="B2642" s="22">
        <v>0</v>
      </c>
      <c r="J2642" s="6">
        <f t="shared" si="83"/>
        <v>16272920094200.813</v>
      </c>
    </row>
    <row r="2643" spans="1:10" x14ac:dyDescent="0.25">
      <c r="A2643">
        <f t="shared" si="84"/>
        <v>2641</v>
      </c>
      <c r="B2643" s="22">
        <v>0</v>
      </c>
      <c r="J2643" s="6">
        <f t="shared" si="83"/>
        <v>16272920094200.813</v>
      </c>
    </row>
    <row r="2644" spans="1:10" x14ac:dyDescent="0.25">
      <c r="A2644">
        <f t="shared" si="84"/>
        <v>2642</v>
      </c>
      <c r="B2644" s="22">
        <v>3250000</v>
      </c>
      <c r="J2644" s="6">
        <f t="shared" si="83"/>
        <v>614610152858.7196</v>
      </c>
    </row>
    <row r="2645" spans="1:10" x14ac:dyDescent="0.25">
      <c r="A2645">
        <f t="shared" si="84"/>
        <v>2643</v>
      </c>
      <c r="B2645" s="22">
        <v>8943680</v>
      </c>
      <c r="J2645" s="6">
        <f t="shared" si="83"/>
        <v>24105244819313.906</v>
      </c>
    </row>
    <row r="2646" spans="1:10" x14ac:dyDescent="0.25">
      <c r="A2646">
        <f t="shared" si="84"/>
        <v>2644</v>
      </c>
      <c r="B2646" s="22">
        <v>0</v>
      </c>
      <c r="J2646" s="6">
        <f t="shared" si="83"/>
        <v>16272920094200.813</v>
      </c>
    </row>
    <row r="2647" spans="1:10" x14ac:dyDescent="0.25">
      <c r="A2647">
        <f t="shared" si="84"/>
        <v>2645</v>
      </c>
      <c r="B2647" s="22">
        <v>8143430</v>
      </c>
      <c r="J2647" s="6">
        <f t="shared" si="83"/>
        <v>16887655243524.369</v>
      </c>
    </row>
    <row r="2648" spans="1:10" x14ac:dyDescent="0.25">
      <c r="A2648">
        <f t="shared" si="84"/>
        <v>2646</v>
      </c>
      <c r="B2648" s="22">
        <v>8943680</v>
      </c>
      <c r="J2648" s="6">
        <f t="shared" si="83"/>
        <v>24105244819313.906</v>
      </c>
    </row>
    <row r="2649" spans="1:10" x14ac:dyDescent="0.25">
      <c r="A2649">
        <f t="shared" si="84"/>
        <v>2647</v>
      </c>
      <c r="B2649" s="22">
        <v>8143430</v>
      </c>
      <c r="J2649" s="6">
        <f t="shared" si="83"/>
        <v>16887655243524.369</v>
      </c>
    </row>
    <row r="2650" spans="1:10" x14ac:dyDescent="0.25">
      <c r="A2650">
        <f t="shared" si="84"/>
        <v>2648</v>
      </c>
      <c r="B2650" s="22">
        <v>0</v>
      </c>
      <c r="J2650" s="6">
        <f t="shared" si="83"/>
        <v>16272920094200.813</v>
      </c>
    </row>
    <row r="2651" spans="1:10" x14ac:dyDescent="0.25">
      <c r="A2651">
        <f t="shared" si="84"/>
        <v>2649</v>
      </c>
      <c r="B2651" s="22">
        <v>8943680</v>
      </c>
      <c r="J2651" s="6">
        <f t="shared" si="83"/>
        <v>24105244819313.906</v>
      </c>
    </row>
    <row r="2652" spans="1:10" x14ac:dyDescent="0.25">
      <c r="A2652">
        <f t="shared" si="84"/>
        <v>2650</v>
      </c>
      <c r="B2652" s="22">
        <v>8143430</v>
      </c>
      <c r="J2652" s="6">
        <f t="shared" si="83"/>
        <v>16887655243524.369</v>
      </c>
    </row>
    <row r="2653" spans="1:10" x14ac:dyDescent="0.25">
      <c r="A2653">
        <f t="shared" si="84"/>
        <v>2651</v>
      </c>
      <c r="B2653" s="22">
        <v>16047317</v>
      </c>
      <c r="J2653" s="6">
        <f t="shared" si="83"/>
        <v>144320487877161.22</v>
      </c>
    </row>
    <row r="2654" spans="1:10" x14ac:dyDescent="0.25">
      <c r="A2654">
        <f t="shared" si="84"/>
        <v>2652</v>
      </c>
      <c r="B2654" s="22">
        <v>0</v>
      </c>
      <c r="J2654" s="6">
        <f t="shared" si="83"/>
        <v>16272920094200.813</v>
      </c>
    </row>
    <row r="2655" spans="1:10" x14ac:dyDescent="0.25">
      <c r="A2655">
        <f t="shared" si="84"/>
        <v>2653</v>
      </c>
      <c r="B2655" s="22">
        <v>0</v>
      </c>
      <c r="J2655" s="6">
        <f t="shared" si="83"/>
        <v>16272920094200.813</v>
      </c>
    </row>
    <row r="2656" spans="1:10" x14ac:dyDescent="0.25">
      <c r="A2656">
        <f t="shared" si="84"/>
        <v>2654</v>
      </c>
      <c r="B2656" s="22">
        <v>0</v>
      </c>
      <c r="J2656" s="6">
        <f t="shared" si="83"/>
        <v>16272920094200.813</v>
      </c>
    </row>
    <row r="2657" spans="1:10" x14ac:dyDescent="0.25">
      <c r="A2657">
        <f t="shared" si="84"/>
        <v>2655</v>
      </c>
      <c r="B2657" s="22">
        <v>0</v>
      </c>
      <c r="J2657" s="6">
        <f t="shared" si="83"/>
        <v>16272920094200.813</v>
      </c>
    </row>
    <row r="2658" spans="1:10" x14ac:dyDescent="0.25">
      <c r="A2658">
        <f t="shared" si="84"/>
        <v>2656</v>
      </c>
      <c r="B2658" s="22">
        <v>0</v>
      </c>
      <c r="J2658" s="6">
        <f t="shared" si="83"/>
        <v>16272920094200.813</v>
      </c>
    </row>
    <row r="2659" spans="1:10" x14ac:dyDescent="0.25">
      <c r="A2659">
        <f t="shared" si="84"/>
        <v>2657</v>
      </c>
      <c r="B2659" s="22">
        <v>8143430</v>
      </c>
      <c r="J2659" s="6">
        <f t="shared" si="83"/>
        <v>16887655243524.369</v>
      </c>
    </row>
    <row r="2660" spans="1:10" x14ac:dyDescent="0.25">
      <c r="A2660">
        <f t="shared" si="84"/>
        <v>2658</v>
      </c>
      <c r="B2660" s="22">
        <v>0</v>
      </c>
      <c r="J2660" s="6">
        <f t="shared" si="83"/>
        <v>16272920094200.813</v>
      </c>
    </row>
    <row r="2661" spans="1:10" x14ac:dyDescent="0.25">
      <c r="A2661">
        <f t="shared" si="84"/>
        <v>2659</v>
      </c>
      <c r="B2661" s="22">
        <v>0</v>
      </c>
      <c r="J2661" s="6">
        <f t="shared" si="83"/>
        <v>16272920094200.813</v>
      </c>
    </row>
    <row r="2662" spans="1:10" x14ac:dyDescent="0.25">
      <c r="A2662">
        <f t="shared" si="84"/>
        <v>2660</v>
      </c>
      <c r="B2662" s="22">
        <v>0</v>
      </c>
      <c r="J2662" s="6">
        <f t="shared" si="83"/>
        <v>16272920094200.813</v>
      </c>
    </row>
    <row r="2663" spans="1:10" x14ac:dyDescent="0.25">
      <c r="A2663">
        <f t="shared" si="84"/>
        <v>2661</v>
      </c>
      <c r="B2663" s="22">
        <v>0</v>
      </c>
      <c r="J2663" s="6">
        <f t="shared" si="83"/>
        <v>16272920094200.813</v>
      </c>
    </row>
    <row r="2664" spans="1:10" x14ac:dyDescent="0.25">
      <c r="A2664">
        <f t="shared" si="84"/>
        <v>2662</v>
      </c>
      <c r="B2664" s="22">
        <v>0</v>
      </c>
      <c r="J2664" s="6">
        <f t="shared" si="83"/>
        <v>16272920094200.813</v>
      </c>
    </row>
    <row r="2665" spans="1:10" x14ac:dyDescent="0.25">
      <c r="A2665">
        <f t="shared" si="84"/>
        <v>2663</v>
      </c>
      <c r="B2665" s="22">
        <v>8943680</v>
      </c>
      <c r="J2665" s="6">
        <f t="shared" si="83"/>
        <v>24105244819313.906</v>
      </c>
    </row>
    <row r="2666" spans="1:10" x14ac:dyDescent="0.25">
      <c r="A2666">
        <f t="shared" si="84"/>
        <v>2664</v>
      </c>
      <c r="B2666" s="22">
        <v>0</v>
      </c>
      <c r="J2666" s="6">
        <f t="shared" si="83"/>
        <v>16272920094200.813</v>
      </c>
    </row>
    <row r="2667" spans="1:10" x14ac:dyDescent="0.25">
      <c r="A2667">
        <f t="shared" si="84"/>
        <v>2665</v>
      </c>
      <c r="B2667" s="22">
        <v>0</v>
      </c>
      <c r="J2667" s="6">
        <f t="shared" si="83"/>
        <v>16272920094200.813</v>
      </c>
    </row>
    <row r="2668" spans="1:10" x14ac:dyDescent="0.25">
      <c r="A2668">
        <f t="shared" si="84"/>
        <v>2666</v>
      </c>
      <c r="B2668" s="22">
        <v>0</v>
      </c>
      <c r="J2668" s="6">
        <f t="shared" si="83"/>
        <v>16272920094200.813</v>
      </c>
    </row>
    <row r="2669" spans="1:10" x14ac:dyDescent="0.25">
      <c r="A2669">
        <f t="shared" si="84"/>
        <v>2667</v>
      </c>
      <c r="B2669" s="22">
        <v>0</v>
      </c>
      <c r="J2669" s="6">
        <f t="shared" si="83"/>
        <v>16272920094200.813</v>
      </c>
    </row>
    <row r="2670" spans="1:10" x14ac:dyDescent="0.25">
      <c r="A2670">
        <f t="shared" si="84"/>
        <v>2668</v>
      </c>
      <c r="B2670" s="22">
        <v>0</v>
      </c>
      <c r="J2670" s="6">
        <f t="shared" si="83"/>
        <v>16272920094200.813</v>
      </c>
    </row>
    <row r="2671" spans="1:10" x14ac:dyDescent="0.25">
      <c r="A2671">
        <f t="shared" si="84"/>
        <v>2669</v>
      </c>
      <c r="B2671" s="22">
        <v>23337110</v>
      </c>
      <c r="J2671" s="6">
        <f t="shared" si="83"/>
        <v>372611184510856.5</v>
      </c>
    </row>
    <row r="2672" spans="1:10" x14ac:dyDescent="0.25">
      <c r="A2672">
        <f t="shared" si="84"/>
        <v>2670</v>
      </c>
      <c r="B2672" s="22">
        <v>0</v>
      </c>
      <c r="J2672" s="6">
        <f t="shared" si="83"/>
        <v>16272920094200.813</v>
      </c>
    </row>
    <row r="2673" spans="1:10" x14ac:dyDescent="0.25">
      <c r="A2673">
        <f t="shared" si="84"/>
        <v>2671</v>
      </c>
      <c r="B2673" s="22">
        <v>8143430</v>
      </c>
      <c r="J2673" s="6">
        <f t="shared" si="83"/>
        <v>16887655243524.369</v>
      </c>
    </row>
    <row r="2674" spans="1:10" x14ac:dyDescent="0.25">
      <c r="A2674">
        <f t="shared" si="84"/>
        <v>2672</v>
      </c>
      <c r="B2674" s="22">
        <v>8943680</v>
      </c>
      <c r="J2674" s="6">
        <f t="shared" si="83"/>
        <v>24105244819313.906</v>
      </c>
    </row>
    <row r="2675" spans="1:10" x14ac:dyDescent="0.25">
      <c r="A2675">
        <f t="shared" si="84"/>
        <v>2673</v>
      </c>
      <c r="B2675" s="22">
        <v>0</v>
      </c>
      <c r="J2675" s="6">
        <f t="shared" si="83"/>
        <v>16272920094200.813</v>
      </c>
    </row>
    <row r="2676" spans="1:10" x14ac:dyDescent="0.25">
      <c r="A2676">
        <f t="shared" si="84"/>
        <v>2674</v>
      </c>
      <c r="B2676" s="22">
        <v>8943680</v>
      </c>
      <c r="J2676" s="6">
        <f t="shared" si="83"/>
        <v>24105244819313.906</v>
      </c>
    </row>
    <row r="2677" spans="1:10" x14ac:dyDescent="0.25">
      <c r="A2677">
        <f t="shared" si="84"/>
        <v>2675</v>
      </c>
      <c r="B2677" s="22">
        <v>0</v>
      </c>
      <c r="J2677" s="6">
        <f t="shared" si="83"/>
        <v>16272920094200.813</v>
      </c>
    </row>
    <row r="2678" spans="1:10" x14ac:dyDescent="0.25">
      <c r="A2678">
        <f t="shared" si="84"/>
        <v>2676</v>
      </c>
      <c r="B2678" s="22">
        <v>8943680</v>
      </c>
      <c r="J2678" s="6">
        <f t="shared" si="83"/>
        <v>24105244819313.906</v>
      </c>
    </row>
    <row r="2679" spans="1:10" x14ac:dyDescent="0.25">
      <c r="A2679">
        <f t="shared" si="84"/>
        <v>2677</v>
      </c>
      <c r="B2679" s="22">
        <v>0</v>
      </c>
      <c r="J2679" s="6">
        <f t="shared" si="83"/>
        <v>16272920094200.813</v>
      </c>
    </row>
    <row r="2680" spans="1:10" x14ac:dyDescent="0.25">
      <c r="A2680">
        <f t="shared" si="84"/>
        <v>2678</v>
      </c>
      <c r="B2680" s="22">
        <v>0</v>
      </c>
      <c r="J2680" s="6">
        <f t="shared" si="83"/>
        <v>16272920094200.813</v>
      </c>
    </row>
    <row r="2681" spans="1:10" x14ac:dyDescent="0.25">
      <c r="A2681">
        <f t="shared" si="84"/>
        <v>2679</v>
      </c>
      <c r="B2681" s="22">
        <v>8943680</v>
      </c>
      <c r="J2681" s="6">
        <f t="shared" si="83"/>
        <v>24105244819313.906</v>
      </c>
    </row>
    <row r="2682" spans="1:10" x14ac:dyDescent="0.25">
      <c r="A2682">
        <f t="shared" si="84"/>
        <v>2680</v>
      </c>
      <c r="B2682" s="22">
        <v>20337110</v>
      </c>
      <c r="J2682" s="6">
        <f t="shared" si="83"/>
        <v>265792349072095.38</v>
      </c>
    </row>
    <row r="2683" spans="1:10" x14ac:dyDescent="0.25">
      <c r="A2683">
        <f t="shared" si="84"/>
        <v>2681</v>
      </c>
      <c r="B2683" s="22">
        <v>12759178.08219178</v>
      </c>
      <c r="J2683" s="6">
        <f t="shared" si="83"/>
        <v>76129242811625.969</v>
      </c>
    </row>
    <row r="2684" spans="1:10" x14ac:dyDescent="0.25">
      <c r="A2684">
        <f t="shared" si="84"/>
        <v>2682</v>
      </c>
      <c r="B2684" s="22">
        <v>0</v>
      </c>
      <c r="J2684" s="6">
        <f t="shared" si="83"/>
        <v>16272920094200.813</v>
      </c>
    </row>
    <row r="2685" spans="1:10" x14ac:dyDescent="0.25">
      <c r="A2685">
        <f t="shared" si="84"/>
        <v>2683</v>
      </c>
      <c r="B2685" s="22">
        <v>8143430</v>
      </c>
      <c r="J2685" s="6">
        <f t="shared" si="83"/>
        <v>16887655243524.369</v>
      </c>
    </row>
    <row r="2686" spans="1:10" x14ac:dyDescent="0.25">
      <c r="A2686">
        <f t="shared" si="84"/>
        <v>2684</v>
      </c>
      <c r="B2686" s="22">
        <v>12193680</v>
      </c>
      <c r="J2686" s="6">
        <f t="shared" si="83"/>
        <v>66580854877971.813</v>
      </c>
    </row>
    <row r="2687" spans="1:10" x14ac:dyDescent="0.25">
      <c r="A2687">
        <f t="shared" si="84"/>
        <v>2685</v>
      </c>
      <c r="B2687" s="22">
        <v>15572210.821917808</v>
      </c>
      <c r="J2687" s="6">
        <f t="shared" si="83"/>
        <v>133130983721680.31</v>
      </c>
    </row>
    <row r="2688" spans="1:10" x14ac:dyDescent="0.25">
      <c r="A2688">
        <f t="shared" si="84"/>
        <v>2686</v>
      </c>
      <c r="B2688" s="22">
        <v>0</v>
      </c>
      <c r="J2688" s="6">
        <f t="shared" si="83"/>
        <v>16272920094200.813</v>
      </c>
    </row>
    <row r="2689" spans="1:10" x14ac:dyDescent="0.25">
      <c r="A2689">
        <f t="shared" si="84"/>
        <v>2687</v>
      </c>
      <c r="B2689" s="22">
        <v>0</v>
      </c>
      <c r="J2689" s="6">
        <f t="shared" si="83"/>
        <v>16272920094200.813</v>
      </c>
    </row>
    <row r="2690" spans="1:10" x14ac:dyDescent="0.25">
      <c r="A2690">
        <f t="shared" si="84"/>
        <v>2688</v>
      </c>
      <c r="B2690" s="22">
        <v>12193680</v>
      </c>
      <c r="J2690" s="6">
        <f t="shared" si="83"/>
        <v>66580854877971.813</v>
      </c>
    </row>
    <row r="2691" spans="1:10" x14ac:dyDescent="0.25">
      <c r="A2691">
        <f t="shared" si="84"/>
        <v>2689</v>
      </c>
      <c r="B2691" s="22">
        <v>0</v>
      </c>
      <c r="J2691" s="6">
        <f t="shared" ref="J2691:J2754" si="85">(B2691-$I$6)^2</f>
        <v>16272920094200.813</v>
      </c>
    </row>
    <row r="2692" spans="1:10" x14ac:dyDescent="0.25">
      <c r="A2692">
        <f t="shared" ref="A2692:A2755" si="86">A2691+1</f>
        <v>2690</v>
      </c>
      <c r="B2692" s="22">
        <v>0</v>
      </c>
      <c r="J2692" s="6">
        <f t="shared" si="85"/>
        <v>16272920094200.813</v>
      </c>
    </row>
    <row r="2693" spans="1:10" x14ac:dyDescent="0.25">
      <c r="A2693">
        <f t="shared" si="86"/>
        <v>2691</v>
      </c>
      <c r="B2693" s="22">
        <v>3250000</v>
      </c>
      <c r="J2693" s="6">
        <f t="shared" si="85"/>
        <v>614610152858.7196</v>
      </c>
    </row>
    <row r="2694" spans="1:10" x14ac:dyDescent="0.25">
      <c r="A2694">
        <f t="shared" si="86"/>
        <v>2692</v>
      </c>
      <c r="B2694" s="22">
        <v>3250000</v>
      </c>
      <c r="J2694" s="6">
        <f t="shared" si="85"/>
        <v>614610152858.7196</v>
      </c>
    </row>
    <row r="2695" spans="1:10" x14ac:dyDescent="0.25">
      <c r="A2695">
        <f t="shared" si="86"/>
        <v>2693</v>
      </c>
      <c r="B2695" s="22">
        <v>0</v>
      </c>
      <c r="J2695" s="6">
        <f t="shared" si="85"/>
        <v>16272920094200.813</v>
      </c>
    </row>
    <row r="2696" spans="1:10" x14ac:dyDescent="0.25">
      <c r="A2696">
        <f t="shared" si="86"/>
        <v>2694</v>
      </c>
      <c r="B2696" s="22">
        <v>6249523.8000000007</v>
      </c>
      <c r="J2696" s="6">
        <f t="shared" si="85"/>
        <v>4908675272138.3281</v>
      </c>
    </row>
    <row r="2697" spans="1:10" x14ac:dyDescent="0.25">
      <c r="A2697">
        <f t="shared" si="86"/>
        <v>2695</v>
      </c>
      <c r="B2697" s="22">
        <v>0</v>
      </c>
      <c r="J2697" s="6">
        <f t="shared" si="85"/>
        <v>16272920094200.813</v>
      </c>
    </row>
    <row r="2698" spans="1:10" x14ac:dyDescent="0.25">
      <c r="A2698">
        <f t="shared" si="86"/>
        <v>2696</v>
      </c>
      <c r="B2698" s="22">
        <v>0</v>
      </c>
      <c r="J2698" s="6">
        <f t="shared" si="85"/>
        <v>16272920094200.813</v>
      </c>
    </row>
    <row r="2699" spans="1:10" x14ac:dyDescent="0.25">
      <c r="A2699">
        <f t="shared" si="86"/>
        <v>2697</v>
      </c>
      <c r="B2699" s="22">
        <v>8943680</v>
      </c>
      <c r="J2699" s="6">
        <f t="shared" si="85"/>
        <v>24105244819313.906</v>
      </c>
    </row>
    <row r="2700" spans="1:10" x14ac:dyDescent="0.25">
      <c r="A2700">
        <f t="shared" si="86"/>
        <v>2698</v>
      </c>
      <c r="B2700" s="22">
        <v>8143430</v>
      </c>
      <c r="J2700" s="6">
        <f t="shared" si="85"/>
        <v>16887655243524.369</v>
      </c>
    </row>
    <row r="2701" spans="1:10" x14ac:dyDescent="0.25">
      <c r="A2701">
        <f t="shared" si="86"/>
        <v>2699</v>
      </c>
      <c r="B2701" s="22">
        <v>0</v>
      </c>
      <c r="J2701" s="6">
        <f t="shared" si="85"/>
        <v>16272920094200.813</v>
      </c>
    </row>
    <row r="2702" spans="1:10" x14ac:dyDescent="0.25">
      <c r="A2702">
        <f t="shared" si="86"/>
        <v>2700</v>
      </c>
      <c r="B2702" s="22">
        <v>0</v>
      </c>
      <c r="J2702" s="6">
        <f t="shared" si="85"/>
        <v>16272920094200.813</v>
      </c>
    </row>
    <row r="2703" spans="1:10" x14ac:dyDescent="0.25">
      <c r="A2703">
        <f t="shared" si="86"/>
        <v>2701</v>
      </c>
      <c r="B2703" s="22">
        <v>0</v>
      </c>
      <c r="J2703" s="6">
        <f t="shared" si="85"/>
        <v>16272920094200.813</v>
      </c>
    </row>
    <row r="2704" spans="1:10" x14ac:dyDescent="0.25">
      <c r="A2704">
        <f t="shared" si="86"/>
        <v>2702</v>
      </c>
      <c r="B2704" s="22">
        <v>8143430</v>
      </c>
      <c r="J2704" s="6">
        <f t="shared" si="85"/>
        <v>16887655243524.369</v>
      </c>
    </row>
    <row r="2705" spans="1:10" x14ac:dyDescent="0.25">
      <c r="A2705">
        <f t="shared" si="86"/>
        <v>2703</v>
      </c>
      <c r="B2705" s="22">
        <v>8143430</v>
      </c>
      <c r="J2705" s="6">
        <f t="shared" si="85"/>
        <v>16887655243524.369</v>
      </c>
    </row>
    <row r="2706" spans="1:10" x14ac:dyDescent="0.25">
      <c r="A2706">
        <f t="shared" si="86"/>
        <v>2704</v>
      </c>
      <c r="B2706" s="22">
        <v>0</v>
      </c>
      <c r="J2706" s="6">
        <f t="shared" si="85"/>
        <v>16272920094200.813</v>
      </c>
    </row>
    <row r="2707" spans="1:10" x14ac:dyDescent="0.25">
      <c r="A2707">
        <f t="shared" si="86"/>
        <v>2705</v>
      </c>
      <c r="B2707" s="22">
        <v>0</v>
      </c>
      <c r="J2707" s="6">
        <f t="shared" si="85"/>
        <v>16272920094200.813</v>
      </c>
    </row>
    <row r="2708" spans="1:10" x14ac:dyDescent="0.25">
      <c r="A2708">
        <f t="shared" si="86"/>
        <v>2706</v>
      </c>
      <c r="B2708" s="22">
        <v>0</v>
      </c>
      <c r="J2708" s="6">
        <f t="shared" si="85"/>
        <v>16272920094200.813</v>
      </c>
    </row>
    <row r="2709" spans="1:10" x14ac:dyDescent="0.25">
      <c r="A2709">
        <f t="shared" si="86"/>
        <v>2707</v>
      </c>
      <c r="B2709" s="22">
        <v>0</v>
      </c>
      <c r="J2709" s="6">
        <f t="shared" si="85"/>
        <v>16272920094200.813</v>
      </c>
    </row>
    <row r="2710" spans="1:10" x14ac:dyDescent="0.25">
      <c r="A2710">
        <f t="shared" si="86"/>
        <v>2708</v>
      </c>
      <c r="B2710" s="22">
        <v>0</v>
      </c>
      <c r="J2710" s="6">
        <f t="shared" si="85"/>
        <v>16272920094200.813</v>
      </c>
    </row>
    <row r="2711" spans="1:10" x14ac:dyDescent="0.25">
      <c r="A2711">
        <f t="shared" si="86"/>
        <v>2709</v>
      </c>
      <c r="B2711" s="22">
        <v>0</v>
      </c>
      <c r="J2711" s="6">
        <f t="shared" si="85"/>
        <v>16272920094200.813</v>
      </c>
    </row>
    <row r="2712" spans="1:10" x14ac:dyDescent="0.25">
      <c r="A2712">
        <f t="shared" si="86"/>
        <v>2710</v>
      </c>
      <c r="B2712" s="22">
        <v>0</v>
      </c>
      <c r="J2712" s="6">
        <f t="shared" si="85"/>
        <v>16272920094200.813</v>
      </c>
    </row>
    <row r="2713" spans="1:10" x14ac:dyDescent="0.25">
      <c r="A2713">
        <f t="shared" si="86"/>
        <v>2711</v>
      </c>
      <c r="B2713" s="22">
        <v>0</v>
      </c>
      <c r="J2713" s="6">
        <f t="shared" si="85"/>
        <v>16272920094200.813</v>
      </c>
    </row>
    <row r="2714" spans="1:10" x14ac:dyDescent="0.25">
      <c r="A2714">
        <f t="shared" si="86"/>
        <v>2712</v>
      </c>
      <c r="B2714" s="22">
        <v>0</v>
      </c>
      <c r="J2714" s="6">
        <f t="shared" si="85"/>
        <v>16272920094200.813</v>
      </c>
    </row>
    <row r="2715" spans="1:10" x14ac:dyDescent="0.25">
      <c r="A2715">
        <f t="shared" si="86"/>
        <v>2713</v>
      </c>
      <c r="B2715" s="22">
        <v>8943680</v>
      </c>
      <c r="J2715" s="6">
        <f t="shared" si="85"/>
        <v>24105244819313.906</v>
      </c>
    </row>
    <row r="2716" spans="1:10" x14ac:dyDescent="0.25">
      <c r="A2716">
        <f t="shared" si="86"/>
        <v>2714</v>
      </c>
      <c r="B2716" s="22">
        <v>0</v>
      </c>
      <c r="J2716" s="6">
        <f t="shared" si="85"/>
        <v>16272920094200.813</v>
      </c>
    </row>
    <row r="2717" spans="1:10" x14ac:dyDescent="0.25">
      <c r="A2717">
        <f t="shared" si="86"/>
        <v>2715</v>
      </c>
      <c r="B2717" s="22">
        <v>0</v>
      </c>
      <c r="J2717" s="6">
        <f t="shared" si="85"/>
        <v>16272920094200.813</v>
      </c>
    </row>
    <row r="2718" spans="1:10" x14ac:dyDescent="0.25">
      <c r="A2718">
        <f t="shared" si="86"/>
        <v>2716</v>
      </c>
      <c r="B2718" s="22">
        <v>0</v>
      </c>
      <c r="J2718" s="6">
        <f t="shared" si="85"/>
        <v>16272920094200.813</v>
      </c>
    </row>
    <row r="2719" spans="1:10" x14ac:dyDescent="0.25">
      <c r="A2719">
        <f t="shared" si="86"/>
        <v>2717</v>
      </c>
      <c r="B2719" s="22">
        <v>0</v>
      </c>
      <c r="J2719" s="6">
        <f t="shared" si="85"/>
        <v>16272920094200.813</v>
      </c>
    </row>
    <row r="2720" spans="1:10" x14ac:dyDescent="0.25">
      <c r="A2720">
        <f t="shared" si="86"/>
        <v>2718</v>
      </c>
      <c r="B2720" s="22">
        <v>8143430</v>
      </c>
      <c r="J2720" s="6">
        <f t="shared" si="85"/>
        <v>16887655243524.369</v>
      </c>
    </row>
    <row r="2721" spans="1:10" x14ac:dyDescent="0.25">
      <c r="A2721">
        <f t="shared" si="86"/>
        <v>2719</v>
      </c>
      <c r="B2721" s="22">
        <v>17087110</v>
      </c>
      <c r="J2721" s="6">
        <f t="shared" si="85"/>
        <v>170384444013437.47</v>
      </c>
    </row>
    <row r="2722" spans="1:10" x14ac:dyDescent="0.25">
      <c r="A2722">
        <f t="shared" si="86"/>
        <v>2720</v>
      </c>
      <c r="B2722" s="22">
        <v>0</v>
      </c>
      <c r="J2722" s="6">
        <f t="shared" si="85"/>
        <v>16272920094200.813</v>
      </c>
    </row>
    <row r="2723" spans="1:10" x14ac:dyDescent="0.25">
      <c r="A2723">
        <f t="shared" si="86"/>
        <v>2721</v>
      </c>
      <c r="B2723" s="22">
        <v>63278723.934246585</v>
      </c>
      <c r="J2723" s="6">
        <f t="shared" si="85"/>
        <v>3509940778652935.5</v>
      </c>
    </row>
    <row r="2724" spans="1:10" x14ac:dyDescent="0.25">
      <c r="A2724">
        <f t="shared" si="86"/>
        <v>2722</v>
      </c>
      <c r="B2724" s="22">
        <v>0</v>
      </c>
      <c r="J2724" s="6">
        <f t="shared" si="85"/>
        <v>16272920094200.813</v>
      </c>
    </row>
    <row r="2725" spans="1:10" x14ac:dyDescent="0.25">
      <c r="A2725">
        <f t="shared" si="86"/>
        <v>2723</v>
      </c>
      <c r="B2725" s="22">
        <v>8143430</v>
      </c>
      <c r="J2725" s="6">
        <f t="shared" si="85"/>
        <v>16887655243524.369</v>
      </c>
    </row>
    <row r="2726" spans="1:10" x14ac:dyDescent="0.25">
      <c r="A2726">
        <f t="shared" si="86"/>
        <v>2724</v>
      </c>
      <c r="B2726" s="22">
        <v>0</v>
      </c>
      <c r="J2726" s="6">
        <f t="shared" si="85"/>
        <v>16272920094200.813</v>
      </c>
    </row>
    <row r="2727" spans="1:10" x14ac:dyDescent="0.25">
      <c r="A2727">
        <f t="shared" si="86"/>
        <v>2725</v>
      </c>
      <c r="B2727" s="22">
        <v>3250000</v>
      </c>
      <c r="J2727" s="6">
        <f t="shared" si="85"/>
        <v>614610152858.7196</v>
      </c>
    </row>
    <row r="2728" spans="1:10" x14ac:dyDescent="0.25">
      <c r="A2728">
        <f t="shared" si="86"/>
        <v>2726</v>
      </c>
      <c r="B2728" s="22">
        <v>0</v>
      </c>
      <c r="J2728" s="6">
        <f t="shared" si="85"/>
        <v>16272920094200.813</v>
      </c>
    </row>
    <row r="2729" spans="1:10" x14ac:dyDescent="0.25">
      <c r="A2729">
        <f t="shared" si="86"/>
        <v>2727</v>
      </c>
      <c r="B2729" s="22">
        <v>0</v>
      </c>
      <c r="J2729" s="6">
        <f t="shared" si="85"/>
        <v>16272920094200.813</v>
      </c>
    </row>
    <row r="2730" spans="1:10" x14ac:dyDescent="0.25">
      <c r="A2730">
        <f t="shared" si="86"/>
        <v>2728</v>
      </c>
      <c r="B2730" s="22">
        <v>0</v>
      </c>
      <c r="J2730" s="6">
        <f t="shared" si="85"/>
        <v>16272920094200.813</v>
      </c>
    </row>
    <row r="2731" spans="1:10" x14ac:dyDescent="0.25">
      <c r="A2731">
        <f t="shared" si="86"/>
        <v>2729</v>
      </c>
      <c r="B2731" s="22">
        <v>8143430</v>
      </c>
      <c r="J2731" s="6">
        <f t="shared" si="85"/>
        <v>16887655243524.369</v>
      </c>
    </row>
    <row r="2732" spans="1:10" x14ac:dyDescent="0.25">
      <c r="A2732">
        <f t="shared" si="86"/>
        <v>2730</v>
      </c>
      <c r="B2732" s="22">
        <v>0</v>
      </c>
      <c r="J2732" s="6">
        <f t="shared" si="85"/>
        <v>16272920094200.813</v>
      </c>
    </row>
    <row r="2733" spans="1:10" x14ac:dyDescent="0.25">
      <c r="A2733">
        <f t="shared" si="86"/>
        <v>2731</v>
      </c>
      <c r="B2733" s="22">
        <v>0</v>
      </c>
      <c r="J2733" s="6">
        <f t="shared" si="85"/>
        <v>16272920094200.813</v>
      </c>
    </row>
    <row r="2734" spans="1:10" x14ac:dyDescent="0.25">
      <c r="A2734">
        <f t="shared" si="86"/>
        <v>2732</v>
      </c>
      <c r="B2734" s="22">
        <v>0</v>
      </c>
      <c r="J2734" s="6">
        <f t="shared" si="85"/>
        <v>16272920094200.813</v>
      </c>
    </row>
    <row r="2735" spans="1:10" x14ac:dyDescent="0.25">
      <c r="A2735">
        <f t="shared" si="86"/>
        <v>2733</v>
      </c>
      <c r="B2735" s="22">
        <v>8143430</v>
      </c>
      <c r="J2735" s="6">
        <f t="shared" si="85"/>
        <v>16887655243524.369</v>
      </c>
    </row>
    <row r="2736" spans="1:10" x14ac:dyDescent="0.25">
      <c r="A2736">
        <f t="shared" si="86"/>
        <v>2734</v>
      </c>
      <c r="B2736" s="22">
        <v>0</v>
      </c>
      <c r="J2736" s="6">
        <f t="shared" si="85"/>
        <v>16272920094200.813</v>
      </c>
    </row>
    <row r="2737" spans="1:10" x14ac:dyDescent="0.25">
      <c r="A2737">
        <f t="shared" si="86"/>
        <v>2735</v>
      </c>
      <c r="B2737" s="22">
        <v>0</v>
      </c>
      <c r="J2737" s="6">
        <f t="shared" si="85"/>
        <v>16272920094200.813</v>
      </c>
    </row>
    <row r="2738" spans="1:10" x14ac:dyDescent="0.25">
      <c r="A2738">
        <f t="shared" si="86"/>
        <v>2736</v>
      </c>
      <c r="B2738" s="22">
        <v>3000000</v>
      </c>
      <c r="J2738" s="6">
        <f t="shared" si="85"/>
        <v>1069095532961.9576</v>
      </c>
    </row>
    <row r="2739" spans="1:10" x14ac:dyDescent="0.25">
      <c r="A2739">
        <f t="shared" si="86"/>
        <v>2737</v>
      </c>
      <c r="B2739" s="22">
        <v>0</v>
      </c>
      <c r="J2739" s="6">
        <f t="shared" si="85"/>
        <v>16272920094200.813</v>
      </c>
    </row>
    <row r="2740" spans="1:10" x14ac:dyDescent="0.25">
      <c r="A2740">
        <f t="shared" si="86"/>
        <v>2738</v>
      </c>
      <c r="B2740" s="22">
        <v>11943680</v>
      </c>
      <c r="J2740" s="6">
        <f t="shared" si="85"/>
        <v>62563500258075.047</v>
      </c>
    </row>
    <row r="2741" spans="1:10" x14ac:dyDescent="0.25">
      <c r="A2741">
        <f t="shared" si="86"/>
        <v>2739</v>
      </c>
      <c r="B2741" s="22">
        <v>0</v>
      </c>
      <c r="J2741" s="6">
        <f t="shared" si="85"/>
        <v>16272920094200.813</v>
      </c>
    </row>
    <row r="2742" spans="1:10" x14ac:dyDescent="0.25">
      <c r="A2742">
        <f t="shared" si="86"/>
        <v>2740</v>
      </c>
      <c r="B2742" s="22">
        <v>8143430</v>
      </c>
      <c r="J2742" s="6">
        <f t="shared" si="85"/>
        <v>16887655243524.369</v>
      </c>
    </row>
    <row r="2743" spans="1:10" x14ac:dyDescent="0.25">
      <c r="A2743">
        <f t="shared" si="86"/>
        <v>2741</v>
      </c>
      <c r="B2743" s="22">
        <v>3250000</v>
      </c>
      <c r="J2743" s="6">
        <f t="shared" si="85"/>
        <v>614610152858.7196</v>
      </c>
    </row>
    <row r="2744" spans="1:10" x14ac:dyDescent="0.25">
      <c r="A2744">
        <f t="shared" si="86"/>
        <v>2742</v>
      </c>
      <c r="B2744" s="22">
        <v>8143430</v>
      </c>
      <c r="J2744" s="6">
        <f t="shared" si="85"/>
        <v>16887655243524.369</v>
      </c>
    </row>
    <row r="2745" spans="1:10" x14ac:dyDescent="0.25">
      <c r="A2745">
        <f t="shared" si="86"/>
        <v>2743</v>
      </c>
      <c r="B2745" s="22">
        <v>0</v>
      </c>
      <c r="J2745" s="6">
        <f t="shared" si="85"/>
        <v>16272920094200.813</v>
      </c>
    </row>
    <row r="2746" spans="1:10" x14ac:dyDescent="0.25">
      <c r="A2746">
        <f t="shared" si="86"/>
        <v>2744</v>
      </c>
      <c r="B2746" s="22">
        <v>0</v>
      </c>
      <c r="J2746" s="6">
        <f t="shared" si="85"/>
        <v>16272920094200.813</v>
      </c>
    </row>
    <row r="2747" spans="1:10" x14ac:dyDescent="0.25">
      <c r="A2747">
        <f t="shared" si="86"/>
        <v>2745</v>
      </c>
      <c r="B2747" s="22">
        <v>8143430</v>
      </c>
      <c r="J2747" s="6">
        <f t="shared" si="85"/>
        <v>16887655243524.369</v>
      </c>
    </row>
    <row r="2748" spans="1:10" x14ac:dyDescent="0.25">
      <c r="A2748">
        <f t="shared" si="86"/>
        <v>2746</v>
      </c>
      <c r="B2748" s="22">
        <v>0</v>
      </c>
      <c r="J2748" s="6">
        <f t="shared" si="85"/>
        <v>16272920094200.813</v>
      </c>
    </row>
    <row r="2749" spans="1:10" x14ac:dyDescent="0.25">
      <c r="A2749">
        <f t="shared" si="86"/>
        <v>2747</v>
      </c>
      <c r="B2749" s="22">
        <v>0</v>
      </c>
      <c r="J2749" s="6">
        <f t="shared" si="85"/>
        <v>16272920094200.813</v>
      </c>
    </row>
    <row r="2750" spans="1:10" x14ac:dyDescent="0.25">
      <c r="A2750">
        <f t="shared" si="86"/>
        <v>2748</v>
      </c>
      <c r="B2750" s="22">
        <v>8143430</v>
      </c>
      <c r="J2750" s="6">
        <f t="shared" si="85"/>
        <v>16887655243524.369</v>
      </c>
    </row>
    <row r="2751" spans="1:10" x14ac:dyDescent="0.25">
      <c r="A2751">
        <f t="shared" si="86"/>
        <v>2749</v>
      </c>
      <c r="B2751" s="22">
        <v>54335043.934246585</v>
      </c>
      <c r="J2751" s="6">
        <f t="shared" si="85"/>
        <v>2530197962460137.5</v>
      </c>
    </row>
    <row r="2752" spans="1:10" x14ac:dyDescent="0.25">
      <c r="A2752">
        <f t="shared" si="86"/>
        <v>2750</v>
      </c>
      <c r="B2752" s="22">
        <v>0</v>
      </c>
      <c r="J2752" s="6">
        <f t="shared" si="85"/>
        <v>16272920094200.813</v>
      </c>
    </row>
    <row r="2753" spans="1:10" x14ac:dyDescent="0.25">
      <c r="A2753">
        <f t="shared" si="86"/>
        <v>2751</v>
      </c>
      <c r="B2753" s="22">
        <v>0</v>
      </c>
      <c r="J2753" s="6">
        <f t="shared" si="85"/>
        <v>16272920094200.813</v>
      </c>
    </row>
    <row r="2754" spans="1:10" x14ac:dyDescent="0.25">
      <c r="A2754">
        <f t="shared" si="86"/>
        <v>2752</v>
      </c>
      <c r="B2754" s="22">
        <v>17087110</v>
      </c>
      <c r="J2754" s="6">
        <f t="shared" si="85"/>
        <v>170384444013437.47</v>
      </c>
    </row>
    <row r="2755" spans="1:10" x14ac:dyDescent="0.25">
      <c r="A2755">
        <f t="shared" si="86"/>
        <v>2753</v>
      </c>
      <c r="B2755" s="22">
        <v>0</v>
      </c>
      <c r="J2755" s="6">
        <f t="shared" ref="J2755:J2818" si="87">(B2755-$I$6)^2</f>
        <v>16272920094200.813</v>
      </c>
    </row>
    <row r="2756" spans="1:10" x14ac:dyDescent="0.25">
      <c r="A2756">
        <f t="shared" ref="A2756:A2819" si="88">A2755+1</f>
        <v>2754</v>
      </c>
      <c r="B2756" s="22">
        <v>0</v>
      </c>
      <c r="J2756" s="6">
        <f t="shared" si="87"/>
        <v>16272920094200.813</v>
      </c>
    </row>
    <row r="2757" spans="1:10" x14ac:dyDescent="0.25">
      <c r="A2757">
        <f t="shared" si="88"/>
        <v>2755</v>
      </c>
      <c r="B2757" s="22">
        <v>0</v>
      </c>
      <c r="J2757" s="6">
        <f t="shared" si="87"/>
        <v>16272920094200.813</v>
      </c>
    </row>
    <row r="2758" spans="1:10" x14ac:dyDescent="0.25">
      <c r="A2758">
        <f t="shared" si="88"/>
        <v>2756</v>
      </c>
      <c r="B2758" s="22">
        <v>3000000</v>
      </c>
      <c r="J2758" s="6">
        <f t="shared" si="87"/>
        <v>1069095532961.9576</v>
      </c>
    </row>
    <row r="2759" spans="1:10" x14ac:dyDescent="0.25">
      <c r="A2759">
        <f t="shared" si="88"/>
        <v>2757</v>
      </c>
      <c r="B2759" s="22">
        <v>0</v>
      </c>
      <c r="J2759" s="6">
        <f t="shared" si="87"/>
        <v>16272920094200.813</v>
      </c>
    </row>
    <row r="2760" spans="1:10" x14ac:dyDescent="0.25">
      <c r="A2760">
        <f t="shared" si="88"/>
        <v>2758</v>
      </c>
      <c r="B2760" s="22">
        <v>8143430</v>
      </c>
      <c r="J2760" s="6">
        <f t="shared" si="87"/>
        <v>16887655243524.369</v>
      </c>
    </row>
    <row r="2761" spans="1:10" x14ac:dyDescent="0.25">
      <c r="A2761">
        <f t="shared" si="88"/>
        <v>2759</v>
      </c>
      <c r="B2761" s="22">
        <v>10152410.821917808</v>
      </c>
      <c r="J2761" s="6">
        <f t="shared" si="87"/>
        <v>37435308788754.164</v>
      </c>
    </row>
    <row r="2762" spans="1:10" x14ac:dyDescent="0.25">
      <c r="A2762">
        <f t="shared" si="88"/>
        <v>2760</v>
      </c>
      <c r="B2762" s="22">
        <v>8943680</v>
      </c>
      <c r="J2762" s="6">
        <f t="shared" si="87"/>
        <v>24105244819313.906</v>
      </c>
    </row>
    <row r="2763" spans="1:10" x14ac:dyDescent="0.25">
      <c r="A2763">
        <f t="shared" si="88"/>
        <v>2761</v>
      </c>
      <c r="B2763" s="22">
        <v>8943680</v>
      </c>
      <c r="J2763" s="6">
        <f t="shared" si="87"/>
        <v>24105244819313.906</v>
      </c>
    </row>
    <row r="2764" spans="1:10" x14ac:dyDescent="0.25">
      <c r="A2764">
        <f t="shared" si="88"/>
        <v>2762</v>
      </c>
      <c r="B2764" s="22">
        <v>0</v>
      </c>
      <c r="J2764" s="6">
        <f t="shared" si="87"/>
        <v>16272920094200.813</v>
      </c>
    </row>
    <row r="2765" spans="1:10" x14ac:dyDescent="0.25">
      <c r="A2765">
        <f t="shared" si="88"/>
        <v>2763</v>
      </c>
      <c r="B2765" s="22">
        <v>4428780.8219178077</v>
      </c>
      <c r="J2765" s="6">
        <f t="shared" si="87"/>
        <v>155874984828.50565</v>
      </c>
    </row>
    <row r="2766" spans="1:10" x14ac:dyDescent="0.25">
      <c r="A2766">
        <f t="shared" si="88"/>
        <v>2764</v>
      </c>
      <c r="B2766" s="22">
        <v>0</v>
      </c>
      <c r="J2766" s="6">
        <f t="shared" si="87"/>
        <v>16272920094200.813</v>
      </c>
    </row>
    <row r="2767" spans="1:10" x14ac:dyDescent="0.25">
      <c r="A2767">
        <f t="shared" si="88"/>
        <v>2765</v>
      </c>
      <c r="B2767" s="22">
        <v>0</v>
      </c>
      <c r="J2767" s="6">
        <f t="shared" si="87"/>
        <v>16272920094200.813</v>
      </c>
    </row>
    <row r="2768" spans="1:10" x14ac:dyDescent="0.25">
      <c r="A2768">
        <f t="shared" si="88"/>
        <v>2766</v>
      </c>
      <c r="B2768" s="22">
        <v>20087110</v>
      </c>
      <c r="J2768" s="6">
        <f t="shared" si="87"/>
        <v>257703279452198.59</v>
      </c>
    </row>
    <row r="2769" spans="1:10" x14ac:dyDescent="0.25">
      <c r="A2769">
        <f t="shared" si="88"/>
        <v>2767</v>
      </c>
      <c r="B2769" s="22">
        <v>8943680</v>
      </c>
      <c r="J2769" s="6">
        <f t="shared" si="87"/>
        <v>24105244819313.906</v>
      </c>
    </row>
    <row r="2770" spans="1:10" x14ac:dyDescent="0.25">
      <c r="A2770">
        <f t="shared" si="88"/>
        <v>2768</v>
      </c>
      <c r="B2770" s="22">
        <v>0</v>
      </c>
      <c r="J2770" s="6">
        <f t="shared" si="87"/>
        <v>16272920094200.813</v>
      </c>
    </row>
    <row r="2771" spans="1:10" x14ac:dyDescent="0.25">
      <c r="A2771">
        <f t="shared" si="88"/>
        <v>2769</v>
      </c>
      <c r="B2771" s="22">
        <v>8943680</v>
      </c>
      <c r="J2771" s="6">
        <f t="shared" si="87"/>
        <v>24105244819313.906</v>
      </c>
    </row>
    <row r="2772" spans="1:10" x14ac:dyDescent="0.25">
      <c r="A2772">
        <f t="shared" si="88"/>
        <v>2770</v>
      </c>
      <c r="B2772" s="22">
        <v>0</v>
      </c>
      <c r="J2772" s="6">
        <f t="shared" si="87"/>
        <v>16272920094200.813</v>
      </c>
    </row>
    <row r="2773" spans="1:10" x14ac:dyDescent="0.25">
      <c r="A2773">
        <f t="shared" si="88"/>
        <v>2771</v>
      </c>
      <c r="B2773" s="22">
        <v>0</v>
      </c>
      <c r="J2773" s="6">
        <f t="shared" si="87"/>
        <v>16272920094200.813</v>
      </c>
    </row>
    <row r="2774" spans="1:10" x14ac:dyDescent="0.25">
      <c r="A2774">
        <f t="shared" si="88"/>
        <v>2772</v>
      </c>
      <c r="B2774" s="22">
        <v>8943680</v>
      </c>
      <c r="J2774" s="6">
        <f t="shared" si="87"/>
        <v>24105244819313.906</v>
      </c>
    </row>
    <row r="2775" spans="1:10" x14ac:dyDescent="0.25">
      <c r="A2775">
        <f t="shared" si="88"/>
        <v>2773</v>
      </c>
      <c r="B2775" s="22">
        <v>0</v>
      </c>
      <c r="J2775" s="6">
        <f t="shared" si="87"/>
        <v>16272920094200.813</v>
      </c>
    </row>
    <row r="2776" spans="1:10" x14ac:dyDescent="0.25">
      <c r="A2776">
        <f t="shared" si="88"/>
        <v>2774</v>
      </c>
      <c r="B2776" s="22">
        <v>0</v>
      </c>
      <c r="J2776" s="6">
        <f t="shared" si="87"/>
        <v>16272920094200.813</v>
      </c>
    </row>
    <row r="2777" spans="1:10" x14ac:dyDescent="0.25">
      <c r="A2777">
        <f t="shared" si="88"/>
        <v>2775</v>
      </c>
      <c r="B2777" s="22">
        <v>8143430</v>
      </c>
      <c r="J2777" s="6">
        <f t="shared" si="87"/>
        <v>16887655243524.369</v>
      </c>
    </row>
    <row r="2778" spans="1:10" x14ac:dyDescent="0.25">
      <c r="A2778">
        <f t="shared" si="88"/>
        <v>2776</v>
      </c>
      <c r="B2778" s="22">
        <v>8143430</v>
      </c>
      <c r="J2778" s="6">
        <f t="shared" si="87"/>
        <v>16887655243524.369</v>
      </c>
    </row>
    <row r="2779" spans="1:10" x14ac:dyDescent="0.25">
      <c r="A2779">
        <f t="shared" si="88"/>
        <v>2777</v>
      </c>
      <c r="B2779" s="22">
        <v>8143430</v>
      </c>
      <c r="J2779" s="6">
        <f t="shared" si="87"/>
        <v>16887655243524.369</v>
      </c>
    </row>
    <row r="2780" spans="1:10" x14ac:dyDescent="0.25">
      <c r="A2780">
        <f t="shared" si="88"/>
        <v>2778</v>
      </c>
      <c r="B2780" s="22">
        <v>0</v>
      </c>
      <c r="J2780" s="6">
        <f t="shared" si="87"/>
        <v>16272920094200.813</v>
      </c>
    </row>
    <row r="2781" spans="1:10" x14ac:dyDescent="0.25">
      <c r="A2781">
        <f t="shared" si="88"/>
        <v>2779</v>
      </c>
      <c r="B2781" s="22">
        <v>8143430</v>
      </c>
      <c r="J2781" s="6">
        <f t="shared" si="87"/>
        <v>16887655243524.369</v>
      </c>
    </row>
    <row r="2782" spans="1:10" x14ac:dyDescent="0.25">
      <c r="A2782">
        <f t="shared" si="88"/>
        <v>2780</v>
      </c>
      <c r="B2782" s="22">
        <v>8143430</v>
      </c>
      <c r="J2782" s="6">
        <f t="shared" si="87"/>
        <v>16887655243524.369</v>
      </c>
    </row>
    <row r="2783" spans="1:10" x14ac:dyDescent="0.25">
      <c r="A2783">
        <f t="shared" si="88"/>
        <v>2781</v>
      </c>
      <c r="B2783" s="22">
        <v>3250000</v>
      </c>
      <c r="J2783" s="6">
        <f t="shared" si="87"/>
        <v>614610152858.7196</v>
      </c>
    </row>
    <row r="2784" spans="1:10" x14ac:dyDescent="0.25">
      <c r="A2784">
        <f t="shared" si="88"/>
        <v>2782</v>
      </c>
      <c r="B2784" s="22">
        <v>0</v>
      </c>
      <c r="J2784" s="6">
        <f t="shared" si="87"/>
        <v>16272920094200.813</v>
      </c>
    </row>
    <row r="2785" spans="1:10" x14ac:dyDescent="0.25">
      <c r="A2785">
        <f t="shared" si="88"/>
        <v>2783</v>
      </c>
      <c r="B2785" s="22">
        <v>0</v>
      </c>
      <c r="J2785" s="6">
        <f t="shared" si="87"/>
        <v>16272920094200.813</v>
      </c>
    </row>
    <row r="2786" spans="1:10" x14ac:dyDescent="0.25">
      <c r="A2786">
        <f t="shared" si="88"/>
        <v>2784</v>
      </c>
      <c r="B2786" s="22">
        <v>8143430</v>
      </c>
      <c r="J2786" s="6">
        <f t="shared" si="87"/>
        <v>16887655243524.369</v>
      </c>
    </row>
    <row r="2787" spans="1:10" x14ac:dyDescent="0.25">
      <c r="A2787">
        <f t="shared" si="88"/>
        <v>2785</v>
      </c>
      <c r="B2787" s="22">
        <v>0</v>
      </c>
      <c r="J2787" s="6">
        <f t="shared" si="87"/>
        <v>16272920094200.813</v>
      </c>
    </row>
    <row r="2788" spans="1:10" x14ac:dyDescent="0.25">
      <c r="A2788">
        <f t="shared" si="88"/>
        <v>2786</v>
      </c>
      <c r="B2788" s="22">
        <v>0</v>
      </c>
      <c r="J2788" s="6">
        <f t="shared" si="87"/>
        <v>16272920094200.813</v>
      </c>
    </row>
    <row r="2789" spans="1:10" x14ac:dyDescent="0.25">
      <c r="A2789">
        <f t="shared" si="88"/>
        <v>2787</v>
      </c>
      <c r="B2789" s="22">
        <v>8143430</v>
      </c>
      <c r="J2789" s="6">
        <f t="shared" si="87"/>
        <v>16887655243524.369</v>
      </c>
    </row>
    <row r="2790" spans="1:10" x14ac:dyDescent="0.25">
      <c r="A2790">
        <f t="shared" si="88"/>
        <v>2788</v>
      </c>
      <c r="B2790" s="22">
        <v>3250000</v>
      </c>
      <c r="J2790" s="6">
        <f t="shared" si="87"/>
        <v>614610152858.7196</v>
      </c>
    </row>
    <row r="2791" spans="1:10" x14ac:dyDescent="0.25">
      <c r="A2791">
        <f t="shared" si="88"/>
        <v>2789</v>
      </c>
      <c r="B2791" s="22">
        <v>0</v>
      </c>
      <c r="J2791" s="6">
        <f t="shared" si="87"/>
        <v>16272920094200.813</v>
      </c>
    </row>
    <row r="2792" spans="1:10" x14ac:dyDescent="0.25">
      <c r="A2792">
        <f t="shared" si="88"/>
        <v>2790</v>
      </c>
      <c r="B2792" s="22">
        <v>11143430</v>
      </c>
      <c r="J2792" s="6">
        <f t="shared" si="87"/>
        <v>50544410682285.516</v>
      </c>
    </row>
    <row r="2793" spans="1:10" x14ac:dyDescent="0.25">
      <c r="A2793">
        <f t="shared" si="88"/>
        <v>2791</v>
      </c>
      <c r="B2793" s="22">
        <v>0</v>
      </c>
      <c r="J2793" s="6">
        <f t="shared" si="87"/>
        <v>16272920094200.813</v>
      </c>
    </row>
    <row r="2794" spans="1:10" x14ac:dyDescent="0.25">
      <c r="A2794">
        <f t="shared" si="88"/>
        <v>2792</v>
      </c>
      <c r="B2794" s="22">
        <v>8143430</v>
      </c>
      <c r="J2794" s="6">
        <f t="shared" si="87"/>
        <v>16887655243524.369</v>
      </c>
    </row>
    <row r="2795" spans="1:10" x14ac:dyDescent="0.25">
      <c r="A2795">
        <f t="shared" si="88"/>
        <v>2793</v>
      </c>
      <c r="B2795" s="22">
        <v>0</v>
      </c>
      <c r="J2795" s="6">
        <f t="shared" si="87"/>
        <v>16272920094200.813</v>
      </c>
    </row>
    <row r="2796" spans="1:10" x14ac:dyDescent="0.25">
      <c r="A2796">
        <f t="shared" si="88"/>
        <v>2794</v>
      </c>
      <c r="B2796" s="22">
        <v>13372460.821917808</v>
      </c>
      <c r="J2796" s="6">
        <f t="shared" si="87"/>
        <v>87207396632681.313</v>
      </c>
    </row>
    <row r="2797" spans="1:10" x14ac:dyDescent="0.25">
      <c r="A2797">
        <f t="shared" si="88"/>
        <v>2795</v>
      </c>
      <c r="B2797" s="22">
        <v>0</v>
      </c>
      <c r="J2797" s="6">
        <f t="shared" si="87"/>
        <v>16272920094200.813</v>
      </c>
    </row>
    <row r="2798" spans="1:10" x14ac:dyDescent="0.25">
      <c r="A2798">
        <f t="shared" si="88"/>
        <v>2796</v>
      </c>
      <c r="B2798" s="22">
        <v>0</v>
      </c>
      <c r="J2798" s="6">
        <f t="shared" si="87"/>
        <v>16272920094200.813</v>
      </c>
    </row>
    <row r="2799" spans="1:10" x14ac:dyDescent="0.25">
      <c r="A2799">
        <f t="shared" si="88"/>
        <v>2797</v>
      </c>
      <c r="B2799" s="22">
        <v>0</v>
      </c>
      <c r="J2799" s="6">
        <f t="shared" si="87"/>
        <v>16272920094200.813</v>
      </c>
    </row>
    <row r="2800" spans="1:10" x14ac:dyDescent="0.25">
      <c r="A2800">
        <f t="shared" si="88"/>
        <v>2798</v>
      </c>
      <c r="B2800" s="22">
        <v>8143430</v>
      </c>
      <c r="J2800" s="6">
        <f t="shared" si="87"/>
        <v>16887655243524.369</v>
      </c>
    </row>
    <row r="2801" spans="1:10" x14ac:dyDescent="0.25">
      <c r="A2801">
        <f t="shared" si="88"/>
        <v>2799</v>
      </c>
      <c r="B2801" s="22">
        <v>0</v>
      </c>
      <c r="J2801" s="6">
        <f t="shared" si="87"/>
        <v>16272920094200.813</v>
      </c>
    </row>
    <row r="2802" spans="1:10" x14ac:dyDescent="0.25">
      <c r="A2802">
        <f t="shared" si="88"/>
        <v>2800</v>
      </c>
      <c r="B2802" s="22">
        <v>8943680</v>
      </c>
      <c r="J2802" s="6">
        <f t="shared" si="87"/>
        <v>24105244819313.906</v>
      </c>
    </row>
    <row r="2803" spans="1:10" x14ac:dyDescent="0.25">
      <c r="A2803">
        <f t="shared" si="88"/>
        <v>2801</v>
      </c>
      <c r="B2803" s="22">
        <v>0</v>
      </c>
      <c r="J2803" s="6">
        <f t="shared" si="87"/>
        <v>16272920094200.813</v>
      </c>
    </row>
    <row r="2804" spans="1:10" x14ac:dyDescent="0.25">
      <c r="A2804">
        <f t="shared" si="88"/>
        <v>2802</v>
      </c>
      <c r="B2804" s="22">
        <v>3250000</v>
      </c>
      <c r="J2804" s="6">
        <f t="shared" si="87"/>
        <v>614610152858.7196</v>
      </c>
    </row>
    <row r="2805" spans="1:10" x14ac:dyDescent="0.25">
      <c r="A2805">
        <f t="shared" si="88"/>
        <v>2803</v>
      </c>
      <c r="B2805" s="22">
        <v>0</v>
      </c>
      <c r="J2805" s="6">
        <f t="shared" si="87"/>
        <v>16272920094200.813</v>
      </c>
    </row>
    <row r="2806" spans="1:10" x14ac:dyDescent="0.25">
      <c r="A2806">
        <f t="shared" si="88"/>
        <v>2804</v>
      </c>
      <c r="B2806" s="22">
        <v>17087110</v>
      </c>
      <c r="J2806" s="6">
        <f t="shared" si="87"/>
        <v>170384444013437.47</v>
      </c>
    </row>
    <row r="2807" spans="1:10" x14ac:dyDescent="0.25">
      <c r="A2807">
        <f t="shared" si="88"/>
        <v>2805</v>
      </c>
      <c r="B2807" s="22">
        <v>17087110</v>
      </c>
      <c r="J2807" s="6">
        <f t="shared" si="87"/>
        <v>170384444013437.47</v>
      </c>
    </row>
    <row r="2808" spans="1:10" x14ac:dyDescent="0.25">
      <c r="A2808">
        <f t="shared" si="88"/>
        <v>2806</v>
      </c>
      <c r="B2808" s="22">
        <v>8143430</v>
      </c>
      <c r="J2808" s="6">
        <f t="shared" si="87"/>
        <v>16887655243524.369</v>
      </c>
    </row>
    <row r="2809" spans="1:10" x14ac:dyDescent="0.25">
      <c r="A2809">
        <f t="shared" si="88"/>
        <v>2807</v>
      </c>
      <c r="B2809" s="22">
        <v>11393430</v>
      </c>
      <c r="J2809" s="6">
        <f t="shared" si="87"/>
        <v>54161640302182.273</v>
      </c>
    </row>
    <row r="2810" spans="1:10" x14ac:dyDescent="0.25">
      <c r="A2810">
        <f t="shared" si="88"/>
        <v>2808</v>
      </c>
      <c r="B2810" s="22">
        <v>8143430</v>
      </c>
      <c r="J2810" s="6">
        <f t="shared" si="87"/>
        <v>16887655243524.369</v>
      </c>
    </row>
    <row r="2811" spans="1:10" x14ac:dyDescent="0.25">
      <c r="A2811">
        <f t="shared" si="88"/>
        <v>2809</v>
      </c>
      <c r="B2811" s="22">
        <v>0</v>
      </c>
      <c r="J2811" s="6">
        <f t="shared" si="87"/>
        <v>16272920094200.813</v>
      </c>
    </row>
    <row r="2812" spans="1:10" x14ac:dyDescent="0.25">
      <c r="A2812">
        <f t="shared" si="88"/>
        <v>2810</v>
      </c>
      <c r="B2812" s="22">
        <v>0</v>
      </c>
      <c r="J2812" s="6">
        <f t="shared" si="87"/>
        <v>16272920094200.813</v>
      </c>
    </row>
    <row r="2813" spans="1:10" x14ac:dyDescent="0.25">
      <c r="A2813">
        <f t="shared" si="88"/>
        <v>2811</v>
      </c>
      <c r="B2813" s="22">
        <v>0</v>
      </c>
      <c r="J2813" s="6">
        <f t="shared" si="87"/>
        <v>16272920094200.813</v>
      </c>
    </row>
    <row r="2814" spans="1:10" x14ac:dyDescent="0.25">
      <c r="A2814">
        <f t="shared" si="88"/>
        <v>2812</v>
      </c>
      <c r="B2814" s="22">
        <v>0</v>
      </c>
      <c r="J2814" s="6">
        <f t="shared" si="87"/>
        <v>16272920094200.813</v>
      </c>
    </row>
    <row r="2815" spans="1:10" x14ac:dyDescent="0.25">
      <c r="A2815">
        <f t="shared" si="88"/>
        <v>2813</v>
      </c>
      <c r="B2815" s="22">
        <v>54335043.934246585</v>
      </c>
      <c r="J2815" s="6">
        <f t="shared" si="87"/>
        <v>2530197962460137.5</v>
      </c>
    </row>
    <row r="2816" spans="1:10" x14ac:dyDescent="0.25">
      <c r="A2816">
        <f t="shared" si="88"/>
        <v>2814</v>
      </c>
      <c r="B2816" s="22">
        <v>0</v>
      </c>
      <c r="J2816" s="6">
        <f t="shared" si="87"/>
        <v>16272920094200.813</v>
      </c>
    </row>
    <row r="2817" spans="1:10" x14ac:dyDescent="0.25">
      <c r="A2817">
        <f t="shared" si="88"/>
        <v>2815</v>
      </c>
      <c r="B2817" s="22">
        <v>8143430</v>
      </c>
      <c r="J2817" s="6">
        <f t="shared" si="87"/>
        <v>16887655243524.369</v>
      </c>
    </row>
    <row r="2818" spans="1:10" x14ac:dyDescent="0.25">
      <c r="A2818">
        <f t="shared" si="88"/>
        <v>2816</v>
      </c>
      <c r="B2818" s="22">
        <v>8767404.1000000015</v>
      </c>
      <c r="J2818" s="6">
        <f t="shared" si="87"/>
        <v>22405391182268.891</v>
      </c>
    </row>
    <row r="2819" spans="1:10" x14ac:dyDescent="0.25">
      <c r="A2819">
        <f t="shared" si="88"/>
        <v>2817</v>
      </c>
      <c r="B2819" s="22">
        <v>8143430</v>
      </c>
      <c r="J2819" s="6">
        <f t="shared" ref="J2819:J2882" si="89">(B2819-$I$6)^2</f>
        <v>16887655243524.369</v>
      </c>
    </row>
    <row r="2820" spans="1:10" x14ac:dyDescent="0.25">
      <c r="A2820">
        <f t="shared" ref="A2820:A2883" si="90">A2819+1</f>
        <v>2818</v>
      </c>
      <c r="B2820" s="22">
        <v>8143430</v>
      </c>
      <c r="J2820" s="6">
        <f t="shared" si="89"/>
        <v>16887655243524.369</v>
      </c>
    </row>
    <row r="2821" spans="1:10" x14ac:dyDescent="0.25">
      <c r="A2821">
        <f t="shared" si="90"/>
        <v>2819</v>
      </c>
      <c r="B2821" s="22">
        <v>0</v>
      </c>
      <c r="J2821" s="6">
        <f t="shared" si="89"/>
        <v>16272920094200.813</v>
      </c>
    </row>
    <row r="2822" spans="1:10" x14ac:dyDescent="0.25">
      <c r="A2822">
        <f t="shared" si="90"/>
        <v>2820</v>
      </c>
      <c r="B2822" s="22">
        <v>3250000</v>
      </c>
      <c r="J2822" s="6">
        <f t="shared" si="89"/>
        <v>614610152858.7196</v>
      </c>
    </row>
    <row r="2823" spans="1:10" x14ac:dyDescent="0.25">
      <c r="A2823">
        <f t="shared" si="90"/>
        <v>2821</v>
      </c>
      <c r="B2823" s="22">
        <v>0</v>
      </c>
      <c r="J2823" s="6">
        <f t="shared" si="89"/>
        <v>16272920094200.813</v>
      </c>
    </row>
    <row r="2824" spans="1:10" x14ac:dyDescent="0.25">
      <c r="A2824">
        <f t="shared" si="90"/>
        <v>2822</v>
      </c>
      <c r="B2824" s="22">
        <v>0</v>
      </c>
      <c r="J2824" s="6">
        <f t="shared" si="89"/>
        <v>16272920094200.813</v>
      </c>
    </row>
    <row r="2825" spans="1:10" x14ac:dyDescent="0.25">
      <c r="A2825">
        <f t="shared" si="90"/>
        <v>2823</v>
      </c>
      <c r="B2825" s="22">
        <v>8943680</v>
      </c>
      <c r="J2825" s="6">
        <f t="shared" si="89"/>
        <v>24105244819313.906</v>
      </c>
    </row>
    <row r="2826" spans="1:10" x14ac:dyDescent="0.25">
      <c r="A2826">
        <f t="shared" si="90"/>
        <v>2824</v>
      </c>
      <c r="B2826" s="22">
        <v>8943680</v>
      </c>
      <c r="J2826" s="6">
        <f t="shared" si="89"/>
        <v>24105244819313.906</v>
      </c>
    </row>
    <row r="2827" spans="1:10" x14ac:dyDescent="0.25">
      <c r="A2827">
        <f t="shared" si="90"/>
        <v>2825</v>
      </c>
      <c r="B2827" s="22">
        <v>0</v>
      </c>
      <c r="J2827" s="6">
        <f t="shared" si="89"/>
        <v>16272920094200.813</v>
      </c>
    </row>
    <row r="2828" spans="1:10" x14ac:dyDescent="0.25">
      <c r="A2828">
        <f t="shared" si="90"/>
        <v>2826</v>
      </c>
      <c r="B2828" s="22">
        <v>0</v>
      </c>
      <c r="J2828" s="6">
        <f t="shared" si="89"/>
        <v>16272920094200.813</v>
      </c>
    </row>
    <row r="2829" spans="1:10" x14ac:dyDescent="0.25">
      <c r="A2829">
        <f t="shared" si="90"/>
        <v>2827</v>
      </c>
      <c r="B2829" s="22">
        <v>17087110</v>
      </c>
      <c r="J2829" s="6">
        <f t="shared" si="89"/>
        <v>170384444013437.47</v>
      </c>
    </row>
    <row r="2830" spans="1:10" x14ac:dyDescent="0.25">
      <c r="A2830">
        <f t="shared" si="90"/>
        <v>2828</v>
      </c>
      <c r="B2830" s="22">
        <v>0</v>
      </c>
      <c r="J2830" s="6">
        <f t="shared" si="89"/>
        <v>16272920094200.813</v>
      </c>
    </row>
    <row r="2831" spans="1:10" x14ac:dyDescent="0.25">
      <c r="A2831">
        <f t="shared" si="90"/>
        <v>2829</v>
      </c>
      <c r="B2831" s="22">
        <v>62478473.934246585</v>
      </c>
      <c r="J2831" s="6">
        <f t="shared" si="89"/>
        <v>3415759951260384.5</v>
      </c>
    </row>
    <row r="2832" spans="1:10" x14ac:dyDescent="0.25">
      <c r="A2832">
        <f t="shared" si="90"/>
        <v>2830</v>
      </c>
      <c r="B2832" s="22">
        <v>0</v>
      </c>
      <c r="J2832" s="6">
        <f t="shared" si="89"/>
        <v>16272920094200.813</v>
      </c>
    </row>
    <row r="2833" spans="1:10" x14ac:dyDescent="0.25">
      <c r="A2833">
        <f t="shared" si="90"/>
        <v>2831</v>
      </c>
      <c r="B2833" s="22">
        <v>13952660.821917808</v>
      </c>
      <c r="J2833" s="6">
        <f t="shared" si="89"/>
        <v>98380412540291.141</v>
      </c>
    </row>
    <row r="2834" spans="1:10" x14ac:dyDescent="0.25">
      <c r="A2834">
        <f t="shared" si="90"/>
        <v>2832</v>
      </c>
      <c r="B2834" s="22">
        <v>0</v>
      </c>
      <c r="J2834" s="6">
        <f t="shared" si="89"/>
        <v>16272920094200.813</v>
      </c>
    </row>
    <row r="2835" spans="1:10" x14ac:dyDescent="0.25">
      <c r="A2835">
        <f t="shared" si="90"/>
        <v>2833</v>
      </c>
      <c r="B2835" s="22">
        <v>0</v>
      </c>
      <c r="J2835" s="6">
        <f t="shared" si="89"/>
        <v>16272920094200.813</v>
      </c>
    </row>
    <row r="2836" spans="1:10" x14ac:dyDescent="0.25">
      <c r="A2836">
        <f t="shared" si="90"/>
        <v>2834</v>
      </c>
      <c r="B2836" s="22">
        <v>0</v>
      </c>
      <c r="J2836" s="6">
        <f t="shared" si="89"/>
        <v>16272920094200.813</v>
      </c>
    </row>
    <row r="2837" spans="1:10" x14ac:dyDescent="0.25">
      <c r="A2837">
        <f t="shared" si="90"/>
        <v>2835</v>
      </c>
      <c r="B2837" s="22">
        <v>0</v>
      </c>
      <c r="J2837" s="6">
        <f t="shared" si="89"/>
        <v>16272920094200.813</v>
      </c>
    </row>
    <row r="2838" spans="1:10" x14ac:dyDescent="0.25">
      <c r="A2838">
        <f t="shared" si="90"/>
        <v>2836</v>
      </c>
      <c r="B2838" s="22">
        <v>8143430</v>
      </c>
      <c r="J2838" s="6">
        <f t="shared" si="89"/>
        <v>16887655243524.369</v>
      </c>
    </row>
    <row r="2839" spans="1:10" x14ac:dyDescent="0.25">
      <c r="A2839">
        <f t="shared" si="90"/>
        <v>2837</v>
      </c>
      <c r="B2839" s="22">
        <v>0</v>
      </c>
      <c r="J2839" s="6">
        <f t="shared" si="89"/>
        <v>16272920094200.813</v>
      </c>
    </row>
    <row r="2840" spans="1:10" x14ac:dyDescent="0.25">
      <c r="A2840">
        <f t="shared" si="90"/>
        <v>2838</v>
      </c>
      <c r="B2840" s="22">
        <v>8143430</v>
      </c>
      <c r="J2840" s="6">
        <f t="shared" si="89"/>
        <v>16887655243524.369</v>
      </c>
    </row>
    <row r="2841" spans="1:10" x14ac:dyDescent="0.25">
      <c r="A2841">
        <f t="shared" si="90"/>
        <v>2839</v>
      </c>
      <c r="B2841" s="22">
        <v>0</v>
      </c>
      <c r="J2841" s="6">
        <f t="shared" si="89"/>
        <v>16272920094200.813</v>
      </c>
    </row>
    <row r="2842" spans="1:10" x14ac:dyDescent="0.25">
      <c r="A2842">
        <f t="shared" si="90"/>
        <v>2840</v>
      </c>
      <c r="B2842" s="22">
        <v>0</v>
      </c>
      <c r="J2842" s="6">
        <f t="shared" si="89"/>
        <v>16272920094200.813</v>
      </c>
    </row>
    <row r="2843" spans="1:10" x14ac:dyDescent="0.25">
      <c r="A2843">
        <f t="shared" si="90"/>
        <v>2841</v>
      </c>
      <c r="B2843" s="22">
        <v>0</v>
      </c>
      <c r="J2843" s="6">
        <f t="shared" si="89"/>
        <v>16272920094200.813</v>
      </c>
    </row>
    <row r="2844" spans="1:10" x14ac:dyDescent="0.25">
      <c r="A2844">
        <f t="shared" si="90"/>
        <v>2842</v>
      </c>
      <c r="B2844" s="22">
        <v>8943680</v>
      </c>
      <c r="J2844" s="6">
        <f t="shared" si="89"/>
        <v>24105244819313.906</v>
      </c>
    </row>
    <row r="2845" spans="1:10" x14ac:dyDescent="0.25">
      <c r="A2845">
        <f t="shared" si="90"/>
        <v>2843</v>
      </c>
      <c r="B2845" s="22">
        <v>0</v>
      </c>
      <c r="J2845" s="6">
        <f t="shared" si="89"/>
        <v>16272920094200.813</v>
      </c>
    </row>
    <row r="2846" spans="1:10" x14ac:dyDescent="0.25">
      <c r="A2846">
        <f t="shared" si="90"/>
        <v>2844</v>
      </c>
      <c r="B2846" s="22">
        <v>0</v>
      </c>
      <c r="J2846" s="6">
        <f t="shared" si="89"/>
        <v>16272920094200.813</v>
      </c>
    </row>
    <row r="2847" spans="1:10" x14ac:dyDescent="0.25">
      <c r="A2847">
        <f t="shared" si="90"/>
        <v>2845</v>
      </c>
      <c r="B2847" s="22">
        <v>0</v>
      </c>
      <c r="J2847" s="6">
        <f t="shared" si="89"/>
        <v>16272920094200.813</v>
      </c>
    </row>
    <row r="2848" spans="1:10" x14ac:dyDescent="0.25">
      <c r="A2848">
        <f t="shared" si="90"/>
        <v>2846</v>
      </c>
      <c r="B2848" s="22">
        <v>0</v>
      </c>
      <c r="J2848" s="6">
        <f t="shared" si="89"/>
        <v>16272920094200.813</v>
      </c>
    </row>
    <row r="2849" spans="1:10" x14ac:dyDescent="0.25">
      <c r="A2849">
        <f t="shared" si="90"/>
        <v>2847</v>
      </c>
      <c r="B2849" s="22">
        <v>17087110</v>
      </c>
      <c r="J2849" s="6">
        <f t="shared" si="89"/>
        <v>170384444013437.47</v>
      </c>
    </row>
    <row r="2850" spans="1:10" x14ac:dyDescent="0.25">
      <c r="A2850">
        <f t="shared" si="90"/>
        <v>2848</v>
      </c>
      <c r="B2850" s="22">
        <v>26596288.08219178</v>
      </c>
      <c r="J2850" s="6">
        <f t="shared" si="89"/>
        <v>509058162937958.13</v>
      </c>
    </row>
    <row r="2851" spans="1:10" x14ac:dyDescent="0.25">
      <c r="A2851">
        <f t="shared" si="90"/>
        <v>2849</v>
      </c>
      <c r="B2851" s="22">
        <v>8943680</v>
      </c>
      <c r="J2851" s="6">
        <f t="shared" si="89"/>
        <v>24105244819313.906</v>
      </c>
    </row>
    <row r="2852" spans="1:10" x14ac:dyDescent="0.25">
      <c r="A2852">
        <f t="shared" si="90"/>
        <v>2850</v>
      </c>
      <c r="B2852" s="22">
        <v>0</v>
      </c>
      <c r="J2852" s="6">
        <f t="shared" si="89"/>
        <v>16272920094200.813</v>
      </c>
    </row>
    <row r="2853" spans="1:10" x14ac:dyDescent="0.25">
      <c r="A2853">
        <f t="shared" si="90"/>
        <v>2851</v>
      </c>
      <c r="B2853" s="22">
        <v>0</v>
      </c>
      <c r="J2853" s="6">
        <f t="shared" si="89"/>
        <v>16272920094200.813</v>
      </c>
    </row>
    <row r="2854" spans="1:10" x14ac:dyDescent="0.25">
      <c r="A2854">
        <f t="shared" si="90"/>
        <v>2852</v>
      </c>
      <c r="B2854" s="22">
        <v>8943680</v>
      </c>
      <c r="J2854" s="6">
        <f t="shared" si="89"/>
        <v>24105244819313.906</v>
      </c>
    </row>
    <row r="2855" spans="1:10" x14ac:dyDescent="0.25">
      <c r="A2855">
        <f t="shared" si="90"/>
        <v>2853</v>
      </c>
      <c r="B2855" s="22">
        <v>0</v>
      </c>
      <c r="J2855" s="6">
        <f t="shared" si="89"/>
        <v>16272920094200.813</v>
      </c>
    </row>
    <row r="2856" spans="1:10" x14ac:dyDescent="0.25">
      <c r="A2856">
        <f t="shared" si="90"/>
        <v>2854</v>
      </c>
      <c r="B2856" s="22">
        <v>0</v>
      </c>
      <c r="J2856" s="6">
        <f t="shared" si="89"/>
        <v>16272920094200.813</v>
      </c>
    </row>
    <row r="2857" spans="1:10" x14ac:dyDescent="0.25">
      <c r="A2857">
        <f t="shared" si="90"/>
        <v>2855</v>
      </c>
      <c r="B2857" s="22">
        <v>0</v>
      </c>
      <c r="J2857" s="6">
        <f t="shared" si="89"/>
        <v>16272920094200.813</v>
      </c>
    </row>
    <row r="2858" spans="1:10" x14ac:dyDescent="0.25">
      <c r="A2858">
        <f t="shared" si="90"/>
        <v>2856</v>
      </c>
      <c r="B2858" s="22">
        <v>0</v>
      </c>
      <c r="J2858" s="6">
        <f t="shared" si="89"/>
        <v>16272920094200.813</v>
      </c>
    </row>
    <row r="2859" spans="1:10" x14ac:dyDescent="0.25">
      <c r="A2859">
        <f t="shared" si="90"/>
        <v>2857</v>
      </c>
      <c r="B2859" s="22">
        <v>0</v>
      </c>
      <c r="J2859" s="6">
        <f t="shared" si="89"/>
        <v>16272920094200.813</v>
      </c>
    </row>
    <row r="2860" spans="1:10" x14ac:dyDescent="0.25">
      <c r="A2860">
        <f t="shared" si="90"/>
        <v>2858</v>
      </c>
      <c r="B2860" s="22">
        <v>0</v>
      </c>
      <c r="J2860" s="6">
        <f t="shared" si="89"/>
        <v>16272920094200.813</v>
      </c>
    </row>
    <row r="2861" spans="1:10" x14ac:dyDescent="0.25">
      <c r="A2861">
        <f t="shared" si="90"/>
        <v>2859</v>
      </c>
      <c r="B2861" s="22">
        <v>0</v>
      </c>
      <c r="J2861" s="6">
        <f t="shared" si="89"/>
        <v>16272920094200.813</v>
      </c>
    </row>
    <row r="2862" spans="1:10" x14ac:dyDescent="0.25">
      <c r="A2862">
        <f t="shared" si="90"/>
        <v>2860</v>
      </c>
      <c r="B2862" s="22">
        <v>0</v>
      </c>
      <c r="J2862" s="6">
        <f t="shared" si="89"/>
        <v>16272920094200.813</v>
      </c>
    </row>
    <row r="2863" spans="1:10" x14ac:dyDescent="0.25">
      <c r="A2863">
        <f t="shared" si="90"/>
        <v>2861</v>
      </c>
      <c r="B2863" s="22">
        <v>3250000</v>
      </c>
      <c r="J2863" s="6">
        <f t="shared" si="89"/>
        <v>614610152858.7196</v>
      </c>
    </row>
    <row r="2864" spans="1:10" x14ac:dyDescent="0.25">
      <c r="A2864">
        <f t="shared" si="90"/>
        <v>2862</v>
      </c>
      <c r="B2864" s="22">
        <v>17087110</v>
      </c>
      <c r="J2864" s="6">
        <f t="shared" si="89"/>
        <v>170384444013437.47</v>
      </c>
    </row>
    <row r="2865" spans="1:10" x14ac:dyDescent="0.25">
      <c r="A2865">
        <f t="shared" si="90"/>
        <v>2863</v>
      </c>
      <c r="B2865" s="22">
        <v>11393430</v>
      </c>
      <c r="J2865" s="6">
        <f t="shared" si="89"/>
        <v>54161640302182.273</v>
      </c>
    </row>
    <row r="2866" spans="1:10" x14ac:dyDescent="0.25">
      <c r="A2866">
        <f t="shared" si="90"/>
        <v>2864</v>
      </c>
      <c r="B2866" s="22">
        <v>20087110</v>
      </c>
      <c r="J2866" s="6">
        <f t="shared" si="89"/>
        <v>257703279452198.59</v>
      </c>
    </row>
    <row r="2867" spans="1:10" x14ac:dyDescent="0.25">
      <c r="A2867">
        <f t="shared" si="90"/>
        <v>2865</v>
      </c>
      <c r="B2867" s="22">
        <v>8943680</v>
      </c>
      <c r="J2867" s="6">
        <f t="shared" si="89"/>
        <v>24105244819313.906</v>
      </c>
    </row>
    <row r="2868" spans="1:10" x14ac:dyDescent="0.25">
      <c r="A2868">
        <f t="shared" si="90"/>
        <v>2866</v>
      </c>
      <c r="B2868" s="22">
        <v>8143430</v>
      </c>
      <c r="J2868" s="6">
        <f t="shared" si="89"/>
        <v>16887655243524.369</v>
      </c>
    </row>
    <row r="2869" spans="1:10" x14ac:dyDescent="0.25">
      <c r="A2869">
        <f t="shared" si="90"/>
        <v>2867</v>
      </c>
      <c r="B2869" s="22">
        <v>8143430</v>
      </c>
      <c r="J2869" s="6">
        <f t="shared" si="89"/>
        <v>16887655243524.369</v>
      </c>
    </row>
    <row r="2870" spans="1:10" x14ac:dyDescent="0.25">
      <c r="A2870">
        <f t="shared" si="90"/>
        <v>2868</v>
      </c>
      <c r="B2870" s="22">
        <v>3250000</v>
      </c>
      <c r="J2870" s="6">
        <f t="shared" si="89"/>
        <v>614610152858.7196</v>
      </c>
    </row>
    <row r="2871" spans="1:10" x14ac:dyDescent="0.25">
      <c r="A2871">
        <f t="shared" si="90"/>
        <v>2869</v>
      </c>
      <c r="B2871" s="22">
        <v>8143430</v>
      </c>
      <c r="J2871" s="6">
        <f t="shared" si="89"/>
        <v>16887655243524.369</v>
      </c>
    </row>
    <row r="2872" spans="1:10" x14ac:dyDescent="0.25">
      <c r="A2872">
        <f t="shared" si="90"/>
        <v>2870</v>
      </c>
      <c r="B2872" s="22">
        <v>0</v>
      </c>
      <c r="J2872" s="6">
        <f t="shared" si="89"/>
        <v>16272920094200.813</v>
      </c>
    </row>
    <row r="2873" spans="1:10" x14ac:dyDescent="0.25">
      <c r="A2873">
        <f t="shared" si="90"/>
        <v>2871</v>
      </c>
      <c r="B2873" s="22">
        <v>8143430</v>
      </c>
      <c r="J2873" s="6">
        <f t="shared" si="89"/>
        <v>16887655243524.369</v>
      </c>
    </row>
    <row r="2874" spans="1:10" x14ac:dyDescent="0.25">
      <c r="A2874">
        <f t="shared" si="90"/>
        <v>2872</v>
      </c>
      <c r="B2874" s="22">
        <v>0</v>
      </c>
      <c r="J2874" s="6">
        <f t="shared" si="89"/>
        <v>16272920094200.813</v>
      </c>
    </row>
    <row r="2875" spans="1:10" x14ac:dyDescent="0.25">
      <c r="A2875">
        <f t="shared" si="90"/>
        <v>2873</v>
      </c>
      <c r="B2875" s="22">
        <v>0</v>
      </c>
      <c r="J2875" s="6">
        <f t="shared" si="89"/>
        <v>16272920094200.813</v>
      </c>
    </row>
    <row r="2876" spans="1:10" x14ac:dyDescent="0.25">
      <c r="A2876">
        <f t="shared" si="90"/>
        <v>2874</v>
      </c>
      <c r="B2876" s="22">
        <v>0</v>
      </c>
      <c r="J2876" s="6">
        <f t="shared" si="89"/>
        <v>16272920094200.813</v>
      </c>
    </row>
    <row r="2877" spans="1:10" x14ac:dyDescent="0.25">
      <c r="A2877">
        <f t="shared" si="90"/>
        <v>2875</v>
      </c>
      <c r="B2877" s="22">
        <v>3250000</v>
      </c>
      <c r="J2877" s="6">
        <f t="shared" si="89"/>
        <v>614610152858.7196</v>
      </c>
    </row>
    <row r="2878" spans="1:10" x14ac:dyDescent="0.25">
      <c r="A2878">
        <f t="shared" si="90"/>
        <v>2876</v>
      </c>
      <c r="B2878" s="22">
        <v>0</v>
      </c>
      <c r="J2878" s="6">
        <f t="shared" si="89"/>
        <v>16272920094200.813</v>
      </c>
    </row>
    <row r="2879" spans="1:10" x14ac:dyDescent="0.25">
      <c r="A2879">
        <f t="shared" si="90"/>
        <v>2877</v>
      </c>
      <c r="B2879" s="22">
        <v>8943680</v>
      </c>
      <c r="J2879" s="6">
        <f t="shared" si="89"/>
        <v>24105244819313.906</v>
      </c>
    </row>
    <row r="2880" spans="1:10" x14ac:dyDescent="0.25">
      <c r="A2880">
        <f t="shared" si="90"/>
        <v>2878</v>
      </c>
      <c r="B2880" s="22">
        <v>0</v>
      </c>
      <c r="J2880" s="6">
        <f t="shared" si="89"/>
        <v>16272920094200.813</v>
      </c>
    </row>
    <row r="2881" spans="1:10" x14ac:dyDescent="0.25">
      <c r="A2881">
        <f t="shared" si="90"/>
        <v>2879</v>
      </c>
      <c r="B2881" s="22">
        <v>0</v>
      </c>
      <c r="J2881" s="6">
        <f t="shared" si="89"/>
        <v>16272920094200.813</v>
      </c>
    </row>
    <row r="2882" spans="1:10" x14ac:dyDescent="0.25">
      <c r="A2882">
        <f t="shared" si="90"/>
        <v>2880</v>
      </c>
      <c r="B2882" s="22">
        <v>0</v>
      </c>
      <c r="J2882" s="6">
        <f t="shared" si="89"/>
        <v>16272920094200.813</v>
      </c>
    </row>
    <row r="2883" spans="1:10" x14ac:dyDescent="0.25">
      <c r="A2883">
        <f t="shared" si="90"/>
        <v>2881</v>
      </c>
      <c r="B2883" s="22">
        <v>0</v>
      </c>
      <c r="J2883" s="6">
        <f t="shared" ref="J2883:J2946" si="91">(B2883-$I$6)^2</f>
        <v>16272920094200.813</v>
      </c>
    </row>
    <row r="2884" spans="1:10" x14ac:dyDescent="0.25">
      <c r="A2884">
        <f t="shared" ref="A2884:A2947" si="92">A2883+1</f>
        <v>2882</v>
      </c>
      <c r="B2884" s="22">
        <v>17087110</v>
      </c>
      <c r="J2884" s="6">
        <f t="shared" si="91"/>
        <v>170384444013437.47</v>
      </c>
    </row>
    <row r="2885" spans="1:10" x14ac:dyDescent="0.25">
      <c r="A2885">
        <f t="shared" si="92"/>
        <v>2883</v>
      </c>
      <c r="B2885" s="22">
        <v>0</v>
      </c>
      <c r="J2885" s="6">
        <f t="shared" si="91"/>
        <v>16272920094200.813</v>
      </c>
    </row>
    <row r="2886" spans="1:10" x14ac:dyDescent="0.25">
      <c r="A2886">
        <f t="shared" si="92"/>
        <v>2884</v>
      </c>
      <c r="B2886" s="22">
        <v>0</v>
      </c>
      <c r="J2886" s="6">
        <f t="shared" si="91"/>
        <v>16272920094200.813</v>
      </c>
    </row>
    <row r="2887" spans="1:10" x14ac:dyDescent="0.25">
      <c r="A2887">
        <f t="shared" si="92"/>
        <v>2885</v>
      </c>
      <c r="B2887" s="22">
        <v>8943680</v>
      </c>
      <c r="J2887" s="6">
        <f t="shared" si="91"/>
        <v>24105244819313.906</v>
      </c>
    </row>
    <row r="2888" spans="1:10" x14ac:dyDescent="0.25">
      <c r="A2888">
        <f t="shared" si="92"/>
        <v>2886</v>
      </c>
      <c r="B2888" s="22">
        <v>0</v>
      </c>
      <c r="J2888" s="6">
        <f t="shared" si="91"/>
        <v>16272920094200.813</v>
      </c>
    </row>
    <row r="2889" spans="1:10" x14ac:dyDescent="0.25">
      <c r="A2889">
        <f t="shared" si="92"/>
        <v>2887</v>
      </c>
      <c r="B2889" s="22">
        <v>0</v>
      </c>
      <c r="J2889" s="6">
        <f t="shared" si="91"/>
        <v>16272920094200.813</v>
      </c>
    </row>
    <row r="2890" spans="1:10" x14ac:dyDescent="0.25">
      <c r="A2890">
        <f t="shared" si="92"/>
        <v>2888</v>
      </c>
      <c r="B2890" s="22">
        <v>8143430</v>
      </c>
      <c r="J2890" s="6">
        <f t="shared" si="91"/>
        <v>16887655243524.369</v>
      </c>
    </row>
    <row r="2891" spans="1:10" x14ac:dyDescent="0.25">
      <c r="A2891">
        <f t="shared" si="92"/>
        <v>2889</v>
      </c>
      <c r="B2891" s="22">
        <v>8143430</v>
      </c>
      <c r="J2891" s="6">
        <f t="shared" si="91"/>
        <v>16887655243524.369</v>
      </c>
    </row>
    <row r="2892" spans="1:10" x14ac:dyDescent="0.25">
      <c r="A2892">
        <f t="shared" si="92"/>
        <v>2890</v>
      </c>
      <c r="B2892" s="22">
        <v>8943680</v>
      </c>
      <c r="J2892" s="6">
        <f t="shared" si="91"/>
        <v>24105244819313.906</v>
      </c>
    </row>
    <row r="2893" spans="1:10" x14ac:dyDescent="0.25">
      <c r="A2893">
        <f t="shared" si="92"/>
        <v>2891</v>
      </c>
      <c r="B2893" s="22">
        <v>0</v>
      </c>
      <c r="J2893" s="6">
        <f t="shared" si="91"/>
        <v>16272920094200.813</v>
      </c>
    </row>
    <row r="2894" spans="1:10" x14ac:dyDescent="0.25">
      <c r="A2894">
        <f t="shared" si="92"/>
        <v>2892</v>
      </c>
      <c r="B2894" s="22">
        <v>17087110</v>
      </c>
      <c r="J2894" s="6">
        <f t="shared" si="91"/>
        <v>170384444013437.47</v>
      </c>
    </row>
    <row r="2895" spans="1:10" x14ac:dyDescent="0.25">
      <c r="A2895">
        <f t="shared" si="92"/>
        <v>2893</v>
      </c>
      <c r="B2895" s="22">
        <v>8143430</v>
      </c>
      <c r="J2895" s="6">
        <f t="shared" si="91"/>
        <v>16887655243524.369</v>
      </c>
    </row>
    <row r="2896" spans="1:10" x14ac:dyDescent="0.25">
      <c r="A2896">
        <f t="shared" si="92"/>
        <v>2894</v>
      </c>
      <c r="B2896" s="22">
        <v>8143430</v>
      </c>
      <c r="J2896" s="6">
        <f t="shared" si="91"/>
        <v>16887655243524.369</v>
      </c>
    </row>
    <row r="2897" spans="1:10" x14ac:dyDescent="0.25">
      <c r="A2897">
        <f t="shared" si="92"/>
        <v>2895</v>
      </c>
      <c r="B2897" s="22">
        <v>12193680</v>
      </c>
      <c r="J2897" s="6">
        <f t="shared" si="91"/>
        <v>66580854877971.813</v>
      </c>
    </row>
    <row r="2898" spans="1:10" x14ac:dyDescent="0.25">
      <c r="A2898">
        <f t="shared" si="92"/>
        <v>2896</v>
      </c>
      <c r="B2898" s="22">
        <v>3250000</v>
      </c>
      <c r="J2898" s="6">
        <f t="shared" si="91"/>
        <v>614610152858.7196</v>
      </c>
    </row>
    <row r="2899" spans="1:10" x14ac:dyDescent="0.25">
      <c r="A2899">
        <f t="shared" si="92"/>
        <v>2897</v>
      </c>
      <c r="B2899" s="22">
        <v>0</v>
      </c>
      <c r="J2899" s="6">
        <f t="shared" si="91"/>
        <v>16272920094200.813</v>
      </c>
    </row>
    <row r="2900" spans="1:10" x14ac:dyDescent="0.25">
      <c r="A2900">
        <f t="shared" si="92"/>
        <v>2898</v>
      </c>
      <c r="B2900" s="22">
        <v>0</v>
      </c>
      <c r="J2900" s="6">
        <f t="shared" si="91"/>
        <v>16272920094200.813</v>
      </c>
    </row>
    <row r="2901" spans="1:10" x14ac:dyDescent="0.25">
      <c r="A2901">
        <f t="shared" si="92"/>
        <v>2899</v>
      </c>
      <c r="B2901" s="22">
        <v>0</v>
      </c>
      <c r="J2901" s="6">
        <f t="shared" si="91"/>
        <v>16272920094200.813</v>
      </c>
    </row>
    <row r="2902" spans="1:10" x14ac:dyDescent="0.25">
      <c r="A2902">
        <f t="shared" si="92"/>
        <v>2900</v>
      </c>
      <c r="B2902" s="22">
        <v>0</v>
      </c>
      <c r="J2902" s="6">
        <f t="shared" si="91"/>
        <v>16272920094200.813</v>
      </c>
    </row>
    <row r="2903" spans="1:10" x14ac:dyDescent="0.25">
      <c r="A2903">
        <f t="shared" si="92"/>
        <v>2901</v>
      </c>
      <c r="B2903" s="22">
        <v>0</v>
      </c>
      <c r="J2903" s="6">
        <f t="shared" si="91"/>
        <v>16272920094200.813</v>
      </c>
    </row>
    <row r="2904" spans="1:10" x14ac:dyDescent="0.25">
      <c r="A2904">
        <f t="shared" si="92"/>
        <v>2902</v>
      </c>
      <c r="B2904" s="22">
        <v>8943680</v>
      </c>
      <c r="J2904" s="6">
        <f t="shared" si="91"/>
        <v>24105244819313.906</v>
      </c>
    </row>
    <row r="2905" spans="1:10" x14ac:dyDescent="0.25">
      <c r="A2905">
        <f t="shared" si="92"/>
        <v>2903</v>
      </c>
      <c r="B2905" s="22">
        <v>0</v>
      </c>
      <c r="J2905" s="6">
        <f t="shared" si="91"/>
        <v>16272920094200.813</v>
      </c>
    </row>
    <row r="2906" spans="1:10" x14ac:dyDescent="0.25">
      <c r="A2906">
        <f t="shared" si="92"/>
        <v>2904</v>
      </c>
      <c r="B2906" s="22">
        <v>8943680</v>
      </c>
      <c r="J2906" s="6">
        <f t="shared" si="91"/>
        <v>24105244819313.906</v>
      </c>
    </row>
    <row r="2907" spans="1:10" x14ac:dyDescent="0.25">
      <c r="A2907">
        <f t="shared" si="92"/>
        <v>2905</v>
      </c>
      <c r="B2907" s="22">
        <v>0</v>
      </c>
      <c r="J2907" s="6">
        <f t="shared" si="91"/>
        <v>16272920094200.813</v>
      </c>
    </row>
    <row r="2908" spans="1:10" x14ac:dyDescent="0.25">
      <c r="A2908">
        <f t="shared" si="92"/>
        <v>2906</v>
      </c>
      <c r="B2908" s="22">
        <v>3000000</v>
      </c>
      <c r="J2908" s="6">
        <f t="shared" si="91"/>
        <v>1069095532961.9576</v>
      </c>
    </row>
    <row r="2909" spans="1:10" x14ac:dyDescent="0.25">
      <c r="A2909">
        <f t="shared" si="92"/>
        <v>2907</v>
      </c>
      <c r="B2909" s="22">
        <v>0</v>
      </c>
      <c r="J2909" s="6">
        <f t="shared" si="91"/>
        <v>16272920094200.813</v>
      </c>
    </row>
    <row r="2910" spans="1:10" x14ac:dyDescent="0.25">
      <c r="A2910">
        <f t="shared" si="92"/>
        <v>2908</v>
      </c>
      <c r="B2910" s="22">
        <v>0</v>
      </c>
      <c r="J2910" s="6">
        <f t="shared" si="91"/>
        <v>16272920094200.813</v>
      </c>
    </row>
    <row r="2911" spans="1:10" x14ac:dyDescent="0.25">
      <c r="A2911">
        <f t="shared" si="92"/>
        <v>2909</v>
      </c>
      <c r="B2911" s="22">
        <v>8943680</v>
      </c>
      <c r="J2911" s="6">
        <f t="shared" si="91"/>
        <v>24105244819313.906</v>
      </c>
    </row>
    <row r="2912" spans="1:10" x14ac:dyDescent="0.25">
      <c r="A2912">
        <f t="shared" si="92"/>
        <v>2910</v>
      </c>
      <c r="B2912" s="22">
        <v>0</v>
      </c>
      <c r="J2912" s="6">
        <f t="shared" si="91"/>
        <v>16272920094200.813</v>
      </c>
    </row>
    <row r="2913" spans="1:10" x14ac:dyDescent="0.25">
      <c r="A2913">
        <f t="shared" si="92"/>
        <v>2911</v>
      </c>
      <c r="B2913" s="22">
        <v>8943680</v>
      </c>
      <c r="J2913" s="6">
        <f t="shared" si="91"/>
        <v>24105244819313.906</v>
      </c>
    </row>
    <row r="2914" spans="1:10" x14ac:dyDescent="0.25">
      <c r="A2914">
        <f t="shared" si="92"/>
        <v>2912</v>
      </c>
      <c r="B2914" s="22">
        <v>0</v>
      </c>
      <c r="J2914" s="6">
        <f t="shared" si="91"/>
        <v>16272920094200.813</v>
      </c>
    </row>
    <row r="2915" spans="1:10" x14ac:dyDescent="0.25">
      <c r="A2915">
        <f t="shared" si="92"/>
        <v>2913</v>
      </c>
      <c r="B2915" s="22">
        <v>0</v>
      </c>
      <c r="J2915" s="6">
        <f t="shared" si="91"/>
        <v>16272920094200.813</v>
      </c>
    </row>
    <row r="2916" spans="1:10" x14ac:dyDescent="0.25">
      <c r="A2916">
        <f t="shared" si="92"/>
        <v>2914</v>
      </c>
      <c r="B2916" s="22">
        <v>17087110</v>
      </c>
      <c r="J2916" s="6">
        <f t="shared" si="91"/>
        <v>170384444013437.47</v>
      </c>
    </row>
    <row r="2917" spans="1:10" x14ac:dyDescent="0.25">
      <c r="A2917">
        <f t="shared" si="92"/>
        <v>2915</v>
      </c>
      <c r="B2917" s="22">
        <v>0</v>
      </c>
      <c r="J2917" s="6">
        <f t="shared" si="91"/>
        <v>16272920094200.813</v>
      </c>
    </row>
    <row r="2918" spans="1:10" x14ac:dyDescent="0.25">
      <c r="A2918">
        <f t="shared" si="92"/>
        <v>2916</v>
      </c>
      <c r="B2918" s="22">
        <v>3250000</v>
      </c>
      <c r="J2918" s="6">
        <f t="shared" si="91"/>
        <v>614610152858.7196</v>
      </c>
    </row>
    <row r="2919" spans="1:10" x14ac:dyDescent="0.25">
      <c r="A2919">
        <f t="shared" si="92"/>
        <v>2917</v>
      </c>
      <c r="B2919" s="22">
        <v>0</v>
      </c>
      <c r="J2919" s="6">
        <f t="shared" si="91"/>
        <v>16272920094200.813</v>
      </c>
    </row>
    <row r="2920" spans="1:10" x14ac:dyDescent="0.25">
      <c r="A2920">
        <f t="shared" si="92"/>
        <v>2918</v>
      </c>
      <c r="B2920" s="22">
        <v>0</v>
      </c>
      <c r="J2920" s="6">
        <f t="shared" si="91"/>
        <v>16272920094200.813</v>
      </c>
    </row>
    <row r="2921" spans="1:10" x14ac:dyDescent="0.25">
      <c r="A2921">
        <f t="shared" si="92"/>
        <v>2919</v>
      </c>
      <c r="B2921" s="22">
        <v>11393430</v>
      </c>
      <c r="J2921" s="6">
        <f t="shared" si="91"/>
        <v>54161640302182.273</v>
      </c>
    </row>
    <row r="2922" spans="1:10" x14ac:dyDescent="0.25">
      <c r="A2922">
        <f t="shared" si="92"/>
        <v>2920</v>
      </c>
      <c r="B2922" s="22">
        <v>8943680</v>
      </c>
      <c r="J2922" s="6">
        <f t="shared" si="91"/>
        <v>24105244819313.906</v>
      </c>
    </row>
    <row r="2923" spans="1:10" x14ac:dyDescent="0.25">
      <c r="A2923">
        <f t="shared" si="92"/>
        <v>2921</v>
      </c>
      <c r="B2923" s="22">
        <v>0</v>
      </c>
      <c r="J2923" s="6">
        <f t="shared" si="91"/>
        <v>16272920094200.813</v>
      </c>
    </row>
    <row r="2924" spans="1:10" x14ac:dyDescent="0.25">
      <c r="A2924">
        <f t="shared" si="92"/>
        <v>2922</v>
      </c>
      <c r="B2924" s="22">
        <v>8143430</v>
      </c>
      <c r="J2924" s="6">
        <f t="shared" si="91"/>
        <v>16887655243524.369</v>
      </c>
    </row>
    <row r="2925" spans="1:10" x14ac:dyDescent="0.25">
      <c r="A2925">
        <f t="shared" si="92"/>
        <v>2923</v>
      </c>
      <c r="B2925" s="22">
        <v>8143430</v>
      </c>
      <c r="J2925" s="6">
        <f t="shared" si="91"/>
        <v>16887655243524.369</v>
      </c>
    </row>
    <row r="2926" spans="1:10" x14ac:dyDescent="0.25">
      <c r="A2926">
        <f t="shared" si="92"/>
        <v>2924</v>
      </c>
      <c r="B2926" s="22">
        <v>0</v>
      </c>
      <c r="J2926" s="6">
        <f t="shared" si="91"/>
        <v>16272920094200.813</v>
      </c>
    </row>
    <row r="2927" spans="1:10" x14ac:dyDescent="0.25">
      <c r="A2927">
        <f t="shared" si="92"/>
        <v>2925</v>
      </c>
      <c r="B2927" s="22">
        <v>8943680</v>
      </c>
      <c r="J2927" s="6">
        <f t="shared" si="91"/>
        <v>24105244819313.906</v>
      </c>
    </row>
    <row r="2928" spans="1:10" x14ac:dyDescent="0.25">
      <c r="A2928">
        <f t="shared" si="92"/>
        <v>2926</v>
      </c>
      <c r="B2928" s="22">
        <v>0</v>
      </c>
      <c r="J2928" s="6">
        <f t="shared" si="91"/>
        <v>16272920094200.813</v>
      </c>
    </row>
    <row r="2929" spans="1:10" x14ac:dyDescent="0.25">
      <c r="A2929">
        <f t="shared" si="92"/>
        <v>2927</v>
      </c>
      <c r="B2929" s="22">
        <v>8143430</v>
      </c>
      <c r="J2929" s="6">
        <f t="shared" si="91"/>
        <v>16887655243524.369</v>
      </c>
    </row>
    <row r="2930" spans="1:10" x14ac:dyDescent="0.25">
      <c r="A2930">
        <f t="shared" si="92"/>
        <v>2928</v>
      </c>
      <c r="B2930" s="22">
        <v>0</v>
      </c>
      <c r="J2930" s="6">
        <f t="shared" si="91"/>
        <v>16272920094200.813</v>
      </c>
    </row>
    <row r="2931" spans="1:10" x14ac:dyDescent="0.25">
      <c r="A2931">
        <f t="shared" si="92"/>
        <v>2929</v>
      </c>
      <c r="B2931" s="22">
        <v>62478473.934246585</v>
      </c>
      <c r="J2931" s="6">
        <f t="shared" si="91"/>
        <v>3415759951260384.5</v>
      </c>
    </row>
    <row r="2932" spans="1:10" x14ac:dyDescent="0.25">
      <c r="A2932">
        <f t="shared" si="92"/>
        <v>2930</v>
      </c>
      <c r="B2932" s="22">
        <v>0</v>
      </c>
      <c r="J2932" s="6">
        <f t="shared" si="91"/>
        <v>16272920094200.813</v>
      </c>
    </row>
    <row r="2933" spans="1:10" x14ac:dyDescent="0.25">
      <c r="A2933">
        <f t="shared" si="92"/>
        <v>2931</v>
      </c>
      <c r="B2933" s="22">
        <v>0</v>
      </c>
      <c r="J2933" s="6">
        <f t="shared" si="91"/>
        <v>16272920094200.813</v>
      </c>
    </row>
    <row r="2934" spans="1:10" x14ac:dyDescent="0.25">
      <c r="A2934">
        <f t="shared" si="92"/>
        <v>2932</v>
      </c>
      <c r="B2934" s="22">
        <v>0</v>
      </c>
      <c r="J2934" s="6">
        <f t="shared" si="91"/>
        <v>16272920094200.813</v>
      </c>
    </row>
    <row r="2935" spans="1:10" x14ac:dyDescent="0.25">
      <c r="A2935">
        <f t="shared" si="92"/>
        <v>2933</v>
      </c>
      <c r="B2935" s="22">
        <v>8143430</v>
      </c>
      <c r="J2935" s="6">
        <f t="shared" si="91"/>
        <v>16887655243524.369</v>
      </c>
    </row>
    <row r="2936" spans="1:10" x14ac:dyDescent="0.25">
      <c r="A2936">
        <f t="shared" si="92"/>
        <v>2934</v>
      </c>
      <c r="B2936" s="22">
        <v>0</v>
      </c>
      <c r="J2936" s="6">
        <f t="shared" si="91"/>
        <v>16272920094200.813</v>
      </c>
    </row>
    <row r="2937" spans="1:10" x14ac:dyDescent="0.25">
      <c r="A2937">
        <f t="shared" si="92"/>
        <v>2935</v>
      </c>
      <c r="B2937" s="22">
        <v>69943.25</v>
      </c>
      <c r="J2937" s="6">
        <f t="shared" si="91"/>
        <v>15713514101673.752</v>
      </c>
    </row>
    <row r="2938" spans="1:10" x14ac:dyDescent="0.25">
      <c r="A2938">
        <f t="shared" si="92"/>
        <v>2936</v>
      </c>
      <c r="B2938" s="22">
        <v>8143430</v>
      </c>
      <c r="J2938" s="6">
        <f t="shared" si="91"/>
        <v>16887655243524.369</v>
      </c>
    </row>
    <row r="2939" spans="1:10" x14ac:dyDescent="0.25">
      <c r="A2939">
        <f t="shared" si="92"/>
        <v>2937</v>
      </c>
      <c r="B2939" s="22">
        <v>0</v>
      </c>
      <c r="J2939" s="6">
        <f t="shared" si="91"/>
        <v>16272920094200.813</v>
      </c>
    </row>
    <row r="2940" spans="1:10" x14ac:dyDescent="0.25">
      <c r="A2940">
        <f t="shared" si="92"/>
        <v>2938</v>
      </c>
      <c r="B2940" s="22">
        <v>0</v>
      </c>
      <c r="J2940" s="6">
        <f t="shared" si="91"/>
        <v>16272920094200.813</v>
      </c>
    </row>
    <row r="2941" spans="1:10" x14ac:dyDescent="0.25">
      <c r="A2941">
        <f t="shared" si="92"/>
        <v>2939</v>
      </c>
      <c r="B2941" s="22">
        <v>0</v>
      </c>
      <c r="J2941" s="6">
        <f t="shared" si="91"/>
        <v>16272920094200.813</v>
      </c>
    </row>
    <row r="2942" spans="1:10" x14ac:dyDescent="0.25">
      <c r="A2942">
        <f t="shared" si="92"/>
        <v>2940</v>
      </c>
      <c r="B2942" s="22">
        <v>0</v>
      </c>
      <c r="J2942" s="6">
        <f t="shared" si="91"/>
        <v>16272920094200.813</v>
      </c>
    </row>
    <row r="2943" spans="1:10" x14ac:dyDescent="0.25">
      <c r="A2943">
        <f t="shared" si="92"/>
        <v>2941</v>
      </c>
      <c r="B2943" s="22">
        <v>0</v>
      </c>
      <c r="J2943" s="6">
        <f t="shared" si="91"/>
        <v>16272920094200.813</v>
      </c>
    </row>
    <row r="2944" spans="1:10" x14ac:dyDescent="0.25">
      <c r="A2944">
        <f t="shared" si="92"/>
        <v>2942</v>
      </c>
      <c r="B2944" s="22">
        <v>0</v>
      </c>
      <c r="J2944" s="6">
        <f t="shared" si="91"/>
        <v>16272920094200.813</v>
      </c>
    </row>
    <row r="2945" spans="1:10" x14ac:dyDescent="0.25">
      <c r="A2945">
        <f t="shared" si="92"/>
        <v>2943</v>
      </c>
      <c r="B2945" s="22">
        <v>8943680</v>
      </c>
      <c r="J2945" s="6">
        <f t="shared" si="91"/>
        <v>24105244819313.906</v>
      </c>
    </row>
    <row r="2946" spans="1:10" x14ac:dyDescent="0.25">
      <c r="A2946">
        <f t="shared" si="92"/>
        <v>2944</v>
      </c>
      <c r="B2946" s="22">
        <v>0</v>
      </c>
      <c r="J2946" s="6">
        <f t="shared" si="91"/>
        <v>16272920094200.813</v>
      </c>
    </row>
    <row r="2947" spans="1:10" x14ac:dyDescent="0.25">
      <c r="A2947">
        <f t="shared" si="92"/>
        <v>2945</v>
      </c>
      <c r="B2947" s="22">
        <v>0</v>
      </c>
      <c r="J2947" s="6">
        <f t="shared" ref="J2947:J3010" si="93">(B2947-$I$6)^2</f>
        <v>16272920094200.813</v>
      </c>
    </row>
    <row r="2948" spans="1:10" x14ac:dyDescent="0.25">
      <c r="A2948">
        <f t="shared" ref="A2948:A3011" si="94">A2947+1</f>
        <v>2946</v>
      </c>
      <c r="B2948" s="22">
        <v>17087110</v>
      </c>
      <c r="J2948" s="6">
        <f t="shared" si="93"/>
        <v>170384444013437.47</v>
      </c>
    </row>
    <row r="2949" spans="1:10" x14ac:dyDescent="0.25">
      <c r="A2949">
        <f t="shared" si="94"/>
        <v>2947</v>
      </c>
      <c r="B2949" s="22">
        <v>20337110</v>
      </c>
      <c r="J2949" s="6">
        <f t="shared" si="93"/>
        <v>265792349072095.38</v>
      </c>
    </row>
    <row r="2950" spans="1:10" x14ac:dyDescent="0.25">
      <c r="A2950">
        <f t="shared" si="94"/>
        <v>2948</v>
      </c>
      <c r="B2950" s="22">
        <v>0</v>
      </c>
      <c r="J2950" s="6">
        <f t="shared" si="93"/>
        <v>16272920094200.813</v>
      </c>
    </row>
    <row r="2951" spans="1:10" x14ac:dyDescent="0.25">
      <c r="A2951">
        <f t="shared" si="94"/>
        <v>2949</v>
      </c>
      <c r="B2951" s="22">
        <v>0</v>
      </c>
      <c r="J2951" s="6">
        <f t="shared" si="93"/>
        <v>16272920094200.813</v>
      </c>
    </row>
    <row r="2952" spans="1:10" x14ac:dyDescent="0.25">
      <c r="A2952">
        <f t="shared" si="94"/>
        <v>2950</v>
      </c>
      <c r="B2952" s="22">
        <v>8943680</v>
      </c>
      <c r="J2952" s="6">
        <f t="shared" si="93"/>
        <v>24105244819313.906</v>
      </c>
    </row>
    <row r="2953" spans="1:10" x14ac:dyDescent="0.25">
      <c r="A2953">
        <f t="shared" si="94"/>
        <v>2951</v>
      </c>
      <c r="B2953" s="22">
        <v>8943680</v>
      </c>
      <c r="J2953" s="6">
        <f t="shared" si="93"/>
        <v>24105244819313.906</v>
      </c>
    </row>
    <row r="2954" spans="1:10" x14ac:dyDescent="0.25">
      <c r="A2954">
        <f t="shared" si="94"/>
        <v>2952</v>
      </c>
      <c r="B2954" s="22">
        <v>3250000</v>
      </c>
      <c r="J2954" s="6">
        <f t="shared" si="93"/>
        <v>614610152858.7196</v>
      </c>
    </row>
    <row r="2955" spans="1:10" x14ac:dyDescent="0.25">
      <c r="A2955">
        <f t="shared" si="94"/>
        <v>2953</v>
      </c>
      <c r="B2955" s="22">
        <v>0</v>
      </c>
      <c r="J2955" s="6">
        <f t="shared" si="93"/>
        <v>16272920094200.813</v>
      </c>
    </row>
    <row r="2956" spans="1:10" x14ac:dyDescent="0.25">
      <c r="A2956">
        <f t="shared" si="94"/>
        <v>2954</v>
      </c>
      <c r="B2956" s="22">
        <v>0</v>
      </c>
      <c r="J2956" s="6">
        <f t="shared" si="93"/>
        <v>16272920094200.813</v>
      </c>
    </row>
    <row r="2957" spans="1:10" x14ac:dyDescent="0.25">
      <c r="A2957">
        <f t="shared" si="94"/>
        <v>2955</v>
      </c>
      <c r="B2957" s="22">
        <v>17659022.82819178</v>
      </c>
      <c r="J2957" s="6">
        <f t="shared" si="93"/>
        <v>185642043855310.59</v>
      </c>
    </row>
    <row r="2958" spans="1:10" x14ac:dyDescent="0.25">
      <c r="A2958">
        <f t="shared" si="94"/>
        <v>2956</v>
      </c>
      <c r="B2958" s="22">
        <v>17087110</v>
      </c>
      <c r="J2958" s="6">
        <f t="shared" si="93"/>
        <v>170384444013437.47</v>
      </c>
    </row>
    <row r="2959" spans="1:10" x14ac:dyDescent="0.25">
      <c r="A2959">
        <f t="shared" si="94"/>
        <v>2957</v>
      </c>
      <c r="B2959" s="22">
        <v>0</v>
      </c>
      <c r="J2959" s="6">
        <f t="shared" si="93"/>
        <v>16272920094200.813</v>
      </c>
    </row>
    <row r="2960" spans="1:10" x14ac:dyDescent="0.25">
      <c r="A2960">
        <f t="shared" si="94"/>
        <v>2958</v>
      </c>
      <c r="B2960" s="22">
        <v>8143430</v>
      </c>
      <c r="J2960" s="6">
        <f t="shared" si="93"/>
        <v>16887655243524.369</v>
      </c>
    </row>
    <row r="2961" spans="1:10" x14ac:dyDescent="0.25">
      <c r="A2961">
        <f t="shared" si="94"/>
        <v>2959</v>
      </c>
      <c r="B2961" s="22">
        <v>66528723.934246585</v>
      </c>
      <c r="J2961" s="6">
        <f t="shared" si="93"/>
        <v>3905594174284196.5</v>
      </c>
    </row>
    <row r="2962" spans="1:10" x14ac:dyDescent="0.25">
      <c r="A2962">
        <f t="shared" si="94"/>
        <v>2960</v>
      </c>
      <c r="B2962" s="22">
        <v>8943680</v>
      </c>
      <c r="J2962" s="6">
        <f t="shared" si="93"/>
        <v>24105244819313.906</v>
      </c>
    </row>
    <row r="2963" spans="1:10" x14ac:dyDescent="0.25">
      <c r="A2963">
        <f t="shared" si="94"/>
        <v>2961</v>
      </c>
      <c r="B2963" s="22">
        <v>0</v>
      </c>
      <c r="J2963" s="6">
        <f t="shared" si="93"/>
        <v>16272920094200.813</v>
      </c>
    </row>
    <row r="2964" spans="1:10" x14ac:dyDescent="0.25">
      <c r="A2964">
        <f t="shared" si="94"/>
        <v>2962</v>
      </c>
      <c r="B2964" s="22">
        <v>17087110</v>
      </c>
      <c r="J2964" s="6">
        <f t="shared" si="93"/>
        <v>170384444013437.47</v>
      </c>
    </row>
    <row r="2965" spans="1:10" x14ac:dyDescent="0.25">
      <c r="A2965">
        <f t="shared" si="94"/>
        <v>2963</v>
      </c>
      <c r="B2965" s="22">
        <v>0</v>
      </c>
      <c r="J2965" s="6">
        <f t="shared" si="93"/>
        <v>16272920094200.813</v>
      </c>
    </row>
    <row r="2966" spans="1:10" x14ac:dyDescent="0.25">
      <c r="A2966">
        <f t="shared" si="94"/>
        <v>2964</v>
      </c>
      <c r="B2966" s="22">
        <v>0</v>
      </c>
      <c r="J2966" s="6">
        <f t="shared" si="93"/>
        <v>16272920094200.813</v>
      </c>
    </row>
    <row r="2967" spans="1:10" x14ac:dyDescent="0.25">
      <c r="A2967">
        <f t="shared" si="94"/>
        <v>2965</v>
      </c>
      <c r="B2967" s="22">
        <v>3000000</v>
      </c>
      <c r="J2967" s="6">
        <f t="shared" si="93"/>
        <v>1069095532961.9576</v>
      </c>
    </row>
    <row r="2968" spans="1:10" x14ac:dyDescent="0.25">
      <c r="A2968">
        <f t="shared" si="94"/>
        <v>2966</v>
      </c>
      <c r="B2968" s="22">
        <v>8143430</v>
      </c>
      <c r="J2968" s="6">
        <f t="shared" si="93"/>
        <v>16887655243524.369</v>
      </c>
    </row>
    <row r="2969" spans="1:10" x14ac:dyDescent="0.25">
      <c r="A2969">
        <f t="shared" si="94"/>
        <v>2967</v>
      </c>
      <c r="B2969" s="22">
        <v>8943680</v>
      </c>
      <c r="J2969" s="6">
        <f t="shared" si="93"/>
        <v>24105244819313.906</v>
      </c>
    </row>
    <row r="2970" spans="1:10" x14ac:dyDescent="0.25">
      <c r="A2970">
        <f t="shared" si="94"/>
        <v>2968</v>
      </c>
      <c r="B2970" s="22">
        <v>8943680</v>
      </c>
      <c r="J2970" s="6">
        <f t="shared" si="93"/>
        <v>24105244819313.906</v>
      </c>
    </row>
    <row r="2971" spans="1:10" x14ac:dyDescent="0.25">
      <c r="A2971">
        <f t="shared" si="94"/>
        <v>2969</v>
      </c>
      <c r="B2971" s="22">
        <v>3250000</v>
      </c>
      <c r="J2971" s="6">
        <f t="shared" si="93"/>
        <v>614610152858.7196</v>
      </c>
    </row>
    <row r="2972" spans="1:10" x14ac:dyDescent="0.25">
      <c r="A2972">
        <f t="shared" si="94"/>
        <v>2970</v>
      </c>
      <c r="B2972" s="22">
        <v>3250000</v>
      </c>
      <c r="J2972" s="6">
        <f t="shared" si="93"/>
        <v>614610152858.7196</v>
      </c>
    </row>
    <row r="2973" spans="1:10" x14ac:dyDescent="0.25">
      <c r="A2973">
        <f t="shared" si="94"/>
        <v>2971</v>
      </c>
      <c r="B2973" s="22">
        <v>0</v>
      </c>
      <c r="J2973" s="6">
        <f t="shared" si="93"/>
        <v>16272920094200.813</v>
      </c>
    </row>
    <row r="2974" spans="1:10" x14ac:dyDescent="0.25">
      <c r="A2974">
        <f t="shared" si="94"/>
        <v>2972</v>
      </c>
      <c r="B2974" s="22">
        <v>0</v>
      </c>
      <c r="J2974" s="6">
        <f t="shared" si="93"/>
        <v>16272920094200.813</v>
      </c>
    </row>
    <row r="2975" spans="1:10" x14ac:dyDescent="0.25">
      <c r="A2975">
        <f t="shared" si="94"/>
        <v>2973</v>
      </c>
      <c r="B2975" s="22">
        <v>0</v>
      </c>
      <c r="J2975" s="6">
        <f t="shared" si="93"/>
        <v>16272920094200.813</v>
      </c>
    </row>
    <row r="2976" spans="1:10" x14ac:dyDescent="0.25">
      <c r="A2976">
        <f t="shared" si="94"/>
        <v>2974</v>
      </c>
      <c r="B2976" s="22">
        <v>0</v>
      </c>
      <c r="J2976" s="6">
        <f t="shared" si="93"/>
        <v>16272920094200.813</v>
      </c>
    </row>
    <row r="2977" spans="1:10" x14ac:dyDescent="0.25">
      <c r="A2977">
        <f t="shared" si="94"/>
        <v>2975</v>
      </c>
      <c r="B2977" s="22">
        <v>0</v>
      </c>
      <c r="J2977" s="6">
        <f t="shared" si="93"/>
        <v>16272920094200.813</v>
      </c>
    </row>
    <row r="2978" spans="1:10" x14ac:dyDescent="0.25">
      <c r="A2978">
        <f t="shared" si="94"/>
        <v>2976</v>
      </c>
      <c r="B2978" s="22">
        <v>0</v>
      </c>
      <c r="J2978" s="6">
        <f t="shared" si="93"/>
        <v>16272920094200.813</v>
      </c>
    </row>
    <row r="2979" spans="1:10" x14ac:dyDescent="0.25">
      <c r="A2979">
        <f t="shared" si="94"/>
        <v>2977</v>
      </c>
      <c r="B2979" s="22">
        <v>0</v>
      </c>
      <c r="J2979" s="6">
        <f t="shared" si="93"/>
        <v>16272920094200.813</v>
      </c>
    </row>
    <row r="2980" spans="1:10" x14ac:dyDescent="0.25">
      <c r="A2980">
        <f t="shared" si="94"/>
        <v>2978</v>
      </c>
      <c r="B2980" s="22">
        <v>2008980.8219178081</v>
      </c>
      <c r="J2980" s="6">
        <f t="shared" si="93"/>
        <v>4100584250170.3423</v>
      </c>
    </row>
    <row r="2981" spans="1:10" x14ac:dyDescent="0.25">
      <c r="A2981">
        <f t="shared" si="94"/>
        <v>2979</v>
      </c>
      <c r="B2981" s="22">
        <v>0</v>
      </c>
      <c r="J2981" s="6">
        <f t="shared" si="93"/>
        <v>16272920094200.813</v>
      </c>
    </row>
    <row r="2982" spans="1:10" x14ac:dyDescent="0.25">
      <c r="A2982">
        <f t="shared" si="94"/>
        <v>2980</v>
      </c>
      <c r="B2982" s="22">
        <v>0</v>
      </c>
      <c r="J2982" s="6">
        <f t="shared" si="93"/>
        <v>16272920094200.813</v>
      </c>
    </row>
    <row r="2983" spans="1:10" x14ac:dyDescent="0.25">
      <c r="A2983">
        <f t="shared" si="94"/>
        <v>2981</v>
      </c>
      <c r="B2983" s="22">
        <v>0</v>
      </c>
      <c r="J2983" s="6">
        <f t="shared" si="93"/>
        <v>16272920094200.813</v>
      </c>
    </row>
    <row r="2984" spans="1:10" x14ac:dyDescent="0.25">
      <c r="A2984">
        <f t="shared" si="94"/>
        <v>2982</v>
      </c>
      <c r="B2984" s="22">
        <v>0</v>
      </c>
      <c r="J2984" s="6">
        <f t="shared" si="93"/>
        <v>16272920094200.813</v>
      </c>
    </row>
    <row r="2985" spans="1:10" x14ac:dyDescent="0.25">
      <c r="A2985">
        <f t="shared" si="94"/>
        <v>2983</v>
      </c>
      <c r="B2985" s="22">
        <v>0</v>
      </c>
      <c r="J2985" s="6">
        <f t="shared" si="93"/>
        <v>16272920094200.813</v>
      </c>
    </row>
    <row r="2986" spans="1:10" x14ac:dyDescent="0.25">
      <c r="A2986">
        <f t="shared" si="94"/>
        <v>2984</v>
      </c>
      <c r="B2986" s="22">
        <v>8143430</v>
      </c>
      <c r="J2986" s="6">
        <f t="shared" si="93"/>
        <v>16887655243524.369</v>
      </c>
    </row>
    <row r="2987" spans="1:10" x14ac:dyDescent="0.25">
      <c r="A2987">
        <f t="shared" si="94"/>
        <v>2985</v>
      </c>
      <c r="B2987" s="22">
        <v>8143430</v>
      </c>
      <c r="J2987" s="6">
        <f t="shared" si="93"/>
        <v>16887655243524.369</v>
      </c>
    </row>
    <row r="2988" spans="1:10" x14ac:dyDescent="0.25">
      <c r="A2988">
        <f t="shared" si="94"/>
        <v>2986</v>
      </c>
      <c r="B2988" s="22">
        <v>0</v>
      </c>
      <c r="J2988" s="6">
        <f t="shared" si="93"/>
        <v>16272920094200.813</v>
      </c>
    </row>
    <row r="2989" spans="1:10" x14ac:dyDescent="0.25">
      <c r="A2989">
        <f t="shared" si="94"/>
        <v>2987</v>
      </c>
      <c r="B2989" s="22">
        <v>0</v>
      </c>
      <c r="J2989" s="6">
        <f t="shared" si="93"/>
        <v>16272920094200.813</v>
      </c>
    </row>
    <row r="2990" spans="1:10" x14ac:dyDescent="0.25">
      <c r="A2990">
        <f t="shared" si="94"/>
        <v>2988</v>
      </c>
      <c r="B2990" s="22">
        <v>0</v>
      </c>
      <c r="J2990" s="6">
        <f t="shared" si="93"/>
        <v>16272920094200.813</v>
      </c>
    </row>
    <row r="2991" spans="1:10" x14ac:dyDescent="0.25">
      <c r="A2991">
        <f t="shared" si="94"/>
        <v>2989</v>
      </c>
      <c r="B2991" s="22">
        <v>0</v>
      </c>
      <c r="J2991" s="6">
        <f t="shared" si="93"/>
        <v>16272920094200.813</v>
      </c>
    </row>
    <row r="2992" spans="1:10" x14ac:dyDescent="0.25">
      <c r="A2992">
        <f t="shared" si="94"/>
        <v>2990</v>
      </c>
      <c r="B2992" s="22">
        <v>0</v>
      </c>
      <c r="J2992" s="6">
        <f t="shared" si="93"/>
        <v>16272920094200.813</v>
      </c>
    </row>
    <row r="2993" spans="1:10" x14ac:dyDescent="0.25">
      <c r="A2993">
        <f t="shared" si="94"/>
        <v>2991</v>
      </c>
      <c r="B2993" s="22">
        <v>8143430</v>
      </c>
      <c r="J2993" s="6">
        <f t="shared" si="93"/>
        <v>16887655243524.369</v>
      </c>
    </row>
    <row r="2994" spans="1:10" x14ac:dyDescent="0.25">
      <c r="A2994">
        <f t="shared" si="94"/>
        <v>2992</v>
      </c>
      <c r="B2994" s="22">
        <v>0</v>
      </c>
      <c r="J2994" s="6">
        <f t="shared" si="93"/>
        <v>16272920094200.813</v>
      </c>
    </row>
    <row r="2995" spans="1:10" x14ac:dyDescent="0.25">
      <c r="A2995">
        <f t="shared" si="94"/>
        <v>2993</v>
      </c>
      <c r="B2995" s="22">
        <v>0</v>
      </c>
      <c r="J2995" s="6">
        <f t="shared" si="93"/>
        <v>16272920094200.813</v>
      </c>
    </row>
    <row r="2996" spans="1:10" x14ac:dyDescent="0.25">
      <c r="A2996">
        <f t="shared" si="94"/>
        <v>2994</v>
      </c>
      <c r="B2996" s="22">
        <v>0</v>
      </c>
      <c r="J2996" s="6">
        <f t="shared" si="93"/>
        <v>16272920094200.813</v>
      </c>
    </row>
    <row r="2997" spans="1:10" x14ac:dyDescent="0.25">
      <c r="A2997">
        <f t="shared" si="94"/>
        <v>2995</v>
      </c>
      <c r="B2997" s="22">
        <v>0</v>
      </c>
      <c r="J2997" s="6">
        <f t="shared" si="93"/>
        <v>16272920094200.813</v>
      </c>
    </row>
    <row r="2998" spans="1:10" x14ac:dyDescent="0.25">
      <c r="A2998">
        <f t="shared" si="94"/>
        <v>2996</v>
      </c>
      <c r="B2998" s="22">
        <v>0</v>
      </c>
      <c r="J2998" s="6">
        <f t="shared" si="93"/>
        <v>16272920094200.813</v>
      </c>
    </row>
    <row r="2999" spans="1:10" x14ac:dyDescent="0.25">
      <c r="A2999">
        <f t="shared" si="94"/>
        <v>2997</v>
      </c>
      <c r="B2999" s="22">
        <v>0</v>
      </c>
      <c r="J2999" s="6">
        <f t="shared" si="93"/>
        <v>16272920094200.813</v>
      </c>
    </row>
    <row r="3000" spans="1:10" x14ac:dyDescent="0.25">
      <c r="A3000">
        <f t="shared" si="94"/>
        <v>2998</v>
      </c>
      <c r="B3000" s="22">
        <v>0</v>
      </c>
      <c r="J3000" s="6">
        <f t="shared" si="93"/>
        <v>16272920094200.813</v>
      </c>
    </row>
    <row r="3001" spans="1:10" x14ac:dyDescent="0.25">
      <c r="A3001">
        <f t="shared" si="94"/>
        <v>2999</v>
      </c>
      <c r="B3001" s="22">
        <v>8143430</v>
      </c>
      <c r="J3001" s="6">
        <f t="shared" si="93"/>
        <v>16887655243524.369</v>
      </c>
    </row>
    <row r="3002" spans="1:10" x14ac:dyDescent="0.25">
      <c r="A3002">
        <f t="shared" si="94"/>
        <v>3000</v>
      </c>
      <c r="B3002" s="22">
        <v>8143430</v>
      </c>
      <c r="J3002" s="6">
        <f t="shared" si="93"/>
        <v>16887655243524.369</v>
      </c>
    </row>
    <row r="3003" spans="1:10" x14ac:dyDescent="0.25">
      <c r="A3003">
        <f t="shared" si="94"/>
        <v>3001</v>
      </c>
      <c r="B3003" s="22">
        <v>0</v>
      </c>
      <c r="J3003" s="6">
        <f t="shared" si="93"/>
        <v>16272920094200.813</v>
      </c>
    </row>
    <row r="3004" spans="1:10" x14ac:dyDescent="0.25">
      <c r="A3004">
        <f t="shared" si="94"/>
        <v>3002</v>
      </c>
      <c r="B3004" s="22">
        <v>19365297.421917811</v>
      </c>
      <c r="J3004" s="6">
        <f t="shared" si="93"/>
        <v>235049577208100.84</v>
      </c>
    </row>
    <row r="3005" spans="1:10" x14ac:dyDescent="0.25">
      <c r="A3005">
        <f t="shared" si="94"/>
        <v>3003</v>
      </c>
      <c r="B3005" s="22">
        <v>0</v>
      </c>
      <c r="J3005" s="6">
        <f t="shared" si="93"/>
        <v>16272920094200.813</v>
      </c>
    </row>
    <row r="3006" spans="1:10" x14ac:dyDescent="0.25">
      <c r="A3006">
        <f t="shared" si="94"/>
        <v>3004</v>
      </c>
      <c r="B3006" s="22">
        <v>8943680</v>
      </c>
      <c r="J3006" s="6">
        <f t="shared" si="93"/>
        <v>24105244819313.906</v>
      </c>
    </row>
    <row r="3007" spans="1:10" x14ac:dyDescent="0.25">
      <c r="A3007">
        <f t="shared" si="94"/>
        <v>3005</v>
      </c>
      <c r="B3007" s="22">
        <v>0</v>
      </c>
      <c r="J3007" s="6">
        <f t="shared" si="93"/>
        <v>16272920094200.813</v>
      </c>
    </row>
    <row r="3008" spans="1:10" x14ac:dyDescent="0.25">
      <c r="A3008">
        <f t="shared" si="94"/>
        <v>3006</v>
      </c>
      <c r="B3008" s="22">
        <v>0</v>
      </c>
      <c r="J3008" s="6">
        <f t="shared" si="93"/>
        <v>16272920094200.813</v>
      </c>
    </row>
    <row r="3009" spans="1:10" x14ac:dyDescent="0.25">
      <c r="A3009">
        <f t="shared" si="94"/>
        <v>3007</v>
      </c>
      <c r="B3009" s="22">
        <v>8143430</v>
      </c>
      <c r="J3009" s="6">
        <f t="shared" si="93"/>
        <v>16887655243524.369</v>
      </c>
    </row>
    <row r="3010" spans="1:10" x14ac:dyDescent="0.25">
      <c r="A3010">
        <f t="shared" si="94"/>
        <v>3008</v>
      </c>
      <c r="B3010" s="22">
        <v>0</v>
      </c>
      <c r="J3010" s="6">
        <f t="shared" si="93"/>
        <v>16272920094200.813</v>
      </c>
    </row>
    <row r="3011" spans="1:10" x14ac:dyDescent="0.25">
      <c r="A3011">
        <f t="shared" si="94"/>
        <v>3009</v>
      </c>
      <c r="B3011" s="22">
        <v>0</v>
      </c>
      <c r="J3011" s="6">
        <f t="shared" ref="J3011:J3074" si="95">(B3011-$I$6)^2</f>
        <v>16272920094200.813</v>
      </c>
    </row>
    <row r="3012" spans="1:10" x14ac:dyDescent="0.25">
      <c r="A3012">
        <f t="shared" ref="A3012:A3075" si="96">A3011+1</f>
        <v>3010</v>
      </c>
      <c r="B3012" s="22">
        <v>0</v>
      </c>
      <c r="J3012" s="6">
        <f t="shared" si="95"/>
        <v>16272920094200.813</v>
      </c>
    </row>
    <row r="3013" spans="1:10" x14ac:dyDescent="0.25">
      <c r="A3013">
        <f t="shared" si="96"/>
        <v>3011</v>
      </c>
      <c r="B3013" s="22">
        <v>3000000</v>
      </c>
      <c r="J3013" s="6">
        <f t="shared" si="95"/>
        <v>1069095532961.9576</v>
      </c>
    </row>
    <row r="3014" spans="1:10" x14ac:dyDescent="0.25">
      <c r="A3014">
        <f t="shared" si="96"/>
        <v>3012</v>
      </c>
      <c r="B3014" s="22">
        <v>3000000</v>
      </c>
      <c r="J3014" s="6">
        <f t="shared" si="95"/>
        <v>1069095532961.9576</v>
      </c>
    </row>
    <row r="3015" spans="1:10" x14ac:dyDescent="0.25">
      <c r="A3015">
        <f t="shared" si="96"/>
        <v>3013</v>
      </c>
      <c r="B3015" s="22">
        <v>0</v>
      </c>
      <c r="J3015" s="6">
        <f t="shared" si="95"/>
        <v>16272920094200.813</v>
      </c>
    </row>
    <row r="3016" spans="1:10" x14ac:dyDescent="0.25">
      <c r="A3016">
        <f t="shared" si="96"/>
        <v>3014</v>
      </c>
      <c r="B3016" s="22">
        <v>8143430</v>
      </c>
      <c r="J3016" s="6">
        <f t="shared" si="95"/>
        <v>16887655243524.369</v>
      </c>
    </row>
    <row r="3017" spans="1:10" x14ac:dyDescent="0.25">
      <c r="A3017">
        <f t="shared" si="96"/>
        <v>3015</v>
      </c>
      <c r="B3017" s="22">
        <v>0</v>
      </c>
      <c r="J3017" s="6">
        <f t="shared" si="95"/>
        <v>16272920094200.813</v>
      </c>
    </row>
    <row r="3018" spans="1:10" x14ac:dyDescent="0.25">
      <c r="A3018">
        <f t="shared" si="96"/>
        <v>3016</v>
      </c>
      <c r="B3018" s="22">
        <v>0</v>
      </c>
      <c r="J3018" s="6">
        <f t="shared" si="95"/>
        <v>16272920094200.813</v>
      </c>
    </row>
    <row r="3019" spans="1:10" x14ac:dyDescent="0.25">
      <c r="A3019">
        <f t="shared" si="96"/>
        <v>3017</v>
      </c>
      <c r="B3019" s="22">
        <v>8143430</v>
      </c>
      <c r="J3019" s="6">
        <f t="shared" si="95"/>
        <v>16887655243524.369</v>
      </c>
    </row>
    <row r="3020" spans="1:10" x14ac:dyDescent="0.25">
      <c r="A3020">
        <f t="shared" si="96"/>
        <v>3018</v>
      </c>
      <c r="B3020" s="22">
        <v>0</v>
      </c>
      <c r="J3020" s="6">
        <f t="shared" si="95"/>
        <v>16272920094200.813</v>
      </c>
    </row>
    <row r="3021" spans="1:10" x14ac:dyDescent="0.25">
      <c r="A3021">
        <f t="shared" si="96"/>
        <v>3019</v>
      </c>
      <c r="B3021" s="22">
        <v>0</v>
      </c>
      <c r="J3021" s="6">
        <f t="shared" si="95"/>
        <v>16272920094200.813</v>
      </c>
    </row>
    <row r="3022" spans="1:10" x14ac:dyDescent="0.25">
      <c r="A3022">
        <f t="shared" si="96"/>
        <v>3020</v>
      </c>
      <c r="B3022" s="22">
        <v>0</v>
      </c>
      <c r="J3022" s="6">
        <f t="shared" si="95"/>
        <v>16272920094200.813</v>
      </c>
    </row>
    <row r="3023" spans="1:10" x14ac:dyDescent="0.25">
      <c r="A3023">
        <f t="shared" si="96"/>
        <v>3021</v>
      </c>
      <c r="B3023" s="22">
        <v>0</v>
      </c>
      <c r="J3023" s="6">
        <f t="shared" si="95"/>
        <v>16272920094200.813</v>
      </c>
    </row>
    <row r="3024" spans="1:10" x14ac:dyDescent="0.25">
      <c r="A3024">
        <f t="shared" si="96"/>
        <v>3022</v>
      </c>
      <c r="B3024" s="22">
        <v>8143430</v>
      </c>
      <c r="J3024" s="6">
        <f t="shared" si="95"/>
        <v>16887655243524.369</v>
      </c>
    </row>
    <row r="3025" spans="1:10" x14ac:dyDescent="0.25">
      <c r="A3025">
        <f t="shared" si="96"/>
        <v>3023</v>
      </c>
      <c r="B3025" s="22">
        <v>17087110</v>
      </c>
      <c r="J3025" s="6">
        <f t="shared" si="95"/>
        <v>170384444013437.47</v>
      </c>
    </row>
    <row r="3026" spans="1:10" x14ac:dyDescent="0.25">
      <c r="A3026">
        <f t="shared" si="96"/>
        <v>3024</v>
      </c>
      <c r="B3026" s="22">
        <v>0</v>
      </c>
      <c r="J3026" s="6">
        <f t="shared" si="95"/>
        <v>16272920094200.813</v>
      </c>
    </row>
    <row r="3027" spans="1:10" x14ac:dyDescent="0.25">
      <c r="A3027">
        <f t="shared" si="96"/>
        <v>3025</v>
      </c>
      <c r="B3027" s="22">
        <v>3250000</v>
      </c>
      <c r="J3027" s="6">
        <f t="shared" si="95"/>
        <v>614610152858.7196</v>
      </c>
    </row>
    <row r="3028" spans="1:10" x14ac:dyDescent="0.25">
      <c r="A3028">
        <f t="shared" si="96"/>
        <v>3026</v>
      </c>
      <c r="B3028" s="22">
        <v>0</v>
      </c>
      <c r="J3028" s="6">
        <f t="shared" si="95"/>
        <v>16272920094200.813</v>
      </c>
    </row>
    <row r="3029" spans="1:10" x14ac:dyDescent="0.25">
      <c r="A3029">
        <f t="shared" si="96"/>
        <v>3027</v>
      </c>
      <c r="B3029" s="22">
        <v>0</v>
      </c>
      <c r="J3029" s="6">
        <f t="shared" si="95"/>
        <v>16272920094200.813</v>
      </c>
    </row>
    <row r="3030" spans="1:10" x14ac:dyDescent="0.25">
      <c r="A3030">
        <f t="shared" si="96"/>
        <v>3028</v>
      </c>
      <c r="B3030" s="22">
        <v>17087110</v>
      </c>
      <c r="J3030" s="6">
        <f t="shared" si="95"/>
        <v>170384444013437.47</v>
      </c>
    </row>
    <row r="3031" spans="1:10" x14ac:dyDescent="0.25">
      <c r="A3031">
        <f t="shared" si="96"/>
        <v>3029</v>
      </c>
      <c r="B3031" s="22">
        <v>8143430</v>
      </c>
      <c r="J3031" s="6">
        <f t="shared" si="95"/>
        <v>16887655243524.369</v>
      </c>
    </row>
    <row r="3032" spans="1:10" x14ac:dyDescent="0.25">
      <c r="A3032">
        <f t="shared" si="96"/>
        <v>3030</v>
      </c>
      <c r="B3032" s="22">
        <v>0</v>
      </c>
      <c r="J3032" s="6">
        <f t="shared" si="95"/>
        <v>16272920094200.813</v>
      </c>
    </row>
    <row r="3033" spans="1:10" x14ac:dyDescent="0.25">
      <c r="A3033">
        <f t="shared" si="96"/>
        <v>3031</v>
      </c>
      <c r="B3033" s="22">
        <v>0</v>
      </c>
      <c r="J3033" s="6">
        <f t="shared" si="95"/>
        <v>16272920094200.813</v>
      </c>
    </row>
    <row r="3034" spans="1:10" x14ac:dyDescent="0.25">
      <c r="A3034">
        <f t="shared" si="96"/>
        <v>3032</v>
      </c>
      <c r="B3034" s="22">
        <v>3250000</v>
      </c>
      <c r="J3034" s="6">
        <f t="shared" si="95"/>
        <v>614610152858.7196</v>
      </c>
    </row>
    <row r="3035" spans="1:10" x14ac:dyDescent="0.25">
      <c r="A3035">
        <f t="shared" si="96"/>
        <v>3033</v>
      </c>
      <c r="B3035" s="22">
        <v>17087110</v>
      </c>
      <c r="J3035" s="6">
        <f t="shared" si="95"/>
        <v>170384444013437.47</v>
      </c>
    </row>
    <row r="3036" spans="1:10" x14ac:dyDescent="0.25">
      <c r="A3036">
        <f t="shared" si="96"/>
        <v>3034</v>
      </c>
      <c r="B3036" s="22">
        <v>3000000</v>
      </c>
      <c r="J3036" s="6">
        <f t="shared" si="95"/>
        <v>1069095532961.9576</v>
      </c>
    </row>
    <row r="3037" spans="1:10" x14ac:dyDescent="0.25">
      <c r="A3037">
        <f t="shared" si="96"/>
        <v>3035</v>
      </c>
      <c r="B3037" s="22">
        <v>8943680</v>
      </c>
      <c r="J3037" s="6">
        <f t="shared" si="95"/>
        <v>24105244819313.906</v>
      </c>
    </row>
    <row r="3038" spans="1:10" x14ac:dyDescent="0.25">
      <c r="A3038">
        <f t="shared" si="96"/>
        <v>3036</v>
      </c>
      <c r="B3038" s="22">
        <v>0</v>
      </c>
      <c r="J3038" s="6">
        <f t="shared" si="95"/>
        <v>16272920094200.813</v>
      </c>
    </row>
    <row r="3039" spans="1:10" x14ac:dyDescent="0.25">
      <c r="A3039">
        <f t="shared" si="96"/>
        <v>3037</v>
      </c>
      <c r="B3039" s="22">
        <v>8943680</v>
      </c>
      <c r="J3039" s="6">
        <f t="shared" si="95"/>
        <v>24105244819313.906</v>
      </c>
    </row>
    <row r="3040" spans="1:10" x14ac:dyDescent="0.25">
      <c r="A3040">
        <f t="shared" si="96"/>
        <v>3038</v>
      </c>
      <c r="B3040" s="22">
        <v>0</v>
      </c>
      <c r="J3040" s="6">
        <f t="shared" si="95"/>
        <v>16272920094200.813</v>
      </c>
    </row>
    <row r="3041" spans="1:10" x14ac:dyDescent="0.25">
      <c r="A3041">
        <f t="shared" si="96"/>
        <v>3039</v>
      </c>
      <c r="B3041" s="22">
        <v>12193680</v>
      </c>
      <c r="J3041" s="6">
        <f t="shared" si="95"/>
        <v>66580854877971.813</v>
      </c>
    </row>
    <row r="3042" spans="1:10" x14ac:dyDescent="0.25">
      <c r="A3042">
        <f t="shared" si="96"/>
        <v>3040</v>
      </c>
      <c r="B3042" s="22">
        <v>8943680</v>
      </c>
      <c r="J3042" s="6">
        <f t="shared" si="95"/>
        <v>24105244819313.906</v>
      </c>
    </row>
    <row r="3043" spans="1:10" x14ac:dyDescent="0.25">
      <c r="A3043">
        <f t="shared" si="96"/>
        <v>3041</v>
      </c>
      <c r="B3043" s="22">
        <v>0</v>
      </c>
      <c r="J3043" s="6">
        <f t="shared" si="95"/>
        <v>16272920094200.813</v>
      </c>
    </row>
    <row r="3044" spans="1:10" x14ac:dyDescent="0.25">
      <c r="A3044">
        <f t="shared" si="96"/>
        <v>3042</v>
      </c>
      <c r="B3044" s="22">
        <v>0</v>
      </c>
      <c r="J3044" s="6">
        <f t="shared" si="95"/>
        <v>16272920094200.813</v>
      </c>
    </row>
    <row r="3045" spans="1:10" x14ac:dyDescent="0.25">
      <c r="A3045">
        <f t="shared" si="96"/>
        <v>3043</v>
      </c>
      <c r="B3045" s="22">
        <v>0</v>
      </c>
      <c r="J3045" s="6">
        <f t="shared" si="95"/>
        <v>16272920094200.813</v>
      </c>
    </row>
    <row r="3046" spans="1:10" x14ac:dyDescent="0.25">
      <c r="A3046">
        <f t="shared" si="96"/>
        <v>3044</v>
      </c>
      <c r="B3046" s="22">
        <v>0</v>
      </c>
      <c r="J3046" s="6">
        <f t="shared" si="95"/>
        <v>16272920094200.813</v>
      </c>
    </row>
    <row r="3047" spans="1:10" x14ac:dyDescent="0.25">
      <c r="A3047">
        <f t="shared" si="96"/>
        <v>3045</v>
      </c>
      <c r="B3047" s="22">
        <v>3000000</v>
      </c>
      <c r="J3047" s="6">
        <f t="shared" si="95"/>
        <v>1069095532961.9576</v>
      </c>
    </row>
    <row r="3048" spans="1:10" x14ac:dyDescent="0.25">
      <c r="A3048">
        <f t="shared" si="96"/>
        <v>3046</v>
      </c>
      <c r="B3048" s="22">
        <v>3250000</v>
      </c>
      <c r="J3048" s="6">
        <f t="shared" si="95"/>
        <v>614610152858.7196</v>
      </c>
    </row>
    <row r="3049" spans="1:10" x14ac:dyDescent="0.25">
      <c r="A3049">
        <f t="shared" si="96"/>
        <v>3047</v>
      </c>
      <c r="B3049" s="22">
        <v>8143430</v>
      </c>
      <c r="J3049" s="6">
        <f t="shared" si="95"/>
        <v>16887655243524.369</v>
      </c>
    </row>
    <row r="3050" spans="1:10" x14ac:dyDescent="0.25">
      <c r="A3050">
        <f t="shared" si="96"/>
        <v>3048</v>
      </c>
      <c r="B3050" s="22">
        <v>8143430</v>
      </c>
      <c r="J3050" s="6">
        <f t="shared" si="95"/>
        <v>16887655243524.369</v>
      </c>
    </row>
    <row r="3051" spans="1:10" x14ac:dyDescent="0.25">
      <c r="A3051">
        <f t="shared" si="96"/>
        <v>3049</v>
      </c>
      <c r="B3051" s="22">
        <v>8943680</v>
      </c>
      <c r="J3051" s="6">
        <f t="shared" si="95"/>
        <v>24105244819313.906</v>
      </c>
    </row>
    <row r="3052" spans="1:10" x14ac:dyDescent="0.25">
      <c r="A3052">
        <f t="shared" si="96"/>
        <v>3050</v>
      </c>
      <c r="B3052" s="22">
        <v>8943680</v>
      </c>
      <c r="J3052" s="6">
        <f t="shared" si="95"/>
        <v>24105244819313.906</v>
      </c>
    </row>
    <row r="3053" spans="1:10" x14ac:dyDescent="0.25">
      <c r="A3053">
        <f t="shared" si="96"/>
        <v>3051</v>
      </c>
      <c r="B3053" s="22">
        <v>0</v>
      </c>
      <c r="J3053" s="6">
        <f t="shared" si="95"/>
        <v>16272920094200.813</v>
      </c>
    </row>
    <row r="3054" spans="1:10" x14ac:dyDescent="0.25">
      <c r="A3054">
        <f t="shared" si="96"/>
        <v>3052</v>
      </c>
      <c r="B3054" s="22">
        <v>0</v>
      </c>
      <c r="J3054" s="6">
        <f t="shared" si="95"/>
        <v>16272920094200.813</v>
      </c>
    </row>
    <row r="3055" spans="1:10" x14ac:dyDescent="0.25">
      <c r="A3055">
        <f t="shared" si="96"/>
        <v>3053</v>
      </c>
      <c r="B3055" s="22">
        <v>8943680</v>
      </c>
      <c r="J3055" s="6">
        <f t="shared" si="95"/>
        <v>24105244819313.906</v>
      </c>
    </row>
    <row r="3056" spans="1:10" x14ac:dyDescent="0.25">
      <c r="A3056">
        <f t="shared" si="96"/>
        <v>3054</v>
      </c>
      <c r="B3056" s="22">
        <v>8143430</v>
      </c>
      <c r="J3056" s="6">
        <f t="shared" si="95"/>
        <v>16887655243524.369</v>
      </c>
    </row>
    <row r="3057" spans="1:10" x14ac:dyDescent="0.25">
      <c r="A3057">
        <f t="shared" si="96"/>
        <v>3055</v>
      </c>
      <c r="B3057" s="22">
        <v>0</v>
      </c>
      <c r="J3057" s="6">
        <f t="shared" si="95"/>
        <v>16272920094200.813</v>
      </c>
    </row>
    <row r="3058" spans="1:10" x14ac:dyDescent="0.25">
      <c r="A3058">
        <f t="shared" si="96"/>
        <v>3056</v>
      </c>
      <c r="B3058" s="22">
        <v>0</v>
      </c>
      <c r="J3058" s="6">
        <f t="shared" si="95"/>
        <v>16272920094200.813</v>
      </c>
    </row>
    <row r="3059" spans="1:10" x14ac:dyDescent="0.25">
      <c r="A3059">
        <f t="shared" si="96"/>
        <v>3057</v>
      </c>
      <c r="B3059" s="22">
        <v>8143430</v>
      </c>
      <c r="J3059" s="6">
        <f t="shared" si="95"/>
        <v>16887655243524.369</v>
      </c>
    </row>
    <row r="3060" spans="1:10" x14ac:dyDescent="0.25">
      <c r="A3060">
        <f t="shared" si="96"/>
        <v>3058</v>
      </c>
      <c r="B3060" s="22">
        <v>17087110</v>
      </c>
      <c r="J3060" s="6">
        <f t="shared" si="95"/>
        <v>170384444013437.47</v>
      </c>
    </row>
    <row r="3061" spans="1:10" x14ac:dyDescent="0.25">
      <c r="A3061">
        <f t="shared" si="96"/>
        <v>3059</v>
      </c>
      <c r="B3061" s="22">
        <v>0</v>
      </c>
      <c r="J3061" s="6">
        <f t="shared" si="95"/>
        <v>16272920094200.813</v>
      </c>
    </row>
    <row r="3062" spans="1:10" x14ac:dyDescent="0.25">
      <c r="A3062">
        <f t="shared" si="96"/>
        <v>3060</v>
      </c>
      <c r="B3062" s="22">
        <v>8143430</v>
      </c>
      <c r="J3062" s="6">
        <f t="shared" si="95"/>
        <v>16887655243524.369</v>
      </c>
    </row>
    <row r="3063" spans="1:10" x14ac:dyDescent="0.25">
      <c r="A3063">
        <f t="shared" si="96"/>
        <v>3061</v>
      </c>
      <c r="B3063" s="22">
        <v>3250000</v>
      </c>
      <c r="J3063" s="6">
        <f t="shared" si="95"/>
        <v>614610152858.7196</v>
      </c>
    </row>
    <row r="3064" spans="1:10" x14ac:dyDescent="0.25">
      <c r="A3064">
        <f t="shared" si="96"/>
        <v>3062</v>
      </c>
      <c r="B3064" s="22">
        <v>8143430</v>
      </c>
      <c r="J3064" s="6">
        <f t="shared" si="95"/>
        <v>16887655243524.369</v>
      </c>
    </row>
    <row r="3065" spans="1:10" x14ac:dyDescent="0.25">
      <c r="A3065">
        <f t="shared" si="96"/>
        <v>3063</v>
      </c>
      <c r="B3065" s="22">
        <v>0</v>
      </c>
      <c r="J3065" s="6">
        <f t="shared" si="95"/>
        <v>16272920094200.813</v>
      </c>
    </row>
    <row r="3066" spans="1:10" x14ac:dyDescent="0.25">
      <c r="A3066">
        <f t="shared" si="96"/>
        <v>3064</v>
      </c>
      <c r="B3066" s="22">
        <v>8143430</v>
      </c>
      <c r="J3066" s="6">
        <f t="shared" si="95"/>
        <v>16887655243524.369</v>
      </c>
    </row>
    <row r="3067" spans="1:10" x14ac:dyDescent="0.25">
      <c r="A3067">
        <f t="shared" si="96"/>
        <v>3065</v>
      </c>
      <c r="B3067" s="22">
        <v>0</v>
      </c>
      <c r="J3067" s="6">
        <f t="shared" si="95"/>
        <v>16272920094200.813</v>
      </c>
    </row>
    <row r="3068" spans="1:10" x14ac:dyDescent="0.25">
      <c r="A3068">
        <f t="shared" si="96"/>
        <v>3066</v>
      </c>
      <c r="B3068" s="22">
        <v>0</v>
      </c>
      <c r="J3068" s="6">
        <f t="shared" si="95"/>
        <v>16272920094200.813</v>
      </c>
    </row>
    <row r="3069" spans="1:10" x14ac:dyDescent="0.25">
      <c r="A3069">
        <f t="shared" si="96"/>
        <v>3067</v>
      </c>
      <c r="B3069" s="22">
        <v>0</v>
      </c>
      <c r="J3069" s="6">
        <f t="shared" si="95"/>
        <v>16272920094200.813</v>
      </c>
    </row>
    <row r="3070" spans="1:10" x14ac:dyDescent="0.25">
      <c r="A3070">
        <f t="shared" si="96"/>
        <v>3068</v>
      </c>
      <c r="B3070" s="22">
        <v>8943680</v>
      </c>
      <c r="J3070" s="6">
        <f t="shared" si="95"/>
        <v>24105244819313.906</v>
      </c>
    </row>
    <row r="3071" spans="1:10" x14ac:dyDescent="0.25">
      <c r="A3071">
        <f t="shared" si="96"/>
        <v>3069</v>
      </c>
      <c r="B3071" s="22">
        <v>0</v>
      </c>
      <c r="J3071" s="6">
        <f t="shared" si="95"/>
        <v>16272920094200.813</v>
      </c>
    </row>
    <row r="3072" spans="1:10" x14ac:dyDescent="0.25">
      <c r="A3072">
        <f t="shared" si="96"/>
        <v>3070</v>
      </c>
      <c r="B3072" s="22">
        <v>0</v>
      </c>
      <c r="J3072" s="6">
        <f t="shared" si="95"/>
        <v>16272920094200.813</v>
      </c>
    </row>
    <row r="3073" spans="1:10" x14ac:dyDescent="0.25">
      <c r="A3073">
        <f t="shared" si="96"/>
        <v>3071</v>
      </c>
      <c r="B3073" s="22">
        <v>8143430</v>
      </c>
      <c r="J3073" s="6">
        <f t="shared" si="95"/>
        <v>16887655243524.369</v>
      </c>
    </row>
    <row r="3074" spans="1:10" x14ac:dyDescent="0.25">
      <c r="A3074">
        <f t="shared" si="96"/>
        <v>3072</v>
      </c>
      <c r="B3074" s="22">
        <v>0</v>
      </c>
      <c r="J3074" s="6">
        <f t="shared" si="95"/>
        <v>16272920094200.813</v>
      </c>
    </row>
    <row r="3075" spans="1:10" x14ac:dyDescent="0.25">
      <c r="A3075">
        <f t="shared" si="96"/>
        <v>3073</v>
      </c>
      <c r="B3075" s="22">
        <v>0</v>
      </c>
      <c r="J3075" s="6">
        <f t="shared" ref="J3075:J3138" si="97">(B3075-$I$6)^2</f>
        <v>16272920094200.813</v>
      </c>
    </row>
    <row r="3076" spans="1:10" x14ac:dyDescent="0.25">
      <c r="A3076">
        <f t="shared" ref="A3076:A3139" si="98">A3075+1</f>
        <v>3074</v>
      </c>
      <c r="B3076" s="22">
        <v>0</v>
      </c>
      <c r="J3076" s="6">
        <f t="shared" si="97"/>
        <v>16272920094200.813</v>
      </c>
    </row>
    <row r="3077" spans="1:10" x14ac:dyDescent="0.25">
      <c r="A3077">
        <f t="shared" si="98"/>
        <v>3075</v>
      </c>
      <c r="B3077" s="22">
        <v>0</v>
      </c>
      <c r="J3077" s="6">
        <f t="shared" si="97"/>
        <v>16272920094200.813</v>
      </c>
    </row>
    <row r="3078" spans="1:10" x14ac:dyDescent="0.25">
      <c r="A3078">
        <f t="shared" si="98"/>
        <v>3076</v>
      </c>
      <c r="B3078" s="22">
        <v>8143430</v>
      </c>
      <c r="J3078" s="6">
        <f t="shared" si="97"/>
        <v>16887655243524.369</v>
      </c>
    </row>
    <row r="3079" spans="1:10" x14ac:dyDescent="0.25">
      <c r="A3079">
        <f t="shared" si="98"/>
        <v>3077</v>
      </c>
      <c r="B3079" s="22">
        <v>0</v>
      </c>
      <c r="J3079" s="6">
        <f t="shared" si="97"/>
        <v>16272920094200.813</v>
      </c>
    </row>
    <row r="3080" spans="1:10" x14ac:dyDescent="0.25">
      <c r="A3080">
        <f t="shared" si="98"/>
        <v>3078</v>
      </c>
      <c r="B3080" s="22">
        <v>0</v>
      </c>
      <c r="J3080" s="6">
        <f t="shared" si="97"/>
        <v>16272920094200.813</v>
      </c>
    </row>
    <row r="3081" spans="1:10" x14ac:dyDescent="0.25">
      <c r="A3081">
        <f t="shared" si="98"/>
        <v>3079</v>
      </c>
      <c r="B3081" s="22">
        <v>0</v>
      </c>
      <c r="J3081" s="6">
        <f t="shared" si="97"/>
        <v>16272920094200.813</v>
      </c>
    </row>
    <row r="3082" spans="1:10" x14ac:dyDescent="0.25">
      <c r="A3082">
        <f t="shared" si="98"/>
        <v>3080</v>
      </c>
      <c r="B3082" s="22">
        <v>0</v>
      </c>
      <c r="J3082" s="6">
        <f t="shared" si="97"/>
        <v>16272920094200.813</v>
      </c>
    </row>
    <row r="3083" spans="1:10" x14ac:dyDescent="0.25">
      <c r="A3083">
        <f t="shared" si="98"/>
        <v>3081</v>
      </c>
      <c r="B3083" s="22">
        <v>0</v>
      </c>
      <c r="J3083" s="6">
        <f t="shared" si="97"/>
        <v>16272920094200.813</v>
      </c>
    </row>
    <row r="3084" spans="1:10" x14ac:dyDescent="0.25">
      <c r="A3084">
        <f t="shared" si="98"/>
        <v>3082</v>
      </c>
      <c r="B3084" s="22">
        <v>0</v>
      </c>
      <c r="J3084" s="6">
        <f t="shared" si="97"/>
        <v>16272920094200.813</v>
      </c>
    </row>
    <row r="3085" spans="1:10" x14ac:dyDescent="0.25">
      <c r="A3085">
        <f t="shared" si="98"/>
        <v>3083</v>
      </c>
      <c r="B3085" s="22">
        <v>0</v>
      </c>
      <c r="J3085" s="6">
        <f t="shared" si="97"/>
        <v>16272920094200.813</v>
      </c>
    </row>
    <row r="3086" spans="1:10" x14ac:dyDescent="0.25">
      <c r="A3086">
        <f t="shared" si="98"/>
        <v>3084</v>
      </c>
      <c r="B3086" s="22">
        <v>0</v>
      </c>
      <c r="J3086" s="6">
        <f t="shared" si="97"/>
        <v>16272920094200.813</v>
      </c>
    </row>
    <row r="3087" spans="1:10" x14ac:dyDescent="0.25">
      <c r="A3087">
        <f t="shared" si="98"/>
        <v>3085</v>
      </c>
      <c r="B3087" s="22">
        <v>0</v>
      </c>
      <c r="J3087" s="6">
        <f t="shared" si="97"/>
        <v>16272920094200.813</v>
      </c>
    </row>
    <row r="3088" spans="1:10" x14ac:dyDescent="0.25">
      <c r="A3088">
        <f t="shared" si="98"/>
        <v>3086</v>
      </c>
      <c r="B3088" s="22">
        <v>0</v>
      </c>
      <c r="J3088" s="6">
        <f t="shared" si="97"/>
        <v>16272920094200.813</v>
      </c>
    </row>
    <row r="3089" spans="1:10" x14ac:dyDescent="0.25">
      <c r="A3089">
        <f t="shared" si="98"/>
        <v>3087</v>
      </c>
      <c r="B3089" s="22">
        <v>8943680</v>
      </c>
      <c r="J3089" s="6">
        <f t="shared" si="97"/>
        <v>24105244819313.906</v>
      </c>
    </row>
    <row r="3090" spans="1:10" x14ac:dyDescent="0.25">
      <c r="A3090">
        <f t="shared" si="98"/>
        <v>3088</v>
      </c>
      <c r="B3090" s="22">
        <v>3250000</v>
      </c>
      <c r="J3090" s="6">
        <f t="shared" si="97"/>
        <v>614610152858.7196</v>
      </c>
    </row>
    <row r="3091" spans="1:10" x14ac:dyDescent="0.25">
      <c r="A3091">
        <f t="shared" si="98"/>
        <v>3089</v>
      </c>
      <c r="B3091" s="22">
        <v>11943680</v>
      </c>
      <c r="J3091" s="6">
        <f t="shared" si="97"/>
        <v>62563500258075.047</v>
      </c>
    </row>
    <row r="3092" spans="1:10" x14ac:dyDescent="0.25">
      <c r="A3092">
        <f t="shared" si="98"/>
        <v>3090</v>
      </c>
      <c r="B3092" s="22">
        <v>8943680</v>
      </c>
      <c r="J3092" s="6">
        <f t="shared" si="97"/>
        <v>24105244819313.906</v>
      </c>
    </row>
    <row r="3093" spans="1:10" x14ac:dyDescent="0.25">
      <c r="A3093">
        <f t="shared" si="98"/>
        <v>3091</v>
      </c>
      <c r="B3093" s="22">
        <v>8143430</v>
      </c>
      <c r="J3093" s="6">
        <f t="shared" si="97"/>
        <v>16887655243524.369</v>
      </c>
    </row>
    <row r="3094" spans="1:10" x14ac:dyDescent="0.25">
      <c r="A3094">
        <f t="shared" si="98"/>
        <v>3092</v>
      </c>
      <c r="B3094" s="22">
        <v>8943680</v>
      </c>
      <c r="J3094" s="6">
        <f t="shared" si="97"/>
        <v>24105244819313.906</v>
      </c>
    </row>
    <row r="3095" spans="1:10" x14ac:dyDescent="0.25">
      <c r="A3095">
        <f t="shared" si="98"/>
        <v>3093</v>
      </c>
      <c r="B3095" s="22">
        <v>285171.25</v>
      </c>
      <c r="J3095" s="6">
        <f t="shared" si="97"/>
        <v>14053497767724.313</v>
      </c>
    </row>
    <row r="3096" spans="1:10" x14ac:dyDescent="0.25">
      <c r="A3096">
        <f t="shared" si="98"/>
        <v>3094</v>
      </c>
      <c r="B3096" s="22">
        <v>0</v>
      </c>
      <c r="J3096" s="6">
        <f t="shared" si="97"/>
        <v>16272920094200.813</v>
      </c>
    </row>
    <row r="3097" spans="1:10" x14ac:dyDescent="0.25">
      <c r="A3097">
        <f t="shared" si="98"/>
        <v>3095</v>
      </c>
      <c r="B3097" s="22">
        <v>0</v>
      </c>
      <c r="J3097" s="6">
        <f t="shared" si="97"/>
        <v>16272920094200.813</v>
      </c>
    </row>
    <row r="3098" spans="1:10" x14ac:dyDescent="0.25">
      <c r="A3098">
        <f t="shared" si="98"/>
        <v>3096</v>
      </c>
      <c r="B3098" s="22">
        <v>0</v>
      </c>
      <c r="J3098" s="6">
        <f t="shared" si="97"/>
        <v>16272920094200.813</v>
      </c>
    </row>
    <row r="3099" spans="1:10" x14ac:dyDescent="0.25">
      <c r="A3099">
        <f t="shared" si="98"/>
        <v>3097</v>
      </c>
      <c r="B3099" s="22">
        <v>8143430</v>
      </c>
      <c r="J3099" s="6">
        <f t="shared" si="97"/>
        <v>16887655243524.369</v>
      </c>
    </row>
    <row r="3100" spans="1:10" x14ac:dyDescent="0.25">
      <c r="A3100">
        <f t="shared" si="98"/>
        <v>3098</v>
      </c>
      <c r="B3100" s="22">
        <v>8943680</v>
      </c>
      <c r="J3100" s="6">
        <f t="shared" si="97"/>
        <v>24105244819313.906</v>
      </c>
    </row>
    <row r="3101" spans="1:10" x14ac:dyDescent="0.25">
      <c r="A3101">
        <f t="shared" si="98"/>
        <v>3099</v>
      </c>
      <c r="B3101" s="22">
        <v>3250000</v>
      </c>
      <c r="J3101" s="6">
        <f t="shared" si="97"/>
        <v>614610152858.7196</v>
      </c>
    </row>
    <row r="3102" spans="1:10" x14ac:dyDescent="0.25">
      <c r="A3102">
        <f t="shared" si="98"/>
        <v>3100</v>
      </c>
      <c r="B3102" s="22">
        <v>8943680</v>
      </c>
      <c r="J3102" s="6">
        <f t="shared" si="97"/>
        <v>24105244819313.906</v>
      </c>
    </row>
    <row r="3103" spans="1:10" x14ac:dyDescent="0.25">
      <c r="A3103">
        <f t="shared" si="98"/>
        <v>3101</v>
      </c>
      <c r="B3103" s="22">
        <v>0</v>
      </c>
      <c r="J3103" s="6">
        <f t="shared" si="97"/>
        <v>16272920094200.813</v>
      </c>
    </row>
    <row r="3104" spans="1:10" x14ac:dyDescent="0.25">
      <c r="A3104">
        <f t="shared" si="98"/>
        <v>3102</v>
      </c>
      <c r="B3104" s="22">
        <v>8143430</v>
      </c>
      <c r="J3104" s="6">
        <f t="shared" si="97"/>
        <v>16887655243524.369</v>
      </c>
    </row>
    <row r="3105" spans="1:10" x14ac:dyDescent="0.25">
      <c r="A3105">
        <f t="shared" si="98"/>
        <v>3103</v>
      </c>
      <c r="B3105" s="22">
        <v>0</v>
      </c>
      <c r="J3105" s="6">
        <f t="shared" si="97"/>
        <v>16272920094200.813</v>
      </c>
    </row>
    <row r="3106" spans="1:10" x14ac:dyDescent="0.25">
      <c r="A3106">
        <f t="shared" si="98"/>
        <v>3104</v>
      </c>
      <c r="B3106" s="22">
        <v>8143430</v>
      </c>
      <c r="J3106" s="6">
        <f t="shared" si="97"/>
        <v>16887655243524.369</v>
      </c>
    </row>
    <row r="3107" spans="1:10" x14ac:dyDescent="0.25">
      <c r="A3107">
        <f t="shared" si="98"/>
        <v>3105</v>
      </c>
      <c r="B3107" s="22">
        <v>0</v>
      </c>
      <c r="J3107" s="6">
        <f t="shared" si="97"/>
        <v>16272920094200.813</v>
      </c>
    </row>
    <row r="3108" spans="1:10" x14ac:dyDescent="0.25">
      <c r="A3108">
        <f t="shared" si="98"/>
        <v>3106</v>
      </c>
      <c r="B3108" s="22">
        <v>0</v>
      </c>
      <c r="J3108" s="6">
        <f t="shared" si="97"/>
        <v>16272920094200.813</v>
      </c>
    </row>
    <row r="3109" spans="1:10" x14ac:dyDescent="0.25">
      <c r="A3109">
        <f t="shared" si="98"/>
        <v>3107</v>
      </c>
      <c r="B3109" s="22">
        <v>8143430</v>
      </c>
      <c r="J3109" s="6">
        <f t="shared" si="97"/>
        <v>16887655243524.369</v>
      </c>
    </row>
    <row r="3110" spans="1:10" x14ac:dyDescent="0.25">
      <c r="A3110">
        <f t="shared" si="98"/>
        <v>3108</v>
      </c>
      <c r="B3110" s="22">
        <v>0</v>
      </c>
      <c r="J3110" s="6">
        <f t="shared" si="97"/>
        <v>16272920094200.813</v>
      </c>
    </row>
    <row r="3111" spans="1:10" x14ac:dyDescent="0.25">
      <c r="A3111">
        <f t="shared" si="98"/>
        <v>3109</v>
      </c>
      <c r="B3111" s="22">
        <v>0</v>
      </c>
      <c r="J3111" s="6">
        <f t="shared" si="97"/>
        <v>16272920094200.813</v>
      </c>
    </row>
    <row r="3112" spans="1:10" x14ac:dyDescent="0.25">
      <c r="A3112">
        <f t="shared" si="98"/>
        <v>3110</v>
      </c>
      <c r="B3112" s="22">
        <v>0</v>
      </c>
      <c r="J3112" s="6">
        <f t="shared" si="97"/>
        <v>16272920094200.813</v>
      </c>
    </row>
    <row r="3113" spans="1:10" x14ac:dyDescent="0.25">
      <c r="A3113">
        <f t="shared" si="98"/>
        <v>3111</v>
      </c>
      <c r="B3113" s="22">
        <v>0</v>
      </c>
      <c r="J3113" s="6">
        <f t="shared" si="97"/>
        <v>16272920094200.813</v>
      </c>
    </row>
    <row r="3114" spans="1:10" x14ac:dyDescent="0.25">
      <c r="A3114">
        <f t="shared" si="98"/>
        <v>3112</v>
      </c>
      <c r="B3114" s="22">
        <v>8143430</v>
      </c>
      <c r="J3114" s="6">
        <f t="shared" si="97"/>
        <v>16887655243524.369</v>
      </c>
    </row>
    <row r="3115" spans="1:10" x14ac:dyDescent="0.25">
      <c r="A3115">
        <f t="shared" si="98"/>
        <v>3113</v>
      </c>
      <c r="B3115" s="22">
        <v>8943680</v>
      </c>
      <c r="J3115" s="6">
        <f t="shared" si="97"/>
        <v>24105244819313.906</v>
      </c>
    </row>
    <row r="3116" spans="1:10" x14ac:dyDescent="0.25">
      <c r="A3116">
        <f t="shared" si="98"/>
        <v>3114</v>
      </c>
      <c r="B3116" s="22">
        <v>0</v>
      </c>
      <c r="J3116" s="6">
        <f t="shared" si="97"/>
        <v>16272920094200.813</v>
      </c>
    </row>
    <row r="3117" spans="1:10" x14ac:dyDescent="0.25">
      <c r="A3117">
        <f t="shared" si="98"/>
        <v>3115</v>
      </c>
      <c r="B3117" s="22">
        <v>17087110</v>
      </c>
      <c r="J3117" s="6">
        <f t="shared" si="97"/>
        <v>170384444013437.47</v>
      </c>
    </row>
    <row r="3118" spans="1:10" x14ac:dyDescent="0.25">
      <c r="A3118">
        <f t="shared" si="98"/>
        <v>3116</v>
      </c>
      <c r="B3118" s="22">
        <v>0</v>
      </c>
      <c r="J3118" s="6">
        <f t="shared" si="97"/>
        <v>16272920094200.813</v>
      </c>
    </row>
    <row r="3119" spans="1:10" x14ac:dyDescent="0.25">
      <c r="A3119">
        <f t="shared" si="98"/>
        <v>3117</v>
      </c>
      <c r="B3119" s="22">
        <v>0</v>
      </c>
      <c r="J3119" s="6">
        <f t="shared" si="97"/>
        <v>16272920094200.813</v>
      </c>
    </row>
    <row r="3120" spans="1:10" x14ac:dyDescent="0.25">
      <c r="A3120">
        <f t="shared" si="98"/>
        <v>3118</v>
      </c>
      <c r="B3120" s="22">
        <v>0</v>
      </c>
      <c r="J3120" s="6">
        <f t="shared" si="97"/>
        <v>16272920094200.813</v>
      </c>
    </row>
    <row r="3121" spans="1:10" x14ac:dyDescent="0.25">
      <c r="A3121">
        <f t="shared" si="98"/>
        <v>3119</v>
      </c>
      <c r="B3121" s="22">
        <v>0</v>
      </c>
      <c r="J3121" s="6">
        <f t="shared" si="97"/>
        <v>16272920094200.813</v>
      </c>
    </row>
    <row r="3122" spans="1:10" x14ac:dyDescent="0.25">
      <c r="A3122">
        <f t="shared" si="98"/>
        <v>3120</v>
      </c>
      <c r="B3122" s="22">
        <v>8143430</v>
      </c>
      <c r="J3122" s="6">
        <f t="shared" si="97"/>
        <v>16887655243524.369</v>
      </c>
    </row>
    <row r="3123" spans="1:10" x14ac:dyDescent="0.25">
      <c r="A3123">
        <f t="shared" si="98"/>
        <v>3121</v>
      </c>
      <c r="B3123" s="22">
        <v>8143430</v>
      </c>
      <c r="J3123" s="6">
        <f t="shared" si="97"/>
        <v>16887655243524.369</v>
      </c>
    </row>
    <row r="3124" spans="1:10" x14ac:dyDescent="0.25">
      <c r="A3124">
        <f t="shared" si="98"/>
        <v>3122</v>
      </c>
      <c r="B3124" s="22">
        <v>0</v>
      </c>
      <c r="J3124" s="6">
        <f t="shared" si="97"/>
        <v>16272920094200.813</v>
      </c>
    </row>
    <row r="3125" spans="1:10" x14ac:dyDescent="0.25">
      <c r="A3125">
        <f t="shared" si="98"/>
        <v>3123</v>
      </c>
      <c r="B3125" s="22">
        <v>0</v>
      </c>
      <c r="J3125" s="6">
        <f t="shared" si="97"/>
        <v>16272920094200.813</v>
      </c>
    </row>
    <row r="3126" spans="1:10" x14ac:dyDescent="0.25">
      <c r="A3126">
        <f t="shared" si="98"/>
        <v>3124</v>
      </c>
      <c r="B3126" s="22">
        <v>0</v>
      </c>
      <c r="J3126" s="6">
        <f t="shared" si="97"/>
        <v>16272920094200.813</v>
      </c>
    </row>
    <row r="3127" spans="1:10" x14ac:dyDescent="0.25">
      <c r="A3127">
        <f t="shared" si="98"/>
        <v>3125</v>
      </c>
      <c r="B3127" s="22">
        <v>8143430</v>
      </c>
      <c r="J3127" s="6">
        <f t="shared" si="97"/>
        <v>16887655243524.369</v>
      </c>
    </row>
    <row r="3128" spans="1:10" x14ac:dyDescent="0.25">
      <c r="A3128">
        <f t="shared" si="98"/>
        <v>3126</v>
      </c>
      <c r="B3128" s="22">
        <v>0</v>
      </c>
      <c r="J3128" s="6">
        <f t="shared" si="97"/>
        <v>16272920094200.813</v>
      </c>
    </row>
    <row r="3129" spans="1:10" x14ac:dyDescent="0.25">
      <c r="A3129">
        <f t="shared" si="98"/>
        <v>3127</v>
      </c>
      <c r="B3129" s="22">
        <v>11943680</v>
      </c>
      <c r="J3129" s="6">
        <f t="shared" si="97"/>
        <v>62563500258075.047</v>
      </c>
    </row>
    <row r="3130" spans="1:10" x14ac:dyDescent="0.25">
      <c r="A3130">
        <f t="shared" si="98"/>
        <v>3128</v>
      </c>
      <c r="B3130" s="22">
        <v>0</v>
      </c>
      <c r="J3130" s="6">
        <f t="shared" si="97"/>
        <v>16272920094200.813</v>
      </c>
    </row>
    <row r="3131" spans="1:10" x14ac:dyDescent="0.25">
      <c r="A3131">
        <f t="shared" si="98"/>
        <v>3129</v>
      </c>
      <c r="B3131" s="22">
        <v>0</v>
      </c>
      <c r="J3131" s="6">
        <f t="shared" si="97"/>
        <v>16272920094200.813</v>
      </c>
    </row>
    <row r="3132" spans="1:10" x14ac:dyDescent="0.25">
      <c r="A3132">
        <f t="shared" si="98"/>
        <v>3130</v>
      </c>
      <c r="B3132" s="22">
        <v>0</v>
      </c>
      <c r="J3132" s="6">
        <f t="shared" si="97"/>
        <v>16272920094200.813</v>
      </c>
    </row>
    <row r="3133" spans="1:10" x14ac:dyDescent="0.25">
      <c r="A3133">
        <f t="shared" si="98"/>
        <v>3131</v>
      </c>
      <c r="B3133" s="22">
        <v>0</v>
      </c>
      <c r="J3133" s="6">
        <f t="shared" si="97"/>
        <v>16272920094200.813</v>
      </c>
    </row>
    <row r="3134" spans="1:10" x14ac:dyDescent="0.25">
      <c r="A3134">
        <f t="shared" si="98"/>
        <v>3132</v>
      </c>
      <c r="B3134" s="22">
        <v>0</v>
      </c>
      <c r="J3134" s="6">
        <f t="shared" si="97"/>
        <v>16272920094200.813</v>
      </c>
    </row>
    <row r="3135" spans="1:10" x14ac:dyDescent="0.25">
      <c r="A3135">
        <f t="shared" si="98"/>
        <v>3133</v>
      </c>
      <c r="B3135" s="22">
        <v>8143430</v>
      </c>
      <c r="J3135" s="6">
        <f t="shared" si="97"/>
        <v>16887655243524.369</v>
      </c>
    </row>
    <row r="3136" spans="1:10" x14ac:dyDescent="0.25">
      <c r="A3136">
        <f t="shared" si="98"/>
        <v>3134</v>
      </c>
      <c r="B3136" s="22">
        <v>0</v>
      </c>
      <c r="J3136" s="6">
        <f t="shared" si="97"/>
        <v>16272920094200.813</v>
      </c>
    </row>
    <row r="3137" spans="1:10" x14ac:dyDescent="0.25">
      <c r="A3137">
        <f t="shared" si="98"/>
        <v>3135</v>
      </c>
      <c r="B3137" s="22">
        <v>0</v>
      </c>
      <c r="J3137" s="6">
        <f t="shared" si="97"/>
        <v>16272920094200.813</v>
      </c>
    </row>
    <row r="3138" spans="1:10" x14ac:dyDescent="0.25">
      <c r="A3138">
        <f t="shared" si="98"/>
        <v>3136</v>
      </c>
      <c r="B3138" s="22">
        <v>12193680</v>
      </c>
      <c r="J3138" s="6">
        <f t="shared" si="97"/>
        <v>66580854877971.813</v>
      </c>
    </row>
    <row r="3139" spans="1:10" x14ac:dyDescent="0.25">
      <c r="A3139">
        <f t="shared" si="98"/>
        <v>3137</v>
      </c>
      <c r="B3139" s="22">
        <v>0</v>
      </c>
      <c r="J3139" s="6">
        <f t="shared" ref="J3139:J3202" si="99">(B3139-$I$6)^2</f>
        <v>16272920094200.813</v>
      </c>
    </row>
    <row r="3140" spans="1:10" x14ac:dyDescent="0.25">
      <c r="A3140">
        <f t="shared" ref="A3140:A3203" si="100">A3139+1</f>
        <v>3138</v>
      </c>
      <c r="B3140" s="22">
        <v>8943680</v>
      </c>
      <c r="J3140" s="6">
        <f t="shared" si="99"/>
        <v>24105244819313.906</v>
      </c>
    </row>
    <row r="3141" spans="1:10" x14ac:dyDescent="0.25">
      <c r="A3141">
        <f t="shared" si="100"/>
        <v>3139</v>
      </c>
      <c r="B3141" s="22">
        <v>0</v>
      </c>
      <c r="J3141" s="6">
        <f t="shared" si="99"/>
        <v>16272920094200.813</v>
      </c>
    </row>
    <row r="3142" spans="1:10" x14ac:dyDescent="0.25">
      <c r="A3142">
        <f t="shared" si="100"/>
        <v>3140</v>
      </c>
      <c r="B3142" s="22">
        <v>0</v>
      </c>
      <c r="J3142" s="6">
        <f t="shared" si="99"/>
        <v>16272920094200.813</v>
      </c>
    </row>
    <row r="3143" spans="1:10" x14ac:dyDescent="0.25">
      <c r="A3143">
        <f t="shared" si="100"/>
        <v>3141</v>
      </c>
      <c r="B3143" s="22">
        <v>8943680</v>
      </c>
      <c r="J3143" s="6">
        <f t="shared" si="99"/>
        <v>24105244819313.906</v>
      </c>
    </row>
    <row r="3144" spans="1:10" x14ac:dyDescent="0.25">
      <c r="A3144">
        <f t="shared" si="100"/>
        <v>3142</v>
      </c>
      <c r="B3144" s="22">
        <v>11943680</v>
      </c>
      <c r="J3144" s="6">
        <f t="shared" si="99"/>
        <v>62563500258075.047</v>
      </c>
    </row>
    <row r="3145" spans="1:10" x14ac:dyDescent="0.25">
      <c r="A3145">
        <f t="shared" si="100"/>
        <v>3143</v>
      </c>
      <c r="B3145" s="22">
        <v>0</v>
      </c>
      <c r="J3145" s="6">
        <f t="shared" si="99"/>
        <v>16272920094200.813</v>
      </c>
    </row>
    <row r="3146" spans="1:10" x14ac:dyDescent="0.25">
      <c r="A3146">
        <f t="shared" si="100"/>
        <v>3144</v>
      </c>
      <c r="B3146" s="22">
        <v>0</v>
      </c>
      <c r="J3146" s="6">
        <f t="shared" si="99"/>
        <v>16272920094200.813</v>
      </c>
    </row>
    <row r="3147" spans="1:10" x14ac:dyDescent="0.25">
      <c r="A3147">
        <f t="shared" si="100"/>
        <v>3145</v>
      </c>
      <c r="B3147" s="22">
        <v>8143430</v>
      </c>
      <c r="J3147" s="6">
        <f t="shared" si="99"/>
        <v>16887655243524.369</v>
      </c>
    </row>
    <row r="3148" spans="1:10" x14ac:dyDescent="0.25">
      <c r="A3148">
        <f t="shared" si="100"/>
        <v>3146</v>
      </c>
      <c r="B3148" s="22">
        <v>8943680</v>
      </c>
      <c r="J3148" s="6">
        <f t="shared" si="99"/>
        <v>24105244819313.906</v>
      </c>
    </row>
    <row r="3149" spans="1:10" x14ac:dyDescent="0.25">
      <c r="A3149">
        <f t="shared" si="100"/>
        <v>3147</v>
      </c>
      <c r="B3149" s="22">
        <v>8943680</v>
      </c>
      <c r="J3149" s="6">
        <f t="shared" si="99"/>
        <v>24105244819313.906</v>
      </c>
    </row>
    <row r="3150" spans="1:10" x14ac:dyDescent="0.25">
      <c r="A3150">
        <f t="shared" si="100"/>
        <v>3148</v>
      </c>
      <c r="B3150" s="22">
        <v>8943680</v>
      </c>
      <c r="J3150" s="6">
        <f t="shared" si="99"/>
        <v>24105244819313.906</v>
      </c>
    </row>
    <row r="3151" spans="1:10" x14ac:dyDescent="0.25">
      <c r="A3151">
        <f t="shared" si="100"/>
        <v>3149</v>
      </c>
      <c r="B3151" s="22">
        <v>8143430</v>
      </c>
      <c r="J3151" s="6">
        <f t="shared" si="99"/>
        <v>16887655243524.369</v>
      </c>
    </row>
    <row r="3152" spans="1:10" x14ac:dyDescent="0.25">
      <c r="A3152">
        <f t="shared" si="100"/>
        <v>3150</v>
      </c>
      <c r="B3152" s="22">
        <v>17087110</v>
      </c>
      <c r="J3152" s="6">
        <f t="shared" si="99"/>
        <v>170384444013437.47</v>
      </c>
    </row>
    <row r="3153" spans="1:10" x14ac:dyDescent="0.25">
      <c r="A3153">
        <f t="shared" si="100"/>
        <v>3151</v>
      </c>
      <c r="B3153" s="22">
        <v>0</v>
      </c>
      <c r="J3153" s="6">
        <f t="shared" si="99"/>
        <v>16272920094200.813</v>
      </c>
    </row>
    <row r="3154" spans="1:10" x14ac:dyDescent="0.25">
      <c r="A3154">
        <f t="shared" si="100"/>
        <v>3152</v>
      </c>
      <c r="B3154" s="22">
        <v>0</v>
      </c>
      <c r="J3154" s="6">
        <f t="shared" si="99"/>
        <v>16272920094200.813</v>
      </c>
    </row>
    <row r="3155" spans="1:10" x14ac:dyDescent="0.25">
      <c r="A3155">
        <f t="shared" si="100"/>
        <v>3153</v>
      </c>
      <c r="B3155" s="22">
        <v>0</v>
      </c>
      <c r="J3155" s="6">
        <f t="shared" si="99"/>
        <v>16272920094200.813</v>
      </c>
    </row>
    <row r="3156" spans="1:10" x14ac:dyDescent="0.25">
      <c r="A3156">
        <f t="shared" si="100"/>
        <v>3154</v>
      </c>
      <c r="B3156" s="22">
        <v>0</v>
      </c>
      <c r="J3156" s="6">
        <f t="shared" si="99"/>
        <v>16272920094200.813</v>
      </c>
    </row>
    <row r="3157" spans="1:10" x14ac:dyDescent="0.25">
      <c r="A3157">
        <f t="shared" si="100"/>
        <v>3155</v>
      </c>
      <c r="B3157" s="22">
        <v>0</v>
      </c>
      <c r="J3157" s="6">
        <f t="shared" si="99"/>
        <v>16272920094200.813</v>
      </c>
    </row>
    <row r="3158" spans="1:10" x14ac:dyDescent="0.25">
      <c r="A3158">
        <f t="shared" si="100"/>
        <v>3156</v>
      </c>
      <c r="B3158" s="22">
        <v>0</v>
      </c>
      <c r="J3158" s="6">
        <f t="shared" si="99"/>
        <v>16272920094200.813</v>
      </c>
    </row>
    <row r="3159" spans="1:10" x14ac:dyDescent="0.25">
      <c r="A3159">
        <f t="shared" si="100"/>
        <v>3157</v>
      </c>
      <c r="B3159" s="22">
        <v>0</v>
      </c>
      <c r="J3159" s="6">
        <f t="shared" si="99"/>
        <v>16272920094200.813</v>
      </c>
    </row>
    <row r="3160" spans="1:10" x14ac:dyDescent="0.25">
      <c r="A3160">
        <f t="shared" si="100"/>
        <v>3158</v>
      </c>
      <c r="B3160" s="22">
        <v>0</v>
      </c>
      <c r="J3160" s="6">
        <f t="shared" si="99"/>
        <v>16272920094200.813</v>
      </c>
    </row>
    <row r="3161" spans="1:10" x14ac:dyDescent="0.25">
      <c r="A3161">
        <f t="shared" si="100"/>
        <v>3159</v>
      </c>
      <c r="B3161" s="22">
        <v>0</v>
      </c>
      <c r="J3161" s="6">
        <f t="shared" si="99"/>
        <v>16272920094200.813</v>
      </c>
    </row>
    <row r="3162" spans="1:10" x14ac:dyDescent="0.25">
      <c r="A3162">
        <f t="shared" si="100"/>
        <v>3160</v>
      </c>
      <c r="B3162" s="22">
        <v>0</v>
      </c>
      <c r="J3162" s="6">
        <f t="shared" si="99"/>
        <v>16272920094200.813</v>
      </c>
    </row>
    <row r="3163" spans="1:10" x14ac:dyDescent="0.25">
      <c r="A3163">
        <f t="shared" si="100"/>
        <v>3161</v>
      </c>
      <c r="B3163" s="22">
        <v>17087110</v>
      </c>
      <c r="J3163" s="6">
        <f t="shared" si="99"/>
        <v>170384444013437.47</v>
      </c>
    </row>
    <row r="3164" spans="1:10" x14ac:dyDescent="0.25">
      <c r="A3164">
        <f t="shared" si="100"/>
        <v>3162</v>
      </c>
      <c r="B3164" s="22">
        <v>0</v>
      </c>
      <c r="J3164" s="6">
        <f t="shared" si="99"/>
        <v>16272920094200.813</v>
      </c>
    </row>
    <row r="3165" spans="1:10" x14ac:dyDescent="0.25">
      <c r="A3165">
        <f t="shared" si="100"/>
        <v>3163</v>
      </c>
      <c r="B3165" s="22">
        <v>0</v>
      </c>
      <c r="J3165" s="6">
        <f t="shared" si="99"/>
        <v>16272920094200.813</v>
      </c>
    </row>
    <row r="3166" spans="1:10" x14ac:dyDescent="0.25">
      <c r="A3166">
        <f t="shared" si="100"/>
        <v>3164</v>
      </c>
      <c r="B3166" s="22">
        <v>12193680</v>
      </c>
      <c r="J3166" s="6">
        <f t="shared" si="99"/>
        <v>66580854877971.813</v>
      </c>
    </row>
    <row r="3167" spans="1:10" x14ac:dyDescent="0.25">
      <c r="A3167">
        <f t="shared" si="100"/>
        <v>3165</v>
      </c>
      <c r="B3167" s="22">
        <v>0</v>
      </c>
      <c r="J3167" s="6">
        <f t="shared" si="99"/>
        <v>16272920094200.813</v>
      </c>
    </row>
    <row r="3168" spans="1:10" x14ac:dyDescent="0.25">
      <c r="A3168">
        <f t="shared" si="100"/>
        <v>3166</v>
      </c>
      <c r="B3168" s="22">
        <v>0</v>
      </c>
      <c r="J3168" s="6">
        <f t="shared" si="99"/>
        <v>16272920094200.813</v>
      </c>
    </row>
    <row r="3169" spans="1:10" x14ac:dyDescent="0.25">
      <c r="A3169">
        <f t="shared" si="100"/>
        <v>3167</v>
      </c>
      <c r="B3169" s="22">
        <v>0</v>
      </c>
      <c r="J3169" s="6">
        <f t="shared" si="99"/>
        <v>16272920094200.813</v>
      </c>
    </row>
    <row r="3170" spans="1:10" x14ac:dyDescent="0.25">
      <c r="A3170">
        <f t="shared" si="100"/>
        <v>3168</v>
      </c>
      <c r="B3170" s="22">
        <v>0</v>
      </c>
      <c r="J3170" s="6">
        <f t="shared" si="99"/>
        <v>16272920094200.813</v>
      </c>
    </row>
    <row r="3171" spans="1:10" x14ac:dyDescent="0.25">
      <c r="A3171">
        <f t="shared" si="100"/>
        <v>3169</v>
      </c>
      <c r="B3171" s="22">
        <v>8143430</v>
      </c>
      <c r="J3171" s="6">
        <f t="shared" si="99"/>
        <v>16887655243524.369</v>
      </c>
    </row>
    <row r="3172" spans="1:10" x14ac:dyDescent="0.25">
      <c r="A3172">
        <f t="shared" si="100"/>
        <v>3170</v>
      </c>
      <c r="B3172" s="22">
        <v>8943680</v>
      </c>
      <c r="J3172" s="6">
        <f t="shared" si="99"/>
        <v>24105244819313.906</v>
      </c>
    </row>
    <row r="3173" spans="1:10" x14ac:dyDescent="0.25">
      <c r="A3173">
        <f t="shared" si="100"/>
        <v>3171</v>
      </c>
      <c r="B3173" s="22">
        <v>8143430</v>
      </c>
      <c r="J3173" s="6">
        <f t="shared" si="99"/>
        <v>16887655243524.369</v>
      </c>
    </row>
    <row r="3174" spans="1:10" x14ac:dyDescent="0.25">
      <c r="A3174">
        <f t="shared" si="100"/>
        <v>3172</v>
      </c>
      <c r="B3174" s="22">
        <v>8143430</v>
      </c>
      <c r="J3174" s="6">
        <f t="shared" si="99"/>
        <v>16887655243524.369</v>
      </c>
    </row>
    <row r="3175" spans="1:10" x14ac:dyDescent="0.25">
      <c r="A3175">
        <f t="shared" si="100"/>
        <v>3173</v>
      </c>
      <c r="B3175" s="22">
        <v>8143430</v>
      </c>
      <c r="J3175" s="6">
        <f t="shared" si="99"/>
        <v>16887655243524.369</v>
      </c>
    </row>
    <row r="3176" spans="1:10" x14ac:dyDescent="0.25">
      <c r="A3176">
        <f t="shared" si="100"/>
        <v>3174</v>
      </c>
      <c r="B3176" s="22">
        <v>8943680</v>
      </c>
      <c r="J3176" s="6">
        <f t="shared" si="99"/>
        <v>24105244819313.906</v>
      </c>
    </row>
    <row r="3177" spans="1:10" x14ac:dyDescent="0.25">
      <c r="A3177">
        <f t="shared" si="100"/>
        <v>3175</v>
      </c>
      <c r="B3177" s="22">
        <v>8943680</v>
      </c>
      <c r="J3177" s="6">
        <f t="shared" si="99"/>
        <v>24105244819313.906</v>
      </c>
    </row>
    <row r="3178" spans="1:10" x14ac:dyDescent="0.25">
      <c r="A3178">
        <f t="shared" si="100"/>
        <v>3176</v>
      </c>
      <c r="B3178" s="22">
        <v>0</v>
      </c>
      <c r="J3178" s="6">
        <f t="shared" si="99"/>
        <v>16272920094200.813</v>
      </c>
    </row>
    <row r="3179" spans="1:10" x14ac:dyDescent="0.25">
      <c r="A3179">
        <f t="shared" si="100"/>
        <v>3177</v>
      </c>
      <c r="B3179" s="22">
        <v>8143430</v>
      </c>
      <c r="J3179" s="6">
        <f t="shared" si="99"/>
        <v>16887655243524.369</v>
      </c>
    </row>
    <row r="3180" spans="1:10" x14ac:dyDescent="0.25">
      <c r="A3180">
        <f t="shared" si="100"/>
        <v>3178</v>
      </c>
      <c r="B3180" s="22">
        <v>0</v>
      </c>
      <c r="J3180" s="6">
        <f t="shared" si="99"/>
        <v>16272920094200.813</v>
      </c>
    </row>
    <row r="3181" spans="1:10" x14ac:dyDescent="0.25">
      <c r="A3181">
        <f t="shared" si="100"/>
        <v>3179</v>
      </c>
      <c r="B3181" s="22">
        <v>0</v>
      </c>
      <c r="J3181" s="6">
        <f t="shared" si="99"/>
        <v>16272920094200.813</v>
      </c>
    </row>
    <row r="3182" spans="1:10" x14ac:dyDescent="0.25">
      <c r="A3182">
        <f t="shared" si="100"/>
        <v>3180</v>
      </c>
      <c r="B3182" s="22">
        <v>8943680</v>
      </c>
      <c r="J3182" s="6">
        <f t="shared" si="99"/>
        <v>24105244819313.906</v>
      </c>
    </row>
    <row r="3183" spans="1:10" x14ac:dyDescent="0.25">
      <c r="A3183">
        <f t="shared" si="100"/>
        <v>3181</v>
      </c>
      <c r="B3183" s="22">
        <v>0</v>
      </c>
      <c r="J3183" s="6">
        <f t="shared" si="99"/>
        <v>16272920094200.813</v>
      </c>
    </row>
    <row r="3184" spans="1:10" x14ac:dyDescent="0.25">
      <c r="A3184">
        <f t="shared" si="100"/>
        <v>3182</v>
      </c>
      <c r="B3184" s="22">
        <v>0</v>
      </c>
      <c r="J3184" s="6">
        <f t="shared" si="99"/>
        <v>16272920094200.813</v>
      </c>
    </row>
    <row r="3185" spans="1:10" x14ac:dyDescent="0.25">
      <c r="A3185">
        <f t="shared" si="100"/>
        <v>3183</v>
      </c>
      <c r="B3185" s="22">
        <v>3250000</v>
      </c>
      <c r="J3185" s="6">
        <f t="shared" si="99"/>
        <v>614610152858.7196</v>
      </c>
    </row>
    <row r="3186" spans="1:10" x14ac:dyDescent="0.25">
      <c r="A3186">
        <f t="shared" si="100"/>
        <v>3184</v>
      </c>
      <c r="B3186" s="22">
        <v>3250000</v>
      </c>
      <c r="J3186" s="6">
        <f t="shared" si="99"/>
        <v>614610152858.7196</v>
      </c>
    </row>
    <row r="3187" spans="1:10" x14ac:dyDescent="0.25">
      <c r="A3187">
        <f t="shared" si="100"/>
        <v>3185</v>
      </c>
      <c r="B3187" s="22">
        <v>0</v>
      </c>
      <c r="J3187" s="6">
        <f t="shared" si="99"/>
        <v>16272920094200.813</v>
      </c>
    </row>
    <row r="3188" spans="1:10" x14ac:dyDescent="0.25">
      <c r="A3188">
        <f t="shared" si="100"/>
        <v>3186</v>
      </c>
      <c r="B3188" s="22">
        <v>0</v>
      </c>
      <c r="J3188" s="6">
        <f t="shared" si="99"/>
        <v>16272920094200.813</v>
      </c>
    </row>
    <row r="3189" spans="1:10" x14ac:dyDescent="0.25">
      <c r="A3189">
        <f t="shared" si="100"/>
        <v>3187</v>
      </c>
      <c r="B3189" s="22">
        <v>0</v>
      </c>
      <c r="J3189" s="6">
        <f t="shared" si="99"/>
        <v>16272920094200.813</v>
      </c>
    </row>
    <row r="3190" spans="1:10" x14ac:dyDescent="0.25">
      <c r="A3190">
        <f t="shared" si="100"/>
        <v>3188</v>
      </c>
      <c r="B3190" s="22">
        <v>0</v>
      </c>
      <c r="J3190" s="6">
        <f t="shared" si="99"/>
        <v>16272920094200.813</v>
      </c>
    </row>
    <row r="3191" spans="1:10" x14ac:dyDescent="0.25">
      <c r="A3191">
        <f t="shared" si="100"/>
        <v>3189</v>
      </c>
      <c r="B3191" s="22">
        <v>0</v>
      </c>
      <c r="J3191" s="6">
        <f t="shared" si="99"/>
        <v>16272920094200.813</v>
      </c>
    </row>
    <row r="3192" spans="1:10" x14ac:dyDescent="0.25">
      <c r="A3192">
        <f t="shared" si="100"/>
        <v>3190</v>
      </c>
      <c r="B3192" s="22">
        <v>0</v>
      </c>
      <c r="J3192" s="6">
        <f t="shared" si="99"/>
        <v>16272920094200.813</v>
      </c>
    </row>
    <row r="3193" spans="1:10" x14ac:dyDescent="0.25">
      <c r="A3193">
        <f t="shared" si="100"/>
        <v>3191</v>
      </c>
      <c r="B3193" s="22">
        <v>3000000</v>
      </c>
      <c r="J3193" s="6">
        <f t="shared" si="99"/>
        <v>1069095532961.9576</v>
      </c>
    </row>
    <row r="3194" spans="1:10" x14ac:dyDescent="0.25">
      <c r="A3194">
        <f t="shared" si="100"/>
        <v>3192</v>
      </c>
      <c r="B3194" s="22">
        <v>0</v>
      </c>
      <c r="J3194" s="6">
        <f t="shared" si="99"/>
        <v>16272920094200.813</v>
      </c>
    </row>
    <row r="3195" spans="1:10" x14ac:dyDescent="0.25">
      <c r="A3195">
        <f t="shared" si="100"/>
        <v>3193</v>
      </c>
      <c r="B3195" s="22">
        <v>0</v>
      </c>
      <c r="J3195" s="6">
        <f t="shared" si="99"/>
        <v>16272920094200.813</v>
      </c>
    </row>
    <row r="3196" spans="1:10" x14ac:dyDescent="0.25">
      <c r="A3196">
        <f t="shared" si="100"/>
        <v>3194</v>
      </c>
      <c r="B3196" s="22">
        <v>8943680</v>
      </c>
      <c r="J3196" s="6">
        <f t="shared" si="99"/>
        <v>24105244819313.906</v>
      </c>
    </row>
    <row r="3197" spans="1:10" x14ac:dyDescent="0.25">
      <c r="A3197">
        <f t="shared" si="100"/>
        <v>3195</v>
      </c>
      <c r="B3197" s="22">
        <v>0</v>
      </c>
      <c r="J3197" s="6">
        <f t="shared" si="99"/>
        <v>16272920094200.813</v>
      </c>
    </row>
    <row r="3198" spans="1:10" x14ac:dyDescent="0.25">
      <c r="A3198">
        <f t="shared" si="100"/>
        <v>3196</v>
      </c>
      <c r="B3198" s="22">
        <v>17087110</v>
      </c>
      <c r="J3198" s="6">
        <f t="shared" si="99"/>
        <v>170384444013437.47</v>
      </c>
    </row>
    <row r="3199" spans="1:10" x14ac:dyDescent="0.25">
      <c r="A3199">
        <f t="shared" si="100"/>
        <v>3197</v>
      </c>
      <c r="B3199" s="22">
        <v>0</v>
      </c>
      <c r="J3199" s="6">
        <f t="shared" si="99"/>
        <v>16272920094200.813</v>
      </c>
    </row>
    <row r="3200" spans="1:10" x14ac:dyDescent="0.25">
      <c r="A3200">
        <f t="shared" si="100"/>
        <v>3198</v>
      </c>
      <c r="B3200" s="22">
        <v>0</v>
      </c>
      <c r="J3200" s="6">
        <f t="shared" si="99"/>
        <v>16272920094200.813</v>
      </c>
    </row>
    <row r="3201" spans="1:10" x14ac:dyDescent="0.25">
      <c r="A3201">
        <f t="shared" si="100"/>
        <v>3199</v>
      </c>
      <c r="B3201" s="22">
        <v>0</v>
      </c>
      <c r="J3201" s="6">
        <f t="shared" si="99"/>
        <v>16272920094200.813</v>
      </c>
    </row>
    <row r="3202" spans="1:10" x14ac:dyDescent="0.25">
      <c r="A3202">
        <f t="shared" si="100"/>
        <v>3200</v>
      </c>
      <c r="B3202" s="22">
        <v>8943680</v>
      </c>
      <c r="J3202" s="6">
        <f t="shared" si="99"/>
        <v>24105244819313.906</v>
      </c>
    </row>
    <row r="3203" spans="1:10" x14ac:dyDescent="0.25">
      <c r="A3203">
        <f t="shared" si="100"/>
        <v>3201</v>
      </c>
      <c r="B3203" s="22">
        <v>0</v>
      </c>
      <c r="J3203" s="6">
        <f t="shared" ref="J3203:J3266" si="101">(B3203-$I$6)^2</f>
        <v>16272920094200.813</v>
      </c>
    </row>
    <row r="3204" spans="1:10" x14ac:dyDescent="0.25">
      <c r="A3204">
        <f t="shared" ref="A3204:A3267" si="102">A3203+1</f>
        <v>3202</v>
      </c>
      <c r="B3204" s="22">
        <v>0</v>
      </c>
      <c r="J3204" s="6">
        <f t="shared" si="101"/>
        <v>16272920094200.813</v>
      </c>
    </row>
    <row r="3205" spans="1:10" x14ac:dyDescent="0.25">
      <c r="A3205">
        <f t="shared" si="102"/>
        <v>3203</v>
      </c>
      <c r="B3205" s="22">
        <v>0</v>
      </c>
      <c r="J3205" s="6">
        <f t="shared" si="101"/>
        <v>16272920094200.813</v>
      </c>
    </row>
    <row r="3206" spans="1:10" x14ac:dyDescent="0.25">
      <c r="A3206">
        <f t="shared" si="102"/>
        <v>3204</v>
      </c>
      <c r="B3206" s="22">
        <v>0</v>
      </c>
      <c r="J3206" s="6">
        <f t="shared" si="101"/>
        <v>16272920094200.813</v>
      </c>
    </row>
    <row r="3207" spans="1:10" x14ac:dyDescent="0.25">
      <c r="A3207">
        <f t="shared" si="102"/>
        <v>3205</v>
      </c>
      <c r="B3207" s="22">
        <v>8943680</v>
      </c>
      <c r="J3207" s="6">
        <f t="shared" si="101"/>
        <v>24105244819313.906</v>
      </c>
    </row>
    <row r="3208" spans="1:10" x14ac:dyDescent="0.25">
      <c r="A3208">
        <f t="shared" si="102"/>
        <v>3206</v>
      </c>
      <c r="B3208" s="22">
        <v>17087110</v>
      </c>
      <c r="J3208" s="6">
        <f t="shared" si="101"/>
        <v>170384444013437.47</v>
      </c>
    </row>
    <row r="3209" spans="1:10" x14ac:dyDescent="0.25">
      <c r="A3209">
        <f t="shared" si="102"/>
        <v>3207</v>
      </c>
      <c r="B3209" s="22">
        <v>0</v>
      </c>
      <c r="J3209" s="6">
        <f t="shared" si="101"/>
        <v>16272920094200.813</v>
      </c>
    </row>
    <row r="3210" spans="1:10" x14ac:dyDescent="0.25">
      <c r="A3210">
        <f t="shared" si="102"/>
        <v>3208</v>
      </c>
      <c r="B3210" s="22">
        <v>11393430</v>
      </c>
      <c r="J3210" s="6">
        <f t="shared" si="101"/>
        <v>54161640302182.273</v>
      </c>
    </row>
    <row r="3211" spans="1:10" x14ac:dyDescent="0.25">
      <c r="A3211">
        <f t="shared" si="102"/>
        <v>3209</v>
      </c>
      <c r="B3211" s="22">
        <v>8943680</v>
      </c>
      <c r="J3211" s="6">
        <f t="shared" si="101"/>
        <v>24105244819313.906</v>
      </c>
    </row>
    <row r="3212" spans="1:10" x14ac:dyDescent="0.25">
      <c r="A3212">
        <f t="shared" si="102"/>
        <v>3210</v>
      </c>
      <c r="B3212" s="22">
        <v>11943680</v>
      </c>
      <c r="J3212" s="6">
        <f t="shared" si="101"/>
        <v>62563500258075.047</v>
      </c>
    </row>
    <row r="3213" spans="1:10" x14ac:dyDescent="0.25">
      <c r="A3213">
        <f t="shared" si="102"/>
        <v>3211</v>
      </c>
      <c r="B3213" s="22">
        <v>0</v>
      </c>
      <c r="J3213" s="6">
        <f t="shared" si="101"/>
        <v>16272920094200.813</v>
      </c>
    </row>
    <row r="3214" spans="1:10" x14ac:dyDescent="0.25">
      <c r="A3214">
        <f t="shared" si="102"/>
        <v>3212</v>
      </c>
      <c r="B3214" s="22">
        <v>8143430</v>
      </c>
      <c r="J3214" s="6">
        <f t="shared" si="101"/>
        <v>16887655243524.369</v>
      </c>
    </row>
    <row r="3215" spans="1:10" x14ac:dyDescent="0.25">
      <c r="A3215">
        <f t="shared" si="102"/>
        <v>3213</v>
      </c>
      <c r="B3215" s="22">
        <v>8943680</v>
      </c>
      <c r="J3215" s="6">
        <f t="shared" si="101"/>
        <v>24105244819313.906</v>
      </c>
    </row>
    <row r="3216" spans="1:10" x14ac:dyDescent="0.25">
      <c r="A3216">
        <f t="shared" si="102"/>
        <v>3214</v>
      </c>
      <c r="B3216" s="22">
        <v>8943680</v>
      </c>
      <c r="J3216" s="6">
        <f t="shared" si="101"/>
        <v>24105244819313.906</v>
      </c>
    </row>
    <row r="3217" spans="1:10" x14ac:dyDescent="0.25">
      <c r="A3217">
        <f t="shared" si="102"/>
        <v>3215</v>
      </c>
      <c r="B3217" s="22">
        <v>0</v>
      </c>
      <c r="J3217" s="6">
        <f t="shared" si="101"/>
        <v>16272920094200.813</v>
      </c>
    </row>
    <row r="3218" spans="1:10" x14ac:dyDescent="0.25">
      <c r="A3218">
        <f t="shared" si="102"/>
        <v>3216</v>
      </c>
      <c r="B3218" s="22">
        <v>54335043.934246585</v>
      </c>
      <c r="J3218" s="6">
        <f t="shared" si="101"/>
        <v>2530197962460137.5</v>
      </c>
    </row>
    <row r="3219" spans="1:10" x14ac:dyDescent="0.25">
      <c r="A3219">
        <f t="shared" si="102"/>
        <v>3217</v>
      </c>
      <c r="B3219" s="22">
        <v>0</v>
      </c>
      <c r="J3219" s="6">
        <f t="shared" si="101"/>
        <v>16272920094200.813</v>
      </c>
    </row>
    <row r="3220" spans="1:10" x14ac:dyDescent="0.25">
      <c r="A3220">
        <f t="shared" si="102"/>
        <v>3218</v>
      </c>
      <c r="B3220" s="22">
        <v>0</v>
      </c>
      <c r="J3220" s="6">
        <f t="shared" si="101"/>
        <v>16272920094200.813</v>
      </c>
    </row>
    <row r="3221" spans="1:10" x14ac:dyDescent="0.25">
      <c r="A3221">
        <f t="shared" si="102"/>
        <v>3219</v>
      </c>
      <c r="B3221" s="22">
        <v>0</v>
      </c>
      <c r="J3221" s="6">
        <f t="shared" si="101"/>
        <v>16272920094200.813</v>
      </c>
    </row>
    <row r="3222" spans="1:10" x14ac:dyDescent="0.25">
      <c r="A3222">
        <f t="shared" si="102"/>
        <v>3220</v>
      </c>
      <c r="B3222" s="22">
        <v>0</v>
      </c>
      <c r="J3222" s="6">
        <f t="shared" si="101"/>
        <v>16272920094200.813</v>
      </c>
    </row>
    <row r="3223" spans="1:10" x14ac:dyDescent="0.25">
      <c r="A3223">
        <f t="shared" si="102"/>
        <v>3221</v>
      </c>
      <c r="B3223" s="22">
        <v>2008980.8219178081</v>
      </c>
      <c r="J3223" s="6">
        <f t="shared" si="101"/>
        <v>4100584250170.3423</v>
      </c>
    </row>
    <row r="3224" spans="1:10" x14ac:dyDescent="0.25">
      <c r="A3224">
        <f t="shared" si="102"/>
        <v>3222</v>
      </c>
      <c r="B3224" s="22">
        <v>0</v>
      </c>
      <c r="J3224" s="6">
        <f t="shared" si="101"/>
        <v>16272920094200.813</v>
      </c>
    </row>
    <row r="3225" spans="1:10" x14ac:dyDescent="0.25">
      <c r="A3225">
        <f t="shared" si="102"/>
        <v>3223</v>
      </c>
      <c r="B3225" s="22">
        <v>0</v>
      </c>
      <c r="J3225" s="6">
        <f t="shared" si="101"/>
        <v>16272920094200.813</v>
      </c>
    </row>
    <row r="3226" spans="1:10" x14ac:dyDescent="0.25">
      <c r="A3226">
        <f t="shared" si="102"/>
        <v>3224</v>
      </c>
      <c r="B3226" s="22">
        <v>0</v>
      </c>
      <c r="J3226" s="6">
        <f t="shared" si="101"/>
        <v>16272920094200.813</v>
      </c>
    </row>
    <row r="3227" spans="1:10" x14ac:dyDescent="0.25">
      <c r="A3227">
        <f t="shared" si="102"/>
        <v>3225</v>
      </c>
      <c r="B3227" s="22">
        <v>0</v>
      </c>
      <c r="J3227" s="6">
        <f t="shared" si="101"/>
        <v>16272920094200.813</v>
      </c>
    </row>
    <row r="3228" spans="1:10" x14ac:dyDescent="0.25">
      <c r="A3228">
        <f t="shared" si="102"/>
        <v>3226</v>
      </c>
      <c r="B3228" s="22">
        <v>8943680</v>
      </c>
      <c r="J3228" s="6">
        <f t="shared" si="101"/>
        <v>24105244819313.906</v>
      </c>
    </row>
    <row r="3229" spans="1:10" x14ac:dyDescent="0.25">
      <c r="A3229">
        <f t="shared" si="102"/>
        <v>3227</v>
      </c>
      <c r="B3229" s="22">
        <v>0</v>
      </c>
      <c r="J3229" s="6">
        <f t="shared" si="101"/>
        <v>16272920094200.813</v>
      </c>
    </row>
    <row r="3230" spans="1:10" x14ac:dyDescent="0.25">
      <c r="A3230">
        <f t="shared" si="102"/>
        <v>3228</v>
      </c>
      <c r="B3230" s="22">
        <v>0</v>
      </c>
      <c r="J3230" s="6">
        <f t="shared" si="101"/>
        <v>16272920094200.813</v>
      </c>
    </row>
    <row r="3231" spans="1:10" x14ac:dyDescent="0.25">
      <c r="A3231">
        <f t="shared" si="102"/>
        <v>3229</v>
      </c>
      <c r="B3231" s="22">
        <v>0</v>
      </c>
      <c r="J3231" s="6">
        <f t="shared" si="101"/>
        <v>16272920094200.813</v>
      </c>
    </row>
    <row r="3232" spans="1:10" x14ac:dyDescent="0.25">
      <c r="A3232">
        <f t="shared" si="102"/>
        <v>3230</v>
      </c>
      <c r="B3232" s="22">
        <v>0</v>
      </c>
      <c r="J3232" s="6">
        <f t="shared" si="101"/>
        <v>16272920094200.813</v>
      </c>
    </row>
    <row r="3233" spans="1:10" x14ac:dyDescent="0.25">
      <c r="A3233">
        <f t="shared" si="102"/>
        <v>3231</v>
      </c>
      <c r="B3233" s="22">
        <v>0</v>
      </c>
      <c r="J3233" s="6">
        <f t="shared" si="101"/>
        <v>16272920094200.813</v>
      </c>
    </row>
    <row r="3234" spans="1:10" x14ac:dyDescent="0.25">
      <c r="A3234">
        <f t="shared" si="102"/>
        <v>3232</v>
      </c>
      <c r="B3234" s="22">
        <v>0</v>
      </c>
      <c r="J3234" s="6">
        <f t="shared" si="101"/>
        <v>16272920094200.813</v>
      </c>
    </row>
    <row r="3235" spans="1:10" x14ac:dyDescent="0.25">
      <c r="A3235">
        <f t="shared" si="102"/>
        <v>3233</v>
      </c>
      <c r="B3235" s="22">
        <v>0</v>
      </c>
      <c r="J3235" s="6">
        <f t="shared" si="101"/>
        <v>16272920094200.813</v>
      </c>
    </row>
    <row r="3236" spans="1:10" x14ac:dyDescent="0.25">
      <c r="A3236">
        <f t="shared" si="102"/>
        <v>3234</v>
      </c>
      <c r="B3236" s="22">
        <v>0</v>
      </c>
      <c r="J3236" s="6">
        <f t="shared" si="101"/>
        <v>16272920094200.813</v>
      </c>
    </row>
    <row r="3237" spans="1:10" x14ac:dyDescent="0.25">
      <c r="A3237">
        <f t="shared" si="102"/>
        <v>3235</v>
      </c>
      <c r="B3237" s="22">
        <v>8143430</v>
      </c>
      <c r="J3237" s="6">
        <f t="shared" si="101"/>
        <v>16887655243524.369</v>
      </c>
    </row>
    <row r="3238" spans="1:10" x14ac:dyDescent="0.25">
      <c r="A3238">
        <f t="shared" si="102"/>
        <v>3236</v>
      </c>
      <c r="B3238" s="22">
        <v>11393430</v>
      </c>
      <c r="J3238" s="6">
        <f t="shared" si="101"/>
        <v>54161640302182.273</v>
      </c>
    </row>
    <row r="3239" spans="1:10" x14ac:dyDescent="0.25">
      <c r="A3239">
        <f t="shared" si="102"/>
        <v>3237</v>
      </c>
      <c r="B3239" s="22">
        <v>0</v>
      </c>
      <c r="J3239" s="6">
        <f t="shared" si="101"/>
        <v>16272920094200.813</v>
      </c>
    </row>
    <row r="3240" spans="1:10" x14ac:dyDescent="0.25">
      <c r="A3240">
        <f t="shared" si="102"/>
        <v>3238</v>
      </c>
      <c r="B3240" s="22">
        <v>0</v>
      </c>
      <c r="J3240" s="6">
        <f t="shared" si="101"/>
        <v>16272920094200.813</v>
      </c>
    </row>
    <row r="3241" spans="1:10" x14ac:dyDescent="0.25">
      <c r="A3241">
        <f t="shared" si="102"/>
        <v>3239</v>
      </c>
      <c r="B3241" s="22">
        <v>0</v>
      </c>
      <c r="J3241" s="6">
        <f t="shared" si="101"/>
        <v>16272920094200.813</v>
      </c>
    </row>
    <row r="3242" spans="1:10" x14ac:dyDescent="0.25">
      <c r="A3242">
        <f t="shared" si="102"/>
        <v>3240</v>
      </c>
      <c r="B3242" s="22">
        <v>0</v>
      </c>
      <c r="J3242" s="6">
        <f t="shared" si="101"/>
        <v>16272920094200.813</v>
      </c>
    </row>
    <row r="3243" spans="1:10" x14ac:dyDescent="0.25">
      <c r="A3243">
        <f t="shared" si="102"/>
        <v>3241</v>
      </c>
      <c r="B3243" s="22">
        <v>3250000</v>
      </c>
      <c r="J3243" s="6">
        <f t="shared" si="101"/>
        <v>614610152858.7196</v>
      </c>
    </row>
    <row r="3244" spans="1:10" x14ac:dyDescent="0.25">
      <c r="A3244">
        <f t="shared" si="102"/>
        <v>3242</v>
      </c>
      <c r="B3244" s="22">
        <v>0</v>
      </c>
      <c r="J3244" s="6">
        <f t="shared" si="101"/>
        <v>16272920094200.813</v>
      </c>
    </row>
    <row r="3245" spans="1:10" x14ac:dyDescent="0.25">
      <c r="A3245">
        <f t="shared" si="102"/>
        <v>3243</v>
      </c>
      <c r="B3245" s="22">
        <v>8143430</v>
      </c>
      <c r="J3245" s="6">
        <f t="shared" si="101"/>
        <v>16887655243524.369</v>
      </c>
    </row>
    <row r="3246" spans="1:10" x14ac:dyDescent="0.25">
      <c r="A3246">
        <f t="shared" si="102"/>
        <v>3244</v>
      </c>
      <c r="B3246" s="22">
        <v>17087110</v>
      </c>
      <c r="J3246" s="6">
        <f t="shared" si="101"/>
        <v>170384444013437.47</v>
      </c>
    </row>
    <row r="3247" spans="1:10" x14ac:dyDescent="0.25">
      <c r="A3247">
        <f t="shared" si="102"/>
        <v>3245</v>
      </c>
      <c r="B3247" s="22">
        <v>0</v>
      </c>
      <c r="J3247" s="6">
        <f t="shared" si="101"/>
        <v>16272920094200.813</v>
      </c>
    </row>
    <row r="3248" spans="1:10" x14ac:dyDescent="0.25">
      <c r="A3248">
        <f t="shared" si="102"/>
        <v>3246</v>
      </c>
      <c r="B3248" s="22">
        <v>8143430</v>
      </c>
      <c r="J3248" s="6">
        <f t="shared" si="101"/>
        <v>16887655243524.369</v>
      </c>
    </row>
    <row r="3249" spans="1:10" x14ac:dyDescent="0.25">
      <c r="A3249">
        <f t="shared" si="102"/>
        <v>3247</v>
      </c>
      <c r="B3249" s="22">
        <v>17087110</v>
      </c>
      <c r="J3249" s="6">
        <f t="shared" si="101"/>
        <v>170384444013437.47</v>
      </c>
    </row>
    <row r="3250" spans="1:10" x14ac:dyDescent="0.25">
      <c r="A3250">
        <f t="shared" si="102"/>
        <v>3248</v>
      </c>
      <c r="B3250" s="22">
        <v>0</v>
      </c>
      <c r="J3250" s="6">
        <f t="shared" si="101"/>
        <v>16272920094200.813</v>
      </c>
    </row>
    <row r="3251" spans="1:10" x14ac:dyDescent="0.25">
      <c r="A3251">
        <f t="shared" si="102"/>
        <v>3249</v>
      </c>
      <c r="B3251" s="22">
        <v>0</v>
      </c>
      <c r="J3251" s="6">
        <f t="shared" si="101"/>
        <v>16272920094200.813</v>
      </c>
    </row>
    <row r="3252" spans="1:10" x14ac:dyDescent="0.25">
      <c r="A3252">
        <f t="shared" si="102"/>
        <v>3250</v>
      </c>
      <c r="B3252" s="22">
        <v>63278723.934246585</v>
      </c>
      <c r="J3252" s="6">
        <f t="shared" si="101"/>
        <v>3509940778652935.5</v>
      </c>
    </row>
    <row r="3253" spans="1:10" x14ac:dyDescent="0.25">
      <c r="A3253">
        <f t="shared" si="102"/>
        <v>3251</v>
      </c>
      <c r="B3253" s="22">
        <v>0</v>
      </c>
      <c r="J3253" s="6">
        <f t="shared" si="101"/>
        <v>16272920094200.813</v>
      </c>
    </row>
    <row r="3254" spans="1:10" x14ac:dyDescent="0.25">
      <c r="A3254">
        <f t="shared" si="102"/>
        <v>3252</v>
      </c>
      <c r="B3254" s="22">
        <v>3250000</v>
      </c>
      <c r="J3254" s="6">
        <f t="shared" si="101"/>
        <v>614610152858.7196</v>
      </c>
    </row>
    <row r="3255" spans="1:10" x14ac:dyDescent="0.25">
      <c r="A3255">
        <f t="shared" si="102"/>
        <v>3253</v>
      </c>
      <c r="B3255" s="22">
        <v>0</v>
      </c>
      <c r="J3255" s="6">
        <f t="shared" si="101"/>
        <v>16272920094200.813</v>
      </c>
    </row>
    <row r="3256" spans="1:10" x14ac:dyDescent="0.25">
      <c r="A3256">
        <f t="shared" si="102"/>
        <v>3254</v>
      </c>
      <c r="B3256" s="22">
        <v>0</v>
      </c>
      <c r="J3256" s="6">
        <f t="shared" si="101"/>
        <v>16272920094200.813</v>
      </c>
    </row>
    <row r="3257" spans="1:10" x14ac:dyDescent="0.25">
      <c r="A3257">
        <f t="shared" si="102"/>
        <v>3255</v>
      </c>
      <c r="B3257" s="22">
        <v>11943680</v>
      </c>
      <c r="J3257" s="6">
        <f t="shared" si="101"/>
        <v>62563500258075.047</v>
      </c>
    </row>
    <row r="3258" spans="1:10" x14ac:dyDescent="0.25">
      <c r="A3258">
        <f t="shared" si="102"/>
        <v>3256</v>
      </c>
      <c r="B3258" s="22">
        <v>8143430</v>
      </c>
      <c r="J3258" s="6">
        <f t="shared" si="101"/>
        <v>16887655243524.369</v>
      </c>
    </row>
    <row r="3259" spans="1:10" x14ac:dyDescent="0.25">
      <c r="A3259">
        <f t="shared" si="102"/>
        <v>3257</v>
      </c>
      <c r="B3259" s="22">
        <v>0</v>
      </c>
      <c r="J3259" s="6">
        <f t="shared" si="101"/>
        <v>16272920094200.813</v>
      </c>
    </row>
    <row r="3260" spans="1:10" x14ac:dyDescent="0.25">
      <c r="A3260">
        <f t="shared" si="102"/>
        <v>3258</v>
      </c>
      <c r="B3260" s="22">
        <v>8143430</v>
      </c>
      <c r="J3260" s="6">
        <f t="shared" si="101"/>
        <v>16887655243524.369</v>
      </c>
    </row>
    <row r="3261" spans="1:10" x14ac:dyDescent="0.25">
      <c r="A3261">
        <f t="shared" si="102"/>
        <v>3259</v>
      </c>
      <c r="B3261" s="22">
        <v>0</v>
      </c>
      <c r="J3261" s="6">
        <f t="shared" si="101"/>
        <v>16272920094200.813</v>
      </c>
    </row>
    <row r="3262" spans="1:10" x14ac:dyDescent="0.25">
      <c r="A3262">
        <f t="shared" si="102"/>
        <v>3260</v>
      </c>
      <c r="B3262" s="22">
        <v>0</v>
      </c>
      <c r="J3262" s="6">
        <f t="shared" si="101"/>
        <v>16272920094200.813</v>
      </c>
    </row>
    <row r="3263" spans="1:10" x14ac:dyDescent="0.25">
      <c r="A3263">
        <f t="shared" si="102"/>
        <v>3261</v>
      </c>
      <c r="B3263" s="22">
        <v>8943680</v>
      </c>
      <c r="J3263" s="6">
        <f t="shared" si="101"/>
        <v>24105244819313.906</v>
      </c>
    </row>
    <row r="3264" spans="1:10" x14ac:dyDescent="0.25">
      <c r="A3264">
        <f t="shared" si="102"/>
        <v>3262</v>
      </c>
      <c r="B3264" s="22">
        <v>0</v>
      </c>
      <c r="J3264" s="6">
        <f t="shared" si="101"/>
        <v>16272920094200.813</v>
      </c>
    </row>
    <row r="3265" spans="1:10" x14ac:dyDescent="0.25">
      <c r="A3265">
        <f t="shared" si="102"/>
        <v>3263</v>
      </c>
      <c r="B3265" s="22">
        <v>0</v>
      </c>
      <c r="J3265" s="6">
        <f t="shared" si="101"/>
        <v>16272920094200.813</v>
      </c>
    </row>
    <row r="3266" spans="1:10" x14ac:dyDescent="0.25">
      <c r="A3266">
        <f t="shared" si="102"/>
        <v>3264</v>
      </c>
      <c r="B3266" s="22">
        <v>0</v>
      </c>
      <c r="J3266" s="6">
        <f t="shared" si="101"/>
        <v>16272920094200.813</v>
      </c>
    </row>
    <row r="3267" spans="1:10" x14ac:dyDescent="0.25">
      <c r="A3267">
        <f t="shared" si="102"/>
        <v>3265</v>
      </c>
      <c r="B3267" s="22">
        <v>21058585.399999999</v>
      </c>
      <c r="J3267" s="6">
        <f t="shared" ref="J3267:J3330" si="103">(B3267-$I$6)^2</f>
        <v>289837503633471.94</v>
      </c>
    </row>
    <row r="3268" spans="1:10" x14ac:dyDescent="0.25">
      <c r="A3268">
        <f t="shared" ref="A3268:A3331" si="104">A3267+1</f>
        <v>3266</v>
      </c>
      <c r="B3268" s="22">
        <v>0</v>
      </c>
      <c r="J3268" s="6">
        <f t="shared" si="103"/>
        <v>16272920094200.813</v>
      </c>
    </row>
    <row r="3269" spans="1:10" x14ac:dyDescent="0.25">
      <c r="A3269">
        <f t="shared" si="104"/>
        <v>3267</v>
      </c>
      <c r="B3269" s="22">
        <v>0</v>
      </c>
      <c r="J3269" s="6">
        <f t="shared" si="103"/>
        <v>16272920094200.813</v>
      </c>
    </row>
    <row r="3270" spans="1:10" x14ac:dyDescent="0.25">
      <c r="A3270">
        <f t="shared" si="104"/>
        <v>3268</v>
      </c>
      <c r="B3270" s="22">
        <v>3250000</v>
      </c>
      <c r="J3270" s="6">
        <f t="shared" si="103"/>
        <v>614610152858.7196</v>
      </c>
    </row>
    <row r="3271" spans="1:10" x14ac:dyDescent="0.25">
      <c r="A3271">
        <f t="shared" si="104"/>
        <v>3269</v>
      </c>
      <c r="B3271" s="22">
        <v>8943680</v>
      </c>
      <c r="J3271" s="6">
        <f t="shared" si="103"/>
        <v>24105244819313.906</v>
      </c>
    </row>
    <row r="3272" spans="1:10" x14ac:dyDescent="0.25">
      <c r="A3272">
        <f t="shared" si="104"/>
        <v>3270</v>
      </c>
      <c r="B3272" s="22">
        <v>0</v>
      </c>
      <c r="J3272" s="6">
        <f t="shared" si="103"/>
        <v>16272920094200.813</v>
      </c>
    </row>
    <row r="3273" spans="1:10" x14ac:dyDescent="0.25">
      <c r="A3273">
        <f t="shared" si="104"/>
        <v>3271</v>
      </c>
      <c r="B3273" s="22">
        <v>0</v>
      </c>
      <c r="J3273" s="6">
        <f t="shared" si="103"/>
        <v>16272920094200.813</v>
      </c>
    </row>
    <row r="3274" spans="1:10" x14ac:dyDescent="0.25">
      <c r="A3274">
        <f t="shared" si="104"/>
        <v>3272</v>
      </c>
      <c r="B3274" s="22">
        <v>0</v>
      </c>
      <c r="J3274" s="6">
        <f t="shared" si="103"/>
        <v>16272920094200.813</v>
      </c>
    </row>
    <row r="3275" spans="1:10" x14ac:dyDescent="0.25">
      <c r="A3275">
        <f t="shared" si="104"/>
        <v>3273</v>
      </c>
      <c r="B3275" s="22">
        <v>11143430</v>
      </c>
      <c r="J3275" s="6">
        <f t="shared" si="103"/>
        <v>50544410682285.516</v>
      </c>
    </row>
    <row r="3276" spans="1:10" x14ac:dyDescent="0.25">
      <c r="A3276">
        <f t="shared" si="104"/>
        <v>3274</v>
      </c>
      <c r="B3276" s="22">
        <v>0</v>
      </c>
      <c r="J3276" s="6">
        <f t="shared" si="103"/>
        <v>16272920094200.813</v>
      </c>
    </row>
    <row r="3277" spans="1:10" x14ac:dyDescent="0.25">
      <c r="A3277">
        <f t="shared" si="104"/>
        <v>3275</v>
      </c>
      <c r="B3277" s="22">
        <v>0</v>
      </c>
      <c r="J3277" s="6">
        <f t="shared" si="103"/>
        <v>16272920094200.813</v>
      </c>
    </row>
    <row r="3278" spans="1:10" x14ac:dyDescent="0.25">
      <c r="A3278">
        <f t="shared" si="104"/>
        <v>3276</v>
      </c>
      <c r="B3278" s="22">
        <v>3250000</v>
      </c>
      <c r="J3278" s="6">
        <f t="shared" si="103"/>
        <v>614610152858.7196</v>
      </c>
    </row>
    <row r="3279" spans="1:10" x14ac:dyDescent="0.25">
      <c r="A3279">
        <f t="shared" si="104"/>
        <v>3277</v>
      </c>
      <c r="B3279" s="22">
        <v>8943680</v>
      </c>
      <c r="J3279" s="6">
        <f t="shared" si="103"/>
        <v>24105244819313.906</v>
      </c>
    </row>
    <row r="3280" spans="1:10" x14ac:dyDescent="0.25">
      <c r="A3280">
        <f t="shared" si="104"/>
        <v>3278</v>
      </c>
      <c r="B3280" s="22">
        <v>8143430</v>
      </c>
      <c r="J3280" s="6">
        <f t="shared" si="103"/>
        <v>16887655243524.369</v>
      </c>
    </row>
    <row r="3281" spans="1:10" x14ac:dyDescent="0.25">
      <c r="A3281">
        <f t="shared" si="104"/>
        <v>3279</v>
      </c>
      <c r="B3281" s="22">
        <v>8943680</v>
      </c>
      <c r="J3281" s="6">
        <f t="shared" si="103"/>
        <v>24105244819313.906</v>
      </c>
    </row>
    <row r="3282" spans="1:10" x14ac:dyDescent="0.25">
      <c r="A3282">
        <f t="shared" si="104"/>
        <v>3280</v>
      </c>
      <c r="B3282" s="22">
        <v>0</v>
      </c>
      <c r="J3282" s="6">
        <f t="shared" si="103"/>
        <v>16272920094200.813</v>
      </c>
    </row>
    <row r="3283" spans="1:10" x14ac:dyDescent="0.25">
      <c r="A3283">
        <f t="shared" si="104"/>
        <v>3281</v>
      </c>
      <c r="B3283" s="22">
        <v>8143430</v>
      </c>
      <c r="J3283" s="6">
        <f t="shared" si="103"/>
        <v>16887655243524.369</v>
      </c>
    </row>
    <row r="3284" spans="1:10" x14ac:dyDescent="0.25">
      <c r="A3284">
        <f t="shared" si="104"/>
        <v>3282</v>
      </c>
      <c r="B3284" s="22">
        <v>8143430</v>
      </c>
      <c r="J3284" s="6">
        <f t="shared" si="103"/>
        <v>16887655243524.369</v>
      </c>
    </row>
    <row r="3285" spans="1:10" x14ac:dyDescent="0.25">
      <c r="A3285">
        <f t="shared" si="104"/>
        <v>3283</v>
      </c>
      <c r="B3285" s="22">
        <v>0</v>
      </c>
      <c r="J3285" s="6">
        <f t="shared" si="103"/>
        <v>16272920094200.813</v>
      </c>
    </row>
    <row r="3286" spans="1:10" x14ac:dyDescent="0.25">
      <c r="A3286">
        <f t="shared" si="104"/>
        <v>3284</v>
      </c>
      <c r="B3286" s="22">
        <v>0</v>
      </c>
      <c r="J3286" s="6">
        <f t="shared" si="103"/>
        <v>16272920094200.813</v>
      </c>
    </row>
    <row r="3287" spans="1:10" x14ac:dyDescent="0.25">
      <c r="A3287">
        <f t="shared" si="104"/>
        <v>3285</v>
      </c>
      <c r="B3287" s="22">
        <v>0</v>
      </c>
      <c r="J3287" s="6">
        <f t="shared" si="103"/>
        <v>16272920094200.813</v>
      </c>
    </row>
    <row r="3288" spans="1:10" x14ac:dyDescent="0.25">
      <c r="A3288">
        <f t="shared" si="104"/>
        <v>3286</v>
      </c>
      <c r="B3288" s="22">
        <v>8943680</v>
      </c>
      <c r="J3288" s="6">
        <f t="shared" si="103"/>
        <v>24105244819313.906</v>
      </c>
    </row>
    <row r="3289" spans="1:10" x14ac:dyDescent="0.25">
      <c r="A3289">
        <f t="shared" si="104"/>
        <v>3287</v>
      </c>
      <c r="B3289" s="22">
        <v>0</v>
      </c>
      <c r="J3289" s="6">
        <f t="shared" si="103"/>
        <v>16272920094200.813</v>
      </c>
    </row>
    <row r="3290" spans="1:10" x14ac:dyDescent="0.25">
      <c r="A3290">
        <f t="shared" si="104"/>
        <v>3288</v>
      </c>
      <c r="B3290" s="22">
        <v>8143430</v>
      </c>
      <c r="J3290" s="6">
        <f t="shared" si="103"/>
        <v>16887655243524.369</v>
      </c>
    </row>
    <row r="3291" spans="1:10" x14ac:dyDescent="0.25">
      <c r="A3291">
        <f t="shared" si="104"/>
        <v>3289</v>
      </c>
      <c r="B3291" s="22">
        <v>0</v>
      </c>
      <c r="J3291" s="6">
        <f t="shared" si="103"/>
        <v>16272920094200.813</v>
      </c>
    </row>
    <row r="3292" spans="1:10" x14ac:dyDescent="0.25">
      <c r="A3292">
        <f t="shared" si="104"/>
        <v>3290</v>
      </c>
      <c r="B3292" s="22">
        <v>0</v>
      </c>
      <c r="J3292" s="6">
        <f t="shared" si="103"/>
        <v>16272920094200.813</v>
      </c>
    </row>
    <row r="3293" spans="1:10" x14ac:dyDescent="0.25">
      <c r="A3293">
        <f t="shared" si="104"/>
        <v>3291</v>
      </c>
      <c r="B3293" s="23">
        <v>8143430</v>
      </c>
      <c r="J3293" s="6">
        <f t="shared" si="103"/>
        <v>16887655243524.369</v>
      </c>
    </row>
    <row r="3294" spans="1:10" x14ac:dyDescent="0.25">
      <c r="A3294">
        <f t="shared" si="104"/>
        <v>3292</v>
      </c>
      <c r="B3294" s="22">
        <v>0</v>
      </c>
      <c r="J3294" s="6">
        <f t="shared" si="103"/>
        <v>16272920094200.813</v>
      </c>
    </row>
    <row r="3295" spans="1:10" x14ac:dyDescent="0.25">
      <c r="A3295">
        <f t="shared" si="104"/>
        <v>3293</v>
      </c>
      <c r="B3295" s="22">
        <v>8143430</v>
      </c>
      <c r="J3295" s="6">
        <f t="shared" si="103"/>
        <v>16887655243524.369</v>
      </c>
    </row>
    <row r="3296" spans="1:10" x14ac:dyDescent="0.25">
      <c r="A3296">
        <f t="shared" si="104"/>
        <v>3294</v>
      </c>
      <c r="B3296" s="22">
        <v>0</v>
      </c>
      <c r="J3296" s="6">
        <f t="shared" si="103"/>
        <v>16272920094200.813</v>
      </c>
    </row>
    <row r="3297" spans="1:10" x14ac:dyDescent="0.25">
      <c r="A3297">
        <f t="shared" si="104"/>
        <v>3295</v>
      </c>
      <c r="B3297" s="22">
        <v>0</v>
      </c>
      <c r="J3297" s="6">
        <f t="shared" si="103"/>
        <v>16272920094200.813</v>
      </c>
    </row>
    <row r="3298" spans="1:10" x14ac:dyDescent="0.25">
      <c r="A3298">
        <f t="shared" si="104"/>
        <v>3296</v>
      </c>
      <c r="B3298" s="22">
        <v>17087110</v>
      </c>
      <c r="J3298" s="6">
        <f t="shared" si="103"/>
        <v>170384444013437.47</v>
      </c>
    </row>
    <row r="3299" spans="1:10" x14ac:dyDescent="0.25">
      <c r="A3299">
        <f t="shared" si="104"/>
        <v>3297</v>
      </c>
      <c r="B3299" s="22">
        <v>8943680</v>
      </c>
      <c r="J3299" s="6">
        <f t="shared" si="103"/>
        <v>24105244819313.906</v>
      </c>
    </row>
    <row r="3300" spans="1:10" x14ac:dyDescent="0.25">
      <c r="A3300">
        <f t="shared" si="104"/>
        <v>3298</v>
      </c>
      <c r="B3300" s="22">
        <v>0</v>
      </c>
      <c r="J3300" s="6">
        <f t="shared" si="103"/>
        <v>16272920094200.813</v>
      </c>
    </row>
    <row r="3301" spans="1:10" x14ac:dyDescent="0.25">
      <c r="A3301">
        <f t="shared" si="104"/>
        <v>3299</v>
      </c>
      <c r="B3301" s="22">
        <v>11943680</v>
      </c>
      <c r="J3301" s="6">
        <f t="shared" si="103"/>
        <v>62563500258075.047</v>
      </c>
    </row>
    <row r="3302" spans="1:10" x14ac:dyDescent="0.25">
      <c r="A3302">
        <f t="shared" si="104"/>
        <v>3300</v>
      </c>
      <c r="B3302" s="22">
        <v>8943680</v>
      </c>
      <c r="J3302" s="6">
        <f t="shared" si="103"/>
        <v>24105244819313.906</v>
      </c>
    </row>
    <row r="3303" spans="1:10" x14ac:dyDescent="0.25">
      <c r="A3303">
        <f t="shared" si="104"/>
        <v>3301</v>
      </c>
      <c r="B3303" s="22">
        <v>8943680</v>
      </c>
      <c r="J3303" s="6">
        <f t="shared" si="103"/>
        <v>24105244819313.906</v>
      </c>
    </row>
    <row r="3304" spans="1:10" x14ac:dyDescent="0.25">
      <c r="A3304">
        <f t="shared" si="104"/>
        <v>3302</v>
      </c>
      <c r="B3304" s="22">
        <v>8943680</v>
      </c>
      <c r="J3304" s="6">
        <f t="shared" si="103"/>
        <v>24105244819313.906</v>
      </c>
    </row>
    <row r="3305" spans="1:10" x14ac:dyDescent="0.25">
      <c r="A3305">
        <f t="shared" si="104"/>
        <v>3303</v>
      </c>
      <c r="B3305" s="22">
        <v>8943680</v>
      </c>
      <c r="J3305" s="6">
        <f t="shared" si="103"/>
        <v>24105244819313.906</v>
      </c>
    </row>
    <row r="3306" spans="1:10" x14ac:dyDescent="0.25">
      <c r="A3306">
        <f t="shared" si="104"/>
        <v>3304</v>
      </c>
      <c r="B3306" s="22">
        <v>8943680</v>
      </c>
      <c r="J3306" s="6">
        <f t="shared" si="103"/>
        <v>24105244819313.906</v>
      </c>
    </row>
    <row r="3307" spans="1:10" x14ac:dyDescent="0.25">
      <c r="A3307">
        <f t="shared" si="104"/>
        <v>3305</v>
      </c>
      <c r="B3307" s="22">
        <v>8143430</v>
      </c>
      <c r="J3307" s="6">
        <f t="shared" si="103"/>
        <v>16887655243524.369</v>
      </c>
    </row>
    <row r="3308" spans="1:10" x14ac:dyDescent="0.25">
      <c r="A3308">
        <f t="shared" si="104"/>
        <v>3306</v>
      </c>
      <c r="B3308" s="22">
        <v>8143430</v>
      </c>
      <c r="J3308" s="6">
        <f t="shared" si="103"/>
        <v>16887655243524.369</v>
      </c>
    </row>
    <row r="3309" spans="1:10" x14ac:dyDescent="0.25">
      <c r="A3309">
        <f t="shared" si="104"/>
        <v>3307</v>
      </c>
      <c r="B3309" s="22">
        <v>0</v>
      </c>
      <c r="J3309" s="6">
        <f t="shared" si="103"/>
        <v>16272920094200.813</v>
      </c>
    </row>
    <row r="3310" spans="1:10" x14ac:dyDescent="0.25">
      <c r="A3310">
        <f t="shared" si="104"/>
        <v>3308</v>
      </c>
      <c r="B3310" s="22">
        <v>0</v>
      </c>
      <c r="J3310" s="6">
        <f t="shared" si="103"/>
        <v>16272920094200.813</v>
      </c>
    </row>
    <row r="3311" spans="1:10" x14ac:dyDescent="0.25">
      <c r="A3311">
        <f t="shared" si="104"/>
        <v>3309</v>
      </c>
      <c r="B3311" s="22">
        <v>8943680</v>
      </c>
      <c r="J3311" s="6">
        <f t="shared" si="103"/>
        <v>24105244819313.906</v>
      </c>
    </row>
    <row r="3312" spans="1:10" x14ac:dyDescent="0.25">
      <c r="A3312">
        <f t="shared" si="104"/>
        <v>3310</v>
      </c>
      <c r="B3312" s="22">
        <v>0</v>
      </c>
      <c r="J3312" s="6">
        <f t="shared" si="103"/>
        <v>16272920094200.813</v>
      </c>
    </row>
    <row r="3313" spans="1:10" x14ac:dyDescent="0.25">
      <c r="A3313">
        <f t="shared" si="104"/>
        <v>3311</v>
      </c>
      <c r="B3313" s="22">
        <v>0</v>
      </c>
      <c r="J3313" s="6">
        <f t="shared" si="103"/>
        <v>16272920094200.813</v>
      </c>
    </row>
    <row r="3314" spans="1:10" x14ac:dyDescent="0.25">
      <c r="A3314">
        <f t="shared" si="104"/>
        <v>3312</v>
      </c>
      <c r="B3314" s="22">
        <v>8143430</v>
      </c>
      <c r="J3314" s="6">
        <f t="shared" si="103"/>
        <v>16887655243524.369</v>
      </c>
    </row>
    <row r="3315" spans="1:10" x14ac:dyDescent="0.25">
      <c r="A3315">
        <f t="shared" si="104"/>
        <v>3313</v>
      </c>
      <c r="B3315" s="22">
        <v>0</v>
      </c>
      <c r="J3315" s="6">
        <f t="shared" si="103"/>
        <v>16272920094200.813</v>
      </c>
    </row>
    <row r="3316" spans="1:10" x14ac:dyDescent="0.25">
      <c r="A3316">
        <f t="shared" si="104"/>
        <v>3314</v>
      </c>
      <c r="B3316" s="22">
        <v>0</v>
      </c>
      <c r="J3316" s="6">
        <f t="shared" si="103"/>
        <v>16272920094200.813</v>
      </c>
    </row>
    <row r="3317" spans="1:10" x14ac:dyDescent="0.25">
      <c r="A3317">
        <f t="shared" si="104"/>
        <v>3315</v>
      </c>
      <c r="B3317" s="22">
        <v>8943680</v>
      </c>
      <c r="J3317" s="6">
        <f t="shared" si="103"/>
        <v>24105244819313.906</v>
      </c>
    </row>
    <row r="3318" spans="1:10" x14ac:dyDescent="0.25">
      <c r="A3318">
        <f t="shared" si="104"/>
        <v>3316</v>
      </c>
      <c r="B3318" s="22">
        <v>0</v>
      </c>
      <c r="J3318" s="6">
        <f t="shared" si="103"/>
        <v>16272920094200.813</v>
      </c>
    </row>
    <row r="3319" spans="1:10" x14ac:dyDescent="0.25">
      <c r="A3319">
        <f t="shared" si="104"/>
        <v>3317</v>
      </c>
      <c r="B3319" s="22">
        <v>8943680</v>
      </c>
      <c r="J3319" s="6">
        <f t="shared" si="103"/>
        <v>24105244819313.906</v>
      </c>
    </row>
    <row r="3320" spans="1:10" x14ac:dyDescent="0.25">
      <c r="A3320">
        <f t="shared" si="104"/>
        <v>3318</v>
      </c>
      <c r="B3320" s="22">
        <v>0</v>
      </c>
      <c r="J3320" s="6">
        <f t="shared" si="103"/>
        <v>16272920094200.813</v>
      </c>
    </row>
    <row r="3321" spans="1:10" x14ac:dyDescent="0.25">
      <c r="A3321">
        <f t="shared" si="104"/>
        <v>3319</v>
      </c>
      <c r="B3321" s="22">
        <v>8943680</v>
      </c>
      <c r="J3321" s="6">
        <f t="shared" si="103"/>
        <v>24105244819313.906</v>
      </c>
    </row>
    <row r="3322" spans="1:10" x14ac:dyDescent="0.25">
      <c r="A3322">
        <f t="shared" si="104"/>
        <v>3320</v>
      </c>
      <c r="B3322" s="22">
        <v>0</v>
      </c>
      <c r="J3322" s="6">
        <f t="shared" si="103"/>
        <v>16272920094200.813</v>
      </c>
    </row>
    <row r="3323" spans="1:10" x14ac:dyDescent="0.25">
      <c r="A3323">
        <f t="shared" si="104"/>
        <v>3321</v>
      </c>
      <c r="B3323" s="22">
        <v>2008980.8219178081</v>
      </c>
      <c r="J3323" s="6">
        <f t="shared" si="103"/>
        <v>4100584250170.3423</v>
      </c>
    </row>
    <row r="3324" spans="1:10" x14ac:dyDescent="0.25">
      <c r="A3324">
        <f t="shared" si="104"/>
        <v>3322</v>
      </c>
      <c r="B3324" s="22">
        <v>0</v>
      </c>
      <c r="J3324" s="6">
        <f t="shared" si="103"/>
        <v>16272920094200.813</v>
      </c>
    </row>
    <row r="3325" spans="1:10" x14ac:dyDescent="0.25">
      <c r="A3325">
        <f t="shared" si="104"/>
        <v>3323</v>
      </c>
      <c r="B3325" s="22">
        <v>8143430</v>
      </c>
      <c r="J3325" s="6">
        <f t="shared" si="103"/>
        <v>16887655243524.369</v>
      </c>
    </row>
    <row r="3326" spans="1:10" x14ac:dyDescent="0.25">
      <c r="A3326">
        <f t="shared" si="104"/>
        <v>3324</v>
      </c>
      <c r="B3326" s="22">
        <v>0</v>
      </c>
      <c r="J3326" s="6">
        <f t="shared" si="103"/>
        <v>16272920094200.813</v>
      </c>
    </row>
    <row r="3327" spans="1:10" x14ac:dyDescent="0.25">
      <c r="A3327">
        <f t="shared" si="104"/>
        <v>3325</v>
      </c>
      <c r="B3327" s="22">
        <v>0</v>
      </c>
      <c r="J3327" s="6">
        <f t="shared" si="103"/>
        <v>16272920094200.813</v>
      </c>
    </row>
    <row r="3328" spans="1:10" x14ac:dyDescent="0.25">
      <c r="A3328">
        <f t="shared" si="104"/>
        <v>3326</v>
      </c>
      <c r="B3328" s="22">
        <v>0</v>
      </c>
      <c r="J3328" s="6">
        <f t="shared" si="103"/>
        <v>16272920094200.813</v>
      </c>
    </row>
    <row r="3329" spans="1:10" x14ac:dyDescent="0.25">
      <c r="A3329">
        <f t="shared" si="104"/>
        <v>3327</v>
      </c>
      <c r="B3329" s="22">
        <v>0</v>
      </c>
      <c r="J3329" s="6">
        <f t="shared" si="103"/>
        <v>16272920094200.813</v>
      </c>
    </row>
    <row r="3330" spans="1:10" x14ac:dyDescent="0.25">
      <c r="A3330">
        <f t="shared" si="104"/>
        <v>3328</v>
      </c>
      <c r="B3330" s="22">
        <v>8943680</v>
      </c>
      <c r="J3330" s="6">
        <f t="shared" si="103"/>
        <v>24105244819313.906</v>
      </c>
    </row>
    <row r="3331" spans="1:10" x14ac:dyDescent="0.25">
      <c r="A3331">
        <f t="shared" si="104"/>
        <v>3329</v>
      </c>
      <c r="B3331" s="22">
        <v>12193680</v>
      </c>
      <c r="J3331" s="6">
        <f t="shared" ref="J3331:J3394" si="105">(B3331-$I$6)^2</f>
        <v>66580854877971.813</v>
      </c>
    </row>
    <row r="3332" spans="1:10" x14ac:dyDescent="0.25">
      <c r="A3332">
        <f t="shared" ref="A3332:A3395" si="106">A3331+1</f>
        <v>3330</v>
      </c>
      <c r="B3332" s="22">
        <v>0</v>
      </c>
      <c r="J3332" s="6">
        <f t="shared" si="105"/>
        <v>16272920094200.813</v>
      </c>
    </row>
    <row r="3333" spans="1:10" x14ac:dyDescent="0.25">
      <c r="A3333">
        <f t="shared" si="106"/>
        <v>3331</v>
      </c>
      <c r="B3333" s="22">
        <v>8143430</v>
      </c>
      <c r="J3333" s="6">
        <f t="shared" si="105"/>
        <v>16887655243524.369</v>
      </c>
    </row>
    <row r="3334" spans="1:10" x14ac:dyDescent="0.25">
      <c r="A3334">
        <f t="shared" si="106"/>
        <v>3332</v>
      </c>
      <c r="B3334" s="22">
        <v>0</v>
      </c>
      <c r="J3334" s="6">
        <f t="shared" si="105"/>
        <v>16272920094200.813</v>
      </c>
    </row>
    <row r="3335" spans="1:10" x14ac:dyDescent="0.25">
      <c r="A3335">
        <f t="shared" si="106"/>
        <v>3333</v>
      </c>
      <c r="B3335" s="22">
        <v>3250000</v>
      </c>
      <c r="J3335" s="6">
        <f t="shared" si="105"/>
        <v>614610152858.7196</v>
      </c>
    </row>
    <row r="3336" spans="1:10" x14ac:dyDescent="0.25">
      <c r="A3336">
        <f t="shared" si="106"/>
        <v>3334</v>
      </c>
      <c r="B3336" s="22">
        <v>54335043.934246585</v>
      </c>
      <c r="J3336" s="6">
        <f t="shared" si="105"/>
        <v>2530197962460137.5</v>
      </c>
    </row>
    <row r="3337" spans="1:10" x14ac:dyDescent="0.25">
      <c r="A3337">
        <f t="shared" si="106"/>
        <v>3335</v>
      </c>
      <c r="B3337" s="22">
        <v>8943680</v>
      </c>
      <c r="J3337" s="6">
        <f t="shared" si="105"/>
        <v>24105244819313.906</v>
      </c>
    </row>
    <row r="3338" spans="1:10" x14ac:dyDescent="0.25">
      <c r="A3338">
        <f t="shared" si="106"/>
        <v>3336</v>
      </c>
      <c r="B3338" s="22">
        <v>0</v>
      </c>
      <c r="J3338" s="6">
        <f t="shared" si="105"/>
        <v>16272920094200.813</v>
      </c>
    </row>
    <row r="3339" spans="1:10" x14ac:dyDescent="0.25">
      <c r="A3339">
        <f t="shared" si="106"/>
        <v>3337</v>
      </c>
      <c r="B3339" s="22">
        <v>8143430</v>
      </c>
      <c r="J3339" s="6">
        <f t="shared" si="105"/>
        <v>16887655243524.369</v>
      </c>
    </row>
    <row r="3340" spans="1:10" x14ac:dyDescent="0.25">
      <c r="A3340">
        <f t="shared" si="106"/>
        <v>3338</v>
      </c>
      <c r="B3340" s="22">
        <v>8143430</v>
      </c>
      <c r="J3340" s="6">
        <f t="shared" si="105"/>
        <v>16887655243524.369</v>
      </c>
    </row>
    <row r="3341" spans="1:10" x14ac:dyDescent="0.25">
      <c r="A3341">
        <f t="shared" si="106"/>
        <v>3339</v>
      </c>
      <c r="B3341" s="22">
        <v>0</v>
      </c>
      <c r="J3341" s="6">
        <f t="shared" si="105"/>
        <v>16272920094200.813</v>
      </c>
    </row>
    <row r="3342" spans="1:10" x14ac:dyDescent="0.25">
      <c r="A3342">
        <f t="shared" si="106"/>
        <v>3340</v>
      </c>
      <c r="B3342" s="22">
        <v>0</v>
      </c>
      <c r="J3342" s="6">
        <f t="shared" si="105"/>
        <v>16272920094200.813</v>
      </c>
    </row>
    <row r="3343" spans="1:10" x14ac:dyDescent="0.25">
      <c r="A3343">
        <f t="shared" si="106"/>
        <v>3341</v>
      </c>
      <c r="B3343" s="22">
        <v>8943680</v>
      </c>
      <c r="J3343" s="6">
        <f t="shared" si="105"/>
        <v>24105244819313.906</v>
      </c>
    </row>
    <row r="3344" spans="1:10" x14ac:dyDescent="0.25">
      <c r="A3344">
        <f t="shared" si="106"/>
        <v>3342</v>
      </c>
      <c r="B3344" s="22">
        <v>0</v>
      </c>
      <c r="J3344" s="6">
        <f t="shared" si="105"/>
        <v>16272920094200.813</v>
      </c>
    </row>
    <row r="3345" spans="1:10" x14ac:dyDescent="0.25">
      <c r="A3345">
        <f t="shared" si="106"/>
        <v>3343</v>
      </c>
      <c r="B3345" s="22">
        <v>8943680</v>
      </c>
      <c r="J3345" s="6">
        <f t="shared" si="105"/>
        <v>24105244819313.906</v>
      </c>
    </row>
    <row r="3346" spans="1:10" x14ac:dyDescent="0.25">
      <c r="A3346">
        <f t="shared" si="106"/>
        <v>3344</v>
      </c>
      <c r="B3346" s="22">
        <v>0</v>
      </c>
      <c r="J3346" s="6">
        <f t="shared" si="105"/>
        <v>16272920094200.813</v>
      </c>
    </row>
    <row r="3347" spans="1:10" x14ac:dyDescent="0.25">
      <c r="A3347">
        <f t="shared" si="106"/>
        <v>3345</v>
      </c>
      <c r="B3347" s="22">
        <v>17087110</v>
      </c>
      <c r="J3347" s="6">
        <f t="shared" si="105"/>
        <v>170384444013437.47</v>
      </c>
    </row>
    <row r="3348" spans="1:10" x14ac:dyDescent="0.25">
      <c r="A3348">
        <f t="shared" si="106"/>
        <v>3346</v>
      </c>
      <c r="B3348" s="22">
        <v>3000000</v>
      </c>
      <c r="J3348" s="6">
        <f t="shared" si="105"/>
        <v>1069095532961.9576</v>
      </c>
    </row>
    <row r="3349" spans="1:10" x14ac:dyDescent="0.25">
      <c r="A3349">
        <f t="shared" si="106"/>
        <v>3347</v>
      </c>
      <c r="B3349" s="22">
        <v>8943680</v>
      </c>
      <c r="J3349" s="6">
        <f t="shared" si="105"/>
        <v>24105244819313.906</v>
      </c>
    </row>
    <row r="3350" spans="1:10" x14ac:dyDescent="0.25">
      <c r="A3350">
        <f t="shared" si="106"/>
        <v>3348</v>
      </c>
      <c r="B3350" s="22">
        <v>0</v>
      </c>
      <c r="J3350" s="6">
        <f t="shared" si="105"/>
        <v>16272920094200.813</v>
      </c>
    </row>
    <row r="3351" spans="1:10" x14ac:dyDescent="0.25">
      <c r="A3351">
        <f t="shared" si="106"/>
        <v>3349</v>
      </c>
      <c r="B3351" s="22">
        <v>0</v>
      </c>
      <c r="J3351" s="6">
        <f t="shared" si="105"/>
        <v>16272920094200.813</v>
      </c>
    </row>
    <row r="3352" spans="1:10" x14ac:dyDescent="0.25">
      <c r="A3352">
        <f t="shared" si="106"/>
        <v>3350</v>
      </c>
      <c r="B3352" s="22">
        <v>0</v>
      </c>
      <c r="J3352" s="6">
        <f t="shared" si="105"/>
        <v>16272920094200.813</v>
      </c>
    </row>
    <row r="3353" spans="1:10" x14ac:dyDescent="0.25">
      <c r="A3353">
        <f t="shared" si="106"/>
        <v>3351</v>
      </c>
      <c r="B3353" s="22">
        <v>0</v>
      </c>
      <c r="J3353" s="6">
        <f t="shared" si="105"/>
        <v>16272920094200.813</v>
      </c>
    </row>
    <row r="3354" spans="1:10" x14ac:dyDescent="0.25">
      <c r="A3354">
        <f t="shared" si="106"/>
        <v>3352</v>
      </c>
      <c r="B3354" s="22">
        <v>0</v>
      </c>
      <c r="J3354" s="6">
        <f t="shared" si="105"/>
        <v>16272920094200.813</v>
      </c>
    </row>
    <row r="3355" spans="1:10" x14ac:dyDescent="0.25">
      <c r="A3355">
        <f t="shared" si="106"/>
        <v>3353</v>
      </c>
      <c r="B3355" s="22">
        <v>0</v>
      </c>
      <c r="J3355" s="6">
        <f t="shared" si="105"/>
        <v>16272920094200.813</v>
      </c>
    </row>
    <row r="3356" spans="1:10" x14ac:dyDescent="0.25">
      <c r="A3356">
        <f t="shared" si="106"/>
        <v>3354</v>
      </c>
      <c r="B3356" s="22">
        <v>8943680</v>
      </c>
      <c r="J3356" s="6">
        <f t="shared" si="105"/>
        <v>24105244819313.906</v>
      </c>
    </row>
    <row r="3357" spans="1:10" x14ac:dyDescent="0.25">
      <c r="A3357">
        <f t="shared" si="106"/>
        <v>3355</v>
      </c>
      <c r="B3357" s="22">
        <v>0</v>
      </c>
      <c r="J3357" s="6">
        <f t="shared" si="105"/>
        <v>16272920094200.813</v>
      </c>
    </row>
    <row r="3358" spans="1:10" x14ac:dyDescent="0.25">
      <c r="A3358">
        <f t="shared" si="106"/>
        <v>3356</v>
      </c>
      <c r="B3358" s="22">
        <v>8143430</v>
      </c>
      <c r="J3358" s="6">
        <f t="shared" si="105"/>
        <v>16887655243524.369</v>
      </c>
    </row>
    <row r="3359" spans="1:10" x14ac:dyDescent="0.25">
      <c r="A3359">
        <f t="shared" si="106"/>
        <v>3357</v>
      </c>
      <c r="B3359" s="22">
        <v>0</v>
      </c>
      <c r="J3359" s="6">
        <f t="shared" si="105"/>
        <v>16272920094200.813</v>
      </c>
    </row>
    <row r="3360" spans="1:10" x14ac:dyDescent="0.25">
      <c r="A3360">
        <f t="shared" si="106"/>
        <v>3358</v>
      </c>
      <c r="B3360" s="22">
        <v>0</v>
      </c>
      <c r="J3360" s="6">
        <f t="shared" si="105"/>
        <v>16272920094200.813</v>
      </c>
    </row>
    <row r="3361" spans="1:10" x14ac:dyDescent="0.25">
      <c r="A3361">
        <f t="shared" si="106"/>
        <v>3359</v>
      </c>
      <c r="B3361" s="22">
        <v>8943680</v>
      </c>
      <c r="J3361" s="6">
        <f t="shared" si="105"/>
        <v>24105244819313.906</v>
      </c>
    </row>
    <row r="3362" spans="1:10" x14ac:dyDescent="0.25">
      <c r="A3362">
        <f t="shared" si="106"/>
        <v>3360</v>
      </c>
      <c r="B3362" s="22">
        <v>3250000</v>
      </c>
      <c r="J3362" s="6">
        <f t="shared" si="105"/>
        <v>614610152858.7196</v>
      </c>
    </row>
    <row r="3363" spans="1:10" x14ac:dyDescent="0.25">
      <c r="A3363">
        <f t="shared" si="106"/>
        <v>3361</v>
      </c>
      <c r="B3363" s="22">
        <v>17087110</v>
      </c>
      <c r="J3363" s="6">
        <f t="shared" si="105"/>
        <v>170384444013437.47</v>
      </c>
    </row>
    <row r="3364" spans="1:10" x14ac:dyDescent="0.25">
      <c r="A3364">
        <f t="shared" si="106"/>
        <v>3362</v>
      </c>
      <c r="B3364" s="22">
        <v>8943680</v>
      </c>
      <c r="J3364" s="6">
        <f t="shared" si="105"/>
        <v>24105244819313.906</v>
      </c>
    </row>
    <row r="3365" spans="1:10" x14ac:dyDescent="0.25">
      <c r="A3365">
        <f t="shared" si="106"/>
        <v>3363</v>
      </c>
      <c r="B3365" s="22">
        <v>0</v>
      </c>
      <c r="J3365" s="6">
        <f t="shared" si="105"/>
        <v>16272920094200.813</v>
      </c>
    </row>
    <row r="3366" spans="1:10" x14ac:dyDescent="0.25">
      <c r="A3366">
        <f t="shared" si="106"/>
        <v>3364</v>
      </c>
      <c r="B3366" s="22">
        <v>8143430</v>
      </c>
      <c r="J3366" s="6">
        <f t="shared" si="105"/>
        <v>16887655243524.369</v>
      </c>
    </row>
    <row r="3367" spans="1:10" x14ac:dyDescent="0.25">
      <c r="A3367">
        <f t="shared" si="106"/>
        <v>3365</v>
      </c>
      <c r="B3367" s="22">
        <v>8943680</v>
      </c>
      <c r="J3367" s="6">
        <f t="shared" si="105"/>
        <v>24105244819313.906</v>
      </c>
    </row>
    <row r="3368" spans="1:10" x14ac:dyDescent="0.25">
      <c r="A3368">
        <f t="shared" si="106"/>
        <v>3366</v>
      </c>
      <c r="B3368" s="22">
        <v>3000000</v>
      </c>
      <c r="J3368" s="6">
        <f t="shared" si="105"/>
        <v>1069095532961.9576</v>
      </c>
    </row>
    <row r="3369" spans="1:10" x14ac:dyDescent="0.25">
      <c r="A3369">
        <f t="shared" si="106"/>
        <v>3367</v>
      </c>
      <c r="B3369" s="22">
        <v>0</v>
      </c>
      <c r="J3369" s="6">
        <f t="shared" si="105"/>
        <v>16272920094200.813</v>
      </c>
    </row>
    <row r="3370" spans="1:10" x14ac:dyDescent="0.25">
      <c r="A3370">
        <f t="shared" si="106"/>
        <v>3368</v>
      </c>
      <c r="B3370" s="22">
        <v>0</v>
      </c>
      <c r="J3370" s="6">
        <f t="shared" si="105"/>
        <v>16272920094200.813</v>
      </c>
    </row>
    <row r="3371" spans="1:10" x14ac:dyDescent="0.25">
      <c r="A3371">
        <f t="shared" si="106"/>
        <v>3369</v>
      </c>
      <c r="B3371" s="22">
        <v>3250000</v>
      </c>
      <c r="J3371" s="6">
        <f t="shared" si="105"/>
        <v>614610152858.7196</v>
      </c>
    </row>
    <row r="3372" spans="1:10" x14ac:dyDescent="0.25">
      <c r="A3372">
        <f t="shared" si="106"/>
        <v>3370</v>
      </c>
      <c r="B3372" s="22">
        <v>8943680</v>
      </c>
      <c r="J3372" s="6">
        <f t="shared" si="105"/>
        <v>24105244819313.906</v>
      </c>
    </row>
    <row r="3373" spans="1:10" x14ac:dyDescent="0.25">
      <c r="A3373">
        <f t="shared" si="106"/>
        <v>3371</v>
      </c>
      <c r="B3373" s="22">
        <v>8943680</v>
      </c>
      <c r="J3373" s="6">
        <f t="shared" si="105"/>
        <v>24105244819313.906</v>
      </c>
    </row>
    <row r="3374" spans="1:10" x14ac:dyDescent="0.25">
      <c r="A3374">
        <f t="shared" si="106"/>
        <v>3372</v>
      </c>
      <c r="B3374" s="22">
        <v>0</v>
      </c>
      <c r="J3374" s="6">
        <f t="shared" si="105"/>
        <v>16272920094200.813</v>
      </c>
    </row>
    <row r="3375" spans="1:10" x14ac:dyDescent="0.25">
      <c r="A3375">
        <f t="shared" si="106"/>
        <v>3373</v>
      </c>
      <c r="B3375" s="22">
        <v>0</v>
      </c>
      <c r="J3375" s="6">
        <f t="shared" si="105"/>
        <v>16272920094200.813</v>
      </c>
    </row>
    <row r="3376" spans="1:10" x14ac:dyDescent="0.25">
      <c r="A3376">
        <f t="shared" si="106"/>
        <v>3374</v>
      </c>
      <c r="B3376" s="22">
        <v>195000</v>
      </c>
      <c r="J3376" s="6">
        <f t="shared" si="105"/>
        <v>14737696497720.287</v>
      </c>
    </row>
    <row r="3377" spans="1:10" x14ac:dyDescent="0.25">
      <c r="A3377">
        <f t="shared" si="106"/>
        <v>3375</v>
      </c>
      <c r="B3377" s="22">
        <v>0</v>
      </c>
      <c r="J3377" s="6">
        <f t="shared" si="105"/>
        <v>16272920094200.813</v>
      </c>
    </row>
    <row r="3378" spans="1:10" x14ac:dyDescent="0.25">
      <c r="A3378">
        <f t="shared" si="106"/>
        <v>3376</v>
      </c>
      <c r="B3378" s="22">
        <v>3000000</v>
      </c>
      <c r="J3378" s="6">
        <f t="shared" si="105"/>
        <v>1069095532961.9576</v>
      </c>
    </row>
    <row r="3379" spans="1:10" x14ac:dyDescent="0.25">
      <c r="A3379">
        <f t="shared" si="106"/>
        <v>3377</v>
      </c>
      <c r="B3379" s="22">
        <v>0</v>
      </c>
      <c r="J3379" s="6">
        <f t="shared" si="105"/>
        <v>16272920094200.813</v>
      </c>
    </row>
    <row r="3380" spans="1:10" x14ac:dyDescent="0.25">
      <c r="A3380">
        <f t="shared" si="106"/>
        <v>3378</v>
      </c>
      <c r="B3380" s="22">
        <v>0</v>
      </c>
      <c r="J3380" s="6">
        <f t="shared" si="105"/>
        <v>16272920094200.813</v>
      </c>
    </row>
    <row r="3381" spans="1:10" x14ac:dyDescent="0.25">
      <c r="A3381">
        <f t="shared" si="106"/>
        <v>3379</v>
      </c>
      <c r="B3381" s="22">
        <v>0</v>
      </c>
      <c r="J3381" s="6">
        <f t="shared" si="105"/>
        <v>16272920094200.813</v>
      </c>
    </row>
    <row r="3382" spans="1:10" x14ac:dyDescent="0.25">
      <c r="A3382">
        <f t="shared" si="106"/>
        <v>3380</v>
      </c>
      <c r="B3382" s="22">
        <v>8143430</v>
      </c>
      <c r="J3382" s="6">
        <f t="shared" si="105"/>
        <v>16887655243524.369</v>
      </c>
    </row>
    <row r="3383" spans="1:10" x14ac:dyDescent="0.25">
      <c r="A3383">
        <f t="shared" si="106"/>
        <v>3381</v>
      </c>
      <c r="B3383" s="22">
        <v>0</v>
      </c>
      <c r="J3383" s="6">
        <f t="shared" si="105"/>
        <v>16272920094200.813</v>
      </c>
    </row>
    <row r="3384" spans="1:10" x14ac:dyDescent="0.25">
      <c r="A3384">
        <f t="shared" si="106"/>
        <v>3382</v>
      </c>
      <c r="B3384" s="22">
        <v>0</v>
      </c>
      <c r="J3384" s="6">
        <f t="shared" si="105"/>
        <v>16272920094200.813</v>
      </c>
    </row>
    <row r="3385" spans="1:10" x14ac:dyDescent="0.25">
      <c r="A3385">
        <f t="shared" si="106"/>
        <v>3383</v>
      </c>
      <c r="B3385" s="22">
        <v>0</v>
      </c>
      <c r="J3385" s="6">
        <f t="shared" si="105"/>
        <v>16272920094200.813</v>
      </c>
    </row>
    <row r="3386" spans="1:10" x14ac:dyDescent="0.25">
      <c r="A3386">
        <f t="shared" si="106"/>
        <v>3384</v>
      </c>
      <c r="B3386" s="22">
        <v>8943680</v>
      </c>
      <c r="J3386" s="6">
        <f t="shared" si="105"/>
        <v>24105244819313.906</v>
      </c>
    </row>
    <row r="3387" spans="1:10" x14ac:dyDescent="0.25">
      <c r="A3387">
        <f t="shared" si="106"/>
        <v>3385</v>
      </c>
      <c r="B3387" s="22">
        <v>8943680</v>
      </c>
      <c r="J3387" s="6">
        <f t="shared" si="105"/>
        <v>24105244819313.906</v>
      </c>
    </row>
    <row r="3388" spans="1:10" x14ac:dyDescent="0.25">
      <c r="A3388">
        <f t="shared" si="106"/>
        <v>3386</v>
      </c>
      <c r="B3388" s="22">
        <v>0</v>
      </c>
      <c r="J3388" s="6">
        <f t="shared" si="105"/>
        <v>16272920094200.813</v>
      </c>
    </row>
    <row r="3389" spans="1:10" x14ac:dyDescent="0.25">
      <c r="A3389">
        <f t="shared" si="106"/>
        <v>3387</v>
      </c>
      <c r="B3389" s="22">
        <v>8943680</v>
      </c>
      <c r="J3389" s="6">
        <f t="shared" si="105"/>
        <v>24105244819313.906</v>
      </c>
    </row>
    <row r="3390" spans="1:10" x14ac:dyDescent="0.25">
      <c r="A3390">
        <f t="shared" si="106"/>
        <v>3388</v>
      </c>
      <c r="B3390" s="22">
        <v>0</v>
      </c>
      <c r="J3390" s="6">
        <f t="shared" si="105"/>
        <v>16272920094200.813</v>
      </c>
    </row>
    <row r="3391" spans="1:10" x14ac:dyDescent="0.25">
      <c r="A3391">
        <f t="shared" si="106"/>
        <v>3389</v>
      </c>
      <c r="B3391" s="22">
        <v>0</v>
      </c>
      <c r="J3391" s="6">
        <f t="shared" si="105"/>
        <v>16272920094200.813</v>
      </c>
    </row>
    <row r="3392" spans="1:10" x14ac:dyDescent="0.25">
      <c r="A3392">
        <f t="shared" si="106"/>
        <v>3390</v>
      </c>
      <c r="B3392" s="22">
        <v>0</v>
      </c>
      <c r="J3392" s="6">
        <f t="shared" si="105"/>
        <v>16272920094200.813</v>
      </c>
    </row>
    <row r="3393" spans="1:10" x14ac:dyDescent="0.25">
      <c r="A3393">
        <f t="shared" si="106"/>
        <v>3391</v>
      </c>
      <c r="B3393" s="22">
        <v>8943680</v>
      </c>
      <c r="J3393" s="6">
        <f t="shared" si="105"/>
        <v>24105244819313.906</v>
      </c>
    </row>
    <row r="3394" spans="1:10" x14ac:dyDescent="0.25">
      <c r="A3394">
        <f t="shared" si="106"/>
        <v>3392</v>
      </c>
      <c r="B3394" s="22">
        <v>0</v>
      </c>
      <c r="J3394" s="6">
        <f t="shared" si="105"/>
        <v>16272920094200.813</v>
      </c>
    </row>
    <row r="3395" spans="1:10" x14ac:dyDescent="0.25">
      <c r="A3395">
        <f t="shared" si="106"/>
        <v>3393</v>
      </c>
      <c r="B3395" s="22">
        <v>0</v>
      </c>
      <c r="J3395" s="6">
        <f t="shared" ref="J3395:J3458" si="107">(B3395-$I$6)^2</f>
        <v>16272920094200.813</v>
      </c>
    </row>
    <row r="3396" spans="1:10" x14ac:dyDescent="0.25">
      <c r="A3396">
        <f t="shared" ref="A3396:A3459" si="108">A3395+1</f>
        <v>3394</v>
      </c>
      <c r="B3396" s="22">
        <v>8943680</v>
      </c>
      <c r="J3396" s="6">
        <f t="shared" si="107"/>
        <v>24105244819313.906</v>
      </c>
    </row>
    <row r="3397" spans="1:10" x14ac:dyDescent="0.25">
      <c r="A3397">
        <f t="shared" si="108"/>
        <v>3395</v>
      </c>
      <c r="B3397" s="22">
        <v>0</v>
      </c>
      <c r="J3397" s="6">
        <f t="shared" si="107"/>
        <v>16272920094200.813</v>
      </c>
    </row>
    <row r="3398" spans="1:10" x14ac:dyDescent="0.25">
      <c r="A3398">
        <f t="shared" si="108"/>
        <v>3396</v>
      </c>
      <c r="B3398" s="22">
        <v>0</v>
      </c>
      <c r="J3398" s="6">
        <f t="shared" si="107"/>
        <v>16272920094200.813</v>
      </c>
    </row>
    <row r="3399" spans="1:10" x14ac:dyDescent="0.25">
      <c r="A3399">
        <f t="shared" si="108"/>
        <v>3397</v>
      </c>
      <c r="B3399" s="22">
        <v>0</v>
      </c>
      <c r="J3399" s="6">
        <f t="shared" si="107"/>
        <v>16272920094200.813</v>
      </c>
    </row>
    <row r="3400" spans="1:10" x14ac:dyDescent="0.25">
      <c r="A3400">
        <f t="shared" si="108"/>
        <v>3398</v>
      </c>
      <c r="B3400" s="22">
        <v>0</v>
      </c>
      <c r="J3400" s="6">
        <f t="shared" si="107"/>
        <v>16272920094200.813</v>
      </c>
    </row>
    <row r="3401" spans="1:10" x14ac:dyDescent="0.25">
      <c r="A3401">
        <f t="shared" si="108"/>
        <v>3399</v>
      </c>
      <c r="B3401" s="22">
        <v>0</v>
      </c>
      <c r="J3401" s="6">
        <f t="shared" si="107"/>
        <v>16272920094200.813</v>
      </c>
    </row>
    <row r="3402" spans="1:10" x14ac:dyDescent="0.25">
      <c r="A3402">
        <f t="shared" si="108"/>
        <v>3400</v>
      </c>
      <c r="B3402" s="22">
        <v>0</v>
      </c>
      <c r="J3402" s="6">
        <f t="shared" si="107"/>
        <v>16272920094200.813</v>
      </c>
    </row>
    <row r="3403" spans="1:10" x14ac:dyDescent="0.25">
      <c r="A3403">
        <f t="shared" si="108"/>
        <v>3401</v>
      </c>
      <c r="B3403" s="22">
        <v>0</v>
      </c>
      <c r="J3403" s="6">
        <f t="shared" si="107"/>
        <v>16272920094200.813</v>
      </c>
    </row>
    <row r="3404" spans="1:10" x14ac:dyDescent="0.25">
      <c r="A3404">
        <f t="shared" si="108"/>
        <v>3402</v>
      </c>
      <c r="B3404" s="22">
        <v>8143430</v>
      </c>
      <c r="J3404" s="6">
        <f t="shared" si="107"/>
        <v>16887655243524.369</v>
      </c>
    </row>
    <row r="3405" spans="1:10" x14ac:dyDescent="0.25">
      <c r="A3405">
        <f t="shared" si="108"/>
        <v>3403</v>
      </c>
      <c r="B3405" s="22">
        <v>0</v>
      </c>
      <c r="J3405" s="6">
        <f t="shared" si="107"/>
        <v>16272920094200.813</v>
      </c>
    </row>
    <row r="3406" spans="1:10" x14ac:dyDescent="0.25">
      <c r="A3406">
        <f t="shared" si="108"/>
        <v>3404</v>
      </c>
      <c r="B3406" s="22">
        <v>0</v>
      </c>
      <c r="J3406" s="6">
        <f t="shared" si="107"/>
        <v>16272920094200.813</v>
      </c>
    </row>
    <row r="3407" spans="1:10" x14ac:dyDescent="0.25">
      <c r="A3407">
        <f t="shared" si="108"/>
        <v>3405</v>
      </c>
      <c r="B3407" s="22">
        <v>0</v>
      </c>
      <c r="J3407" s="6">
        <f t="shared" si="107"/>
        <v>16272920094200.813</v>
      </c>
    </row>
    <row r="3408" spans="1:10" x14ac:dyDescent="0.25">
      <c r="A3408">
        <f t="shared" si="108"/>
        <v>3406</v>
      </c>
      <c r="B3408" s="22">
        <v>15193680</v>
      </c>
      <c r="J3408" s="6">
        <f t="shared" si="107"/>
        <v>124539110316732.95</v>
      </c>
    </row>
    <row r="3409" spans="1:10" x14ac:dyDescent="0.25">
      <c r="A3409">
        <f t="shared" si="108"/>
        <v>3407</v>
      </c>
      <c r="B3409" s="22">
        <v>0</v>
      </c>
      <c r="J3409" s="6">
        <f t="shared" si="107"/>
        <v>16272920094200.813</v>
      </c>
    </row>
    <row r="3410" spans="1:10" x14ac:dyDescent="0.25">
      <c r="A3410">
        <f t="shared" si="108"/>
        <v>3408</v>
      </c>
      <c r="B3410" s="22">
        <v>8943680</v>
      </c>
      <c r="J3410" s="6">
        <f t="shared" si="107"/>
        <v>24105244819313.906</v>
      </c>
    </row>
    <row r="3411" spans="1:10" x14ac:dyDescent="0.25">
      <c r="A3411">
        <f t="shared" si="108"/>
        <v>3409</v>
      </c>
      <c r="B3411" s="22">
        <v>8943680</v>
      </c>
      <c r="J3411" s="6">
        <f t="shared" si="107"/>
        <v>24105244819313.906</v>
      </c>
    </row>
    <row r="3412" spans="1:10" x14ac:dyDescent="0.25">
      <c r="A3412">
        <f t="shared" si="108"/>
        <v>3410</v>
      </c>
      <c r="B3412" s="22">
        <v>8143430</v>
      </c>
      <c r="J3412" s="6">
        <f t="shared" si="107"/>
        <v>16887655243524.369</v>
      </c>
    </row>
    <row r="3413" spans="1:10" x14ac:dyDescent="0.25">
      <c r="A3413">
        <f t="shared" si="108"/>
        <v>3411</v>
      </c>
      <c r="B3413" s="22">
        <v>0</v>
      </c>
      <c r="J3413" s="6">
        <f t="shared" si="107"/>
        <v>16272920094200.813</v>
      </c>
    </row>
    <row r="3414" spans="1:10" x14ac:dyDescent="0.25">
      <c r="A3414">
        <f t="shared" si="108"/>
        <v>3412</v>
      </c>
      <c r="B3414" s="22">
        <v>8143430</v>
      </c>
      <c r="J3414" s="6">
        <f t="shared" si="107"/>
        <v>16887655243524.369</v>
      </c>
    </row>
    <row r="3415" spans="1:10" x14ac:dyDescent="0.25">
      <c r="A3415">
        <f t="shared" si="108"/>
        <v>3413</v>
      </c>
      <c r="B3415" s="22">
        <v>0</v>
      </c>
      <c r="J3415" s="6">
        <f t="shared" si="107"/>
        <v>16272920094200.813</v>
      </c>
    </row>
    <row r="3416" spans="1:10" x14ac:dyDescent="0.25">
      <c r="A3416">
        <f t="shared" si="108"/>
        <v>3414</v>
      </c>
      <c r="B3416" s="22">
        <v>8143430</v>
      </c>
      <c r="J3416" s="6">
        <f t="shared" si="107"/>
        <v>16887655243524.369</v>
      </c>
    </row>
    <row r="3417" spans="1:10" x14ac:dyDescent="0.25">
      <c r="A3417">
        <f t="shared" si="108"/>
        <v>3415</v>
      </c>
      <c r="B3417" s="22">
        <v>3000000</v>
      </c>
      <c r="J3417" s="6">
        <f t="shared" si="107"/>
        <v>1069095532961.9576</v>
      </c>
    </row>
    <row r="3418" spans="1:10" x14ac:dyDescent="0.25">
      <c r="A3418">
        <f t="shared" si="108"/>
        <v>3416</v>
      </c>
      <c r="B3418" s="22">
        <v>17087110</v>
      </c>
      <c r="J3418" s="6">
        <f t="shared" si="107"/>
        <v>170384444013437.47</v>
      </c>
    </row>
    <row r="3419" spans="1:10" x14ac:dyDescent="0.25">
      <c r="A3419">
        <f t="shared" si="108"/>
        <v>3417</v>
      </c>
      <c r="B3419" s="22">
        <v>0</v>
      </c>
      <c r="J3419" s="6">
        <f t="shared" si="107"/>
        <v>16272920094200.813</v>
      </c>
    </row>
    <row r="3420" spans="1:10" x14ac:dyDescent="0.25">
      <c r="A3420">
        <f t="shared" si="108"/>
        <v>3418</v>
      </c>
      <c r="B3420" s="22">
        <v>54335043.934246585</v>
      </c>
      <c r="J3420" s="6">
        <f t="shared" si="107"/>
        <v>2530197962460137.5</v>
      </c>
    </row>
    <row r="3421" spans="1:10" x14ac:dyDescent="0.25">
      <c r="A3421">
        <f t="shared" si="108"/>
        <v>3419</v>
      </c>
      <c r="B3421" s="22">
        <v>8143430</v>
      </c>
      <c r="J3421" s="6">
        <f t="shared" si="107"/>
        <v>16887655243524.369</v>
      </c>
    </row>
    <row r="3422" spans="1:10" x14ac:dyDescent="0.25">
      <c r="A3422">
        <f t="shared" si="108"/>
        <v>3420</v>
      </c>
      <c r="B3422" s="22">
        <v>0</v>
      </c>
      <c r="J3422" s="6">
        <f t="shared" si="107"/>
        <v>16272920094200.813</v>
      </c>
    </row>
    <row r="3423" spans="1:10" x14ac:dyDescent="0.25">
      <c r="A3423">
        <f t="shared" si="108"/>
        <v>3421</v>
      </c>
      <c r="B3423" s="22">
        <v>74422153.934246585</v>
      </c>
      <c r="J3423" s="6">
        <f t="shared" si="107"/>
        <v>4954496330542223</v>
      </c>
    </row>
    <row r="3424" spans="1:10" x14ac:dyDescent="0.25">
      <c r="A3424">
        <f t="shared" si="108"/>
        <v>3422</v>
      </c>
      <c r="B3424" s="22">
        <v>0</v>
      </c>
      <c r="J3424" s="6">
        <f t="shared" si="107"/>
        <v>16272920094200.813</v>
      </c>
    </row>
    <row r="3425" spans="1:10" x14ac:dyDescent="0.25">
      <c r="A3425">
        <f t="shared" si="108"/>
        <v>3423</v>
      </c>
      <c r="B3425" s="22">
        <v>0</v>
      </c>
      <c r="J3425" s="6">
        <f t="shared" si="107"/>
        <v>16272920094200.813</v>
      </c>
    </row>
    <row r="3426" spans="1:10" x14ac:dyDescent="0.25">
      <c r="A3426">
        <f t="shared" si="108"/>
        <v>3424</v>
      </c>
      <c r="B3426" s="22">
        <v>0</v>
      </c>
      <c r="J3426" s="6">
        <f t="shared" si="107"/>
        <v>16272920094200.813</v>
      </c>
    </row>
    <row r="3427" spans="1:10" x14ac:dyDescent="0.25">
      <c r="A3427">
        <f t="shared" si="108"/>
        <v>3425</v>
      </c>
      <c r="B3427" s="22">
        <v>8943680</v>
      </c>
      <c r="J3427" s="6">
        <f t="shared" si="107"/>
        <v>24105244819313.906</v>
      </c>
    </row>
    <row r="3428" spans="1:10" x14ac:dyDescent="0.25">
      <c r="A3428">
        <f t="shared" si="108"/>
        <v>3426</v>
      </c>
      <c r="B3428" s="22">
        <v>0</v>
      </c>
      <c r="J3428" s="6">
        <f t="shared" si="107"/>
        <v>16272920094200.813</v>
      </c>
    </row>
    <row r="3429" spans="1:10" x14ac:dyDescent="0.25">
      <c r="A3429">
        <f t="shared" si="108"/>
        <v>3427</v>
      </c>
      <c r="B3429" s="22">
        <v>8943680</v>
      </c>
      <c r="J3429" s="6">
        <f t="shared" si="107"/>
        <v>24105244819313.906</v>
      </c>
    </row>
    <row r="3430" spans="1:10" x14ac:dyDescent="0.25">
      <c r="A3430">
        <f t="shared" si="108"/>
        <v>3428</v>
      </c>
      <c r="B3430" s="22">
        <v>8943680</v>
      </c>
      <c r="J3430" s="6">
        <f t="shared" si="107"/>
        <v>24105244819313.906</v>
      </c>
    </row>
    <row r="3431" spans="1:10" x14ac:dyDescent="0.25">
      <c r="A3431">
        <f t="shared" si="108"/>
        <v>3429</v>
      </c>
      <c r="B3431" s="22">
        <v>3000000</v>
      </c>
      <c r="J3431" s="6">
        <f t="shared" si="107"/>
        <v>1069095532961.9576</v>
      </c>
    </row>
    <row r="3432" spans="1:10" x14ac:dyDescent="0.25">
      <c r="A3432">
        <f t="shared" si="108"/>
        <v>3430</v>
      </c>
      <c r="B3432" s="22">
        <v>12193680</v>
      </c>
      <c r="J3432" s="6">
        <f t="shared" si="107"/>
        <v>66580854877971.813</v>
      </c>
    </row>
    <row r="3433" spans="1:10" x14ac:dyDescent="0.25">
      <c r="A3433">
        <f t="shared" si="108"/>
        <v>3431</v>
      </c>
      <c r="B3433" s="22">
        <v>2008980.8219178081</v>
      </c>
      <c r="J3433" s="6">
        <f t="shared" si="107"/>
        <v>4100584250170.3423</v>
      </c>
    </row>
    <row r="3434" spans="1:10" x14ac:dyDescent="0.25">
      <c r="A3434">
        <f t="shared" si="108"/>
        <v>3432</v>
      </c>
      <c r="B3434" s="22">
        <v>0</v>
      </c>
      <c r="J3434" s="6">
        <f t="shared" si="107"/>
        <v>16272920094200.813</v>
      </c>
    </row>
    <row r="3435" spans="1:10" x14ac:dyDescent="0.25">
      <c r="A3435">
        <f t="shared" si="108"/>
        <v>3433</v>
      </c>
      <c r="B3435" s="22">
        <v>0</v>
      </c>
      <c r="J3435" s="6">
        <f t="shared" si="107"/>
        <v>16272920094200.813</v>
      </c>
    </row>
    <row r="3436" spans="1:10" x14ac:dyDescent="0.25">
      <c r="A3436">
        <f t="shared" si="108"/>
        <v>3434</v>
      </c>
      <c r="B3436" s="22">
        <v>0</v>
      </c>
      <c r="J3436" s="6">
        <f t="shared" si="107"/>
        <v>16272920094200.813</v>
      </c>
    </row>
    <row r="3437" spans="1:10" x14ac:dyDescent="0.25">
      <c r="A3437">
        <f t="shared" si="108"/>
        <v>3435</v>
      </c>
      <c r="B3437" s="22">
        <v>0</v>
      </c>
      <c r="J3437" s="6">
        <f t="shared" si="107"/>
        <v>16272920094200.813</v>
      </c>
    </row>
    <row r="3438" spans="1:10" x14ac:dyDescent="0.25">
      <c r="A3438">
        <f t="shared" si="108"/>
        <v>3436</v>
      </c>
      <c r="B3438" s="22">
        <v>0</v>
      </c>
      <c r="J3438" s="6">
        <f t="shared" si="107"/>
        <v>16272920094200.813</v>
      </c>
    </row>
    <row r="3439" spans="1:10" x14ac:dyDescent="0.25">
      <c r="A3439">
        <f t="shared" si="108"/>
        <v>3437</v>
      </c>
      <c r="B3439" s="22">
        <v>0</v>
      </c>
      <c r="J3439" s="6">
        <f t="shared" si="107"/>
        <v>16272920094200.813</v>
      </c>
    </row>
    <row r="3440" spans="1:10" x14ac:dyDescent="0.25">
      <c r="A3440">
        <f t="shared" si="108"/>
        <v>3438</v>
      </c>
      <c r="B3440" s="22">
        <v>8943680</v>
      </c>
      <c r="J3440" s="6">
        <f t="shared" si="107"/>
        <v>24105244819313.906</v>
      </c>
    </row>
    <row r="3441" spans="1:10" x14ac:dyDescent="0.25">
      <c r="A3441">
        <f t="shared" si="108"/>
        <v>3439</v>
      </c>
      <c r="B3441" s="22">
        <v>0</v>
      </c>
      <c r="J3441" s="6">
        <f t="shared" si="107"/>
        <v>16272920094200.813</v>
      </c>
    </row>
    <row r="3442" spans="1:10" x14ac:dyDescent="0.25">
      <c r="A3442">
        <f t="shared" si="108"/>
        <v>3440</v>
      </c>
      <c r="B3442" s="22">
        <v>8943680</v>
      </c>
      <c r="J3442" s="6">
        <f t="shared" si="107"/>
        <v>24105244819313.906</v>
      </c>
    </row>
    <row r="3443" spans="1:10" x14ac:dyDescent="0.25">
      <c r="A3443">
        <f t="shared" si="108"/>
        <v>3441</v>
      </c>
      <c r="B3443" s="22">
        <v>0</v>
      </c>
      <c r="J3443" s="6">
        <f t="shared" si="107"/>
        <v>16272920094200.813</v>
      </c>
    </row>
    <row r="3444" spans="1:10" x14ac:dyDescent="0.25">
      <c r="A3444">
        <f t="shared" si="108"/>
        <v>3442</v>
      </c>
      <c r="B3444" s="22">
        <v>8943680</v>
      </c>
      <c r="J3444" s="6">
        <f t="shared" si="107"/>
        <v>24105244819313.906</v>
      </c>
    </row>
    <row r="3445" spans="1:10" x14ac:dyDescent="0.25">
      <c r="A3445">
        <f t="shared" si="108"/>
        <v>3443</v>
      </c>
      <c r="B3445" s="22">
        <v>0</v>
      </c>
      <c r="J3445" s="6">
        <f t="shared" si="107"/>
        <v>16272920094200.813</v>
      </c>
    </row>
    <row r="3446" spans="1:10" x14ac:dyDescent="0.25">
      <c r="A3446">
        <f t="shared" si="108"/>
        <v>3444</v>
      </c>
      <c r="B3446" s="22">
        <v>3250000</v>
      </c>
      <c r="J3446" s="6">
        <f t="shared" si="107"/>
        <v>614610152858.7196</v>
      </c>
    </row>
    <row r="3447" spans="1:10" x14ac:dyDescent="0.25">
      <c r="A3447">
        <f t="shared" si="108"/>
        <v>3445</v>
      </c>
      <c r="B3447" s="22">
        <v>8143430</v>
      </c>
      <c r="J3447" s="6">
        <f t="shared" si="107"/>
        <v>16887655243524.369</v>
      </c>
    </row>
    <row r="3448" spans="1:10" x14ac:dyDescent="0.25">
      <c r="A3448">
        <f t="shared" si="108"/>
        <v>3446</v>
      </c>
      <c r="B3448" s="22">
        <v>8943680</v>
      </c>
      <c r="J3448" s="6">
        <f t="shared" si="107"/>
        <v>24105244819313.906</v>
      </c>
    </row>
    <row r="3449" spans="1:10" x14ac:dyDescent="0.25">
      <c r="A3449">
        <f t="shared" si="108"/>
        <v>3447</v>
      </c>
      <c r="B3449" s="22">
        <v>8143430</v>
      </c>
      <c r="J3449" s="6">
        <f t="shared" si="107"/>
        <v>16887655243524.369</v>
      </c>
    </row>
    <row r="3450" spans="1:10" x14ac:dyDescent="0.25">
      <c r="A3450">
        <f t="shared" si="108"/>
        <v>3448</v>
      </c>
      <c r="B3450" s="22">
        <v>0</v>
      </c>
      <c r="J3450" s="6">
        <f t="shared" si="107"/>
        <v>16272920094200.813</v>
      </c>
    </row>
    <row r="3451" spans="1:10" x14ac:dyDescent="0.25">
      <c r="A3451">
        <f t="shared" si="108"/>
        <v>3449</v>
      </c>
      <c r="B3451" s="22">
        <v>17087110</v>
      </c>
      <c r="J3451" s="6">
        <f t="shared" si="107"/>
        <v>170384444013437.47</v>
      </c>
    </row>
    <row r="3452" spans="1:10" x14ac:dyDescent="0.25">
      <c r="A3452">
        <f t="shared" si="108"/>
        <v>3450</v>
      </c>
      <c r="B3452" s="22">
        <v>0</v>
      </c>
      <c r="J3452" s="6">
        <f t="shared" si="107"/>
        <v>16272920094200.813</v>
      </c>
    </row>
    <row r="3453" spans="1:10" x14ac:dyDescent="0.25">
      <c r="A3453">
        <f t="shared" si="108"/>
        <v>3451</v>
      </c>
      <c r="B3453" s="22">
        <v>8143430</v>
      </c>
      <c r="J3453" s="6">
        <f t="shared" si="107"/>
        <v>16887655243524.369</v>
      </c>
    </row>
    <row r="3454" spans="1:10" x14ac:dyDescent="0.25">
      <c r="A3454">
        <f t="shared" si="108"/>
        <v>3452</v>
      </c>
      <c r="B3454" s="22">
        <v>14392953.800000001</v>
      </c>
      <c r="J3454" s="6">
        <f t="shared" si="107"/>
        <v>107308529618729.89</v>
      </c>
    </row>
    <row r="3455" spans="1:10" x14ac:dyDescent="0.25">
      <c r="A3455">
        <f t="shared" si="108"/>
        <v>3453</v>
      </c>
      <c r="B3455" s="22">
        <v>8143430</v>
      </c>
      <c r="J3455" s="6">
        <f t="shared" si="107"/>
        <v>16887655243524.369</v>
      </c>
    </row>
    <row r="3456" spans="1:10" x14ac:dyDescent="0.25">
      <c r="A3456">
        <f t="shared" si="108"/>
        <v>3454</v>
      </c>
      <c r="B3456" s="22">
        <v>3250000</v>
      </c>
      <c r="J3456" s="6">
        <f t="shared" si="107"/>
        <v>614610152858.7196</v>
      </c>
    </row>
    <row r="3457" spans="1:10" x14ac:dyDescent="0.25">
      <c r="A3457">
        <f t="shared" si="108"/>
        <v>3455</v>
      </c>
      <c r="B3457" s="22">
        <v>8943680</v>
      </c>
      <c r="J3457" s="6">
        <f t="shared" si="107"/>
        <v>24105244819313.906</v>
      </c>
    </row>
    <row r="3458" spans="1:10" x14ac:dyDescent="0.25">
      <c r="A3458">
        <f t="shared" si="108"/>
        <v>3456</v>
      </c>
      <c r="B3458" s="22">
        <v>0</v>
      </c>
      <c r="J3458" s="6">
        <f t="shared" si="107"/>
        <v>16272920094200.813</v>
      </c>
    </row>
    <row r="3459" spans="1:10" x14ac:dyDescent="0.25">
      <c r="A3459">
        <f t="shared" si="108"/>
        <v>3457</v>
      </c>
      <c r="B3459" s="22">
        <v>0</v>
      </c>
      <c r="J3459" s="6">
        <f t="shared" ref="J3459:J3522" si="109">(B3459-$I$6)^2</f>
        <v>16272920094200.813</v>
      </c>
    </row>
    <row r="3460" spans="1:10" x14ac:dyDescent="0.25">
      <c r="A3460">
        <f t="shared" ref="A3460:A3523" si="110">A3459+1</f>
        <v>3458</v>
      </c>
      <c r="B3460" s="22">
        <v>0</v>
      </c>
      <c r="J3460" s="6">
        <f t="shared" si="109"/>
        <v>16272920094200.813</v>
      </c>
    </row>
    <row r="3461" spans="1:10" x14ac:dyDescent="0.25">
      <c r="A3461">
        <f t="shared" si="110"/>
        <v>3459</v>
      </c>
      <c r="B3461" s="22">
        <v>0</v>
      </c>
      <c r="J3461" s="6">
        <f t="shared" si="109"/>
        <v>16272920094200.813</v>
      </c>
    </row>
    <row r="3462" spans="1:10" x14ac:dyDescent="0.25">
      <c r="A3462">
        <f t="shared" si="110"/>
        <v>3460</v>
      </c>
      <c r="B3462" s="22">
        <v>8943680</v>
      </c>
      <c r="J3462" s="6">
        <f t="shared" si="109"/>
        <v>24105244819313.906</v>
      </c>
    </row>
    <row r="3463" spans="1:10" x14ac:dyDescent="0.25">
      <c r="A3463">
        <f t="shared" si="110"/>
        <v>3461</v>
      </c>
      <c r="B3463" s="22">
        <v>0</v>
      </c>
      <c r="J3463" s="6">
        <f t="shared" si="109"/>
        <v>16272920094200.813</v>
      </c>
    </row>
    <row r="3464" spans="1:10" x14ac:dyDescent="0.25">
      <c r="A3464">
        <f t="shared" si="110"/>
        <v>3462</v>
      </c>
      <c r="B3464" s="22">
        <v>0</v>
      </c>
      <c r="J3464" s="6">
        <f t="shared" si="109"/>
        <v>16272920094200.813</v>
      </c>
    </row>
    <row r="3465" spans="1:10" x14ac:dyDescent="0.25">
      <c r="A3465">
        <f t="shared" si="110"/>
        <v>3463</v>
      </c>
      <c r="B3465" s="22">
        <v>0</v>
      </c>
      <c r="J3465" s="6">
        <f t="shared" si="109"/>
        <v>16272920094200.813</v>
      </c>
    </row>
    <row r="3466" spans="1:10" x14ac:dyDescent="0.25">
      <c r="A3466">
        <f t="shared" si="110"/>
        <v>3464</v>
      </c>
      <c r="B3466" s="22">
        <v>17087110</v>
      </c>
      <c r="J3466" s="6">
        <f t="shared" si="109"/>
        <v>170384444013437.47</v>
      </c>
    </row>
    <row r="3467" spans="1:10" x14ac:dyDescent="0.25">
      <c r="A3467">
        <f t="shared" si="110"/>
        <v>3465</v>
      </c>
      <c r="B3467" s="22">
        <v>3000000</v>
      </c>
      <c r="J3467" s="6">
        <f t="shared" si="109"/>
        <v>1069095532961.9576</v>
      </c>
    </row>
    <row r="3468" spans="1:10" x14ac:dyDescent="0.25">
      <c r="A3468">
        <f t="shared" si="110"/>
        <v>3466</v>
      </c>
      <c r="B3468" s="22">
        <v>0</v>
      </c>
      <c r="J3468" s="6">
        <f t="shared" si="109"/>
        <v>16272920094200.813</v>
      </c>
    </row>
    <row r="3469" spans="1:10" x14ac:dyDescent="0.25">
      <c r="A3469">
        <f t="shared" si="110"/>
        <v>3467</v>
      </c>
      <c r="B3469" s="22">
        <v>8943680</v>
      </c>
      <c r="J3469" s="6">
        <f t="shared" si="109"/>
        <v>24105244819313.906</v>
      </c>
    </row>
    <row r="3470" spans="1:10" x14ac:dyDescent="0.25">
      <c r="A3470">
        <f t="shared" si="110"/>
        <v>3468</v>
      </c>
      <c r="B3470" s="22">
        <v>0</v>
      </c>
      <c r="J3470" s="6">
        <f t="shared" si="109"/>
        <v>16272920094200.813</v>
      </c>
    </row>
    <row r="3471" spans="1:10" x14ac:dyDescent="0.25">
      <c r="A3471">
        <f t="shared" si="110"/>
        <v>3469</v>
      </c>
      <c r="B3471" s="22">
        <v>8143430</v>
      </c>
      <c r="J3471" s="6">
        <f t="shared" si="109"/>
        <v>16887655243524.369</v>
      </c>
    </row>
    <row r="3472" spans="1:10" x14ac:dyDescent="0.25">
      <c r="A3472">
        <f t="shared" si="110"/>
        <v>3470</v>
      </c>
      <c r="B3472" s="22">
        <v>8143430</v>
      </c>
      <c r="J3472" s="6">
        <f t="shared" si="109"/>
        <v>16887655243524.369</v>
      </c>
    </row>
    <row r="3473" spans="1:10" x14ac:dyDescent="0.25">
      <c r="A3473">
        <f t="shared" si="110"/>
        <v>3471</v>
      </c>
      <c r="B3473" s="22">
        <v>0</v>
      </c>
      <c r="J3473" s="6">
        <f t="shared" si="109"/>
        <v>16272920094200.813</v>
      </c>
    </row>
    <row r="3474" spans="1:10" x14ac:dyDescent="0.25">
      <c r="A3474">
        <f t="shared" si="110"/>
        <v>3472</v>
      </c>
      <c r="B3474" s="22">
        <v>0</v>
      </c>
      <c r="J3474" s="6">
        <f t="shared" si="109"/>
        <v>16272920094200.813</v>
      </c>
    </row>
    <row r="3475" spans="1:10" x14ac:dyDescent="0.25">
      <c r="A3475">
        <f t="shared" si="110"/>
        <v>3473</v>
      </c>
      <c r="B3475" s="22">
        <v>20337110</v>
      </c>
      <c r="J3475" s="6">
        <f t="shared" si="109"/>
        <v>265792349072095.38</v>
      </c>
    </row>
    <row r="3476" spans="1:10" x14ac:dyDescent="0.25">
      <c r="A3476">
        <f t="shared" si="110"/>
        <v>3474</v>
      </c>
      <c r="B3476" s="22">
        <v>0</v>
      </c>
      <c r="J3476" s="6">
        <f t="shared" si="109"/>
        <v>16272920094200.813</v>
      </c>
    </row>
    <row r="3477" spans="1:10" x14ac:dyDescent="0.25">
      <c r="A3477">
        <f t="shared" si="110"/>
        <v>3475</v>
      </c>
      <c r="B3477" s="22">
        <v>0</v>
      </c>
      <c r="J3477" s="6">
        <f t="shared" si="109"/>
        <v>16272920094200.813</v>
      </c>
    </row>
    <row r="3478" spans="1:10" x14ac:dyDescent="0.25">
      <c r="A3478">
        <f t="shared" si="110"/>
        <v>3476</v>
      </c>
      <c r="B3478" s="22">
        <v>0</v>
      </c>
      <c r="J3478" s="6">
        <f t="shared" si="109"/>
        <v>16272920094200.813</v>
      </c>
    </row>
    <row r="3479" spans="1:10" x14ac:dyDescent="0.25">
      <c r="A3479">
        <f t="shared" si="110"/>
        <v>3477</v>
      </c>
      <c r="B3479" s="22">
        <v>0</v>
      </c>
      <c r="J3479" s="6">
        <f t="shared" si="109"/>
        <v>16272920094200.813</v>
      </c>
    </row>
    <row r="3480" spans="1:10" x14ac:dyDescent="0.25">
      <c r="A3480">
        <f t="shared" si="110"/>
        <v>3478</v>
      </c>
      <c r="B3480" s="22">
        <v>2008980.8219178081</v>
      </c>
      <c r="J3480" s="6">
        <f t="shared" si="109"/>
        <v>4100584250170.3423</v>
      </c>
    </row>
    <row r="3481" spans="1:10" x14ac:dyDescent="0.25">
      <c r="A3481">
        <f t="shared" si="110"/>
        <v>3479</v>
      </c>
      <c r="B3481" s="22">
        <v>0</v>
      </c>
      <c r="J3481" s="6">
        <f t="shared" si="109"/>
        <v>16272920094200.813</v>
      </c>
    </row>
    <row r="3482" spans="1:10" x14ac:dyDescent="0.25">
      <c r="A3482">
        <f t="shared" si="110"/>
        <v>3480</v>
      </c>
      <c r="B3482" s="22">
        <v>17087110</v>
      </c>
      <c r="J3482" s="6">
        <f t="shared" si="109"/>
        <v>170384444013437.47</v>
      </c>
    </row>
    <row r="3483" spans="1:10" x14ac:dyDescent="0.25">
      <c r="A3483">
        <f t="shared" si="110"/>
        <v>3481</v>
      </c>
      <c r="B3483" s="22">
        <v>0</v>
      </c>
      <c r="J3483" s="6">
        <f t="shared" si="109"/>
        <v>16272920094200.813</v>
      </c>
    </row>
    <row r="3484" spans="1:10" x14ac:dyDescent="0.25">
      <c r="A3484">
        <f t="shared" si="110"/>
        <v>3482</v>
      </c>
      <c r="B3484" s="22">
        <v>0</v>
      </c>
      <c r="J3484" s="6">
        <f t="shared" si="109"/>
        <v>16272920094200.813</v>
      </c>
    </row>
    <row r="3485" spans="1:10" x14ac:dyDescent="0.25">
      <c r="A3485">
        <f t="shared" si="110"/>
        <v>3483</v>
      </c>
      <c r="B3485" s="22">
        <v>0</v>
      </c>
      <c r="J3485" s="6">
        <f t="shared" si="109"/>
        <v>16272920094200.813</v>
      </c>
    </row>
    <row r="3486" spans="1:10" x14ac:dyDescent="0.25">
      <c r="A3486">
        <f t="shared" si="110"/>
        <v>3484</v>
      </c>
      <c r="B3486" s="22">
        <v>8143430</v>
      </c>
      <c r="J3486" s="6">
        <f t="shared" si="109"/>
        <v>16887655243524.369</v>
      </c>
    </row>
    <row r="3487" spans="1:10" x14ac:dyDescent="0.25">
      <c r="A3487">
        <f t="shared" si="110"/>
        <v>3485</v>
      </c>
      <c r="B3487" s="22">
        <v>0</v>
      </c>
      <c r="J3487" s="6">
        <f t="shared" si="109"/>
        <v>16272920094200.813</v>
      </c>
    </row>
    <row r="3488" spans="1:10" x14ac:dyDescent="0.25">
      <c r="A3488">
        <f t="shared" si="110"/>
        <v>3486</v>
      </c>
      <c r="B3488" s="22">
        <v>8143430</v>
      </c>
      <c r="J3488" s="6">
        <f t="shared" si="109"/>
        <v>16887655243524.369</v>
      </c>
    </row>
    <row r="3489" spans="1:10" x14ac:dyDescent="0.25">
      <c r="A3489">
        <f t="shared" si="110"/>
        <v>3487</v>
      </c>
      <c r="B3489" s="22">
        <v>8143430</v>
      </c>
      <c r="J3489" s="6">
        <f t="shared" si="109"/>
        <v>16887655243524.369</v>
      </c>
    </row>
    <row r="3490" spans="1:10" x14ac:dyDescent="0.25">
      <c r="A3490">
        <f t="shared" si="110"/>
        <v>3488</v>
      </c>
      <c r="B3490" s="22">
        <v>0</v>
      </c>
      <c r="J3490" s="6">
        <f t="shared" si="109"/>
        <v>16272920094200.813</v>
      </c>
    </row>
    <row r="3491" spans="1:10" x14ac:dyDescent="0.25">
      <c r="A3491">
        <f t="shared" si="110"/>
        <v>3489</v>
      </c>
      <c r="B3491" s="22">
        <v>8943680</v>
      </c>
      <c r="J3491" s="6">
        <f t="shared" si="109"/>
        <v>24105244819313.906</v>
      </c>
    </row>
    <row r="3492" spans="1:10" x14ac:dyDescent="0.25">
      <c r="A3492">
        <f t="shared" si="110"/>
        <v>3490</v>
      </c>
      <c r="B3492" s="22">
        <v>8143430</v>
      </c>
      <c r="J3492" s="6">
        <f t="shared" si="109"/>
        <v>16887655243524.369</v>
      </c>
    </row>
    <row r="3493" spans="1:10" x14ac:dyDescent="0.25">
      <c r="A3493">
        <f t="shared" si="110"/>
        <v>3491</v>
      </c>
      <c r="B3493" s="22">
        <v>3250000</v>
      </c>
      <c r="J3493" s="6">
        <f t="shared" si="109"/>
        <v>614610152858.7196</v>
      </c>
    </row>
    <row r="3494" spans="1:10" x14ac:dyDescent="0.25">
      <c r="A3494">
        <f t="shared" si="110"/>
        <v>3492</v>
      </c>
      <c r="B3494" s="22">
        <v>0</v>
      </c>
      <c r="J3494" s="6">
        <f t="shared" si="109"/>
        <v>16272920094200.813</v>
      </c>
    </row>
    <row r="3495" spans="1:10" x14ac:dyDescent="0.25">
      <c r="A3495">
        <f t="shared" si="110"/>
        <v>3493</v>
      </c>
      <c r="B3495" s="22">
        <v>0</v>
      </c>
      <c r="J3495" s="6">
        <f t="shared" si="109"/>
        <v>16272920094200.813</v>
      </c>
    </row>
    <row r="3496" spans="1:10" x14ac:dyDescent="0.25">
      <c r="A3496">
        <f t="shared" si="110"/>
        <v>3494</v>
      </c>
      <c r="B3496" s="22">
        <v>8943680</v>
      </c>
      <c r="J3496" s="6">
        <f t="shared" si="109"/>
        <v>24105244819313.906</v>
      </c>
    </row>
    <row r="3497" spans="1:10" x14ac:dyDescent="0.25">
      <c r="A3497">
        <f t="shared" si="110"/>
        <v>3495</v>
      </c>
      <c r="B3497" s="22">
        <v>8943680</v>
      </c>
      <c r="J3497" s="6">
        <f t="shared" si="109"/>
        <v>24105244819313.906</v>
      </c>
    </row>
    <row r="3498" spans="1:10" x14ac:dyDescent="0.25">
      <c r="A3498">
        <f t="shared" si="110"/>
        <v>3496</v>
      </c>
      <c r="B3498" s="22">
        <v>0</v>
      </c>
      <c r="J3498" s="6">
        <f t="shared" si="109"/>
        <v>16272920094200.813</v>
      </c>
    </row>
    <row r="3499" spans="1:10" x14ac:dyDescent="0.25">
      <c r="A3499">
        <f t="shared" si="110"/>
        <v>3497</v>
      </c>
      <c r="B3499" s="22">
        <v>8943680</v>
      </c>
      <c r="J3499" s="6">
        <f t="shared" si="109"/>
        <v>24105244819313.906</v>
      </c>
    </row>
    <row r="3500" spans="1:10" x14ac:dyDescent="0.25">
      <c r="A3500">
        <f t="shared" si="110"/>
        <v>3498</v>
      </c>
      <c r="B3500" s="22">
        <v>8943680</v>
      </c>
      <c r="J3500" s="6">
        <f t="shared" si="109"/>
        <v>24105244819313.906</v>
      </c>
    </row>
    <row r="3501" spans="1:10" x14ac:dyDescent="0.25">
      <c r="A3501">
        <f t="shared" si="110"/>
        <v>3499</v>
      </c>
      <c r="B3501" s="22">
        <v>8143430</v>
      </c>
      <c r="J3501" s="6">
        <f t="shared" si="109"/>
        <v>16887655243524.369</v>
      </c>
    </row>
    <row r="3502" spans="1:10" x14ac:dyDescent="0.25">
      <c r="A3502">
        <f t="shared" si="110"/>
        <v>3500</v>
      </c>
      <c r="B3502" s="22">
        <v>0</v>
      </c>
      <c r="J3502" s="6">
        <f t="shared" si="109"/>
        <v>16272920094200.813</v>
      </c>
    </row>
    <row r="3503" spans="1:10" x14ac:dyDescent="0.25">
      <c r="A3503">
        <f t="shared" si="110"/>
        <v>3501</v>
      </c>
      <c r="B3503" s="22">
        <v>8943680</v>
      </c>
      <c r="J3503" s="6">
        <f t="shared" si="109"/>
        <v>24105244819313.906</v>
      </c>
    </row>
    <row r="3504" spans="1:10" x14ac:dyDescent="0.25">
      <c r="A3504">
        <f t="shared" si="110"/>
        <v>3502</v>
      </c>
      <c r="B3504" s="22">
        <v>8943680</v>
      </c>
      <c r="J3504" s="6">
        <f t="shared" si="109"/>
        <v>24105244819313.906</v>
      </c>
    </row>
    <row r="3505" spans="1:10" x14ac:dyDescent="0.25">
      <c r="A3505">
        <f t="shared" si="110"/>
        <v>3503</v>
      </c>
      <c r="B3505" s="22">
        <v>17087110</v>
      </c>
      <c r="J3505" s="6">
        <f t="shared" si="109"/>
        <v>170384444013437.47</v>
      </c>
    </row>
    <row r="3506" spans="1:10" x14ac:dyDescent="0.25">
      <c r="A3506">
        <f t="shared" si="110"/>
        <v>3504</v>
      </c>
      <c r="B3506" s="22">
        <v>0</v>
      </c>
      <c r="J3506" s="6">
        <f t="shared" si="109"/>
        <v>16272920094200.813</v>
      </c>
    </row>
    <row r="3507" spans="1:10" x14ac:dyDescent="0.25">
      <c r="A3507">
        <f t="shared" si="110"/>
        <v>3505</v>
      </c>
      <c r="B3507" s="22">
        <v>8943680</v>
      </c>
      <c r="J3507" s="6">
        <f t="shared" si="109"/>
        <v>24105244819313.906</v>
      </c>
    </row>
    <row r="3508" spans="1:10" x14ac:dyDescent="0.25">
      <c r="A3508">
        <f t="shared" si="110"/>
        <v>3506</v>
      </c>
      <c r="B3508" s="22">
        <v>0</v>
      </c>
      <c r="J3508" s="6">
        <f t="shared" si="109"/>
        <v>16272920094200.813</v>
      </c>
    </row>
    <row r="3509" spans="1:10" x14ac:dyDescent="0.25">
      <c r="A3509">
        <f t="shared" si="110"/>
        <v>3507</v>
      </c>
      <c r="B3509" s="22">
        <v>0</v>
      </c>
      <c r="J3509" s="6">
        <f t="shared" si="109"/>
        <v>16272920094200.813</v>
      </c>
    </row>
    <row r="3510" spans="1:10" x14ac:dyDescent="0.25">
      <c r="A3510">
        <f t="shared" si="110"/>
        <v>3508</v>
      </c>
      <c r="B3510" s="22">
        <v>8143430</v>
      </c>
      <c r="J3510" s="6">
        <f t="shared" si="109"/>
        <v>16887655243524.369</v>
      </c>
    </row>
    <row r="3511" spans="1:10" x14ac:dyDescent="0.25">
      <c r="A3511">
        <f t="shared" si="110"/>
        <v>3509</v>
      </c>
      <c r="B3511" s="22">
        <v>0</v>
      </c>
      <c r="J3511" s="6">
        <f t="shared" si="109"/>
        <v>16272920094200.813</v>
      </c>
    </row>
    <row r="3512" spans="1:10" x14ac:dyDescent="0.25">
      <c r="A3512">
        <f t="shared" si="110"/>
        <v>3510</v>
      </c>
      <c r="B3512" s="22">
        <v>8143430</v>
      </c>
      <c r="J3512" s="6">
        <f t="shared" si="109"/>
        <v>16887655243524.369</v>
      </c>
    </row>
    <row r="3513" spans="1:10" x14ac:dyDescent="0.25">
      <c r="A3513">
        <f t="shared" si="110"/>
        <v>3511</v>
      </c>
      <c r="B3513" s="22">
        <v>8943680</v>
      </c>
      <c r="J3513" s="6">
        <f t="shared" si="109"/>
        <v>24105244819313.906</v>
      </c>
    </row>
    <row r="3514" spans="1:10" x14ac:dyDescent="0.25">
      <c r="A3514">
        <f t="shared" si="110"/>
        <v>3512</v>
      </c>
      <c r="B3514" s="22">
        <v>0</v>
      </c>
      <c r="J3514" s="6">
        <f t="shared" si="109"/>
        <v>16272920094200.813</v>
      </c>
    </row>
    <row r="3515" spans="1:10" x14ac:dyDescent="0.25">
      <c r="A3515">
        <f t="shared" si="110"/>
        <v>3513</v>
      </c>
      <c r="B3515" s="22">
        <v>8143430</v>
      </c>
      <c r="J3515" s="6">
        <f t="shared" si="109"/>
        <v>16887655243524.369</v>
      </c>
    </row>
    <row r="3516" spans="1:10" x14ac:dyDescent="0.25">
      <c r="A3516">
        <f t="shared" si="110"/>
        <v>3514</v>
      </c>
      <c r="B3516" s="22">
        <v>0</v>
      </c>
      <c r="J3516" s="6">
        <f t="shared" si="109"/>
        <v>16272920094200.813</v>
      </c>
    </row>
    <row r="3517" spans="1:10" x14ac:dyDescent="0.25">
      <c r="A3517">
        <f t="shared" si="110"/>
        <v>3515</v>
      </c>
      <c r="B3517" s="22">
        <v>0</v>
      </c>
      <c r="J3517" s="6">
        <f t="shared" si="109"/>
        <v>16272920094200.813</v>
      </c>
    </row>
    <row r="3518" spans="1:10" x14ac:dyDescent="0.25">
      <c r="A3518">
        <f t="shared" si="110"/>
        <v>3516</v>
      </c>
      <c r="B3518" s="22">
        <v>8143430</v>
      </c>
      <c r="J3518" s="6">
        <f t="shared" si="109"/>
        <v>16887655243524.369</v>
      </c>
    </row>
    <row r="3519" spans="1:10" x14ac:dyDescent="0.25">
      <c r="A3519">
        <f t="shared" si="110"/>
        <v>3517</v>
      </c>
      <c r="B3519" s="22">
        <v>8943680</v>
      </c>
      <c r="J3519" s="6">
        <f t="shared" si="109"/>
        <v>24105244819313.906</v>
      </c>
    </row>
    <row r="3520" spans="1:10" x14ac:dyDescent="0.25">
      <c r="A3520">
        <f t="shared" si="110"/>
        <v>3518</v>
      </c>
      <c r="B3520" s="22">
        <v>54335043.934246585</v>
      </c>
      <c r="J3520" s="6">
        <f t="shared" si="109"/>
        <v>2530197962460137.5</v>
      </c>
    </row>
    <row r="3521" spans="1:10" x14ac:dyDescent="0.25">
      <c r="A3521">
        <f t="shared" si="110"/>
        <v>3519</v>
      </c>
      <c r="B3521" s="22">
        <v>3250000</v>
      </c>
      <c r="J3521" s="6">
        <f t="shared" si="109"/>
        <v>614610152858.7196</v>
      </c>
    </row>
    <row r="3522" spans="1:10" x14ac:dyDescent="0.25">
      <c r="A3522">
        <f t="shared" si="110"/>
        <v>3520</v>
      </c>
      <c r="B3522" s="22">
        <v>8943680</v>
      </c>
      <c r="J3522" s="6">
        <f t="shared" si="109"/>
        <v>24105244819313.906</v>
      </c>
    </row>
    <row r="3523" spans="1:10" x14ac:dyDescent="0.25">
      <c r="A3523">
        <f t="shared" si="110"/>
        <v>3521</v>
      </c>
      <c r="B3523" s="22">
        <v>8943680</v>
      </c>
      <c r="J3523" s="6">
        <f t="shared" ref="J3523:J3586" si="111">(B3523-$I$6)^2</f>
        <v>24105244819313.906</v>
      </c>
    </row>
    <row r="3524" spans="1:10" x14ac:dyDescent="0.25">
      <c r="A3524">
        <f t="shared" ref="A3524:A3587" si="112">A3523+1</f>
        <v>3522</v>
      </c>
      <c r="B3524" s="22">
        <v>8143430</v>
      </c>
      <c r="J3524" s="6">
        <f t="shared" si="111"/>
        <v>16887655243524.369</v>
      </c>
    </row>
    <row r="3525" spans="1:10" x14ac:dyDescent="0.25">
      <c r="A3525">
        <f t="shared" si="112"/>
        <v>3523</v>
      </c>
      <c r="B3525" s="22">
        <v>8943680</v>
      </c>
      <c r="J3525" s="6">
        <f t="shared" si="111"/>
        <v>24105244819313.906</v>
      </c>
    </row>
    <row r="3526" spans="1:10" x14ac:dyDescent="0.25">
      <c r="A3526">
        <f t="shared" si="112"/>
        <v>3524</v>
      </c>
      <c r="B3526" s="22">
        <v>8943680</v>
      </c>
      <c r="J3526" s="6">
        <f t="shared" si="111"/>
        <v>24105244819313.906</v>
      </c>
    </row>
    <row r="3527" spans="1:10" x14ac:dyDescent="0.25">
      <c r="A3527">
        <f t="shared" si="112"/>
        <v>3525</v>
      </c>
      <c r="B3527" s="22">
        <v>3250000</v>
      </c>
      <c r="J3527" s="6">
        <f t="shared" si="111"/>
        <v>614610152858.7196</v>
      </c>
    </row>
    <row r="3528" spans="1:10" x14ac:dyDescent="0.25">
      <c r="A3528">
        <f t="shared" si="112"/>
        <v>3526</v>
      </c>
      <c r="B3528" s="22">
        <v>8143430</v>
      </c>
      <c r="J3528" s="6">
        <f t="shared" si="111"/>
        <v>16887655243524.369</v>
      </c>
    </row>
    <row r="3529" spans="1:10" x14ac:dyDescent="0.25">
      <c r="A3529">
        <f t="shared" si="112"/>
        <v>3527</v>
      </c>
      <c r="B3529" s="22">
        <v>0</v>
      </c>
      <c r="J3529" s="6">
        <f t="shared" si="111"/>
        <v>16272920094200.813</v>
      </c>
    </row>
    <row r="3530" spans="1:10" x14ac:dyDescent="0.25">
      <c r="A3530">
        <f t="shared" si="112"/>
        <v>3528</v>
      </c>
      <c r="B3530" s="22">
        <v>0</v>
      </c>
      <c r="J3530" s="6">
        <f t="shared" si="111"/>
        <v>16272920094200.813</v>
      </c>
    </row>
    <row r="3531" spans="1:10" x14ac:dyDescent="0.25">
      <c r="A3531">
        <f t="shared" si="112"/>
        <v>3529</v>
      </c>
      <c r="B3531" s="22">
        <v>0</v>
      </c>
      <c r="J3531" s="6">
        <f t="shared" si="111"/>
        <v>16272920094200.813</v>
      </c>
    </row>
    <row r="3532" spans="1:10" x14ac:dyDescent="0.25">
      <c r="A3532">
        <f t="shared" si="112"/>
        <v>3530</v>
      </c>
      <c r="B3532" s="22">
        <v>0</v>
      </c>
      <c r="J3532" s="6">
        <f t="shared" si="111"/>
        <v>16272920094200.813</v>
      </c>
    </row>
    <row r="3533" spans="1:10" x14ac:dyDescent="0.25">
      <c r="A3533">
        <f t="shared" si="112"/>
        <v>3531</v>
      </c>
      <c r="B3533" s="22">
        <v>8143430</v>
      </c>
      <c r="J3533" s="6">
        <f t="shared" si="111"/>
        <v>16887655243524.369</v>
      </c>
    </row>
    <row r="3534" spans="1:10" x14ac:dyDescent="0.25">
      <c r="A3534">
        <f t="shared" si="112"/>
        <v>3532</v>
      </c>
      <c r="B3534" s="22">
        <v>8943680</v>
      </c>
      <c r="J3534" s="6">
        <f t="shared" si="111"/>
        <v>24105244819313.906</v>
      </c>
    </row>
    <row r="3535" spans="1:10" x14ac:dyDescent="0.25">
      <c r="A3535">
        <f t="shared" si="112"/>
        <v>3533</v>
      </c>
      <c r="B3535" s="22">
        <v>0</v>
      </c>
      <c r="J3535" s="6">
        <f t="shared" si="111"/>
        <v>16272920094200.813</v>
      </c>
    </row>
    <row r="3536" spans="1:10" x14ac:dyDescent="0.25">
      <c r="A3536">
        <f t="shared" si="112"/>
        <v>3534</v>
      </c>
      <c r="B3536" s="22">
        <v>0</v>
      </c>
      <c r="J3536" s="6">
        <f t="shared" si="111"/>
        <v>16272920094200.813</v>
      </c>
    </row>
    <row r="3537" spans="1:10" x14ac:dyDescent="0.25">
      <c r="A3537">
        <f t="shared" si="112"/>
        <v>3535</v>
      </c>
      <c r="B3537" s="22">
        <v>0</v>
      </c>
      <c r="J3537" s="6">
        <f t="shared" si="111"/>
        <v>16272920094200.813</v>
      </c>
    </row>
    <row r="3538" spans="1:10" x14ac:dyDescent="0.25">
      <c r="A3538">
        <f t="shared" si="112"/>
        <v>3536</v>
      </c>
      <c r="B3538" s="22">
        <v>8143430</v>
      </c>
      <c r="J3538" s="6">
        <f t="shared" si="111"/>
        <v>16887655243524.369</v>
      </c>
    </row>
    <row r="3539" spans="1:10" x14ac:dyDescent="0.25">
      <c r="A3539">
        <f t="shared" si="112"/>
        <v>3537</v>
      </c>
      <c r="B3539" s="22">
        <v>0</v>
      </c>
      <c r="J3539" s="6">
        <f t="shared" si="111"/>
        <v>16272920094200.813</v>
      </c>
    </row>
    <row r="3540" spans="1:10" x14ac:dyDescent="0.25">
      <c r="A3540">
        <f t="shared" si="112"/>
        <v>3538</v>
      </c>
      <c r="B3540" s="22">
        <v>8143430</v>
      </c>
      <c r="J3540" s="6">
        <f t="shared" si="111"/>
        <v>16887655243524.369</v>
      </c>
    </row>
    <row r="3541" spans="1:10" x14ac:dyDescent="0.25">
      <c r="A3541">
        <f t="shared" si="112"/>
        <v>3539</v>
      </c>
      <c r="B3541" s="22">
        <v>8943680</v>
      </c>
      <c r="J3541" s="6">
        <f t="shared" si="111"/>
        <v>24105244819313.906</v>
      </c>
    </row>
    <row r="3542" spans="1:10" x14ac:dyDescent="0.25">
      <c r="A3542">
        <f t="shared" si="112"/>
        <v>3540</v>
      </c>
      <c r="B3542" s="22">
        <v>8143430</v>
      </c>
      <c r="J3542" s="6">
        <f t="shared" si="111"/>
        <v>16887655243524.369</v>
      </c>
    </row>
    <row r="3543" spans="1:10" x14ac:dyDescent="0.25">
      <c r="A3543">
        <f t="shared" si="112"/>
        <v>3541</v>
      </c>
      <c r="B3543" s="22">
        <v>8143430</v>
      </c>
      <c r="J3543" s="6">
        <f t="shared" si="111"/>
        <v>16887655243524.369</v>
      </c>
    </row>
    <row r="3544" spans="1:10" x14ac:dyDescent="0.25">
      <c r="A3544">
        <f t="shared" si="112"/>
        <v>3542</v>
      </c>
      <c r="B3544" s="22">
        <v>0</v>
      </c>
      <c r="J3544" s="6">
        <f t="shared" si="111"/>
        <v>16272920094200.813</v>
      </c>
    </row>
    <row r="3545" spans="1:10" x14ac:dyDescent="0.25">
      <c r="A3545">
        <f t="shared" si="112"/>
        <v>3543</v>
      </c>
      <c r="B3545" s="22">
        <v>8143430</v>
      </c>
      <c r="J3545" s="6">
        <f t="shared" si="111"/>
        <v>16887655243524.369</v>
      </c>
    </row>
    <row r="3546" spans="1:10" x14ac:dyDescent="0.25">
      <c r="A3546">
        <f t="shared" si="112"/>
        <v>3544</v>
      </c>
      <c r="B3546" s="22">
        <v>0</v>
      </c>
      <c r="J3546" s="6">
        <f t="shared" si="111"/>
        <v>16272920094200.813</v>
      </c>
    </row>
    <row r="3547" spans="1:10" x14ac:dyDescent="0.25">
      <c r="A3547">
        <f t="shared" si="112"/>
        <v>3545</v>
      </c>
      <c r="B3547" s="22">
        <v>0</v>
      </c>
      <c r="J3547" s="6">
        <f t="shared" si="111"/>
        <v>16272920094200.813</v>
      </c>
    </row>
    <row r="3548" spans="1:10" x14ac:dyDescent="0.25">
      <c r="A3548">
        <f t="shared" si="112"/>
        <v>3546</v>
      </c>
      <c r="B3548" s="22">
        <v>8943680</v>
      </c>
      <c r="J3548" s="6">
        <f t="shared" si="111"/>
        <v>24105244819313.906</v>
      </c>
    </row>
    <row r="3549" spans="1:10" x14ac:dyDescent="0.25">
      <c r="A3549">
        <f t="shared" si="112"/>
        <v>3547</v>
      </c>
      <c r="B3549" s="22">
        <v>0</v>
      </c>
      <c r="J3549" s="6">
        <f t="shared" si="111"/>
        <v>16272920094200.813</v>
      </c>
    </row>
    <row r="3550" spans="1:10" x14ac:dyDescent="0.25">
      <c r="A3550">
        <f t="shared" si="112"/>
        <v>3548</v>
      </c>
      <c r="B3550" s="22">
        <v>0</v>
      </c>
      <c r="J3550" s="6">
        <f t="shared" si="111"/>
        <v>16272920094200.813</v>
      </c>
    </row>
    <row r="3551" spans="1:10" x14ac:dyDescent="0.25">
      <c r="A3551">
        <f t="shared" si="112"/>
        <v>3549</v>
      </c>
      <c r="B3551" s="22">
        <v>8943680</v>
      </c>
      <c r="J3551" s="6">
        <f t="shared" si="111"/>
        <v>24105244819313.906</v>
      </c>
    </row>
    <row r="3552" spans="1:10" x14ac:dyDescent="0.25">
      <c r="A3552">
        <f t="shared" si="112"/>
        <v>3550</v>
      </c>
      <c r="B3552" s="22">
        <v>8143430</v>
      </c>
      <c r="J3552" s="6">
        <f t="shared" si="111"/>
        <v>16887655243524.369</v>
      </c>
    </row>
    <row r="3553" spans="1:10" x14ac:dyDescent="0.25">
      <c r="A3553">
        <f t="shared" si="112"/>
        <v>3551</v>
      </c>
      <c r="B3553" s="22">
        <v>8143430</v>
      </c>
      <c r="J3553" s="6">
        <f t="shared" si="111"/>
        <v>16887655243524.369</v>
      </c>
    </row>
    <row r="3554" spans="1:10" x14ac:dyDescent="0.25">
      <c r="A3554">
        <f t="shared" si="112"/>
        <v>3552</v>
      </c>
      <c r="B3554" s="22">
        <v>8943680</v>
      </c>
      <c r="J3554" s="6">
        <f t="shared" si="111"/>
        <v>24105244819313.906</v>
      </c>
    </row>
    <row r="3555" spans="1:10" x14ac:dyDescent="0.25">
      <c r="A3555">
        <f t="shared" si="112"/>
        <v>3553</v>
      </c>
      <c r="B3555" s="22">
        <v>0</v>
      </c>
      <c r="J3555" s="6">
        <f t="shared" si="111"/>
        <v>16272920094200.813</v>
      </c>
    </row>
    <row r="3556" spans="1:10" x14ac:dyDescent="0.25">
      <c r="A3556">
        <f t="shared" si="112"/>
        <v>3554</v>
      </c>
      <c r="B3556" s="22">
        <v>285171.25</v>
      </c>
      <c r="J3556" s="6">
        <f t="shared" si="111"/>
        <v>14053497767724.313</v>
      </c>
    </row>
    <row r="3557" spans="1:10" x14ac:dyDescent="0.25">
      <c r="A3557">
        <f t="shared" si="112"/>
        <v>3555</v>
      </c>
      <c r="B3557" s="22">
        <v>0</v>
      </c>
      <c r="J3557" s="6">
        <f t="shared" si="111"/>
        <v>16272920094200.813</v>
      </c>
    </row>
    <row r="3558" spans="1:10" x14ac:dyDescent="0.25">
      <c r="A3558">
        <f t="shared" si="112"/>
        <v>3556</v>
      </c>
      <c r="B3558" s="22">
        <v>0</v>
      </c>
      <c r="J3558" s="6">
        <f t="shared" si="111"/>
        <v>16272920094200.813</v>
      </c>
    </row>
    <row r="3559" spans="1:10" x14ac:dyDescent="0.25">
      <c r="A3559">
        <f t="shared" si="112"/>
        <v>3557</v>
      </c>
      <c r="B3559" s="22">
        <v>8943680</v>
      </c>
      <c r="J3559" s="6">
        <f t="shared" si="111"/>
        <v>24105244819313.906</v>
      </c>
    </row>
    <row r="3560" spans="1:10" x14ac:dyDescent="0.25">
      <c r="A3560">
        <f t="shared" si="112"/>
        <v>3558</v>
      </c>
      <c r="B3560" s="22">
        <v>0</v>
      </c>
      <c r="J3560" s="6">
        <f t="shared" si="111"/>
        <v>16272920094200.813</v>
      </c>
    </row>
    <row r="3561" spans="1:10" x14ac:dyDescent="0.25">
      <c r="A3561">
        <f t="shared" si="112"/>
        <v>3559</v>
      </c>
      <c r="B3561" s="22">
        <v>0</v>
      </c>
      <c r="J3561" s="6">
        <f t="shared" si="111"/>
        <v>16272920094200.813</v>
      </c>
    </row>
    <row r="3562" spans="1:10" x14ac:dyDescent="0.25">
      <c r="A3562">
        <f t="shared" si="112"/>
        <v>3560</v>
      </c>
      <c r="B3562" s="22">
        <v>8143430</v>
      </c>
      <c r="J3562" s="6">
        <f t="shared" si="111"/>
        <v>16887655243524.369</v>
      </c>
    </row>
    <row r="3563" spans="1:10" x14ac:dyDescent="0.25">
      <c r="A3563">
        <f t="shared" si="112"/>
        <v>3561</v>
      </c>
      <c r="B3563" s="22">
        <v>0</v>
      </c>
      <c r="J3563" s="6">
        <f t="shared" si="111"/>
        <v>16272920094200.813</v>
      </c>
    </row>
    <row r="3564" spans="1:10" x14ac:dyDescent="0.25">
      <c r="A3564">
        <f t="shared" si="112"/>
        <v>3562</v>
      </c>
      <c r="B3564" s="22">
        <v>8143430</v>
      </c>
      <c r="J3564" s="6">
        <f t="shared" si="111"/>
        <v>16887655243524.369</v>
      </c>
    </row>
    <row r="3565" spans="1:10" x14ac:dyDescent="0.25">
      <c r="A3565">
        <f t="shared" si="112"/>
        <v>3563</v>
      </c>
      <c r="B3565" s="22">
        <v>0</v>
      </c>
      <c r="J3565" s="6">
        <f t="shared" si="111"/>
        <v>16272920094200.813</v>
      </c>
    </row>
    <row r="3566" spans="1:10" x14ac:dyDescent="0.25">
      <c r="A3566">
        <f t="shared" si="112"/>
        <v>3564</v>
      </c>
      <c r="B3566" s="22">
        <v>3250000</v>
      </c>
      <c r="J3566" s="6">
        <f t="shared" si="111"/>
        <v>614610152858.7196</v>
      </c>
    </row>
    <row r="3567" spans="1:10" x14ac:dyDescent="0.25">
      <c r="A3567">
        <f t="shared" si="112"/>
        <v>3565</v>
      </c>
      <c r="B3567" s="22">
        <v>0</v>
      </c>
      <c r="J3567" s="6">
        <f t="shared" si="111"/>
        <v>16272920094200.813</v>
      </c>
    </row>
    <row r="3568" spans="1:10" x14ac:dyDescent="0.25">
      <c r="A3568">
        <f t="shared" si="112"/>
        <v>3566</v>
      </c>
      <c r="B3568" s="22">
        <v>0</v>
      </c>
      <c r="J3568" s="6">
        <f t="shared" si="111"/>
        <v>16272920094200.813</v>
      </c>
    </row>
    <row r="3569" spans="1:10" x14ac:dyDescent="0.25">
      <c r="A3569">
        <f t="shared" si="112"/>
        <v>3567</v>
      </c>
      <c r="B3569" s="22">
        <v>0</v>
      </c>
      <c r="J3569" s="6">
        <f t="shared" si="111"/>
        <v>16272920094200.813</v>
      </c>
    </row>
    <row r="3570" spans="1:10" x14ac:dyDescent="0.25">
      <c r="A3570">
        <f t="shared" si="112"/>
        <v>3568</v>
      </c>
      <c r="B3570" s="22">
        <v>8143430</v>
      </c>
      <c r="J3570" s="6">
        <f t="shared" si="111"/>
        <v>16887655243524.369</v>
      </c>
    </row>
    <row r="3571" spans="1:10" x14ac:dyDescent="0.25">
      <c r="A3571">
        <f t="shared" si="112"/>
        <v>3569</v>
      </c>
      <c r="B3571" s="22">
        <v>0</v>
      </c>
      <c r="J3571" s="6">
        <f t="shared" si="111"/>
        <v>16272920094200.813</v>
      </c>
    </row>
    <row r="3572" spans="1:10" x14ac:dyDescent="0.25">
      <c r="A3572">
        <f t="shared" si="112"/>
        <v>3570</v>
      </c>
      <c r="B3572" s="22">
        <v>0</v>
      </c>
      <c r="J3572" s="6">
        <f t="shared" si="111"/>
        <v>16272920094200.813</v>
      </c>
    </row>
    <row r="3573" spans="1:10" x14ac:dyDescent="0.25">
      <c r="A3573">
        <f t="shared" si="112"/>
        <v>3571</v>
      </c>
      <c r="B3573" s="22">
        <v>8143430</v>
      </c>
      <c r="J3573" s="6">
        <f t="shared" si="111"/>
        <v>16887655243524.369</v>
      </c>
    </row>
    <row r="3574" spans="1:10" x14ac:dyDescent="0.25">
      <c r="A3574">
        <f t="shared" si="112"/>
        <v>3572</v>
      </c>
      <c r="B3574" s="22">
        <v>3250000</v>
      </c>
      <c r="J3574" s="6">
        <f t="shared" si="111"/>
        <v>614610152858.7196</v>
      </c>
    </row>
    <row r="3575" spans="1:10" x14ac:dyDescent="0.25">
      <c r="A3575">
        <f t="shared" si="112"/>
        <v>3573</v>
      </c>
      <c r="B3575" s="22">
        <v>8143430</v>
      </c>
      <c r="J3575" s="6">
        <f t="shared" si="111"/>
        <v>16887655243524.369</v>
      </c>
    </row>
    <row r="3576" spans="1:10" x14ac:dyDescent="0.25">
      <c r="A3576">
        <f t="shared" si="112"/>
        <v>3574</v>
      </c>
      <c r="B3576" s="22">
        <v>0</v>
      </c>
      <c r="J3576" s="6">
        <f t="shared" si="111"/>
        <v>16272920094200.813</v>
      </c>
    </row>
    <row r="3577" spans="1:10" x14ac:dyDescent="0.25">
      <c r="A3577">
        <f t="shared" si="112"/>
        <v>3575</v>
      </c>
      <c r="B3577" s="22">
        <v>0</v>
      </c>
      <c r="J3577" s="6">
        <f t="shared" si="111"/>
        <v>16272920094200.813</v>
      </c>
    </row>
    <row r="3578" spans="1:10" x14ac:dyDescent="0.25">
      <c r="A3578">
        <f t="shared" si="112"/>
        <v>3576</v>
      </c>
      <c r="B3578" s="22">
        <v>0</v>
      </c>
      <c r="J3578" s="6">
        <f t="shared" si="111"/>
        <v>16272920094200.813</v>
      </c>
    </row>
    <row r="3579" spans="1:10" x14ac:dyDescent="0.25">
      <c r="A3579">
        <f t="shared" si="112"/>
        <v>3577</v>
      </c>
      <c r="B3579" s="22">
        <v>8143430</v>
      </c>
      <c r="J3579" s="6">
        <f t="shared" si="111"/>
        <v>16887655243524.369</v>
      </c>
    </row>
    <row r="3580" spans="1:10" x14ac:dyDescent="0.25">
      <c r="A3580">
        <f t="shared" si="112"/>
        <v>3578</v>
      </c>
      <c r="B3580" s="22">
        <v>8143430</v>
      </c>
      <c r="J3580" s="6">
        <f t="shared" si="111"/>
        <v>16887655243524.369</v>
      </c>
    </row>
    <row r="3581" spans="1:10" x14ac:dyDescent="0.25">
      <c r="A3581">
        <f t="shared" si="112"/>
        <v>3579</v>
      </c>
      <c r="B3581" s="22">
        <v>8943680</v>
      </c>
      <c r="J3581" s="6">
        <f t="shared" si="111"/>
        <v>24105244819313.906</v>
      </c>
    </row>
    <row r="3582" spans="1:10" x14ac:dyDescent="0.25">
      <c r="A3582">
        <f t="shared" si="112"/>
        <v>3580</v>
      </c>
      <c r="B3582" s="22">
        <v>3250000</v>
      </c>
      <c r="J3582" s="6">
        <f t="shared" si="111"/>
        <v>614610152858.7196</v>
      </c>
    </row>
    <row r="3583" spans="1:10" x14ac:dyDescent="0.25">
      <c r="A3583">
        <f t="shared" si="112"/>
        <v>3581</v>
      </c>
      <c r="B3583" s="22">
        <v>0</v>
      </c>
      <c r="J3583" s="6">
        <f t="shared" si="111"/>
        <v>16272920094200.813</v>
      </c>
    </row>
    <row r="3584" spans="1:10" x14ac:dyDescent="0.25">
      <c r="A3584">
        <f t="shared" si="112"/>
        <v>3582</v>
      </c>
      <c r="B3584" s="22">
        <v>8943680</v>
      </c>
      <c r="J3584" s="6">
        <f t="shared" si="111"/>
        <v>24105244819313.906</v>
      </c>
    </row>
    <row r="3585" spans="1:10" x14ac:dyDescent="0.25">
      <c r="A3585">
        <f t="shared" si="112"/>
        <v>3583</v>
      </c>
      <c r="B3585" s="22">
        <v>0</v>
      </c>
      <c r="J3585" s="6">
        <f t="shared" si="111"/>
        <v>16272920094200.813</v>
      </c>
    </row>
    <row r="3586" spans="1:10" x14ac:dyDescent="0.25">
      <c r="A3586">
        <f t="shared" si="112"/>
        <v>3584</v>
      </c>
      <c r="B3586" s="22">
        <v>8143430</v>
      </c>
      <c r="J3586" s="6">
        <f t="shared" si="111"/>
        <v>16887655243524.369</v>
      </c>
    </row>
    <row r="3587" spans="1:10" x14ac:dyDescent="0.25">
      <c r="A3587">
        <f t="shared" si="112"/>
        <v>3585</v>
      </c>
      <c r="B3587" s="22">
        <v>0</v>
      </c>
      <c r="J3587" s="6">
        <f t="shared" ref="J3587:J3650" si="113">(B3587-$I$6)^2</f>
        <v>16272920094200.813</v>
      </c>
    </row>
    <row r="3588" spans="1:10" x14ac:dyDescent="0.25">
      <c r="A3588">
        <f t="shared" ref="A3588:A3651" si="114">A3587+1</f>
        <v>3586</v>
      </c>
      <c r="B3588" s="22">
        <v>0</v>
      </c>
      <c r="J3588" s="6">
        <f t="shared" si="113"/>
        <v>16272920094200.813</v>
      </c>
    </row>
    <row r="3589" spans="1:10" x14ac:dyDescent="0.25">
      <c r="A3589">
        <f t="shared" si="114"/>
        <v>3587</v>
      </c>
      <c r="B3589" s="22">
        <v>3250000</v>
      </c>
      <c r="J3589" s="6">
        <f t="shared" si="113"/>
        <v>614610152858.7196</v>
      </c>
    </row>
    <row r="3590" spans="1:10" x14ac:dyDescent="0.25">
      <c r="A3590">
        <f t="shared" si="114"/>
        <v>3588</v>
      </c>
      <c r="B3590" s="22">
        <v>17087110</v>
      </c>
      <c r="J3590" s="6">
        <f t="shared" si="113"/>
        <v>170384444013437.47</v>
      </c>
    </row>
    <row r="3591" spans="1:10" x14ac:dyDescent="0.25">
      <c r="A3591">
        <f t="shared" si="114"/>
        <v>3589</v>
      </c>
      <c r="B3591" s="22">
        <v>0</v>
      </c>
      <c r="J3591" s="6">
        <f t="shared" si="113"/>
        <v>16272920094200.813</v>
      </c>
    </row>
    <row r="3592" spans="1:10" x14ac:dyDescent="0.25">
      <c r="A3592">
        <f t="shared" si="114"/>
        <v>3590</v>
      </c>
      <c r="B3592" s="22">
        <v>0</v>
      </c>
      <c r="J3592" s="6">
        <f t="shared" si="113"/>
        <v>16272920094200.813</v>
      </c>
    </row>
    <row r="3593" spans="1:10" x14ac:dyDescent="0.25">
      <c r="A3593">
        <f t="shared" si="114"/>
        <v>3591</v>
      </c>
      <c r="B3593" s="22">
        <v>0</v>
      </c>
      <c r="J3593" s="6">
        <f t="shared" si="113"/>
        <v>16272920094200.813</v>
      </c>
    </row>
    <row r="3594" spans="1:10" x14ac:dyDescent="0.25">
      <c r="A3594">
        <f t="shared" si="114"/>
        <v>3592</v>
      </c>
      <c r="B3594" s="22">
        <v>0</v>
      </c>
      <c r="J3594" s="6">
        <f t="shared" si="113"/>
        <v>16272920094200.813</v>
      </c>
    </row>
    <row r="3595" spans="1:10" x14ac:dyDescent="0.25">
      <c r="A3595">
        <f t="shared" si="114"/>
        <v>3593</v>
      </c>
      <c r="B3595" s="22">
        <v>8143430</v>
      </c>
      <c r="J3595" s="6">
        <f t="shared" si="113"/>
        <v>16887655243524.369</v>
      </c>
    </row>
    <row r="3596" spans="1:10" x14ac:dyDescent="0.25">
      <c r="A3596">
        <f t="shared" si="114"/>
        <v>3594</v>
      </c>
      <c r="B3596" s="22">
        <v>0</v>
      </c>
      <c r="J3596" s="6">
        <f t="shared" si="113"/>
        <v>16272920094200.813</v>
      </c>
    </row>
    <row r="3597" spans="1:10" x14ac:dyDescent="0.25">
      <c r="A3597">
        <f t="shared" si="114"/>
        <v>3595</v>
      </c>
      <c r="B3597" s="22">
        <v>8143430</v>
      </c>
      <c r="J3597" s="6">
        <f t="shared" si="113"/>
        <v>16887655243524.369</v>
      </c>
    </row>
    <row r="3598" spans="1:10" x14ac:dyDescent="0.25">
      <c r="A3598">
        <f t="shared" si="114"/>
        <v>3596</v>
      </c>
      <c r="B3598" s="22">
        <v>8943680</v>
      </c>
      <c r="J3598" s="6">
        <f t="shared" si="113"/>
        <v>24105244819313.906</v>
      </c>
    </row>
    <row r="3599" spans="1:10" x14ac:dyDescent="0.25">
      <c r="A3599">
        <f t="shared" si="114"/>
        <v>3597</v>
      </c>
      <c r="B3599" s="22">
        <v>0</v>
      </c>
      <c r="J3599" s="6">
        <f t="shared" si="113"/>
        <v>16272920094200.813</v>
      </c>
    </row>
    <row r="3600" spans="1:10" x14ac:dyDescent="0.25">
      <c r="A3600">
        <f t="shared" si="114"/>
        <v>3598</v>
      </c>
      <c r="B3600" s="22">
        <v>8943680</v>
      </c>
      <c r="J3600" s="6">
        <f t="shared" si="113"/>
        <v>24105244819313.906</v>
      </c>
    </row>
    <row r="3601" spans="1:10" x14ac:dyDescent="0.25">
      <c r="A3601">
        <f t="shared" si="114"/>
        <v>3599</v>
      </c>
      <c r="B3601" s="22">
        <v>3000000</v>
      </c>
      <c r="J3601" s="6">
        <f t="shared" si="113"/>
        <v>1069095532961.9576</v>
      </c>
    </row>
    <row r="3602" spans="1:10" x14ac:dyDescent="0.25">
      <c r="A3602">
        <f t="shared" si="114"/>
        <v>3600</v>
      </c>
      <c r="B3602" s="22">
        <v>8143430</v>
      </c>
      <c r="J3602" s="6">
        <f t="shared" si="113"/>
        <v>16887655243524.369</v>
      </c>
    </row>
    <row r="3603" spans="1:10" x14ac:dyDescent="0.25">
      <c r="A3603">
        <f t="shared" si="114"/>
        <v>3601</v>
      </c>
      <c r="B3603" s="22">
        <v>0</v>
      </c>
      <c r="J3603" s="6">
        <f t="shared" si="113"/>
        <v>16272920094200.813</v>
      </c>
    </row>
    <row r="3604" spans="1:10" x14ac:dyDescent="0.25">
      <c r="A3604">
        <f t="shared" si="114"/>
        <v>3602</v>
      </c>
      <c r="B3604" s="22">
        <v>3250000</v>
      </c>
      <c r="J3604" s="6">
        <f t="shared" si="113"/>
        <v>614610152858.7196</v>
      </c>
    </row>
    <row r="3605" spans="1:10" x14ac:dyDescent="0.25">
      <c r="A3605">
        <f t="shared" si="114"/>
        <v>3603</v>
      </c>
      <c r="B3605" s="22">
        <v>8143430</v>
      </c>
      <c r="J3605" s="6">
        <f t="shared" si="113"/>
        <v>16887655243524.369</v>
      </c>
    </row>
    <row r="3606" spans="1:10" x14ac:dyDescent="0.25">
      <c r="A3606">
        <f t="shared" si="114"/>
        <v>3604</v>
      </c>
      <c r="B3606" s="22">
        <v>0</v>
      </c>
      <c r="J3606" s="6">
        <f t="shared" si="113"/>
        <v>16272920094200.813</v>
      </c>
    </row>
    <row r="3607" spans="1:10" x14ac:dyDescent="0.25">
      <c r="A3607">
        <f t="shared" si="114"/>
        <v>3605</v>
      </c>
      <c r="B3607" s="22">
        <v>8143430</v>
      </c>
      <c r="J3607" s="6">
        <f t="shared" si="113"/>
        <v>16887655243524.369</v>
      </c>
    </row>
    <row r="3608" spans="1:10" x14ac:dyDescent="0.25">
      <c r="A3608">
        <f t="shared" si="114"/>
        <v>3606</v>
      </c>
      <c r="B3608" s="22">
        <v>0</v>
      </c>
      <c r="J3608" s="6">
        <f t="shared" si="113"/>
        <v>16272920094200.813</v>
      </c>
    </row>
    <row r="3609" spans="1:10" x14ac:dyDescent="0.25">
      <c r="A3609">
        <f t="shared" si="114"/>
        <v>3607</v>
      </c>
      <c r="B3609" s="22">
        <v>8943680</v>
      </c>
      <c r="J3609" s="6">
        <f t="shared" si="113"/>
        <v>24105244819313.906</v>
      </c>
    </row>
    <row r="3610" spans="1:10" x14ac:dyDescent="0.25">
      <c r="A3610">
        <f t="shared" si="114"/>
        <v>3608</v>
      </c>
      <c r="B3610" s="22">
        <v>8943680</v>
      </c>
      <c r="J3610" s="6">
        <f t="shared" si="113"/>
        <v>24105244819313.906</v>
      </c>
    </row>
    <row r="3611" spans="1:10" x14ac:dyDescent="0.25">
      <c r="A3611">
        <f t="shared" si="114"/>
        <v>3609</v>
      </c>
      <c r="B3611" s="22">
        <v>0</v>
      </c>
      <c r="J3611" s="6">
        <f t="shared" si="113"/>
        <v>16272920094200.813</v>
      </c>
    </row>
    <row r="3612" spans="1:10" x14ac:dyDescent="0.25">
      <c r="A3612">
        <f t="shared" si="114"/>
        <v>3610</v>
      </c>
      <c r="B3612" s="22">
        <v>0</v>
      </c>
      <c r="J3612" s="6">
        <f t="shared" si="113"/>
        <v>16272920094200.813</v>
      </c>
    </row>
    <row r="3613" spans="1:10" x14ac:dyDescent="0.25">
      <c r="A3613">
        <f t="shared" si="114"/>
        <v>3611</v>
      </c>
      <c r="B3613" s="22">
        <v>0</v>
      </c>
      <c r="J3613" s="6">
        <f t="shared" si="113"/>
        <v>16272920094200.813</v>
      </c>
    </row>
    <row r="3614" spans="1:10" x14ac:dyDescent="0.25">
      <c r="A3614">
        <f t="shared" si="114"/>
        <v>3612</v>
      </c>
      <c r="B3614" s="22">
        <v>0</v>
      </c>
      <c r="J3614" s="6">
        <f t="shared" si="113"/>
        <v>16272920094200.813</v>
      </c>
    </row>
    <row r="3615" spans="1:10" x14ac:dyDescent="0.25">
      <c r="A3615">
        <f t="shared" si="114"/>
        <v>3613</v>
      </c>
      <c r="B3615" s="22">
        <v>0</v>
      </c>
      <c r="J3615" s="6">
        <f t="shared" si="113"/>
        <v>16272920094200.813</v>
      </c>
    </row>
    <row r="3616" spans="1:10" x14ac:dyDescent="0.25">
      <c r="A3616">
        <f t="shared" si="114"/>
        <v>3614</v>
      </c>
      <c r="B3616" s="22">
        <v>0</v>
      </c>
      <c r="J3616" s="6">
        <f t="shared" si="113"/>
        <v>16272920094200.813</v>
      </c>
    </row>
    <row r="3617" spans="1:10" x14ac:dyDescent="0.25">
      <c r="A3617">
        <f t="shared" si="114"/>
        <v>3615</v>
      </c>
      <c r="B3617" s="22">
        <v>20087110</v>
      </c>
      <c r="J3617" s="6">
        <f t="shared" si="113"/>
        <v>257703279452198.59</v>
      </c>
    </row>
    <row r="3618" spans="1:10" x14ac:dyDescent="0.25">
      <c r="A3618">
        <f t="shared" si="114"/>
        <v>3616</v>
      </c>
      <c r="B3618" s="22">
        <v>8143430</v>
      </c>
      <c r="J3618" s="6">
        <f t="shared" si="113"/>
        <v>16887655243524.369</v>
      </c>
    </row>
    <row r="3619" spans="1:10" x14ac:dyDescent="0.25">
      <c r="A3619">
        <f t="shared" si="114"/>
        <v>3617</v>
      </c>
      <c r="B3619" s="22">
        <v>8143430</v>
      </c>
      <c r="J3619" s="6">
        <f t="shared" si="113"/>
        <v>16887655243524.369</v>
      </c>
    </row>
    <row r="3620" spans="1:10" x14ac:dyDescent="0.25">
      <c r="A3620">
        <f t="shared" si="114"/>
        <v>3618</v>
      </c>
      <c r="B3620" s="22">
        <v>8943680</v>
      </c>
      <c r="J3620" s="6">
        <f t="shared" si="113"/>
        <v>24105244819313.906</v>
      </c>
    </row>
    <row r="3621" spans="1:10" x14ac:dyDescent="0.25">
      <c r="A3621">
        <f t="shared" si="114"/>
        <v>3619</v>
      </c>
      <c r="B3621" s="22">
        <v>3250000</v>
      </c>
      <c r="J3621" s="6">
        <f t="shared" si="113"/>
        <v>614610152858.7196</v>
      </c>
    </row>
    <row r="3622" spans="1:10" x14ac:dyDescent="0.25">
      <c r="A3622">
        <f t="shared" si="114"/>
        <v>3620</v>
      </c>
      <c r="B3622" s="22">
        <v>0</v>
      </c>
      <c r="J3622" s="6">
        <f t="shared" si="113"/>
        <v>16272920094200.813</v>
      </c>
    </row>
    <row r="3623" spans="1:10" x14ac:dyDescent="0.25">
      <c r="A3623">
        <f t="shared" si="114"/>
        <v>3621</v>
      </c>
      <c r="B3623" s="22">
        <v>0</v>
      </c>
      <c r="J3623" s="6">
        <f t="shared" si="113"/>
        <v>16272920094200.813</v>
      </c>
    </row>
    <row r="3624" spans="1:10" x14ac:dyDescent="0.25">
      <c r="A3624">
        <f t="shared" si="114"/>
        <v>3622</v>
      </c>
      <c r="B3624" s="22">
        <v>0</v>
      </c>
      <c r="J3624" s="6">
        <f t="shared" si="113"/>
        <v>16272920094200.813</v>
      </c>
    </row>
    <row r="3625" spans="1:10" x14ac:dyDescent="0.25">
      <c r="A3625">
        <f t="shared" si="114"/>
        <v>3623</v>
      </c>
      <c r="B3625" s="22">
        <v>8143430</v>
      </c>
      <c r="J3625" s="6">
        <f t="shared" si="113"/>
        <v>16887655243524.369</v>
      </c>
    </row>
    <row r="3626" spans="1:10" x14ac:dyDescent="0.25">
      <c r="A3626">
        <f t="shared" si="114"/>
        <v>3624</v>
      </c>
      <c r="B3626" s="22">
        <v>0</v>
      </c>
      <c r="J3626" s="6">
        <f t="shared" si="113"/>
        <v>16272920094200.813</v>
      </c>
    </row>
    <row r="3627" spans="1:10" x14ac:dyDescent="0.25">
      <c r="A3627">
        <f t="shared" si="114"/>
        <v>3625</v>
      </c>
      <c r="B3627" s="22">
        <v>8943680</v>
      </c>
      <c r="J3627" s="6">
        <f t="shared" si="113"/>
        <v>24105244819313.906</v>
      </c>
    </row>
    <row r="3628" spans="1:10" x14ac:dyDescent="0.25">
      <c r="A3628">
        <f t="shared" si="114"/>
        <v>3626</v>
      </c>
      <c r="B3628" s="22">
        <v>0</v>
      </c>
      <c r="J3628" s="6">
        <f t="shared" si="113"/>
        <v>16272920094200.813</v>
      </c>
    </row>
    <row r="3629" spans="1:10" x14ac:dyDescent="0.25">
      <c r="A3629">
        <f t="shared" si="114"/>
        <v>3627</v>
      </c>
      <c r="B3629" s="22">
        <v>8143430</v>
      </c>
      <c r="J3629" s="6">
        <f t="shared" si="113"/>
        <v>16887655243524.369</v>
      </c>
    </row>
    <row r="3630" spans="1:10" x14ac:dyDescent="0.25">
      <c r="A3630">
        <f t="shared" si="114"/>
        <v>3628</v>
      </c>
      <c r="B3630" s="22">
        <v>0</v>
      </c>
      <c r="J3630" s="6">
        <f t="shared" si="113"/>
        <v>16272920094200.813</v>
      </c>
    </row>
    <row r="3631" spans="1:10" x14ac:dyDescent="0.25">
      <c r="A3631">
        <f t="shared" si="114"/>
        <v>3629</v>
      </c>
      <c r="B3631" s="22">
        <v>0</v>
      </c>
      <c r="J3631" s="6">
        <f t="shared" si="113"/>
        <v>16272920094200.813</v>
      </c>
    </row>
    <row r="3632" spans="1:10" x14ac:dyDescent="0.25">
      <c r="A3632">
        <f t="shared" si="114"/>
        <v>3630</v>
      </c>
      <c r="B3632" s="22">
        <v>17087110</v>
      </c>
      <c r="J3632" s="6">
        <f t="shared" si="113"/>
        <v>170384444013437.47</v>
      </c>
    </row>
    <row r="3633" spans="1:10" x14ac:dyDescent="0.25">
      <c r="A3633">
        <f t="shared" si="114"/>
        <v>3631</v>
      </c>
      <c r="B3633" s="22">
        <v>8943680</v>
      </c>
      <c r="J3633" s="6">
        <f t="shared" si="113"/>
        <v>24105244819313.906</v>
      </c>
    </row>
    <row r="3634" spans="1:10" x14ac:dyDescent="0.25">
      <c r="A3634">
        <f t="shared" si="114"/>
        <v>3632</v>
      </c>
      <c r="B3634" s="22">
        <v>8943680</v>
      </c>
      <c r="J3634" s="6">
        <f t="shared" si="113"/>
        <v>24105244819313.906</v>
      </c>
    </row>
    <row r="3635" spans="1:10" x14ac:dyDescent="0.25">
      <c r="A3635">
        <f t="shared" si="114"/>
        <v>3633</v>
      </c>
      <c r="B3635" s="22">
        <v>8943680</v>
      </c>
      <c r="J3635" s="6">
        <f t="shared" si="113"/>
        <v>24105244819313.906</v>
      </c>
    </row>
    <row r="3636" spans="1:10" x14ac:dyDescent="0.25">
      <c r="A3636">
        <f t="shared" si="114"/>
        <v>3634</v>
      </c>
      <c r="B3636" s="22">
        <v>0</v>
      </c>
      <c r="J3636" s="6">
        <f t="shared" si="113"/>
        <v>16272920094200.813</v>
      </c>
    </row>
    <row r="3637" spans="1:10" x14ac:dyDescent="0.25">
      <c r="A3637">
        <f t="shared" si="114"/>
        <v>3635</v>
      </c>
      <c r="B3637" s="22">
        <v>8143430</v>
      </c>
      <c r="J3637" s="6">
        <f t="shared" si="113"/>
        <v>16887655243524.369</v>
      </c>
    </row>
    <row r="3638" spans="1:10" x14ac:dyDescent="0.25">
      <c r="A3638">
        <f t="shared" si="114"/>
        <v>3636</v>
      </c>
      <c r="B3638" s="22">
        <v>8943680</v>
      </c>
      <c r="J3638" s="6">
        <f t="shared" si="113"/>
        <v>24105244819313.906</v>
      </c>
    </row>
    <row r="3639" spans="1:10" x14ac:dyDescent="0.25">
      <c r="A3639">
        <f t="shared" si="114"/>
        <v>3637</v>
      </c>
      <c r="B3639" s="22">
        <v>0</v>
      </c>
      <c r="J3639" s="6">
        <f t="shared" si="113"/>
        <v>16272920094200.813</v>
      </c>
    </row>
    <row r="3640" spans="1:10" x14ac:dyDescent="0.25">
      <c r="A3640">
        <f t="shared" si="114"/>
        <v>3638</v>
      </c>
      <c r="B3640" s="22">
        <v>0</v>
      </c>
      <c r="J3640" s="6">
        <f t="shared" si="113"/>
        <v>16272920094200.813</v>
      </c>
    </row>
    <row r="3641" spans="1:10" x14ac:dyDescent="0.25">
      <c r="A3641">
        <f t="shared" si="114"/>
        <v>3639</v>
      </c>
      <c r="B3641" s="22">
        <v>0</v>
      </c>
      <c r="J3641" s="6">
        <f t="shared" si="113"/>
        <v>16272920094200.813</v>
      </c>
    </row>
    <row r="3642" spans="1:10" x14ac:dyDescent="0.25">
      <c r="A3642">
        <f t="shared" si="114"/>
        <v>3640</v>
      </c>
      <c r="B3642" s="22">
        <v>8943680</v>
      </c>
      <c r="J3642" s="6">
        <f t="shared" si="113"/>
        <v>24105244819313.906</v>
      </c>
    </row>
    <row r="3643" spans="1:10" x14ac:dyDescent="0.25">
      <c r="A3643">
        <f t="shared" si="114"/>
        <v>3641</v>
      </c>
      <c r="B3643" s="22">
        <v>0</v>
      </c>
      <c r="J3643" s="6">
        <f t="shared" si="113"/>
        <v>16272920094200.813</v>
      </c>
    </row>
    <row r="3644" spans="1:10" x14ac:dyDescent="0.25">
      <c r="A3644">
        <f t="shared" si="114"/>
        <v>3642</v>
      </c>
      <c r="B3644" s="22">
        <v>11393430</v>
      </c>
      <c r="J3644" s="6">
        <f t="shared" si="113"/>
        <v>54161640302182.273</v>
      </c>
    </row>
    <row r="3645" spans="1:10" x14ac:dyDescent="0.25">
      <c r="A3645">
        <f t="shared" si="114"/>
        <v>3643</v>
      </c>
      <c r="B3645" s="22">
        <v>8143430</v>
      </c>
      <c r="J3645" s="6">
        <f t="shared" si="113"/>
        <v>16887655243524.369</v>
      </c>
    </row>
    <row r="3646" spans="1:10" x14ac:dyDescent="0.25">
      <c r="A3646">
        <f t="shared" si="114"/>
        <v>3644</v>
      </c>
      <c r="B3646" s="22">
        <v>0</v>
      </c>
      <c r="J3646" s="6">
        <f t="shared" si="113"/>
        <v>16272920094200.813</v>
      </c>
    </row>
    <row r="3647" spans="1:10" x14ac:dyDescent="0.25">
      <c r="A3647">
        <f t="shared" si="114"/>
        <v>3645</v>
      </c>
      <c r="B3647" s="22">
        <v>8143430</v>
      </c>
      <c r="J3647" s="6">
        <f t="shared" si="113"/>
        <v>16887655243524.369</v>
      </c>
    </row>
    <row r="3648" spans="1:10" x14ac:dyDescent="0.25">
      <c r="A3648">
        <f t="shared" si="114"/>
        <v>3646</v>
      </c>
      <c r="B3648" s="22">
        <v>0</v>
      </c>
      <c r="J3648" s="6">
        <f t="shared" si="113"/>
        <v>16272920094200.813</v>
      </c>
    </row>
    <row r="3649" spans="1:10" x14ac:dyDescent="0.25">
      <c r="A3649">
        <f t="shared" si="114"/>
        <v>3647</v>
      </c>
      <c r="B3649" s="22">
        <v>0</v>
      </c>
      <c r="J3649" s="6">
        <f t="shared" si="113"/>
        <v>16272920094200.813</v>
      </c>
    </row>
    <row r="3650" spans="1:10" x14ac:dyDescent="0.25">
      <c r="A3650">
        <f t="shared" si="114"/>
        <v>3648</v>
      </c>
      <c r="B3650" s="22">
        <v>8943680</v>
      </c>
      <c r="J3650" s="6">
        <f t="shared" si="113"/>
        <v>24105244819313.906</v>
      </c>
    </row>
    <row r="3651" spans="1:10" x14ac:dyDescent="0.25">
      <c r="A3651">
        <f t="shared" si="114"/>
        <v>3649</v>
      </c>
      <c r="B3651" s="22">
        <v>0</v>
      </c>
      <c r="J3651" s="6">
        <f t="shared" ref="J3651:J3714" si="115">(B3651-$I$6)^2</f>
        <v>16272920094200.813</v>
      </c>
    </row>
    <row r="3652" spans="1:10" x14ac:dyDescent="0.25">
      <c r="A3652">
        <f t="shared" ref="A3652:A3715" si="116">A3651+1</f>
        <v>3650</v>
      </c>
      <c r="B3652" s="22">
        <v>0</v>
      </c>
      <c r="J3652" s="6">
        <f t="shared" si="115"/>
        <v>16272920094200.813</v>
      </c>
    </row>
    <row r="3653" spans="1:10" x14ac:dyDescent="0.25">
      <c r="A3653">
        <f t="shared" si="116"/>
        <v>3651</v>
      </c>
      <c r="B3653" s="22">
        <v>20652608.08219178</v>
      </c>
      <c r="J3653" s="6">
        <f t="shared" si="115"/>
        <v>276179106439682.88</v>
      </c>
    </row>
    <row r="3654" spans="1:10" x14ac:dyDescent="0.25">
      <c r="A3654">
        <f t="shared" si="116"/>
        <v>3652</v>
      </c>
      <c r="B3654" s="22">
        <v>0</v>
      </c>
      <c r="J3654" s="6">
        <f t="shared" si="115"/>
        <v>16272920094200.813</v>
      </c>
    </row>
    <row r="3655" spans="1:10" x14ac:dyDescent="0.25">
      <c r="A3655">
        <f t="shared" si="116"/>
        <v>3653</v>
      </c>
      <c r="B3655" s="22">
        <v>0</v>
      </c>
      <c r="J3655" s="6">
        <f t="shared" si="115"/>
        <v>16272920094200.813</v>
      </c>
    </row>
    <row r="3656" spans="1:10" x14ac:dyDescent="0.25">
      <c r="A3656">
        <f t="shared" si="116"/>
        <v>3654</v>
      </c>
      <c r="B3656" s="22">
        <v>12193680</v>
      </c>
      <c r="J3656" s="6">
        <f t="shared" si="115"/>
        <v>66580854877971.813</v>
      </c>
    </row>
    <row r="3657" spans="1:10" x14ac:dyDescent="0.25">
      <c r="A3657">
        <f t="shared" si="116"/>
        <v>3655</v>
      </c>
      <c r="B3657" s="22">
        <v>0</v>
      </c>
      <c r="J3657" s="6">
        <f t="shared" si="115"/>
        <v>16272920094200.813</v>
      </c>
    </row>
    <row r="3658" spans="1:10" x14ac:dyDescent="0.25">
      <c r="A3658">
        <f t="shared" si="116"/>
        <v>3656</v>
      </c>
      <c r="B3658" s="22">
        <v>8943680</v>
      </c>
      <c r="J3658" s="6">
        <f t="shared" si="115"/>
        <v>24105244819313.906</v>
      </c>
    </row>
    <row r="3659" spans="1:10" x14ac:dyDescent="0.25">
      <c r="A3659">
        <f t="shared" si="116"/>
        <v>3657</v>
      </c>
      <c r="B3659" s="22">
        <v>0</v>
      </c>
      <c r="J3659" s="6">
        <f t="shared" si="115"/>
        <v>16272920094200.813</v>
      </c>
    </row>
    <row r="3660" spans="1:10" x14ac:dyDescent="0.25">
      <c r="A3660">
        <f t="shared" si="116"/>
        <v>3658</v>
      </c>
      <c r="B3660" s="22">
        <v>0</v>
      </c>
      <c r="J3660" s="6">
        <f t="shared" si="115"/>
        <v>16272920094200.813</v>
      </c>
    </row>
    <row r="3661" spans="1:10" x14ac:dyDescent="0.25">
      <c r="A3661">
        <f t="shared" si="116"/>
        <v>3659</v>
      </c>
      <c r="B3661" s="22">
        <v>10952660.821917808</v>
      </c>
      <c r="J3661" s="6">
        <f t="shared" si="115"/>
        <v>47868272170023.156</v>
      </c>
    </row>
    <row r="3662" spans="1:10" x14ac:dyDescent="0.25">
      <c r="A3662">
        <f t="shared" si="116"/>
        <v>3660</v>
      </c>
      <c r="B3662" s="22">
        <v>0</v>
      </c>
      <c r="J3662" s="6">
        <f t="shared" si="115"/>
        <v>16272920094200.813</v>
      </c>
    </row>
    <row r="3663" spans="1:10" x14ac:dyDescent="0.25">
      <c r="A3663">
        <f t="shared" si="116"/>
        <v>3661</v>
      </c>
      <c r="B3663" s="22">
        <v>0</v>
      </c>
      <c r="J3663" s="6">
        <f t="shared" si="115"/>
        <v>16272920094200.813</v>
      </c>
    </row>
    <row r="3664" spans="1:10" x14ac:dyDescent="0.25">
      <c r="A3664">
        <f t="shared" si="116"/>
        <v>3662</v>
      </c>
      <c r="B3664" s="22">
        <v>17087110</v>
      </c>
      <c r="J3664" s="6">
        <f t="shared" si="115"/>
        <v>170384444013437.47</v>
      </c>
    </row>
    <row r="3665" spans="1:10" x14ac:dyDescent="0.25">
      <c r="A3665">
        <f t="shared" si="116"/>
        <v>3663</v>
      </c>
      <c r="B3665" s="22">
        <v>0</v>
      </c>
      <c r="J3665" s="6">
        <f t="shared" si="115"/>
        <v>16272920094200.813</v>
      </c>
    </row>
    <row r="3666" spans="1:10" x14ac:dyDescent="0.25">
      <c r="A3666">
        <f t="shared" si="116"/>
        <v>3664</v>
      </c>
      <c r="B3666" s="22">
        <v>0</v>
      </c>
      <c r="J3666" s="6">
        <f t="shared" si="115"/>
        <v>16272920094200.813</v>
      </c>
    </row>
    <row r="3667" spans="1:10" x14ac:dyDescent="0.25">
      <c r="A3667">
        <f t="shared" si="116"/>
        <v>3665</v>
      </c>
      <c r="B3667" s="22">
        <v>8143430</v>
      </c>
      <c r="J3667" s="6">
        <f t="shared" si="115"/>
        <v>16887655243524.369</v>
      </c>
    </row>
    <row r="3668" spans="1:10" x14ac:dyDescent="0.25">
      <c r="A3668">
        <f t="shared" si="116"/>
        <v>3666</v>
      </c>
      <c r="B3668" s="22">
        <v>8943680</v>
      </c>
      <c r="J3668" s="6">
        <f t="shared" si="115"/>
        <v>24105244819313.906</v>
      </c>
    </row>
    <row r="3669" spans="1:10" x14ac:dyDescent="0.25">
      <c r="A3669">
        <f t="shared" si="116"/>
        <v>3667</v>
      </c>
      <c r="B3669" s="22">
        <v>11393430</v>
      </c>
      <c r="J3669" s="6">
        <f t="shared" si="115"/>
        <v>54161640302182.273</v>
      </c>
    </row>
    <row r="3670" spans="1:10" x14ac:dyDescent="0.25">
      <c r="A3670">
        <f t="shared" si="116"/>
        <v>3668</v>
      </c>
      <c r="B3670" s="22">
        <v>11143430</v>
      </c>
      <c r="J3670" s="6">
        <f t="shared" si="115"/>
        <v>50544410682285.516</v>
      </c>
    </row>
    <row r="3671" spans="1:10" x14ac:dyDescent="0.25">
      <c r="A3671">
        <f t="shared" si="116"/>
        <v>3669</v>
      </c>
      <c r="B3671" s="22">
        <v>0</v>
      </c>
      <c r="J3671" s="6">
        <f t="shared" si="115"/>
        <v>16272920094200.813</v>
      </c>
    </row>
    <row r="3672" spans="1:10" x14ac:dyDescent="0.25">
      <c r="A3672">
        <f t="shared" si="116"/>
        <v>3670</v>
      </c>
      <c r="B3672" s="22">
        <v>8143430</v>
      </c>
      <c r="J3672" s="6">
        <f t="shared" si="115"/>
        <v>16887655243524.369</v>
      </c>
    </row>
    <row r="3673" spans="1:10" x14ac:dyDescent="0.25">
      <c r="A3673">
        <f t="shared" si="116"/>
        <v>3671</v>
      </c>
      <c r="B3673" s="22">
        <v>0</v>
      </c>
      <c r="J3673" s="6">
        <f t="shared" si="115"/>
        <v>16272920094200.813</v>
      </c>
    </row>
    <row r="3674" spans="1:10" x14ac:dyDescent="0.25">
      <c r="A3674">
        <f t="shared" si="116"/>
        <v>3672</v>
      </c>
      <c r="B3674" s="22">
        <v>0</v>
      </c>
      <c r="J3674" s="6">
        <f t="shared" si="115"/>
        <v>16272920094200.813</v>
      </c>
    </row>
    <row r="3675" spans="1:10" x14ac:dyDescent="0.25">
      <c r="A3675">
        <f t="shared" si="116"/>
        <v>3673</v>
      </c>
      <c r="B3675" s="22">
        <v>3000000</v>
      </c>
      <c r="J3675" s="6">
        <f t="shared" si="115"/>
        <v>1069095532961.9576</v>
      </c>
    </row>
    <row r="3676" spans="1:10" x14ac:dyDescent="0.25">
      <c r="A3676">
        <f t="shared" si="116"/>
        <v>3674</v>
      </c>
      <c r="B3676" s="22">
        <v>0</v>
      </c>
      <c r="J3676" s="6">
        <f t="shared" si="115"/>
        <v>16272920094200.813</v>
      </c>
    </row>
    <row r="3677" spans="1:10" x14ac:dyDescent="0.25">
      <c r="A3677">
        <f t="shared" si="116"/>
        <v>3675</v>
      </c>
      <c r="B3677" s="22">
        <v>0</v>
      </c>
      <c r="J3677" s="6">
        <f t="shared" si="115"/>
        <v>16272920094200.813</v>
      </c>
    </row>
    <row r="3678" spans="1:10" x14ac:dyDescent="0.25">
      <c r="A3678">
        <f t="shared" si="116"/>
        <v>3676</v>
      </c>
      <c r="B3678" s="22">
        <v>0</v>
      </c>
      <c r="J3678" s="6">
        <f t="shared" si="115"/>
        <v>16272920094200.813</v>
      </c>
    </row>
    <row r="3679" spans="1:10" x14ac:dyDescent="0.25">
      <c r="A3679">
        <f t="shared" si="116"/>
        <v>3677</v>
      </c>
      <c r="B3679" s="22">
        <v>17087110</v>
      </c>
      <c r="J3679" s="6">
        <f t="shared" si="115"/>
        <v>170384444013437.47</v>
      </c>
    </row>
    <row r="3680" spans="1:10" x14ac:dyDescent="0.25">
      <c r="A3680">
        <f t="shared" si="116"/>
        <v>3678</v>
      </c>
      <c r="B3680" s="22">
        <v>8943680</v>
      </c>
      <c r="J3680" s="6">
        <f t="shared" si="115"/>
        <v>24105244819313.906</v>
      </c>
    </row>
    <row r="3681" spans="1:10" x14ac:dyDescent="0.25">
      <c r="A3681">
        <f t="shared" si="116"/>
        <v>3679</v>
      </c>
      <c r="B3681" s="22">
        <v>3250000</v>
      </c>
      <c r="J3681" s="6">
        <f t="shared" si="115"/>
        <v>614610152858.7196</v>
      </c>
    </row>
    <row r="3682" spans="1:10" x14ac:dyDescent="0.25">
      <c r="A3682">
        <f t="shared" si="116"/>
        <v>3680</v>
      </c>
      <c r="B3682" s="22">
        <v>0</v>
      </c>
      <c r="J3682" s="6">
        <f t="shared" si="115"/>
        <v>16272920094200.813</v>
      </c>
    </row>
    <row r="3683" spans="1:10" x14ac:dyDescent="0.25">
      <c r="A3683">
        <f t="shared" si="116"/>
        <v>3681</v>
      </c>
      <c r="B3683" s="22">
        <v>3000000</v>
      </c>
      <c r="J3683" s="6">
        <f t="shared" si="115"/>
        <v>1069095532961.9576</v>
      </c>
    </row>
    <row r="3684" spans="1:10" x14ac:dyDescent="0.25">
      <c r="A3684">
        <f t="shared" si="116"/>
        <v>3682</v>
      </c>
      <c r="B3684" s="22">
        <v>0</v>
      </c>
      <c r="J3684" s="6">
        <f t="shared" si="115"/>
        <v>16272920094200.813</v>
      </c>
    </row>
    <row r="3685" spans="1:10" x14ac:dyDescent="0.25">
      <c r="A3685">
        <f t="shared" si="116"/>
        <v>3683</v>
      </c>
      <c r="B3685" s="22">
        <v>0</v>
      </c>
      <c r="J3685" s="6">
        <f t="shared" si="115"/>
        <v>16272920094200.813</v>
      </c>
    </row>
    <row r="3686" spans="1:10" x14ac:dyDescent="0.25">
      <c r="A3686">
        <f t="shared" si="116"/>
        <v>3684</v>
      </c>
      <c r="B3686" s="22">
        <v>11393430</v>
      </c>
      <c r="J3686" s="6">
        <f t="shared" si="115"/>
        <v>54161640302182.273</v>
      </c>
    </row>
    <row r="3687" spans="1:10" x14ac:dyDescent="0.25">
      <c r="A3687">
        <f t="shared" si="116"/>
        <v>3685</v>
      </c>
      <c r="B3687" s="22">
        <v>0</v>
      </c>
      <c r="J3687" s="6">
        <f t="shared" si="115"/>
        <v>16272920094200.813</v>
      </c>
    </row>
    <row r="3688" spans="1:10" x14ac:dyDescent="0.25">
      <c r="A3688">
        <f t="shared" si="116"/>
        <v>3686</v>
      </c>
      <c r="B3688" s="22">
        <v>11393430</v>
      </c>
      <c r="J3688" s="6">
        <f t="shared" si="115"/>
        <v>54161640302182.273</v>
      </c>
    </row>
    <row r="3689" spans="1:10" x14ac:dyDescent="0.25">
      <c r="A3689">
        <f t="shared" si="116"/>
        <v>3687</v>
      </c>
      <c r="B3689" s="22">
        <v>0</v>
      </c>
      <c r="J3689" s="6">
        <f t="shared" si="115"/>
        <v>16272920094200.813</v>
      </c>
    </row>
    <row r="3690" spans="1:10" x14ac:dyDescent="0.25">
      <c r="A3690">
        <f t="shared" si="116"/>
        <v>3688</v>
      </c>
      <c r="B3690" s="22">
        <v>8943680</v>
      </c>
      <c r="J3690" s="6">
        <f t="shared" si="115"/>
        <v>24105244819313.906</v>
      </c>
    </row>
    <row r="3691" spans="1:10" x14ac:dyDescent="0.25">
      <c r="A3691">
        <f t="shared" si="116"/>
        <v>3689</v>
      </c>
      <c r="B3691" s="22">
        <v>0</v>
      </c>
      <c r="J3691" s="6">
        <f t="shared" si="115"/>
        <v>16272920094200.813</v>
      </c>
    </row>
    <row r="3692" spans="1:10" x14ac:dyDescent="0.25">
      <c r="A3692">
        <f t="shared" si="116"/>
        <v>3690</v>
      </c>
      <c r="B3692" s="22">
        <v>0</v>
      </c>
      <c r="J3692" s="6">
        <f t="shared" si="115"/>
        <v>16272920094200.813</v>
      </c>
    </row>
    <row r="3693" spans="1:10" x14ac:dyDescent="0.25">
      <c r="A3693">
        <f t="shared" si="116"/>
        <v>3691</v>
      </c>
      <c r="B3693" s="22">
        <v>0</v>
      </c>
      <c r="J3693" s="6">
        <f t="shared" si="115"/>
        <v>16272920094200.813</v>
      </c>
    </row>
    <row r="3694" spans="1:10" x14ac:dyDescent="0.25">
      <c r="A3694">
        <f t="shared" si="116"/>
        <v>3692</v>
      </c>
      <c r="B3694" s="22">
        <v>0</v>
      </c>
      <c r="J3694" s="6">
        <f t="shared" si="115"/>
        <v>16272920094200.813</v>
      </c>
    </row>
    <row r="3695" spans="1:10" x14ac:dyDescent="0.25">
      <c r="A3695">
        <f t="shared" si="116"/>
        <v>3693</v>
      </c>
      <c r="B3695" s="22">
        <v>0</v>
      </c>
      <c r="J3695" s="6">
        <f t="shared" si="115"/>
        <v>16272920094200.813</v>
      </c>
    </row>
    <row r="3696" spans="1:10" x14ac:dyDescent="0.25">
      <c r="A3696">
        <f t="shared" si="116"/>
        <v>3694</v>
      </c>
      <c r="B3696" s="22">
        <v>0</v>
      </c>
      <c r="J3696" s="6">
        <f t="shared" si="115"/>
        <v>16272920094200.813</v>
      </c>
    </row>
    <row r="3697" spans="1:10" x14ac:dyDescent="0.25">
      <c r="A3697">
        <f t="shared" si="116"/>
        <v>3695</v>
      </c>
      <c r="B3697" s="22">
        <v>0</v>
      </c>
      <c r="J3697" s="6">
        <f t="shared" si="115"/>
        <v>16272920094200.813</v>
      </c>
    </row>
    <row r="3698" spans="1:10" x14ac:dyDescent="0.25">
      <c r="A3698">
        <f t="shared" si="116"/>
        <v>3696</v>
      </c>
      <c r="B3698" s="22">
        <v>0</v>
      </c>
      <c r="J3698" s="6">
        <f t="shared" si="115"/>
        <v>16272920094200.813</v>
      </c>
    </row>
    <row r="3699" spans="1:10" x14ac:dyDescent="0.25">
      <c r="A3699">
        <f t="shared" si="116"/>
        <v>3697</v>
      </c>
      <c r="B3699" s="22">
        <v>0</v>
      </c>
      <c r="J3699" s="6">
        <f t="shared" si="115"/>
        <v>16272920094200.813</v>
      </c>
    </row>
    <row r="3700" spans="1:10" x14ac:dyDescent="0.25">
      <c r="A3700">
        <f t="shared" si="116"/>
        <v>3698</v>
      </c>
      <c r="B3700" s="22">
        <v>8943680</v>
      </c>
      <c r="J3700" s="6">
        <f t="shared" si="115"/>
        <v>24105244819313.906</v>
      </c>
    </row>
    <row r="3701" spans="1:10" x14ac:dyDescent="0.25">
      <c r="A3701">
        <f t="shared" si="116"/>
        <v>3699</v>
      </c>
      <c r="B3701" s="22">
        <v>0</v>
      </c>
      <c r="J3701" s="6">
        <f t="shared" si="115"/>
        <v>16272920094200.813</v>
      </c>
    </row>
    <row r="3702" spans="1:10" x14ac:dyDescent="0.25">
      <c r="A3702">
        <f t="shared" si="116"/>
        <v>3700</v>
      </c>
      <c r="B3702" s="22">
        <v>0</v>
      </c>
      <c r="J3702" s="6">
        <f t="shared" si="115"/>
        <v>16272920094200.813</v>
      </c>
    </row>
    <row r="3703" spans="1:10" x14ac:dyDescent="0.25">
      <c r="A3703">
        <f t="shared" si="116"/>
        <v>3701</v>
      </c>
      <c r="B3703" s="22">
        <v>0</v>
      </c>
      <c r="J3703" s="6">
        <f t="shared" si="115"/>
        <v>16272920094200.813</v>
      </c>
    </row>
    <row r="3704" spans="1:10" x14ac:dyDescent="0.25">
      <c r="A3704">
        <f t="shared" si="116"/>
        <v>3702</v>
      </c>
      <c r="B3704" s="22">
        <v>0</v>
      </c>
      <c r="J3704" s="6">
        <f t="shared" si="115"/>
        <v>16272920094200.813</v>
      </c>
    </row>
    <row r="3705" spans="1:10" x14ac:dyDescent="0.25">
      <c r="A3705">
        <f t="shared" si="116"/>
        <v>3703</v>
      </c>
      <c r="B3705" s="22">
        <v>8943680</v>
      </c>
      <c r="J3705" s="6">
        <f t="shared" si="115"/>
        <v>24105244819313.906</v>
      </c>
    </row>
    <row r="3706" spans="1:10" x14ac:dyDescent="0.25">
      <c r="A3706">
        <f t="shared" si="116"/>
        <v>3704</v>
      </c>
      <c r="B3706" s="22">
        <v>0</v>
      </c>
      <c r="J3706" s="6">
        <f t="shared" si="115"/>
        <v>16272920094200.813</v>
      </c>
    </row>
    <row r="3707" spans="1:10" x14ac:dyDescent="0.25">
      <c r="A3707">
        <f t="shared" si="116"/>
        <v>3705</v>
      </c>
      <c r="B3707" s="22">
        <v>0</v>
      </c>
      <c r="J3707" s="6">
        <f t="shared" si="115"/>
        <v>16272920094200.813</v>
      </c>
    </row>
    <row r="3708" spans="1:10" x14ac:dyDescent="0.25">
      <c r="A3708">
        <f t="shared" si="116"/>
        <v>3706</v>
      </c>
      <c r="B3708" s="22">
        <v>0</v>
      </c>
      <c r="J3708" s="6">
        <f t="shared" si="115"/>
        <v>16272920094200.813</v>
      </c>
    </row>
    <row r="3709" spans="1:10" x14ac:dyDescent="0.25">
      <c r="A3709">
        <f t="shared" si="116"/>
        <v>3707</v>
      </c>
      <c r="B3709" s="22">
        <v>0</v>
      </c>
      <c r="J3709" s="6">
        <f t="shared" si="115"/>
        <v>16272920094200.813</v>
      </c>
    </row>
    <row r="3710" spans="1:10" x14ac:dyDescent="0.25">
      <c r="A3710">
        <f t="shared" si="116"/>
        <v>3708</v>
      </c>
      <c r="B3710" s="22">
        <v>0</v>
      </c>
      <c r="J3710" s="6">
        <f t="shared" si="115"/>
        <v>16272920094200.813</v>
      </c>
    </row>
    <row r="3711" spans="1:10" x14ac:dyDescent="0.25">
      <c r="A3711">
        <f t="shared" si="116"/>
        <v>3709</v>
      </c>
      <c r="B3711" s="22">
        <v>3250000</v>
      </c>
      <c r="J3711" s="6">
        <f t="shared" si="115"/>
        <v>614610152858.7196</v>
      </c>
    </row>
    <row r="3712" spans="1:10" x14ac:dyDescent="0.25">
      <c r="A3712">
        <f t="shared" si="116"/>
        <v>3710</v>
      </c>
      <c r="B3712" s="22">
        <v>0</v>
      </c>
      <c r="J3712" s="6">
        <f t="shared" si="115"/>
        <v>16272920094200.813</v>
      </c>
    </row>
    <row r="3713" spans="1:10" x14ac:dyDescent="0.25">
      <c r="A3713">
        <f t="shared" si="116"/>
        <v>3711</v>
      </c>
      <c r="B3713" s="22">
        <v>17087110</v>
      </c>
      <c r="J3713" s="6">
        <f t="shared" si="115"/>
        <v>170384444013437.47</v>
      </c>
    </row>
    <row r="3714" spans="1:10" x14ac:dyDescent="0.25">
      <c r="A3714">
        <f t="shared" si="116"/>
        <v>3712</v>
      </c>
      <c r="B3714" s="22">
        <v>8943680</v>
      </c>
      <c r="J3714" s="6">
        <f t="shared" si="115"/>
        <v>24105244819313.906</v>
      </c>
    </row>
    <row r="3715" spans="1:10" x14ac:dyDescent="0.25">
      <c r="A3715">
        <f t="shared" si="116"/>
        <v>3713</v>
      </c>
      <c r="B3715" s="22">
        <v>0</v>
      </c>
      <c r="J3715" s="6">
        <f t="shared" ref="J3715:J3778" si="117">(B3715-$I$6)^2</f>
        <v>16272920094200.813</v>
      </c>
    </row>
    <row r="3716" spans="1:10" x14ac:dyDescent="0.25">
      <c r="A3716">
        <f t="shared" ref="A3716:A3779" si="118">A3715+1</f>
        <v>3714</v>
      </c>
      <c r="B3716" s="22">
        <v>0</v>
      </c>
      <c r="J3716" s="6">
        <f t="shared" si="117"/>
        <v>16272920094200.813</v>
      </c>
    </row>
    <row r="3717" spans="1:10" x14ac:dyDescent="0.25">
      <c r="A3717">
        <f t="shared" si="118"/>
        <v>3715</v>
      </c>
      <c r="B3717" s="22">
        <v>8943680</v>
      </c>
      <c r="J3717" s="6">
        <f t="shared" si="117"/>
        <v>24105244819313.906</v>
      </c>
    </row>
    <row r="3718" spans="1:10" x14ac:dyDescent="0.25">
      <c r="A3718">
        <f t="shared" si="118"/>
        <v>3716</v>
      </c>
      <c r="B3718" s="22">
        <v>0</v>
      </c>
      <c r="J3718" s="6">
        <f t="shared" si="117"/>
        <v>16272920094200.813</v>
      </c>
    </row>
    <row r="3719" spans="1:10" x14ac:dyDescent="0.25">
      <c r="A3719">
        <f t="shared" si="118"/>
        <v>3717</v>
      </c>
      <c r="B3719" s="22">
        <v>0</v>
      </c>
      <c r="J3719" s="6">
        <f t="shared" si="117"/>
        <v>16272920094200.813</v>
      </c>
    </row>
    <row r="3720" spans="1:10" x14ac:dyDescent="0.25">
      <c r="A3720">
        <f t="shared" si="118"/>
        <v>3718</v>
      </c>
      <c r="B3720" s="22">
        <v>0</v>
      </c>
      <c r="J3720" s="6">
        <f t="shared" si="117"/>
        <v>16272920094200.813</v>
      </c>
    </row>
    <row r="3721" spans="1:10" x14ac:dyDescent="0.25">
      <c r="A3721">
        <f t="shared" si="118"/>
        <v>3719</v>
      </c>
      <c r="B3721" s="22">
        <v>0</v>
      </c>
      <c r="J3721" s="6">
        <f t="shared" si="117"/>
        <v>16272920094200.813</v>
      </c>
    </row>
    <row r="3722" spans="1:10" x14ac:dyDescent="0.25">
      <c r="A3722">
        <f t="shared" si="118"/>
        <v>3720</v>
      </c>
      <c r="B3722" s="22">
        <v>0</v>
      </c>
      <c r="J3722" s="6">
        <f t="shared" si="117"/>
        <v>16272920094200.813</v>
      </c>
    </row>
    <row r="3723" spans="1:10" x14ac:dyDescent="0.25">
      <c r="A3723">
        <f t="shared" si="118"/>
        <v>3721</v>
      </c>
      <c r="B3723" s="22">
        <v>8143430</v>
      </c>
      <c r="J3723" s="6">
        <f t="shared" si="117"/>
        <v>16887655243524.369</v>
      </c>
    </row>
    <row r="3724" spans="1:10" x14ac:dyDescent="0.25">
      <c r="A3724">
        <f t="shared" si="118"/>
        <v>3722</v>
      </c>
      <c r="B3724" s="22">
        <v>0</v>
      </c>
      <c r="J3724" s="6">
        <f t="shared" si="117"/>
        <v>16272920094200.813</v>
      </c>
    </row>
    <row r="3725" spans="1:10" x14ac:dyDescent="0.25">
      <c r="A3725">
        <f t="shared" si="118"/>
        <v>3723</v>
      </c>
      <c r="B3725" s="22">
        <v>0</v>
      </c>
      <c r="J3725" s="6">
        <f t="shared" si="117"/>
        <v>16272920094200.813</v>
      </c>
    </row>
    <row r="3726" spans="1:10" x14ac:dyDescent="0.25">
      <c r="A3726">
        <f t="shared" si="118"/>
        <v>3724</v>
      </c>
      <c r="B3726" s="22">
        <v>0</v>
      </c>
      <c r="J3726" s="6">
        <f t="shared" si="117"/>
        <v>16272920094200.813</v>
      </c>
    </row>
    <row r="3727" spans="1:10" x14ac:dyDescent="0.25">
      <c r="A3727">
        <f t="shared" si="118"/>
        <v>3725</v>
      </c>
      <c r="B3727" s="22">
        <v>8143430</v>
      </c>
      <c r="J3727" s="6">
        <f t="shared" si="117"/>
        <v>16887655243524.369</v>
      </c>
    </row>
    <row r="3728" spans="1:10" x14ac:dyDescent="0.25">
      <c r="A3728">
        <f t="shared" si="118"/>
        <v>3726</v>
      </c>
      <c r="B3728" s="22">
        <v>0</v>
      </c>
      <c r="J3728" s="6">
        <f t="shared" si="117"/>
        <v>16272920094200.813</v>
      </c>
    </row>
    <row r="3729" spans="1:10" x14ac:dyDescent="0.25">
      <c r="A3729">
        <f t="shared" si="118"/>
        <v>3727</v>
      </c>
      <c r="B3729" s="22">
        <v>0</v>
      </c>
      <c r="J3729" s="6">
        <f t="shared" si="117"/>
        <v>16272920094200.813</v>
      </c>
    </row>
    <row r="3730" spans="1:10" x14ac:dyDescent="0.25">
      <c r="A3730">
        <f t="shared" si="118"/>
        <v>3728</v>
      </c>
      <c r="B3730" s="22">
        <v>0</v>
      </c>
      <c r="J3730" s="6">
        <f t="shared" si="117"/>
        <v>16272920094200.813</v>
      </c>
    </row>
    <row r="3731" spans="1:10" x14ac:dyDescent="0.25">
      <c r="A3731">
        <f t="shared" si="118"/>
        <v>3729</v>
      </c>
      <c r="B3731" s="22">
        <v>8943680</v>
      </c>
      <c r="J3731" s="6">
        <f t="shared" si="117"/>
        <v>24105244819313.906</v>
      </c>
    </row>
    <row r="3732" spans="1:10" x14ac:dyDescent="0.25">
      <c r="A3732">
        <f t="shared" si="118"/>
        <v>3730</v>
      </c>
      <c r="B3732" s="22">
        <v>0</v>
      </c>
      <c r="J3732" s="6">
        <f t="shared" si="117"/>
        <v>16272920094200.813</v>
      </c>
    </row>
    <row r="3733" spans="1:10" x14ac:dyDescent="0.25">
      <c r="A3733">
        <f t="shared" si="118"/>
        <v>3731</v>
      </c>
      <c r="B3733" s="22">
        <v>3000000</v>
      </c>
      <c r="J3733" s="6">
        <f t="shared" si="117"/>
        <v>1069095532961.9576</v>
      </c>
    </row>
    <row r="3734" spans="1:10" x14ac:dyDescent="0.25">
      <c r="A3734">
        <f t="shared" si="118"/>
        <v>3732</v>
      </c>
      <c r="B3734" s="22">
        <v>0</v>
      </c>
      <c r="J3734" s="6">
        <f t="shared" si="117"/>
        <v>16272920094200.813</v>
      </c>
    </row>
    <row r="3735" spans="1:10" x14ac:dyDescent="0.25">
      <c r="A3735">
        <f t="shared" si="118"/>
        <v>3733</v>
      </c>
      <c r="B3735" s="22">
        <v>8943680</v>
      </c>
      <c r="J3735" s="6">
        <f t="shared" si="117"/>
        <v>24105244819313.906</v>
      </c>
    </row>
    <row r="3736" spans="1:10" x14ac:dyDescent="0.25">
      <c r="A3736">
        <f t="shared" si="118"/>
        <v>3734</v>
      </c>
      <c r="B3736" s="22">
        <v>8943680</v>
      </c>
      <c r="J3736" s="6">
        <f t="shared" si="117"/>
        <v>24105244819313.906</v>
      </c>
    </row>
    <row r="3737" spans="1:10" x14ac:dyDescent="0.25">
      <c r="A3737">
        <f t="shared" si="118"/>
        <v>3735</v>
      </c>
      <c r="B3737" s="22">
        <v>3250000</v>
      </c>
      <c r="J3737" s="6">
        <f t="shared" si="117"/>
        <v>614610152858.7196</v>
      </c>
    </row>
    <row r="3738" spans="1:10" x14ac:dyDescent="0.25">
      <c r="A3738">
        <f t="shared" si="118"/>
        <v>3736</v>
      </c>
      <c r="B3738" s="22">
        <v>8943680</v>
      </c>
      <c r="J3738" s="6">
        <f t="shared" si="117"/>
        <v>24105244819313.906</v>
      </c>
    </row>
    <row r="3739" spans="1:10" x14ac:dyDescent="0.25">
      <c r="A3739">
        <f t="shared" si="118"/>
        <v>3737</v>
      </c>
      <c r="B3739" s="22">
        <v>20087110</v>
      </c>
      <c r="J3739" s="6">
        <f t="shared" si="117"/>
        <v>257703279452198.59</v>
      </c>
    </row>
    <row r="3740" spans="1:10" x14ac:dyDescent="0.25">
      <c r="A3740">
        <f t="shared" si="118"/>
        <v>3738</v>
      </c>
      <c r="B3740" s="22">
        <v>0</v>
      </c>
      <c r="J3740" s="6">
        <f t="shared" si="117"/>
        <v>16272920094200.813</v>
      </c>
    </row>
    <row r="3741" spans="1:10" x14ac:dyDescent="0.25">
      <c r="A3741">
        <f t="shared" si="118"/>
        <v>3739</v>
      </c>
      <c r="B3741" s="22">
        <v>0</v>
      </c>
      <c r="J3741" s="6">
        <f t="shared" si="117"/>
        <v>16272920094200.813</v>
      </c>
    </row>
    <row r="3742" spans="1:10" x14ac:dyDescent="0.25">
      <c r="A3742">
        <f t="shared" si="118"/>
        <v>3740</v>
      </c>
      <c r="B3742" s="22">
        <v>0</v>
      </c>
      <c r="J3742" s="6">
        <f t="shared" si="117"/>
        <v>16272920094200.813</v>
      </c>
    </row>
    <row r="3743" spans="1:10" x14ac:dyDescent="0.25">
      <c r="A3743">
        <f t="shared" si="118"/>
        <v>3741</v>
      </c>
      <c r="B3743" s="22">
        <v>8143430</v>
      </c>
      <c r="J3743" s="6">
        <f t="shared" si="117"/>
        <v>16887655243524.369</v>
      </c>
    </row>
    <row r="3744" spans="1:10" x14ac:dyDescent="0.25">
      <c r="A3744">
        <f t="shared" si="118"/>
        <v>3742</v>
      </c>
      <c r="B3744" s="22">
        <v>0</v>
      </c>
      <c r="J3744" s="6">
        <f t="shared" si="117"/>
        <v>16272920094200.813</v>
      </c>
    </row>
    <row r="3745" spans="1:10" x14ac:dyDescent="0.25">
      <c r="A3745">
        <f t="shared" si="118"/>
        <v>3743</v>
      </c>
      <c r="B3745" s="22">
        <v>0</v>
      </c>
      <c r="J3745" s="6">
        <f t="shared" si="117"/>
        <v>16272920094200.813</v>
      </c>
    </row>
    <row r="3746" spans="1:10" x14ac:dyDescent="0.25">
      <c r="A3746">
        <f t="shared" si="118"/>
        <v>3744</v>
      </c>
      <c r="B3746" s="22">
        <v>0</v>
      </c>
      <c r="J3746" s="6">
        <f t="shared" si="117"/>
        <v>16272920094200.813</v>
      </c>
    </row>
    <row r="3747" spans="1:10" x14ac:dyDescent="0.25">
      <c r="A3747">
        <f t="shared" si="118"/>
        <v>3745</v>
      </c>
      <c r="B3747" s="22">
        <v>8943680</v>
      </c>
      <c r="J3747" s="6">
        <f t="shared" si="117"/>
        <v>24105244819313.906</v>
      </c>
    </row>
    <row r="3748" spans="1:10" x14ac:dyDescent="0.25">
      <c r="A3748">
        <f t="shared" si="118"/>
        <v>3746</v>
      </c>
      <c r="B3748" s="22">
        <v>0</v>
      </c>
      <c r="J3748" s="6">
        <f t="shared" si="117"/>
        <v>16272920094200.813</v>
      </c>
    </row>
    <row r="3749" spans="1:10" x14ac:dyDescent="0.25">
      <c r="A3749">
        <f t="shared" si="118"/>
        <v>3747</v>
      </c>
      <c r="B3749" s="22">
        <v>0</v>
      </c>
      <c r="J3749" s="6">
        <f t="shared" si="117"/>
        <v>16272920094200.813</v>
      </c>
    </row>
    <row r="3750" spans="1:10" x14ac:dyDescent="0.25">
      <c r="A3750">
        <f t="shared" si="118"/>
        <v>3748</v>
      </c>
      <c r="B3750" s="22">
        <v>3250000</v>
      </c>
      <c r="J3750" s="6">
        <f t="shared" si="117"/>
        <v>614610152858.7196</v>
      </c>
    </row>
    <row r="3751" spans="1:10" x14ac:dyDescent="0.25">
      <c r="A3751">
        <f t="shared" si="118"/>
        <v>3749</v>
      </c>
      <c r="B3751" s="22">
        <v>12193680</v>
      </c>
      <c r="J3751" s="6">
        <f t="shared" si="117"/>
        <v>66580854877971.813</v>
      </c>
    </row>
    <row r="3752" spans="1:10" x14ac:dyDescent="0.25">
      <c r="A3752">
        <f t="shared" si="118"/>
        <v>3750</v>
      </c>
      <c r="B3752" s="22">
        <v>8943680</v>
      </c>
      <c r="J3752" s="6">
        <f t="shared" si="117"/>
        <v>24105244819313.906</v>
      </c>
    </row>
    <row r="3753" spans="1:10" x14ac:dyDescent="0.25">
      <c r="A3753">
        <f t="shared" si="118"/>
        <v>3751</v>
      </c>
      <c r="B3753" s="22">
        <v>8143430</v>
      </c>
      <c r="J3753" s="6">
        <f t="shared" si="117"/>
        <v>16887655243524.369</v>
      </c>
    </row>
    <row r="3754" spans="1:10" x14ac:dyDescent="0.25">
      <c r="A3754">
        <f t="shared" si="118"/>
        <v>3752</v>
      </c>
      <c r="B3754" s="22">
        <v>0</v>
      </c>
      <c r="J3754" s="6">
        <f t="shared" si="117"/>
        <v>16272920094200.813</v>
      </c>
    </row>
    <row r="3755" spans="1:10" x14ac:dyDescent="0.25">
      <c r="A3755">
        <f t="shared" si="118"/>
        <v>3753</v>
      </c>
      <c r="B3755" s="22">
        <v>0</v>
      </c>
      <c r="J3755" s="6">
        <f t="shared" si="117"/>
        <v>16272920094200.813</v>
      </c>
    </row>
    <row r="3756" spans="1:10" x14ac:dyDescent="0.25">
      <c r="A3756">
        <f t="shared" si="118"/>
        <v>3754</v>
      </c>
      <c r="B3756" s="22">
        <v>0</v>
      </c>
      <c r="J3756" s="6">
        <f t="shared" si="117"/>
        <v>16272920094200.813</v>
      </c>
    </row>
    <row r="3757" spans="1:10" x14ac:dyDescent="0.25">
      <c r="A3757">
        <f t="shared" si="118"/>
        <v>3755</v>
      </c>
      <c r="B3757" s="22">
        <v>0</v>
      </c>
      <c r="J3757" s="6">
        <f t="shared" si="117"/>
        <v>16272920094200.813</v>
      </c>
    </row>
    <row r="3758" spans="1:10" x14ac:dyDescent="0.25">
      <c r="A3758">
        <f t="shared" si="118"/>
        <v>3756</v>
      </c>
      <c r="B3758" s="22">
        <v>0</v>
      </c>
      <c r="J3758" s="6">
        <f t="shared" si="117"/>
        <v>16272920094200.813</v>
      </c>
    </row>
    <row r="3759" spans="1:10" x14ac:dyDescent="0.25">
      <c r="A3759">
        <f t="shared" si="118"/>
        <v>3757</v>
      </c>
      <c r="B3759" s="22">
        <v>0</v>
      </c>
      <c r="J3759" s="6">
        <f t="shared" si="117"/>
        <v>16272920094200.813</v>
      </c>
    </row>
    <row r="3760" spans="1:10" x14ac:dyDescent="0.25">
      <c r="A3760">
        <f t="shared" si="118"/>
        <v>3758</v>
      </c>
      <c r="B3760" s="22">
        <v>17087110</v>
      </c>
      <c r="J3760" s="6">
        <f t="shared" si="117"/>
        <v>170384444013437.47</v>
      </c>
    </row>
    <row r="3761" spans="1:10" x14ac:dyDescent="0.25">
      <c r="A3761">
        <f t="shared" si="118"/>
        <v>3759</v>
      </c>
      <c r="B3761" s="22">
        <v>8143430</v>
      </c>
      <c r="J3761" s="6">
        <f t="shared" si="117"/>
        <v>16887655243524.369</v>
      </c>
    </row>
    <row r="3762" spans="1:10" x14ac:dyDescent="0.25">
      <c r="A3762">
        <f t="shared" si="118"/>
        <v>3760</v>
      </c>
      <c r="B3762" s="22">
        <v>0</v>
      </c>
      <c r="J3762" s="6">
        <f t="shared" si="117"/>
        <v>16272920094200.813</v>
      </c>
    </row>
    <row r="3763" spans="1:10" x14ac:dyDescent="0.25">
      <c r="A3763">
        <f t="shared" si="118"/>
        <v>3761</v>
      </c>
      <c r="B3763" s="22">
        <v>0</v>
      </c>
      <c r="J3763" s="6">
        <f t="shared" si="117"/>
        <v>16272920094200.813</v>
      </c>
    </row>
    <row r="3764" spans="1:10" x14ac:dyDescent="0.25">
      <c r="A3764">
        <f t="shared" si="118"/>
        <v>3762</v>
      </c>
      <c r="B3764" s="22">
        <v>0</v>
      </c>
      <c r="J3764" s="6">
        <f t="shared" si="117"/>
        <v>16272920094200.813</v>
      </c>
    </row>
    <row r="3765" spans="1:10" x14ac:dyDescent="0.25">
      <c r="A3765">
        <f t="shared" si="118"/>
        <v>3763</v>
      </c>
      <c r="B3765" s="22">
        <v>8943680</v>
      </c>
      <c r="J3765" s="6">
        <f t="shared" si="117"/>
        <v>24105244819313.906</v>
      </c>
    </row>
    <row r="3766" spans="1:10" x14ac:dyDescent="0.25">
      <c r="A3766">
        <f t="shared" si="118"/>
        <v>3764</v>
      </c>
      <c r="B3766" s="22">
        <v>8143430</v>
      </c>
      <c r="J3766" s="6">
        <f t="shared" si="117"/>
        <v>16887655243524.369</v>
      </c>
    </row>
    <row r="3767" spans="1:10" x14ac:dyDescent="0.25">
      <c r="A3767">
        <f t="shared" si="118"/>
        <v>3765</v>
      </c>
      <c r="B3767" s="22">
        <v>8943680</v>
      </c>
      <c r="J3767" s="6">
        <f t="shared" si="117"/>
        <v>24105244819313.906</v>
      </c>
    </row>
    <row r="3768" spans="1:10" x14ac:dyDescent="0.25">
      <c r="A3768">
        <f t="shared" si="118"/>
        <v>3766</v>
      </c>
      <c r="B3768" s="22">
        <v>0</v>
      </c>
      <c r="J3768" s="6">
        <f t="shared" si="117"/>
        <v>16272920094200.813</v>
      </c>
    </row>
    <row r="3769" spans="1:10" x14ac:dyDescent="0.25">
      <c r="A3769">
        <f t="shared" si="118"/>
        <v>3767</v>
      </c>
      <c r="B3769" s="22">
        <v>0</v>
      </c>
      <c r="J3769" s="6">
        <f t="shared" si="117"/>
        <v>16272920094200.813</v>
      </c>
    </row>
    <row r="3770" spans="1:10" x14ac:dyDescent="0.25">
      <c r="A3770">
        <f t="shared" si="118"/>
        <v>3768</v>
      </c>
      <c r="B3770" s="22">
        <v>0</v>
      </c>
      <c r="J3770" s="6">
        <f t="shared" si="117"/>
        <v>16272920094200.813</v>
      </c>
    </row>
    <row r="3771" spans="1:10" x14ac:dyDescent="0.25">
      <c r="A3771">
        <f t="shared" si="118"/>
        <v>3769</v>
      </c>
      <c r="B3771" s="22">
        <v>0</v>
      </c>
      <c r="J3771" s="6">
        <f t="shared" si="117"/>
        <v>16272920094200.813</v>
      </c>
    </row>
    <row r="3772" spans="1:10" x14ac:dyDescent="0.25">
      <c r="A3772">
        <f t="shared" si="118"/>
        <v>3770</v>
      </c>
      <c r="B3772" s="22">
        <v>0</v>
      </c>
      <c r="J3772" s="6">
        <f t="shared" si="117"/>
        <v>16272920094200.813</v>
      </c>
    </row>
    <row r="3773" spans="1:10" x14ac:dyDescent="0.25">
      <c r="A3773">
        <f t="shared" si="118"/>
        <v>3771</v>
      </c>
      <c r="B3773" s="22">
        <v>0</v>
      </c>
      <c r="J3773" s="6">
        <f t="shared" si="117"/>
        <v>16272920094200.813</v>
      </c>
    </row>
    <row r="3774" spans="1:10" x14ac:dyDescent="0.25">
      <c r="A3774">
        <f t="shared" si="118"/>
        <v>3772</v>
      </c>
      <c r="B3774" s="22">
        <v>0</v>
      </c>
      <c r="J3774" s="6">
        <f t="shared" si="117"/>
        <v>16272920094200.813</v>
      </c>
    </row>
    <row r="3775" spans="1:10" x14ac:dyDescent="0.25">
      <c r="A3775">
        <f t="shared" si="118"/>
        <v>3773</v>
      </c>
      <c r="B3775" s="22">
        <v>8943680</v>
      </c>
      <c r="J3775" s="6">
        <f t="shared" si="117"/>
        <v>24105244819313.906</v>
      </c>
    </row>
    <row r="3776" spans="1:10" x14ac:dyDescent="0.25">
      <c r="A3776">
        <f t="shared" si="118"/>
        <v>3774</v>
      </c>
      <c r="B3776" s="22">
        <v>0</v>
      </c>
      <c r="J3776" s="6">
        <f t="shared" si="117"/>
        <v>16272920094200.813</v>
      </c>
    </row>
    <row r="3777" spans="1:10" x14ac:dyDescent="0.25">
      <c r="A3777">
        <f t="shared" si="118"/>
        <v>3775</v>
      </c>
      <c r="B3777" s="22">
        <v>0</v>
      </c>
      <c r="J3777" s="6">
        <f t="shared" si="117"/>
        <v>16272920094200.813</v>
      </c>
    </row>
    <row r="3778" spans="1:10" x14ac:dyDescent="0.25">
      <c r="A3778">
        <f t="shared" si="118"/>
        <v>3776</v>
      </c>
      <c r="B3778" s="22">
        <v>0</v>
      </c>
      <c r="J3778" s="6">
        <f t="shared" si="117"/>
        <v>16272920094200.813</v>
      </c>
    </row>
    <row r="3779" spans="1:10" x14ac:dyDescent="0.25">
      <c r="A3779">
        <f t="shared" si="118"/>
        <v>3777</v>
      </c>
      <c r="B3779" s="22">
        <v>9787899.9999999702</v>
      </c>
      <c r="J3779" s="6">
        <f t="shared" ref="J3779:J3842" si="119">(B3779-$I$6)^2</f>
        <v>33107701696550.539</v>
      </c>
    </row>
    <row r="3780" spans="1:10" x14ac:dyDescent="0.25">
      <c r="A3780">
        <f t="shared" ref="A3780:A3843" si="120">A3779+1</f>
        <v>3778</v>
      </c>
      <c r="B3780" s="22">
        <v>8143430</v>
      </c>
      <c r="J3780" s="6">
        <f t="shared" si="119"/>
        <v>16887655243524.369</v>
      </c>
    </row>
    <row r="3781" spans="1:10" x14ac:dyDescent="0.25">
      <c r="A3781">
        <f t="shared" si="120"/>
        <v>3779</v>
      </c>
      <c r="B3781" s="22">
        <v>0</v>
      </c>
      <c r="J3781" s="6">
        <f t="shared" si="119"/>
        <v>16272920094200.813</v>
      </c>
    </row>
    <row r="3782" spans="1:10" x14ac:dyDescent="0.25">
      <c r="A3782">
        <f t="shared" si="120"/>
        <v>3780</v>
      </c>
      <c r="B3782" s="22">
        <v>0</v>
      </c>
      <c r="J3782" s="6">
        <f t="shared" si="119"/>
        <v>16272920094200.813</v>
      </c>
    </row>
    <row r="3783" spans="1:10" x14ac:dyDescent="0.25">
      <c r="A3783">
        <f t="shared" si="120"/>
        <v>3781</v>
      </c>
      <c r="B3783" s="22">
        <v>8143430</v>
      </c>
      <c r="J3783" s="6">
        <f t="shared" si="119"/>
        <v>16887655243524.369</v>
      </c>
    </row>
    <row r="3784" spans="1:10" x14ac:dyDescent="0.25">
      <c r="A3784">
        <f t="shared" si="120"/>
        <v>3782</v>
      </c>
      <c r="B3784" s="22">
        <v>8143430</v>
      </c>
      <c r="J3784" s="6">
        <f t="shared" si="119"/>
        <v>16887655243524.369</v>
      </c>
    </row>
    <row r="3785" spans="1:10" x14ac:dyDescent="0.25">
      <c r="A3785">
        <f t="shared" si="120"/>
        <v>3783</v>
      </c>
      <c r="B3785" s="22">
        <v>0</v>
      </c>
      <c r="J3785" s="6">
        <f t="shared" si="119"/>
        <v>16272920094200.813</v>
      </c>
    </row>
    <row r="3786" spans="1:10" x14ac:dyDescent="0.25">
      <c r="A3786">
        <f t="shared" si="120"/>
        <v>3784</v>
      </c>
      <c r="B3786" s="22">
        <v>0</v>
      </c>
      <c r="J3786" s="6">
        <f t="shared" si="119"/>
        <v>16272920094200.813</v>
      </c>
    </row>
    <row r="3787" spans="1:10" x14ac:dyDescent="0.25">
      <c r="A3787">
        <f t="shared" si="120"/>
        <v>3785</v>
      </c>
      <c r="B3787" s="22">
        <v>0</v>
      </c>
      <c r="J3787" s="6">
        <f t="shared" si="119"/>
        <v>16272920094200.813</v>
      </c>
    </row>
    <row r="3788" spans="1:10" x14ac:dyDescent="0.25">
      <c r="A3788">
        <f t="shared" si="120"/>
        <v>3786</v>
      </c>
      <c r="B3788" s="22">
        <v>0</v>
      </c>
      <c r="J3788" s="6">
        <f t="shared" si="119"/>
        <v>16272920094200.813</v>
      </c>
    </row>
    <row r="3789" spans="1:10" x14ac:dyDescent="0.25">
      <c r="A3789">
        <f t="shared" si="120"/>
        <v>3787</v>
      </c>
      <c r="B3789" s="22">
        <v>8943680</v>
      </c>
      <c r="J3789" s="6">
        <f t="shared" si="119"/>
        <v>24105244819313.906</v>
      </c>
    </row>
    <row r="3790" spans="1:10" x14ac:dyDescent="0.25">
      <c r="A3790">
        <f t="shared" si="120"/>
        <v>3788</v>
      </c>
      <c r="B3790" s="22">
        <v>8143430</v>
      </c>
      <c r="J3790" s="6">
        <f t="shared" si="119"/>
        <v>16887655243524.369</v>
      </c>
    </row>
    <row r="3791" spans="1:10" x14ac:dyDescent="0.25">
      <c r="A3791">
        <f t="shared" si="120"/>
        <v>3789</v>
      </c>
      <c r="B3791" s="22">
        <v>0</v>
      </c>
      <c r="J3791" s="6">
        <f t="shared" si="119"/>
        <v>16272920094200.813</v>
      </c>
    </row>
    <row r="3792" spans="1:10" x14ac:dyDescent="0.25">
      <c r="A3792">
        <f t="shared" si="120"/>
        <v>3790</v>
      </c>
      <c r="B3792" s="22">
        <v>0</v>
      </c>
      <c r="J3792" s="6">
        <f t="shared" si="119"/>
        <v>16272920094200.813</v>
      </c>
    </row>
    <row r="3793" spans="1:10" x14ac:dyDescent="0.25">
      <c r="A3793">
        <f t="shared" si="120"/>
        <v>3791</v>
      </c>
      <c r="B3793" s="22">
        <v>8143430</v>
      </c>
      <c r="J3793" s="6">
        <f t="shared" si="119"/>
        <v>16887655243524.369</v>
      </c>
    </row>
    <row r="3794" spans="1:10" x14ac:dyDescent="0.25">
      <c r="A3794">
        <f t="shared" si="120"/>
        <v>3792</v>
      </c>
      <c r="B3794" s="22">
        <v>0</v>
      </c>
      <c r="J3794" s="6">
        <f t="shared" si="119"/>
        <v>16272920094200.813</v>
      </c>
    </row>
    <row r="3795" spans="1:10" x14ac:dyDescent="0.25">
      <c r="A3795">
        <f t="shared" si="120"/>
        <v>3793</v>
      </c>
      <c r="B3795" s="22">
        <v>0</v>
      </c>
      <c r="J3795" s="6">
        <f t="shared" si="119"/>
        <v>16272920094200.813</v>
      </c>
    </row>
    <row r="3796" spans="1:10" x14ac:dyDescent="0.25">
      <c r="A3796">
        <f t="shared" si="120"/>
        <v>3794</v>
      </c>
      <c r="B3796" s="22">
        <v>0</v>
      </c>
      <c r="J3796" s="6">
        <f t="shared" si="119"/>
        <v>16272920094200.813</v>
      </c>
    </row>
    <row r="3797" spans="1:10" x14ac:dyDescent="0.25">
      <c r="A3797">
        <f t="shared" si="120"/>
        <v>3795</v>
      </c>
      <c r="B3797" s="22">
        <v>0</v>
      </c>
      <c r="J3797" s="6">
        <f t="shared" si="119"/>
        <v>16272920094200.813</v>
      </c>
    </row>
    <row r="3798" spans="1:10" x14ac:dyDescent="0.25">
      <c r="A3798">
        <f t="shared" si="120"/>
        <v>3796</v>
      </c>
      <c r="B3798" s="22">
        <v>8143430</v>
      </c>
      <c r="J3798" s="6">
        <f t="shared" si="119"/>
        <v>16887655243524.369</v>
      </c>
    </row>
    <row r="3799" spans="1:10" x14ac:dyDescent="0.25">
      <c r="A3799">
        <f t="shared" si="120"/>
        <v>3797</v>
      </c>
      <c r="B3799" s="22">
        <v>0</v>
      </c>
      <c r="J3799" s="6">
        <f t="shared" si="119"/>
        <v>16272920094200.813</v>
      </c>
    </row>
    <row r="3800" spans="1:10" x14ac:dyDescent="0.25">
      <c r="A3800">
        <f t="shared" si="120"/>
        <v>3798</v>
      </c>
      <c r="B3800" s="22">
        <v>8143430</v>
      </c>
      <c r="J3800" s="6">
        <f t="shared" si="119"/>
        <v>16887655243524.369</v>
      </c>
    </row>
    <row r="3801" spans="1:10" x14ac:dyDescent="0.25">
      <c r="A3801">
        <f t="shared" si="120"/>
        <v>3799</v>
      </c>
      <c r="B3801" s="22">
        <v>0</v>
      </c>
      <c r="J3801" s="6">
        <f t="shared" si="119"/>
        <v>16272920094200.813</v>
      </c>
    </row>
    <row r="3802" spans="1:10" x14ac:dyDescent="0.25">
      <c r="A3802">
        <f t="shared" si="120"/>
        <v>3800</v>
      </c>
      <c r="B3802" s="22">
        <v>11143430</v>
      </c>
      <c r="J3802" s="6">
        <f t="shared" si="119"/>
        <v>50544410682285.516</v>
      </c>
    </row>
    <row r="3803" spans="1:10" x14ac:dyDescent="0.25">
      <c r="A3803">
        <f t="shared" si="120"/>
        <v>3801</v>
      </c>
      <c r="B3803" s="22">
        <v>6537899.9999999702</v>
      </c>
      <c r="J3803" s="6">
        <f t="shared" si="119"/>
        <v>6269661637892.8262</v>
      </c>
    </row>
    <row r="3804" spans="1:10" x14ac:dyDescent="0.25">
      <c r="A3804">
        <f t="shared" si="120"/>
        <v>3802</v>
      </c>
      <c r="B3804" s="22">
        <v>0</v>
      </c>
      <c r="J3804" s="6">
        <f t="shared" si="119"/>
        <v>16272920094200.813</v>
      </c>
    </row>
    <row r="3805" spans="1:10" x14ac:dyDescent="0.25">
      <c r="A3805">
        <f t="shared" si="120"/>
        <v>3803</v>
      </c>
      <c r="B3805" s="22">
        <v>3250000</v>
      </c>
      <c r="J3805" s="6">
        <f t="shared" si="119"/>
        <v>614610152858.7196</v>
      </c>
    </row>
    <row r="3806" spans="1:10" x14ac:dyDescent="0.25">
      <c r="A3806">
        <f t="shared" si="120"/>
        <v>3804</v>
      </c>
      <c r="B3806" s="22">
        <v>0</v>
      </c>
      <c r="J3806" s="6">
        <f t="shared" si="119"/>
        <v>16272920094200.813</v>
      </c>
    </row>
    <row r="3807" spans="1:10" x14ac:dyDescent="0.25">
      <c r="A3807">
        <f t="shared" si="120"/>
        <v>3805</v>
      </c>
      <c r="B3807" s="22">
        <v>3000000</v>
      </c>
      <c r="J3807" s="6">
        <f t="shared" si="119"/>
        <v>1069095532961.9576</v>
      </c>
    </row>
    <row r="3808" spans="1:10" x14ac:dyDescent="0.25">
      <c r="A3808">
        <f t="shared" si="120"/>
        <v>3806</v>
      </c>
      <c r="B3808" s="22">
        <v>17087110</v>
      </c>
      <c r="J3808" s="6">
        <f t="shared" si="119"/>
        <v>170384444013437.47</v>
      </c>
    </row>
    <row r="3809" spans="1:10" x14ac:dyDescent="0.25">
      <c r="A3809">
        <f t="shared" si="120"/>
        <v>3807</v>
      </c>
      <c r="B3809" s="22">
        <v>17087110</v>
      </c>
      <c r="J3809" s="6">
        <f t="shared" si="119"/>
        <v>170384444013437.47</v>
      </c>
    </row>
    <row r="3810" spans="1:10" x14ac:dyDescent="0.25">
      <c r="A3810">
        <f t="shared" si="120"/>
        <v>3808</v>
      </c>
      <c r="B3810" s="22">
        <v>0</v>
      </c>
      <c r="J3810" s="6">
        <f t="shared" si="119"/>
        <v>16272920094200.813</v>
      </c>
    </row>
    <row r="3811" spans="1:10" x14ac:dyDescent="0.25">
      <c r="A3811">
        <f t="shared" si="120"/>
        <v>3809</v>
      </c>
      <c r="B3811" s="22">
        <v>8143430</v>
      </c>
      <c r="J3811" s="6">
        <f t="shared" si="119"/>
        <v>16887655243524.369</v>
      </c>
    </row>
    <row r="3812" spans="1:10" x14ac:dyDescent="0.25">
      <c r="A3812">
        <f t="shared" si="120"/>
        <v>3810</v>
      </c>
      <c r="B3812" s="22">
        <v>0</v>
      </c>
      <c r="J3812" s="6">
        <f t="shared" si="119"/>
        <v>16272920094200.813</v>
      </c>
    </row>
    <row r="3813" spans="1:10" x14ac:dyDescent="0.25">
      <c r="A3813">
        <f t="shared" si="120"/>
        <v>3811</v>
      </c>
      <c r="B3813" s="22">
        <v>0</v>
      </c>
      <c r="J3813" s="6">
        <f t="shared" si="119"/>
        <v>16272920094200.813</v>
      </c>
    </row>
    <row r="3814" spans="1:10" x14ac:dyDescent="0.25">
      <c r="A3814">
        <f t="shared" si="120"/>
        <v>3812</v>
      </c>
      <c r="B3814" s="22">
        <v>0</v>
      </c>
      <c r="J3814" s="6">
        <f t="shared" si="119"/>
        <v>16272920094200.813</v>
      </c>
    </row>
    <row r="3815" spans="1:10" x14ac:dyDescent="0.25">
      <c r="A3815">
        <f t="shared" si="120"/>
        <v>3813</v>
      </c>
      <c r="B3815" s="22">
        <v>8943680</v>
      </c>
      <c r="J3815" s="6">
        <f t="shared" si="119"/>
        <v>24105244819313.906</v>
      </c>
    </row>
    <row r="3816" spans="1:10" x14ac:dyDescent="0.25">
      <c r="A3816">
        <f t="shared" si="120"/>
        <v>3814</v>
      </c>
      <c r="B3816" s="22">
        <v>8143430</v>
      </c>
      <c r="J3816" s="6">
        <f t="shared" si="119"/>
        <v>16887655243524.369</v>
      </c>
    </row>
    <row r="3817" spans="1:10" x14ac:dyDescent="0.25">
      <c r="A3817">
        <f t="shared" si="120"/>
        <v>3815</v>
      </c>
      <c r="B3817" s="22">
        <v>0</v>
      </c>
      <c r="J3817" s="6">
        <f t="shared" si="119"/>
        <v>16272920094200.813</v>
      </c>
    </row>
    <row r="3818" spans="1:10" x14ac:dyDescent="0.25">
      <c r="A3818">
        <f t="shared" si="120"/>
        <v>3816</v>
      </c>
      <c r="B3818" s="22">
        <v>3250000</v>
      </c>
      <c r="J3818" s="6">
        <f t="shared" si="119"/>
        <v>614610152858.7196</v>
      </c>
    </row>
    <row r="3819" spans="1:10" x14ac:dyDescent="0.25">
      <c r="A3819">
        <f t="shared" si="120"/>
        <v>3817</v>
      </c>
      <c r="B3819" s="22">
        <v>0</v>
      </c>
      <c r="J3819" s="6">
        <f t="shared" si="119"/>
        <v>16272920094200.813</v>
      </c>
    </row>
    <row r="3820" spans="1:10" x14ac:dyDescent="0.25">
      <c r="A3820">
        <f t="shared" si="120"/>
        <v>3818</v>
      </c>
      <c r="B3820" s="22">
        <v>17087110</v>
      </c>
      <c r="J3820" s="6">
        <f t="shared" si="119"/>
        <v>170384444013437.47</v>
      </c>
    </row>
    <row r="3821" spans="1:10" x14ac:dyDescent="0.25">
      <c r="A3821">
        <f t="shared" si="120"/>
        <v>3819</v>
      </c>
      <c r="B3821" s="22">
        <v>0</v>
      </c>
      <c r="J3821" s="6">
        <f t="shared" si="119"/>
        <v>16272920094200.813</v>
      </c>
    </row>
    <row r="3822" spans="1:10" x14ac:dyDescent="0.25">
      <c r="A3822">
        <f t="shared" si="120"/>
        <v>3820</v>
      </c>
      <c r="B3822" s="22">
        <v>8943680</v>
      </c>
      <c r="J3822" s="6">
        <f t="shared" si="119"/>
        <v>24105244819313.906</v>
      </c>
    </row>
    <row r="3823" spans="1:10" x14ac:dyDescent="0.25">
      <c r="A3823">
        <f t="shared" si="120"/>
        <v>3821</v>
      </c>
      <c r="B3823" s="22">
        <v>0</v>
      </c>
      <c r="J3823" s="6">
        <f t="shared" si="119"/>
        <v>16272920094200.813</v>
      </c>
    </row>
    <row r="3824" spans="1:10" x14ac:dyDescent="0.25">
      <c r="A3824">
        <f t="shared" si="120"/>
        <v>3822</v>
      </c>
      <c r="B3824" s="22">
        <v>0</v>
      </c>
      <c r="J3824" s="6">
        <f t="shared" si="119"/>
        <v>16272920094200.813</v>
      </c>
    </row>
    <row r="3825" spans="1:10" x14ac:dyDescent="0.25">
      <c r="A3825">
        <f t="shared" si="120"/>
        <v>3823</v>
      </c>
      <c r="B3825" s="22">
        <v>0</v>
      </c>
      <c r="J3825" s="6">
        <f t="shared" si="119"/>
        <v>16272920094200.813</v>
      </c>
    </row>
    <row r="3826" spans="1:10" x14ac:dyDescent="0.25">
      <c r="A3826">
        <f t="shared" si="120"/>
        <v>3824</v>
      </c>
      <c r="B3826" s="22">
        <v>0</v>
      </c>
      <c r="J3826" s="6">
        <f t="shared" si="119"/>
        <v>16272920094200.813</v>
      </c>
    </row>
    <row r="3827" spans="1:10" x14ac:dyDescent="0.25">
      <c r="A3827">
        <f t="shared" si="120"/>
        <v>3825</v>
      </c>
      <c r="B3827" s="22">
        <v>0</v>
      </c>
      <c r="J3827" s="6">
        <f t="shared" si="119"/>
        <v>16272920094200.813</v>
      </c>
    </row>
    <row r="3828" spans="1:10" x14ac:dyDescent="0.25">
      <c r="A3828">
        <f t="shared" si="120"/>
        <v>3826</v>
      </c>
      <c r="B3828" s="22">
        <v>11143430</v>
      </c>
      <c r="J3828" s="6">
        <f t="shared" si="119"/>
        <v>50544410682285.516</v>
      </c>
    </row>
    <row r="3829" spans="1:10" x14ac:dyDescent="0.25">
      <c r="A3829">
        <f t="shared" si="120"/>
        <v>3827</v>
      </c>
      <c r="B3829" s="22">
        <v>8143430</v>
      </c>
      <c r="J3829" s="6">
        <f t="shared" si="119"/>
        <v>16887655243524.369</v>
      </c>
    </row>
    <row r="3830" spans="1:10" x14ac:dyDescent="0.25">
      <c r="A3830">
        <f t="shared" si="120"/>
        <v>3828</v>
      </c>
      <c r="B3830" s="22">
        <v>8143430</v>
      </c>
      <c r="J3830" s="6">
        <f t="shared" si="119"/>
        <v>16887655243524.369</v>
      </c>
    </row>
    <row r="3831" spans="1:10" x14ac:dyDescent="0.25">
      <c r="A3831">
        <f t="shared" si="120"/>
        <v>3829</v>
      </c>
      <c r="B3831" s="22">
        <v>8143430</v>
      </c>
      <c r="J3831" s="6">
        <f t="shared" si="119"/>
        <v>16887655243524.369</v>
      </c>
    </row>
    <row r="3832" spans="1:10" x14ac:dyDescent="0.25">
      <c r="A3832">
        <f t="shared" si="120"/>
        <v>3830</v>
      </c>
      <c r="B3832" s="22">
        <v>0</v>
      </c>
      <c r="J3832" s="6">
        <f t="shared" si="119"/>
        <v>16272920094200.813</v>
      </c>
    </row>
    <row r="3833" spans="1:10" x14ac:dyDescent="0.25">
      <c r="A3833">
        <f t="shared" si="120"/>
        <v>3831</v>
      </c>
      <c r="B3833" s="22">
        <v>0</v>
      </c>
      <c r="J3833" s="6">
        <f t="shared" si="119"/>
        <v>16272920094200.813</v>
      </c>
    </row>
    <row r="3834" spans="1:10" x14ac:dyDescent="0.25">
      <c r="A3834">
        <f t="shared" si="120"/>
        <v>3832</v>
      </c>
      <c r="B3834" s="22">
        <v>8943680</v>
      </c>
      <c r="J3834" s="6">
        <f t="shared" si="119"/>
        <v>24105244819313.906</v>
      </c>
    </row>
    <row r="3835" spans="1:10" x14ac:dyDescent="0.25">
      <c r="A3835">
        <f t="shared" si="120"/>
        <v>3833</v>
      </c>
      <c r="B3835" s="22">
        <v>0</v>
      </c>
      <c r="J3835" s="6">
        <f t="shared" si="119"/>
        <v>16272920094200.813</v>
      </c>
    </row>
    <row r="3836" spans="1:10" x14ac:dyDescent="0.25">
      <c r="A3836">
        <f t="shared" si="120"/>
        <v>3834</v>
      </c>
      <c r="B3836" s="22">
        <v>0</v>
      </c>
      <c r="J3836" s="6">
        <f t="shared" si="119"/>
        <v>16272920094200.813</v>
      </c>
    </row>
    <row r="3837" spans="1:10" x14ac:dyDescent="0.25">
      <c r="A3837">
        <f t="shared" si="120"/>
        <v>3835</v>
      </c>
      <c r="B3837" s="22">
        <v>0</v>
      </c>
      <c r="J3837" s="6">
        <f t="shared" si="119"/>
        <v>16272920094200.813</v>
      </c>
    </row>
    <row r="3838" spans="1:10" x14ac:dyDescent="0.25">
      <c r="A3838">
        <f t="shared" si="120"/>
        <v>3836</v>
      </c>
      <c r="B3838" s="22">
        <v>17087110</v>
      </c>
      <c r="J3838" s="6">
        <f t="shared" si="119"/>
        <v>170384444013437.47</v>
      </c>
    </row>
    <row r="3839" spans="1:10" x14ac:dyDescent="0.25">
      <c r="A3839">
        <f t="shared" si="120"/>
        <v>3837</v>
      </c>
      <c r="B3839" s="22">
        <v>0</v>
      </c>
      <c r="J3839" s="6">
        <f t="shared" si="119"/>
        <v>16272920094200.813</v>
      </c>
    </row>
    <row r="3840" spans="1:10" x14ac:dyDescent="0.25">
      <c r="A3840">
        <f t="shared" si="120"/>
        <v>3838</v>
      </c>
      <c r="B3840" s="22">
        <v>0</v>
      </c>
      <c r="J3840" s="6">
        <f t="shared" si="119"/>
        <v>16272920094200.813</v>
      </c>
    </row>
    <row r="3841" spans="1:10" x14ac:dyDescent="0.25">
      <c r="A3841">
        <f t="shared" si="120"/>
        <v>3839</v>
      </c>
      <c r="B3841" s="22">
        <v>17087110</v>
      </c>
      <c r="J3841" s="6">
        <f t="shared" si="119"/>
        <v>170384444013437.47</v>
      </c>
    </row>
    <row r="3842" spans="1:10" x14ac:dyDescent="0.25">
      <c r="A3842">
        <f t="shared" si="120"/>
        <v>3840</v>
      </c>
      <c r="B3842" s="22">
        <v>0</v>
      </c>
      <c r="J3842" s="6">
        <f t="shared" si="119"/>
        <v>16272920094200.813</v>
      </c>
    </row>
    <row r="3843" spans="1:10" x14ac:dyDescent="0.25">
      <c r="A3843">
        <f t="shared" si="120"/>
        <v>3841</v>
      </c>
      <c r="B3843" s="22">
        <v>3250000</v>
      </c>
      <c r="J3843" s="6">
        <f t="shared" ref="J3843:J3906" si="121">(B3843-$I$6)^2</f>
        <v>614610152858.7196</v>
      </c>
    </row>
    <row r="3844" spans="1:10" x14ac:dyDescent="0.25">
      <c r="A3844">
        <f t="shared" ref="A3844:A3907" si="122">A3843+1</f>
        <v>3842</v>
      </c>
      <c r="B3844" s="22">
        <v>8943680</v>
      </c>
      <c r="J3844" s="6">
        <f t="shared" si="121"/>
        <v>24105244819313.906</v>
      </c>
    </row>
    <row r="3845" spans="1:10" x14ac:dyDescent="0.25">
      <c r="A3845">
        <f t="shared" si="122"/>
        <v>3843</v>
      </c>
      <c r="B3845" s="22">
        <v>3000000</v>
      </c>
      <c r="J3845" s="6">
        <f t="shared" si="121"/>
        <v>1069095532961.9576</v>
      </c>
    </row>
    <row r="3846" spans="1:10" x14ac:dyDescent="0.25">
      <c r="A3846">
        <f t="shared" si="122"/>
        <v>3844</v>
      </c>
      <c r="B3846" s="22">
        <v>0</v>
      </c>
      <c r="J3846" s="6">
        <f t="shared" si="121"/>
        <v>16272920094200.813</v>
      </c>
    </row>
    <row r="3847" spans="1:10" x14ac:dyDescent="0.25">
      <c r="A3847">
        <f t="shared" si="122"/>
        <v>3845</v>
      </c>
      <c r="B3847" s="22">
        <v>0</v>
      </c>
      <c r="J3847" s="6">
        <f t="shared" si="121"/>
        <v>16272920094200.813</v>
      </c>
    </row>
    <row r="3848" spans="1:10" x14ac:dyDescent="0.25">
      <c r="A3848">
        <f t="shared" si="122"/>
        <v>3846</v>
      </c>
      <c r="B3848" s="22">
        <v>0</v>
      </c>
      <c r="J3848" s="6">
        <f t="shared" si="121"/>
        <v>16272920094200.813</v>
      </c>
    </row>
    <row r="3849" spans="1:10" x14ac:dyDescent="0.25">
      <c r="A3849">
        <f t="shared" si="122"/>
        <v>3847</v>
      </c>
      <c r="B3849" s="22">
        <v>0</v>
      </c>
      <c r="J3849" s="6">
        <f t="shared" si="121"/>
        <v>16272920094200.813</v>
      </c>
    </row>
    <row r="3850" spans="1:10" x14ac:dyDescent="0.25">
      <c r="A3850">
        <f t="shared" si="122"/>
        <v>3848</v>
      </c>
      <c r="B3850" s="22">
        <v>8943680</v>
      </c>
      <c r="J3850" s="6">
        <f t="shared" si="121"/>
        <v>24105244819313.906</v>
      </c>
    </row>
    <row r="3851" spans="1:10" x14ac:dyDescent="0.25">
      <c r="A3851">
        <f t="shared" si="122"/>
        <v>3849</v>
      </c>
      <c r="B3851" s="22">
        <v>0</v>
      </c>
      <c r="J3851" s="6">
        <f t="shared" si="121"/>
        <v>16272920094200.813</v>
      </c>
    </row>
    <row r="3852" spans="1:10" x14ac:dyDescent="0.25">
      <c r="A3852">
        <f t="shared" si="122"/>
        <v>3850</v>
      </c>
      <c r="B3852" s="22">
        <v>0</v>
      </c>
      <c r="J3852" s="6">
        <f t="shared" si="121"/>
        <v>16272920094200.813</v>
      </c>
    </row>
    <row r="3853" spans="1:10" x14ac:dyDescent="0.25">
      <c r="A3853">
        <f t="shared" si="122"/>
        <v>3851</v>
      </c>
      <c r="B3853" s="22">
        <v>0</v>
      </c>
      <c r="J3853" s="6">
        <f t="shared" si="121"/>
        <v>16272920094200.813</v>
      </c>
    </row>
    <row r="3854" spans="1:10" x14ac:dyDescent="0.25">
      <c r="A3854">
        <f t="shared" si="122"/>
        <v>3852</v>
      </c>
      <c r="B3854" s="22">
        <v>0</v>
      </c>
      <c r="J3854" s="6">
        <f t="shared" si="121"/>
        <v>16272920094200.813</v>
      </c>
    </row>
    <row r="3855" spans="1:10" x14ac:dyDescent="0.25">
      <c r="A3855">
        <f t="shared" si="122"/>
        <v>3853</v>
      </c>
      <c r="B3855" s="22">
        <v>8143430</v>
      </c>
      <c r="J3855" s="6">
        <f t="shared" si="121"/>
        <v>16887655243524.369</v>
      </c>
    </row>
    <row r="3856" spans="1:10" x14ac:dyDescent="0.25">
      <c r="A3856">
        <f t="shared" si="122"/>
        <v>3854</v>
      </c>
      <c r="B3856" s="22">
        <v>0</v>
      </c>
      <c r="J3856" s="6">
        <f t="shared" si="121"/>
        <v>16272920094200.813</v>
      </c>
    </row>
    <row r="3857" spans="1:10" x14ac:dyDescent="0.25">
      <c r="A3857">
        <f t="shared" si="122"/>
        <v>3855</v>
      </c>
      <c r="B3857" s="22">
        <v>0</v>
      </c>
      <c r="J3857" s="6">
        <f t="shared" si="121"/>
        <v>16272920094200.813</v>
      </c>
    </row>
    <row r="3858" spans="1:10" x14ac:dyDescent="0.25">
      <c r="A3858">
        <f t="shared" si="122"/>
        <v>3856</v>
      </c>
      <c r="B3858" s="22">
        <v>8943680</v>
      </c>
      <c r="J3858" s="6">
        <f t="shared" si="121"/>
        <v>24105244819313.906</v>
      </c>
    </row>
    <row r="3859" spans="1:10" x14ac:dyDescent="0.25">
      <c r="A3859">
        <f t="shared" si="122"/>
        <v>3857</v>
      </c>
      <c r="B3859" s="22">
        <v>8943680</v>
      </c>
      <c r="J3859" s="6">
        <f t="shared" si="121"/>
        <v>24105244819313.906</v>
      </c>
    </row>
    <row r="3860" spans="1:10" x14ac:dyDescent="0.25">
      <c r="A3860">
        <f t="shared" si="122"/>
        <v>3858</v>
      </c>
      <c r="B3860" s="22">
        <v>3250000</v>
      </c>
      <c r="J3860" s="6">
        <f t="shared" si="121"/>
        <v>614610152858.7196</v>
      </c>
    </row>
    <row r="3861" spans="1:10" x14ac:dyDescent="0.25">
      <c r="A3861">
        <f t="shared" si="122"/>
        <v>3859</v>
      </c>
      <c r="B3861" s="22">
        <v>0</v>
      </c>
      <c r="J3861" s="6">
        <f t="shared" si="121"/>
        <v>16272920094200.813</v>
      </c>
    </row>
    <row r="3862" spans="1:10" x14ac:dyDescent="0.25">
      <c r="A3862">
        <f t="shared" si="122"/>
        <v>3860</v>
      </c>
      <c r="B3862" s="22">
        <v>0</v>
      </c>
      <c r="J3862" s="6">
        <f t="shared" si="121"/>
        <v>16272920094200.813</v>
      </c>
    </row>
    <row r="3863" spans="1:10" x14ac:dyDescent="0.25">
      <c r="A3863">
        <f t="shared" si="122"/>
        <v>3861</v>
      </c>
      <c r="B3863" s="22">
        <v>0</v>
      </c>
      <c r="J3863" s="6">
        <f t="shared" si="121"/>
        <v>16272920094200.813</v>
      </c>
    </row>
    <row r="3864" spans="1:10" x14ac:dyDescent="0.25">
      <c r="A3864">
        <f t="shared" si="122"/>
        <v>3862</v>
      </c>
      <c r="B3864" s="22">
        <v>0</v>
      </c>
      <c r="J3864" s="6">
        <f t="shared" si="121"/>
        <v>16272920094200.813</v>
      </c>
    </row>
    <row r="3865" spans="1:10" x14ac:dyDescent="0.25">
      <c r="A3865">
        <f t="shared" si="122"/>
        <v>3863</v>
      </c>
      <c r="B3865" s="22">
        <v>0</v>
      </c>
      <c r="J3865" s="6">
        <f t="shared" si="121"/>
        <v>16272920094200.813</v>
      </c>
    </row>
    <row r="3866" spans="1:10" x14ac:dyDescent="0.25">
      <c r="A3866">
        <f t="shared" si="122"/>
        <v>3864</v>
      </c>
      <c r="B3866" s="22">
        <v>0</v>
      </c>
      <c r="J3866" s="6">
        <f t="shared" si="121"/>
        <v>16272920094200.813</v>
      </c>
    </row>
    <row r="3867" spans="1:10" x14ac:dyDescent="0.25">
      <c r="A3867">
        <f t="shared" si="122"/>
        <v>3865</v>
      </c>
      <c r="B3867" s="22">
        <v>8143430</v>
      </c>
      <c r="J3867" s="6">
        <f t="shared" si="121"/>
        <v>16887655243524.369</v>
      </c>
    </row>
    <row r="3868" spans="1:10" x14ac:dyDescent="0.25">
      <c r="A3868">
        <f t="shared" si="122"/>
        <v>3866</v>
      </c>
      <c r="B3868" s="22">
        <v>0</v>
      </c>
      <c r="J3868" s="6">
        <f t="shared" si="121"/>
        <v>16272920094200.813</v>
      </c>
    </row>
    <row r="3869" spans="1:10" x14ac:dyDescent="0.25">
      <c r="A3869">
        <f t="shared" si="122"/>
        <v>3867</v>
      </c>
      <c r="B3869" s="22">
        <v>0</v>
      </c>
      <c r="J3869" s="6">
        <f t="shared" si="121"/>
        <v>16272920094200.813</v>
      </c>
    </row>
    <row r="3870" spans="1:10" x14ac:dyDescent="0.25">
      <c r="A3870">
        <f t="shared" si="122"/>
        <v>3868</v>
      </c>
      <c r="B3870" s="22">
        <v>11393430</v>
      </c>
      <c r="J3870" s="6">
        <f t="shared" si="121"/>
        <v>54161640302182.273</v>
      </c>
    </row>
    <row r="3871" spans="1:10" x14ac:dyDescent="0.25">
      <c r="A3871">
        <f t="shared" si="122"/>
        <v>3869</v>
      </c>
      <c r="B3871" s="22">
        <v>17087110</v>
      </c>
      <c r="J3871" s="6">
        <f t="shared" si="121"/>
        <v>170384444013437.47</v>
      </c>
    </row>
    <row r="3872" spans="1:10" x14ac:dyDescent="0.25">
      <c r="A3872">
        <f t="shared" si="122"/>
        <v>3870</v>
      </c>
      <c r="B3872" s="22">
        <v>0</v>
      </c>
      <c r="J3872" s="6">
        <f t="shared" si="121"/>
        <v>16272920094200.813</v>
      </c>
    </row>
    <row r="3873" spans="1:10" x14ac:dyDescent="0.25">
      <c r="A3873">
        <f t="shared" si="122"/>
        <v>3871</v>
      </c>
      <c r="B3873" s="22">
        <v>0</v>
      </c>
      <c r="J3873" s="6">
        <f t="shared" si="121"/>
        <v>16272920094200.813</v>
      </c>
    </row>
    <row r="3874" spans="1:10" x14ac:dyDescent="0.25">
      <c r="A3874">
        <f t="shared" si="122"/>
        <v>3872</v>
      </c>
      <c r="B3874" s="22">
        <v>8943680</v>
      </c>
      <c r="J3874" s="6">
        <f t="shared" si="121"/>
        <v>24105244819313.906</v>
      </c>
    </row>
    <row r="3875" spans="1:10" x14ac:dyDescent="0.25">
      <c r="A3875">
        <f t="shared" si="122"/>
        <v>3873</v>
      </c>
      <c r="B3875" s="22">
        <v>0</v>
      </c>
      <c r="J3875" s="6">
        <f t="shared" si="121"/>
        <v>16272920094200.813</v>
      </c>
    </row>
    <row r="3876" spans="1:10" x14ac:dyDescent="0.25">
      <c r="A3876">
        <f t="shared" si="122"/>
        <v>3874</v>
      </c>
      <c r="B3876" s="22">
        <v>0</v>
      </c>
      <c r="J3876" s="6">
        <f t="shared" si="121"/>
        <v>16272920094200.813</v>
      </c>
    </row>
    <row r="3877" spans="1:10" x14ac:dyDescent="0.25">
      <c r="A3877">
        <f t="shared" si="122"/>
        <v>3875</v>
      </c>
      <c r="B3877" s="22">
        <v>0</v>
      </c>
      <c r="J3877" s="6">
        <f t="shared" si="121"/>
        <v>16272920094200.813</v>
      </c>
    </row>
    <row r="3878" spans="1:10" x14ac:dyDescent="0.25">
      <c r="A3878">
        <f t="shared" si="122"/>
        <v>3876</v>
      </c>
      <c r="B3878" s="22">
        <v>8143430</v>
      </c>
      <c r="J3878" s="6">
        <f t="shared" si="121"/>
        <v>16887655243524.369</v>
      </c>
    </row>
    <row r="3879" spans="1:10" x14ac:dyDescent="0.25">
      <c r="A3879">
        <f t="shared" si="122"/>
        <v>3877</v>
      </c>
      <c r="B3879" s="22">
        <v>8143430</v>
      </c>
      <c r="J3879" s="6">
        <f t="shared" si="121"/>
        <v>16887655243524.369</v>
      </c>
    </row>
    <row r="3880" spans="1:10" x14ac:dyDescent="0.25">
      <c r="A3880">
        <f t="shared" si="122"/>
        <v>3878</v>
      </c>
      <c r="B3880" s="22">
        <v>0</v>
      </c>
      <c r="J3880" s="6">
        <f t="shared" si="121"/>
        <v>16272920094200.813</v>
      </c>
    </row>
    <row r="3881" spans="1:10" x14ac:dyDescent="0.25">
      <c r="A3881">
        <f t="shared" si="122"/>
        <v>3879</v>
      </c>
      <c r="B3881" s="22">
        <v>8143430</v>
      </c>
      <c r="J3881" s="6">
        <f t="shared" si="121"/>
        <v>16887655243524.369</v>
      </c>
    </row>
    <row r="3882" spans="1:10" x14ac:dyDescent="0.25">
      <c r="A3882">
        <f t="shared" si="122"/>
        <v>3880</v>
      </c>
      <c r="B3882" s="22">
        <v>0</v>
      </c>
      <c r="J3882" s="6">
        <f t="shared" si="121"/>
        <v>16272920094200.813</v>
      </c>
    </row>
    <row r="3883" spans="1:10" x14ac:dyDescent="0.25">
      <c r="A3883">
        <f t="shared" si="122"/>
        <v>3881</v>
      </c>
      <c r="B3883" s="22">
        <v>8143430</v>
      </c>
      <c r="J3883" s="6">
        <f t="shared" si="121"/>
        <v>16887655243524.369</v>
      </c>
    </row>
    <row r="3884" spans="1:10" x14ac:dyDescent="0.25">
      <c r="A3884">
        <f t="shared" si="122"/>
        <v>3882</v>
      </c>
      <c r="B3884" s="22">
        <v>0</v>
      </c>
      <c r="J3884" s="6">
        <f t="shared" si="121"/>
        <v>16272920094200.813</v>
      </c>
    </row>
    <row r="3885" spans="1:10" x14ac:dyDescent="0.25">
      <c r="A3885">
        <f t="shared" si="122"/>
        <v>3883</v>
      </c>
      <c r="B3885" s="22">
        <v>17087110</v>
      </c>
      <c r="J3885" s="6">
        <f t="shared" si="121"/>
        <v>170384444013437.47</v>
      </c>
    </row>
    <row r="3886" spans="1:10" x14ac:dyDescent="0.25">
      <c r="A3886">
        <f t="shared" si="122"/>
        <v>3884</v>
      </c>
      <c r="B3886" s="22">
        <v>0</v>
      </c>
      <c r="J3886" s="6">
        <f t="shared" si="121"/>
        <v>16272920094200.813</v>
      </c>
    </row>
    <row r="3887" spans="1:10" x14ac:dyDescent="0.25">
      <c r="A3887">
        <f t="shared" si="122"/>
        <v>3885</v>
      </c>
      <c r="B3887" s="22">
        <v>8943680</v>
      </c>
      <c r="J3887" s="6">
        <f t="shared" si="121"/>
        <v>24105244819313.906</v>
      </c>
    </row>
    <row r="3888" spans="1:10" x14ac:dyDescent="0.25">
      <c r="A3888">
        <f t="shared" si="122"/>
        <v>3886</v>
      </c>
      <c r="B3888" s="22">
        <v>0</v>
      </c>
      <c r="J3888" s="6">
        <f t="shared" si="121"/>
        <v>16272920094200.813</v>
      </c>
    </row>
    <row r="3889" spans="1:10" x14ac:dyDescent="0.25">
      <c r="A3889">
        <f t="shared" si="122"/>
        <v>3887</v>
      </c>
      <c r="B3889" s="22">
        <v>8943680</v>
      </c>
      <c r="J3889" s="6">
        <f t="shared" si="121"/>
        <v>24105244819313.906</v>
      </c>
    </row>
    <row r="3890" spans="1:10" x14ac:dyDescent="0.25">
      <c r="A3890">
        <f t="shared" si="122"/>
        <v>3888</v>
      </c>
      <c r="B3890" s="22">
        <v>0</v>
      </c>
      <c r="J3890" s="6">
        <f t="shared" si="121"/>
        <v>16272920094200.813</v>
      </c>
    </row>
    <row r="3891" spans="1:10" x14ac:dyDescent="0.25">
      <c r="A3891">
        <f t="shared" si="122"/>
        <v>3889</v>
      </c>
      <c r="B3891" s="22">
        <v>0</v>
      </c>
      <c r="J3891" s="6">
        <f t="shared" si="121"/>
        <v>16272920094200.813</v>
      </c>
    </row>
    <row r="3892" spans="1:10" x14ac:dyDescent="0.25">
      <c r="A3892">
        <f t="shared" si="122"/>
        <v>3890</v>
      </c>
      <c r="B3892" s="22">
        <v>0</v>
      </c>
      <c r="J3892" s="6">
        <f t="shared" si="121"/>
        <v>16272920094200.813</v>
      </c>
    </row>
    <row r="3893" spans="1:10" x14ac:dyDescent="0.25">
      <c r="A3893">
        <f t="shared" si="122"/>
        <v>3891</v>
      </c>
      <c r="B3893" s="22">
        <v>8143430</v>
      </c>
      <c r="J3893" s="6">
        <f t="shared" si="121"/>
        <v>16887655243524.369</v>
      </c>
    </row>
    <row r="3894" spans="1:10" x14ac:dyDescent="0.25">
      <c r="A3894">
        <f t="shared" si="122"/>
        <v>3892</v>
      </c>
      <c r="B3894" s="22">
        <v>0</v>
      </c>
      <c r="J3894" s="6">
        <f t="shared" si="121"/>
        <v>16272920094200.813</v>
      </c>
    </row>
    <row r="3895" spans="1:10" x14ac:dyDescent="0.25">
      <c r="A3895">
        <f t="shared" si="122"/>
        <v>3893</v>
      </c>
      <c r="B3895" s="22">
        <v>8943680</v>
      </c>
      <c r="J3895" s="6">
        <f t="shared" si="121"/>
        <v>24105244819313.906</v>
      </c>
    </row>
    <row r="3896" spans="1:10" x14ac:dyDescent="0.25">
      <c r="A3896">
        <f t="shared" si="122"/>
        <v>3894</v>
      </c>
      <c r="B3896" s="22">
        <v>8143430</v>
      </c>
      <c r="J3896" s="6">
        <f t="shared" si="121"/>
        <v>16887655243524.369</v>
      </c>
    </row>
    <row r="3897" spans="1:10" x14ac:dyDescent="0.25">
      <c r="A3897">
        <f t="shared" si="122"/>
        <v>3895</v>
      </c>
      <c r="B3897" s="22">
        <v>0</v>
      </c>
      <c r="J3897" s="6">
        <f t="shared" si="121"/>
        <v>16272920094200.813</v>
      </c>
    </row>
    <row r="3898" spans="1:10" x14ac:dyDescent="0.25">
      <c r="A3898">
        <f t="shared" si="122"/>
        <v>3896</v>
      </c>
      <c r="B3898" s="22">
        <v>0</v>
      </c>
      <c r="J3898" s="6">
        <f t="shared" si="121"/>
        <v>16272920094200.813</v>
      </c>
    </row>
    <row r="3899" spans="1:10" x14ac:dyDescent="0.25">
      <c r="A3899">
        <f t="shared" si="122"/>
        <v>3897</v>
      </c>
      <c r="B3899" s="22">
        <v>0</v>
      </c>
      <c r="J3899" s="6">
        <f t="shared" si="121"/>
        <v>16272920094200.813</v>
      </c>
    </row>
    <row r="3900" spans="1:10" x14ac:dyDescent="0.25">
      <c r="A3900">
        <f t="shared" si="122"/>
        <v>3898</v>
      </c>
      <c r="B3900" s="22">
        <v>0</v>
      </c>
      <c r="J3900" s="6">
        <f t="shared" si="121"/>
        <v>16272920094200.813</v>
      </c>
    </row>
    <row r="3901" spans="1:10" x14ac:dyDescent="0.25">
      <c r="A3901">
        <f t="shared" si="122"/>
        <v>3899</v>
      </c>
      <c r="B3901" s="22">
        <v>0</v>
      </c>
      <c r="J3901" s="6">
        <f t="shared" si="121"/>
        <v>16272920094200.813</v>
      </c>
    </row>
    <row r="3902" spans="1:10" x14ac:dyDescent="0.25">
      <c r="A3902">
        <f t="shared" si="122"/>
        <v>3900</v>
      </c>
      <c r="B3902" s="22">
        <v>3250000</v>
      </c>
      <c r="J3902" s="6">
        <f t="shared" si="121"/>
        <v>614610152858.7196</v>
      </c>
    </row>
    <row r="3903" spans="1:10" x14ac:dyDescent="0.25">
      <c r="A3903">
        <f t="shared" si="122"/>
        <v>3901</v>
      </c>
      <c r="B3903" s="22">
        <v>8943680</v>
      </c>
      <c r="J3903" s="6">
        <f t="shared" si="121"/>
        <v>24105244819313.906</v>
      </c>
    </row>
    <row r="3904" spans="1:10" x14ac:dyDescent="0.25">
      <c r="A3904">
        <f t="shared" si="122"/>
        <v>3902</v>
      </c>
      <c r="B3904" s="22">
        <v>17087110</v>
      </c>
      <c r="J3904" s="6">
        <f t="shared" si="121"/>
        <v>170384444013437.47</v>
      </c>
    </row>
    <row r="3905" spans="1:10" x14ac:dyDescent="0.25">
      <c r="A3905">
        <f t="shared" si="122"/>
        <v>3903</v>
      </c>
      <c r="B3905" s="22">
        <v>0</v>
      </c>
      <c r="J3905" s="6">
        <f t="shared" si="121"/>
        <v>16272920094200.813</v>
      </c>
    </row>
    <row r="3906" spans="1:10" x14ac:dyDescent="0.25">
      <c r="A3906">
        <f t="shared" si="122"/>
        <v>3904</v>
      </c>
      <c r="B3906" s="22">
        <v>0</v>
      </c>
      <c r="J3906" s="6">
        <f t="shared" si="121"/>
        <v>16272920094200.813</v>
      </c>
    </row>
    <row r="3907" spans="1:10" x14ac:dyDescent="0.25">
      <c r="A3907">
        <f t="shared" si="122"/>
        <v>3905</v>
      </c>
      <c r="B3907" s="22">
        <v>0</v>
      </c>
      <c r="J3907" s="6">
        <f t="shared" ref="J3907:J3970" si="123">(B3907-$I$6)^2</f>
        <v>16272920094200.813</v>
      </c>
    </row>
    <row r="3908" spans="1:10" x14ac:dyDescent="0.25">
      <c r="A3908">
        <f t="shared" ref="A3908:A3971" si="124">A3907+1</f>
        <v>3906</v>
      </c>
      <c r="B3908" s="22">
        <v>11943680</v>
      </c>
      <c r="J3908" s="6">
        <f t="shared" si="123"/>
        <v>62563500258075.047</v>
      </c>
    </row>
    <row r="3909" spans="1:10" x14ac:dyDescent="0.25">
      <c r="A3909">
        <f t="shared" si="124"/>
        <v>3907</v>
      </c>
      <c r="B3909" s="22">
        <v>8943680</v>
      </c>
      <c r="J3909" s="6">
        <f t="shared" si="123"/>
        <v>24105244819313.906</v>
      </c>
    </row>
    <row r="3910" spans="1:10" x14ac:dyDescent="0.25">
      <c r="A3910">
        <f t="shared" si="124"/>
        <v>3908</v>
      </c>
      <c r="B3910" s="22">
        <v>0</v>
      </c>
      <c r="J3910" s="6">
        <f t="shared" si="123"/>
        <v>16272920094200.813</v>
      </c>
    </row>
    <row r="3911" spans="1:10" x14ac:dyDescent="0.25">
      <c r="A3911">
        <f t="shared" si="124"/>
        <v>3909</v>
      </c>
      <c r="B3911" s="22">
        <v>3000000</v>
      </c>
      <c r="J3911" s="6">
        <f t="shared" si="123"/>
        <v>1069095532961.9576</v>
      </c>
    </row>
    <row r="3912" spans="1:10" x14ac:dyDescent="0.25">
      <c r="A3912">
        <f t="shared" si="124"/>
        <v>3910</v>
      </c>
      <c r="B3912" s="22">
        <v>0</v>
      </c>
      <c r="J3912" s="6">
        <f t="shared" si="123"/>
        <v>16272920094200.813</v>
      </c>
    </row>
    <row r="3913" spans="1:10" x14ac:dyDescent="0.25">
      <c r="A3913">
        <f t="shared" si="124"/>
        <v>3911</v>
      </c>
      <c r="B3913" s="22">
        <v>0</v>
      </c>
      <c r="J3913" s="6">
        <f t="shared" si="123"/>
        <v>16272920094200.813</v>
      </c>
    </row>
    <row r="3914" spans="1:10" x14ac:dyDescent="0.25">
      <c r="A3914">
        <f t="shared" si="124"/>
        <v>3912</v>
      </c>
      <c r="B3914" s="22">
        <v>0</v>
      </c>
      <c r="J3914" s="6">
        <f t="shared" si="123"/>
        <v>16272920094200.813</v>
      </c>
    </row>
    <row r="3915" spans="1:10" x14ac:dyDescent="0.25">
      <c r="A3915">
        <f t="shared" si="124"/>
        <v>3913</v>
      </c>
      <c r="B3915" s="22">
        <v>0</v>
      </c>
      <c r="J3915" s="6">
        <f t="shared" si="123"/>
        <v>16272920094200.813</v>
      </c>
    </row>
    <row r="3916" spans="1:10" x14ac:dyDescent="0.25">
      <c r="A3916">
        <f t="shared" si="124"/>
        <v>3914</v>
      </c>
      <c r="B3916" s="22">
        <v>0</v>
      </c>
      <c r="J3916" s="6">
        <f t="shared" si="123"/>
        <v>16272920094200.813</v>
      </c>
    </row>
    <row r="3917" spans="1:10" x14ac:dyDescent="0.25">
      <c r="A3917">
        <f t="shared" si="124"/>
        <v>3915</v>
      </c>
      <c r="B3917" s="22">
        <v>0</v>
      </c>
      <c r="J3917" s="6">
        <f t="shared" si="123"/>
        <v>16272920094200.813</v>
      </c>
    </row>
    <row r="3918" spans="1:10" x14ac:dyDescent="0.25">
      <c r="A3918">
        <f t="shared" si="124"/>
        <v>3916</v>
      </c>
      <c r="B3918" s="22">
        <v>0</v>
      </c>
      <c r="J3918" s="6">
        <f t="shared" si="123"/>
        <v>16272920094200.813</v>
      </c>
    </row>
    <row r="3919" spans="1:10" x14ac:dyDescent="0.25">
      <c r="A3919">
        <f t="shared" si="124"/>
        <v>3917</v>
      </c>
      <c r="B3919" s="22">
        <v>0</v>
      </c>
      <c r="J3919" s="6">
        <f t="shared" si="123"/>
        <v>16272920094200.813</v>
      </c>
    </row>
    <row r="3920" spans="1:10" x14ac:dyDescent="0.25">
      <c r="A3920">
        <f t="shared" si="124"/>
        <v>3918</v>
      </c>
      <c r="B3920" s="22">
        <v>3250000</v>
      </c>
      <c r="J3920" s="6">
        <f t="shared" si="123"/>
        <v>614610152858.7196</v>
      </c>
    </row>
    <row r="3921" spans="1:10" x14ac:dyDescent="0.25">
      <c r="A3921">
        <f t="shared" si="124"/>
        <v>3919</v>
      </c>
      <c r="B3921" s="22">
        <v>0</v>
      </c>
      <c r="J3921" s="6">
        <f t="shared" si="123"/>
        <v>16272920094200.813</v>
      </c>
    </row>
    <row r="3922" spans="1:10" x14ac:dyDescent="0.25">
      <c r="A3922">
        <f t="shared" si="124"/>
        <v>3920</v>
      </c>
      <c r="B3922" s="22">
        <v>0</v>
      </c>
      <c r="J3922" s="6">
        <f t="shared" si="123"/>
        <v>16272920094200.813</v>
      </c>
    </row>
    <row r="3923" spans="1:10" x14ac:dyDescent="0.25">
      <c r="A3923">
        <f t="shared" si="124"/>
        <v>3921</v>
      </c>
      <c r="B3923" s="22">
        <v>11393430</v>
      </c>
      <c r="J3923" s="6">
        <f t="shared" si="123"/>
        <v>54161640302182.273</v>
      </c>
    </row>
    <row r="3924" spans="1:10" x14ac:dyDescent="0.25">
      <c r="A3924">
        <f t="shared" si="124"/>
        <v>3922</v>
      </c>
      <c r="B3924" s="22">
        <v>0</v>
      </c>
      <c r="J3924" s="6">
        <f t="shared" si="123"/>
        <v>16272920094200.813</v>
      </c>
    </row>
    <row r="3925" spans="1:10" x14ac:dyDescent="0.25">
      <c r="A3925">
        <f t="shared" si="124"/>
        <v>3923</v>
      </c>
      <c r="B3925" s="22">
        <v>0</v>
      </c>
      <c r="J3925" s="6">
        <f t="shared" si="123"/>
        <v>16272920094200.813</v>
      </c>
    </row>
    <row r="3926" spans="1:10" x14ac:dyDescent="0.25">
      <c r="A3926">
        <f t="shared" si="124"/>
        <v>3924</v>
      </c>
      <c r="B3926" s="22">
        <v>0</v>
      </c>
      <c r="J3926" s="6">
        <f t="shared" si="123"/>
        <v>16272920094200.813</v>
      </c>
    </row>
    <row r="3927" spans="1:10" x14ac:dyDescent="0.25">
      <c r="A3927">
        <f t="shared" si="124"/>
        <v>3925</v>
      </c>
      <c r="B3927" s="22">
        <v>4428780.8219178077</v>
      </c>
      <c r="J3927" s="6">
        <f t="shared" si="123"/>
        <v>155874984828.50565</v>
      </c>
    </row>
    <row r="3928" spans="1:10" x14ac:dyDescent="0.25">
      <c r="A3928">
        <f t="shared" si="124"/>
        <v>3926</v>
      </c>
      <c r="B3928" s="22">
        <v>8943680</v>
      </c>
      <c r="J3928" s="6">
        <f t="shared" si="123"/>
        <v>24105244819313.906</v>
      </c>
    </row>
    <row r="3929" spans="1:10" x14ac:dyDescent="0.25">
      <c r="A3929">
        <f t="shared" si="124"/>
        <v>3927</v>
      </c>
      <c r="B3929" s="22">
        <v>0</v>
      </c>
      <c r="J3929" s="6">
        <f t="shared" si="123"/>
        <v>16272920094200.813</v>
      </c>
    </row>
    <row r="3930" spans="1:10" x14ac:dyDescent="0.25">
      <c r="A3930">
        <f t="shared" si="124"/>
        <v>3928</v>
      </c>
      <c r="B3930" s="22">
        <v>0</v>
      </c>
      <c r="J3930" s="6">
        <f t="shared" si="123"/>
        <v>16272920094200.813</v>
      </c>
    </row>
    <row r="3931" spans="1:10" x14ac:dyDescent="0.25">
      <c r="A3931">
        <f t="shared" si="124"/>
        <v>3929</v>
      </c>
      <c r="B3931" s="22">
        <v>0</v>
      </c>
      <c r="J3931" s="6">
        <f t="shared" si="123"/>
        <v>16272920094200.813</v>
      </c>
    </row>
    <row r="3932" spans="1:10" x14ac:dyDescent="0.25">
      <c r="A3932">
        <f t="shared" si="124"/>
        <v>3930</v>
      </c>
      <c r="B3932" s="22">
        <v>0</v>
      </c>
      <c r="J3932" s="6">
        <f t="shared" si="123"/>
        <v>16272920094200.813</v>
      </c>
    </row>
    <row r="3933" spans="1:10" x14ac:dyDescent="0.25">
      <c r="A3933">
        <f t="shared" si="124"/>
        <v>3931</v>
      </c>
      <c r="B3933" s="22">
        <v>0</v>
      </c>
      <c r="J3933" s="6">
        <f t="shared" si="123"/>
        <v>16272920094200.813</v>
      </c>
    </row>
    <row r="3934" spans="1:10" x14ac:dyDescent="0.25">
      <c r="A3934">
        <f t="shared" si="124"/>
        <v>3932</v>
      </c>
      <c r="B3934" s="22">
        <v>0</v>
      </c>
      <c r="J3934" s="6">
        <f t="shared" si="123"/>
        <v>16272920094200.813</v>
      </c>
    </row>
    <row r="3935" spans="1:10" x14ac:dyDescent="0.25">
      <c r="A3935">
        <f t="shared" si="124"/>
        <v>3933</v>
      </c>
      <c r="B3935" s="22">
        <v>3000000</v>
      </c>
      <c r="J3935" s="6">
        <f t="shared" si="123"/>
        <v>1069095532961.9576</v>
      </c>
    </row>
    <row r="3936" spans="1:10" x14ac:dyDescent="0.25">
      <c r="A3936">
        <f t="shared" si="124"/>
        <v>3934</v>
      </c>
      <c r="B3936" s="22">
        <v>0</v>
      </c>
      <c r="J3936" s="6">
        <f t="shared" si="123"/>
        <v>16272920094200.813</v>
      </c>
    </row>
    <row r="3937" spans="1:10" x14ac:dyDescent="0.25">
      <c r="A3937">
        <f t="shared" si="124"/>
        <v>3935</v>
      </c>
      <c r="B3937" s="22">
        <v>0</v>
      </c>
      <c r="J3937" s="6">
        <f t="shared" si="123"/>
        <v>16272920094200.813</v>
      </c>
    </row>
    <row r="3938" spans="1:10" x14ac:dyDescent="0.25">
      <c r="A3938">
        <f t="shared" si="124"/>
        <v>3936</v>
      </c>
      <c r="B3938" s="22">
        <v>0</v>
      </c>
      <c r="J3938" s="6">
        <f t="shared" si="123"/>
        <v>16272920094200.813</v>
      </c>
    </row>
    <row r="3939" spans="1:10" x14ac:dyDescent="0.25">
      <c r="A3939">
        <f t="shared" si="124"/>
        <v>3937</v>
      </c>
      <c r="B3939" s="22">
        <v>0</v>
      </c>
      <c r="J3939" s="6">
        <f t="shared" si="123"/>
        <v>16272920094200.813</v>
      </c>
    </row>
    <row r="3940" spans="1:10" x14ac:dyDescent="0.25">
      <c r="A3940">
        <f t="shared" si="124"/>
        <v>3938</v>
      </c>
      <c r="B3940" s="22">
        <v>0</v>
      </c>
      <c r="J3940" s="6">
        <f t="shared" si="123"/>
        <v>16272920094200.813</v>
      </c>
    </row>
    <row r="3941" spans="1:10" x14ac:dyDescent="0.25">
      <c r="A3941">
        <f t="shared" si="124"/>
        <v>3939</v>
      </c>
      <c r="B3941" s="22">
        <v>0</v>
      </c>
      <c r="J3941" s="6">
        <f t="shared" si="123"/>
        <v>16272920094200.813</v>
      </c>
    </row>
    <row r="3942" spans="1:10" x14ac:dyDescent="0.25">
      <c r="A3942">
        <f t="shared" si="124"/>
        <v>3940</v>
      </c>
      <c r="B3942" s="22">
        <v>0</v>
      </c>
      <c r="J3942" s="6">
        <f t="shared" si="123"/>
        <v>16272920094200.813</v>
      </c>
    </row>
    <row r="3943" spans="1:10" x14ac:dyDescent="0.25">
      <c r="A3943">
        <f t="shared" si="124"/>
        <v>3941</v>
      </c>
      <c r="B3943" s="22">
        <v>0</v>
      </c>
      <c r="J3943" s="6">
        <f t="shared" si="123"/>
        <v>16272920094200.813</v>
      </c>
    </row>
    <row r="3944" spans="1:10" x14ac:dyDescent="0.25">
      <c r="A3944">
        <f t="shared" si="124"/>
        <v>3942</v>
      </c>
      <c r="B3944" s="22">
        <v>8143430</v>
      </c>
      <c r="J3944" s="6">
        <f t="shared" si="123"/>
        <v>16887655243524.369</v>
      </c>
    </row>
    <row r="3945" spans="1:10" x14ac:dyDescent="0.25">
      <c r="A3945">
        <f t="shared" si="124"/>
        <v>3943</v>
      </c>
      <c r="B3945" s="22">
        <v>0</v>
      </c>
      <c r="J3945" s="6">
        <f t="shared" si="123"/>
        <v>16272920094200.813</v>
      </c>
    </row>
    <row r="3946" spans="1:10" x14ac:dyDescent="0.25">
      <c r="A3946">
        <f t="shared" si="124"/>
        <v>3944</v>
      </c>
      <c r="B3946" s="22">
        <v>0</v>
      </c>
      <c r="J3946" s="6">
        <f t="shared" si="123"/>
        <v>16272920094200.813</v>
      </c>
    </row>
    <row r="3947" spans="1:10" x14ac:dyDescent="0.25">
      <c r="A3947">
        <f t="shared" si="124"/>
        <v>3945</v>
      </c>
      <c r="B3947" s="22">
        <v>0</v>
      </c>
      <c r="J3947" s="6">
        <f t="shared" si="123"/>
        <v>16272920094200.813</v>
      </c>
    </row>
    <row r="3948" spans="1:10" x14ac:dyDescent="0.25">
      <c r="A3948">
        <f t="shared" si="124"/>
        <v>3946</v>
      </c>
      <c r="B3948" s="22">
        <v>8943680</v>
      </c>
      <c r="J3948" s="6">
        <f t="shared" si="123"/>
        <v>24105244819313.906</v>
      </c>
    </row>
    <row r="3949" spans="1:10" x14ac:dyDescent="0.25">
      <c r="A3949">
        <f t="shared" si="124"/>
        <v>3947</v>
      </c>
      <c r="B3949" s="22">
        <v>3000000</v>
      </c>
      <c r="J3949" s="6">
        <f t="shared" si="123"/>
        <v>1069095532961.9576</v>
      </c>
    </row>
    <row r="3950" spans="1:10" x14ac:dyDescent="0.25">
      <c r="A3950">
        <f t="shared" si="124"/>
        <v>3948</v>
      </c>
      <c r="B3950" s="22">
        <v>0</v>
      </c>
      <c r="J3950" s="6">
        <f t="shared" si="123"/>
        <v>16272920094200.813</v>
      </c>
    </row>
    <row r="3951" spans="1:10" x14ac:dyDescent="0.25">
      <c r="A3951">
        <f t="shared" si="124"/>
        <v>3949</v>
      </c>
      <c r="B3951" s="22">
        <v>285171.25</v>
      </c>
      <c r="J3951" s="6">
        <f t="shared" si="123"/>
        <v>14053497767724.313</v>
      </c>
    </row>
    <row r="3952" spans="1:10" x14ac:dyDescent="0.25">
      <c r="A3952">
        <f t="shared" si="124"/>
        <v>3950</v>
      </c>
      <c r="B3952" s="22">
        <v>0</v>
      </c>
      <c r="J3952" s="6">
        <f t="shared" si="123"/>
        <v>16272920094200.813</v>
      </c>
    </row>
    <row r="3953" spans="1:10" x14ac:dyDescent="0.25">
      <c r="A3953">
        <f t="shared" si="124"/>
        <v>3951</v>
      </c>
      <c r="B3953" s="22">
        <v>0</v>
      </c>
      <c r="J3953" s="6">
        <f t="shared" si="123"/>
        <v>16272920094200.813</v>
      </c>
    </row>
    <row r="3954" spans="1:10" x14ac:dyDescent="0.25">
      <c r="A3954">
        <f t="shared" si="124"/>
        <v>3952</v>
      </c>
      <c r="B3954" s="22">
        <v>0</v>
      </c>
      <c r="J3954" s="6">
        <f t="shared" si="123"/>
        <v>16272920094200.813</v>
      </c>
    </row>
    <row r="3955" spans="1:10" x14ac:dyDescent="0.25">
      <c r="A3955">
        <f t="shared" si="124"/>
        <v>3953</v>
      </c>
      <c r="B3955" s="22">
        <v>0</v>
      </c>
      <c r="J3955" s="6">
        <f t="shared" si="123"/>
        <v>16272920094200.813</v>
      </c>
    </row>
    <row r="3956" spans="1:10" x14ac:dyDescent="0.25">
      <c r="A3956">
        <f t="shared" si="124"/>
        <v>3954</v>
      </c>
      <c r="B3956" s="22">
        <v>0</v>
      </c>
      <c r="J3956" s="6">
        <f t="shared" si="123"/>
        <v>16272920094200.813</v>
      </c>
    </row>
    <row r="3957" spans="1:10" x14ac:dyDescent="0.25">
      <c r="A3957">
        <f t="shared" si="124"/>
        <v>3955</v>
      </c>
      <c r="B3957" s="22">
        <v>0</v>
      </c>
      <c r="J3957" s="6">
        <f t="shared" si="123"/>
        <v>16272920094200.813</v>
      </c>
    </row>
    <row r="3958" spans="1:10" x14ac:dyDescent="0.25">
      <c r="A3958">
        <f t="shared" si="124"/>
        <v>3956</v>
      </c>
      <c r="B3958" s="22">
        <v>0</v>
      </c>
      <c r="J3958" s="6">
        <f t="shared" si="123"/>
        <v>16272920094200.813</v>
      </c>
    </row>
    <row r="3959" spans="1:10" x14ac:dyDescent="0.25">
      <c r="A3959">
        <f t="shared" si="124"/>
        <v>3957</v>
      </c>
      <c r="B3959" s="22">
        <v>0</v>
      </c>
      <c r="J3959" s="6">
        <f t="shared" si="123"/>
        <v>16272920094200.813</v>
      </c>
    </row>
    <row r="3960" spans="1:10" x14ac:dyDescent="0.25">
      <c r="A3960">
        <f t="shared" si="124"/>
        <v>3958</v>
      </c>
      <c r="B3960" s="22">
        <v>8143430</v>
      </c>
      <c r="J3960" s="6">
        <f t="shared" si="123"/>
        <v>16887655243524.369</v>
      </c>
    </row>
    <row r="3961" spans="1:10" x14ac:dyDescent="0.25">
      <c r="A3961">
        <f t="shared" si="124"/>
        <v>3959</v>
      </c>
      <c r="B3961" s="22">
        <v>8943680</v>
      </c>
      <c r="J3961" s="6">
        <f t="shared" si="123"/>
        <v>24105244819313.906</v>
      </c>
    </row>
    <row r="3962" spans="1:10" x14ac:dyDescent="0.25">
      <c r="A3962">
        <f t="shared" si="124"/>
        <v>3960</v>
      </c>
      <c r="B3962" s="22">
        <v>0</v>
      </c>
      <c r="J3962" s="6">
        <f t="shared" si="123"/>
        <v>16272920094200.813</v>
      </c>
    </row>
    <row r="3963" spans="1:10" x14ac:dyDescent="0.25">
      <c r="A3963">
        <f t="shared" si="124"/>
        <v>3961</v>
      </c>
      <c r="B3963" s="22">
        <v>0</v>
      </c>
      <c r="J3963" s="6">
        <f t="shared" si="123"/>
        <v>16272920094200.813</v>
      </c>
    </row>
    <row r="3964" spans="1:10" x14ac:dyDescent="0.25">
      <c r="A3964">
        <f t="shared" si="124"/>
        <v>3962</v>
      </c>
      <c r="B3964" s="22">
        <v>3250000</v>
      </c>
      <c r="J3964" s="6">
        <f t="shared" si="123"/>
        <v>614610152858.7196</v>
      </c>
    </row>
    <row r="3965" spans="1:10" x14ac:dyDescent="0.25">
      <c r="A3965">
        <f t="shared" si="124"/>
        <v>3963</v>
      </c>
      <c r="B3965" s="22">
        <v>54335043.934246585</v>
      </c>
      <c r="J3965" s="6">
        <f t="shared" si="123"/>
        <v>2530197962460137.5</v>
      </c>
    </row>
    <row r="3966" spans="1:10" x14ac:dyDescent="0.25">
      <c r="A3966">
        <f t="shared" si="124"/>
        <v>3964</v>
      </c>
      <c r="B3966" s="22">
        <v>8143430</v>
      </c>
      <c r="J3966" s="6">
        <f t="shared" si="123"/>
        <v>16887655243524.369</v>
      </c>
    </row>
    <row r="3967" spans="1:10" x14ac:dyDescent="0.25">
      <c r="A3967">
        <f t="shared" si="124"/>
        <v>3965</v>
      </c>
      <c r="B3967" s="22">
        <v>0</v>
      </c>
      <c r="J3967" s="6">
        <f t="shared" si="123"/>
        <v>16272920094200.813</v>
      </c>
    </row>
    <row r="3968" spans="1:10" x14ac:dyDescent="0.25">
      <c r="A3968">
        <f t="shared" si="124"/>
        <v>3966</v>
      </c>
      <c r="B3968" s="22">
        <v>0</v>
      </c>
      <c r="J3968" s="6">
        <f t="shared" si="123"/>
        <v>16272920094200.813</v>
      </c>
    </row>
    <row r="3969" spans="1:10" x14ac:dyDescent="0.25">
      <c r="A3969">
        <f t="shared" si="124"/>
        <v>3967</v>
      </c>
      <c r="B3969" s="22">
        <v>0</v>
      </c>
      <c r="J3969" s="6">
        <f t="shared" si="123"/>
        <v>16272920094200.813</v>
      </c>
    </row>
    <row r="3970" spans="1:10" x14ac:dyDescent="0.25">
      <c r="A3970">
        <f t="shared" si="124"/>
        <v>3968</v>
      </c>
      <c r="B3970" s="22">
        <v>0</v>
      </c>
      <c r="J3970" s="6">
        <f t="shared" si="123"/>
        <v>16272920094200.813</v>
      </c>
    </row>
    <row r="3971" spans="1:10" x14ac:dyDescent="0.25">
      <c r="A3971">
        <f t="shared" si="124"/>
        <v>3969</v>
      </c>
      <c r="B3971" s="22">
        <v>8943680</v>
      </c>
      <c r="J3971" s="6">
        <f t="shared" ref="J3971:J4034" si="125">(B3971-$I$6)^2</f>
        <v>24105244819313.906</v>
      </c>
    </row>
    <row r="3972" spans="1:10" x14ac:dyDescent="0.25">
      <c r="A3972">
        <f t="shared" ref="A3972:A4035" si="126">A3971+1</f>
        <v>3970</v>
      </c>
      <c r="B3972" s="22">
        <v>8943680</v>
      </c>
      <c r="J3972" s="6">
        <f t="shared" si="125"/>
        <v>24105244819313.906</v>
      </c>
    </row>
    <row r="3973" spans="1:10" x14ac:dyDescent="0.25">
      <c r="A3973">
        <f t="shared" si="126"/>
        <v>3971</v>
      </c>
      <c r="B3973" s="22">
        <v>0</v>
      </c>
      <c r="J3973" s="6">
        <f t="shared" si="125"/>
        <v>16272920094200.813</v>
      </c>
    </row>
    <row r="3974" spans="1:10" x14ac:dyDescent="0.25">
      <c r="A3974">
        <f t="shared" si="126"/>
        <v>3972</v>
      </c>
      <c r="B3974" s="22">
        <v>17087110</v>
      </c>
      <c r="J3974" s="6">
        <f t="shared" si="125"/>
        <v>170384444013437.47</v>
      </c>
    </row>
    <row r="3975" spans="1:10" x14ac:dyDescent="0.25">
      <c r="A3975">
        <f t="shared" si="126"/>
        <v>3973</v>
      </c>
      <c r="B3975" s="22">
        <v>0</v>
      </c>
      <c r="J3975" s="6">
        <f t="shared" si="125"/>
        <v>16272920094200.813</v>
      </c>
    </row>
    <row r="3976" spans="1:10" x14ac:dyDescent="0.25">
      <c r="A3976">
        <f t="shared" si="126"/>
        <v>3974</v>
      </c>
      <c r="B3976" s="22">
        <v>8943680</v>
      </c>
      <c r="J3976" s="6">
        <f t="shared" si="125"/>
        <v>24105244819313.906</v>
      </c>
    </row>
    <row r="3977" spans="1:10" x14ac:dyDescent="0.25">
      <c r="A3977">
        <f t="shared" si="126"/>
        <v>3975</v>
      </c>
      <c r="B3977" s="22">
        <v>8143430</v>
      </c>
      <c r="J3977" s="6">
        <f t="shared" si="125"/>
        <v>16887655243524.369</v>
      </c>
    </row>
    <row r="3978" spans="1:10" x14ac:dyDescent="0.25">
      <c r="A3978">
        <f t="shared" si="126"/>
        <v>3976</v>
      </c>
      <c r="B3978" s="22">
        <v>8943680</v>
      </c>
      <c r="J3978" s="6">
        <f t="shared" si="125"/>
        <v>24105244819313.906</v>
      </c>
    </row>
    <row r="3979" spans="1:10" x14ac:dyDescent="0.25">
      <c r="A3979">
        <f t="shared" si="126"/>
        <v>3977</v>
      </c>
      <c r="B3979" s="22">
        <v>0</v>
      </c>
      <c r="J3979" s="6">
        <f t="shared" si="125"/>
        <v>16272920094200.813</v>
      </c>
    </row>
    <row r="3980" spans="1:10" x14ac:dyDescent="0.25">
      <c r="A3980">
        <f t="shared" si="126"/>
        <v>3978</v>
      </c>
      <c r="B3980" s="22">
        <v>8943680</v>
      </c>
      <c r="J3980" s="6">
        <f t="shared" si="125"/>
        <v>24105244819313.906</v>
      </c>
    </row>
    <row r="3981" spans="1:10" x14ac:dyDescent="0.25">
      <c r="A3981">
        <f t="shared" si="126"/>
        <v>3979</v>
      </c>
      <c r="B3981" s="22">
        <v>0</v>
      </c>
      <c r="J3981" s="6">
        <f t="shared" si="125"/>
        <v>16272920094200.813</v>
      </c>
    </row>
    <row r="3982" spans="1:10" x14ac:dyDescent="0.25">
      <c r="A3982">
        <f t="shared" si="126"/>
        <v>3980</v>
      </c>
      <c r="B3982" s="22">
        <v>8143430</v>
      </c>
      <c r="J3982" s="6">
        <f t="shared" si="125"/>
        <v>16887655243524.369</v>
      </c>
    </row>
    <row r="3983" spans="1:10" x14ac:dyDescent="0.25">
      <c r="A3983">
        <f t="shared" si="126"/>
        <v>3981</v>
      </c>
      <c r="B3983" s="22">
        <v>3250000</v>
      </c>
      <c r="J3983" s="6">
        <f t="shared" si="125"/>
        <v>614610152858.7196</v>
      </c>
    </row>
    <row r="3984" spans="1:10" x14ac:dyDescent="0.25">
      <c r="A3984">
        <f t="shared" si="126"/>
        <v>3982</v>
      </c>
      <c r="B3984" s="22">
        <v>8143430</v>
      </c>
      <c r="J3984" s="6">
        <f t="shared" si="125"/>
        <v>16887655243524.369</v>
      </c>
    </row>
    <row r="3985" spans="1:10" x14ac:dyDescent="0.25">
      <c r="A3985">
        <f t="shared" si="126"/>
        <v>3983</v>
      </c>
      <c r="B3985" s="22">
        <v>0</v>
      </c>
      <c r="J3985" s="6">
        <f t="shared" si="125"/>
        <v>16272920094200.813</v>
      </c>
    </row>
    <row r="3986" spans="1:10" x14ac:dyDescent="0.25">
      <c r="A3986">
        <f t="shared" si="126"/>
        <v>3984</v>
      </c>
      <c r="B3986" s="22">
        <v>8143430</v>
      </c>
      <c r="J3986" s="6">
        <f t="shared" si="125"/>
        <v>16887655243524.369</v>
      </c>
    </row>
    <row r="3987" spans="1:10" x14ac:dyDescent="0.25">
      <c r="A3987">
        <f t="shared" si="126"/>
        <v>3985</v>
      </c>
      <c r="B3987" s="22">
        <v>0</v>
      </c>
      <c r="J3987" s="6">
        <f t="shared" si="125"/>
        <v>16272920094200.813</v>
      </c>
    </row>
    <row r="3988" spans="1:10" x14ac:dyDescent="0.25">
      <c r="A3988">
        <f t="shared" si="126"/>
        <v>3986</v>
      </c>
      <c r="B3988" s="22">
        <v>0</v>
      </c>
      <c r="J3988" s="6">
        <f t="shared" si="125"/>
        <v>16272920094200.813</v>
      </c>
    </row>
    <row r="3989" spans="1:10" x14ac:dyDescent="0.25">
      <c r="A3989">
        <f t="shared" si="126"/>
        <v>3987</v>
      </c>
      <c r="B3989" s="22">
        <v>0</v>
      </c>
      <c r="J3989" s="6">
        <f t="shared" si="125"/>
        <v>16272920094200.813</v>
      </c>
    </row>
    <row r="3990" spans="1:10" x14ac:dyDescent="0.25">
      <c r="A3990">
        <f t="shared" si="126"/>
        <v>3988</v>
      </c>
      <c r="B3990" s="22">
        <v>8143430</v>
      </c>
      <c r="J3990" s="6">
        <f t="shared" si="125"/>
        <v>16887655243524.369</v>
      </c>
    </row>
    <row r="3991" spans="1:10" x14ac:dyDescent="0.25">
      <c r="A3991">
        <f t="shared" si="126"/>
        <v>3989</v>
      </c>
      <c r="B3991" s="22">
        <v>8943680</v>
      </c>
      <c r="J3991" s="6">
        <f t="shared" si="125"/>
        <v>24105244819313.906</v>
      </c>
    </row>
    <row r="3992" spans="1:10" x14ac:dyDescent="0.25">
      <c r="A3992">
        <f t="shared" si="126"/>
        <v>3990</v>
      </c>
      <c r="B3992" s="22">
        <v>0</v>
      </c>
      <c r="J3992" s="6">
        <f t="shared" si="125"/>
        <v>16272920094200.813</v>
      </c>
    </row>
    <row r="3993" spans="1:10" x14ac:dyDescent="0.25">
      <c r="A3993">
        <f t="shared" si="126"/>
        <v>3991</v>
      </c>
      <c r="B3993" s="22">
        <v>3250000</v>
      </c>
      <c r="J3993" s="6">
        <f t="shared" si="125"/>
        <v>614610152858.7196</v>
      </c>
    </row>
    <row r="3994" spans="1:10" x14ac:dyDescent="0.25">
      <c r="A3994">
        <f t="shared" si="126"/>
        <v>3992</v>
      </c>
      <c r="B3994" s="22">
        <v>0</v>
      </c>
      <c r="J3994" s="6">
        <f t="shared" si="125"/>
        <v>16272920094200.813</v>
      </c>
    </row>
    <row r="3995" spans="1:10" x14ac:dyDescent="0.25">
      <c r="A3995">
        <f t="shared" si="126"/>
        <v>3993</v>
      </c>
      <c r="B3995" s="22">
        <v>0</v>
      </c>
      <c r="J3995" s="6">
        <f t="shared" si="125"/>
        <v>16272920094200.813</v>
      </c>
    </row>
    <row r="3996" spans="1:10" x14ac:dyDescent="0.25">
      <c r="A3996">
        <f t="shared" si="126"/>
        <v>3994</v>
      </c>
      <c r="B3996" s="22">
        <v>8943680</v>
      </c>
      <c r="J3996" s="6">
        <f t="shared" si="125"/>
        <v>24105244819313.906</v>
      </c>
    </row>
    <row r="3997" spans="1:10" x14ac:dyDescent="0.25">
      <c r="A3997">
        <f t="shared" si="126"/>
        <v>3995</v>
      </c>
      <c r="B3997" s="22">
        <v>11143430</v>
      </c>
      <c r="J3997" s="6">
        <f t="shared" si="125"/>
        <v>50544410682285.516</v>
      </c>
    </row>
    <row r="3998" spans="1:10" x14ac:dyDescent="0.25">
      <c r="A3998">
        <f t="shared" si="126"/>
        <v>3996</v>
      </c>
      <c r="B3998" s="22">
        <v>8943680</v>
      </c>
      <c r="J3998" s="6">
        <f t="shared" si="125"/>
        <v>24105244819313.906</v>
      </c>
    </row>
    <row r="3999" spans="1:10" x14ac:dyDescent="0.25">
      <c r="A3999">
        <f t="shared" si="126"/>
        <v>3997</v>
      </c>
      <c r="B3999" s="22">
        <v>0</v>
      </c>
      <c r="J3999" s="6">
        <f t="shared" si="125"/>
        <v>16272920094200.813</v>
      </c>
    </row>
    <row r="4000" spans="1:10" x14ac:dyDescent="0.25">
      <c r="A4000">
        <f t="shared" si="126"/>
        <v>3998</v>
      </c>
      <c r="B4000" s="22">
        <v>0</v>
      </c>
      <c r="J4000" s="6">
        <f t="shared" si="125"/>
        <v>16272920094200.813</v>
      </c>
    </row>
    <row r="4001" spans="1:10" x14ac:dyDescent="0.25">
      <c r="A4001">
        <f t="shared" si="126"/>
        <v>3999</v>
      </c>
      <c r="B4001" s="22">
        <v>0</v>
      </c>
      <c r="J4001" s="6">
        <f t="shared" si="125"/>
        <v>16272920094200.813</v>
      </c>
    </row>
    <row r="4002" spans="1:10" x14ac:dyDescent="0.25">
      <c r="A4002">
        <f t="shared" si="126"/>
        <v>4000</v>
      </c>
      <c r="B4002" s="22">
        <v>17087110</v>
      </c>
      <c r="J4002" s="6">
        <f t="shared" si="125"/>
        <v>170384444013437.47</v>
      </c>
    </row>
    <row r="4003" spans="1:10" x14ac:dyDescent="0.25">
      <c r="A4003">
        <f t="shared" si="126"/>
        <v>4001</v>
      </c>
      <c r="B4003" s="22">
        <v>8943680</v>
      </c>
      <c r="J4003" s="6">
        <f t="shared" si="125"/>
        <v>24105244819313.906</v>
      </c>
    </row>
    <row r="4004" spans="1:10" x14ac:dyDescent="0.25">
      <c r="A4004">
        <f t="shared" si="126"/>
        <v>4002</v>
      </c>
      <c r="B4004" s="22">
        <v>0</v>
      </c>
      <c r="J4004" s="6">
        <f t="shared" si="125"/>
        <v>16272920094200.813</v>
      </c>
    </row>
    <row r="4005" spans="1:10" x14ac:dyDescent="0.25">
      <c r="A4005">
        <f t="shared" si="126"/>
        <v>4003</v>
      </c>
      <c r="B4005" s="22">
        <v>0</v>
      </c>
      <c r="J4005" s="6">
        <f t="shared" si="125"/>
        <v>16272920094200.813</v>
      </c>
    </row>
    <row r="4006" spans="1:10" x14ac:dyDescent="0.25">
      <c r="A4006">
        <f t="shared" si="126"/>
        <v>4004</v>
      </c>
      <c r="B4006" s="22">
        <v>0</v>
      </c>
      <c r="J4006" s="6">
        <f t="shared" si="125"/>
        <v>16272920094200.813</v>
      </c>
    </row>
    <row r="4007" spans="1:10" x14ac:dyDescent="0.25">
      <c r="A4007">
        <f t="shared" si="126"/>
        <v>4005</v>
      </c>
      <c r="B4007" s="22">
        <v>8143430</v>
      </c>
      <c r="J4007" s="6">
        <f t="shared" si="125"/>
        <v>16887655243524.369</v>
      </c>
    </row>
    <row r="4008" spans="1:10" x14ac:dyDescent="0.25">
      <c r="A4008">
        <f t="shared" si="126"/>
        <v>4006</v>
      </c>
      <c r="B4008" s="22">
        <v>8943680</v>
      </c>
      <c r="J4008" s="6">
        <f t="shared" si="125"/>
        <v>24105244819313.906</v>
      </c>
    </row>
    <row r="4009" spans="1:10" x14ac:dyDescent="0.25">
      <c r="A4009">
        <f t="shared" si="126"/>
        <v>4007</v>
      </c>
      <c r="B4009" s="22">
        <v>0</v>
      </c>
      <c r="J4009" s="6">
        <f t="shared" si="125"/>
        <v>16272920094200.813</v>
      </c>
    </row>
    <row r="4010" spans="1:10" x14ac:dyDescent="0.25">
      <c r="A4010">
        <f t="shared" si="126"/>
        <v>4008</v>
      </c>
      <c r="B4010" s="22">
        <v>0</v>
      </c>
      <c r="J4010" s="6">
        <f t="shared" si="125"/>
        <v>16272920094200.813</v>
      </c>
    </row>
    <row r="4011" spans="1:10" x14ac:dyDescent="0.25">
      <c r="A4011">
        <f t="shared" si="126"/>
        <v>4009</v>
      </c>
      <c r="B4011" s="22">
        <v>0</v>
      </c>
      <c r="J4011" s="6">
        <f t="shared" si="125"/>
        <v>16272920094200.813</v>
      </c>
    </row>
    <row r="4012" spans="1:10" x14ac:dyDescent="0.25">
      <c r="A4012">
        <f t="shared" si="126"/>
        <v>4010</v>
      </c>
      <c r="B4012" s="22">
        <v>0</v>
      </c>
      <c r="J4012" s="6">
        <f t="shared" si="125"/>
        <v>16272920094200.813</v>
      </c>
    </row>
    <row r="4013" spans="1:10" x14ac:dyDescent="0.25">
      <c r="A4013">
        <f t="shared" si="126"/>
        <v>4011</v>
      </c>
      <c r="B4013" s="22">
        <v>0</v>
      </c>
      <c r="J4013" s="6">
        <f t="shared" si="125"/>
        <v>16272920094200.813</v>
      </c>
    </row>
    <row r="4014" spans="1:10" x14ac:dyDescent="0.25">
      <c r="A4014">
        <f t="shared" si="126"/>
        <v>4012</v>
      </c>
      <c r="B4014" s="22">
        <v>0</v>
      </c>
      <c r="J4014" s="6">
        <f t="shared" si="125"/>
        <v>16272920094200.813</v>
      </c>
    </row>
    <row r="4015" spans="1:10" x14ac:dyDescent="0.25">
      <c r="A4015">
        <f t="shared" si="126"/>
        <v>4013</v>
      </c>
      <c r="B4015" s="22">
        <v>0</v>
      </c>
      <c r="J4015" s="6">
        <f t="shared" si="125"/>
        <v>16272920094200.813</v>
      </c>
    </row>
    <row r="4016" spans="1:10" x14ac:dyDescent="0.25">
      <c r="A4016">
        <f t="shared" si="126"/>
        <v>4014</v>
      </c>
      <c r="B4016" s="22">
        <v>8943680</v>
      </c>
      <c r="J4016" s="6">
        <f t="shared" si="125"/>
        <v>24105244819313.906</v>
      </c>
    </row>
    <row r="4017" spans="1:10" x14ac:dyDescent="0.25">
      <c r="A4017">
        <f t="shared" si="126"/>
        <v>4015</v>
      </c>
      <c r="B4017" s="22">
        <v>8943680</v>
      </c>
      <c r="J4017" s="6">
        <f t="shared" si="125"/>
        <v>24105244819313.906</v>
      </c>
    </row>
    <row r="4018" spans="1:10" x14ac:dyDescent="0.25">
      <c r="A4018">
        <f t="shared" si="126"/>
        <v>4016</v>
      </c>
      <c r="B4018" s="22">
        <v>0</v>
      </c>
      <c r="J4018" s="6">
        <f t="shared" si="125"/>
        <v>16272920094200.813</v>
      </c>
    </row>
    <row r="4019" spans="1:10" x14ac:dyDescent="0.25">
      <c r="A4019">
        <f t="shared" si="126"/>
        <v>4017</v>
      </c>
      <c r="B4019" s="22">
        <v>17087110</v>
      </c>
      <c r="J4019" s="6">
        <f t="shared" si="125"/>
        <v>170384444013437.47</v>
      </c>
    </row>
    <row r="4020" spans="1:10" x14ac:dyDescent="0.25">
      <c r="A4020">
        <f t="shared" si="126"/>
        <v>4018</v>
      </c>
      <c r="B4020" s="22">
        <v>8943680</v>
      </c>
      <c r="J4020" s="6">
        <f t="shared" si="125"/>
        <v>24105244819313.906</v>
      </c>
    </row>
    <row r="4021" spans="1:10" x14ac:dyDescent="0.25">
      <c r="A4021">
        <f t="shared" si="126"/>
        <v>4019</v>
      </c>
      <c r="B4021" s="22">
        <v>0</v>
      </c>
      <c r="J4021" s="6">
        <f t="shared" si="125"/>
        <v>16272920094200.813</v>
      </c>
    </row>
    <row r="4022" spans="1:10" x14ac:dyDescent="0.25">
      <c r="A4022">
        <f t="shared" si="126"/>
        <v>4020</v>
      </c>
      <c r="B4022" s="22">
        <v>8143430</v>
      </c>
      <c r="J4022" s="6">
        <f t="shared" si="125"/>
        <v>16887655243524.369</v>
      </c>
    </row>
    <row r="4023" spans="1:10" x14ac:dyDescent="0.25">
      <c r="A4023">
        <f t="shared" si="126"/>
        <v>4021</v>
      </c>
      <c r="B4023" s="22">
        <v>0</v>
      </c>
      <c r="J4023" s="6">
        <f t="shared" si="125"/>
        <v>16272920094200.813</v>
      </c>
    </row>
    <row r="4024" spans="1:10" x14ac:dyDescent="0.25">
      <c r="A4024">
        <f t="shared" si="126"/>
        <v>4022</v>
      </c>
      <c r="B4024" s="22">
        <v>4428780.8219178077</v>
      </c>
      <c r="J4024" s="6">
        <f t="shared" si="125"/>
        <v>155874984828.50565</v>
      </c>
    </row>
    <row r="4025" spans="1:10" x14ac:dyDescent="0.25">
      <c r="A4025">
        <f t="shared" si="126"/>
        <v>4023</v>
      </c>
      <c r="B4025" s="22">
        <v>8943680</v>
      </c>
      <c r="J4025" s="6">
        <f t="shared" si="125"/>
        <v>24105244819313.906</v>
      </c>
    </row>
    <row r="4026" spans="1:10" x14ac:dyDescent="0.25">
      <c r="A4026">
        <f t="shared" si="126"/>
        <v>4024</v>
      </c>
      <c r="B4026" s="22">
        <v>0</v>
      </c>
      <c r="J4026" s="6">
        <f t="shared" si="125"/>
        <v>16272920094200.813</v>
      </c>
    </row>
    <row r="4027" spans="1:10" x14ac:dyDescent="0.25">
      <c r="A4027">
        <f t="shared" si="126"/>
        <v>4025</v>
      </c>
      <c r="B4027" s="22">
        <v>0</v>
      </c>
      <c r="J4027" s="6">
        <f t="shared" si="125"/>
        <v>16272920094200.813</v>
      </c>
    </row>
    <row r="4028" spans="1:10" x14ac:dyDescent="0.25">
      <c r="A4028">
        <f t="shared" si="126"/>
        <v>4026</v>
      </c>
      <c r="B4028" s="22">
        <v>0</v>
      </c>
      <c r="J4028" s="6">
        <f t="shared" si="125"/>
        <v>16272920094200.813</v>
      </c>
    </row>
    <row r="4029" spans="1:10" x14ac:dyDescent="0.25">
      <c r="A4029">
        <f t="shared" si="126"/>
        <v>4027</v>
      </c>
      <c r="B4029" s="22">
        <v>0</v>
      </c>
      <c r="J4029" s="6">
        <f t="shared" si="125"/>
        <v>16272920094200.813</v>
      </c>
    </row>
    <row r="4030" spans="1:10" x14ac:dyDescent="0.25">
      <c r="A4030">
        <f t="shared" si="126"/>
        <v>4028</v>
      </c>
      <c r="B4030" s="22">
        <v>17157053.25</v>
      </c>
      <c r="J4030" s="6">
        <f t="shared" si="125"/>
        <v>172215294033925.41</v>
      </c>
    </row>
    <row r="4031" spans="1:10" x14ac:dyDescent="0.25">
      <c r="A4031">
        <f t="shared" si="126"/>
        <v>4029</v>
      </c>
      <c r="B4031" s="22">
        <v>0</v>
      </c>
      <c r="J4031" s="6">
        <f t="shared" si="125"/>
        <v>16272920094200.813</v>
      </c>
    </row>
    <row r="4032" spans="1:10" x14ac:dyDescent="0.25">
      <c r="A4032">
        <f t="shared" si="126"/>
        <v>4030</v>
      </c>
      <c r="B4032" s="22">
        <v>0</v>
      </c>
      <c r="J4032" s="6">
        <f t="shared" si="125"/>
        <v>16272920094200.813</v>
      </c>
    </row>
    <row r="4033" spans="1:10" x14ac:dyDescent="0.25">
      <c r="A4033">
        <f t="shared" si="126"/>
        <v>4031</v>
      </c>
      <c r="B4033" s="22">
        <v>0</v>
      </c>
      <c r="J4033" s="6">
        <f t="shared" si="125"/>
        <v>16272920094200.813</v>
      </c>
    </row>
    <row r="4034" spans="1:10" x14ac:dyDescent="0.25">
      <c r="A4034">
        <f t="shared" si="126"/>
        <v>4032</v>
      </c>
      <c r="B4034" s="22">
        <v>0</v>
      </c>
      <c r="J4034" s="6">
        <f t="shared" si="125"/>
        <v>16272920094200.813</v>
      </c>
    </row>
    <row r="4035" spans="1:10" x14ac:dyDescent="0.25">
      <c r="A4035">
        <f t="shared" si="126"/>
        <v>4033</v>
      </c>
      <c r="B4035" s="22">
        <v>0</v>
      </c>
      <c r="J4035" s="6">
        <f t="shared" ref="J4035:J4098" si="127">(B4035-$I$6)^2</f>
        <v>16272920094200.813</v>
      </c>
    </row>
    <row r="4036" spans="1:10" x14ac:dyDescent="0.25">
      <c r="A4036">
        <f t="shared" ref="A4036:A4099" si="128">A4035+1</f>
        <v>4034</v>
      </c>
      <c r="B4036" s="22">
        <v>11393430</v>
      </c>
      <c r="J4036" s="6">
        <f t="shared" si="127"/>
        <v>54161640302182.273</v>
      </c>
    </row>
    <row r="4037" spans="1:10" x14ac:dyDescent="0.25">
      <c r="A4037">
        <f t="shared" si="128"/>
        <v>4035</v>
      </c>
      <c r="B4037" s="22">
        <v>0</v>
      </c>
      <c r="J4037" s="6">
        <f t="shared" si="127"/>
        <v>16272920094200.813</v>
      </c>
    </row>
    <row r="4038" spans="1:10" x14ac:dyDescent="0.25">
      <c r="A4038">
        <f t="shared" si="128"/>
        <v>4036</v>
      </c>
      <c r="B4038" s="22">
        <v>0</v>
      </c>
      <c r="J4038" s="6">
        <f t="shared" si="127"/>
        <v>16272920094200.813</v>
      </c>
    </row>
    <row r="4039" spans="1:10" x14ac:dyDescent="0.25">
      <c r="A4039">
        <f t="shared" si="128"/>
        <v>4037</v>
      </c>
      <c r="B4039" s="22">
        <v>3250000</v>
      </c>
      <c r="J4039" s="6">
        <f t="shared" si="127"/>
        <v>614610152858.7196</v>
      </c>
    </row>
    <row r="4040" spans="1:10" x14ac:dyDescent="0.25">
      <c r="A4040">
        <f t="shared" si="128"/>
        <v>4038</v>
      </c>
      <c r="B4040" s="22">
        <v>3250000</v>
      </c>
      <c r="J4040" s="6">
        <f t="shared" si="127"/>
        <v>614610152858.7196</v>
      </c>
    </row>
    <row r="4041" spans="1:10" x14ac:dyDescent="0.25">
      <c r="A4041">
        <f t="shared" si="128"/>
        <v>4039</v>
      </c>
      <c r="B4041" s="22">
        <v>0</v>
      </c>
      <c r="J4041" s="6">
        <f t="shared" si="127"/>
        <v>16272920094200.813</v>
      </c>
    </row>
    <row r="4042" spans="1:10" x14ac:dyDescent="0.25">
      <c r="A4042">
        <f t="shared" si="128"/>
        <v>4040</v>
      </c>
      <c r="B4042" s="22">
        <v>8943680</v>
      </c>
      <c r="J4042" s="6">
        <f t="shared" si="127"/>
        <v>24105244819313.906</v>
      </c>
    </row>
    <row r="4043" spans="1:10" x14ac:dyDescent="0.25">
      <c r="A4043">
        <f t="shared" si="128"/>
        <v>4041</v>
      </c>
      <c r="B4043" s="22">
        <v>0</v>
      </c>
      <c r="J4043" s="6">
        <f t="shared" si="127"/>
        <v>16272920094200.813</v>
      </c>
    </row>
    <row r="4044" spans="1:10" x14ac:dyDescent="0.25">
      <c r="A4044">
        <f t="shared" si="128"/>
        <v>4042</v>
      </c>
      <c r="B4044" s="22">
        <v>8143430</v>
      </c>
      <c r="J4044" s="6">
        <f t="shared" si="127"/>
        <v>16887655243524.369</v>
      </c>
    </row>
    <row r="4045" spans="1:10" x14ac:dyDescent="0.25">
      <c r="A4045">
        <f t="shared" si="128"/>
        <v>4043</v>
      </c>
      <c r="B4045" s="22">
        <v>0</v>
      </c>
      <c r="J4045" s="6">
        <f t="shared" si="127"/>
        <v>16272920094200.813</v>
      </c>
    </row>
    <row r="4046" spans="1:10" x14ac:dyDescent="0.25">
      <c r="A4046">
        <f t="shared" si="128"/>
        <v>4044</v>
      </c>
      <c r="B4046" s="22">
        <v>8943680</v>
      </c>
      <c r="J4046" s="6">
        <f t="shared" si="127"/>
        <v>24105244819313.906</v>
      </c>
    </row>
    <row r="4047" spans="1:10" x14ac:dyDescent="0.25">
      <c r="A4047">
        <f t="shared" si="128"/>
        <v>4045</v>
      </c>
      <c r="B4047" s="22">
        <v>8943680</v>
      </c>
      <c r="J4047" s="6">
        <f t="shared" si="127"/>
        <v>24105244819313.906</v>
      </c>
    </row>
    <row r="4048" spans="1:10" x14ac:dyDescent="0.25">
      <c r="A4048">
        <f t="shared" si="128"/>
        <v>4046</v>
      </c>
      <c r="B4048" s="22">
        <v>0</v>
      </c>
      <c r="J4048" s="6">
        <f t="shared" si="127"/>
        <v>16272920094200.813</v>
      </c>
    </row>
    <row r="4049" spans="1:10" x14ac:dyDescent="0.25">
      <c r="A4049">
        <f t="shared" si="128"/>
        <v>4047</v>
      </c>
      <c r="B4049" s="22">
        <v>0</v>
      </c>
      <c r="J4049" s="6">
        <f t="shared" si="127"/>
        <v>16272920094200.813</v>
      </c>
    </row>
    <row r="4050" spans="1:10" x14ac:dyDescent="0.25">
      <c r="A4050">
        <f t="shared" si="128"/>
        <v>4048</v>
      </c>
      <c r="B4050" s="22">
        <v>0</v>
      </c>
      <c r="J4050" s="6">
        <f t="shared" si="127"/>
        <v>16272920094200.813</v>
      </c>
    </row>
    <row r="4051" spans="1:10" x14ac:dyDescent="0.25">
      <c r="A4051">
        <f t="shared" si="128"/>
        <v>4049</v>
      </c>
      <c r="B4051" s="22">
        <v>0</v>
      </c>
      <c r="J4051" s="6">
        <f t="shared" si="127"/>
        <v>16272920094200.813</v>
      </c>
    </row>
    <row r="4052" spans="1:10" x14ac:dyDescent="0.25">
      <c r="A4052">
        <f t="shared" si="128"/>
        <v>4050</v>
      </c>
      <c r="B4052" s="22">
        <v>8943680</v>
      </c>
      <c r="J4052" s="6">
        <f t="shared" si="127"/>
        <v>24105244819313.906</v>
      </c>
    </row>
    <row r="4053" spans="1:10" x14ac:dyDescent="0.25">
      <c r="A4053">
        <f t="shared" si="128"/>
        <v>4051</v>
      </c>
      <c r="B4053" s="22">
        <v>11143430</v>
      </c>
      <c r="J4053" s="6">
        <f t="shared" si="127"/>
        <v>50544410682285.516</v>
      </c>
    </row>
    <row r="4054" spans="1:10" x14ac:dyDescent="0.25">
      <c r="A4054">
        <f t="shared" si="128"/>
        <v>4052</v>
      </c>
      <c r="B4054" s="22">
        <v>8143430</v>
      </c>
      <c r="J4054" s="6">
        <f t="shared" si="127"/>
        <v>16887655243524.369</v>
      </c>
    </row>
    <row r="4055" spans="1:10" x14ac:dyDescent="0.25">
      <c r="A4055">
        <f t="shared" si="128"/>
        <v>4053</v>
      </c>
      <c r="B4055" s="22">
        <v>8943680</v>
      </c>
      <c r="J4055" s="6">
        <f t="shared" si="127"/>
        <v>24105244819313.906</v>
      </c>
    </row>
    <row r="4056" spans="1:10" x14ac:dyDescent="0.25">
      <c r="A4056">
        <f t="shared" si="128"/>
        <v>4054</v>
      </c>
      <c r="B4056" s="22">
        <v>8143430</v>
      </c>
      <c r="J4056" s="6">
        <f t="shared" si="127"/>
        <v>16887655243524.369</v>
      </c>
    </row>
    <row r="4057" spans="1:10" x14ac:dyDescent="0.25">
      <c r="A4057">
        <f t="shared" si="128"/>
        <v>4055</v>
      </c>
      <c r="B4057" s="22">
        <v>17087110</v>
      </c>
      <c r="J4057" s="6">
        <f t="shared" si="127"/>
        <v>170384444013437.47</v>
      </c>
    </row>
    <row r="4058" spans="1:10" x14ac:dyDescent="0.25">
      <c r="A4058">
        <f t="shared" si="128"/>
        <v>4056</v>
      </c>
      <c r="B4058" s="22">
        <v>0</v>
      </c>
      <c r="J4058" s="6">
        <f t="shared" si="127"/>
        <v>16272920094200.813</v>
      </c>
    </row>
    <row r="4059" spans="1:10" x14ac:dyDescent="0.25">
      <c r="A4059">
        <f t="shared" si="128"/>
        <v>4057</v>
      </c>
      <c r="B4059" s="22">
        <v>12193680</v>
      </c>
      <c r="J4059" s="6">
        <f t="shared" si="127"/>
        <v>66580854877971.813</v>
      </c>
    </row>
    <row r="4060" spans="1:10" x14ac:dyDescent="0.25">
      <c r="A4060">
        <f t="shared" si="128"/>
        <v>4058</v>
      </c>
      <c r="B4060" s="22">
        <v>8143430</v>
      </c>
      <c r="J4060" s="6">
        <f t="shared" si="127"/>
        <v>16887655243524.369</v>
      </c>
    </row>
    <row r="4061" spans="1:10" x14ac:dyDescent="0.25">
      <c r="A4061">
        <f t="shared" si="128"/>
        <v>4059</v>
      </c>
      <c r="B4061" s="22">
        <v>8143430</v>
      </c>
      <c r="J4061" s="6">
        <f t="shared" si="127"/>
        <v>16887655243524.369</v>
      </c>
    </row>
    <row r="4062" spans="1:10" x14ac:dyDescent="0.25">
      <c r="A4062">
        <f t="shared" si="128"/>
        <v>4060</v>
      </c>
      <c r="B4062" s="22">
        <v>0</v>
      </c>
      <c r="J4062" s="6">
        <f t="shared" si="127"/>
        <v>16272920094200.813</v>
      </c>
    </row>
    <row r="4063" spans="1:10" x14ac:dyDescent="0.25">
      <c r="A4063">
        <f t="shared" si="128"/>
        <v>4061</v>
      </c>
      <c r="B4063" s="22">
        <v>0</v>
      </c>
      <c r="J4063" s="6">
        <f t="shared" si="127"/>
        <v>16272920094200.813</v>
      </c>
    </row>
    <row r="4064" spans="1:10" x14ac:dyDescent="0.25">
      <c r="A4064">
        <f t="shared" si="128"/>
        <v>4062</v>
      </c>
      <c r="B4064" s="22">
        <v>0</v>
      </c>
      <c r="J4064" s="6">
        <f t="shared" si="127"/>
        <v>16272920094200.813</v>
      </c>
    </row>
    <row r="4065" spans="1:10" x14ac:dyDescent="0.25">
      <c r="A4065">
        <f t="shared" si="128"/>
        <v>4063</v>
      </c>
      <c r="B4065" s="22">
        <v>8943680</v>
      </c>
      <c r="J4065" s="6">
        <f t="shared" si="127"/>
        <v>24105244819313.906</v>
      </c>
    </row>
    <row r="4066" spans="1:10" x14ac:dyDescent="0.25">
      <c r="A4066">
        <f t="shared" si="128"/>
        <v>4064</v>
      </c>
      <c r="B4066" s="22">
        <v>0</v>
      </c>
      <c r="J4066" s="6">
        <f t="shared" si="127"/>
        <v>16272920094200.813</v>
      </c>
    </row>
    <row r="4067" spans="1:10" x14ac:dyDescent="0.25">
      <c r="A4067">
        <f t="shared" si="128"/>
        <v>4065</v>
      </c>
      <c r="B4067" s="22">
        <v>8143430</v>
      </c>
      <c r="J4067" s="6">
        <f t="shared" si="127"/>
        <v>16887655243524.369</v>
      </c>
    </row>
    <row r="4068" spans="1:10" x14ac:dyDescent="0.25">
      <c r="A4068">
        <f t="shared" si="128"/>
        <v>4066</v>
      </c>
      <c r="B4068" s="22">
        <v>3250000</v>
      </c>
      <c r="J4068" s="6">
        <f t="shared" si="127"/>
        <v>614610152858.7196</v>
      </c>
    </row>
    <row r="4069" spans="1:10" x14ac:dyDescent="0.25">
      <c r="A4069">
        <f t="shared" si="128"/>
        <v>4067</v>
      </c>
      <c r="B4069" s="22">
        <v>11143430</v>
      </c>
      <c r="J4069" s="6">
        <f t="shared" si="127"/>
        <v>50544410682285.516</v>
      </c>
    </row>
    <row r="4070" spans="1:10" x14ac:dyDescent="0.25">
      <c r="A4070">
        <f t="shared" si="128"/>
        <v>4068</v>
      </c>
      <c r="B4070" s="22">
        <v>8143430</v>
      </c>
      <c r="J4070" s="6">
        <f t="shared" si="127"/>
        <v>16887655243524.369</v>
      </c>
    </row>
    <row r="4071" spans="1:10" x14ac:dyDescent="0.25">
      <c r="A4071">
        <f t="shared" si="128"/>
        <v>4069</v>
      </c>
      <c r="B4071" s="22">
        <v>8943680</v>
      </c>
      <c r="J4071" s="6">
        <f t="shared" si="127"/>
        <v>24105244819313.906</v>
      </c>
    </row>
    <row r="4072" spans="1:10" x14ac:dyDescent="0.25">
      <c r="A4072">
        <f t="shared" si="128"/>
        <v>4070</v>
      </c>
      <c r="B4072" s="22">
        <v>0</v>
      </c>
      <c r="J4072" s="6">
        <f t="shared" si="127"/>
        <v>16272920094200.813</v>
      </c>
    </row>
    <row r="4073" spans="1:10" x14ac:dyDescent="0.25">
      <c r="A4073">
        <f t="shared" si="128"/>
        <v>4071</v>
      </c>
      <c r="B4073" s="22">
        <v>17087110</v>
      </c>
      <c r="J4073" s="6">
        <f t="shared" si="127"/>
        <v>170384444013437.47</v>
      </c>
    </row>
    <row r="4074" spans="1:10" x14ac:dyDescent="0.25">
      <c r="A4074">
        <f t="shared" si="128"/>
        <v>4072</v>
      </c>
      <c r="B4074" s="22">
        <v>0</v>
      </c>
      <c r="J4074" s="6">
        <f t="shared" si="127"/>
        <v>16272920094200.813</v>
      </c>
    </row>
    <row r="4075" spans="1:10" x14ac:dyDescent="0.25">
      <c r="A4075">
        <f t="shared" si="128"/>
        <v>4073</v>
      </c>
      <c r="B4075" s="22">
        <v>0</v>
      </c>
      <c r="J4075" s="6">
        <f t="shared" si="127"/>
        <v>16272920094200.813</v>
      </c>
    </row>
    <row r="4076" spans="1:10" x14ac:dyDescent="0.25">
      <c r="A4076">
        <f t="shared" si="128"/>
        <v>4074</v>
      </c>
      <c r="B4076" s="22">
        <v>8143430</v>
      </c>
      <c r="J4076" s="6">
        <f t="shared" si="127"/>
        <v>16887655243524.369</v>
      </c>
    </row>
    <row r="4077" spans="1:10" x14ac:dyDescent="0.25">
      <c r="A4077">
        <f t="shared" si="128"/>
        <v>4075</v>
      </c>
      <c r="B4077" s="22">
        <v>0</v>
      </c>
      <c r="J4077" s="6">
        <f t="shared" si="127"/>
        <v>16272920094200.813</v>
      </c>
    </row>
    <row r="4078" spans="1:10" x14ac:dyDescent="0.25">
      <c r="A4078">
        <f t="shared" si="128"/>
        <v>4076</v>
      </c>
      <c r="B4078" s="22">
        <v>0</v>
      </c>
      <c r="J4078" s="6">
        <f t="shared" si="127"/>
        <v>16272920094200.813</v>
      </c>
    </row>
    <row r="4079" spans="1:10" x14ac:dyDescent="0.25">
      <c r="A4079">
        <f t="shared" si="128"/>
        <v>4077</v>
      </c>
      <c r="B4079" s="22">
        <v>0</v>
      </c>
      <c r="J4079" s="6">
        <f t="shared" si="127"/>
        <v>16272920094200.813</v>
      </c>
    </row>
    <row r="4080" spans="1:10" x14ac:dyDescent="0.25">
      <c r="A4080">
        <f t="shared" si="128"/>
        <v>4078</v>
      </c>
      <c r="B4080" s="22">
        <v>0</v>
      </c>
      <c r="J4080" s="6">
        <f t="shared" si="127"/>
        <v>16272920094200.813</v>
      </c>
    </row>
    <row r="4081" spans="1:10" x14ac:dyDescent="0.25">
      <c r="A4081">
        <f t="shared" si="128"/>
        <v>4079</v>
      </c>
      <c r="B4081" s="22">
        <v>3250000</v>
      </c>
      <c r="J4081" s="6">
        <f t="shared" si="127"/>
        <v>614610152858.7196</v>
      </c>
    </row>
    <row r="4082" spans="1:10" x14ac:dyDescent="0.25">
      <c r="A4082">
        <f t="shared" si="128"/>
        <v>4080</v>
      </c>
      <c r="B4082" s="22">
        <v>8943680</v>
      </c>
      <c r="J4082" s="6">
        <f t="shared" si="127"/>
        <v>24105244819313.906</v>
      </c>
    </row>
    <row r="4083" spans="1:10" x14ac:dyDescent="0.25">
      <c r="A4083">
        <f t="shared" si="128"/>
        <v>4081</v>
      </c>
      <c r="B4083" s="22">
        <v>8143430</v>
      </c>
      <c r="J4083" s="6">
        <f t="shared" si="127"/>
        <v>16887655243524.369</v>
      </c>
    </row>
    <row r="4084" spans="1:10" x14ac:dyDescent="0.25">
      <c r="A4084">
        <f t="shared" si="128"/>
        <v>4082</v>
      </c>
      <c r="B4084" s="22">
        <v>0</v>
      </c>
      <c r="J4084" s="6">
        <f t="shared" si="127"/>
        <v>16272920094200.813</v>
      </c>
    </row>
    <row r="4085" spans="1:10" x14ac:dyDescent="0.25">
      <c r="A4085">
        <f t="shared" si="128"/>
        <v>4083</v>
      </c>
      <c r="B4085" s="22">
        <v>0</v>
      </c>
      <c r="J4085" s="6">
        <f t="shared" si="127"/>
        <v>16272920094200.813</v>
      </c>
    </row>
    <row r="4086" spans="1:10" x14ac:dyDescent="0.25">
      <c r="A4086">
        <f t="shared" si="128"/>
        <v>4084</v>
      </c>
      <c r="B4086" s="22">
        <v>0</v>
      </c>
      <c r="J4086" s="6">
        <f t="shared" si="127"/>
        <v>16272920094200.813</v>
      </c>
    </row>
    <row r="4087" spans="1:10" x14ac:dyDescent="0.25">
      <c r="A4087">
        <f t="shared" si="128"/>
        <v>4085</v>
      </c>
      <c r="B4087" s="22">
        <v>0</v>
      </c>
      <c r="J4087" s="6">
        <f t="shared" si="127"/>
        <v>16272920094200.813</v>
      </c>
    </row>
    <row r="4088" spans="1:10" x14ac:dyDescent="0.25">
      <c r="A4088">
        <f t="shared" si="128"/>
        <v>4086</v>
      </c>
      <c r="B4088" s="22">
        <v>0</v>
      </c>
      <c r="J4088" s="6">
        <f t="shared" si="127"/>
        <v>16272920094200.813</v>
      </c>
    </row>
    <row r="4089" spans="1:10" x14ac:dyDescent="0.25">
      <c r="A4089">
        <f t="shared" si="128"/>
        <v>4087</v>
      </c>
      <c r="B4089" s="22">
        <v>8943680</v>
      </c>
      <c r="J4089" s="6">
        <f t="shared" si="127"/>
        <v>24105244819313.906</v>
      </c>
    </row>
    <row r="4090" spans="1:10" x14ac:dyDescent="0.25">
      <c r="A4090">
        <f t="shared" si="128"/>
        <v>4088</v>
      </c>
      <c r="B4090" s="22">
        <v>8143430</v>
      </c>
      <c r="J4090" s="6">
        <f t="shared" si="127"/>
        <v>16887655243524.369</v>
      </c>
    </row>
    <row r="4091" spans="1:10" x14ac:dyDescent="0.25">
      <c r="A4091">
        <f t="shared" si="128"/>
        <v>4089</v>
      </c>
      <c r="B4091" s="22">
        <v>0</v>
      </c>
      <c r="J4091" s="6">
        <f t="shared" si="127"/>
        <v>16272920094200.813</v>
      </c>
    </row>
    <row r="4092" spans="1:10" x14ac:dyDescent="0.25">
      <c r="A4092">
        <f t="shared" si="128"/>
        <v>4090</v>
      </c>
      <c r="B4092" s="22">
        <v>11393430</v>
      </c>
      <c r="J4092" s="6">
        <f t="shared" si="127"/>
        <v>54161640302182.273</v>
      </c>
    </row>
    <row r="4093" spans="1:10" x14ac:dyDescent="0.25">
      <c r="A4093">
        <f t="shared" si="128"/>
        <v>4091</v>
      </c>
      <c r="B4093" s="22">
        <v>0</v>
      </c>
      <c r="J4093" s="6">
        <f t="shared" si="127"/>
        <v>16272920094200.813</v>
      </c>
    </row>
    <row r="4094" spans="1:10" x14ac:dyDescent="0.25">
      <c r="A4094">
        <f t="shared" si="128"/>
        <v>4092</v>
      </c>
      <c r="B4094" s="22">
        <v>0</v>
      </c>
      <c r="J4094" s="6">
        <f t="shared" si="127"/>
        <v>16272920094200.813</v>
      </c>
    </row>
    <row r="4095" spans="1:10" x14ac:dyDescent="0.25">
      <c r="A4095">
        <f t="shared" si="128"/>
        <v>4093</v>
      </c>
      <c r="B4095" s="22">
        <v>12193680</v>
      </c>
      <c r="J4095" s="6">
        <f t="shared" si="127"/>
        <v>66580854877971.813</v>
      </c>
    </row>
    <row r="4096" spans="1:10" x14ac:dyDescent="0.25">
      <c r="A4096">
        <f t="shared" si="128"/>
        <v>4094</v>
      </c>
      <c r="B4096" s="22">
        <v>0</v>
      </c>
      <c r="J4096" s="6">
        <f t="shared" si="127"/>
        <v>16272920094200.813</v>
      </c>
    </row>
    <row r="4097" spans="1:10" x14ac:dyDescent="0.25">
      <c r="A4097">
        <f t="shared" si="128"/>
        <v>4095</v>
      </c>
      <c r="B4097" s="22">
        <v>0</v>
      </c>
      <c r="J4097" s="6">
        <f t="shared" si="127"/>
        <v>16272920094200.813</v>
      </c>
    </row>
    <row r="4098" spans="1:10" x14ac:dyDescent="0.25">
      <c r="A4098">
        <f t="shared" si="128"/>
        <v>4096</v>
      </c>
      <c r="B4098" s="22">
        <v>0</v>
      </c>
      <c r="J4098" s="6">
        <f t="shared" si="127"/>
        <v>16272920094200.813</v>
      </c>
    </row>
    <row r="4099" spans="1:10" x14ac:dyDescent="0.25">
      <c r="A4099">
        <f t="shared" si="128"/>
        <v>4097</v>
      </c>
      <c r="B4099" s="22">
        <v>0</v>
      </c>
      <c r="J4099" s="6">
        <f t="shared" ref="J4099:J4162" si="129">(B4099-$I$6)^2</f>
        <v>16272920094200.813</v>
      </c>
    </row>
    <row r="4100" spans="1:10" x14ac:dyDescent="0.25">
      <c r="A4100">
        <f t="shared" ref="A4100:A4163" si="130">A4099+1</f>
        <v>4098</v>
      </c>
      <c r="B4100" s="22">
        <v>17087110</v>
      </c>
      <c r="J4100" s="6">
        <f t="shared" si="129"/>
        <v>170384444013437.47</v>
      </c>
    </row>
    <row r="4101" spans="1:10" x14ac:dyDescent="0.25">
      <c r="A4101">
        <f t="shared" si="130"/>
        <v>4099</v>
      </c>
      <c r="B4101" s="22">
        <v>0</v>
      </c>
      <c r="J4101" s="6">
        <f t="shared" si="129"/>
        <v>16272920094200.813</v>
      </c>
    </row>
    <row r="4102" spans="1:10" x14ac:dyDescent="0.25">
      <c r="A4102">
        <f t="shared" si="130"/>
        <v>4100</v>
      </c>
      <c r="B4102" s="22">
        <v>0</v>
      </c>
      <c r="J4102" s="6">
        <f t="shared" si="129"/>
        <v>16272920094200.813</v>
      </c>
    </row>
    <row r="4103" spans="1:10" x14ac:dyDescent="0.25">
      <c r="A4103">
        <f t="shared" si="130"/>
        <v>4101</v>
      </c>
      <c r="B4103" s="22">
        <v>0</v>
      </c>
      <c r="J4103" s="6">
        <f t="shared" si="129"/>
        <v>16272920094200.813</v>
      </c>
    </row>
    <row r="4104" spans="1:10" x14ac:dyDescent="0.25">
      <c r="A4104">
        <f t="shared" si="130"/>
        <v>4102</v>
      </c>
      <c r="B4104" s="22">
        <v>0</v>
      </c>
      <c r="J4104" s="6">
        <f t="shared" si="129"/>
        <v>16272920094200.813</v>
      </c>
    </row>
    <row r="4105" spans="1:10" x14ac:dyDescent="0.25">
      <c r="A4105">
        <f t="shared" si="130"/>
        <v>4103</v>
      </c>
      <c r="B4105" s="22">
        <v>8943680</v>
      </c>
      <c r="J4105" s="6">
        <f t="shared" si="129"/>
        <v>24105244819313.906</v>
      </c>
    </row>
    <row r="4106" spans="1:10" x14ac:dyDescent="0.25">
      <c r="A4106">
        <f t="shared" si="130"/>
        <v>4104</v>
      </c>
      <c r="B4106" s="22">
        <v>0</v>
      </c>
      <c r="J4106" s="6">
        <f t="shared" si="129"/>
        <v>16272920094200.813</v>
      </c>
    </row>
    <row r="4107" spans="1:10" x14ac:dyDescent="0.25">
      <c r="A4107">
        <f t="shared" si="130"/>
        <v>4105</v>
      </c>
      <c r="B4107" s="22">
        <v>0</v>
      </c>
      <c r="J4107" s="6">
        <f t="shared" si="129"/>
        <v>16272920094200.813</v>
      </c>
    </row>
    <row r="4108" spans="1:10" x14ac:dyDescent="0.25">
      <c r="A4108">
        <f t="shared" si="130"/>
        <v>4106</v>
      </c>
      <c r="B4108" s="22">
        <v>8143430</v>
      </c>
      <c r="J4108" s="6">
        <f t="shared" si="129"/>
        <v>16887655243524.369</v>
      </c>
    </row>
    <row r="4109" spans="1:10" x14ac:dyDescent="0.25">
      <c r="A4109">
        <f t="shared" si="130"/>
        <v>4107</v>
      </c>
      <c r="B4109" s="22">
        <v>8943680</v>
      </c>
      <c r="J4109" s="6">
        <f t="shared" si="129"/>
        <v>24105244819313.906</v>
      </c>
    </row>
    <row r="4110" spans="1:10" x14ac:dyDescent="0.25">
      <c r="A4110">
        <f t="shared" si="130"/>
        <v>4108</v>
      </c>
      <c r="B4110" s="22">
        <v>8943680</v>
      </c>
      <c r="J4110" s="6">
        <f t="shared" si="129"/>
        <v>24105244819313.906</v>
      </c>
    </row>
    <row r="4111" spans="1:10" x14ac:dyDescent="0.25">
      <c r="A4111">
        <f t="shared" si="130"/>
        <v>4109</v>
      </c>
      <c r="B4111" s="22">
        <v>0</v>
      </c>
      <c r="J4111" s="6">
        <f t="shared" si="129"/>
        <v>16272920094200.813</v>
      </c>
    </row>
    <row r="4112" spans="1:10" x14ac:dyDescent="0.25">
      <c r="A4112">
        <f t="shared" si="130"/>
        <v>4110</v>
      </c>
      <c r="B4112" s="22">
        <v>3000000</v>
      </c>
      <c r="J4112" s="6">
        <f t="shared" si="129"/>
        <v>1069095532961.9576</v>
      </c>
    </row>
    <row r="4113" spans="1:10" x14ac:dyDescent="0.25">
      <c r="A4113">
        <f t="shared" si="130"/>
        <v>4111</v>
      </c>
      <c r="B4113" s="22">
        <v>0</v>
      </c>
      <c r="J4113" s="6">
        <f t="shared" si="129"/>
        <v>16272920094200.813</v>
      </c>
    </row>
    <row r="4114" spans="1:10" x14ac:dyDescent="0.25">
      <c r="A4114">
        <f t="shared" si="130"/>
        <v>4112</v>
      </c>
      <c r="B4114" s="22">
        <v>8943680</v>
      </c>
      <c r="J4114" s="6">
        <f t="shared" si="129"/>
        <v>24105244819313.906</v>
      </c>
    </row>
    <row r="4115" spans="1:10" x14ac:dyDescent="0.25">
      <c r="A4115">
        <f t="shared" si="130"/>
        <v>4113</v>
      </c>
      <c r="B4115" s="22">
        <v>0</v>
      </c>
      <c r="J4115" s="6">
        <f t="shared" si="129"/>
        <v>16272920094200.813</v>
      </c>
    </row>
    <row r="4116" spans="1:10" x14ac:dyDescent="0.25">
      <c r="A4116">
        <f t="shared" si="130"/>
        <v>4114</v>
      </c>
      <c r="B4116" s="22">
        <v>8143430</v>
      </c>
      <c r="J4116" s="6">
        <f t="shared" si="129"/>
        <v>16887655243524.369</v>
      </c>
    </row>
    <row r="4117" spans="1:10" x14ac:dyDescent="0.25">
      <c r="A4117">
        <f t="shared" si="130"/>
        <v>4115</v>
      </c>
      <c r="B4117" s="22">
        <v>0</v>
      </c>
      <c r="J4117" s="6">
        <f t="shared" si="129"/>
        <v>16272920094200.813</v>
      </c>
    </row>
    <row r="4118" spans="1:10" x14ac:dyDescent="0.25">
      <c r="A4118">
        <f t="shared" si="130"/>
        <v>4116</v>
      </c>
      <c r="B4118" s="22">
        <v>8143430</v>
      </c>
      <c r="J4118" s="6">
        <f t="shared" si="129"/>
        <v>16887655243524.369</v>
      </c>
    </row>
    <row r="4119" spans="1:10" x14ac:dyDescent="0.25">
      <c r="A4119">
        <f t="shared" si="130"/>
        <v>4117</v>
      </c>
      <c r="B4119" s="22">
        <v>0</v>
      </c>
      <c r="J4119" s="6">
        <f t="shared" si="129"/>
        <v>16272920094200.813</v>
      </c>
    </row>
    <row r="4120" spans="1:10" x14ac:dyDescent="0.25">
      <c r="A4120">
        <f t="shared" si="130"/>
        <v>4118</v>
      </c>
      <c r="B4120" s="22">
        <v>20087110</v>
      </c>
      <c r="J4120" s="6">
        <f t="shared" si="129"/>
        <v>257703279452198.59</v>
      </c>
    </row>
    <row r="4121" spans="1:10" x14ac:dyDescent="0.25">
      <c r="A4121">
        <f t="shared" si="130"/>
        <v>4119</v>
      </c>
      <c r="B4121" s="22">
        <v>0</v>
      </c>
      <c r="J4121" s="6">
        <f t="shared" si="129"/>
        <v>16272920094200.813</v>
      </c>
    </row>
    <row r="4122" spans="1:10" x14ac:dyDescent="0.25">
      <c r="A4122">
        <f t="shared" si="130"/>
        <v>4120</v>
      </c>
      <c r="B4122" s="22">
        <v>8143430</v>
      </c>
      <c r="J4122" s="6">
        <f t="shared" si="129"/>
        <v>16887655243524.369</v>
      </c>
    </row>
    <row r="4123" spans="1:10" x14ac:dyDescent="0.25">
      <c r="A4123">
        <f t="shared" si="130"/>
        <v>4121</v>
      </c>
      <c r="B4123" s="22">
        <v>0</v>
      </c>
      <c r="J4123" s="6">
        <f t="shared" si="129"/>
        <v>16272920094200.813</v>
      </c>
    </row>
    <row r="4124" spans="1:10" x14ac:dyDescent="0.25">
      <c r="A4124">
        <f t="shared" si="130"/>
        <v>4122</v>
      </c>
      <c r="B4124" s="22">
        <v>54335043.934246585</v>
      </c>
      <c r="J4124" s="6">
        <f t="shared" si="129"/>
        <v>2530197962460137.5</v>
      </c>
    </row>
    <row r="4125" spans="1:10" x14ac:dyDescent="0.25">
      <c r="A4125">
        <f t="shared" si="130"/>
        <v>4123</v>
      </c>
      <c r="B4125" s="22">
        <v>0</v>
      </c>
      <c r="J4125" s="6">
        <f t="shared" si="129"/>
        <v>16272920094200.813</v>
      </c>
    </row>
    <row r="4126" spans="1:10" x14ac:dyDescent="0.25">
      <c r="A4126">
        <f t="shared" si="130"/>
        <v>4124</v>
      </c>
      <c r="B4126" s="22">
        <v>0</v>
      </c>
      <c r="J4126" s="6">
        <f t="shared" si="129"/>
        <v>16272920094200.813</v>
      </c>
    </row>
    <row r="4127" spans="1:10" x14ac:dyDescent="0.25">
      <c r="A4127">
        <f t="shared" si="130"/>
        <v>4125</v>
      </c>
      <c r="B4127" s="22">
        <v>0</v>
      </c>
      <c r="J4127" s="6">
        <f t="shared" si="129"/>
        <v>16272920094200.813</v>
      </c>
    </row>
    <row r="4128" spans="1:10" x14ac:dyDescent="0.25">
      <c r="A4128">
        <f t="shared" si="130"/>
        <v>4126</v>
      </c>
      <c r="B4128" s="22">
        <v>0</v>
      </c>
      <c r="J4128" s="6">
        <f t="shared" si="129"/>
        <v>16272920094200.813</v>
      </c>
    </row>
    <row r="4129" spans="1:10" x14ac:dyDescent="0.25">
      <c r="A4129">
        <f t="shared" si="130"/>
        <v>4127</v>
      </c>
      <c r="B4129" s="22">
        <v>8943680</v>
      </c>
      <c r="J4129" s="6">
        <f t="shared" si="129"/>
        <v>24105244819313.906</v>
      </c>
    </row>
    <row r="4130" spans="1:10" x14ac:dyDescent="0.25">
      <c r="A4130">
        <f t="shared" si="130"/>
        <v>4128</v>
      </c>
      <c r="B4130" s="22">
        <v>8943680</v>
      </c>
      <c r="J4130" s="6">
        <f t="shared" si="129"/>
        <v>24105244819313.906</v>
      </c>
    </row>
    <row r="4131" spans="1:10" x14ac:dyDescent="0.25">
      <c r="A4131">
        <f t="shared" si="130"/>
        <v>4129</v>
      </c>
      <c r="B4131" s="22">
        <v>0</v>
      </c>
      <c r="J4131" s="6">
        <f t="shared" si="129"/>
        <v>16272920094200.813</v>
      </c>
    </row>
    <row r="4132" spans="1:10" x14ac:dyDescent="0.25">
      <c r="A4132">
        <f t="shared" si="130"/>
        <v>4130</v>
      </c>
      <c r="B4132" s="22">
        <v>0</v>
      </c>
      <c r="J4132" s="6">
        <f t="shared" si="129"/>
        <v>16272920094200.813</v>
      </c>
    </row>
    <row r="4133" spans="1:10" x14ac:dyDescent="0.25">
      <c r="A4133">
        <f t="shared" si="130"/>
        <v>4131</v>
      </c>
      <c r="B4133" s="22">
        <v>269206.59999999998</v>
      </c>
      <c r="J4133" s="6">
        <f t="shared" si="129"/>
        <v>14173449181975.17</v>
      </c>
    </row>
    <row r="4134" spans="1:10" x14ac:dyDescent="0.25">
      <c r="A4134">
        <f t="shared" si="130"/>
        <v>4132</v>
      </c>
      <c r="B4134" s="22">
        <v>0</v>
      </c>
      <c r="J4134" s="6">
        <f t="shared" si="129"/>
        <v>16272920094200.813</v>
      </c>
    </row>
    <row r="4135" spans="1:10" x14ac:dyDescent="0.25">
      <c r="A4135">
        <f t="shared" si="130"/>
        <v>4133</v>
      </c>
      <c r="B4135" s="22">
        <v>0</v>
      </c>
      <c r="J4135" s="6">
        <f t="shared" si="129"/>
        <v>16272920094200.813</v>
      </c>
    </row>
    <row r="4136" spans="1:10" x14ac:dyDescent="0.25">
      <c r="A4136">
        <f t="shared" si="130"/>
        <v>4134</v>
      </c>
      <c r="B4136" s="22">
        <v>0</v>
      </c>
      <c r="J4136" s="6">
        <f t="shared" si="129"/>
        <v>16272920094200.813</v>
      </c>
    </row>
    <row r="4137" spans="1:10" x14ac:dyDescent="0.25">
      <c r="A4137">
        <f t="shared" si="130"/>
        <v>4135</v>
      </c>
      <c r="B4137" s="22">
        <v>0</v>
      </c>
      <c r="J4137" s="6">
        <f t="shared" si="129"/>
        <v>16272920094200.813</v>
      </c>
    </row>
    <row r="4138" spans="1:10" x14ac:dyDescent="0.25">
      <c r="A4138">
        <f t="shared" si="130"/>
        <v>4136</v>
      </c>
      <c r="B4138" s="22">
        <v>0</v>
      </c>
      <c r="J4138" s="6">
        <f t="shared" si="129"/>
        <v>16272920094200.813</v>
      </c>
    </row>
    <row r="4139" spans="1:10" x14ac:dyDescent="0.25">
      <c r="A4139">
        <f t="shared" si="130"/>
        <v>4137</v>
      </c>
      <c r="B4139" s="22">
        <v>0</v>
      </c>
      <c r="J4139" s="6">
        <f t="shared" si="129"/>
        <v>16272920094200.813</v>
      </c>
    </row>
    <row r="4140" spans="1:10" x14ac:dyDescent="0.25">
      <c r="A4140">
        <f t="shared" si="130"/>
        <v>4138</v>
      </c>
      <c r="B4140" s="22">
        <v>0</v>
      </c>
      <c r="J4140" s="6">
        <f t="shared" si="129"/>
        <v>16272920094200.813</v>
      </c>
    </row>
    <row r="4141" spans="1:10" x14ac:dyDescent="0.25">
      <c r="A4141">
        <f t="shared" si="130"/>
        <v>4139</v>
      </c>
      <c r="B4141" s="22">
        <v>11143430</v>
      </c>
      <c r="J4141" s="6">
        <f t="shared" si="129"/>
        <v>50544410682285.516</v>
      </c>
    </row>
    <row r="4142" spans="1:10" x14ac:dyDescent="0.25">
      <c r="A4142">
        <f t="shared" si="130"/>
        <v>4140</v>
      </c>
      <c r="B4142" s="22">
        <v>0</v>
      </c>
      <c r="J4142" s="6">
        <f t="shared" si="129"/>
        <v>16272920094200.813</v>
      </c>
    </row>
    <row r="4143" spans="1:10" x14ac:dyDescent="0.25">
      <c r="A4143">
        <f t="shared" si="130"/>
        <v>4141</v>
      </c>
      <c r="B4143" s="22">
        <v>0</v>
      </c>
      <c r="J4143" s="6">
        <f t="shared" si="129"/>
        <v>16272920094200.813</v>
      </c>
    </row>
    <row r="4144" spans="1:10" x14ac:dyDescent="0.25">
      <c r="A4144">
        <f t="shared" si="130"/>
        <v>4142</v>
      </c>
      <c r="B4144" s="22">
        <v>0</v>
      </c>
      <c r="J4144" s="6">
        <f t="shared" si="129"/>
        <v>16272920094200.813</v>
      </c>
    </row>
    <row r="4145" spans="1:10" x14ac:dyDescent="0.25">
      <c r="A4145">
        <f t="shared" si="130"/>
        <v>4143</v>
      </c>
      <c r="B4145" s="22">
        <v>17087110</v>
      </c>
      <c r="J4145" s="6">
        <f t="shared" si="129"/>
        <v>170384444013437.47</v>
      </c>
    </row>
    <row r="4146" spans="1:10" x14ac:dyDescent="0.25">
      <c r="A4146">
        <f t="shared" si="130"/>
        <v>4144</v>
      </c>
      <c r="B4146" s="22">
        <v>0</v>
      </c>
      <c r="J4146" s="6">
        <f t="shared" si="129"/>
        <v>16272920094200.813</v>
      </c>
    </row>
    <row r="4147" spans="1:10" x14ac:dyDescent="0.25">
      <c r="A4147">
        <f t="shared" si="130"/>
        <v>4145</v>
      </c>
      <c r="B4147" s="22">
        <v>8143430</v>
      </c>
      <c r="J4147" s="6">
        <f t="shared" si="129"/>
        <v>16887655243524.369</v>
      </c>
    </row>
    <row r="4148" spans="1:10" x14ac:dyDescent="0.25">
      <c r="A4148">
        <f t="shared" si="130"/>
        <v>4146</v>
      </c>
      <c r="B4148" s="22">
        <v>0</v>
      </c>
      <c r="J4148" s="6">
        <f t="shared" si="129"/>
        <v>16272920094200.813</v>
      </c>
    </row>
    <row r="4149" spans="1:10" x14ac:dyDescent="0.25">
      <c r="A4149">
        <f t="shared" si="130"/>
        <v>4147</v>
      </c>
      <c r="B4149" s="22">
        <v>0</v>
      </c>
      <c r="J4149" s="6">
        <f t="shared" si="129"/>
        <v>16272920094200.813</v>
      </c>
    </row>
    <row r="4150" spans="1:10" x14ac:dyDescent="0.25">
      <c r="A4150">
        <f t="shared" si="130"/>
        <v>4148</v>
      </c>
      <c r="B4150" s="22">
        <v>3000000</v>
      </c>
      <c r="J4150" s="6">
        <f t="shared" si="129"/>
        <v>1069095532961.9576</v>
      </c>
    </row>
    <row r="4151" spans="1:10" x14ac:dyDescent="0.25">
      <c r="A4151">
        <f t="shared" si="130"/>
        <v>4149</v>
      </c>
      <c r="B4151" s="22">
        <v>0</v>
      </c>
      <c r="J4151" s="6">
        <f t="shared" si="129"/>
        <v>16272920094200.813</v>
      </c>
    </row>
    <row r="4152" spans="1:10" x14ac:dyDescent="0.25">
      <c r="A4152">
        <f t="shared" si="130"/>
        <v>4150</v>
      </c>
      <c r="B4152" s="22">
        <v>0</v>
      </c>
      <c r="J4152" s="6">
        <f t="shared" si="129"/>
        <v>16272920094200.813</v>
      </c>
    </row>
    <row r="4153" spans="1:10" x14ac:dyDescent="0.25">
      <c r="A4153">
        <f t="shared" si="130"/>
        <v>4151</v>
      </c>
      <c r="B4153" s="22">
        <v>0</v>
      </c>
      <c r="J4153" s="6">
        <f t="shared" si="129"/>
        <v>16272920094200.813</v>
      </c>
    </row>
    <row r="4154" spans="1:10" x14ac:dyDescent="0.25">
      <c r="A4154">
        <f t="shared" si="130"/>
        <v>4152</v>
      </c>
      <c r="B4154" s="22">
        <v>0</v>
      </c>
      <c r="J4154" s="6">
        <f t="shared" si="129"/>
        <v>16272920094200.813</v>
      </c>
    </row>
    <row r="4155" spans="1:10" x14ac:dyDescent="0.25">
      <c r="A4155">
        <f t="shared" si="130"/>
        <v>4153</v>
      </c>
      <c r="B4155" s="22">
        <v>17087110</v>
      </c>
      <c r="J4155" s="6">
        <f t="shared" si="129"/>
        <v>170384444013437.47</v>
      </c>
    </row>
    <row r="4156" spans="1:10" x14ac:dyDescent="0.25">
      <c r="A4156">
        <f t="shared" si="130"/>
        <v>4154</v>
      </c>
      <c r="B4156" s="22">
        <v>0</v>
      </c>
      <c r="J4156" s="6">
        <f t="shared" si="129"/>
        <v>16272920094200.813</v>
      </c>
    </row>
    <row r="4157" spans="1:10" x14ac:dyDescent="0.25">
      <c r="A4157">
        <f t="shared" si="130"/>
        <v>4155</v>
      </c>
      <c r="B4157" s="22">
        <v>8943680</v>
      </c>
      <c r="J4157" s="6">
        <f t="shared" si="129"/>
        <v>24105244819313.906</v>
      </c>
    </row>
    <row r="4158" spans="1:10" x14ac:dyDescent="0.25">
      <c r="A4158">
        <f t="shared" si="130"/>
        <v>4156</v>
      </c>
      <c r="B4158" s="22">
        <v>0</v>
      </c>
      <c r="J4158" s="6">
        <f t="shared" si="129"/>
        <v>16272920094200.813</v>
      </c>
    </row>
    <row r="4159" spans="1:10" x14ac:dyDescent="0.25">
      <c r="A4159">
        <f t="shared" si="130"/>
        <v>4157</v>
      </c>
      <c r="B4159" s="22">
        <v>12193680</v>
      </c>
      <c r="J4159" s="6">
        <f t="shared" si="129"/>
        <v>66580854877971.813</v>
      </c>
    </row>
    <row r="4160" spans="1:10" x14ac:dyDescent="0.25">
      <c r="A4160">
        <f t="shared" si="130"/>
        <v>4158</v>
      </c>
      <c r="B4160" s="22">
        <v>8943680</v>
      </c>
      <c r="J4160" s="6">
        <f t="shared" si="129"/>
        <v>24105244819313.906</v>
      </c>
    </row>
    <row r="4161" spans="1:10" x14ac:dyDescent="0.25">
      <c r="A4161">
        <f t="shared" si="130"/>
        <v>4159</v>
      </c>
      <c r="B4161" s="22">
        <v>8943680</v>
      </c>
      <c r="J4161" s="6">
        <f t="shared" si="129"/>
        <v>24105244819313.906</v>
      </c>
    </row>
    <row r="4162" spans="1:10" x14ac:dyDescent="0.25">
      <c r="A4162">
        <f t="shared" si="130"/>
        <v>4160</v>
      </c>
      <c r="B4162" s="22">
        <v>11943680</v>
      </c>
      <c r="J4162" s="6">
        <f t="shared" si="129"/>
        <v>62563500258075.047</v>
      </c>
    </row>
    <row r="4163" spans="1:10" x14ac:dyDescent="0.25">
      <c r="A4163">
        <f t="shared" si="130"/>
        <v>4161</v>
      </c>
      <c r="B4163" s="22">
        <v>0</v>
      </c>
      <c r="J4163" s="6">
        <f t="shared" ref="J4163:J4226" si="131">(B4163-$I$6)^2</f>
        <v>16272920094200.813</v>
      </c>
    </row>
    <row r="4164" spans="1:10" x14ac:dyDescent="0.25">
      <c r="A4164">
        <f t="shared" ref="A4164:A4227" si="132">A4163+1</f>
        <v>4162</v>
      </c>
      <c r="B4164" s="22">
        <v>0</v>
      </c>
      <c r="J4164" s="6">
        <f t="shared" si="131"/>
        <v>16272920094200.813</v>
      </c>
    </row>
    <row r="4165" spans="1:10" x14ac:dyDescent="0.25">
      <c r="A4165">
        <f t="shared" si="132"/>
        <v>4163</v>
      </c>
      <c r="B4165" s="22">
        <v>8943680</v>
      </c>
      <c r="J4165" s="6">
        <f t="shared" si="131"/>
        <v>24105244819313.906</v>
      </c>
    </row>
    <row r="4166" spans="1:10" x14ac:dyDescent="0.25">
      <c r="A4166">
        <f t="shared" si="132"/>
        <v>4164</v>
      </c>
      <c r="B4166" s="22">
        <v>3250000</v>
      </c>
      <c r="J4166" s="6">
        <f t="shared" si="131"/>
        <v>614610152858.7196</v>
      </c>
    </row>
    <row r="4167" spans="1:10" x14ac:dyDescent="0.25">
      <c r="A4167">
        <f t="shared" si="132"/>
        <v>4165</v>
      </c>
      <c r="B4167" s="22">
        <v>8143430</v>
      </c>
      <c r="J4167" s="6">
        <f t="shared" si="131"/>
        <v>16887655243524.369</v>
      </c>
    </row>
    <row r="4168" spans="1:10" x14ac:dyDescent="0.25">
      <c r="A4168">
        <f t="shared" si="132"/>
        <v>4166</v>
      </c>
      <c r="B4168" s="22">
        <v>8143430</v>
      </c>
      <c r="J4168" s="6">
        <f t="shared" si="131"/>
        <v>16887655243524.369</v>
      </c>
    </row>
    <row r="4169" spans="1:10" x14ac:dyDescent="0.25">
      <c r="A4169">
        <f t="shared" si="132"/>
        <v>4167</v>
      </c>
      <c r="B4169" s="22">
        <v>8943680</v>
      </c>
      <c r="J4169" s="6">
        <f t="shared" si="131"/>
        <v>24105244819313.906</v>
      </c>
    </row>
    <row r="4170" spans="1:10" x14ac:dyDescent="0.25">
      <c r="A4170">
        <f t="shared" si="132"/>
        <v>4168</v>
      </c>
      <c r="B4170" s="22">
        <v>0</v>
      </c>
      <c r="J4170" s="6">
        <f t="shared" si="131"/>
        <v>16272920094200.813</v>
      </c>
    </row>
    <row r="4171" spans="1:10" x14ac:dyDescent="0.25">
      <c r="A4171">
        <f t="shared" si="132"/>
        <v>4169</v>
      </c>
      <c r="B4171" s="22">
        <v>0</v>
      </c>
      <c r="J4171" s="6">
        <f t="shared" si="131"/>
        <v>16272920094200.813</v>
      </c>
    </row>
    <row r="4172" spans="1:10" x14ac:dyDescent="0.25">
      <c r="A4172">
        <f t="shared" si="132"/>
        <v>4170</v>
      </c>
      <c r="B4172" s="22">
        <v>0</v>
      </c>
      <c r="J4172" s="6">
        <f t="shared" si="131"/>
        <v>16272920094200.813</v>
      </c>
    </row>
    <row r="4173" spans="1:10" x14ac:dyDescent="0.25">
      <c r="A4173">
        <f t="shared" si="132"/>
        <v>4171</v>
      </c>
      <c r="B4173" s="22">
        <v>0</v>
      </c>
      <c r="J4173" s="6">
        <f t="shared" si="131"/>
        <v>16272920094200.813</v>
      </c>
    </row>
    <row r="4174" spans="1:10" x14ac:dyDescent="0.25">
      <c r="A4174">
        <f t="shared" si="132"/>
        <v>4172</v>
      </c>
      <c r="B4174" s="22">
        <v>0</v>
      </c>
      <c r="J4174" s="6">
        <f t="shared" si="131"/>
        <v>16272920094200.813</v>
      </c>
    </row>
    <row r="4175" spans="1:10" x14ac:dyDescent="0.25">
      <c r="A4175">
        <f t="shared" si="132"/>
        <v>4173</v>
      </c>
      <c r="B4175" s="22">
        <v>0</v>
      </c>
      <c r="J4175" s="6">
        <f t="shared" si="131"/>
        <v>16272920094200.813</v>
      </c>
    </row>
    <row r="4176" spans="1:10" x14ac:dyDescent="0.25">
      <c r="A4176">
        <f t="shared" si="132"/>
        <v>4174</v>
      </c>
      <c r="B4176" s="22">
        <v>0</v>
      </c>
      <c r="J4176" s="6">
        <f t="shared" si="131"/>
        <v>16272920094200.813</v>
      </c>
    </row>
    <row r="4177" spans="1:10" x14ac:dyDescent="0.25">
      <c r="A4177">
        <f t="shared" si="132"/>
        <v>4175</v>
      </c>
      <c r="B4177" s="22">
        <v>3250000</v>
      </c>
      <c r="J4177" s="6">
        <f t="shared" si="131"/>
        <v>614610152858.7196</v>
      </c>
    </row>
    <row r="4178" spans="1:10" x14ac:dyDescent="0.25">
      <c r="A4178">
        <f t="shared" si="132"/>
        <v>4176</v>
      </c>
      <c r="B4178" s="22">
        <v>0</v>
      </c>
      <c r="J4178" s="6">
        <f t="shared" si="131"/>
        <v>16272920094200.813</v>
      </c>
    </row>
    <row r="4179" spans="1:10" x14ac:dyDescent="0.25">
      <c r="A4179">
        <f t="shared" si="132"/>
        <v>4177</v>
      </c>
      <c r="B4179" s="22">
        <v>0</v>
      </c>
      <c r="J4179" s="6">
        <f t="shared" si="131"/>
        <v>16272920094200.813</v>
      </c>
    </row>
    <row r="4180" spans="1:10" x14ac:dyDescent="0.25">
      <c r="A4180">
        <f t="shared" si="132"/>
        <v>4178</v>
      </c>
      <c r="B4180" s="22">
        <v>3250000</v>
      </c>
      <c r="J4180" s="6">
        <f t="shared" si="131"/>
        <v>614610152858.7196</v>
      </c>
    </row>
    <row r="4181" spans="1:10" x14ac:dyDescent="0.25">
      <c r="A4181">
        <f t="shared" si="132"/>
        <v>4179</v>
      </c>
      <c r="B4181" s="22">
        <v>8943680</v>
      </c>
      <c r="J4181" s="6">
        <f t="shared" si="131"/>
        <v>24105244819313.906</v>
      </c>
    </row>
    <row r="4182" spans="1:10" x14ac:dyDescent="0.25">
      <c r="A4182">
        <f t="shared" si="132"/>
        <v>4180</v>
      </c>
      <c r="B4182" s="22">
        <v>3250000</v>
      </c>
      <c r="J4182" s="6">
        <f t="shared" si="131"/>
        <v>614610152858.7196</v>
      </c>
    </row>
    <row r="4183" spans="1:10" x14ac:dyDescent="0.25">
      <c r="A4183">
        <f t="shared" si="132"/>
        <v>4181</v>
      </c>
      <c r="B4183" s="22">
        <v>8943680</v>
      </c>
      <c r="J4183" s="6">
        <f t="shared" si="131"/>
        <v>24105244819313.906</v>
      </c>
    </row>
    <row r="4184" spans="1:10" x14ac:dyDescent="0.25">
      <c r="A4184">
        <f t="shared" si="132"/>
        <v>4182</v>
      </c>
      <c r="B4184" s="22">
        <v>0</v>
      </c>
      <c r="J4184" s="6">
        <f t="shared" si="131"/>
        <v>16272920094200.813</v>
      </c>
    </row>
    <row r="4185" spans="1:10" x14ac:dyDescent="0.25">
      <c r="A4185">
        <f t="shared" si="132"/>
        <v>4183</v>
      </c>
      <c r="B4185" s="22">
        <v>8943680</v>
      </c>
      <c r="J4185" s="6">
        <f t="shared" si="131"/>
        <v>24105244819313.906</v>
      </c>
    </row>
    <row r="4186" spans="1:10" x14ac:dyDescent="0.25">
      <c r="A4186">
        <f t="shared" si="132"/>
        <v>4184</v>
      </c>
      <c r="B4186" s="22">
        <v>0</v>
      </c>
      <c r="J4186" s="6">
        <f t="shared" si="131"/>
        <v>16272920094200.813</v>
      </c>
    </row>
    <row r="4187" spans="1:10" x14ac:dyDescent="0.25">
      <c r="A4187">
        <f t="shared" si="132"/>
        <v>4185</v>
      </c>
      <c r="B4187" s="22">
        <v>8143430</v>
      </c>
      <c r="J4187" s="6">
        <f t="shared" si="131"/>
        <v>16887655243524.369</v>
      </c>
    </row>
    <row r="4188" spans="1:10" x14ac:dyDescent="0.25">
      <c r="A4188">
        <f t="shared" si="132"/>
        <v>4186</v>
      </c>
      <c r="B4188" s="22">
        <v>0</v>
      </c>
      <c r="J4188" s="6">
        <f t="shared" si="131"/>
        <v>16272920094200.813</v>
      </c>
    </row>
    <row r="4189" spans="1:10" x14ac:dyDescent="0.25">
      <c r="A4189">
        <f t="shared" si="132"/>
        <v>4187</v>
      </c>
      <c r="B4189" s="22">
        <v>8143430</v>
      </c>
      <c r="J4189" s="6">
        <f t="shared" si="131"/>
        <v>16887655243524.369</v>
      </c>
    </row>
    <row r="4190" spans="1:10" x14ac:dyDescent="0.25">
      <c r="A4190">
        <f t="shared" si="132"/>
        <v>4188</v>
      </c>
      <c r="B4190" s="22">
        <v>12193680</v>
      </c>
      <c r="J4190" s="6">
        <f t="shared" si="131"/>
        <v>66580854877971.813</v>
      </c>
    </row>
    <row r="4191" spans="1:10" x14ac:dyDescent="0.25">
      <c r="A4191">
        <f t="shared" si="132"/>
        <v>4189</v>
      </c>
      <c r="B4191" s="22">
        <v>0</v>
      </c>
      <c r="J4191" s="6">
        <f t="shared" si="131"/>
        <v>16272920094200.813</v>
      </c>
    </row>
    <row r="4192" spans="1:10" x14ac:dyDescent="0.25">
      <c r="A4192">
        <f t="shared" si="132"/>
        <v>4190</v>
      </c>
      <c r="B4192" s="22">
        <v>0</v>
      </c>
      <c r="J4192" s="6">
        <f t="shared" si="131"/>
        <v>16272920094200.813</v>
      </c>
    </row>
    <row r="4193" spans="1:10" x14ac:dyDescent="0.25">
      <c r="A4193">
        <f t="shared" si="132"/>
        <v>4191</v>
      </c>
      <c r="B4193" s="22">
        <v>0</v>
      </c>
      <c r="J4193" s="6">
        <f t="shared" si="131"/>
        <v>16272920094200.813</v>
      </c>
    </row>
    <row r="4194" spans="1:10" x14ac:dyDescent="0.25">
      <c r="A4194">
        <f t="shared" si="132"/>
        <v>4192</v>
      </c>
      <c r="B4194" s="22">
        <v>0</v>
      </c>
      <c r="J4194" s="6">
        <f t="shared" si="131"/>
        <v>16272920094200.813</v>
      </c>
    </row>
    <row r="4195" spans="1:10" x14ac:dyDescent="0.25">
      <c r="A4195">
        <f t="shared" si="132"/>
        <v>4193</v>
      </c>
      <c r="B4195" s="22">
        <v>8943680</v>
      </c>
      <c r="J4195" s="6">
        <f t="shared" si="131"/>
        <v>24105244819313.906</v>
      </c>
    </row>
    <row r="4196" spans="1:10" x14ac:dyDescent="0.25">
      <c r="A4196">
        <f t="shared" si="132"/>
        <v>4194</v>
      </c>
      <c r="B4196" s="22">
        <v>0</v>
      </c>
      <c r="J4196" s="6">
        <f t="shared" si="131"/>
        <v>16272920094200.813</v>
      </c>
    </row>
    <row r="4197" spans="1:10" x14ac:dyDescent="0.25">
      <c r="A4197">
        <f t="shared" si="132"/>
        <v>4195</v>
      </c>
      <c r="B4197" s="22">
        <v>8943680</v>
      </c>
      <c r="J4197" s="6">
        <f t="shared" si="131"/>
        <v>24105244819313.906</v>
      </c>
    </row>
    <row r="4198" spans="1:10" x14ac:dyDescent="0.25">
      <c r="A4198">
        <f t="shared" si="132"/>
        <v>4196</v>
      </c>
      <c r="B4198" s="22">
        <v>17087110</v>
      </c>
      <c r="J4198" s="6">
        <f t="shared" si="131"/>
        <v>170384444013437.47</v>
      </c>
    </row>
    <row r="4199" spans="1:10" x14ac:dyDescent="0.25">
      <c r="A4199">
        <f t="shared" si="132"/>
        <v>4197</v>
      </c>
      <c r="B4199" s="22">
        <v>0</v>
      </c>
      <c r="J4199" s="6">
        <f t="shared" si="131"/>
        <v>16272920094200.813</v>
      </c>
    </row>
    <row r="4200" spans="1:10" x14ac:dyDescent="0.25">
      <c r="A4200">
        <f t="shared" si="132"/>
        <v>4198</v>
      </c>
      <c r="B4200" s="22">
        <v>0</v>
      </c>
      <c r="J4200" s="6">
        <f t="shared" si="131"/>
        <v>16272920094200.813</v>
      </c>
    </row>
    <row r="4201" spans="1:10" x14ac:dyDescent="0.25">
      <c r="A4201">
        <f t="shared" si="132"/>
        <v>4199</v>
      </c>
      <c r="B4201" s="22">
        <v>0</v>
      </c>
      <c r="J4201" s="6">
        <f t="shared" si="131"/>
        <v>16272920094200.813</v>
      </c>
    </row>
    <row r="4202" spans="1:10" x14ac:dyDescent="0.25">
      <c r="A4202">
        <f t="shared" si="132"/>
        <v>4200</v>
      </c>
      <c r="B4202" s="22">
        <v>8943680</v>
      </c>
      <c r="J4202" s="6">
        <f t="shared" si="131"/>
        <v>24105244819313.906</v>
      </c>
    </row>
    <row r="4203" spans="1:10" x14ac:dyDescent="0.25">
      <c r="A4203">
        <f t="shared" si="132"/>
        <v>4201</v>
      </c>
      <c r="B4203" s="22">
        <v>0</v>
      </c>
      <c r="J4203" s="6">
        <f t="shared" si="131"/>
        <v>16272920094200.813</v>
      </c>
    </row>
    <row r="4204" spans="1:10" x14ac:dyDescent="0.25">
      <c r="A4204">
        <f t="shared" si="132"/>
        <v>4202</v>
      </c>
      <c r="B4204" s="22">
        <v>0</v>
      </c>
      <c r="J4204" s="6">
        <f t="shared" si="131"/>
        <v>16272920094200.813</v>
      </c>
    </row>
    <row r="4205" spans="1:10" x14ac:dyDescent="0.25">
      <c r="A4205">
        <f t="shared" si="132"/>
        <v>4203</v>
      </c>
      <c r="B4205" s="22">
        <v>3000000</v>
      </c>
      <c r="J4205" s="6">
        <f t="shared" si="131"/>
        <v>1069095532961.9576</v>
      </c>
    </row>
    <row r="4206" spans="1:10" x14ac:dyDescent="0.25">
      <c r="A4206">
        <f t="shared" si="132"/>
        <v>4204</v>
      </c>
      <c r="B4206" s="22">
        <v>8943680</v>
      </c>
      <c r="J4206" s="6">
        <f t="shared" si="131"/>
        <v>24105244819313.906</v>
      </c>
    </row>
    <row r="4207" spans="1:10" x14ac:dyDescent="0.25">
      <c r="A4207">
        <f t="shared" si="132"/>
        <v>4205</v>
      </c>
      <c r="B4207" s="22">
        <v>8943680</v>
      </c>
      <c r="J4207" s="6">
        <f t="shared" si="131"/>
        <v>24105244819313.906</v>
      </c>
    </row>
    <row r="4208" spans="1:10" x14ac:dyDescent="0.25">
      <c r="A4208">
        <f t="shared" si="132"/>
        <v>4206</v>
      </c>
      <c r="B4208" s="22">
        <v>8143430</v>
      </c>
      <c r="J4208" s="6">
        <f t="shared" si="131"/>
        <v>16887655243524.369</v>
      </c>
    </row>
    <row r="4209" spans="1:10" x14ac:dyDescent="0.25">
      <c r="A4209">
        <f t="shared" si="132"/>
        <v>4207</v>
      </c>
      <c r="B4209" s="22">
        <v>0</v>
      </c>
      <c r="J4209" s="6">
        <f t="shared" si="131"/>
        <v>16272920094200.813</v>
      </c>
    </row>
    <row r="4210" spans="1:10" x14ac:dyDescent="0.25">
      <c r="A4210">
        <f t="shared" si="132"/>
        <v>4208</v>
      </c>
      <c r="B4210" s="22">
        <v>0</v>
      </c>
      <c r="J4210" s="6">
        <f t="shared" si="131"/>
        <v>16272920094200.813</v>
      </c>
    </row>
    <row r="4211" spans="1:10" x14ac:dyDescent="0.25">
      <c r="A4211">
        <f t="shared" si="132"/>
        <v>4209</v>
      </c>
      <c r="B4211" s="22">
        <v>3250000</v>
      </c>
      <c r="J4211" s="6">
        <f t="shared" si="131"/>
        <v>614610152858.7196</v>
      </c>
    </row>
    <row r="4212" spans="1:10" x14ac:dyDescent="0.25">
      <c r="A4212">
        <f t="shared" si="132"/>
        <v>4210</v>
      </c>
      <c r="B4212" s="22">
        <v>0</v>
      </c>
      <c r="J4212" s="6">
        <f t="shared" si="131"/>
        <v>16272920094200.813</v>
      </c>
    </row>
    <row r="4213" spans="1:10" x14ac:dyDescent="0.25">
      <c r="A4213">
        <f t="shared" si="132"/>
        <v>4211</v>
      </c>
      <c r="B4213" s="22">
        <v>17087110</v>
      </c>
      <c r="J4213" s="6">
        <f t="shared" si="131"/>
        <v>170384444013437.47</v>
      </c>
    </row>
    <row r="4214" spans="1:10" x14ac:dyDescent="0.25">
      <c r="A4214">
        <f t="shared" si="132"/>
        <v>4212</v>
      </c>
      <c r="B4214" s="22">
        <v>17087110</v>
      </c>
      <c r="J4214" s="6">
        <f t="shared" si="131"/>
        <v>170384444013437.47</v>
      </c>
    </row>
    <row r="4215" spans="1:10" x14ac:dyDescent="0.25">
      <c r="A4215">
        <f t="shared" si="132"/>
        <v>4213</v>
      </c>
      <c r="B4215" s="22">
        <v>0</v>
      </c>
      <c r="J4215" s="6">
        <f t="shared" si="131"/>
        <v>16272920094200.813</v>
      </c>
    </row>
    <row r="4216" spans="1:10" x14ac:dyDescent="0.25">
      <c r="A4216">
        <f t="shared" si="132"/>
        <v>4214</v>
      </c>
      <c r="B4216" s="22">
        <v>0</v>
      </c>
      <c r="J4216" s="6">
        <f t="shared" si="131"/>
        <v>16272920094200.813</v>
      </c>
    </row>
    <row r="4217" spans="1:10" x14ac:dyDescent="0.25">
      <c r="A4217">
        <f t="shared" si="132"/>
        <v>4215</v>
      </c>
      <c r="B4217" s="22">
        <v>8943680</v>
      </c>
      <c r="J4217" s="6">
        <f t="shared" si="131"/>
        <v>24105244819313.906</v>
      </c>
    </row>
    <row r="4218" spans="1:10" x14ac:dyDescent="0.25">
      <c r="A4218">
        <f t="shared" si="132"/>
        <v>4216</v>
      </c>
      <c r="B4218" s="22">
        <v>0</v>
      </c>
      <c r="J4218" s="6">
        <f t="shared" si="131"/>
        <v>16272920094200.813</v>
      </c>
    </row>
    <row r="4219" spans="1:10" x14ac:dyDescent="0.25">
      <c r="A4219">
        <f t="shared" si="132"/>
        <v>4217</v>
      </c>
      <c r="B4219" s="22">
        <v>8943680</v>
      </c>
      <c r="J4219" s="6">
        <f t="shared" si="131"/>
        <v>24105244819313.906</v>
      </c>
    </row>
    <row r="4220" spans="1:10" x14ac:dyDescent="0.25">
      <c r="A4220">
        <f t="shared" si="132"/>
        <v>4218</v>
      </c>
      <c r="B4220" s="22">
        <v>8219529.5</v>
      </c>
      <c r="J4220" s="6">
        <f t="shared" si="131"/>
        <v>17518901964261.953</v>
      </c>
    </row>
    <row r="4221" spans="1:10" x14ac:dyDescent="0.25">
      <c r="A4221">
        <f t="shared" si="132"/>
        <v>4219</v>
      </c>
      <c r="B4221" s="22">
        <v>0</v>
      </c>
      <c r="J4221" s="6">
        <f t="shared" si="131"/>
        <v>16272920094200.813</v>
      </c>
    </row>
    <row r="4222" spans="1:10" x14ac:dyDescent="0.25">
      <c r="A4222">
        <f t="shared" si="132"/>
        <v>4220</v>
      </c>
      <c r="B4222" s="22">
        <v>8943680</v>
      </c>
      <c r="J4222" s="6">
        <f t="shared" si="131"/>
        <v>24105244819313.906</v>
      </c>
    </row>
    <row r="4223" spans="1:10" x14ac:dyDescent="0.25">
      <c r="A4223">
        <f t="shared" si="132"/>
        <v>4221</v>
      </c>
      <c r="B4223" s="22">
        <v>0</v>
      </c>
      <c r="J4223" s="6">
        <f t="shared" si="131"/>
        <v>16272920094200.813</v>
      </c>
    </row>
    <row r="4224" spans="1:10" x14ac:dyDescent="0.25">
      <c r="A4224">
        <f t="shared" si="132"/>
        <v>4222</v>
      </c>
      <c r="B4224" s="22">
        <v>0</v>
      </c>
      <c r="J4224" s="6">
        <f t="shared" si="131"/>
        <v>16272920094200.813</v>
      </c>
    </row>
    <row r="4225" spans="1:10" x14ac:dyDescent="0.25">
      <c r="A4225">
        <f t="shared" si="132"/>
        <v>4223</v>
      </c>
      <c r="B4225" s="22">
        <v>8943680</v>
      </c>
      <c r="J4225" s="6">
        <f t="shared" si="131"/>
        <v>24105244819313.906</v>
      </c>
    </row>
    <row r="4226" spans="1:10" x14ac:dyDescent="0.25">
      <c r="A4226">
        <f t="shared" si="132"/>
        <v>4224</v>
      </c>
      <c r="B4226" s="22">
        <v>0</v>
      </c>
      <c r="J4226" s="6">
        <f t="shared" si="131"/>
        <v>16272920094200.813</v>
      </c>
    </row>
    <row r="4227" spans="1:10" x14ac:dyDescent="0.25">
      <c r="A4227">
        <f t="shared" si="132"/>
        <v>4225</v>
      </c>
      <c r="B4227" s="22">
        <v>8143430</v>
      </c>
      <c r="J4227" s="6">
        <f t="shared" ref="J4227:J4290" si="133">(B4227-$I$6)^2</f>
        <v>16887655243524.369</v>
      </c>
    </row>
    <row r="4228" spans="1:10" x14ac:dyDescent="0.25">
      <c r="A4228">
        <f t="shared" ref="A4228:A4291" si="134">A4227+1</f>
        <v>4226</v>
      </c>
      <c r="B4228" s="22">
        <v>0</v>
      </c>
      <c r="J4228" s="6">
        <f t="shared" si="133"/>
        <v>16272920094200.813</v>
      </c>
    </row>
    <row r="4229" spans="1:10" x14ac:dyDescent="0.25">
      <c r="A4229">
        <f t="shared" si="134"/>
        <v>4227</v>
      </c>
      <c r="B4229" s="22">
        <v>8943680</v>
      </c>
      <c r="J4229" s="6">
        <f t="shared" si="133"/>
        <v>24105244819313.906</v>
      </c>
    </row>
    <row r="4230" spans="1:10" x14ac:dyDescent="0.25">
      <c r="A4230">
        <f t="shared" si="134"/>
        <v>4228</v>
      </c>
      <c r="B4230" s="22">
        <v>0</v>
      </c>
      <c r="J4230" s="6">
        <f t="shared" si="133"/>
        <v>16272920094200.813</v>
      </c>
    </row>
    <row r="4231" spans="1:10" x14ac:dyDescent="0.25">
      <c r="A4231">
        <f t="shared" si="134"/>
        <v>4229</v>
      </c>
      <c r="B4231" s="22">
        <v>0</v>
      </c>
      <c r="J4231" s="6">
        <f t="shared" si="133"/>
        <v>16272920094200.813</v>
      </c>
    </row>
    <row r="4232" spans="1:10" x14ac:dyDescent="0.25">
      <c r="A4232">
        <f t="shared" si="134"/>
        <v>4230</v>
      </c>
      <c r="B4232" s="22">
        <v>3000000</v>
      </c>
      <c r="J4232" s="6">
        <f t="shared" si="133"/>
        <v>1069095532961.9576</v>
      </c>
    </row>
    <row r="4233" spans="1:10" x14ac:dyDescent="0.25">
      <c r="A4233">
        <f t="shared" si="134"/>
        <v>4231</v>
      </c>
      <c r="B4233" s="22">
        <v>8143430</v>
      </c>
      <c r="J4233" s="6">
        <f t="shared" si="133"/>
        <v>16887655243524.369</v>
      </c>
    </row>
    <row r="4234" spans="1:10" x14ac:dyDescent="0.25">
      <c r="A4234">
        <f t="shared" si="134"/>
        <v>4232</v>
      </c>
      <c r="B4234" s="22">
        <v>0</v>
      </c>
      <c r="J4234" s="6">
        <f t="shared" si="133"/>
        <v>16272920094200.813</v>
      </c>
    </row>
    <row r="4235" spans="1:10" x14ac:dyDescent="0.25">
      <c r="A4235">
        <f t="shared" si="134"/>
        <v>4233</v>
      </c>
      <c r="B4235" s="22">
        <v>0</v>
      </c>
      <c r="J4235" s="6">
        <f t="shared" si="133"/>
        <v>16272920094200.813</v>
      </c>
    </row>
    <row r="4236" spans="1:10" x14ac:dyDescent="0.25">
      <c r="A4236">
        <f t="shared" si="134"/>
        <v>4234</v>
      </c>
      <c r="B4236" s="22">
        <v>12193680</v>
      </c>
      <c r="J4236" s="6">
        <f t="shared" si="133"/>
        <v>66580854877971.813</v>
      </c>
    </row>
    <row r="4237" spans="1:10" x14ac:dyDescent="0.25">
      <c r="A4237">
        <f t="shared" si="134"/>
        <v>4235</v>
      </c>
      <c r="B4237" s="22">
        <v>0</v>
      </c>
      <c r="J4237" s="6">
        <f t="shared" si="133"/>
        <v>16272920094200.813</v>
      </c>
    </row>
    <row r="4238" spans="1:10" x14ac:dyDescent="0.25">
      <c r="A4238">
        <f t="shared" si="134"/>
        <v>4236</v>
      </c>
      <c r="B4238" s="22">
        <v>8943680</v>
      </c>
      <c r="J4238" s="6">
        <f t="shared" si="133"/>
        <v>24105244819313.906</v>
      </c>
    </row>
    <row r="4239" spans="1:10" x14ac:dyDescent="0.25">
      <c r="A4239">
        <f t="shared" si="134"/>
        <v>4237</v>
      </c>
      <c r="B4239" s="22">
        <v>0</v>
      </c>
      <c r="J4239" s="6">
        <f t="shared" si="133"/>
        <v>16272920094200.813</v>
      </c>
    </row>
    <row r="4240" spans="1:10" x14ac:dyDescent="0.25">
      <c r="A4240">
        <f t="shared" si="134"/>
        <v>4238</v>
      </c>
      <c r="B4240" s="22">
        <v>17087110</v>
      </c>
      <c r="J4240" s="6">
        <f t="shared" si="133"/>
        <v>170384444013437.47</v>
      </c>
    </row>
    <row r="4241" spans="1:10" x14ac:dyDescent="0.25">
      <c r="A4241">
        <f t="shared" si="134"/>
        <v>4239</v>
      </c>
      <c r="B4241" s="22">
        <v>8943680</v>
      </c>
      <c r="J4241" s="6">
        <f t="shared" si="133"/>
        <v>24105244819313.906</v>
      </c>
    </row>
    <row r="4242" spans="1:10" x14ac:dyDescent="0.25">
      <c r="A4242">
        <f t="shared" si="134"/>
        <v>4240</v>
      </c>
      <c r="B4242" s="22">
        <v>8943680</v>
      </c>
      <c r="J4242" s="6">
        <f t="shared" si="133"/>
        <v>24105244819313.906</v>
      </c>
    </row>
    <row r="4243" spans="1:10" x14ac:dyDescent="0.25">
      <c r="A4243">
        <f t="shared" si="134"/>
        <v>4241</v>
      </c>
      <c r="B4243" s="22">
        <v>8143430</v>
      </c>
      <c r="J4243" s="6">
        <f t="shared" si="133"/>
        <v>16887655243524.369</v>
      </c>
    </row>
    <row r="4244" spans="1:10" x14ac:dyDescent="0.25">
      <c r="A4244">
        <f t="shared" si="134"/>
        <v>4242</v>
      </c>
      <c r="B4244" s="22">
        <v>8943680</v>
      </c>
      <c r="J4244" s="6">
        <f t="shared" si="133"/>
        <v>24105244819313.906</v>
      </c>
    </row>
    <row r="4245" spans="1:10" x14ac:dyDescent="0.25">
      <c r="A4245">
        <f t="shared" si="134"/>
        <v>4243</v>
      </c>
      <c r="B4245" s="22">
        <v>8143430</v>
      </c>
      <c r="J4245" s="6">
        <f t="shared" si="133"/>
        <v>16887655243524.369</v>
      </c>
    </row>
    <row r="4246" spans="1:10" x14ac:dyDescent="0.25">
      <c r="A4246">
        <f t="shared" si="134"/>
        <v>4244</v>
      </c>
      <c r="B4246" s="22">
        <v>8143430</v>
      </c>
      <c r="J4246" s="6">
        <f t="shared" si="133"/>
        <v>16887655243524.369</v>
      </c>
    </row>
    <row r="4247" spans="1:10" x14ac:dyDescent="0.25">
      <c r="A4247">
        <f t="shared" si="134"/>
        <v>4245</v>
      </c>
      <c r="B4247" s="22">
        <v>8143430</v>
      </c>
      <c r="J4247" s="6">
        <f t="shared" si="133"/>
        <v>16887655243524.369</v>
      </c>
    </row>
    <row r="4248" spans="1:10" x14ac:dyDescent="0.25">
      <c r="A4248">
        <f t="shared" si="134"/>
        <v>4246</v>
      </c>
      <c r="B4248" s="22">
        <v>0</v>
      </c>
      <c r="J4248" s="6">
        <f t="shared" si="133"/>
        <v>16272920094200.813</v>
      </c>
    </row>
    <row r="4249" spans="1:10" x14ac:dyDescent="0.25">
      <c r="A4249">
        <f t="shared" si="134"/>
        <v>4247</v>
      </c>
      <c r="B4249" s="22">
        <v>3250000</v>
      </c>
      <c r="J4249" s="6">
        <f t="shared" si="133"/>
        <v>614610152858.7196</v>
      </c>
    </row>
    <row r="4250" spans="1:10" x14ac:dyDescent="0.25">
      <c r="A4250">
        <f t="shared" si="134"/>
        <v>4248</v>
      </c>
      <c r="B4250" s="22">
        <v>2008980.8219178081</v>
      </c>
      <c r="J4250" s="6">
        <f t="shared" si="133"/>
        <v>4100584250170.3423</v>
      </c>
    </row>
    <row r="4251" spans="1:10" x14ac:dyDescent="0.25">
      <c r="A4251">
        <f t="shared" si="134"/>
        <v>4249</v>
      </c>
      <c r="B4251" s="22">
        <v>0</v>
      </c>
      <c r="J4251" s="6">
        <f t="shared" si="133"/>
        <v>16272920094200.813</v>
      </c>
    </row>
    <row r="4252" spans="1:10" x14ac:dyDescent="0.25">
      <c r="A4252">
        <f t="shared" si="134"/>
        <v>4250</v>
      </c>
      <c r="B4252" s="22">
        <v>0</v>
      </c>
      <c r="J4252" s="6">
        <f t="shared" si="133"/>
        <v>16272920094200.813</v>
      </c>
    </row>
    <row r="4253" spans="1:10" x14ac:dyDescent="0.25">
      <c r="A4253">
        <f t="shared" si="134"/>
        <v>4251</v>
      </c>
      <c r="B4253" s="22">
        <v>0</v>
      </c>
      <c r="J4253" s="6">
        <f t="shared" si="133"/>
        <v>16272920094200.813</v>
      </c>
    </row>
    <row r="4254" spans="1:10" x14ac:dyDescent="0.25">
      <c r="A4254">
        <f t="shared" si="134"/>
        <v>4252</v>
      </c>
      <c r="B4254" s="22">
        <v>0</v>
      </c>
      <c r="J4254" s="6">
        <f t="shared" si="133"/>
        <v>16272920094200.813</v>
      </c>
    </row>
    <row r="4255" spans="1:10" x14ac:dyDescent="0.25">
      <c r="A4255">
        <f t="shared" si="134"/>
        <v>4253</v>
      </c>
      <c r="B4255" s="22">
        <v>3250000</v>
      </c>
      <c r="J4255" s="6">
        <f t="shared" si="133"/>
        <v>614610152858.7196</v>
      </c>
    </row>
    <row r="4256" spans="1:10" x14ac:dyDescent="0.25">
      <c r="A4256">
        <f t="shared" si="134"/>
        <v>4254</v>
      </c>
      <c r="B4256" s="22">
        <v>0</v>
      </c>
      <c r="J4256" s="6">
        <f t="shared" si="133"/>
        <v>16272920094200.813</v>
      </c>
    </row>
    <row r="4257" spans="1:10" x14ac:dyDescent="0.25">
      <c r="A4257">
        <f t="shared" si="134"/>
        <v>4255</v>
      </c>
      <c r="B4257" s="22">
        <v>8143430</v>
      </c>
      <c r="J4257" s="6">
        <f t="shared" si="133"/>
        <v>16887655243524.369</v>
      </c>
    </row>
    <row r="4258" spans="1:10" x14ac:dyDescent="0.25">
      <c r="A4258">
        <f t="shared" si="134"/>
        <v>4256</v>
      </c>
      <c r="B4258" s="22">
        <v>8143430</v>
      </c>
      <c r="J4258" s="6">
        <f t="shared" si="133"/>
        <v>16887655243524.369</v>
      </c>
    </row>
    <row r="4259" spans="1:10" x14ac:dyDescent="0.25">
      <c r="A4259">
        <f t="shared" si="134"/>
        <v>4257</v>
      </c>
      <c r="B4259" s="22">
        <v>0</v>
      </c>
      <c r="J4259" s="6">
        <f t="shared" si="133"/>
        <v>16272920094200.813</v>
      </c>
    </row>
    <row r="4260" spans="1:10" x14ac:dyDescent="0.25">
      <c r="A4260">
        <f t="shared" si="134"/>
        <v>4258</v>
      </c>
      <c r="B4260" s="22">
        <v>0</v>
      </c>
      <c r="J4260" s="6">
        <f t="shared" si="133"/>
        <v>16272920094200.813</v>
      </c>
    </row>
    <row r="4261" spans="1:10" x14ac:dyDescent="0.25">
      <c r="A4261">
        <f t="shared" si="134"/>
        <v>4259</v>
      </c>
      <c r="B4261" s="22">
        <v>0</v>
      </c>
      <c r="J4261" s="6">
        <f t="shared" si="133"/>
        <v>16272920094200.813</v>
      </c>
    </row>
    <row r="4262" spans="1:10" x14ac:dyDescent="0.25">
      <c r="A4262">
        <f t="shared" si="134"/>
        <v>4260</v>
      </c>
      <c r="B4262" s="22">
        <v>0</v>
      </c>
      <c r="J4262" s="6">
        <f t="shared" si="133"/>
        <v>16272920094200.813</v>
      </c>
    </row>
    <row r="4263" spans="1:10" x14ac:dyDescent="0.25">
      <c r="A4263">
        <f t="shared" si="134"/>
        <v>4261</v>
      </c>
      <c r="B4263" s="22">
        <v>0</v>
      </c>
      <c r="J4263" s="6">
        <f t="shared" si="133"/>
        <v>16272920094200.813</v>
      </c>
    </row>
    <row r="4264" spans="1:10" x14ac:dyDescent="0.25">
      <c r="A4264">
        <f t="shared" si="134"/>
        <v>4262</v>
      </c>
      <c r="B4264" s="22">
        <v>0</v>
      </c>
      <c r="J4264" s="6">
        <f t="shared" si="133"/>
        <v>16272920094200.813</v>
      </c>
    </row>
    <row r="4265" spans="1:10" x14ac:dyDescent="0.25">
      <c r="A4265">
        <f t="shared" si="134"/>
        <v>4263</v>
      </c>
      <c r="B4265" s="22">
        <v>8943680</v>
      </c>
      <c r="J4265" s="6">
        <f t="shared" si="133"/>
        <v>24105244819313.906</v>
      </c>
    </row>
    <row r="4266" spans="1:10" x14ac:dyDescent="0.25">
      <c r="A4266">
        <f t="shared" si="134"/>
        <v>4264</v>
      </c>
      <c r="B4266" s="22">
        <v>0</v>
      </c>
      <c r="J4266" s="6">
        <f t="shared" si="133"/>
        <v>16272920094200.813</v>
      </c>
    </row>
    <row r="4267" spans="1:10" x14ac:dyDescent="0.25">
      <c r="A4267">
        <f t="shared" si="134"/>
        <v>4265</v>
      </c>
      <c r="B4267" s="22">
        <v>17087110</v>
      </c>
      <c r="J4267" s="6">
        <f t="shared" si="133"/>
        <v>170384444013437.47</v>
      </c>
    </row>
    <row r="4268" spans="1:10" x14ac:dyDescent="0.25">
      <c r="A4268">
        <f t="shared" si="134"/>
        <v>4266</v>
      </c>
      <c r="B4268" s="22">
        <v>3000000</v>
      </c>
      <c r="J4268" s="6">
        <f t="shared" si="133"/>
        <v>1069095532961.9576</v>
      </c>
    </row>
    <row r="4269" spans="1:10" x14ac:dyDescent="0.25">
      <c r="A4269">
        <f t="shared" si="134"/>
        <v>4267</v>
      </c>
      <c r="B4269" s="22">
        <v>8943680</v>
      </c>
      <c r="J4269" s="6">
        <f t="shared" si="133"/>
        <v>24105244819313.906</v>
      </c>
    </row>
    <row r="4270" spans="1:10" x14ac:dyDescent="0.25">
      <c r="A4270">
        <f t="shared" si="134"/>
        <v>4268</v>
      </c>
      <c r="B4270" s="22">
        <v>12193680</v>
      </c>
      <c r="J4270" s="6">
        <f t="shared" si="133"/>
        <v>66580854877971.813</v>
      </c>
    </row>
    <row r="4271" spans="1:10" x14ac:dyDescent="0.25">
      <c r="A4271">
        <f t="shared" si="134"/>
        <v>4269</v>
      </c>
      <c r="B4271" s="22">
        <v>0</v>
      </c>
      <c r="J4271" s="6">
        <f t="shared" si="133"/>
        <v>16272920094200.813</v>
      </c>
    </row>
    <row r="4272" spans="1:10" x14ac:dyDescent="0.25">
      <c r="A4272">
        <f t="shared" si="134"/>
        <v>4270</v>
      </c>
      <c r="B4272" s="22">
        <v>8143430</v>
      </c>
      <c r="J4272" s="6">
        <f t="shared" si="133"/>
        <v>16887655243524.369</v>
      </c>
    </row>
    <row r="4273" spans="1:10" x14ac:dyDescent="0.25">
      <c r="A4273">
        <f t="shared" si="134"/>
        <v>4271</v>
      </c>
      <c r="B4273" s="22">
        <v>0</v>
      </c>
      <c r="J4273" s="6">
        <f t="shared" si="133"/>
        <v>16272920094200.813</v>
      </c>
    </row>
    <row r="4274" spans="1:10" x14ac:dyDescent="0.25">
      <c r="A4274">
        <f t="shared" si="134"/>
        <v>4272</v>
      </c>
      <c r="B4274" s="22">
        <v>0</v>
      </c>
      <c r="J4274" s="6">
        <f t="shared" si="133"/>
        <v>16272920094200.813</v>
      </c>
    </row>
    <row r="4275" spans="1:10" x14ac:dyDescent="0.25">
      <c r="A4275">
        <f t="shared" si="134"/>
        <v>4273</v>
      </c>
      <c r="B4275" s="22">
        <v>8143430</v>
      </c>
      <c r="J4275" s="6">
        <f t="shared" si="133"/>
        <v>16887655243524.369</v>
      </c>
    </row>
    <row r="4276" spans="1:10" x14ac:dyDescent="0.25">
      <c r="A4276">
        <f t="shared" si="134"/>
        <v>4274</v>
      </c>
      <c r="B4276" s="22">
        <v>3000000</v>
      </c>
      <c r="J4276" s="6">
        <f t="shared" si="133"/>
        <v>1069095532961.9576</v>
      </c>
    </row>
    <row r="4277" spans="1:10" x14ac:dyDescent="0.25">
      <c r="A4277">
        <f t="shared" si="134"/>
        <v>4275</v>
      </c>
      <c r="B4277" s="22">
        <v>8143430</v>
      </c>
      <c r="J4277" s="6">
        <f t="shared" si="133"/>
        <v>16887655243524.369</v>
      </c>
    </row>
    <row r="4278" spans="1:10" x14ac:dyDescent="0.25">
      <c r="A4278">
        <f t="shared" si="134"/>
        <v>4276</v>
      </c>
      <c r="B4278" s="22">
        <v>0</v>
      </c>
      <c r="J4278" s="6">
        <f t="shared" si="133"/>
        <v>16272920094200.813</v>
      </c>
    </row>
    <row r="4279" spans="1:10" x14ac:dyDescent="0.25">
      <c r="A4279">
        <f t="shared" si="134"/>
        <v>4277</v>
      </c>
      <c r="B4279" s="22">
        <v>0</v>
      </c>
      <c r="J4279" s="6">
        <f t="shared" si="133"/>
        <v>16272920094200.813</v>
      </c>
    </row>
    <row r="4280" spans="1:10" x14ac:dyDescent="0.25">
      <c r="A4280">
        <f t="shared" si="134"/>
        <v>4278</v>
      </c>
      <c r="B4280" s="22">
        <v>0</v>
      </c>
      <c r="J4280" s="6">
        <f t="shared" si="133"/>
        <v>16272920094200.813</v>
      </c>
    </row>
    <row r="4281" spans="1:10" x14ac:dyDescent="0.25">
      <c r="A4281">
        <f t="shared" si="134"/>
        <v>4279</v>
      </c>
      <c r="B4281" s="22">
        <v>3000000</v>
      </c>
      <c r="J4281" s="6">
        <f t="shared" si="133"/>
        <v>1069095532961.9576</v>
      </c>
    </row>
    <row r="4282" spans="1:10" x14ac:dyDescent="0.25">
      <c r="A4282">
        <f t="shared" si="134"/>
        <v>4280</v>
      </c>
      <c r="B4282" s="22">
        <v>8143430</v>
      </c>
      <c r="J4282" s="6">
        <f t="shared" si="133"/>
        <v>16887655243524.369</v>
      </c>
    </row>
    <row r="4283" spans="1:10" x14ac:dyDescent="0.25">
      <c r="A4283">
        <f t="shared" si="134"/>
        <v>4281</v>
      </c>
      <c r="B4283" s="22">
        <v>0</v>
      </c>
      <c r="J4283" s="6">
        <f t="shared" si="133"/>
        <v>16272920094200.813</v>
      </c>
    </row>
    <row r="4284" spans="1:10" x14ac:dyDescent="0.25">
      <c r="A4284">
        <f t="shared" si="134"/>
        <v>4282</v>
      </c>
      <c r="B4284" s="22">
        <v>0</v>
      </c>
      <c r="J4284" s="6">
        <f t="shared" si="133"/>
        <v>16272920094200.813</v>
      </c>
    </row>
    <row r="4285" spans="1:10" x14ac:dyDescent="0.25">
      <c r="A4285">
        <f t="shared" si="134"/>
        <v>4283</v>
      </c>
      <c r="B4285" s="22">
        <v>8943680</v>
      </c>
      <c r="J4285" s="6">
        <f t="shared" si="133"/>
        <v>24105244819313.906</v>
      </c>
    </row>
    <row r="4286" spans="1:10" x14ac:dyDescent="0.25">
      <c r="A4286">
        <f t="shared" si="134"/>
        <v>4284</v>
      </c>
      <c r="B4286" s="22">
        <v>54335043.934246585</v>
      </c>
      <c r="J4286" s="6">
        <f t="shared" si="133"/>
        <v>2530197962460137.5</v>
      </c>
    </row>
    <row r="4287" spans="1:10" x14ac:dyDescent="0.25">
      <c r="A4287">
        <f t="shared" si="134"/>
        <v>4285</v>
      </c>
      <c r="B4287" s="22">
        <v>0</v>
      </c>
      <c r="J4287" s="6">
        <f t="shared" si="133"/>
        <v>16272920094200.813</v>
      </c>
    </row>
    <row r="4288" spans="1:10" x14ac:dyDescent="0.25">
      <c r="A4288">
        <f t="shared" si="134"/>
        <v>4286</v>
      </c>
      <c r="B4288" s="22">
        <v>0</v>
      </c>
      <c r="J4288" s="6">
        <f t="shared" si="133"/>
        <v>16272920094200.813</v>
      </c>
    </row>
    <row r="4289" spans="1:10" x14ac:dyDescent="0.25">
      <c r="A4289">
        <f t="shared" si="134"/>
        <v>4287</v>
      </c>
      <c r="B4289" s="22">
        <v>8943680</v>
      </c>
      <c r="J4289" s="6">
        <f t="shared" si="133"/>
        <v>24105244819313.906</v>
      </c>
    </row>
    <row r="4290" spans="1:10" x14ac:dyDescent="0.25">
      <c r="A4290">
        <f t="shared" si="134"/>
        <v>4288</v>
      </c>
      <c r="B4290" s="22">
        <v>0</v>
      </c>
      <c r="J4290" s="6">
        <f t="shared" si="133"/>
        <v>16272920094200.813</v>
      </c>
    </row>
    <row r="4291" spans="1:10" x14ac:dyDescent="0.25">
      <c r="A4291">
        <f t="shared" si="134"/>
        <v>4289</v>
      </c>
      <c r="B4291" s="22">
        <v>0</v>
      </c>
      <c r="J4291" s="6">
        <f t="shared" ref="J4291:J4354" si="135">(B4291-$I$6)^2</f>
        <v>16272920094200.813</v>
      </c>
    </row>
    <row r="4292" spans="1:10" x14ac:dyDescent="0.25">
      <c r="A4292">
        <f t="shared" ref="A4292:A4355" si="136">A4291+1</f>
        <v>4290</v>
      </c>
      <c r="B4292" s="22">
        <v>8943680</v>
      </c>
      <c r="J4292" s="6">
        <f t="shared" si="135"/>
        <v>24105244819313.906</v>
      </c>
    </row>
    <row r="4293" spans="1:10" x14ac:dyDescent="0.25">
      <c r="A4293">
        <f t="shared" si="136"/>
        <v>4291</v>
      </c>
      <c r="B4293" s="22">
        <v>0</v>
      </c>
      <c r="J4293" s="6">
        <f t="shared" si="135"/>
        <v>16272920094200.813</v>
      </c>
    </row>
    <row r="4294" spans="1:10" x14ac:dyDescent="0.25">
      <c r="A4294">
        <f t="shared" si="136"/>
        <v>4292</v>
      </c>
      <c r="B4294" s="22">
        <v>0</v>
      </c>
      <c r="J4294" s="6">
        <f t="shared" si="135"/>
        <v>16272920094200.813</v>
      </c>
    </row>
    <row r="4295" spans="1:10" x14ac:dyDescent="0.25">
      <c r="A4295">
        <f t="shared" si="136"/>
        <v>4293</v>
      </c>
      <c r="B4295" s="22">
        <v>8943680</v>
      </c>
      <c r="J4295" s="6">
        <f t="shared" si="135"/>
        <v>24105244819313.906</v>
      </c>
    </row>
    <row r="4296" spans="1:10" x14ac:dyDescent="0.25">
      <c r="A4296">
        <f t="shared" si="136"/>
        <v>4294</v>
      </c>
      <c r="B4296" s="22">
        <v>0</v>
      </c>
      <c r="J4296" s="6">
        <f t="shared" si="135"/>
        <v>16272920094200.813</v>
      </c>
    </row>
    <row r="4297" spans="1:10" x14ac:dyDescent="0.25">
      <c r="A4297">
        <f t="shared" si="136"/>
        <v>4295</v>
      </c>
      <c r="B4297" s="22">
        <v>8143430</v>
      </c>
      <c r="J4297" s="6">
        <f t="shared" si="135"/>
        <v>16887655243524.369</v>
      </c>
    </row>
    <row r="4298" spans="1:10" x14ac:dyDescent="0.25">
      <c r="A4298">
        <f t="shared" si="136"/>
        <v>4296</v>
      </c>
      <c r="B4298" s="22">
        <v>8143430</v>
      </c>
      <c r="J4298" s="6">
        <f t="shared" si="135"/>
        <v>16887655243524.369</v>
      </c>
    </row>
    <row r="4299" spans="1:10" x14ac:dyDescent="0.25">
      <c r="A4299">
        <f t="shared" si="136"/>
        <v>4297</v>
      </c>
      <c r="B4299" s="22">
        <v>8943680</v>
      </c>
      <c r="J4299" s="6">
        <f t="shared" si="135"/>
        <v>24105244819313.906</v>
      </c>
    </row>
    <row r="4300" spans="1:10" x14ac:dyDescent="0.25">
      <c r="A4300">
        <f t="shared" si="136"/>
        <v>4298</v>
      </c>
      <c r="B4300" s="22">
        <v>8943680</v>
      </c>
      <c r="J4300" s="6">
        <f t="shared" si="135"/>
        <v>24105244819313.906</v>
      </c>
    </row>
    <row r="4301" spans="1:10" x14ac:dyDescent="0.25">
      <c r="A4301">
        <f t="shared" si="136"/>
        <v>4299</v>
      </c>
      <c r="B4301" s="22">
        <v>285171.25</v>
      </c>
      <c r="J4301" s="6">
        <f t="shared" si="135"/>
        <v>14053497767724.313</v>
      </c>
    </row>
    <row r="4302" spans="1:10" x14ac:dyDescent="0.25">
      <c r="A4302">
        <f t="shared" si="136"/>
        <v>4300</v>
      </c>
      <c r="B4302" s="22">
        <v>0</v>
      </c>
      <c r="J4302" s="6">
        <f t="shared" si="135"/>
        <v>16272920094200.813</v>
      </c>
    </row>
    <row r="4303" spans="1:10" x14ac:dyDescent="0.25">
      <c r="A4303">
        <f t="shared" si="136"/>
        <v>4301</v>
      </c>
      <c r="B4303" s="22">
        <v>8943680</v>
      </c>
      <c r="J4303" s="6">
        <f t="shared" si="135"/>
        <v>24105244819313.906</v>
      </c>
    </row>
    <row r="4304" spans="1:10" x14ac:dyDescent="0.25">
      <c r="A4304">
        <f t="shared" si="136"/>
        <v>4302</v>
      </c>
      <c r="B4304" s="22">
        <v>0</v>
      </c>
      <c r="J4304" s="6">
        <f t="shared" si="135"/>
        <v>16272920094200.813</v>
      </c>
    </row>
    <row r="4305" spans="1:10" x14ac:dyDescent="0.25">
      <c r="A4305">
        <f t="shared" si="136"/>
        <v>4303</v>
      </c>
      <c r="B4305" s="22">
        <v>4428780.8219178077</v>
      </c>
      <c r="J4305" s="6">
        <f t="shared" si="135"/>
        <v>155874984828.50565</v>
      </c>
    </row>
    <row r="4306" spans="1:10" x14ac:dyDescent="0.25">
      <c r="A4306">
        <f t="shared" si="136"/>
        <v>4304</v>
      </c>
      <c r="B4306" s="22">
        <v>0</v>
      </c>
      <c r="J4306" s="6">
        <f t="shared" si="135"/>
        <v>16272920094200.813</v>
      </c>
    </row>
    <row r="4307" spans="1:10" x14ac:dyDescent="0.25">
      <c r="A4307">
        <f t="shared" si="136"/>
        <v>4305</v>
      </c>
      <c r="B4307" s="22">
        <v>8143430</v>
      </c>
      <c r="J4307" s="6">
        <f t="shared" si="135"/>
        <v>16887655243524.369</v>
      </c>
    </row>
    <row r="4308" spans="1:10" x14ac:dyDescent="0.25">
      <c r="A4308">
        <f t="shared" si="136"/>
        <v>4306</v>
      </c>
      <c r="B4308" s="22">
        <v>8943680</v>
      </c>
      <c r="J4308" s="6">
        <f t="shared" si="135"/>
        <v>24105244819313.906</v>
      </c>
    </row>
    <row r="4309" spans="1:10" x14ac:dyDescent="0.25">
      <c r="A4309">
        <f t="shared" si="136"/>
        <v>4307</v>
      </c>
      <c r="B4309" s="22">
        <v>8943680</v>
      </c>
      <c r="J4309" s="6">
        <f t="shared" si="135"/>
        <v>24105244819313.906</v>
      </c>
    </row>
    <row r="4310" spans="1:10" x14ac:dyDescent="0.25">
      <c r="A4310">
        <f t="shared" si="136"/>
        <v>4308</v>
      </c>
      <c r="B4310" s="22">
        <v>0</v>
      </c>
      <c r="J4310" s="6">
        <f t="shared" si="135"/>
        <v>16272920094200.813</v>
      </c>
    </row>
    <row r="4311" spans="1:10" x14ac:dyDescent="0.25">
      <c r="A4311">
        <f t="shared" si="136"/>
        <v>4309</v>
      </c>
      <c r="B4311" s="22">
        <v>0</v>
      </c>
      <c r="J4311" s="6">
        <f t="shared" si="135"/>
        <v>16272920094200.813</v>
      </c>
    </row>
    <row r="4312" spans="1:10" x14ac:dyDescent="0.25">
      <c r="A4312">
        <f t="shared" si="136"/>
        <v>4310</v>
      </c>
      <c r="B4312" s="22">
        <v>8143430</v>
      </c>
      <c r="J4312" s="6">
        <f t="shared" si="135"/>
        <v>16887655243524.369</v>
      </c>
    </row>
    <row r="4313" spans="1:10" x14ac:dyDescent="0.25">
      <c r="A4313">
        <f t="shared" si="136"/>
        <v>4311</v>
      </c>
      <c r="B4313" s="22">
        <v>17087110</v>
      </c>
      <c r="J4313" s="6">
        <f t="shared" si="135"/>
        <v>170384444013437.47</v>
      </c>
    </row>
    <row r="4314" spans="1:10" x14ac:dyDescent="0.25">
      <c r="A4314">
        <f t="shared" si="136"/>
        <v>4312</v>
      </c>
      <c r="B4314" s="22">
        <v>8943680</v>
      </c>
      <c r="J4314" s="6">
        <f t="shared" si="135"/>
        <v>24105244819313.906</v>
      </c>
    </row>
    <row r="4315" spans="1:10" x14ac:dyDescent="0.25">
      <c r="A4315">
        <f t="shared" si="136"/>
        <v>4313</v>
      </c>
      <c r="B4315" s="22">
        <v>0</v>
      </c>
      <c r="J4315" s="6">
        <f t="shared" si="135"/>
        <v>16272920094200.813</v>
      </c>
    </row>
    <row r="4316" spans="1:10" x14ac:dyDescent="0.25">
      <c r="A4316">
        <f t="shared" si="136"/>
        <v>4314</v>
      </c>
      <c r="B4316" s="22">
        <v>0</v>
      </c>
      <c r="J4316" s="6">
        <f t="shared" si="135"/>
        <v>16272920094200.813</v>
      </c>
    </row>
    <row r="4317" spans="1:10" x14ac:dyDescent="0.25">
      <c r="A4317">
        <f t="shared" si="136"/>
        <v>4315</v>
      </c>
      <c r="B4317" s="22">
        <v>8943680</v>
      </c>
      <c r="J4317" s="6">
        <f t="shared" si="135"/>
        <v>24105244819313.906</v>
      </c>
    </row>
    <row r="4318" spans="1:10" x14ac:dyDescent="0.25">
      <c r="A4318">
        <f t="shared" si="136"/>
        <v>4316</v>
      </c>
      <c r="B4318" s="22">
        <v>3250000</v>
      </c>
      <c r="J4318" s="6">
        <f t="shared" si="135"/>
        <v>614610152858.7196</v>
      </c>
    </row>
    <row r="4319" spans="1:10" x14ac:dyDescent="0.25">
      <c r="A4319">
        <f t="shared" si="136"/>
        <v>4317</v>
      </c>
      <c r="B4319" s="22">
        <v>0</v>
      </c>
      <c r="J4319" s="6">
        <f t="shared" si="135"/>
        <v>16272920094200.813</v>
      </c>
    </row>
    <row r="4320" spans="1:10" x14ac:dyDescent="0.25">
      <c r="A4320">
        <f t="shared" si="136"/>
        <v>4318</v>
      </c>
      <c r="B4320" s="22">
        <v>3000000</v>
      </c>
      <c r="J4320" s="6">
        <f t="shared" si="135"/>
        <v>1069095532961.9576</v>
      </c>
    </row>
    <row r="4321" spans="1:10" x14ac:dyDescent="0.25">
      <c r="A4321">
        <f t="shared" si="136"/>
        <v>4319</v>
      </c>
      <c r="B4321" s="22">
        <v>3000000</v>
      </c>
      <c r="J4321" s="6">
        <f t="shared" si="135"/>
        <v>1069095532961.9576</v>
      </c>
    </row>
    <row r="4322" spans="1:10" x14ac:dyDescent="0.25">
      <c r="A4322">
        <f t="shared" si="136"/>
        <v>4320</v>
      </c>
      <c r="B4322" s="22">
        <v>8943680</v>
      </c>
      <c r="J4322" s="6">
        <f t="shared" si="135"/>
        <v>24105244819313.906</v>
      </c>
    </row>
    <row r="4323" spans="1:10" x14ac:dyDescent="0.25">
      <c r="A4323">
        <f t="shared" si="136"/>
        <v>4321</v>
      </c>
      <c r="B4323" s="22">
        <v>0</v>
      </c>
      <c r="J4323" s="6">
        <f t="shared" si="135"/>
        <v>16272920094200.813</v>
      </c>
    </row>
    <row r="4324" spans="1:10" x14ac:dyDescent="0.25">
      <c r="A4324">
        <f t="shared" si="136"/>
        <v>4322</v>
      </c>
      <c r="B4324" s="22">
        <v>0</v>
      </c>
      <c r="J4324" s="6">
        <f t="shared" si="135"/>
        <v>16272920094200.813</v>
      </c>
    </row>
    <row r="4325" spans="1:10" x14ac:dyDescent="0.25">
      <c r="A4325">
        <f t="shared" si="136"/>
        <v>4323</v>
      </c>
      <c r="B4325" s="22">
        <v>8943680</v>
      </c>
      <c r="J4325" s="6">
        <f t="shared" si="135"/>
        <v>24105244819313.906</v>
      </c>
    </row>
    <row r="4326" spans="1:10" x14ac:dyDescent="0.25">
      <c r="A4326">
        <f t="shared" si="136"/>
        <v>4324</v>
      </c>
      <c r="B4326" s="22">
        <v>0</v>
      </c>
      <c r="J4326" s="6">
        <f t="shared" si="135"/>
        <v>16272920094200.813</v>
      </c>
    </row>
    <row r="4327" spans="1:10" x14ac:dyDescent="0.25">
      <c r="A4327">
        <f t="shared" si="136"/>
        <v>4325</v>
      </c>
      <c r="B4327" s="22">
        <v>0</v>
      </c>
      <c r="J4327" s="6">
        <f t="shared" si="135"/>
        <v>16272920094200.813</v>
      </c>
    </row>
    <row r="4328" spans="1:10" x14ac:dyDescent="0.25">
      <c r="A4328">
        <f t="shared" si="136"/>
        <v>4326</v>
      </c>
      <c r="B4328" s="22">
        <v>8143430</v>
      </c>
      <c r="J4328" s="6">
        <f t="shared" si="135"/>
        <v>16887655243524.369</v>
      </c>
    </row>
    <row r="4329" spans="1:10" x14ac:dyDescent="0.25">
      <c r="A4329">
        <f t="shared" si="136"/>
        <v>4327</v>
      </c>
      <c r="B4329" s="22">
        <v>18452858.08219178</v>
      </c>
      <c r="J4329" s="6">
        <f t="shared" si="135"/>
        <v>207904311604108.53</v>
      </c>
    </row>
    <row r="4330" spans="1:10" x14ac:dyDescent="0.25">
      <c r="A4330">
        <f t="shared" si="136"/>
        <v>4328</v>
      </c>
      <c r="B4330" s="22">
        <v>8943680</v>
      </c>
      <c r="J4330" s="6">
        <f t="shared" si="135"/>
        <v>24105244819313.906</v>
      </c>
    </row>
    <row r="4331" spans="1:10" x14ac:dyDescent="0.25">
      <c r="A4331">
        <f t="shared" si="136"/>
        <v>4329</v>
      </c>
      <c r="B4331" s="22">
        <v>0</v>
      </c>
      <c r="J4331" s="6">
        <f t="shared" si="135"/>
        <v>16272920094200.813</v>
      </c>
    </row>
    <row r="4332" spans="1:10" x14ac:dyDescent="0.25">
      <c r="A4332">
        <f t="shared" si="136"/>
        <v>4330</v>
      </c>
      <c r="B4332" s="22">
        <v>8943680</v>
      </c>
      <c r="J4332" s="6">
        <f t="shared" si="135"/>
        <v>24105244819313.906</v>
      </c>
    </row>
    <row r="4333" spans="1:10" x14ac:dyDescent="0.25">
      <c r="A4333">
        <f t="shared" si="136"/>
        <v>4331</v>
      </c>
      <c r="B4333" s="22">
        <v>16047317</v>
      </c>
      <c r="J4333" s="6">
        <f t="shared" si="135"/>
        <v>144320487877161.22</v>
      </c>
    </row>
    <row r="4334" spans="1:10" x14ac:dyDescent="0.25">
      <c r="A4334">
        <f t="shared" si="136"/>
        <v>4332</v>
      </c>
      <c r="B4334" s="22">
        <v>0</v>
      </c>
      <c r="J4334" s="6">
        <f t="shared" si="135"/>
        <v>16272920094200.813</v>
      </c>
    </row>
    <row r="4335" spans="1:10" x14ac:dyDescent="0.25">
      <c r="A4335">
        <f t="shared" si="136"/>
        <v>4333</v>
      </c>
      <c r="B4335" s="22">
        <v>8943680</v>
      </c>
      <c r="J4335" s="6">
        <f t="shared" si="135"/>
        <v>24105244819313.906</v>
      </c>
    </row>
    <row r="4336" spans="1:10" x14ac:dyDescent="0.25">
      <c r="A4336">
        <f t="shared" si="136"/>
        <v>4334</v>
      </c>
      <c r="B4336" s="22">
        <v>0</v>
      </c>
      <c r="J4336" s="6">
        <f t="shared" si="135"/>
        <v>16272920094200.813</v>
      </c>
    </row>
    <row r="4337" spans="1:10" x14ac:dyDescent="0.25">
      <c r="A4337">
        <f t="shared" si="136"/>
        <v>4335</v>
      </c>
      <c r="B4337" s="22">
        <v>0</v>
      </c>
      <c r="J4337" s="6">
        <f t="shared" si="135"/>
        <v>16272920094200.813</v>
      </c>
    </row>
    <row r="4338" spans="1:10" x14ac:dyDescent="0.25">
      <c r="A4338">
        <f t="shared" si="136"/>
        <v>4336</v>
      </c>
      <c r="B4338" s="22">
        <v>8143430</v>
      </c>
      <c r="J4338" s="6">
        <f t="shared" si="135"/>
        <v>16887655243524.369</v>
      </c>
    </row>
    <row r="4339" spans="1:10" x14ac:dyDescent="0.25">
      <c r="A4339">
        <f t="shared" si="136"/>
        <v>4337</v>
      </c>
      <c r="B4339" s="22">
        <v>0</v>
      </c>
      <c r="J4339" s="6">
        <f t="shared" si="135"/>
        <v>16272920094200.813</v>
      </c>
    </row>
    <row r="4340" spans="1:10" x14ac:dyDescent="0.25">
      <c r="A4340">
        <f t="shared" si="136"/>
        <v>4338</v>
      </c>
      <c r="B4340" s="22">
        <v>0</v>
      </c>
      <c r="J4340" s="6">
        <f t="shared" si="135"/>
        <v>16272920094200.813</v>
      </c>
    </row>
    <row r="4341" spans="1:10" x14ac:dyDescent="0.25">
      <c r="A4341">
        <f t="shared" si="136"/>
        <v>4339</v>
      </c>
      <c r="B4341" s="22">
        <v>8143430</v>
      </c>
      <c r="J4341" s="6">
        <f t="shared" si="135"/>
        <v>16887655243524.369</v>
      </c>
    </row>
    <row r="4342" spans="1:10" x14ac:dyDescent="0.25">
      <c r="A4342">
        <f t="shared" si="136"/>
        <v>4340</v>
      </c>
      <c r="B4342" s="22">
        <v>0</v>
      </c>
      <c r="J4342" s="6">
        <f t="shared" si="135"/>
        <v>16272920094200.813</v>
      </c>
    </row>
    <row r="4343" spans="1:10" x14ac:dyDescent="0.25">
      <c r="A4343">
        <f t="shared" si="136"/>
        <v>4341</v>
      </c>
      <c r="B4343" s="22">
        <v>11143430</v>
      </c>
      <c r="J4343" s="6">
        <f t="shared" si="135"/>
        <v>50544410682285.516</v>
      </c>
    </row>
    <row r="4344" spans="1:10" x14ac:dyDescent="0.25">
      <c r="A4344">
        <f t="shared" si="136"/>
        <v>4342</v>
      </c>
      <c r="B4344" s="22">
        <v>3250000</v>
      </c>
      <c r="J4344" s="6">
        <f t="shared" si="135"/>
        <v>614610152858.7196</v>
      </c>
    </row>
    <row r="4345" spans="1:10" x14ac:dyDescent="0.25">
      <c r="A4345">
        <f t="shared" si="136"/>
        <v>4343</v>
      </c>
      <c r="B4345" s="22">
        <v>0</v>
      </c>
      <c r="J4345" s="6">
        <f t="shared" si="135"/>
        <v>16272920094200.813</v>
      </c>
    </row>
    <row r="4346" spans="1:10" x14ac:dyDescent="0.25">
      <c r="A4346">
        <f t="shared" si="136"/>
        <v>4344</v>
      </c>
      <c r="B4346" s="22">
        <v>0</v>
      </c>
      <c r="J4346" s="6">
        <f t="shared" si="135"/>
        <v>16272920094200.813</v>
      </c>
    </row>
    <row r="4347" spans="1:10" x14ac:dyDescent="0.25">
      <c r="A4347">
        <f t="shared" si="136"/>
        <v>4345</v>
      </c>
      <c r="B4347" s="22">
        <v>0</v>
      </c>
      <c r="J4347" s="6">
        <f t="shared" si="135"/>
        <v>16272920094200.813</v>
      </c>
    </row>
    <row r="4348" spans="1:10" x14ac:dyDescent="0.25">
      <c r="A4348">
        <f t="shared" si="136"/>
        <v>4346</v>
      </c>
      <c r="B4348" s="22">
        <v>8143430</v>
      </c>
      <c r="J4348" s="6">
        <f t="shared" si="135"/>
        <v>16887655243524.369</v>
      </c>
    </row>
    <row r="4349" spans="1:10" x14ac:dyDescent="0.25">
      <c r="A4349">
        <f t="shared" si="136"/>
        <v>4347</v>
      </c>
      <c r="B4349" s="22">
        <v>0</v>
      </c>
      <c r="J4349" s="6">
        <f t="shared" si="135"/>
        <v>16272920094200.813</v>
      </c>
    </row>
    <row r="4350" spans="1:10" x14ac:dyDescent="0.25">
      <c r="A4350">
        <f t="shared" si="136"/>
        <v>4348</v>
      </c>
      <c r="B4350" s="22">
        <v>0</v>
      </c>
      <c r="J4350" s="6">
        <f t="shared" si="135"/>
        <v>16272920094200.813</v>
      </c>
    </row>
    <row r="4351" spans="1:10" x14ac:dyDescent="0.25">
      <c r="A4351">
        <f t="shared" si="136"/>
        <v>4349</v>
      </c>
      <c r="B4351" s="22">
        <v>0</v>
      </c>
      <c r="J4351" s="6">
        <f t="shared" si="135"/>
        <v>16272920094200.813</v>
      </c>
    </row>
    <row r="4352" spans="1:10" x14ac:dyDescent="0.25">
      <c r="A4352">
        <f t="shared" si="136"/>
        <v>4350</v>
      </c>
      <c r="B4352" s="22">
        <v>8943680</v>
      </c>
      <c r="J4352" s="6">
        <f t="shared" si="135"/>
        <v>24105244819313.906</v>
      </c>
    </row>
    <row r="4353" spans="1:10" x14ac:dyDescent="0.25">
      <c r="A4353">
        <f t="shared" si="136"/>
        <v>4351</v>
      </c>
      <c r="B4353" s="22">
        <v>11943680</v>
      </c>
      <c r="J4353" s="6">
        <f t="shared" si="135"/>
        <v>62563500258075.047</v>
      </c>
    </row>
    <row r="4354" spans="1:10" x14ac:dyDescent="0.25">
      <c r="A4354">
        <f t="shared" si="136"/>
        <v>4352</v>
      </c>
      <c r="B4354" s="22">
        <v>3250000</v>
      </c>
      <c r="J4354" s="6">
        <f t="shared" si="135"/>
        <v>614610152858.7196</v>
      </c>
    </row>
    <row r="4355" spans="1:10" x14ac:dyDescent="0.25">
      <c r="A4355">
        <f t="shared" si="136"/>
        <v>4353</v>
      </c>
      <c r="B4355" s="22">
        <v>0</v>
      </c>
      <c r="J4355" s="6">
        <f t="shared" ref="J4355:J4418" si="137">(B4355-$I$6)^2</f>
        <v>16272920094200.813</v>
      </c>
    </row>
    <row r="4356" spans="1:10" x14ac:dyDescent="0.25">
      <c r="A4356">
        <f t="shared" ref="A4356:A4419" si="138">A4355+1</f>
        <v>4354</v>
      </c>
      <c r="B4356" s="22">
        <v>17087110</v>
      </c>
      <c r="J4356" s="6">
        <f t="shared" si="137"/>
        <v>170384444013437.47</v>
      </c>
    </row>
    <row r="4357" spans="1:10" x14ac:dyDescent="0.25">
      <c r="A4357">
        <f t="shared" si="138"/>
        <v>4355</v>
      </c>
      <c r="B4357" s="22">
        <v>8943680</v>
      </c>
      <c r="J4357" s="6">
        <f t="shared" si="137"/>
        <v>24105244819313.906</v>
      </c>
    </row>
    <row r="4358" spans="1:10" x14ac:dyDescent="0.25">
      <c r="A4358">
        <f t="shared" si="138"/>
        <v>4356</v>
      </c>
      <c r="B4358" s="22">
        <v>8143430</v>
      </c>
      <c r="J4358" s="6">
        <f t="shared" si="137"/>
        <v>16887655243524.369</v>
      </c>
    </row>
    <row r="4359" spans="1:10" x14ac:dyDescent="0.25">
      <c r="A4359">
        <f t="shared" si="138"/>
        <v>4357</v>
      </c>
      <c r="B4359" s="22">
        <v>0</v>
      </c>
      <c r="J4359" s="6">
        <f t="shared" si="137"/>
        <v>16272920094200.813</v>
      </c>
    </row>
    <row r="4360" spans="1:10" x14ac:dyDescent="0.25">
      <c r="A4360">
        <f t="shared" si="138"/>
        <v>4358</v>
      </c>
      <c r="B4360" s="22">
        <v>0</v>
      </c>
      <c r="J4360" s="6">
        <f t="shared" si="137"/>
        <v>16272920094200.813</v>
      </c>
    </row>
    <row r="4361" spans="1:10" x14ac:dyDescent="0.25">
      <c r="A4361">
        <f t="shared" si="138"/>
        <v>4359</v>
      </c>
      <c r="B4361" s="22">
        <v>0</v>
      </c>
      <c r="J4361" s="6">
        <f t="shared" si="137"/>
        <v>16272920094200.813</v>
      </c>
    </row>
    <row r="4362" spans="1:10" x14ac:dyDescent="0.25">
      <c r="A4362">
        <f t="shared" si="138"/>
        <v>4360</v>
      </c>
      <c r="B4362" s="22">
        <v>0</v>
      </c>
      <c r="J4362" s="6">
        <f t="shared" si="137"/>
        <v>16272920094200.813</v>
      </c>
    </row>
    <row r="4363" spans="1:10" x14ac:dyDescent="0.25">
      <c r="A4363">
        <f t="shared" si="138"/>
        <v>4361</v>
      </c>
      <c r="B4363" s="22">
        <v>0</v>
      </c>
      <c r="J4363" s="6">
        <f t="shared" si="137"/>
        <v>16272920094200.813</v>
      </c>
    </row>
    <row r="4364" spans="1:10" x14ac:dyDescent="0.25">
      <c r="A4364">
        <f t="shared" si="138"/>
        <v>4362</v>
      </c>
      <c r="B4364" s="22">
        <v>0</v>
      </c>
      <c r="J4364" s="6">
        <f t="shared" si="137"/>
        <v>16272920094200.813</v>
      </c>
    </row>
    <row r="4365" spans="1:10" x14ac:dyDescent="0.25">
      <c r="A4365">
        <f t="shared" si="138"/>
        <v>4363</v>
      </c>
      <c r="B4365" s="22">
        <v>17087110</v>
      </c>
      <c r="J4365" s="6">
        <f t="shared" si="137"/>
        <v>170384444013437.47</v>
      </c>
    </row>
    <row r="4366" spans="1:10" x14ac:dyDescent="0.25">
      <c r="A4366">
        <f t="shared" si="138"/>
        <v>4364</v>
      </c>
      <c r="B4366" s="22">
        <v>0</v>
      </c>
      <c r="J4366" s="6">
        <f t="shared" si="137"/>
        <v>16272920094200.813</v>
      </c>
    </row>
    <row r="4367" spans="1:10" x14ac:dyDescent="0.25">
      <c r="A4367">
        <f t="shared" si="138"/>
        <v>4365</v>
      </c>
      <c r="B4367" s="22">
        <v>0</v>
      </c>
      <c r="J4367" s="6">
        <f t="shared" si="137"/>
        <v>16272920094200.813</v>
      </c>
    </row>
    <row r="4368" spans="1:10" x14ac:dyDescent="0.25">
      <c r="A4368">
        <f t="shared" si="138"/>
        <v>4366</v>
      </c>
      <c r="B4368" s="22">
        <v>3000000</v>
      </c>
      <c r="J4368" s="6">
        <f t="shared" si="137"/>
        <v>1069095532961.9576</v>
      </c>
    </row>
    <row r="4369" spans="1:10" x14ac:dyDescent="0.25">
      <c r="A4369">
        <f t="shared" si="138"/>
        <v>4367</v>
      </c>
      <c r="B4369" s="22">
        <v>0</v>
      </c>
      <c r="J4369" s="6">
        <f t="shared" si="137"/>
        <v>16272920094200.813</v>
      </c>
    </row>
    <row r="4370" spans="1:10" x14ac:dyDescent="0.25">
      <c r="A4370">
        <f t="shared" si="138"/>
        <v>4368</v>
      </c>
      <c r="B4370" s="22">
        <v>17087110</v>
      </c>
      <c r="J4370" s="6">
        <f t="shared" si="137"/>
        <v>170384444013437.47</v>
      </c>
    </row>
    <row r="4371" spans="1:10" x14ac:dyDescent="0.25">
      <c r="A4371">
        <f t="shared" si="138"/>
        <v>4369</v>
      </c>
      <c r="B4371" s="22">
        <v>17087110</v>
      </c>
      <c r="J4371" s="6">
        <f t="shared" si="137"/>
        <v>170384444013437.47</v>
      </c>
    </row>
    <row r="4372" spans="1:10" x14ac:dyDescent="0.25">
      <c r="A4372">
        <f t="shared" si="138"/>
        <v>4370</v>
      </c>
      <c r="B4372" s="22">
        <v>8143430</v>
      </c>
      <c r="J4372" s="6">
        <f t="shared" si="137"/>
        <v>16887655243524.369</v>
      </c>
    </row>
    <row r="4373" spans="1:10" x14ac:dyDescent="0.25">
      <c r="A4373">
        <f t="shared" si="138"/>
        <v>4371</v>
      </c>
      <c r="B4373" s="22">
        <v>11143430</v>
      </c>
      <c r="J4373" s="6">
        <f t="shared" si="137"/>
        <v>50544410682285.516</v>
      </c>
    </row>
    <row r="4374" spans="1:10" x14ac:dyDescent="0.25">
      <c r="A4374">
        <f t="shared" si="138"/>
        <v>4372</v>
      </c>
      <c r="B4374" s="22">
        <v>8943680</v>
      </c>
      <c r="J4374" s="6">
        <f t="shared" si="137"/>
        <v>24105244819313.906</v>
      </c>
    </row>
    <row r="4375" spans="1:10" x14ac:dyDescent="0.25">
      <c r="A4375">
        <f t="shared" si="138"/>
        <v>4373</v>
      </c>
      <c r="B4375" s="22">
        <v>0</v>
      </c>
      <c r="J4375" s="6">
        <f t="shared" si="137"/>
        <v>16272920094200.813</v>
      </c>
    </row>
    <row r="4376" spans="1:10" x14ac:dyDescent="0.25">
      <c r="A4376">
        <f t="shared" si="138"/>
        <v>4374</v>
      </c>
      <c r="B4376" s="22">
        <v>8943680</v>
      </c>
      <c r="J4376" s="6">
        <f t="shared" si="137"/>
        <v>24105244819313.906</v>
      </c>
    </row>
    <row r="4377" spans="1:10" x14ac:dyDescent="0.25">
      <c r="A4377">
        <f t="shared" si="138"/>
        <v>4375</v>
      </c>
      <c r="B4377" s="22">
        <v>0</v>
      </c>
      <c r="J4377" s="6">
        <f t="shared" si="137"/>
        <v>16272920094200.813</v>
      </c>
    </row>
    <row r="4378" spans="1:10" x14ac:dyDescent="0.25">
      <c r="A4378">
        <f t="shared" si="138"/>
        <v>4376</v>
      </c>
      <c r="B4378" s="22">
        <v>8143430</v>
      </c>
      <c r="J4378" s="6">
        <f t="shared" si="137"/>
        <v>16887655243524.369</v>
      </c>
    </row>
    <row r="4379" spans="1:10" x14ac:dyDescent="0.25">
      <c r="A4379">
        <f t="shared" si="138"/>
        <v>4377</v>
      </c>
      <c r="B4379" s="22">
        <v>0</v>
      </c>
      <c r="J4379" s="6">
        <f t="shared" si="137"/>
        <v>16272920094200.813</v>
      </c>
    </row>
    <row r="4380" spans="1:10" x14ac:dyDescent="0.25">
      <c r="A4380">
        <f t="shared" si="138"/>
        <v>4378</v>
      </c>
      <c r="B4380" s="22">
        <v>8943680</v>
      </c>
      <c r="J4380" s="6">
        <f t="shared" si="137"/>
        <v>24105244819313.906</v>
      </c>
    </row>
    <row r="4381" spans="1:10" x14ac:dyDescent="0.25">
      <c r="A4381">
        <f t="shared" si="138"/>
        <v>4379</v>
      </c>
      <c r="B4381" s="22">
        <v>0</v>
      </c>
      <c r="J4381" s="6">
        <f t="shared" si="137"/>
        <v>16272920094200.813</v>
      </c>
    </row>
    <row r="4382" spans="1:10" x14ac:dyDescent="0.25">
      <c r="A4382">
        <f t="shared" si="138"/>
        <v>4380</v>
      </c>
      <c r="B4382" s="22">
        <v>0</v>
      </c>
      <c r="J4382" s="6">
        <f t="shared" si="137"/>
        <v>16272920094200.813</v>
      </c>
    </row>
    <row r="4383" spans="1:10" x14ac:dyDescent="0.25">
      <c r="A4383">
        <f t="shared" si="138"/>
        <v>4381</v>
      </c>
      <c r="B4383" s="22">
        <v>0</v>
      </c>
      <c r="J4383" s="6">
        <f t="shared" si="137"/>
        <v>16272920094200.813</v>
      </c>
    </row>
    <row r="4384" spans="1:10" x14ac:dyDescent="0.25">
      <c r="A4384">
        <f t="shared" si="138"/>
        <v>4382</v>
      </c>
      <c r="B4384" s="22">
        <v>0</v>
      </c>
      <c r="J4384" s="6">
        <f t="shared" si="137"/>
        <v>16272920094200.813</v>
      </c>
    </row>
    <row r="4385" spans="1:10" x14ac:dyDescent="0.25">
      <c r="A4385">
        <f t="shared" si="138"/>
        <v>4383</v>
      </c>
      <c r="B4385" s="22">
        <v>0</v>
      </c>
      <c r="J4385" s="6">
        <f t="shared" si="137"/>
        <v>16272920094200.813</v>
      </c>
    </row>
    <row r="4386" spans="1:10" x14ac:dyDescent="0.25">
      <c r="A4386">
        <f t="shared" si="138"/>
        <v>4384</v>
      </c>
      <c r="B4386" s="22">
        <v>0</v>
      </c>
      <c r="J4386" s="6">
        <f t="shared" si="137"/>
        <v>16272920094200.813</v>
      </c>
    </row>
    <row r="4387" spans="1:10" x14ac:dyDescent="0.25">
      <c r="A4387">
        <f t="shared" si="138"/>
        <v>4385</v>
      </c>
      <c r="B4387" s="22">
        <v>0</v>
      </c>
      <c r="J4387" s="6">
        <f t="shared" si="137"/>
        <v>16272920094200.813</v>
      </c>
    </row>
    <row r="4388" spans="1:10" x14ac:dyDescent="0.25">
      <c r="A4388">
        <f t="shared" si="138"/>
        <v>4386</v>
      </c>
      <c r="B4388" s="22">
        <v>0</v>
      </c>
      <c r="J4388" s="6">
        <f t="shared" si="137"/>
        <v>16272920094200.813</v>
      </c>
    </row>
    <row r="4389" spans="1:10" x14ac:dyDescent="0.25">
      <c r="A4389">
        <f t="shared" si="138"/>
        <v>4387</v>
      </c>
      <c r="B4389" s="22">
        <v>0</v>
      </c>
      <c r="J4389" s="6">
        <f t="shared" si="137"/>
        <v>16272920094200.813</v>
      </c>
    </row>
    <row r="4390" spans="1:10" x14ac:dyDescent="0.25">
      <c r="A4390">
        <f t="shared" si="138"/>
        <v>4388</v>
      </c>
      <c r="B4390" s="22">
        <v>8943680</v>
      </c>
      <c r="J4390" s="6">
        <f t="shared" si="137"/>
        <v>24105244819313.906</v>
      </c>
    </row>
    <row r="4391" spans="1:10" x14ac:dyDescent="0.25">
      <c r="A4391">
        <f t="shared" si="138"/>
        <v>4389</v>
      </c>
      <c r="B4391" s="22">
        <v>0</v>
      </c>
      <c r="J4391" s="6">
        <f t="shared" si="137"/>
        <v>16272920094200.813</v>
      </c>
    </row>
    <row r="4392" spans="1:10" x14ac:dyDescent="0.25">
      <c r="A4392">
        <f t="shared" si="138"/>
        <v>4390</v>
      </c>
      <c r="B4392" s="22">
        <v>8143430</v>
      </c>
      <c r="J4392" s="6">
        <f t="shared" si="137"/>
        <v>16887655243524.369</v>
      </c>
    </row>
    <row r="4393" spans="1:10" x14ac:dyDescent="0.25">
      <c r="A4393">
        <f t="shared" si="138"/>
        <v>4391</v>
      </c>
      <c r="B4393" s="22">
        <v>8143430</v>
      </c>
      <c r="J4393" s="6">
        <f t="shared" si="137"/>
        <v>16887655243524.369</v>
      </c>
    </row>
    <row r="4394" spans="1:10" x14ac:dyDescent="0.25">
      <c r="A4394">
        <f t="shared" si="138"/>
        <v>4392</v>
      </c>
      <c r="B4394" s="22">
        <v>18780600.149999999</v>
      </c>
      <c r="J4394" s="6">
        <f t="shared" si="137"/>
        <v>217463078359922.09</v>
      </c>
    </row>
    <row r="4395" spans="1:10" x14ac:dyDescent="0.25">
      <c r="A4395">
        <f t="shared" si="138"/>
        <v>4393</v>
      </c>
      <c r="B4395" s="22">
        <v>0</v>
      </c>
      <c r="J4395" s="6">
        <f t="shared" si="137"/>
        <v>16272920094200.813</v>
      </c>
    </row>
    <row r="4396" spans="1:10" x14ac:dyDescent="0.25">
      <c r="A4396">
        <f t="shared" si="138"/>
        <v>4394</v>
      </c>
      <c r="B4396" s="22">
        <v>3250000</v>
      </c>
      <c r="J4396" s="6">
        <f t="shared" si="137"/>
        <v>614610152858.7196</v>
      </c>
    </row>
    <row r="4397" spans="1:10" x14ac:dyDescent="0.25">
      <c r="A4397">
        <f t="shared" si="138"/>
        <v>4395</v>
      </c>
      <c r="B4397" s="22">
        <v>8143430</v>
      </c>
      <c r="J4397" s="6">
        <f t="shared" si="137"/>
        <v>16887655243524.369</v>
      </c>
    </row>
    <row r="4398" spans="1:10" x14ac:dyDescent="0.25">
      <c r="A4398">
        <f t="shared" si="138"/>
        <v>4396</v>
      </c>
      <c r="B4398" s="22">
        <v>8943680</v>
      </c>
      <c r="J4398" s="6">
        <f t="shared" si="137"/>
        <v>24105244819313.906</v>
      </c>
    </row>
    <row r="4399" spans="1:10" x14ac:dyDescent="0.25">
      <c r="A4399">
        <f t="shared" si="138"/>
        <v>4397</v>
      </c>
      <c r="B4399" s="22">
        <v>0</v>
      </c>
      <c r="J4399" s="6">
        <f t="shared" si="137"/>
        <v>16272920094200.813</v>
      </c>
    </row>
    <row r="4400" spans="1:10" x14ac:dyDescent="0.25">
      <c r="A4400">
        <f t="shared" si="138"/>
        <v>4398</v>
      </c>
      <c r="B4400" s="22">
        <v>0</v>
      </c>
      <c r="J4400" s="6">
        <f t="shared" si="137"/>
        <v>16272920094200.813</v>
      </c>
    </row>
    <row r="4401" spans="1:10" x14ac:dyDescent="0.25">
      <c r="A4401">
        <f t="shared" si="138"/>
        <v>4399</v>
      </c>
      <c r="B4401" s="22">
        <v>0</v>
      </c>
      <c r="J4401" s="6">
        <f t="shared" si="137"/>
        <v>16272920094200.813</v>
      </c>
    </row>
    <row r="4402" spans="1:10" x14ac:dyDescent="0.25">
      <c r="A4402">
        <f t="shared" si="138"/>
        <v>4400</v>
      </c>
      <c r="B4402" s="22">
        <v>0</v>
      </c>
      <c r="J4402" s="6">
        <f t="shared" si="137"/>
        <v>16272920094200.813</v>
      </c>
    </row>
    <row r="4403" spans="1:10" x14ac:dyDescent="0.25">
      <c r="A4403">
        <f t="shared" si="138"/>
        <v>4401</v>
      </c>
      <c r="B4403" s="22">
        <v>0</v>
      </c>
      <c r="J4403" s="6">
        <f t="shared" si="137"/>
        <v>16272920094200.813</v>
      </c>
    </row>
    <row r="4404" spans="1:10" x14ac:dyDescent="0.25">
      <c r="A4404">
        <f t="shared" si="138"/>
        <v>4402</v>
      </c>
      <c r="B4404" s="22">
        <v>0</v>
      </c>
      <c r="J4404" s="6">
        <f t="shared" si="137"/>
        <v>16272920094200.813</v>
      </c>
    </row>
    <row r="4405" spans="1:10" x14ac:dyDescent="0.25">
      <c r="A4405">
        <f t="shared" si="138"/>
        <v>4403</v>
      </c>
      <c r="B4405" s="22">
        <v>8943680</v>
      </c>
      <c r="J4405" s="6">
        <f t="shared" si="137"/>
        <v>24105244819313.906</v>
      </c>
    </row>
    <row r="4406" spans="1:10" x14ac:dyDescent="0.25">
      <c r="A4406">
        <f t="shared" si="138"/>
        <v>4404</v>
      </c>
      <c r="B4406" s="22">
        <v>6250000</v>
      </c>
      <c r="J4406" s="6">
        <f t="shared" si="137"/>
        <v>4910785591619.8643</v>
      </c>
    </row>
    <row r="4407" spans="1:10" x14ac:dyDescent="0.25">
      <c r="A4407">
        <f t="shared" si="138"/>
        <v>4405</v>
      </c>
      <c r="B4407" s="22">
        <v>0</v>
      </c>
      <c r="J4407" s="6">
        <f t="shared" si="137"/>
        <v>16272920094200.813</v>
      </c>
    </row>
    <row r="4408" spans="1:10" x14ac:dyDescent="0.25">
      <c r="A4408">
        <f t="shared" si="138"/>
        <v>4406</v>
      </c>
      <c r="B4408" s="22">
        <v>0</v>
      </c>
      <c r="J4408" s="6">
        <f t="shared" si="137"/>
        <v>16272920094200.813</v>
      </c>
    </row>
    <row r="4409" spans="1:10" x14ac:dyDescent="0.25">
      <c r="A4409">
        <f t="shared" si="138"/>
        <v>4407</v>
      </c>
      <c r="B4409" s="22">
        <v>17087110</v>
      </c>
      <c r="J4409" s="6">
        <f t="shared" si="137"/>
        <v>170384444013437.47</v>
      </c>
    </row>
    <row r="4410" spans="1:10" x14ac:dyDescent="0.25">
      <c r="A4410">
        <f t="shared" si="138"/>
        <v>4408</v>
      </c>
      <c r="B4410" s="22">
        <v>0</v>
      </c>
      <c r="J4410" s="6">
        <f t="shared" si="137"/>
        <v>16272920094200.813</v>
      </c>
    </row>
    <row r="4411" spans="1:10" x14ac:dyDescent="0.25">
      <c r="A4411">
        <f t="shared" si="138"/>
        <v>4409</v>
      </c>
      <c r="B4411" s="22">
        <v>0</v>
      </c>
      <c r="J4411" s="6">
        <f t="shared" si="137"/>
        <v>16272920094200.813</v>
      </c>
    </row>
    <row r="4412" spans="1:10" x14ac:dyDescent="0.25">
      <c r="A4412">
        <f t="shared" si="138"/>
        <v>4410</v>
      </c>
      <c r="B4412" s="22">
        <v>0</v>
      </c>
      <c r="J4412" s="6">
        <f t="shared" si="137"/>
        <v>16272920094200.813</v>
      </c>
    </row>
    <row r="4413" spans="1:10" x14ac:dyDescent="0.25">
      <c r="A4413">
        <f t="shared" si="138"/>
        <v>4411</v>
      </c>
      <c r="B4413" s="22">
        <v>0</v>
      </c>
      <c r="J4413" s="6">
        <f t="shared" si="137"/>
        <v>16272920094200.813</v>
      </c>
    </row>
    <row r="4414" spans="1:10" x14ac:dyDescent="0.25">
      <c r="A4414">
        <f t="shared" si="138"/>
        <v>4412</v>
      </c>
      <c r="B4414" s="22">
        <v>8943680</v>
      </c>
      <c r="J4414" s="6">
        <f t="shared" si="137"/>
        <v>24105244819313.906</v>
      </c>
    </row>
    <row r="4415" spans="1:10" x14ac:dyDescent="0.25">
      <c r="A4415">
        <f t="shared" si="138"/>
        <v>4413</v>
      </c>
      <c r="B4415" s="22">
        <v>0</v>
      </c>
      <c r="J4415" s="6">
        <f t="shared" si="137"/>
        <v>16272920094200.813</v>
      </c>
    </row>
    <row r="4416" spans="1:10" x14ac:dyDescent="0.25">
      <c r="A4416">
        <f t="shared" si="138"/>
        <v>4414</v>
      </c>
      <c r="B4416" s="22">
        <v>285171.25</v>
      </c>
      <c r="J4416" s="6">
        <f t="shared" si="137"/>
        <v>14053497767724.313</v>
      </c>
    </row>
    <row r="4417" spans="1:10" x14ac:dyDescent="0.25">
      <c r="A4417">
        <f t="shared" si="138"/>
        <v>4415</v>
      </c>
      <c r="B4417" s="22">
        <v>8943680</v>
      </c>
      <c r="J4417" s="6">
        <f t="shared" si="137"/>
        <v>24105244819313.906</v>
      </c>
    </row>
    <row r="4418" spans="1:10" x14ac:dyDescent="0.25">
      <c r="A4418">
        <f t="shared" si="138"/>
        <v>4416</v>
      </c>
      <c r="B4418" s="22">
        <v>0</v>
      </c>
      <c r="J4418" s="6">
        <f t="shared" si="137"/>
        <v>16272920094200.813</v>
      </c>
    </row>
    <row r="4419" spans="1:10" x14ac:dyDescent="0.25">
      <c r="A4419">
        <f t="shared" si="138"/>
        <v>4417</v>
      </c>
      <c r="B4419" s="22">
        <v>0</v>
      </c>
      <c r="J4419" s="6">
        <f t="shared" ref="J4419:J4482" si="139">(B4419-$I$6)^2</f>
        <v>16272920094200.813</v>
      </c>
    </row>
    <row r="4420" spans="1:10" x14ac:dyDescent="0.25">
      <c r="A4420">
        <f t="shared" ref="A4420:A4483" si="140">A4419+1</f>
        <v>4418</v>
      </c>
      <c r="B4420" s="22">
        <v>0</v>
      </c>
      <c r="J4420" s="6">
        <f t="shared" si="139"/>
        <v>16272920094200.813</v>
      </c>
    </row>
    <row r="4421" spans="1:10" x14ac:dyDescent="0.25">
      <c r="A4421">
        <f t="shared" si="140"/>
        <v>4419</v>
      </c>
      <c r="B4421" s="22">
        <v>0</v>
      </c>
      <c r="J4421" s="6">
        <f t="shared" si="139"/>
        <v>16272920094200.813</v>
      </c>
    </row>
    <row r="4422" spans="1:10" x14ac:dyDescent="0.25">
      <c r="A4422">
        <f t="shared" si="140"/>
        <v>4420</v>
      </c>
      <c r="B4422" s="22">
        <v>0</v>
      </c>
      <c r="J4422" s="6">
        <f t="shared" si="139"/>
        <v>16272920094200.813</v>
      </c>
    </row>
    <row r="4423" spans="1:10" x14ac:dyDescent="0.25">
      <c r="A4423">
        <f t="shared" si="140"/>
        <v>4421</v>
      </c>
      <c r="B4423" s="22">
        <v>0</v>
      </c>
      <c r="J4423" s="6">
        <f t="shared" si="139"/>
        <v>16272920094200.813</v>
      </c>
    </row>
    <row r="4424" spans="1:10" x14ac:dyDescent="0.25">
      <c r="A4424">
        <f t="shared" si="140"/>
        <v>4422</v>
      </c>
      <c r="B4424" s="22">
        <v>11943680</v>
      </c>
      <c r="J4424" s="6">
        <f t="shared" si="139"/>
        <v>62563500258075.047</v>
      </c>
    </row>
    <row r="4425" spans="1:10" x14ac:dyDescent="0.25">
      <c r="A4425">
        <f t="shared" si="140"/>
        <v>4423</v>
      </c>
      <c r="B4425" s="22">
        <v>0</v>
      </c>
      <c r="J4425" s="6">
        <f t="shared" si="139"/>
        <v>16272920094200.813</v>
      </c>
    </row>
    <row r="4426" spans="1:10" x14ac:dyDescent="0.25">
      <c r="A4426">
        <f t="shared" si="140"/>
        <v>4424</v>
      </c>
      <c r="B4426" s="22">
        <v>8943680</v>
      </c>
      <c r="J4426" s="6">
        <f t="shared" si="139"/>
        <v>24105244819313.906</v>
      </c>
    </row>
    <row r="4427" spans="1:10" x14ac:dyDescent="0.25">
      <c r="A4427">
        <f t="shared" si="140"/>
        <v>4425</v>
      </c>
      <c r="B4427" s="22">
        <v>0</v>
      </c>
      <c r="J4427" s="6">
        <f t="shared" si="139"/>
        <v>16272920094200.813</v>
      </c>
    </row>
    <row r="4428" spans="1:10" x14ac:dyDescent="0.25">
      <c r="A4428">
        <f t="shared" si="140"/>
        <v>4426</v>
      </c>
      <c r="B4428" s="22">
        <v>8943680</v>
      </c>
      <c r="J4428" s="6">
        <f t="shared" si="139"/>
        <v>24105244819313.906</v>
      </c>
    </row>
    <row r="4429" spans="1:10" x14ac:dyDescent="0.25">
      <c r="A4429">
        <f t="shared" si="140"/>
        <v>4427</v>
      </c>
      <c r="B4429" s="22">
        <v>0</v>
      </c>
      <c r="J4429" s="6">
        <f t="shared" si="139"/>
        <v>16272920094200.813</v>
      </c>
    </row>
    <row r="4430" spans="1:10" x14ac:dyDescent="0.25">
      <c r="A4430">
        <f t="shared" si="140"/>
        <v>4428</v>
      </c>
      <c r="B4430" s="22">
        <v>0</v>
      </c>
      <c r="J4430" s="6">
        <f t="shared" si="139"/>
        <v>16272920094200.813</v>
      </c>
    </row>
    <row r="4431" spans="1:10" x14ac:dyDescent="0.25">
      <c r="A4431">
        <f t="shared" si="140"/>
        <v>4429</v>
      </c>
      <c r="B4431" s="22">
        <v>0</v>
      </c>
      <c r="J4431" s="6">
        <f t="shared" si="139"/>
        <v>16272920094200.813</v>
      </c>
    </row>
    <row r="4432" spans="1:10" x14ac:dyDescent="0.25">
      <c r="A4432">
        <f t="shared" si="140"/>
        <v>4430</v>
      </c>
      <c r="B4432" s="22">
        <v>0</v>
      </c>
      <c r="J4432" s="6">
        <f t="shared" si="139"/>
        <v>16272920094200.813</v>
      </c>
    </row>
    <row r="4433" spans="1:10" x14ac:dyDescent="0.25">
      <c r="A4433">
        <f t="shared" si="140"/>
        <v>4431</v>
      </c>
      <c r="B4433" s="22">
        <v>0</v>
      </c>
      <c r="J4433" s="6">
        <f t="shared" si="139"/>
        <v>16272920094200.813</v>
      </c>
    </row>
    <row r="4434" spans="1:10" x14ac:dyDescent="0.25">
      <c r="A4434">
        <f t="shared" si="140"/>
        <v>4432</v>
      </c>
      <c r="B4434" s="22">
        <v>0</v>
      </c>
      <c r="J4434" s="6">
        <f t="shared" si="139"/>
        <v>16272920094200.813</v>
      </c>
    </row>
    <row r="4435" spans="1:10" x14ac:dyDescent="0.25">
      <c r="A4435">
        <f t="shared" si="140"/>
        <v>4433</v>
      </c>
      <c r="B4435" s="22">
        <v>8943680</v>
      </c>
      <c r="J4435" s="6">
        <f t="shared" si="139"/>
        <v>24105244819313.906</v>
      </c>
    </row>
    <row r="4436" spans="1:10" x14ac:dyDescent="0.25">
      <c r="A4436">
        <f t="shared" si="140"/>
        <v>4434</v>
      </c>
      <c r="B4436" s="22">
        <v>11143430</v>
      </c>
      <c r="J4436" s="6">
        <f t="shared" si="139"/>
        <v>50544410682285.516</v>
      </c>
    </row>
    <row r="4437" spans="1:10" x14ac:dyDescent="0.25">
      <c r="A4437">
        <f t="shared" si="140"/>
        <v>4435</v>
      </c>
      <c r="B4437" s="22">
        <v>12193680</v>
      </c>
      <c r="J4437" s="6">
        <f t="shared" si="139"/>
        <v>66580854877971.813</v>
      </c>
    </row>
    <row r="4438" spans="1:10" x14ac:dyDescent="0.25">
      <c r="A4438">
        <f t="shared" si="140"/>
        <v>4436</v>
      </c>
      <c r="B4438" s="22">
        <v>0</v>
      </c>
      <c r="J4438" s="6">
        <f t="shared" si="139"/>
        <v>16272920094200.813</v>
      </c>
    </row>
    <row r="4439" spans="1:10" x14ac:dyDescent="0.25">
      <c r="A4439">
        <f t="shared" si="140"/>
        <v>4437</v>
      </c>
      <c r="B4439" s="22">
        <v>0</v>
      </c>
      <c r="J4439" s="6">
        <f t="shared" si="139"/>
        <v>16272920094200.813</v>
      </c>
    </row>
    <row r="4440" spans="1:10" x14ac:dyDescent="0.25">
      <c r="A4440">
        <f t="shared" si="140"/>
        <v>4438</v>
      </c>
      <c r="B4440" s="22">
        <v>0</v>
      </c>
      <c r="J4440" s="6">
        <f t="shared" si="139"/>
        <v>16272920094200.813</v>
      </c>
    </row>
    <row r="4441" spans="1:10" x14ac:dyDescent="0.25">
      <c r="A4441">
        <f t="shared" si="140"/>
        <v>4439</v>
      </c>
      <c r="B4441" s="22">
        <v>0</v>
      </c>
      <c r="J4441" s="6">
        <f t="shared" si="139"/>
        <v>16272920094200.813</v>
      </c>
    </row>
    <row r="4442" spans="1:10" x14ac:dyDescent="0.25">
      <c r="A4442">
        <f t="shared" si="140"/>
        <v>4440</v>
      </c>
      <c r="B4442" s="22">
        <v>0</v>
      </c>
      <c r="J4442" s="6">
        <f t="shared" si="139"/>
        <v>16272920094200.813</v>
      </c>
    </row>
    <row r="4443" spans="1:10" x14ac:dyDescent="0.25">
      <c r="A4443">
        <f t="shared" si="140"/>
        <v>4441</v>
      </c>
      <c r="B4443" s="22">
        <v>0</v>
      </c>
      <c r="J4443" s="6">
        <f t="shared" si="139"/>
        <v>16272920094200.813</v>
      </c>
    </row>
    <row r="4444" spans="1:10" x14ac:dyDescent="0.25">
      <c r="A4444">
        <f t="shared" si="140"/>
        <v>4442</v>
      </c>
      <c r="B4444" s="22">
        <v>0</v>
      </c>
      <c r="J4444" s="6">
        <f t="shared" si="139"/>
        <v>16272920094200.813</v>
      </c>
    </row>
    <row r="4445" spans="1:10" x14ac:dyDescent="0.25">
      <c r="A4445">
        <f t="shared" si="140"/>
        <v>4443</v>
      </c>
      <c r="B4445" s="22">
        <v>0</v>
      </c>
      <c r="J4445" s="6">
        <f t="shared" si="139"/>
        <v>16272920094200.813</v>
      </c>
    </row>
    <row r="4446" spans="1:10" x14ac:dyDescent="0.25">
      <c r="A4446">
        <f t="shared" si="140"/>
        <v>4444</v>
      </c>
      <c r="B4446" s="22">
        <v>8143430</v>
      </c>
      <c r="J4446" s="6">
        <f t="shared" si="139"/>
        <v>16887655243524.369</v>
      </c>
    </row>
    <row r="4447" spans="1:10" x14ac:dyDescent="0.25">
      <c r="A4447">
        <f t="shared" si="140"/>
        <v>4445</v>
      </c>
      <c r="B4447" s="22">
        <v>3250000</v>
      </c>
      <c r="J4447" s="6">
        <f t="shared" si="139"/>
        <v>614610152858.7196</v>
      </c>
    </row>
    <row r="4448" spans="1:10" x14ac:dyDescent="0.25">
      <c r="A4448">
        <f t="shared" si="140"/>
        <v>4446</v>
      </c>
      <c r="B4448" s="22">
        <v>0</v>
      </c>
      <c r="J4448" s="6">
        <f t="shared" si="139"/>
        <v>16272920094200.813</v>
      </c>
    </row>
    <row r="4449" spans="1:10" x14ac:dyDescent="0.25">
      <c r="A4449">
        <f t="shared" si="140"/>
        <v>4447</v>
      </c>
      <c r="B4449" s="22">
        <v>0</v>
      </c>
      <c r="J4449" s="6">
        <f t="shared" si="139"/>
        <v>16272920094200.813</v>
      </c>
    </row>
    <row r="4450" spans="1:10" x14ac:dyDescent="0.25">
      <c r="A4450">
        <f t="shared" si="140"/>
        <v>4448</v>
      </c>
      <c r="B4450" s="22">
        <v>0</v>
      </c>
      <c r="J4450" s="6">
        <f t="shared" si="139"/>
        <v>16272920094200.813</v>
      </c>
    </row>
    <row r="4451" spans="1:10" x14ac:dyDescent="0.25">
      <c r="A4451">
        <f t="shared" si="140"/>
        <v>4449</v>
      </c>
      <c r="B4451" s="22">
        <v>8943680</v>
      </c>
      <c r="J4451" s="6">
        <f t="shared" si="139"/>
        <v>24105244819313.906</v>
      </c>
    </row>
    <row r="4452" spans="1:10" x14ac:dyDescent="0.25">
      <c r="A4452">
        <f t="shared" si="140"/>
        <v>4450</v>
      </c>
      <c r="B4452" s="22">
        <v>8943680</v>
      </c>
      <c r="J4452" s="6">
        <f t="shared" si="139"/>
        <v>24105244819313.906</v>
      </c>
    </row>
    <row r="4453" spans="1:10" x14ac:dyDescent="0.25">
      <c r="A4453">
        <f t="shared" si="140"/>
        <v>4451</v>
      </c>
      <c r="B4453" s="22">
        <v>0</v>
      </c>
      <c r="J4453" s="6">
        <f t="shared" si="139"/>
        <v>16272920094200.813</v>
      </c>
    </row>
    <row r="4454" spans="1:10" x14ac:dyDescent="0.25">
      <c r="A4454">
        <f t="shared" si="140"/>
        <v>4452</v>
      </c>
      <c r="B4454" s="22">
        <v>8943680</v>
      </c>
      <c r="J4454" s="6">
        <f t="shared" si="139"/>
        <v>24105244819313.906</v>
      </c>
    </row>
    <row r="4455" spans="1:10" x14ac:dyDescent="0.25">
      <c r="A4455">
        <f t="shared" si="140"/>
        <v>4453</v>
      </c>
      <c r="B4455" s="22">
        <v>0</v>
      </c>
      <c r="J4455" s="6">
        <f t="shared" si="139"/>
        <v>16272920094200.813</v>
      </c>
    </row>
    <row r="4456" spans="1:10" x14ac:dyDescent="0.25">
      <c r="A4456">
        <f t="shared" si="140"/>
        <v>4454</v>
      </c>
      <c r="B4456" s="22">
        <v>0</v>
      </c>
      <c r="J4456" s="6">
        <f t="shared" si="139"/>
        <v>16272920094200.813</v>
      </c>
    </row>
    <row r="4457" spans="1:10" x14ac:dyDescent="0.25">
      <c r="A4457">
        <f t="shared" si="140"/>
        <v>4455</v>
      </c>
      <c r="B4457" s="22">
        <v>8143430</v>
      </c>
      <c r="J4457" s="6">
        <f t="shared" si="139"/>
        <v>16887655243524.369</v>
      </c>
    </row>
    <row r="4458" spans="1:10" x14ac:dyDescent="0.25">
      <c r="A4458">
        <f t="shared" si="140"/>
        <v>4456</v>
      </c>
      <c r="B4458" s="22">
        <v>8143430</v>
      </c>
      <c r="J4458" s="6">
        <f t="shared" si="139"/>
        <v>16887655243524.369</v>
      </c>
    </row>
    <row r="4459" spans="1:10" x14ac:dyDescent="0.25">
      <c r="A4459">
        <f t="shared" si="140"/>
        <v>4457</v>
      </c>
      <c r="B4459" s="22">
        <v>8943680</v>
      </c>
      <c r="J4459" s="6">
        <f t="shared" si="139"/>
        <v>24105244819313.906</v>
      </c>
    </row>
    <row r="4460" spans="1:10" x14ac:dyDescent="0.25">
      <c r="A4460">
        <f t="shared" si="140"/>
        <v>4458</v>
      </c>
      <c r="B4460" s="22">
        <v>0</v>
      </c>
      <c r="J4460" s="6">
        <f t="shared" si="139"/>
        <v>16272920094200.813</v>
      </c>
    </row>
    <row r="4461" spans="1:10" x14ac:dyDescent="0.25">
      <c r="A4461">
        <f t="shared" si="140"/>
        <v>4459</v>
      </c>
      <c r="B4461" s="22">
        <v>0</v>
      </c>
      <c r="J4461" s="6">
        <f t="shared" si="139"/>
        <v>16272920094200.813</v>
      </c>
    </row>
    <row r="4462" spans="1:10" x14ac:dyDescent="0.25">
      <c r="A4462">
        <f t="shared" si="140"/>
        <v>4460</v>
      </c>
      <c r="B4462" s="22">
        <v>0</v>
      </c>
      <c r="J4462" s="6">
        <f t="shared" si="139"/>
        <v>16272920094200.813</v>
      </c>
    </row>
    <row r="4463" spans="1:10" x14ac:dyDescent="0.25">
      <c r="A4463">
        <f t="shared" si="140"/>
        <v>4461</v>
      </c>
      <c r="B4463" s="22">
        <v>8143430</v>
      </c>
      <c r="J4463" s="6">
        <f t="shared" si="139"/>
        <v>16887655243524.369</v>
      </c>
    </row>
    <row r="4464" spans="1:10" x14ac:dyDescent="0.25">
      <c r="A4464">
        <f t="shared" si="140"/>
        <v>4462</v>
      </c>
      <c r="B4464" s="22">
        <v>8943680</v>
      </c>
      <c r="J4464" s="6">
        <f t="shared" si="139"/>
        <v>24105244819313.906</v>
      </c>
    </row>
    <row r="4465" spans="1:10" x14ac:dyDescent="0.25">
      <c r="A4465">
        <f t="shared" si="140"/>
        <v>4463</v>
      </c>
      <c r="B4465" s="22">
        <v>8943680</v>
      </c>
      <c r="J4465" s="6">
        <f t="shared" si="139"/>
        <v>24105244819313.906</v>
      </c>
    </row>
    <row r="4466" spans="1:10" x14ac:dyDescent="0.25">
      <c r="A4466">
        <f t="shared" si="140"/>
        <v>4464</v>
      </c>
      <c r="B4466" s="22">
        <v>9013623.25</v>
      </c>
      <c r="J4466" s="6">
        <f t="shared" si="139"/>
        <v>24796938919106.844</v>
      </c>
    </row>
    <row r="4467" spans="1:10" x14ac:dyDescent="0.25">
      <c r="A4467">
        <f t="shared" si="140"/>
        <v>4465</v>
      </c>
      <c r="B4467" s="22">
        <v>8943680</v>
      </c>
      <c r="J4467" s="6">
        <f t="shared" si="139"/>
        <v>24105244819313.906</v>
      </c>
    </row>
    <row r="4468" spans="1:10" x14ac:dyDescent="0.25">
      <c r="A4468">
        <f t="shared" si="140"/>
        <v>4466</v>
      </c>
      <c r="B4468" s="22">
        <v>0</v>
      </c>
      <c r="J4468" s="6">
        <f t="shared" si="139"/>
        <v>16272920094200.813</v>
      </c>
    </row>
    <row r="4469" spans="1:10" x14ac:dyDescent="0.25">
      <c r="A4469">
        <f t="shared" si="140"/>
        <v>4467</v>
      </c>
      <c r="B4469" s="22">
        <v>0</v>
      </c>
      <c r="J4469" s="6">
        <f t="shared" si="139"/>
        <v>16272920094200.813</v>
      </c>
    </row>
    <row r="4470" spans="1:10" x14ac:dyDescent="0.25">
      <c r="A4470">
        <f t="shared" si="140"/>
        <v>4468</v>
      </c>
      <c r="B4470" s="22">
        <v>8143430</v>
      </c>
      <c r="J4470" s="6">
        <f t="shared" si="139"/>
        <v>16887655243524.369</v>
      </c>
    </row>
    <row r="4471" spans="1:10" x14ac:dyDescent="0.25">
      <c r="A4471">
        <f t="shared" si="140"/>
        <v>4469</v>
      </c>
      <c r="B4471" s="22">
        <v>0</v>
      </c>
      <c r="J4471" s="6">
        <f t="shared" si="139"/>
        <v>16272920094200.813</v>
      </c>
    </row>
    <row r="4472" spans="1:10" x14ac:dyDescent="0.25">
      <c r="A4472">
        <f t="shared" si="140"/>
        <v>4470</v>
      </c>
      <c r="B4472" s="22">
        <v>269206.59999999998</v>
      </c>
      <c r="J4472" s="6">
        <f t="shared" si="139"/>
        <v>14173449181975.17</v>
      </c>
    </row>
    <row r="4473" spans="1:10" x14ac:dyDescent="0.25">
      <c r="A4473">
        <f t="shared" si="140"/>
        <v>4471</v>
      </c>
      <c r="B4473" s="22">
        <v>0</v>
      </c>
      <c r="J4473" s="6">
        <f t="shared" si="139"/>
        <v>16272920094200.813</v>
      </c>
    </row>
    <row r="4474" spans="1:10" x14ac:dyDescent="0.25">
      <c r="A4474">
        <f t="shared" si="140"/>
        <v>4472</v>
      </c>
      <c r="B4474" s="22">
        <v>8143430</v>
      </c>
      <c r="J4474" s="6">
        <f t="shared" si="139"/>
        <v>16887655243524.369</v>
      </c>
    </row>
    <row r="4475" spans="1:10" x14ac:dyDescent="0.25">
      <c r="A4475">
        <f t="shared" si="140"/>
        <v>4473</v>
      </c>
      <c r="B4475" s="22">
        <v>8943680</v>
      </c>
      <c r="J4475" s="6">
        <f t="shared" si="139"/>
        <v>24105244819313.906</v>
      </c>
    </row>
    <row r="4476" spans="1:10" x14ac:dyDescent="0.25">
      <c r="A4476">
        <f t="shared" si="140"/>
        <v>4474</v>
      </c>
      <c r="B4476" s="22">
        <v>0</v>
      </c>
      <c r="J4476" s="6">
        <f t="shared" si="139"/>
        <v>16272920094200.813</v>
      </c>
    </row>
    <row r="4477" spans="1:10" x14ac:dyDescent="0.25">
      <c r="A4477">
        <f t="shared" si="140"/>
        <v>4475</v>
      </c>
      <c r="B4477" s="22">
        <v>8943680</v>
      </c>
      <c r="J4477" s="6">
        <f t="shared" si="139"/>
        <v>24105244819313.906</v>
      </c>
    </row>
    <row r="4478" spans="1:10" x14ac:dyDescent="0.25">
      <c r="A4478">
        <f t="shared" si="140"/>
        <v>4476</v>
      </c>
      <c r="B4478" s="22">
        <v>8943680</v>
      </c>
      <c r="J4478" s="6">
        <f t="shared" si="139"/>
        <v>24105244819313.906</v>
      </c>
    </row>
    <row r="4479" spans="1:10" x14ac:dyDescent="0.25">
      <c r="A4479">
        <f t="shared" si="140"/>
        <v>4477</v>
      </c>
      <c r="B4479" s="22">
        <v>8943680</v>
      </c>
      <c r="J4479" s="6">
        <f t="shared" si="139"/>
        <v>24105244819313.906</v>
      </c>
    </row>
    <row r="4480" spans="1:10" x14ac:dyDescent="0.25">
      <c r="A4480">
        <f t="shared" si="140"/>
        <v>4478</v>
      </c>
      <c r="B4480" s="22">
        <v>0</v>
      </c>
      <c r="J4480" s="6">
        <f t="shared" si="139"/>
        <v>16272920094200.813</v>
      </c>
    </row>
    <row r="4481" spans="1:10" x14ac:dyDescent="0.25">
      <c r="A4481">
        <f t="shared" si="140"/>
        <v>4479</v>
      </c>
      <c r="B4481" s="22">
        <v>0</v>
      </c>
      <c r="J4481" s="6">
        <f t="shared" si="139"/>
        <v>16272920094200.813</v>
      </c>
    </row>
    <row r="4482" spans="1:10" x14ac:dyDescent="0.25">
      <c r="A4482">
        <f t="shared" si="140"/>
        <v>4480</v>
      </c>
      <c r="B4482" s="22">
        <v>8943680</v>
      </c>
      <c r="J4482" s="6">
        <f t="shared" si="139"/>
        <v>24105244819313.906</v>
      </c>
    </row>
    <row r="4483" spans="1:10" x14ac:dyDescent="0.25">
      <c r="A4483">
        <f t="shared" si="140"/>
        <v>4481</v>
      </c>
      <c r="B4483" s="22">
        <v>0</v>
      </c>
      <c r="J4483" s="6">
        <f t="shared" ref="J4483:J4546" si="141">(B4483-$I$6)^2</f>
        <v>16272920094200.813</v>
      </c>
    </row>
    <row r="4484" spans="1:10" x14ac:dyDescent="0.25">
      <c r="A4484">
        <f t="shared" ref="A4484:A4547" si="142">A4483+1</f>
        <v>4482</v>
      </c>
      <c r="B4484" s="22">
        <v>0</v>
      </c>
      <c r="J4484" s="6">
        <f t="shared" si="141"/>
        <v>16272920094200.813</v>
      </c>
    </row>
    <row r="4485" spans="1:10" x14ac:dyDescent="0.25">
      <c r="A4485">
        <f t="shared" si="142"/>
        <v>4483</v>
      </c>
      <c r="B4485" s="22">
        <v>0</v>
      </c>
      <c r="J4485" s="6">
        <f t="shared" si="141"/>
        <v>16272920094200.813</v>
      </c>
    </row>
    <row r="4486" spans="1:10" x14ac:dyDescent="0.25">
      <c r="A4486">
        <f t="shared" si="142"/>
        <v>4484</v>
      </c>
      <c r="B4486" s="22">
        <v>0</v>
      </c>
      <c r="J4486" s="6">
        <f t="shared" si="141"/>
        <v>16272920094200.813</v>
      </c>
    </row>
    <row r="4487" spans="1:10" x14ac:dyDescent="0.25">
      <c r="A4487">
        <f t="shared" si="142"/>
        <v>4485</v>
      </c>
      <c r="B4487" s="22">
        <v>0</v>
      </c>
      <c r="J4487" s="6">
        <f t="shared" si="141"/>
        <v>16272920094200.813</v>
      </c>
    </row>
    <row r="4488" spans="1:10" x14ac:dyDescent="0.25">
      <c r="A4488">
        <f t="shared" si="142"/>
        <v>4486</v>
      </c>
      <c r="B4488" s="22">
        <v>8943680</v>
      </c>
      <c r="J4488" s="6">
        <f t="shared" si="141"/>
        <v>24105244819313.906</v>
      </c>
    </row>
    <row r="4489" spans="1:10" x14ac:dyDescent="0.25">
      <c r="A4489">
        <f t="shared" si="142"/>
        <v>4487</v>
      </c>
      <c r="B4489" s="22">
        <v>0</v>
      </c>
      <c r="J4489" s="6">
        <f t="shared" si="141"/>
        <v>16272920094200.813</v>
      </c>
    </row>
    <row r="4490" spans="1:10" x14ac:dyDescent="0.25">
      <c r="A4490">
        <f t="shared" si="142"/>
        <v>4488</v>
      </c>
      <c r="B4490" s="22">
        <v>0</v>
      </c>
      <c r="J4490" s="6">
        <f t="shared" si="141"/>
        <v>16272920094200.813</v>
      </c>
    </row>
    <row r="4491" spans="1:10" x14ac:dyDescent="0.25">
      <c r="A4491">
        <f t="shared" si="142"/>
        <v>4489</v>
      </c>
      <c r="B4491" s="22">
        <v>0</v>
      </c>
      <c r="J4491" s="6">
        <f t="shared" si="141"/>
        <v>16272920094200.813</v>
      </c>
    </row>
    <row r="4492" spans="1:10" x14ac:dyDescent="0.25">
      <c r="A4492">
        <f t="shared" si="142"/>
        <v>4490</v>
      </c>
      <c r="B4492" s="22">
        <v>0</v>
      </c>
      <c r="J4492" s="6">
        <f t="shared" si="141"/>
        <v>16272920094200.813</v>
      </c>
    </row>
    <row r="4493" spans="1:10" x14ac:dyDescent="0.25">
      <c r="A4493">
        <f t="shared" si="142"/>
        <v>4491</v>
      </c>
      <c r="B4493" s="22">
        <v>0</v>
      </c>
      <c r="J4493" s="6">
        <f t="shared" si="141"/>
        <v>16272920094200.813</v>
      </c>
    </row>
    <row r="4494" spans="1:10" x14ac:dyDescent="0.25">
      <c r="A4494">
        <f t="shared" si="142"/>
        <v>4492</v>
      </c>
      <c r="B4494" s="22">
        <v>0</v>
      </c>
      <c r="J4494" s="6">
        <f t="shared" si="141"/>
        <v>16272920094200.813</v>
      </c>
    </row>
    <row r="4495" spans="1:10" x14ac:dyDescent="0.25">
      <c r="A4495">
        <f t="shared" si="142"/>
        <v>4493</v>
      </c>
      <c r="B4495" s="22">
        <v>0</v>
      </c>
      <c r="J4495" s="6">
        <f t="shared" si="141"/>
        <v>16272920094200.813</v>
      </c>
    </row>
    <row r="4496" spans="1:10" x14ac:dyDescent="0.25">
      <c r="A4496">
        <f t="shared" si="142"/>
        <v>4494</v>
      </c>
      <c r="B4496" s="22">
        <v>0</v>
      </c>
      <c r="J4496" s="6">
        <f t="shared" si="141"/>
        <v>16272920094200.813</v>
      </c>
    </row>
    <row r="4497" spans="1:10" x14ac:dyDescent="0.25">
      <c r="A4497">
        <f t="shared" si="142"/>
        <v>4495</v>
      </c>
      <c r="B4497" s="22">
        <v>63278723.934246585</v>
      </c>
      <c r="J4497" s="6">
        <f t="shared" si="141"/>
        <v>3509940778652935.5</v>
      </c>
    </row>
    <row r="4498" spans="1:10" x14ac:dyDescent="0.25">
      <c r="A4498">
        <f t="shared" si="142"/>
        <v>4496</v>
      </c>
      <c r="B4498" s="22">
        <v>0</v>
      </c>
      <c r="J4498" s="6">
        <f t="shared" si="141"/>
        <v>16272920094200.813</v>
      </c>
    </row>
    <row r="4499" spans="1:10" x14ac:dyDescent="0.25">
      <c r="A4499">
        <f t="shared" si="142"/>
        <v>4497</v>
      </c>
      <c r="B4499" s="22">
        <v>8943680</v>
      </c>
      <c r="J4499" s="6">
        <f t="shared" si="141"/>
        <v>24105244819313.906</v>
      </c>
    </row>
    <row r="4500" spans="1:10" x14ac:dyDescent="0.25">
      <c r="A4500">
        <f t="shared" si="142"/>
        <v>4498</v>
      </c>
      <c r="B4500" s="22">
        <v>0</v>
      </c>
      <c r="J4500" s="6">
        <f t="shared" si="141"/>
        <v>16272920094200.813</v>
      </c>
    </row>
    <row r="4501" spans="1:10" x14ac:dyDescent="0.25">
      <c r="A4501">
        <f t="shared" si="142"/>
        <v>4499</v>
      </c>
      <c r="B4501" s="22">
        <v>8943680</v>
      </c>
      <c r="J4501" s="6">
        <f t="shared" si="141"/>
        <v>24105244819313.906</v>
      </c>
    </row>
    <row r="4502" spans="1:10" x14ac:dyDescent="0.25">
      <c r="A4502">
        <f t="shared" si="142"/>
        <v>4500</v>
      </c>
      <c r="B4502" s="22">
        <v>8143430</v>
      </c>
      <c r="J4502" s="6">
        <f t="shared" si="141"/>
        <v>16887655243524.369</v>
      </c>
    </row>
    <row r="4503" spans="1:10" x14ac:dyDescent="0.25">
      <c r="A4503">
        <f t="shared" si="142"/>
        <v>4501</v>
      </c>
      <c r="B4503" s="22">
        <v>0</v>
      </c>
      <c r="J4503" s="6">
        <f t="shared" si="141"/>
        <v>16272920094200.813</v>
      </c>
    </row>
    <row r="4504" spans="1:10" x14ac:dyDescent="0.25">
      <c r="A4504">
        <f t="shared" si="142"/>
        <v>4502</v>
      </c>
      <c r="B4504" s="22">
        <v>8143430</v>
      </c>
      <c r="J4504" s="6">
        <f t="shared" si="141"/>
        <v>16887655243524.369</v>
      </c>
    </row>
    <row r="4505" spans="1:10" x14ac:dyDescent="0.25">
      <c r="A4505">
        <f t="shared" si="142"/>
        <v>4503</v>
      </c>
      <c r="B4505" s="22">
        <v>0</v>
      </c>
      <c r="J4505" s="6">
        <f t="shared" si="141"/>
        <v>16272920094200.813</v>
      </c>
    </row>
    <row r="4506" spans="1:10" x14ac:dyDescent="0.25">
      <c r="A4506">
        <f t="shared" si="142"/>
        <v>4504</v>
      </c>
      <c r="B4506" s="22">
        <v>8143430</v>
      </c>
      <c r="J4506" s="6">
        <f t="shared" si="141"/>
        <v>16887655243524.369</v>
      </c>
    </row>
    <row r="4507" spans="1:10" x14ac:dyDescent="0.25">
      <c r="A4507">
        <f t="shared" si="142"/>
        <v>4505</v>
      </c>
      <c r="B4507" s="22">
        <v>0</v>
      </c>
      <c r="J4507" s="6">
        <f t="shared" si="141"/>
        <v>16272920094200.813</v>
      </c>
    </row>
    <row r="4508" spans="1:10" x14ac:dyDescent="0.25">
      <c r="A4508">
        <f t="shared" si="142"/>
        <v>4506</v>
      </c>
      <c r="B4508" s="22">
        <v>0</v>
      </c>
      <c r="J4508" s="6">
        <f t="shared" si="141"/>
        <v>16272920094200.813</v>
      </c>
    </row>
    <row r="4509" spans="1:10" x14ac:dyDescent="0.25">
      <c r="A4509">
        <f t="shared" si="142"/>
        <v>4507</v>
      </c>
      <c r="B4509" s="22">
        <v>8943680</v>
      </c>
      <c r="J4509" s="6">
        <f t="shared" si="141"/>
        <v>24105244819313.906</v>
      </c>
    </row>
    <row r="4510" spans="1:10" x14ac:dyDescent="0.25">
      <c r="A4510">
        <f t="shared" si="142"/>
        <v>4508</v>
      </c>
      <c r="B4510" s="22">
        <v>0</v>
      </c>
      <c r="J4510" s="6">
        <f t="shared" si="141"/>
        <v>16272920094200.813</v>
      </c>
    </row>
    <row r="4511" spans="1:10" x14ac:dyDescent="0.25">
      <c r="A4511">
        <f t="shared" si="142"/>
        <v>4509</v>
      </c>
      <c r="B4511" s="22">
        <v>0</v>
      </c>
      <c r="J4511" s="6">
        <f t="shared" si="141"/>
        <v>16272920094200.813</v>
      </c>
    </row>
    <row r="4512" spans="1:10" x14ac:dyDescent="0.25">
      <c r="A4512">
        <f t="shared" si="142"/>
        <v>4510</v>
      </c>
      <c r="B4512" s="22">
        <v>8143430</v>
      </c>
      <c r="J4512" s="6">
        <f t="shared" si="141"/>
        <v>16887655243524.369</v>
      </c>
    </row>
    <row r="4513" spans="1:10" x14ac:dyDescent="0.25">
      <c r="A4513">
        <f t="shared" si="142"/>
        <v>4511</v>
      </c>
      <c r="B4513" s="22">
        <v>8943680</v>
      </c>
      <c r="J4513" s="6">
        <f t="shared" si="141"/>
        <v>24105244819313.906</v>
      </c>
    </row>
    <row r="4514" spans="1:10" x14ac:dyDescent="0.25">
      <c r="A4514">
        <f t="shared" si="142"/>
        <v>4512</v>
      </c>
      <c r="B4514" s="22">
        <v>0</v>
      </c>
      <c r="J4514" s="6">
        <f t="shared" si="141"/>
        <v>16272920094200.813</v>
      </c>
    </row>
    <row r="4515" spans="1:10" x14ac:dyDescent="0.25">
      <c r="A4515">
        <f t="shared" si="142"/>
        <v>4513</v>
      </c>
      <c r="B4515" s="22">
        <v>3250000</v>
      </c>
      <c r="J4515" s="6">
        <f t="shared" si="141"/>
        <v>614610152858.7196</v>
      </c>
    </row>
    <row r="4516" spans="1:10" x14ac:dyDescent="0.25">
      <c r="A4516">
        <f t="shared" si="142"/>
        <v>4514</v>
      </c>
      <c r="B4516" s="22">
        <v>0</v>
      </c>
      <c r="J4516" s="6">
        <f t="shared" si="141"/>
        <v>16272920094200.813</v>
      </c>
    </row>
    <row r="4517" spans="1:10" x14ac:dyDescent="0.25">
      <c r="A4517">
        <f t="shared" si="142"/>
        <v>4515</v>
      </c>
      <c r="B4517" s="22">
        <v>0</v>
      </c>
      <c r="J4517" s="6">
        <f t="shared" si="141"/>
        <v>16272920094200.813</v>
      </c>
    </row>
    <row r="4518" spans="1:10" x14ac:dyDescent="0.25">
      <c r="A4518">
        <f t="shared" si="142"/>
        <v>4516</v>
      </c>
      <c r="B4518" s="22">
        <v>8143430</v>
      </c>
      <c r="J4518" s="6">
        <f t="shared" si="141"/>
        <v>16887655243524.369</v>
      </c>
    </row>
    <row r="4519" spans="1:10" x14ac:dyDescent="0.25">
      <c r="A4519">
        <f t="shared" si="142"/>
        <v>4517</v>
      </c>
      <c r="B4519" s="22">
        <v>8143430</v>
      </c>
      <c r="J4519" s="6">
        <f t="shared" si="141"/>
        <v>16887655243524.369</v>
      </c>
    </row>
    <row r="4520" spans="1:10" x14ac:dyDescent="0.25">
      <c r="A4520">
        <f t="shared" si="142"/>
        <v>4518</v>
      </c>
      <c r="B4520" s="22">
        <v>0</v>
      </c>
      <c r="J4520" s="6">
        <f t="shared" si="141"/>
        <v>16272920094200.813</v>
      </c>
    </row>
    <row r="4521" spans="1:10" x14ac:dyDescent="0.25">
      <c r="A4521">
        <f t="shared" si="142"/>
        <v>4519</v>
      </c>
      <c r="B4521" s="22">
        <v>0</v>
      </c>
      <c r="J4521" s="6">
        <f t="shared" si="141"/>
        <v>16272920094200.813</v>
      </c>
    </row>
    <row r="4522" spans="1:10" x14ac:dyDescent="0.25">
      <c r="A4522">
        <f t="shared" si="142"/>
        <v>4520</v>
      </c>
      <c r="B4522" s="22">
        <v>0</v>
      </c>
      <c r="J4522" s="6">
        <f t="shared" si="141"/>
        <v>16272920094200.813</v>
      </c>
    </row>
    <row r="4523" spans="1:10" x14ac:dyDescent="0.25">
      <c r="A4523">
        <f t="shared" si="142"/>
        <v>4521</v>
      </c>
      <c r="B4523" s="22">
        <v>8143430</v>
      </c>
      <c r="J4523" s="6">
        <f t="shared" si="141"/>
        <v>16887655243524.369</v>
      </c>
    </row>
    <row r="4524" spans="1:10" x14ac:dyDescent="0.25">
      <c r="A4524">
        <f t="shared" si="142"/>
        <v>4522</v>
      </c>
      <c r="B4524" s="22">
        <v>0</v>
      </c>
      <c r="J4524" s="6">
        <f t="shared" si="141"/>
        <v>16272920094200.813</v>
      </c>
    </row>
    <row r="4525" spans="1:10" x14ac:dyDescent="0.25">
      <c r="A4525">
        <f t="shared" si="142"/>
        <v>4523</v>
      </c>
      <c r="B4525" s="22">
        <v>17087110</v>
      </c>
      <c r="J4525" s="6">
        <f t="shared" si="141"/>
        <v>170384444013437.47</v>
      </c>
    </row>
    <row r="4526" spans="1:10" x14ac:dyDescent="0.25">
      <c r="A4526">
        <f t="shared" si="142"/>
        <v>4524</v>
      </c>
      <c r="B4526" s="22">
        <v>0</v>
      </c>
      <c r="J4526" s="6">
        <f t="shared" si="141"/>
        <v>16272920094200.813</v>
      </c>
    </row>
    <row r="4527" spans="1:10" x14ac:dyDescent="0.25">
      <c r="A4527">
        <f t="shared" si="142"/>
        <v>4525</v>
      </c>
      <c r="B4527" s="22">
        <v>8143430</v>
      </c>
      <c r="J4527" s="6">
        <f t="shared" si="141"/>
        <v>16887655243524.369</v>
      </c>
    </row>
    <row r="4528" spans="1:10" x14ac:dyDescent="0.25">
      <c r="A4528">
        <f t="shared" si="142"/>
        <v>4526</v>
      </c>
      <c r="B4528" s="22">
        <v>0</v>
      </c>
      <c r="J4528" s="6">
        <f t="shared" si="141"/>
        <v>16272920094200.813</v>
      </c>
    </row>
    <row r="4529" spans="1:10" x14ac:dyDescent="0.25">
      <c r="A4529">
        <f t="shared" si="142"/>
        <v>4527</v>
      </c>
      <c r="B4529" s="22">
        <v>0</v>
      </c>
      <c r="J4529" s="6">
        <f t="shared" si="141"/>
        <v>16272920094200.813</v>
      </c>
    </row>
    <row r="4530" spans="1:10" x14ac:dyDescent="0.25">
      <c r="A4530">
        <f t="shared" si="142"/>
        <v>4528</v>
      </c>
      <c r="B4530" s="22">
        <v>0</v>
      </c>
      <c r="J4530" s="6">
        <f t="shared" si="141"/>
        <v>16272920094200.813</v>
      </c>
    </row>
    <row r="4531" spans="1:10" x14ac:dyDescent="0.25">
      <c r="A4531">
        <f t="shared" si="142"/>
        <v>4529</v>
      </c>
      <c r="B4531" s="22">
        <v>0</v>
      </c>
      <c r="J4531" s="6">
        <f t="shared" si="141"/>
        <v>16272920094200.813</v>
      </c>
    </row>
    <row r="4532" spans="1:10" x14ac:dyDescent="0.25">
      <c r="A4532">
        <f t="shared" si="142"/>
        <v>4530</v>
      </c>
      <c r="B4532" s="22">
        <v>0</v>
      </c>
      <c r="J4532" s="6">
        <f t="shared" si="141"/>
        <v>16272920094200.813</v>
      </c>
    </row>
    <row r="4533" spans="1:10" x14ac:dyDescent="0.25">
      <c r="A4533">
        <f t="shared" si="142"/>
        <v>4531</v>
      </c>
      <c r="B4533" s="22">
        <v>13372460.821917808</v>
      </c>
      <c r="J4533" s="6">
        <f t="shared" si="141"/>
        <v>87207396632681.313</v>
      </c>
    </row>
    <row r="4534" spans="1:10" x14ac:dyDescent="0.25">
      <c r="A4534">
        <f t="shared" si="142"/>
        <v>4532</v>
      </c>
      <c r="B4534" s="22">
        <v>8143430</v>
      </c>
      <c r="J4534" s="6">
        <f t="shared" si="141"/>
        <v>16887655243524.369</v>
      </c>
    </row>
    <row r="4535" spans="1:10" x14ac:dyDescent="0.25">
      <c r="A4535">
        <f t="shared" si="142"/>
        <v>4533</v>
      </c>
      <c r="B4535" s="22">
        <v>17087110</v>
      </c>
      <c r="J4535" s="6">
        <f t="shared" si="141"/>
        <v>170384444013437.47</v>
      </c>
    </row>
    <row r="4536" spans="1:10" x14ac:dyDescent="0.25">
      <c r="A4536">
        <f t="shared" si="142"/>
        <v>4534</v>
      </c>
      <c r="B4536" s="22">
        <v>0</v>
      </c>
      <c r="J4536" s="6">
        <f t="shared" si="141"/>
        <v>16272920094200.813</v>
      </c>
    </row>
    <row r="4537" spans="1:10" x14ac:dyDescent="0.25">
      <c r="A4537">
        <f t="shared" si="142"/>
        <v>4535</v>
      </c>
      <c r="B4537" s="22">
        <v>8943680</v>
      </c>
      <c r="J4537" s="6">
        <f t="shared" si="141"/>
        <v>24105244819313.906</v>
      </c>
    </row>
    <row r="4538" spans="1:10" x14ac:dyDescent="0.25">
      <c r="A4538">
        <f t="shared" si="142"/>
        <v>4536</v>
      </c>
      <c r="B4538" s="22">
        <v>0</v>
      </c>
      <c r="J4538" s="6">
        <f t="shared" si="141"/>
        <v>16272920094200.813</v>
      </c>
    </row>
    <row r="4539" spans="1:10" x14ac:dyDescent="0.25">
      <c r="A4539">
        <f t="shared" si="142"/>
        <v>4537</v>
      </c>
      <c r="B4539" s="22">
        <v>0</v>
      </c>
      <c r="J4539" s="6">
        <f t="shared" si="141"/>
        <v>16272920094200.813</v>
      </c>
    </row>
    <row r="4540" spans="1:10" x14ac:dyDescent="0.25">
      <c r="A4540">
        <f t="shared" si="142"/>
        <v>4538</v>
      </c>
      <c r="B4540" s="22">
        <v>0</v>
      </c>
      <c r="J4540" s="6">
        <f t="shared" si="141"/>
        <v>16272920094200.813</v>
      </c>
    </row>
    <row r="4541" spans="1:10" x14ac:dyDescent="0.25">
      <c r="A4541">
        <f t="shared" si="142"/>
        <v>4539</v>
      </c>
      <c r="B4541" s="22">
        <v>0</v>
      </c>
      <c r="J4541" s="6">
        <f t="shared" si="141"/>
        <v>16272920094200.813</v>
      </c>
    </row>
    <row r="4542" spans="1:10" x14ac:dyDescent="0.25">
      <c r="A4542">
        <f t="shared" si="142"/>
        <v>4540</v>
      </c>
      <c r="B4542" s="22">
        <v>0</v>
      </c>
      <c r="J4542" s="6">
        <f t="shared" si="141"/>
        <v>16272920094200.813</v>
      </c>
    </row>
    <row r="4543" spans="1:10" x14ac:dyDescent="0.25">
      <c r="A4543">
        <f t="shared" si="142"/>
        <v>4541</v>
      </c>
      <c r="B4543" s="22">
        <v>0</v>
      </c>
      <c r="J4543" s="6">
        <f t="shared" si="141"/>
        <v>16272920094200.813</v>
      </c>
    </row>
    <row r="4544" spans="1:10" x14ac:dyDescent="0.25">
      <c r="A4544">
        <f t="shared" si="142"/>
        <v>4542</v>
      </c>
      <c r="B4544" s="22">
        <v>0</v>
      </c>
      <c r="J4544" s="6">
        <f t="shared" si="141"/>
        <v>16272920094200.813</v>
      </c>
    </row>
    <row r="4545" spans="1:10" x14ac:dyDescent="0.25">
      <c r="A4545">
        <f t="shared" si="142"/>
        <v>4543</v>
      </c>
      <c r="B4545" s="22">
        <v>0</v>
      </c>
      <c r="J4545" s="6">
        <f t="shared" si="141"/>
        <v>16272920094200.813</v>
      </c>
    </row>
    <row r="4546" spans="1:10" x14ac:dyDescent="0.25">
      <c r="A4546">
        <f t="shared" si="142"/>
        <v>4544</v>
      </c>
      <c r="B4546" s="22">
        <v>0</v>
      </c>
      <c r="J4546" s="6">
        <f t="shared" si="141"/>
        <v>16272920094200.813</v>
      </c>
    </row>
    <row r="4547" spans="1:10" x14ac:dyDescent="0.25">
      <c r="A4547">
        <f t="shared" si="142"/>
        <v>4545</v>
      </c>
      <c r="B4547" s="22">
        <v>0</v>
      </c>
      <c r="J4547" s="6">
        <f t="shared" ref="J4547:J4610" si="143">(B4547-$I$6)^2</f>
        <v>16272920094200.813</v>
      </c>
    </row>
    <row r="4548" spans="1:10" x14ac:dyDescent="0.25">
      <c r="A4548">
        <f t="shared" ref="A4548:A4611" si="144">A4547+1</f>
        <v>4546</v>
      </c>
      <c r="B4548" s="22">
        <v>0</v>
      </c>
      <c r="J4548" s="6">
        <f t="shared" si="143"/>
        <v>16272920094200.813</v>
      </c>
    </row>
    <row r="4549" spans="1:10" x14ac:dyDescent="0.25">
      <c r="A4549">
        <f t="shared" si="144"/>
        <v>4547</v>
      </c>
      <c r="B4549" s="22">
        <v>0</v>
      </c>
      <c r="J4549" s="6">
        <f t="shared" si="143"/>
        <v>16272920094200.813</v>
      </c>
    </row>
    <row r="4550" spans="1:10" x14ac:dyDescent="0.25">
      <c r="A4550">
        <f t="shared" si="144"/>
        <v>4548</v>
      </c>
      <c r="B4550" s="22">
        <v>0</v>
      </c>
      <c r="J4550" s="6">
        <f t="shared" si="143"/>
        <v>16272920094200.813</v>
      </c>
    </row>
    <row r="4551" spans="1:10" x14ac:dyDescent="0.25">
      <c r="A4551">
        <f t="shared" si="144"/>
        <v>4549</v>
      </c>
      <c r="B4551" s="22">
        <v>0</v>
      </c>
      <c r="J4551" s="6">
        <f t="shared" si="143"/>
        <v>16272920094200.813</v>
      </c>
    </row>
    <row r="4552" spans="1:10" x14ac:dyDescent="0.25">
      <c r="A4552">
        <f t="shared" si="144"/>
        <v>4550</v>
      </c>
      <c r="B4552" s="22">
        <v>0</v>
      </c>
      <c r="J4552" s="6">
        <f t="shared" si="143"/>
        <v>16272920094200.813</v>
      </c>
    </row>
    <row r="4553" spans="1:10" x14ac:dyDescent="0.25">
      <c r="A4553">
        <f t="shared" si="144"/>
        <v>4551</v>
      </c>
      <c r="B4553" s="22">
        <v>0</v>
      </c>
      <c r="J4553" s="6">
        <f t="shared" si="143"/>
        <v>16272920094200.813</v>
      </c>
    </row>
    <row r="4554" spans="1:10" x14ac:dyDescent="0.25">
      <c r="A4554">
        <f t="shared" si="144"/>
        <v>4552</v>
      </c>
      <c r="B4554" s="22">
        <v>0</v>
      </c>
      <c r="J4554" s="6">
        <f t="shared" si="143"/>
        <v>16272920094200.813</v>
      </c>
    </row>
    <row r="4555" spans="1:10" x14ac:dyDescent="0.25">
      <c r="A4555">
        <f t="shared" si="144"/>
        <v>4553</v>
      </c>
      <c r="B4555" s="22">
        <v>0</v>
      </c>
      <c r="J4555" s="6">
        <f t="shared" si="143"/>
        <v>16272920094200.813</v>
      </c>
    </row>
    <row r="4556" spans="1:10" x14ac:dyDescent="0.25">
      <c r="A4556">
        <f t="shared" si="144"/>
        <v>4554</v>
      </c>
      <c r="B4556" s="22">
        <v>8943680</v>
      </c>
      <c r="J4556" s="6">
        <f t="shared" si="143"/>
        <v>24105244819313.906</v>
      </c>
    </row>
    <row r="4557" spans="1:10" x14ac:dyDescent="0.25">
      <c r="A4557">
        <f t="shared" si="144"/>
        <v>4555</v>
      </c>
      <c r="B4557" s="22">
        <v>3250000</v>
      </c>
      <c r="J4557" s="6">
        <f t="shared" si="143"/>
        <v>614610152858.7196</v>
      </c>
    </row>
    <row r="4558" spans="1:10" x14ac:dyDescent="0.25">
      <c r="A4558">
        <f t="shared" si="144"/>
        <v>4556</v>
      </c>
      <c r="B4558" s="22">
        <v>8943680</v>
      </c>
      <c r="J4558" s="6">
        <f t="shared" si="143"/>
        <v>24105244819313.906</v>
      </c>
    </row>
    <row r="4559" spans="1:10" x14ac:dyDescent="0.25">
      <c r="A4559">
        <f t="shared" si="144"/>
        <v>4557</v>
      </c>
      <c r="B4559" s="22">
        <v>0</v>
      </c>
      <c r="J4559" s="6">
        <f t="shared" si="143"/>
        <v>16272920094200.813</v>
      </c>
    </row>
    <row r="4560" spans="1:10" x14ac:dyDescent="0.25">
      <c r="A4560">
        <f t="shared" si="144"/>
        <v>4558</v>
      </c>
      <c r="B4560" s="22">
        <v>0</v>
      </c>
      <c r="J4560" s="6">
        <f t="shared" si="143"/>
        <v>16272920094200.813</v>
      </c>
    </row>
    <row r="4561" spans="1:10" x14ac:dyDescent="0.25">
      <c r="A4561">
        <f t="shared" si="144"/>
        <v>4559</v>
      </c>
      <c r="B4561" s="22">
        <v>0</v>
      </c>
      <c r="J4561" s="6">
        <f t="shared" si="143"/>
        <v>16272920094200.813</v>
      </c>
    </row>
    <row r="4562" spans="1:10" x14ac:dyDescent="0.25">
      <c r="A4562">
        <f t="shared" si="144"/>
        <v>4560</v>
      </c>
      <c r="B4562" s="22">
        <v>8143430</v>
      </c>
      <c r="J4562" s="6">
        <f t="shared" si="143"/>
        <v>16887655243524.369</v>
      </c>
    </row>
    <row r="4563" spans="1:10" x14ac:dyDescent="0.25">
      <c r="A4563">
        <f t="shared" si="144"/>
        <v>4561</v>
      </c>
      <c r="B4563" s="22">
        <v>0</v>
      </c>
      <c r="J4563" s="6">
        <f t="shared" si="143"/>
        <v>16272920094200.813</v>
      </c>
    </row>
    <row r="4564" spans="1:10" x14ac:dyDescent="0.25">
      <c r="A4564">
        <f t="shared" si="144"/>
        <v>4562</v>
      </c>
      <c r="B4564" s="22">
        <v>8143430</v>
      </c>
      <c r="J4564" s="6">
        <f t="shared" si="143"/>
        <v>16887655243524.369</v>
      </c>
    </row>
    <row r="4565" spans="1:10" x14ac:dyDescent="0.25">
      <c r="A4565">
        <f t="shared" si="144"/>
        <v>4563</v>
      </c>
      <c r="B4565" s="22">
        <v>0</v>
      </c>
      <c r="J4565" s="6">
        <f t="shared" si="143"/>
        <v>16272920094200.813</v>
      </c>
    </row>
    <row r="4566" spans="1:10" x14ac:dyDescent="0.25">
      <c r="A4566">
        <f t="shared" si="144"/>
        <v>4564</v>
      </c>
      <c r="B4566" s="22">
        <v>0</v>
      </c>
      <c r="J4566" s="6">
        <f t="shared" si="143"/>
        <v>16272920094200.813</v>
      </c>
    </row>
    <row r="4567" spans="1:10" x14ac:dyDescent="0.25">
      <c r="A4567">
        <f t="shared" si="144"/>
        <v>4565</v>
      </c>
      <c r="B4567" s="22">
        <v>0</v>
      </c>
      <c r="J4567" s="6">
        <f t="shared" si="143"/>
        <v>16272920094200.813</v>
      </c>
    </row>
    <row r="4568" spans="1:10" x14ac:dyDescent="0.25">
      <c r="A4568">
        <f t="shared" si="144"/>
        <v>4566</v>
      </c>
      <c r="B4568" s="22">
        <v>0</v>
      </c>
      <c r="J4568" s="6">
        <f t="shared" si="143"/>
        <v>16272920094200.813</v>
      </c>
    </row>
    <row r="4569" spans="1:10" x14ac:dyDescent="0.25">
      <c r="A4569">
        <f t="shared" si="144"/>
        <v>4567</v>
      </c>
      <c r="B4569" s="22">
        <v>8143430</v>
      </c>
      <c r="J4569" s="6">
        <f t="shared" si="143"/>
        <v>16887655243524.369</v>
      </c>
    </row>
    <row r="4570" spans="1:10" x14ac:dyDescent="0.25">
      <c r="A4570">
        <f t="shared" si="144"/>
        <v>4568</v>
      </c>
      <c r="B4570" s="22">
        <v>0</v>
      </c>
      <c r="J4570" s="6">
        <f t="shared" si="143"/>
        <v>16272920094200.813</v>
      </c>
    </row>
    <row r="4571" spans="1:10" x14ac:dyDescent="0.25">
      <c r="A4571">
        <f t="shared" si="144"/>
        <v>4569</v>
      </c>
      <c r="B4571" s="22">
        <v>0</v>
      </c>
      <c r="J4571" s="6">
        <f t="shared" si="143"/>
        <v>16272920094200.813</v>
      </c>
    </row>
    <row r="4572" spans="1:10" x14ac:dyDescent="0.25">
      <c r="A4572">
        <f t="shared" si="144"/>
        <v>4570</v>
      </c>
      <c r="B4572" s="22">
        <v>0</v>
      </c>
      <c r="J4572" s="6">
        <f t="shared" si="143"/>
        <v>16272920094200.813</v>
      </c>
    </row>
    <row r="4573" spans="1:10" x14ac:dyDescent="0.25">
      <c r="A4573">
        <f t="shared" si="144"/>
        <v>4571</v>
      </c>
      <c r="B4573" s="22">
        <v>0</v>
      </c>
      <c r="J4573" s="6">
        <f t="shared" si="143"/>
        <v>16272920094200.813</v>
      </c>
    </row>
    <row r="4574" spans="1:10" x14ac:dyDescent="0.25">
      <c r="A4574">
        <f t="shared" si="144"/>
        <v>4572</v>
      </c>
      <c r="B4574" s="22">
        <v>0</v>
      </c>
      <c r="J4574" s="6">
        <f t="shared" si="143"/>
        <v>16272920094200.813</v>
      </c>
    </row>
    <row r="4575" spans="1:10" x14ac:dyDescent="0.25">
      <c r="A4575">
        <f t="shared" si="144"/>
        <v>4573</v>
      </c>
      <c r="B4575" s="22">
        <v>3250000</v>
      </c>
      <c r="J4575" s="6">
        <f t="shared" si="143"/>
        <v>614610152858.7196</v>
      </c>
    </row>
    <row r="4576" spans="1:10" x14ac:dyDescent="0.25">
      <c r="A4576">
        <f t="shared" si="144"/>
        <v>4574</v>
      </c>
      <c r="B4576" s="22">
        <v>0</v>
      </c>
      <c r="J4576" s="6">
        <f t="shared" si="143"/>
        <v>16272920094200.813</v>
      </c>
    </row>
    <row r="4577" spans="1:10" x14ac:dyDescent="0.25">
      <c r="A4577">
        <f t="shared" si="144"/>
        <v>4575</v>
      </c>
      <c r="B4577" s="22">
        <v>8943680</v>
      </c>
      <c r="J4577" s="6">
        <f t="shared" si="143"/>
        <v>24105244819313.906</v>
      </c>
    </row>
    <row r="4578" spans="1:10" x14ac:dyDescent="0.25">
      <c r="A4578">
        <f t="shared" si="144"/>
        <v>4576</v>
      </c>
      <c r="B4578" s="22">
        <v>0</v>
      </c>
      <c r="J4578" s="6">
        <f t="shared" si="143"/>
        <v>16272920094200.813</v>
      </c>
    </row>
    <row r="4579" spans="1:10" x14ac:dyDescent="0.25">
      <c r="A4579">
        <f t="shared" si="144"/>
        <v>4577</v>
      </c>
      <c r="B4579" s="22">
        <v>3250000</v>
      </c>
      <c r="J4579" s="6">
        <f t="shared" si="143"/>
        <v>614610152858.7196</v>
      </c>
    </row>
    <row r="4580" spans="1:10" x14ac:dyDescent="0.25">
      <c r="A4580">
        <f t="shared" si="144"/>
        <v>4578</v>
      </c>
      <c r="B4580" s="22">
        <v>9212886.5999999996</v>
      </c>
      <c r="J4580" s="6">
        <f t="shared" si="143"/>
        <v>26821169275664.258</v>
      </c>
    </row>
    <row r="4581" spans="1:10" x14ac:dyDescent="0.25">
      <c r="A4581">
        <f t="shared" si="144"/>
        <v>4579</v>
      </c>
      <c r="B4581" s="22">
        <v>8143430</v>
      </c>
      <c r="J4581" s="6">
        <f t="shared" si="143"/>
        <v>16887655243524.369</v>
      </c>
    </row>
    <row r="4582" spans="1:10" x14ac:dyDescent="0.25">
      <c r="A4582">
        <f t="shared" si="144"/>
        <v>4580</v>
      </c>
      <c r="B4582" s="22">
        <v>8143430</v>
      </c>
      <c r="J4582" s="6">
        <f t="shared" si="143"/>
        <v>16887655243524.369</v>
      </c>
    </row>
    <row r="4583" spans="1:10" x14ac:dyDescent="0.25">
      <c r="A4583">
        <f t="shared" si="144"/>
        <v>4581</v>
      </c>
      <c r="B4583" s="22">
        <v>12193680</v>
      </c>
      <c r="J4583" s="6">
        <f t="shared" si="143"/>
        <v>66580854877971.813</v>
      </c>
    </row>
    <row r="4584" spans="1:10" x14ac:dyDescent="0.25">
      <c r="A4584">
        <f t="shared" si="144"/>
        <v>4582</v>
      </c>
      <c r="B4584" s="22">
        <v>0</v>
      </c>
      <c r="J4584" s="6">
        <f t="shared" si="143"/>
        <v>16272920094200.813</v>
      </c>
    </row>
    <row r="4585" spans="1:10" x14ac:dyDescent="0.25">
      <c r="A4585">
        <f t="shared" si="144"/>
        <v>4583</v>
      </c>
      <c r="B4585" s="22">
        <v>0</v>
      </c>
      <c r="J4585" s="6">
        <f t="shared" si="143"/>
        <v>16272920094200.813</v>
      </c>
    </row>
    <row r="4586" spans="1:10" x14ac:dyDescent="0.25">
      <c r="A4586">
        <f t="shared" si="144"/>
        <v>4584</v>
      </c>
      <c r="B4586" s="22">
        <v>17087110</v>
      </c>
      <c r="J4586" s="6">
        <f t="shared" si="143"/>
        <v>170384444013437.47</v>
      </c>
    </row>
    <row r="4587" spans="1:10" x14ac:dyDescent="0.25">
      <c r="A4587">
        <f t="shared" si="144"/>
        <v>4585</v>
      </c>
      <c r="B4587" s="22">
        <v>3250000</v>
      </c>
      <c r="J4587" s="6">
        <f t="shared" si="143"/>
        <v>614610152858.7196</v>
      </c>
    </row>
    <row r="4588" spans="1:10" x14ac:dyDescent="0.25">
      <c r="A4588">
        <f t="shared" si="144"/>
        <v>4586</v>
      </c>
      <c r="B4588" s="22">
        <v>8143430</v>
      </c>
      <c r="J4588" s="6">
        <f t="shared" si="143"/>
        <v>16887655243524.369</v>
      </c>
    </row>
    <row r="4589" spans="1:10" x14ac:dyDescent="0.25">
      <c r="A4589">
        <f t="shared" si="144"/>
        <v>4587</v>
      </c>
      <c r="B4589" s="22">
        <v>0</v>
      </c>
      <c r="J4589" s="6">
        <f t="shared" si="143"/>
        <v>16272920094200.813</v>
      </c>
    </row>
    <row r="4590" spans="1:10" x14ac:dyDescent="0.25">
      <c r="A4590">
        <f t="shared" si="144"/>
        <v>4588</v>
      </c>
      <c r="B4590" s="22">
        <v>0</v>
      </c>
      <c r="J4590" s="6">
        <f t="shared" si="143"/>
        <v>16272920094200.813</v>
      </c>
    </row>
    <row r="4591" spans="1:10" x14ac:dyDescent="0.25">
      <c r="A4591">
        <f t="shared" si="144"/>
        <v>4589</v>
      </c>
      <c r="B4591" s="22">
        <v>8943680</v>
      </c>
      <c r="J4591" s="6">
        <f t="shared" si="143"/>
        <v>24105244819313.906</v>
      </c>
    </row>
    <row r="4592" spans="1:10" x14ac:dyDescent="0.25">
      <c r="A4592">
        <f t="shared" si="144"/>
        <v>4590</v>
      </c>
      <c r="B4592" s="22">
        <v>8143430</v>
      </c>
      <c r="J4592" s="6">
        <f t="shared" si="143"/>
        <v>16887655243524.369</v>
      </c>
    </row>
    <row r="4593" spans="1:10" x14ac:dyDescent="0.25">
      <c r="A4593">
        <f t="shared" si="144"/>
        <v>4591</v>
      </c>
      <c r="B4593" s="22">
        <v>0</v>
      </c>
      <c r="J4593" s="6">
        <f t="shared" si="143"/>
        <v>16272920094200.813</v>
      </c>
    </row>
    <row r="4594" spans="1:10" x14ac:dyDescent="0.25">
      <c r="A4594">
        <f t="shared" si="144"/>
        <v>4592</v>
      </c>
      <c r="B4594" s="22">
        <v>0</v>
      </c>
      <c r="J4594" s="6">
        <f t="shared" si="143"/>
        <v>16272920094200.813</v>
      </c>
    </row>
    <row r="4595" spans="1:10" x14ac:dyDescent="0.25">
      <c r="A4595">
        <f t="shared" si="144"/>
        <v>4593</v>
      </c>
      <c r="B4595" s="22">
        <v>0</v>
      </c>
      <c r="J4595" s="6">
        <f t="shared" si="143"/>
        <v>16272920094200.813</v>
      </c>
    </row>
    <row r="4596" spans="1:10" x14ac:dyDescent="0.25">
      <c r="A4596">
        <f t="shared" si="144"/>
        <v>4594</v>
      </c>
      <c r="B4596" s="22">
        <v>8943680</v>
      </c>
      <c r="J4596" s="6">
        <f t="shared" si="143"/>
        <v>24105244819313.906</v>
      </c>
    </row>
    <row r="4597" spans="1:10" x14ac:dyDescent="0.25">
      <c r="A4597">
        <f t="shared" si="144"/>
        <v>4595</v>
      </c>
      <c r="B4597" s="22">
        <v>8943680</v>
      </c>
      <c r="J4597" s="6">
        <f t="shared" si="143"/>
        <v>24105244819313.906</v>
      </c>
    </row>
    <row r="4598" spans="1:10" x14ac:dyDescent="0.25">
      <c r="A4598">
        <f t="shared" si="144"/>
        <v>4596</v>
      </c>
      <c r="B4598" s="22">
        <v>0</v>
      </c>
      <c r="J4598" s="6">
        <f t="shared" si="143"/>
        <v>16272920094200.813</v>
      </c>
    </row>
    <row r="4599" spans="1:10" x14ac:dyDescent="0.25">
      <c r="A4599">
        <f t="shared" si="144"/>
        <v>4597</v>
      </c>
      <c r="B4599" s="22">
        <v>8143430</v>
      </c>
      <c r="J4599" s="6">
        <f t="shared" si="143"/>
        <v>16887655243524.369</v>
      </c>
    </row>
    <row r="4600" spans="1:10" x14ac:dyDescent="0.25">
      <c r="A4600">
        <f t="shared" si="144"/>
        <v>4598</v>
      </c>
      <c r="B4600" s="22">
        <v>0</v>
      </c>
      <c r="J4600" s="6">
        <f t="shared" si="143"/>
        <v>16272920094200.813</v>
      </c>
    </row>
    <row r="4601" spans="1:10" x14ac:dyDescent="0.25">
      <c r="A4601">
        <f t="shared" si="144"/>
        <v>4599</v>
      </c>
      <c r="B4601" s="22">
        <v>0</v>
      </c>
      <c r="J4601" s="6">
        <f t="shared" si="143"/>
        <v>16272920094200.813</v>
      </c>
    </row>
    <row r="4602" spans="1:10" x14ac:dyDescent="0.25">
      <c r="A4602">
        <f t="shared" si="144"/>
        <v>4600</v>
      </c>
      <c r="B4602" s="22">
        <v>0</v>
      </c>
      <c r="J4602" s="6">
        <f t="shared" si="143"/>
        <v>16272920094200.813</v>
      </c>
    </row>
    <row r="4603" spans="1:10" x14ac:dyDescent="0.25">
      <c r="A4603">
        <f t="shared" si="144"/>
        <v>4601</v>
      </c>
      <c r="B4603" s="22">
        <v>8943680</v>
      </c>
      <c r="J4603" s="6">
        <f t="shared" si="143"/>
        <v>24105244819313.906</v>
      </c>
    </row>
    <row r="4604" spans="1:10" x14ac:dyDescent="0.25">
      <c r="A4604">
        <f t="shared" si="144"/>
        <v>4602</v>
      </c>
      <c r="B4604" s="22">
        <v>0</v>
      </c>
      <c r="J4604" s="6">
        <f t="shared" si="143"/>
        <v>16272920094200.813</v>
      </c>
    </row>
    <row r="4605" spans="1:10" x14ac:dyDescent="0.25">
      <c r="A4605">
        <f t="shared" si="144"/>
        <v>4603</v>
      </c>
      <c r="B4605" s="22">
        <v>8143430</v>
      </c>
      <c r="J4605" s="6">
        <f t="shared" si="143"/>
        <v>16887655243524.369</v>
      </c>
    </row>
    <row r="4606" spans="1:10" x14ac:dyDescent="0.25">
      <c r="A4606">
        <f t="shared" si="144"/>
        <v>4604</v>
      </c>
      <c r="B4606" s="22">
        <v>0</v>
      </c>
      <c r="J4606" s="6">
        <f t="shared" si="143"/>
        <v>16272920094200.813</v>
      </c>
    </row>
    <row r="4607" spans="1:10" x14ac:dyDescent="0.25">
      <c r="A4607">
        <f t="shared" si="144"/>
        <v>4605</v>
      </c>
      <c r="B4607" s="22">
        <v>0</v>
      </c>
      <c r="J4607" s="6">
        <f t="shared" si="143"/>
        <v>16272920094200.813</v>
      </c>
    </row>
    <row r="4608" spans="1:10" x14ac:dyDescent="0.25">
      <c r="A4608">
        <f t="shared" si="144"/>
        <v>4606</v>
      </c>
      <c r="B4608" s="22">
        <v>8943680</v>
      </c>
      <c r="J4608" s="6">
        <f t="shared" si="143"/>
        <v>24105244819313.906</v>
      </c>
    </row>
    <row r="4609" spans="1:10" x14ac:dyDescent="0.25">
      <c r="A4609">
        <f t="shared" si="144"/>
        <v>4607</v>
      </c>
      <c r="B4609" s="22">
        <v>0</v>
      </c>
      <c r="J4609" s="6">
        <f t="shared" si="143"/>
        <v>16272920094200.813</v>
      </c>
    </row>
    <row r="4610" spans="1:10" x14ac:dyDescent="0.25">
      <c r="A4610">
        <f t="shared" si="144"/>
        <v>4608</v>
      </c>
      <c r="B4610" s="22">
        <v>0</v>
      </c>
      <c r="J4610" s="6">
        <f t="shared" si="143"/>
        <v>16272920094200.813</v>
      </c>
    </row>
    <row r="4611" spans="1:10" x14ac:dyDescent="0.25">
      <c r="A4611">
        <f t="shared" si="144"/>
        <v>4609</v>
      </c>
      <c r="B4611" s="22">
        <v>0</v>
      </c>
      <c r="J4611" s="6">
        <f t="shared" ref="J4611:J4674" si="145">(B4611-$I$6)^2</f>
        <v>16272920094200.813</v>
      </c>
    </row>
    <row r="4612" spans="1:10" x14ac:dyDescent="0.25">
      <c r="A4612">
        <f t="shared" ref="A4612:A4675" si="146">A4611+1</f>
        <v>4610</v>
      </c>
      <c r="B4612" s="22">
        <v>11393430</v>
      </c>
      <c r="J4612" s="6">
        <f t="shared" si="145"/>
        <v>54161640302182.273</v>
      </c>
    </row>
    <row r="4613" spans="1:10" x14ac:dyDescent="0.25">
      <c r="A4613">
        <f t="shared" si="146"/>
        <v>4611</v>
      </c>
      <c r="B4613" s="22">
        <v>0</v>
      </c>
      <c r="J4613" s="6">
        <f t="shared" si="145"/>
        <v>16272920094200.813</v>
      </c>
    </row>
    <row r="4614" spans="1:10" x14ac:dyDescent="0.25">
      <c r="A4614">
        <f t="shared" si="146"/>
        <v>4612</v>
      </c>
      <c r="B4614" s="22">
        <v>0</v>
      </c>
      <c r="J4614" s="6">
        <f t="shared" si="145"/>
        <v>16272920094200.813</v>
      </c>
    </row>
    <row r="4615" spans="1:10" x14ac:dyDescent="0.25">
      <c r="A4615">
        <f t="shared" si="146"/>
        <v>4613</v>
      </c>
      <c r="B4615" s="22">
        <v>8143430</v>
      </c>
      <c r="J4615" s="6">
        <f t="shared" si="145"/>
        <v>16887655243524.369</v>
      </c>
    </row>
    <row r="4616" spans="1:10" x14ac:dyDescent="0.25">
      <c r="A4616">
        <f t="shared" si="146"/>
        <v>4614</v>
      </c>
      <c r="B4616" s="22">
        <v>0</v>
      </c>
      <c r="J4616" s="6">
        <f t="shared" si="145"/>
        <v>16272920094200.813</v>
      </c>
    </row>
    <row r="4617" spans="1:10" x14ac:dyDescent="0.25">
      <c r="A4617">
        <f t="shared" si="146"/>
        <v>4615</v>
      </c>
      <c r="B4617" s="22">
        <v>8943680</v>
      </c>
      <c r="J4617" s="6">
        <f t="shared" si="145"/>
        <v>24105244819313.906</v>
      </c>
    </row>
    <row r="4618" spans="1:10" x14ac:dyDescent="0.25">
      <c r="A4618">
        <f t="shared" si="146"/>
        <v>4616</v>
      </c>
      <c r="B4618" s="22">
        <v>0</v>
      </c>
      <c r="J4618" s="6">
        <f t="shared" si="145"/>
        <v>16272920094200.813</v>
      </c>
    </row>
    <row r="4619" spans="1:10" x14ac:dyDescent="0.25">
      <c r="A4619">
        <f t="shared" si="146"/>
        <v>4617</v>
      </c>
      <c r="B4619" s="22">
        <v>0</v>
      </c>
      <c r="J4619" s="6">
        <f t="shared" si="145"/>
        <v>16272920094200.813</v>
      </c>
    </row>
    <row r="4620" spans="1:10" x14ac:dyDescent="0.25">
      <c r="A4620">
        <f t="shared" si="146"/>
        <v>4618</v>
      </c>
      <c r="B4620" s="22">
        <v>8143430</v>
      </c>
      <c r="J4620" s="6">
        <f t="shared" si="145"/>
        <v>16887655243524.369</v>
      </c>
    </row>
    <row r="4621" spans="1:10" x14ac:dyDescent="0.25">
      <c r="A4621">
        <f t="shared" si="146"/>
        <v>4619</v>
      </c>
      <c r="B4621" s="22">
        <v>0</v>
      </c>
      <c r="J4621" s="6">
        <f t="shared" si="145"/>
        <v>16272920094200.813</v>
      </c>
    </row>
    <row r="4622" spans="1:10" x14ac:dyDescent="0.25">
      <c r="A4622">
        <f t="shared" si="146"/>
        <v>4620</v>
      </c>
      <c r="B4622" s="22">
        <v>8143430</v>
      </c>
      <c r="J4622" s="6">
        <f t="shared" si="145"/>
        <v>16887655243524.369</v>
      </c>
    </row>
    <row r="4623" spans="1:10" x14ac:dyDescent="0.25">
      <c r="A4623">
        <f t="shared" si="146"/>
        <v>4621</v>
      </c>
      <c r="B4623" s="22">
        <v>8143430</v>
      </c>
      <c r="J4623" s="6">
        <f t="shared" si="145"/>
        <v>16887655243524.369</v>
      </c>
    </row>
    <row r="4624" spans="1:10" x14ac:dyDescent="0.25">
      <c r="A4624">
        <f t="shared" si="146"/>
        <v>4622</v>
      </c>
      <c r="B4624" s="22">
        <v>0</v>
      </c>
      <c r="J4624" s="6">
        <f t="shared" si="145"/>
        <v>16272920094200.813</v>
      </c>
    </row>
    <row r="4625" spans="1:10" x14ac:dyDescent="0.25">
      <c r="A4625">
        <f t="shared" si="146"/>
        <v>4623</v>
      </c>
      <c r="B4625" s="22">
        <v>0</v>
      </c>
      <c r="J4625" s="6">
        <f t="shared" si="145"/>
        <v>16272920094200.813</v>
      </c>
    </row>
    <row r="4626" spans="1:10" x14ac:dyDescent="0.25">
      <c r="A4626">
        <f t="shared" si="146"/>
        <v>4624</v>
      </c>
      <c r="B4626" s="22">
        <v>3000000</v>
      </c>
      <c r="J4626" s="6">
        <f t="shared" si="145"/>
        <v>1069095532961.9576</v>
      </c>
    </row>
    <row r="4627" spans="1:10" x14ac:dyDescent="0.25">
      <c r="A4627">
        <f t="shared" si="146"/>
        <v>4625</v>
      </c>
      <c r="B4627" s="22">
        <v>0</v>
      </c>
      <c r="J4627" s="6">
        <f t="shared" si="145"/>
        <v>16272920094200.813</v>
      </c>
    </row>
    <row r="4628" spans="1:10" x14ac:dyDescent="0.25">
      <c r="A4628">
        <f t="shared" si="146"/>
        <v>4626</v>
      </c>
      <c r="B4628" s="22">
        <v>17087110</v>
      </c>
      <c r="J4628" s="6">
        <f t="shared" si="145"/>
        <v>170384444013437.47</v>
      </c>
    </row>
    <row r="4629" spans="1:10" x14ac:dyDescent="0.25">
      <c r="A4629">
        <f t="shared" si="146"/>
        <v>4627</v>
      </c>
      <c r="B4629" s="22">
        <v>0</v>
      </c>
      <c r="J4629" s="6">
        <f t="shared" si="145"/>
        <v>16272920094200.813</v>
      </c>
    </row>
    <row r="4630" spans="1:10" x14ac:dyDescent="0.25">
      <c r="A4630">
        <f t="shared" si="146"/>
        <v>4628</v>
      </c>
      <c r="B4630" s="22">
        <v>0</v>
      </c>
      <c r="J4630" s="6">
        <f t="shared" si="145"/>
        <v>16272920094200.813</v>
      </c>
    </row>
    <row r="4631" spans="1:10" x14ac:dyDescent="0.25">
      <c r="A4631">
        <f t="shared" si="146"/>
        <v>4629</v>
      </c>
      <c r="B4631" s="22">
        <v>0</v>
      </c>
      <c r="J4631" s="6">
        <f t="shared" si="145"/>
        <v>16272920094200.813</v>
      </c>
    </row>
    <row r="4632" spans="1:10" x14ac:dyDescent="0.25">
      <c r="A4632">
        <f t="shared" si="146"/>
        <v>4630</v>
      </c>
      <c r="B4632" s="22">
        <v>0</v>
      </c>
      <c r="J4632" s="6">
        <f t="shared" si="145"/>
        <v>16272920094200.813</v>
      </c>
    </row>
    <row r="4633" spans="1:10" x14ac:dyDescent="0.25">
      <c r="A4633">
        <f t="shared" si="146"/>
        <v>4631</v>
      </c>
      <c r="B4633" s="22">
        <v>285171.25</v>
      </c>
      <c r="J4633" s="6">
        <f t="shared" si="145"/>
        <v>14053497767724.313</v>
      </c>
    </row>
    <row r="4634" spans="1:10" x14ac:dyDescent="0.25">
      <c r="A4634">
        <f t="shared" si="146"/>
        <v>4632</v>
      </c>
      <c r="B4634" s="22">
        <v>0</v>
      </c>
      <c r="J4634" s="6">
        <f t="shared" si="145"/>
        <v>16272920094200.813</v>
      </c>
    </row>
    <row r="4635" spans="1:10" x14ac:dyDescent="0.25">
      <c r="A4635">
        <f t="shared" si="146"/>
        <v>4633</v>
      </c>
      <c r="B4635" s="22">
        <v>8943680</v>
      </c>
      <c r="J4635" s="6">
        <f t="shared" si="145"/>
        <v>24105244819313.906</v>
      </c>
    </row>
    <row r="4636" spans="1:10" x14ac:dyDescent="0.25">
      <c r="A4636">
        <f t="shared" si="146"/>
        <v>4634</v>
      </c>
      <c r="B4636" s="22">
        <v>3000000</v>
      </c>
      <c r="J4636" s="6">
        <f t="shared" si="145"/>
        <v>1069095532961.9576</v>
      </c>
    </row>
    <row r="4637" spans="1:10" x14ac:dyDescent="0.25">
      <c r="A4637">
        <f t="shared" si="146"/>
        <v>4635</v>
      </c>
      <c r="B4637" s="22">
        <v>8943680</v>
      </c>
      <c r="J4637" s="6">
        <f t="shared" si="145"/>
        <v>24105244819313.906</v>
      </c>
    </row>
    <row r="4638" spans="1:10" x14ac:dyDescent="0.25">
      <c r="A4638">
        <f t="shared" si="146"/>
        <v>4636</v>
      </c>
      <c r="B4638" s="22">
        <v>0</v>
      </c>
      <c r="J4638" s="6">
        <f t="shared" si="145"/>
        <v>16272920094200.813</v>
      </c>
    </row>
    <row r="4639" spans="1:10" x14ac:dyDescent="0.25">
      <c r="A4639">
        <f t="shared" si="146"/>
        <v>4637</v>
      </c>
      <c r="B4639" s="22">
        <v>0</v>
      </c>
      <c r="J4639" s="6">
        <f t="shared" si="145"/>
        <v>16272920094200.813</v>
      </c>
    </row>
    <row r="4640" spans="1:10" x14ac:dyDescent="0.25">
      <c r="A4640">
        <f t="shared" si="146"/>
        <v>4638</v>
      </c>
      <c r="B4640" s="22">
        <v>8943680</v>
      </c>
      <c r="J4640" s="6">
        <f t="shared" si="145"/>
        <v>24105244819313.906</v>
      </c>
    </row>
    <row r="4641" spans="1:10" x14ac:dyDescent="0.25">
      <c r="A4641">
        <f t="shared" si="146"/>
        <v>4639</v>
      </c>
      <c r="B4641" s="22">
        <v>0</v>
      </c>
      <c r="J4641" s="6">
        <f t="shared" si="145"/>
        <v>16272920094200.813</v>
      </c>
    </row>
    <row r="4642" spans="1:10" x14ac:dyDescent="0.25">
      <c r="A4642">
        <f t="shared" si="146"/>
        <v>4640</v>
      </c>
      <c r="B4642" s="22">
        <v>8943680</v>
      </c>
      <c r="J4642" s="6">
        <f t="shared" si="145"/>
        <v>24105244819313.906</v>
      </c>
    </row>
    <row r="4643" spans="1:10" x14ac:dyDescent="0.25">
      <c r="A4643">
        <f t="shared" si="146"/>
        <v>4641</v>
      </c>
      <c r="B4643" s="22">
        <v>0</v>
      </c>
      <c r="J4643" s="6">
        <f t="shared" si="145"/>
        <v>16272920094200.813</v>
      </c>
    </row>
    <row r="4644" spans="1:10" x14ac:dyDescent="0.25">
      <c r="A4644">
        <f t="shared" si="146"/>
        <v>4642</v>
      </c>
      <c r="B4644" s="22">
        <v>0</v>
      </c>
      <c r="J4644" s="6">
        <f t="shared" si="145"/>
        <v>16272920094200.813</v>
      </c>
    </row>
    <row r="4645" spans="1:10" x14ac:dyDescent="0.25">
      <c r="A4645">
        <f t="shared" si="146"/>
        <v>4643</v>
      </c>
      <c r="B4645" s="22">
        <v>3000000</v>
      </c>
      <c r="J4645" s="6">
        <f t="shared" si="145"/>
        <v>1069095532961.9576</v>
      </c>
    </row>
    <row r="4646" spans="1:10" x14ac:dyDescent="0.25">
      <c r="A4646">
        <f t="shared" si="146"/>
        <v>4644</v>
      </c>
      <c r="B4646" s="22">
        <v>5008980.8219178077</v>
      </c>
      <c r="J4646" s="6">
        <f t="shared" si="145"/>
        <v>950644620438.33508</v>
      </c>
    </row>
    <row r="4647" spans="1:10" x14ac:dyDescent="0.25">
      <c r="A4647">
        <f t="shared" si="146"/>
        <v>4645</v>
      </c>
      <c r="B4647" s="22">
        <v>0</v>
      </c>
      <c r="J4647" s="6">
        <f t="shared" si="145"/>
        <v>16272920094200.813</v>
      </c>
    </row>
    <row r="4648" spans="1:10" x14ac:dyDescent="0.25">
      <c r="A4648">
        <f t="shared" si="146"/>
        <v>4646</v>
      </c>
      <c r="B4648" s="22">
        <v>8143430</v>
      </c>
      <c r="J4648" s="6">
        <f t="shared" si="145"/>
        <v>16887655243524.369</v>
      </c>
    </row>
    <row r="4649" spans="1:10" x14ac:dyDescent="0.25">
      <c r="A4649">
        <f t="shared" si="146"/>
        <v>4647</v>
      </c>
      <c r="B4649" s="22">
        <v>8143430</v>
      </c>
      <c r="J4649" s="6">
        <f t="shared" si="145"/>
        <v>16887655243524.369</v>
      </c>
    </row>
    <row r="4650" spans="1:10" x14ac:dyDescent="0.25">
      <c r="A4650">
        <f t="shared" si="146"/>
        <v>4648</v>
      </c>
      <c r="B4650" s="22">
        <v>0</v>
      </c>
      <c r="J4650" s="6">
        <f t="shared" si="145"/>
        <v>16272920094200.813</v>
      </c>
    </row>
    <row r="4651" spans="1:10" x14ac:dyDescent="0.25">
      <c r="A4651">
        <f t="shared" si="146"/>
        <v>4649</v>
      </c>
      <c r="B4651" s="22">
        <v>8143430</v>
      </c>
      <c r="J4651" s="6">
        <f t="shared" si="145"/>
        <v>16887655243524.369</v>
      </c>
    </row>
    <row r="4652" spans="1:10" x14ac:dyDescent="0.25">
      <c r="A4652">
        <f t="shared" si="146"/>
        <v>4650</v>
      </c>
      <c r="B4652" s="22">
        <v>0</v>
      </c>
      <c r="J4652" s="6">
        <f t="shared" si="145"/>
        <v>16272920094200.813</v>
      </c>
    </row>
    <row r="4653" spans="1:10" x14ac:dyDescent="0.25">
      <c r="A4653">
        <f t="shared" si="146"/>
        <v>4651</v>
      </c>
      <c r="B4653" s="22">
        <v>0</v>
      </c>
      <c r="J4653" s="6">
        <f t="shared" si="145"/>
        <v>16272920094200.813</v>
      </c>
    </row>
    <row r="4654" spans="1:10" x14ac:dyDescent="0.25">
      <c r="A4654">
        <f t="shared" si="146"/>
        <v>4652</v>
      </c>
      <c r="B4654" s="22">
        <v>8943680</v>
      </c>
      <c r="J4654" s="6">
        <f t="shared" si="145"/>
        <v>24105244819313.906</v>
      </c>
    </row>
    <row r="4655" spans="1:10" x14ac:dyDescent="0.25">
      <c r="A4655">
        <f t="shared" si="146"/>
        <v>4653</v>
      </c>
      <c r="B4655" s="22">
        <v>0</v>
      </c>
      <c r="J4655" s="6">
        <f t="shared" si="145"/>
        <v>16272920094200.813</v>
      </c>
    </row>
    <row r="4656" spans="1:10" x14ac:dyDescent="0.25">
      <c r="A4656">
        <f t="shared" si="146"/>
        <v>4654</v>
      </c>
      <c r="B4656" s="22">
        <v>3250000</v>
      </c>
      <c r="J4656" s="6">
        <f t="shared" si="145"/>
        <v>614610152858.7196</v>
      </c>
    </row>
    <row r="4657" spans="1:10" x14ac:dyDescent="0.25">
      <c r="A4657">
        <f t="shared" si="146"/>
        <v>4655</v>
      </c>
      <c r="B4657" s="22">
        <v>8943680</v>
      </c>
      <c r="J4657" s="6">
        <f t="shared" si="145"/>
        <v>24105244819313.906</v>
      </c>
    </row>
    <row r="4658" spans="1:10" x14ac:dyDescent="0.25">
      <c r="A4658">
        <f t="shared" si="146"/>
        <v>4656</v>
      </c>
      <c r="B4658" s="22">
        <v>8943680</v>
      </c>
      <c r="J4658" s="6">
        <f t="shared" si="145"/>
        <v>24105244819313.906</v>
      </c>
    </row>
    <row r="4659" spans="1:10" x14ac:dyDescent="0.25">
      <c r="A4659">
        <f t="shared" si="146"/>
        <v>4657</v>
      </c>
      <c r="B4659" s="22">
        <v>8943680</v>
      </c>
      <c r="J4659" s="6">
        <f t="shared" si="145"/>
        <v>24105244819313.906</v>
      </c>
    </row>
    <row r="4660" spans="1:10" x14ac:dyDescent="0.25">
      <c r="A4660">
        <f t="shared" si="146"/>
        <v>4658</v>
      </c>
      <c r="B4660" s="22">
        <v>0</v>
      </c>
      <c r="J4660" s="6">
        <f t="shared" si="145"/>
        <v>16272920094200.813</v>
      </c>
    </row>
    <row r="4661" spans="1:10" x14ac:dyDescent="0.25">
      <c r="A4661">
        <f t="shared" si="146"/>
        <v>4659</v>
      </c>
      <c r="B4661" s="22">
        <v>8943680</v>
      </c>
      <c r="J4661" s="6">
        <f t="shared" si="145"/>
        <v>24105244819313.906</v>
      </c>
    </row>
    <row r="4662" spans="1:10" x14ac:dyDescent="0.25">
      <c r="A4662">
        <f t="shared" si="146"/>
        <v>4660</v>
      </c>
      <c r="B4662" s="22">
        <v>8143430</v>
      </c>
      <c r="J4662" s="6">
        <f t="shared" si="145"/>
        <v>16887655243524.369</v>
      </c>
    </row>
    <row r="4663" spans="1:10" x14ac:dyDescent="0.25">
      <c r="A4663">
        <f t="shared" si="146"/>
        <v>4661</v>
      </c>
      <c r="B4663" s="22">
        <v>0</v>
      </c>
      <c r="J4663" s="6">
        <f t="shared" si="145"/>
        <v>16272920094200.813</v>
      </c>
    </row>
    <row r="4664" spans="1:10" x14ac:dyDescent="0.25">
      <c r="A4664">
        <f t="shared" si="146"/>
        <v>4662</v>
      </c>
      <c r="B4664" s="22">
        <v>0</v>
      </c>
      <c r="J4664" s="6">
        <f t="shared" si="145"/>
        <v>16272920094200.813</v>
      </c>
    </row>
    <row r="4665" spans="1:10" x14ac:dyDescent="0.25">
      <c r="A4665">
        <f t="shared" si="146"/>
        <v>4663</v>
      </c>
      <c r="B4665" s="22">
        <v>0</v>
      </c>
      <c r="J4665" s="6">
        <f t="shared" si="145"/>
        <v>16272920094200.813</v>
      </c>
    </row>
    <row r="4666" spans="1:10" x14ac:dyDescent="0.25">
      <c r="A4666">
        <f t="shared" si="146"/>
        <v>4664</v>
      </c>
      <c r="B4666" s="22">
        <v>0</v>
      </c>
      <c r="J4666" s="6">
        <f t="shared" si="145"/>
        <v>16272920094200.813</v>
      </c>
    </row>
    <row r="4667" spans="1:10" x14ac:dyDescent="0.25">
      <c r="A4667">
        <f t="shared" si="146"/>
        <v>4665</v>
      </c>
      <c r="B4667" s="22">
        <v>8943680</v>
      </c>
      <c r="J4667" s="6">
        <f t="shared" si="145"/>
        <v>24105244819313.906</v>
      </c>
    </row>
    <row r="4668" spans="1:10" x14ac:dyDescent="0.25">
      <c r="A4668">
        <f t="shared" si="146"/>
        <v>4666</v>
      </c>
      <c r="B4668" s="22">
        <v>0</v>
      </c>
      <c r="J4668" s="6">
        <f t="shared" si="145"/>
        <v>16272920094200.813</v>
      </c>
    </row>
    <row r="4669" spans="1:10" x14ac:dyDescent="0.25">
      <c r="A4669">
        <f t="shared" si="146"/>
        <v>4667</v>
      </c>
      <c r="B4669" s="22">
        <v>0</v>
      </c>
      <c r="J4669" s="6">
        <f t="shared" si="145"/>
        <v>16272920094200.813</v>
      </c>
    </row>
    <row r="4670" spans="1:10" x14ac:dyDescent="0.25">
      <c r="A4670">
        <f t="shared" si="146"/>
        <v>4668</v>
      </c>
      <c r="B4670" s="22">
        <v>0</v>
      </c>
      <c r="J4670" s="6">
        <f t="shared" si="145"/>
        <v>16272920094200.813</v>
      </c>
    </row>
    <row r="4671" spans="1:10" x14ac:dyDescent="0.25">
      <c r="A4671">
        <f t="shared" si="146"/>
        <v>4669</v>
      </c>
      <c r="B4671" s="22">
        <v>8143430</v>
      </c>
      <c r="J4671" s="6">
        <f t="shared" si="145"/>
        <v>16887655243524.369</v>
      </c>
    </row>
    <row r="4672" spans="1:10" x14ac:dyDescent="0.25">
      <c r="A4672">
        <f t="shared" si="146"/>
        <v>4670</v>
      </c>
      <c r="B4672" s="22">
        <v>8943680</v>
      </c>
      <c r="J4672" s="6">
        <f t="shared" si="145"/>
        <v>24105244819313.906</v>
      </c>
    </row>
    <row r="4673" spans="1:10" x14ac:dyDescent="0.25">
      <c r="A4673">
        <f t="shared" si="146"/>
        <v>4671</v>
      </c>
      <c r="B4673" s="22">
        <v>0</v>
      </c>
      <c r="J4673" s="6">
        <f t="shared" si="145"/>
        <v>16272920094200.813</v>
      </c>
    </row>
    <row r="4674" spans="1:10" x14ac:dyDescent="0.25">
      <c r="A4674">
        <f t="shared" si="146"/>
        <v>4672</v>
      </c>
      <c r="B4674" s="22">
        <v>0</v>
      </c>
      <c r="J4674" s="6">
        <f t="shared" si="145"/>
        <v>16272920094200.813</v>
      </c>
    </row>
    <row r="4675" spans="1:10" x14ac:dyDescent="0.25">
      <c r="A4675">
        <f t="shared" si="146"/>
        <v>4673</v>
      </c>
      <c r="B4675" s="22">
        <v>0</v>
      </c>
      <c r="J4675" s="6">
        <f t="shared" ref="J4675:J4738" si="147">(B4675-$I$6)^2</f>
        <v>16272920094200.813</v>
      </c>
    </row>
    <row r="4676" spans="1:10" x14ac:dyDescent="0.25">
      <c r="A4676">
        <f t="shared" ref="A4676:A4739" si="148">A4675+1</f>
        <v>4674</v>
      </c>
      <c r="B4676" s="22">
        <v>0</v>
      </c>
      <c r="J4676" s="6">
        <f t="shared" si="147"/>
        <v>16272920094200.813</v>
      </c>
    </row>
    <row r="4677" spans="1:10" x14ac:dyDescent="0.25">
      <c r="A4677">
        <f t="shared" si="148"/>
        <v>4675</v>
      </c>
      <c r="B4677" s="22">
        <v>0</v>
      </c>
      <c r="J4677" s="6">
        <f t="shared" si="147"/>
        <v>16272920094200.813</v>
      </c>
    </row>
    <row r="4678" spans="1:10" x14ac:dyDescent="0.25">
      <c r="A4678">
        <f t="shared" si="148"/>
        <v>4676</v>
      </c>
      <c r="B4678" s="22">
        <v>0</v>
      </c>
      <c r="J4678" s="6">
        <f t="shared" si="147"/>
        <v>16272920094200.813</v>
      </c>
    </row>
    <row r="4679" spans="1:10" x14ac:dyDescent="0.25">
      <c r="A4679">
        <f t="shared" si="148"/>
        <v>4677</v>
      </c>
      <c r="B4679" s="22">
        <v>8143430</v>
      </c>
      <c r="J4679" s="6">
        <f t="shared" si="147"/>
        <v>16887655243524.369</v>
      </c>
    </row>
    <row r="4680" spans="1:10" x14ac:dyDescent="0.25">
      <c r="A4680">
        <f t="shared" si="148"/>
        <v>4678</v>
      </c>
      <c r="B4680" s="22">
        <v>0</v>
      </c>
      <c r="J4680" s="6">
        <f t="shared" si="147"/>
        <v>16272920094200.813</v>
      </c>
    </row>
    <row r="4681" spans="1:10" x14ac:dyDescent="0.25">
      <c r="A4681">
        <f t="shared" si="148"/>
        <v>4679</v>
      </c>
      <c r="B4681" s="22">
        <v>63278723.934246585</v>
      </c>
      <c r="J4681" s="6">
        <f t="shared" si="147"/>
        <v>3509940778652935.5</v>
      </c>
    </row>
    <row r="4682" spans="1:10" x14ac:dyDescent="0.25">
      <c r="A4682">
        <f t="shared" si="148"/>
        <v>4680</v>
      </c>
      <c r="B4682" s="22">
        <v>0</v>
      </c>
      <c r="J4682" s="6">
        <f t="shared" si="147"/>
        <v>16272920094200.813</v>
      </c>
    </row>
    <row r="4683" spans="1:10" x14ac:dyDescent="0.25">
      <c r="A4683">
        <f t="shared" si="148"/>
        <v>4681</v>
      </c>
      <c r="B4683" s="22">
        <v>0</v>
      </c>
      <c r="J4683" s="6">
        <f t="shared" si="147"/>
        <v>16272920094200.813</v>
      </c>
    </row>
    <row r="4684" spans="1:10" x14ac:dyDescent="0.25">
      <c r="A4684">
        <f t="shared" si="148"/>
        <v>4682</v>
      </c>
      <c r="B4684" s="22">
        <v>0</v>
      </c>
      <c r="J4684" s="6">
        <f t="shared" si="147"/>
        <v>16272920094200.813</v>
      </c>
    </row>
    <row r="4685" spans="1:10" x14ac:dyDescent="0.25">
      <c r="A4685">
        <f t="shared" si="148"/>
        <v>4683</v>
      </c>
      <c r="B4685" s="22">
        <v>11943680</v>
      </c>
      <c r="J4685" s="6">
        <f t="shared" si="147"/>
        <v>62563500258075.047</v>
      </c>
    </row>
    <row r="4686" spans="1:10" x14ac:dyDescent="0.25">
      <c r="A4686">
        <f t="shared" si="148"/>
        <v>4684</v>
      </c>
      <c r="B4686" s="22">
        <v>8943680</v>
      </c>
      <c r="J4686" s="6">
        <f t="shared" si="147"/>
        <v>24105244819313.906</v>
      </c>
    </row>
    <row r="4687" spans="1:10" x14ac:dyDescent="0.25">
      <c r="A4687">
        <f t="shared" si="148"/>
        <v>4685</v>
      </c>
      <c r="B4687" s="22">
        <v>0</v>
      </c>
      <c r="J4687" s="6">
        <f t="shared" si="147"/>
        <v>16272920094200.813</v>
      </c>
    </row>
    <row r="4688" spans="1:10" x14ac:dyDescent="0.25">
      <c r="A4688">
        <f t="shared" si="148"/>
        <v>4686</v>
      </c>
      <c r="B4688" s="22">
        <v>0</v>
      </c>
      <c r="J4688" s="6">
        <f t="shared" si="147"/>
        <v>16272920094200.813</v>
      </c>
    </row>
    <row r="4689" spans="1:10" x14ac:dyDescent="0.25">
      <c r="A4689">
        <f t="shared" si="148"/>
        <v>4687</v>
      </c>
      <c r="B4689" s="22">
        <v>0</v>
      </c>
      <c r="J4689" s="6">
        <f t="shared" si="147"/>
        <v>16272920094200.813</v>
      </c>
    </row>
    <row r="4690" spans="1:10" x14ac:dyDescent="0.25">
      <c r="A4690">
        <f t="shared" si="148"/>
        <v>4688</v>
      </c>
      <c r="B4690" s="22">
        <v>0</v>
      </c>
      <c r="J4690" s="6">
        <f t="shared" si="147"/>
        <v>16272920094200.813</v>
      </c>
    </row>
    <row r="4691" spans="1:10" x14ac:dyDescent="0.25">
      <c r="A4691">
        <f t="shared" si="148"/>
        <v>4689</v>
      </c>
      <c r="B4691" s="22">
        <v>0</v>
      </c>
      <c r="J4691" s="6">
        <f t="shared" si="147"/>
        <v>16272920094200.813</v>
      </c>
    </row>
    <row r="4692" spans="1:10" x14ac:dyDescent="0.25">
      <c r="A4692">
        <f t="shared" si="148"/>
        <v>4690</v>
      </c>
      <c r="B4692" s="22">
        <v>8943680</v>
      </c>
      <c r="J4692" s="6">
        <f t="shared" si="147"/>
        <v>24105244819313.906</v>
      </c>
    </row>
    <row r="4693" spans="1:10" x14ac:dyDescent="0.25">
      <c r="A4693">
        <f t="shared" si="148"/>
        <v>4691</v>
      </c>
      <c r="B4693" s="22">
        <v>0</v>
      </c>
      <c r="J4693" s="6">
        <f t="shared" si="147"/>
        <v>16272920094200.813</v>
      </c>
    </row>
    <row r="4694" spans="1:10" x14ac:dyDescent="0.25">
      <c r="A4694">
        <f t="shared" si="148"/>
        <v>4692</v>
      </c>
      <c r="B4694" s="22">
        <v>12193680</v>
      </c>
      <c r="J4694" s="6">
        <f t="shared" si="147"/>
        <v>66580854877971.813</v>
      </c>
    </row>
    <row r="4695" spans="1:10" x14ac:dyDescent="0.25">
      <c r="A4695">
        <f t="shared" si="148"/>
        <v>4693</v>
      </c>
      <c r="B4695" s="22">
        <v>0</v>
      </c>
      <c r="J4695" s="6">
        <f t="shared" si="147"/>
        <v>16272920094200.813</v>
      </c>
    </row>
    <row r="4696" spans="1:10" x14ac:dyDescent="0.25">
      <c r="A4696">
        <f t="shared" si="148"/>
        <v>4694</v>
      </c>
      <c r="B4696" s="22">
        <v>0</v>
      </c>
      <c r="J4696" s="6">
        <f t="shared" si="147"/>
        <v>16272920094200.813</v>
      </c>
    </row>
    <row r="4697" spans="1:10" x14ac:dyDescent="0.25">
      <c r="A4697">
        <f t="shared" si="148"/>
        <v>4695</v>
      </c>
      <c r="B4697" s="22">
        <v>8943680</v>
      </c>
      <c r="J4697" s="6">
        <f t="shared" si="147"/>
        <v>24105244819313.906</v>
      </c>
    </row>
    <row r="4698" spans="1:10" x14ac:dyDescent="0.25">
      <c r="A4698">
        <f t="shared" si="148"/>
        <v>4696</v>
      </c>
      <c r="B4698" s="22">
        <v>8943680</v>
      </c>
      <c r="J4698" s="6">
        <f t="shared" si="147"/>
        <v>24105244819313.906</v>
      </c>
    </row>
    <row r="4699" spans="1:10" x14ac:dyDescent="0.25">
      <c r="A4699">
        <f t="shared" si="148"/>
        <v>4697</v>
      </c>
      <c r="B4699" s="22">
        <v>0</v>
      </c>
      <c r="J4699" s="6">
        <f t="shared" si="147"/>
        <v>16272920094200.813</v>
      </c>
    </row>
    <row r="4700" spans="1:10" x14ac:dyDescent="0.25">
      <c r="A4700">
        <f t="shared" si="148"/>
        <v>4698</v>
      </c>
      <c r="B4700" s="22">
        <v>0</v>
      </c>
      <c r="J4700" s="6">
        <f t="shared" si="147"/>
        <v>16272920094200.813</v>
      </c>
    </row>
    <row r="4701" spans="1:10" x14ac:dyDescent="0.25">
      <c r="A4701">
        <f t="shared" si="148"/>
        <v>4699</v>
      </c>
      <c r="B4701" s="22">
        <v>0</v>
      </c>
      <c r="J4701" s="6">
        <f t="shared" si="147"/>
        <v>16272920094200.813</v>
      </c>
    </row>
    <row r="4702" spans="1:10" x14ac:dyDescent="0.25">
      <c r="A4702">
        <f t="shared" si="148"/>
        <v>4700</v>
      </c>
      <c r="B4702" s="22">
        <v>12114905.4</v>
      </c>
      <c r="J4702" s="6">
        <f t="shared" si="147"/>
        <v>65301504652614.898</v>
      </c>
    </row>
    <row r="4703" spans="1:10" x14ac:dyDescent="0.25">
      <c r="A4703">
        <f t="shared" si="148"/>
        <v>4701</v>
      </c>
      <c r="B4703" s="22">
        <v>0</v>
      </c>
      <c r="J4703" s="6">
        <f t="shared" si="147"/>
        <v>16272920094200.813</v>
      </c>
    </row>
    <row r="4704" spans="1:10" x14ac:dyDescent="0.25">
      <c r="A4704">
        <f t="shared" si="148"/>
        <v>4702</v>
      </c>
      <c r="B4704" s="22">
        <v>8943680</v>
      </c>
      <c r="J4704" s="6">
        <f t="shared" si="147"/>
        <v>24105244819313.906</v>
      </c>
    </row>
    <row r="4705" spans="1:10" x14ac:dyDescent="0.25">
      <c r="A4705">
        <f t="shared" si="148"/>
        <v>4703</v>
      </c>
      <c r="B4705" s="22">
        <v>8143430</v>
      </c>
      <c r="J4705" s="6">
        <f t="shared" si="147"/>
        <v>16887655243524.369</v>
      </c>
    </row>
    <row r="4706" spans="1:10" x14ac:dyDescent="0.25">
      <c r="A4706">
        <f t="shared" si="148"/>
        <v>4704</v>
      </c>
      <c r="B4706" s="22">
        <v>8143430</v>
      </c>
      <c r="J4706" s="6">
        <f t="shared" si="147"/>
        <v>16887655243524.369</v>
      </c>
    </row>
    <row r="4707" spans="1:10" x14ac:dyDescent="0.25">
      <c r="A4707">
        <f t="shared" si="148"/>
        <v>4705</v>
      </c>
      <c r="B4707" s="22">
        <v>3250000</v>
      </c>
      <c r="J4707" s="6">
        <f t="shared" si="147"/>
        <v>614610152858.7196</v>
      </c>
    </row>
    <row r="4708" spans="1:10" x14ac:dyDescent="0.25">
      <c r="A4708">
        <f t="shared" si="148"/>
        <v>4706</v>
      </c>
      <c r="B4708" s="22">
        <v>0</v>
      </c>
      <c r="J4708" s="6">
        <f t="shared" si="147"/>
        <v>16272920094200.813</v>
      </c>
    </row>
    <row r="4709" spans="1:10" x14ac:dyDescent="0.25">
      <c r="A4709">
        <f t="shared" si="148"/>
        <v>4707</v>
      </c>
      <c r="B4709" s="22">
        <v>0</v>
      </c>
      <c r="J4709" s="6">
        <f t="shared" si="147"/>
        <v>16272920094200.813</v>
      </c>
    </row>
    <row r="4710" spans="1:10" x14ac:dyDescent="0.25">
      <c r="A4710">
        <f t="shared" si="148"/>
        <v>4708</v>
      </c>
      <c r="B4710" s="22">
        <v>0</v>
      </c>
      <c r="J4710" s="6">
        <f t="shared" si="147"/>
        <v>16272920094200.813</v>
      </c>
    </row>
    <row r="4711" spans="1:10" x14ac:dyDescent="0.25">
      <c r="A4711">
        <f t="shared" si="148"/>
        <v>4709</v>
      </c>
      <c r="B4711" s="22">
        <v>17087110</v>
      </c>
      <c r="J4711" s="6">
        <f t="shared" si="147"/>
        <v>170384444013437.47</v>
      </c>
    </row>
    <row r="4712" spans="1:10" x14ac:dyDescent="0.25">
      <c r="A4712">
        <f t="shared" si="148"/>
        <v>4710</v>
      </c>
      <c r="B4712" s="22">
        <v>0</v>
      </c>
      <c r="J4712" s="6">
        <f t="shared" si="147"/>
        <v>16272920094200.813</v>
      </c>
    </row>
    <row r="4713" spans="1:10" x14ac:dyDescent="0.25">
      <c r="A4713">
        <f t="shared" si="148"/>
        <v>4711</v>
      </c>
      <c r="B4713" s="22">
        <v>0</v>
      </c>
      <c r="J4713" s="6">
        <f t="shared" si="147"/>
        <v>16272920094200.813</v>
      </c>
    </row>
    <row r="4714" spans="1:10" x14ac:dyDescent="0.25">
      <c r="A4714">
        <f t="shared" si="148"/>
        <v>4712</v>
      </c>
      <c r="B4714" s="22">
        <v>0</v>
      </c>
      <c r="J4714" s="6">
        <f t="shared" si="147"/>
        <v>16272920094200.813</v>
      </c>
    </row>
    <row r="4715" spans="1:10" x14ac:dyDescent="0.25">
      <c r="A4715">
        <f t="shared" si="148"/>
        <v>4713</v>
      </c>
      <c r="B4715" s="22">
        <v>8943680</v>
      </c>
      <c r="J4715" s="6">
        <f t="shared" si="147"/>
        <v>24105244819313.906</v>
      </c>
    </row>
    <row r="4716" spans="1:10" x14ac:dyDescent="0.25">
      <c r="A4716">
        <f t="shared" si="148"/>
        <v>4714</v>
      </c>
      <c r="B4716" s="22">
        <v>17087110</v>
      </c>
      <c r="J4716" s="6">
        <f t="shared" si="147"/>
        <v>170384444013437.47</v>
      </c>
    </row>
    <row r="4717" spans="1:10" x14ac:dyDescent="0.25">
      <c r="A4717">
        <f t="shared" si="148"/>
        <v>4715</v>
      </c>
      <c r="B4717" s="22">
        <v>0</v>
      </c>
      <c r="J4717" s="6">
        <f t="shared" si="147"/>
        <v>16272920094200.813</v>
      </c>
    </row>
    <row r="4718" spans="1:10" x14ac:dyDescent="0.25">
      <c r="A4718">
        <f t="shared" si="148"/>
        <v>4716</v>
      </c>
      <c r="B4718" s="22">
        <v>0</v>
      </c>
      <c r="J4718" s="6">
        <f t="shared" si="147"/>
        <v>16272920094200.813</v>
      </c>
    </row>
    <row r="4719" spans="1:10" x14ac:dyDescent="0.25">
      <c r="A4719">
        <f t="shared" si="148"/>
        <v>4717</v>
      </c>
      <c r="B4719" s="22">
        <v>0</v>
      </c>
      <c r="J4719" s="6">
        <f t="shared" si="147"/>
        <v>16272920094200.813</v>
      </c>
    </row>
    <row r="4720" spans="1:10" x14ac:dyDescent="0.25">
      <c r="A4720">
        <f t="shared" si="148"/>
        <v>4718</v>
      </c>
      <c r="B4720" s="22">
        <v>0</v>
      </c>
      <c r="J4720" s="6">
        <f t="shared" si="147"/>
        <v>16272920094200.813</v>
      </c>
    </row>
    <row r="4721" spans="1:10" x14ac:dyDescent="0.25">
      <c r="A4721">
        <f t="shared" si="148"/>
        <v>4719</v>
      </c>
      <c r="B4721" s="22">
        <v>0</v>
      </c>
      <c r="J4721" s="6">
        <f t="shared" si="147"/>
        <v>16272920094200.813</v>
      </c>
    </row>
    <row r="4722" spans="1:10" x14ac:dyDescent="0.25">
      <c r="A4722">
        <f t="shared" si="148"/>
        <v>4720</v>
      </c>
      <c r="B4722" s="22">
        <v>0</v>
      </c>
      <c r="J4722" s="6">
        <f t="shared" si="147"/>
        <v>16272920094200.813</v>
      </c>
    </row>
    <row r="4723" spans="1:10" x14ac:dyDescent="0.25">
      <c r="A4723">
        <f t="shared" si="148"/>
        <v>4721</v>
      </c>
      <c r="B4723" s="22">
        <v>0</v>
      </c>
      <c r="J4723" s="6">
        <f t="shared" si="147"/>
        <v>16272920094200.813</v>
      </c>
    </row>
    <row r="4724" spans="1:10" x14ac:dyDescent="0.25">
      <c r="A4724">
        <f t="shared" si="148"/>
        <v>4722</v>
      </c>
      <c r="B4724" s="22">
        <v>0</v>
      </c>
      <c r="J4724" s="6">
        <f t="shared" si="147"/>
        <v>16272920094200.813</v>
      </c>
    </row>
    <row r="4725" spans="1:10" x14ac:dyDescent="0.25">
      <c r="A4725">
        <f t="shared" si="148"/>
        <v>4723</v>
      </c>
      <c r="B4725" s="22">
        <v>3000000</v>
      </c>
      <c r="J4725" s="6">
        <f t="shared" si="147"/>
        <v>1069095532961.9576</v>
      </c>
    </row>
    <row r="4726" spans="1:10" x14ac:dyDescent="0.25">
      <c r="A4726">
        <f t="shared" si="148"/>
        <v>4724</v>
      </c>
      <c r="B4726" s="22">
        <v>0</v>
      </c>
      <c r="J4726" s="6">
        <f t="shared" si="147"/>
        <v>16272920094200.813</v>
      </c>
    </row>
    <row r="4727" spans="1:10" x14ac:dyDescent="0.25">
      <c r="A4727">
        <f t="shared" si="148"/>
        <v>4725</v>
      </c>
      <c r="B4727" s="22">
        <v>8943680</v>
      </c>
      <c r="J4727" s="6">
        <f t="shared" si="147"/>
        <v>24105244819313.906</v>
      </c>
    </row>
    <row r="4728" spans="1:10" x14ac:dyDescent="0.25">
      <c r="A4728">
        <f t="shared" si="148"/>
        <v>4726</v>
      </c>
      <c r="B4728" s="22">
        <v>8943680</v>
      </c>
      <c r="J4728" s="6">
        <f t="shared" si="147"/>
        <v>24105244819313.906</v>
      </c>
    </row>
    <row r="4729" spans="1:10" x14ac:dyDescent="0.25">
      <c r="A4729">
        <f t="shared" si="148"/>
        <v>4727</v>
      </c>
      <c r="B4729" s="22">
        <v>0</v>
      </c>
      <c r="J4729" s="6">
        <f t="shared" si="147"/>
        <v>16272920094200.813</v>
      </c>
    </row>
    <row r="4730" spans="1:10" x14ac:dyDescent="0.25">
      <c r="A4730">
        <f t="shared" si="148"/>
        <v>4728</v>
      </c>
      <c r="B4730" s="22">
        <v>0</v>
      </c>
      <c r="J4730" s="6">
        <f t="shared" si="147"/>
        <v>16272920094200.813</v>
      </c>
    </row>
    <row r="4731" spans="1:10" x14ac:dyDescent="0.25">
      <c r="A4731">
        <f t="shared" si="148"/>
        <v>4729</v>
      </c>
      <c r="B4731" s="22">
        <v>0</v>
      </c>
      <c r="J4731" s="6">
        <f t="shared" si="147"/>
        <v>16272920094200.813</v>
      </c>
    </row>
    <row r="4732" spans="1:10" x14ac:dyDescent="0.25">
      <c r="A4732">
        <f t="shared" si="148"/>
        <v>4730</v>
      </c>
      <c r="B4732" s="22">
        <v>0</v>
      </c>
      <c r="J4732" s="6">
        <f t="shared" si="147"/>
        <v>16272920094200.813</v>
      </c>
    </row>
    <row r="4733" spans="1:10" x14ac:dyDescent="0.25">
      <c r="A4733">
        <f t="shared" si="148"/>
        <v>4731</v>
      </c>
      <c r="B4733" s="22">
        <v>8143430</v>
      </c>
      <c r="J4733" s="6">
        <f t="shared" si="147"/>
        <v>16887655243524.369</v>
      </c>
    </row>
    <row r="4734" spans="1:10" x14ac:dyDescent="0.25">
      <c r="A4734">
        <f t="shared" si="148"/>
        <v>4732</v>
      </c>
      <c r="B4734" s="22">
        <v>0</v>
      </c>
      <c r="J4734" s="6">
        <f t="shared" si="147"/>
        <v>16272920094200.813</v>
      </c>
    </row>
    <row r="4735" spans="1:10" x14ac:dyDescent="0.25">
      <c r="A4735">
        <f t="shared" si="148"/>
        <v>4733</v>
      </c>
      <c r="B4735" s="22">
        <v>0</v>
      </c>
      <c r="J4735" s="6">
        <f t="shared" si="147"/>
        <v>16272920094200.813</v>
      </c>
    </row>
    <row r="4736" spans="1:10" x14ac:dyDescent="0.25">
      <c r="A4736">
        <f t="shared" si="148"/>
        <v>4734</v>
      </c>
      <c r="B4736" s="22">
        <v>8143430</v>
      </c>
      <c r="J4736" s="6">
        <f t="shared" si="147"/>
        <v>16887655243524.369</v>
      </c>
    </row>
    <row r="4737" spans="1:10" x14ac:dyDescent="0.25">
      <c r="A4737">
        <f t="shared" si="148"/>
        <v>4735</v>
      </c>
      <c r="B4737" s="22">
        <v>0</v>
      </c>
      <c r="J4737" s="6">
        <f t="shared" si="147"/>
        <v>16272920094200.813</v>
      </c>
    </row>
    <row r="4738" spans="1:10" x14ac:dyDescent="0.25">
      <c r="A4738">
        <f t="shared" si="148"/>
        <v>4736</v>
      </c>
      <c r="B4738" s="22">
        <v>0</v>
      </c>
      <c r="J4738" s="6">
        <f t="shared" si="147"/>
        <v>16272920094200.813</v>
      </c>
    </row>
    <row r="4739" spans="1:10" x14ac:dyDescent="0.25">
      <c r="A4739">
        <f t="shared" si="148"/>
        <v>4737</v>
      </c>
      <c r="B4739" s="22">
        <v>0</v>
      </c>
      <c r="J4739" s="6">
        <f t="shared" ref="J4739:J4802" si="149">(B4739-$I$6)^2</f>
        <v>16272920094200.813</v>
      </c>
    </row>
    <row r="4740" spans="1:10" x14ac:dyDescent="0.25">
      <c r="A4740">
        <f t="shared" ref="A4740:A4803" si="150">A4739+1</f>
        <v>4738</v>
      </c>
      <c r="B4740" s="22">
        <v>0</v>
      </c>
      <c r="J4740" s="6">
        <f t="shared" si="149"/>
        <v>16272920094200.813</v>
      </c>
    </row>
    <row r="4741" spans="1:10" x14ac:dyDescent="0.25">
      <c r="A4741">
        <f t="shared" si="150"/>
        <v>4739</v>
      </c>
      <c r="B4741" s="22">
        <v>0</v>
      </c>
      <c r="J4741" s="6">
        <f t="shared" si="149"/>
        <v>16272920094200.813</v>
      </c>
    </row>
    <row r="4742" spans="1:10" x14ac:dyDescent="0.25">
      <c r="A4742">
        <f t="shared" si="150"/>
        <v>4740</v>
      </c>
      <c r="B4742" s="22">
        <v>0</v>
      </c>
      <c r="J4742" s="6">
        <f t="shared" si="149"/>
        <v>16272920094200.813</v>
      </c>
    </row>
    <row r="4743" spans="1:10" x14ac:dyDescent="0.25">
      <c r="A4743">
        <f t="shared" si="150"/>
        <v>4741</v>
      </c>
      <c r="B4743" s="22">
        <v>0</v>
      </c>
      <c r="J4743" s="6">
        <f t="shared" si="149"/>
        <v>16272920094200.813</v>
      </c>
    </row>
    <row r="4744" spans="1:10" x14ac:dyDescent="0.25">
      <c r="A4744">
        <f t="shared" si="150"/>
        <v>4742</v>
      </c>
      <c r="B4744" s="22">
        <v>0</v>
      </c>
      <c r="J4744" s="6">
        <f t="shared" si="149"/>
        <v>16272920094200.813</v>
      </c>
    </row>
    <row r="4745" spans="1:10" x14ac:dyDescent="0.25">
      <c r="A4745">
        <f t="shared" si="150"/>
        <v>4743</v>
      </c>
      <c r="B4745" s="22">
        <v>0</v>
      </c>
      <c r="J4745" s="6">
        <f t="shared" si="149"/>
        <v>16272920094200.813</v>
      </c>
    </row>
    <row r="4746" spans="1:10" x14ac:dyDescent="0.25">
      <c r="A4746">
        <f t="shared" si="150"/>
        <v>4744</v>
      </c>
      <c r="B4746" s="22">
        <v>0</v>
      </c>
      <c r="J4746" s="6">
        <f t="shared" si="149"/>
        <v>16272920094200.813</v>
      </c>
    </row>
    <row r="4747" spans="1:10" x14ac:dyDescent="0.25">
      <c r="A4747">
        <f t="shared" si="150"/>
        <v>4745</v>
      </c>
      <c r="B4747" s="22">
        <v>0</v>
      </c>
      <c r="J4747" s="6">
        <f t="shared" si="149"/>
        <v>16272920094200.813</v>
      </c>
    </row>
    <row r="4748" spans="1:10" x14ac:dyDescent="0.25">
      <c r="A4748">
        <f t="shared" si="150"/>
        <v>4746</v>
      </c>
      <c r="B4748" s="22">
        <v>9515592.8281917796</v>
      </c>
      <c r="J4748" s="6">
        <f t="shared" si="149"/>
        <v>30048180496223.477</v>
      </c>
    </row>
    <row r="4749" spans="1:10" x14ac:dyDescent="0.25">
      <c r="A4749">
        <f t="shared" si="150"/>
        <v>4747</v>
      </c>
      <c r="B4749" s="22">
        <v>0</v>
      </c>
      <c r="J4749" s="6">
        <f t="shared" si="149"/>
        <v>16272920094200.813</v>
      </c>
    </row>
    <row r="4750" spans="1:10" x14ac:dyDescent="0.25">
      <c r="A4750">
        <f t="shared" si="150"/>
        <v>4748</v>
      </c>
      <c r="B4750" s="22">
        <v>0</v>
      </c>
      <c r="J4750" s="6">
        <f t="shared" si="149"/>
        <v>16272920094200.813</v>
      </c>
    </row>
    <row r="4751" spans="1:10" x14ac:dyDescent="0.25">
      <c r="A4751">
        <f t="shared" si="150"/>
        <v>4749</v>
      </c>
      <c r="B4751" s="22">
        <v>0</v>
      </c>
      <c r="J4751" s="6">
        <f t="shared" si="149"/>
        <v>16272920094200.813</v>
      </c>
    </row>
    <row r="4752" spans="1:10" x14ac:dyDescent="0.25">
      <c r="A4752">
        <f t="shared" si="150"/>
        <v>4750</v>
      </c>
      <c r="B4752" s="22">
        <v>8143430</v>
      </c>
      <c r="J4752" s="6">
        <f t="shared" si="149"/>
        <v>16887655243524.369</v>
      </c>
    </row>
    <row r="4753" spans="1:10" x14ac:dyDescent="0.25">
      <c r="A4753">
        <f t="shared" si="150"/>
        <v>4751</v>
      </c>
      <c r="B4753" s="22">
        <v>0</v>
      </c>
      <c r="J4753" s="6">
        <f t="shared" si="149"/>
        <v>16272920094200.813</v>
      </c>
    </row>
    <row r="4754" spans="1:10" x14ac:dyDescent="0.25">
      <c r="A4754">
        <f t="shared" si="150"/>
        <v>4752</v>
      </c>
      <c r="B4754" s="22">
        <v>8143430</v>
      </c>
      <c r="J4754" s="6">
        <f t="shared" si="149"/>
        <v>16887655243524.369</v>
      </c>
    </row>
    <row r="4755" spans="1:10" x14ac:dyDescent="0.25">
      <c r="A4755">
        <f t="shared" si="150"/>
        <v>4753</v>
      </c>
      <c r="B4755" s="22">
        <v>0</v>
      </c>
      <c r="J4755" s="6">
        <f t="shared" si="149"/>
        <v>16272920094200.813</v>
      </c>
    </row>
    <row r="4756" spans="1:10" x14ac:dyDescent="0.25">
      <c r="A4756">
        <f t="shared" si="150"/>
        <v>4754</v>
      </c>
      <c r="B4756" s="22">
        <v>3250000</v>
      </c>
      <c r="J4756" s="6">
        <f t="shared" si="149"/>
        <v>614610152858.7196</v>
      </c>
    </row>
    <row r="4757" spans="1:10" x14ac:dyDescent="0.25">
      <c r="A4757">
        <f t="shared" si="150"/>
        <v>4755</v>
      </c>
      <c r="B4757" s="22">
        <v>0</v>
      </c>
      <c r="J4757" s="6">
        <f t="shared" si="149"/>
        <v>16272920094200.813</v>
      </c>
    </row>
    <row r="4758" spans="1:10" x14ac:dyDescent="0.25">
      <c r="A4758">
        <f t="shared" si="150"/>
        <v>4756</v>
      </c>
      <c r="B4758" s="22">
        <v>0</v>
      </c>
      <c r="J4758" s="6">
        <f t="shared" si="149"/>
        <v>16272920094200.813</v>
      </c>
    </row>
    <row r="4759" spans="1:10" x14ac:dyDescent="0.25">
      <c r="A4759">
        <f t="shared" si="150"/>
        <v>4757</v>
      </c>
      <c r="B4759" s="22">
        <v>8143430</v>
      </c>
      <c r="J4759" s="6">
        <f t="shared" si="149"/>
        <v>16887655243524.369</v>
      </c>
    </row>
    <row r="4760" spans="1:10" x14ac:dyDescent="0.25">
      <c r="A4760">
        <f t="shared" si="150"/>
        <v>4758</v>
      </c>
      <c r="B4760" s="22">
        <v>0</v>
      </c>
      <c r="J4760" s="6">
        <f t="shared" si="149"/>
        <v>16272920094200.813</v>
      </c>
    </row>
    <row r="4761" spans="1:10" x14ac:dyDescent="0.25">
      <c r="A4761">
        <f t="shared" si="150"/>
        <v>4759</v>
      </c>
      <c r="B4761" s="22">
        <v>8943680</v>
      </c>
      <c r="J4761" s="6">
        <f t="shared" si="149"/>
        <v>24105244819313.906</v>
      </c>
    </row>
    <row r="4762" spans="1:10" x14ac:dyDescent="0.25">
      <c r="A4762">
        <f t="shared" si="150"/>
        <v>4760</v>
      </c>
      <c r="B4762" s="22">
        <v>0</v>
      </c>
      <c r="J4762" s="6">
        <f t="shared" si="149"/>
        <v>16272920094200.813</v>
      </c>
    </row>
    <row r="4763" spans="1:10" x14ac:dyDescent="0.25">
      <c r="A4763">
        <f t="shared" si="150"/>
        <v>4761</v>
      </c>
      <c r="B4763" s="22">
        <v>8143430</v>
      </c>
      <c r="J4763" s="6">
        <f t="shared" si="149"/>
        <v>16887655243524.369</v>
      </c>
    </row>
    <row r="4764" spans="1:10" x14ac:dyDescent="0.25">
      <c r="A4764">
        <f t="shared" si="150"/>
        <v>4762</v>
      </c>
      <c r="B4764" s="22">
        <v>0</v>
      </c>
      <c r="J4764" s="6">
        <f t="shared" si="149"/>
        <v>16272920094200.813</v>
      </c>
    </row>
    <row r="4765" spans="1:10" x14ac:dyDescent="0.25">
      <c r="A4765">
        <f t="shared" si="150"/>
        <v>4763</v>
      </c>
      <c r="B4765" s="22">
        <v>0</v>
      </c>
      <c r="J4765" s="6">
        <f t="shared" si="149"/>
        <v>16272920094200.813</v>
      </c>
    </row>
    <row r="4766" spans="1:10" x14ac:dyDescent="0.25">
      <c r="A4766">
        <f t="shared" si="150"/>
        <v>4764</v>
      </c>
      <c r="B4766" s="22">
        <v>8143430</v>
      </c>
      <c r="J4766" s="6">
        <f t="shared" si="149"/>
        <v>16887655243524.369</v>
      </c>
    </row>
    <row r="4767" spans="1:10" x14ac:dyDescent="0.25">
      <c r="A4767">
        <f t="shared" si="150"/>
        <v>4765</v>
      </c>
      <c r="B4767" s="22">
        <v>8143430</v>
      </c>
      <c r="J4767" s="6">
        <f t="shared" si="149"/>
        <v>16887655243524.369</v>
      </c>
    </row>
    <row r="4768" spans="1:10" x14ac:dyDescent="0.25">
      <c r="A4768">
        <f t="shared" si="150"/>
        <v>4766</v>
      </c>
      <c r="B4768" s="22">
        <v>0</v>
      </c>
      <c r="J4768" s="6">
        <f t="shared" si="149"/>
        <v>16272920094200.813</v>
      </c>
    </row>
    <row r="4769" spans="1:10" x14ac:dyDescent="0.25">
      <c r="A4769">
        <f t="shared" si="150"/>
        <v>4767</v>
      </c>
      <c r="B4769" s="22">
        <v>8143430</v>
      </c>
      <c r="J4769" s="6">
        <f t="shared" si="149"/>
        <v>16887655243524.369</v>
      </c>
    </row>
    <row r="4770" spans="1:10" x14ac:dyDescent="0.25">
      <c r="A4770">
        <f t="shared" si="150"/>
        <v>4768</v>
      </c>
      <c r="B4770" s="22">
        <v>3535171.25</v>
      </c>
      <c r="J4770" s="6">
        <f t="shared" si="149"/>
        <v>248800951382.22021</v>
      </c>
    </row>
    <row r="4771" spans="1:10" x14ac:dyDescent="0.25">
      <c r="A4771">
        <f t="shared" si="150"/>
        <v>4769</v>
      </c>
      <c r="B4771" s="22">
        <v>4969529.5</v>
      </c>
      <c r="J4771" s="6">
        <f t="shared" si="149"/>
        <v>875270155604.047</v>
      </c>
    </row>
    <row r="4772" spans="1:10" x14ac:dyDescent="0.25">
      <c r="A4772">
        <f t="shared" si="150"/>
        <v>4770</v>
      </c>
      <c r="B4772" s="22">
        <v>0</v>
      </c>
      <c r="J4772" s="6">
        <f t="shared" si="149"/>
        <v>16272920094200.813</v>
      </c>
    </row>
    <row r="4773" spans="1:10" x14ac:dyDescent="0.25">
      <c r="A4773">
        <f t="shared" si="150"/>
        <v>4771</v>
      </c>
      <c r="B4773" s="22">
        <v>0</v>
      </c>
      <c r="J4773" s="6">
        <f t="shared" si="149"/>
        <v>16272920094200.813</v>
      </c>
    </row>
    <row r="4774" spans="1:10" x14ac:dyDescent="0.25">
      <c r="A4774">
        <f t="shared" si="150"/>
        <v>4772</v>
      </c>
      <c r="B4774" s="22">
        <v>8143430</v>
      </c>
      <c r="J4774" s="6">
        <f t="shared" si="149"/>
        <v>16887655243524.369</v>
      </c>
    </row>
    <row r="4775" spans="1:10" x14ac:dyDescent="0.25">
      <c r="A4775">
        <f t="shared" si="150"/>
        <v>4773</v>
      </c>
      <c r="B4775" s="22">
        <v>0</v>
      </c>
      <c r="J4775" s="6">
        <f t="shared" si="149"/>
        <v>16272920094200.813</v>
      </c>
    </row>
    <row r="4776" spans="1:10" x14ac:dyDescent="0.25">
      <c r="A4776">
        <f t="shared" si="150"/>
        <v>4774</v>
      </c>
      <c r="B4776" s="22">
        <v>0</v>
      </c>
      <c r="J4776" s="6">
        <f t="shared" si="149"/>
        <v>16272920094200.813</v>
      </c>
    </row>
    <row r="4777" spans="1:10" x14ac:dyDescent="0.25">
      <c r="A4777">
        <f t="shared" si="150"/>
        <v>4775</v>
      </c>
      <c r="B4777" s="22">
        <v>19096090.82191781</v>
      </c>
      <c r="J4777" s="6">
        <f t="shared" si="149"/>
        <v>226867460753407.03</v>
      </c>
    </row>
    <row r="4778" spans="1:10" x14ac:dyDescent="0.25">
      <c r="A4778">
        <f t="shared" si="150"/>
        <v>4776</v>
      </c>
      <c r="B4778" s="22">
        <v>0</v>
      </c>
      <c r="J4778" s="6">
        <f t="shared" si="149"/>
        <v>16272920094200.813</v>
      </c>
    </row>
    <row r="4779" spans="1:10" x14ac:dyDescent="0.25">
      <c r="A4779">
        <f t="shared" si="150"/>
        <v>4777</v>
      </c>
      <c r="B4779" s="22">
        <v>0</v>
      </c>
      <c r="J4779" s="6">
        <f t="shared" si="149"/>
        <v>16272920094200.813</v>
      </c>
    </row>
    <row r="4780" spans="1:10" x14ac:dyDescent="0.25">
      <c r="A4780">
        <f t="shared" si="150"/>
        <v>4778</v>
      </c>
      <c r="B4780" s="22">
        <v>8143430</v>
      </c>
      <c r="J4780" s="6">
        <f t="shared" si="149"/>
        <v>16887655243524.369</v>
      </c>
    </row>
    <row r="4781" spans="1:10" x14ac:dyDescent="0.25">
      <c r="A4781">
        <f t="shared" si="150"/>
        <v>4779</v>
      </c>
      <c r="B4781" s="22">
        <v>0</v>
      </c>
      <c r="J4781" s="6">
        <f t="shared" si="149"/>
        <v>16272920094200.813</v>
      </c>
    </row>
    <row r="4782" spans="1:10" x14ac:dyDescent="0.25">
      <c r="A4782">
        <f t="shared" si="150"/>
        <v>4780</v>
      </c>
      <c r="B4782" s="22">
        <v>8143430</v>
      </c>
      <c r="J4782" s="6">
        <f t="shared" si="149"/>
        <v>16887655243524.369</v>
      </c>
    </row>
    <row r="4783" spans="1:10" x14ac:dyDescent="0.25">
      <c r="A4783">
        <f t="shared" si="150"/>
        <v>4781</v>
      </c>
      <c r="B4783" s="22">
        <v>0</v>
      </c>
      <c r="J4783" s="6">
        <f t="shared" si="149"/>
        <v>16272920094200.813</v>
      </c>
    </row>
    <row r="4784" spans="1:10" x14ac:dyDescent="0.25">
      <c r="A4784">
        <f t="shared" si="150"/>
        <v>4782</v>
      </c>
      <c r="B4784" s="22">
        <v>0</v>
      </c>
      <c r="J4784" s="6">
        <f t="shared" si="149"/>
        <v>16272920094200.813</v>
      </c>
    </row>
    <row r="4785" spans="1:10" x14ac:dyDescent="0.25">
      <c r="A4785">
        <f t="shared" si="150"/>
        <v>4783</v>
      </c>
      <c r="B4785" s="22">
        <v>8943680</v>
      </c>
      <c r="J4785" s="6">
        <f t="shared" si="149"/>
        <v>24105244819313.906</v>
      </c>
    </row>
    <row r="4786" spans="1:10" x14ac:dyDescent="0.25">
      <c r="A4786">
        <f t="shared" si="150"/>
        <v>4784</v>
      </c>
      <c r="B4786" s="22">
        <v>11943680</v>
      </c>
      <c r="J4786" s="6">
        <f t="shared" si="149"/>
        <v>62563500258075.047</v>
      </c>
    </row>
    <row r="4787" spans="1:10" x14ac:dyDescent="0.25">
      <c r="A4787">
        <f t="shared" si="150"/>
        <v>4785</v>
      </c>
      <c r="B4787" s="22">
        <v>0</v>
      </c>
      <c r="J4787" s="6">
        <f t="shared" si="149"/>
        <v>16272920094200.813</v>
      </c>
    </row>
    <row r="4788" spans="1:10" x14ac:dyDescent="0.25">
      <c r="A4788">
        <f t="shared" si="150"/>
        <v>4786</v>
      </c>
      <c r="B4788" s="22">
        <v>0</v>
      </c>
      <c r="J4788" s="6">
        <f t="shared" si="149"/>
        <v>16272920094200.813</v>
      </c>
    </row>
    <row r="4789" spans="1:10" x14ac:dyDescent="0.25">
      <c r="A4789">
        <f t="shared" si="150"/>
        <v>4787</v>
      </c>
      <c r="B4789" s="22">
        <v>3250000</v>
      </c>
      <c r="J4789" s="6">
        <f t="shared" si="149"/>
        <v>614610152858.7196</v>
      </c>
    </row>
    <row r="4790" spans="1:10" x14ac:dyDescent="0.25">
      <c r="A4790">
        <f t="shared" si="150"/>
        <v>4788</v>
      </c>
      <c r="B4790" s="22">
        <v>0</v>
      </c>
      <c r="J4790" s="6">
        <f t="shared" si="149"/>
        <v>16272920094200.813</v>
      </c>
    </row>
    <row r="4791" spans="1:10" x14ac:dyDescent="0.25">
      <c r="A4791">
        <f t="shared" si="150"/>
        <v>4789</v>
      </c>
      <c r="B4791" s="22">
        <v>0</v>
      </c>
      <c r="J4791" s="6">
        <f t="shared" si="149"/>
        <v>16272920094200.813</v>
      </c>
    </row>
    <row r="4792" spans="1:10" x14ac:dyDescent="0.25">
      <c r="A4792">
        <f t="shared" si="150"/>
        <v>4790</v>
      </c>
      <c r="B4792" s="22">
        <v>0</v>
      </c>
      <c r="J4792" s="6">
        <f t="shared" si="149"/>
        <v>16272920094200.813</v>
      </c>
    </row>
    <row r="4793" spans="1:10" x14ac:dyDescent="0.25">
      <c r="A4793">
        <f t="shared" si="150"/>
        <v>4791</v>
      </c>
      <c r="B4793" s="22">
        <v>0</v>
      </c>
      <c r="J4793" s="6">
        <f t="shared" si="149"/>
        <v>16272920094200.813</v>
      </c>
    </row>
    <row r="4794" spans="1:10" x14ac:dyDescent="0.25">
      <c r="A4794">
        <f t="shared" si="150"/>
        <v>4792</v>
      </c>
      <c r="B4794" s="22">
        <v>8143430</v>
      </c>
      <c r="J4794" s="6">
        <f t="shared" si="149"/>
        <v>16887655243524.369</v>
      </c>
    </row>
    <row r="4795" spans="1:10" x14ac:dyDescent="0.25">
      <c r="A4795">
        <f t="shared" si="150"/>
        <v>4793</v>
      </c>
      <c r="B4795" s="22">
        <v>8143430</v>
      </c>
      <c r="J4795" s="6">
        <f t="shared" si="149"/>
        <v>16887655243524.369</v>
      </c>
    </row>
    <row r="4796" spans="1:10" x14ac:dyDescent="0.25">
      <c r="A4796">
        <f t="shared" si="150"/>
        <v>4794</v>
      </c>
      <c r="B4796" s="22">
        <v>63278723.934246585</v>
      </c>
      <c r="J4796" s="6">
        <f t="shared" si="149"/>
        <v>3509940778652935.5</v>
      </c>
    </row>
    <row r="4797" spans="1:10" x14ac:dyDescent="0.25">
      <c r="A4797">
        <f t="shared" si="150"/>
        <v>4795</v>
      </c>
      <c r="B4797" s="22">
        <v>8943680</v>
      </c>
      <c r="J4797" s="6">
        <f t="shared" si="149"/>
        <v>24105244819313.906</v>
      </c>
    </row>
    <row r="4798" spans="1:10" x14ac:dyDescent="0.25">
      <c r="A4798">
        <f t="shared" si="150"/>
        <v>4796</v>
      </c>
      <c r="B4798" s="22">
        <v>0</v>
      </c>
      <c r="J4798" s="6">
        <f t="shared" si="149"/>
        <v>16272920094200.813</v>
      </c>
    </row>
    <row r="4799" spans="1:10" x14ac:dyDescent="0.25">
      <c r="A4799">
        <f t="shared" si="150"/>
        <v>4797</v>
      </c>
      <c r="B4799" s="22">
        <v>0</v>
      </c>
      <c r="J4799" s="6">
        <f t="shared" si="149"/>
        <v>16272920094200.813</v>
      </c>
    </row>
    <row r="4800" spans="1:10" x14ac:dyDescent="0.25">
      <c r="A4800">
        <f t="shared" si="150"/>
        <v>4798</v>
      </c>
      <c r="B4800" s="22">
        <v>0</v>
      </c>
      <c r="J4800" s="6">
        <f t="shared" si="149"/>
        <v>16272920094200.813</v>
      </c>
    </row>
    <row r="4801" spans="1:10" x14ac:dyDescent="0.25">
      <c r="A4801">
        <f t="shared" si="150"/>
        <v>4799</v>
      </c>
      <c r="B4801" s="22">
        <v>0</v>
      </c>
      <c r="J4801" s="6">
        <f t="shared" si="149"/>
        <v>16272920094200.813</v>
      </c>
    </row>
    <row r="4802" spans="1:10" x14ac:dyDescent="0.25">
      <c r="A4802">
        <f t="shared" si="150"/>
        <v>4800</v>
      </c>
      <c r="B4802" s="22">
        <v>0</v>
      </c>
      <c r="J4802" s="6">
        <f t="shared" si="149"/>
        <v>16272920094200.813</v>
      </c>
    </row>
    <row r="4803" spans="1:10" x14ac:dyDescent="0.25">
      <c r="A4803">
        <f t="shared" si="150"/>
        <v>4801</v>
      </c>
      <c r="B4803" s="22">
        <v>0</v>
      </c>
      <c r="J4803" s="6">
        <f t="shared" ref="J4803:J4866" si="151">(B4803-$I$6)^2</f>
        <v>16272920094200.813</v>
      </c>
    </row>
    <row r="4804" spans="1:10" x14ac:dyDescent="0.25">
      <c r="A4804">
        <f t="shared" ref="A4804:A4867" si="152">A4803+1</f>
        <v>4802</v>
      </c>
      <c r="B4804" s="22">
        <v>8143430</v>
      </c>
      <c r="J4804" s="6">
        <f t="shared" si="151"/>
        <v>16887655243524.369</v>
      </c>
    </row>
    <row r="4805" spans="1:10" x14ac:dyDescent="0.25">
      <c r="A4805">
        <f t="shared" si="152"/>
        <v>4803</v>
      </c>
      <c r="B4805" s="22">
        <v>0</v>
      </c>
      <c r="J4805" s="6">
        <f t="shared" si="151"/>
        <v>16272920094200.813</v>
      </c>
    </row>
    <row r="4806" spans="1:10" x14ac:dyDescent="0.25">
      <c r="A4806">
        <f t="shared" si="152"/>
        <v>4804</v>
      </c>
      <c r="B4806" s="22">
        <v>0</v>
      </c>
      <c r="J4806" s="6">
        <f t="shared" si="151"/>
        <v>16272920094200.813</v>
      </c>
    </row>
    <row r="4807" spans="1:10" x14ac:dyDescent="0.25">
      <c r="A4807">
        <f t="shared" si="152"/>
        <v>4805</v>
      </c>
      <c r="B4807" s="22">
        <v>0</v>
      </c>
      <c r="J4807" s="6">
        <f t="shared" si="151"/>
        <v>16272920094200.813</v>
      </c>
    </row>
    <row r="4808" spans="1:10" x14ac:dyDescent="0.25">
      <c r="A4808">
        <f t="shared" si="152"/>
        <v>4806</v>
      </c>
      <c r="B4808" s="22">
        <v>0</v>
      </c>
      <c r="J4808" s="6">
        <f t="shared" si="151"/>
        <v>16272920094200.813</v>
      </c>
    </row>
    <row r="4809" spans="1:10" x14ac:dyDescent="0.25">
      <c r="A4809">
        <f t="shared" si="152"/>
        <v>4807</v>
      </c>
      <c r="B4809" s="22">
        <v>8943680</v>
      </c>
      <c r="J4809" s="6">
        <f t="shared" si="151"/>
        <v>24105244819313.906</v>
      </c>
    </row>
    <row r="4810" spans="1:10" x14ac:dyDescent="0.25">
      <c r="A4810">
        <f t="shared" si="152"/>
        <v>4808</v>
      </c>
      <c r="B4810" s="22">
        <v>0</v>
      </c>
      <c r="J4810" s="6">
        <f t="shared" si="151"/>
        <v>16272920094200.813</v>
      </c>
    </row>
    <row r="4811" spans="1:10" x14ac:dyDescent="0.25">
      <c r="A4811">
        <f t="shared" si="152"/>
        <v>4809</v>
      </c>
      <c r="B4811" s="22">
        <v>8943680</v>
      </c>
      <c r="J4811" s="6">
        <f t="shared" si="151"/>
        <v>24105244819313.906</v>
      </c>
    </row>
    <row r="4812" spans="1:10" x14ac:dyDescent="0.25">
      <c r="A4812">
        <f t="shared" si="152"/>
        <v>4810</v>
      </c>
      <c r="B4812" s="22">
        <v>0</v>
      </c>
      <c r="J4812" s="6">
        <f t="shared" si="151"/>
        <v>16272920094200.813</v>
      </c>
    </row>
    <row r="4813" spans="1:10" x14ac:dyDescent="0.25">
      <c r="A4813">
        <f t="shared" si="152"/>
        <v>4811</v>
      </c>
      <c r="B4813" s="22">
        <v>8143430</v>
      </c>
      <c r="J4813" s="6">
        <f t="shared" si="151"/>
        <v>16887655243524.369</v>
      </c>
    </row>
    <row r="4814" spans="1:10" x14ac:dyDescent="0.25">
      <c r="A4814">
        <f t="shared" si="152"/>
        <v>4812</v>
      </c>
      <c r="B4814" s="22">
        <v>0</v>
      </c>
      <c r="J4814" s="6">
        <f t="shared" si="151"/>
        <v>16272920094200.813</v>
      </c>
    </row>
    <row r="4815" spans="1:10" x14ac:dyDescent="0.25">
      <c r="A4815">
        <f t="shared" si="152"/>
        <v>4813</v>
      </c>
      <c r="B4815" s="22">
        <v>8143430</v>
      </c>
      <c r="J4815" s="6">
        <f t="shared" si="151"/>
        <v>16887655243524.369</v>
      </c>
    </row>
    <row r="4816" spans="1:10" x14ac:dyDescent="0.25">
      <c r="A4816">
        <f t="shared" si="152"/>
        <v>4814</v>
      </c>
      <c r="B4816" s="22">
        <v>0</v>
      </c>
      <c r="J4816" s="6">
        <f t="shared" si="151"/>
        <v>16272920094200.813</v>
      </c>
    </row>
    <row r="4817" spans="1:10" x14ac:dyDescent="0.25">
      <c r="A4817">
        <f t="shared" si="152"/>
        <v>4815</v>
      </c>
      <c r="B4817" s="22">
        <v>8943680</v>
      </c>
      <c r="J4817" s="6">
        <f t="shared" si="151"/>
        <v>24105244819313.906</v>
      </c>
    </row>
    <row r="4818" spans="1:10" x14ac:dyDescent="0.25">
      <c r="A4818">
        <f t="shared" si="152"/>
        <v>4816</v>
      </c>
      <c r="B4818" s="22">
        <v>6250000</v>
      </c>
      <c r="J4818" s="6">
        <f t="shared" si="151"/>
        <v>4910785591619.8643</v>
      </c>
    </row>
    <row r="4819" spans="1:10" x14ac:dyDescent="0.25">
      <c r="A4819">
        <f t="shared" si="152"/>
        <v>4817</v>
      </c>
      <c r="B4819" s="22">
        <v>3250000</v>
      </c>
      <c r="J4819" s="6">
        <f t="shared" si="151"/>
        <v>614610152858.7196</v>
      </c>
    </row>
    <row r="4820" spans="1:10" x14ac:dyDescent="0.25">
      <c r="A4820">
        <f t="shared" si="152"/>
        <v>4818</v>
      </c>
      <c r="B4820" s="22">
        <v>8143430</v>
      </c>
      <c r="J4820" s="6">
        <f t="shared" si="151"/>
        <v>16887655243524.369</v>
      </c>
    </row>
    <row r="4821" spans="1:10" x14ac:dyDescent="0.25">
      <c r="A4821">
        <f t="shared" si="152"/>
        <v>4819</v>
      </c>
      <c r="B4821" s="22">
        <v>0</v>
      </c>
      <c r="J4821" s="6">
        <f t="shared" si="151"/>
        <v>16272920094200.813</v>
      </c>
    </row>
    <row r="4822" spans="1:10" x14ac:dyDescent="0.25">
      <c r="A4822">
        <f t="shared" si="152"/>
        <v>4820</v>
      </c>
      <c r="B4822" s="22">
        <v>8143430</v>
      </c>
      <c r="J4822" s="6">
        <f t="shared" si="151"/>
        <v>16887655243524.369</v>
      </c>
    </row>
    <row r="4823" spans="1:10" x14ac:dyDescent="0.25">
      <c r="A4823">
        <f t="shared" si="152"/>
        <v>4821</v>
      </c>
      <c r="B4823" s="22">
        <v>8143430</v>
      </c>
      <c r="J4823" s="6">
        <f t="shared" si="151"/>
        <v>16887655243524.369</v>
      </c>
    </row>
    <row r="4824" spans="1:10" x14ac:dyDescent="0.25">
      <c r="A4824">
        <f t="shared" si="152"/>
        <v>4822</v>
      </c>
      <c r="B4824" s="22">
        <v>8143430</v>
      </c>
      <c r="J4824" s="6">
        <f t="shared" si="151"/>
        <v>16887655243524.369</v>
      </c>
    </row>
    <row r="4825" spans="1:10" x14ac:dyDescent="0.25">
      <c r="A4825">
        <f t="shared" si="152"/>
        <v>4823</v>
      </c>
      <c r="B4825" s="22">
        <v>12572210.821917808</v>
      </c>
      <c r="J4825" s="6">
        <f t="shared" si="151"/>
        <v>72901543351412.328</v>
      </c>
    </row>
    <row r="4826" spans="1:10" x14ac:dyDescent="0.25">
      <c r="A4826">
        <f t="shared" si="152"/>
        <v>4824</v>
      </c>
      <c r="B4826" s="22">
        <v>0</v>
      </c>
      <c r="J4826" s="6">
        <f t="shared" si="151"/>
        <v>16272920094200.813</v>
      </c>
    </row>
    <row r="4827" spans="1:10" x14ac:dyDescent="0.25">
      <c r="A4827">
        <f t="shared" si="152"/>
        <v>4825</v>
      </c>
      <c r="B4827" s="22">
        <v>0</v>
      </c>
      <c r="J4827" s="6">
        <f t="shared" si="151"/>
        <v>16272920094200.813</v>
      </c>
    </row>
    <row r="4828" spans="1:10" x14ac:dyDescent="0.25">
      <c r="A4828">
        <f t="shared" si="152"/>
        <v>4826</v>
      </c>
      <c r="B4828" s="22">
        <v>8943680</v>
      </c>
      <c r="J4828" s="6">
        <f t="shared" si="151"/>
        <v>24105244819313.906</v>
      </c>
    </row>
    <row r="4829" spans="1:10" x14ac:dyDescent="0.25">
      <c r="A4829">
        <f t="shared" si="152"/>
        <v>4827</v>
      </c>
      <c r="B4829" s="22">
        <v>0</v>
      </c>
      <c r="J4829" s="6">
        <f t="shared" si="151"/>
        <v>16272920094200.813</v>
      </c>
    </row>
    <row r="4830" spans="1:10" x14ac:dyDescent="0.25">
      <c r="A4830">
        <f t="shared" si="152"/>
        <v>4828</v>
      </c>
      <c r="B4830" s="22">
        <v>8143430</v>
      </c>
      <c r="J4830" s="6">
        <f t="shared" si="151"/>
        <v>16887655243524.369</v>
      </c>
    </row>
    <row r="4831" spans="1:10" x14ac:dyDescent="0.25">
      <c r="A4831">
        <f t="shared" si="152"/>
        <v>4829</v>
      </c>
      <c r="B4831" s="22">
        <v>17087110</v>
      </c>
      <c r="J4831" s="6">
        <f t="shared" si="151"/>
        <v>170384444013437.47</v>
      </c>
    </row>
    <row r="4832" spans="1:10" x14ac:dyDescent="0.25">
      <c r="A4832">
        <f t="shared" si="152"/>
        <v>4830</v>
      </c>
      <c r="B4832" s="22">
        <v>0</v>
      </c>
      <c r="J4832" s="6">
        <f t="shared" si="151"/>
        <v>16272920094200.813</v>
      </c>
    </row>
    <row r="4833" spans="1:10" x14ac:dyDescent="0.25">
      <c r="A4833">
        <f t="shared" si="152"/>
        <v>4831</v>
      </c>
      <c r="B4833" s="22">
        <v>0</v>
      </c>
      <c r="J4833" s="6">
        <f t="shared" si="151"/>
        <v>16272920094200.813</v>
      </c>
    </row>
    <row r="4834" spans="1:10" x14ac:dyDescent="0.25">
      <c r="A4834">
        <f t="shared" si="152"/>
        <v>4832</v>
      </c>
      <c r="B4834" s="22">
        <v>0</v>
      </c>
      <c r="J4834" s="6">
        <f t="shared" si="151"/>
        <v>16272920094200.813</v>
      </c>
    </row>
    <row r="4835" spans="1:10" x14ac:dyDescent="0.25">
      <c r="A4835">
        <f t="shared" si="152"/>
        <v>4833</v>
      </c>
      <c r="B4835" s="22">
        <v>3000000</v>
      </c>
      <c r="J4835" s="6">
        <f t="shared" si="151"/>
        <v>1069095532961.9576</v>
      </c>
    </row>
    <row r="4836" spans="1:10" x14ac:dyDescent="0.25">
      <c r="A4836">
        <f t="shared" si="152"/>
        <v>4834</v>
      </c>
      <c r="B4836" s="22">
        <v>0</v>
      </c>
      <c r="J4836" s="6">
        <f t="shared" si="151"/>
        <v>16272920094200.813</v>
      </c>
    </row>
    <row r="4837" spans="1:10" x14ac:dyDescent="0.25">
      <c r="A4837">
        <f t="shared" si="152"/>
        <v>4835</v>
      </c>
      <c r="B4837" s="22">
        <v>0</v>
      </c>
      <c r="J4837" s="6">
        <f t="shared" si="151"/>
        <v>16272920094200.813</v>
      </c>
    </row>
    <row r="4838" spans="1:10" x14ac:dyDescent="0.25">
      <c r="A4838">
        <f t="shared" si="152"/>
        <v>4836</v>
      </c>
      <c r="B4838" s="22">
        <v>0</v>
      </c>
      <c r="J4838" s="6">
        <f t="shared" si="151"/>
        <v>16272920094200.813</v>
      </c>
    </row>
    <row r="4839" spans="1:10" x14ac:dyDescent="0.25">
      <c r="A4839">
        <f t="shared" si="152"/>
        <v>4837</v>
      </c>
      <c r="B4839" s="22">
        <v>17087110</v>
      </c>
      <c r="J4839" s="6">
        <f t="shared" si="151"/>
        <v>170384444013437.47</v>
      </c>
    </row>
    <row r="4840" spans="1:10" x14ac:dyDescent="0.25">
      <c r="A4840">
        <f t="shared" si="152"/>
        <v>4838</v>
      </c>
      <c r="B4840" s="22">
        <v>8943680</v>
      </c>
      <c r="J4840" s="6">
        <f t="shared" si="151"/>
        <v>24105244819313.906</v>
      </c>
    </row>
    <row r="4841" spans="1:10" x14ac:dyDescent="0.25">
      <c r="A4841">
        <f t="shared" si="152"/>
        <v>4839</v>
      </c>
      <c r="B4841" s="22">
        <v>8943680</v>
      </c>
      <c r="J4841" s="6">
        <f t="shared" si="151"/>
        <v>24105244819313.906</v>
      </c>
    </row>
    <row r="4842" spans="1:10" x14ac:dyDescent="0.25">
      <c r="A4842">
        <f t="shared" si="152"/>
        <v>4840</v>
      </c>
      <c r="B4842" s="22">
        <v>0</v>
      </c>
      <c r="J4842" s="6">
        <f t="shared" si="151"/>
        <v>16272920094200.813</v>
      </c>
    </row>
    <row r="4843" spans="1:10" x14ac:dyDescent="0.25">
      <c r="A4843">
        <f t="shared" si="152"/>
        <v>4841</v>
      </c>
      <c r="B4843" s="22">
        <v>0</v>
      </c>
      <c r="J4843" s="6">
        <f t="shared" si="151"/>
        <v>16272920094200.813</v>
      </c>
    </row>
    <row r="4844" spans="1:10" x14ac:dyDescent="0.25">
      <c r="A4844">
        <f t="shared" si="152"/>
        <v>4842</v>
      </c>
      <c r="B4844" s="22">
        <v>0</v>
      </c>
      <c r="J4844" s="6">
        <f t="shared" si="151"/>
        <v>16272920094200.813</v>
      </c>
    </row>
    <row r="4845" spans="1:10" x14ac:dyDescent="0.25">
      <c r="A4845">
        <f t="shared" si="152"/>
        <v>4843</v>
      </c>
      <c r="B4845" s="22">
        <v>0</v>
      </c>
      <c r="J4845" s="6">
        <f t="shared" si="151"/>
        <v>16272920094200.813</v>
      </c>
    </row>
    <row r="4846" spans="1:10" x14ac:dyDescent="0.25">
      <c r="A4846">
        <f t="shared" si="152"/>
        <v>4844</v>
      </c>
      <c r="B4846" s="22">
        <v>0</v>
      </c>
      <c r="J4846" s="6">
        <f t="shared" si="151"/>
        <v>16272920094200.813</v>
      </c>
    </row>
    <row r="4847" spans="1:10" x14ac:dyDescent="0.25">
      <c r="A4847">
        <f t="shared" si="152"/>
        <v>4845</v>
      </c>
      <c r="B4847" s="22">
        <v>0</v>
      </c>
      <c r="J4847" s="6">
        <f t="shared" si="151"/>
        <v>16272920094200.813</v>
      </c>
    </row>
    <row r="4848" spans="1:10" x14ac:dyDescent="0.25">
      <c r="A4848">
        <f t="shared" si="152"/>
        <v>4846</v>
      </c>
      <c r="B4848" s="22">
        <v>0</v>
      </c>
      <c r="J4848" s="6">
        <f t="shared" si="151"/>
        <v>16272920094200.813</v>
      </c>
    </row>
    <row r="4849" spans="1:10" x14ac:dyDescent="0.25">
      <c r="A4849">
        <f t="shared" si="152"/>
        <v>4847</v>
      </c>
      <c r="B4849" s="22">
        <v>16372460.821917808</v>
      </c>
      <c r="J4849" s="6">
        <f t="shared" si="151"/>
        <v>152238337002949.31</v>
      </c>
    </row>
    <row r="4850" spans="1:10" x14ac:dyDescent="0.25">
      <c r="A4850">
        <f t="shared" si="152"/>
        <v>4848</v>
      </c>
      <c r="B4850" s="22">
        <v>0</v>
      </c>
      <c r="J4850" s="6">
        <f t="shared" si="151"/>
        <v>16272920094200.813</v>
      </c>
    </row>
    <row r="4851" spans="1:10" x14ac:dyDescent="0.25">
      <c r="A4851">
        <f t="shared" si="152"/>
        <v>4849</v>
      </c>
      <c r="B4851" s="22">
        <v>0</v>
      </c>
      <c r="J4851" s="6">
        <f t="shared" si="151"/>
        <v>16272920094200.813</v>
      </c>
    </row>
    <row r="4852" spans="1:10" x14ac:dyDescent="0.25">
      <c r="A4852">
        <f t="shared" si="152"/>
        <v>4850</v>
      </c>
      <c r="B4852" s="22">
        <v>8943680</v>
      </c>
      <c r="J4852" s="6">
        <f t="shared" si="151"/>
        <v>24105244819313.906</v>
      </c>
    </row>
    <row r="4853" spans="1:10" x14ac:dyDescent="0.25">
      <c r="A4853">
        <f t="shared" si="152"/>
        <v>4851</v>
      </c>
      <c r="B4853" s="22">
        <v>8943680</v>
      </c>
      <c r="J4853" s="6">
        <f t="shared" si="151"/>
        <v>24105244819313.906</v>
      </c>
    </row>
    <row r="4854" spans="1:10" x14ac:dyDescent="0.25">
      <c r="A4854">
        <f t="shared" si="152"/>
        <v>4852</v>
      </c>
      <c r="B4854" s="22">
        <v>285171.25</v>
      </c>
      <c r="J4854" s="6">
        <f t="shared" si="151"/>
        <v>14053497767724.313</v>
      </c>
    </row>
    <row r="4855" spans="1:10" x14ac:dyDescent="0.25">
      <c r="A4855">
        <f t="shared" si="152"/>
        <v>4853</v>
      </c>
      <c r="B4855" s="22">
        <v>0</v>
      </c>
      <c r="J4855" s="6">
        <f t="shared" si="151"/>
        <v>16272920094200.813</v>
      </c>
    </row>
    <row r="4856" spans="1:10" x14ac:dyDescent="0.25">
      <c r="A4856">
        <f t="shared" si="152"/>
        <v>4854</v>
      </c>
      <c r="B4856" s="22">
        <v>0</v>
      </c>
      <c r="J4856" s="6">
        <f t="shared" si="151"/>
        <v>16272920094200.813</v>
      </c>
    </row>
    <row r="4857" spans="1:10" x14ac:dyDescent="0.25">
      <c r="A4857">
        <f t="shared" si="152"/>
        <v>4855</v>
      </c>
      <c r="B4857" s="22">
        <v>8943680</v>
      </c>
      <c r="J4857" s="6">
        <f t="shared" si="151"/>
        <v>24105244819313.906</v>
      </c>
    </row>
    <row r="4858" spans="1:10" x14ac:dyDescent="0.25">
      <c r="A4858">
        <f t="shared" si="152"/>
        <v>4856</v>
      </c>
      <c r="B4858" s="22">
        <v>8143430</v>
      </c>
      <c r="J4858" s="6">
        <f t="shared" si="151"/>
        <v>16887655243524.369</v>
      </c>
    </row>
    <row r="4859" spans="1:10" x14ac:dyDescent="0.25">
      <c r="A4859">
        <f t="shared" si="152"/>
        <v>4857</v>
      </c>
      <c r="B4859" s="22">
        <v>3000000</v>
      </c>
      <c r="J4859" s="6">
        <f t="shared" si="151"/>
        <v>1069095532961.9576</v>
      </c>
    </row>
    <row r="4860" spans="1:10" x14ac:dyDescent="0.25">
      <c r="A4860">
        <f t="shared" si="152"/>
        <v>4858</v>
      </c>
      <c r="B4860" s="22">
        <v>8143430</v>
      </c>
      <c r="J4860" s="6">
        <f t="shared" si="151"/>
        <v>16887655243524.369</v>
      </c>
    </row>
    <row r="4861" spans="1:10" x14ac:dyDescent="0.25">
      <c r="A4861">
        <f t="shared" si="152"/>
        <v>4859</v>
      </c>
      <c r="B4861" s="22">
        <v>3000000</v>
      </c>
      <c r="J4861" s="6">
        <f t="shared" si="151"/>
        <v>1069095532961.9576</v>
      </c>
    </row>
    <row r="4862" spans="1:10" x14ac:dyDescent="0.25">
      <c r="A4862">
        <f t="shared" si="152"/>
        <v>4860</v>
      </c>
      <c r="B4862" s="22">
        <v>0</v>
      </c>
      <c r="J4862" s="6">
        <f t="shared" si="151"/>
        <v>16272920094200.813</v>
      </c>
    </row>
    <row r="4863" spans="1:10" x14ac:dyDescent="0.25">
      <c r="A4863">
        <f t="shared" si="152"/>
        <v>4861</v>
      </c>
      <c r="B4863" s="22">
        <v>0</v>
      </c>
      <c r="J4863" s="6">
        <f t="shared" si="151"/>
        <v>16272920094200.813</v>
      </c>
    </row>
    <row r="4864" spans="1:10" x14ac:dyDescent="0.25">
      <c r="A4864">
        <f t="shared" si="152"/>
        <v>4862</v>
      </c>
      <c r="B4864" s="22">
        <v>8943680</v>
      </c>
      <c r="J4864" s="6">
        <f t="shared" si="151"/>
        <v>24105244819313.906</v>
      </c>
    </row>
    <row r="4865" spans="1:10" x14ac:dyDescent="0.25">
      <c r="A4865">
        <f t="shared" si="152"/>
        <v>4863</v>
      </c>
      <c r="B4865" s="22">
        <v>8143430</v>
      </c>
      <c r="J4865" s="6">
        <f t="shared" si="151"/>
        <v>16887655243524.369</v>
      </c>
    </row>
    <row r="4866" spans="1:10" x14ac:dyDescent="0.25">
      <c r="A4866">
        <f t="shared" si="152"/>
        <v>4864</v>
      </c>
      <c r="B4866" s="22">
        <v>0</v>
      </c>
      <c r="J4866" s="6">
        <f t="shared" si="151"/>
        <v>16272920094200.813</v>
      </c>
    </row>
    <row r="4867" spans="1:10" x14ac:dyDescent="0.25">
      <c r="A4867">
        <f t="shared" si="152"/>
        <v>4865</v>
      </c>
      <c r="B4867" s="22">
        <v>8143430</v>
      </c>
      <c r="J4867" s="6">
        <f t="shared" ref="J4867:J4930" si="153">(B4867-$I$6)^2</f>
        <v>16887655243524.369</v>
      </c>
    </row>
    <row r="4868" spans="1:10" x14ac:dyDescent="0.25">
      <c r="A4868">
        <f t="shared" ref="A4868:A4931" si="154">A4867+1</f>
        <v>4866</v>
      </c>
      <c r="B4868" s="22">
        <v>0</v>
      </c>
      <c r="J4868" s="6">
        <f t="shared" si="153"/>
        <v>16272920094200.813</v>
      </c>
    </row>
    <row r="4869" spans="1:10" x14ac:dyDescent="0.25">
      <c r="A4869">
        <f t="shared" si="154"/>
        <v>4867</v>
      </c>
      <c r="B4869" s="22">
        <v>0</v>
      </c>
      <c r="J4869" s="6">
        <f t="shared" si="153"/>
        <v>16272920094200.813</v>
      </c>
    </row>
    <row r="4870" spans="1:10" x14ac:dyDescent="0.25">
      <c r="A4870">
        <f t="shared" si="154"/>
        <v>4868</v>
      </c>
      <c r="B4870" s="22">
        <v>0</v>
      </c>
      <c r="J4870" s="6">
        <f t="shared" si="153"/>
        <v>16272920094200.813</v>
      </c>
    </row>
    <row r="4871" spans="1:10" x14ac:dyDescent="0.25">
      <c r="A4871">
        <f t="shared" si="154"/>
        <v>4869</v>
      </c>
      <c r="B4871" s="22">
        <v>0</v>
      </c>
      <c r="J4871" s="6">
        <f t="shared" si="153"/>
        <v>16272920094200.813</v>
      </c>
    </row>
    <row r="4872" spans="1:10" x14ac:dyDescent="0.25">
      <c r="A4872">
        <f t="shared" si="154"/>
        <v>4870</v>
      </c>
      <c r="B4872" s="22">
        <v>0</v>
      </c>
      <c r="J4872" s="6">
        <f t="shared" si="153"/>
        <v>16272920094200.813</v>
      </c>
    </row>
    <row r="4873" spans="1:10" x14ac:dyDescent="0.25">
      <c r="A4873">
        <f t="shared" si="154"/>
        <v>4871</v>
      </c>
      <c r="B4873" s="22">
        <v>0</v>
      </c>
      <c r="J4873" s="6">
        <f t="shared" si="153"/>
        <v>16272920094200.813</v>
      </c>
    </row>
    <row r="4874" spans="1:10" x14ac:dyDescent="0.25">
      <c r="A4874">
        <f t="shared" si="154"/>
        <v>4872</v>
      </c>
      <c r="B4874" s="22">
        <v>0</v>
      </c>
      <c r="J4874" s="6">
        <f t="shared" si="153"/>
        <v>16272920094200.813</v>
      </c>
    </row>
    <row r="4875" spans="1:10" x14ac:dyDescent="0.25">
      <c r="A4875">
        <f t="shared" si="154"/>
        <v>4873</v>
      </c>
      <c r="B4875" s="22">
        <v>0</v>
      </c>
      <c r="J4875" s="6">
        <f t="shared" si="153"/>
        <v>16272920094200.813</v>
      </c>
    </row>
    <row r="4876" spans="1:10" x14ac:dyDescent="0.25">
      <c r="A4876">
        <f t="shared" si="154"/>
        <v>4874</v>
      </c>
      <c r="B4876" s="22">
        <v>8943680</v>
      </c>
      <c r="J4876" s="6">
        <f t="shared" si="153"/>
        <v>24105244819313.906</v>
      </c>
    </row>
    <row r="4877" spans="1:10" x14ac:dyDescent="0.25">
      <c r="A4877">
        <f t="shared" si="154"/>
        <v>4875</v>
      </c>
      <c r="B4877" s="22">
        <v>0</v>
      </c>
      <c r="J4877" s="6">
        <f t="shared" si="153"/>
        <v>16272920094200.813</v>
      </c>
    </row>
    <row r="4878" spans="1:10" x14ac:dyDescent="0.25">
      <c r="A4878">
        <f t="shared" si="154"/>
        <v>4876</v>
      </c>
      <c r="B4878" s="22">
        <v>0</v>
      </c>
      <c r="J4878" s="6">
        <f t="shared" si="153"/>
        <v>16272920094200.813</v>
      </c>
    </row>
    <row r="4879" spans="1:10" x14ac:dyDescent="0.25">
      <c r="A4879">
        <f t="shared" si="154"/>
        <v>4877</v>
      </c>
      <c r="B4879" s="22">
        <v>0</v>
      </c>
      <c r="J4879" s="6">
        <f t="shared" si="153"/>
        <v>16272920094200.813</v>
      </c>
    </row>
    <row r="4880" spans="1:10" x14ac:dyDescent="0.25">
      <c r="A4880">
        <f t="shared" si="154"/>
        <v>4878</v>
      </c>
      <c r="B4880" s="22">
        <v>0</v>
      </c>
      <c r="J4880" s="6">
        <f t="shared" si="153"/>
        <v>16272920094200.813</v>
      </c>
    </row>
    <row r="4881" spans="1:10" x14ac:dyDescent="0.25">
      <c r="A4881">
        <f t="shared" si="154"/>
        <v>4879</v>
      </c>
      <c r="B4881" s="22">
        <v>0</v>
      </c>
      <c r="J4881" s="6">
        <f t="shared" si="153"/>
        <v>16272920094200.813</v>
      </c>
    </row>
    <row r="4882" spans="1:10" x14ac:dyDescent="0.25">
      <c r="A4882">
        <f t="shared" si="154"/>
        <v>4880</v>
      </c>
      <c r="B4882" s="22">
        <v>0</v>
      </c>
      <c r="J4882" s="6">
        <f t="shared" si="153"/>
        <v>16272920094200.813</v>
      </c>
    </row>
    <row r="4883" spans="1:10" x14ac:dyDescent="0.25">
      <c r="A4883">
        <f t="shared" si="154"/>
        <v>4881</v>
      </c>
      <c r="B4883" s="22">
        <v>0</v>
      </c>
      <c r="J4883" s="6">
        <f t="shared" si="153"/>
        <v>16272920094200.813</v>
      </c>
    </row>
    <row r="4884" spans="1:10" x14ac:dyDescent="0.25">
      <c r="A4884">
        <f t="shared" si="154"/>
        <v>4882</v>
      </c>
      <c r="B4884" s="22">
        <v>8943680</v>
      </c>
      <c r="J4884" s="6">
        <f t="shared" si="153"/>
        <v>24105244819313.906</v>
      </c>
    </row>
    <row r="4885" spans="1:10" x14ac:dyDescent="0.25">
      <c r="A4885">
        <f t="shared" si="154"/>
        <v>4883</v>
      </c>
      <c r="B4885" s="22">
        <v>0</v>
      </c>
      <c r="J4885" s="6">
        <f t="shared" si="153"/>
        <v>16272920094200.813</v>
      </c>
    </row>
    <row r="4886" spans="1:10" x14ac:dyDescent="0.25">
      <c r="A4886">
        <f t="shared" si="154"/>
        <v>4884</v>
      </c>
      <c r="B4886" s="22">
        <v>8943680</v>
      </c>
      <c r="J4886" s="6">
        <f t="shared" si="153"/>
        <v>24105244819313.906</v>
      </c>
    </row>
    <row r="4887" spans="1:10" x14ac:dyDescent="0.25">
      <c r="A4887">
        <f t="shared" si="154"/>
        <v>4885</v>
      </c>
      <c r="B4887" s="22">
        <v>0</v>
      </c>
      <c r="J4887" s="6">
        <f t="shared" si="153"/>
        <v>16272920094200.813</v>
      </c>
    </row>
    <row r="4888" spans="1:10" x14ac:dyDescent="0.25">
      <c r="A4888">
        <f t="shared" si="154"/>
        <v>4886</v>
      </c>
      <c r="B4888" s="22">
        <v>0</v>
      </c>
      <c r="J4888" s="6">
        <f t="shared" si="153"/>
        <v>16272920094200.813</v>
      </c>
    </row>
    <row r="4889" spans="1:10" x14ac:dyDescent="0.25">
      <c r="A4889">
        <f t="shared" si="154"/>
        <v>4887</v>
      </c>
      <c r="B4889" s="22">
        <v>0</v>
      </c>
      <c r="J4889" s="6">
        <f t="shared" si="153"/>
        <v>16272920094200.813</v>
      </c>
    </row>
    <row r="4890" spans="1:10" x14ac:dyDescent="0.25">
      <c r="A4890">
        <f t="shared" si="154"/>
        <v>4888</v>
      </c>
      <c r="B4890" s="22">
        <v>0</v>
      </c>
      <c r="J4890" s="6">
        <f t="shared" si="153"/>
        <v>16272920094200.813</v>
      </c>
    </row>
    <row r="4891" spans="1:10" x14ac:dyDescent="0.25">
      <c r="A4891">
        <f t="shared" si="154"/>
        <v>4889</v>
      </c>
      <c r="B4891" s="22">
        <v>0</v>
      </c>
      <c r="J4891" s="6">
        <f t="shared" si="153"/>
        <v>16272920094200.813</v>
      </c>
    </row>
    <row r="4892" spans="1:10" x14ac:dyDescent="0.25">
      <c r="A4892">
        <f t="shared" si="154"/>
        <v>4890</v>
      </c>
      <c r="B4892" s="22">
        <v>0</v>
      </c>
      <c r="J4892" s="6">
        <f t="shared" si="153"/>
        <v>16272920094200.813</v>
      </c>
    </row>
    <row r="4893" spans="1:10" x14ac:dyDescent="0.25">
      <c r="A4893">
        <f t="shared" si="154"/>
        <v>4891</v>
      </c>
      <c r="B4893" s="22">
        <v>9509178.0821917802</v>
      </c>
      <c r="J4893" s="6">
        <f t="shared" si="153"/>
        <v>29977895218721.488</v>
      </c>
    </row>
    <row r="4894" spans="1:10" x14ac:dyDescent="0.25">
      <c r="A4894">
        <f t="shared" si="154"/>
        <v>4892</v>
      </c>
      <c r="B4894" s="22">
        <v>8943680</v>
      </c>
      <c r="J4894" s="6">
        <f t="shared" si="153"/>
        <v>24105244819313.906</v>
      </c>
    </row>
    <row r="4895" spans="1:10" x14ac:dyDescent="0.25">
      <c r="A4895">
        <f t="shared" si="154"/>
        <v>4893</v>
      </c>
      <c r="B4895" s="22">
        <v>0</v>
      </c>
      <c r="J4895" s="6">
        <f t="shared" si="153"/>
        <v>16272920094200.813</v>
      </c>
    </row>
    <row r="4896" spans="1:10" x14ac:dyDescent="0.25">
      <c r="A4896">
        <f t="shared" si="154"/>
        <v>4894</v>
      </c>
      <c r="B4896" s="22">
        <v>9515592.8281917796</v>
      </c>
      <c r="J4896" s="6">
        <f t="shared" si="153"/>
        <v>30048180496223.477</v>
      </c>
    </row>
    <row r="4897" spans="1:10" x14ac:dyDescent="0.25">
      <c r="A4897">
        <f t="shared" si="154"/>
        <v>4895</v>
      </c>
      <c r="B4897" s="22">
        <v>17087110</v>
      </c>
      <c r="J4897" s="6">
        <f t="shared" si="153"/>
        <v>170384444013437.47</v>
      </c>
    </row>
    <row r="4898" spans="1:10" x14ac:dyDescent="0.25">
      <c r="A4898">
        <f t="shared" si="154"/>
        <v>4896</v>
      </c>
      <c r="B4898" s="22">
        <v>0</v>
      </c>
      <c r="J4898" s="6">
        <f t="shared" si="153"/>
        <v>16272920094200.813</v>
      </c>
    </row>
    <row r="4899" spans="1:10" x14ac:dyDescent="0.25">
      <c r="A4899">
        <f t="shared" si="154"/>
        <v>4897</v>
      </c>
      <c r="B4899" s="22">
        <v>0</v>
      </c>
      <c r="J4899" s="6">
        <f t="shared" si="153"/>
        <v>16272920094200.813</v>
      </c>
    </row>
    <row r="4900" spans="1:10" x14ac:dyDescent="0.25">
      <c r="A4900">
        <f t="shared" si="154"/>
        <v>4898</v>
      </c>
      <c r="B4900" s="22">
        <v>3250000</v>
      </c>
      <c r="J4900" s="6">
        <f t="shared" si="153"/>
        <v>614610152858.7196</v>
      </c>
    </row>
    <row r="4901" spans="1:10" x14ac:dyDescent="0.25">
      <c r="A4901">
        <f t="shared" si="154"/>
        <v>4899</v>
      </c>
      <c r="B4901" s="22">
        <v>0</v>
      </c>
      <c r="J4901" s="6">
        <f t="shared" si="153"/>
        <v>16272920094200.813</v>
      </c>
    </row>
    <row r="4902" spans="1:10" x14ac:dyDescent="0.25">
      <c r="A4902">
        <f t="shared" si="154"/>
        <v>4900</v>
      </c>
      <c r="B4902" s="22">
        <v>8143430</v>
      </c>
      <c r="J4902" s="6">
        <f t="shared" si="153"/>
        <v>16887655243524.369</v>
      </c>
    </row>
    <row r="4903" spans="1:10" x14ac:dyDescent="0.25">
      <c r="A4903">
        <f t="shared" si="154"/>
        <v>4901</v>
      </c>
      <c r="B4903" s="22">
        <v>0</v>
      </c>
      <c r="J4903" s="6">
        <f t="shared" si="153"/>
        <v>16272920094200.813</v>
      </c>
    </row>
    <row r="4904" spans="1:10" x14ac:dyDescent="0.25">
      <c r="A4904">
        <f t="shared" si="154"/>
        <v>4902</v>
      </c>
      <c r="B4904" s="22">
        <v>0</v>
      </c>
      <c r="J4904" s="6">
        <f t="shared" si="153"/>
        <v>16272920094200.813</v>
      </c>
    </row>
    <row r="4905" spans="1:10" x14ac:dyDescent="0.25">
      <c r="A4905">
        <f t="shared" si="154"/>
        <v>4903</v>
      </c>
      <c r="B4905" s="22">
        <v>0</v>
      </c>
      <c r="J4905" s="6">
        <f t="shared" si="153"/>
        <v>16272920094200.813</v>
      </c>
    </row>
    <row r="4906" spans="1:10" x14ac:dyDescent="0.25">
      <c r="A4906">
        <f t="shared" si="154"/>
        <v>4904</v>
      </c>
      <c r="B4906" s="22">
        <v>0</v>
      </c>
      <c r="J4906" s="6">
        <f t="shared" si="153"/>
        <v>16272920094200.813</v>
      </c>
    </row>
    <row r="4907" spans="1:10" x14ac:dyDescent="0.25">
      <c r="A4907">
        <f t="shared" si="154"/>
        <v>4905</v>
      </c>
      <c r="B4907" s="22">
        <v>0</v>
      </c>
      <c r="J4907" s="6">
        <f t="shared" si="153"/>
        <v>16272920094200.813</v>
      </c>
    </row>
    <row r="4908" spans="1:10" x14ac:dyDescent="0.25">
      <c r="A4908">
        <f t="shared" si="154"/>
        <v>4906</v>
      </c>
      <c r="B4908" s="22">
        <v>0</v>
      </c>
      <c r="J4908" s="6">
        <f t="shared" si="153"/>
        <v>16272920094200.813</v>
      </c>
    </row>
    <row r="4909" spans="1:10" x14ac:dyDescent="0.25">
      <c r="A4909">
        <f t="shared" si="154"/>
        <v>4907</v>
      </c>
      <c r="B4909" s="22">
        <v>0</v>
      </c>
      <c r="J4909" s="6">
        <f t="shared" si="153"/>
        <v>16272920094200.813</v>
      </c>
    </row>
    <row r="4910" spans="1:10" x14ac:dyDescent="0.25">
      <c r="A4910">
        <f t="shared" si="154"/>
        <v>4908</v>
      </c>
      <c r="B4910" s="22">
        <v>0</v>
      </c>
      <c r="J4910" s="6">
        <f t="shared" si="153"/>
        <v>16272920094200.813</v>
      </c>
    </row>
    <row r="4911" spans="1:10" x14ac:dyDescent="0.25">
      <c r="A4911">
        <f t="shared" si="154"/>
        <v>4909</v>
      </c>
      <c r="B4911" s="22">
        <v>8943680</v>
      </c>
      <c r="J4911" s="6">
        <f t="shared" si="153"/>
        <v>24105244819313.906</v>
      </c>
    </row>
    <row r="4912" spans="1:10" x14ac:dyDescent="0.25">
      <c r="A4912">
        <f t="shared" si="154"/>
        <v>4910</v>
      </c>
      <c r="B4912" s="22">
        <v>8143430</v>
      </c>
      <c r="J4912" s="6">
        <f t="shared" si="153"/>
        <v>16887655243524.369</v>
      </c>
    </row>
    <row r="4913" spans="1:10" x14ac:dyDescent="0.25">
      <c r="A4913">
        <f t="shared" si="154"/>
        <v>4911</v>
      </c>
      <c r="B4913" s="22">
        <v>8143430</v>
      </c>
      <c r="J4913" s="6">
        <f t="shared" si="153"/>
        <v>16887655243524.369</v>
      </c>
    </row>
    <row r="4914" spans="1:10" x14ac:dyDescent="0.25">
      <c r="A4914">
        <f t="shared" si="154"/>
        <v>4912</v>
      </c>
      <c r="B4914" s="22">
        <v>8943680</v>
      </c>
      <c r="J4914" s="6">
        <f t="shared" si="153"/>
        <v>24105244819313.906</v>
      </c>
    </row>
    <row r="4915" spans="1:10" x14ac:dyDescent="0.25">
      <c r="A4915">
        <f t="shared" si="154"/>
        <v>4913</v>
      </c>
      <c r="B4915" s="22">
        <v>8143430</v>
      </c>
      <c r="J4915" s="6">
        <f t="shared" si="153"/>
        <v>16887655243524.369</v>
      </c>
    </row>
    <row r="4916" spans="1:10" x14ac:dyDescent="0.25">
      <c r="A4916">
        <f t="shared" si="154"/>
        <v>4914</v>
      </c>
      <c r="B4916" s="22">
        <v>0</v>
      </c>
      <c r="J4916" s="6">
        <f t="shared" si="153"/>
        <v>16272920094200.813</v>
      </c>
    </row>
    <row r="4917" spans="1:10" x14ac:dyDescent="0.25">
      <c r="A4917">
        <f t="shared" si="154"/>
        <v>4915</v>
      </c>
      <c r="B4917" s="22">
        <v>0</v>
      </c>
      <c r="J4917" s="6">
        <f t="shared" si="153"/>
        <v>16272920094200.813</v>
      </c>
    </row>
    <row r="4918" spans="1:10" x14ac:dyDescent="0.25">
      <c r="A4918">
        <f t="shared" si="154"/>
        <v>4916</v>
      </c>
      <c r="B4918" s="22">
        <v>3250000</v>
      </c>
      <c r="J4918" s="6">
        <f t="shared" si="153"/>
        <v>614610152858.7196</v>
      </c>
    </row>
    <row r="4919" spans="1:10" x14ac:dyDescent="0.25">
      <c r="A4919">
        <f t="shared" si="154"/>
        <v>4917</v>
      </c>
      <c r="B4919" s="22">
        <v>0</v>
      </c>
      <c r="J4919" s="6">
        <f t="shared" si="153"/>
        <v>16272920094200.813</v>
      </c>
    </row>
    <row r="4920" spans="1:10" x14ac:dyDescent="0.25">
      <c r="A4920">
        <f t="shared" si="154"/>
        <v>4918</v>
      </c>
      <c r="B4920" s="22">
        <v>0</v>
      </c>
      <c r="J4920" s="6">
        <f t="shared" si="153"/>
        <v>16272920094200.813</v>
      </c>
    </row>
    <row r="4921" spans="1:10" x14ac:dyDescent="0.25">
      <c r="A4921">
        <f t="shared" si="154"/>
        <v>4919</v>
      </c>
      <c r="B4921" s="22">
        <v>0</v>
      </c>
      <c r="J4921" s="6">
        <f t="shared" si="153"/>
        <v>16272920094200.813</v>
      </c>
    </row>
    <row r="4922" spans="1:10" x14ac:dyDescent="0.25">
      <c r="A4922">
        <f t="shared" si="154"/>
        <v>4920</v>
      </c>
      <c r="B4922" s="22">
        <v>0</v>
      </c>
      <c r="J4922" s="6">
        <f t="shared" si="153"/>
        <v>16272920094200.813</v>
      </c>
    </row>
    <row r="4923" spans="1:10" x14ac:dyDescent="0.25">
      <c r="A4923">
        <f t="shared" si="154"/>
        <v>4921</v>
      </c>
      <c r="B4923" s="22">
        <v>0</v>
      </c>
      <c r="J4923" s="6">
        <f t="shared" si="153"/>
        <v>16272920094200.813</v>
      </c>
    </row>
    <row r="4924" spans="1:10" x14ac:dyDescent="0.25">
      <c r="A4924">
        <f t="shared" si="154"/>
        <v>4922</v>
      </c>
      <c r="B4924" s="22">
        <v>0</v>
      </c>
      <c r="J4924" s="6">
        <f t="shared" si="153"/>
        <v>16272920094200.813</v>
      </c>
    </row>
    <row r="4925" spans="1:10" x14ac:dyDescent="0.25">
      <c r="A4925">
        <f t="shared" si="154"/>
        <v>4923</v>
      </c>
      <c r="B4925" s="22">
        <v>0</v>
      </c>
      <c r="J4925" s="6">
        <f t="shared" si="153"/>
        <v>16272920094200.813</v>
      </c>
    </row>
    <row r="4926" spans="1:10" x14ac:dyDescent="0.25">
      <c r="A4926">
        <f t="shared" si="154"/>
        <v>4924</v>
      </c>
      <c r="B4926" s="22">
        <v>17087110</v>
      </c>
      <c r="J4926" s="6">
        <f t="shared" si="153"/>
        <v>170384444013437.47</v>
      </c>
    </row>
    <row r="4927" spans="1:10" x14ac:dyDescent="0.25">
      <c r="A4927">
        <f t="shared" si="154"/>
        <v>4925</v>
      </c>
      <c r="B4927" s="22">
        <v>54335043.934246585</v>
      </c>
      <c r="J4927" s="6">
        <f t="shared" si="153"/>
        <v>2530197962460137.5</v>
      </c>
    </row>
    <row r="4928" spans="1:10" x14ac:dyDescent="0.25">
      <c r="A4928">
        <f t="shared" si="154"/>
        <v>4926</v>
      </c>
      <c r="B4928" s="22">
        <v>8943680</v>
      </c>
      <c r="J4928" s="6">
        <f t="shared" si="153"/>
        <v>24105244819313.906</v>
      </c>
    </row>
    <row r="4929" spans="1:10" x14ac:dyDescent="0.25">
      <c r="A4929">
        <f t="shared" si="154"/>
        <v>4927</v>
      </c>
      <c r="B4929" s="22">
        <v>0</v>
      </c>
      <c r="J4929" s="6">
        <f t="shared" si="153"/>
        <v>16272920094200.813</v>
      </c>
    </row>
    <row r="4930" spans="1:10" x14ac:dyDescent="0.25">
      <c r="A4930">
        <f t="shared" si="154"/>
        <v>4928</v>
      </c>
      <c r="B4930" s="22">
        <v>3000000</v>
      </c>
      <c r="J4930" s="6">
        <f t="shared" si="153"/>
        <v>1069095532961.9576</v>
      </c>
    </row>
    <row r="4931" spans="1:10" x14ac:dyDescent="0.25">
      <c r="A4931">
        <f t="shared" si="154"/>
        <v>4929</v>
      </c>
      <c r="B4931" s="22">
        <v>8943680</v>
      </c>
      <c r="J4931" s="6">
        <f t="shared" ref="J4931:J4994" si="155">(B4931-$I$6)^2</f>
        <v>24105244819313.906</v>
      </c>
    </row>
    <row r="4932" spans="1:10" x14ac:dyDescent="0.25">
      <c r="A4932">
        <f t="shared" ref="A4932:A4995" si="156">A4931+1</f>
        <v>4930</v>
      </c>
      <c r="B4932" s="22">
        <v>0</v>
      </c>
      <c r="J4932" s="6">
        <f t="shared" si="155"/>
        <v>16272920094200.813</v>
      </c>
    </row>
    <row r="4933" spans="1:10" x14ac:dyDescent="0.25">
      <c r="A4933">
        <f t="shared" si="156"/>
        <v>4931</v>
      </c>
      <c r="B4933" s="22">
        <v>0</v>
      </c>
      <c r="J4933" s="6">
        <f t="shared" si="155"/>
        <v>16272920094200.813</v>
      </c>
    </row>
    <row r="4934" spans="1:10" x14ac:dyDescent="0.25">
      <c r="A4934">
        <f t="shared" si="156"/>
        <v>4932</v>
      </c>
      <c r="B4934" s="22">
        <v>0</v>
      </c>
      <c r="J4934" s="6">
        <f t="shared" si="155"/>
        <v>16272920094200.813</v>
      </c>
    </row>
    <row r="4935" spans="1:10" x14ac:dyDescent="0.25">
      <c r="A4935">
        <f t="shared" si="156"/>
        <v>4933</v>
      </c>
      <c r="B4935" s="22">
        <v>8943680</v>
      </c>
      <c r="J4935" s="6">
        <f t="shared" si="155"/>
        <v>24105244819313.906</v>
      </c>
    </row>
    <row r="4936" spans="1:10" x14ac:dyDescent="0.25">
      <c r="A4936">
        <f t="shared" si="156"/>
        <v>4934</v>
      </c>
      <c r="B4936" s="22">
        <v>0</v>
      </c>
      <c r="J4936" s="6">
        <f t="shared" si="155"/>
        <v>16272920094200.813</v>
      </c>
    </row>
    <row r="4937" spans="1:10" x14ac:dyDescent="0.25">
      <c r="A4937">
        <f t="shared" si="156"/>
        <v>4935</v>
      </c>
      <c r="B4937" s="22">
        <v>0</v>
      </c>
      <c r="J4937" s="6">
        <f t="shared" si="155"/>
        <v>16272920094200.813</v>
      </c>
    </row>
    <row r="4938" spans="1:10" x14ac:dyDescent="0.25">
      <c r="A4938">
        <f t="shared" si="156"/>
        <v>4936</v>
      </c>
      <c r="B4938" s="22">
        <v>17087110</v>
      </c>
      <c r="J4938" s="6">
        <f t="shared" si="155"/>
        <v>170384444013437.47</v>
      </c>
    </row>
    <row r="4939" spans="1:10" x14ac:dyDescent="0.25">
      <c r="A4939">
        <f t="shared" si="156"/>
        <v>4937</v>
      </c>
      <c r="B4939" s="22">
        <v>8943680</v>
      </c>
      <c r="J4939" s="6">
        <f t="shared" si="155"/>
        <v>24105244819313.906</v>
      </c>
    </row>
    <row r="4940" spans="1:10" x14ac:dyDescent="0.25">
      <c r="A4940">
        <f t="shared" si="156"/>
        <v>4938</v>
      </c>
      <c r="B4940" s="22">
        <v>12193680</v>
      </c>
      <c r="J4940" s="6">
        <f t="shared" si="155"/>
        <v>66580854877971.813</v>
      </c>
    </row>
    <row r="4941" spans="1:10" x14ac:dyDescent="0.25">
      <c r="A4941">
        <f t="shared" si="156"/>
        <v>4939</v>
      </c>
      <c r="B4941" s="22">
        <v>0</v>
      </c>
      <c r="J4941" s="6">
        <f t="shared" si="155"/>
        <v>16272920094200.813</v>
      </c>
    </row>
    <row r="4942" spans="1:10" x14ac:dyDescent="0.25">
      <c r="A4942">
        <f t="shared" si="156"/>
        <v>4940</v>
      </c>
      <c r="B4942" s="22">
        <v>0</v>
      </c>
      <c r="J4942" s="6">
        <f t="shared" si="155"/>
        <v>16272920094200.813</v>
      </c>
    </row>
    <row r="4943" spans="1:10" x14ac:dyDescent="0.25">
      <c r="A4943">
        <f t="shared" si="156"/>
        <v>4941</v>
      </c>
      <c r="B4943" s="22">
        <v>0</v>
      </c>
      <c r="J4943" s="6">
        <f t="shared" si="155"/>
        <v>16272920094200.813</v>
      </c>
    </row>
    <row r="4944" spans="1:10" x14ac:dyDescent="0.25">
      <c r="A4944">
        <f t="shared" si="156"/>
        <v>4942</v>
      </c>
      <c r="B4944" s="22">
        <v>8143430</v>
      </c>
      <c r="J4944" s="6">
        <f t="shared" si="155"/>
        <v>16887655243524.369</v>
      </c>
    </row>
    <row r="4945" spans="1:10" x14ac:dyDescent="0.25">
      <c r="A4945">
        <f t="shared" si="156"/>
        <v>4943</v>
      </c>
      <c r="B4945" s="22">
        <v>0</v>
      </c>
      <c r="J4945" s="6">
        <f t="shared" si="155"/>
        <v>16272920094200.813</v>
      </c>
    </row>
    <row r="4946" spans="1:10" x14ac:dyDescent="0.25">
      <c r="A4946">
        <f t="shared" si="156"/>
        <v>4944</v>
      </c>
      <c r="B4946" s="22">
        <v>0</v>
      </c>
      <c r="J4946" s="6">
        <f t="shared" si="155"/>
        <v>16272920094200.813</v>
      </c>
    </row>
    <row r="4947" spans="1:10" x14ac:dyDescent="0.25">
      <c r="A4947">
        <f t="shared" si="156"/>
        <v>4945</v>
      </c>
      <c r="B4947" s="22">
        <v>0</v>
      </c>
      <c r="J4947" s="6">
        <f t="shared" si="155"/>
        <v>16272920094200.813</v>
      </c>
    </row>
    <row r="4948" spans="1:10" x14ac:dyDescent="0.25">
      <c r="A4948">
        <f t="shared" si="156"/>
        <v>4946</v>
      </c>
      <c r="B4948" s="22">
        <v>8143430</v>
      </c>
      <c r="J4948" s="6">
        <f t="shared" si="155"/>
        <v>16887655243524.369</v>
      </c>
    </row>
    <row r="4949" spans="1:10" x14ac:dyDescent="0.25">
      <c r="A4949">
        <f t="shared" si="156"/>
        <v>4947</v>
      </c>
      <c r="B4949" s="22">
        <v>0</v>
      </c>
      <c r="J4949" s="6">
        <f t="shared" si="155"/>
        <v>16272920094200.813</v>
      </c>
    </row>
    <row r="4950" spans="1:10" x14ac:dyDescent="0.25">
      <c r="A4950">
        <f t="shared" si="156"/>
        <v>4948</v>
      </c>
      <c r="B4950" s="22">
        <v>0</v>
      </c>
      <c r="J4950" s="6">
        <f t="shared" si="155"/>
        <v>16272920094200.813</v>
      </c>
    </row>
    <row r="4951" spans="1:10" x14ac:dyDescent="0.25">
      <c r="A4951">
        <f t="shared" si="156"/>
        <v>4949</v>
      </c>
      <c r="B4951" s="22">
        <v>0</v>
      </c>
      <c r="J4951" s="6">
        <f t="shared" si="155"/>
        <v>16272920094200.813</v>
      </c>
    </row>
    <row r="4952" spans="1:10" x14ac:dyDescent="0.25">
      <c r="A4952">
        <f t="shared" si="156"/>
        <v>4950</v>
      </c>
      <c r="B4952" s="22">
        <v>0</v>
      </c>
      <c r="J4952" s="6">
        <f t="shared" si="155"/>
        <v>16272920094200.813</v>
      </c>
    </row>
    <row r="4953" spans="1:10" x14ac:dyDescent="0.25">
      <c r="A4953">
        <f t="shared" si="156"/>
        <v>4951</v>
      </c>
      <c r="B4953" s="22">
        <v>0</v>
      </c>
      <c r="J4953" s="6">
        <f t="shared" si="155"/>
        <v>16272920094200.813</v>
      </c>
    </row>
    <row r="4954" spans="1:10" x14ac:dyDescent="0.25">
      <c r="A4954">
        <f t="shared" si="156"/>
        <v>4952</v>
      </c>
      <c r="B4954" s="22">
        <v>0</v>
      </c>
      <c r="J4954" s="6">
        <f t="shared" si="155"/>
        <v>16272920094200.813</v>
      </c>
    </row>
    <row r="4955" spans="1:10" x14ac:dyDescent="0.25">
      <c r="A4955">
        <f t="shared" si="156"/>
        <v>4953</v>
      </c>
      <c r="B4955" s="22">
        <v>0</v>
      </c>
      <c r="J4955" s="6">
        <f t="shared" si="155"/>
        <v>16272920094200.813</v>
      </c>
    </row>
    <row r="4956" spans="1:10" x14ac:dyDescent="0.25">
      <c r="A4956">
        <f t="shared" si="156"/>
        <v>4954</v>
      </c>
      <c r="B4956" s="22">
        <v>8143430</v>
      </c>
      <c r="J4956" s="6">
        <f t="shared" si="155"/>
        <v>16887655243524.369</v>
      </c>
    </row>
    <row r="4957" spans="1:10" x14ac:dyDescent="0.25">
      <c r="A4957">
        <f t="shared" si="156"/>
        <v>4955</v>
      </c>
      <c r="B4957" s="22">
        <v>0</v>
      </c>
      <c r="J4957" s="6">
        <f t="shared" si="155"/>
        <v>16272920094200.813</v>
      </c>
    </row>
    <row r="4958" spans="1:10" x14ac:dyDescent="0.25">
      <c r="A4958">
        <f t="shared" si="156"/>
        <v>4956</v>
      </c>
      <c r="B4958" s="22">
        <v>8143430</v>
      </c>
      <c r="J4958" s="6">
        <f t="shared" si="155"/>
        <v>16887655243524.369</v>
      </c>
    </row>
    <row r="4959" spans="1:10" x14ac:dyDescent="0.25">
      <c r="A4959">
        <f t="shared" si="156"/>
        <v>4957</v>
      </c>
      <c r="B4959" s="22">
        <v>0</v>
      </c>
      <c r="J4959" s="6">
        <f t="shared" si="155"/>
        <v>16272920094200.813</v>
      </c>
    </row>
    <row r="4960" spans="1:10" x14ac:dyDescent="0.25">
      <c r="A4960">
        <f t="shared" si="156"/>
        <v>4958</v>
      </c>
      <c r="B4960" s="22">
        <v>11943680</v>
      </c>
      <c r="J4960" s="6">
        <f t="shared" si="155"/>
        <v>62563500258075.047</v>
      </c>
    </row>
    <row r="4961" spans="1:10" x14ac:dyDescent="0.25">
      <c r="A4961">
        <f t="shared" si="156"/>
        <v>4959</v>
      </c>
      <c r="B4961" s="22">
        <v>8143430</v>
      </c>
      <c r="J4961" s="6">
        <f t="shared" si="155"/>
        <v>16887655243524.369</v>
      </c>
    </row>
    <row r="4962" spans="1:10" x14ac:dyDescent="0.25">
      <c r="A4962">
        <f t="shared" si="156"/>
        <v>4960</v>
      </c>
      <c r="B4962" s="22">
        <v>8143430</v>
      </c>
      <c r="J4962" s="6">
        <f t="shared" si="155"/>
        <v>16887655243524.369</v>
      </c>
    </row>
    <row r="4963" spans="1:10" x14ac:dyDescent="0.25">
      <c r="A4963">
        <f t="shared" si="156"/>
        <v>4961</v>
      </c>
      <c r="B4963" s="22">
        <v>15193680</v>
      </c>
      <c r="J4963" s="6">
        <f t="shared" si="155"/>
        <v>124539110316732.95</v>
      </c>
    </row>
    <row r="4964" spans="1:10" x14ac:dyDescent="0.25">
      <c r="A4964">
        <f t="shared" si="156"/>
        <v>4962</v>
      </c>
      <c r="B4964" s="22">
        <v>0</v>
      </c>
      <c r="J4964" s="6">
        <f t="shared" si="155"/>
        <v>16272920094200.813</v>
      </c>
    </row>
    <row r="4965" spans="1:10" x14ac:dyDescent="0.25">
      <c r="A4965">
        <f t="shared" si="156"/>
        <v>4963</v>
      </c>
      <c r="B4965" s="22">
        <v>0</v>
      </c>
      <c r="J4965" s="6">
        <f t="shared" si="155"/>
        <v>16272920094200.813</v>
      </c>
    </row>
    <row r="4966" spans="1:10" x14ac:dyDescent="0.25">
      <c r="A4966">
        <f t="shared" si="156"/>
        <v>4964</v>
      </c>
      <c r="B4966" s="22">
        <v>8943680</v>
      </c>
      <c r="J4966" s="6">
        <f t="shared" si="155"/>
        <v>24105244819313.906</v>
      </c>
    </row>
    <row r="4967" spans="1:10" x14ac:dyDescent="0.25">
      <c r="A4967">
        <f t="shared" si="156"/>
        <v>4965</v>
      </c>
      <c r="B4967" s="22">
        <v>8143430</v>
      </c>
      <c r="J4967" s="6">
        <f t="shared" si="155"/>
        <v>16887655243524.369</v>
      </c>
    </row>
    <row r="4968" spans="1:10" x14ac:dyDescent="0.25">
      <c r="A4968">
        <f t="shared" si="156"/>
        <v>4966</v>
      </c>
      <c r="B4968" s="22">
        <v>0</v>
      </c>
      <c r="J4968" s="6">
        <f t="shared" si="155"/>
        <v>16272920094200.813</v>
      </c>
    </row>
    <row r="4969" spans="1:10" x14ac:dyDescent="0.25">
      <c r="A4969">
        <f t="shared" si="156"/>
        <v>4967</v>
      </c>
      <c r="B4969" s="22">
        <v>0</v>
      </c>
      <c r="J4969" s="6">
        <f t="shared" si="155"/>
        <v>16272920094200.813</v>
      </c>
    </row>
    <row r="4970" spans="1:10" x14ac:dyDescent="0.25">
      <c r="A4970">
        <f t="shared" si="156"/>
        <v>4968</v>
      </c>
      <c r="B4970" s="22">
        <v>0</v>
      </c>
      <c r="J4970" s="6">
        <f t="shared" si="155"/>
        <v>16272920094200.813</v>
      </c>
    </row>
    <row r="4971" spans="1:10" x14ac:dyDescent="0.25">
      <c r="A4971">
        <f t="shared" si="156"/>
        <v>4969</v>
      </c>
      <c r="B4971" s="22">
        <v>8943680</v>
      </c>
      <c r="J4971" s="6">
        <f t="shared" si="155"/>
        <v>24105244819313.906</v>
      </c>
    </row>
    <row r="4972" spans="1:10" x14ac:dyDescent="0.25">
      <c r="A4972">
        <f t="shared" si="156"/>
        <v>4970</v>
      </c>
      <c r="B4972" s="22">
        <v>17659022.82819178</v>
      </c>
      <c r="J4972" s="6">
        <f t="shared" si="155"/>
        <v>185642043855310.59</v>
      </c>
    </row>
    <row r="4973" spans="1:10" x14ac:dyDescent="0.25">
      <c r="A4973">
        <f t="shared" si="156"/>
        <v>4971</v>
      </c>
      <c r="B4973" s="22">
        <v>8943680</v>
      </c>
      <c r="J4973" s="6">
        <f t="shared" si="155"/>
        <v>24105244819313.906</v>
      </c>
    </row>
    <row r="4974" spans="1:10" x14ac:dyDescent="0.25">
      <c r="A4974">
        <f t="shared" si="156"/>
        <v>4972</v>
      </c>
      <c r="B4974" s="22">
        <v>3000000</v>
      </c>
      <c r="J4974" s="6">
        <f t="shared" si="155"/>
        <v>1069095532961.9576</v>
      </c>
    </row>
    <row r="4975" spans="1:10" x14ac:dyDescent="0.25">
      <c r="A4975">
        <f t="shared" si="156"/>
        <v>4973</v>
      </c>
      <c r="B4975" s="22">
        <v>8943680</v>
      </c>
      <c r="J4975" s="6">
        <f t="shared" si="155"/>
        <v>24105244819313.906</v>
      </c>
    </row>
    <row r="4976" spans="1:10" x14ac:dyDescent="0.25">
      <c r="A4976">
        <f t="shared" si="156"/>
        <v>4974</v>
      </c>
      <c r="B4976" s="22">
        <v>8943680</v>
      </c>
      <c r="J4976" s="6">
        <f t="shared" si="155"/>
        <v>24105244819313.906</v>
      </c>
    </row>
    <row r="4977" spans="1:10" x14ac:dyDescent="0.25">
      <c r="A4977">
        <f t="shared" si="156"/>
        <v>4975</v>
      </c>
      <c r="B4977" s="22">
        <v>3000000</v>
      </c>
      <c r="J4977" s="6">
        <f t="shared" si="155"/>
        <v>1069095532961.9576</v>
      </c>
    </row>
    <row r="4978" spans="1:10" x14ac:dyDescent="0.25">
      <c r="A4978">
        <f t="shared" si="156"/>
        <v>4976</v>
      </c>
      <c r="B4978" s="22">
        <v>0</v>
      </c>
      <c r="J4978" s="6">
        <f t="shared" si="155"/>
        <v>16272920094200.813</v>
      </c>
    </row>
    <row r="4979" spans="1:10" x14ac:dyDescent="0.25">
      <c r="A4979">
        <f t="shared" si="156"/>
        <v>4977</v>
      </c>
      <c r="B4979" s="22">
        <v>0</v>
      </c>
      <c r="J4979" s="6">
        <f t="shared" si="155"/>
        <v>16272920094200.813</v>
      </c>
    </row>
    <row r="4980" spans="1:10" x14ac:dyDescent="0.25">
      <c r="A4980">
        <f t="shared" si="156"/>
        <v>4978</v>
      </c>
      <c r="B4980" s="22">
        <v>8143430</v>
      </c>
      <c r="J4980" s="6">
        <f t="shared" si="155"/>
        <v>16887655243524.369</v>
      </c>
    </row>
    <row r="4981" spans="1:10" x14ac:dyDescent="0.25">
      <c r="A4981">
        <f t="shared" si="156"/>
        <v>4979</v>
      </c>
      <c r="B4981" s="22">
        <v>8143430</v>
      </c>
      <c r="J4981" s="6">
        <f t="shared" si="155"/>
        <v>16887655243524.369</v>
      </c>
    </row>
    <row r="4982" spans="1:10" x14ac:dyDescent="0.25">
      <c r="A4982">
        <f t="shared" si="156"/>
        <v>4980</v>
      </c>
      <c r="B4982" s="22">
        <v>0</v>
      </c>
      <c r="J4982" s="6">
        <f t="shared" si="155"/>
        <v>16272920094200.813</v>
      </c>
    </row>
    <row r="4983" spans="1:10" x14ac:dyDescent="0.25">
      <c r="A4983">
        <f t="shared" si="156"/>
        <v>4981</v>
      </c>
      <c r="B4983" s="22">
        <v>0</v>
      </c>
      <c r="J4983" s="6">
        <f t="shared" si="155"/>
        <v>16272920094200.813</v>
      </c>
    </row>
    <row r="4984" spans="1:10" x14ac:dyDescent="0.25">
      <c r="A4984">
        <f t="shared" si="156"/>
        <v>4982</v>
      </c>
      <c r="B4984" s="22">
        <v>0</v>
      </c>
      <c r="J4984" s="6">
        <f t="shared" si="155"/>
        <v>16272920094200.813</v>
      </c>
    </row>
    <row r="4985" spans="1:10" x14ac:dyDescent="0.25">
      <c r="A4985">
        <f t="shared" si="156"/>
        <v>4983</v>
      </c>
      <c r="B4985" s="22">
        <v>0</v>
      </c>
      <c r="J4985" s="6">
        <f t="shared" si="155"/>
        <v>16272920094200.813</v>
      </c>
    </row>
    <row r="4986" spans="1:10" x14ac:dyDescent="0.25">
      <c r="A4986">
        <f t="shared" si="156"/>
        <v>4984</v>
      </c>
      <c r="B4986" s="22">
        <v>17087110</v>
      </c>
      <c r="J4986" s="6">
        <f t="shared" si="155"/>
        <v>170384444013437.47</v>
      </c>
    </row>
    <row r="4987" spans="1:10" x14ac:dyDescent="0.25">
      <c r="A4987">
        <f t="shared" si="156"/>
        <v>4985</v>
      </c>
      <c r="B4987" s="22">
        <v>8143430</v>
      </c>
      <c r="J4987" s="6">
        <f t="shared" si="155"/>
        <v>16887655243524.369</v>
      </c>
    </row>
    <row r="4988" spans="1:10" x14ac:dyDescent="0.25">
      <c r="A4988">
        <f t="shared" si="156"/>
        <v>4986</v>
      </c>
      <c r="B4988" s="22">
        <v>8943680</v>
      </c>
      <c r="J4988" s="6">
        <f t="shared" si="155"/>
        <v>24105244819313.906</v>
      </c>
    </row>
    <row r="4989" spans="1:10" x14ac:dyDescent="0.25">
      <c r="A4989">
        <f t="shared" si="156"/>
        <v>4987</v>
      </c>
      <c r="B4989" s="22">
        <v>8143430</v>
      </c>
      <c r="J4989" s="6">
        <f t="shared" si="155"/>
        <v>16887655243524.369</v>
      </c>
    </row>
    <row r="4990" spans="1:10" x14ac:dyDescent="0.25">
      <c r="A4990">
        <f t="shared" si="156"/>
        <v>4988</v>
      </c>
      <c r="B4990" s="22">
        <v>8943680</v>
      </c>
      <c r="J4990" s="6">
        <f t="shared" si="155"/>
        <v>24105244819313.906</v>
      </c>
    </row>
    <row r="4991" spans="1:10" x14ac:dyDescent="0.25">
      <c r="A4991">
        <f t="shared" si="156"/>
        <v>4989</v>
      </c>
      <c r="B4991" s="22">
        <v>3000000</v>
      </c>
      <c r="J4991" s="6">
        <f t="shared" si="155"/>
        <v>1069095532961.9576</v>
      </c>
    </row>
    <row r="4992" spans="1:10" x14ac:dyDescent="0.25">
      <c r="A4992">
        <f t="shared" si="156"/>
        <v>4990</v>
      </c>
      <c r="B4992" s="22">
        <v>0</v>
      </c>
      <c r="J4992" s="6">
        <f t="shared" si="155"/>
        <v>16272920094200.813</v>
      </c>
    </row>
    <row r="4993" spans="1:10" x14ac:dyDescent="0.25">
      <c r="A4993">
        <f t="shared" si="156"/>
        <v>4991</v>
      </c>
      <c r="B4993" s="22">
        <v>0</v>
      </c>
      <c r="J4993" s="6">
        <f t="shared" si="155"/>
        <v>16272920094200.813</v>
      </c>
    </row>
    <row r="4994" spans="1:10" x14ac:dyDescent="0.25">
      <c r="A4994">
        <f t="shared" si="156"/>
        <v>4992</v>
      </c>
      <c r="B4994" s="22">
        <v>8943680</v>
      </c>
      <c r="J4994" s="6">
        <f t="shared" si="155"/>
        <v>24105244819313.906</v>
      </c>
    </row>
    <row r="4995" spans="1:10" x14ac:dyDescent="0.25">
      <c r="A4995">
        <f t="shared" si="156"/>
        <v>4993</v>
      </c>
      <c r="B4995" s="22">
        <v>0</v>
      </c>
      <c r="J4995" s="6">
        <f t="shared" ref="J4995:J5058" si="157">(B4995-$I$6)^2</f>
        <v>16272920094200.813</v>
      </c>
    </row>
    <row r="4996" spans="1:10" x14ac:dyDescent="0.25">
      <c r="A4996">
        <f t="shared" ref="A4996:A5059" si="158">A4995+1</f>
        <v>4994</v>
      </c>
      <c r="B4996" s="22">
        <v>12193680</v>
      </c>
      <c r="J4996" s="6">
        <f t="shared" si="157"/>
        <v>66580854877971.813</v>
      </c>
    </row>
    <row r="4997" spans="1:10" x14ac:dyDescent="0.25">
      <c r="A4997">
        <f t="shared" si="158"/>
        <v>4995</v>
      </c>
      <c r="B4997" s="22">
        <v>0</v>
      </c>
      <c r="J4997" s="6">
        <f t="shared" si="157"/>
        <v>16272920094200.813</v>
      </c>
    </row>
    <row r="4998" spans="1:10" x14ac:dyDescent="0.25">
      <c r="A4998">
        <f t="shared" si="158"/>
        <v>4996</v>
      </c>
      <c r="B4998" s="22">
        <v>57335043.934246585</v>
      </c>
      <c r="J4998" s="6">
        <f t="shared" si="157"/>
        <v>2841004401504378</v>
      </c>
    </row>
    <row r="4999" spans="1:10" x14ac:dyDescent="0.25">
      <c r="A4999">
        <f t="shared" si="158"/>
        <v>4997</v>
      </c>
      <c r="B4999" s="22">
        <v>9509178.0821917802</v>
      </c>
      <c r="J4999" s="6">
        <f t="shared" si="157"/>
        <v>29977895218721.488</v>
      </c>
    </row>
    <row r="5000" spans="1:10" x14ac:dyDescent="0.25">
      <c r="A5000">
        <f t="shared" si="158"/>
        <v>4998</v>
      </c>
      <c r="B5000" s="22">
        <v>12193680</v>
      </c>
      <c r="J5000" s="6">
        <f t="shared" si="157"/>
        <v>66580854877971.813</v>
      </c>
    </row>
    <row r="5001" spans="1:10" x14ac:dyDescent="0.25">
      <c r="A5001">
        <f t="shared" si="158"/>
        <v>4999</v>
      </c>
      <c r="B5001" s="22">
        <v>8143430</v>
      </c>
      <c r="J5001" s="6">
        <f t="shared" si="157"/>
        <v>16887655243524.369</v>
      </c>
    </row>
    <row r="5002" spans="1:10" x14ac:dyDescent="0.25">
      <c r="A5002">
        <f t="shared" si="158"/>
        <v>5000</v>
      </c>
      <c r="B5002" s="22">
        <v>8943680</v>
      </c>
      <c r="J5002" s="6">
        <f t="shared" si="157"/>
        <v>24105244819313.906</v>
      </c>
    </row>
    <row r="5003" spans="1:10" x14ac:dyDescent="0.25">
      <c r="A5003">
        <f t="shared" si="158"/>
        <v>5001</v>
      </c>
      <c r="B5003" s="22">
        <v>8143430</v>
      </c>
      <c r="J5003" s="6">
        <f t="shared" si="157"/>
        <v>16887655243524.369</v>
      </c>
    </row>
    <row r="5004" spans="1:10" x14ac:dyDescent="0.25">
      <c r="A5004">
        <f t="shared" si="158"/>
        <v>5002</v>
      </c>
      <c r="B5004" s="22">
        <v>8943680</v>
      </c>
      <c r="J5004" s="6">
        <f t="shared" si="157"/>
        <v>24105244819313.906</v>
      </c>
    </row>
    <row r="5005" spans="1:10" x14ac:dyDescent="0.25">
      <c r="A5005">
        <f t="shared" si="158"/>
        <v>5003</v>
      </c>
      <c r="B5005" s="22">
        <v>0</v>
      </c>
      <c r="J5005" s="6">
        <f t="shared" si="157"/>
        <v>16272920094200.813</v>
      </c>
    </row>
    <row r="5006" spans="1:10" x14ac:dyDescent="0.25">
      <c r="A5006">
        <f t="shared" si="158"/>
        <v>5004</v>
      </c>
      <c r="B5006" s="22">
        <v>0</v>
      </c>
      <c r="J5006" s="6">
        <f t="shared" si="157"/>
        <v>16272920094200.813</v>
      </c>
    </row>
    <row r="5007" spans="1:10" x14ac:dyDescent="0.25">
      <c r="A5007">
        <f t="shared" si="158"/>
        <v>5005</v>
      </c>
      <c r="B5007" s="22">
        <v>17087110</v>
      </c>
      <c r="J5007" s="6">
        <f t="shared" si="157"/>
        <v>170384444013437.47</v>
      </c>
    </row>
    <row r="5008" spans="1:10" x14ac:dyDescent="0.25">
      <c r="A5008">
        <f t="shared" si="158"/>
        <v>5006</v>
      </c>
      <c r="B5008" s="22">
        <v>8143430</v>
      </c>
      <c r="J5008" s="6">
        <f t="shared" si="157"/>
        <v>16887655243524.369</v>
      </c>
    </row>
    <row r="5009" spans="1:10" x14ac:dyDescent="0.25">
      <c r="A5009">
        <f t="shared" si="158"/>
        <v>5007</v>
      </c>
      <c r="B5009" s="22">
        <v>11393430</v>
      </c>
      <c r="J5009" s="6">
        <f t="shared" si="157"/>
        <v>54161640302182.273</v>
      </c>
    </row>
    <row r="5010" spans="1:10" x14ac:dyDescent="0.25">
      <c r="A5010">
        <f t="shared" si="158"/>
        <v>5008</v>
      </c>
      <c r="B5010" s="22">
        <v>8943680</v>
      </c>
      <c r="J5010" s="6">
        <f t="shared" si="157"/>
        <v>24105244819313.906</v>
      </c>
    </row>
    <row r="5011" spans="1:10" x14ac:dyDescent="0.25">
      <c r="A5011">
        <f t="shared" si="158"/>
        <v>5009</v>
      </c>
      <c r="B5011" s="22">
        <v>0</v>
      </c>
      <c r="J5011" s="6">
        <f t="shared" si="157"/>
        <v>16272920094200.813</v>
      </c>
    </row>
    <row r="5012" spans="1:10" x14ac:dyDescent="0.25">
      <c r="A5012">
        <f t="shared" si="158"/>
        <v>5010</v>
      </c>
      <c r="B5012" s="22">
        <v>0</v>
      </c>
      <c r="J5012" s="6">
        <f t="shared" si="157"/>
        <v>16272920094200.813</v>
      </c>
    </row>
    <row r="5013" spans="1:10" x14ac:dyDescent="0.25">
      <c r="A5013">
        <f t="shared" si="158"/>
        <v>5011</v>
      </c>
      <c r="B5013" s="22">
        <v>0</v>
      </c>
      <c r="J5013" s="6">
        <f t="shared" si="157"/>
        <v>16272920094200.813</v>
      </c>
    </row>
    <row r="5014" spans="1:10" x14ac:dyDescent="0.25">
      <c r="A5014">
        <f t="shared" si="158"/>
        <v>5012</v>
      </c>
      <c r="B5014" s="22">
        <v>0</v>
      </c>
      <c r="J5014" s="6">
        <f t="shared" si="157"/>
        <v>16272920094200.813</v>
      </c>
    </row>
    <row r="5015" spans="1:10" x14ac:dyDescent="0.25">
      <c r="A5015">
        <f t="shared" si="158"/>
        <v>5013</v>
      </c>
      <c r="B5015" s="22">
        <v>0</v>
      </c>
      <c r="J5015" s="6">
        <f t="shared" si="157"/>
        <v>16272920094200.813</v>
      </c>
    </row>
    <row r="5016" spans="1:10" x14ac:dyDescent="0.25">
      <c r="A5016">
        <f t="shared" si="158"/>
        <v>5014</v>
      </c>
      <c r="B5016" s="22">
        <v>8943680</v>
      </c>
      <c r="J5016" s="6">
        <f t="shared" si="157"/>
        <v>24105244819313.906</v>
      </c>
    </row>
    <row r="5017" spans="1:10" x14ac:dyDescent="0.25">
      <c r="A5017">
        <f t="shared" si="158"/>
        <v>5015</v>
      </c>
      <c r="B5017" s="22">
        <v>0</v>
      </c>
      <c r="J5017" s="6">
        <f t="shared" si="157"/>
        <v>16272920094200.813</v>
      </c>
    </row>
    <row r="5018" spans="1:10" x14ac:dyDescent="0.25">
      <c r="A5018">
        <f t="shared" si="158"/>
        <v>5016</v>
      </c>
      <c r="B5018" s="22">
        <v>0</v>
      </c>
      <c r="J5018" s="6">
        <f t="shared" si="157"/>
        <v>16272920094200.813</v>
      </c>
    </row>
    <row r="5019" spans="1:10" x14ac:dyDescent="0.25">
      <c r="A5019">
        <f t="shared" si="158"/>
        <v>5017</v>
      </c>
      <c r="B5019" s="22">
        <v>8143430</v>
      </c>
      <c r="J5019" s="6">
        <f t="shared" si="157"/>
        <v>16887655243524.369</v>
      </c>
    </row>
    <row r="5020" spans="1:10" x14ac:dyDescent="0.25">
      <c r="A5020">
        <f t="shared" si="158"/>
        <v>5018</v>
      </c>
      <c r="B5020" s="22">
        <v>0</v>
      </c>
      <c r="J5020" s="6">
        <f t="shared" si="157"/>
        <v>16272920094200.813</v>
      </c>
    </row>
    <row r="5021" spans="1:10" x14ac:dyDescent="0.25">
      <c r="A5021">
        <f t="shared" si="158"/>
        <v>5019</v>
      </c>
      <c r="B5021" s="22">
        <v>0</v>
      </c>
      <c r="J5021" s="6">
        <f t="shared" si="157"/>
        <v>16272920094200.813</v>
      </c>
    </row>
    <row r="5022" spans="1:10" x14ac:dyDescent="0.25">
      <c r="A5022">
        <f t="shared" si="158"/>
        <v>5020</v>
      </c>
      <c r="B5022" s="22">
        <v>0</v>
      </c>
      <c r="J5022" s="6">
        <f t="shared" si="157"/>
        <v>16272920094200.813</v>
      </c>
    </row>
    <row r="5023" spans="1:10" x14ac:dyDescent="0.25">
      <c r="A5023">
        <f t="shared" si="158"/>
        <v>5021</v>
      </c>
      <c r="B5023" s="22">
        <v>8943680</v>
      </c>
      <c r="J5023" s="6">
        <f t="shared" si="157"/>
        <v>24105244819313.906</v>
      </c>
    </row>
    <row r="5024" spans="1:10" x14ac:dyDescent="0.25">
      <c r="A5024">
        <f t="shared" si="158"/>
        <v>5022</v>
      </c>
      <c r="B5024" s="22">
        <v>3250000</v>
      </c>
      <c r="J5024" s="6">
        <f t="shared" si="157"/>
        <v>614610152858.7196</v>
      </c>
    </row>
    <row r="5025" spans="1:10" x14ac:dyDescent="0.25">
      <c r="A5025">
        <f t="shared" si="158"/>
        <v>5023</v>
      </c>
      <c r="B5025" s="22">
        <v>8943680</v>
      </c>
      <c r="J5025" s="6">
        <f t="shared" si="157"/>
        <v>24105244819313.906</v>
      </c>
    </row>
    <row r="5026" spans="1:10" x14ac:dyDescent="0.25">
      <c r="A5026">
        <f t="shared" si="158"/>
        <v>5024</v>
      </c>
      <c r="B5026" s="22">
        <v>8943680</v>
      </c>
      <c r="J5026" s="6">
        <f t="shared" si="157"/>
        <v>24105244819313.906</v>
      </c>
    </row>
    <row r="5027" spans="1:10" x14ac:dyDescent="0.25">
      <c r="A5027">
        <f t="shared" si="158"/>
        <v>5025</v>
      </c>
      <c r="B5027" s="22">
        <v>0</v>
      </c>
      <c r="J5027" s="6">
        <f t="shared" si="157"/>
        <v>16272920094200.813</v>
      </c>
    </row>
    <row r="5028" spans="1:10" x14ac:dyDescent="0.25">
      <c r="A5028">
        <f t="shared" si="158"/>
        <v>5026</v>
      </c>
      <c r="B5028" s="22">
        <v>0</v>
      </c>
      <c r="J5028" s="6">
        <f t="shared" si="157"/>
        <v>16272920094200.813</v>
      </c>
    </row>
    <row r="5029" spans="1:10" x14ac:dyDescent="0.25">
      <c r="A5029">
        <f t="shared" si="158"/>
        <v>5027</v>
      </c>
      <c r="B5029" s="22">
        <v>8943680</v>
      </c>
      <c r="J5029" s="6">
        <f t="shared" si="157"/>
        <v>24105244819313.906</v>
      </c>
    </row>
    <row r="5030" spans="1:10" x14ac:dyDescent="0.25">
      <c r="A5030">
        <f t="shared" si="158"/>
        <v>5028</v>
      </c>
      <c r="B5030" s="22">
        <v>8943680</v>
      </c>
      <c r="J5030" s="6">
        <f t="shared" si="157"/>
        <v>24105244819313.906</v>
      </c>
    </row>
    <row r="5031" spans="1:10" x14ac:dyDescent="0.25">
      <c r="A5031">
        <f t="shared" si="158"/>
        <v>5029</v>
      </c>
      <c r="B5031" s="22">
        <v>0</v>
      </c>
      <c r="J5031" s="6">
        <f t="shared" si="157"/>
        <v>16272920094200.813</v>
      </c>
    </row>
    <row r="5032" spans="1:10" x14ac:dyDescent="0.25">
      <c r="A5032">
        <f t="shared" si="158"/>
        <v>5030</v>
      </c>
      <c r="B5032" s="22">
        <v>8143430</v>
      </c>
      <c r="J5032" s="6">
        <f t="shared" si="157"/>
        <v>16887655243524.369</v>
      </c>
    </row>
    <row r="5033" spans="1:10" x14ac:dyDescent="0.25">
      <c r="A5033">
        <f t="shared" si="158"/>
        <v>5031</v>
      </c>
      <c r="B5033" s="22">
        <v>0</v>
      </c>
      <c r="J5033" s="6">
        <f t="shared" si="157"/>
        <v>16272920094200.813</v>
      </c>
    </row>
    <row r="5034" spans="1:10" x14ac:dyDescent="0.25">
      <c r="A5034">
        <f t="shared" si="158"/>
        <v>5032</v>
      </c>
      <c r="B5034" s="22">
        <v>11393430</v>
      </c>
      <c r="J5034" s="6">
        <f t="shared" si="157"/>
        <v>54161640302182.273</v>
      </c>
    </row>
    <row r="5035" spans="1:10" x14ac:dyDescent="0.25">
      <c r="A5035">
        <f t="shared" si="158"/>
        <v>5033</v>
      </c>
      <c r="B5035" s="22">
        <v>0</v>
      </c>
      <c r="J5035" s="6">
        <f t="shared" si="157"/>
        <v>16272920094200.813</v>
      </c>
    </row>
    <row r="5036" spans="1:10" x14ac:dyDescent="0.25">
      <c r="A5036">
        <f t="shared" si="158"/>
        <v>5034</v>
      </c>
      <c r="B5036" s="22">
        <v>0</v>
      </c>
      <c r="J5036" s="6">
        <f t="shared" si="157"/>
        <v>16272920094200.813</v>
      </c>
    </row>
    <row r="5037" spans="1:10" x14ac:dyDescent="0.25">
      <c r="A5037">
        <f t="shared" si="158"/>
        <v>5035</v>
      </c>
      <c r="B5037" s="22">
        <v>3250000</v>
      </c>
      <c r="J5037" s="6">
        <f t="shared" si="157"/>
        <v>614610152858.7196</v>
      </c>
    </row>
    <row r="5038" spans="1:10" x14ac:dyDescent="0.25">
      <c r="A5038">
        <f t="shared" si="158"/>
        <v>5036</v>
      </c>
      <c r="B5038" s="22">
        <v>0</v>
      </c>
      <c r="J5038" s="6">
        <f t="shared" si="157"/>
        <v>16272920094200.813</v>
      </c>
    </row>
    <row r="5039" spans="1:10" x14ac:dyDescent="0.25">
      <c r="A5039">
        <f t="shared" si="158"/>
        <v>5037</v>
      </c>
      <c r="B5039" s="22">
        <v>0</v>
      </c>
      <c r="J5039" s="6">
        <f t="shared" si="157"/>
        <v>16272920094200.813</v>
      </c>
    </row>
    <row r="5040" spans="1:10" x14ac:dyDescent="0.25">
      <c r="A5040">
        <f t="shared" si="158"/>
        <v>5038</v>
      </c>
      <c r="B5040" s="22">
        <v>8143430</v>
      </c>
      <c r="J5040" s="6">
        <f t="shared" si="157"/>
        <v>16887655243524.369</v>
      </c>
    </row>
    <row r="5041" spans="1:10" x14ac:dyDescent="0.25">
      <c r="A5041">
        <f t="shared" si="158"/>
        <v>5039</v>
      </c>
      <c r="B5041" s="22">
        <v>0</v>
      </c>
      <c r="J5041" s="6">
        <f t="shared" si="157"/>
        <v>16272920094200.813</v>
      </c>
    </row>
    <row r="5042" spans="1:10" x14ac:dyDescent="0.25">
      <c r="A5042">
        <f t="shared" si="158"/>
        <v>5040</v>
      </c>
      <c r="B5042" s="22">
        <v>0</v>
      </c>
      <c r="J5042" s="6">
        <f t="shared" si="157"/>
        <v>16272920094200.813</v>
      </c>
    </row>
    <row r="5043" spans="1:10" x14ac:dyDescent="0.25">
      <c r="A5043">
        <f t="shared" si="158"/>
        <v>5041</v>
      </c>
      <c r="B5043" s="22">
        <v>11943680</v>
      </c>
      <c r="J5043" s="6">
        <f t="shared" si="157"/>
        <v>62563500258075.047</v>
      </c>
    </row>
    <row r="5044" spans="1:10" x14ac:dyDescent="0.25">
      <c r="A5044">
        <f t="shared" si="158"/>
        <v>5042</v>
      </c>
      <c r="B5044" s="22">
        <v>8143430</v>
      </c>
      <c r="J5044" s="6">
        <f t="shared" si="157"/>
        <v>16887655243524.369</v>
      </c>
    </row>
    <row r="5045" spans="1:10" x14ac:dyDescent="0.25">
      <c r="A5045">
        <f t="shared" si="158"/>
        <v>5043</v>
      </c>
      <c r="B5045" s="22">
        <v>8943680</v>
      </c>
      <c r="J5045" s="6">
        <f t="shared" si="157"/>
        <v>24105244819313.906</v>
      </c>
    </row>
    <row r="5046" spans="1:10" x14ac:dyDescent="0.25">
      <c r="A5046">
        <f t="shared" si="158"/>
        <v>5044</v>
      </c>
      <c r="B5046" s="22">
        <v>4428780.8219178077</v>
      </c>
      <c r="J5046" s="6">
        <f t="shared" si="157"/>
        <v>155874984828.50565</v>
      </c>
    </row>
    <row r="5047" spans="1:10" x14ac:dyDescent="0.25">
      <c r="A5047">
        <f t="shared" si="158"/>
        <v>5045</v>
      </c>
      <c r="B5047" s="22">
        <v>0</v>
      </c>
      <c r="J5047" s="6">
        <f t="shared" si="157"/>
        <v>16272920094200.813</v>
      </c>
    </row>
    <row r="5048" spans="1:10" x14ac:dyDescent="0.25">
      <c r="A5048">
        <f t="shared" si="158"/>
        <v>5046</v>
      </c>
      <c r="B5048" s="22">
        <v>0</v>
      </c>
      <c r="J5048" s="6">
        <f t="shared" si="157"/>
        <v>16272920094200.813</v>
      </c>
    </row>
    <row r="5049" spans="1:10" x14ac:dyDescent="0.25">
      <c r="A5049">
        <f t="shared" si="158"/>
        <v>5047</v>
      </c>
      <c r="B5049" s="22">
        <v>8943680</v>
      </c>
      <c r="J5049" s="6">
        <f t="shared" si="157"/>
        <v>24105244819313.906</v>
      </c>
    </row>
    <row r="5050" spans="1:10" x14ac:dyDescent="0.25">
      <c r="A5050">
        <f t="shared" si="158"/>
        <v>5048</v>
      </c>
      <c r="B5050" s="22">
        <v>17087110</v>
      </c>
      <c r="J5050" s="6">
        <f t="shared" si="157"/>
        <v>170384444013437.47</v>
      </c>
    </row>
    <row r="5051" spans="1:10" x14ac:dyDescent="0.25">
      <c r="A5051">
        <f t="shared" si="158"/>
        <v>5049</v>
      </c>
      <c r="B5051" s="22">
        <v>0</v>
      </c>
      <c r="J5051" s="6">
        <f t="shared" si="157"/>
        <v>16272920094200.813</v>
      </c>
    </row>
    <row r="5052" spans="1:10" x14ac:dyDescent="0.25">
      <c r="A5052">
        <f t="shared" si="158"/>
        <v>5050</v>
      </c>
      <c r="B5052" s="22">
        <v>0</v>
      </c>
      <c r="J5052" s="6">
        <f t="shared" si="157"/>
        <v>16272920094200.813</v>
      </c>
    </row>
    <row r="5053" spans="1:10" x14ac:dyDescent="0.25">
      <c r="A5053">
        <f t="shared" si="158"/>
        <v>5051</v>
      </c>
      <c r="B5053" s="22">
        <v>0</v>
      </c>
      <c r="J5053" s="6">
        <f t="shared" si="157"/>
        <v>16272920094200.813</v>
      </c>
    </row>
    <row r="5054" spans="1:10" x14ac:dyDescent="0.25">
      <c r="A5054">
        <f t="shared" si="158"/>
        <v>5052</v>
      </c>
      <c r="B5054" s="22">
        <v>8143430</v>
      </c>
      <c r="J5054" s="6">
        <f t="shared" si="157"/>
        <v>16887655243524.369</v>
      </c>
    </row>
    <row r="5055" spans="1:10" x14ac:dyDescent="0.25">
      <c r="A5055">
        <f t="shared" si="158"/>
        <v>5053</v>
      </c>
      <c r="B5055" s="22">
        <v>0</v>
      </c>
      <c r="J5055" s="6">
        <f t="shared" si="157"/>
        <v>16272920094200.813</v>
      </c>
    </row>
    <row r="5056" spans="1:10" x14ac:dyDescent="0.25">
      <c r="A5056">
        <f t="shared" si="158"/>
        <v>5054</v>
      </c>
      <c r="B5056" s="22">
        <v>2008980.8219178081</v>
      </c>
      <c r="J5056" s="6">
        <f t="shared" si="157"/>
        <v>4100584250170.3423</v>
      </c>
    </row>
    <row r="5057" spans="1:10" x14ac:dyDescent="0.25">
      <c r="A5057">
        <f t="shared" si="158"/>
        <v>5055</v>
      </c>
      <c r="B5057" s="22">
        <v>8143430</v>
      </c>
      <c r="J5057" s="6">
        <f t="shared" si="157"/>
        <v>16887655243524.369</v>
      </c>
    </row>
    <row r="5058" spans="1:10" x14ac:dyDescent="0.25">
      <c r="A5058">
        <f t="shared" si="158"/>
        <v>5056</v>
      </c>
      <c r="B5058" s="22">
        <v>0</v>
      </c>
      <c r="J5058" s="6">
        <f t="shared" si="157"/>
        <v>16272920094200.813</v>
      </c>
    </row>
    <row r="5059" spans="1:10" x14ac:dyDescent="0.25">
      <c r="A5059">
        <f t="shared" si="158"/>
        <v>5057</v>
      </c>
      <c r="B5059" s="22">
        <v>17087110</v>
      </c>
      <c r="J5059" s="6">
        <f t="shared" ref="J5059:J5122" si="159">(B5059-$I$6)^2</f>
        <v>170384444013437.47</v>
      </c>
    </row>
    <row r="5060" spans="1:10" x14ac:dyDescent="0.25">
      <c r="A5060">
        <f t="shared" ref="A5060:A5123" si="160">A5059+1</f>
        <v>5058</v>
      </c>
      <c r="B5060" s="22">
        <v>8143430</v>
      </c>
      <c r="J5060" s="6">
        <f t="shared" si="159"/>
        <v>16887655243524.369</v>
      </c>
    </row>
    <row r="5061" spans="1:10" x14ac:dyDescent="0.25">
      <c r="A5061">
        <f t="shared" si="160"/>
        <v>5059</v>
      </c>
      <c r="B5061" s="22">
        <v>0</v>
      </c>
      <c r="J5061" s="6">
        <f t="shared" si="159"/>
        <v>16272920094200.813</v>
      </c>
    </row>
    <row r="5062" spans="1:10" x14ac:dyDescent="0.25">
      <c r="A5062">
        <f t="shared" si="160"/>
        <v>5060</v>
      </c>
      <c r="B5062" s="22">
        <v>8143430</v>
      </c>
      <c r="J5062" s="6">
        <f t="shared" si="159"/>
        <v>16887655243524.369</v>
      </c>
    </row>
    <row r="5063" spans="1:10" x14ac:dyDescent="0.25">
      <c r="A5063">
        <f t="shared" si="160"/>
        <v>5061</v>
      </c>
      <c r="B5063" s="22">
        <v>0</v>
      </c>
      <c r="J5063" s="6">
        <f t="shared" si="159"/>
        <v>16272920094200.813</v>
      </c>
    </row>
    <row r="5064" spans="1:10" x14ac:dyDescent="0.25">
      <c r="A5064">
        <f t="shared" si="160"/>
        <v>5062</v>
      </c>
      <c r="B5064" s="22">
        <v>0</v>
      </c>
      <c r="J5064" s="6">
        <f t="shared" si="159"/>
        <v>16272920094200.813</v>
      </c>
    </row>
    <row r="5065" spans="1:10" x14ac:dyDescent="0.25">
      <c r="A5065">
        <f t="shared" si="160"/>
        <v>5063</v>
      </c>
      <c r="B5065" s="22">
        <v>8943680</v>
      </c>
      <c r="J5065" s="6">
        <f t="shared" si="159"/>
        <v>24105244819313.906</v>
      </c>
    </row>
    <row r="5066" spans="1:10" x14ac:dyDescent="0.25">
      <c r="A5066">
        <f t="shared" si="160"/>
        <v>5064</v>
      </c>
      <c r="B5066" s="22">
        <v>0</v>
      </c>
      <c r="J5066" s="6">
        <f t="shared" si="159"/>
        <v>16272920094200.813</v>
      </c>
    </row>
    <row r="5067" spans="1:10" x14ac:dyDescent="0.25">
      <c r="A5067">
        <f t="shared" si="160"/>
        <v>5065</v>
      </c>
      <c r="B5067" s="22">
        <v>11393430</v>
      </c>
      <c r="J5067" s="6">
        <f t="shared" si="159"/>
        <v>54161640302182.273</v>
      </c>
    </row>
    <row r="5068" spans="1:10" x14ac:dyDescent="0.25">
      <c r="A5068">
        <f t="shared" si="160"/>
        <v>5066</v>
      </c>
      <c r="B5068" s="22">
        <v>8143430</v>
      </c>
      <c r="J5068" s="6">
        <f t="shared" si="159"/>
        <v>16887655243524.369</v>
      </c>
    </row>
    <row r="5069" spans="1:10" x14ac:dyDescent="0.25">
      <c r="A5069">
        <f t="shared" si="160"/>
        <v>5067</v>
      </c>
      <c r="B5069" s="22">
        <v>0</v>
      </c>
      <c r="J5069" s="6">
        <f t="shared" si="159"/>
        <v>16272920094200.813</v>
      </c>
    </row>
    <row r="5070" spans="1:10" x14ac:dyDescent="0.25">
      <c r="A5070">
        <f t="shared" si="160"/>
        <v>5068</v>
      </c>
      <c r="B5070" s="22">
        <v>0</v>
      </c>
      <c r="J5070" s="6">
        <f t="shared" si="159"/>
        <v>16272920094200.813</v>
      </c>
    </row>
    <row r="5071" spans="1:10" x14ac:dyDescent="0.25">
      <c r="A5071">
        <f t="shared" si="160"/>
        <v>5069</v>
      </c>
      <c r="B5071" s="22">
        <v>0</v>
      </c>
      <c r="J5071" s="6">
        <f t="shared" si="159"/>
        <v>16272920094200.813</v>
      </c>
    </row>
    <row r="5072" spans="1:10" x14ac:dyDescent="0.25">
      <c r="A5072">
        <f t="shared" si="160"/>
        <v>5070</v>
      </c>
      <c r="B5072" s="22">
        <v>0</v>
      </c>
      <c r="J5072" s="6">
        <f t="shared" si="159"/>
        <v>16272920094200.813</v>
      </c>
    </row>
    <row r="5073" spans="1:10" x14ac:dyDescent="0.25">
      <c r="A5073">
        <f t="shared" si="160"/>
        <v>5071</v>
      </c>
      <c r="B5073" s="22">
        <v>3250000</v>
      </c>
      <c r="J5073" s="6">
        <f t="shared" si="159"/>
        <v>614610152858.7196</v>
      </c>
    </row>
    <row r="5074" spans="1:10" x14ac:dyDescent="0.25">
      <c r="A5074">
        <f t="shared" si="160"/>
        <v>5072</v>
      </c>
      <c r="B5074" s="22">
        <v>17087110</v>
      </c>
      <c r="J5074" s="6">
        <f t="shared" si="159"/>
        <v>170384444013437.47</v>
      </c>
    </row>
    <row r="5075" spans="1:10" x14ac:dyDescent="0.25">
      <c r="A5075">
        <f t="shared" si="160"/>
        <v>5073</v>
      </c>
      <c r="B5075" s="22">
        <v>0</v>
      </c>
      <c r="J5075" s="6">
        <f t="shared" si="159"/>
        <v>16272920094200.813</v>
      </c>
    </row>
    <row r="5076" spans="1:10" x14ac:dyDescent="0.25">
      <c r="A5076">
        <f t="shared" si="160"/>
        <v>5074</v>
      </c>
      <c r="B5076" s="22">
        <v>8143430</v>
      </c>
      <c r="J5076" s="6">
        <f t="shared" si="159"/>
        <v>16887655243524.369</v>
      </c>
    </row>
    <row r="5077" spans="1:10" x14ac:dyDescent="0.25">
      <c r="A5077">
        <f t="shared" si="160"/>
        <v>5075</v>
      </c>
      <c r="B5077" s="22">
        <v>0</v>
      </c>
      <c r="J5077" s="6">
        <f t="shared" si="159"/>
        <v>16272920094200.813</v>
      </c>
    </row>
    <row r="5078" spans="1:10" x14ac:dyDescent="0.25">
      <c r="A5078">
        <f t="shared" si="160"/>
        <v>5076</v>
      </c>
      <c r="B5078" s="22">
        <v>0</v>
      </c>
      <c r="J5078" s="6">
        <f t="shared" si="159"/>
        <v>16272920094200.813</v>
      </c>
    </row>
    <row r="5079" spans="1:10" x14ac:dyDescent="0.25">
      <c r="A5079">
        <f t="shared" si="160"/>
        <v>5077</v>
      </c>
      <c r="B5079" s="22">
        <v>0</v>
      </c>
      <c r="J5079" s="6">
        <f t="shared" si="159"/>
        <v>16272920094200.813</v>
      </c>
    </row>
    <row r="5080" spans="1:10" x14ac:dyDescent="0.25">
      <c r="A5080">
        <f t="shared" si="160"/>
        <v>5078</v>
      </c>
      <c r="B5080" s="22">
        <v>8943680</v>
      </c>
      <c r="J5080" s="6">
        <f t="shared" si="159"/>
        <v>24105244819313.906</v>
      </c>
    </row>
    <row r="5081" spans="1:10" x14ac:dyDescent="0.25">
      <c r="A5081">
        <f t="shared" si="160"/>
        <v>5079</v>
      </c>
      <c r="B5081" s="22">
        <v>0</v>
      </c>
      <c r="J5081" s="6">
        <f t="shared" si="159"/>
        <v>16272920094200.813</v>
      </c>
    </row>
    <row r="5082" spans="1:10" x14ac:dyDescent="0.25">
      <c r="A5082">
        <f t="shared" si="160"/>
        <v>5080</v>
      </c>
      <c r="B5082" s="22">
        <v>8143430</v>
      </c>
      <c r="J5082" s="6">
        <f t="shared" si="159"/>
        <v>16887655243524.369</v>
      </c>
    </row>
    <row r="5083" spans="1:10" x14ac:dyDescent="0.25">
      <c r="A5083">
        <f t="shared" si="160"/>
        <v>5081</v>
      </c>
      <c r="B5083" s="22">
        <v>0</v>
      </c>
      <c r="J5083" s="6">
        <f t="shared" si="159"/>
        <v>16272920094200.813</v>
      </c>
    </row>
    <row r="5084" spans="1:10" x14ac:dyDescent="0.25">
      <c r="A5084">
        <f t="shared" si="160"/>
        <v>5082</v>
      </c>
      <c r="B5084" s="22">
        <v>0</v>
      </c>
      <c r="J5084" s="6">
        <f t="shared" si="159"/>
        <v>16272920094200.813</v>
      </c>
    </row>
    <row r="5085" spans="1:10" x14ac:dyDescent="0.25">
      <c r="A5085">
        <f t="shared" si="160"/>
        <v>5083</v>
      </c>
      <c r="B5085" s="22">
        <v>16047317</v>
      </c>
      <c r="J5085" s="6">
        <f t="shared" si="159"/>
        <v>144320487877161.22</v>
      </c>
    </row>
    <row r="5086" spans="1:10" x14ac:dyDescent="0.25">
      <c r="A5086">
        <f t="shared" si="160"/>
        <v>5084</v>
      </c>
      <c r="B5086" s="22">
        <v>0</v>
      </c>
      <c r="J5086" s="6">
        <f t="shared" si="159"/>
        <v>16272920094200.813</v>
      </c>
    </row>
    <row r="5087" spans="1:10" x14ac:dyDescent="0.25">
      <c r="A5087">
        <f t="shared" si="160"/>
        <v>5085</v>
      </c>
      <c r="B5087" s="22">
        <v>8143430</v>
      </c>
      <c r="J5087" s="6">
        <f t="shared" si="159"/>
        <v>16887655243524.369</v>
      </c>
    </row>
    <row r="5088" spans="1:10" x14ac:dyDescent="0.25">
      <c r="A5088">
        <f t="shared" si="160"/>
        <v>5086</v>
      </c>
      <c r="B5088" s="22">
        <v>0</v>
      </c>
      <c r="J5088" s="6">
        <f t="shared" si="159"/>
        <v>16272920094200.813</v>
      </c>
    </row>
    <row r="5089" spans="1:10" x14ac:dyDescent="0.25">
      <c r="A5089">
        <f t="shared" si="160"/>
        <v>5087</v>
      </c>
      <c r="B5089" s="22">
        <v>0</v>
      </c>
      <c r="J5089" s="6">
        <f t="shared" si="159"/>
        <v>16272920094200.813</v>
      </c>
    </row>
    <row r="5090" spans="1:10" x14ac:dyDescent="0.25">
      <c r="A5090">
        <f t="shared" si="160"/>
        <v>5088</v>
      </c>
      <c r="B5090" s="22">
        <v>8943680</v>
      </c>
      <c r="J5090" s="6">
        <f t="shared" si="159"/>
        <v>24105244819313.906</v>
      </c>
    </row>
    <row r="5091" spans="1:10" x14ac:dyDescent="0.25">
      <c r="A5091">
        <f t="shared" si="160"/>
        <v>5089</v>
      </c>
      <c r="B5091" s="22">
        <v>3250000</v>
      </c>
      <c r="J5091" s="6">
        <f t="shared" si="159"/>
        <v>614610152858.7196</v>
      </c>
    </row>
    <row r="5092" spans="1:10" x14ac:dyDescent="0.25">
      <c r="A5092">
        <f t="shared" si="160"/>
        <v>5090</v>
      </c>
      <c r="B5092" s="22">
        <v>0</v>
      </c>
      <c r="J5092" s="6">
        <f t="shared" si="159"/>
        <v>16272920094200.813</v>
      </c>
    </row>
    <row r="5093" spans="1:10" x14ac:dyDescent="0.25">
      <c r="A5093">
        <f t="shared" si="160"/>
        <v>5091</v>
      </c>
      <c r="B5093" s="22">
        <v>8943680</v>
      </c>
      <c r="J5093" s="6">
        <f t="shared" si="159"/>
        <v>24105244819313.906</v>
      </c>
    </row>
    <row r="5094" spans="1:10" x14ac:dyDescent="0.25">
      <c r="A5094">
        <f t="shared" si="160"/>
        <v>5092</v>
      </c>
      <c r="B5094" s="22">
        <v>0</v>
      </c>
      <c r="J5094" s="6">
        <f t="shared" si="159"/>
        <v>16272920094200.813</v>
      </c>
    </row>
    <row r="5095" spans="1:10" x14ac:dyDescent="0.25">
      <c r="A5095">
        <f t="shared" si="160"/>
        <v>5093</v>
      </c>
      <c r="B5095" s="22">
        <v>54335043.934246585</v>
      </c>
      <c r="J5095" s="6">
        <f t="shared" si="159"/>
        <v>2530197962460137.5</v>
      </c>
    </row>
    <row r="5096" spans="1:10" x14ac:dyDescent="0.25">
      <c r="A5096">
        <f t="shared" si="160"/>
        <v>5094</v>
      </c>
      <c r="B5096" s="22">
        <v>0</v>
      </c>
      <c r="J5096" s="6">
        <f t="shared" si="159"/>
        <v>16272920094200.813</v>
      </c>
    </row>
    <row r="5097" spans="1:10" x14ac:dyDescent="0.25">
      <c r="A5097">
        <f t="shared" si="160"/>
        <v>5095</v>
      </c>
      <c r="B5097" s="22">
        <v>0</v>
      </c>
      <c r="J5097" s="6">
        <f t="shared" si="159"/>
        <v>16272920094200.813</v>
      </c>
    </row>
    <row r="5098" spans="1:10" x14ac:dyDescent="0.25">
      <c r="A5098">
        <f t="shared" si="160"/>
        <v>5096</v>
      </c>
      <c r="B5098" s="22">
        <v>8143430</v>
      </c>
      <c r="J5098" s="6">
        <f t="shared" si="159"/>
        <v>16887655243524.369</v>
      </c>
    </row>
    <row r="5099" spans="1:10" x14ac:dyDescent="0.25">
      <c r="A5099">
        <f t="shared" si="160"/>
        <v>5097</v>
      </c>
      <c r="B5099" s="22">
        <v>0</v>
      </c>
      <c r="J5099" s="6">
        <f t="shared" si="159"/>
        <v>16272920094200.813</v>
      </c>
    </row>
    <row r="5100" spans="1:10" x14ac:dyDescent="0.25">
      <c r="A5100">
        <f t="shared" si="160"/>
        <v>5098</v>
      </c>
      <c r="B5100" s="22">
        <v>3000000</v>
      </c>
      <c r="J5100" s="6">
        <f t="shared" si="159"/>
        <v>1069095532961.9576</v>
      </c>
    </row>
    <row r="5101" spans="1:10" x14ac:dyDescent="0.25">
      <c r="A5101">
        <f t="shared" si="160"/>
        <v>5099</v>
      </c>
      <c r="B5101" s="22">
        <v>17087110</v>
      </c>
      <c r="J5101" s="6">
        <f t="shared" si="159"/>
        <v>170384444013437.47</v>
      </c>
    </row>
    <row r="5102" spans="1:10" x14ac:dyDescent="0.25">
      <c r="A5102">
        <f t="shared" si="160"/>
        <v>5100</v>
      </c>
      <c r="B5102" s="22">
        <v>8143430</v>
      </c>
      <c r="J5102" s="6">
        <f t="shared" si="159"/>
        <v>16887655243524.369</v>
      </c>
    </row>
    <row r="5103" spans="1:10" x14ac:dyDescent="0.25">
      <c r="A5103">
        <f t="shared" si="160"/>
        <v>5101</v>
      </c>
      <c r="B5103" s="22">
        <v>8943680</v>
      </c>
      <c r="J5103" s="6">
        <f t="shared" si="159"/>
        <v>24105244819313.906</v>
      </c>
    </row>
    <row r="5104" spans="1:10" x14ac:dyDescent="0.25">
      <c r="A5104">
        <f t="shared" si="160"/>
        <v>5102</v>
      </c>
      <c r="B5104" s="22">
        <v>0</v>
      </c>
      <c r="J5104" s="6">
        <f t="shared" si="159"/>
        <v>16272920094200.813</v>
      </c>
    </row>
    <row r="5105" spans="1:10" x14ac:dyDescent="0.25">
      <c r="A5105">
        <f t="shared" si="160"/>
        <v>5103</v>
      </c>
      <c r="B5105" s="22">
        <v>0</v>
      </c>
      <c r="J5105" s="6">
        <f t="shared" si="159"/>
        <v>16272920094200.813</v>
      </c>
    </row>
    <row r="5106" spans="1:10" x14ac:dyDescent="0.25">
      <c r="A5106">
        <f t="shared" si="160"/>
        <v>5104</v>
      </c>
      <c r="B5106" s="22">
        <v>8143430</v>
      </c>
      <c r="J5106" s="6">
        <f t="shared" si="159"/>
        <v>16887655243524.369</v>
      </c>
    </row>
    <row r="5107" spans="1:10" x14ac:dyDescent="0.25">
      <c r="A5107">
        <f t="shared" si="160"/>
        <v>5105</v>
      </c>
      <c r="B5107" s="22">
        <v>17087110</v>
      </c>
      <c r="J5107" s="6">
        <f t="shared" si="159"/>
        <v>170384444013437.47</v>
      </c>
    </row>
    <row r="5108" spans="1:10" x14ac:dyDescent="0.25">
      <c r="A5108">
        <f t="shared" si="160"/>
        <v>5106</v>
      </c>
      <c r="B5108" s="22">
        <v>11393430</v>
      </c>
      <c r="J5108" s="6">
        <f t="shared" si="159"/>
        <v>54161640302182.273</v>
      </c>
    </row>
    <row r="5109" spans="1:10" x14ac:dyDescent="0.25">
      <c r="A5109">
        <f t="shared" si="160"/>
        <v>5107</v>
      </c>
      <c r="B5109" s="22">
        <v>0</v>
      </c>
      <c r="J5109" s="6">
        <f t="shared" si="159"/>
        <v>16272920094200.813</v>
      </c>
    </row>
    <row r="5110" spans="1:10" x14ac:dyDescent="0.25">
      <c r="A5110">
        <f t="shared" si="160"/>
        <v>5108</v>
      </c>
      <c r="B5110" s="22">
        <v>0</v>
      </c>
      <c r="J5110" s="6">
        <f t="shared" si="159"/>
        <v>16272920094200.813</v>
      </c>
    </row>
    <row r="5111" spans="1:10" x14ac:dyDescent="0.25">
      <c r="A5111">
        <f t="shared" si="160"/>
        <v>5109</v>
      </c>
      <c r="B5111" s="22">
        <v>8143430</v>
      </c>
      <c r="J5111" s="6">
        <f t="shared" si="159"/>
        <v>16887655243524.369</v>
      </c>
    </row>
    <row r="5112" spans="1:10" x14ac:dyDescent="0.25">
      <c r="A5112">
        <f t="shared" si="160"/>
        <v>5110</v>
      </c>
      <c r="B5112" s="22">
        <v>8943680</v>
      </c>
      <c r="J5112" s="6">
        <f t="shared" si="159"/>
        <v>24105244819313.906</v>
      </c>
    </row>
    <row r="5113" spans="1:10" x14ac:dyDescent="0.25">
      <c r="A5113">
        <f t="shared" si="160"/>
        <v>5111</v>
      </c>
      <c r="B5113" s="22">
        <v>17087110</v>
      </c>
      <c r="J5113" s="6">
        <f t="shared" si="159"/>
        <v>170384444013437.47</v>
      </c>
    </row>
    <row r="5114" spans="1:10" x14ac:dyDescent="0.25">
      <c r="A5114">
        <f t="shared" si="160"/>
        <v>5112</v>
      </c>
      <c r="B5114" s="22">
        <v>0</v>
      </c>
      <c r="J5114" s="6">
        <f t="shared" si="159"/>
        <v>16272920094200.813</v>
      </c>
    </row>
    <row r="5115" spans="1:10" x14ac:dyDescent="0.25">
      <c r="A5115">
        <f t="shared" si="160"/>
        <v>5113</v>
      </c>
      <c r="B5115" s="22">
        <v>0</v>
      </c>
      <c r="J5115" s="6">
        <f t="shared" si="159"/>
        <v>16272920094200.813</v>
      </c>
    </row>
    <row r="5116" spans="1:10" x14ac:dyDescent="0.25">
      <c r="A5116">
        <f t="shared" si="160"/>
        <v>5114</v>
      </c>
      <c r="B5116" s="22">
        <v>0</v>
      </c>
      <c r="J5116" s="6">
        <f t="shared" si="159"/>
        <v>16272920094200.813</v>
      </c>
    </row>
    <row r="5117" spans="1:10" x14ac:dyDescent="0.25">
      <c r="A5117">
        <f t="shared" si="160"/>
        <v>5115</v>
      </c>
      <c r="B5117" s="22">
        <v>7678780.8219178077</v>
      </c>
      <c r="J5117" s="6">
        <f t="shared" si="159"/>
        <v>13284640385952.162</v>
      </c>
    </row>
    <row r="5118" spans="1:10" x14ac:dyDescent="0.25">
      <c r="A5118">
        <f t="shared" si="160"/>
        <v>5116</v>
      </c>
      <c r="B5118" s="22">
        <v>8943680</v>
      </c>
      <c r="J5118" s="6">
        <f t="shared" si="159"/>
        <v>24105244819313.906</v>
      </c>
    </row>
    <row r="5119" spans="1:10" x14ac:dyDescent="0.25">
      <c r="A5119">
        <f t="shared" si="160"/>
        <v>5117</v>
      </c>
      <c r="B5119" s="22">
        <v>0</v>
      </c>
      <c r="J5119" s="6">
        <f t="shared" si="159"/>
        <v>16272920094200.813</v>
      </c>
    </row>
    <row r="5120" spans="1:10" x14ac:dyDescent="0.25">
      <c r="A5120">
        <f t="shared" si="160"/>
        <v>5118</v>
      </c>
      <c r="B5120" s="22">
        <v>0</v>
      </c>
      <c r="J5120" s="6">
        <f t="shared" si="159"/>
        <v>16272920094200.813</v>
      </c>
    </row>
    <row r="5121" spans="1:10" x14ac:dyDescent="0.25">
      <c r="A5121">
        <f t="shared" si="160"/>
        <v>5119</v>
      </c>
      <c r="B5121" s="22">
        <v>8143430</v>
      </c>
      <c r="J5121" s="6">
        <f t="shared" si="159"/>
        <v>16887655243524.369</v>
      </c>
    </row>
    <row r="5122" spans="1:10" x14ac:dyDescent="0.25">
      <c r="A5122">
        <f t="shared" si="160"/>
        <v>5120</v>
      </c>
      <c r="B5122" s="22">
        <v>0</v>
      </c>
      <c r="J5122" s="6">
        <f t="shared" si="159"/>
        <v>16272920094200.813</v>
      </c>
    </row>
    <row r="5123" spans="1:10" x14ac:dyDescent="0.25">
      <c r="A5123">
        <f t="shared" si="160"/>
        <v>5121</v>
      </c>
      <c r="B5123" s="22">
        <v>3250000</v>
      </c>
      <c r="J5123" s="6">
        <f t="shared" ref="J5123:J5186" si="161">(B5123-$I$6)^2</f>
        <v>614610152858.7196</v>
      </c>
    </row>
    <row r="5124" spans="1:10" x14ac:dyDescent="0.25">
      <c r="A5124">
        <f t="shared" ref="A5124:A5187" si="162">A5123+1</f>
        <v>5122</v>
      </c>
      <c r="B5124" s="22">
        <v>3000000</v>
      </c>
      <c r="J5124" s="6">
        <f t="shared" si="161"/>
        <v>1069095532961.9576</v>
      </c>
    </row>
    <row r="5125" spans="1:10" x14ac:dyDescent="0.25">
      <c r="A5125">
        <f t="shared" si="162"/>
        <v>5123</v>
      </c>
      <c r="B5125" s="22">
        <v>0</v>
      </c>
      <c r="J5125" s="6">
        <f t="shared" si="161"/>
        <v>16272920094200.813</v>
      </c>
    </row>
    <row r="5126" spans="1:10" x14ac:dyDescent="0.25">
      <c r="A5126">
        <f t="shared" si="162"/>
        <v>5124</v>
      </c>
      <c r="B5126" s="22">
        <v>0</v>
      </c>
      <c r="J5126" s="6">
        <f t="shared" si="161"/>
        <v>16272920094200.813</v>
      </c>
    </row>
    <row r="5127" spans="1:10" x14ac:dyDescent="0.25">
      <c r="A5127">
        <f t="shared" si="162"/>
        <v>5125</v>
      </c>
      <c r="B5127" s="22">
        <v>8943680</v>
      </c>
      <c r="J5127" s="6">
        <f t="shared" si="161"/>
        <v>24105244819313.906</v>
      </c>
    </row>
    <row r="5128" spans="1:10" x14ac:dyDescent="0.25">
      <c r="A5128">
        <f t="shared" si="162"/>
        <v>5126</v>
      </c>
      <c r="B5128" s="22">
        <v>0</v>
      </c>
      <c r="J5128" s="6">
        <f t="shared" si="161"/>
        <v>16272920094200.813</v>
      </c>
    </row>
    <row r="5129" spans="1:10" x14ac:dyDescent="0.25">
      <c r="A5129">
        <f t="shared" si="162"/>
        <v>5127</v>
      </c>
      <c r="B5129" s="22">
        <v>0</v>
      </c>
      <c r="J5129" s="6">
        <f t="shared" si="161"/>
        <v>16272920094200.813</v>
      </c>
    </row>
    <row r="5130" spans="1:10" x14ac:dyDescent="0.25">
      <c r="A5130">
        <f t="shared" si="162"/>
        <v>5128</v>
      </c>
      <c r="B5130" s="22">
        <v>0</v>
      </c>
      <c r="J5130" s="6">
        <f t="shared" si="161"/>
        <v>16272920094200.813</v>
      </c>
    </row>
    <row r="5131" spans="1:10" x14ac:dyDescent="0.25">
      <c r="A5131">
        <f t="shared" si="162"/>
        <v>5129</v>
      </c>
      <c r="B5131" s="22">
        <v>0</v>
      </c>
      <c r="J5131" s="6">
        <f t="shared" si="161"/>
        <v>16272920094200.813</v>
      </c>
    </row>
    <row r="5132" spans="1:10" x14ac:dyDescent="0.25">
      <c r="A5132">
        <f t="shared" si="162"/>
        <v>5130</v>
      </c>
      <c r="B5132" s="22">
        <v>0</v>
      </c>
      <c r="J5132" s="6">
        <f t="shared" si="161"/>
        <v>16272920094200.813</v>
      </c>
    </row>
    <row r="5133" spans="1:10" x14ac:dyDescent="0.25">
      <c r="A5133">
        <f t="shared" si="162"/>
        <v>5131</v>
      </c>
      <c r="B5133" s="22">
        <v>8943680</v>
      </c>
      <c r="J5133" s="6">
        <f t="shared" si="161"/>
        <v>24105244819313.906</v>
      </c>
    </row>
    <row r="5134" spans="1:10" x14ac:dyDescent="0.25">
      <c r="A5134">
        <f t="shared" si="162"/>
        <v>5132</v>
      </c>
      <c r="B5134" s="22">
        <v>0</v>
      </c>
      <c r="J5134" s="6">
        <f t="shared" si="161"/>
        <v>16272920094200.813</v>
      </c>
    </row>
    <row r="5135" spans="1:10" x14ac:dyDescent="0.25">
      <c r="A5135">
        <f t="shared" si="162"/>
        <v>5133</v>
      </c>
      <c r="B5135" s="22">
        <v>8943680</v>
      </c>
      <c r="J5135" s="6">
        <f t="shared" si="161"/>
        <v>24105244819313.906</v>
      </c>
    </row>
    <row r="5136" spans="1:10" x14ac:dyDescent="0.25">
      <c r="A5136">
        <f t="shared" si="162"/>
        <v>5134</v>
      </c>
      <c r="B5136" s="22">
        <v>0</v>
      </c>
      <c r="J5136" s="6">
        <f t="shared" si="161"/>
        <v>16272920094200.813</v>
      </c>
    </row>
    <row r="5137" spans="1:10" x14ac:dyDescent="0.25">
      <c r="A5137">
        <f t="shared" si="162"/>
        <v>5135</v>
      </c>
      <c r="B5137" s="22">
        <v>0</v>
      </c>
      <c r="J5137" s="6">
        <f t="shared" si="161"/>
        <v>16272920094200.813</v>
      </c>
    </row>
    <row r="5138" spans="1:10" x14ac:dyDescent="0.25">
      <c r="A5138">
        <f t="shared" si="162"/>
        <v>5136</v>
      </c>
      <c r="B5138" s="22">
        <v>0</v>
      </c>
      <c r="J5138" s="6">
        <f t="shared" si="161"/>
        <v>16272920094200.813</v>
      </c>
    </row>
    <row r="5139" spans="1:10" x14ac:dyDescent="0.25">
      <c r="A5139">
        <f t="shared" si="162"/>
        <v>5137</v>
      </c>
      <c r="B5139" s="22">
        <v>0</v>
      </c>
      <c r="J5139" s="6">
        <f t="shared" si="161"/>
        <v>16272920094200.813</v>
      </c>
    </row>
    <row r="5140" spans="1:10" x14ac:dyDescent="0.25">
      <c r="A5140">
        <f t="shared" si="162"/>
        <v>5138</v>
      </c>
      <c r="B5140" s="22">
        <v>8943680</v>
      </c>
      <c r="J5140" s="6">
        <f t="shared" si="161"/>
        <v>24105244819313.906</v>
      </c>
    </row>
    <row r="5141" spans="1:10" x14ac:dyDescent="0.25">
      <c r="A5141">
        <f t="shared" si="162"/>
        <v>5139</v>
      </c>
      <c r="B5141" s="22">
        <v>8943680</v>
      </c>
      <c r="J5141" s="6">
        <f t="shared" si="161"/>
        <v>24105244819313.906</v>
      </c>
    </row>
    <row r="5142" spans="1:10" x14ac:dyDescent="0.25">
      <c r="A5142">
        <f t="shared" si="162"/>
        <v>5140</v>
      </c>
      <c r="B5142" s="22">
        <v>3000000</v>
      </c>
      <c r="J5142" s="6">
        <f t="shared" si="161"/>
        <v>1069095532961.9576</v>
      </c>
    </row>
    <row r="5143" spans="1:10" x14ac:dyDescent="0.25">
      <c r="A5143">
        <f t="shared" si="162"/>
        <v>5141</v>
      </c>
      <c r="B5143" s="22">
        <v>0</v>
      </c>
      <c r="J5143" s="6">
        <f t="shared" si="161"/>
        <v>16272920094200.813</v>
      </c>
    </row>
    <row r="5144" spans="1:10" x14ac:dyDescent="0.25">
      <c r="A5144">
        <f t="shared" si="162"/>
        <v>5142</v>
      </c>
      <c r="B5144" s="22">
        <v>8943680</v>
      </c>
      <c r="J5144" s="6">
        <f t="shared" si="161"/>
        <v>24105244819313.906</v>
      </c>
    </row>
    <row r="5145" spans="1:10" x14ac:dyDescent="0.25">
      <c r="A5145">
        <f t="shared" si="162"/>
        <v>5143</v>
      </c>
      <c r="B5145" s="22">
        <v>0</v>
      </c>
      <c r="J5145" s="6">
        <f t="shared" si="161"/>
        <v>16272920094200.813</v>
      </c>
    </row>
    <row r="5146" spans="1:10" x14ac:dyDescent="0.25">
      <c r="A5146">
        <f t="shared" si="162"/>
        <v>5144</v>
      </c>
      <c r="B5146" s="22">
        <v>0</v>
      </c>
      <c r="J5146" s="6">
        <f t="shared" si="161"/>
        <v>16272920094200.813</v>
      </c>
    </row>
    <row r="5147" spans="1:10" x14ac:dyDescent="0.25">
      <c r="A5147">
        <f t="shared" si="162"/>
        <v>5145</v>
      </c>
      <c r="B5147" s="22">
        <v>11943680</v>
      </c>
      <c r="J5147" s="6">
        <f t="shared" si="161"/>
        <v>62563500258075.047</v>
      </c>
    </row>
    <row r="5148" spans="1:10" x14ac:dyDescent="0.25">
      <c r="A5148">
        <f t="shared" si="162"/>
        <v>5146</v>
      </c>
      <c r="B5148" s="22">
        <v>0</v>
      </c>
      <c r="J5148" s="6">
        <f t="shared" si="161"/>
        <v>16272920094200.813</v>
      </c>
    </row>
    <row r="5149" spans="1:10" x14ac:dyDescent="0.25">
      <c r="A5149">
        <f t="shared" si="162"/>
        <v>5147</v>
      </c>
      <c r="B5149" s="22">
        <v>11393430</v>
      </c>
      <c r="J5149" s="6">
        <f t="shared" si="161"/>
        <v>54161640302182.273</v>
      </c>
    </row>
    <row r="5150" spans="1:10" x14ac:dyDescent="0.25">
      <c r="A5150">
        <f t="shared" si="162"/>
        <v>5148</v>
      </c>
      <c r="B5150" s="22">
        <v>8143430</v>
      </c>
      <c r="J5150" s="6">
        <f t="shared" si="161"/>
        <v>16887655243524.369</v>
      </c>
    </row>
    <row r="5151" spans="1:10" x14ac:dyDescent="0.25">
      <c r="A5151">
        <f t="shared" si="162"/>
        <v>5149</v>
      </c>
      <c r="B5151" s="22">
        <v>0</v>
      </c>
      <c r="J5151" s="6">
        <f t="shared" si="161"/>
        <v>16272920094200.813</v>
      </c>
    </row>
    <row r="5152" spans="1:10" x14ac:dyDescent="0.25">
      <c r="A5152">
        <f t="shared" si="162"/>
        <v>5150</v>
      </c>
      <c r="B5152" s="22">
        <v>0</v>
      </c>
      <c r="J5152" s="6">
        <f t="shared" si="161"/>
        <v>16272920094200.813</v>
      </c>
    </row>
    <row r="5153" spans="1:10" x14ac:dyDescent="0.25">
      <c r="A5153">
        <f t="shared" si="162"/>
        <v>5151</v>
      </c>
      <c r="B5153" s="22">
        <v>0</v>
      </c>
      <c r="J5153" s="6">
        <f t="shared" si="161"/>
        <v>16272920094200.813</v>
      </c>
    </row>
    <row r="5154" spans="1:10" x14ac:dyDescent="0.25">
      <c r="A5154">
        <f t="shared" si="162"/>
        <v>5152</v>
      </c>
      <c r="B5154" s="22">
        <v>0</v>
      </c>
      <c r="J5154" s="6">
        <f t="shared" si="161"/>
        <v>16272920094200.813</v>
      </c>
    </row>
    <row r="5155" spans="1:10" x14ac:dyDescent="0.25">
      <c r="A5155">
        <f t="shared" si="162"/>
        <v>5153</v>
      </c>
      <c r="B5155" s="22">
        <v>0</v>
      </c>
      <c r="J5155" s="6">
        <f t="shared" si="161"/>
        <v>16272920094200.813</v>
      </c>
    </row>
    <row r="5156" spans="1:10" x14ac:dyDescent="0.25">
      <c r="A5156">
        <f t="shared" si="162"/>
        <v>5154</v>
      </c>
      <c r="B5156" s="22">
        <v>0</v>
      </c>
      <c r="J5156" s="6">
        <f t="shared" si="161"/>
        <v>16272920094200.813</v>
      </c>
    </row>
    <row r="5157" spans="1:10" x14ac:dyDescent="0.25">
      <c r="A5157">
        <f t="shared" si="162"/>
        <v>5155</v>
      </c>
      <c r="B5157" s="22">
        <v>17087110</v>
      </c>
      <c r="J5157" s="6">
        <f t="shared" si="161"/>
        <v>170384444013437.47</v>
      </c>
    </row>
    <row r="5158" spans="1:10" x14ac:dyDescent="0.25">
      <c r="A5158">
        <f t="shared" si="162"/>
        <v>5156</v>
      </c>
      <c r="B5158" s="22">
        <v>0</v>
      </c>
      <c r="J5158" s="6">
        <f t="shared" si="161"/>
        <v>16272920094200.813</v>
      </c>
    </row>
    <row r="5159" spans="1:10" x14ac:dyDescent="0.25">
      <c r="A5159">
        <f t="shared" si="162"/>
        <v>5157</v>
      </c>
      <c r="B5159" s="22">
        <v>8943680</v>
      </c>
      <c r="J5159" s="6">
        <f t="shared" si="161"/>
        <v>24105244819313.906</v>
      </c>
    </row>
    <row r="5160" spans="1:10" x14ac:dyDescent="0.25">
      <c r="A5160">
        <f t="shared" si="162"/>
        <v>5158</v>
      </c>
      <c r="B5160" s="22">
        <v>0</v>
      </c>
      <c r="J5160" s="6">
        <f t="shared" si="161"/>
        <v>16272920094200.813</v>
      </c>
    </row>
    <row r="5161" spans="1:10" x14ac:dyDescent="0.25">
      <c r="A5161">
        <f t="shared" si="162"/>
        <v>5159</v>
      </c>
      <c r="B5161" s="22">
        <v>3250000</v>
      </c>
      <c r="J5161" s="6">
        <f t="shared" si="161"/>
        <v>614610152858.7196</v>
      </c>
    </row>
    <row r="5162" spans="1:10" x14ac:dyDescent="0.25">
      <c r="A5162">
        <f t="shared" si="162"/>
        <v>5160</v>
      </c>
      <c r="B5162" s="22">
        <v>0</v>
      </c>
      <c r="J5162" s="6">
        <f t="shared" si="161"/>
        <v>16272920094200.813</v>
      </c>
    </row>
    <row r="5163" spans="1:10" x14ac:dyDescent="0.25">
      <c r="A5163">
        <f t="shared" si="162"/>
        <v>5161</v>
      </c>
      <c r="B5163" s="22">
        <v>8143430</v>
      </c>
      <c r="J5163" s="6">
        <f t="shared" si="161"/>
        <v>16887655243524.369</v>
      </c>
    </row>
    <row r="5164" spans="1:10" x14ac:dyDescent="0.25">
      <c r="A5164">
        <f t="shared" si="162"/>
        <v>5162</v>
      </c>
      <c r="B5164" s="22">
        <v>8943680</v>
      </c>
      <c r="J5164" s="6">
        <f t="shared" si="161"/>
        <v>24105244819313.906</v>
      </c>
    </row>
    <row r="5165" spans="1:10" x14ac:dyDescent="0.25">
      <c r="A5165">
        <f t="shared" si="162"/>
        <v>5163</v>
      </c>
      <c r="B5165" s="22">
        <v>8143430</v>
      </c>
      <c r="J5165" s="6">
        <f t="shared" si="161"/>
        <v>16887655243524.369</v>
      </c>
    </row>
    <row r="5166" spans="1:10" x14ac:dyDescent="0.25">
      <c r="A5166">
        <f t="shared" si="162"/>
        <v>5164</v>
      </c>
      <c r="B5166" s="22">
        <v>8943680</v>
      </c>
      <c r="J5166" s="6">
        <f t="shared" si="161"/>
        <v>24105244819313.906</v>
      </c>
    </row>
    <row r="5167" spans="1:10" x14ac:dyDescent="0.25">
      <c r="A5167">
        <f t="shared" si="162"/>
        <v>5165</v>
      </c>
      <c r="B5167" s="22">
        <v>8943680</v>
      </c>
      <c r="J5167" s="6">
        <f t="shared" si="161"/>
        <v>24105244819313.906</v>
      </c>
    </row>
    <row r="5168" spans="1:10" x14ac:dyDescent="0.25">
      <c r="A5168">
        <f t="shared" si="162"/>
        <v>5166</v>
      </c>
      <c r="B5168" s="22">
        <v>8143430</v>
      </c>
      <c r="J5168" s="6">
        <f t="shared" si="161"/>
        <v>16887655243524.369</v>
      </c>
    </row>
    <row r="5169" spans="1:10" x14ac:dyDescent="0.25">
      <c r="A5169">
        <f t="shared" si="162"/>
        <v>5167</v>
      </c>
      <c r="B5169" s="22">
        <v>0</v>
      </c>
      <c r="J5169" s="6">
        <f t="shared" si="161"/>
        <v>16272920094200.813</v>
      </c>
    </row>
    <row r="5170" spans="1:10" x14ac:dyDescent="0.25">
      <c r="A5170">
        <f t="shared" si="162"/>
        <v>5168</v>
      </c>
      <c r="B5170" s="22">
        <v>8943680</v>
      </c>
      <c r="J5170" s="6">
        <f t="shared" si="161"/>
        <v>24105244819313.906</v>
      </c>
    </row>
    <row r="5171" spans="1:10" x14ac:dyDescent="0.25">
      <c r="A5171">
        <f t="shared" si="162"/>
        <v>5169</v>
      </c>
      <c r="B5171" s="22">
        <v>8143430</v>
      </c>
      <c r="J5171" s="6">
        <f t="shared" si="161"/>
        <v>16887655243524.369</v>
      </c>
    </row>
    <row r="5172" spans="1:10" x14ac:dyDescent="0.25">
      <c r="A5172">
        <f t="shared" si="162"/>
        <v>5170</v>
      </c>
      <c r="B5172" s="22">
        <v>3000000</v>
      </c>
      <c r="J5172" s="6">
        <f t="shared" si="161"/>
        <v>1069095532961.9576</v>
      </c>
    </row>
    <row r="5173" spans="1:10" x14ac:dyDescent="0.25">
      <c r="A5173">
        <f t="shared" si="162"/>
        <v>5171</v>
      </c>
      <c r="B5173" s="22">
        <v>3000000</v>
      </c>
      <c r="J5173" s="6">
        <f t="shared" si="161"/>
        <v>1069095532961.9576</v>
      </c>
    </row>
    <row r="5174" spans="1:10" x14ac:dyDescent="0.25">
      <c r="A5174">
        <f t="shared" si="162"/>
        <v>5172</v>
      </c>
      <c r="B5174" s="22">
        <v>62478473.934246585</v>
      </c>
      <c r="J5174" s="6">
        <f t="shared" si="161"/>
        <v>3415759951260384.5</v>
      </c>
    </row>
    <row r="5175" spans="1:10" x14ac:dyDescent="0.25">
      <c r="A5175">
        <f t="shared" si="162"/>
        <v>5173</v>
      </c>
      <c r="B5175" s="22">
        <v>0</v>
      </c>
      <c r="J5175" s="6">
        <f t="shared" si="161"/>
        <v>16272920094200.813</v>
      </c>
    </row>
    <row r="5176" spans="1:10" x14ac:dyDescent="0.25">
      <c r="A5176">
        <f t="shared" si="162"/>
        <v>5174</v>
      </c>
      <c r="B5176" s="22">
        <v>8943680</v>
      </c>
      <c r="J5176" s="6">
        <f t="shared" si="161"/>
        <v>24105244819313.906</v>
      </c>
    </row>
    <row r="5177" spans="1:10" x14ac:dyDescent="0.25">
      <c r="A5177">
        <f t="shared" si="162"/>
        <v>5175</v>
      </c>
      <c r="B5177" s="22">
        <v>2250361.75</v>
      </c>
      <c r="J5177" s="6">
        <f t="shared" si="161"/>
        <v>3181261101289.7246</v>
      </c>
    </row>
    <row r="5178" spans="1:10" x14ac:dyDescent="0.25">
      <c r="A5178">
        <f t="shared" si="162"/>
        <v>5176</v>
      </c>
      <c r="B5178" s="22">
        <v>17087110</v>
      </c>
      <c r="J5178" s="6">
        <f t="shared" si="161"/>
        <v>170384444013437.47</v>
      </c>
    </row>
    <row r="5179" spans="1:10" x14ac:dyDescent="0.25">
      <c r="A5179">
        <f t="shared" si="162"/>
        <v>5177</v>
      </c>
      <c r="B5179" s="22">
        <v>0</v>
      </c>
      <c r="J5179" s="6">
        <f t="shared" si="161"/>
        <v>16272920094200.813</v>
      </c>
    </row>
    <row r="5180" spans="1:10" x14ac:dyDescent="0.25">
      <c r="A5180">
        <f t="shared" si="162"/>
        <v>5178</v>
      </c>
      <c r="B5180" s="22">
        <v>8943680</v>
      </c>
      <c r="J5180" s="6">
        <f t="shared" si="161"/>
        <v>24105244819313.906</v>
      </c>
    </row>
    <row r="5181" spans="1:10" x14ac:dyDescent="0.25">
      <c r="A5181">
        <f t="shared" si="162"/>
        <v>5179</v>
      </c>
      <c r="B5181" s="22">
        <v>0</v>
      </c>
      <c r="J5181" s="6">
        <f t="shared" si="161"/>
        <v>16272920094200.813</v>
      </c>
    </row>
    <row r="5182" spans="1:10" x14ac:dyDescent="0.25">
      <c r="A5182">
        <f t="shared" si="162"/>
        <v>5180</v>
      </c>
      <c r="B5182" s="22">
        <v>8943680</v>
      </c>
      <c r="J5182" s="6">
        <f t="shared" si="161"/>
        <v>24105244819313.906</v>
      </c>
    </row>
    <row r="5183" spans="1:10" x14ac:dyDescent="0.25">
      <c r="A5183">
        <f t="shared" si="162"/>
        <v>5181</v>
      </c>
      <c r="B5183" s="22">
        <v>0</v>
      </c>
      <c r="J5183" s="6">
        <f t="shared" si="161"/>
        <v>16272920094200.813</v>
      </c>
    </row>
    <row r="5184" spans="1:10" x14ac:dyDescent="0.25">
      <c r="A5184">
        <f t="shared" si="162"/>
        <v>5182</v>
      </c>
      <c r="B5184" s="22">
        <v>8143430</v>
      </c>
      <c r="J5184" s="6">
        <f t="shared" si="161"/>
        <v>16887655243524.369</v>
      </c>
    </row>
    <row r="5185" spans="1:10" x14ac:dyDescent="0.25">
      <c r="A5185">
        <f t="shared" si="162"/>
        <v>5183</v>
      </c>
      <c r="B5185" s="22">
        <v>0</v>
      </c>
      <c r="J5185" s="6">
        <f t="shared" si="161"/>
        <v>16272920094200.813</v>
      </c>
    </row>
    <row r="5186" spans="1:10" x14ac:dyDescent="0.25">
      <c r="A5186">
        <f t="shared" si="162"/>
        <v>5184</v>
      </c>
      <c r="B5186" s="22">
        <v>0</v>
      </c>
      <c r="J5186" s="6">
        <f t="shared" si="161"/>
        <v>16272920094200.813</v>
      </c>
    </row>
    <row r="5187" spans="1:10" x14ac:dyDescent="0.25">
      <c r="A5187">
        <f t="shared" si="162"/>
        <v>5185</v>
      </c>
      <c r="B5187" s="22">
        <v>0</v>
      </c>
      <c r="J5187" s="6">
        <f t="shared" ref="J5187:J5250" si="163">(B5187-$I$6)^2</f>
        <v>16272920094200.813</v>
      </c>
    </row>
    <row r="5188" spans="1:10" x14ac:dyDescent="0.25">
      <c r="A5188">
        <f t="shared" ref="A5188:A5251" si="164">A5187+1</f>
        <v>5186</v>
      </c>
      <c r="B5188" s="22">
        <v>8943680</v>
      </c>
      <c r="J5188" s="6">
        <f t="shared" si="163"/>
        <v>24105244819313.906</v>
      </c>
    </row>
    <row r="5189" spans="1:10" x14ac:dyDescent="0.25">
      <c r="A5189">
        <f t="shared" si="164"/>
        <v>5187</v>
      </c>
      <c r="B5189" s="22">
        <v>0</v>
      </c>
      <c r="J5189" s="6">
        <f t="shared" si="163"/>
        <v>16272920094200.813</v>
      </c>
    </row>
    <row r="5190" spans="1:10" x14ac:dyDescent="0.25">
      <c r="A5190">
        <f t="shared" si="164"/>
        <v>5188</v>
      </c>
      <c r="B5190" s="22">
        <v>0</v>
      </c>
      <c r="J5190" s="6">
        <f t="shared" si="163"/>
        <v>16272920094200.813</v>
      </c>
    </row>
    <row r="5191" spans="1:10" x14ac:dyDescent="0.25">
      <c r="A5191">
        <f t="shared" si="164"/>
        <v>5189</v>
      </c>
      <c r="B5191" s="22">
        <v>0</v>
      </c>
      <c r="J5191" s="6">
        <f t="shared" si="163"/>
        <v>16272920094200.813</v>
      </c>
    </row>
    <row r="5192" spans="1:10" x14ac:dyDescent="0.25">
      <c r="A5192">
        <f t="shared" si="164"/>
        <v>5190</v>
      </c>
      <c r="B5192" s="22">
        <v>11943680</v>
      </c>
      <c r="J5192" s="6">
        <f t="shared" si="163"/>
        <v>62563500258075.047</v>
      </c>
    </row>
    <row r="5193" spans="1:10" x14ac:dyDescent="0.25">
      <c r="A5193">
        <f t="shared" si="164"/>
        <v>5191</v>
      </c>
      <c r="B5193" s="22">
        <v>0</v>
      </c>
      <c r="J5193" s="6">
        <f t="shared" si="163"/>
        <v>16272920094200.813</v>
      </c>
    </row>
    <row r="5194" spans="1:10" x14ac:dyDescent="0.25">
      <c r="A5194">
        <f t="shared" si="164"/>
        <v>5192</v>
      </c>
      <c r="B5194" s="22">
        <v>0</v>
      </c>
      <c r="J5194" s="6">
        <f t="shared" si="163"/>
        <v>16272920094200.813</v>
      </c>
    </row>
    <row r="5195" spans="1:10" x14ac:dyDescent="0.25">
      <c r="A5195">
        <f t="shared" si="164"/>
        <v>5193</v>
      </c>
      <c r="B5195" s="22">
        <v>0</v>
      </c>
      <c r="J5195" s="6">
        <f t="shared" si="163"/>
        <v>16272920094200.813</v>
      </c>
    </row>
    <row r="5196" spans="1:10" x14ac:dyDescent="0.25">
      <c r="A5196">
        <f t="shared" si="164"/>
        <v>5194</v>
      </c>
      <c r="B5196" s="22">
        <v>0</v>
      </c>
      <c r="J5196" s="6">
        <f t="shared" si="163"/>
        <v>16272920094200.813</v>
      </c>
    </row>
    <row r="5197" spans="1:10" x14ac:dyDescent="0.25">
      <c r="A5197">
        <f t="shared" si="164"/>
        <v>5195</v>
      </c>
      <c r="B5197" s="22">
        <v>8943680</v>
      </c>
      <c r="J5197" s="6">
        <f t="shared" si="163"/>
        <v>24105244819313.906</v>
      </c>
    </row>
    <row r="5198" spans="1:10" x14ac:dyDescent="0.25">
      <c r="A5198">
        <f t="shared" si="164"/>
        <v>5196</v>
      </c>
      <c r="B5198" s="22">
        <v>0</v>
      </c>
      <c r="J5198" s="6">
        <f t="shared" si="163"/>
        <v>16272920094200.813</v>
      </c>
    </row>
    <row r="5199" spans="1:10" x14ac:dyDescent="0.25">
      <c r="A5199">
        <f t="shared" si="164"/>
        <v>5197</v>
      </c>
      <c r="B5199" s="22">
        <v>0</v>
      </c>
      <c r="J5199" s="6">
        <f t="shared" si="163"/>
        <v>16272920094200.813</v>
      </c>
    </row>
    <row r="5200" spans="1:10" x14ac:dyDescent="0.25">
      <c r="A5200">
        <f t="shared" si="164"/>
        <v>5198</v>
      </c>
      <c r="B5200" s="22">
        <v>0</v>
      </c>
      <c r="J5200" s="6">
        <f t="shared" si="163"/>
        <v>16272920094200.813</v>
      </c>
    </row>
    <row r="5201" spans="1:10" x14ac:dyDescent="0.25">
      <c r="A5201">
        <f t="shared" si="164"/>
        <v>5199</v>
      </c>
      <c r="B5201" s="22">
        <v>0</v>
      </c>
      <c r="J5201" s="6">
        <f t="shared" si="163"/>
        <v>16272920094200.813</v>
      </c>
    </row>
    <row r="5202" spans="1:10" x14ac:dyDescent="0.25">
      <c r="A5202">
        <f t="shared" si="164"/>
        <v>5200</v>
      </c>
      <c r="B5202" s="22">
        <v>8143430</v>
      </c>
      <c r="J5202" s="6">
        <f t="shared" si="163"/>
        <v>16887655243524.369</v>
      </c>
    </row>
    <row r="5203" spans="1:10" x14ac:dyDescent="0.25">
      <c r="A5203">
        <f t="shared" si="164"/>
        <v>5201</v>
      </c>
      <c r="B5203" s="22">
        <v>8143430</v>
      </c>
      <c r="J5203" s="6">
        <f t="shared" si="163"/>
        <v>16887655243524.369</v>
      </c>
    </row>
    <row r="5204" spans="1:10" x14ac:dyDescent="0.25">
      <c r="A5204">
        <f t="shared" si="164"/>
        <v>5202</v>
      </c>
      <c r="B5204" s="22">
        <v>0</v>
      </c>
      <c r="J5204" s="6">
        <f t="shared" si="163"/>
        <v>16272920094200.813</v>
      </c>
    </row>
    <row r="5205" spans="1:10" x14ac:dyDescent="0.25">
      <c r="A5205">
        <f t="shared" si="164"/>
        <v>5203</v>
      </c>
      <c r="B5205" s="22">
        <v>0</v>
      </c>
      <c r="J5205" s="6">
        <f t="shared" si="163"/>
        <v>16272920094200.813</v>
      </c>
    </row>
    <row r="5206" spans="1:10" x14ac:dyDescent="0.25">
      <c r="A5206">
        <f t="shared" si="164"/>
        <v>5204</v>
      </c>
      <c r="B5206" s="22">
        <v>0</v>
      </c>
      <c r="J5206" s="6">
        <f t="shared" si="163"/>
        <v>16272920094200.813</v>
      </c>
    </row>
    <row r="5207" spans="1:10" x14ac:dyDescent="0.25">
      <c r="A5207">
        <f t="shared" si="164"/>
        <v>5205</v>
      </c>
      <c r="B5207" s="22">
        <v>0</v>
      </c>
      <c r="J5207" s="6">
        <f t="shared" si="163"/>
        <v>16272920094200.813</v>
      </c>
    </row>
    <row r="5208" spans="1:10" x14ac:dyDescent="0.25">
      <c r="A5208">
        <f t="shared" si="164"/>
        <v>5206</v>
      </c>
      <c r="B5208" s="22">
        <v>0</v>
      </c>
      <c r="J5208" s="6">
        <f t="shared" si="163"/>
        <v>16272920094200.813</v>
      </c>
    </row>
    <row r="5209" spans="1:10" x14ac:dyDescent="0.25">
      <c r="A5209">
        <f t="shared" si="164"/>
        <v>5207</v>
      </c>
      <c r="B5209" s="22">
        <v>8943680</v>
      </c>
      <c r="J5209" s="6">
        <f t="shared" si="163"/>
        <v>24105244819313.906</v>
      </c>
    </row>
    <row r="5210" spans="1:10" x14ac:dyDescent="0.25">
      <c r="A5210">
        <f t="shared" si="164"/>
        <v>5208</v>
      </c>
      <c r="B5210" s="22">
        <v>8143430</v>
      </c>
      <c r="J5210" s="6">
        <f t="shared" si="163"/>
        <v>16887655243524.369</v>
      </c>
    </row>
    <row r="5211" spans="1:10" x14ac:dyDescent="0.25">
      <c r="A5211">
        <f t="shared" si="164"/>
        <v>5209</v>
      </c>
      <c r="B5211" s="22">
        <v>0</v>
      </c>
      <c r="J5211" s="6">
        <f t="shared" si="163"/>
        <v>16272920094200.813</v>
      </c>
    </row>
    <row r="5212" spans="1:10" x14ac:dyDescent="0.25">
      <c r="A5212">
        <f t="shared" si="164"/>
        <v>5210</v>
      </c>
      <c r="B5212" s="22">
        <v>0</v>
      </c>
      <c r="J5212" s="6">
        <f t="shared" si="163"/>
        <v>16272920094200.813</v>
      </c>
    </row>
    <row r="5213" spans="1:10" x14ac:dyDescent="0.25">
      <c r="A5213">
        <f t="shared" si="164"/>
        <v>5211</v>
      </c>
      <c r="B5213" s="22">
        <v>0</v>
      </c>
      <c r="J5213" s="6">
        <f t="shared" si="163"/>
        <v>16272920094200.813</v>
      </c>
    </row>
    <row r="5214" spans="1:10" x14ac:dyDescent="0.25">
      <c r="A5214">
        <f t="shared" si="164"/>
        <v>5212</v>
      </c>
      <c r="B5214" s="22">
        <v>0</v>
      </c>
      <c r="J5214" s="6">
        <f t="shared" si="163"/>
        <v>16272920094200.813</v>
      </c>
    </row>
    <row r="5215" spans="1:10" x14ac:dyDescent="0.25">
      <c r="A5215">
        <f t="shared" si="164"/>
        <v>5213</v>
      </c>
      <c r="B5215" s="22">
        <v>0</v>
      </c>
      <c r="J5215" s="6">
        <f t="shared" si="163"/>
        <v>16272920094200.813</v>
      </c>
    </row>
    <row r="5216" spans="1:10" x14ac:dyDescent="0.25">
      <c r="A5216">
        <f t="shared" si="164"/>
        <v>5214</v>
      </c>
      <c r="B5216" s="22">
        <v>8143430</v>
      </c>
      <c r="J5216" s="6">
        <f t="shared" si="163"/>
        <v>16887655243524.369</v>
      </c>
    </row>
    <row r="5217" spans="1:10" x14ac:dyDescent="0.25">
      <c r="A5217">
        <f t="shared" si="164"/>
        <v>5215</v>
      </c>
      <c r="B5217" s="22">
        <v>0</v>
      </c>
      <c r="J5217" s="6">
        <f t="shared" si="163"/>
        <v>16272920094200.813</v>
      </c>
    </row>
    <row r="5218" spans="1:10" x14ac:dyDescent="0.25">
      <c r="A5218">
        <f t="shared" si="164"/>
        <v>5216</v>
      </c>
      <c r="B5218" s="22">
        <v>11393430</v>
      </c>
      <c r="J5218" s="6">
        <f t="shared" si="163"/>
        <v>54161640302182.273</v>
      </c>
    </row>
    <row r="5219" spans="1:10" x14ac:dyDescent="0.25">
      <c r="A5219">
        <f t="shared" si="164"/>
        <v>5217</v>
      </c>
      <c r="B5219" s="22">
        <v>0</v>
      </c>
      <c r="J5219" s="6">
        <f t="shared" si="163"/>
        <v>16272920094200.813</v>
      </c>
    </row>
    <row r="5220" spans="1:10" x14ac:dyDescent="0.25">
      <c r="A5220">
        <f t="shared" si="164"/>
        <v>5218</v>
      </c>
      <c r="B5220" s="22">
        <v>0</v>
      </c>
      <c r="J5220" s="6">
        <f t="shared" si="163"/>
        <v>16272920094200.813</v>
      </c>
    </row>
    <row r="5221" spans="1:10" x14ac:dyDescent="0.25">
      <c r="A5221">
        <f t="shared" si="164"/>
        <v>5219</v>
      </c>
      <c r="B5221" s="22">
        <v>0</v>
      </c>
      <c r="J5221" s="6">
        <f t="shared" si="163"/>
        <v>16272920094200.813</v>
      </c>
    </row>
    <row r="5222" spans="1:10" x14ac:dyDescent="0.25">
      <c r="A5222">
        <f t="shared" si="164"/>
        <v>5220</v>
      </c>
      <c r="B5222" s="22">
        <v>0</v>
      </c>
      <c r="J5222" s="6">
        <f t="shared" si="163"/>
        <v>16272920094200.813</v>
      </c>
    </row>
    <row r="5223" spans="1:10" x14ac:dyDescent="0.25">
      <c r="A5223">
        <f t="shared" si="164"/>
        <v>5221</v>
      </c>
      <c r="B5223" s="22">
        <v>3000000</v>
      </c>
      <c r="J5223" s="6">
        <f t="shared" si="163"/>
        <v>1069095532961.9576</v>
      </c>
    </row>
    <row r="5224" spans="1:10" x14ac:dyDescent="0.25">
      <c r="A5224">
        <f t="shared" si="164"/>
        <v>5222</v>
      </c>
      <c r="B5224" s="22">
        <v>0</v>
      </c>
      <c r="J5224" s="6">
        <f t="shared" si="163"/>
        <v>16272920094200.813</v>
      </c>
    </row>
    <row r="5225" spans="1:10" x14ac:dyDescent="0.25">
      <c r="A5225">
        <f t="shared" si="164"/>
        <v>5223</v>
      </c>
      <c r="B5225" s="22">
        <v>0</v>
      </c>
      <c r="J5225" s="6">
        <f t="shared" si="163"/>
        <v>16272920094200.813</v>
      </c>
    </row>
    <row r="5226" spans="1:10" x14ac:dyDescent="0.25">
      <c r="A5226">
        <f t="shared" si="164"/>
        <v>5224</v>
      </c>
      <c r="B5226" s="22">
        <v>8143430</v>
      </c>
      <c r="J5226" s="6">
        <f t="shared" si="163"/>
        <v>16887655243524.369</v>
      </c>
    </row>
    <row r="5227" spans="1:10" x14ac:dyDescent="0.25">
      <c r="A5227">
        <f t="shared" si="164"/>
        <v>5225</v>
      </c>
      <c r="B5227" s="22">
        <v>8943680</v>
      </c>
      <c r="J5227" s="6">
        <f t="shared" si="163"/>
        <v>24105244819313.906</v>
      </c>
    </row>
    <row r="5228" spans="1:10" x14ac:dyDescent="0.25">
      <c r="A5228">
        <f t="shared" si="164"/>
        <v>5226</v>
      </c>
      <c r="B5228" s="22">
        <v>8943680</v>
      </c>
      <c r="J5228" s="6">
        <f t="shared" si="163"/>
        <v>24105244819313.906</v>
      </c>
    </row>
    <row r="5229" spans="1:10" x14ac:dyDescent="0.25">
      <c r="A5229">
        <f t="shared" si="164"/>
        <v>5227</v>
      </c>
      <c r="B5229" s="22">
        <v>0</v>
      </c>
      <c r="J5229" s="6">
        <f t="shared" si="163"/>
        <v>16272920094200.813</v>
      </c>
    </row>
    <row r="5230" spans="1:10" x14ac:dyDescent="0.25">
      <c r="A5230">
        <f t="shared" si="164"/>
        <v>5228</v>
      </c>
      <c r="B5230" s="22">
        <v>0</v>
      </c>
      <c r="J5230" s="6">
        <f t="shared" si="163"/>
        <v>16272920094200.813</v>
      </c>
    </row>
    <row r="5231" spans="1:10" x14ac:dyDescent="0.25">
      <c r="A5231">
        <f t="shared" si="164"/>
        <v>5229</v>
      </c>
      <c r="B5231" s="22">
        <v>0</v>
      </c>
      <c r="J5231" s="6">
        <f t="shared" si="163"/>
        <v>16272920094200.813</v>
      </c>
    </row>
    <row r="5232" spans="1:10" x14ac:dyDescent="0.25">
      <c r="A5232">
        <f t="shared" si="164"/>
        <v>5230</v>
      </c>
      <c r="B5232" s="22">
        <v>0</v>
      </c>
      <c r="J5232" s="6">
        <f t="shared" si="163"/>
        <v>16272920094200.813</v>
      </c>
    </row>
    <row r="5233" spans="1:10" x14ac:dyDescent="0.25">
      <c r="A5233">
        <f t="shared" si="164"/>
        <v>5231</v>
      </c>
      <c r="B5233" s="22">
        <v>0</v>
      </c>
      <c r="J5233" s="6">
        <f t="shared" si="163"/>
        <v>16272920094200.813</v>
      </c>
    </row>
    <row r="5234" spans="1:10" x14ac:dyDescent="0.25">
      <c r="A5234">
        <f t="shared" si="164"/>
        <v>5232</v>
      </c>
      <c r="B5234" s="22">
        <v>269206.59999999998</v>
      </c>
      <c r="J5234" s="6">
        <f t="shared" si="163"/>
        <v>14173449181975.17</v>
      </c>
    </row>
    <row r="5235" spans="1:10" x14ac:dyDescent="0.25">
      <c r="A5235">
        <f t="shared" si="164"/>
        <v>5233</v>
      </c>
      <c r="B5235" s="22">
        <v>11393430</v>
      </c>
      <c r="J5235" s="6">
        <f t="shared" si="163"/>
        <v>54161640302182.273</v>
      </c>
    </row>
    <row r="5236" spans="1:10" x14ac:dyDescent="0.25">
      <c r="A5236">
        <f t="shared" si="164"/>
        <v>5234</v>
      </c>
      <c r="B5236" s="22">
        <v>0</v>
      </c>
      <c r="J5236" s="6">
        <f t="shared" si="163"/>
        <v>16272920094200.813</v>
      </c>
    </row>
    <row r="5237" spans="1:10" x14ac:dyDescent="0.25">
      <c r="A5237">
        <f t="shared" si="164"/>
        <v>5235</v>
      </c>
      <c r="B5237" s="22">
        <v>17087110</v>
      </c>
      <c r="J5237" s="6">
        <f t="shared" si="163"/>
        <v>170384444013437.47</v>
      </c>
    </row>
    <row r="5238" spans="1:10" x14ac:dyDescent="0.25">
      <c r="A5238">
        <f t="shared" si="164"/>
        <v>5236</v>
      </c>
      <c r="B5238" s="22">
        <v>0</v>
      </c>
      <c r="J5238" s="6">
        <f t="shared" si="163"/>
        <v>16272920094200.813</v>
      </c>
    </row>
    <row r="5239" spans="1:10" x14ac:dyDescent="0.25">
      <c r="A5239">
        <f t="shared" si="164"/>
        <v>5237</v>
      </c>
      <c r="B5239" s="22">
        <v>8143430</v>
      </c>
      <c r="J5239" s="6">
        <f t="shared" si="163"/>
        <v>16887655243524.369</v>
      </c>
    </row>
    <row r="5240" spans="1:10" x14ac:dyDescent="0.25">
      <c r="A5240">
        <f t="shared" si="164"/>
        <v>5238</v>
      </c>
      <c r="B5240" s="22">
        <v>0</v>
      </c>
      <c r="J5240" s="6">
        <f t="shared" si="163"/>
        <v>16272920094200.813</v>
      </c>
    </row>
    <row r="5241" spans="1:10" x14ac:dyDescent="0.25">
      <c r="A5241">
        <f t="shared" si="164"/>
        <v>5239</v>
      </c>
      <c r="B5241" s="22">
        <v>0</v>
      </c>
      <c r="J5241" s="6">
        <f t="shared" si="163"/>
        <v>16272920094200.813</v>
      </c>
    </row>
    <row r="5242" spans="1:10" x14ac:dyDescent="0.25">
      <c r="A5242">
        <f t="shared" si="164"/>
        <v>5240</v>
      </c>
      <c r="B5242" s="22">
        <v>0</v>
      </c>
      <c r="J5242" s="6">
        <f t="shared" si="163"/>
        <v>16272920094200.813</v>
      </c>
    </row>
    <row r="5243" spans="1:10" x14ac:dyDescent="0.25">
      <c r="A5243">
        <f t="shared" si="164"/>
        <v>5241</v>
      </c>
      <c r="B5243" s="22">
        <v>0</v>
      </c>
      <c r="J5243" s="6">
        <f t="shared" si="163"/>
        <v>16272920094200.813</v>
      </c>
    </row>
    <row r="5244" spans="1:10" x14ac:dyDescent="0.25">
      <c r="A5244">
        <f t="shared" si="164"/>
        <v>5242</v>
      </c>
      <c r="B5244" s="22">
        <v>8943680</v>
      </c>
      <c r="J5244" s="6">
        <f t="shared" si="163"/>
        <v>24105244819313.906</v>
      </c>
    </row>
    <row r="5245" spans="1:10" x14ac:dyDescent="0.25">
      <c r="A5245">
        <f t="shared" si="164"/>
        <v>5243</v>
      </c>
      <c r="B5245" s="22">
        <v>0</v>
      </c>
      <c r="J5245" s="6">
        <f t="shared" si="163"/>
        <v>16272920094200.813</v>
      </c>
    </row>
    <row r="5246" spans="1:10" x14ac:dyDescent="0.25">
      <c r="A5246">
        <f t="shared" si="164"/>
        <v>5244</v>
      </c>
      <c r="B5246" s="22">
        <v>0</v>
      </c>
      <c r="J5246" s="6">
        <f t="shared" si="163"/>
        <v>16272920094200.813</v>
      </c>
    </row>
    <row r="5247" spans="1:10" x14ac:dyDescent="0.25">
      <c r="A5247">
        <f t="shared" si="164"/>
        <v>5245</v>
      </c>
      <c r="B5247" s="22">
        <v>8943680</v>
      </c>
      <c r="J5247" s="6">
        <f t="shared" si="163"/>
        <v>24105244819313.906</v>
      </c>
    </row>
    <row r="5248" spans="1:10" x14ac:dyDescent="0.25">
      <c r="A5248">
        <f t="shared" si="164"/>
        <v>5246</v>
      </c>
      <c r="B5248" s="22">
        <v>0</v>
      </c>
      <c r="J5248" s="6">
        <f t="shared" si="163"/>
        <v>16272920094200.813</v>
      </c>
    </row>
    <row r="5249" spans="1:10" x14ac:dyDescent="0.25">
      <c r="A5249">
        <f t="shared" si="164"/>
        <v>5247</v>
      </c>
      <c r="B5249" s="22">
        <v>0</v>
      </c>
      <c r="J5249" s="6">
        <f t="shared" si="163"/>
        <v>16272920094200.813</v>
      </c>
    </row>
    <row r="5250" spans="1:10" x14ac:dyDescent="0.25">
      <c r="A5250">
        <f t="shared" si="164"/>
        <v>5248</v>
      </c>
      <c r="B5250" s="22">
        <v>0</v>
      </c>
      <c r="J5250" s="6">
        <f t="shared" si="163"/>
        <v>16272920094200.813</v>
      </c>
    </row>
    <row r="5251" spans="1:10" x14ac:dyDescent="0.25">
      <c r="A5251">
        <f t="shared" si="164"/>
        <v>5249</v>
      </c>
      <c r="B5251" s="22">
        <v>0</v>
      </c>
      <c r="J5251" s="6">
        <f t="shared" ref="J5251:J5314" si="165">(B5251-$I$6)^2</f>
        <v>16272920094200.813</v>
      </c>
    </row>
    <row r="5252" spans="1:10" x14ac:dyDescent="0.25">
      <c r="A5252">
        <f t="shared" ref="A5252:A5315" si="166">A5251+1</f>
        <v>5250</v>
      </c>
      <c r="B5252" s="22">
        <v>0</v>
      </c>
      <c r="J5252" s="6">
        <f t="shared" si="165"/>
        <v>16272920094200.813</v>
      </c>
    </row>
    <row r="5253" spans="1:10" x14ac:dyDescent="0.25">
      <c r="A5253">
        <f t="shared" si="166"/>
        <v>5251</v>
      </c>
      <c r="B5253" s="22">
        <v>0</v>
      </c>
      <c r="J5253" s="6">
        <f t="shared" si="165"/>
        <v>16272920094200.813</v>
      </c>
    </row>
    <row r="5254" spans="1:10" x14ac:dyDescent="0.25">
      <c r="A5254">
        <f t="shared" si="166"/>
        <v>5252</v>
      </c>
      <c r="B5254" s="22">
        <v>0</v>
      </c>
      <c r="J5254" s="6">
        <f t="shared" si="165"/>
        <v>16272920094200.813</v>
      </c>
    </row>
    <row r="5255" spans="1:10" x14ac:dyDescent="0.25">
      <c r="A5255">
        <f t="shared" si="166"/>
        <v>5253</v>
      </c>
      <c r="B5255" s="22">
        <v>8143430</v>
      </c>
      <c r="J5255" s="6">
        <f t="shared" si="165"/>
        <v>16887655243524.369</v>
      </c>
    </row>
    <row r="5256" spans="1:10" x14ac:dyDescent="0.25">
      <c r="A5256">
        <f t="shared" si="166"/>
        <v>5254</v>
      </c>
      <c r="B5256" s="22">
        <v>8943680</v>
      </c>
      <c r="J5256" s="6">
        <f t="shared" si="165"/>
        <v>24105244819313.906</v>
      </c>
    </row>
    <row r="5257" spans="1:10" x14ac:dyDescent="0.25">
      <c r="A5257">
        <f t="shared" si="166"/>
        <v>5255</v>
      </c>
      <c r="B5257" s="22">
        <v>11393430</v>
      </c>
      <c r="J5257" s="6">
        <f t="shared" si="165"/>
        <v>54161640302182.273</v>
      </c>
    </row>
    <row r="5258" spans="1:10" x14ac:dyDescent="0.25">
      <c r="A5258">
        <f t="shared" si="166"/>
        <v>5256</v>
      </c>
      <c r="B5258" s="22">
        <v>0</v>
      </c>
      <c r="J5258" s="6">
        <f t="shared" si="165"/>
        <v>16272920094200.813</v>
      </c>
    </row>
    <row r="5259" spans="1:10" x14ac:dyDescent="0.25">
      <c r="A5259">
        <f t="shared" si="166"/>
        <v>5257</v>
      </c>
      <c r="B5259" s="22">
        <v>0</v>
      </c>
      <c r="J5259" s="6">
        <f t="shared" si="165"/>
        <v>16272920094200.813</v>
      </c>
    </row>
    <row r="5260" spans="1:10" x14ac:dyDescent="0.25">
      <c r="A5260">
        <f t="shared" si="166"/>
        <v>5258</v>
      </c>
      <c r="B5260" s="22">
        <v>12193680</v>
      </c>
      <c r="J5260" s="6">
        <f t="shared" si="165"/>
        <v>66580854877971.813</v>
      </c>
    </row>
    <row r="5261" spans="1:10" x14ac:dyDescent="0.25">
      <c r="A5261">
        <f t="shared" si="166"/>
        <v>5259</v>
      </c>
      <c r="B5261" s="22">
        <v>8143430</v>
      </c>
      <c r="J5261" s="6">
        <f t="shared" si="165"/>
        <v>16887655243524.369</v>
      </c>
    </row>
    <row r="5262" spans="1:10" x14ac:dyDescent="0.25">
      <c r="A5262">
        <f t="shared" si="166"/>
        <v>5260</v>
      </c>
      <c r="B5262" s="22">
        <v>0</v>
      </c>
      <c r="J5262" s="6">
        <f t="shared" si="165"/>
        <v>16272920094200.813</v>
      </c>
    </row>
    <row r="5263" spans="1:10" x14ac:dyDescent="0.25">
      <c r="A5263">
        <f t="shared" si="166"/>
        <v>5261</v>
      </c>
      <c r="B5263" s="22">
        <v>0</v>
      </c>
      <c r="J5263" s="6">
        <f t="shared" si="165"/>
        <v>16272920094200.813</v>
      </c>
    </row>
    <row r="5264" spans="1:10" x14ac:dyDescent="0.25">
      <c r="A5264">
        <f t="shared" si="166"/>
        <v>5262</v>
      </c>
      <c r="B5264" s="22">
        <v>0</v>
      </c>
      <c r="J5264" s="6">
        <f t="shared" si="165"/>
        <v>16272920094200.813</v>
      </c>
    </row>
    <row r="5265" spans="1:10" x14ac:dyDescent="0.25">
      <c r="A5265">
        <f t="shared" si="166"/>
        <v>5263</v>
      </c>
      <c r="B5265" s="22">
        <v>8143430</v>
      </c>
      <c r="J5265" s="6">
        <f t="shared" si="165"/>
        <v>16887655243524.369</v>
      </c>
    </row>
    <row r="5266" spans="1:10" x14ac:dyDescent="0.25">
      <c r="A5266">
        <f t="shared" si="166"/>
        <v>5264</v>
      </c>
      <c r="B5266" s="22">
        <v>0</v>
      </c>
      <c r="J5266" s="6">
        <f t="shared" si="165"/>
        <v>16272920094200.813</v>
      </c>
    </row>
    <row r="5267" spans="1:10" x14ac:dyDescent="0.25">
      <c r="A5267">
        <f t="shared" si="166"/>
        <v>5265</v>
      </c>
      <c r="B5267" s="22">
        <v>0</v>
      </c>
      <c r="J5267" s="6">
        <f t="shared" si="165"/>
        <v>16272920094200.813</v>
      </c>
    </row>
    <row r="5268" spans="1:10" x14ac:dyDescent="0.25">
      <c r="A5268">
        <f t="shared" si="166"/>
        <v>5266</v>
      </c>
      <c r="B5268" s="22">
        <v>8943680</v>
      </c>
      <c r="J5268" s="6">
        <f t="shared" si="165"/>
        <v>24105244819313.906</v>
      </c>
    </row>
    <row r="5269" spans="1:10" x14ac:dyDescent="0.25">
      <c r="A5269">
        <f t="shared" si="166"/>
        <v>5267</v>
      </c>
      <c r="B5269" s="22">
        <v>0</v>
      </c>
      <c r="J5269" s="6">
        <f t="shared" si="165"/>
        <v>16272920094200.813</v>
      </c>
    </row>
    <row r="5270" spans="1:10" x14ac:dyDescent="0.25">
      <c r="A5270">
        <f t="shared" si="166"/>
        <v>5268</v>
      </c>
      <c r="B5270" s="22">
        <v>0</v>
      </c>
      <c r="J5270" s="6">
        <f t="shared" si="165"/>
        <v>16272920094200.813</v>
      </c>
    </row>
    <row r="5271" spans="1:10" x14ac:dyDescent="0.25">
      <c r="A5271">
        <f t="shared" si="166"/>
        <v>5269</v>
      </c>
      <c r="B5271" s="22">
        <v>8943680</v>
      </c>
      <c r="J5271" s="6">
        <f t="shared" si="165"/>
        <v>24105244819313.906</v>
      </c>
    </row>
    <row r="5272" spans="1:10" x14ac:dyDescent="0.25">
      <c r="A5272">
        <f t="shared" si="166"/>
        <v>5270</v>
      </c>
      <c r="B5272" s="22">
        <v>0</v>
      </c>
      <c r="J5272" s="6">
        <f t="shared" si="165"/>
        <v>16272920094200.813</v>
      </c>
    </row>
    <row r="5273" spans="1:10" x14ac:dyDescent="0.25">
      <c r="A5273">
        <f t="shared" si="166"/>
        <v>5271</v>
      </c>
      <c r="B5273" s="22">
        <v>8143430</v>
      </c>
      <c r="J5273" s="6">
        <f t="shared" si="165"/>
        <v>16887655243524.369</v>
      </c>
    </row>
    <row r="5274" spans="1:10" x14ac:dyDescent="0.25">
      <c r="A5274">
        <f t="shared" si="166"/>
        <v>5272</v>
      </c>
      <c r="B5274" s="22">
        <v>8143430</v>
      </c>
      <c r="J5274" s="6">
        <f t="shared" si="165"/>
        <v>16887655243524.369</v>
      </c>
    </row>
    <row r="5275" spans="1:10" x14ac:dyDescent="0.25">
      <c r="A5275">
        <f t="shared" si="166"/>
        <v>5273</v>
      </c>
      <c r="B5275" s="22">
        <v>0</v>
      </c>
      <c r="J5275" s="6">
        <f t="shared" si="165"/>
        <v>16272920094200.813</v>
      </c>
    </row>
    <row r="5276" spans="1:10" x14ac:dyDescent="0.25">
      <c r="A5276">
        <f t="shared" si="166"/>
        <v>5274</v>
      </c>
      <c r="B5276" s="22">
        <v>8943680</v>
      </c>
      <c r="J5276" s="6">
        <f t="shared" si="165"/>
        <v>24105244819313.906</v>
      </c>
    </row>
    <row r="5277" spans="1:10" x14ac:dyDescent="0.25">
      <c r="A5277">
        <f t="shared" si="166"/>
        <v>5275</v>
      </c>
      <c r="B5277" s="22">
        <v>0</v>
      </c>
      <c r="J5277" s="6">
        <f t="shared" si="165"/>
        <v>16272920094200.813</v>
      </c>
    </row>
    <row r="5278" spans="1:10" x14ac:dyDescent="0.25">
      <c r="A5278">
        <f t="shared" si="166"/>
        <v>5276</v>
      </c>
      <c r="B5278" s="22">
        <v>0</v>
      </c>
      <c r="J5278" s="6">
        <f t="shared" si="165"/>
        <v>16272920094200.813</v>
      </c>
    </row>
    <row r="5279" spans="1:10" x14ac:dyDescent="0.25">
      <c r="A5279">
        <f t="shared" si="166"/>
        <v>5277</v>
      </c>
      <c r="B5279" s="22">
        <v>0</v>
      </c>
      <c r="J5279" s="6">
        <f t="shared" si="165"/>
        <v>16272920094200.813</v>
      </c>
    </row>
    <row r="5280" spans="1:10" x14ac:dyDescent="0.25">
      <c r="A5280">
        <f t="shared" si="166"/>
        <v>5278</v>
      </c>
      <c r="B5280" s="22">
        <v>0</v>
      </c>
      <c r="J5280" s="6">
        <f t="shared" si="165"/>
        <v>16272920094200.813</v>
      </c>
    </row>
    <row r="5281" spans="1:10" x14ac:dyDescent="0.25">
      <c r="A5281">
        <f t="shared" si="166"/>
        <v>5279</v>
      </c>
      <c r="B5281" s="22">
        <v>0</v>
      </c>
      <c r="J5281" s="6">
        <f t="shared" si="165"/>
        <v>16272920094200.813</v>
      </c>
    </row>
    <row r="5282" spans="1:10" x14ac:dyDescent="0.25">
      <c r="A5282">
        <f t="shared" si="166"/>
        <v>5280</v>
      </c>
      <c r="B5282" s="22">
        <v>0</v>
      </c>
      <c r="J5282" s="6">
        <f t="shared" si="165"/>
        <v>16272920094200.813</v>
      </c>
    </row>
    <row r="5283" spans="1:10" x14ac:dyDescent="0.25">
      <c r="A5283">
        <f t="shared" si="166"/>
        <v>5281</v>
      </c>
      <c r="B5283" s="22">
        <v>8943680</v>
      </c>
      <c r="J5283" s="6">
        <f t="shared" si="165"/>
        <v>24105244819313.906</v>
      </c>
    </row>
    <row r="5284" spans="1:10" x14ac:dyDescent="0.25">
      <c r="A5284">
        <f t="shared" si="166"/>
        <v>5282</v>
      </c>
      <c r="B5284" s="22">
        <v>0</v>
      </c>
      <c r="J5284" s="6">
        <f t="shared" si="165"/>
        <v>16272920094200.813</v>
      </c>
    </row>
    <row r="5285" spans="1:10" x14ac:dyDescent="0.25">
      <c r="A5285">
        <f t="shared" si="166"/>
        <v>5283</v>
      </c>
      <c r="B5285" s="22">
        <v>0</v>
      </c>
      <c r="J5285" s="6">
        <f t="shared" si="165"/>
        <v>16272920094200.813</v>
      </c>
    </row>
    <row r="5286" spans="1:10" x14ac:dyDescent="0.25">
      <c r="A5286">
        <f t="shared" si="166"/>
        <v>5284</v>
      </c>
      <c r="B5286" s="22">
        <v>0</v>
      </c>
      <c r="J5286" s="6">
        <f t="shared" si="165"/>
        <v>16272920094200.813</v>
      </c>
    </row>
    <row r="5287" spans="1:10" x14ac:dyDescent="0.25">
      <c r="A5287">
        <f t="shared" si="166"/>
        <v>5285</v>
      </c>
      <c r="B5287" s="22">
        <v>0</v>
      </c>
      <c r="J5287" s="6">
        <f t="shared" si="165"/>
        <v>16272920094200.813</v>
      </c>
    </row>
    <row r="5288" spans="1:10" x14ac:dyDescent="0.25">
      <c r="A5288">
        <f t="shared" si="166"/>
        <v>5286</v>
      </c>
      <c r="B5288" s="22">
        <v>8143430</v>
      </c>
      <c r="J5288" s="6">
        <f t="shared" si="165"/>
        <v>16887655243524.369</v>
      </c>
    </row>
    <row r="5289" spans="1:10" x14ac:dyDescent="0.25">
      <c r="A5289">
        <f t="shared" si="166"/>
        <v>5287</v>
      </c>
      <c r="B5289" s="22">
        <v>8943680</v>
      </c>
      <c r="J5289" s="6">
        <f t="shared" si="165"/>
        <v>24105244819313.906</v>
      </c>
    </row>
    <row r="5290" spans="1:10" x14ac:dyDescent="0.25">
      <c r="A5290">
        <f t="shared" si="166"/>
        <v>5288</v>
      </c>
      <c r="B5290" s="22">
        <v>8943680</v>
      </c>
      <c r="J5290" s="6">
        <f t="shared" si="165"/>
        <v>24105244819313.906</v>
      </c>
    </row>
    <row r="5291" spans="1:10" x14ac:dyDescent="0.25">
      <c r="A5291">
        <f t="shared" si="166"/>
        <v>5289</v>
      </c>
      <c r="B5291" s="22">
        <v>8943680</v>
      </c>
      <c r="J5291" s="6">
        <f t="shared" si="165"/>
        <v>24105244819313.906</v>
      </c>
    </row>
    <row r="5292" spans="1:10" x14ac:dyDescent="0.25">
      <c r="A5292">
        <f t="shared" si="166"/>
        <v>5290</v>
      </c>
      <c r="B5292" s="22">
        <v>8943680</v>
      </c>
      <c r="J5292" s="6">
        <f t="shared" si="165"/>
        <v>24105244819313.906</v>
      </c>
    </row>
    <row r="5293" spans="1:10" x14ac:dyDescent="0.25">
      <c r="A5293">
        <f t="shared" si="166"/>
        <v>5291</v>
      </c>
      <c r="B5293" s="22">
        <v>0</v>
      </c>
      <c r="J5293" s="6">
        <f t="shared" si="165"/>
        <v>16272920094200.813</v>
      </c>
    </row>
    <row r="5294" spans="1:10" x14ac:dyDescent="0.25">
      <c r="A5294">
        <f t="shared" si="166"/>
        <v>5292</v>
      </c>
      <c r="B5294" s="22">
        <v>11393430</v>
      </c>
      <c r="J5294" s="6">
        <f t="shared" si="165"/>
        <v>54161640302182.273</v>
      </c>
    </row>
    <row r="5295" spans="1:10" x14ac:dyDescent="0.25">
      <c r="A5295">
        <f t="shared" si="166"/>
        <v>5293</v>
      </c>
      <c r="B5295" s="22">
        <v>0</v>
      </c>
      <c r="J5295" s="6">
        <f t="shared" si="165"/>
        <v>16272920094200.813</v>
      </c>
    </row>
    <row r="5296" spans="1:10" x14ac:dyDescent="0.25">
      <c r="A5296">
        <f t="shared" si="166"/>
        <v>5294</v>
      </c>
      <c r="B5296" s="22">
        <v>8943680</v>
      </c>
      <c r="J5296" s="6">
        <f t="shared" si="165"/>
        <v>24105244819313.906</v>
      </c>
    </row>
    <row r="5297" spans="1:10" x14ac:dyDescent="0.25">
      <c r="A5297">
        <f t="shared" si="166"/>
        <v>5295</v>
      </c>
      <c r="B5297" s="22">
        <v>0</v>
      </c>
      <c r="J5297" s="6">
        <f t="shared" si="165"/>
        <v>16272920094200.813</v>
      </c>
    </row>
    <row r="5298" spans="1:10" x14ac:dyDescent="0.25">
      <c r="A5298">
        <f t="shared" si="166"/>
        <v>5296</v>
      </c>
      <c r="B5298" s="22">
        <v>8143430</v>
      </c>
      <c r="J5298" s="6">
        <f t="shared" si="165"/>
        <v>16887655243524.369</v>
      </c>
    </row>
    <row r="5299" spans="1:10" x14ac:dyDescent="0.25">
      <c r="A5299">
        <f t="shared" si="166"/>
        <v>5297</v>
      </c>
      <c r="B5299" s="22">
        <v>8143430</v>
      </c>
      <c r="J5299" s="6">
        <f t="shared" si="165"/>
        <v>16887655243524.369</v>
      </c>
    </row>
    <row r="5300" spans="1:10" x14ac:dyDescent="0.25">
      <c r="A5300">
        <f t="shared" si="166"/>
        <v>5298</v>
      </c>
      <c r="B5300" s="22">
        <v>8767404.1000000015</v>
      </c>
      <c r="J5300" s="6">
        <f t="shared" si="165"/>
        <v>22405391182268.891</v>
      </c>
    </row>
    <row r="5301" spans="1:10" x14ac:dyDescent="0.25">
      <c r="A5301">
        <f t="shared" si="166"/>
        <v>5299</v>
      </c>
      <c r="B5301" s="22">
        <v>8943680</v>
      </c>
      <c r="J5301" s="6">
        <f t="shared" si="165"/>
        <v>24105244819313.906</v>
      </c>
    </row>
    <row r="5302" spans="1:10" x14ac:dyDescent="0.25">
      <c r="A5302">
        <f t="shared" si="166"/>
        <v>5300</v>
      </c>
      <c r="B5302" s="22">
        <v>0</v>
      </c>
      <c r="J5302" s="6">
        <f t="shared" si="165"/>
        <v>16272920094200.813</v>
      </c>
    </row>
    <row r="5303" spans="1:10" x14ac:dyDescent="0.25">
      <c r="A5303">
        <f t="shared" si="166"/>
        <v>5301</v>
      </c>
      <c r="B5303" s="22">
        <v>0</v>
      </c>
      <c r="J5303" s="6">
        <f t="shared" si="165"/>
        <v>16272920094200.813</v>
      </c>
    </row>
    <row r="5304" spans="1:10" x14ac:dyDescent="0.25">
      <c r="A5304">
        <f t="shared" si="166"/>
        <v>5302</v>
      </c>
      <c r="B5304" s="22">
        <v>0</v>
      </c>
      <c r="J5304" s="6">
        <f t="shared" si="165"/>
        <v>16272920094200.813</v>
      </c>
    </row>
    <row r="5305" spans="1:10" x14ac:dyDescent="0.25">
      <c r="A5305">
        <f t="shared" si="166"/>
        <v>5303</v>
      </c>
      <c r="B5305" s="22">
        <v>8143430</v>
      </c>
      <c r="J5305" s="6">
        <f t="shared" si="165"/>
        <v>16887655243524.369</v>
      </c>
    </row>
    <row r="5306" spans="1:10" x14ac:dyDescent="0.25">
      <c r="A5306">
        <f t="shared" si="166"/>
        <v>5304</v>
      </c>
      <c r="B5306" s="22">
        <v>0</v>
      </c>
      <c r="J5306" s="6">
        <f t="shared" si="165"/>
        <v>16272920094200.813</v>
      </c>
    </row>
    <row r="5307" spans="1:10" x14ac:dyDescent="0.25">
      <c r="A5307">
        <f t="shared" si="166"/>
        <v>5305</v>
      </c>
      <c r="B5307" s="22">
        <v>17087110</v>
      </c>
      <c r="J5307" s="6">
        <f t="shared" si="165"/>
        <v>170384444013437.47</v>
      </c>
    </row>
    <row r="5308" spans="1:10" x14ac:dyDescent="0.25">
      <c r="A5308">
        <f t="shared" si="166"/>
        <v>5306</v>
      </c>
      <c r="B5308" s="22">
        <v>8943680</v>
      </c>
      <c r="J5308" s="6">
        <f t="shared" si="165"/>
        <v>24105244819313.906</v>
      </c>
    </row>
    <row r="5309" spans="1:10" x14ac:dyDescent="0.25">
      <c r="A5309">
        <f t="shared" si="166"/>
        <v>5307</v>
      </c>
      <c r="B5309" s="22">
        <v>0</v>
      </c>
      <c r="J5309" s="6">
        <f t="shared" si="165"/>
        <v>16272920094200.813</v>
      </c>
    </row>
    <row r="5310" spans="1:10" x14ac:dyDescent="0.25">
      <c r="A5310">
        <f t="shared" si="166"/>
        <v>5308</v>
      </c>
      <c r="B5310" s="22">
        <v>0</v>
      </c>
      <c r="J5310" s="6">
        <f t="shared" si="165"/>
        <v>16272920094200.813</v>
      </c>
    </row>
    <row r="5311" spans="1:10" x14ac:dyDescent="0.25">
      <c r="A5311">
        <f t="shared" si="166"/>
        <v>5309</v>
      </c>
      <c r="B5311" s="22">
        <v>8143430</v>
      </c>
      <c r="J5311" s="6">
        <f t="shared" si="165"/>
        <v>16887655243524.369</v>
      </c>
    </row>
    <row r="5312" spans="1:10" x14ac:dyDescent="0.25">
      <c r="A5312">
        <f t="shared" si="166"/>
        <v>5310</v>
      </c>
      <c r="B5312" s="22">
        <v>8943680</v>
      </c>
      <c r="J5312" s="6">
        <f t="shared" si="165"/>
        <v>24105244819313.906</v>
      </c>
    </row>
    <row r="5313" spans="1:10" x14ac:dyDescent="0.25">
      <c r="A5313">
        <f t="shared" si="166"/>
        <v>5311</v>
      </c>
      <c r="B5313" s="22">
        <v>3000000</v>
      </c>
      <c r="J5313" s="6">
        <f t="shared" si="165"/>
        <v>1069095532961.9576</v>
      </c>
    </row>
    <row r="5314" spans="1:10" x14ac:dyDescent="0.25">
      <c r="A5314">
        <f t="shared" si="166"/>
        <v>5312</v>
      </c>
      <c r="B5314" s="22">
        <v>0</v>
      </c>
      <c r="J5314" s="6">
        <f t="shared" si="165"/>
        <v>16272920094200.813</v>
      </c>
    </row>
    <row r="5315" spans="1:10" x14ac:dyDescent="0.25">
      <c r="A5315">
        <f t="shared" si="166"/>
        <v>5313</v>
      </c>
      <c r="B5315" s="22">
        <v>8143430</v>
      </c>
      <c r="J5315" s="6">
        <f t="shared" ref="J5315:J5378" si="167">(B5315-$I$6)^2</f>
        <v>16887655243524.369</v>
      </c>
    </row>
    <row r="5316" spans="1:10" x14ac:dyDescent="0.25">
      <c r="A5316">
        <f t="shared" ref="A5316:A5379" si="168">A5315+1</f>
        <v>5314</v>
      </c>
      <c r="B5316" s="22">
        <v>0</v>
      </c>
      <c r="J5316" s="6">
        <f t="shared" si="167"/>
        <v>16272920094200.813</v>
      </c>
    </row>
    <row r="5317" spans="1:10" x14ac:dyDescent="0.25">
      <c r="A5317">
        <f t="shared" si="168"/>
        <v>5315</v>
      </c>
      <c r="B5317" s="22">
        <v>8143430</v>
      </c>
      <c r="J5317" s="6">
        <f t="shared" si="167"/>
        <v>16887655243524.369</v>
      </c>
    </row>
    <row r="5318" spans="1:10" x14ac:dyDescent="0.25">
      <c r="A5318">
        <f t="shared" si="168"/>
        <v>5316</v>
      </c>
      <c r="B5318" s="22">
        <v>0</v>
      </c>
      <c r="J5318" s="6">
        <f t="shared" si="167"/>
        <v>16272920094200.813</v>
      </c>
    </row>
    <row r="5319" spans="1:10" x14ac:dyDescent="0.25">
      <c r="A5319">
        <f t="shared" si="168"/>
        <v>5317</v>
      </c>
      <c r="B5319" s="22">
        <v>0</v>
      </c>
      <c r="J5319" s="6">
        <f t="shared" si="167"/>
        <v>16272920094200.813</v>
      </c>
    </row>
    <row r="5320" spans="1:10" x14ac:dyDescent="0.25">
      <c r="A5320">
        <f t="shared" si="168"/>
        <v>5318</v>
      </c>
      <c r="B5320" s="22">
        <v>12193680</v>
      </c>
      <c r="J5320" s="6">
        <f t="shared" si="167"/>
        <v>66580854877971.813</v>
      </c>
    </row>
    <row r="5321" spans="1:10" x14ac:dyDescent="0.25">
      <c r="A5321">
        <f t="shared" si="168"/>
        <v>5319</v>
      </c>
      <c r="B5321" s="22">
        <v>0</v>
      </c>
      <c r="J5321" s="6">
        <f t="shared" si="167"/>
        <v>16272920094200.813</v>
      </c>
    </row>
    <row r="5322" spans="1:10" x14ac:dyDescent="0.25">
      <c r="A5322">
        <f t="shared" si="168"/>
        <v>5320</v>
      </c>
      <c r="B5322" s="22">
        <v>0</v>
      </c>
      <c r="J5322" s="6">
        <f t="shared" si="167"/>
        <v>16272920094200.813</v>
      </c>
    </row>
    <row r="5323" spans="1:10" x14ac:dyDescent="0.25">
      <c r="A5323">
        <f t="shared" si="168"/>
        <v>5321</v>
      </c>
      <c r="B5323" s="22">
        <v>8143430</v>
      </c>
      <c r="J5323" s="6">
        <f t="shared" si="167"/>
        <v>16887655243524.369</v>
      </c>
    </row>
    <row r="5324" spans="1:10" x14ac:dyDescent="0.25">
      <c r="A5324">
        <f t="shared" si="168"/>
        <v>5322</v>
      </c>
      <c r="B5324" s="22">
        <v>0</v>
      </c>
      <c r="J5324" s="6">
        <f t="shared" si="167"/>
        <v>16272920094200.813</v>
      </c>
    </row>
    <row r="5325" spans="1:10" x14ac:dyDescent="0.25">
      <c r="A5325">
        <f t="shared" si="168"/>
        <v>5323</v>
      </c>
      <c r="B5325" s="22">
        <v>0</v>
      </c>
      <c r="J5325" s="6">
        <f t="shared" si="167"/>
        <v>16272920094200.813</v>
      </c>
    </row>
    <row r="5326" spans="1:10" x14ac:dyDescent="0.25">
      <c r="A5326">
        <f t="shared" si="168"/>
        <v>5324</v>
      </c>
      <c r="B5326" s="22">
        <v>0</v>
      </c>
      <c r="J5326" s="6">
        <f t="shared" si="167"/>
        <v>16272920094200.813</v>
      </c>
    </row>
    <row r="5327" spans="1:10" x14ac:dyDescent="0.25">
      <c r="A5327">
        <f t="shared" si="168"/>
        <v>5325</v>
      </c>
      <c r="B5327" s="22">
        <v>0</v>
      </c>
      <c r="J5327" s="6">
        <f t="shared" si="167"/>
        <v>16272920094200.813</v>
      </c>
    </row>
    <row r="5328" spans="1:10" x14ac:dyDescent="0.25">
      <c r="A5328">
        <f t="shared" si="168"/>
        <v>5326</v>
      </c>
      <c r="B5328" s="22">
        <v>0</v>
      </c>
      <c r="J5328" s="6">
        <f t="shared" si="167"/>
        <v>16272920094200.813</v>
      </c>
    </row>
    <row r="5329" spans="1:10" x14ac:dyDescent="0.25">
      <c r="A5329">
        <f t="shared" si="168"/>
        <v>5327</v>
      </c>
      <c r="B5329" s="22">
        <v>0</v>
      </c>
      <c r="J5329" s="6">
        <f t="shared" si="167"/>
        <v>16272920094200.813</v>
      </c>
    </row>
    <row r="5330" spans="1:10" x14ac:dyDescent="0.25">
      <c r="A5330">
        <f t="shared" si="168"/>
        <v>5328</v>
      </c>
      <c r="B5330" s="22">
        <v>8943680</v>
      </c>
      <c r="J5330" s="6">
        <f t="shared" si="167"/>
        <v>24105244819313.906</v>
      </c>
    </row>
    <row r="5331" spans="1:10" x14ac:dyDescent="0.25">
      <c r="A5331">
        <f t="shared" si="168"/>
        <v>5329</v>
      </c>
      <c r="B5331" s="22">
        <v>8143430</v>
      </c>
      <c r="J5331" s="6">
        <f t="shared" si="167"/>
        <v>16887655243524.369</v>
      </c>
    </row>
    <row r="5332" spans="1:10" x14ac:dyDescent="0.25">
      <c r="A5332">
        <f t="shared" si="168"/>
        <v>5330</v>
      </c>
      <c r="B5332" s="22">
        <v>8143430</v>
      </c>
      <c r="J5332" s="6">
        <f t="shared" si="167"/>
        <v>16887655243524.369</v>
      </c>
    </row>
    <row r="5333" spans="1:10" x14ac:dyDescent="0.25">
      <c r="A5333">
        <f t="shared" si="168"/>
        <v>5331</v>
      </c>
      <c r="B5333" s="22">
        <v>0</v>
      </c>
      <c r="J5333" s="6">
        <f t="shared" si="167"/>
        <v>16272920094200.813</v>
      </c>
    </row>
    <row r="5334" spans="1:10" x14ac:dyDescent="0.25">
      <c r="A5334">
        <f t="shared" si="168"/>
        <v>5332</v>
      </c>
      <c r="B5334" s="22">
        <v>0</v>
      </c>
      <c r="J5334" s="6">
        <f t="shared" si="167"/>
        <v>16272920094200.813</v>
      </c>
    </row>
    <row r="5335" spans="1:10" x14ac:dyDescent="0.25">
      <c r="A5335">
        <f t="shared" si="168"/>
        <v>5333</v>
      </c>
      <c r="B5335" s="22">
        <v>8143430</v>
      </c>
      <c r="J5335" s="6">
        <f t="shared" si="167"/>
        <v>16887655243524.369</v>
      </c>
    </row>
    <row r="5336" spans="1:10" x14ac:dyDescent="0.25">
      <c r="A5336">
        <f t="shared" si="168"/>
        <v>5334</v>
      </c>
      <c r="B5336" s="22">
        <v>0</v>
      </c>
      <c r="J5336" s="6">
        <f t="shared" si="167"/>
        <v>16272920094200.813</v>
      </c>
    </row>
    <row r="5337" spans="1:10" x14ac:dyDescent="0.25">
      <c r="A5337">
        <f t="shared" si="168"/>
        <v>5335</v>
      </c>
      <c r="B5337" s="22">
        <v>0</v>
      </c>
      <c r="J5337" s="6">
        <f t="shared" si="167"/>
        <v>16272920094200.813</v>
      </c>
    </row>
    <row r="5338" spans="1:10" x14ac:dyDescent="0.25">
      <c r="A5338">
        <f t="shared" si="168"/>
        <v>5336</v>
      </c>
      <c r="B5338" s="22">
        <v>8943680</v>
      </c>
      <c r="J5338" s="6">
        <f t="shared" si="167"/>
        <v>24105244819313.906</v>
      </c>
    </row>
    <row r="5339" spans="1:10" x14ac:dyDescent="0.25">
      <c r="A5339">
        <f t="shared" si="168"/>
        <v>5337</v>
      </c>
      <c r="B5339" s="22">
        <v>0</v>
      </c>
      <c r="J5339" s="6">
        <f t="shared" si="167"/>
        <v>16272920094200.813</v>
      </c>
    </row>
    <row r="5340" spans="1:10" x14ac:dyDescent="0.25">
      <c r="A5340">
        <f t="shared" si="168"/>
        <v>5338</v>
      </c>
      <c r="B5340" s="22">
        <v>0</v>
      </c>
      <c r="J5340" s="6">
        <f t="shared" si="167"/>
        <v>16272920094200.813</v>
      </c>
    </row>
    <row r="5341" spans="1:10" x14ac:dyDescent="0.25">
      <c r="A5341">
        <f t="shared" si="168"/>
        <v>5339</v>
      </c>
      <c r="B5341" s="22">
        <v>8943680</v>
      </c>
      <c r="J5341" s="6">
        <f t="shared" si="167"/>
        <v>24105244819313.906</v>
      </c>
    </row>
    <row r="5342" spans="1:10" x14ac:dyDescent="0.25">
      <c r="A5342">
        <f t="shared" si="168"/>
        <v>5340</v>
      </c>
      <c r="B5342" s="22">
        <v>8943680</v>
      </c>
      <c r="J5342" s="6">
        <f t="shared" si="167"/>
        <v>24105244819313.906</v>
      </c>
    </row>
    <row r="5343" spans="1:10" x14ac:dyDescent="0.25">
      <c r="A5343">
        <f t="shared" si="168"/>
        <v>5341</v>
      </c>
      <c r="B5343" s="22">
        <v>0</v>
      </c>
      <c r="J5343" s="6">
        <f t="shared" si="167"/>
        <v>16272920094200.813</v>
      </c>
    </row>
    <row r="5344" spans="1:10" x14ac:dyDescent="0.25">
      <c r="A5344">
        <f t="shared" si="168"/>
        <v>5342</v>
      </c>
      <c r="B5344" s="22">
        <v>8943680</v>
      </c>
      <c r="J5344" s="6">
        <f t="shared" si="167"/>
        <v>24105244819313.906</v>
      </c>
    </row>
    <row r="5345" spans="1:10" x14ac:dyDescent="0.25">
      <c r="A5345">
        <f t="shared" si="168"/>
        <v>5343</v>
      </c>
      <c r="B5345" s="22">
        <v>3250000</v>
      </c>
      <c r="J5345" s="6">
        <f t="shared" si="167"/>
        <v>614610152858.7196</v>
      </c>
    </row>
    <row r="5346" spans="1:10" x14ac:dyDescent="0.25">
      <c r="A5346">
        <f t="shared" si="168"/>
        <v>5344</v>
      </c>
      <c r="B5346" s="22">
        <v>0</v>
      </c>
      <c r="J5346" s="6">
        <f t="shared" si="167"/>
        <v>16272920094200.813</v>
      </c>
    </row>
    <row r="5347" spans="1:10" x14ac:dyDescent="0.25">
      <c r="A5347">
        <f t="shared" si="168"/>
        <v>5345</v>
      </c>
      <c r="B5347" s="22">
        <v>0</v>
      </c>
      <c r="J5347" s="6">
        <f t="shared" si="167"/>
        <v>16272920094200.813</v>
      </c>
    </row>
    <row r="5348" spans="1:10" x14ac:dyDescent="0.25">
      <c r="A5348">
        <f t="shared" si="168"/>
        <v>5346</v>
      </c>
      <c r="B5348" s="22">
        <v>0</v>
      </c>
      <c r="J5348" s="6">
        <f t="shared" si="167"/>
        <v>16272920094200.813</v>
      </c>
    </row>
    <row r="5349" spans="1:10" x14ac:dyDescent="0.25">
      <c r="A5349">
        <f t="shared" si="168"/>
        <v>5347</v>
      </c>
      <c r="B5349" s="22">
        <v>8943680</v>
      </c>
      <c r="J5349" s="6">
        <f t="shared" si="167"/>
        <v>24105244819313.906</v>
      </c>
    </row>
    <row r="5350" spans="1:10" x14ac:dyDescent="0.25">
      <c r="A5350">
        <f t="shared" si="168"/>
        <v>5348</v>
      </c>
      <c r="B5350" s="22">
        <v>8943680</v>
      </c>
      <c r="J5350" s="6">
        <f t="shared" si="167"/>
        <v>24105244819313.906</v>
      </c>
    </row>
    <row r="5351" spans="1:10" x14ac:dyDescent="0.25">
      <c r="A5351">
        <f t="shared" si="168"/>
        <v>5349</v>
      </c>
      <c r="B5351" s="22">
        <v>0</v>
      </c>
      <c r="J5351" s="6">
        <f t="shared" si="167"/>
        <v>16272920094200.813</v>
      </c>
    </row>
    <row r="5352" spans="1:10" x14ac:dyDescent="0.25">
      <c r="A5352">
        <f t="shared" si="168"/>
        <v>5350</v>
      </c>
      <c r="B5352" s="22">
        <v>0</v>
      </c>
      <c r="J5352" s="6">
        <f t="shared" si="167"/>
        <v>16272920094200.813</v>
      </c>
    </row>
    <row r="5353" spans="1:10" x14ac:dyDescent="0.25">
      <c r="A5353">
        <f t="shared" si="168"/>
        <v>5351</v>
      </c>
      <c r="B5353" s="22">
        <v>8943680</v>
      </c>
      <c r="J5353" s="6">
        <f t="shared" si="167"/>
        <v>24105244819313.906</v>
      </c>
    </row>
    <row r="5354" spans="1:10" x14ac:dyDescent="0.25">
      <c r="A5354">
        <f t="shared" si="168"/>
        <v>5352</v>
      </c>
      <c r="B5354" s="22">
        <v>8143430</v>
      </c>
      <c r="J5354" s="6">
        <f t="shared" si="167"/>
        <v>16887655243524.369</v>
      </c>
    </row>
    <row r="5355" spans="1:10" x14ac:dyDescent="0.25">
      <c r="A5355">
        <f t="shared" si="168"/>
        <v>5353</v>
      </c>
      <c r="B5355" s="22">
        <v>8943680</v>
      </c>
      <c r="J5355" s="6">
        <f t="shared" si="167"/>
        <v>24105244819313.906</v>
      </c>
    </row>
    <row r="5356" spans="1:10" x14ac:dyDescent="0.25">
      <c r="A5356">
        <f t="shared" si="168"/>
        <v>5354</v>
      </c>
      <c r="B5356" s="22">
        <v>0</v>
      </c>
      <c r="J5356" s="6">
        <f t="shared" si="167"/>
        <v>16272920094200.813</v>
      </c>
    </row>
    <row r="5357" spans="1:10" x14ac:dyDescent="0.25">
      <c r="A5357">
        <f t="shared" si="168"/>
        <v>5355</v>
      </c>
      <c r="B5357" s="22">
        <v>8943680</v>
      </c>
      <c r="J5357" s="6">
        <f t="shared" si="167"/>
        <v>24105244819313.906</v>
      </c>
    </row>
    <row r="5358" spans="1:10" x14ac:dyDescent="0.25">
      <c r="A5358">
        <f t="shared" si="168"/>
        <v>5356</v>
      </c>
      <c r="B5358" s="22">
        <v>17087110</v>
      </c>
      <c r="J5358" s="6">
        <f t="shared" si="167"/>
        <v>170384444013437.47</v>
      </c>
    </row>
    <row r="5359" spans="1:10" x14ac:dyDescent="0.25">
      <c r="A5359">
        <f t="shared" si="168"/>
        <v>5357</v>
      </c>
      <c r="B5359" s="22">
        <v>8143430</v>
      </c>
      <c r="J5359" s="6">
        <f t="shared" si="167"/>
        <v>16887655243524.369</v>
      </c>
    </row>
    <row r="5360" spans="1:10" x14ac:dyDescent="0.25">
      <c r="A5360">
        <f t="shared" si="168"/>
        <v>5358</v>
      </c>
      <c r="B5360" s="22">
        <v>0</v>
      </c>
      <c r="J5360" s="6">
        <f t="shared" si="167"/>
        <v>16272920094200.813</v>
      </c>
    </row>
    <row r="5361" spans="1:10" x14ac:dyDescent="0.25">
      <c r="A5361">
        <f t="shared" si="168"/>
        <v>5359</v>
      </c>
      <c r="B5361" s="22">
        <v>0</v>
      </c>
      <c r="J5361" s="6">
        <f t="shared" si="167"/>
        <v>16272920094200.813</v>
      </c>
    </row>
    <row r="5362" spans="1:10" x14ac:dyDescent="0.25">
      <c r="A5362">
        <f t="shared" si="168"/>
        <v>5360</v>
      </c>
      <c r="B5362" s="22">
        <v>17087110</v>
      </c>
      <c r="J5362" s="6">
        <f t="shared" si="167"/>
        <v>170384444013437.47</v>
      </c>
    </row>
    <row r="5363" spans="1:10" x14ac:dyDescent="0.25">
      <c r="A5363">
        <f t="shared" si="168"/>
        <v>5361</v>
      </c>
      <c r="B5363" s="22">
        <v>0</v>
      </c>
      <c r="J5363" s="6">
        <f t="shared" si="167"/>
        <v>16272920094200.813</v>
      </c>
    </row>
    <row r="5364" spans="1:10" x14ac:dyDescent="0.25">
      <c r="A5364">
        <f t="shared" si="168"/>
        <v>5362</v>
      </c>
      <c r="B5364" s="22">
        <v>0</v>
      </c>
      <c r="J5364" s="6">
        <f t="shared" si="167"/>
        <v>16272920094200.813</v>
      </c>
    </row>
    <row r="5365" spans="1:10" x14ac:dyDescent="0.25">
      <c r="A5365">
        <f t="shared" si="168"/>
        <v>5363</v>
      </c>
      <c r="B5365" s="22">
        <v>0</v>
      </c>
      <c r="J5365" s="6">
        <f t="shared" si="167"/>
        <v>16272920094200.813</v>
      </c>
    </row>
    <row r="5366" spans="1:10" x14ac:dyDescent="0.25">
      <c r="A5366">
        <f t="shared" si="168"/>
        <v>5364</v>
      </c>
      <c r="B5366" s="22">
        <v>0</v>
      </c>
      <c r="J5366" s="6">
        <f t="shared" si="167"/>
        <v>16272920094200.813</v>
      </c>
    </row>
    <row r="5367" spans="1:10" x14ac:dyDescent="0.25">
      <c r="A5367">
        <f t="shared" si="168"/>
        <v>5365</v>
      </c>
      <c r="B5367" s="22">
        <v>8143430</v>
      </c>
      <c r="J5367" s="6">
        <f t="shared" si="167"/>
        <v>16887655243524.369</v>
      </c>
    </row>
    <row r="5368" spans="1:10" x14ac:dyDescent="0.25">
      <c r="A5368">
        <f t="shared" si="168"/>
        <v>5366</v>
      </c>
      <c r="B5368" s="22">
        <v>0</v>
      </c>
      <c r="J5368" s="6">
        <f t="shared" si="167"/>
        <v>16272920094200.813</v>
      </c>
    </row>
    <row r="5369" spans="1:10" x14ac:dyDescent="0.25">
      <c r="A5369">
        <f t="shared" si="168"/>
        <v>5367</v>
      </c>
      <c r="B5369" s="22">
        <v>8943680</v>
      </c>
      <c r="J5369" s="6">
        <f t="shared" si="167"/>
        <v>24105244819313.906</v>
      </c>
    </row>
    <row r="5370" spans="1:10" x14ac:dyDescent="0.25">
      <c r="A5370">
        <f t="shared" si="168"/>
        <v>5368</v>
      </c>
      <c r="B5370" s="22">
        <v>0</v>
      </c>
      <c r="J5370" s="6">
        <f t="shared" si="167"/>
        <v>16272920094200.813</v>
      </c>
    </row>
    <row r="5371" spans="1:10" x14ac:dyDescent="0.25">
      <c r="A5371">
        <f t="shared" si="168"/>
        <v>5369</v>
      </c>
      <c r="B5371" s="22">
        <v>0</v>
      </c>
      <c r="J5371" s="6">
        <f t="shared" si="167"/>
        <v>16272920094200.813</v>
      </c>
    </row>
    <row r="5372" spans="1:10" x14ac:dyDescent="0.25">
      <c r="A5372">
        <f t="shared" si="168"/>
        <v>5370</v>
      </c>
      <c r="B5372" s="22">
        <v>17087110</v>
      </c>
      <c r="J5372" s="6">
        <f t="shared" si="167"/>
        <v>170384444013437.47</v>
      </c>
    </row>
    <row r="5373" spans="1:10" x14ac:dyDescent="0.25">
      <c r="A5373">
        <f t="shared" si="168"/>
        <v>5371</v>
      </c>
      <c r="B5373" s="22">
        <v>0</v>
      </c>
      <c r="J5373" s="6">
        <f t="shared" si="167"/>
        <v>16272920094200.813</v>
      </c>
    </row>
    <row r="5374" spans="1:10" x14ac:dyDescent="0.25">
      <c r="A5374">
        <f t="shared" si="168"/>
        <v>5372</v>
      </c>
      <c r="B5374" s="22">
        <v>0</v>
      </c>
      <c r="J5374" s="6">
        <f t="shared" si="167"/>
        <v>16272920094200.813</v>
      </c>
    </row>
    <row r="5375" spans="1:10" x14ac:dyDescent="0.25">
      <c r="A5375">
        <f t="shared" si="168"/>
        <v>5373</v>
      </c>
      <c r="B5375" s="22">
        <v>0</v>
      </c>
      <c r="J5375" s="6">
        <f t="shared" si="167"/>
        <v>16272920094200.813</v>
      </c>
    </row>
    <row r="5376" spans="1:10" x14ac:dyDescent="0.25">
      <c r="A5376">
        <f t="shared" si="168"/>
        <v>5374</v>
      </c>
      <c r="B5376" s="22">
        <v>0</v>
      </c>
      <c r="J5376" s="6">
        <f t="shared" si="167"/>
        <v>16272920094200.813</v>
      </c>
    </row>
    <row r="5377" spans="1:10" x14ac:dyDescent="0.25">
      <c r="A5377">
        <f t="shared" si="168"/>
        <v>5375</v>
      </c>
      <c r="B5377" s="22">
        <v>8143430</v>
      </c>
      <c r="J5377" s="6">
        <f t="shared" si="167"/>
        <v>16887655243524.369</v>
      </c>
    </row>
    <row r="5378" spans="1:10" x14ac:dyDescent="0.25">
      <c r="A5378">
        <f t="shared" si="168"/>
        <v>5376</v>
      </c>
      <c r="B5378" s="22">
        <v>3000000</v>
      </c>
      <c r="J5378" s="6">
        <f t="shared" si="167"/>
        <v>1069095532961.9576</v>
      </c>
    </row>
    <row r="5379" spans="1:10" x14ac:dyDescent="0.25">
      <c r="A5379">
        <f t="shared" si="168"/>
        <v>5377</v>
      </c>
      <c r="B5379" s="22">
        <v>0</v>
      </c>
      <c r="J5379" s="6">
        <f t="shared" ref="J5379:J5442" si="169">(B5379-$I$6)^2</f>
        <v>16272920094200.813</v>
      </c>
    </row>
    <row r="5380" spans="1:10" x14ac:dyDescent="0.25">
      <c r="A5380">
        <f t="shared" ref="A5380:A5443" si="170">A5379+1</f>
        <v>5378</v>
      </c>
      <c r="B5380" s="22">
        <v>17087110</v>
      </c>
      <c r="J5380" s="6">
        <f t="shared" si="169"/>
        <v>170384444013437.47</v>
      </c>
    </row>
    <row r="5381" spans="1:10" x14ac:dyDescent="0.25">
      <c r="A5381">
        <f t="shared" si="170"/>
        <v>5379</v>
      </c>
      <c r="B5381" s="22">
        <v>0</v>
      </c>
      <c r="J5381" s="6">
        <f t="shared" si="169"/>
        <v>16272920094200.813</v>
      </c>
    </row>
    <row r="5382" spans="1:10" x14ac:dyDescent="0.25">
      <c r="A5382">
        <f t="shared" si="170"/>
        <v>5380</v>
      </c>
      <c r="B5382" s="22">
        <v>0</v>
      </c>
      <c r="J5382" s="6">
        <f t="shared" si="169"/>
        <v>16272920094200.813</v>
      </c>
    </row>
    <row r="5383" spans="1:10" x14ac:dyDescent="0.25">
      <c r="A5383">
        <f t="shared" si="170"/>
        <v>5381</v>
      </c>
      <c r="B5383" s="22">
        <v>0</v>
      </c>
      <c r="J5383" s="6">
        <f t="shared" si="169"/>
        <v>16272920094200.813</v>
      </c>
    </row>
    <row r="5384" spans="1:10" x14ac:dyDescent="0.25">
      <c r="A5384">
        <f t="shared" si="170"/>
        <v>5382</v>
      </c>
      <c r="B5384" s="22">
        <v>0</v>
      </c>
      <c r="J5384" s="6">
        <f t="shared" si="169"/>
        <v>16272920094200.813</v>
      </c>
    </row>
    <row r="5385" spans="1:10" x14ac:dyDescent="0.25">
      <c r="A5385">
        <f t="shared" si="170"/>
        <v>5383</v>
      </c>
      <c r="B5385" s="22">
        <v>0</v>
      </c>
      <c r="J5385" s="6">
        <f t="shared" si="169"/>
        <v>16272920094200.813</v>
      </c>
    </row>
    <row r="5386" spans="1:10" x14ac:dyDescent="0.25">
      <c r="A5386">
        <f t="shared" si="170"/>
        <v>5384</v>
      </c>
      <c r="B5386" s="22">
        <v>0</v>
      </c>
      <c r="J5386" s="6">
        <f t="shared" si="169"/>
        <v>16272920094200.813</v>
      </c>
    </row>
    <row r="5387" spans="1:10" x14ac:dyDescent="0.25">
      <c r="A5387">
        <f t="shared" si="170"/>
        <v>5385</v>
      </c>
      <c r="B5387" s="22">
        <v>8943680</v>
      </c>
      <c r="J5387" s="6">
        <f t="shared" si="169"/>
        <v>24105244819313.906</v>
      </c>
    </row>
    <row r="5388" spans="1:10" x14ac:dyDescent="0.25">
      <c r="A5388">
        <f t="shared" si="170"/>
        <v>5386</v>
      </c>
      <c r="B5388" s="22">
        <v>0</v>
      </c>
      <c r="J5388" s="6">
        <f t="shared" si="169"/>
        <v>16272920094200.813</v>
      </c>
    </row>
    <row r="5389" spans="1:10" x14ac:dyDescent="0.25">
      <c r="A5389">
        <f t="shared" si="170"/>
        <v>5387</v>
      </c>
      <c r="B5389" s="22">
        <v>0</v>
      </c>
      <c r="J5389" s="6">
        <f t="shared" si="169"/>
        <v>16272920094200.813</v>
      </c>
    </row>
    <row r="5390" spans="1:10" x14ac:dyDescent="0.25">
      <c r="A5390">
        <f t="shared" si="170"/>
        <v>5388</v>
      </c>
      <c r="B5390" s="22">
        <v>0</v>
      </c>
      <c r="J5390" s="6">
        <f t="shared" si="169"/>
        <v>16272920094200.813</v>
      </c>
    </row>
    <row r="5391" spans="1:10" x14ac:dyDescent="0.25">
      <c r="A5391">
        <f t="shared" si="170"/>
        <v>5389</v>
      </c>
      <c r="B5391" s="22">
        <v>0</v>
      </c>
      <c r="J5391" s="6">
        <f t="shared" si="169"/>
        <v>16272920094200.813</v>
      </c>
    </row>
    <row r="5392" spans="1:10" x14ac:dyDescent="0.25">
      <c r="A5392">
        <f t="shared" si="170"/>
        <v>5390</v>
      </c>
      <c r="B5392" s="22">
        <v>0</v>
      </c>
      <c r="J5392" s="6">
        <f t="shared" si="169"/>
        <v>16272920094200.813</v>
      </c>
    </row>
    <row r="5393" spans="1:10" x14ac:dyDescent="0.25">
      <c r="A5393">
        <f t="shared" si="170"/>
        <v>5391</v>
      </c>
      <c r="B5393" s="22">
        <v>0</v>
      </c>
      <c r="J5393" s="6">
        <f t="shared" si="169"/>
        <v>16272920094200.813</v>
      </c>
    </row>
    <row r="5394" spans="1:10" x14ac:dyDescent="0.25">
      <c r="A5394">
        <f t="shared" si="170"/>
        <v>5392</v>
      </c>
      <c r="B5394" s="22">
        <v>17087110</v>
      </c>
      <c r="J5394" s="6">
        <f t="shared" si="169"/>
        <v>170384444013437.47</v>
      </c>
    </row>
    <row r="5395" spans="1:10" x14ac:dyDescent="0.25">
      <c r="A5395">
        <f t="shared" si="170"/>
        <v>5393</v>
      </c>
      <c r="B5395" s="22">
        <v>0</v>
      </c>
      <c r="J5395" s="6">
        <f t="shared" si="169"/>
        <v>16272920094200.813</v>
      </c>
    </row>
    <row r="5396" spans="1:10" x14ac:dyDescent="0.25">
      <c r="A5396">
        <f t="shared" si="170"/>
        <v>5394</v>
      </c>
      <c r="B5396" s="22">
        <v>0</v>
      </c>
      <c r="J5396" s="6">
        <f t="shared" si="169"/>
        <v>16272920094200.813</v>
      </c>
    </row>
    <row r="5397" spans="1:10" x14ac:dyDescent="0.25">
      <c r="A5397">
        <f t="shared" si="170"/>
        <v>5395</v>
      </c>
      <c r="B5397" s="22">
        <v>11943680</v>
      </c>
      <c r="J5397" s="6">
        <f t="shared" si="169"/>
        <v>62563500258075.047</v>
      </c>
    </row>
    <row r="5398" spans="1:10" x14ac:dyDescent="0.25">
      <c r="A5398">
        <f t="shared" si="170"/>
        <v>5396</v>
      </c>
      <c r="B5398" s="22">
        <v>0</v>
      </c>
      <c r="J5398" s="6">
        <f t="shared" si="169"/>
        <v>16272920094200.813</v>
      </c>
    </row>
    <row r="5399" spans="1:10" x14ac:dyDescent="0.25">
      <c r="A5399">
        <f t="shared" si="170"/>
        <v>5397</v>
      </c>
      <c r="B5399" s="22">
        <v>11393430</v>
      </c>
      <c r="J5399" s="6">
        <f t="shared" si="169"/>
        <v>54161640302182.273</v>
      </c>
    </row>
    <row r="5400" spans="1:10" x14ac:dyDescent="0.25">
      <c r="A5400">
        <f t="shared" si="170"/>
        <v>5398</v>
      </c>
      <c r="B5400" s="22">
        <v>3250000</v>
      </c>
      <c r="J5400" s="6">
        <f t="shared" si="169"/>
        <v>614610152858.7196</v>
      </c>
    </row>
    <row r="5401" spans="1:10" x14ac:dyDescent="0.25">
      <c r="A5401">
        <f t="shared" si="170"/>
        <v>5399</v>
      </c>
      <c r="B5401" s="22">
        <v>12193680</v>
      </c>
      <c r="J5401" s="6">
        <f t="shared" si="169"/>
        <v>66580854877971.813</v>
      </c>
    </row>
    <row r="5402" spans="1:10" x14ac:dyDescent="0.25">
      <c r="A5402">
        <f t="shared" si="170"/>
        <v>5400</v>
      </c>
      <c r="B5402" s="22">
        <v>8943680</v>
      </c>
      <c r="J5402" s="6">
        <f t="shared" si="169"/>
        <v>24105244819313.906</v>
      </c>
    </row>
    <row r="5403" spans="1:10" x14ac:dyDescent="0.25">
      <c r="A5403">
        <f t="shared" si="170"/>
        <v>5401</v>
      </c>
      <c r="B5403" s="22">
        <v>8943680</v>
      </c>
      <c r="J5403" s="6">
        <f t="shared" si="169"/>
        <v>24105244819313.906</v>
      </c>
    </row>
    <row r="5404" spans="1:10" x14ac:dyDescent="0.25">
      <c r="A5404">
        <f t="shared" si="170"/>
        <v>5402</v>
      </c>
      <c r="B5404" s="22">
        <v>8143430</v>
      </c>
      <c r="J5404" s="6">
        <f t="shared" si="169"/>
        <v>16887655243524.369</v>
      </c>
    </row>
    <row r="5405" spans="1:10" x14ac:dyDescent="0.25">
      <c r="A5405">
        <f t="shared" si="170"/>
        <v>5403</v>
      </c>
      <c r="B5405" s="22">
        <v>11143430</v>
      </c>
      <c r="J5405" s="6">
        <f t="shared" si="169"/>
        <v>50544410682285.516</v>
      </c>
    </row>
    <row r="5406" spans="1:10" x14ac:dyDescent="0.25">
      <c r="A5406">
        <f t="shared" si="170"/>
        <v>5404</v>
      </c>
      <c r="B5406" s="22">
        <v>17087110</v>
      </c>
      <c r="J5406" s="6">
        <f t="shared" si="169"/>
        <v>170384444013437.47</v>
      </c>
    </row>
    <row r="5407" spans="1:10" x14ac:dyDescent="0.25">
      <c r="A5407">
        <f t="shared" si="170"/>
        <v>5405</v>
      </c>
      <c r="B5407" s="22">
        <v>0</v>
      </c>
      <c r="J5407" s="6">
        <f t="shared" si="169"/>
        <v>16272920094200.813</v>
      </c>
    </row>
    <row r="5408" spans="1:10" x14ac:dyDescent="0.25">
      <c r="A5408">
        <f t="shared" si="170"/>
        <v>5406</v>
      </c>
      <c r="B5408" s="22">
        <v>3250000</v>
      </c>
      <c r="J5408" s="6">
        <f t="shared" si="169"/>
        <v>614610152858.7196</v>
      </c>
    </row>
    <row r="5409" spans="1:10" x14ac:dyDescent="0.25">
      <c r="A5409">
        <f t="shared" si="170"/>
        <v>5407</v>
      </c>
      <c r="B5409" s="22">
        <v>12572210.821917808</v>
      </c>
      <c r="J5409" s="6">
        <f t="shared" si="169"/>
        <v>72901543351412.328</v>
      </c>
    </row>
    <row r="5410" spans="1:10" x14ac:dyDescent="0.25">
      <c r="A5410">
        <f t="shared" si="170"/>
        <v>5408</v>
      </c>
      <c r="B5410" s="22">
        <v>3250000</v>
      </c>
      <c r="J5410" s="6">
        <f t="shared" si="169"/>
        <v>614610152858.7196</v>
      </c>
    </row>
    <row r="5411" spans="1:10" x14ac:dyDescent="0.25">
      <c r="A5411">
        <f t="shared" si="170"/>
        <v>5409</v>
      </c>
      <c r="B5411" s="22">
        <v>0</v>
      </c>
      <c r="J5411" s="6">
        <f t="shared" si="169"/>
        <v>16272920094200.813</v>
      </c>
    </row>
    <row r="5412" spans="1:10" x14ac:dyDescent="0.25">
      <c r="A5412">
        <f t="shared" si="170"/>
        <v>5410</v>
      </c>
      <c r="B5412" s="22">
        <v>8943680</v>
      </c>
      <c r="J5412" s="6">
        <f t="shared" si="169"/>
        <v>24105244819313.906</v>
      </c>
    </row>
    <row r="5413" spans="1:10" x14ac:dyDescent="0.25">
      <c r="A5413">
        <f t="shared" si="170"/>
        <v>5411</v>
      </c>
      <c r="B5413" s="22">
        <v>8143430</v>
      </c>
      <c r="J5413" s="6">
        <f t="shared" si="169"/>
        <v>16887655243524.369</v>
      </c>
    </row>
    <row r="5414" spans="1:10" x14ac:dyDescent="0.25">
      <c r="A5414">
        <f t="shared" si="170"/>
        <v>5412</v>
      </c>
      <c r="B5414" s="22">
        <v>8943680</v>
      </c>
      <c r="J5414" s="6">
        <f t="shared" si="169"/>
        <v>24105244819313.906</v>
      </c>
    </row>
    <row r="5415" spans="1:10" x14ac:dyDescent="0.25">
      <c r="A5415">
        <f t="shared" si="170"/>
        <v>5413</v>
      </c>
      <c r="B5415" s="22">
        <v>8943680</v>
      </c>
      <c r="J5415" s="6">
        <f t="shared" si="169"/>
        <v>24105244819313.906</v>
      </c>
    </row>
    <row r="5416" spans="1:10" x14ac:dyDescent="0.25">
      <c r="A5416">
        <f t="shared" si="170"/>
        <v>5414</v>
      </c>
      <c r="B5416" s="22">
        <v>8943680</v>
      </c>
      <c r="J5416" s="6">
        <f t="shared" si="169"/>
        <v>24105244819313.906</v>
      </c>
    </row>
    <row r="5417" spans="1:10" x14ac:dyDescent="0.25">
      <c r="A5417">
        <f t="shared" si="170"/>
        <v>5415</v>
      </c>
      <c r="B5417" s="22">
        <v>0</v>
      </c>
      <c r="J5417" s="6">
        <f t="shared" si="169"/>
        <v>16272920094200.813</v>
      </c>
    </row>
    <row r="5418" spans="1:10" x14ac:dyDescent="0.25">
      <c r="A5418">
        <f t="shared" si="170"/>
        <v>5416</v>
      </c>
      <c r="B5418" s="22">
        <v>3250000</v>
      </c>
      <c r="J5418" s="6">
        <f t="shared" si="169"/>
        <v>614610152858.7196</v>
      </c>
    </row>
    <row r="5419" spans="1:10" x14ac:dyDescent="0.25">
      <c r="A5419">
        <f t="shared" si="170"/>
        <v>5417</v>
      </c>
      <c r="B5419" s="22">
        <v>0</v>
      </c>
      <c r="J5419" s="6">
        <f t="shared" si="169"/>
        <v>16272920094200.813</v>
      </c>
    </row>
    <row r="5420" spans="1:10" x14ac:dyDescent="0.25">
      <c r="A5420">
        <f t="shared" si="170"/>
        <v>5418</v>
      </c>
      <c r="B5420" s="22">
        <v>8943680</v>
      </c>
      <c r="J5420" s="6">
        <f t="shared" si="169"/>
        <v>24105244819313.906</v>
      </c>
    </row>
    <row r="5421" spans="1:10" x14ac:dyDescent="0.25">
      <c r="A5421">
        <f t="shared" si="170"/>
        <v>5419</v>
      </c>
      <c r="B5421" s="22">
        <v>8943680</v>
      </c>
      <c r="J5421" s="6">
        <f t="shared" si="169"/>
        <v>24105244819313.906</v>
      </c>
    </row>
    <row r="5422" spans="1:10" x14ac:dyDescent="0.25">
      <c r="A5422">
        <f t="shared" si="170"/>
        <v>5420</v>
      </c>
      <c r="B5422" s="22">
        <v>17087110</v>
      </c>
      <c r="J5422" s="6">
        <f t="shared" si="169"/>
        <v>170384444013437.47</v>
      </c>
    </row>
    <row r="5423" spans="1:10" x14ac:dyDescent="0.25">
      <c r="A5423">
        <f t="shared" si="170"/>
        <v>5421</v>
      </c>
      <c r="B5423" s="22">
        <v>0</v>
      </c>
      <c r="J5423" s="6">
        <f t="shared" si="169"/>
        <v>16272920094200.813</v>
      </c>
    </row>
    <row r="5424" spans="1:10" x14ac:dyDescent="0.25">
      <c r="A5424">
        <f t="shared" si="170"/>
        <v>5422</v>
      </c>
      <c r="B5424" s="22">
        <v>8943680</v>
      </c>
      <c r="J5424" s="6">
        <f t="shared" si="169"/>
        <v>24105244819313.906</v>
      </c>
    </row>
    <row r="5425" spans="1:10" x14ac:dyDescent="0.25">
      <c r="A5425">
        <f t="shared" si="170"/>
        <v>5423</v>
      </c>
      <c r="B5425" s="22">
        <v>8143430</v>
      </c>
      <c r="J5425" s="6">
        <f t="shared" si="169"/>
        <v>16887655243524.369</v>
      </c>
    </row>
    <row r="5426" spans="1:10" x14ac:dyDescent="0.25">
      <c r="A5426">
        <f t="shared" si="170"/>
        <v>5424</v>
      </c>
      <c r="B5426" s="22">
        <v>69943.25</v>
      </c>
      <c r="J5426" s="6">
        <f t="shared" si="169"/>
        <v>15713514101673.752</v>
      </c>
    </row>
    <row r="5427" spans="1:10" x14ac:dyDescent="0.25">
      <c r="A5427">
        <f t="shared" si="170"/>
        <v>5425</v>
      </c>
      <c r="B5427" s="22">
        <v>8943680</v>
      </c>
      <c r="J5427" s="6">
        <f t="shared" si="169"/>
        <v>24105244819313.906</v>
      </c>
    </row>
    <row r="5428" spans="1:10" x14ac:dyDescent="0.25">
      <c r="A5428">
        <f t="shared" si="170"/>
        <v>5426</v>
      </c>
      <c r="B5428" s="22">
        <v>8143430</v>
      </c>
      <c r="J5428" s="6">
        <f t="shared" si="169"/>
        <v>16887655243524.369</v>
      </c>
    </row>
    <row r="5429" spans="1:10" x14ac:dyDescent="0.25">
      <c r="A5429">
        <f t="shared" si="170"/>
        <v>5427</v>
      </c>
      <c r="B5429" s="22">
        <v>3535171.25</v>
      </c>
      <c r="J5429" s="6">
        <f t="shared" si="169"/>
        <v>248800951382.22021</v>
      </c>
    </row>
    <row r="5430" spans="1:10" x14ac:dyDescent="0.25">
      <c r="A5430">
        <f t="shared" si="170"/>
        <v>5428</v>
      </c>
      <c r="B5430" s="22">
        <v>0</v>
      </c>
      <c r="J5430" s="6">
        <f t="shared" si="169"/>
        <v>16272920094200.813</v>
      </c>
    </row>
    <row r="5431" spans="1:10" x14ac:dyDescent="0.25">
      <c r="A5431">
        <f t="shared" si="170"/>
        <v>5429</v>
      </c>
      <c r="B5431" s="22">
        <v>0</v>
      </c>
      <c r="J5431" s="6">
        <f t="shared" si="169"/>
        <v>16272920094200.813</v>
      </c>
    </row>
    <row r="5432" spans="1:10" x14ac:dyDescent="0.25">
      <c r="A5432">
        <f t="shared" si="170"/>
        <v>5430</v>
      </c>
      <c r="B5432" s="22">
        <v>3000000</v>
      </c>
      <c r="J5432" s="6">
        <f t="shared" si="169"/>
        <v>1069095532961.9576</v>
      </c>
    </row>
    <row r="5433" spans="1:10" x14ac:dyDescent="0.25">
      <c r="A5433">
        <f t="shared" si="170"/>
        <v>5431</v>
      </c>
      <c r="B5433" s="22">
        <v>8943680</v>
      </c>
      <c r="J5433" s="6">
        <f t="shared" si="169"/>
        <v>24105244819313.906</v>
      </c>
    </row>
    <row r="5434" spans="1:10" x14ac:dyDescent="0.25">
      <c r="A5434">
        <f t="shared" si="170"/>
        <v>5432</v>
      </c>
      <c r="B5434" s="22">
        <v>6250000</v>
      </c>
      <c r="J5434" s="6">
        <f t="shared" si="169"/>
        <v>4910785591619.8643</v>
      </c>
    </row>
    <row r="5435" spans="1:10" x14ac:dyDescent="0.25">
      <c r="A5435">
        <f t="shared" si="170"/>
        <v>5433</v>
      </c>
      <c r="B5435" s="22">
        <v>8143430</v>
      </c>
      <c r="J5435" s="6">
        <f t="shared" si="169"/>
        <v>16887655243524.369</v>
      </c>
    </row>
    <row r="5436" spans="1:10" x14ac:dyDescent="0.25">
      <c r="A5436">
        <f t="shared" si="170"/>
        <v>5434</v>
      </c>
      <c r="B5436" s="22">
        <v>8767404.1000000015</v>
      </c>
      <c r="J5436" s="6">
        <f t="shared" si="169"/>
        <v>22405391182268.891</v>
      </c>
    </row>
    <row r="5437" spans="1:10" x14ac:dyDescent="0.25">
      <c r="A5437">
        <f t="shared" si="170"/>
        <v>5435</v>
      </c>
      <c r="B5437" s="22">
        <v>3250000</v>
      </c>
      <c r="J5437" s="6">
        <f t="shared" si="169"/>
        <v>614610152858.7196</v>
      </c>
    </row>
    <row r="5438" spans="1:10" x14ac:dyDescent="0.25">
      <c r="A5438">
        <f t="shared" si="170"/>
        <v>5436</v>
      </c>
      <c r="B5438" s="22">
        <v>0</v>
      </c>
      <c r="J5438" s="6">
        <f t="shared" si="169"/>
        <v>16272920094200.813</v>
      </c>
    </row>
    <row r="5439" spans="1:10" x14ac:dyDescent="0.25">
      <c r="A5439">
        <f t="shared" si="170"/>
        <v>5437</v>
      </c>
      <c r="B5439" s="22">
        <v>0</v>
      </c>
      <c r="J5439" s="6">
        <f t="shared" si="169"/>
        <v>16272920094200.813</v>
      </c>
    </row>
    <row r="5440" spans="1:10" x14ac:dyDescent="0.25">
      <c r="A5440">
        <f t="shared" si="170"/>
        <v>5438</v>
      </c>
      <c r="B5440" s="22">
        <v>0</v>
      </c>
      <c r="J5440" s="6">
        <f t="shared" si="169"/>
        <v>16272920094200.813</v>
      </c>
    </row>
    <row r="5441" spans="1:10" x14ac:dyDescent="0.25">
      <c r="A5441">
        <f t="shared" si="170"/>
        <v>5439</v>
      </c>
      <c r="B5441" s="22">
        <v>0</v>
      </c>
      <c r="J5441" s="6">
        <f t="shared" si="169"/>
        <v>16272920094200.813</v>
      </c>
    </row>
    <row r="5442" spans="1:10" x14ac:dyDescent="0.25">
      <c r="A5442">
        <f t="shared" si="170"/>
        <v>5440</v>
      </c>
      <c r="B5442" s="22">
        <v>0</v>
      </c>
      <c r="J5442" s="6">
        <f t="shared" si="169"/>
        <v>16272920094200.813</v>
      </c>
    </row>
    <row r="5443" spans="1:10" x14ac:dyDescent="0.25">
      <c r="A5443">
        <f t="shared" si="170"/>
        <v>5441</v>
      </c>
      <c r="B5443" s="22">
        <v>0</v>
      </c>
      <c r="J5443" s="6">
        <f t="shared" ref="J5443:J5506" si="171">(B5443-$I$6)^2</f>
        <v>16272920094200.813</v>
      </c>
    </row>
    <row r="5444" spans="1:10" x14ac:dyDescent="0.25">
      <c r="A5444">
        <f t="shared" ref="A5444:A5507" si="172">A5443+1</f>
        <v>5442</v>
      </c>
      <c r="B5444" s="22">
        <v>0</v>
      </c>
      <c r="J5444" s="6">
        <f t="shared" si="171"/>
        <v>16272920094200.813</v>
      </c>
    </row>
    <row r="5445" spans="1:10" x14ac:dyDescent="0.25">
      <c r="A5445">
        <f t="shared" si="172"/>
        <v>5443</v>
      </c>
      <c r="B5445" s="22">
        <v>8143430</v>
      </c>
      <c r="J5445" s="6">
        <f t="shared" si="171"/>
        <v>16887655243524.369</v>
      </c>
    </row>
    <row r="5446" spans="1:10" x14ac:dyDescent="0.25">
      <c r="A5446">
        <f t="shared" si="172"/>
        <v>5444</v>
      </c>
      <c r="B5446" s="22">
        <v>0</v>
      </c>
      <c r="J5446" s="6">
        <f t="shared" si="171"/>
        <v>16272920094200.813</v>
      </c>
    </row>
    <row r="5447" spans="1:10" x14ac:dyDescent="0.25">
      <c r="A5447">
        <f t="shared" si="172"/>
        <v>5445</v>
      </c>
      <c r="B5447" s="22">
        <v>0</v>
      </c>
      <c r="J5447" s="6">
        <f t="shared" si="171"/>
        <v>16272920094200.813</v>
      </c>
    </row>
    <row r="5448" spans="1:10" x14ac:dyDescent="0.25">
      <c r="A5448">
        <f t="shared" si="172"/>
        <v>5446</v>
      </c>
      <c r="B5448" s="22">
        <v>0</v>
      </c>
      <c r="J5448" s="6">
        <f t="shared" si="171"/>
        <v>16272920094200.813</v>
      </c>
    </row>
    <row r="5449" spans="1:10" x14ac:dyDescent="0.25">
      <c r="A5449">
        <f t="shared" si="172"/>
        <v>5447</v>
      </c>
      <c r="B5449" s="22">
        <v>0</v>
      </c>
      <c r="J5449" s="6">
        <f t="shared" si="171"/>
        <v>16272920094200.813</v>
      </c>
    </row>
    <row r="5450" spans="1:10" x14ac:dyDescent="0.25">
      <c r="A5450">
        <f t="shared" si="172"/>
        <v>5448</v>
      </c>
      <c r="B5450" s="22">
        <v>8143430</v>
      </c>
      <c r="J5450" s="6">
        <f t="shared" si="171"/>
        <v>16887655243524.369</v>
      </c>
    </row>
    <row r="5451" spans="1:10" x14ac:dyDescent="0.25">
      <c r="A5451">
        <f t="shared" si="172"/>
        <v>5449</v>
      </c>
      <c r="B5451" s="22">
        <v>0</v>
      </c>
      <c r="J5451" s="6">
        <f t="shared" si="171"/>
        <v>16272920094200.813</v>
      </c>
    </row>
    <row r="5452" spans="1:10" x14ac:dyDescent="0.25">
      <c r="A5452">
        <f t="shared" si="172"/>
        <v>5450</v>
      </c>
      <c r="B5452" s="22">
        <v>8943680</v>
      </c>
      <c r="J5452" s="6">
        <f t="shared" si="171"/>
        <v>24105244819313.906</v>
      </c>
    </row>
    <row r="5453" spans="1:10" x14ac:dyDescent="0.25">
      <c r="A5453">
        <f t="shared" si="172"/>
        <v>5451</v>
      </c>
      <c r="B5453" s="22">
        <v>0</v>
      </c>
      <c r="J5453" s="6">
        <f t="shared" si="171"/>
        <v>16272920094200.813</v>
      </c>
    </row>
    <row r="5454" spans="1:10" x14ac:dyDescent="0.25">
      <c r="A5454">
        <f t="shared" si="172"/>
        <v>5452</v>
      </c>
      <c r="B5454" s="22">
        <v>8943680</v>
      </c>
      <c r="J5454" s="6">
        <f t="shared" si="171"/>
        <v>24105244819313.906</v>
      </c>
    </row>
    <row r="5455" spans="1:10" x14ac:dyDescent="0.25">
      <c r="A5455">
        <f t="shared" si="172"/>
        <v>5453</v>
      </c>
      <c r="B5455" s="22">
        <v>8143430</v>
      </c>
      <c r="J5455" s="6">
        <f t="shared" si="171"/>
        <v>16887655243524.369</v>
      </c>
    </row>
    <row r="5456" spans="1:10" x14ac:dyDescent="0.25">
      <c r="A5456">
        <f t="shared" si="172"/>
        <v>5454</v>
      </c>
      <c r="B5456" s="22">
        <v>8943680</v>
      </c>
      <c r="J5456" s="6">
        <f t="shared" si="171"/>
        <v>24105244819313.906</v>
      </c>
    </row>
    <row r="5457" spans="1:10" x14ac:dyDescent="0.25">
      <c r="A5457">
        <f t="shared" si="172"/>
        <v>5455</v>
      </c>
      <c r="B5457" s="22">
        <v>0</v>
      </c>
      <c r="J5457" s="6">
        <f t="shared" si="171"/>
        <v>16272920094200.813</v>
      </c>
    </row>
    <row r="5458" spans="1:10" x14ac:dyDescent="0.25">
      <c r="A5458">
        <f t="shared" si="172"/>
        <v>5456</v>
      </c>
      <c r="B5458" s="22">
        <v>0</v>
      </c>
      <c r="J5458" s="6">
        <f t="shared" si="171"/>
        <v>16272920094200.813</v>
      </c>
    </row>
    <row r="5459" spans="1:10" x14ac:dyDescent="0.25">
      <c r="A5459">
        <f t="shared" si="172"/>
        <v>5457</v>
      </c>
      <c r="B5459" s="22">
        <v>8943680</v>
      </c>
      <c r="J5459" s="6">
        <f t="shared" si="171"/>
        <v>24105244819313.906</v>
      </c>
    </row>
    <row r="5460" spans="1:10" x14ac:dyDescent="0.25">
      <c r="A5460">
        <f t="shared" si="172"/>
        <v>5458</v>
      </c>
      <c r="B5460" s="22">
        <v>0</v>
      </c>
      <c r="J5460" s="6">
        <f t="shared" si="171"/>
        <v>16272920094200.813</v>
      </c>
    </row>
    <row r="5461" spans="1:10" x14ac:dyDescent="0.25">
      <c r="A5461">
        <f t="shared" si="172"/>
        <v>5459</v>
      </c>
      <c r="B5461" s="22">
        <v>8943680</v>
      </c>
      <c r="J5461" s="6">
        <f t="shared" si="171"/>
        <v>24105244819313.906</v>
      </c>
    </row>
    <row r="5462" spans="1:10" x14ac:dyDescent="0.25">
      <c r="A5462">
        <f t="shared" si="172"/>
        <v>5460</v>
      </c>
      <c r="B5462" s="22">
        <v>8943680</v>
      </c>
      <c r="J5462" s="6">
        <f t="shared" si="171"/>
        <v>24105244819313.906</v>
      </c>
    </row>
    <row r="5463" spans="1:10" x14ac:dyDescent="0.25">
      <c r="A5463">
        <f t="shared" si="172"/>
        <v>5461</v>
      </c>
      <c r="B5463" s="22">
        <v>8143430</v>
      </c>
      <c r="J5463" s="6">
        <f t="shared" si="171"/>
        <v>16887655243524.369</v>
      </c>
    </row>
    <row r="5464" spans="1:10" x14ac:dyDescent="0.25">
      <c r="A5464">
        <f t="shared" si="172"/>
        <v>5462</v>
      </c>
      <c r="B5464" s="22">
        <v>8143430</v>
      </c>
      <c r="J5464" s="6">
        <f t="shared" si="171"/>
        <v>16887655243524.369</v>
      </c>
    </row>
    <row r="5465" spans="1:10" x14ac:dyDescent="0.25">
      <c r="A5465">
        <f t="shared" si="172"/>
        <v>5463</v>
      </c>
      <c r="B5465" s="22">
        <v>20337110</v>
      </c>
      <c r="J5465" s="6">
        <f t="shared" si="171"/>
        <v>265792349072095.38</v>
      </c>
    </row>
    <row r="5466" spans="1:10" x14ac:dyDescent="0.25">
      <c r="A5466">
        <f t="shared" si="172"/>
        <v>5464</v>
      </c>
      <c r="B5466" s="22">
        <v>11943680</v>
      </c>
      <c r="J5466" s="6">
        <f t="shared" si="171"/>
        <v>62563500258075.047</v>
      </c>
    </row>
    <row r="5467" spans="1:10" x14ac:dyDescent="0.25">
      <c r="A5467">
        <f t="shared" si="172"/>
        <v>5465</v>
      </c>
      <c r="B5467" s="22">
        <v>0</v>
      </c>
      <c r="J5467" s="6">
        <f t="shared" si="171"/>
        <v>16272920094200.813</v>
      </c>
    </row>
    <row r="5468" spans="1:10" x14ac:dyDescent="0.25">
      <c r="A5468">
        <f t="shared" si="172"/>
        <v>5466</v>
      </c>
      <c r="B5468" s="22">
        <v>0</v>
      </c>
      <c r="J5468" s="6">
        <f t="shared" si="171"/>
        <v>16272920094200.813</v>
      </c>
    </row>
    <row r="5469" spans="1:10" x14ac:dyDescent="0.25">
      <c r="A5469">
        <f t="shared" si="172"/>
        <v>5467</v>
      </c>
      <c r="B5469" s="22">
        <v>8143430</v>
      </c>
      <c r="J5469" s="6">
        <f t="shared" si="171"/>
        <v>16887655243524.369</v>
      </c>
    </row>
    <row r="5470" spans="1:10" x14ac:dyDescent="0.25">
      <c r="A5470">
        <f t="shared" si="172"/>
        <v>5468</v>
      </c>
      <c r="B5470" s="22">
        <v>6250000</v>
      </c>
      <c r="J5470" s="6">
        <f t="shared" si="171"/>
        <v>4910785591619.8643</v>
      </c>
    </row>
    <row r="5471" spans="1:10" x14ac:dyDescent="0.25">
      <c r="A5471">
        <f t="shared" si="172"/>
        <v>5469</v>
      </c>
      <c r="B5471" s="22">
        <v>0</v>
      </c>
      <c r="J5471" s="6">
        <f t="shared" si="171"/>
        <v>16272920094200.813</v>
      </c>
    </row>
    <row r="5472" spans="1:10" x14ac:dyDescent="0.25">
      <c r="A5472">
        <f t="shared" si="172"/>
        <v>5470</v>
      </c>
      <c r="B5472" s="22">
        <v>8943680</v>
      </c>
      <c r="J5472" s="6">
        <f t="shared" si="171"/>
        <v>24105244819313.906</v>
      </c>
    </row>
    <row r="5473" spans="1:10" x14ac:dyDescent="0.25">
      <c r="A5473">
        <f t="shared" si="172"/>
        <v>5471</v>
      </c>
      <c r="B5473" s="22">
        <v>8943680</v>
      </c>
      <c r="J5473" s="6">
        <f t="shared" si="171"/>
        <v>24105244819313.906</v>
      </c>
    </row>
    <row r="5474" spans="1:10" x14ac:dyDescent="0.25">
      <c r="A5474">
        <f t="shared" si="172"/>
        <v>5472</v>
      </c>
      <c r="B5474" s="22">
        <v>8143430</v>
      </c>
      <c r="J5474" s="6">
        <f t="shared" si="171"/>
        <v>16887655243524.369</v>
      </c>
    </row>
    <row r="5475" spans="1:10" x14ac:dyDescent="0.25">
      <c r="A5475">
        <f t="shared" si="172"/>
        <v>5473</v>
      </c>
      <c r="B5475" s="22">
        <v>0</v>
      </c>
      <c r="J5475" s="6">
        <f t="shared" si="171"/>
        <v>16272920094200.813</v>
      </c>
    </row>
    <row r="5476" spans="1:10" x14ac:dyDescent="0.25">
      <c r="A5476">
        <f t="shared" si="172"/>
        <v>5474</v>
      </c>
      <c r="B5476" s="22">
        <v>0</v>
      </c>
      <c r="J5476" s="6">
        <f t="shared" si="171"/>
        <v>16272920094200.813</v>
      </c>
    </row>
    <row r="5477" spans="1:10" x14ac:dyDescent="0.25">
      <c r="A5477">
        <f t="shared" si="172"/>
        <v>5475</v>
      </c>
      <c r="B5477" s="22">
        <v>8143430</v>
      </c>
      <c r="J5477" s="6">
        <f t="shared" si="171"/>
        <v>16887655243524.369</v>
      </c>
    </row>
    <row r="5478" spans="1:10" x14ac:dyDescent="0.25">
      <c r="A5478">
        <f t="shared" si="172"/>
        <v>5476</v>
      </c>
      <c r="B5478" s="22">
        <v>0</v>
      </c>
      <c r="J5478" s="6">
        <f t="shared" si="171"/>
        <v>16272920094200.813</v>
      </c>
    </row>
    <row r="5479" spans="1:10" x14ac:dyDescent="0.25">
      <c r="A5479">
        <f t="shared" si="172"/>
        <v>5477</v>
      </c>
      <c r="B5479" s="22">
        <v>0</v>
      </c>
      <c r="J5479" s="6">
        <f t="shared" si="171"/>
        <v>16272920094200.813</v>
      </c>
    </row>
    <row r="5480" spans="1:10" x14ac:dyDescent="0.25">
      <c r="A5480">
        <f t="shared" si="172"/>
        <v>5478</v>
      </c>
      <c r="B5480" s="22">
        <v>8143430</v>
      </c>
      <c r="J5480" s="6">
        <f t="shared" si="171"/>
        <v>16887655243524.369</v>
      </c>
    </row>
    <row r="5481" spans="1:10" x14ac:dyDescent="0.25">
      <c r="A5481">
        <f t="shared" si="172"/>
        <v>5479</v>
      </c>
      <c r="B5481" s="22">
        <v>8143430</v>
      </c>
      <c r="J5481" s="6">
        <f t="shared" si="171"/>
        <v>16887655243524.369</v>
      </c>
    </row>
    <row r="5482" spans="1:10" x14ac:dyDescent="0.25">
      <c r="A5482">
        <f t="shared" si="172"/>
        <v>5480</v>
      </c>
      <c r="B5482" s="22">
        <v>0</v>
      </c>
      <c r="J5482" s="6">
        <f t="shared" si="171"/>
        <v>16272920094200.813</v>
      </c>
    </row>
    <row r="5483" spans="1:10" x14ac:dyDescent="0.25">
      <c r="A5483">
        <f t="shared" si="172"/>
        <v>5481</v>
      </c>
      <c r="B5483" s="22">
        <v>0</v>
      </c>
      <c r="J5483" s="6">
        <f t="shared" si="171"/>
        <v>16272920094200.813</v>
      </c>
    </row>
    <row r="5484" spans="1:10" x14ac:dyDescent="0.25">
      <c r="A5484">
        <f t="shared" si="172"/>
        <v>5482</v>
      </c>
      <c r="B5484" s="22">
        <v>3000000</v>
      </c>
      <c r="J5484" s="6">
        <f t="shared" si="171"/>
        <v>1069095532961.9576</v>
      </c>
    </row>
    <row r="5485" spans="1:10" x14ac:dyDescent="0.25">
      <c r="A5485">
        <f t="shared" si="172"/>
        <v>5483</v>
      </c>
      <c r="B5485" s="22">
        <v>0</v>
      </c>
      <c r="J5485" s="6">
        <f t="shared" si="171"/>
        <v>16272920094200.813</v>
      </c>
    </row>
    <row r="5486" spans="1:10" x14ac:dyDescent="0.25">
      <c r="A5486">
        <f t="shared" si="172"/>
        <v>5484</v>
      </c>
      <c r="B5486" s="22">
        <v>0</v>
      </c>
      <c r="J5486" s="6">
        <f t="shared" si="171"/>
        <v>16272920094200.813</v>
      </c>
    </row>
    <row r="5487" spans="1:10" x14ac:dyDescent="0.25">
      <c r="A5487">
        <f t="shared" si="172"/>
        <v>5485</v>
      </c>
      <c r="B5487" s="22">
        <v>0</v>
      </c>
      <c r="J5487" s="6">
        <f t="shared" si="171"/>
        <v>16272920094200.813</v>
      </c>
    </row>
    <row r="5488" spans="1:10" x14ac:dyDescent="0.25">
      <c r="A5488">
        <f t="shared" si="172"/>
        <v>5486</v>
      </c>
      <c r="B5488" s="22">
        <v>0</v>
      </c>
      <c r="J5488" s="6">
        <f t="shared" si="171"/>
        <v>16272920094200.813</v>
      </c>
    </row>
    <row r="5489" spans="1:10" x14ac:dyDescent="0.25">
      <c r="A5489">
        <f t="shared" si="172"/>
        <v>5487</v>
      </c>
      <c r="B5489" s="22">
        <v>0</v>
      </c>
      <c r="J5489" s="6">
        <f t="shared" si="171"/>
        <v>16272920094200.813</v>
      </c>
    </row>
    <row r="5490" spans="1:10" x14ac:dyDescent="0.25">
      <c r="A5490">
        <f t="shared" si="172"/>
        <v>5488</v>
      </c>
      <c r="B5490" s="22">
        <v>0</v>
      </c>
      <c r="J5490" s="6">
        <f t="shared" si="171"/>
        <v>16272920094200.813</v>
      </c>
    </row>
    <row r="5491" spans="1:10" x14ac:dyDescent="0.25">
      <c r="A5491">
        <f t="shared" si="172"/>
        <v>5489</v>
      </c>
      <c r="B5491" s="22">
        <v>0</v>
      </c>
      <c r="J5491" s="6">
        <f t="shared" si="171"/>
        <v>16272920094200.813</v>
      </c>
    </row>
    <row r="5492" spans="1:10" x14ac:dyDescent="0.25">
      <c r="A5492">
        <f t="shared" si="172"/>
        <v>5490</v>
      </c>
      <c r="B5492" s="22">
        <v>0</v>
      </c>
      <c r="J5492" s="6">
        <f t="shared" si="171"/>
        <v>16272920094200.813</v>
      </c>
    </row>
    <row r="5493" spans="1:10" x14ac:dyDescent="0.25">
      <c r="A5493">
        <f t="shared" si="172"/>
        <v>5491</v>
      </c>
      <c r="B5493" s="22">
        <v>0</v>
      </c>
      <c r="J5493" s="6">
        <f t="shared" si="171"/>
        <v>16272920094200.813</v>
      </c>
    </row>
    <row r="5494" spans="1:10" x14ac:dyDescent="0.25">
      <c r="A5494">
        <f t="shared" si="172"/>
        <v>5492</v>
      </c>
      <c r="B5494" s="22">
        <v>3250000</v>
      </c>
      <c r="J5494" s="6">
        <f t="shared" si="171"/>
        <v>614610152858.7196</v>
      </c>
    </row>
    <row r="5495" spans="1:10" x14ac:dyDescent="0.25">
      <c r="A5495">
        <f t="shared" si="172"/>
        <v>5493</v>
      </c>
      <c r="B5495" s="22">
        <v>0</v>
      </c>
      <c r="J5495" s="6">
        <f t="shared" si="171"/>
        <v>16272920094200.813</v>
      </c>
    </row>
    <row r="5496" spans="1:10" x14ac:dyDescent="0.25">
      <c r="A5496">
        <f t="shared" si="172"/>
        <v>5494</v>
      </c>
      <c r="B5496" s="22">
        <v>0</v>
      </c>
      <c r="J5496" s="6">
        <f t="shared" si="171"/>
        <v>16272920094200.813</v>
      </c>
    </row>
    <row r="5497" spans="1:10" x14ac:dyDescent="0.25">
      <c r="A5497">
        <f t="shared" si="172"/>
        <v>5495</v>
      </c>
      <c r="B5497" s="22">
        <v>0</v>
      </c>
      <c r="J5497" s="6">
        <f t="shared" si="171"/>
        <v>16272920094200.813</v>
      </c>
    </row>
    <row r="5498" spans="1:10" x14ac:dyDescent="0.25">
      <c r="A5498">
        <f t="shared" si="172"/>
        <v>5496</v>
      </c>
      <c r="B5498" s="22">
        <v>0</v>
      </c>
      <c r="J5498" s="6">
        <f t="shared" si="171"/>
        <v>16272920094200.813</v>
      </c>
    </row>
    <row r="5499" spans="1:10" x14ac:dyDescent="0.25">
      <c r="A5499">
        <f t="shared" si="172"/>
        <v>5497</v>
      </c>
      <c r="B5499" s="22">
        <v>8943680</v>
      </c>
      <c r="J5499" s="6">
        <f t="shared" si="171"/>
        <v>24105244819313.906</v>
      </c>
    </row>
    <row r="5500" spans="1:10" x14ac:dyDescent="0.25">
      <c r="A5500">
        <f t="shared" si="172"/>
        <v>5498</v>
      </c>
      <c r="B5500" s="22">
        <v>0</v>
      </c>
      <c r="J5500" s="6">
        <f t="shared" si="171"/>
        <v>16272920094200.813</v>
      </c>
    </row>
    <row r="5501" spans="1:10" x14ac:dyDescent="0.25">
      <c r="A5501">
        <f t="shared" si="172"/>
        <v>5499</v>
      </c>
      <c r="B5501" s="22">
        <v>0</v>
      </c>
      <c r="J5501" s="6">
        <f t="shared" si="171"/>
        <v>16272920094200.813</v>
      </c>
    </row>
    <row r="5502" spans="1:10" x14ac:dyDescent="0.25">
      <c r="A5502">
        <f t="shared" si="172"/>
        <v>5500</v>
      </c>
      <c r="B5502" s="22">
        <v>0</v>
      </c>
      <c r="J5502" s="6">
        <f t="shared" si="171"/>
        <v>16272920094200.813</v>
      </c>
    </row>
    <row r="5503" spans="1:10" x14ac:dyDescent="0.25">
      <c r="A5503">
        <f t="shared" si="172"/>
        <v>5501</v>
      </c>
      <c r="B5503" s="22">
        <v>0</v>
      </c>
      <c r="J5503" s="6">
        <f t="shared" si="171"/>
        <v>16272920094200.813</v>
      </c>
    </row>
    <row r="5504" spans="1:10" x14ac:dyDescent="0.25">
      <c r="A5504">
        <f t="shared" si="172"/>
        <v>5502</v>
      </c>
      <c r="B5504" s="22">
        <v>8943680</v>
      </c>
      <c r="J5504" s="6">
        <f t="shared" si="171"/>
        <v>24105244819313.906</v>
      </c>
    </row>
    <row r="5505" spans="1:10" x14ac:dyDescent="0.25">
      <c r="A5505">
        <f t="shared" si="172"/>
        <v>5503</v>
      </c>
      <c r="B5505" s="22">
        <v>17087110</v>
      </c>
      <c r="J5505" s="6">
        <f t="shared" si="171"/>
        <v>170384444013437.47</v>
      </c>
    </row>
    <row r="5506" spans="1:10" x14ac:dyDescent="0.25">
      <c r="A5506">
        <f t="shared" si="172"/>
        <v>5504</v>
      </c>
      <c r="B5506" s="22">
        <v>0</v>
      </c>
      <c r="J5506" s="6">
        <f t="shared" si="171"/>
        <v>16272920094200.813</v>
      </c>
    </row>
    <row r="5507" spans="1:10" x14ac:dyDescent="0.25">
      <c r="A5507">
        <f t="shared" si="172"/>
        <v>5505</v>
      </c>
      <c r="B5507" s="22">
        <v>8943680</v>
      </c>
      <c r="J5507" s="6">
        <f t="shared" ref="J5507:J5570" si="173">(B5507-$I$6)^2</f>
        <v>24105244819313.906</v>
      </c>
    </row>
    <row r="5508" spans="1:10" x14ac:dyDescent="0.25">
      <c r="A5508">
        <f t="shared" ref="A5508:A5571" si="174">A5507+1</f>
        <v>5506</v>
      </c>
      <c r="B5508" s="22">
        <v>0</v>
      </c>
      <c r="J5508" s="6">
        <f t="shared" si="173"/>
        <v>16272920094200.813</v>
      </c>
    </row>
    <row r="5509" spans="1:10" x14ac:dyDescent="0.25">
      <c r="A5509">
        <f t="shared" si="174"/>
        <v>5507</v>
      </c>
      <c r="B5509" s="22">
        <v>0</v>
      </c>
      <c r="J5509" s="6">
        <f t="shared" si="173"/>
        <v>16272920094200.813</v>
      </c>
    </row>
    <row r="5510" spans="1:10" x14ac:dyDescent="0.25">
      <c r="A5510">
        <f t="shared" si="174"/>
        <v>5508</v>
      </c>
      <c r="B5510" s="22">
        <v>0</v>
      </c>
      <c r="J5510" s="6">
        <f t="shared" si="173"/>
        <v>16272920094200.813</v>
      </c>
    </row>
    <row r="5511" spans="1:10" x14ac:dyDescent="0.25">
      <c r="A5511">
        <f t="shared" si="174"/>
        <v>5509</v>
      </c>
      <c r="B5511" s="22">
        <v>0</v>
      </c>
      <c r="J5511" s="6">
        <f t="shared" si="173"/>
        <v>16272920094200.813</v>
      </c>
    </row>
    <row r="5512" spans="1:10" x14ac:dyDescent="0.25">
      <c r="A5512">
        <f t="shared" si="174"/>
        <v>5510</v>
      </c>
      <c r="B5512" s="22">
        <v>0</v>
      </c>
      <c r="J5512" s="6">
        <f t="shared" si="173"/>
        <v>16272920094200.813</v>
      </c>
    </row>
    <row r="5513" spans="1:10" x14ac:dyDescent="0.25">
      <c r="A5513">
        <f t="shared" si="174"/>
        <v>5511</v>
      </c>
      <c r="B5513" s="22">
        <v>8943680</v>
      </c>
      <c r="J5513" s="6">
        <f t="shared" si="173"/>
        <v>24105244819313.906</v>
      </c>
    </row>
    <row r="5514" spans="1:10" x14ac:dyDescent="0.25">
      <c r="A5514">
        <f t="shared" si="174"/>
        <v>5512</v>
      </c>
      <c r="B5514" s="22">
        <v>12193680</v>
      </c>
      <c r="J5514" s="6">
        <f t="shared" si="173"/>
        <v>66580854877971.813</v>
      </c>
    </row>
    <row r="5515" spans="1:10" x14ac:dyDescent="0.25">
      <c r="A5515">
        <f t="shared" si="174"/>
        <v>5513</v>
      </c>
      <c r="B5515" s="22">
        <v>8943680</v>
      </c>
      <c r="J5515" s="6">
        <f t="shared" si="173"/>
        <v>24105244819313.906</v>
      </c>
    </row>
    <row r="5516" spans="1:10" x14ac:dyDescent="0.25">
      <c r="A5516">
        <f t="shared" si="174"/>
        <v>5514</v>
      </c>
      <c r="B5516" s="22">
        <v>0</v>
      </c>
      <c r="J5516" s="6">
        <f t="shared" si="173"/>
        <v>16272920094200.813</v>
      </c>
    </row>
    <row r="5517" spans="1:10" x14ac:dyDescent="0.25">
      <c r="A5517">
        <f t="shared" si="174"/>
        <v>5515</v>
      </c>
      <c r="B5517" s="22">
        <v>0</v>
      </c>
      <c r="J5517" s="6">
        <f t="shared" si="173"/>
        <v>16272920094200.813</v>
      </c>
    </row>
    <row r="5518" spans="1:10" x14ac:dyDescent="0.25">
      <c r="A5518">
        <f t="shared" si="174"/>
        <v>5516</v>
      </c>
      <c r="B5518" s="22">
        <v>0</v>
      </c>
      <c r="J5518" s="6">
        <f t="shared" si="173"/>
        <v>16272920094200.813</v>
      </c>
    </row>
    <row r="5519" spans="1:10" x14ac:dyDescent="0.25">
      <c r="A5519">
        <f t="shared" si="174"/>
        <v>5517</v>
      </c>
      <c r="B5519" s="22">
        <v>0</v>
      </c>
      <c r="J5519" s="6">
        <f t="shared" si="173"/>
        <v>16272920094200.813</v>
      </c>
    </row>
    <row r="5520" spans="1:10" x14ac:dyDescent="0.25">
      <c r="A5520">
        <f t="shared" si="174"/>
        <v>5518</v>
      </c>
      <c r="B5520" s="22">
        <v>0</v>
      </c>
      <c r="J5520" s="6">
        <f t="shared" si="173"/>
        <v>16272920094200.813</v>
      </c>
    </row>
    <row r="5521" spans="1:10" x14ac:dyDescent="0.25">
      <c r="A5521">
        <f t="shared" si="174"/>
        <v>5519</v>
      </c>
      <c r="B5521" s="22">
        <v>0</v>
      </c>
      <c r="J5521" s="6">
        <f t="shared" si="173"/>
        <v>16272920094200.813</v>
      </c>
    </row>
    <row r="5522" spans="1:10" x14ac:dyDescent="0.25">
      <c r="A5522">
        <f t="shared" si="174"/>
        <v>5520</v>
      </c>
      <c r="B5522" s="22">
        <v>0</v>
      </c>
      <c r="J5522" s="6">
        <f t="shared" si="173"/>
        <v>16272920094200.813</v>
      </c>
    </row>
    <row r="5523" spans="1:10" x14ac:dyDescent="0.25">
      <c r="A5523">
        <f t="shared" si="174"/>
        <v>5521</v>
      </c>
      <c r="B5523" s="22">
        <v>8943680</v>
      </c>
      <c r="J5523" s="6">
        <f t="shared" si="173"/>
        <v>24105244819313.906</v>
      </c>
    </row>
    <row r="5524" spans="1:10" x14ac:dyDescent="0.25">
      <c r="A5524">
        <f t="shared" si="174"/>
        <v>5522</v>
      </c>
      <c r="B5524" s="22">
        <v>0</v>
      </c>
      <c r="J5524" s="6">
        <f t="shared" si="173"/>
        <v>16272920094200.813</v>
      </c>
    </row>
    <row r="5525" spans="1:10" x14ac:dyDescent="0.25">
      <c r="A5525">
        <f t="shared" si="174"/>
        <v>5523</v>
      </c>
      <c r="B5525" s="22">
        <v>0</v>
      </c>
      <c r="J5525" s="6">
        <f t="shared" si="173"/>
        <v>16272920094200.813</v>
      </c>
    </row>
    <row r="5526" spans="1:10" x14ac:dyDescent="0.25">
      <c r="A5526">
        <f t="shared" si="174"/>
        <v>5524</v>
      </c>
      <c r="B5526" s="22">
        <v>0</v>
      </c>
      <c r="J5526" s="6">
        <f t="shared" si="173"/>
        <v>16272920094200.813</v>
      </c>
    </row>
    <row r="5527" spans="1:10" x14ac:dyDescent="0.25">
      <c r="A5527">
        <f t="shared" si="174"/>
        <v>5525</v>
      </c>
      <c r="B5527" s="22">
        <v>0</v>
      </c>
      <c r="J5527" s="6">
        <f t="shared" si="173"/>
        <v>16272920094200.813</v>
      </c>
    </row>
    <row r="5528" spans="1:10" x14ac:dyDescent="0.25">
      <c r="A5528">
        <f t="shared" si="174"/>
        <v>5526</v>
      </c>
      <c r="B5528" s="22">
        <v>0</v>
      </c>
      <c r="J5528" s="6">
        <f t="shared" si="173"/>
        <v>16272920094200.813</v>
      </c>
    </row>
    <row r="5529" spans="1:10" x14ac:dyDescent="0.25">
      <c r="A5529">
        <f t="shared" si="174"/>
        <v>5527</v>
      </c>
      <c r="B5529" s="22">
        <v>8943680</v>
      </c>
      <c r="J5529" s="6">
        <f t="shared" si="173"/>
        <v>24105244819313.906</v>
      </c>
    </row>
    <row r="5530" spans="1:10" x14ac:dyDescent="0.25">
      <c r="A5530">
        <f t="shared" si="174"/>
        <v>5528</v>
      </c>
      <c r="B5530" s="22">
        <v>8143430</v>
      </c>
      <c r="J5530" s="6">
        <f t="shared" si="173"/>
        <v>16887655243524.369</v>
      </c>
    </row>
    <row r="5531" spans="1:10" x14ac:dyDescent="0.25">
      <c r="A5531">
        <f t="shared" si="174"/>
        <v>5529</v>
      </c>
      <c r="B5531" s="22">
        <v>0</v>
      </c>
      <c r="J5531" s="6">
        <f t="shared" si="173"/>
        <v>16272920094200.813</v>
      </c>
    </row>
    <row r="5532" spans="1:10" x14ac:dyDescent="0.25">
      <c r="A5532">
        <f t="shared" si="174"/>
        <v>5530</v>
      </c>
      <c r="B5532" s="22">
        <v>17087110</v>
      </c>
      <c r="J5532" s="6">
        <f t="shared" si="173"/>
        <v>170384444013437.47</v>
      </c>
    </row>
    <row r="5533" spans="1:10" x14ac:dyDescent="0.25">
      <c r="A5533">
        <f t="shared" si="174"/>
        <v>5531</v>
      </c>
      <c r="B5533" s="22">
        <v>0</v>
      </c>
      <c r="J5533" s="6">
        <f t="shared" si="173"/>
        <v>16272920094200.813</v>
      </c>
    </row>
    <row r="5534" spans="1:10" x14ac:dyDescent="0.25">
      <c r="A5534">
        <f t="shared" si="174"/>
        <v>5532</v>
      </c>
      <c r="B5534" s="22">
        <v>0</v>
      </c>
      <c r="J5534" s="6">
        <f t="shared" si="173"/>
        <v>16272920094200.813</v>
      </c>
    </row>
    <row r="5535" spans="1:10" x14ac:dyDescent="0.25">
      <c r="A5535">
        <f t="shared" si="174"/>
        <v>5533</v>
      </c>
      <c r="B5535" s="22">
        <v>8943680</v>
      </c>
      <c r="J5535" s="6">
        <f t="shared" si="173"/>
        <v>24105244819313.906</v>
      </c>
    </row>
    <row r="5536" spans="1:10" x14ac:dyDescent="0.25">
      <c r="A5536">
        <f t="shared" si="174"/>
        <v>5534</v>
      </c>
      <c r="B5536" s="22">
        <v>0</v>
      </c>
      <c r="J5536" s="6">
        <f t="shared" si="173"/>
        <v>16272920094200.813</v>
      </c>
    </row>
    <row r="5537" spans="1:10" x14ac:dyDescent="0.25">
      <c r="A5537">
        <f t="shared" si="174"/>
        <v>5535</v>
      </c>
      <c r="B5537" s="22">
        <v>0</v>
      </c>
      <c r="J5537" s="6">
        <f t="shared" si="173"/>
        <v>16272920094200.813</v>
      </c>
    </row>
    <row r="5538" spans="1:10" x14ac:dyDescent="0.25">
      <c r="A5538">
        <f t="shared" si="174"/>
        <v>5536</v>
      </c>
      <c r="B5538" s="22">
        <v>0</v>
      </c>
      <c r="J5538" s="6">
        <f t="shared" si="173"/>
        <v>16272920094200.813</v>
      </c>
    </row>
    <row r="5539" spans="1:10" x14ac:dyDescent="0.25">
      <c r="A5539">
        <f t="shared" si="174"/>
        <v>5537</v>
      </c>
      <c r="B5539" s="22">
        <v>0</v>
      </c>
      <c r="J5539" s="6">
        <f t="shared" si="173"/>
        <v>16272920094200.813</v>
      </c>
    </row>
    <row r="5540" spans="1:10" x14ac:dyDescent="0.25">
      <c r="A5540">
        <f t="shared" si="174"/>
        <v>5538</v>
      </c>
      <c r="B5540" s="22">
        <v>0</v>
      </c>
      <c r="J5540" s="6">
        <f t="shared" si="173"/>
        <v>16272920094200.813</v>
      </c>
    </row>
    <row r="5541" spans="1:10" x14ac:dyDescent="0.25">
      <c r="A5541">
        <f t="shared" si="174"/>
        <v>5539</v>
      </c>
      <c r="B5541" s="22">
        <v>8143430</v>
      </c>
      <c r="J5541" s="6">
        <f t="shared" si="173"/>
        <v>16887655243524.369</v>
      </c>
    </row>
    <row r="5542" spans="1:10" x14ac:dyDescent="0.25">
      <c r="A5542">
        <f t="shared" si="174"/>
        <v>5540</v>
      </c>
      <c r="B5542" s="22">
        <v>11143430</v>
      </c>
      <c r="J5542" s="6">
        <f t="shared" si="173"/>
        <v>50544410682285.516</v>
      </c>
    </row>
    <row r="5543" spans="1:10" x14ac:dyDescent="0.25">
      <c r="A5543">
        <f t="shared" si="174"/>
        <v>5541</v>
      </c>
      <c r="B5543" s="22">
        <v>11143430</v>
      </c>
      <c r="J5543" s="6">
        <f t="shared" si="173"/>
        <v>50544410682285.516</v>
      </c>
    </row>
    <row r="5544" spans="1:10" x14ac:dyDescent="0.25">
      <c r="A5544">
        <f t="shared" si="174"/>
        <v>5542</v>
      </c>
      <c r="B5544" s="22">
        <v>11393430</v>
      </c>
      <c r="J5544" s="6">
        <f t="shared" si="173"/>
        <v>54161640302182.273</v>
      </c>
    </row>
    <row r="5545" spans="1:10" x14ac:dyDescent="0.25">
      <c r="A5545">
        <f t="shared" si="174"/>
        <v>5543</v>
      </c>
      <c r="B5545" s="22">
        <v>0</v>
      </c>
      <c r="J5545" s="6">
        <f t="shared" si="173"/>
        <v>16272920094200.813</v>
      </c>
    </row>
    <row r="5546" spans="1:10" x14ac:dyDescent="0.25">
      <c r="A5546">
        <f t="shared" si="174"/>
        <v>5544</v>
      </c>
      <c r="B5546" s="22">
        <v>0</v>
      </c>
      <c r="J5546" s="6">
        <f t="shared" si="173"/>
        <v>16272920094200.813</v>
      </c>
    </row>
    <row r="5547" spans="1:10" x14ac:dyDescent="0.25">
      <c r="A5547">
        <f t="shared" si="174"/>
        <v>5545</v>
      </c>
      <c r="B5547" s="22">
        <v>0</v>
      </c>
      <c r="J5547" s="6">
        <f t="shared" si="173"/>
        <v>16272920094200.813</v>
      </c>
    </row>
    <row r="5548" spans="1:10" x14ac:dyDescent="0.25">
      <c r="A5548">
        <f t="shared" si="174"/>
        <v>5546</v>
      </c>
      <c r="B5548" s="22">
        <v>3250000</v>
      </c>
      <c r="J5548" s="6">
        <f t="shared" si="173"/>
        <v>614610152858.7196</v>
      </c>
    </row>
    <row r="5549" spans="1:10" x14ac:dyDescent="0.25">
      <c r="A5549">
        <f t="shared" si="174"/>
        <v>5547</v>
      </c>
      <c r="B5549" s="22">
        <v>3250000</v>
      </c>
      <c r="J5549" s="6">
        <f t="shared" si="173"/>
        <v>614610152858.7196</v>
      </c>
    </row>
    <row r="5550" spans="1:10" x14ac:dyDescent="0.25">
      <c r="A5550">
        <f t="shared" si="174"/>
        <v>5548</v>
      </c>
      <c r="B5550" s="22">
        <v>17087110</v>
      </c>
      <c r="J5550" s="6">
        <f t="shared" si="173"/>
        <v>170384444013437.47</v>
      </c>
    </row>
    <row r="5551" spans="1:10" x14ac:dyDescent="0.25">
      <c r="A5551">
        <f t="shared" si="174"/>
        <v>5549</v>
      </c>
      <c r="B5551" s="22">
        <v>0</v>
      </c>
      <c r="J5551" s="6">
        <f t="shared" si="173"/>
        <v>16272920094200.813</v>
      </c>
    </row>
    <row r="5552" spans="1:10" x14ac:dyDescent="0.25">
      <c r="A5552">
        <f t="shared" si="174"/>
        <v>5550</v>
      </c>
      <c r="B5552" s="22">
        <v>0</v>
      </c>
      <c r="J5552" s="6">
        <f t="shared" si="173"/>
        <v>16272920094200.813</v>
      </c>
    </row>
    <row r="5553" spans="1:10" x14ac:dyDescent="0.25">
      <c r="A5553">
        <f t="shared" si="174"/>
        <v>5551</v>
      </c>
      <c r="B5553" s="22">
        <v>8143430</v>
      </c>
      <c r="J5553" s="6">
        <f t="shared" si="173"/>
        <v>16887655243524.369</v>
      </c>
    </row>
    <row r="5554" spans="1:10" x14ac:dyDescent="0.25">
      <c r="A5554">
        <f t="shared" si="174"/>
        <v>5552</v>
      </c>
      <c r="B5554" s="22">
        <v>0</v>
      </c>
      <c r="J5554" s="6">
        <f t="shared" si="173"/>
        <v>16272920094200.813</v>
      </c>
    </row>
    <row r="5555" spans="1:10" x14ac:dyDescent="0.25">
      <c r="A5555">
        <f t="shared" si="174"/>
        <v>5553</v>
      </c>
      <c r="B5555" s="22">
        <v>0</v>
      </c>
      <c r="J5555" s="6">
        <f t="shared" si="173"/>
        <v>16272920094200.813</v>
      </c>
    </row>
    <row r="5556" spans="1:10" x14ac:dyDescent="0.25">
      <c r="A5556">
        <f t="shared" si="174"/>
        <v>5554</v>
      </c>
      <c r="B5556" s="22">
        <v>8143430</v>
      </c>
      <c r="J5556" s="6">
        <f t="shared" si="173"/>
        <v>16887655243524.369</v>
      </c>
    </row>
    <row r="5557" spans="1:10" x14ac:dyDescent="0.25">
      <c r="A5557">
        <f t="shared" si="174"/>
        <v>5555</v>
      </c>
      <c r="B5557" s="22">
        <v>8143430</v>
      </c>
      <c r="J5557" s="6">
        <f t="shared" si="173"/>
        <v>16887655243524.369</v>
      </c>
    </row>
    <row r="5558" spans="1:10" x14ac:dyDescent="0.25">
      <c r="A5558">
        <f t="shared" si="174"/>
        <v>5556</v>
      </c>
      <c r="B5558" s="22">
        <v>0</v>
      </c>
      <c r="J5558" s="6">
        <f t="shared" si="173"/>
        <v>16272920094200.813</v>
      </c>
    </row>
    <row r="5559" spans="1:10" x14ac:dyDescent="0.25">
      <c r="A5559">
        <f t="shared" si="174"/>
        <v>5557</v>
      </c>
      <c r="B5559" s="22">
        <v>8943680</v>
      </c>
      <c r="J5559" s="6">
        <f t="shared" si="173"/>
        <v>24105244819313.906</v>
      </c>
    </row>
    <row r="5560" spans="1:10" x14ac:dyDescent="0.25">
      <c r="A5560">
        <f t="shared" si="174"/>
        <v>5558</v>
      </c>
      <c r="B5560" s="22">
        <v>0</v>
      </c>
      <c r="J5560" s="6">
        <f t="shared" si="173"/>
        <v>16272920094200.813</v>
      </c>
    </row>
    <row r="5561" spans="1:10" x14ac:dyDescent="0.25">
      <c r="A5561">
        <f t="shared" si="174"/>
        <v>5559</v>
      </c>
      <c r="B5561" s="22">
        <v>8143430</v>
      </c>
      <c r="J5561" s="6">
        <f t="shared" si="173"/>
        <v>16887655243524.369</v>
      </c>
    </row>
    <row r="5562" spans="1:10" x14ac:dyDescent="0.25">
      <c r="A5562">
        <f t="shared" si="174"/>
        <v>5560</v>
      </c>
      <c r="B5562" s="22">
        <v>0</v>
      </c>
      <c r="J5562" s="6">
        <f t="shared" si="173"/>
        <v>16272920094200.813</v>
      </c>
    </row>
    <row r="5563" spans="1:10" x14ac:dyDescent="0.25">
      <c r="A5563">
        <f t="shared" si="174"/>
        <v>5561</v>
      </c>
      <c r="B5563" s="22">
        <v>8143430</v>
      </c>
      <c r="J5563" s="6">
        <f t="shared" si="173"/>
        <v>16887655243524.369</v>
      </c>
    </row>
    <row r="5564" spans="1:10" x14ac:dyDescent="0.25">
      <c r="A5564">
        <f t="shared" si="174"/>
        <v>5562</v>
      </c>
      <c r="B5564" s="22">
        <v>8943680</v>
      </c>
      <c r="J5564" s="6">
        <f t="shared" si="173"/>
        <v>24105244819313.906</v>
      </c>
    </row>
    <row r="5565" spans="1:10" x14ac:dyDescent="0.25">
      <c r="A5565">
        <f t="shared" si="174"/>
        <v>5563</v>
      </c>
      <c r="B5565" s="22">
        <v>0</v>
      </c>
      <c r="J5565" s="6">
        <f t="shared" si="173"/>
        <v>16272920094200.813</v>
      </c>
    </row>
    <row r="5566" spans="1:10" x14ac:dyDescent="0.25">
      <c r="A5566">
        <f t="shared" si="174"/>
        <v>5564</v>
      </c>
      <c r="B5566" s="22">
        <v>3250000</v>
      </c>
      <c r="J5566" s="6">
        <f t="shared" si="173"/>
        <v>614610152858.7196</v>
      </c>
    </row>
    <row r="5567" spans="1:10" x14ac:dyDescent="0.25">
      <c r="A5567">
        <f t="shared" si="174"/>
        <v>5565</v>
      </c>
      <c r="B5567" s="22">
        <v>0</v>
      </c>
      <c r="J5567" s="6">
        <f t="shared" si="173"/>
        <v>16272920094200.813</v>
      </c>
    </row>
    <row r="5568" spans="1:10" x14ac:dyDescent="0.25">
      <c r="A5568">
        <f t="shared" si="174"/>
        <v>5566</v>
      </c>
      <c r="B5568" s="22">
        <v>0</v>
      </c>
      <c r="J5568" s="6">
        <f t="shared" si="173"/>
        <v>16272920094200.813</v>
      </c>
    </row>
    <row r="5569" spans="1:10" x14ac:dyDescent="0.25">
      <c r="A5569">
        <f t="shared" si="174"/>
        <v>5567</v>
      </c>
      <c r="B5569" s="22">
        <v>0</v>
      </c>
      <c r="J5569" s="6">
        <f t="shared" si="173"/>
        <v>16272920094200.813</v>
      </c>
    </row>
    <row r="5570" spans="1:10" x14ac:dyDescent="0.25">
      <c r="A5570">
        <f t="shared" si="174"/>
        <v>5568</v>
      </c>
      <c r="B5570" s="22">
        <v>0</v>
      </c>
      <c r="J5570" s="6">
        <f t="shared" si="173"/>
        <v>16272920094200.813</v>
      </c>
    </row>
    <row r="5571" spans="1:10" x14ac:dyDescent="0.25">
      <c r="A5571">
        <f t="shared" si="174"/>
        <v>5569</v>
      </c>
      <c r="B5571" s="22">
        <v>0</v>
      </c>
      <c r="J5571" s="6">
        <f t="shared" ref="J5571:J5634" si="175">(B5571-$I$6)^2</f>
        <v>16272920094200.813</v>
      </c>
    </row>
    <row r="5572" spans="1:10" x14ac:dyDescent="0.25">
      <c r="A5572">
        <f t="shared" ref="A5572:A5635" si="176">A5571+1</f>
        <v>5570</v>
      </c>
      <c r="B5572" s="22">
        <v>17087110</v>
      </c>
      <c r="J5572" s="6">
        <f t="shared" si="175"/>
        <v>170384444013437.47</v>
      </c>
    </row>
    <row r="5573" spans="1:10" x14ac:dyDescent="0.25">
      <c r="A5573">
        <f t="shared" si="176"/>
        <v>5571</v>
      </c>
      <c r="B5573" s="22">
        <v>0</v>
      </c>
      <c r="J5573" s="6">
        <f t="shared" si="175"/>
        <v>16272920094200.813</v>
      </c>
    </row>
    <row r="5574" spans="1:10" x14ac:dyDescent="0.25">
      <c r="A5574">
        <f t="shared" si="176"/>
        <v>5572</v>
      </c>
      <c r="B5574" s="22">
        <v>0</v>
      </c>
      <c r="J5574" s="6">
        <f t="shared" si="175"/>
        <v>16272920094200.813</v>
      </c>
    </row>
    <row r="5575" spans="1:10" x14ac:dyDescent="0.25">
      <c r="A5575">
        <f t="shared" si="176"/>
        <v>5573</v>
      </c>
      <c r="B5575" s="22">
        <v>8143430</v>
      </c>
      <c r="J5575" s="6">
        <f t="shared" si="175"/>
        <v>16887655243524.369</v>
      </c>
    </row>
    <row r="5576" spans="1:10" x14ac:dyDescent="0.25">
      <c r="A5576">
        <f t="shared" si="176"/>
        <v>5574</v>
      </c>
      <c r="B5576" s="22">
        <v>0</v>
      </c>
      <c r="J5576" s="6">
        <f t="shared" si="175"/>
        <v>16272920094200.813</v>
      </c>
    </row>
    <row r="5577" spans="1:10" x14ac:dyDescent="0.25">
      <c r="A5577">
        <f t="shared" si="176"/>
        <v>5575</v>
      </c>
      <c r="B5577" s="22">
        <v>0</v>
      </c>
      <c r="J5577" s="6">
        <f t="shared" si="175"/>
        <v>16272920094200.813</v>
      </c>
    </row>
    <row r="5578" spans="1:10" x14ac:dyDescent="0.25">
      <c r="A5578">
        <f t="shared" si="176"/>
        <v>5576</v>
      </c>
      <c r="B5578" s="22">
        <v>3000000</v>
      </c>
      <c r="J5578" s="6">
        <f t="shared" si="175"/>
        <v>1069095532961.9576</v>
      </c>
    </row>
    <row r="5579" spans="1:10" x14ac:dyDescent="0.25">
      <c r="A5579">
        <f t="shared" si="176"/>
        <v>5577</v>
      </c>
      <c r="B5579" s="22">
        <v>0</v>
      </c>
      <c r="J5579" s="6">
        <f t="shared" si="175"/>
        <v>16272920094200.813</v>
      </c>
    </row>
    <row r="5580" spans="1:10" x14ac:dyDescent="0.25">
      <c r="A5580">
        <f t="shared" si="176"/>
        <v>5578</v>
      </c>
      <c r="B5580" s="22">
        <v>3000000</v>
      </c>
      <c r="J5580" s="6">
        <f t="shared" si="175"/>
        <v>1069095532961.9576</v>
      </c>
    </row>
    <row r="5581" spans="1:10" x14ac:dyDescent="0.25">
      <c r="A5581">
        <f t="shared" si="176"/>
        <v>5579</v>
      </c>
      <c r="B5581" s="22">
        <v>8143430</v>
      </c>
      <c r="J5581" s="6">
        <f t="shared" si="175"/>
        <v>16887655243524.369</v>
      </c>
    </row>
    <row r="5582" spans="1:10" x14ac:dyDescent="0.25">
      <c r="A5582">
        <f t="shared" si="176"/>
        <v>5580</v>
      </c>
      <c r="B5582" s="22">
        <v>0</v>
      </c>
      <c r="J5582" s="6">
        <f t="shared" si="175"/>
        <v>16272920094200.813</v>
      </c>
    </row>
    <row r="5583" spans="1:10" x14ac:dyDescent="0.25">
      <c r="A5583">
        <f t="shared" si="176"/>
        <v>5581</v>
      </c>
      <c r="B5583" s="22">
        <v>0</v>
      </c>
      <c r="J5583" s="6">
        <f t="shared" si="175"/>
        <v>16272920094200.813</v>
      </c>
    </row>
    <row r="5584" spans="1:10" x14ac:dyDescent="0.25">
      <c r="A5584">
        <f t="shared" si="176"/>
        <v>5582</v>
      </c>
      <c r="B5584" s="22">
        <v>0</v>
      </c>
      <c r="J5584" s="6">
        <f t="shared" si="175"/>
        <v>16272920094200.813</v>
      </c>
    </row>
    <row r="5585" spans="1:10" x14ac:dyDescent="0.25">
      <c r="A5585">
        <f t="shared" si="176"/>
        <v>5583</v>
      </c>
      <c r="B5585" s="22">
        <v>0</v>
      </c>
      <c r="J5585" s="6">
        <f t="shared" si="175"/>
        <v>16272920094200.813</v>
      </c>
    </row>
    <row r="5586" spans="1:10" x14ac:dyDescent="0.25">
      <c r="A5586">
        <f t="shared" si="176"/>
        <v>5584</v>
      </c>
      <c r="B5586" s="22">
        <v>8143430</v>
      </c>
      <c r="J5586" s="6">
        <f t="shared" si="175"/>
        <v>16887655243524.369</v>
      </c>
    </row>
    <row r="5587" spans="1:10" x14ac:dyDescent="0.25">
      <c r="A5587">
        <f t="shared" si="176"/>
        <v>5585</v>
      </c>
      <c r="B5587" s="22">
        <v>0</v>
      </c>
      <c r="J5587" s="6">
        <f t="shared" si="175"/>
        <v>16272920094200.813</v>
      </c>
    </row>
    <row r="5588" spans="1:10" x14ac:dyDescent="0.25">
      <c r="A5588">
        <f t="shared" si="176"/>
        <v>5586</v>
      </c>
      <c r="B5588" s="22">
        <v>0</v>
      </c>
      <c r="J5588" s="6">
        <f t="shared" si="175"/>
        <v>16272920094200.813</v>
      </c>
    </row>
    <row r="5589" spans="1:10" x14ac:dyDescent="0.25">
      <c r="A5589">
        <f t="shared" si="176"/>
        <v>5587</v>
      </c>
      <c r="B5589" s="22">
        <v>0</v>
      </c>
      <c r="J5589" s="6">
        <f t="shared" si="175"/>
        <v>16272920094200.813</v>
      </c>
    </row>
    <row r="5590" spans="1:10" x14ac:dyDescent="0.25">
      <c r="A5590">
        <f t="shared" si="176"/>
        <v>5588</v>
      </c>
      <c r="B5590" s="22">
        <v>0</v>
      </c>
      <c r="J5590" s="6">
        <f t="shared" si="175"/>
        <v>16272920094200.813</v>
      </c>
    </row>
    <row r="5591" spans="1:10" x14ac:dyDescent="0.25">
      <c r="A5591">
        <f t="shared" si="176"/>
        <v>5589</v>
      </c>
      <c r="B5591" s="22">
        <v>0</v>
      </c>
      <c r="J5591" s="6">
        <f t="shared" si="175"/>
        <v>16272920094200.813</v>
      </c>
    </row>
    <row r="5592" spans="1:10" x14ac:dyDescent="0.25">
      <c r="A5592">
        <f t="shared" si="176"/>
        <v>5590</v>
      </c>
      <c r="B5592" s="22">
        <v>0</v>
      </c>
      <c r="J5592" s="6">
        <f t="shared" si="175"/>
        <v>16272920094200.813</v>
      </c>
    </row>
    <row r="5593" spans="1:10" x14ac:dyDescent="0.25">
      <c r="A5593">
        <f t="shared" si="176"/>
        <v>5591</v>
      </c>
      <c r="B5593" s="22">
        <v>3000000</v>
      </c>
      <c r="J5593" s="6">
        <f t="shared" si="175"/>
        <v>1069095532961.9576</v>
      </c>
    </row>
    <row r="5594" spans="1:10" x14ac:dyDescent="0.25">
      <c r="A5594">
        <f t="shared" si="176"/>
        <v>5592</v>
      </c>
      <c r="B5594" s="22">
        <v>0</v>
      </c>
      <c r="J5594" s="6">
        <f t="shared" si="175"/>
        <v>16272920094200.813</v>
      </c>
    </row>
    <row r="5595" spans="1:10" x14ac:dyDescent="0.25">
      <c r="A5595">
        <f t="shared" si="176"/>
        <v>5593</v>
      </c>
      <c r="B5595" s="22">
        <v>8143430</v>
      </c>
      <c r="J5595" s="6">
        <f t="shared" si="175"/>
        <v>16887655243524.369</v>
      </c>
    </row>
    <row r="5596" spans="1:10" x14ac:dyDescent="0.25">
      <c r="A5596">
        <f t="shared" si="176"/>
        <v>5594</v>
      </c>
      <c r="B5596" s="22">
        <v>8143430</v>
      </c>
      <c r="J5596" s="6">
        <f t="shared" si="175"/>
        <v>16887655243524.369</v>
      </c>
    </row>
    <row r="5597" spans="1:10" x14ac:dyDescent="0.25">
      <c r="A5597">
        <f t="shared" si="176"/>
        <v>5595</v>
      </c>
      <c r="B5597" s="22">
        <v>0</v>
      </c>
      <c r="J5597" s="6">
        <f t="shared" si="175"/>
        <v>16272920094200.813</v>
      </c>
    </row>
    <row r="5598" spans="1:10" x14ac:dyDescent="0.25">
      <c r="A5598">
        <f t="shared" si="176"/>
        <v>5596</v>
      </c>
      <c r="B5598" s="22">
        <v>12114905.4</v>
      </c>
      <c r="J5598" s="6">
        <f t="shared" si="175"/>
        <v>65301504652614.898</v>
      </c>
    </row>
    <row r="5599" spans="1:10" x14ac:dyDescent="0.25">
      <c r="A5599">
        <f t="shared" si="176"/>
        <v>5597</v>
      </c>
      <c r="B5599" s="22">
        <v>0</v>
      </c>
      <c r="J5599" s="6">
        <f t="shared" si="175"/>
        <v>16272920094200.813</v>
      </c>
    </row>
    <row r="5600" spans="1:10" x14ac:dyDescent="0.25">
      <c r="A5600">
        <f t="shared" si="176"/>
        <v>5598</v>
      </c>
      <c r="B5600" s="22">
        <v>8943680</v>
      </c>
      <c r="J5600" s="6">
        <f t="shared" si="175"/>
        <v>24105244819313.906</v>
      </c>
    </row>
    <row r="5601" spans="1:10" x14ac:dyDescent="0.25">
      <c r="A5601">
        <f t="shared" si="176"/>
        <v>5599</v>
      </c>
      <c r="B5601" s="22">
        <v>0</v>
      </c>
      <c r="J5601" s="6">
        <f t="shared" si="175"/>
        <v>16272920094200.813</v>
      </c>
    </row>
    <row r="5602" spans="1:10" x14ac:dyDescent="0.25">
      <c r="A5602">
        <f t="shared" si="176"/>
        <v>5600</v>
      </c>
      <c r="B5602" s="22">
        <v>0</v>
      </c>
      <c r="J5602" s="6">
        <f t="shared" si="175"/>
        <v>16272920094200.813</v>
      </c>
    </row>
    <row r="5603" spans="1:10" x14ac:dyDescent="0.25">
      <c r="A5603">
        <f t="shared" si="176"/>
        <v>5601</v>
      </c>
      <c r="B5603" s="22">
        <v>3000000</v>
      </c>
      <c r="J5603" s="6">
        <f t="shared" si="175"/>
        <v>1069095532961.9576</v>
      </c>
    </row>
    <row r="5604" spans="1:10" x14ac:dyDescent="0.25">
      <c r="A5604">
        <f t="shared" si="176"/>
        <v>5602</v>
      </c>
      <c r="B5604" s="22">
        <v>3000000</v>
      </c>
      <c r="J5604" s="6">
        <f t="shared" si="175"/>
        <v>1069095532961.9576</v>
      </c>
    </row>
    <row r="5605" spans="1:10" x14ac:dyDescent="0.25">
      <c r="A5605">
        <f t="shared" si="176"/>
        <v>5603</v>
      </c>
      <c r="B5605" s="22">
        <v>0</v>
      </c>
      <c r="J5605" s="6">
        <f t="shared" si="175"/>
        <v>16272920094200.813</v>
      </c>
    </row>
    <row r="5606" spans="1:10" x14ac:dyDescent="0.25">
      <c r="A5606">
        <f t="shared" si="176"/>
        <v>5604</v>
      </c>
      <c r="B5606" s="22">
        <v>8143430</v>
      </c>
      <c r="J5606" s="6">
        <f t="shared" si="175"/>
        <v>16887655243524.369</v>
      </c>
    </row>
    <row r="5607" spans="1:10" x14ac:dyDescent="0.25">
      <c r="A5607">
        <f t="shared" si="176"/>
        <v>5605</v>
      </c>
      <c r="B5607" s="22">
        <v>8143430</v>
      </c>
      <c r="J5607" s="6">
        <f t="shared" si="175"/>
        <v>16887655243524.369</v>
      </c>
    </row>
    <row r="5608" spans="1:10" x14ac:dyDescent="0.25">
      <c r="A5608">
        <f t="shared" si="176"/>
        <v>5606</v>
      </c>
      <c r="B5608" s="22">
        <v>0</v>
      </c>
      <c r="J5608" s="6">
        <f t="shared" si="175"/>
        <v>16272920094200.813</v>
      </c>
    </row>
    <row r="5609" spans="1:10" x14ac:dyDescent="0.25">
      <c r="A5609">
        <f t="shared" si="176"/>
        <v>5607</v>
      </c>
      <c r="B5609" s="22">
        <v>8143430</v>
      </c>
      <c r="J5609" s="6">
        <f t="shared" si="175"/>
        <v>16887655243524.369</v>
      </c>
    </row>
    <row r="5610" spans="1:10" x14ac:dyDescent="0.25">
      <c r="A5610">
        <f t="shared" si="176"/>
        <v>5608</v>
      </c>
      <c r="B5610" s="22">
        <v>0</v>
      </c>
      <c r="J5610" s="6">
        <f t="shared" si="175"/>
        <v>16272920094200.813</v>
      </c>
    </row>
    <row r="5611" spans="1:10" x14ac:dyDescent="0.25">
      <c r="A5611">
        <f t="shared" si="176"/>
        <v>5609</v>
      </c>
      <c r="B5611" s="22">
        <v>17087110</v>
      </c>
      <c r="J5611" s="6">
        <f t="shared" si="175"/>
        <v>170384444013437.47</v>
      </c>
    </row>
    <row r="5612" spans="1:10" x14ac:dyDescent="0.25">
      <c r="A5612">
        <f t="shared" si="176"/>
        <v>5610</v>
      </c>
      <c r="B5612" s="22">
        <v>0</v>
      </c>
      <c r="J5612" s="6">
        <f t="shared" si="175"/>
        <v>16272920094200.813</v>
      </c>
    </row>
    <row r="5613" spans="1:10" x14ac:dyDescent="0.25">
      <c r="A5613">
        <f t="shared" si="176"/>
        <v>5611</v>
      </c>
      <c r="B5613" s="22">
        <v>18443203.800000001</v>
      </c>
      <c r="J5613" s="6">
        <f t="shared" si="175"/>
        <v>207625996795077.34</v>
      </c>
    </row>
    <row r="5614" spans="1:10" x14ac:dyDescent="0.25">
      <c r="A5614">
        <f t="shared" si="176"/>
        <v>5612</v>
      </c>
      <c r="B5614" s="22">
        <v>0</v>
      </c>
      <c r="J5614" s="6">
        <f t="shared" si="175"/>
        <v>16272920094200.813</v>
      </c>
    </row>
    <row r="5615" spans="1:10" x14ac:dyDescent="0.25">
      <c r="A5615">
        <f t="shared" si="176"/>
        <v>5613</v>
      </c>
      <c r="B5615" s="22">
        <v>8143430</v>
      </c>
      <c r="J5615" s="6">
        <f t="shared" si="175"/>
        <v>16887655243524.369</v>
      </c>
    </row>
    <row r="5616" spans="1:10" x14ac:dyDescent="0.25">
      <c r="A5616">
        <f t="shared" si="176"/>
        <v>5614</v>
      </c>
      <c r="B5616" s="22">
        <v>0</v>
      </c>
      <c r="J5616" s="6">
        <f t="shared" si="175"/>
        <v>16272920094200.813</v>
      </c>
    </row>
    <row r="5617" spans="1:10" x14ac:dyDescent="0.25">
      <c r="A5617">
        <f t="shared" si="176"/>
        <v>5615</v>
      </c>
      <c r="B5617" s="22">
        <v>0</v>
      </c>
      <c r="J5617" s="6">
        <f t="shared" si="175"/>
        <v>16272920094200.813</v>
      </c>
    </row>
    <row r="5618" spans="1:10" x14ac:dyDescent="0.25">
      <c r="A5618">
        <f t="shared" si="176"/>
        <v>5616</v>
      </c>
      <c r="B5618" s="22">
        <v>0</v>
      </c>
      <c r="J5618" s="6">
        <f t="shared" si="175"/>
        <v>16272920094200.813</v>
      </c>
    </row>
    <row r="5619" spans="1:10" x14ac:dyDescent="0.25">
      <c r="A5619">
        <f t="shared" si="176"/>
        <v>5617</v>
      </c>
      <c r="B5619" s="22">
        <v>0</v>
      </c>
      <c r="J5619" s="6">
        <f t="shared" si="175"/>
        <v>16272920094200.813</v>
      </c>
    </row>
    <row r="5620" spans="1:10" x14ac:dyDescent="0.25">
      <c r="A5620">
        <f t="shared" si="176"/>
        <v>5618</v>
      </c>
      <c r="B5620" s="22">
        <v>8943680</v>
      </c>
      <c r="J5620" s="6">
        <f t="shared" si="175"/>
        <v>24105244819313.906</v>
      </c>
    </row>
    <row r="5621" spans="1:10" x14ac:dyDescent="0.25">
      <c r="A5621">
        <f t="shared" si="176"/>
        <v>5619</v>
      </c>
      <c r="B5621" s="22">
        <v>0</v>
      </c>
      <c r="J5621" s="6">
        <f t="shared" si="175"/>
        <v>16272920094200.813</v>
      </c>
    </row>
    <row r="5622" spans="1:10" x14ac:dyDescent="0.25">
      <c r="A5622">
        <f t="shared" si="176"/>
        <v>5620</v>
      </c>
      <c r="B5622" s="22">
        <v>3250000</v>
      </c>
      <c r="J5622" s="6">
        <f t="shared" si="175"/>
        <v>614610152858.7196</v>
      </c>
    </row>
    <row r="5623" spans="1:10" x14ac:dyDescent="0.25">
      <c r="A5623">
        <f t="shared" si="176"/>
        <v>5621</v>
      </c>
      <c r="B5623" s="22">
        <v>13372460.821917808</v>
      </c>
      <c r="J5623" s="6">
        <f t="shared" si="175"/>
        <v>87207396632681.313</v>
      </c>
    </row>
    <row r="5624" spans="1:10" x14ac:dyDescent="0.25">
      <c r="A5624">
        <f t="shared" si="176"/>
        <v>5622</v>
      </c>
      <c r="B5624" s="22">
        <v>0</v>
      </c>
      <c r="J5624" s="6">
        <f t="shared" si="175"/>
        <v>16272920094200.813</v>
      </c>
    </row>
    <row r="5625" spans="1:10" x14ac:dyDescent="0.25">
      <c r="A5625">
        <f t="shared" si="176"/>
        <v>5623</v>
      </c>
      <c r="B5625" s="22">
        <v>17087110</v>
      </c>
      <c r="J5625" s="6">
        <f t="shared" si="175"/>
        <v>170384444013437.47</v>
      </c>
    </row>
    <row r="5626" spans="1:10" x14ac:dyDescent="0.25">
      <c r="A5626">
        <f t="shared" si="176"/>
        <v>5624</v>
      </c>
      <c r="B5626" s="22">
        <v>0</v>
      </c>
      <c r="J5626" s="6">
        <f t="shared" si="175"/>
        <v>16272920094200.813</v>
      </c>
    </row>
    <row r="5627" spans="1:10" x14ac:dyDescent="0.25">
      <c r="A5627">
        <f t="shared" si="176"/>
        <v>5625</v>
      </c>
      <c r="B5627" s="22">
        <v>0</v>
      </c>
      <c r="J5627" s="6">
        <f t="shared" si="175"/>
        <v>16272920094200.813</v>
      </c>
    </row>
    <row r="5628" spans="1:10" x14ac:dyDescent="0.25">
      <c r="A5628">
        <f t="shared" si="176"/>
        <v>5626</v>
      </c>
      <c r="B5628" s="22">
        <v>0</v>
      </c>
      <c r="J5628" s="6">
        <f t="shared" si="175"/>
        <v>16272920094200.813</v>
      </c>
    </row>
    <row r="5629" spans="1:10" x14ac:dyDescent="0.25">
      <c r="A5629">
        <f t="shared" si="176"/>
        <v>5627</v>
      </c>
      <c r="B5629" s="22">
        <v>8143430</v>
      </c>
      <c r="J5629" s="6">
        <f t="shared" si="175"/>
        <v>16887655243524.369</v>
      </c>
    </row>
    <row r="5630" spans="1:10" x14ac:dyDescent="0.25">
      <c r="A5630">
        <f t="shared" si="176"/>
        <v>5628</v>
      </c>
      <c r="B5630" s="22">
        <v>8143430</v>
      </c>
      <c r="J5630" s="6">
        <f t="shared" si="175"/>
        <v>16887655243524.369</v>
      </c>
    </row>
    <row r="5631" spans="1:10" x14ac:dyDescent="0.25">
      <c r="A5631">
        <f t="shared" si="176"/>
        <v>5629</v>
      </c>
      <c r="B5631" s="22">
        <v>8143430</v>
      </c>
      <c r="J5631" s="6">
        <f t="shared" si="175"/>
        <v>16887655243524.369</v>
      </c>
    </row>
    <row r="5632" spans="1:10" x14ac:dyDescent="0.25">
      <c r="A5632">
        <f t="shared" si="176"/>
        <v>5630</v>
      </c>
      <c r="B5632" s="22">
        <v>8943680</v>
      </c>
      <c r="J5632" s="6">
        <f t="shared" si="175"/>
        <v>24105244819313.906</v>
      </c>
    </row>
    <row r="5633" spans="1:10" x14ac:dyDescent="0.25">
      <c r="A5633">
        <f t="shared" si="176"/>
        <v>5631</v>
      </c>
      <c r="B5633" s="22">
        <v>0</v>
      </c>
      <c r="J5633" s="6">
        <f t="shared" si="175"/>
        <v>16272920094200.813</v>
      </c>
    </row>
    <row r="5634" spans="1:10" x14ac:dyDescent="0.25">
      <c r="A5634">
        <f t="shared" si="176"/>
        <v>5632</v>
      </c>
      <c r="B5634" s="22">
        <v>0</v>
      </c>
      <c r="J5634" s="6">
        <f t="shared" si="175"/>
        <v>16272920094200.813</v>
      </c>
    </row>
    <row r="5635" spans="1:10" x14ac:dyDescent="0.25">
      <c r="A5635">
        <f t="shared" si="176"/>
        <v>5633</v>
      </c>
      <c r="B5635" s="22">
        <v>0</v>
      </c>
      <c r="J5635" s="6">
        <f t="shared" ref="J5635:J5698" si="177">(B5635-$I$6)^2</f>
        <v>16272920094200.813</v>
      </c>
    </row>
    <row r="5636" spans="1:10" x14ac:dyDescent="0.25">
      <c r="A5636">
        <f t="shared" ref="A5636:A5699" si="178">A5635+1</f>
        <v>5634</v>
      </c>
      <c r="B5636" s="22">
        <v>3000000</v>
      </c>
      <c r="J5636" s="6">
        <f t="shared" si="177"/>
        <v>1069095532961.9576</v>
      </c>
    </row>
    <row r="5637" spans="1:10" x14ac:dyDescent="0.25">
      <c r="A5637">
        <f t="shared" si="178"/>
        <v>5635</v>
      </c>
      <c r="B5637" s="22">
        <v>0</v>
      </c>
      <c r="J5637" s="6">
        <f t="shared" si="177"/>
        <v>16272920094200.813</v>
      </c>
    </row>
    <row r="5638" spans="1:10" x14ac:dyDescent="0.25">
      <c r="A5638">
        <f t="shared" si="178"/>
        <v>5636</v>
      </c>
      <c r="B5638" s="22">
        <v>8143430</v>
      </c>
      <c r="J5638" s="6">
        <f t="shared" si="177"/>
        <v>16887655243524.369</v>
      </c>
    </row>
    <row r="5639" spans="1:10" x14ac:dyDescent="0.25">
      <c r="A5639">
        <f t="shared" si="178"/>
        <v>5637</v>
      </c>
      <c r="B5639" s="22">
        <v>3250000</v>
      </c>
      <c r="J5639" s="6">
        <f t="shared" si="177"/>
        <v>614610152858.7196</v>
      </c>
    </row>
    <row r="5640" spans="1:10" x14ac:dyDescent="0.25">
      <c r="A5640">
        <f t="shared" si="178"/>
        <v>5638</v>
      </c>
      <c r="B5640" s="22">
        <v>0</v>
      </c>
      <c r="J5640" s="6">
        <f t="shared" si="177"/>
        <v>16272920094200.813</v>
      </c>
    </row>
    <row r="5641" spans="1:10" x14ac:dyDescent="0.25">
      <c r="A5641">
        <f t="shared" si="178"/>
        <v>5639</v>
      </c>
      <c r="B5641" s="22">
        <v>0</v>
      </c>
      <c r="J5641" s="6">
        <f t="shared" si="177"/>
        <v>16272920094200.813</v>
      </c>
    </row>
    <row r="5642" spans="1:10" x14ac:dyDescent="0.25">
      <c r="A5642">
        <f t="shared" si="178"/>
        <v>5640</v>
      </c>
      <c r="B5642" s="22">
        <v>0</v>
      </c>
      <c r="J5642" s="6">
        <f t="shared" si="177"/>
        <v>16272920094200.813</v>
      </c>
    </row>
    <row r="5643" spans="1:10" x14ac:dyDescent="0.25">
      <c r="A5643">
        <f t="shared" si="178"/>
        <v>5641</v>
      </c>
      <c r="B5643" s="22">
        <v>3250000</v>
      </c>
      <c r="J5643" s="6">
        <f t="shared" si="177"/>
        <v>614610152858.7196</v>
      </c>
    </row>
    <row r="5644" spans="1:10" x14ac:dyDescent="0.25">
      <c r="A5644">
        <f t="shared" si="178"/>
        <v>5642</v>
      </c>
      <c r="B5644" s="22">
        <v>0</v>
      </c>
      <c r="J5644" s="6">
        <f t="shared" si="177"/>
        <v>16272920094200.813</v>
      </c>
    </row>
    <row r="5645" spans="1:10" x14ac:dyDescent="0.25">
      <c r="A5645">
        <f t="shared" si="178"/>
        <v>5643</v>
      </c>
      <c r="B5645" s="22">
        <v>0</v>
      </c>
      <c r="J5645" s="6">
        <f t="shared" si="177"/>
        <v>16272920094200.813</v>
      </c>
    </row>
    <row r="5646" spans="1:10" x14ac:dyDescent="0.25">
      <c r="A5646">
        <f t="shared" si="178"/>
        <v>5644</v>
      </c>
      <c r="B5646" s="22">
        <v>8943680</v>
      </c>
      <c r="J5646" s="6">
        <f t="shared" si="177"/>
        <v>24105244819313.906</v>
      </c>
    </row>
    <row r="5647" spans="1:10" x14ac:dyDescent="0.25">
      <c r="A5647">
        <f t="shared" si="178"/>
        <v>5645</v>
      </c>
      <c r="B5647" s="22">
        <v>0</v>
      </c>
      <c r="J5647" s="6">
        <f t="shared" si="177"/>
        <v>16272920094200.813</v>
      </c>
    </row>
    <row r="5648" spans="1:10" x14ac:dyDescent="0.25">
      <c r="A5648">
        <f t="shared" si="178"/>
        <v>5646</v>
      </c>
      <c r="B5648" s="22">
        <v>8943680</v>
      </c>
      <c r="J5648" s="6">
        <f t="shared" si="177"/>
        <v>24105244819313.906</v>
      </c>
    </row>
    <row r="5649" spans="1:10" x14ac:dyDescent="0.25">
      <c r="A5649">
        <f t="shared" si="178"/>
        <v>5647</v>
      </c>
      <c r="B5649" s="22">
        <v>8143430</v>
      </c>
      <c r="J5649" s="6">
        <f t="shared" si="177"/>
        <v>16887655243524.369</v>
      </c>
    </row>
    <row r="5650" spans="1:10" x14ac:dyDescent="0.25">
      <c r="A5650">
        <f t="shared" si="178"/>
        <v>5648</v>
      </c>
      <c r="B5650" s="22">
        <v>0</v>
      </c>
      <c r="J5650" s="6">
        <f t="shared" si="177"/>
        <v>16272920094200.813</v>
      </c>
    </row>
    <row r="5651" spans="1:10" x14ac:dyDescent="0.25">
      <c r="A5651">
        <f t="shared" si="178"/>
        <v>5649</v>
      </c>
      <c r="B5651" s="22">
        <v>0</v>
      </c>
      <c r="J5651" s="6">
        <f t="shared" si="177"/>
        <v>16272920094200.813</v>
      </c>
    </row>
    <row r="5652" spans="1:10" x14ac:dyDescent="0.25">
      <c r="A5652">
        <f t="shared" si="178"/>
        <v>5650</v>
      </c>
      <c r="B5652" s="22">
        <v>0</v>
      </c>
      <c r="J5652" s="6">
        <f t="shared" si="177"/>
        <v>16272920094200.813</v>
      </c>
    </row>
    <row r="5653" spans="1:10" x14ac:dyDescent="0.25">
      <c r="A5653">
        <f t="shared" si="178"/>
        <v>5651</v>
      </c>
      <c r="B5653" s="22">
        <v>0</v>
      </c>
      <c r="J5653" s="6">
        <f t="shared" si="177"/>
        <v>16272920094200.813</v>
      </c>
    </row>
    <row r="5654" spans="1:10" x14ac:dyDescent="0.25">
      <c r="A5654">
        <f t="shared" si="178"/>
        <v>5652</v>
      </c>
      <c r="B5654" s="22">
        <v>4428780.8219178077</v>
      </c>
      <c r="J5654" s="6">
        <f t="shared" si="177"/>
        <v>155874984828.50565</v>
      </c>
    </row>
    <row r="5655" spans="1:10" x14ac:dyDescent="0.25">
      <c r="A5655">
        <f t="shared" si="178"/>
        <v>5653</v>
      </c>
      <c r="B5655" s="22">
        <v>0</v>
      </c>
      <c r="J5655" s="6">
        <f t="shared" si="177"/>
        <v>16272920094200.813</v>
      </c>
    </row>
    <row r="5656" spans="1:10" x14ac:dyDescent="0.25">
      <c r="A5656">
        <f t="shared" si="178"/>
        <v>5654</v>
      </c>
      <c r="B5656" s="22">
        <v>8943680</v>
      </c>
      <c r="J5656" s="6">
        <f t="shared" si="177"/>
        <v>24105244819313.906</v>
      </c>
    </row>
    <row r="5657" spans="1:10" x14ac:dyDescent="0.25">
      <c r="A5657">
        <f t="shared" si="178"/>
        <v>5655</v>
      </c>
      <c r="B5657" s="22">
        <v>8943680</v>
      </c>
      <c r="J5657" s="6">
        <f t="shared" si="177"/>
        <v>24105244819313.906</v>
      </c>
    </row>
    <row r="5658" spans="1:10" x14ac:dyDescent="0.25">
      <c r="A5658">
        <f t="shared" si="178"/>
        <v>5656</v>
      </c>
      <c r="B5658" s="22">
        <v>8143430</v>
      </c>
      <c r="J5658" s="6">
        <f t="shared" si="177"/>
        <v>16887655243524.369</v>
      </c>
    </row>
    <row r="5659" spans="1:10" x14ac:dyDescent="0.25">
      <c r="A5659">
        <f t="shared" si="178"/>
        <v>5657</v>
      </c>
      <c r="B5659" s="22">
        <v>10952660.821917808</v>
      </c>
      <c r="J5659" s="6">
        <f t="shared" si="177"/>
        <v>47868272170023.156</v>
      </c>
    </row>
    <row r="5660" spans="1:10" x14ac:dyDescent="0.25">
      <c r="A5660">
        <f t="shared" si="178"/>
        <v>5658</v>
      </c>
      <c r="B5660" s="22">
        <v>12193680</v>
      </c>
      <c r="J5660" s="6">
        <f t="shared" si="177"/>
        <v>66580854877971.813</v>
      </c>
    </row>
    <row r="5661" spans="1:10" x14ac:dyDescent="0.25">
      <c r="A5661">
        <f t="shared" si="178"/>
        <v>5659</v>
      </c>
      <c r="B5661" s="22">
        <v>8943680</v>
      </c>
      <c r="J5661" s="6">
        <f t="shared" si="177"/>
        <v>24105244819313.906</v>
      </c>
    </row>
    <row r="5662" spans="1:10" x14ac:dyDescent="0.25">
      <c r="A5662">
        <f t="shared" si="178"/>
        <v>5660</v>
      </c>
      <c r="B5662" s="22">
        <v>8943680</v>
      </c>
      <c r="J5662" s="6">
        <f t="shared" si="177"/>
        <v>24105244819313.906</v>
      </c>
    </row>
    <row r="5663" spans="1:10" x14ac:dyDescent="0.25">
      <c r="A5663">
        <f t="shared" si="178"/>
        <v>5661</v>
      </c>
      <c r="B5663" s="22">
        <v>0</v>
      </c>
      <c r="J5663" s="6">
        <f t="shared" si="177"/>
        <v>16272920094200.813</v>
      </c>
    </row>
    <row r="5664" spans="1:10" x14ac:dyDescent="0.25">
      <c r="A5664">
        <f t="shared" si="178"/>
        <v>5662</v>
      </c>
      <c r="B5664" s="22">
        <v>8143430</v>
      </c>
      <c r="J5664" s="6">
        <f t="shared" si="177"/>
        <v>16887655243524.369</v>
      </c>
    </row>
    <row r="5665" spans="1:10" x14ac:dyDescent="0.25">
      <c r="A5665">
        <f t="shared" si="178"/>
        <v>5663</v>
      </c>
      <c r="B5665" s="22">
        <v>17087110</v>
      </c>
      <c r="J5665" s="6">
        <f t="shared" si="177"/>
        <v>170384444013437.47</v>
      </c>
    </row>
    <row r="5666" spans="1:10" x14ac:dyDescent="0.25">
      <c r="A5666">
        <f t="shared" si="178"/>
        <v>5664</v>
      </c>
      <c r="B5666" s="22">
        <v>0</v>
      </c>
      <c r="J5666" s="6">
        <f t="shared" si="177"/>
        <v>16272920094200.813</v>
      </c>
    </row>
    <row r="5667" spans="1:10" x14ac:dyDescent="0.25">
      <c r="A5667">
        <f t="shared" si="178"/>
        <v>5665</v>
      </c>
      <c r="B5667" s="22">
        <v>0</v>
      </c>
      <c r="J5667" s="6">
        <f t="shared" si="177"/>
        <v>16272920094200.813</v>
      </c>
    </row>
    <row r="5668" spans="1:10" x14ac:dyDescent="0.25">
      <c r="A5668">
        <f t="shared" si="178"/>
        <v>5666</v>
      </c>
      <c r="B5668" s="22">
        <v>0</v>
      </c>
      <c r="J5668" s="6">
        <f t="shared" si="177"/>
        <v>16272920094200.813</v>
      </c>
    </row>
    <row r="5669" spans="1:10" x14ac:dyDescent="0.25">
      <c r="A5669">
        <f t="shared" si="178"/>
        <v>5667</v>
      </c>
      <c r="B5669" s="22">
        <v>0</v>
      </c>
      <c r="J5669" s="6">
        <f t="shared" si="177"/>
        <v>16272920094200.813</v>
      </c>
    </row>
    <row r="5670" spans="1:10" x14ac:dyDescent="0.25">
      <c r="A5670">
        <f t="shared" si="178"/>
        <v>5668</v>
      </c>
      <c r="B5670" s="22">
        <v>8143430</v>
      </c>
      <c r="J5670" s="6">
        <f t="shared" si="177"/>
        <v>16887655243524.369</v>
      </c>
    </row>
    <row r="5671" spans="1:10" x14ac:dyDescent="0.25">
      <c r="A5671">
        <f t="shared" si="178"/>
        <v>5669</v>
      </c>
      <c r="B5671" s="22">
        <v>0</v>
      </c>
      <c r="J5671" s="6">
        <f t="shared" si="177"/>
        <v>16272920094200.813</v>
      </c>
    </row>
    <row r="5672" spans="1:10" x14ac:dyDescent="0.25">
      <c r="A5672">
        <f t="shared" si="178"/>
        <v>5670</v>
      </c>
      <c r="B5672" s="22">
        <v>0</v>
      </c>
      <c r="J5672" s="6">
        <f t="shared" si="177"/>
        <v>16272920094200.813</v>
      </c>
    </row>
    <row r="5673" spans="1:10" x14ac:dyDescent="0.25">
      <c r="A5673">
        <f t="shared" si="178"/>
        <v>5671</v>
      </c>
      <c r="B5673" s="22">
        <v>0</v>
      </c>
      <c r="J5673" s="6">
        <f t="shared" si="177"/>
        <v>16272920094200.813</v>
      </c>
    </row>
    <row r="5674" spans="1:10" x14ac:dyDescent="0.25">
      <c r="A5674">
        <f t="shared" si="178"/>
        <v>5672</v>
      </c>
      <c r="B5674" s="22">
        <v>0</v>
      </c>
      <c r="J5674" s="6">
        <f t="shared" si="177"/>
        <v>16272920094200.813</v>
      </c>
    </row>
    <row r="5675" spans="1:10" x14ac:dyDescent="0.25">
      <c r="A5675">
        <f t="shared" si="178"/>
        <v>5673</v>
      </c>
      <c r="B5675" s="22">
        <v>0</v>
      </c>
      <c r="J5675" s="6">
        <f t="shared" si="177"/>
        <v>16272920094200.813</v>
      </c>
    </row>
    <row r="5676" spans="1:10" x14ac:dyDescent="0.25">
      <c r="A5676">
        <f t="shared" si="178"/>
        <v>5674</v>
      </c>
      <c r="B5676" s="22">
        <v>8943680</v>
      </c>
      <c r="J5676" s="6">
        <f t="shared" si="177"/>
        <v>24105244819313.906</v>
      </c>
    </row>
    <row r="5677" spans="1:10" x14ac:dyDescent="0.25">
      <c r="A5677">
        <f t="shared" si="178"/>
        <v>5675</v>
      </c>
      <c r="B5677" s="22">
        <v>0</v>
      </c>
      <c r="J5677" s="6">
        <f t="shared" si="177"/>
        <v>16272920094200.813</v>
      </c>
    </row>
    <row r="5678" spans="1:10" x14ac:dyDescent="0.25">
      <c r="A5678">
        <f t="shared" si="178"/>
        <v>5676</v>
      </c>
      <c r="B5678" s="22">
        <v>0</v>
      </c>
      <c r="J5678" s="6">
        <f t="shared" si="177"/>
        <v>16272920094200.813</v>
      </c>
    </row>
    <row r="5679" spans="1:10" x14ac:dyDescent="0.25">
      <c r="A5679">
        <f t="shared" si="178"/>
        <v>5677</v>
      </c>
      <c r="B5679" s="22">
        <v>0</v>
      </c>
      <c r="J5679" s="6">
        <f t="shared" si="177"/>
        <v>16272920094200.813</v>
      </c>
    </row>
    <row r="5680" spans="1:10" x14ac:dyDescent="0.25">
      <c r="A5680">
        <f t="shared" si="178"/>
        <v>5678</v>
      </c>
      <c r="B5680" s="22">
        <v>0</v>
      </c>
      <c r="J5680" s="6">
        <f t="shared" si="177"/>
        <v>16272920094200.813</v>
      </c>
    </row>
    <row r="5681" spans="1:10" x14ac:dyDescent="0.25">
      <c r="A5681">
        <f t="shared" si="178"/>
        <v>5679</v>
      </c>
      <c r="B5681" s="22">
        <v>17087110</v>
      </c>
      <c r="J5681" s="6">
        <f t="shared" si="177"/>
        <v>170384444013437.47</v>
      </c>
    </row>
    <row r="5682" spans="1:10" x14ac:dyDescent="0.25">
      <c r="A5682">
        <f t="shared" si="178"/>
        <v>5680</v>
      </c>
      <c r="B5682" s="22">
        <v>0</v>
      </c>
      <c r="J5682" s="6">
        <f t="shared" si="177"/>
        <v>16272920094200.813</v>
      </c>
    </row>
    <row r="5683" spans="1:10" x14ac:dyDescent="0.25">
      <c r="A5683">
        <f t="shared" si="178"/>
        <v>5681</v>
      </c>
      <c r="B5683" s="22">
        <v>8943680</v>
      </c>
      <c r="J5683" s="6">
        <f t="shared" si="177"/>
        <v>24105244819313.906</v>
      </c>
    </row>
    <row r="5684" spans="1:10" x14ac:dyDescent="0.25">
      <c r="A5684">
        <f t="shared" si="178"/>
        <v>5682</v>
      </c>
      <c r="B5684" s="22">
        <v>8943680</v>
      </c>
      <c r="J5684" s="6">
        <f t="shared" si="177"/>
        <v>24105244819313.906</v>
      </c>
    </row>
    <row r="5685" spans="1:10" x14ac:dyDescent="0.25">
      <c r="A5685">
        <f t="shared" si="178"/>
        <v>5683</v>
      </c>
      <c r="B5685" s="22">
        <v>0</v>
      </c>
      <c r="J5685" s="6">
        <f t="shared" si="177"/>
        <v>16272920094200.813</v>
      </c>
    </row>
    <row r="5686" spans="1:10" x14ac:dyDescent="0.25">
      <c r="A5686">
        <f t="shared" si="178"/>
        <v>5684</v>
      </c>
      <c r="B5686" s="22">
        <v>0</v>
      </c>
      <c r="J5686" s="6">
        <f t="shared" si="177"/>
        <v>16272920094200.813</v>
      </c>
    </row>
    <row r="5687" spans="1:10" x14ac:dyDescent="0.25">
      <c r="A5687">
        <f t="shared" si="178"/>
        <v>5685</v>
      </c>
      <c r="B5687" s="22">
        <v>0</v>
      </c>
      <c r="J5687" s="6">
        <f t="shared" si="177"/>
        <v>16272920094200.813</v>
      </c>
    </row>
    <row r="5688" spans="1:10" x14ac:dyDescent="0.25">
      <c r="A5688">
        <f t="shared" si="178"/>
        <v>5686</v>
      </c>
      <c r="B5688" s="22">
        <v>0</v>
      </c>
      <c r="J5688" s="6">
        <f t="shared" si="177"/>
        <v>16272920094200.813</v>
      </c>
    </row>
    <row r="5689" spans="1:10" x14ac:dyDescent="0.25">
      <c r="A5689">
        <f t="shared" si="178"/>
        <v>5687</v>
      </c>
      <c r="B5689" s="22">
        <v>0</v>
      </c>
      <c r="J5689" s="6">
        <f t="shared" si="177"/>
        <v>16272920094200.813</v>
      </c>
    </row>
    <row r="5690" spans="1:10" x14ac:dyDescent="0.25">
      <c r="A5690">
        <f t="shared" si="178"/>
        <v>5688</v>
      </c>
      <c r="B5690" s="22">
        <v>0</v>
      </c>
      <c r="J5690" s="6">
        <f t="shared" si="177"/>
        <v>16272920094200.813</v>
      </c>
    </row>
    <row r="5691" spans="1:10" x14ac:dyDescent="0.25">
      <c r="A5691">
        <f t="shared" si="178"/>
        <v>5689</v>
      </c>
      <c r="B5691" s="22">
        <v>0</v>
      </c>
      <c r="J5691" s="6">
        <f t="shared" si="177"/>
        <v>16272920094200.813</v>
      </c>
    </row>
    <row r="5692" spans="1:10" x14ac:dyDescent="0.25">
      <c r="A5692">
        <f t="shared" si="178"/>
        <v>5690</v>
      </c>
      <c r="B5692" s="22">
        <v>0</v>
      </c>
      <c r="J5692" s="6">
        <f t="shared" si="177"/>
        <v>16272920094200.813</v>
      </c>
    </row>
    <row r="5693" spans="1:10" x14ac:dyDescent="0.25">
      <c r="A5693">
        <f t="shared" si="178"/>
        <v>5691</v>
      </c>
      <c r="B5693" s="22">
        <v>0</v>
      </c>
      <c r="J5693" s="6">
        <f t="shared" si="177"/>
        <v>16272920094200.813</v>
      </c>
    </row>
    <row r="5694" spans="1:10" x14ac:dyDescent="0.25">
      <c r="A5694">
        <f t="shared" si="178"/>
        <v>5692</v>
      </c>
      <c r="B5694" s="22">
        <v>0</v>
      </c>
      <c r="J5694" s="6">
        <f t="shared" si="177"/>
        <v>16272920094200.813</v>
      </c>
    </row>
    <row r="5695" spans="1:10" x14ac:dyDescent="0.25">
      <c r="A5695">
        <f t="shared" si="178"/>
        <v>5693</v>
      </c>
      <c r="B5695" s="22">
        <v>0</v>
      </c>
      <c r="J5695" s="6">
        <f t="shared" si="177"/>
        <v>16272920094200.813</v>
      </c>
    </row>
    <row r="5696" spans="1:10" x14ac:dyDescent="0.25">
      <c r="A5696">
        <f t="shared" si="178"/>
        <v>5694</v>
      </c>
      <c r="B5696" s="22">
        <v>16047317</v>
      </c>
      <c r="J5696" s="6">
        <f t="shared" si="177"/>
        <v>144320487877161.22</v>
      </c>
    </row>
    <row r="5697" spans="1:10" x14ac:dyDescent="0.25">
      <c r="A5697">
        <f t="shared" si="178"/>
        <v>5695</v>
      </c>
      <c r="B5697" s="22">
        <v>0</v>
      </c>
      <c r="J5697" s="6">
        <f t="shared" si="177"/>
        <v>16272920094200.813</v>
      </c>
    </row>
    <row r="5698" spans="1:10" x14ac:dyDescent="0.25">
      <c r="A5698">
        <f t="shared" si="178"/>
        <v>5696</v>
      </c>
      <c r="B5698" s="22">
        <v>0</v>
      </c>
      <c r="J5698" s="6">
        <f t="shared" si="177"/>
        <v>16272920094200.813</v>
      </c>
    </row>
    <row r="5699" spans="1:10" x14ac:dyDescent="0.25">
      <c r="A5699">
        <f t="shared" si="178"/>
        <v>5697</v>
      </c>
      <c r="B5699" s="22">
        <v>0</v>
      </c>
      <c r="J5699" s="6">
        <f t="shared" ref="J5699:J5762" si="179">(B5699-$I$6)^2</f>
        <v>16272920094200.813</v>
      </c>
    </row>
    <row r="5700" spans="1:10" x14ac:dyDescent="0.25">
      <c r="A5700">
        <f t="shared" ref="A5700:A5763" si="180">A5699+1</f>
        <v>5698</v>
      </c>
      <c r="B5700" s="22">
        <v>0</v>
      </c>
      <c r="J5700" s="6">
        <f t="shared" si="179"/>
        <v>16272920094200.813</v>
      </c>
    </row>
    <row r="5701" spans="1:10" x14ac:dyDescent="0.25">
      <c r="A5701">
        <f t="shared" si="180"/>
        <v>5699</v>
      </c>
      <c r="B5701" s="22">
        <v>17711084.100000001</v>
      </c>
      <c r="J5701" s="6">
        <f t="shared" si="179"/>
        <v>187063429309558</v>
      </c>
    </row>
    <row r="5702" spans="1:10" x14ac:dyDescent="0.25">
      <c r="A5702">
        <f t="shared" si="180"/>
        <v>5700</v>
      </c>
      <c r="B5702" s="22">
        <v>0</v>
      </c>
      <c r="J5702" s="6">
        <f t="shared" si="179"/>
        <v>16272920094200.813</v>
      </c>
    </row>
    <row r="5703" spans="1:10" x14ac:dyDescent="0.25">
      <c r="A5703">
        <f t="shared" si="180"/>
        <v>5701</v>
      </c>
      <c r="B5703" s="22">
        <v>8943680</v>
      </c>
      <c r="J5703" s="6">
        <f t="shared" si="179"/>
        <v>24105244819313.906</v>
      </c>
    </row>
    <row r="5704" spans="1:10" x14ac:dyDescent="0.25">
      <c r="A5704">
        <f t="shared" si="180"/>
        <v>5702</v>
      </c>
      <c r="B5704" s="22">
        <v>0</v>
      </c>
      <c r="J5704" s="6">
        <f t="shared" si="179"/>
        <v>16272920094200.813</v>
      </c>
    </row>
    <row r="5705" spans="1:10" x14ac:dyDescent="0.25">
      <c r="A5705">
        <f t="shared" si="180"/>
        <v>5703</v>
      </c>
      <c r="B5705" s="22">
        <v>0</v>
      </c>
      <c r="J5705" s="6">
        <f t="shared" si="179"/>
        <v>16272920094200.813</v>
      </c>
    </row>
    <row r="5706" spans="1:10" x14ac:dyDescent="0.25">
      <c r="A5706">
        <f t="shared" si="180"/>
        <v>5704</v>
      </c>
      <c r="B5706" s="22">
        <v>3250000</v>
      </c>
      <c r="J5706" s="6">
        <f t="shared" si="179"/>
        <v>614610152858.7196</v>
      </c>
    </row>
    <row r="5707" spans="1:10" x14ac:dyDescent="0.25">
      <c r="A5707">
        <f t="shared" si="180"/>
        <v>5705</v>
      </c>
      <c r="B5707" s="22">
        <v>0</v>
      </c>
      <c r="J5707" s="6">
        <f t="shared" si="179"/>
        <v>16272920094200.813</v>
      </c>
    </row>
    <row r="5708" spans="1:10" x14ac:dyDescent="0.25">
      <c r="A5708">
        <f t="shared" si="180"/>
        <v>5706</v>
      </c>
      <c r="B5708" s="22">
        <v>0</v>
      </c>
      <c r="J5708" s="6">
        <f t="shared" si="179"/>
        <v>16272920094200.813</v>
      </c>
    </row>
    <row r="5709" spans="1:10" x14ac:dyDescent="0.25">
      <c r="A5709">
        <f t="shared" si="180"/>
        <v>5707</v>
      </c>
      <c r="B5709" s="22">
        <v>0</v>
      </c>
      <c r="J5709" s="6">
        <f t="shared" si="179"/>
        <v>16272920094200.813</v>
      </c>
    </row>
    <row r="5710" spans="1:10" x14ac:dyDescent="0.25">
      <c r="A5710">
        <f t="shared" si="180"/>
        <v>5708</v>
      </c>
      <c r="B5710" s="22">
        <v>0</v>
      </c>
      <c r="J5710" s="6">
        <f t="shared" si="179"/>
        <v>16272920094200.813</v>
      </c>
    </row>
    <row r="5711" spans="1:10" x14ac:dyDescent="0.25">
      <c r="A5711">
        <f t="shared" si="180"/>
        <v>5709</v>
      </c>
      <c r="B5711" s="22">
        <v>0</v>
      </c>
      <c r="J5711" s="6">
        <f t="shared" si="179"/>
        <v>16272920094200.813</v>
      </c>
    </row>
    <row r="5712" spans="1:10" x14ac:dyDescent="0.25">
      <c r="A5712">
        <f t="shared" si="180"/>
        <v>5710</v>
      </c>
      <c r="B5712" s="22">
        <v>0</v>
      </c>
      <c r="J5712" s="6">
        <f t="shared" si="179"/>
        <v>16272920094200.813</v>
      </c>
    </row>
    <row r="5713" spans="1:10" x14ac:dyDescent="0.25">
      <c r="A5713">
        <f t="shared" si="180"/>
        <v>5711</v>
      </c>
      <c r="B5713" s="22">
        <v>8943680</v>
      </c>
      <c r="J5713" s="6">
        <f t="shared" si="179"/>
        <v>24105244819313.906</v>
      </c>
    </row>
    <row r="5714" spans="1:10" x14ac:dyDescent="0.25">
      <c r="A5714">
        <f t="shared" si="180"/>
        <v>5712</v>
      </c>
      <c r="B5714" s="22">
        <v>0</v>
      </c>
      <c r="J5714" s="6">
        <f t="shared" si="179"/>
        <v>16272920094200.813</v>
      </c>
    </row>
    <row r="5715" spans="1:10" x14ac:dyDescent="0.25">
      <c r="A5715">
        <f t="shared" si="180"/>
        <v>5713</v>
      </c>
      <c r="B5715" s="22">
        <v>0</v>
      </c>
      <c r="J5715" s="6">
        <f t="shared" si="179"/>
        <v>16272920094200.813</v>
      </c>
    </row>
    <row r="5716" spans="1:10" x14ac:dyDescent="0.25">
      <c r="A5716">
        <f t="shared" si="180"/>
        <v>5714</v>
      </c>
      <c r="B5716" s="22">
        <v>17087110</v>
      </c>
      <c r="J5716" s="6">
        <f t="shared" si="179"/>
        <v>170384444013437.47</v>
      </c>
    </row>
    <row r="5717" spans="1:10" x14ac:dyDescent="0.25">
      <c r="A5717">
        <f t="shared" si="180"/>
        <v>5715</v>
      </c>
      <c r="B5717" s="22">
        <v>11143430</v>
      </c>
      <c r="J5717" s="6">
        <f t="shared" si="179"/>
        <v>50544410682285.516</v>
      </c>
    </row>
    <row r="5718" spans="1:10" x14ac:dyDescent="0.25">
      <c r="A5718">
        <f t="shared" si="180"/>
        <v>5716</v>
      </c>
      <c r="B5718" s="22">
        <v>8143430</v>
      </c>
      <c r="J5718" s="6">
        <f t="shared" si="179"/>
        <v>16887655243524.369</v>
      </c>
    </row>
    <row r="5719" spans="1:10" x14ac:dyDescent="0.25">
      <c r="A5719">
        <f t="shared" si="180"/>
        <v>5717</v>
      </c>
      <c r="B5719" s="22">
        <v>8943680</v>
      </c>
      <c r="J5719" s="6">
        <f t="shared" si="179"/>
        <v>24105244819313.906</v>
      </c>
    </row>
    <row r="5720" spans="1:10" x14ac:dyDescent="0.25">
      <c r="A5720">
        <f t="shared" si="180"/>
        <v>5718</v>
      </c>
      <c r="B5720" s="22">
        <v>8143430</v>
      </c>
      <c r="J5720" s="6">
        <f t="shared" si="179"/>
        <v>16887655243524.369</v>
      </c>
    </row>
    <row r="5721" spans="1:10" x14ac:dyDescent="0.25">
      <c r="A5721">
        <f t="shared" si="180"/>
        <v>5719</v>
      </c>
      <c r="B5721" s="22">
        <v>8943680</v>
      </c>
      <c r="J5721" s="6">
        <f t="shared" si="179"/>
        <v>24105244819313.906</v>
      </c>
    </row>
    <row r="5722" spans="1:10" x14ac:dyDescent="0.25">
      <c r="A5722">
        <f t="shared" si="180"/>
        <v>5720</v>
      </c>
      <c r="B5722" s="22">
        <v>8143430</v>
      </c>
      <c r="J5722" s="6">
        <f t="shared" si="179"/>
        <v>16887655243524.369</v>
      </c>
    </row>
    <row r="5723" spans="1:10" x14ac:dyDescent="0.25">
      <c r="A5723">
        <f t="shared" si="180"/>
        <v>5721</v>
      </c>
      <c r="B5723" s="22">
        <v>0</v>
      </c>
      <c r="J5723" s="6">
        <f t="shared" si="179"/>
        <v>16272920094200.813</v>
      </c>
    </row>
    <row r="5724" spans="1:10" x14ac:dyDescent="0.25">
      <c r="A5724">
        <f t="shared" si="180"/>
        <v>5722</v>
      </c>
      <c r="B5724" s="22">
        <v>0</v>
      </c>
      <c r="J5724" s="6">
        <f t="shared" si="179"/>
        <v>16272920094200.813</v>
      </c>
    </row>
    <row r="5725" spans="1:10" x14ac:dyDescent="0.25">
      <c r="A5725">
        <f t="shared" si="180"/>
        <v>5723</v>
      </c>
      <c r="B5725" s="22">
        <v>8143430</v>
      </c>
      <c r="J5725" s="6">
        <f t="shared" si="179"/>
        <v>16887655243524.369</v>
      </c>
    </row>
    <row r="5726" spans="1:10" x14ac:dyDescent="0.25">
      <c r="A5726">
        <f t="shared" si="180"/>
        <v>5724</v>
      </c>
      <c r="B5726" s="22">
        <v>0</v>
      </c>
      <c r="J5726" s="6">
        <f t="shared" si="179"/>
        <v>16272920094200.813</v>
      </c>
    </row>
    <row r="5727" spans="1:10" x14ac:dyDescent="0.25">
      <c r="A5727">
        <f t="shared" si="180"/>
        <v>5725</v>
      </c>
      <c r="B5727" s="22">
        <v>0</v>
      </c>
      <c r="J5727" s="6">
        <f t="shared" si="179"/>
        <v>16272920094200.813</v>
      </c>
    </row>
    <row r="5728" spans="1:10" x14ac:dyDescent="0.25">
      <c r="A5728">
        <f t="shared" si="180"/>
        <v>5726</v>
      </c>
      <c r="B5728" s="22">
        <v>8143430</v>
      </c>
      <c r="J5728" s="6">
        <f t="shared" si="179"/>
        <v>16887655243524.369</v>
      </c>
    </row>
    <row r="5729" spans="1:10" x14ac:dyDescent="0.25">
      <c r="A5729">
        <f t="shared" si="180"/>
        <v>5727</v>
      </c>
      <c r="B5729" s="22">
        <v>8943680</v>
      </c>
      <c r="J5729" s="6">
        <f t="shared" si="179"/>
        <v>24105244819313.906</v>
      </c>
    </row>
    <row r="5730" spans="1:10" x14ac:dyDescent="0.25">
      <c r="A5730">
        <f t="shared" si="180"/>
        <v>5728</v>
      </c>
      <c r="B5730" s="22">
        <v>0</v>
      </c>
      <c r="J5730" s="6">
        <f t="shared" si="179"/>
        <v>16272920094200.813</v>
      </c>
    </row>
    <row r="5731" spans="1:10" x14ac:dyDescent="0.25">
      <c r="A5731">
        <f t="shared" si="180"/>
        <v>5729</v>
      </c>
      <c r="B5731" s="22">
        <v>17087110</v>
      </c>
      <c r="J5731" s="6">
        <f t="shared" si="179"/>
        <v>170384444013437.47</v>
      </c>
    </row>
    <row r="5732" spans="1:10" x14ac:dyDescent="0.25">
      <c r="A5732">
        <f t="shared" si="180"/>
        <v>5730</v>
      </c>
      <c r="B5732" s="22">
        <v>0</v>
      </c>
      <c r="J5732" s="6">
        <f t="shared" si="179"/>
        <v>16272920094200.813</v>
      </c>
    </row>
    <row r="5733" spans="1:10" x14ac:dyDescent="0.25">
      <c r="A5733">
        <f t="shared" si="180"/>
        <v>5731</v>
      </c>
      <c r="B5733" s="22">
        <v>0</v>
      </c>
      <c r="J5733" s="6">
        <f t="shared" si="179"/>
        <v>16272920094200.813</v>
      </c>
    </row>
    <row r="5734" spans="1:10" x14ac:dyDescent="0.25">
      <c r="A5734">
        <f t="shared" si="180"/>
        <v>5732</v>
      </c>
      <c r="B5734" s="22">
        <v>8143430</v>
      </c>
      <c r="J5734" s="6">
        <f t="shared" si="179"/>
        <v>16887655243524.369</v>
      </c>
    </row>
    <row r="5735" spans="1:10" x14ac:dyDescent="0.25">
      <c r="A5735">
        <f t="shared" si="180"/>
        <v>5733</v>
      </c>
      <c r="B5735" s="22">
        <v>0</v>
      </c>
      <c r="J5735" s="6">
        <f t="shared" si="179"/>
        <v>16272920094200.813</v>
      </c>
    </row>
    <row r="5736" spans="1:10" x14ac:dyDescent="0.25">
      <c r="A5736">
        <f t="shared" si="180"/>
        <v>5734</v>
      </c>
      <c r="B5736" s="22">
        <v>0</v>
      </c>
      <c r="J5736" s="6">
        <f t="shared" si="179"/>
        <v>16272920094200.813</v>
      </c>
    </row>
    <row r="5737" spans="1:10" x14ac:dyDescent="0.25">
      <c r="A5737">
        <f t="shared" si="180"/>
        <v>5735</v>
      </c>
      <c r="B5737" s="22">
        <v>0</v>
      </c>
      <c r="J5737" s="6">
        <f t="shared" si="179"/>
        <v>16272920094200.813</v>
      </c>
    </row>
    <row r="5738" spans="1:10" x14ac:dyDescent="0.25">
      <c r="A5738">
        <f t="shared" si="180"/>
        <v>5736</v>
      </c>
      <c r="B5738" s="22">
        <v>4428780.8219178077</v>
      </c>
      <c r="J5738" s="6">
        <f t="shared" si="179"/>
        <v>155874984828.50565</v>
      </c>
    </row>
    <row r="5739" spans="1:10" x14ac:dyDescent="0.25">
      <c r="A5739">
        <f t="shared" si="180"/>
        <v>5737</v>
      </c>
      <c r="B5739" s="22">
        <v>0</v>
      </c>
      <c r="J5739" s="6">
        <f t="shared" si="179"/>
        <v>16272920094200.813</v>
      </c>
    </row>
    <row r="5740" spans="1:10" x14ac:dyDescent="0.25">
      <c r="A5740">
        <f t="shared" si="180"/>
        <v>5738</v>
      </c>
      <c r="B5740" s="22">
        <v>8143430</v>
      </c>
      <c r="J5740" s="6">
        <f t="shared" si="179"/>
        <v>16887655243524.369</v>
      </c>
    </row>
    <row r="5741" spans="1:10" x14ac:dyDescent="0.25">
      <c r="A5741">
        <f t="shared" si="180"/>
        <v>5739</v>
      </c>
      <c r="B5741" s="22">
        <v>0</v>
      </c>
      <c r="J5741" s="6">
        <f t="shared" si="179"/>
        <v>16272920094200.813</v>
      </c>
    </row>
    <row r="5742" spans="1:10" x14ac:dyDescent="0.25">
      <c r="A5742">
        <f t="shared" si="180"/>
        <v>5740</v>
      </c>
      <c r="B5742" s="22">
        <v>0</v>
      </c>
      <c r="J5742" s="6">
        <f t="shared" si="179"/>
        <v>16272920094200.813</v>
      </c>
    </row>
    <row r="5743" spans="1:10" x14ac:dyDescent="0.25">
      <c r="A5743">
        <f t="shared" si="180"/>
        <v>5741</v>
      </c>
      <c r="B5743" s="22">
        <v>8943680</v>
      </c>
      <c r="J5743" s="6">
        <f t="shared" si="179"/>
        <v>24105244819313.906</v>
      </c>
    </row>
    <row r="5744" spans="1:10" x14ac:dyDescent="0.25">
      <c r="A5744">
        <f t="shared" si="180"/>
        <v>5742</v>
      </c>
      <c r="B5744" s="22">
        <v>0</v>
      </c>
      <c r="J5744" s="6">
        <f t="shared" si="179"/>
        <v>16272920094200.813</v>
      </c>
    </row>
    <row r="5745" spans="1:10" x14ac:dyDescent="0.25">
      <c r="A5745">
        <f t="shared" si="180"/>
        <v>5743</v>
      </c>
      <c r="B5745" s="22">
        <v>8943680</v>
      </c>
      <c r="J5745" s="6">
        <f t="shared" si="179"/>
        <v>24105244819313.906</v>
      </c>
    </row>
    <row r="5746" spans="1:10" x14ac:dyDescent="0.25">
      <c r="A5746">
        <f t="shared" si="180"/>
        <v>5744</v>
      </c>
      <c r="B5746" s="22">
        <v>0</v>
      </c>
      <c r="J5746" s="6">
        <f t="shared" si="179"/>
        <v>16272920094200.813</v>
      </c>
    </row>
    <row r="5747" spans="1:10" x14ac:dyDescent="0.25">
      <c r="A5747">
        <f t="shared" si="180"/>
        <v>5745</v>
      </c>
      <c r="B5747" s="22">
        <v>0</v>
      </c>
      <c r="J5747" s="6">
        <f t="shared" si="179"/>
        <v>16272920094200.813</v>
      </c>
    </row>
    <row r="5748" spans="1:10" x14ac:dyDescent="0.25">
      <c r="A5748">
        <f t="shared" si="180"/>
        <v>5746</v>
      </c>
      <c r="B5748" s="22">
        <v>8143430</v>
      </c>
      <c r="J5748" s="6">
        <f t="shared" si="179"/>
        <v>16887655243524.369</v>
      </c>
    </row>
    <row r="5749" spans="1:10" x14ac:dyDescent="0.25">
      <c r="A5749">
        <f t="shared" si="180"/>
        <v>5747</v>
      </c>
      <c r="B5749" s="22">
        <v>0</v>
      </c>
      <c r="J5749" s="6">
        <f t="shared" si="179"/>
        <v>16272920094200.813</v>
      </c>
    </row>
    <row r="5750" spans="1:10" x14ac:dyDescent="0.25">
      <c r="A5750">
        <f t="shared" si="180"/>
        <v>5748</v>
      </c>
      <c r="B5750" s="22">
        <v>0</v>
      </c>
      <c r="J5750" s="6">
        <f t="shared" si="179"/>
        <v>16272920094200.813</v>
      </c>
    </row>
    <row r="5751" spans="1:10" x14ac:dyDescent="0.25">
      <c r="A5751">
        <f t="shared" si="180"/>
        <v>5749</v>
      </c>
      <c r="B5751" s="22">
        <v>8943680</v>
      </c>
      <c r="J5751" s="6">
        <f t="shared" si="179"/>
        <v>24105244819313.906</v>
      </c>
    </row>
    <row r="5752" spans="1:10" x14ac:dyDescent="0.25">
      <c r="A5752">
        <f t="shared" si="180"/>
        <v>5750</v>
      </c>
      <c r="B5752" s="22">
        <v>0</v>
      </c>
      <c r="J5752" s="6">
        <f t="shared" si="179"/>
        <v>16272920094200.813</v>
      </c>
    </row>
    <row r="5753" spans="1:10" x14ac:dyDescent="0.25">
      <c r="A5753">
        <f t="shared" si="180"/>
        <v>5751</v>
      </c>
      <c r="B5753" s="22">
        <v>0</v>
      </c>
      <c r="J5753" s="6">
        <f t="shared" si="179"/>
        <v>16272920094200.813</v>
      </c>
    </row>
    <row r="5754" spans="1:10" x14ac:dyDescent="0.25">
      <c r="A5754">
        <f t="shared" si="180"/>
        <v>5752</v>
      </c>
      <c r="B5754" s="22">
        <v>17087110</v>
      </c>
      <c r="J5754" s="6">
        <f t="shared" si="179"/>
        <v>170384444013437.47</v>
      </c>
    </row>
    <row r="5755" spans="1:10" x14ac:dyDescent="0.25">
      <c r="A5755">
        <f t="shared" si="180"/>
        <v>5753</v>
      </c>
      <c r="B5755" s="22">
        <v>8943680</v>
      </c>
      <c r="J5755" s="6">
        <f t="shared" si="179"/>
        <v>24105244819313.906</v>
      </c>
    </row>
    <row r="5756" spans="1:10" x14ac:dyDescent="0.25">
      <c r="A5756">
        <f t="shared" si="180"/>
        <v>5754</v>
      </c>
      <c r="B5756" s="22">
        <v>8943680</v>
      </c>
      <c r="J5756" s="6">
        <f t="shared" si="179"/>
        <v>24105244819313.906</v>
      </c>
    </row>
    <row r="5757" spans="1:10" x14ac:dyDescent="0.25">
      <c r="A5757">
        <f t="shared" si="180"/>
        <v>5755</v>
      </c>
      <c r="B5757" s="22">
        <v>3250000</v>
      </c>
      <c r="J5757" s="6">
        <f t="shared" si="179"/>
        <v>614610152858.7196</v>
      </c>
    </row>
    <row r="5758" spans="1:10" x14ac:dyDescent="0.25">
      <c r="A5758">
        <f t="shared" si="180"/>
        <v>5756</v>
      </c>
      <c r="B5758" s="22">
        <v>0</v>
      </c>
      <c r="J5758" s="6">
        <f t="shared" si="179"/>
        <v>16272920094200.813</v>
      </c>
    </row>
    <row r="5759" spans="1:10" x14ac:dyDescent="0.25">
      <c r="A5759">
        <f t="shared" si="180"/>
        <v>5757</v>
      </c>
      <c r="B5759" s="22">
        <v>8143430</v>
      </c>
      <c r="J5759" s="6">
        <f t="shared" si="179"/>
        <v>16887655243524.369</v>
      </c>
    </row>
    <row r="5760" spans="1:10" x14ac:dyDescent="0.25">
      <c r="A5760">
        <f t="shared" si="180"/>
        <v>5758</v>
      </c>
      <c r="B5760" s="22">
        <v>8943680</v>
      </c>
      <c r="J5760" s="6">
        <f t="shared" si="179"/>
        <v>24105244819313.906</v>
      </c>
    </row>
    <row r="5761" spans="1:10" x14ac:dyDescent="0.25">
      <c r="A5761">
        <f t="shared" si="180"/>
        <v>5759</v>
      </c>
      <c r="B5761" s="22">
        <v>0</v>
      </c>
      <c r="J5761" s="6">
        <f t="shared" si="179"/>
        <v>16272920094200.813</v>
      </c>
    </row>
    <row r="5762" spans="1:10" x14ac:dyDescent="0.25">
      <c r="A5762">
        <f t="shared" si="180"/>
        <v>5760</v>
      </c>
      <c r="B5762" s="22">
        <v>8143430</v>
      </c>
      <c r="J5762" s="6">
        <f t="shared" si="179"/>
        <v>16887655243524.369</v>
      </c>
    </row>
    <row r="5763" spans="1:10" x14ac:dyDescent="0.25">
      <c r="A5763">
        <f t="shared" si="180"/>
        <v>5761</v>
      </c>
      <c r="B5763" s="22">
        <v>2250361.75</v>
      </c>
      <c r="J5763" s="6">
        <f t="shared" ref="J5763:J5826" si="181">(B5763-$I$6)^2</f>
        <v>3181261101289.7246</v>
      </c>
    </row>
    <row r="5764" spans="1:10" x14ac:dyDescent="0.25">
      <c r="A5764">
        <f t="shared" ref="A5764:A5827" si="182">A5763+1</f>
        <v>5762</v>
      </c>
      <c r="B5764" s="22">
        <v>8143430</v>
      </c>
      <c r="J5764" s="6">
        <f t="shared" si="181"/>
        <v>16887655243524.369</v>
      </c>
    </row>
    <row r="5765" spans="1:10" x14ac:dyDescent="0.25">
      <c r="A5765">
        <f t="shared" si="182"/>
        <v>5763</v>
      </c>
      <c r="B5765" s="22">
        <v>0</v>
      </c>
      <c r="J5765" s="6">
        <f t="shared" si="181"/>
        <v>16272920094200.813</v>
      </c>
    </row>
    <row r="5766" spans="1:10" x14ac:dyDescent="0.25">
      <c r="A5766">
        <f t="shared" si="182"/>
        <v>5764</v>
      </c>
      <c r="B5766" s="22">
        <v>0</v>
      </c>
      <c r="J5766" s="6">
        <f t="shared" si="181"/>
        <v>16272920094200.813</v>
      </c>
    </row>
    <row r="5767" spans="1:10" x14ac:dyDescent="0.25">
      <c r="A5767">
        <f t="shared" si="182"/>
        <v>5765</v>
      </c>
      <c r="B5767" s="22">
        <v>4428780.8219178077</v>
      </c>
      <c r="J5767" s="6">
        <f t="shared" si="181"/>
        <v>155874984828.50565</v>
      </c>
    </row>
    <row r="5768" spans="1:10" x14ac:dyDescent="0.25">
      <c r="A5768">
        <f t="shared" si="182"/>
        <v>5766</v>
      </c>
      <c r="B5768" s="22">
        <v>0</v>
      </c>
      <c r="J5768" s="6">
        <f t="shared" si="181"/>
        <v>16272920094200.813</v>
      </c>
    </row>
    <row r="5769" spans="1:10" x14ac:dyDescent="0.25">
      <c r="A5769">
        <f t="shared" si="182"/>
        <v>5767</v>
      </c>
      <c r="B5769" s="22">
        <v>8943680</v>
      </c>
      <c r="J5769" s="6">
        <f t="shared" si="181"/>
        <v>24105244819313.906</v>
      </c>
    </row>
    <row r="5770" spans="1:10" x14ac:dyDescent="0.25">
      <c r="A5770">
        <f t="shared" si="182"/>
        <v>5768</v>
      </c>
      <c r="B5770" s="22">
        <v>0</v>
      </c>
      <c r="J5770" s="6">
        <f t="shared" si="181"/>
        <v>16272920094200.813</v>
      </c>
    </row>
    <row r="5771" spans="1:10" x14ac:dyDescent="0.25">
      <c r="A5771">
        <f t="shared" si="182"/>
        <v>5769</v>
      </c>
      <c r="B5771" s="22">
        <v>0</v>
      </c>
      <c r="J5771" s="6">
        <f t="shared" si="181"/>
        <v>16272920094200.813</v>
      </c>
    </row>
    <row r="5772" spans="1:10" x14ac:dyDescent="0.25">
      <c r="A5772">
        <f t="shared" si="182"/>
        <v>5770</v>
      </c>
      <c r="B5772" s="22">
        <v>17087110</v>
      </c>
      <c r="J5772" s="6">
        <f t="shared" si="181"/>
        <v>170384444013437.47</v>
      </c>
    </row>
    <row r="5773" spans="1:10" x14ac:dyDescent="0.25">
      <c r="A5773">
        <f t="shared" si="182"/>
        <v>5771</v>
      </c>
      <c r="B5773" s="22">
        <v>0</v>
      </c>
      <c r="J5773" s="6">
        <f t="shared" si="181"/>
        <v>16272920094200.813</v>
      </c>
    </row>
    <row r="5774" spans="1:10" x14ac:dyDescent="0.25">
      <c r="A5774">
        <f t="shared" si="182"/>
        <v>5772</v>
      </c>
      <c r="B5774" s="22">
        <v>3250000</v>
      </c>
      <c r="J5774" s="6">
        <f t="shared" si="181"/>
        <v>614610152858.7196</v>
      </c>
    </row>
    <row r="5775" spans="1:10" x14ac:dyDescent="0.25">
      <c r="A5775">
        <f t="shared" si="182"/>
        <v>5773</v>
      </c>
      <c r="B5775" s="22">
        <v>0</v>
      </c>
      <c r="J5775" s="6">
        <f t="shared" si="181"/>
        <v>16272920094200.813</v>
      </c>
    </row>
    <row r="5776" spans="1:10" x14ac:dyDescent="0.25">
      <c r="A5776">
        <f t="shared" si="182"/>
        <v>5774</v>
      </c>
      <c r="B5776" s="22">
        <v>8943680</v>
      </c>
      <c r="J5776" s="6">
        <f t="shared" si="181"/>
        <v>24105244819313.906</v>
      </c>
    </row>
    <row r="5777" spans="1:10" x14ac:dyDescent="0.25">
      <c r="A5777">
        <f t="shared" si="182"/>
        <v>5775</v>
      </c>
      <c r="B5777" s="22">
        <v>0</v>
      </c>
      <c r="J5777" s="6">
        <f t="shared" si="181"/>
        <v>16272920094200.813</v>
      </c>
    </row>
    <row r="5778" spans="1:10" x14ac:dyDescent="0.25">
      <c r="A5778">
        <f t="shared" si="182"/>
        <v>5776</v>
      </c>
      <c r="B5778" s="22">
        <v>0</v>
      </c>
      <c r="J5778" s="6">
        <f t="shared" si="181"/>
        <v>16272920094200.813</v>
      </c>
    </row>
    <row r="5779" spans="1:10" x14ac:dyDescent="0.25">
      <c r="A5779">
        <f t="shared" si="182"/>
        <v>5777</v>
      </c>
      <c r="B5779" s="22">
        <v>8143430</v>
      </c>
      <c r="J5779" s="6">
        <f t="shared" si="181"/>
        <v>16887655243524.369</v>
      </c>
    </row>
    <row r="5780" spans="1:10" x14ac:dyDescent="0.25">
      <c r="A5780">
        <f t="shared" si="182"/>
        <v>5778</v>
      </c>
      <c r="B5780" s="22">
        <v>0</v>
      </c>
      <c r="J5780" s="6">
        <f t="shared" si="181"/>
        <v>16272920094200.813</v>
      </c>
    </row>
    <row r="5781" spans="1:10" x14ac:dyDescent="0.25">
      <c r="A5781">
        <f t="shared" si="182"/>
        <v>5779</v>
      </c>
      <c r="B5781" s="22">
        <v>4969529.5</v>
      </c>
      <c r="J5781" s="6">
        <f t="shared" si="181"/>
        <v>875270155604.047</v>
      </c>
    </row>
    <row r="5782" spans="1:10" x14ac:dyDescent="0.25">
      <c r="A5782">
        <f t="shared" si="182"/>
        <v>5780</v>
      </c>
      <c r="B5782" s="22">
        <v>8943680</v>
      </c>
      <c r="J5782" s="6">
        <f t="shared" si="181"/>
        <v>24105244819313.906</v>
      </c>
    </row>
    <row r="5783" spans="1:10" x14ac:dyDescent="0.25">
      <c r="A5783">
        <f t="shared" si="182"/>
        <v>5781</v>
      </c>
      <c r="B5783" s="22">
        <v>0</v>
      </c>
      <c r="J5783" s="6">
        <f t="shared" si="181"/>
        <v>16272920094200.813</v>
      </c>
    </row>
    <row r="5784" spans="1:10" x14ac:dyDescent="0.25">
      <c r="A5784">
        <f t="shared" si="182"/>
        <v>5782</v>
      </c>
      <c r="B5784" s="22">
        <v>0</v>
      </c>
      <c r="J5784" s="6">
        <f t="shared" si="181"/>
        <v>16272920094200.813</v>
      </c>
    </row>
    <row r="5785" spans="1:10" x14ac:dyDescent="0.25">
      <c r="A5785">
        <f t="shared" si="182"/>
        <v>5783</v>
      </c>
      <c r="B5785" s="22">
        <v>17087110</v>
      </c>
      <c r="J5785" s="6">
        <f t="shared" si="181"/>
        <v>170384444013437.47</v>
      </c>
    </row>
    <row r="5786" spans="1:10" x14ac:dyDescent="0.25">
      <c r="A5786">
        <f t="shared" si="182"/>
        <v>5784</v>
      </c>
      <c r="B5786" s="22">
        <v>0</v>
      </c>
      <c r="J5786" s="6">
        <f t="shared" si="181"/>
        <v>16272920094200.813</v>
      </c>
    </row>
    <row r="5787" spans="1:10" x14ac:dyDescent="0.25">
      <c r="A5787">
        <f t="shared" si="182"/>
        <v>5785</v>
      </c>
      <c r="B5787" s="22">
        <v>0</v>
      </c>
      <c r="J5787" s="6">
        <f t="shared" si="181"/>
        <v>16272920094200.813</v>
      </c>
    </row>
    <row r="5788" spans="1:10" x14ac:dyDescent="0.25">
      <c r="A5788">
        <f t="shared" si="182"/>
        <v>5786</v>
      </c>
      <c r="B5788" s="22">
        <v>0</v>
      </c>
      <c r="J5788" s="6">
        <f t="shared" si="181"/>
        <v>16272920094200.813</v>
      </c>
    </row>
    <row r="5789" spans="1:10" x14ac:dyDescent="0.25">
      <c r="A5789">
        <f t="shared" si="182"/>
        <v>5787</v>
      </c>
      <c r="B5789" s="22">
        <v>0</v>
      </c>
      <c r="J5789" s="6">
        <f t="shared" si="181"/>
        <v>16272920094200.813</v>
      </c>
    </row>
    <row r="5790" spans="1:10" x14ac:dyDescent="0.25">
      <c r="A5790">
        <f t="shared" si="182"/>
        <v>5788</v>
      </c>
      <c r="B5790" s="22">
        <v>0</v>
      </c>
      <c r="J5790" s="6">
        <f t="shared" si="181"/>
        <v>16272920094200.813</v>
      </c>
    </row>
    <row r="5791" spans="1:10" x14ac:dyDescent="0.25">
      <c r="A5791">
        <f t="shared" si="182"/>
        <v>5789</v>
      </c>
      <c r="B5791" s="22">
        <v>0</v>
      </c>
      <c r="J5791" s="6">
        <f t="shared" si="181"/>
        <v>16272920094200.813</v>
      </c>
    </row>
    <row r="5792" spans="1:10" x14ac:dyDescent="0.25">
      <c r="A5792">
        <f t="shared" si="182"/>
        <v>5790</v>
      </c>
      <c r="B5792" s="22">
        <v>0</v>
      </c>
      <c r="J5792" s="6">
        <f t="shared" si="181"/>
        <v>16272920094200.813</v>
      </c>
    </row>
    <row r="5793" spans="1:10" x14ac:dyDescent="0.25">
      <c r="A5793">
        <f t="shared" si="182"/>
        <v>5791</v>
      </c>
      <c r="B5793" s="22">
        <v>0</v>
      </c>
      <c r="J5793" s="6">
        <f t="shared" si="181"/>
        <v>16272920094200.813</v>
      </c>
    </row>
    <row r="5794" spans="1:10" x14ac:dyDescent="0.25">
      <c r="A5794">
        <f t="shared" si="182"/>
        <v>5792</v>
      </c>
      <c r="B5794" s="22">
        <v>0</v>
      </c>
      <c r="J5794" s="6">
        <f t="shared" si="181"/>
        <v>16272920094200.813</v>
      </c>
    </row>
    <row r="5795" spans="1:10" x14ac:dyDescent="0.25">
      <c r="A5795">
        <f t="shared" si="182"/>
        <v>5793</v>
      </c>
      <c r="B5795" s="22">
        <v>8943680</v>
      </c>
      <c r="J5795" s="6">
        <f t="shared" si="181"/>
        <v>24105244819313.906</v>
      </c>
    </row>
    <row r="5796" spans="1:10" x14ac:dyDescent="0.25">
      <c r="A5796">
        <f t="shared" si="182"/>
        <v>5794</v>
      </c>
      <c r="B5796" s="22">
        <v>8143430</v>
      </c>
      <c r="J5796" s="6">
        <f t="shared" si="181"/>
        <v>16887655243524.369</v>
      </c>
    </row>
    <row r="5797" spans="1:10" x14ac:dyDescent="0.25">
      <c r="A5797">
        <f t="shared" si="182"/>
        <v>5795</v>
      </c>
      <c r="B5797" s="22">
        <v>0</v>
      </c>
      <c r="J5797" s="6">
        <f t="shared" si="181"/>
        <v>16272920094200.813</v>
      </c>
    </row>
    <row r="5798" spans="1:10" x14ac:dyDescent="0.25">
      <c r="A5798">
        <f t="shared" si="182"/>
        <v>5796</v>
      </c>
      <c r="B5798" s="22">
        <v>0</v>
      </c>
      <c r="J5798" s="6">
        <f t="shared" si="181"/>
        <v>16272920094200.813</v>
      </c>
    </row>
    <row r="5799" spans="1:10" x14ac:dyDescent="0.25">
      <c r="A5799">
        <f t="shared" si="182"/>
        <v>5797</v>
      </c>
      <c r="B5799" s="22">
        <v>0</v>
      </c>
      <c r="J5799" s="6">
        <f t="shared" si="181"/>
        <v>16272920094200.813</v>
      </c>
    </row>
    <row r="5800" spans="1:10" x14ac:dyDescent="0.25">
      <c r="A5800">
        <f t="shared" si="182"/>
        <v>5798</v>
      </c>
      <c r="B5800" s="22">
        <v>8143430</v>
      </c>
      <c r="J5800" s="6">
        <f t="shared" si="181"/>
        <v>16887655243524.369</v>
      </c>
    </row>
    <row r="5801" spans="1:10" x14ac:dyDescent="0.25">
      <c r="A5801">
        <f t="shared" si="182"/>
        <v>5799</v>
      </c>
      <c r="B5801" s="22">
        <v>8943680</v>
      </c>
      <c r="J5801" s="6">
        <f t="shared" si="181"/>
        <v>24105244819313.906</v>
      </c>
    </row>
    <row r="5802" spans="1:10" x14ac:dyDescent="0.25">
      <c r="A5802">
        <f t="shared" si="182"/>
        <v>5800</v>
      </c>
      <c r="B5802" s="22">
        <v>0</v>
      </c>
      <c r="J5802" s="6">
        <f t="shared" si="181"/>
        <v>16272920094200.813</v>
      </c>
    </row>
    <row r="5803" spans="1:10" x14ac:dyDescent="0.25">
      <c r="A5803">
        <f t="shared" si="182"/>
        <v>5801</v>
      </c>
      <c r="B5803" s="22">
        <v>0</v>
      </c>
      <c r="J5803" s="6">
        <f t="shared" si="181"/>
        <v>16272920094200.813</v>
      </c>
    </row>
    <row r="5804" spans="1:10" x14ac:dyDescent="0.25">
      <c r="A5804">
        <f t="shared" si="182"/>
        <v>5802</v>
      </c>
      <c r="B5804" s="22">
        <v>0</v>
      </c>
      <c r="J5804" s="6">
        <f t="shared" si="181"/>
        <v>16272920094200.813</v>
      </c>
    </row>
    <row r="5805" spans="1:10" x14ac:dyDescent="0.25">
      <c r="A5805">
        <f t="shared" si="182"/>
        <v>5803</v>
      </c>
      <c r="B5805" s="22">
        <v>0</v>
      </c>
      <c r="J5805" s="6">
        <f t="shared" si="181"/>
        <v>16272920094200.813</v>
      </c>
    </row>
    <row r="5806" spans="1:10" x14ac:dyDescent="0.25">
      <c r="A5806">
        <f t="shared" si="182"/>
        <v>5804</v>
      </c>
      <c r="B5806" s="22">
        <v>8943680</v>
      </c>
      <c r="J5806" s="6">
        <f t="shared" si="181"/>
        <v>24105244819313.906</v>
      </c>
    </row>
    <row r="5807" spans="1:10" x14ac:dyDescent="0.25">
      <c r="A5807">
        <f t="shared" si="182"/>
        <v>5805</v>
      </c>
      <c r="B5807" s="22">
        <v>0</v>
      </c>
      <c r="J5807" s="6">
        <f t="shared" si="181"/>
        <v>16272920094200.813</v>
      </c>
    </row>
    <row r="5808" spans="1:10" x14ac:dyDescent="0.25">
      <c r="A5808">
        <f t="shared" si="182"/>
        <v>5806</v>
      </c>
      <c r="B5808" s="22">
        <v>0</v>
      </c>
      <c r="J5808" s="6">
        <f t="shared" si="181"/>
        <v>16272920094200.813</v>
      </c>
    </row>
    <row r="5809" spans="1:10" x14ac:dyDescent="0.25">
      <c r="A5809">
        <f t="shared" si="182"/>
        <v>5807</v>
      </c>
      <c r="B5809" s="22">
        <v>0</v>
      </c>
      <c r="J5809" s="6">
        <f t="shared" si="181"/>
        <v>16272920094200.813</v>
      </c>
    </row>
    <row r="5810" spans="1:10" x14ac:dyDescent="0.25">
      <c r="A5810">
        <f t="shared" si="182"/>
        <v>5808</v>
      </c>
      <c r="B5810" s="22">
        <v>0</v>
      </c>
      <c r="J5810" s="6">
        <f t="shared" si="181"/>
        <v>16272920094200.813</v>
      </c>
    </row>
    <row r="5811" spans="1:10" x14ac:dyDescent="0.25">
      <c r="A5811">
        <f t="shared" si="182"/>
        <v>5809</v>
      </c>
      <c r="B5811" s="22">
        <v>12193680</v>
      </c>
      <c r="J5811" s="6">
        <f t="shared" si="181"/>
        <v>66580854877971.813</v>
      </c>
    </row>
    <row r="5812" spans="1:10" x14ac:dyDescent="0.25">
      <c r="A5812">
        <f t="shared" si="182"/>
        <v>5810</v>
      </c>
      <c r="B5812" s="22">
        <v>0</v>
      </c>
      <c r="J5812" s="6">
        <f t="shared" si="181"/>
        <v>16272920094200.813</v>
      </c>
    </row>
    <row r="5813" spans="1:10" x14ac:dyDescent="0.25">
      <c r="A5813">
        <f t="shared" si="182"/>
        <v>5811</v>
      </c>
      <c r="B5813" s="22">
        <v>16047317</v>
      </c>
      <c r="J5813" s="6">
        <f t="shared" si="181"/>
        <v>144320487877161.22</v>
      </c>
    </row>
    <row r="5814" spans="1:10" x14ac:dyDescent="0.25">
      <c r="A5814">
        <f t="shared" si="182"/>
        <v>5812</v>
      </c>
      <c r="B5814" s="22">
        <v>8143430</v>
      </c>
      <c r="J5814" s="6">
        <f t="shared" si="181"/>
        <v>16887655243524.369</v>
      </c>
    </row>
    <row r="5815" spans="1:10" x14ac:dyDescent="0.25">
      <c r="A5815">
        <f t="shared" si="182"/>
        <v>5813</v>
      </c>
      <c r="B5815" s="22">
        <v>8943680</v>
      </c>
      <c r="J5815" s="6">
        <f t="shared" si="181"/>
        <v>24105244819313.906</v>
      </c>
    </row>
    <row r="5816" spans="1:10" x14ac:dyDescent="0.25">
      <c r="A5816">
        <f t="shared" si="182"/>
        <v>5814</v>
      </c>
      <c r="B5816" s="22">
        <v>0</v>
      </c>
      <c r="J5816" s="6">
        <f t="shared" si="181"/>
        <v>16272920094200.813</v>
      </c>
    </row>
    <row r="5817" spans="1:10" x14ac:dyDescent="0.25">
      <c r="A5817">
        <f t="shared" si="182"/>
        <v>5815</v>
      </c>
      <c r="B5817" s="22">
        <v>0</v>
      </c>
      <c r="J5817" s="6">
        <f t="shared" si="181"/>
        <v>16272920094200.813</v>
      </c>
    </row>
    <row r="5818" spans="1:10" x14ac:dyDescent="0.25">
      <c r="A5818">
        <f t="shared" si="182"/>
        <v>5816</v>
      </c>
      <c r="B5818" s="22">
        <v>12193680</v>
      </c>
      <c r="J5818" s="6">
        <f t="shared" si="181"/>
        <v>66580854877971.813</v>
      </c>
    </row>
    <row r="5819" spans="1:10" x14ac:dyDescent="0.25">
      <c r="A5819">
        <f t="shared" si="182"/>
        <v>5817</v>
      </c>
      <c r="B5819" s="22">
        <v>3000000</v>
      </c>
      <c r="J5819" s="6">
        <f t="shared" si="181"/>
        <v>1069095532961.9576</v>
      </c>
    </row>
    <row r="5820" spans="1:10" x14ac:dyDescent="0.25">
      <c r="A5820">
        <f t="shared" si="182"/>
        <v>5818</v>
      </c>
      <c r="B5820" s="22">
        <v>0</v>
      </c>
      <c r="J5820" s="6">
        <f t="shared" si="181"/>
        <v>16272920094200.813</v>
      </c>
    </row>
    <row r="5821" spans="1:10" x14ac:dyDescent="0.25">
      <c r="A5821">
        <f t="shared" si="182"/>
        <v>5819</v>
      </c>
      <c r="B5821" s="22">
        <v>0</v>
      </c>
      <c r="J5821" s="6">
        <f t="shared" si="181"/>
        <v>16272920094200.813</v>
      </c>
    </row>
    <row r="5822" spans="1:10" x14ac:dyDescent="0.25">
      <c r="A5822">
        <f t="shared" si="182"/>
        <v>5820</v>
      </c>
      <c r="B5822" s="22">
        <v>3000000</v>
      </c>
      <c r="J5822" s="6">
        <f t="shared" si="181"/>
        <v>1069095532961.9576</v>
      </c>
    </row>
    <row r="5823" spans="1:10" x14ac:dyDescent="0.25">
      <c r="A5823">
        <f t="shared" si="182"/>
        <v>5821</v>
      </c>
      <c r="B5823" s="22">
        <v>8943680</v>
      </c>
      <c r="J5823" s="6">
        <f t="shared" si="181"/>
        <v>24105244819313.906</v>
      </c>
    </row>
    <row r="5824" spans="1:10" x14ac:dyDescent="0.25">
      <c r="A5824">
        <f t="shared" si="182"/>
        <v>5822</v>
      </c>
      <c r="B5824" s="22">
        <v>8943680</v>
      </c>
      <c r="J5824" s="6">
        <f t="shared" si="181"/>
        <v>24105244819313.906</v>
      </c>
    </row>
    <row r="5825" spans="1:10" x14ac:dyDescent="0.25">
      <c r="A5825">
        <f t="shared" si="182"/>
        <v>5823</v>
      </c>
      <c r="B5825" s="22">
        <v>0</v>
      </c>
      <c r="J5825" s="6">
        <f t="shared" si="181"/>
        <v>16272920094200.813</v>
      </c>
    </row>
    <row r="5826" spans="1:10" x14ac:dyDescent="0.25">
      <c r="A5826">
        <f t="shared" si="182"/>
        <v>5824</v>
      </c>
      <c r="B5826" s="22">
        <v>8143430</v>
      </c>
      <c r="J5826" s="6">
        <f t="shared" si="181"/>
        <v>16887655243524.369</v>
      </c>
    </row>
    <row r="5827" spans="1:10" x14ac:dyDescent="0.25">
      <c r="A5827">
        <f t="shared" si="182"/>
        <v>5825</v>
      </c>
      <c r="B5827" s="22">
        <v>0</v>
      </c>
      <c r="J5827" s="6">
        <f t="shared" ref="J5827:J5890" si="183">(B5827-$I$6)^2</f>
        <v>16272920094200.813</v>
      </c>
    </row>
    <row r="5828" spans="1:10" x14ac:dyDescent="0.25">
      <c r="A5828">
        <f t="shared" ref="A5828:A5891" si="184">A5827+1</f>
        <v>5826</v>
      </c>
      <c r="B5828" s="22">
        <v>0</v>
      </c>
      <c r="J5828" s="6">
        <f t="shared" si="183"/>
        <v>16272920094200.813</v>
      </c>
    </row>
    <row r="5829" spans="1:10" x14ac:dyDescent="0.25">
      <c r="A5829">
        <f t="shared" si="184"/>
        <v>5827</v>
      </c>
      <c r="B5829" s="22">
        <v>0</v>
      </c>
      <c r="J5829" s="6">
        <f t="shared" si="183"/>
        <v>16272920094200.813</v>
      </c>
    </row>
    <row r="5830" spans="1:10" x14ac:dyDescent="0.25">
      <c r="A5830">
        <f t="shared" si="184"/>
        <v>5828</v>
      </c>
      <c r="B5830" s="22">
        <v>0</v>
      </c>
      <c r="J5830" s="6">
        <f t="shared" si="183"/>
        <v>16272920094200.813</v>
      </c>
    </row>
    <row r="5831" spans="1:10" x14ac:dyDescent="0.25">
      <c r="A5831">
        <f t="shared" si="184"/>
        <v>5829</v>
      </c>
      <c r="B5831" s="22">
        <v>8943680</v>
      </c>
      <c r="J5831" s="6">
        <f t="shared" si="183"/>
        <v>24105244819313.906</v>
      </c>
    </row>
    <row r="5832" spans="1:10" x14ac:dyDescent="0.25">
      <c r="A5832">
        <f t="shared" si="184"/>
        <v>5830</v>
      </c>
      <c r="B5832" s="22">
        <v>0</v>
      </c>
      <c r="J5832" s="6">
        <f t="shared" si="183"/>
        <v>16272920094200.813</v>
      </c>
    </row>
    <row r="5833" spans="1:10" x14ac:dyDescent="0.25">
      <c r="A5833">
        <f t="shared" si="184"/>
        <v>5831</v>
      </c>
      <c r="B5833" s="22">
        <v>8943680</v>
      </c>
      <c r="J5833" s="6">
        <f t="shared" si="183"/>
        <v>24105244819313.906</v>
      </c>
    </row>
    <row r="5834" spans="1:10" x14ac:dyDescent="0.25">
      <c r="A5834">
        <f t="shared" si="184"/>
        <v>5832</v>
      </c>
      <c r="B5834" s="22">
        <v>13372460.821917808</v>
      </c>
      <c r="J5834" s="6">
        <f t="shared" si="183"/>
        <v>87207396632681.313</v>
      </c>
    </row>
    <row r="5835" spans="1:10" x14ac:dyDescent="0.25">
      <c r="A5835">
        <f t="shared" si="184"/>
        <v>5833</v>
      </c>
      <c r="B5835" s="22">
        <v>8143430</v>
      </c>
      <c r="J5835" s="6">
        <f t="shared" si="183"/>
        <v>16887655243524.369</v>
      </c>
    </row>
    <row r="5836" spans="1:10" x14ac:dyDescent="0.25">
      <c r="A5836">
        <f t="shared" si="184"/>
        <v>5834</v>
      </c>
      <c r="B5836" s="22">
        <v>8943680</v>
      </c>
      <c r="J5836" s="6">
        <f t="shared" si="183"/>
        <v>24105244819313.906</v>
      </c>
    </row>
    <row r="5837" spans="1:10" x14ac:dyDescent="0.25">
      <c r="A5837">
        <f t="shared" si="184"/>
        <v>5835</v>
      </c>
      <c r="B5837" s="22">
        <v>8143430</v>
      </c>
      <c r="J5837" s="6">
        <f t="shared" si="183"/>
        <v>16887655243524.369</v>
      </c>
    </row>
    <row r="5838" spans="1:10" x14ac:dyDescent="0.25">
      <c r="A5838">
        <f t="shared" si="184"/>
        <v>5836</v>
      </c>
      <c r="B5838" s="22">
        <v>3000000</v>
      </c>
      <c r="J5838" s="6">
        <f t="shared" si="183"/>
        <v>1069095532961.9576</v>
      </c>
    </row>
    <row r="5839" spans="1:10" x14ac:dyDescent="0.25">
      <c r="A5839">
        <f t="shared" si="184"/>
        <v>5837</v>
      </c>
      <c r="B5839" s="22">
        <v>0</v>
      </c>
      <c r="J5839" s="6">
        <f t="shared" si="183"/>
        <v>16272920094200.813</v>
      </c>
    </row>
    <row r="5840" spans="1:10" x14ac:dyDescent="0.25">
      <c r="A5840">
        <f t="shared" si="184"/>
        <v>5838</v>
      </c>
      <c r="B5840" s="22">
        <v>0</v>
      </c>
      <c r="J5840" s="6">
        <f t="shared" si="183"/>
        <v>16272920094200.813</v>
      </c>
    </row>
    <row r="5841" spans="1:10" x14ac:dyDescent="0.25">
      <c r="A5841">
        <f t="shared" si="184"/>
        <v>5839</v>
      </c>
      <c r="B5841" s="22">
        <v>0</v>
      </c>
      <c r="J5841" s="6">
        <f t="shared" si="183"/>
        <v>16272920094200.813</v>
      </c>
    </row>
    <row r="5842" spans="1:10" x14ac:dyDescent="0.25">
      <c r="A5842">
        <f t="shared" si="184"/>
        <v>5840</v>
      </c>
      <c r="B5842" s="22">
        <v>8943680</v>
      </c>
      <c r="J5842" s="6">
        <f t="shared" si="183"/>
        <v>24105244819313.906</v>
      </c>
    </row>
    <row r="5843" spans="1:10" x14ac:dyDescent="0.25">
      <c r="A5843">
        <f t="shared" si="184"/>
        <v>5841</v>
      </c>
      <c r="B5843" s="22">
        <v>14393430</v>
      </c>
      <c r="J5843" s="6">
        <f t="shared" si="183"/>
        <v>107318395740943.42</v>
      </c>
    </row>
    <row r="5844" spans="1:10" x14ac:dyDescent="0.25">
      <c r="A5844">
        <f t="shared" si="184"/>
        <v>5842</v>
      </c>
      <c r="B5844" s="22">
        <v>0</v>
      </c>
      <c r="J5844" s="6">
        <f t="shared" si="183"/>
        <v>16272920094200.813</v>
      </c>
    </row>
    <row r="5845" spans="1:10" x14ac:dyDescent="0.25">
      <c r="A5845">
        <f t="shared" si="184"/>
        <v>5843</v>
      </c>
      <c r="B5845" s="22">
        <v>8143430</v>
      </c>
      <c r="J5845" s="6">
        <f t="shared" si="183"/>
        <v>16887655243524.369</v>
      </c>
    </row>
    <row r="5846" spans="1:10" x14ac:dyDescent="0.25">
      <c r="A5846">
        <f t="shared" si="184"/>
        <v>5844</v>
      </c>
      <c r="B5846" s="22">
        <v>0</v>
      </c>
      <c r="J5846" s="6">
        <f t="shared" si="183"/>
        <v>16272920094200.813</v>
      </c>
    </row>
    <row r="5847" spans="1:10" x14ac:dyDescent="0.25">
      <c r="A5847">
        <f t="shared" si="184"/>
        <v>5845</v>
      </c>
      <c r="B5847" s="22">
        <v>9228851.25</v>
      </c>
      <c r="J5847" s="6">
        <f t="shared" si="183"/>
        <v>26986783303237.406</v>
      </c>
    </row>
    <row r="5848" spans="1:10" x14ac:dyDescent="0.25">
      <c r="A5848">
        <f t="shared" si="184"/>
        <v>5846</v>
      </c>
      <c r="B5848" s="22">
        <v>0</v>
      </c>
      <c r="J5848" s="6">
        <f t="shared" si="183"/>
        <v>16272920094200.813</v>
      </c>
    </row>
    <row r="5849" spans="1:10" x14ac:dyDescent="0.25">
      <c r="A5849">
        <f t="shared" si="184"/>
        <v>5847</v>
      </c>
      <c r="B5849" s="22">
        <v>4428780.8219178077</v>
      </c>
      <c r="J5849" s="6">
        <f t="shared" si="183"/>
        <v>155874984828.50565</v>
      </c>
    </row>
    <row r="5850" spans="1:10" x14ac:dyDescent="0.25">
      <c r="A5850">
        <f t="shared" si="184"/>
        <v>5848</v>
      </c>
      <c r="B5850" s="22">
        <v>8943680</v>
      </c>
      <c r="J5850" s="6">
        <f t="shared" si="183"/>
        <v>24105244819313.906</v>
      </c>
    </row>
    <row r="5851" spans="1:10" x14ac:dyDescent="0.25">
      <c r="A5851">
        <f t="shared" si="184"/>
        <v>5849</v>
      </c>
      <c r="B5851" s="22">
        <v>0</v>
      </c>
      <c r="J5851" s="6">
        <f t="shared" si="183"/>
        <v>16272920094200.813</v>
      </c>
    </row>
    <row r="5852" spans="1:10" x14ac:dyDescent="0.25">
      <c r="A5852">
        <f t="shared" si="184"/>
        <v>5850</v>
      </c>
      <c r="B5852" s="22">
        <v>0</v>
      </c>
      <c r="J5852" s="6">
        <f t="shared" si="183"/>
        <v>16272920094200.813</v>
      </c>
    </row>
    <row r="5853" spans="1:10" x14ac:dyDescent="0.25">
      <c r="A5853">
        <f t="shared" si="184"/>
        <v>5851</v>
      </c>
      <c r="B5853" s="22">
        <v>8943680</v>
      </c>
      <c r="J5853" s="6">
        <f t="shared" si="183"/>
        <v>24105244819313.906</v>
      </c>
    </row>
    <row r="5854" spans="1:10" x14ac:dyDescent="0.25">
      <c r="A5854">
        <f t="shared" si="184"/>
        <v>5852</v>
      </c>
      <c r="B5854" s="22">
        <v>17087110</v>
      </c>
      <c r="J5854" s="6">
        <f t="shared" si="183"/>
        <v>170384444013437.47</v>
      </c>
    </row>
    <row r="5855" spans="1:10" x14ac:dyDescent="0.25">
      <c r="A5855">
        <f t="shared" si="184"/>
        <v>5853</v>
      </c>
      <c r="B5855" s="22">
        <v>0</v>
      </c>
      <c r="J5855" s="6">
        <f t="shared" si="183"/>
        <v>16272920094200.813</v>
      </c>
    </row>
    <row r="5856" spans="1:10" x14ac:dyDescent="0.25">
      <c r="A5856">
        <f t="shared" si="184"/>
        <v>5854</v>
      </c>
      <c r="B5856" s="22">
        <v>0</v>
      </c>
      <c r="J5856" s="6">
        <f t="shared" si="183"/>
        <v>16272920094200.813</v>
      </c>
    </row>
    <row r="5857" spans="1:10" x14ac:dyDescent="0.25">
      <c r="A5857">
        <f t="shared" si="184"/>
        <v>5855</v>
      </c>
      <c r="B5857" s="22">
        <v>11943680</v>
      </c>
      <c r="J5857" s="6">
        <f t="shared" si="183"/>
        <v>62563500258075.047</v>
      </c>
    </row>
    <row r="5858" spans="1:10" x14ac:dyDescent="0.25">
      <c r="A5858">
        <f t="shared" si="184"/>
        <v>5856</v>
      </c>
      <c r="B5858" s="22">
        <v>0</v>
      </c>
      <c r="J5858" s="6">
        <f t="shared" si="183"/>
        <v>16272920094200.813</v>
      </c>
    </row>
    <row r="5859" spans="1:10" x14ac:dyDescent="0.25">
      <c r="A5859">
        <f t="shared" si="184"/>
        <v>5857</v>
      </c>
      <c r="B5859" s="22">
        <v>8943680</v>
      </c>
      <c r="J5859" s="6">
        <f t="shared" si="183"/>
        <v>24105244819313.906</v>
      </c>
    </row>
    <row r="5860" spans="1:10" x14ac:dyDescent="0.25">
      <c r="A5860">
        <f t="shared" si="184"/>
        <v>5858</v>
      </c>
      <c r="B5860" s="22">
        <v>0</v>
      </c>
      <c r="J5860" s="6">
        <f t="shared" si="183"/>
        <v>16272920094200.813</v>
      </c>
    </row>
    <row r="5861" spans="1:10" x14ac:dyDescent="0.25">
      <c r="A5861">
        <f t="shared" si="184"/>
        <v>5859</v>
      </c>
      <c r="B5861" s="22">
        <v>8943680</v>
      </c>
      <c r="J5861" s="6">
        <f t="shared" si="183"/>
        <v>24105244819313.906</v>
      </c>
    </row>
    <row r="5862" spans="1:10" x14ac:dyDescent="0.25">
      <c r="A5862">
        <f t="shared" si="184"/>
        <v>5860</v>
      </c>
      <c r="B5862" s="22">
        <v>0</v>
      </c>
      <c r="J5862" s="6">
        <f t="shared" si="183"/>
        <v>16272920094200.813</v>
      </c>
    </row>
    <row r="5863" spans="1:10" x14ac:dyDescent="0.25">
      <c r="A5863">
        <f t="shared" si="184"/>
        <v>5861</v>
      </c>
      <c r="B5863" s="22">
        <v>8943680</v>
      </c>
      <c r="J5863" s="6">
        <f t="shared" si="183"/>
        <v>24105244819313.906</v>
      </c>
    </row>
    <row r="5864" spans="1:10" x14ac:dyDescent="0.25">
      <c r="A5864">
        <f t="shared" si="184"/>
        <v>5862</v>
      </c>
      <c r="B5864" s="22">
        <v>0</v>
      </c>
      <c r="J5864" s="6">
        <f t="shared" si="183"/>
        <v>16272920094200.813</v>
      </c>
    </row>
    <row r="5865" spans="1:10" x14ac:dyDescent="0.25">
      <c r="A5865">
        <f t="shared" si="184"/>
        <v>5863</v>
      </c>
      <c r="B5865" s="22">
        <v>0</v>
      </c>
      <c r="J5865" s="6">
        <f t="shared" si="183"/>
        <v>16272920094200.813</v>
      </c>
    </row>
    <row r="5866" spans="1:10" x14ac:dyDescent="0.25">
      <c r="A5866">
        <f t="shared" si="184"/>
        <v>5864</v>
      </c>
      <c r="B5866" s="22">
        <v>3000000</v>
      </c>
      <c r="J5866" s="6">
        <f t="shared" si="183"/>
        <v>1069095532961.9576</v>
      </c>
    </row>
    <row r="5867" spans="1:10" x14ac:dyDescent="0.25">
      <c r="A5867">
        <f t="shared" si="184"/>
        <v>5865</v>
      </c>
      <c r="B5867" s="22">
        <v>0</v>
      </c>
      <c r="J5867" s="6">
        <f t="shared" si="183"/>
        <v>16272920094200.813</v>
      </c>
    </row>
    <row r="5868" spans="1:10" x14ac:dyDescent="0.25">
      <c r="A5868">
        <f t="shared" si="184"/>
        <v>5866</v>
      </c>
      <c r="B5868" s="22">
        <v>0</v>
      </c>
      <c r="J5868" s="6">
        <f t="shared" si="183"/>
        <v>16272920094200.813</v>
      </c>
    </row>
    <row r="5869" spans="1:10" x14ac:dyDescent="0.25">
      <c r="A5869">
        <f t="shared" si="184"/>
        <v>5867</v>
      </c>
      <c r="B5869" s="22">
        <v>3250000</v>
      </c>
      <c r="J5869" s="6">
        <f t="shared" si="183"/>
        <v>614610152858.7196</v>
      </c>
    </row>
    <row r="5870" spans="1:10" x14ac:dyDescent="0.25">
      <c r="A5870">
        <f t="shared" si="184"/>
        <v>5868</v>
      </c>
      <c r="B5870" s="22">
        <v>0</v>
      </c>
      <c r="J5870" s="6">
        <f t="shared" si="183"/>
        <v>16272920094200.813</v>
      </c>
    </row>
    <row r="5871" spans="1:10" x14ac:dyDescent="0.25">
      <c r="A5871">
        <f t="shared" si="184"/>
        <v>5869</v>
      </c>
      <c r="B5871" s="22">
        <v>0</v>
      </c>
      <c r="J5871" s="6">
        <f t="shared" si="183"/>
        <v>16272920094200.813</v>
      </c>
    </row>
    <row r="5872" spans="1:10" x14ac:dyDescent="0.25">
      <c r="A5872">
        <f t="shared" si="184"/>
        <v>5870</v>
      </c>
      <c r="B5872" s="22">
        <v>20337110</v>
      </c>
      <c r="J5872" s="6">
        <f t="shared" si="183"/>
        <v>265792349072095.38</v>
      </c>
    </row>
    <row r="5873" spans="1:10" x14ac:dyDescent="0.25">
      <c r="A5873">
        <f t="shared" si="184"/>
        <v>5871</v>
      </c>
      <c r="B5873" s="22">
        <v>8943680</v>
      </c>
      <c r="J5873" s="6">
        <f t="shared" si="183"/>
        <v>24105244819313.906</v>
      </c>
    </row>
    <row r="5874" spans="1:10" x14ac:dyDescent="0.25">
      <c r="A5874">
        <f t="shared" si="184"/>
        <v>5872</v>
      </c>
      <c r="B5874" s="22">
        <v>0</v>
      </c>
      <c r="J5874" s="6">
        <f t="shared" si="183"/>
        <v>16272920094200.813</v>
      </c>
    </row>
    <row r="5875" spans="1:10" x14ac:dyDescent="0.25">
      <c r="A5875">
        <f t="shared" si="184"/>
        <v>5873</v>
      </c>
      <c r="B5875" s="22">
        <v>0</v>
      </c>
      <c r="J5875" s="6">
        <f t="shared" si="183"/>
        <v>16272920094200.813</v>
      </c>
    </row>
    <row r="5876" spans="1:10" x14ac:dyDescent="0.25">
      <c r="A5876">
        <f t="shared" si="184"/>
        <v>5874</v>
      </c>
      <c r="B5876" s="22">
        <v>8143430</v>
      </c>
      <c r="J5876" s="6">
        <f t="shared" si="183"/>
        <v>16887655243524.369</v>
      </c>
    </row>
    <row r="5877" spans="1:10" x14ac:dyDescent="0.25">
      <c r="A5877">
        <f t="shared" si="184"/>
        <v>5875</v>
      </c>
      <c r="B5877" s="22">
        <v>0</v>
      </c>
      <c r="J5877" s="6">
        <f t="shared" si="183"/>
        <v>16272920094200.813</v>
      </c>
    </row>
    <row r="5878" spans="1:10" x14ac:dyDescent="0.25">
      <c r="A5878">
        <f t="shared" si="184"/>
        <v>5876</v>
      </c>
      <c r="B5878" s="22">
        <v>0</v>
      </c>
      <c r="J5878" s="6">
        <f t="shared" si="183"/>
        <v>16272920094200.813</v>
      </c>
    </row>
    <row r="5879" spans="1:10" x14ac:dyDescent="0.25">
      <c r="A5879">
        <f t="shared" si="184"/>
        <v>5877</v>
      </c>
      <c r="B5879" s="22">
        <v>0</v>
      </c>
      <c r="J5879" s="6">
        <f t="shared" si="183"/>
        <v>16272920094200.813</v>
      </c>
    </row>
    <row r="5880" spans="1:10" x14ac:dyDescent="0.25">
      <c r="A5880">
        <f t="shared" si="184"/>
        <v>5878</v>
      </c>
      <c r="B5880" s="22">
        <v>0</v>
      </c>
      <c r="J5880" s="6">
        <f t="shared" si="183"/>
        <v>16272920094200.813</v>
      </c>
    </row>
    <row r="5881" spans="1:10" x14ac:dyDescent="0.25">
      <c r="A5881">
        <f t="shared" si="184"/>
        <v>5879</v>
      </c>
      <c r="B5881" s="22">
        <v>0</v>
      </c>
      <c r="J5881" s="6">
        <f t="shared" si="183"/>
        <v>16272920094200.813</v>
      </c>
    </row>
    <row r="5882" spans="1:10" x14ac:dyDescent="0.25">
      <c r="A5882">
        <f t="shared" si="184"/>
        <v>5880</v>
      </c>
      <c r="B5882" s="22">
        <v>3250000</v>
      </c>
      <c r="J5882" s="6">
        <f t="shared" si="183"/>
        <v>614610152858.7196</v>
      </c>
    </row>
    <row r="5883" spans="1:10" x14ac:dyDescent="0.25">
      <c r="A5883">
        <f t="shared" si="184"/>
        <v>5881</v>
      </c>
      <c r="B5883" s="22">
        <v>0</v>
      </c>
      <c r="J5883" s="6">
        <f t="shared" si="183"/>
        <v>16272920094200.813</v>
      </c>
    </row>
    <row r="5884" spans="1:10" x14ac:dyDescent="0.25">
      <c r="A5884">
        <f t="shared" si="184"/>
        <v>5882</v>
      </c>
      <c r="B5884" s="22">
        <v>0</v>
      </c>
      <c r="J5884" s="6">
        <f t="shared" si="183"/>
        <v>16272920094200.813</v>
      </c>
    </row>
    <row r="5885" spans="1:10" x14ac:dyDescent="0.25">
      <c r="A5885">
        <f t="shared" si="184"/>
        <v>5883</v>
      </c>
      <c r="B5885" s="22">
        <v>8943680</v>
      </c>
      <c r="J5885" s="6">
        <f t="shared" si="183"/>
        <v>24105244819313.906</v>
      </c>
    </row>
    <row r="5886" spans="1:10" x14ac:dyDescent="0.25">
      <c r="A5886">
        <f t="shared" si="184"/>
        <v>5884</v>
      </c>
      <c r="B5886" s="22">
        <v>8943680</v>
      </c>
      <c r="J5886" s="6">
        <f t="shared" si="183"/>
        <v>24105244819313.906</v>
      </c>
    </row>
    <row r="5887" spans="1:10" x14ac:dyDescent="0.25">
      <c r="A5887">
        <f t="shared" si="184"/>
        <v>5885</v>
      </c>
      <c r="B5887" s="22">
        <v>13372460.821917808</v>
      </c>
      <c r="J5887" s="6">
        <f t="shared" si="183"/>
        <v>87207396632681.313</v>
      </c>
    </row>
    <row r="5888" spans="1:10" x14ac:dyDescent="0.25">
      <c r="A5888">
        <f t="shared" si="184"/>
        <v>5886</v>
      </c>
      <c r="B5888" s="22">
        <v>8143430</v>
      </c>
      <c r="J5888" s="6">
        <f t="shared" si="183"/>
        <v>16887655243524.369</v>
      </c>
    </row>
    <row r="5889" spans="1:10" x14ac:dyDescent="0.25">
      <c r="A5889">
        <f t="shared" si="184"/>
        <v>5887</v>
      </c>
      <c r="B5889" s="22">
        <v>0</v>
      </c>
      <c r="J5889" s="6">
        <f t="shared" si="183"/>
        <v>16272920094200.813</v>
      </c>
    </row>
    <row r="5890" spans="1:10" x14ac:dyDescent="0.25">
      <c r="A5890">
        <f t="shared" si="184"/>
        <v>5888</v>
      </c>
      <c r="B5890" s="22">
        <v>0</v>
      </c>
      <c r="J5890" s="6">
        <f t="shared" si="183"/>
        <v>16272920094200.813</v>
      </c>
    </row>
    <row r="5891" spans="1:10" x14ac:dyDescent="0.25">
      <c r="A5891">
        <f t="shared" si="184"/>
        <v>5889</v>
      </c>
      <c r="B5891" s="22">
        <v>0</v>
      </c>
      <c r="J5891" s="6">
        <f t="shared" ref="J5891:J5954" si="185">(B5891-$I$6)^2</f>
        <v>16272920094200.813</v>
      </c>
    </row>
    <row r="5892" spans="1:10" x14ac:dyDescent="0.25">
      <c r="A5892">
        <f t="shared" ref="A5892:A5955" si="186">A5891+1</f>
        <v>5890</v>
      </c>
      <c r="B5892" s="22">
        <v>0</v>
      </c>
      <c r="J5892" s="6">
        <f t="shared" si="185"/>
        <v>16272920094200.813</v>
      </c>
    </row>
    <row r="5893" spans="1:10" x14ac:dyDescent="0.25">
      <c r="A5893">
        <f t="shared" si="186"/>
        <v>5891</v>
      </c>
      <c r="B5893" s="22">
        <v>0</v>
      </c>
      <c r="J5893" s="6">
        <f t="shared" si="185"/>
        <v>16272920094200.813</v>
      </c>
    </row>
    <row r="5894" spans="1:10" x14ac:dyDescent="0.25">
      <c r="A5894">
        <f t="shared" si="186"/>
        <v>5892</v>
      </c>
      <c r="B5894" s="22">
        <v>285171.25</v>
      </c>
      <c r="J5894" s="6">
        <f t="shared" si="185"/>
        <v>14053497767724.313</v>
      </c>
    </row>
    <row r="5895" spans="1:10" x14ac:dyDescent="0.25">
      <c r="A5895">
        <f t="shared" si="186"/>
        <v>5893</v>
      </c>
      <c r="B5895" s="22">
        <v>0</v>
      </c>
      <c r="J5895" s="6">
        <f t="shared" si="185"/>
        <v>16272920094200.813</v>
      </c>
    </row>
    <row r="5896" spans="1:10" x14ac:dyDescent="0.25">
      <c r="A5896">
        <f t="shared" si="186"/>
        <v>5894</v>
      </c>
      <c r="B5896" s="22">
        <v>0</v>
      </c>
      <c r="J5896" s="6">
        <f t="shared" si="185"/>
        <v>16272920094200.813</v>
      </c>
    </row>
    <row r="5897" spans="1:10" x14ac:dyDescent="0.25">
      <c r="A5897">
        <f t="shared" si="186"/>
        <v>5895</v>
      </c>
      <c r="B5897" s="22">
        <v>0</v>
      </c>
      <c r="J5897" s="6">
        <f t="shared" si="185"/>
        <v>16272920094200.813</v>
      </c>
    </row>
    <row r="5898" spans="1:10" x14ac:dyDescent="0.25">
      <c r="A5898">
        <f t="shared" si="186"/>
        <v>5896</v>
      </c>
      <c r="B5898" s="22">
        <v>0</v>
      </c>
      <c r="J5898" s="6">
        <f t="shared" si="185"/>
        <v>16272920094200.813</v>
      </c>
    </row>
    <row r="5899" spans="1:10" x14ac:dyDescent="0.25">
      <c r="A5899">
        <f t="shared" si="186"/>
        <v>5897</v>
      </c>
      <c r="B5899" s="22">
        <v>0</v>
      </c>
      <c r="J5899" s="6">
        <f t="shared" si="185"/>
        <v>16272920094200.813</v>
      </c>
    </row>
    <row r="5900" spans="1:10" x14ac:dyDescent="0.25">
      <c r="A5900">
        <f t="shared" si="186"/>
        <v>5898</v>
      </c>
      <c r="B5900" s="22">
        <v>0</v>
      </c>
      <c r="J5900" s="6">
        <f t="shared" si="185"/>
        <v>16272920094200.813</v>
      </c>
    </row>
    <row r="5901" spans="1:10" x14ac:dyDescent="0.25">
      <c r="A5901">
        <f t="shared" si="186"/>
        <v>5899</v>
      </c>
      <c r="B5901" s="22">
        <v>0</v>
      </c>
      <c r="J5901" s="6">
        <f t="shared" si="185"/>
        <v>16272920094200.813</v>
      </c>
    </row>
    <row r="5902" spans="1:10" x14ac:dyDescent="0.25">
      <c r="A5902">
        <f t="shared" si="186"/>
        <v>5900</v>
      </c>
      <c r="B5902" s="22">
        <v>0</v>
      </c>
      <c r="J5902" s="6">
        <f t="shared" si="185"/>
        <v>16272920094200.813</v>
      </c>
    </row>
    <row r="5903" spans="1:10" x14ac:dyDescent="0.25">
      <c r="A5903">
        <f t="shared" si="186"/>
        <v>5901</v>
      </c>
      <c r="B5903" s="22">
        <v>0</v>
      </c>
      <c r="J5903" s="6">
        <f t="shared" si="185"/>
        <v>16272920094200.813</v>
      </c>
    </row>
    <row r="5904" spans="1:10" x14ac:dyDescent="0.25">
      <c r="A5904">
        <f t="shared" si="186"/>
        <v>5902</v>
      </c>
      <c r="B5904" s="22">
        <v>3501288.05</v>
      </c>
      <c r="J5904" s="6">
        <f t="shared" si="185"/>
        <v>283750869752.9165</v>
      </c>
    </row>
    <row r="5905" spans="1:10" x14ac:dyDescent="0.25">
      <c r="A5905">
        <f t="shared" si="186"/>
        <v>5903</v>
      </c>
      <c r="B5905" s="22">
        <v>8143430</v>
      </c>
      <c r="J5905" s="6">
        <f t="shared" si="185"/>
        <v>16887655243524.369</v>
      </c>
    </row>
    <row r="5906" spans="1:10" x14ac:dyDescent="0.25">
      <c r="A5906">
        <f t="shared" si="186"/>
        <v>5904</v>
      </c>
      <c r="B5906" s="22">
        <v>8943680</v>
      </c>
      <c r="J5906" s="6">
        <f t="shared" si="185"/>
        <v>24105244819313.906</v>
      </c>
    </row>
    <row r="5907" spans="1:10" x14ac:dyDescent="0.25">
      <c r="A5907">
        <f t="shared" si="186"/>
        <v>5905</v>
      </c>
      <c r="B5907" s="22">
        <v>0</v>
      </c>
      <c r="J5907" s="6">
        <f t="shared" si="185"/>
        <v>16272920094200.813</v>
      </c>
    </row>
    <row r="5908" spans="1:10" x14ac:dyDescent="0.25">
      <c r="A5908">
        <f t="shared" si="186"/>
        <v>5906</v>
      </c>
      <c r="B5908" s="22">
        <v>0</v>
      </c>
      <c r="J5908" s="6">
        <f t="shared" si="185"/>
        <v>16272920094200.813</v>
      </c>
    </row>
    <row r="5909" spans="1:10" x14ac:dyDescent="0.25">
      <c r="A5909">
        <f t="shared" si="186"/>
        <v>5907</v>
      </c>
      <c r="B5909" s="22">
        <v>0</v>
      </c>
      <c r="J5909" s="6">
        <f t="shared" si="185"/>
        <v>16272920094200.813</v>
      </c>
    </row>
    <row r="5910" spans="1:10" x14ac:dyDescent="0.25">
      <c r="A5910">
        <f t="shared" si="186"/>
        <v>5908</v>
      </c>
      <c r="B5910" s="22">
        <v>0</v>
      </c>
      <c r="J5910" s="6">
        <f t="shared" si="185"/>
        <v>16272920094200.813</v>
      </c>
    </row>
    <row r="5911" spans="1:10" x14ac:dyDescent="0.25">
      <c r="A5911">
        <f t="shared" si="186"/>
        <v>5909</v>
      </c>
      <c r="B5911" s="22">
        <v>0</v>
      </c>
      <c r="J5911" s="6">
        <f t="shared" si="185"/>
        <v>16272920094200.813</v>
      </c>
    </row>
    <row r="5912" spans="1:10" x14ac:dyDescent="0.25">
      <c r="A5912">
        <f t="shared" si="186"/>
        <v>5910</v>
      </c>
      <c r="B5912" s="22">
        <v>0</v>
      </c>
      <c r="J5912" s="6">
        <f t="shared" si="185"/>
        <v>16272920094200.813</v>
      </c>
    </row>
    <row r="5913" spans="1:10" x14ac:dyDescent="0.25">
      <c r="A5913">
        <f t="shared" si="186"/>
        <v>5911</v>
      </c>
      <c r="B5913" s="22">
        <v>0</v>
      </c>
      <c r="J5913" s="6">
        <f t="shared" si="185"/>
        <v>16272920094200.813</v>
      </c>
    </row>
    <row r="5914" spans="1:10" x14ac:dyDescent="0.25">
      <c r="A5914">
        <f t="shared" si="186"/>
        <v>5912</v>
      </c>
      <c r="B5914" s="22">
        <v>0</v>
      </c>
      <c r="J5914" s="6">
        <f t="shared" si="185"/>
        <v>16272920094200.813</v>
      </c>
    </row>
    <row r="5915" spans="1:10" x14ac:dyDescent="0.25">
      <c r="A5915">
        <f t="shared" si="186"/>
        <v>5913</v>
      </c>
      <c r="B5915" s="22">
        <v>0</v>
      </c>
      <c r="J5915" s="6">
        <f t="shared" si="185"/>
        <v>16272920094200.813</v>
      </c>
    </row>
    <row r="5916" spans="1:10" x14ac:dyDescent="0.25">
      <c r="A5916">
        <f t="shared" si="186"/>
        <v>5914</v>
      </c>
      <c r="B5916" s="22">
        <v>0</v>
      </c>
      <c r="J5916" s="6">
        <f t="shared" si="185"/>
        <v>16272920094200.813</v>
      </c>
    </row>
    <row r="5917" spans="1:10" x14ac:dyDescent="0.25">
      <c r="A5917">
        <f t="shared" si="186"/>
        <v>5915</v>
      </c>
      <c r="B5917" s="22">
        <v>0</v>
      </c>
      <c r="J5917" s="6">
        <f t="shared" si="185"/>
        <v>16272920094200.813</v>
      </c>
    </row>
    <row r="5918" spans="1:10" x14ac:dyDescent="0.25">
      <c r="A5918">
        <f t="shared" si="186"/>
        <v>5916</v>
      </c>
      <c r="B5918" s="22">
        <v>0</v>
      </c>
      <c r="J5918" s="6">
        <f t="shared" si="185"/>
        <v>16272920094200.813</v>
      </c>
    </row>
    <row r="5919" spans="1:10" x14ac:dyDescent="0.25">
      <c r="A5919">
        <f t="shared" si="186"/>
        <v>5917</v>
      </c>
      <c r="B5919" s="22">
        <v>0</v>
      </c>
      <c r="J5919" s="6">
        <f t="shared" si="185"/>
        <v>16272920094200.813</v>
      </c>
    </row>
    <row r="5920" spans="1:10" x14ac:dyDescent="0.25">
      <c r="A5920">
        <f t="shared" si="186"/>
        <v>5918</v>
      </c>
      <c r="B5920" s="22">
        <v>0</v>
      </c>
      <c r="J5920" s="6">
        <f t="shared" si="185"/>
        <v>16272920094200.813</v>
      </c>
    </row>
    <row r="5921" spans="1:10" x14ac:dyDescent="0.25">
      <c r="A5921">
        <f t="shared" si="186"/>
        <v>5919</v>
      </c>
      <c r="B5921" s="22">
        <v>8943680</v>
      </c>
      <c r="J5921" s="6">
        <f t="shared" si="185"/>
        <v>24105244819313.906</v>
      </c>
    </row>
    <row r="5922" spans="1:10" x14ac:dyDescent="0.25">
      <c r="A5922">
        <f t="shared" si="186"/>
        <v>5920</v>
      </c>
      <c r="B5922" s="22">
        <v>21515890.82191781</v>
      </c>
      <c r="J5922" s="6">
        <f t="shared" si="185"/>
        <v>305617529044065.19</v>
      </c>
    </row>
    <row r="5923" spans="1:10" x14ac:dyDescent="0.25">
      <c r="A5923">
        <f t="shared" si="186"/>
        <v>5921</v>
      </c>
      <c r="B5923" s="22">
        <v>8143430</v>
      </c>
      <c r="J5923" s="6">
        <f t="shared" si="185"/>
        <v>16887655243524.369</v>
      </c>
    </row>
    <row r="5924" spans="1:10" x14ac:dyDescent="0.25">
      <c r="A5924">
        <f t="shared" si="186"/>
        <v>5922</v>
      </c>
      <c r="B5924" s="22">
        <v>0</v>
      </c>
      <c r="J5924" s="6">
        <f t="shared" si="185"/>
        <v>16272920094200.813</v>
      </c>
    </row>
    <row r="5925" spans="1:10" x14ac:dyDescent="0.25">
      <c r="A5925">
        <f t="shared" si="186"/>
        <v>5923</v>
      </c>
      <c r="B5925" s="22">
        <v>0</v>
      </c>
      <c r="J5925" s="6">
        <f t="shared" si="185"/>
        <v>16272920094200.813</v>
      </c>
    </row>
    <row r="5926" spans="1:10" x14ac:dyDescent="0.25">
      <c r="A5926">
        <f t="shared" si="186"/>
        <v>5924</v>
      </c>
      <c r="B5926" s="22">
        <v>0</v>
      </c>
      <c r="J5926" s="6">
        <f t="shared" si="185"/>
        <v>16272920094200.813</v>
      </c>
    </row>
    <row r="5927" spans="1:10" x14ac:dyDescent="0.25">
      <c r="A5927">
        <f t="shared" si="186"/>
        <v>5925</v>
      </c>
      <c r="B5927" s="22">
        <v>0</v>
      </c>
      <c r="J5927" s="6">
        <f t="shared" si="185"/>
        <v>16272920094200.813</v>
      </c>
    </row>
    <row r="5928" spans="1:10" x14ac:dyDescent="0.25">
      <c r="A5928">
        <f t="shared" si="186"/>
        <v>5926</v>
      </c>
      <c r="B5928" s="22">
        <v>0</v>
      </c>
      <c r="J5928" s="6">
        <f t="shared" si="185"/>
        <v>16272920094200.813</v>
      </c>
    </row>
    <row r="5929" spans="1:10" x14ac:dyDescent="0.25">
      <c r="A5929">
        <f t="shared" si="186"/>
        <v>5927</v>
      </c>
      <c r="B5929" s="22">
        <v>0</v>
      </c>
      <c r="J5929" s="6">
        <f t="shared" si="185"/>
        <v>16272920094200.813</v>
      </c>
    </row>
    <row r="5930" spans="1:10" x14ac:dyDescent="0.25">
      <c r="A5930">
        <f t="shared" si="186"/>
        <v>5928</v>
      </c>
      <c r="B5930" s="22">
        <v>0</v>
      </c>
      <c r="J5930" s="6">
        <f t="shared" si="185"/>
        <v>16272920094200.813</v>
      </c>
    </row>
    <row r="5931" spans="1:10" x14ac:dyDescent="0.25">
      <c r="A5931">
        <f t="shared" si="186"/>
        <v>5929</v>
      </c>
      <c r="B5931" s="22">
        <v>0</v>
      </c>
      <c r="J5931" s="6">
        <f t="shared" si="185"/>
        <v>16272920094200.813</v>
      </c>
    </row>
    <row r="5932" spans="1:10" x14ac:dyDescent="0.25">
      <c r="A5932">
        <f t="shared" si="186"/>
        <v>5930</v>
      </c>
      <c r="B5932" s="22">
        <v>0</v>
      </c>
      <c r="J5932" s="6">
        <f t="shared" si="185"/>
        <v>16272920094200.813</v>
      </c>
    </row>
    <row r="5933" spans="1:10" x14ac:dyDescent="0.25">
      <c r="A5933">
        <f t="shared" si="186"/>
        <v>5931</v>
      </c>
      <c r="B5933" s="22">
        <v>0</v>
      </c>
      <c r="J5933" s="6">
        <f t="shared" si="185"/>
        <v>16272920094200.813</v>
      </c>
    </row>
    <row r="5934" spans="1:10" x14ac:dyDescent="0.25">
      <c r="A5934">
        <f t="shared" si="186"/>
        <v>5932</v>
      </c>
      <c r="B5934" s="22">
        <v>0</v>
      </c>
      <c r="J5934" s="6">
        <f t="shared" si="185"/>
        <v>16272920094200.813</v>
      </c>
    </row>
    <row r="5935" spans="1:10" x14ac:dyDescent="0.25">
      <c r="A5935">
        <f t="shared" si="186"/>
        <v>5933</v>
      </c>
      <c r="B5935" s="22">
        <v>0</v>
      </c>
      <c r="J5935" s="6">
        <f t="shared" si="185"/>
        <v>16272920094200.813</v>
      </c>
    </row>
    <row r="5936" spans="1:10" x14ac:dyDescent="0.25">
      <c r="A5936">
        <f t="shared" si="186"/>
        <v>5934</v>
      </c>
      <c r="B5936" s="22">
        <v>0</v>
      </c>
      <c r="J5936" s="6">
        <f t="shared" si="185"/>
        <v>16272920094200.813</v>
      </c>
    </row>
    <row r="5937" spans="1:10" x14ac:dyDescent="0.25">
      <c r="A5937">
        <f t="shared" si="186"/>
        <v>5935</v>
      </c>
      <c r="B5937" s="22">
        <v>0</v>
      </c>
      <c r="J5937" s="6">
        <f t="shared" si="185"/>
        <v>16272920094200.813</v>
      </c>
    </row>
    <row r="5938" spans="1:10" x14ac:dyDescent="0.25">
      <c r="A5938">
        <f t="shared" si="186"/>
        <v>5936</v>
      </c>
      <c r="B5938" s="22">
        <v>0</v>
      </c>
      <c r="J5938" s="6">
        <f t="shared" si="185"/>
        <v>16272920094200.813</v>
      </c>
    </row>
    <row r="5939" spans="1:10" x14ac:dyDescent="0.25">
      <c r="A5939">
        <f t="shared" si="186"/>
        <v>5937</v>
      </c>
      <c r="B5939" s="22">
        <v>0</v>
      </c>
      <c r="J5939" s="6">
        <f t="shared" si="185"/>
        <v>16272920094200.813</v>
      </c>
    </row>
    <row r="5940" spans="1:10" x14ac:dyDescent="0.25">
      <c r="A5940">
        <f t="shared" si="186"/>
        <v>5938</v>
      </c>
      <c r="B5940" s="22">
        <v>0</v>
      </c>
      <c r="J5940" s="6">
        <f t="shared" si="185"/>
        <v>16272920094200.813</v>
      </c>
    </row>
    <row r="5941" spans="1:10" x14ac:dyDescent="0.25">
      <c r="A5941">
        <f t="shared" si="186"/>
        <v>5939</v>
      </c>
      <c r="B5941" s="22">
        <v>0</v>
      </c>
      <c r="J5941" s="6">
        <f t="shared" si="185"/>
        <v>16272920094200.813</v>
      </c>
    </row>
    <row r="5942" spans="1:10" x14ac:dyDescent="0.25">
      <c r="A5942">
        <f t="shared" si="186"/>
        <v>5940</v>
      </c>
      <c r="B5942" s="22">
        <v>0</v>
      </c>
      <c r="J5942" s="6">
        <f t="shared" si="185"/>
        <v>16272920094200.813</v>
      </c>
    </row>
    <row r="5943" spans="1:10" x14ac:dyDescent="0.25">
      <c r="A5943">
        <f t="shared" si="186"/>
        <v>5941</v>
      </c>
      <c r="B5943" s="22">
        <v>8943680</v>
      </c>
      <c r="J5943" s="6">
        <f t="shared" si="185"/>
        <v>24105244819313.906</v>
      </c>
    </row>
    <row r="5944" spans="1:10" x14ac:dyDescent="0.25">
      <c r="A5944">
        <f t="shared" si="186"/>
        <v>5942</v>
      </c>
      <c r="B5944" s="22">
        <v>0</v>
      </c>
      <c r="J5944" s="6">
        <f t="shared" si="185"/>
        <v>16272920094200.813</v>
      </c>
    </row>
    <row r="5945" spans="1:10" x14ac:dyDescent="0.25">
      <c r="A5945">
        <f t="shared" si="186"/>
        <v>5943</v>
      </c>
      <c r="B5945" s="22">
        <v>0</v>
      </c>
      <c r="J5945" s="6">
        <f t="shared" si="185"/>
        <v>16272920094200.813</v>
      </c>
    </row>
    <row r="5946" spans="1:10" x14ac:dyDescent="0.25">
      <c r="A5946">
        <f t="shared" si="186"/>
        <v>5944</v>
      </c>
      <c r="B5946" s="22">
        <v>8143430</v>
      </c>
      <c r="J5946" s="6">
        <f t="shared" si="185"/>
        <v>16887655243524.369</v>
      </c>
    </row>
    <row r="5947" spans="1:10" x14ac:dyDescent="0.25">
      <c r="A5947">
        <f t="shared" si="186"/>
        <v>5945</v>
      </c>
      <c r="B5947" s="22">
        <v>8943680</v>
      </c>
      <c r="J5947" s="6">
        <f t="shared" si="185"/>
        <v>24105244819313.906</v>
      </c>
    </row>
    <row r="5948" spans="1:10" x14ac:dyDescent="0.25">
      <c r="A5948">
        <f t="shared" si="186"/>
        <v>5946</v>
      </c>
      <c r="B5948" s="22">
        <v>8943680</v>
      </c>
      <c r="J5948" s="6">
        <f t="shared" si="185"/>
        <v>24105244819313.906</v>
      </c>
    </row>
    <row r="5949" spans="1:10" x14ac:dyDescent="0.25">
      <c r="A5949">
        <f t="shared" si="186"/>
        <v>5947</v>
      </c>
      <c r="B5949" s="22">
        <v>0</v>
      </c>
      <c r="J5949" s="6">
        <f t="shared" si="185"/>
        <v>16272920094200.813</v>
      </c>
    </row>
    <row r="5950" spans="1:10" x14ac:dyDescent="0.25">
      <c r="A5950">
        <f t="shared" si="186"/>
        <v>5948</v>
      </c>
      <c r="B5950" s="22">
        <v>8143430</v>
      </c>
      <c r="J5950" s="6">
        <f t="shared" si="185"/>
        <v>16887655243524.369</v>
      </c>
    </row>
    <row r="5951" spans="1:10" x14ac:dyDescent="0.25">
      <c r="A5951">
        <f t="shared" si="186"/>
        <v>5949</v>
      </c>
      <c r="B5951" s="22">
        <v>8143430</v>
      </c>
      <c r="J5951" s="6">
        <f t="shared" si="185"/>
        <v>16887655243524.369</v>
      </c>
    </row>
    <row r="5952" spans="1:10" x14ac:dyDescent="0.25">
      <c r="A5952">
        <f t="shared" si="186"/>
        <v>5950</v>
      </c>
      <c r="B5952" s="22">
        <v>0</v>
      </c>
      <c r="J5952" s="6">
        <f t="shared" si="185"/>
        <v>16272920094200.813</v>
      </c>
    </row>
    <row r="5953" spans="1:10" x14ac:dyDescent="0.25">
      <c r="A5953">
        <f t="shared" si="186"/>
        <v>5951</v>
      </c>
      <c r="B5953" s="22">
        <v>8143430</v>
      </c>
      <c r="J5953" s="6">
        <f t="shared" si="185"/>
        <v>16887655243524.369</v>
      </c>
    </row>
    <row r="5954" spans="1:10" x14ac:dyDescent="0.25">
      <c r="A5954">
        <f t="shared" si="186"/>
        <v>5952</v>
      </c>
      <c r="B5954" s="22">
        <v>0</v>
      </c>
      <c r="J5954" s="6">
        <f t="shared" si="185"/>
        <v>16272920094200.813</v>
      </c>
    </row>
    <row r="5955" spans="1:10" x14ac:dyDescent="0.25">
      <c r="A5955">
        <f t="shared" si="186"/>
        <v>5953</v>
      </c>
      <c r="B5955" s="22">
        <v>0</v>
      </c>
      <c r="J5955" s="6">
        <f t="shared" ref="J5955:J6018" si="187">(B5955-$I$6)^2</f>
        <v>16272920094200.813</v>
      </c>
    </row>
    <row r="5956" spans="1:10" x14ac:dyDescent="0.25">
      <c r="A5956">
        <f t="shared" ref="A5956:A6019" si="188">A5955+1</f>
        <v>5954</v>
      </c>
      <c r="B5956" s="22">
        <v>8943680</v>
      </c>
      <c r="J5956" s="6">
        <f t="shared" si="187"/>
        <v>24105244819313.906</v>
      </c>
    </row>
    <row r="5957" spans="1:10" x14ac:dyDescent="0.25">
      <c r="A5957">
        <f t="shared" si="188"/>
        <v>5955</v>
      </c>
      <c r="B5957" s="22">
        <v>8943680</v>
      </c>
      <c r="J5957" s="6">
        <f t="shared" si="187"/>
        <v>24105244819313.906</v>
      </c>
    </row>
    <row r="5958" spans="1:10" x14ac:dyDescent="0.25">
      <c r="A5958">
        <f t="shared" si="188"/>
        <v>5956</v>
      </c>
      <c r="B5958" s="22">
        <v>3250000</v>
      </c>
      <c r="J5958" s="6">
        <f t="shared" si="187"/>
        <v>614610152858.7196</v>
      </c>
    </row>
    <row r="5959" spans="1:10" x14ac:dyDescent="0.25">
      <c r="A5959">
        <f t="shared" si="188"/>
        <v>5957</v>
      </c>
      <c r="B5959" s="22">
        <v>3000000</v>
      </c>
      <c r="J5959" s="6">
        <f t="shared" si="187"/>
        <v>1069095532961.9576</v>
      </c>
    </row>
    <row r="5960" spans="1:10" x14ac:dyDescent="0.25">
      <c r="A5960">
        <f t="shared" si="188"/>
        <v>5958</v>
      </c>
      <c r="B5960" s="22">
        <v>0</v>
      </c>
      <c r="J5960" s="6">
        <f t="shared" si="187"/>
        <v>16272920094200.813</v>
      </c>
    </row>
    <row r="5961" spans="1:10" x14ac:dyDescent="0.25">
      <c r="A5961">
        <f t="shared" si="188"/>
        <v>5959</v>
      </c>
      <c r="B5961" s="22">
        <v>8143430</v>
      </c>
      <c r="J5961" s="6">
        <f t="shared" si="187"/>
        <v>16887655243524.369</v>
      </c>
    </row>
    <row r="5962" spans="1:10" x14ac:dyDescent="0.25">
      <c r="A5962">
        <f t="shared" si="188"/>
        <v>5960</v>
      </c>
      <c r="B5962" s="22">
        <v>0</v>
      </c>
      <c r="J5962" s="6">
        <f t="shared" si="187"/>
        <v>16272920094200.813</v>
      </c>
    </row>
    <row r="5963" spans="1:10" x14ac:dyDescent="0.25">
      <c r="A5963">
        <f t="shared" si="188"/>
        <v>5961</v>
      </c>
      <c r="B5963" s="22">
        <v>17087110</v>
      </c>
      <c r="J5963" s="6">
        <f t="shared" si="187"/>
        <v>170384444013437.47</v>
      </c>
    </row>
    <row r="5964" spans="1:10" x14ac:dyDescent="0.25">
      <c r="A5964">
        <f t="shared" si="188"/>
        <v>5962</v>
      </c>
      <c r="B5964" s="22">
        <v>0</v>
      </c>
      <c r="J5964" s="6">
        <f t="shared" si="187"/>
        <v>16272920094200.813</v>
      </c>
    </row>
    <row r="5965" spans="1:10" x14ac:dyDescent="0.25">
      <c r="A5965">
        <f t="shared" si="188"/>
        <v>5963</v>
      </c>
      <c r="B5965" s="22">
        <v>11143430</v>
      </c>
      <c r="J5965" s="6">
        <f t="shared" si="187"/>
        <v>50544410682285.516</v>
      </c>
    </row>
    <row r="5966" spans="1:10" x14ac:dyDescent="0.25">
      <c r="A5966">
        <f t="shared" si="188"/>
        <v>5964</v>
      </c>
      <c r="B5966" s="22">
        <v>0</v>
      </c>
      <c r="J5966" s="6">
        <f t="shared" si="187"/>
        <v>16272920094200.813</v>
      </c>
    </row>
    <row r="5967" spans="1:10" x14ac:dyDescent="0.25">
      <c r="A5967">
        <f t="shared" si="188"/>
        <v>5965</v>
      </c>
      <c r="B5967" s="22">
        <v>0</v>
      </c>
      <c r="J5967" s="6">
        <f t="shared" si="187"/>
        <v>16272920094200.813</v>
      </c>
    </row>
    <row r="5968" spans="1:10" x14ac:dyDescent="0.25">
      <c r="A5968">
        <f t="shared" si="188"/>
        <v>5966</v>
      </c>
      <c r="B5968" s="22">
        <v>8143430</v>
      </c>
      <c r="J5968" s="6">
        <f t="shared" si="187"/>
        <v>16887655243524.369</v>
      </c>
    </row>
    <row r="5969" spans="1:10" x14ac:dyDescent="0.25">
      <c r="A5969">
        <f t="shared" si="188"/>
        <v>5967</v>
      </c>
      <c r="B5969" s="22">
        <v>3250000</v>
      </c>
      <c r="J5969" s="6">
        <f t="shared" si="187"/>
        <v>614610152858.7196</v>
      </c>
    </row>
    <row r="5970" spans="1:10" x14ac:dyDescent="0.25">
      <c r="A5970">
        <f t="shared" si="188"/>
        <v>5968</v>
      </c>
      <c r="B5970" s="22">
        <v>0</v>
      </c>
      <c r="J5970" s="6">
        <f t="shared" si="187"/>
        <v>16272920094200.813</v>
      </c>
    </row>
    <row r="5971" spans="1:10" x14ac:dyDescent="0.25">
      <c r="A5971">
        <f t="shared" si="188"/>
        <v>5969</v>
      </c>
      <c r="B5971" s="22">
        <v>0</v>
      </c>
      <c r="J5971" s="6">
        <f t="shared" si="187"/>
        <v>16272920094200.813</v>
      </c>
    </row>
    <row r="5972" spans="1:10" x14ac:dyDescent="0.25">
      <c r="A5972">
        <f t="shared" si="188"/>
        <v>5970</v>
      </c>
      <c r="B5972" s="22">
        <v>8143430</v>
      </c>
      <c r="J5972" s="6">
        <f t="shared" si="187"/>
        <v>16887655243524.369</v>
      </c>
    </row>
    <row r="5973" spans="1:10" x14ac:dyDescent="0.25">
      <c r="A5973">
        <f t="shared" si="188"/>
        <v>5971</v>
      </c>
      <c r="B5973" s="22">
        <v>3250000</v>
      </c>
      <c r="J5973" s="6">
        <f t="shared" si="187"/>
        <v>614610152858.7196</v>
      </c>
    </row>
    <row r="5974" spans="1:10" x14ac:dyDescent="0.25">
      <c r="A5974">
        <f t="shared" si="188"/>
        <v>5972</v>
      </c>
      <c r="B5974" s="22">
        <v>0</v>
      </c>
      <c r="J5974" s="6">
        <f t="shared" si="187"/>
        <v>16272920094200.813</v>
      </c>
    </row>
    <row r="5975" spans="1:10" x14ac:dyDescent="0.25">
      <c r="A5975">
        <f t="shared" si="188"/>
        <v>5973</v>
      </c>
      <c r="B5975" s="22">
        <v>54335043.934246585</v>
      </c>
      <c r="J5975" s="6">
        <f t="shared" si="187"/>
        <v>2530197962460137.5</v>
      </c>
    </row>
    <row r="5976" spans="1:10" x14ac:dyDescent="0.25">
      <c r="A5976">
        <f t="shared" si="188"/>
        <v>5974</v>
      </c>
      <c r="B5976" s="22">
        <v>3250000</v>
      </c>
      <c r="J5976" s="6">
        <f t="shared" si="187"/>
        <v>614610152858.7196</v>
      </c>
    </row>
    <row r="5977" spans="1:10" x14ac:dyDescent="0.25">
      <c r="A5977">
        <f t="shared" si="188"/>
        <v>5975</v>
      </c>
      <c r="B5977" s="22">
        <v>8943680</v>
      </c>
      <c r="J5977" s="6">
        <f t="shared" si="187"/>
        <v>24105244819313.906</v>
      </c>
    </row>
    <row r="5978" spans="1:10" x14ac:dyDescent="0.25">
      <c r="A5978">
        <f t="shared" si="188"/>
        <v>5976</v>
      </c>
      <c r="B5978" s="22">
        <v>0</v>
      </c>
      <c r="J5978" s="6">
        <f t="shared" si="187"/>
        <v>16272920094200.813</v>
      </c>
    </row>
    <row r="5979" spans="1:10" x14ac:dyDescent="0.25">
      <c r="A5979">
        <f t="shared" si="188"/>
        <v>5977</v>
      </c>
      <c r="B5979" s="22">
        <v>17087110</v>
      </c>
      <c r="J5979" s="6">
        <f t="shared" si="187"/>
        <v>170384444013437.47</v>
      </c>
    </row>
    <row r="5980" spans="1:10" x14ac:dyDescent="0.25">
      <c r="A5980">
        <f t="shared" si="188"/>
        <v>5978</v>
      </c>
      <c r="B5980" s="22">
        <v>0</v>
      </c>
      <c r="J5980" s="6">
        <f t="shared" si="187"/>
        <v>16272920094200.813</v>
      </c>
    </row>
    <row r="5981" spans="1:10" x14ac:dyDescent="0.25">
      <c r="A5981">
        <f t="shared" si="188"/>
        <v>5979</v>
      </c>
      <c r="B5981" s="22">
        <v>0</v>
      </c>
      <c r="J5981" s="6">
        <f t="shared" si="187"/>
        <v>16272920094200.813</v>
      </c>
    </row>
    <row r="5982" spans="1:10" x14ac:dyDescent="0.25">
      <c r="A5982">
        <f t="shared" si="188"/>
        <v>5980</v>
      </c>
      <c r="B5982" s="22">
        <v>0</v>
      </c>
      <c r="J5982" s="6">
        <f t="shared" si="187"/>
        <v>16272920094200.813</v>
      </c>
    </row>
    <row r="5983" spans="1:10" x14ac:dyDescent="0.25">
      <c r="A5983">
        <f t="shared" si="188"/>
        <v>5981</v>
      </c>
      <c r="B5983" s="22">
        <v>17087110</v>
      </c>
      <c r="J5983" s="6">
        <f t="shared" si="187"/>
        <v>170384444013437.47</v>
      </c>
    </row>
    <row r="5984" spans="1:10" x14ac:dyDescent="0.25">
      <c r="A5984">
        <f t="shared" si="188"/>
        <v>5982</v>
      </c>
      <c r="B5984" s="22">
        <v>8143430</v>
      </c>
      <c r="J5984" s="6">
        <f t="shared" si="187"/>
        <v>16887655243524.369</v>
      </c>
    </row>
    <row r="5985" spans="1:10" x14ac:dyDescent="0.25">
      <c r="A5985">
        <f t="shared" si="188"/>
        <v>5983</v>
      </c>
      <c r="B5985" s="22">
        <v>8143430</v>
      </c>
      <c r="J5985" s="6">
        <f t="shared" si="187"/>
        <v>16887655243524.369</v>
      </c>
    </row>
    <row r="5986" spans="1:10" x14ac:dyDescent="0.25">
      <c r="A5986">
        <f t="shared" si="188"/>
        <v>5984</v>
      </c>
      <c r="B5986" s="22">
        <v>0</v>
      </c>
      <c r="J5986" s="6">
        <f t="shared" si="187"/>
        <v>16272920094200.813</v>
      </c>
    </row>
    <row r="5987" spans="1:10" x14ac:dyDescent="0.25">
      <c r="A5987">
        <f t="shared" si="188"/>
        <v>5985</v>
      </c>
      <c r="B5987" s="22">
        <v>18481579.99999997</v>
      </c>
      <c r="J5987" s="6">
        <f t="shared" si="187"/>
        <v>208733412745766.34</v>
      </c>
    </row>
    <row r="5988" spans="1:10" x14ac:dyDescent="0.25">
      <c r="A5988">
        <f t="shared" si="188"/>
        <v>5986</v>
      </c>
      <c r="B5988" s="22">
        <v>8143430</v>
      </c>
      <c r="J5988" s="6">
        <f t="shared" si="187"/>
        <v>16887655243524.369</v>
      </c>
    </row>
    <row r="5989" spans="1:10" x14ac:dyDescent="0.25">
      <c r="A5989">
        <f t="shared" si="188"/>
        <v>5987</v>
      </c>
      <c r="B5989" s="22">
        <v>0</v>
      </c>
      <c r="J5989" s="6">
        <f t="shared" si="187"/>
        <v>16272920094200.813</v>
      </c>
    </row>
    <row r="5990" spans="1:10" x14ac:dyDescent="0.25">
      <c r="A5990">
        <f t="shared" si="188"/>
        <v>5988</v>
      </c>
      <c r="B5990" s="22">
        <v>0</v>
      </c>
      <c r="J5990" s="6">
        <f t="shared" si="187"/>
        <v>16272920094200.813</v>
      </c>
    </row>
    <row r="5991" spans="1:10" x14ac:dyDescent="0.25">
      <c r="A5991">
        <f t="shared" si="188"/>
        <v>5989</v>
      </c>
      <c r="B5991" s="22">
        <v>0</v>
      </c>
      <c r="J5991" s="6">
        <f t="shared" si="187"/>
        <v>16272920094200.813</v>
      </c>
    </row>
    <row r="5992" spans="1:10" x14ac:dyDescent="0.25">
      <c r="A5992">
        <f t="shared" si="188"/>
        <v>5990</v>
      </c>
      <c r="B5992" s="22">
        <v>8143430</v>
      </c>
      <c r="J5992" s="6">
        <f t="shared" si="187"/>
        <v>16887655243524.369</v>
      </c>
    </row>
    <row r="5993" spans="1:10" x14ac:dyDescent="0.25">
      <c r="A5993">
        <f t="shared" si="188"/>
        <v>5991</v>
      </c>
      <c r="B5993" s="22">
        <v>0</v>
      </c>
      <c r="J5993" s="6">
        <f t="shared" si="187"/>
        <v>16272920094200.813</v>
      </c>
    </row>
    <row r="5994" spans="1:10" x14ac:dyDescent="0.25">
      <c r="A5994">
        <f t="shared" si="188"/>
        <v>5992</v>
      </c>
      <c r="B5994" s="22">
        <v>0</v>
      </c>
      <c r="J5994" s="6">
        <f t="shared" si="187"/>
        <v>16272920094200.813</v>
      </c>
    </row>
    <row r="5995" spans="1:10" x14ac:dyDescent="0.25">
      <c r="A5995">
        <f t="shared" si="188"/>
        <v>5993</v>
      </c>
      <c r="B5995" s="22">
        <v>8943680</v>
      </c>
      <c r="J5995" s="6">
        <f t="shared" si="187"/>
        <v>24105244819313.906</v>
      </c>
    </row>
    <row r="5996" spans="1:10" x14ac:dyDescent="0.25">
      <c r="A5996">
        <f t="shared" si="188"/>
        <v>5994</v>
      </c>
      <c r="B5996" s="22">
        <v>8943680</v>
      </c>
      <c r="J5996" s="6">
        <f t="shared" si="187"/>
        <v>24105244819313.906</v>
      </c>
    </row>
    <row r="5997" spans="1:10" x14ac:dyDescent="0.25">
      <c r="A5997">
        <f t="shared" si="188"/>
        <v>5995</v>
      </c>
      <c r="B5997" s="22">
        <v>8143430</v>
      </c>
      <c r="J5997" s="6">
        <f t="shared" si="187"/>
        <v>16887655243524.369</v>
      </c>
    </row>
    <row r="5998" spans="1:10" x14ac:dyDescent="0.25">
      <c r="A5998">
        <f t="shared" si="188"/>
        <v>5996</v>
      </c>
      <c r="B5998" s="22">
        <v>0</v>
      </c>
      <c r="J5998" s="6">
        <f t="shared" si="187"/>
        <v>16272920094200.813</v>
      </c>
    </row>
    <row r="5999" spans="1:10" x14ac:dyDescent="0.25">
      <c r="A5999">
        <f t="shared" si="188"/>
        <v>5997</v>
      </c>
      <c r="B5999" s="22">
        <v>0</v>
      </c>
      <c r="J5999" s="6">
        <f t="shared" si="187"/>
        <v>16272920094200.813</v>
      </c>
    </row>
    <row r="6000" spans="1:10" x14ac:dyDescent="0.25">
      <c r="A6000">
        <f t="shared" si="188"/>
        <v>5998</v>
      </c>
      <c r="B6000" s="22">
        <v>0</v>
      </c>
      <c r="J6000" s="6">
        <f t="shared" si="187"/>
        <v>16272920094200.813</v>
      </c>
    </row>
    <row r="6001" spans="1:10" x14ac:dyDescent="0.25">
      <c r="A6001">
        <f t="shared" si="188"/>
        <v>5999</v>
      </c>
      <c r="B6001" s="22">
        <v>0</v>
      </c>
      <c r="J6001" s="6">
        <f t="shared" si="187"/>
        <v>16272920094200.813</v>
      </c>
    </row>
    <row r="6002" spans="1:10" x14ac:dyDescent="0.25">
      <c r="A6002">
        <f t="shared" si="188"/>
        <v>6000</v>
      </c>
      <c r="B6002" s="22">
        <v>0</v>
      </c>
      <c r="J6002" s="6">
        <f t="shared" si="187"/>
        <v>16272920094200.813</v>
      </c>
    </row>
    <row r="6003" spans="1:10" x14ac:dyDescent="0.25">
      <c r="A6003">
        <f t="shared" si="188"/>
        <v>6001</v>
      </c>
      <c r="B6003" s="22">
        <v>0</v>
      </c>
      <c r="J6003" s="6">
        <f t="shared" si="187"/>
        <v>16272920094200.813</v>
      </c>
    </row>
    <row r="6004" spans="1:10" x14ac:dyDescent="0.25">
      <c r="A6004">
        <f t="shared" si="188"/>
        <v>6002</v>
      </c>
      <c r="B6004" s="22">
        <v>0</v>
      </c>
      <c r="J6004" s="6">
        <f t="shared" si="187"/>
        <v>16272920094200.813</v>
      </c>
    </row>
    <row r="6005" spans="1:10" x14ac:dyDescent="0.25">
      <c r="A6005">
        <f t="shared" si="188"/>
        <v>6003</v>
      </c>
      <c r="B6005" s="22">
        <v>0</v>
      </c>
      <c r="J6005" s="6">
        <f t="shared" si="187"/>
        <v>16272920094200.813</v>
      </c>
    </row>
    <row r="6006" spans="1:10" x14ac:dyDescent="0.25">
      <c r="A6006">
        <f t="shared" si="188"/>
        <v>6004</v>
      </c>
      <c r="B6006" s="22">
        <v>8143430</v>
      </c>
      <c r="J6006" s="6">
        <f t="shared" si="187"/>
        <v>16887655243524.369</v>
      </c>
    </row>
    <row r="6007" spans="1:10" x14ac:dyDescent="0.25">
      <c r="A6007">
        <f t="shared" si="188"/>
        <v>6005</v>
      </c>
      <c r="B6007" s="22">
        <v>8143430</v>
      </c>
      <c r="J6007" s="6">
        <f t="shared" si="187"/>
        <v>16887655243524.369</v>
      </c>
    </row>
    <row r="6008" spans="1:10" x14ac:dyDescent="0.25">
      <c r="A6008">
        <f t="shared" si="188"/>
        <v>6006</v>
      </c>
      <c r="B6008" s="22">
        <v>8143430</v>
      </c>
      <c r="J6008" s="6">
        <f t="shared" si="187"/>
        <v>16887655243524.369</v>
      </c>
    </row>
    <row r="6009" spans="1:10" x14ac:dyDescent="0.25">
      <c r="A6009">
        <f t="shared" si="188"/>
        <v>6007</v>
      </c>
      <c r="B6009" s="22">
        <v>8143430</v>
      </c>
      <c r="J6009" s="6">
        <f t="shared" si="187"/>
        <v>16887655243524.369</v>
      </c>
    </row>
    <row r="6010" spans="1:10" x14ac:dyDescent="0.25">
      <c r="A6010">
        <f t="shared" si="188"/>
        <v>6008</v>
      </c>
      <c r="B6010" s="22">
        <v>0</v>
      </c>
      <c r="J6010" s="6">
        <f t="shared" si="187"/>
        <v>16272920094200.813</v>
      </c>
    </row>
    <row r="6011" spans="1:10" x14ac:dyDescent="0.25">
      <c r="A6011">
        <f t="shared" si="188"/>
        <v>6009</v>
      </c>
      <c r="B6011" s="22">
        <v>0</v>
      </c>
      <c r="J6011" s="6">
        <f t="shared" si="187"/>
        <v>16272920094200.813</v>
      </c>
    </row>
    <row r="6012" spans="1:10" x14ac:dyDescent="0.25">
      <c r="A6012">
        <f t="shared" si="188"/>
        <v>6010</v>
      </c>
      <c r="B6012" s="22">
        <v>17087110</v>
      </c>
      <c r="J6012" s="6">
        <f t="shared" si="187"/>
        <v>170384444013437.47</v>
      </c>
    </row>
    <row r="6013" spans="1:10" x14ac:dyDescent="0.25">
      <c r="A6013">
        <f t="shared" si="188"/>
        <v>6011</v>
      </c>
      <c r="B6013" s="22">
        <v>0</v>
      </c>
      <c r="J6013" s="6">
        <f t="shared" si="187"/>
        <v>16272920094200.813</v>
      </c>
    </row>
    <row r="6014" spans="1:10" x14ac:dyDescent="0.25">
      <c r="A6014">
        <f t="shared" si="188"/>
        <v>6012</v>
      </c>
      <c r="B6014" s="22">
        <v>8143430</v>
      </c>
      <c r="J6014" s="6">
        <f t="shared" si="187"/>
        <v>16887655243524.369</v>
      </c>
    </row>
    <row r="6015" spans="1:10" x14ac:dyDescent="0.25">
      <c r="A6015">
        <f t="shared" si="188"/>
        <v>6013</v>
      </c>
      <c r="B6015" s="22">
        <v>11393430</v>
      </c>
      <c r="J6015" s="6">
        <f t="shared" si="187"/>
        <v>54161640302182.273</v>
      </c>
    </row>
    <row r="6016" spans="1:10" x14ac:dyDescent="0.25">
      <c r="A6016">
        <f t="shared" si="188"/>
        <v>6014</v>
      </c>
      <c r="B6016" s="22">
        <v>8943680</v>
      </c>
      <c r="J6016" s="6">
        <f t="shared" si="187"/>
        <v>24105244819313.906</v>
      </c>
    </row>
    <row r="6017" spans="1:10" x14ac:dyDescent="0.25">
      <c r="A6017">
        <f t="shared" si="188"/>
        <v>6015</v>
      </c>
      <c r="B6017" s="22">
        <v>0</v>
      </c>
      <c r="J6017" s="6">
        <f t="shared" si="187"/>
        <v>16272920094200.813</v>
      </c>
    </row>
    <row r="6018" spans="1:10" x14ac:dyDescent="0.25">
      <c r="A6018">
        <f t="shared" si="188"/>
        <v>6016</v>
      </c>
      <c r="B6018" s="22">
        <v>0</v>
      </c>
      <c r="J6018" s="6">
        <f t="shared" si="187"/>
        <v>16272920094200.813</v>
      </c>
    </row>
    <row r="6019" spans="1:10" x14ac:dyDescent="0.25">
      <c r="A6019">
        <f t="shared" si="188"/>
        <v>6017</v>
      </c>
      <c r="B6019" s="22">
        <v>0</v>
      </c>
      <c r="J6019" s="6">
        <f t="shared" ref="J6019:J6082" si="189">(B6019-$I$6)^2</f>
        <v>16272920094200.813</v>
      </c>
    </row>
    <row r="6020" spans="1:10" x14ac:dyDescent="0.25">
      <c r="A6020">
        <f t="shared" ref="A6020:A6083" si="190">A6019+1</f>
        <v>6018</v>
      </c>
      <c r="B6020" s="22">
        <v>8943680</v>
      </c>
      <c r="J6020" s="6">
        <f t="shared" si="189"/>
        <v>24105244819313.906</v>
      </c>
    </row>
    <row r="6021" spans="1:10" x14ac:dyDescent="0.25">
      <c r="A6021">
        <f t="shared" si="190"/>
        <v>6019</v>
      </c>
      <c r="B6021" s="22">
        <v>8143430</v>
      </c>
      <c r="J6021" s="6">
        <f t="shared" si="189"/>
        <v>16887655243524.369</v>
      </c>
    </row>
    <row r="6022" spans="1:10" x14ac:dyDescent="0.25">
      <c r="A6022">
        <f t="shared" si="190"/>
        <v>6020</v>
      </c>
      <c r="B6022" s="22">
        <v>0</v>
      </c>
      <c r="J6022" s="6">
        <f t="shared" si="189"/>
        <v>16272920094200.813</v>
      </c>
    </row>
    <row r="6023" spans="1:10" x14ac:dyDescent="0.25">
      <c r="A6023">
        <f t="shared" si="190"/>
        <v>6021</v>
      </c>
      <c r="B6023" s="22">
        <v>8143430</v>
      </c>
      <c r="J6023" s="6">
        <f t="shared" si="189"/>
        <v>16887655243524.369</v>
      </c>
    </row>
    <row r="6024" spans="1:10" x14ac:dyDescent="0.25">
      <c r="A6024">
        <f t="shared" si="190"/>
        <v>6022</v>
      </c>
      <c r="B6024" s="22">
        <v>3000000</v>
      </c>
      <c r="J6024" s="6">
        <f t="shared" si="189"/>
        <v>1069095532961.9576</v>
      </c>
    </row>
    <row r="6025" spans="1:10" x14ac:dyDescent="0.25">
      <c r="A6025">
        <f t="shared" si="190"/>
        <v>6023</v>
      </c>
      <c r="B6025" s="22">
        <v>8943680</v>
      </c>
      <c r="J6025" s="6">
        <f t="shared" si="189"/>
        <v>24105244819313.906</v>
      </c>
    </row>
    <row r="6026" spans="1:10" x14ac:dyDescent="0.25">
      <c r="A6026">
        <f t="shared" si="190"/>
        <v>6024</v>
      </c>
      <c r="B6026" s="22">
        <v>8143430</v>
      </c>
      <c r="J6026" s="6">
        <f t="shared" si="189"/>
        <v>16887655243524.369</v>
      </c>
    </row>
    <row r="6027" spans="1:10" x14ac:dyDescent="0.25">
      <c r="A6027">
        <f t="shared" si="190"/>
        <v>6025</v>
      </c>
      <c r="B6027" s="22">
        <v>8943680</v>
      </c>
      <c r="J6027" s="6">
        <f t="shared" si="189"/>
        <v>24105244819313.906</v>
      </c>
    </row>
    <row r="6028" spans="1:10" x14ac:dyDescent="0.25">
      <c r="A6028">
        <f t="shared" si="190"/>
        <v>6026</v>
      </c>
      <c r="B6028" s="22">
        <v>8143430</v>
      </c>
      <c r="J6028" s="6">
        <f t="shared" si="189"/>
        <v>16887655243524.369</v>
      </c>
    </row>
    <row r="6029" spans="1:10" x14ac:dyDescent="0.25">
      <c r="A6029">
        <f t="shared" si="190"/>
        <v>6027</v>
      </c>
      <c r="B6029" s="22">
        <v>8143430</v>
      </c>
      <c r="J6029" s="6">
        <f t="shared" si="189"/>
        <v>16887655243524.369</v>
      </c>
    </row>
    <row r="6030" spans="1:10" x14ac:dyDescent="0.25">
      <c r="A6030">
        <f t="shared" si="190"/>
        <v>6028</v>
      </c>
      <c r="B6030" s="22">
        <v>0</v>
      </c>
      <c r="J6030" s="6">
        <f t="shared" si="189"/>
        <v>16272920094200.813</v>
      </c>
    </row>
    <row r="6031" spans="1:10" x14ac:dyDescent="0.25">
      <c r="A6031">
        <f t="shared" si="190"/>
        <v>6029</v>
      </c>
      <c r="B6031" s="22">
        <v>0</v>
      </c>
      <c r="J6031" s="6">
        <f t="shared" si="189"/>
        <v>16272920094200.813</v>
      </c>
    </row>
    <row r="6032" spans="1:10" x14ac:dyDescent="0.25">
      <c r="A6032">
        <f t="shared" si="190"/>
        <v>6030</v>
      </c>
      <c r="B6032" s="22">
        <v>8943680</v>
      </c>
      <c r="J6032" s="6">
        <f t="shared" si="189"/>
        <v>24105244819313.906</v>
      </c>
    </row>
    <row r="6033" spans="1:10" x14ac:dyDescent="0.25">
      <c r="A6033">
        <f t="shared" si="190"/>
        <v>6031</v>
      </c>
      <c r="B6033" s="22">
        <v>8943680</v>
      </c>
      <c r="J6033" s="6">
        <f t="shared" si="189"/>
        <v>24105244819313.906</v>
      </c>
    </row>
    <row r="6034" spans="1:10" x14ac:dyDescent="0.25">
      <c r="A6034">
        <f t="shared" si="190"/>
        <v>6032</v>
      </c>
      <c r="B6034" s="22">
        <v>8943680</v>
      </c>
      <c r="J6034" s="6">
        <f t="shared" si="189"/>
        <v>24105244819313.906</v>
      </c>
    </row>
    <row r="6035" spans="1:10" x14ac:dyDescent="0.25">
      <c r="A6035">
        <f t="shared" si="190"/>
        <v>6033</v>
      </c>
      <c r="B6035" s="22">
        <v>8143430</v>
      </c>
      <c r="J6035" s="6">
        <f t="shared" si="189"/>
        <v>16887655243524.369</v>
      </c>
    </row>
    <row r="6036" spans="1:10" x14ac:dyDescent="0.25">
      <c r="A6036">
        <f t="shared" si="190"/>
        <v>6034</v>
      </c>
      <c r="B6036" s="22">
        <v>11393430</v>
      </c>
      <c r="J6036" s="6">
        <f t="shared" si="189"/>
        <v>54161640302182.273</v>
      </c>
    </row>
    <row r="6037" spans="1:10" x14ac:dyDescent="0.25">
      <c r="A6037">
        <f t="shared" si="190"/>
        <v>6035</v>
      </c>
      <c r="B6037" s="22">
        <v>17087110</v>
      </c>
      <c r="J6037" s="6">
        <f t="shared" si="189"/>
        <v>170384444013437.47</v>
      </c>
    </row>
    <row r="6038" spans="1:10" x14ac:dyDescent="0.25">
      <c r="A6038">
        <f t="shared" si="190"/>
        <v>6036</v>
      </c>
      <c r="B6038" s="22">
        <v>8943680</v>
      </c>
      <c r="J6038" s="6">
        <f t="shared" si="189"/>
        <v>24105244819313.906</v>
      </c>
    </row>
    <row r="6039" spans="1:10" x14ac:dyDescent="0.25">
      <c r="A6039">
        <f t="shared" si="190"/>
        <v>6037</v>
      </c>
      <c r="B6039" s="22">
        <v>0</v>
      </c>
      <c r="J6039" s="6">
        <f t="shared" si="189"/>
        <v>16272920094200.813</v>
      </c>
    </row>
    <row r="6040" spans="1:10" x14ac:dyDescent="0.25">
      <c r="A6040">
        <f t="shared" si="190"/>
        <v>6038</v>
      </c>
      <c r="B6040" s="22">
        <v>0</v>
      </c>
      <c r="J6040" s="6">
        <f t="shared" si="189"/>
        <v>16272920094200.813</v>
      </c>
    </row>
    <row r="6041" spans="1:10" x14ac:dyDescent="0.25">
      <c r="A6041">
        <f t="shared" si="190"/>
        <v>6039</v>
      </c>
      <c r="B6041" s="22">
        <v>54335043.934246585</v>
      </c>
      <c r="J6041" s="6">
        <f t="shared" si="189"/>
        <v>2530197962460137.5</v>
      </c>
    </row>
    <row r="6042" spans="1:10" x14ac:dyDescent="0.25">
      <c r="A6042">
        <f t="shared" si="190"/>
        <v>6040</v>
      </c>
      <c r="B6042" s="22">
        <v>0</v>
      </c>
      <c r="J6042" s="6">
        <f t="shared" si="189"/>
        <v>16272920094200.813</v>
      </c>
    </row>
    <row r="6043" spans="1:10" x14ac:dyDescent="0.25">
      <c r="A6043">
        <f t="shared" si="190"/>
        <v>6041</v>
      </c>
      <c r="B6043" s="22">
        <v>8143430</v>
      </c>
      <c r="J6043" s="6">
        <f t="shared" si="189"/>
        <v>16887655243524.369</v>
      </c>
    </row>
    <row r="6044" spans="1:10" x14ac:dyDescent="0.25">
      <c r="A6044">
        <f t="shared" si="190"/>
        <v>6042</v>
      </c>
      <c r="B6044" s="22">
        <v>0</v>
      </c>
      <c r="J6044" s="6">
        <f t="shared" si="189"/>
        <v>16272920094200.813</v>
      </c>
    </row>
    <row r="6045" spans="1:10" x14ac:dyDescent="0.25">
      <c r="A6045">
        <f t="shared" si="190"/>
        <v>6043</v>
      </c>
      <c r="B6045" s="22">
        <v>0</v>
      </c>
      <c r="J6045" s="6">
        <f t="shared" si="189"/>
        <v>16272920094200.813</v>
      </c>
    </row>
    <row r="6046" spans="1:10" x14ac:dyDescent="0.25">
      <c r="A6046">
        <f t="shared" si="190"/>
        <v>6044</v>
      </c>
      <c r="B6046" s="22">
        <v>8143430</v>
      </c>
      <c r="J6046" s="6">
        <f t="shared" si="189"/>
        <v>16887655243524.369</v>
      </c>
    </row>
    <row r="6047" spans="1:10" x14ac:dyDescent="0.25">
      <c r="A6047">
        <f t="shared" si="190"/>
        <v>6045</v>
      </c>
      <c r="B6047" s="22">
        <v>0</v>
      </c>
      <c r="J6047" s="6">
        <f t="shared" si="189"/>
        <v>16272920094200.813</v>
      </c>
    </row>
    <row r="6048" spans="1:10" x14ac:dyDescent="0.25">
      <c r="A6048">
        <f t="shared" si="190"/>
        <v>6046</v>
      </c>
      <c r="B6048" s="22">
        <v>20337110</v>
      </c>
      <c r="J6048" s="6">
        <f t="shared" si="189"/>
        <v>265792349072095.38</v>
      </c>
    </row>
    <row r="6049" spans="1:10" x14ac:dyDescent="0.25">
      <c r="A6049">
        <f t="shared" si="190"/>
        <v>6047</v>
      </c>
      <c r="B6049" s="22">
        <v>0</v>
      </c>
      <c r="J6049" s="6">
        <f t="shared" si="189"/>
        <v>16272920094200.813</v>
      </c>
    </row>
    <row r="6050" spans="1:10" x14ac:dyDescent="0.25">
      <c r="A6050">
        <f t="shared" si="190"/>
        <v>6048</v>
      </c>
      <c r="B6050" s="22">
        <v>12193680</v>
      </c>
      <c r="J6050" s="6">
        <f t="shared" si="189"/>
        <v>66580854877971.813</v>
      </c>
    </row>
    <row r="6051" spans="1:10" x14ac:dyDescent="0.25">
      <c r="A6051">
        <f t="shared" si="190"/>
        <v>6049</v>
      </c>
      <c r="B6051" s="22">
        <v>0</v>
      </c>
      <c r="J6051" s="6">
        <f t="shared" si="189"/>
        <v>16272920094200.813</v>
      </c>
    </row>
    <row r="6052" spans="1:10" x14ac:dyDescent="0.25">
      <c r="A6052">
        <f t="shared" si="190"/>
        <v>6050</v>
      </c>
      <c r="B6052" s="22">
        <v>8943680</v>
      </c>
      <c r="J6052" s="6">
        <f t="shared" si="189"/>
        <v>24105244819313.906</v>
      </c>
    </row>
    <row r="6053" spans="1:10" x14ac:dyDescent="0.25">
      <c r="A6053">
        <f t="shared" si="190"/>
        <v>6051</v>
      </c>
      <c r="B6053" s="22">
        <v>0</v>
      </c>
      <c r="J6053" s="6">
        <f t="shared" si="189"/>
        <v>16272920094200.813</v>
      </c>
    </row>
    <row r="6054" spans="1:10" x14ac:dyDescent="0.25">
      <c r="A6054">
        <f t="shared" si="190"/>
        <v>6052</v>
      </c>
      <c r="B6054" s="22">
        <v>0</v>
      </c>
      <c r="J6054" s="6">
        <f t="shared" si="189"/>
        <v>16272920094200.813</v>
      </c>
    </row>
    <row r="6055" spans="1:10" x14ac:dyDescent="0.25">
      <c r="A6055">
        <f t="shared" si="190"/>
        <v>6053</v>
      </c>
      <c r="B6055" s="22">
        <v>0</v>
      </c>
      <c r="J6055" s="6">
        <f t="shared" si="189"/>
        <v>16272920094200.813</v>
      </c>
    </row>
    <row r="6056" spans="1:10" x14ac:dyDescent="0.25">
      <c r="A6056">
        <f t="shared" si="190"/>
        <v>6054</v>
      </c>
      <c r="B6056" s="22">
        <v>0</v>
      </c>
      <c r="J6056" s="6">
        <f t="shared" si="189"/>
        <v>16272920094200.813</v>
      </c>
    </row>
    <row r="6057" spans="1:10" x14ac:dyDescent="0.25">
      <c r="A6057">
        <f t="shared" si="190"/>
        <v>6055</v>
      </c>
      <c r="B6057" s="22">
        <v>0</v>
      </c>
      <c r="J6057" s="6">
        <f t="shared" si="189"/>
        <v>16272920094200.813</v>
      </c>
    </row>
    <row r="6058" spans="1:10" x14ac:dyDescent="0.25">
      <c r="A6058">
        <f t="shared" si="190"/>
        <v>6056</v>
      </c>
      <c r="B6058" s="22">
        <v>0</v>
      </c>
      <c r="J6058" s="6">
        <f t="shared" si="189"/>
        <v>16272920094200.813</v>
      </c>
    </row>
    <row r="6059" spans="1:10" x14ac:dyDescent="0.25">
      <c r="A6059">
        <f t="shared" si="190"/>
        <v>6057</v>
      </c>
      <c r="B6059" s="22">
        <v>8143430</v>
      </c>
      <c r="J6059" s="6">
        <f t="shared" si="189"/>
        <v>16887655243524.369</v>
      </c>
    </row>
    <row r="6060" spans="1:10" x14ac:dyDescent="0.25">
      <c r="A6060">
        <f t="shared" si="190"/>
        <v>6058</v>
      </c>
      <c r="B6060" s="22">
        <v>0</v>
      </c>
      <c r="J6060" s="6">
        <f t="shared" si="189"/>
        <v>16272920094200.813</v>
      </c>
    </row>
    <row r="6061" spans="1:10" x14ac:dyDescent="0.25">
      <c r="A6061">
        <f t="shared" si="190"/>
        <v>6059</v>
      </c>
      <c r="B6061" s="22">
        <v>3250000</v>
      </c>
      <c r="J6061" s="6">
        <f t="shared" si="189"/>
        <v>614610152858.7196</v>
      </c>
    </row>
    <row r="6062" spans="1:10" x14ac:dyDescent="0.25">
      <c r="A6062">
        <f t="shared" si="190"/>
        <v>6060</v>
      </c>
      <c r="B6062" s="22">
        <v>8143430</v>
      </c>
      <c r="J6062" s="6">
        <f t="shared" si="189"/>
        <v>16887655243524.369</v>
      </c>
    </row>
    <row r="6063" spans="1:10" x14ac:dyDescent="0.25">
      <c r="A6063">
        <f t="shared" si="190"/>
        <v>6061</v>
      </c>
      <c r="B6063" s="22">
        <v>0</v>
      </c>
      <c r="J6063" s="6">
        <f t="shared" si="189"/>
        <v>16272920094200.813</v>
      </c>
    </row>
    <row r="6064" spans="1:10" x14ac:dyDescent="0.25">
      <c r="A6064">
        <f t="shared" si="190"/>
        <v>6062</v>
      </c>
      <c r="B6064" s="22">
        <v>0</v>
      </c>
      <c r="J6064" s="6">
        <f t="shared" si="189"/>
        <v>16272920094200.813</v>
      </c>
    </row>
    <row r="6065" spans="1:10" x14ac:dyDescent="0.25">
      <c r="A6065">
        <f t="shared" si="190"/>
        <v>6063</v>
      </c>
      <c r="B6065" s="22">
        <v>11393430</v>
      </c>
      <c r="J6065" s="6">
        <f t="shared" si="189"/>
        <v>54161640302182.273</v>
      </c>
    </row>
    <row r="6066" spans="1:10" x14ac:dyDescent="0.25">
      <c r="A6066">
        <f t="shared" si="190"/>
        <v>6064</v>
      </c>
      <c r="B6066" s="22">
        <v>0</v>
      </c>
      <c r="J6066" s="6">
        <f t="shared" si="189"/>
        <v>16272920094200.813</v>
      </c>
    </row>
    <row r="6067" spans="1:10" x14ac:dyDescent="0.25">
      <c r="A6067">
        <f t="shared" si="190"/>
        <v>6065</v>
      </c>
      <c r="B6067" s="22">
        <v>0</v>
      </c>
      <c r="J6067" s="6">
        <f t="shared" si="189"/>
        <v>16272920094200.813</v>
      </c>
    </row>
    <row r="6068" spans="1:10" x14ac:dyDescent="0.25">
      <c r="A6068">
        <f t="shared" si="190"/>
        <v>6066</v>
      </c>
      <c r="B6068" s="22">
        <v>8943680</v>
      </c>
      <c r="J6068" s="6">
        <f t="shared" si="189"/>
        <v>24105244819313.906</v>
      </c>
    </row>
    <row r="6069" spans="1:10" x14ac:dyDescent="0.25">
      <c r="A6069">
        <f t="shared" si="190"/>
        <v>6067</v>
      </c>
      <c r="B6069" s="22">
        <v>0</v>
      </c>
      <c r="J6069" s="6">
        <f t="shared" si="189"/>
        <v>16272920094200.813</v>
      </c>
    </row>
    <row r="6070" spans="1:10" x14ac:dyDescent="0.25">
      <c r="A6070">
        <f t="shared" si="190"/>
        <v>6068</v>
      </c>
      <c r="B6070" s="22">
        <v>8943680</v>
      </c>
      <c r="J6070" s="6">
        <f t="shared" si="189"/>
        <v>24105244819313.906</v>
      </c>
    </row>
    <row r="6071" spans="1:10" x14ac:dyDescent="0.25">
      <c r="A6071">
        <f t="shared" si="190"/>
        <v>6069</v>
      </c>
      <c r="B6071" s="22">
        <v>8943680</v>
      </c>
      <c r="J6071" s="6">
        <f t="shared" si="189"/>
        <v>24105244819313.906</v>
      </c>
    </row>
    <row r="6072" spans="1:10" x14ac:dyDescent="0.25">
      <c r="A6072">
        <f t="shared" si="190"/>
        <v>6070</v>
      </c>
      <c r="B6072" s="22">
        <v>0</v>
      </c>
      <c r="J6072" s="6">
        <f t="shared" si="189"/>
        <v>16272920094200.813</v>
      </c>
    </row>
    <row r="6073" spans="1:10" x14ac:dyDescent="0.25">
      <c r="A6073">
        <f t="shared" si="190"/>
        <v>6071</v>
      </c>
      <c r="B6073" s="22">
        <v>12193680</v>
      </c>
      <c r="J6073" s="6">
        <f t="shared" si="189"/>
        <v>66580854877971.813</v>
      </c>
    </row>
    <row r="6074" spans="1:10" x14ac:dyDescent="0.25">
      <c r="A6074">
        <f t="shared" si="190"/>
        <v>6072</v>
      </c>
      <c r="B6074" s="22">
        <v>8943680</v>
      </c>
      <c r="J6074" s="6">
        <f t="shared" si="189"/>
        <v>24105244819313.906</v>
      </c>
    </row>
    <row r="6075" spans="1:10" x14ac:dyDescent="0.25">
      <c r="A6075">
        <f t="shared" si="190"/>
        <v>6073</v>
      </c>
      <c r="B6075" s="22">
        <v>0</v>
      </c>
      <c r="J6075" s="6">
        <f t="shared" si="189"/>
        <v>16272920094200.813</v>
      </c>
    </row>
    <row r="6076" spans="1:10" x14ac:dyDescent="0.25">
      <c r="A6076">
        <f t="shared" si="190"/>
        <v>6074</v>
      </c>
      <c r="B6076" s="22">
        <v>0</v>
      </c>
      <c r="J6076" s="6">
        <f t="shared" si="189"/>
        <v>16272920094200.813</v>
      </c>
    </row>
    <row r="6077" spans="1:10" x14ac:dyDescent="0.25">
      <c r="A6077">
        <f t="shared" si="190"/>
        <v>6075</v>
      </c>
      <c r="B6077" s="22">
        <v>0</v>
      </c>
      <c r="J6077" s="6">
        <f t="shared" si="189"/>
        <v>16272920094200.813</v>
      </c>
    </row>
    <row r="6078" spans="1:10" x14ac:dyDescent="0.25">
      <c r="A6078">
        <f t="shared" si="190"/>
        <v>6076</v>
      </c>
      <c r="B6078" s="22">
        <v>0</v>
      </c>
      <c r="J6078" s="6">
        <f t="shared" si="189"/>
        <v>16272920094200.813</v>
      </c>
    </row>
    <row r="6079" spans="1:10" x14ac:dyDescent="0.25">
      <c r="A6079">
        <f t="shared" si="190"/>
        <v>6077</v>
      </c>
      <c r="B6079" s="22">
        <v>3250000</v>
      </c>
      <c r="J6079" s="6">
        <f t="shared" si="189"/>
        <v>614610152858.7196</v>
      </c>
    </row>
    <row r="6080" spans="1:10" x14ac:dyDescent="0.25">
      <c r="A6080">
        <f t="shared" si="190"/>
        <v>6078</v>
      </c>
      <c r="B6080" s="22">
        <v>0</v>
      </c>
      <c r="J6080" s="6">
        <f t="shared" si="189"/>
        <v>16272920094200.813</v>
      </c>
    </row>
    <row r="6081" spans="1:10" x14ac:dyDescent="0.25">
      <c r="A6081">
        <f t="shared" si="190"/>
        <v>6079</v>
      </c>
      <c r="B6081" s="22">
        <v>8143430</v>
      </c>
      <c r="J6081" s="6">
        <f t="shared" si="189"/>
        <v>16887655243524.369</v>
      </c>
    </row>
    <row r="6082" spans="1:10" x14ac:dyDescent="0.25">
      <c r="A6082">
        <f t="shared" si="190"/>
        <v>6080</v>
      </c>
      <c r="B6082" s="22">
        <v>8943680</v>
      </c>
      <c r="J6082" s="6">
        <f t="shared" si="189"/>
        <v>24105244819313.906</v>
      </c>
    </row>
    <row r="6083" spans="1:10" x14ac:dyDescent="0.25">
      <c r="A6083">
        <f t="shared" si="190"/>
        <v>6081</v>
      </c>
      <c r="B6083" s="22">
        <v>3000000</v>
      </c>
      <c r="J6083" s="6">
        <f t="shared" ref="J6083:J6146" si="191">(B6083-$I$6)^2</f>
        <v>1069095532961.9576</v>
      </c>
    </row>
    <row r="6084" spans="1:10" x14ac:dyDescent="0.25">
      <c r="A6084">
        <f t="shared" ref="A6084:A6147" si="192">A6083+1</f>
        <v>6082</v>
      </c>
      <c r="B6084" s="22">
        <v>17087110</v>
      </c>
      <c r="J6084" s="6">
        <f t="shared" si="191"/>
        <v>170384444013437.47</v>
      </c>
    </row>
    <row r="6085" spans="1:10" x14ac:dyDescent="0.25">
      <c r="A6085">
        <f t="shared" si="192"/>
        <v>6083</v>
      </c>
      <c r="B6085" s="22">
        <v>0</v>
      </c>
      <c r="J6085" s="6">
        <f t="shared" si="191"/>
        <v>16272920094200.813</v>
      </c>
    </row>
    <row r="6086" spans="1:10" x14ac:dyDescent="0.25">
      <c r="A6086">
        <f t="shared" si="192"/>
        <v>6084</v>
      </c>
      <c r="B6086" s="22">
        <v>8143430</v>
      </c>
      <c r="J6086" s="6">
        <f t="shared" si="191"/>
        <v>16887655243524.369</v>
      </c>
    </row>
    <row r="6087" spans="1:10" x14ac:dyDescent="0.25">
      <c r="A6087">
        <f t="shared" si="192"/>
        <v>6085</v>
      </c>
      <c r="B6087" s="22">
        <v>0</v>
      </c>
      <c r="J6087" s="6">
        <f t="shared" si="191"/>
        <v>16272920094200.813</v>
      </c>
    </row>
    <row r="6088" spans="1:10" x14ac:dyDescent="0.25">
      <c r="A6088">
        <f t="shared" si="192"/>
        <v>6086</v>
      </c>
      <c r="B6088" s="22">
        <v>8943680</v>
      </c>
      <c r="J6088" s="6">
        <f t="shared" si="191"/>
        <v>24105244819313.906</v>
      </c>
    </row>
    <row r="6089" spans="1:10" x14ac:dyDescent="0.25">
      <c r="A6089">
        <f t="shared" si="192"/>
        <v>6087</v>
      </c>
      <c r="B6089" s="22">
        <v>0</v>
      </c>
      <c r="J6089" s="6">
        <f t="shared" si="191"/>
        <v>16272920094200.813</v>
      </c>
    </row>
    <row r="6090" spans="1:10" x14ac:dyDescent="0.25">
      <c r="A6090">
        <f t="shared" si="192"/>
        <v>6088</v>
      </c>
      <c r="B6090" s="22">
        <v>0</v>
      </c>
      <c r="J6090" s="6">
        <f t="shared" si="191"/>
        <v>16272920094200.813</v>
      </c>
    </row>
    <row r="6091" spans="1:10" x14ac:dyDescent="0.25">
      <c r="A6091">
        <f t="shared" si="192"/>
        <v>6089</v>
      </c>
      <c r="B6091" s="22">
        <v>0</v>
      </c>
      <c r="J6091" s="6">
        <f t="shared" si="191"/>
        <v>16272920094200.813</v>
      </c>
    </row>
    <row r="6092" spans="1:10" x14ac:dyDescent="0.25">
      <c r="A6092">
        <f t="shared" si="192"/>
        <v>6090</v>
      </c>
      <c r="B6092" s="22">
        <v>0</v>
      </c>
      <c r="J6092" s="6">
        <f t="shared" si="191"/>
        <v>16272920094200.813</v>
      </c>
    </row>
    <row r="6093" spans="1:10" x14ac:dyDescent="0.25">
      <c r="A6093">
        <f t="shared" si="192"/>
        <v>6091</v>
      </c>
      <c r="B6093" s="22">
        <v>0</v>
      </c>
      <c r="J6093" s="6">
        <f t="shared" si="191"/>
        <v>16272920094200.813</v>
      </c>
    </row>
    <row r="6094" spans="1:10" x14ac:dyDescent="0.25">
      <c r="A6094">
        <f t="shared" si="192"/>
        <v>6092</v>
      </c>
      <c r="B6094" s="22">
        <v>0</v>
      </c>
      <c r="J6094" s="6">
        <f t="shared" si="191"/>
        <v>16272920094200.813</v>
      </c>
    </row>
    <row r="6095" spans="1:10" x14ac:dyDescent="0.25">
      <c r="A6095">
        <f t="shared" si="192"/>
        <v>6093</v>
      </c>
      <c r="B6095" s="22">
        <v>0</v>
      </c>
      <c r="J6095" s="6">
        <f t="shared" si="191"/>
        <v>16272920094200.813</v>
      </c>
    </row>
    <row r="6096" spans="1:10" x14ac:dyDescent="0.25">
      <c r="A6096">
        <f t="shared" si="192"/>
        <v>6094</v>
      </c>
      <c r="B6096" s="22">
        <v>8943680</v>
      </c>
      <c r="J6096" s="6">
        <f t="shared" si="191"/>
        <v>24105244819313.906</v>
      </c>
    </row>
    <row r="6097" spans="1:10" x14ac:dyDescent="0.25">
      <c r="A6097">
        <f t="shared" si="192"/>
        <v>6095</v>
      </c>
      <c r="B6097" s="22">
        <v>8143430</v>
      </c>
      <c r="J6097" s="6">
        <f t="shared" si="191"/>
        <v>16887655243524.369</v>
      </c>
    </row>
    <row r="6098" spans="1:10" x14ac:dyDescent="0.25">
      <c r="A6098">
        <f t="shared" si="192"/>
        <v>6096</v>
      </c>
      <c r="B6098" s="22">
        <v>0</v>
      </c>
      <c r="J6098" s="6">
        <f t="shared" si="191"/>
        <v>16272920094200.813</v>
      </c>
    </row>
    <row r="6099" spans="1:10" x14ac:dyDescent="0.25">
      <c r="A6099">
        <f t="shared" si="192"/>
        <v>6097</v>
      </c>
      <c r="B6099" s="22">
        <v>8143430</v>
      </c>
      <c r="J6099" s="6">
        <f t="shared" si="191"/>
        <v>16887655243524.369</v>
      </c>
    </row>
    <row r="6100" spans="1:10" x14ac:dyDescent="0.25">
      <c r="A6100">
        <f t="shared" si="192"/>
        <v>6098</v>
      </c>
      <c r="B6100" s="22">
        <v>0</v>
      </c>
      <c r="J6100" s="6">
        <f t="shared" si="191"/>
        <v>16272920094200.813</v>
      </c>
    </row>
    <row r="6101" spans="1:10" x14ac:dyDescent="0.25">
      <c r="A6101">
        <f t="shared" si="192"/>
        <v>6099</v>
      </c>
      <c r="B6101" s="22">
        <v>8943680</v>
      </c>
      <c r="J6101" s="6">
        <f t="shared" si="191"/>
        <v>24105244819313.906</v>
      </c>
    </row>
    <row r="6102" spans="1:10" x14ac:dyDescent="0.25">
      <c r="A6102">
        <f t="shared" si="192"/>
        <v>6100</v>
      </c>
      <c r="B6102" s="22">
        <v>8943680</v>
      </c>
      <c r="J6102" s="6">
        <f t="shared" si="191"/>
        <v>24105244819313.906</v>
      </c>
    </row>
    <row r="6103" spans="1:10" x14ac:dyDescent="0.25">
      <c r="A6103">
        <f t="shared" si="192"/>
        <v>6101</v>
      </c>
      <c r="B6103" s="22">
        <v>11943680</v>
      </c>
      <c r="J6103" s="6">
        <f t="shared" si="191"/>
        <v>62563500258075.047</v>
      </c>
    </row>
    <row r="6104" spans="1:10" x14ac:dyDescent="0.25">
      <c r="A6104">
        <f t="shared" si="192"/>
        <v>6102</v>
      </c>
      <c r="B6104" s="22">
        <v>0</v>
      </c>
      <c r="J6104" s="6">
        <f t="shared" si="191"/>
        <v>16272920094200.813</v>
      </c>
    </row>
    <row r="6105" spans="1:10" x14ac:dyDescent="0.25">
      <c r="A6105">
        <f t="shared" si="192"/>
        <v>6103</v>
      </c>
      <c r="B6105" s="22">
        <v>8943680</v>
      </c>
      <c r="J6105" s="6">
        <f t="shared" si="191"/>
        <v>24105244819313.906</v>
      </c>
    </row>
    <row r="6106" spans="1:10" x14ac:dyDescent="0.25">
      <c r="A6106">
        <f t="shared" si="192"/>
        <v>6104</v>
      </c>
      <c r="B6106" s="22">
        <v>0</v>
      </c>
      <c r="J6106" s="6">
        <f t="shared" si="191"/>
        <v>16272920094200.813</v>
      </c>
    </row>
    <row r="6107" spans="1:10" x14ac:dyDescent="0.25">
      <c r="A6107">
        <f t="shared" si="192"/>
        <v>6105</v>
      </c>
      <c r="B6107" s="22">
        <v>0</v>
      </c>
      <c r="J6107" s="6">
        <f t="shared" si="191"/>
        <v>16272920094200.813</v>
      </c>
    </row>
    <row r="6108" spans="1:10" x14ac:dyDescent="0.25">
      <c r="A6108">
        <f t="shared" si="192"/>
        <v>6106</v>
      </c>
      <c r="B6108" s="22">
        <v>0</v>
      </c>
      <c r="J6108" s="6">
        <f t="shared" si="191"/>
        <v>16272920094200.813</v>
      </c>
    </row>
    <row r="6109" spans="1:10" x14ac:dyDescent="0.25">
      <c r="A6109">
        <f t="shared" si="192"/>
        <v>6107</v>
      </c>
      <c r="B6109" s="22">
        <v>3250000</v>
      </c>
      <c r="J6109" s="6">
        <f t="shared" si="191"/>
        <v>614610152858.7196</v>
      </c>
    </row>
    <row r="6110" spans="1:10" x14ac:dyDescent="0.25">
      <c r="A6110">
        <f t="shared" si="192"/>
        <v>6108</v>
      </c>
      <c r="B6110" s="22">
        <v>12193680</v>
      </c>
      <c r="J6110" s="6">
        <f t="shared" si="191"/>
        <v>66580854877971.813</v>
      </c>
    </row>
    <row r="6111" spans="1:10" x14ac:dyDescent="0.25">
      <c r="A6111">
        <f t="shared" si="192"/>
        <v>6109</v>
      </c>
      <c r="B6111" s="22">
        <v>8943680</v>
      </c>
      <c r="J6111" s="6">
        <f t="shared" si="191"/>
        <v>24105244819313.906</v>
      </c>
    </row>
    <row r="6112" spans="1:10" x14ac:dyDescent="0.25">
      <c r="A6112">
        <f t="shared" si="192"/>
        <v>6110</v>
      </c>
      <c r="B6112" s="22">
        <v>0</v>
      </c>
      <c r="J6112" s="6">
        <f t="shared" si="191"/>
        <v>16272920094200.813</v>
      </c>
    </row>
    <row r="6113" spans="1:10" x14ac:dyDescent="0.25">
      <c r="A6113">
        <f t="shared" si="192"/>
        <v>6111</v>
      </c>
      <c r="B6113" s="22">
        <v>0</v>
      </c>
      <c r="J6113" s="6">
        <f t="shared" si="191"/>
        <v>16272920094200.813</v>
      </c>
    </row>
    <row r="6114" spans="1:10" x14ac:dyDescent="0.25">
      <c r="A6114">
        <f t="shared" si="192"/>
        <v>6112</v>
      </c>
      <c r="B6114" s="22">
        <v>0</v>
      </c>
      <c r="J6114" s="6">
        <f t="shared" si="191"/>
        <v>16272920094200.813</v>
      </c>
    </row>
    <row r="6115" spans="1:10" x14ac:dyDescent="0.25">
      <c r="A6115">
        <f t="shared" si="192"/>
        <v>6113</v>
      </c>
      <c r="B6115" s="22">
        <v>0</v>
      </c>
      <c r="J6115" s="6">
        <f t="shared" si="191"/>
        <v>16272920094200.813</v>
      </c>
    </row>
    <row r="6116" spans="1:10" x14ac:dyDescent="0.25">
      <c r="A6116">
        <f t="shared" si="192"/>
        <v>6114</v>
      </c>
      <c r="B6116" s="22">
        <v>0</v>
      </c>
      <c r="J6116" s="6">
        <f t="shared" si="191"/>
        <v>16272920094200.813</v>
      </c>
    </row>
    <row r="6117" spans="1:10" x14ac:dyDescent="0.25">
      <c r="A6117">
        <f t="shared" si="192"/>
        <v>6115</v>
      </c>
      <c r="B6117" s="22">
        <v>8943680</v>
      </c>
      <c r="J6117" s="6">
        <f t="shared" si="191"/>
        <v>24105244819313.906</v>
      </c>
    </row>
    <row r="6118" spans="1:10" x14ac:dyDescent="0.25">
      <c r="A6118">
        <f t="shared" si="192"/>
        <v>6116</v>
      </c>
      <c r="B6118" s="22">
        <v>8943680</v>
      </c>
      <c r="J6118" s="6">
        <f t="shared" si="191"/>
        <v>24105244819313.906</v>
      </c>
    </row>
    <row r="6119" spans="1:10" x14ac:dyDescent="0.25">
      <c r="A6119">
        <f t="shared" si="192"/>
        <v>6117</v>
      </c>
      <c r="B6119" s="22">
        <v>8143430</v>
      </c>
      <c r="J6119" s="6">
        <f t="shared" si="191"/>
        <v>16887655243524.369</v>
      </c>
    </row>
    <row r="6120" spans="1:10" x14ac:dyDescent="0.25">
      <c r="A6120">
        <f t="shared" si="192"/>
        <v>6118</v>
      </c>
      <c r="B6120" s="22">
        <v>0</v>
      </c>
      <c r="J6120" s="6">
        <f t="shared" si="191"/>
        <v>16272920094200.813</v>
      </c>
    </row>
    <row r="6121" spans="1:10" x14ac:dyDescent="0.25">
      <c r="A6121">
        <f t="shared" si="192"/>
        <v>6119</v>
      </c>
      <c r="B6121" s="22">
        <v>8143430</v>
      </c>
      <c r="J6121" s="6">
        <f t="shared" si="191"/>
        <v>16887655243524.369</v>
      </c>
    </row>
    <row r="6122" spans="1:10" x14ac:dyDescent="0.25">
      <c r="A6122">
        <f t="shared" si="192"/>
        <v>6120</v>
      </c>
      <c r="B6122" s="22">
        <v>0</v>
      </c>
      <c r="J6122" s="6">
        <f t="shared" si="191"/>
        <v>16272920094200.813</v>
      </c>
    </row>
    <row r="6123" spans="1:10" x14ac:dyDescent="0.25">
      <c r="A6123">
        <f t="shared" si="192"/>
        <v>6121</v>
      </c>
      <c r="B6123" s="22">
        <v>0</v>
      </c>
      <c r="J6123" s="6">
        <f t="shared" si="191"/>
        <v>16272920094200.813</v>
      </c>
    </row>
    <row r="6124" spans="1:10" x14ac:dyDescent="0.25">
      <c r="A6124">
        <f t="shared" si="192"/>
        <v>6122</v>
      </c>
      <c r="B6124" s="22">
        <v>0</v>
      </c>
      <c r="J6124" s="6">
        <f t="shared" si="191"/>
        <v>16272920094200.813</v>
      </c>
    </row>
    <row r="6125" spans="1:10" x14ac:dyDescent="0.25">
      <c r="A6125">
        <f t="shared" si="192"/>
        <v>6123</v>
      </c>
      <c r="B6125" s="22">
        <v>0</v>
      </c>
      <c r="J6125" s="6">
        <f t="shared" si="191"/>
        <v>16272920094200.813</v>
      </c>
    </row>
    <row r="6126" spans="1:10" x14ac:dyDescent="0.25">
      <c r="A6126">
        <f t="shared" si="192"/>
        <v>6124</v>
      </c>
      <c r="B6126" s="22">
        <v>0</v>
      </c>
      <c r="J6126" s="6">
        <f t="shared" si="191"/>
        <v>16272920094200.813</v>
      </c>
    </row>
    <row r="6127" spans="1:10" x14ac:dyDescent="0.25">
      <c r="A6127">
        <f t="shared" si="192"/>
        <v>6125</v>
      </c>
      <c r="B6127" s="22">
        <v>0</v>
      </c>
      <c r="J6127" s="6">
        <f t="shared" si="191"/>
        <v>16272920094200.813</v>
      </c>
    </row>
    <row r="6128" spans="1:10" x14ac:dyDescent="0.25">
      <c r="A6128">
        <f t="shared" si="192"/>
        <v>6126</v>
      </c>
      <c r="B6128" s="22">
        <v>0</v>
      </c>
      <c r="J6128" s="6">
        <f t="shared" si="191"/>
        <v>16272920094200.813</v>
      </c>
    </row>
    <row r="6129" spans="1:10" x14ac:dyDescent="0.25">
      <c r="A6129">
        <f t="shared" si="192"/>
        <v>6127</v>
      </c>
      <c r="B6129" s="22">
        <v>8143430</v>
      </c>
      <c r="J6129" s="6">
        <f t="shared" si="191"/>
        <v>16887655243524.369</v>
      </c>
    </row>
    <row r="6130" spans="1:10" x14ac:dyDescent="0.25">
      <c r="A6130">
        <f t="shared" si="192"/>
        <v>6128</v>
      </c>
      <c r="B6130" s="22">
        <v>0</v>
      </c>
      <c r="J6130" s="6">
        <f t="shared" si="191"/>
        <v>16272920094200.813</v>
      </c>
    </row>
    <row r="6131" spans="1:10" x14ac:dyDescent="0.25">
      <c r="A6131">
        <f t="shared" si="192"/>
        <v>6129</v>
      </c>
      <c r="B6131" s="22">
        <v>0</v>
      </c>
      <c r="J6131" s="6">
        <f t="shared" si="191"/>
        <v>16272920094200.813</v>
      </c>
    </row>
    <row r="6132" spans="1:10" x14ac:dyDescent="0.25">
      <c r="A6132">
        <f t="shared" si="192"/>
        <v>6130</v>
      </c>
      <c r="B6132" s="22">
        <v>54335043.934246585</v>
      </c>
      <c r="J6132" s="6">
        <f t="shared" si="191"/>
        <v>2530197962460137.5</v>
      </c>
    </row>
    <row r="6133" spans="1:10" x14ac:dyDescent="0.25">
      <c r="A6133">
        <f t="shared" si="192"/>
        <v>6131</v>
      </c>
      <c r="B6133" s="22">
        <v>0</v>
      </c>
      <c r="J6133" s="6">
        <f t="shared" si="191"/>
        <v>16272920094200.813</v>
      </c>
    </row>
    <row r="6134" spans="1:10" x14ac:dyDescent="0.25">
      <c r="A6134">
        <f t="shared" si="192"/>
        <v>6132</v>
      </c>
      <c r="B6134" s="22">
        <v>0</v>
      </c>
      <c r="J6134" s="6">
        <f t="shared" si="191"/>
        <v>16272920094200.813</v>
      </c>
    </row>
    <row r="6135" spans="1:10" x14ac:dyDescent="0.25">
      <c r="A6135">
        <f t="shared" si="192"/>
        <v>6133</v>
      </c>
      <c r="B6135" s="22">
        <v>0</v>
      </c>
      <c r="J6135" s="6">
        <f t="shared" si="191"/>
        <v>16272920094200.813</v>
      </c>
    </row>
    <row r="6136" spans="1:10" x14ac:dyDescent="0.25">
      <c r="A6136">
        <f t="shared" si="192"/>
        <v>6134</v>
      </c>
      <c r="B6136" s="22">
        <v>8143430</v>
      </c>
      <c r="J6136" s="6">
        <f t="shared" si="191"/>
        <v>16887655243524.369</v>
      </c>
    </row>
    <row r="6137" spans="1:10" x14ac:dyDescent="0.25">
      <c r="A6137">
        <f t="shared" si="192"/>
        <v>6135</v>
      </c>
      <c r="B6137" s="22">
        <v>8943680</v>
      </c>
      <c r="J6137" s="6">
        <f t="shared" si="191"/>
        <v>24105244819313.906</v>
      </c>
    </row>
    <row r="6138" spans="1:10" x14ac:dyDescent="0.25">
      <c r="A6138">
        <f t="shared" si="192"/>
        <v>6136</v>
      </c>
      <c r="B6138" s="22">
        <v>0</v>
      </c>
      <c r="J6138" s="6">
        <f t="shared" si="191"/>
        <v>16272920094200.813</v>
      </c>
    </row>
    <row r="6139" spans="1:10" x14ac:dyDescent="0.25">
      <c r="A6139">
        <f t="shared" si="192"/>
        <v>6137</v>
      </c>
      <c r="B6139" s="22">
        <v>8143430</v>
      </c>
      <c r="J6139" s="6">
        <f t="shared" si="191"/>
        <v>16887655243524.369</v>
      </c>
    </row>
    <row r="6140" spans="1:10" x14ac:dyDescent="0.25">
      <c r="A6140">
        <f t="shared" si="192"/>
        <v>6138</v>
      </c>
      <c r="B6140" s="22">
        <v>8143430</v>
      </c>
      <c r="J6140" s="6">
        <f t="shared" si="191"/>
        <v>16887655243524.369</v>
      </c>
    </row>
    <row r="6141" spans="1:10" x14ac:dyDescent="0.25">
      <c r="A6141">
        <f t="shared" si="192"/>
        <v>6139</v>
      </c>
      <c r="B6141" s="22">
        <v>0</v>
      </c>
      <c r="J6141" s="6">
        <f t="shared" si="191"/>
        <v>16272920094200.813</v>
      </c>
    </row>
    <row r="6142" spans="1:10" x14ac:dyDescent="0.25">
      <c r="A6142">
        <f t="shared" si="192"/>
        <v>6140</v>
      </c>
      <c r="B6142" s="22">
        <v>0</v>
      </c>
      <c r="J6142" s="6">
        <f t="shared" si="191"/>
        <v>16272920094200.813</v>
      </c>
    </row>
    <row r="6143" spans="1:10" x14ac:dyDescent="0.25">
      <c r="A6143">
        <f t="shared" si="192"/>
        <v>6141</v>
      </c>
      <c r="B6143" s="22">
        <v>8943680</v>
      </c>
      <c r="J6143" s="6">
        <f t="shared" si="191"/>
        <v>24105244819313.906</v>
      </c>
    </row>
    <row r="6144" spans="1:10" x14ac:dyDescent="0.25">
      <c r="A6144">
        <f t="shared" si="192"/>
        <v>6142</v>
      </c>
      <c r="B6144" s="22">
        <v>0</v>
      </c>
      <c r="J6144" s="6">
        <f t="shared" si="191"/>
        <v>16272920094200.813</v>
      </c>
    </row>
    <row r="6145" spans="1:10" x14ac:dyDescent="0.25">
      <c r="A6145">
        <f t="shared" si="192"/>
        <v>6143</v>
      </c>
      <c r="B6145" s="22">
        <v>3250000</v>
      </c>
      <c r="J6145" s="6">
        <f t="shared" si="191"/>
        <v>614610152858.7196</v>
      </c>
    </row>
    <row r="6146" spans="1:10" x14ac:dyDescent="0.25">
      <c r="A6146">
        <f t="shared" si="192"/>
        <v>6144</v>
      </c>
      <c r="B6146" s="22">
        <v>12765592.82819178</v>
      </c>
      <c r="J6146" s="6">
        <f t="shared" si="191"/>
        <v>76241223938127.953</v>
      </c>
    </row>
    <row r="6147" spans="1:10" x14ac:dyDescent="0.25">
      <c r="A6147">
        <f t="shared" si="192"/>
        <v>6145</v>
      </c>
      <c r="B6147" s="22">
        <v>3000000</v>
      </c>
      <c r="J6147" s="6">
        <f t="shared" ref="J6147:J6210" si="193">(B6147-$I$6)^2</f>
        <v>1069095532961.9576</v>
      </c>
    </row>
    <row r="6148" spans="1:10" x14ac:dyDescent="0.25">
      <c r="A6148">
        <f t="shared" ref="A6148:A6211" si="194">A6147+1</f>
        <v>6146</v>
      </c>
      <c r="B6148" s="22">
        <v>8143430</v>
      </c>
      <c r="J6148" s="6">
        <f t="shared" si="193"/>
        <v>16887655243524.369</v>
      </c>
    </row>
    <row r="6149" spans="1:10" x14ac:dyDescent="0.25">
      <c r="A6149">
        <f t="shared" si="194"/>
        <v>6147</v>
      </c>
      <c r="B6149" s="22">
        <v>20337110</v>
      </c>
      <c r="J6149" s="6">
        <f t="shared" si="193"/>
        <v>265792349072095.38</v>
      </c>
    </row>
    <row r="6150" spans="1:10" x14ac:dyDescent="0.25">
      <c r="A6150">
        <f t="shared" si="194"/>
        <v>6148</v>
      </c>
      <c r="B6150" s="22">
        <v>0</v>
      </c>
      <c r="J6150" s="6">
        <f t="shared" si="193"/>
        <v>16272920094200.813</v>
      </c>
    </row>
    <row r="6151" spans="1:10" x14ac:dyDescent="0.25">
      <c r="A6151">
        <f t="shared" si="194"/>
        <v>6149</v>
      </c>
      <c r="B6151" s="22">
        <v>0</v>
      </c>
      <c r="J6151" s="6">
        <f t="shared" si="193"/>
        <v>16272920094200.813</v>
      </c>
    </row>
    <row r="6152" spans="1:10" x14ac:dyDescent="0.25">
      <c r="A6152">
        <f t="shared" si="194"/>
        <v>6150</v>
      </c>
      <c r="B6152" s="22">
        <v>0</v>
      </c>
      <c r="J6152" s="6">
        <f t="shared" si="193"/>
        <v>16272920094200.813</v>
      </c>
    </row>
    <row r="6153" spans="1:10" x14ac:dyDescent="0.25">
      <c r="A6153">
        <f t="shared" si="194"/>
        <v>6151</v>
      </c>
      <c r="B6153" s="22">
        <v>0</v>
      </c>
      <c r="J6153" s="6">
        <f t="shared" si="193"/>
        <v>16272920094200.813</v>
      </c>
    </row>
    <row r="6154" spans="1:10" x14ac:dyDescent="0.25">
      <c r="A6154">
        <f t="shared" si="194"/>
        <v>6152</v>
      </c>
      <c r="B6154" s="22">
        <v>3250000</v>
      </c>
      <c r="J6154" s="6">
        <f t="shared" si="193"/>
        <v>614610152858.7196</v>
      </c>
    </row>
    <row r="6155" spans="1:10" x14ac:dyDescent="0.25">
      <c r="A6155">
        <f t="shared" si="194"/>
        <v>6153</v>
      </c>
      <c r="B6155" s="22">
        <v>17087110</v>
      </c>
      <c r="J6155" s="6">
        <f t="shared" si="193"/>
        <v>170384444013437.47</v>
      </c>
    </row>
    <row r="6156" spans="1:10" x14ac:dyDescent="0.25">
      <c r="A6156">
        <f t="shared" si="194"/>
        <v>6154</v>
      </c>
      <c r="B6156" s="22">
        <v>8143430</v>
      </c>
      <c r="J6156" s="6">
        <f t="shared" si="193"/>
        <v>16887655243524.369</v>
      </c>
    </row>
    <row r="6157" spans="1:10" x14ac:dyDescent="0.25">
      <c r="A6157">
        <f t="shared" si="194"/>
        <v>6155</v>
      </c>
      <c r="B6157" s="22">
        <v>8943680</v>
      </c>
      <c r="J6157" s="6">
        <f t="shared" si="193"/>
        <v>24105244819313.906</v>
      </c>
    </row>
    <row r="6158" spans="1:10" x14ac:dyDescent="0.25">
      <c r="A6158">
        <f t="shared" si="194"/>
        <v>6156</v>
      </c>
      <c r="B6158" s="22">
        <v>3000000</v>
      </c>
      <c r="J6158" s="6">
        <f t="shared" si="193"/>
        <v>1069095532961.9576</v>
      </c>
    </row>
    <row r="6159" spans="1:10" x14ac:dyDescent="0.25">
      <c r="A6159">
        <f t="shared" si="194"/>
        <v>6157</v>
      </c>
      <c r="B6159" s="22">
        <v>0</v>
      </c>
      <c r="J6159" s="6">
        <f t="shared" si="193"/>
        <v>16272920094200.813</v>
      </c>
    </row>
    <row r="6160" spans="1:10" x14ac:dyDescent="0.25">
      <c r="A6160">
        <f t="shared" si="194"/>
        <v>6158</v>
      </c>
      <c r="B6160" s="22">
        <v>8143430</v>
      </c>
      <c r="J6160" s="6">
        <f t="shared" si="193"/>
        <v>16887655243524.369</v>
      </c>
    </row>
    <row r="6161" spans="1:10" x14ac:dyDescent="0.25">
      <c r="A6161">
        <f t="shared" si="194"/>
        <v>6159</v>
      </c>
      <c r="B6161" s="22">
        <v>0</v>
      </c>
      <c r="J6161" s="6">
        <f t="shared" si="193"/>
        <v>16272920094200.813</v>
      </c>
    </row>
    <row r="6162" spans="1:10" x14ac:dyDescent="0.25">
      <c r="A6162">
        <f t="shared" si="194"/>
        <v>6160</v>
      </c>
      <c r="B6162" s="22">
        <v>0</v>
      </c>
      <c r="J6162" s="6">
        <f t="shared" si="193"/>
        <v>16272920094200.813</v>
      </c>
    </row>
    <row r="6163" spans="1:10" x14ac:dyDescent="0.25">
      <c r="A6163">
        <f t="shared" si="194"/>
        <v>6161</v>
      </c>
      <c r="B6163" s="22">
        <v>8143430</v>
      </c>
      <c r="J6163" s="6">
        <f t="shared" si="193"/>
        <v>16887655243524.369</v>
      </c>
    </row>
    <row r="6164" spans="1:10" x14ac:dyDescent="0.25">
      <c r="A6164">
        <f t="shared" si="194"/>
        <v>6162</v>
      </c>
      <c r="B6164" s="22">
        <v>285171.25</v>
      </c>
      <c r="J6164" s="6">
        <f t="shared" si="193"/>
        <v>14053497767724.313</v>
      </c>
    </row>
    <row r="6165" spans="1:10" x14ac:dyDescent="0.25">
      <c r="A6165">
        <f t="shared" si="194"/>
        <v>6163</v>
      </c>
      <c r="B6165" s="22">
        <v>0</v>
      </c>
      <c r="J6165" s="6">
        <f t="shared" si="193"/>
        <v>16272920094200.813</v>
      </c>
    </row>
    <row r="6166" spans="1:10" x14ac:dyDescent="0.25">
      <c r="A6166">
        <f t="shared" si="194"/>
        <v>6164</v>
      </c>
      <c r="B6166" s="22">
        <v>8143430</v>
      </c>
      <c r="J6166" s="6">
        <f t="shared" si="193"/>
        <v>16887655243524.369</v>
      </c>
    </row>
    <row r="6167" spans="1:10" x14ac:dyDescent="0.25">
      <c r="A6167">
        <f t="shared" si="194"/>
        <v>6165</v>
      </c>
      <c r="B6167" s="22">
        <v>0</v>
      </c>
      <c r="J6167" s="6">
        <f t="shared" si="193"/>
        <v>16272920094200.813</v>
      </c>
    </row>
    <row r="6168" spans="1:10" x14ac:dyDescent="0.25">
      <c r="A6168">
        <f t="shared" si="194"/>
        <v>6166</v>
      </c>
      <c r="B6168" s="22">
        <v>0</v>
      </c>
      <c r="J6168" s="6">
        <f t="shared" si="193"/>
        <v>16272920094200.813</v>
      </c>
    </row>
    <row r="6169" spans="1:10" x14ac:dyDescent="0.25">
      <c r="A6169">
        <f t="shared" si="194"/>
        <v>6167</v>
      </c>
      <c r="B6169" s="22">
        <v>0</v>
      </c>
      <c r="J6169" s="6">
        <f t="shared" si="193"/>
        <v>16272920094200.813</v>
      </c>
    </row>
    <row r="6170" spans="1:10" x14ac:dyDescent="0.25">
      <c r="A6170">
        <f t="shared" si="194"/>
        <v>6168</v>
      </c>
      <c r="B6170" s="22">
        <v>0</v>
      </c>
      <c r="J6170" s="6">
        <f t="shared" si="193"/>
        <v>16272920094200.813</v>
      </c>
    </row>
    <row r="6171" spans="1:10" x14ac:dyDescent="0.25">
      <c r="A6171">
        <f t="shared" si="194"/>
        <v>6169</v>
      </c>
      <c r="B6171" s="22">
        <v>0</v>
      </c>
      <c r="J6171" s="6">
        <f t="shared" si="193"/>
        <v>16272920094200.813</v>
      </c>
    </row>
    <row r="6172" spans="1:10" x14ac:dyDescent="0.25">
      <c r="A6172">
        <f t="shared" si="194"/>
        <v>6170</v>
      </c>
      <c r="B6172" s="22">
        <v>0</v>
      </c>
      <c r="J6172" s="6">
        <f t="shared" si="193"/>
        <v>16272920094200.813</v>
      </c>
    </row>
    <row r="6173" spans="1:10" x14ac:dyDescent="0.25">
      <c r="A6173">
        <f t="shared" si="194"/>
        <v>6171</v>
      </c>
      <c r="B6173" s="22">
        <v>3250000</v>
      </c>
      <c r="J6173" s="6">
        <f t="shared" si="193"/>
        <v>614610152858.7196</v>
      </c>
    </row>
    <row r="6174" spans="1:10" x14ac:dyDescent="0.25">
      <c r="A6174">
        <f t="shared" si="194"/>
        <v>6172</v>
      </c>
      <c r="B6174" s="22">
        <v>3000000</v>
      </c>
      <c r="J6174" s="6">
        <f t="shared" si="193"/>
        <v>1069095532961.9576</v>
      </c>
    </row>
    <row r="6175" spans="1:10" x14ac:dyDescent="0.25">
      <c r="A6175">
        <f t="shared" si="194"/>
        <v>6173</v>
      </c>
      <c r="B6175" s="22">
        <v>0</v>
      </c>
      <c r="J6175" s="6">
        <f t="shared" si="193"/>
        <v>16272920094200.813</v>
      </c>
    </row>
    <row r="6176" spans="1:10" x14ac:dyDescent="0.25">
      <c r="A6176">
        <f t="shared" si="194"/>
        <v>6174</v>
      </c>
      <c r="B6176" s="22">
        <v>0</v>
      </c>
      <c r="J6176" s="6">
        <f t="shared" si="193"/>
        <v>16272920094200.813</v>
      </c>
    </row>
    <row r="6177" spans="1:10" x14ac:dyDescent="0.25">
      <c r="A6177">
        <f t="shared" si="194"/>
        <v>6175</v>
      </c>
      <c r="B6177" s="22">
        <v>0</v>
      </c>
      <c r="J6177" s="6">
        <f t="shared" si="193"/>
        <v>16272920094200.813</v>
      </c>
    </row>
    <row r="6178" spans="1:10" x14ac:dyDescent="0.25">
      <c r="A6178">
        <f t="shared" si="194"/>
        <v>6176</v>
      </c>
      <c r="B6178" s="22">
        <v>17087110</v>
      </c>
      <c r="J6178" s="6">
        <f t="shared" si="193"/>
        <v>170384444013437.47</v>
      </c>
    </row>
    <row r="6179" spans="1:10" x14ac:dyDescent="0.25">
      <c r="A6179">
        <f t="shared" si="194"/>
        <v>6177</v>
      </c>
      <c r="B6179" s="22">
        <v>0</v>
      </c>
      <c r="J6179" s="6">
        <f t="shared" si="193"/>
        <v>16272920094200.813</v>
      </c>
    </row>
    <row r="6180" spans="1:10" x14ac:dyDescent="0.25">
      <c r="A6180">
        <f t="shared" si="194"/>
        <v>6178</v>
      </c>
      <c r="B6180" s="22">
        <v>0</v>
      </c>
      <c r="J6180" s="6">
        <f t="shared" si="193"/>
        <v>16272920094200.813</v>
      </c>
    </row>
    <row r="6181" spans="1:10" x14ac:dyDescent="0.25">
      <c r="A6181">
        <f t="shared" si="194"/>
        <v>6179</v>
      </c>
      <c r="B6181" s="22">
        <v>0</v>
      </c>
      <c r="J6181" s="6">
        <f t="shared" si="193"/>
        <v>16272920094200.813</v>
      </c>
    </row>
    <row r="6182" spans="1:10" x14ac:dyDescent="0.25">
      <c r="A6182">
        <f t="shared" si="194"/>
        <v>6180</v>
      </c>
      <c r="B6182" s="22">
        <v>0</v>
      </c>
      <c r="J6182" s="6">
        <f t="shared" si="193"/>
        <v>16272920094200.813</v>
      </c>
    </row>
    <row r="6183" spans="1:10" x14ac:dyDescent="0.25">
      <c r="A6183">
        <f t="shared" si="194"/>
        <v>6181</v>
      </c>
      <c r="B6183" s="22">
        <v>0</v>
      </c>
      <c r="J6183" s="6">
        <f t="shared" si="193"/>
        <v>16272920094200.813</v>
      </c>
    </row>
    <row r="6184" spans="1:10" x14ac:dyDescent="0.25">
      <c r="A6184">
        <f t="shared" si="194"/>
        <v>6182</v>
      </c>
      <c r="B6184" s="22">
        <v>0</v>
      </c>
      <c r="J6184" s="6">
        <f t="shared" si="193"/>
        <v>16272920094200.813</v>
      </c>
    </row>
    <row r="6185" spans="1:10" x14ac:dyDescent="0.25">
      <c r="A6185">
        <f t="shared" si="194"/>
        <v>6183</v>
      </c>
      <c r="B6185" s="22">
        <v>0</v>
      </c>
      <c r="J6185" s="6">
        <f t="shared" si="193"/>
        <v>16272920094200.813</v>
      </c>
    </row>
    <row r="6186" spans="1:10" x14ac:dyDescent="0.25">
      <c r="A6186">
        <f t="shared" si="194"/>
        <v>6184</v>
      </c>
      <c r="B6186" s="22">
        <v>8143430</v>
      </c>
      <c r="J6186" s="6">
        <f t="shared" si="193"/>
        <v>16887655243524.369</v>
      </c>
    </row>
    <row r="6187" spans="1:10" x14ac:dyDescent="0.25">
      <c r="A6187">
        <f t="shared" si="194"/>
        <v>6185</v>
      </c>
      <c r="B6187" s="22">
        <v>3250000</v>
      </c>
      <c r="J6187" s="6">
        <f t="shared" si="193"/>
        <v>614610152858.7196</v>
      </c>
    </row>
    <row r="6188" spans="1:10" x14ac:dyDescent="0.25">
      <c r="A6188">
        <f t="shared" si="194"/>
        <v>6186</v>
      </c>
      <c r="B6188" s="22">
        <v>0</v>
      </c>
      <c r="J6188" s="6">
        <f t="shared" si="193"/>
        <v>16272920094200.813</v>
      </c>
    </row>
    <row r="6189" spans="1:10" x14ac:dyDescent="0.25">
      <c r="A6189">
        <f t="shared" si="194"/>
        <v>6187</v>
      </c>
      <c r="B6189" s="22">
        <v>0</v>
      </c>
      <c r="J6189" s="6">
        <f t="shared" si="193"/>
        <v>16272920094200.813</v>
      </c>
    </row>
    <row r="6190" spans="1:10" x14ac:dyDescent="0.25">
      <c r="A6190">
        <f t="shared" si="194"/>
        <v>6188</v>
      </c>
      <c r="B6190" s="22">
        <v>0</v>
      </c>
      <c r="J6190" s="6">
        <f t="shared" si="193"/>
        <v>16272920094200.813</v>
      </c>
    </row>
    <row r="6191" spans="1:10" x14ac:dyDescent="0.25">
      <c r="A6191">
        <f t="shared" si="194"/>
        <v>6189</v>
      </c>
      <c r="B6191" s="22">
        <v>0</v>
      </c>
      <c r="J6191" s="6">
        <f t="shared" si="193"/>
        <v>16272920094200.813</v>
      </c>
    </row>
    <row r="6192" spans="1:10" x14ac:dyDescent="0.25">
      <c r="A6192">
        <f t="shared" si="194"/>
        <v>6190</v>
      </c>
      <c r="B6192" s="22">
        <v>8943680</v>
      </c>
      <c r="J6192" s="6">
        <f t="shared" si="193"/>
        <v>24105244819313.906</v>
      </c>
    </row>
    <row r="6193" spans="1:10" x14ac:dyDescent="0.25">
      <c r="A6193">
        <f t="shared" si="194"/>
        <v>6191</v>
      </c>
      <c r="B6193" s="22">
        <v>8943680</v>
      </c>
      <c r="J6193" s="6">
        <f t="shared" si="193"/>
        <v>24105244819313.906</v>
      </c>
    </row>
    <row r="6194" spans="1:10" x14ac:dyDescent="0.25">
      <c r="A6194">
        <f t="shared" si="194"/>
        <v>6192</v>
      </c>
      <c r="B6194" s="22">
        <v>0</v>
      </c>
      <c r="J6194" s="6">
        <f t="shared" si="193"/>
        <v>16272920094200.813</v>
      </c>
    </row>
    <row r="6195" spans="1:10" x14ac:dyDescent="0.25">
      <c r="A6195">
        <f t="shared" si="194"/>
        <v>6193</v>
      </c>
      <c r="B6195" s="22">
        <v>8143430</v>
      </c>
      <c r="J6195" s="6">
        <f t="shared" si="193"/>
        <v>16887655243524.369</v>
      </c>
    </row>
    <row r="6196" spans="1:10" x14ac:dyDescent="0.25">
      <c r="A6196">
        <f t="shared" si="194"/>
        <v>6194</v>
      </c>
      <c r="B6196" s="22">
        <v>8943680</v>
      </c>
      <c r="J6196" s="6">
        <f t="shared" si="193"/>
        <v>24105244819313.906</v>
      </c>
    </row>
    <row r="6197" spans="1:10" x14ac:dyDescent="0.25">
      <c r="A6197">
        <f t="shared" si="194"/>
        <v>6195</v>
      </c>
      <c r="B6197" s="22">
        <v>8143430</v>
      </c>
      <c r="J6197" s="6">
        <f t="shared" si="193"/>
        <v>16887655243524.369</v>
      </c>
    </row>
    <row r="6198" spans="1:10" x14ac:dyDescent="0.25">
      <c r="A6198">
        <f t="shared" si="194"/>
        <v>6196</v>
      </c>
      <c r="B6198" s="22">
        <v>0</v>
      </c>
      <c r="J6198" s="6">
        <f t="shared" si="193"/>
        <v>16272920094200.813</v>
      </c>
    </row>
    <row r="6199" spans="1:10" x14ac:dyDescent="0.25">
      <c r="A6199">
        <f t="shared" si="194"/>
        <v>6197</v>
      </c>
      <c r="B6199" s="22">
        <v>8943680</v>
      </c>
      <c r="J6199" s="6">
        <f t="shared" si="193"/>
        <v>24105244819313.906</v>
      </c>
    </row>
    <row r="6200" spans="1:10" x14ac:dyDescent="0.25">
      <c r="A6200">
        <f t="shared" si="194"/>
        <v>6198</v>
      </c>
      <c r="B6200" s="22">
        <v>54335043.934246585</v>
      </c>
      <c r="J6200" s="6">
        <f t="shared" si="193"/>
        <v>2530197962460137.5</v>
      </c>
    </row>
    <row r="6201" spans="1:10" x14ac:dyDescent="0.25">
      <c r="A6201">
        <f t="shared" si="194"/>
        <v>6199</v>
      </c>
      <c r="B6201" s="22">
        <v>0</v>
      </c>
      <c r="J6201" s="6">
        <f t="shared" si="193"/>
        <v>16272920094200.813</v>
      </c>
    </row>
    <row r="6202" spans="1:10" x14ac:dyDescent="0.25">
      <c r="A6202">
        <f t="shared" si="194"/>
        <v>6200</v>
      </c>
      <c r="B6202" s="22">
        <v>0</v>
      </c>
      <c r="J6202" s="6">
        <f t="shared" si="193"/>
        <v>16272920094200.813</v>
      </c>
    </row>
    <row r="6203" spans="1:10" x14ac:dyDescent="0.25">
      <c r="A6203">
        <f t="shared" si="194"/>
        <v>6201</v>
      </c>
      <c r="B6203" s="22">
        <v>8143430</v>
      </c>
      <c r="J6203" s="6">
        <f t="shared" si="193"/>
        <v>16887655243524.369</v>
      </c>
    </row>
    <row r="6204" spans="1:10" x14ac:dyDescent="0.25">
      <c r="A6204">
        <f t="shared" si="194"/>
        <v>6202</v>
      </c>
      <c r="B6204" s="22">
        <v>0</v>
      </c>
      <c r="J6204" s="6">
        <f t="shared" si="193"/>
        <v>16272920094200.813</v>
      </c>
    </row>
    <row r="6205" spans="1:10" x14ac:dyDescent="0.25">
      <c r="A6205">
        <f t="shared" si="194"/>
        <v>6203</v>
      </c>
      <c r="B6205" s="22">
        <v>0</v>
      </c>
      <c r="J6205" s="6">
        <f t="shared" si="193"/>
        <v>16272920094200.813</v>
      </c>
    </row>
    <row r="6206" spans="1:10" x14ac:dyDescent="0.25">
      <c r="A6206">
        <f t="shared" si="194"/>
        <v>6204</v>
      </c>
      <c r="B6206" s="22">
        <v>8143430</v>
      </c>
      <c r="J6206" s="6">
        <f t="shared" si="193"/>
        <v>16887655243524.369</v>
      </c>
    </row>
    <row r="6207" spans="1:10" x14ac:dyDescent="0.25">
      <c r="A6207">
        <f t="shared" si="194"/>
        <v>6205</v>
      </c>
      <c r="B6207" s="22">
        <v>8143430</v>
      </c>
      <c r="J6207" s="6">
        <f t="shared" si="193"/>
        <v>16887655243524.369</v>
      </c>
    </row>
    <row r="6208" spans="1:10" x14ac:dyDescent="0.25">
      <c r="A6208">
        <f t="shared" si="194"/>
        <v>6206</v>
      </c>
      <c r="B6208" s="22">
        <v>0</v>
      </c>
      <c r="J6208" s="6">
        <f t="shared" si="193"/>
        <v>16272920094200.813</v>
      </c>
    </row>
    <row r="6209" spans="1:10" x14ac:dyDescent="0.25">
      <c r="A6209">
        <f t="shared" si="194"/>
        <v>6207</v>
      </c>
      <c r="B6209" s="22">
        <v>0</v>
      </c>
      <c r="J6209" s="6">
        <f t="shared" si="193"/>
        <v>16272920094200.813</v>
      </c>
    </row>
    <row r="6210" spans="1:10" x14ac:dyDescent="0.25">
      <c r="A6210">
        <f t="shared" si="194"/>
        <v>6208</v>
      </c>
      <c r="B6210" s="22">
        <v>0</v>
      </c>
      <c r="J6210" s="6">
        <f t="shared" si="193"/>
        <v>16272920094200.813</v>
      </c>
    </row>
    <row r="6211" spans="1:10" x14ac:dyDescent="0.25">
      <c r="A6211">
        <f t="shared" si="194"/>
        <v>6209</v>
      </c>
      <c r="B6211" s="22">
        <v>12193680</v>
      </c>
      <c r="J6211" s="6">
        <f t="shared" ref="J6211:J6274" si="195">(B6211-$I$6)^2</f>
        <v>66580854877971.813</v>
      </c>
    </row>
    <row r="6212" spans="1:10" x14ac:dyDescent="0.25">
      <c r="A6212">
        <f t="shared" ref="A6212:A6275" si="196">A6211+1</f>
        <v>6210</v>
      </c>
      <c r="B6212" s="22">
        <v>0</v>
      </c>
      <c r="J6212" s="6">
        <f t="shared" si="195"/>
        <v>16272920094200.813</v>
      </c>
    </row>
    <row r="6213" spans="1:10" x14ac:dyDescent="0.25">
      <c r="A6213">
        <f t="shared" si="196"/>
        <v>6211</v>
      </c>
      <c r="B6213" s="22">
        <v>0</v>
      </c>
      <c r="J6213" s="6">
        <f t="shared" si="195"/>
        <v>16272920094200.813</v>
      </c>
    </row>
    <row r="6214" spans="1:10" x14ac:dyDescent="0.25">
      <c r="A6214">
        <f t="shared" si="196"/>
        <v>6212</v>
      </c>
      <c r="B6214" s="22">
        <v>17087110</v>
      </c>
      <c r="J6214" s="6">
        <f t="shared" si="195"/>
        <v>170384444013437.47</v>
      </c>
    </row>
    <row r="6215" spans="1:10" x14ac:dyDescent="0.25">
      <c r="A6215">
        <f t="shared" si="196"/>
        <v>6213</v>
      </c>
      <c r="B6215" s="22">
        <v>12193680</v>
      </c>
      <c r="J6215" s="6">
        <f t="shared" si="195"/>
        <v>66580854877971.813</v>
      </c>
    </row>
    <row r="6216" spans="1:10" x14ac:dyDescent="0.25">
      <c r="A6216">
        <f t="shared" si="196"/>
        <v>6214</v>
      </c>
      <c r="B6216" s="22">
        <v>3000000</v>
      </c>
      <c r="J6216" s="6">
        <f t="shared" si="195"/>
        <v>1069095532961.9576</v>
      </c>
    </row>
    <row r="6217" spans="1:10" x14ac:dyDescent="0.25">
      <c r="A6217">
        <f t="shared" si="196"/>
        <v>6215</v>
      </c>
      <c r="B6217" s="22">
        <v>8943680</v>
      </c>
      <c r="J6217" s="6">
        <f t="shared" si="195"/>
        <v>24105244819313.906</v>
      </c>
    </row>
    <row r="6218" spans="1:10" x14ac:dyDescent="0.25">
      <c r="A6218">
        <f t="shared" si="196"/>
        <v>6216</v>
      </c>
      <c r="B6218" s="22">
        <v>0</v>
      </c>
      <c r="J6218" s="6">
        <f t="shared" si="195"/>
        <v>16272920094200.813</v>
      </c>
    </row>
    <row r="6219" spans="1:10" x14ac:dyDescent="0.25">
      <c r="A6219">
        <f t="shared" si="196"/>
        <v>6217</v>
      </c>
      <c r="B6219" s="22">
        <v>3285171.25</v>
      </c>
      <c r="J6219" s="6">
        <f t="shared" si="195"/>
        <v>560700706485.45813</v>
      </c>
    </row>
    <row r="6220" spans="1:10" x14ac:dyDescent="0.25">
      <c r="A6220">
        <f t="shared" si="196"/>
        <v>6218</v>
      </c>
      <c r="B6220" s="22">
        <v>0</v>
      </c>
      <c r="J6220" s="6">
        <f t="shared" si="195"/>
        <v>16272920094200.813</v>
      </c>
    </row>
    <row r="6221" spans="1:10" x14ac:dyDescent="0.25">
      <c r="A6221">
        <f t="shared" si="196"/>
        <v>6219</v>
      </c>
      <c r="B6221" s="22">
        <v>9515592.8281917796</v>
      </c>
      <c r="J6221" s="6">
        <f t="shared" si="195"/>
        <v>30048180496223.477</v>
      </c>
    </row>
    <row r="6222" spans="1:10" x14ac:dyDescent="0.25">
      <c r="A6222">
        <f t="shared" si="196"/>
        <v>6220</v>
      </c>
      <c r="B6222" s="22">
        <v>0</v>
      </c>
      <c r="J6222" s="6">
        <f t="shared" si="195"/>
        <v>16272920094200.813</v>
      </c>
    </row>
    <row r="6223" spans="1:10" x14ac:dyDescent="0.25">
      <c r="A6223">
        <f t="shared" si="196"/>
        <v>6221</v>
      </c>
      <c r="B6223" s="22">
        <v>8943680</v>
      </c>
      <c r="J6223" s="6">
        <f t="shared" si="195"/>
        <v>24105244819313.906</v>
      </c>
    </row>
    <row r="6224" spans="1:10" x14ac:dyDescent="0.25">
      <c r="A6224">
        <f t="shared" si="196"/>
        <v>6222</v>
      </c>
      <c r="B6224" s="22">
        <v>0</v>
      </c>
      <c r="J6224" s="6">
        <f t="shared" si="195"/>
        <v>16272920094200.813</v>
      </c>
    </row>
    <row r="6225" spans="1:10" x14ac:dyDescent="0.25">
      <c r="A6225">
        <f t="shared" si="196"/>
        <v>6223</v>
      </c>
      <c r="B6225" s="22">
        <v>0</v>
      </c>
      <c r="J6225" s="6">
        <f t="shared" si="195"/>
        <v>16272920094200.813</v>
      </c>
    </row>
    <row r="6226" spans="1:10" x14ac:dyDescent="0.25">
      <c r="A6226">
        <f t="shared" si="196"/>
        <v>6224</v>
      </c>
      <c r="B6226" s="22">
        <v>0</v>
      </c>
      <c r="J6226" s="6">
        <f t="shared" si="195"/>
        <v>16272920094200.813</v>
      </c>
    </row>
    <row r="6227" spans="1:10" x14ac:dyDescent="0.25">
      <c r="A6227">
        <f t="shared" si="196"/>
        <v>6225</v>
      </c>
      <c r="B6227" s="22">
        <v>0</v>
      </c>
      <c r="J6227" s="6">
        <f t="shared" si="195"/>
        <v>16272920094200.813</v>
      </c>
    </row>
    <row r="6228" spans="1:10" x14ac:dyDescent="0.25">
      <c r="A6228">
        <f t="shared" si="196"/>
        <v>6226</v>
      </c>
      <c r="B6228" s="22">
        <v>0</v>
      </c>
      <c r="J6228" s="6">
        <f t="shared" si="195"/>
        <v>16272920094200.813</v>
      </c>
    </row>
    <row r="6229" spans="1:10" x14ac:dyDescent="0.25">
      <c r="A6229">
        <f t="shared" si="196"/>
        <v>6227</v>
      </c>
      <c r="B6229" s="22">
        <v>8943680</v>
      </c>
      <c r="J6229" s="6">
        <f t="shared" si="195"/>
        <v>24105244819313.906</v>
      </c>
    </row>
    <row r="6230" spans="1:10" x14ac:dyDescent="0.25">
      <c r="A6230">
        <f t="shared" si="196"/>
        <v>6228</v>
      </c>
      <c r="B6230" s="22">
        <v>0</v>
      </c>
      <c r="J6230" s="6">
        <f t="shared" si="195"/>
        <v>16272920094200.813</v>
      </c>
    </row>
    <row r="6231" spans="1:10" x14ac:dyDescent="0.25">
      <c r="A6231">
        <f t="shared" si="196"/>
        <v>6229</v>
      </c>
      <c r="B6231" s="22">
        <v>0</v>
      </c>
      <c r="J6231" s="6">
        <f t="shared" si="195"/>
        <v>16272920094200.813</v>
      </c>
    </row>
    <row r="6232" spans="1:10" x14ac:dyDescent="0.25">
      <c r="A6232">
        <f t="shared" si="196"/>
        <v>6230</v>
      </c>
      <c r="B6232" s="22">
        <v>8943680</v>
      </c>
      <c r="J6232" s="6">
        <f t="shared" si="195"/>
        <v>24105244819313.906</v>
      </c>
    </row>
    <row r="6233" spans="1:10" x14ac:dyDescent="0.25">
      <c r="A6233">
        <f t="shared" si="196"/>
        <v>6231</v>
      </c>
      <c r="B6233" s="22">
        <v>0</v>
      </c>
      <c r="J6233" s="6">
        <f t="shared" si="195"/>
        <v>16272920094200.813</v>
      </c>
    </row>
    <row r="6234" spans="1:10" x14ac:dyDescent="0.25">
      <c r="A6234">
        <f t="shared" si="196"/>
        <v>6232</v>
      </c>
      <c r="B6234" s="22">
        <v>3000000</v>
      </c>
      <c r="J6234" s="6">
        <f t="shared" si="195"/>
        <v>1069095532961.9576</v>
      </c>
    </row>
    <row r="6235" spans="1:10" x14ac:dyDescent="0.25">
      <c r="A6235">
        <f t="shared" si="196"/>
        <v>6233</v>
      </c>
      <c r="B6235" s="22">
        <v>8943680</v>
      </c>
      <c r="J6235" s="6">
        <f t="shared" si="195"/>
        <v>24105244819313.906</v>
      </c>
    </row>
    <row r="6236" spans="1:10" x14ac:dyDescent="0.25">
      <c r="A6236">
        <f t="shared" si="196"/>
        <v>6234</v>
      </c>
      <c r="B6236" s="22">
        <v>3250000</v>
      </c>
      <c r="J6236" s="6">
        <f t="shared" si="195"/>
        <v>614610152858.7196</v>
      </c>
    </row>
    <row r="6237" spans="1:10" x14ac:dyDescent="0.25">
      <c r="A6237">
        <f t="shared" si="196"/>
        <v>6235</v>
      </c>
      <c r="B6237" s="22">
        <v>0</v>
      </c>
      <c r="J6237" s="6">
        <f t="shared" si="195"/>
        <v>16272920094200.813</v>
      </c>
    </row>
    <row r="6238" spans="1:10" x14ac:dyDescent="0.25">
      <c r="A6238">
        <f t="shared" si="196"/>
        <v>6236</v>
      </c>
      <c r="B6238" s="22">
        <v>8943680</v>
      </c>
      <c r="J6238" s="6">
        <f t="shared" si="195"/>
        <v>24105244819313.906</v>
      </c>
    </row>
    <row r="6239" spans="1:10" x14ac:dyDescent="0.25">
      <c r="A6239">
        <f t="shared" si="196"/>
        <v>6237</v>
      </c>
      <c r="B6239" s="22">
        <v>8943680</v>
      </c>
      <c r="J6239" s="6">
        <f t="shared" si="195"/>
        <v>24105244819313.906</v>
      </c>
    </row>
    <row r="6240" spans="1:10" x14ac:dyDescent="0.25">
      <c r="A6240">
        <f t="shared" si="196"/>
        <v>6238</v>
      </c>
      <c r="B6240" s="22">
        <v>0</v>
      </c>
      <c r="J6240" s="6">
        <f t="shared" si="195"/>
        <v>16272920094200.813</v>
      </c>
    </row>
    <row r="6241" spans="1:10" x14ac:dyDescent="0.25">
      <c r="A6241">
        <f t="shared" si="196"/>
        <v>6239</v>
      </c>
      <c r="B6241" s="22">
        <v>8943680</v>
      </c>
      <c r="J6241" s="6">
        <f t="shared" si="195"/>
        <v>24105244819313.906</v>
      </c>
    </row>
    <row r="6242" spans="1:10" x14ac:dyDescent="0.25">
      <c r="A6242">
        <f t="shared" si="196"/>
        <v>6240</v>
      </c>
      <c r="B6242" s="22">
        <v>0</v>
      </c>
      <c r="J6242" s="6">
        <f t="shared" si="195"/>
        <v>16272920094200.813</v>
      </c>
    </row>
    <row r="6243" spans="1:10" x14ac:dyDescent="0.25">
      <c r="A6243">
        <f t="shared" si="196"/>
        <v>6241</v>
      </c>
      <c r="B6243" s="22">
        <v>0</v>
      </c>
      <c r="J6243" s="6">
        <f t="shared" si="195"/>
        <v>16272920094200.813</v>
      </c>
    </row>
    <row r="6244" spans="1:10" x14ac:dyDescent="0.25">
      <c r="A6244">
        <f t="shared" si="196"/>
        <v>6242</v>
      </c>
      <c r="B6244" s="22">
        <v>8143430</v>
      </c>
      <c r="J6244" s="6">
        <f t="shared" si="195"/>
        <v>16887655243524.369</v>
      </c>
    </row>
    <row r="6245" spans="1:10" x14ac:dyDescent="0.25">
      <c r="A6245">
        <f t="shared" si="196"/>
        <v>6243</v>
      </c>
      <c r="B6245" s="22">
        <v>8143430</v>
      </c>
      <c r="J6245" s="6">
        <f t="shared" si="195"/>
        <v>16887655243524.369</v>
      </c>
    </row>
    <row r="6246" spans="1:10" x14ac:dyDescent="0.25">
      <c r="A6246">
        <f t="shared" si="196"/>
        <v>6244</v>
      </c>
      <c r="B6246" s="22">
        <v>17087110</v>
      </c>
      <c r="J6246" s="6">
        <f t="shared" si="195"/>
        <v>170384444013437.47</v>
      </c>
    </row>
    <row r="6247" spans="1:10" x14ac:dyDescent="0.25">
      <c r="A6247">
        <f t="shared" si="196"/>
        <v>6245</v>
      </c>
      <c r="B6247" s="22">
        <v>0</v>
      </c>
      <c r="J6247" s="6">
        <f t="shared" si="195"/>
        <v>16272920094200.813</v>
      </c>
    </row>
    <row r="6248" spans="1:10" x14ac:dyDescent="0.25">
      <c r="A6248">
        <f t="shared" si="196"/>
        <v>6246</v>
      </c>
      <c r="B6248" s="22">
        <v>0</v>
      </c>
      <c r="J6248" s="6">
        <f t="shared" si="195"/>
        <v>16272920094200.813</v>
      </c>
    </row>
    <row r="6249" spans="1:10" x14ac:dyDescent="0.25">
      <c r="A6249">
        <f t="shared" si="196"/>
        <v>6247</v>
      </c>
      <c r="B6249" s="22">
        <v>0</v>
      </c>
      <c r="J6249" s="6">
        <f t="shared" si="195"/>
        <v>16272920094200.813</v>
      </c>
    </row>
    <row r="6250" spans="1:10" x14ac:dyDescent="0.25">
      <c r="A6250">
        <f t="shared" si="196"/>
        <v>6248</v>
      </c>
      <c r="B6250" s="22">
        <v>0</v>
      </c>
      <c r="J6250" s="6">
        <f t="shared" si="195"/>
        <v>16272920094200.813</v>
      </c>
    </row>
    <row r="6251" spans="1:10" x14ac:dyDescent="0.25">
      <c r="A6251">
        <f t="shared" si="196"/>
        <v>6249</v>
      </c>
      <c r="B6251" s="22">
        <v>0</v>
      </c>
      <c r="J6251" s="6">
        <f t="shared" si="195"/>
        <v>16272920094200.813</v>
      </c>
    </row>
    <row r="6252" spans="1:10" x14ac:dyDescent="0.25">
      <c r="A6252">
        <f t="shared" si="196"/>
        <v>6250</v>
      </c>
      <c r="B6252" s="22">
        <v>0</v>
      </c>
      <c r="J6252" s="6">
        <f t="shared" si="195"/>
        <v>16272920094200.813</v>
      </c>
    </row>
    <row r="6253" spans="1:10" x14ac:dyDescent="0.25">
      <c r="A6253">
        <f t="shared" si="196"/>
        <v>6251</v>
      </c>
      <c r="B6253" s="22">
        <v>8943680</v>
      </c>
      <c r="J6253" s="6">
        <f t="shared" si="195"/>
        <v>24105244819313.906</v>
      </c>
    </row>
    <row r="6254" spans="1:10" x14ac:dyDescent="0.25">
      <c r="A6254">
        <f t="shared" si="196"/>
        <v>6252</v>
      </c>
      <c r="B6254" s="22">
        <v>0</v>
      </c>
      <c r="J6254" s="6">
        <f t="shared" si="195"/>
        <v>16272920094200.813</v>
      </c>
    </row>
    <row r="6255" spans="1:10" x14ac:dyDescent="0.25">
      <c r="A6255">
        <f t="shared" si="196"/>
        <v>6253</v>
      </c>
      <c r="B6255" s="22">
        <v>0</v>
      </c>
      <c r="J6255" s="6">
        <f t="shared" si="195"/>
        <v>16272920094200.813</v>
      </c>
    </row>
    <row r="6256" spans="1:10" x14ac:dyDescent="0.25">
      <c r="A6256">
        <f t="shared" si="196"/>
        <v>6254</v>
      </c>
      <c r="B6256" s="22">
        <v>0</v>
      </c>
      <c r="J6256" s="6">
        <f t="shared" si="195"/>
        <v>16272920094200.813</v>
      </c>
    </row>
    <row r="6257" spans="1:10" x14ac:dyDescent="0.25">
      <c r="A6257">
        <f t="shared" si="196"/>
        <v>6255</v>
      </c>
      <c r="B6257" s="22">
        <v>0</v>
      </c>
      <c r="J6257" s="6">
        <f t="shared" si="195"/>
        <v>16272920094200.813</v>
      </c>
    </row>
    <row r="6258" spans="1:10" x14ac:dyDescent="0.25">
      <c r="A6258">
        <f t="shared" si="196"/>
        <v>6256</v>
      </c>
      <c r="B6258" s="22">
        <v>0</v>
      </c>
      <c r="J6258" s="6">
        <f t="shared" si="195"/>
        <v>16272920094200.813</v>
      </c>
    </row>
    <row r="6259" spans="1:10" x14ac:dyDescent="0.25">
      <c r="A6259">
        <f t="shared" si="196"/>
        <v>6257</v>
      </c>
      <c r="B6259" s="22">
        <v>0</v>
      </c>
      <c r="J6259" s="6">
        <f t="shared" si="195"/>
        <v>16272920094200.813</v>
      </c>
    </row>
    <row r="6260" spans="1:10" x14ac:dyDescent="0.25">
      <c r="A6260">
        <f t="shared" si="196"/>
        <v>6258</v>
      </c>
      <c r="B6260" s="22">
        <v>0</v>
      </c>
      <c r="J6260" s="6">
        <f t="shared" si="195"/>
        <v>16272920094200.813</v>
      </c>
    </row>
    <row r="6261" spans="1:10" x14ac:dyDescent="0.25">
      <c r="A6261">
        <f t="shared" si="196"/>
        <v>6259</v>
      </c>
      <c r="B6261" s="22">
        <v>8943680</v>
      </c>
      <c r="J6261" s="6">
        <f t="shared" si="195"/>
        <v>24105244819313.906</v>
      </c>
    </row>
    <row r="6262" spans="1:10" x14ac:dyDescent="0.25">
      <c r="A6262">
        <f t="shared" si="196"/>
        <v>6260</v>
      </c>
      <c r="B6262" s="22">
        <v>0</v>
      </c>
      <c r="J6262" s="6">
        <f t="shared" si="195"/>
        <v>16272920094200.813</v>
      </c>
    </row>
    <row r="6263" spans="1:10" x14ac:dyDescent="0.25">
      <c r="A6263">
        <f t="shared" si="196"/>
        <v>6261</v>
      </c>
      <c r="B6263" s="22">
        <v>0</v>
      </c>
      <c r="J6263" s="6">
        <f t="shared" si="195"/>
        <v>16272920094200.813</v>
      </c>
    </row>
    <row r="6264" spans="1:10" x14ac:dyDescent="0.25">
      <c r="A6264">
        <f t="shared" si="196"/>
        <v>6262</v>
      </c>
      <c r="B6264" s="22">
        <v>8143430</v>
      </c>
      <c r="J6264" s="6">
        <f t="shared" si="195"/>
        <v>16887655243524.369</v>
      </c>
    </row>
    <row r="6265" spans="1:10" x14ac:dyDescent="0.25">
      <c r="A6265">
        <f t="shared" si="196"/>
        <v>6263</v>
      </c>
      <c r="B6265" s="22">
        <v>3250000</v>
      </c>
      <c r="J6265" s="6">
        <f t="shared" si="195"/>
        <v>614610152858.7196</v>
      </c>
    </row>
    <row r="6266" spans="1:10" x14ac:dyDescent="0.25">
      <c r="A6266">
        <f t="shared" si="196"/>
        <v>6264</v>
      </c>
      <c r="B6266" s="22">
        <v>0</v>
      </c>
      <c r="J6266" s="6">
        <f t="shared" si="195"/>
        <v>16272920094200.813</v>
      </c>
    </row>
    <row r="6267" spans="1:10" x14ac:dyDescent="0.25">
      <c r="A6267">
        <f t="shared" si="196"/>
        <v>6265</v>
      </c>
      <c r="B6267" s="22">
        <v>0</v>
      </c>
      <c r="J6267" s="6">
        <f t="shared" si="195"/>
        <v>16272920094200.813</v>
      </c>
    </row>
    <row r="6268" spans="1:10" x14ac:dyDescent="0.25">
      <c r="A6268">
        <f t="shared" si="196"/>
        <v>6266</v>
      </c>
      <c r="B6268" s="22">
        <v>0</v>
      </c>
      <c r="J6268" s="6">
        <f t="shared" si="195"/>
        <v>16272920094200.813</v>
      </c>
    </row>
    <row r="6269" spans="1:10" x14ac:dyDescent="0.25">
      <c r="A6269">
        <f t="shared" si="196"/>
        <v>6267</v>
      </c>
      <c r="B6269" s="22">
        <v>8943680</v>
      </c>
      <c r="J6269" s="6">
        <f t="shared" si="195"/>
        <v>24105244819313.906</v>
      </c>
    </row>
    <row r="6270" spans="1:10" x14ac:dyDescent="0.25">
      <c r="A6270">
        <f t="shared" si="196"/>
        <v>6268</v>
      </c>
      <c r="B6270" s="22">
        <v>0</v>
      </c>
      <c r="J6270" s="6">
        <f t="shared" si="195"/>
        <v>16272920094200.813</v>
      </c>
    </row>
    <row r="6271" spans="1:10" x14ac:dyDescent="0.25">
      <c r="A6271">
        <f t="shared" si="196"/>
        <v>6269</v>
      </c>
      <c r="B6271" s="22">
        <v>0</v>
      </c>
      <c r="J6271" s="6">
        <f t="shared" si="195"/>
        <v>16272920094200.813</v>
      </c>
    </row>
    <row r="6272" spans="1:10" x14ac:dyDescent="0.25">
      <c r="A6272">
        <f t="shared" si="196"/>
        <v>6270</v>
      </c>
      <c r="B6272" s="22">
        <v>0</v>
      </c>
      <c r="J6272" s="6">
        <f t="shared" si="195"/>
        <v>16272920094200.813</v>
      </c>
    </row>
    <row r="6273" spans="1:10" x14ac:dyDescent="0.25">
      <c r="A6273">
        <f t="shared" si="196"/>
        <v>6271</v>
      </c>
      <c r="B6273" s="22">
        <v>0</v>
      </c>
      <c r="J6273" s="6">
        <f t="shared" si="195"/>
        <v>16272920094200.813</v>
      </c>
    </row>
    <row r="6274" spans="1:10" x14ac:dyDescent="0.25">
      <c r="A6274">
        <f t="shared" si="196"/>
        <v>6272</v>
      </c>
      <c r="B6274" s="22">
        <v>8143430</v>
      </c>
      <c r="J6274" s="6">
        <f t="shared" si="195"/>
        <v>16887655243524.369</v>
      </c>
    </row>
    <row r="6275" spans="1:10" x14ac:dyDescent="0.25">
      <c r="A6275">
        <f t="shared" si="196"/>
        <v>6273</v>
      </c>
      <c r="B6275" s="22">
        <v>0</v>
      </c>
      <c r="J6275" s="6">
        <f t="shared" ref="J6275:J6338" si="197">(B6275-$I$6)^2</f>
        <v>16272920094200.813</v>
      </c>
    </row>
    <row r="6276" spans="1:10" x14ac:dyDescent="0.25">
      <c r="A6276">
        <f t="shared" ref="A6276:A6339" si="198">A6275+1</f>
        <v>6274</v>
      </c>
      <c r="B6276" s="22">
        <v>11943680</v>
      </c>
      <c r="J6276" s="6">
        <f t="shared" si="197"/>
        <v>62563500258075.047</v>
      </c>
    </row>
    <row r="6277" spans="1:10" x14ac:dyDescent="0.25">
      <c r="A6277">
        <f t="shared" si="198"/>
        <v>6275</v>
      </c>
      <c r="B6277" s="22">
        <v>8943680</v>
      </c>
      <c r="J6277" s="6">
        <f t="shared" si="197"/>
        <v>24105244819313.906</v>
      </c>
    </row>
    <row r="6278" spans="1:10" x14ac:dyDescent="0.25">
      <c r="A6278">
        <f t="shared" si="198"/>
        <v>6276</v>
      </c>
      <c r="B6278" s="22">
        <v>0</v>
      </c>
      <c r="J6278" s="6">
        <f t="shared" si="197"/>
        <v>16272920094200.813</v>
      </c>
    </row>
    <row r="6279" spans="1:10" x14ac:dyDescent="0.25">
      <c r="A6279">
        <f t="shared" si="198"/>
        <v>6277</v>
      </c>
      <c r="B6279" s="22">
        <v>0</v>
      </c>
      <c r="J6279" s="6">
        <f t="shared" si="197"/>
        <v>16272920094200.813</v>
      </c>
    </row>
    <row r="6280" spans="1:10" x14ac:dyDescent="0.25">
      <c r="A6280">
        <f t="shared" si="198"/>
        <v>6278</v>
      </c>
      <c r="B6280" s="22">
        <v>10952660.821917808</v>
      </c>
      <c r="J6280" s="6">
        <f t="shared" si="197"/>
        <v>47868272170023.156</v>
      </c>
    </row>
    <row r="6281" spans="1:10" x14ac:dyDescent="0.25">
      <c r="A6281">
        <f t="shared" si="198"/>
        <v>6279</v>
      </c>
      <c r="B6281" s="22">
        <v>0</v>
      </c>
      <c r="J6281" s="6">
        <f t="shared" si="197"/>
        <v>16272920094200.813</v>
      </c>
    </row>
    <row r="6282" spans="1:10" x14ac:dyDescent="0.25">
      <c r="A6282">
        <f t="shared" si="198"/>
        <v>6280</v>
      </c>
      <c r="B6282" s="22">
        <v>0</v>
      </c>
      <c r="J6282" s="6">
        <f t="shared" si="197"/>
        <v>16272920094200.813</v>
      </c>
    </row>
    <row r="6283" spans="1:10" x14ac:dyDescent="0.25">
      <c r="A6283">
        <f t="shared" si="198"/>
        <v>6281</v>
      </c>
      <c r="B6283" s="22">
        <v>0</v>
      </c>
      <c r="J6283" s="6">
        <f t="shared" si="197"/>
        <v>16272920094200.813</v>
      </c>
    </row>
    <row r="6284" spans="1:10" x14ac:dyDescent="0.25">
      <c r="A6284">
        <f t="shared" si="198"/>
        <v>6282</v>
      </c>
      <c r="B6284" s="22">
        <v>0</v>
      </c>
      <c r="J6284" s="6">
        <f t="shared" si="197"/>
        <v>16272920094200.813</v>
      </c>
    </row>
    <row r="6285" spans="1:10" x14ac:dyDescent="0.25">
      <c r="A6285">
        <f t="shared" si="198"/>
        <v>6283</v>
      </c>
      <c r="B6285" s="22">
        <v>11943680</v>
      </c>
      <c r="J6285" s="6">
        <f t="shared" si="197"/>
        <v>62563500258075.047</v>
      </c>
    </row>
    <row r="6286" spans="1:10" x14ac:dyDescent="0.25">
      <c r="A6286">
        <f t="shared" si="198"/>
        <v>6284</v>
      </c>
      <c r="B6286" s="22">
        <v>8143430</v>
      </c>
      <c r="J6286" s="6">
        <f t="shared" si="197"/>
        <v>16887655243524.369</v>
      </c>
    </row>
    <row r="6287" spans="1:10" x14ac:dyDescent="0.25">
      <c r="A6287">
        <f t="shared" si="198"/>
        <v>6285</v>
      </c>
      <c r="B6287" s="22">
        <v>0</v>
      </c>
      <c r="J6287" s="6">
        <f t="shared" si="197"/>
        <v>16272920094200.813</v>
      </c>
    </row>
    <row r="6288" spans="1:10" x14ac:dyDescent="0.25">
      <c r="A6288">
        <f t="shared" si="198"/>
        <v>6286</v>
      </c>
      <c r="B6288" s="22">
        <v>8943680</v>
      </c>
      <c r="J6288" s="6">
        <f t="shared" si="197"/>
        <v>24105244819313.906</v>
      </c>
    </row>
    <row r="6289" spans="1:10" x14ac:dyDescent="0.25">
      <c r="A6289">
        <f t="shared" si="198"/>
        <v>6287</v>
      </c>
      <c r="B6289" s="22">
        <v>8943680</v>
      </c>
      <c r="J6289" s="6">
        <f t="shared" si="197"/>
        <v>24105244819313.906</v>
      </c>
    </row>
    <row r="6290" spans="1:10" x14ac:dyDescent="0.25">
      <c r="A6290">
        <f t="shared" si="198"/>
        <v>6288</v>
      </c>
      <c r="B6290" s="22">
        <v>0</v>
      </c>
      <c r="J6290" s="6">
        <f t="shared" si="197"/>
        <v>16272920094200.813</v>
      </c>
    </row>
    <row r="6291" spans="1:10" x14ac:dyDescent="0.25">
      <c r="A6291">
        <f t="shared" si="198"/>
        <v>6289</v>
      </c>
      <c r="B6291" s="22">
        <v>0</v>
      </c>
      <c r="J6291" s="6">
        <f t="shared" si="197"/>
        <v>16272920094200.813</v>
      </c>
    </row>
    <row r="6292" spans="1:10" x14ac:dyDescent="0.25">
      <c r="A6292">
        <f t="shared" si="198"/>
        <v>6290</v>
      </c>
      <c r="B6292" s="22">
        <v>0</v>
      </c>
      <c r="J6292" s="6">
        <f t="shared" si="197"/>
        <v>16272920094200.813</v>
      </c>
    </row>
    <row r="6293" spans="1:10" x14ac:dyDescent="0.25">
      <c r="A6293">
        <f t="shared" si="198"/>
        <v>6291</v>
      </c>
      <c r="B6293" s="22">
        <v>0</v>
      </c>
      <c r="J6293" s="6">
        <f t="shared" si="197"/>
        <v>16272920094200.813</v>
      </c>
    </row>
    <row r="6294" spans="1:10" x14ac:dyDescent="0.25">
      <c r="A6294">
        <f t="shared" si="198"/>
        <v>6292</v>
      </c>
      <c r="B6294" s="22">
        <v>0</v>
      </c>
      <c r="J6294" s="6">
        <f t="shared" si="197"/>
        <v>16272920094200.813</v>
      </c>
    </row>
    <row r="6295" spans="1:10" x14ac:dyDescent="0.25">
      <c r="A6295">
        <f t="shared" si="198"/>
        <v>6293</v>
      </c>
      <c r="B6295" s="22">
        <v>0</v>
      </c>
      <c r="J6295" s="6">
        <f t="shared" si="197"/>
        <v>16272920094200.813</v>
      </c>
    </row>
    <row r="6296" spans="1:10" x14ac:dyDescent="0.25">
      <c r="A6296">
        <f t="shared" si="198"/>
        <v>6294</v>
      </c>
      <c r="B6296" s="22">
        <v>8943680</v>
      </c>
      <c r="J6296" s="6">
        <f t="shared" si="197"/>
        <v>24105244819313.906</v>
      </c>
    </row>
    <row r="6297" spans="1:10" x14ac:dyDescent="0.25">
      <c r="A6297">
        <f t="shared" si="198"/>
        <v>6295</v>
      </c>
      <c r="B6297" s="22">
        <v>8943680</v>
      </c>
      <c r="J6297" s="6">
        <f t="shared" si="197"/>
        <v>24105244819313.906</v>
      </c>
    </row>
    <row r="6298" spans="1:10" x14ac:dyDescent="0.25">
      <c r="A6298">
        <f t="shared" si="198"/>
        <v>6296</v>
      </c>
      <c r="B6298" s="22">
        <v>0</v>
      </c>
      <c r="J6298" s="6">
        <f t="shared" si="197"/>
        <v>16272920094200.813</v>
      </c>
    </row>
    <row r="6299" spans="1:10" x14ac:dyDescent="0.25">
      <c r="A6299">
        <f t="shared" si="198"/>
        <v>6297</v>
      </c>
      <c r="B6299" s="22">
        <v>17087110</v>
      </c>
      <c r="J6299" s="6">
        <f t="shared" si="197"/>
        <v>170384444013437.47</v>
      </c>
    </row>
    <row r="6300" spans="1:10" x14ac:dyDescent="0.25">
      <c r="A6300">
        <f t="shared" si="198"/>
        <v>6298</v>
      </c>
      <c r="B6300" s="22">
        <v>0</v>
      </c>
      <c r="J6300" s="6">
        <f t="shared" si="197"/>
        <v>16272920094200.813</v>
      </c>
    </row>
    <row r="6301" spans="1:10" x14ac:dyDescent="0.25">
      <c r="A6301">
        <f t="shared" si="198"/>
        <v>6299</v>
      </c>
      <c r="B6301" s="22">
        <v>63278723.934246585</v>
      </c>
      <c r="J6301" s="6">
        <f t="shared" si="197"/>
        <v>3509940778652935.5</v>
      </c>
    </row>
    <row r="6302" spans="1:10" x14ac:dyDescent="0.25">
      <c r="A6302">
        <f t="shared" si="198"/>
        <v>6300</v>
      </c>
      <c r="B6302" s="22">
        <v>8943680</v>
      </c>
      <c r="J6302" s="6">
        <f t="shared" si="197"/>
        <v>24105244819313.906</v>
      </c>
    </row>
    <row r="6303" spans="1:10" x14ac:dyDescent="0.25">
      <c r="A6303">
        <f t="shared" si="198"/>
        <v>6301</v>
      </c>
      <c r="B6303" s="22">
        <v>0</v>
      </c>
      <c r="J6303" s="6">
        <f t="shared" si="197"/>
        <v>16272920094200.813</v>
      </c>
    </row>
    <row r="6304" spans="1:10" x14ac:dyDescent="0.25">
      <c r="A6304">
        <f t="shared" si="198"/>
        <v>6302</v>
      </c>
      <c r="B6304" s="22">
        <v>8943680</v>
      </c>
      <c r="J6304" s="6">
        <f t="shared" si="197"/>
        <v>24105244819313.906</v>
      </c>
    </row>
    <row r="6305" spans="1:10" x14ac:dyDescent="0.25">
      <c r="A6305">
        <f t="shared" si="198"/>
        <v>6303</v>
      </c>
      <c r="B6305" s="22">
        <v>8143430</v>
      </c>
      <c r="J6305" s="6">
        <f t="shared" si="197"/>
        <v>16887655243524.369</v>
      </c>
    </row>
    <row r="6306" spans="1:10" x14ac:dyDescent="0.25">
      <c r="A6306">
        <f t="shared" si="198"/>
        <v>6304</v>
      </c>
      <c r="B6306" s="22">
        <v>17087110</v>
      </c>
      <c r="J6306" s="6">
        <f t="shared" si="197"/>
        <v>170384444013437.47</v>
      </c>
    </row>
    <row r="6307" spans="1:10" x14ac:dyDescent="0.25">
      <c r="A6307">
        <f t="shared" si="198"/>
        <v>6305</v>
      </c>
      <c r="B6307" s="22">
        <v>8143430</v>
      </c>
      <c r="J6307" s="6">
        <f t="shared" si="197"/>
        <v>16887655243524.369</v>
      </c>
    </row>
    <row r="6308" spans="1:10" x14ac:dyDescent="0.25">
      <c r="A6308">
        <f t="shared" si="198"/>
        <v>6306</v>
      </c>
      <c r="B6308" s="22">
        <v>8143430</v>
      </c>
      <c r="J6308" s="6">
        <f t="shared" si="197"/>
        <v>16887655243524.369</v>
      </c>
    </row>
    <row r="6309" spans="1:10" x14ac:dyDescent="0.25">
      <c r="A6309">
        <f t="shared" si="198"/>
        <v>6307</v>
      </c>
      <c r="B6309" s="22">
        <v>8943680</v>
      </c>
      <c r="J6309" s="6">
        <f t="shared" si="197"/>
        <v>24105244819313.906</v>
      </c>
    </row>
    <row r="6310" spans="1:10" x14ac:dyDescent="0.25">
      <c r="A6310">
        <f t="shared" si="198"/>
        <v>6308</v>
      </c>
      <c r="B6310" s="22">
        <v>0</v>
      </c>
      <c r="J6310" s="6">
        <f t="shared" si="197"/>
        <v>16272920094200.813</v>
      </c>
    </row>
    <row r="6311" spans="1:10" x14ac:dyDescent="0.25">
      <c r="A6311">
        <f t="shared" si="198"/>
        <v>6309</v>
      </c>
      <c r="B6311" s="22">
        <v>0</v>
      </c>
      <c r="J6311" s="6">
        <f t="shared" si="197"/>
        <v>16272920094200.813</v>
      </c>
    </row>
    <row r="6312" spans="1:10" x14ac:dyDescent="0.25">
      <c r="A6312">
        <f t="shared" si="198"/>
        <v>6310</v>
      </c>
      <c r="B6312" s="22">
        <v>0</v>
      </c>
      <c r="J6312" s="6">
        <f t="shared" si="197"/>
        <v>16272920094200.813</v>
      </c>
    </row>
    <row r="6313" spans="1:10" x14ac:dyDescent="0.25">
      <c r="A6313">
        <f t="shared" si="198"/>
        <v>6311</v>
      </c>
      <c r="B6313" s="22">
        <v>0</v>
      </c>
      <c r="J6313" s="6">
        <f t="shared" si="197"/>
        <v>16272920094200.813</v>
      </c>
    </row>
    <row r="6314" spans="1:10" x14ac:dyDescent="0.25">
      <c r="A6314">
        <f t="shared" si="198"/>
        <v>6312</v>
      </c>
      <c r="B6314" s="22">
        <v>8943680</v>
      </c>
      <c r="J6314" s="6">
        <f t="shared" si="197"/>
        <v>24105244819313.906</v>
      </c>
    </row>
    <row r="6315" spans="1:10" x14ac:dyDescent="0.25">
      <c r="A6315">
        <f t="shared" si="198"/>
        <v>6313</v>
      </c>
      <c r="B6315" s="22">
        <v>0</v>
      </c>
      <c r="J6315" s="6">
        <f t="shared" si="197"/>
        <v>16272920094200.813</v>
      </c>
    </row>
    <row r="6316" spans="1:10" x14ac:dyDescent="0.25">
      <c r="A6316">
        <f t="shared" si="198"/>
        <v>6314</v>
      </c>
      <c r="B6316" s="22">
        <v>0</v>
      </c>
      <c r="J6316" s="6">
        <f t="shared" si="197"/>
        <v>16272920094200.813</v>
      </c>
    </row>
    <row r="6317" spans="1:10" x14ac:dyDescent="0.25">
      <c r="A6317">
        <f t="shared" si="198"/>
        <v>6315</v>
      </c>
      <c r="B6317" s="22">
        <v>0</v>
      </c>
      <c r="J6317" s="6">
        <f t="shared" si="197"/>
        <v>16272920094200.813</v>
      </c>
    </row>
    <row r="6318" spans="1:10" x14ac:dyDescent="0.25">
      <c r="A6318">
        <f t="shared" si="198"/>
        <v>6316</v>
      </c>
      <c r="B6318" s="22">
        <v>0</v>
      </c>
      <c r="J6318" s="6">
        <f t="shared" si="197"/>
        <v>16272920094200.813</v>
      </c>
    </row>
    <row r="6319" spans="1:10" x14ac:dyDescent="0.25">
      <c r="A6319">
        <f t="shared" si="198"/>
        <v>6317</v>
      </c>
      <c r="B6319" s="22">
        <v>0</v>
      </c>
      <c r="J6319" s="6">
        <f t="shared" si="197"/>
        <v>16272920094200.813</v>
      </c>
    </row>
    <row r="6320" spans="1:10" x14ac:dyDescent="0.25">
      <c r="A6320">
        <f t="shared" si="198"/>
        <v>6318</v>
      </c>
      <c r="B6320" s="22">
        <v>0</v>
      </c>
      <c r="J6320" s="6">
        <f t="shared" si="197"/>
        <v>16272920094200.813</v>
      </c>
    </row>
    <row r="6321" spans="1:10" x14ac:dyDescent="0.25">
      <c r="A6321">
        <f t="shared" si="198"/>
        <v>6319</v>
      </c>
      <c r="B6321" s="22">
        <v>0</v>
      </c>
      <c r="J6321" s="6">
        <f t="shared" si="197"/>
        <v>16272920094200.813</v>
      </c>
    </row>
    <row r="6322" spans="1:10" x14ac:dyDescent="0.25">
      <c r="A6322">
        <f t="shared" si="198"/>
        <v>6320</v>
      </c>
      <c r="B6322" s="22">
        <v>11393430</v>
      </c>
      <c r="J6322" s="6">
        <f t="shared" si="197"/>
        <v>54161640302182.273</v>
      </c>
    </row>
    <row r="6323" spans="1:10" x14ac:dyDescent="0.25">
      <c r="A6323">
        <f t="shared" si="198"/>
        <v>6321</v>
      </c>
      <c r="B6323" s="22">
        <v>0</v>
      </c>
      <c r="J6323" s="6">
        <f t="shared" si="197"/>
        <v>16272920094200.813</v>
      </c>
    </row>
    <row r="6324" spans="1:10" x14ac:dyDescent="0.25">
      <c r="A6324">
        <f t="shared" si="198"/>
        <v>6322</v>
      </c>
      <c r="B6324" s="22">
        <v>0</v>
      </c>
      <c r="J6324" s="6">
        <f t="shared" si="197"/>
        <v>16272920094200.813</v>
      </c>
    </row>
    <row r="6325" spans="1:10" x14ac:dyDescent="0.25">
      <c r="A6325">
        <f t="shared" si="198"/>
        <v>6323</v>
      </c>
      <c r="B6325" s="22">
        <v>8943680</v>
      </c>
      <c r="J6325" s="6">
        <f t="shared" si="197"/>
        <v>24105244819313.906</v>
      </c>
    </row>
    <row r="6326" spans="1:10" x14ac:dyDescent="0.25">
      <c r="A6326">
        <f t="shared" si="198"/>
        <v>6324</v>
      </c>
      <c r="B6326" s="22">
        <v>0</v>
      </c>
      <c r="J6326" s="6">
        <f t="shared" si="197"/>
        <v>16272920094200.813</v>
      </c>
    </row>
    <row r="6327" spans="1:10" x14ac:dyDescent="0.25">
      <c r="A6327">
        <f t="shared" si="198"/>
        <v>6325</v>
      </c>
      <c r="B6327" s="22">
        <v>8143430</v>
      </c>
      <c r="J6327" s="6">
        <f t="shared" si="197"/>
        <v>16887655243524.369</v>
      </c>
    </row>
    <row r="6328" spans="1:10" x14ac:dyDescent="0.25">
      <c r="A6328">
        <f t="shared" si="198"/>
        <v>6326</v>
      </c>
      <c r="B6328" s="22">
        <v>3250000</v>
      </c>
      <c r="J6328" s="6">
        <f t="shared" si="197"/>
        <v>614610152858.7196</v>
      </c>
    </row>
    <row r="6329" spans="1:10" x14ac:dyDescent="0.25">
      <c r="A6329">
        <f t="shared" si="198"/>
        <v>6327</v>
      </c>
      <c r="B6329" s="22">
        <v>8943680</v>
      </c>
      <c r="J6329" s="6">
        <f t="shared" si="197"/>
        <v>24105244819313.906</v>
      </c>
    </row>
    <row r="6330" spans="1:10" x14ac:dyDescent="0.25">
      <c r="A6330">
        <f t="shared" si="198"/>
        <v>6328</v>
      </c>
      <c r="B6330" s="22">
        <v>0</v>
      </c>
      <c r="J6330" s="6">
        <f t="shared" si="197"/>
        <v>16272920094200.813</v>
      </c>
    </row>
    <row r="6331" spans="1:10" x14ac:dyDescent="0.25">
      <c r="A6331">
        <f t="shared" si="198"/>
        <v>6329</v>
      </c>
      <c r="B6331" s="22">
        <v>8143430</v>
      </c>
      <c r="J6331" s="6">
        <f t="shared" si="197"/>
        <v>16887655243524.369</v>
      </c>
    </row>
    <row r="6332" spans="1:10" x14ac:dyDescent="0.25">
      <c r="A6332">
        <f t="shared" si="198"/>
        <v>6330</v>
      </c>
      <c r="B6332" s="22">
        <v>0</v>
      </c>
      <c r="J6332" s="6">
        <f t="shared" si="197"/>
        <v>16272920094200.813</v>
      </c>
    </row>
    <row r="6333" spans="1:10" x14ac:dyDescent="0.25">
      <c r="A6333">
        <f t="shared" si="198"/>
        <v>6331</v>
      </c>
      <c r="B6333" s="22">
        <v>0</v>
      </c>
      <c r="J6333" s="6">
        <f t="shared" si="197"/>
        <v>16272920094200.813</v>
      </c>
    </row>
    <row r="6334" spans="1:10" x14ac:dyDescent="0.25">
      <c r="A6334">
        <f t="shared" si="198"/>
        <v>6332</v>
      </c>
      <c r="B6334" s="22">
        <v>0</v>
      </c>
      <c r="J6334" s="6">
        <f t="shared" si="197"/>
        <v>16272920094200.813</v>
      </c>
    </row>
    <row r="6335" spans="1:10" x14ac:dyDescent="0.25">
      <c r="A6335">
        <f t="shared" si="198"/>
        <v>6333</v>
      </c>
      <c r="B6335" s="22">
        <v>0</v>
      </c>
      <c r="J6335" s="6">
        <f t="shared" si="197"/>
        <v>16272920094200.813</v>
      </c>
    </row>
    <row r="6336" spans="1:10" x14ac:dyDescent="0.25">
      <c r="A6336">
        <f t="shared" si="198"/>
        <v>6334</v>
      </c>
      <c r="B6336" s="22">
        <v>3250000</v>
      </c>
      <c r="J6336" s="6">
        <f t="shared" si="197"/>
        <v>614610152858.7196</v>
      </c>
    </row>
    <row r="6337" spans="1:10" x14ac:dyDescent="0.25">
      <c r="A6337">
        <f t="shared" si="198"/>
        <v>6335</v>
      </c>
      <c r="B6337" s="22">
        <v>8943680</v>
      </c>
      <c r="J6337" s="6">
        <f t="shared" si="197"/>
        <v>24105244819313.906</v>
      </c>
    </row>
    <row r="6338" spans="1:10" x14ac:dyDescent="0.25">
      <c r="A6338">
        <f t="shared" si="198"/>
        <v>6336</v>
      </c>
      <c r="B6338" s="22">
        <v>0</v>
      </c>
      <c r="J6338" s="6">
        <f t="shared" si="197"/>
        <v>16272920094200.813</v>
      </c>
    </row>
    <row r="6339" spans="1:10" x14ac:dyDescent="0.25">
      <c r="A6339">
        <f t="shared" si="198"/>
        <v>6337</v>
      </c>
      <c r="B6339" s="22">
        <v>0</v>
      </c>
      <c r="J6339" s="6">
        <f t="shared" ref="J6339:J6402" si="199">(B6339-$I$6)^2</f>
        <v>16272920094200.813</v>
      </c>
    </row>
    <row r="6340" spans="1:10" x14ac:dyDescent="0.25">
      <c r="A6340">
        <f t="shared" ref="A6340:A6403" si="200">A6339+1</f>
        <v>6338</v>
      </c>
      <c r="B6340" s="22">
        <v>269206.59999999998</v>
      </c>
      <c r="J6340" s="6">
        <f t="shared" si="199"/>
        <v>14173449181975.17</v>
      </c>
    </row>
    <row r="6341" spans="1:10" x14ac:dyDescent="0.25">
      <c r="A6341">
        <f t="shared" si="200"/>
        <v>6339</v>
      </c>
      <c r="B6341" s="22">
        <v>0</v>
      </c>
      <c r="J6341" s="6">
        <f t="shared" si="199"/>
        <v>16272920094200.813</v>
      </c>
    </row>
    <row r="6342" spans="1:10" x14ac:dyDescent="0.25">
      <c r="A6342">
        <f t="shared" si="200"/>
        <v>6340</v>
      </c>
      <c r="B6342" s="22">
        <v>0</v>
      </c>
      <c r="J6342" s="6">
        <f t="shared" si="199"/>
        <v>16272920094200.813</v>
      </c>
    </row>
    <row r="6343" spans="1:10" x14ac:dyDescent="0.25">
      <c r="A6343">
        <f t="shared" si="200"/>
        <v>6341</v>
      </c>
      <c r="B6343" s="22">
        <v>8143430</v>
      </c>
      <c r="J6343" s="6">
        <f t="shared" si="199"/>
        <v>16887655243524.369</v>
      </c>
    </row>
    <row r="6344" spans="1:10" x14ac:dyDescent="0.25">
      <c r="A6344">
        <f t="shared" si="200"/>
        <v>6342</v>
      </c>
      <c r="B6344" s="22">
        <v>0</v>
      </c>
      <c r="J6344" s="6">
        <f t="shared" si="199"/>
        <v>16272920094200.813</v>
      </c>
    </row>
    <row r="6345" spans="1:10" x14ac:dyDescent="0.25">
      <c r="A6345">
        <f t="shared" si="200"/>
        <v>6343</v>
      </c>
      <c r="B6345" s="22">
        <v>0</v>
      </c>
      <c r="J6345" s="6">
        <f t="shared" si="199"/>
        <v>16272920094200.813</v>
      </c>
    </row>
    <row r="6346" spans="1:10" x14ac:dyDescent="0.25">
      <c r="A6346">
        <f t="shared" si="200"/>
        <v>6344</v>
      </c>
      <c r="B6346" s="22">
        <v>0</v>
      </c>
      <c r="J6346" s="6">
        <f t="shared" si="199"/>
        <v>16272920094200.813</v>
      </c>
    </row>
    <row r="6347" spans="1:10" x14ac:dyDescent="0.25">
      <c r="A6347">
        <f t="shared" si="200"/>
        <v>6345</v>
      </c>
      <c r="B6347" s="22">
        <v>3250000</v>
      </c>
      <c r="J6347" s="6">
        <f t="shared" si="199"/>
        <v>614610152858.7196</v>
      </c>
    </row>
    <row r="6348" spans="1:10" x14ac:dyDescent="0.25">
      <c r="A6348">
        <f t="shared" si="200"/>
        <v>6346</v>
      </c>
      <c r="B6348" s="22">
        <v>8143430</v>
      </c>
      <c r="J6348" s="6">
        <f t="shared" si="199"/>
        <v>16887655243524.369</v>
      </c>
    </row>
    <row r="6349" spans="1:10" x14ac:dyDescent="0.25">
      <c r="A6349">
        <f t="shared" si="200"/>
        <v>6347</v>
      </c>
      <c r="B6349" s="22">
        <v>0</v>
      </c>
      <c r="J6349" s="6">
        <f t="shared" si="199"/>
        <v>16272920094200.813</v>
      </c>
    </row>
    <row r="6350" spans="1:10" x14ac:dyDescent="0.25">
      <c r="A6350">
        <f t="shared" si="200"/>
        <v>6348</v>
      </c>
      <c r="B6350" s="22">
        <v>3250000</v>
      </c>
      <c r="J6350" s="6">
        <f t="shared" si="199"/>
        <v>614610152858.7196</v>
      </c>
    </row>
    <row r="6351" spans="1:10" x14ac:dyDescent="0.25">
      <c r="A6351">
        <f t="shared" si="200"/>
        <v>6349</v>
      </c>
      <c r="B6351" s="22">
        <v>0</v>
      </c>
      <c r="J6351" s="6">
        <f t="shared" si="199"/>
        <v>16272920094200.813</v>
      </c>
    </row>
    <row r="6352" spans="1:10" x14ac:dyDescent="0.25">
      <c r="A6352">
        <f t="shared" si="200"/>
        <v>6350</v>
      </c>
      <c r="B6352" s="22">
        <v>8943680</v>
      </c>
      <c r="J6352" s="6">
        <f t="shared" si="199"/>
        <v>24105244819313.906</v>
      </c>
    </row>
    <row r="6353" spans="1:10" x14ac:dyDescent="0.25">
      <c r="A6353">
        <f t="shared" si="200"/>
        <v>6351</v>
      </c>
      <c r="B6353" s="22">
        <v>0</v>
      </c>
      <c r="J6353" s="6">
        <f t="shared" si="199"/>
        <v>16272920094200.813</v>
      </c>
    </row>
    <row r="6354" spans="1:10" x14ac:dyDescent="0.25">
      <c r="A6354">
        <f t="shared" si="200"/>
        <v>6352</v>
      </c>
      <c r="B6354" s="22">
        <v>8143430</v>
      </c>
      <c r="J6354" s="6">
        <f t="shared" si="199"/>
        <v>16887655243524.369</v>
      </c>
    </row>
    <row r="6355" spans="1:10" x14ac:dyDescent="0.25">
      <c r="A6355">
        <f t="shared" si="200"/>
        <v>6353</v>
      </c>
      <c r="B6355" s="22">
        <v>0</v>
      </c>
      <c r="J6355" s="6">
        <f t="shared" si="199"/>
        <v>16272920094200.813</v>
      </c>
    </row>
    <row r="6356" spans="1:10" x14ac:dyDescent="0.25">
      <c r="A6356">
        <f t="shared" si="200"/>
        <v>6354</v>
      </c>
      <c r="B6356" s="22">
        <v>8143430</v>
      </c>
      <c r="J6356" s="6">
        <f t="shared" si="199"/>
        <v>16887655243524.369</v>
      </c>
    </row>
    <row r="6357" spans="1:10" x14ac:dyDescent="0.25">
      <c r="A6357">
        <f t="shared" si="200"/>
        <v>6355</v>
      </c>
      <c r="B6357" s="22">
        <v>0</v>
      </c>
      <c r="J6357" s="6">
        <f t="shared" si="199"/>
        <v>16272920094200.813</v>
      </c>
    </row>
    <row r="6358" spans="1:10" x14ac:dyDescent="0.25">
      <c r="A6358">
        <f t="shared" si="200"/>
        <v>6356</v>
      </c>
      <c r="B6358" s="22">
        <v>0</v>
      </c>
      <c r="J6358" s="6">
        <f t="shared" si="199"/>
        <v>16272920094200.813</v>
      </c>
    </row>
    <row r="6359" spans="1:10" x14ac:dyDescent="0.25">
      <c r="A6359">
        <f t="shared" si="200"/>
        <v>6357</v>
      </c>
      <c r="B6359" s="22">
        <v>17087110</v>
      </c>
      <c r="J6359" s="6">
        <f t="shared" si="199"/>
        <v>170384444013437.47</v>
      </c>
    </row>
    <row r="6360" spans="1:10" x14ac:dyDescent="0.25">
      <c r="A6360">
        <f t="shared" si="200"/>
        <v>6358</v>
      </c>
      <c r="B6360" s="22">
        <v>8943680</v>
      </c>
      <c r="J6360" s="6">
        <f t="shared" si="199"/>
        <v>24105244819313.906</v>
      </c>
    </row>
    <row r="6361" spans="1:10" x14ac:dyDescent="0.25">
      <c r="A6361">
        <f t="shared" si="200"/>
        <v>6359</v>
      </c>
      <c r="B6361" s="22">
        <v>8143430</v>
      </c>
      <c r="J6361" s="6">
        <f t="shared" si="199"/>
        <v>16887655243524.369</v>
      </c>
    </row>
    <row r="6362" spans="1:10" x14ac:dyDescent="0.25">
      <c r="A6362">
        <f t="shared" si="200"/>
        <v>6360</v>
      </c>
      <c r="B6362" s="22">
        <v>0</v>
      </c>
      <c r="J6362" s="6">
        <f t="shared" si="199"/>
        <v>16272920094200.813</v>
      </c>
    </row>
    <row r="6363" spans="1:10" x14ac:dyDescent="0.25">
      <c r="A6363">
        <f t="shared" si="200"/>
        <v>6361</v>
      </c>
      <c r="B6363" s="22">
        <v>0</v>
      </c>
      <c r="J6363" s="6">
        <f t="shared" si="199"/>
        <v>16272920094200.813</v>
      </c>
    </row>
    <row r="6364" spans="1:10" x14ac:dyDescent="0.25">
      <c r="A6364">
        <f t="shared" si="200"/>
        <v>6362</v>
      </c>
      <c r="B6364" s="22">
        <v>0</v>
      </c>
      <c r="J6364" s="6">
        <f t="shared" si="199"/>
        <v>16272920094200.813</v>
      </c>
    </row>
    <row r="6365" spans="1:10" x14ac:dyDescent="0.25">
      <c r="A6365">
        <f t="shared" si="200"/>
        <v>6363</v>
      </c>
      <c r="B6365" s="22">
        <v>0</v>
      </c>
      <c r="J6365" s="6">
        <f t="shared" si="199"/>
        <v>16272920094200.813</v>
      </c>
    </row>
    <row r="6366" spans="1:10" x14ac:dyDescent="0.25">
      <c r="A6366">
        <f t="shared" si="200"/>
        <v>6364</v>
      </c>
      <c r="B6366" s="22">
        <v>0</v>
      </c>
      <c r="J6366" s="6">
        <f t="shared" si="199"/>
        <v>16272920094200.813</v>
      </c>
    </row>
    <row r="6367" spans="1:10" x14ac:dyDescent="0.25">
      <c r="A6367">
        <f t="shared" si="200"/>
        <v>6365</v>
      </c>
      <c r="B6367" s="22">
        <v>8143430</v>
      </c>
      <c r="J6367" s="6">
        <f t="shared" si="199"/>
        <v>16887655243524.369</v>
      </c>
    </row>
    <row r="6368" spans="1:10" x14ac:dyDescent="0.25">
      <c r="A6368">
        <f t="shared" si="200"/>
        <v>6366</v>
      </c>
      <c r="B6368" s="22">
        <v>0</v>
      </c>
      <c r="J6368" s="6">
        <f t="shared" si="199"/>
        <v>16272920094200.813</v>
      </c>
    </row>
    <row r="6369" spans="1:10" x14ac:dyDescent="0.25">
      <c r="A6369">
        <f t="shared" si="200"/>
        <v>6367</v>
      </c>
      <c r="B6369" s="22">
        <v>0</v>
      </c>
      <c r="J6369" s="6">
        <f t="shared" si="199"/>
        <v>16272920094200.813</v>
      </c>
    </row>
    <row r="6370" spans="1:10" x14ac:dyDescent="0.25">
      <c r="A6370">
        <f t="shared" si="200"/>
        <v>6368</v>
      </c>
      <c r="B6370" s="22">
        <v>0</v>
      </c>
      <c r="J6370" s="6">
        <f t="shared" si="199"/>
        <v>16272920094200.813</v>
      </c>
    </row>
    <row r="6371" spans="1:10" x14ac:dyDescent="0.25">
      <c r="A6371">
        <f t="shared" si="200"/>
        <v>6369</v>
      </c>
      <c r="B6371" s="22">
        <v>0</v>
      </c>
      <c r="J6371" s="6">
        <f t="shared" si="199"/>
        <v>16272920094200.813</v>
      </c>
    </row>
    <row r="6372" spans="1:10" x14ac:dyDescent="0.25">
      <c r="A6372">
        <f t="shared" si="200"/>
        <v>6370</v>
      </c>
      <c r="B6372" s="22">
        <v>0</v>
      </c>
      <c r="J6372" s="6">
        <f t="shared" si="199"/>
        <v>16272920094200.813</v>
      </c>
    </row>
    <row r="6373" spans="1:10" x14ac:dyDescent="0.25">
      <c r="A6373">
        <f t="shared" si="200"/>
        <v>6371</v>
      </c>
      <c r="B6373" s="22">
        <v>8943680</v>
      </c>
      <c r="J6373" s="6">
        <f t="shared" si="199"/>
        <v>24105244819313.906</v>
      </c>
    </row>
    <row r="6374" spans="1:10" x14ac:dyDescent="0.25">
      <c r="A6374">
        <f t="shared" si="200"/>
        <v>6372</v>
      </c>
      <c r="B6374" s="22">
        <v>3250000</v>
      </c>
      <c r="J6374" s="6">
        <f t="shared" si="199"/>
        <v>614610152858.7196</v>
      </c>
    </row>
    <row r="6375" spans="1:10" x14ac:dyDescent="0.25">
      <c r="A6375">
        <f t="shared" si="200"/>
        <v>6373</v>
      </c>
      <c r="B6375" s="22">
        <v>8943680</v>
      </c>
      <c r="J6375" s="6">
        <f t="shared" si="199"/>
        <v>24105244819313.906</v>
      </c>
    </row>
    <row r="6376" spans="1:10" x14ac:dyDescent="0.25">
      <c r="A6376">
        <f t="shared" si="200"/>
        <v>6374</v>
      </c>
      <c r="B6376" s="22">
        <v>8143430</v>
      </c>
      <c r="J6376" s="6">
        <f t="shared" si="199"/>
        <v>16887655243524.369</v>
      </c>
    </row>
    <row r="6377" spans="1:10" x14ac:dyDescent="0.25">
      <c r="A6377">
        <f t="shared" si="200"/>
        <v>6375</v>
      </c>
      <c r="B6377" s="22">
        <v>0</v>
      </c>
      <c r="J6377" s="6">
        <f t="shared" si="199"/>
        <v>16272920094200.813</v>
      </c>
    </row>
    <row r="6378" spans="1:10" x14ac:dyDescent="0.25">
      <c r="A6378">
        <f t="shared" si="200"/>
        <v>6376</v>
      </c>
      <c r="B6378" s="22">
        <v>0</v>
      </c>
      <c r="J6378" s="6">
        <f t="shared" si="199"/>
        <v>16272920094200.813</v>
      </c>
    </row>
    <row r="6379" spans="1:10" x14ac:dyDescent="0.25">
      <c r="A6379">
        <f t="shared" si="200"/>
        <v>6377</v>
      </c>
      <c r="B6379" s="22">
        <v>18459272.82819178</v>
      </c>
      <c r="J6379" s="6">
        <f t="shared" si="199"/>
        <v>208089339752621.09</v>
      </c>
    </row>
    <row r="6380" spans="1:10" x14ac:dyDescent="0.25">
      <c r="A6380">
        <f t="shared" si="200"/>
        <v>6378</v>
      </c>
      <c r="B6380" s="22">
        <v>3000000</v>
      </c>
      <c r="J6380" s="6">
        <f t="shared" si="199"/>
        <v>1069095532961.9576</v>
      </c>
    </row>
    <row r="6381" spans="1:10" x14ac:dyDescent="0.25">
      <c r="A6381">
        <f t="shared" si="200"/>
        <v>6379</v>
      </c>
      <c r="B6381" s="22">
        <v>0</v>
      </c>
      <c r="J6381" s="6">
        <f t="shared" si="199"/>
        <v>16272920094200.813</v>
      </c>
    </row>
    <row r="6382" spans="1:10" x14ac:dyDescent="0.25">
      <c r="A6382">
        <f t="shared" si="200"/>
        <v>6380</v>
      </c>
      <c r="B6382" s="22">
        <v>8143430</v>
      </c>
      <c r="J6382" s="6">
        <f t="shared" si="199"/>
        <v>16887655243524.369</v>
      </c>
    </row>
    <row r="6383" spans="1:10" x14ac:dyDescent="0.25">
      <c r="A6383">
        <f t="shared" si="200"/>
        <v>6381</v>
      </c>
      <c r="B6383" s="22">
        <v>6537899.9999999702</v>
      </c>
      <c r="J6383" s="6">
        <f t="shared" si="199"/>
        <v>6269661637892.8262</v>
      </c>
    </row>
    <row r="6384" spans="1:10" x14ac:dyDescent="0.25">
      <c r="A6384">
        <f t="shared" si="200"/>
        <v>6382</v>
      </c>
      <c r="B6384" s="22">
        <v>0</v>
      </c>
      <c r="J6384" s="6">
        <f t="shared" si="199"/>
        <v>16272920094200.813</v>
      </c>
    </row>
    <row r="6385" spans="1:10" x14ac:dyDescent="0.25">
      <c r="A6385">
        <f t="shared" si="200"/>
        <v>6383</v>
      </c>
      <c r="B6385" s="22">
        <v>0</v>
      </c>
      <c r="J6385" s="6">
        <f t="shared" si="199"/>
        <v>16272920094200.813</v>
      </c>
    </row>
    <row r="6386" spans="1:10" x14ac:dyDescent="0.25">
      <c r="A6386">
        <f t="shared" si="200"/>
        <v>6384</v>
      </c>
      <c r="B6386" s="22">
        <v>8943680</v>
      </c>
      <c r="J6386" s="6">
        <f t="shared" si="199"/>
        <v>24105244819313.906</v>
      </c>
    </row>
    <row r="6387" spans="1:10" x14ac:dyDescent="0.25">
      <c r="A6387">
        <f t="shared" si="200"/>
        <v>6385</v>
      </c>
      <c r="B6387" s="22">
        <v>17087110</v>
      </c>
      <c r="J6387" s="6">
        <f t="shared" si="199"/>
        <v>170384444013437.47</v>
      </c>
    </row>
    <row r="6388" spans="1:10" x14ac:dyDescent="0.25">
      <c r="A6388">
        <f t="shared" si="200"/>
        <v>6386</v>
      </c>
      <c r="B6388" s="22">
        <v>8143430</v>
      </c>
      <c r="J6388" s="6">
        <f t="shared" si="199"/>
        <v>16887655243524.369</v>
      </c>
    </row>
    <row r="6389" spans="1:10" x14ac:dyDescent="0.25">
      <c r="A6389">
        <f t="shared" si="200"/>
        <v>6387</v>
      </c>
      <c r="B6389" s="22">
        <v>0</v>
      </c>
      <c r="J6389" s="6">
        <f t="shared" si="199"/>
        <v>16272920094200.813</v>
      </c>
    </row>
    <row r="6390" spans="1:10" x14ac:dyDescent="0.25">
      <c r="A6390">
        <f t="shared" si="200"/>
        <v>6388</v>
      </c>
      <c r="B6390" s="22">
        <v>0</v>
      </c>
      <c r="J6390" s="6">
        <f t="shared" si="199"/>
        <v>16272920094200.813</v>
      </c>
    </row>
    <row r="6391" spans="1:10" x14ac:dyDescent="0.25">
      <c r="A6391">
        <f t="shared" si="200"/>
        <v>6389</v>
      </c>
      <c r="B6391" s="22">
        <v>0</v>
      </c>
      <c r="J6391" s="6">
        <f t="shared" si="199"/>
        <v>16272920094200.813</v>
      </c>
    </row>
    <row r="6392" spans="1:10" x14ac:dyDescent="0.25">
      <c r="A6392">
        <f t="shared" si="200"/>
        <v>6390</v>
      </c>
      <c r="B6392" s="22">
        <v>8943680</v>
      </c>
      <c r="J6392" s="6">
        <f t="shared" si="199"/>
        <v>24105244819313.906</v>
      </c>
    </row>
    <row r="6393" spans="1:10" x14ac:dyDescent="0.25">
      <c r="A6393">
        <f t="shared" si="200"/>
        <v>6391</v>
      </c>
      <c r="B6393" s="22">
        <v>8943680</v>
      </c>
      <c r="J6393" s="6">
        <f t="shared" si="199"/>
        <v>24105244819313.906</v>
      </c>
    </row>
    <row r="6394" spans="1:10" x14ac:dyDescent="0.25">
      <c r="A6394">
        <f t="shared" si="200"/>
        <v>6392</v>
      </c>
      <c r="B6394" s="22">
        <v>0</v>
      </c>
      <c r="J6394" s="6">
        <f t="shared" si="199"/>
        <v>16272920094200.813</v>
      </c>
    </row>
    <row r="6395" spans="1:10" x14ac:dyDescent="0.25">
      <c r="A6395">
        <f t="shared" si="200"/>
        <v>6393</v>
      </c>
      <c r="B6395" s="22">
        <v>0</v>
      </c>
      <c r="J6395" s="6">
        <f t="shared" si="199"/>
        <v>16272920094200.813</v>
      </c>
    </row>
    <row r="6396" spans="1:10" x14ac:dyDescent="0.25">
      <c r="A6396">
        <f t="shared" si="200"/>
        <v>6394</v>
      </c>
      <c r="B6396" s="22">
        <v>8943680</v>
      </c>
      <c r="J6396" s="6">
        <f t="shared" si="199"/>
        <v>24105244819313.906</v>
      </c>
    </row>
    <row r="6397" spans="1:10" x14ac:dyDescent="0.25">
      <c r="A6397">
        <f t="shared" si="200"/>
        <v>6395</v>
      </c>
      <c r="B6397" s="22">
        <v>0</v>
      </c>
      <c r="J6397" s="6">
        <f t="shared" si="199"/>
        <v>16272920094200.813</v>
      </c>
    </row>
    <row r="6398" spans="1:10" x14ac:dyDescent="0.25">
      <c r="A6398">
        <f t="shared" si="200"/>
        <v>6396</v>
      </c>
      <c r="B6398" s="22">
        <v>0</v>
      </c>
      <c r="J6398" s="6">
        <f t="shared" si="199"/>
        <v>16272920094200.813</v>
      </c>
    </row>
    <row r="6399" spans="1:10" x14ac:dyDescent="0.25">
      <c r="A6399">
        <f t="shared" si="200"/>
        <v>6397</v>
      </c>
      <c r="B6399" s="22">
        <v>17087110</v>
      </c>
      <c r="J6399" s="6">
        <f t="shared" si="199"/>
        <v>170384444013437.47</v>
      </c>
    </row>
    <row r="6400" spans="1:10" x14ac:dyDescent="0.25">
      <c r="A6400">
        <f t="shared" si="200"/>
        <v>6398</v>
      </c>
      <c r="B6400" s="22">
        <v>8943680</v>
      </c>
      <c r="J6400" s="6">
        <f t="shared" si="199"/>
        <v>24105244819313.906</v>
      </c>
    </row>
    <row r="6401" spans="1:10" x14ac:dyDescent="0.25">
      <c r="A6401">
        <f t="shared" si="200"/>
        <v>6399</v>
      </c>
      <c r="B6401" s="22">
        <v>0</v>
      </c>
      <c r="J6401" s="6">
        <f t="shared" si="199"/>
        <v>16272920094200.813</v>
      </c>
    </row>
    <row r="6402" spans="1:10" x14ac:dyDescent="0.25">
      <c r="A6402">
        <f t="shared" si="200"/>
        <v>6400</v>
      </c>
      <c r="B6402" s="22">
        <v>8943680</v>
      </c>
      <c r="J6402" s="6">
        <f t="shared" si="199"/>
        <v>24105244819313.906</v>
      </c>
    </row>
    <row r="6403" spans="1:10" x14ac:dyDescent="0.25">
      <c r="A6403">
        <f t="shared" si="200"/>
        <v>6401</v>
      </c>
      <c r="B6403" s="22">
        <v>8143430</v>
      </c>
      <c r="J6403" s="6">
        <f t="shared" ref="J6403:J6466" si="201">(B6403-$I$6)^2</f>
        <v>16887655243524.369</v>
      </c>
    </row>
    <row r="6404" spans="1:10" x14ac:dyDescent="0.25">
      <c r="A6404">
        <f t="shared" ref="A6404:A6467" si="202">A6403+1</f>
        <v>6402</v>
      </c>
      <c r="B6404" s="22">
        <v>0</v>
      </c>
      <c r="J6404" s="6">
        <f t="shared" si="201"/>
        <v>16272920094200.813</v>
      </c>
    </row>
    <row r="6405" spans="1:10" x14ac:dyDescent="0.25">
      <c r="A6405">
        <f t="shared" si="202"/>
        <v>6403</v>
      </c>
      <c r="B6405" s="22">
        <v>0</v>
      </c>
      <c r="J6405" s="6">
        <f t="shared" si="201"/>
        <v>16272920094200.813</v>
      </c>
    </row>
    <row r="6406" spans="1:10" x14ac:dyDescent="0.25">
      <c r="A6406">
        <f t="shared" si="202"/>
        <v>6404</v>
      </c>
      <c r="B6406" s="22">
        <v>12193680</v>
      </c>
      <c r="J6406" s="6">
        <f t="shared" si="201"/>
        <v>66580854877971.813</v>
      </c>
    </row>
    <row r="6407" spans="1:10" x14ac:dyDescent="0.25">
      <c r="A6407">
        <f t="shared" si="202"/>
        <v>6405</v>
      </c>
      <c r="B6407" s="22">
        <v>3000000</v>
      </c>
      <c r="J6407" s="6">
        <f t="shared" si="201"/>
        <v>1069095532961.9576</v>
      </c>
    </row>
    <row r="6408" spans="1:10" x14ac:dyDescent="0.25">
      <c r="A6408">
        <f t="shared" si="202"/>
        <v>6406</v>
      </c>
      <c r="B6408" s="22">
        <v>0</v>
      </c>
      <c r="J6408" s="6">
        <f t="shared" si="201"/>
        <v>16272920094200.813</v>
      </c>
    </row>
    <row r="6409" spans="1:10" x14ac:dyDescent="0.25">
      <c r="A6409">
        <f t="shared" si="202"/>
        <v>6407</v>
      </c>
      <c r="B6409" s="22">
        <v>8943680</v>
      </c>
      <c r="J6409" s="6">
        <f t="shared" si="201"/>
        <v>24105244819313.906</v>
      </c>
    </row>
    <row r="6410" spans="1:10" x14ac:dyDescent="0.25">
      <c r="A6410">
        <f t="shared" si="202"/>
        <v>6408</v>
      </c>
      <c r="B6410" s="22">
        <v>0</v>
      </c>
      <c r="J6410" s="6">
        <f t="shared" si="201"/>
        <v>16272920094200.813</v>
      </c>
    </row>
    <row r="6411" spans="1:10" x14ac:dyDescent="0.25">
      <c r="A6411">
        <f t="shared" si="202"/>
        <v>6409</v>
      </c>
      <c r="B6411" s="22">
        <v>8143430</v>
      </c>
      <c r="J6411" s="6">
        <f t="shared" si="201"/>
        <v>16887655243524.369</v>
      </c>
    </row>
    <row r="6412" spans="1:10" x14ac:dyDescent="0.25">
      <c r="A6412">
        <f t="shared" si="202"/>
        <v>6410</v>
      </c>
      <c r="B6412" s="22">
        <v>8943680</v>
      </c>
      <c r="J6412" s="6">
        <f t="shared" si="201"/>
        <v>24105244819313.906</v>
      </c>
    </row>
    <row r="6413" spans="1:10" x14ac:dyDescent="0.25">
      <c r="A6413">
        <f t="shared" si="202"/>
        <v>6411</v>
      </c>
      <c r="B6413" s="22">
        <v>8943680</v>
      </c>
      <c r="J6413" s="6">
        <f t="shared" si="201"/>
        <v>24105244819313.906</v>
      </c>
    </row>
    <row r="6414" spans="1:10" x14ac:dyDescent="0.25">
      <c r="A6414">
        <f t="shared" si="202"/>
        <v>6412</v>
      </c>
      <c r="B6414" s="22">
        <v>0</v>
      </c>
      <c r="J6414" s="6">
        <f t="shared" si="201"/>
        <v>16272920094200.813</v>
      </c>
    </row>
    <row r="6415" spans="1:10" x14ac:dyDescent="0.25">
      <c r="A6415">
        <f t="shared" si="202"/>
        <v>6413</v>
      </c>
      <c r="B6415" s="22">
        <v>0</v>
      </c>
      <c r="J6415" s="6">
        <f t="shared" si="201"/>
        <v>16272920094200.813</v>
      </c>
    </row>
    <row r="6416" spans="1:10" x14ac:dyDescent="0.25">
      <c r="A6416">
        <f t="shared" si="202"/>
        <v>6414</v>
      </c>
      <c r="B6416" s="22">
        <v>3250000</v>
      </c>
      <c r="J6416" s="6">
        <f t="shared" si="201"/>
        <v>614610152858.7196</v>
      </c>
    </row>
    <row r="6417" spans="1:10" x14ac:dyDescent="0.25">
      <c r="A6417">
        <f t="shared" si="202"/>
        <v>6415</v>
      </c>
      <c r="B6417" s="22">
        <v>0</v>
      </c>
      <c r="J6417" s="6">
        <f t="shared" si="201"/>
        <v>16272920094200.813</v>
      </c>
    </row>
    <row r="6418" spans="1:10" x14ac:dyDescent="0.25">
      <c r="A6418">
        <f t="shared" si="202"/>
        <v>6416</v>
      </c>
      <c r="B6418" s="22">
        <v>0</v>
      </c>
      <c r="J6418" s="6">
        <f t="shared" si="201"/>
        <v>16272920094200.813</v>
      </c>
    </row>
    <row r="6419" spans="1:10" x14ac:dyDescent="0.25">
      <c r="A6419">
        <f t="shared" si="202"/>
        <v>6417</v>
      </c>
      <c r="B6419" s="22">
        <v>8943680</v>
      </c>
      <c r="J6419" s="6">
        <f t="shared" si="201"/>
        <v>24105244819313.906</v>
      </c>
    </row>
    <row r="6420" spans="1:10" x14ac:dyDescent="0.25">
      <c r="A6420">
        <f t="shared" si="202"/>
        <v>6418</v>
      </c>
      <c r="B6420" s="22">
        <v>0</v>
      </c>
      <c r="J6420" s="6">
        <f t="shared" si="201"/>
        <v>16272920094200.813</v>
      </c>
    </row>
    <row r="6421" spans="1:10" x14ac:dyDescent="0.25">
      <c r="A6421">
        <f t="shared" si="202"/>
        <v>6419</v>
      </c>
      <c r="B6421" s="22">
        <v>0</v>
      </c>
      <c r="J6421" s="6">
        <f t="shared" si="201"/>
        <v>16272920094200.813</v>
      </c>
    </row>
    <row r="6422" spans="1:10" x14ac:dyDescent="0.25">
      <c r="A6422">
        <f t="shared" si="202"/>
        <v>6420</v>
      </c>
      <c r="B6422" s="22">
        <v>8143430</v>
      </c>
      <c r="J6422" s="6">
        <f t="shared" si="201"/>
        <v>16887655243524.369</v>
      </c>
    </row>
    <row r="6423" spans="1:10" x14ac:dyDescent="0.25">
      <c r="A6423">
        <f t="shared" si="202"/>
        <v>6421</v>
      </c>
      <c r="B6423" s="22">
        <v>0</v>
      </c>
      <c r="J6423" s="6">
        <f t="shared" si="201"/>
        <v>16272920094200.813</v>
      </c>
    </row>
    <row r="6424" spans="1:10" x14ac:dyDescent="0.25">
      <c r="A6424">
        <f t="shared" si="202"/>
        <v>6422</v>
      </c>
      <c r="B6424" s="22">
        <v>0</v>
      </c>
      <c r="J6424" s="6">
        <f t="shared" si="201"/>
        <v>16272920094200.813</v>
      </c>
    </row>
    <row r="6425" spans="1:10" x14ac:dyDescent="0.25">
      <c r="A6425">
        <f t="shared" si="202"/>
        <v>6423</v>
      </c>
      <c r="B6425" s="22">
        <v>0</v>
      </c>
      <c r="J6425" s="6">
        <f t="shared" si="201"/>
        <v>16272920094200.813</v>
      </c>
    </row>
    <row r="6426" spans="1:10" x14ac:dyDescent="0.25">
      <c r="A6426">
        <f t="shared" si="202"/>
        <v>6424</v>
      </c>
      <c r="B6426" s="22">
        <v>0</v>
      </c>
      <c r="J6426" s="6">
        <f t="shared" si="201"/>
        <v>16272920094200.813</v>
      </c>
    </row>
    <row r="6427" spans="1:10" x14ac:dyDescent="0.25">
      <c r="A6427">
        <f t="shared" si="202"/>
        <v>6425</v>
      </c>
      <c r="B6427" s="22">
        <v>0</v>
      </c>
      <c r="J6427" s="6">
        <f t="shared" si="201"/>
        <v>16272920094200.813</v>
      </c>
    </row>
    <row r="6428" spans="1:10" x14ac:dyDescent="0.25">
      <c r="A6428">
        <f t="shared" si="202"/>
        <v>6426</v>
      </c>
      <c r="B6428" s="22">
        <v>0</v>
      </c>
      <c r="J6428" s="6">
        <f t="shared" si="201"/>
        <v>16272920094200.813</v>
      </c>
    </row>
    <row r="6429" spans="1:10" x14ac:dyDescent="0.25">
      <c r="A6429">
        <f t="shared" si="202"/>
        <v>6427</v>
      </c>
      <c r="B6429" s="22">
        <v>0</v>
      </c>
      <c r="J6429" s="6">
        <f t="shared" si="201"/>
        <v>16272920094200.813</v>
      </c>
    </row>
    <row r="6430" spans="1:10" x14ac:dyDescent="0.25">
      <c r="A6430">
        <f t="shared" si="202"/>
        <v>6428</v>
      </c>
      <c r="B6430" s="22">
        <v>0</v>
      </c>
      <c r="J6430" s="6">
        <f t="shared" si="201"/>
        <v>16272920094200.813</v>
      </c>
    </row>
    <row r="6431" spans="1:10" x14ac:dyDescent="0.25">
      <c r="A6431">
        <f t="shared" si="202"/>
        <v>6429</v>
      </c>
      <c r="B6431" s="22">
        <v>0</v>
      </c>
      <c r="J6431" s="6">
        <f t="shared" si="201"/>
        <v>16272920094200.813</v>
      </c>
    </row>
    <row r="6432" spans="1:10" x14ac:dyDescent="0.25">
      <c r="A6432">
        <f t="shared" si="202"/>
        <v>6430</v>
      </c>
      <c r="B6432" s="22">
        <v>0</v>
      </c>
      <c r="J6432" s="6">
        <f t="shared" si="201"/>
        <v>16272920094200.813</v>
      </c>
    </row>
    <row r="6433" spans="1:10" x14ac:dyDescent="0.25">
      <c r="A6433">
        <f t="shared" si="202"/>
        <v>6431</v>
      </c>
      <c r="B6433" s="22">
        <v>0</v>
      </c>
      <c r="J6433" s="6">
        <f t="shared" si="201"/>
        <v>16272920094200.813</v>
      </c>
    </row>
    <row r="6434" spans="1:10" x14ac:dyDescent="0.25">
      <c r="A6434">
        <f t="shared" si="202"/>
        <v>6432</v>
      </c>
      <c r="B6434" s="22">
        <v>8943680</v>
      </c>
      <c r="J6434" s="6">
        <f t="shared" si="201"/>
        <v>24105244819313.906</v>
      </c>
    </row>
    <row r="6435" spans="1:10" x14ac:dyDescent="0.25">
      <c r="A6435">
        <f t="shared" si="202"/>
        <v>6433</v>
      </c>
      <c r="B6435" s="22">
        <v>17087110</v>
      </c>
      <c r="J6435" s="6">
        <f t="shared" si="201"/>
        <v>170384444013437.47</v>
      </c>
    </row>
    <row r="6436" spans="1:10" x14ac:dyDescent="0.25">
      <c r="A6436">
        <f t="shared" si="202"/>
        <v>6434</v>
      </c>
      <c r="B6436" s="22">
        <v>0</v>
      </c>
      <c r="J6436" s="6">
        <f t="shared" si="201"/>
        <v>16272920094200.813</v>
      </c>
    </row>
    <row r="6437" spans="1:10" x14ac:dyDescent="0.25">
      <c r="A6437">
        <f t="shared" si="202"/>
        <v>6435</v>
      </c>
      <c r="B6437" s="22">
        <v>0</v>
      </c>
      <c r="J6437" s="6">
        <f t="shared" si="201"/>
        <v>16272920094200.813</v>
      </c>
    </row>
    <row r="6438" spans="1:10" x14ac:dyDescent="0.25">
      <c r="A6438">
        <f t="shared" si="202"/>
        <v>6436</v>
      </c>
      <c r="B6438" s="22">
        <v>11393430</v>
      </c>
      <c r="J6438" s="6">
        <f t="shared" si="201"/>
        <v>54161640302182.273</v>
      </c>
    </row>
    <row r="6439" spans="1:10" x14ac:dyDescent="0.25">
      <c r="A6439">
        <f t="shared" si="202"/>
        <v>6437</v>
      </c>
      <c r="B6439" s="22">
        <v>0</v>
      </c>
      <c r="J6439" s="6">
        <f t="shared" si="201"/>
        <v>16272920094200.813</v>
      </c>
    </row>
    <row r="6440" spans="1:10" x14ac:dyDescent="0.25">
      <c r="A6440">
        <f t="shared" si="202"/>
        <v>6438</v>
      </c>
      <c r="B6440" s="22">
        <v>17087110</v>
      </c>
      <c r="J6440" s="6">
        <f t="shared" si="201"/>
        <v>170384444013437.47</v>
      </c>
    </row>
    <row r="6441" spans="1:10" x14ac:dyDescent="0.25">
      <c r="A6441">
        <f t="shared" si="202"/>
        <v>6439</v>
      </c>
      <c r="B6441" s="22">
        <v>0</v>
      </c>
      <c r="J6441" s="6">
        <f t="shared" si="201"/>
        <v>16272920094200.813</v>
      </c>
    </row>
    <row r="6442" spans="1:10" x14ac:dyDescent="0.25">
      <c r="A6442">
        <f t="shared" si="202"/>
        <v>6440</v>
      </c>
      <c r="B6442" s="22">
        <v>0</v>
      </c>
      <c r="J6442" s="6">
        <f t="shared" si="201"/>
        <v>16272920094200.813</v>
      </c>
    </row>
    <row r="6443" spans="1:10" x14ac:dyDescent="0.25">
      <c r="A6443">
        <f t="shared" si="202"/>
        <v>6441</v>
      </c>
      <c r="B6443" s="22">
        <v>8943680</v>
      </c>
      <c r="J6443" s="6">
        <f t="shared" si="201"/>
        <v>24105244819313.906</v>
      </c>
    </row>
    <row r="6444" spans="1:10" x14ac:dyDescent="0.25">
      <c r="A6444">
        <f t="shared" si="202"/>
        <v>6442</v>
      </c>
      <c r="B6444" s="22">
        <v>8943680</v>
      </c>
      <c r="J6444" s="6">
        <f t="shared" si="201"/>
        <v>24105244819313.906</v>
      </c>
    </row>
    <row r="6445" spans="1:10" x14ac:dyDescent="0.25">
      <c r="A6445">
        <f t="shared" si="202"/>
        <v>6443</v>
      </c>
      <c r="B6445" s="22">
        <v>17087110</v>
      </c>
      <c r="J6445" s="6">
        <f t="shared" si="201"/>
        <v>170384444013437.47</v>
      </c>
    </row>
    <row r="6446" spans="1:10" x14ac:dyDescent="0.25">
      <c r="A6446">
        <f t="shared" si="202"/>
        <v>6444</v>
      </c>
      <c r="B6446" s="22">
        <v>0</v>
      </c>
      <c r="J6446" s="6">
        <f t="shared" si="201"/>
        <v>16272920094200.813</v>
      </c>
    </row>
    <row r="6447" spans="1:10" x14ac:dyDescent="0.25">
      <c r="A6447">
        <f t="shared" si="202"/>
        <v>6445</v>
      </c>
      <c r="B6447" s="22">
        <v>0</v>
      </c>
      <c r="J6447" s="6">
        <f t="shared" si="201"/>
        <v>16272920094200.813</v>
      </c>
    </row>
    <row r="6448" spans="1:10" x14ac:dyDescent="0.25">
      <c r="A6448">
        <f t="shared" si="202"/>
        <v>6446</v>
      </c>
      <c r="B6448" s="22">
        <v>11393430</v>
      </c>
      <c r="J6448" s="6">
        <f t="shared" si="201"/>
        <v>54161640302182.273</v>
      </c>
    </row>
    <row r="6449" spans="1:10" x14ac:dyDescent="0.25">
      <c r="A6449">
        <f t="shared" si="202"/>
        <v>6447</v>
      </c>
      <c r="B6449" s="22">
        <v>11143430</v>
      </c>
      <c r="J6449" s="6">
        <f t="shared" si="201"/>
        <v>50544410682285.516</v>
      </c>
    </row>
    <row r="6450" spans="1:10" x14ac:dyDescent="0.25">
      <c r="A6450">
        <f t="shared" si="202"/>
        <v>6448</v>
      </c>
      <c r="B6450" s="22">
        <v>8943680</v>
      </c>
      <c r="J6450" s="6">
        <f t="shared" si="201"/>
        <v>24105244819313.906</v>
      </c>
    </row>
    <row r="6451" spans="1:10" x14ac:dyDescent="0.25">
      <c r="A6451">
        <f t="shared" si="202"/>
        <v>6449</v>
      </c>
      <c r="B6451" s="22">
        <v>8943680</v>
      </c>
      <c r="J6451" s="6">
        <f t="shared" si="201"/>
        <v>24105244819313.906</v>
      </c>
    </row>
    <row r="6452" spans="1:10" x14ac:dyDescent="0.25">
      <c r="A6452">
        <f t="shared" si="202"/>
        <v>6450</v>
      </c>
      <c r="B6452" s="22">
        <v>8143430</v>
      </c>
      <c r="J6452" s="6">
        <f t="shared" si="201"/>
        <v>16887655243524.369</v>
      </c>
    </row>
    <row r="6453" spans="1:10" x14ac:dyDescent="0.25">
      <c r="A6453">
        <f t="shared" si="202"/>
        <v>6451</v>
      </c>
      <c r="B6453" s="22">
        <v>0</v>
      </c>
      <c r="J6453" s="6">
        <f t="shared" si="201"/>
        <v>16272920094200.813</v>
      </c>
    </row>
    <row r="6454" spans="1:10" x14ac:dyDescent="0.25">
      <c r="A6454">
        <f t="shared" si="202"/>
        <v>6452</v>
      </c>
      <c r="B6454" s="22">
        <v>0</v>
      </c>
      <c r="J6454" s="6">
        <f t="shared" si="201"/>
        <v>16272920094200.813</v>
      </c>
    </row>
    <row r="6455" spans="1:10" x14ac:dyDescent="0.25">
      <c r="A6455">
        <f t="shared" si="202"/>
        <v>6453</v>
      </c>
      <c r="B6455" s="22">
        <v>0</v>
      </c>
      <c r="J6455" s="6">
        <f t="shared" si="201"/>
        <v>16272920094200.813</v>
      </c>
    </row>
    <row r="6456" spans="1:10" x14ac:dyDescent="0.25">
      <c r="A6456">
        <f t="shared" si="202"/>
        <v>6454</v>
      </c>
      <c r="B6456" s="22">
        <v>0</v>
      </c>
      <c r="J6456" s="6">
        <f t="shared" si="201"/>
        <v>16272920094200.813</v>
      </c>
    </row>
    <row r="6457" spans="1:10" x14ac:dyDescent="0.25">
      <c r="A6457">
        <f t="shared" si="202"/>
        <v>6455</v>
      </c>
      <c r="B6457" s="22">
        <v>0</v>
      </c>
      <c r="J6457" s="6">
        <f t="shared" si="201"/>
        <v>16272920094200.813</v>
      </c>
    </row>
    <row r="6458" spans="1:10" x14ac:dyDescent="0.25">
      <c r="A6458">
        <f t="shared" si="202"/>
        <v>6456</v>
      </c>
      <c r="B6458" s="22">
        <v>0</v>
      </c>
      <c r="J6458" s="6">
        <f t="shared" si="201"/>
        <v>16272920094200.813</v>
      </c>
    </row>
    <row r="6459" spans="1:10" x14ac:dyDescent="0.25">
      <c r="A6459">
        <f t="shared" si="202"/>
        <v>6457</v>
      </c>
      <c r="B6459" s="22">
        <v>0</v>
      </c>
      <c r="J6459" s="6">
        <f t="shared" si="201"/>
        <v>16272920094200.813</v>
      </c>
    </row>
    <row r="6460" spans="1:10" x14ac:dyDescent="0.25">
      <c r="A6460">
        <f t="shared" si="202"/>
        <v>6458</v>
      </c>
      <c r="B6460" s="22">
        <v>0</v>
      </c>
      <c r="J6460" s="6">
        <f t="shared" si="201"/>
        <v>16272920094200.813</v>
      </c>
    </row>
    <row r="6461" spans="1:10" x14ac:dyDescent="0.25">
      <c r="A6461">
        <f t="shared" si="202"/>
        <v>6459</v>
      </c>
      <c r="B6461" s="22">
        <v>0</v>
      </c>
      <c r="J6461" s="6">
        <f t="shared" si="201"/>
        <v>16272920094200.813</v>
      </c>
    </row>
    <row r="6462" spans="1:10" x14ac:dyDescent="0.25">
      <c r="A6462">
        <f t="shared" si="202"/>
        <v>6460</v>
      </c>
      <c r="B6462" s="22">
        <v>0</v>
      </c>
      <c r="J6462" s="6">
        <f t="shared" si="201"/>
        <v>16272920094200.813</v>
      </c>
    </row>
    <row r="6463" spans="1:10" x14ac:dyDescent="0.25">
      <c r="A6463">
        <f t="shared" si="202"/>
        <v>6461</v>
      </c>
      <c r="B6463" s="22">
        <v>0</v>
      </c>
      <c r="J6463" s="6">
        <f t="shared" si="201"/>
        <v>16272920094200.813</v>
      </c>
    </row>
    <row r="6464" spans="1:10" x14ac:dyDescent="0.25">
      <c r="A6464">
        <f t="shared" si="202"/>
        <v>6462</v>
      </c>
      <c r="B6464" s="22">
        <v>0</v>
      </c>
      <c r="J6464" s="6">
        <f t="shared" si="201"/>
        <v>16272920094200.813</v>
      </c>
    </row>
    <row r="6465" spans="1:10" x14ac:dyDescent="0.25">
      <c r="A6465">
        <f t="shared" si="202"/>
        <v>6463</v>
      </c>
      <c r="B6465" s="22">
        <v>0</v>
      </c>
      <c r="J6465" s="6">
        <f t="shared" si="201"/>
        <v>16272920094200.813</v>
      </c>
    </row>
    <row r="6466" spans="1:10" x14ac:dyDescent="0.25">
      <c r="A6466">
        <f t="shared" si="202"/>
        <v>6464</v>
      </c>
      <c r="B6466" s="22">
        <v>0</v>
      </c>
      <c r="J6466" s="6">
        <f t="shared" si="201"/>
        <v>16272920094200.813</v>
      </c>
    </row>
    <row r="6467" spans="1:10" x14ac:dyDescent="0.25">
      <c r="A6467">
        <f t="shared" si="202"/>
        <v>6465</v>
      </c>
      <c r="B6467" s="22">
        <v>0</v>
      </c>
      <c r="J6467" s="6">
        <f t="shared" ref="J6467:J6530" si="203">(B6467-$I$6)^2</f>
        <v>16272920094200.813</v>
      </c>
    </row>
    <row r="6468" spans="1:10" x14ac:dyDescent="0.25">
      <c r="A6468">
        <f t="shared" ref="A6468:A6531" si="204">A6467+1</f>
        <v>6466</v>
      </c>
      <c r="B6468" s="22">
        <v>0</v>
      </c>
      <c r="J6468" s="6">
        <f t="shared" si="203"/>
        <v>16272920094200.813</v>
      </c>
    </row>
    <row r="6469" spans="1:10" x14ac:dyDescent="0.25">
      <c r="A6469">
        <f t="shared" si="204"/>
        <v>6467</v>
      </c>
      <c r="B6469" s="22">
        <v>8943680</v>
      </c>
      <c r="J6469" s="6">
        <f t="shared" si="203"/>
        <v>24105244819313.906</v>
      </c>
    </row>
    <row r="6470" spans="1:10" x14ac:dyDescent="0.25">
      <c r="A6470">
        <f t="shared" si="204"/>
        <v>6468</v>
      </c>
      <c r="B6470" s="22">
        <v>0</v>
      </c>
      <c r="J6470" s="6">
        <f t="shared" si="203"/>
        <v>16272920094200.813</v>
      </c>
    </row>
    <row r="6471" spans="1:10" x14ac:dyDescent="0.25">
      <c r="A6471">
        <f t="shared" si="204"/>
        <v>6469</v>
      </c>
      <c r="B6471" s="22">
        <v>0</v>
      </c>
      <c r="J6471" s="6">
        <f t="shared" si="203"/>
        <v>16272920094200.813</v>
      </c>
    </row>
    <row r="6472" spans="1:10" x14ac:dyDescent="0.25">
      <c r="A6472">
        <f t="shared" si="204"/>
        <v>6470</v>
      </c>
      <c r="B6472" s="22">
        <v>8943680</v>
      </c>
      <c r="J6472" s="6">
        <f t="shared" si="203"/>
        <v>24105244819313.906</v>
      </c>
    </row>
    <row r="6473" spans="1:10" x14ac:dyDescent="0.25">
      <c r="A6473">
        <f t="shared" si="204"/>
        <v>6471</v>
      </c>
      <c r="B6473" s="22">
        <v>0</v>
      </c>
      <c r="J6473" s="6">
        <f t="shared" si="203"/>
        <v>16272920094200.813</v>
      </c>
    </row>
    <row r="6474" spans="1:10" x14ac:dyDescent="0.25">
      <c r="A6474">
        <f t="shared" si="204"/>
        <v>6472</v>
      </c>
      <c r="B6474" s="22">
        <v>8143430</v>
      </c>
      <c r="J6474" s="6">
        <f t="shared" si="203"/>
        <v>16887655243524.369</v>
      </c>
    </row>
    <row r="6475" spans="1:10" x14ac:dyDescent="0.25">
      <c r="A6475">
        <f t="shared" si="204"/>
        <v>6473</v>
      </c>
      <c r="B6475" s="22">
        <v>8143430</v>
      </c>
      <c r="J6475" s="6">
        <f t="shared" si="203"/>
        <v>16887655243524.369</v>
      </c>
    </row>
    <row r="6476" spans="1:10" x14ac:dyDescent="0.25">
      <c r="A6476">
        <f t="shared" si="204"/>
        <v>6474</v>
      </c>
      <c r="B6476" s="22">
        <v>8143430</v>
      </c>
      <c r="J6476" s="6">
        <f t="shared" si="203"/>
        <v>16887655243524.369</v>
      </c>
    </row>
    <row r="6477" spans="1:10" x14ac:dyDescent="0.25">
      <c r="A6477">
        <f t="shared" si="204"/>
        <v>6475</v>
      </c>
      <c r="B6477" s="22">
        <v>3250000</v>
      </c>
      <c r="J6477" s="6">
        <f t="shared" si="203"/>
        <v>614610152858.7196</v>
      </c>
    </row>
    <row r="6478" spans="1:10" x14ac:dyDescent="0.25">
      <c r="A6478">
        <f t="shared" si="204"/>
        <v>6476</v>
      </c>
      <c r="B6478" s="22">
        <v>0</v>
      </c>
      <c r="J6478" s="6">
        <f t="shared" si="203"/>
        <v>16272920094200.813</v>
      </c>
    </row>
    <row r="6479" spans="1:10" x14ac:dyDescent="0.25">
      <c r="A6479">
        <f t="shared" si="204"/>
        <v>6477</v>
      </c>
      <c r="B6479" s="22">
        <v>8943680</v>
      </c>
      <c r="J6479" s="6">
        <f t="shared" si="203"/>
        <v>24105244819313.906</v>
      </c>
    </row>
    <row r="6480" spans="1:10" x14ac:dyDescent="0.25">
      <c r="A6480">
        <f t="shared" si="204"/>
        <v>6478</v>
      </c>
      <c r="B6480" s="22">
        <v>3000000</v>
      </c>
      <c r="J6480" s="6">
        <f t="shared" si="203"/>
        <v>1069095532961.9576</v>
      </c>
    </row>
    <row r="6481" spans="1:10" x14ac:dyDescent="0.25">
      <c r="A6481">
        <f t="shared" si="204"/>
        <v>6479</v>
      </c>
      <c r="B6481" s="22">
        <v>0</v>
      </c>
      <c r="J6481" s="6">
        <f t="shared" si="203"/>
        <v>16272920094200.813</v>
      </c>
    </row>
    <row r="6482" spans="1:10" x14ac:dyDescent="0.25">
      <c r="A6482">
        <f t="shared" si="204"/>
        <v>6480</v>
      </c>
      <c r="B6482" s="22">
        <v>0</v>
      </c>
      <c r="J6482" s="6">
        <f t="shared" si="203"/>
        <v>16272920094200.813</v>
      </c>
    </row>
    <row r="6483" spans="1:10" x14ac:dyDescent="0.25">
      <c r="A6483">
        <f t="shared" si="204"/>
        <v>6481</v>
      </c>
      <c r="B6483" s="22">
        <v>8943680</v>
      </c>
      <c r="J6483" s="6">
        <f t="shared" si="203"/>
        <v>24105244819313.906</v>
      </c>
    </row>
    <row r="6484" spans="1:10" x14ac:dyDescent="0.25">
      <c r="A6484">
        <f t="shared" si="204"/>
        <v>6482</v>
      </c>
      <c r="B6484" s="22">
        <v>0</v>
      </c>
      <c r="J6484" s="6">
        <f t="shared" si="203"/>
        <v>16272920094200.813</v>
      </c>
    </row>
    <row r="6485" spans="1:10" x14ac:dyDescent="0.25">
      <c r="A6485">
        <f t="shared" si="204"/>
        <v>6483</v>
      </c>
      <c r="B6485" s="22">
        <v>69943.25</v>
      </c>
      <c r="J6485" s="6">
        <f t="shared" si="203"/>
        <v>15713514101673.752</v>
      </c>
    </row>
    <row r="6486" spans="1:10" x14ac:dyDescent="0.25">
      <c r="A6486">
        <f t="shared" si="204"/>
        <v>6484</v>
      </c>
      <c r="B6486" s="22">
        <v>8143430</v>
      </c>
      <c r="J6486" s="6">
        <f t="shared" si="203"/>
        <v>16887655243524.369</v>
      </c>
    </row>
    <row r="6487" spans="1:10" x14ac:dyDescent="0.25">
      <c r="A6487">
        <f t="shared" si="204"/>
        <v>6485</v>
      </c>
      <c r="B6487" s="22">
        <v>16910834.100000001</v>
      </c>
      <c r="J6487" s="6">
        <f t="shared" si="203"/>
        <v>165813609471718.47</v>
      </c>
    </row>
    <row r="6488" spans="1:10" x14ac:dyDescent="0.25">
      <c r="A6488">
        <f t="shared" si="204"/>
        <v>6486</v>
      </c>
      <c r="B6488" s="22">
        <v>8143430</v>
      </c>
      <c r="J6488" s="6">
        <f t="shared" si="203"/>
        <v>16887655243524.369</v>
      </c>
    </row>
    <row r="6489" spans="1:10" x14ac:dyDescent="0.25">
      <c r="A6489">
        <f t="shared" si="204"/>
        <v>6487</v>
      </c>
      <c r="B6489" s="22">
        <v>0</v>
      </c>
      <c r="J6489" s="6">
        <f t="shared" si="203"/>
        <v>16272920094200.813</v>
      </c>
    </row>
    <row r="6490" spans="1:10" x14ac:dyDescent="0.25">
      <c r="A6490">
        <f t="shared" si="204"/>
        <v>6488</v>
      </c>
      <c r="B6490" s="22">
        <v>8143430</v>
      </c>
      <c r="J6490" s="6">
        <f t="shared" si="203"/>
        <v>16887655243524.369</v>
      </c>
    </row>
    <row r="6491" spans="1:10" x14ac:dyDescent="0.25">
      <c r="A6491">
        <f t="shared" si="204"/>
        <v>6489</v>
      </c>
      <c r="B6491" s="22">
        <v>0</v>
      </c>
      <c r="J6491" s="6">
        <f t="shared" si="203"/>
        <v>16272920094200.813</v>
      </c>
    </row>
    <row r="6492" spans="1:10" x14ac:dyDescent="0.25">
      <c r="A6492">
        <f t="shared" si="204"/>
        <v>6490</v>
      </c>
      <c r="B6492" s="22">
        <v>0</v>
      </c>
      <c r="J6492" s="6">
        <f t="shared" si="203"/>
        <v>16272920094200.813</v>
      </c>
    </row>
    <row r="6493" spans="1:10" x14ac:dyDescent="0.25">
      <c r="A6493">
        <f t="shared" si="204"/>
        <v>6491</v>
      </c>
      <c r="B6493" s="22">
        <v>0</v>
      </c>
      <c r="J6493" s="6">
        <f t="shared" si="203"/>
        <v>16272920094200.813</v>
      </c>
    </row>
    <row r="6494" spans="1:10" x14ac:dyDescent="0.25">
      <c r="A6494">
        <f t="shared" si="204"/>
        <v>6492</v>
      </c>
      <c r="B6494" s="22">
        <v>0</v>
      </c>
      <c r="J6494" s="6">
        <f t="shared" si="203"/>
        <v>16272920094200.813</v>
      </c>
    </row>
    <row r="6495" spans="1:10" x14ac:dyDescent="0.25">
      <c r="A6495">
        <f t="shared" si="204"/>
        <v>6493</v>
      </c>
      <c r="B6495" s="22">
        <v>0</v>
      </c>
      <c r="J6495" s="6">
        <f t="shared" si="203"/>
        <v>16272920094200.813</v>
      </c>
    </row>
    <row r="6496" spans="1:10" x14ac:dyDescent="0.25">
      <c r="A6496">
        <f t="shared" si="204"/>
        <v>6494</v>
      </c>
      <c r="B6496" s="22">
        <v>0</v>
      </c>
      <c r="J6496" s="6">
        <f t="shared" si="203"/>
        <v>16272920094200.813</v>
      </c>
    </row>
    <row r="6497" spans="1:10" x14ac:dyDescent="0.25">
      <c r="A6497">
        <f t="shared" si="204"/>
        <v>6495</v>
      </c>
      <c r="B6497" s="22">
        <v>8943680</v>
      </c>
      <c r="J6497" s="6">
        <f t="shared" si="203"/>
        <v>24105244819313.906</v>
      </c>
    </row>
    <row r="6498" spans="1:10" x14ac:dyDescent="0.25">
      <c r="A6498">
        <f t="shared" si="204"/>
        <v>6496</v>
      </c>
      <c r="B6498" s="22">
        <v>0</v>
      </c>
      <c r="J6498" s="6">
        <f t="shared" si="203"/>
        <v>16272920094200.813</v>
      </c>
    </row>
    <row r="6499" spans="1:10" x14ac:dyDescent="0.25">
      <c r="A6499">
        <f t="shared" si="204"/>
        <v>6497</v>
      </c>
      <c r="B6499" s="22">
        <v>17087110</v>
      </c>
      <c r="J6499" s="6">
        <f t="shared" si="203"/>
        <v>170384444013437.47</v>
      </c>
    </row>
    <row r="6500" spans="1:10" x14ac:dyDescent="0.25">
      <c r="A6500">
        <f t="shared" si="204"/>
        <v>6498</v>
      </c>
      <c r="B6500" s="22">
        <v>0</v>
      </c>
      <c r="J6500" s="6">
        <f t="shared" si="203"/>
        <v>16272920094200.813</v>
      </c>
    </row>
    <row r="6501" spans="1:10" x14ac:dyDescent="0.25">
      <c r="A6501">
        <f t="shared" si="204"/>
        <v>6499</v>
      </c>
      <c r="B6501" s="22">
        <v>0</v>
      </c>
      <c r="J6501" s="6">
        <f t="shared" si="203"/>
        <v>16272920094200.813</v>
      </c>
    </row>
    <row r="6502" spans="1:10" x14ac:dyDescent="0.25">
      <c r="A6502">
        <f t="shared" si="204"/>
        <v>6500</v>
      </c>
      <c r="B6502" s="22">
        <v>0</v>
      </c>
      <c r="J6502" s="6">
        <f t="shared" si="203"/>
        <v>16272920094200.813</v>
      </c>
    </row>
    <row r="6503" spans="1:10" x14ac:dyDescent="0.25">
      <c r="A6503">
        <f t="shared" si="204"/>
        <v>6501</v>
      </c>
      <c r="B6503" s="22">
        <v>0</v>
      </c>
      <c r="J6503" s="6">
        <f t="shared" si="203"/>
        <v>16272920094200.813</v>
      </c>
    </row>
    <row r="6504" spans="1:10" x14ac:dyDescent="0.25">
      <c r="A6504">
        <f t="shared" si="204"/>
        <v>6502</v>
      </c>
      <c r="B6504" s="22">
        <v>8143430</v>
      </c>
      <c r="J6504" s="6">
        <f t="shared" si="203"/>
        <v>16887655243524.369</v>
      </c>
    </row>
    <row r="6505" spans="1:10" x14ac:dyDescent="0.25">
      <c r="A6505">
        <f t="shared" si="204"/>
        <v>6503</v>
      </c>
      <c r="B6505" s="22">
        <v>8943680</v>
      </c>
      <c r="J6505" s="6">
        <f t="shared" si="203"/>
        <v>24105244819313.906</v>
      </c>
    </row>
    <row r="6506" spans="1:10" x14ac:dyDescent="0.25">
      <c r="A6506">
        <f t="shared" si="204"/>
        <v>6504</v>
      </c>
      <c r="B6506" s="22">
        <v>0</v>
      </c>
      <c r="J6506" s="6">
        <f t="shared" si="203"/>
        <v>16272920094200.813</v>
      </c>
    </row>
    <row r="6507" spans="1:10" x14ac:dyDescent="0.25">
      <c r="A6507">
        <f t="shared" si="204"/>
        <v>6505</v>
      </c>
      <c r="B6507" s="22">
        <v>8943680</v>
      </c>
      <c r="J6507" s="6">
        <f t="shared" si="203"/>
        <v>24105244819313.906</v>
      </c>
    </row>
    <row r="6508" spans="1:10" x14ac:dyDescent="0.25">
      <c r="A6508">
        <f t="shared" si="204"/>
        <v>6506</v>
      </c>
      <c r="B6508" s="22">
        <v>3250000</v>
      </c>
      <c r="J6508" s="6">
        <f t="shared" si="203"/>
        <v>614610152858.7196</v>
      </c>
    </row>
    <row r="6509" spans="1:10" x14ac:dyDescent="0.25">
      <c r="A6509">
        <f t="shared" si="204"/>
        <v>6507</v>
      </c>
      <c r="B6509" s="22">
        <v>0</v>
      </c>
      <c r="J6509" s="6">
        <f t="shared" si="203"/>
        <v>16272920094200.813</v>
      </c>
    </row>
    <row r="6510" spans="1:10" x14ac:dyDescent="0.25">
      <c r="A6510">
        <f t="shared" si="204"/>
        <v>6508</v>
      </c>
      <c r="B6510" s="22">
        <v>0</v>
      </c>
      <c r="J6510" s="6">
        <f t="shared" si="203"/>
        <v>16272920094200.813</v>
      </c>
    </row>
    <row r="6511" spans="1:10" x14ac:dyDescent="0.25">
      <c r="A6511">
        <f t="shared" si="204"/>
        <v>6509</v>
      </c>
      <c r="B6511" s="22">
        <v>8943680</v>
      </c>
      <c r="J6511" s="6">
        <f t="shared" si="203"/>
        <v>24105244819313.906</v>
      </c>
    </row>
    <row r="6512" spans="1:10" x14ac:dyDescent="0.25">
      <c r="A6512">
        <f t="shared" si="204"/>
        <v>6510</v>
      </c>
      <c r="B6512" s="22">
        <v>0</v>
      </c>
      <c r="J6512" s="6">
        <f t="shared" si="203"/>
        <v>16272920094200.813</v>
      </c>
    </row>
    <row r="6513" spans="1:10" x14ac:dyDescent="0.25">
      <c r="A6513">
        <f t="shared" si="204"/>
        <v>6511</v>
      </c>
      <c r="B6513" s="22">
        <v>0</v>
      </c>
      <c r="J6513" s="6">
        <f t="shared" si="203"/>
        <v>16272920094200.813</v>
      </c>
    </row>
    <row r="6514" spans="1:10" x14ac:dyDescent="0.25">
      <c r="A6514">
        <f t="shared" si="204"/>
        <v>6512</v>
      </c>
      <c r="B6514" s="22">
        <v>0</v>
      </c>
      <c r="J6514" s="6">
        <f t="shared" si="203"/>
        <v>16272920094200.813</v>
      </c>
    </row>
    <row r="6515" spans="1:10" x14ac:dyDescent="0.25">
      <c r="A6515">
        <f t="shared" si="204"/>
        <v>6513</v>
      </c>
      <c r="B6515" s="22">
        <v>11943680</v>
      </c>
      <c r="J6515" s="6">
        <f t="shared" si="203"/>
        <v>62563500258075.047</v>
      </c>
    </row>
    <row r="6516" spans="1:10" x14ac:dyDescent="0.25">
      <c r="A6516">
        <f t="shared" si="204"/>
        <v>6514</v>
      </c>
      <c r="B6516" s="22">
        <v>8943680</v>
      </c>
      <c r="J6516" s="6">
        <f t="shared" si="203"/>
        <v>24105244819313.906</v>
      </c>
    </row>
    <row r="6517" spans="1:10" x14ac:dyDescent="0.25">
      <c r="A6517">
        <f t="shared" si="204"/>
        <v>6515</v>
      </c>
      <c r="B6517" s="22">
        <v>0</v>
      </c>
      <c r="J6517" s="6">
        <f t="shared" si="203"/>
        <v>16272920094200.813</v>
      </c>
    </row>
    <row r="6518" spans="1:10" x14ac:dyDescent="0.25">
      <c r="A6518">
        <f t="shared" si="204"/>
        <v>6516</v>
      </c>
      <c r="B6518" s="22">
        <v>0</v>
      </c>
      <c r="J6518" s="6">
        <f t="shared" si="203"/>
        <v>16272920094200.813</v>
      </c>
    </row>
    <row r="6519" spans="1:10" x14ac:dyDescent="0.25">
      <c r="A6519">
        <f t="shared" si="204"/>
        <v>6517</v>
      </c>
      <c r="B6519" s="22">
        <v>3250000</v>
      </c>
      <c r="J6519" s="6">
        <f t="shared" si="203"/>
        <v>614610152858.7196</v>
      </c>
    </row>
    <row r="6520" spans="1:10" x14ac:dyDescent="0.25">
      <c r="A6520">
        <f t="shared" si="204"/>
        <v>6518</v>
      </c>
      <c r="B6520" s="22">
        <v>0</v>
      </c>
      <c r="J6520" s="6">
        <f t="shared" si="203"/>
        <v>16272920094200.813</v>
      </c>
    </row>
    <row r="6521" spans="1:10" x14ac:dyDescent="0.25">
      <c r="A6521">
        <f t="shared" si="204"/>
        <v>6519</v>
      </c>
      <c r="B6521" s="22">
        <v>0</v>
      </c>
      <c r="J6521" s="6">
        <f t="shared" si="203"/>
        <v>16272920094200.813</v>
      </c>
    </row>
    <row r="6522" spans="1:10" x14ac:dyDescent="0.25">
      <c r="A6522">
        <f t="shared" si="204"/>
        <v>6520</v>
      </c>
      <c r="B6522" s="22">
        <v>0</v>
      </c>
      <c r="J6522" s="6">
        <f t="shared" si="203"/>
        <v>16272920094200.813</v>
      </c>
    </row>
    <row r="6523" spans="1:10" x14ac:dyDescent="0.25">
      <c r="A6523">
        <f t="shared" si="204"/>
        <v>6521</v>
      </c>
      <c r="B6523" s="22">
        <v>0</v>
      </c>
      <c r="J6523" s="6">
        <f t="shared" si="203"/>
        <v>16272920094200.813</v>
      </c>
    </row>
    <row r="6524" spans="1:10" x14ac:dyDescent="0.25">
      <c r="A6524">
        <f t="shared" si="204"/>
        <v>6522</v>
      </c>
      <c r="B6524" s="22">
        <v>0</v>
      </c>
      <c r="J6524" s="6">
        <f t="shared" si="203"/>
        <v>16272920094200.813</v>
      </c>
    </row>
    <row r="6525" spans="1:10" x14ac:dyDescent="0.25">
      <c r="A6525">
        <f t="shared" si="204"/>
        <v>6523</v>
      </c>
      <c r="B6525" s="22">
        <v>0</v>
      </c>
      <c r="J6525" s="6">
        <f t="shared" si="203"/>
        <v>16272920094200.813</v>
      </c>
    </row>
    <row r="6526" spans="1:10" x14ac:dyDescent="0.25">
      <c r="A6526">
        <f t="shared" si="204"/>
        <v>6524</v>
      </c>
      <c r="B6526" s="22">
        <v>8943680</v>
      </c>
      <c r="J6526" s="6">
        <f t="shared" si="203"/>
        <v>24105244819313.906</v>
      </c>
    </row>
    <row r="6527" spans="1:10" x14ac:dyDescent="0.25">
      <c r="A6527">
        <f t="shared" si="204"/>
        <v>6525</v>
      </c>
      <c r="B6527" s="22">
        <v>0</v>
      </c>
      <c r="J6527" s="6">
        <f t="shared" si="203"/>
        <v>16272920094200.813</v>
      </c>
    </row>
    <row r="6528" spans="1:10" x14ac:dyDescent="0.25">
      <c r="A6528">
        <f t="shared" si="204"/>
        <v>6526</v>
      </c>
      <c r="B6528" s="22">
        <v>0</v>
      </c>
      <c r="J6528" s="6">
        <f t="shared" si="203"/>
        <v>16272920094200.813</v>
      </c>
    </row>
    <row r="6529" spans="1:10" x14ac:dyDescent="0.25">
      <c r="A6529">
        <f t="shared" si="204"/>
        <v>6527</v>
      </c>
      <c r="B6529" s="22">
        <v>0</v>
      </c>
      <c r="J6529" s="6">
        <f t="shared" si="203"/>
        <v>16272920094200.813</v>
      </c>
    </row>
    <row r="6530" spans="1:10" x14ac:dyDescent="0.25">
      <c r="A6530">
        <f t="shared" si="204"/>
        <v>6528</v>
      </c>
      <c r="B6530" s="22">
        <v>3000000</v>
      </c>
      <c r="J6530" s="6">
        <f t="shared" si="203"/>
        <v>1069095532961.9576</v>
      </c>
    </row>
    <row r="6531" spans="1:10" x14ac:dyDescent="0.25">
      <c r="A6531">
        <f t="shared" si="204"/>
        <v>6529</v>
      </c>
      <c r="B6531" s="22">
        <v>0</v>
      </c>
      <c r="J6531" s="6">
        <f t="shared" ref="J6531:J6594" si="205">(B6531-$I$6)^2</f>
        <v>16272920094200.813</v>
      </c>
    </row>
    <row r="6532" spans="1:10" x14ac:dyDescent="0.25">
      <c r="A6532">
        <f t="shared" ref="A6532:A6595" si="206">A6531+1</f>
        <v>6530</v>
      </c>
      <c r="B6532" s="22">
        <v>8943680</v>
      </c>
      <c r="J6532" s="6">
        <f t="shared" si="205"/>
        <v>24105244819313.906</v>
      </c>
    </row>
    <row r="6533" spans="1:10" x14ac:dyDescent="0.25">
      <c r="A6533">
        <f t="shared" si="206"/>
        <v>6531</v>
      </c>
      <c r="B6533" s="22">
        <v>0</v>
      </c>
      <c r="J6533" s="6">
        <f t="shared" si="205"/>
        <v>16272920094200.813</v>
      </c>
    </row>
    <row r="6534" spans="1:10" x14ac:dyDescent="0.25">
      <c r="A6534">
        <f t="shared" si="206"/>
        <v>6532</v>
      </c>
      <c r="B6534" s="22">
        <v>0</v>
      </c>
      <c r="J6534" s="6">
        <f t="shared" si="205"/>
        <v>16272920094200.813</v>
      </c>
    </row>
    <row r="6535" spans="1:10" x14ac:dyDescent="0.25">
      <c r="A6535">
        <f t="shared" si="206"/>
        <v>6533</v>
      </c>
      <c r="B6535" s="22">
        <v>3000000</v>
      </c>
      <c r="J6535" s="6">
        <f t="shared" si="205"/>
        <v>1069095532961.9576</v>
      </c>
    </row>
    <row r="6536" spans="1:10" x14ac:dyDescent="0.25">
      <c r="A6536">
        <f t="shared" si="206"/>
        <v>6534</v>
      </c>
      <c r="B6536" s="22">
        <v>0</v>
      </c>
      <c r="J6536" s="6">
        <f t="shared" si="205"/>
        <v>16272920094200.813</v>
      </c>
    </row>
    <row r="6537" spans="1:10" x14ac:dyDescent="0.25">
      <c r="A6537">
        <f t="shared" si="206"/>
        <v>6535</v>
      </c>
      <c r="B6537" s="22">
        <v>0</v>
      </c>
      <c r="J6537" s="6">
        <f t="shared" si="205"/>
        <v>16272920094200.813</v>
      </c>
    </row>
    <row r="6538" spans="1:10" x14ac:dyDescent="0.25">
      <c r="A6538">
        <f t="shared" si="206"/>
        <v>6536</v>
      </c>
      <c r="B6538" s="22">
        <v>0</v>
      </c>
      <c r="J6538" s="6">
        <f t="shared" si="205"/>
        <v>16272920094200.813</v>
      </c>
    </row>
    <row r="6539" spans="1:10" x14ac:dyDescent="0.25">
      <c r="A6539">
        <f t="shared" si="206"/>
        <v>6537</v>
      </c>
      <c r="B6539" s="22">
        <v>0</v>
      </c>
      <c r="J6539" s="6">
        <f t="shared" si="205"/>
        <v>16272920094200.813</v>
      </c>
    </row>
    <row r="6540" spans="1:10" x14ac:dyDescent="0.25">
      <c r="A6540">
        <f t="shared" si="206"/>
        <v>6538</v>
      </c>
      <c r="B6540" s="22">
        <v>0</v>
      </c>
      <c r="J6540" s="6">
        <f t="shared" si="205"/>
        <v>16272920094200.813</v>
      </c>
    </row>
    <row r="6541" spans="1:10" x14ac:dyDescent="0.25">
      <c r="A6541">
        <f t="shared" si="206"/>
        <v>6539</v>
      </c>
      <c r="B6541" s="22">
        <v>0</v>
      </c>
      <c r="J6541" s="6">
        <f t="shared" si="205"/>
        <v>16272920094200.813</v>
      </c>
    </row>
    <row r="6542" spans="1:10" x14ac:dyDescent="0.25">
      <c r="A6542">
        <f t="shared" si="206"/>
        <v>6540</v>
      </c>
      <c r="B6542" s="22">
        <v>8943680</v>
      </c>
      <c r="J6542" s="6">
        <f t="shared" si="205"/>
        <v>24105244819313.906</v>
      </c>
    </row>
    <row r="6543" spans="1:10" x14ac:dyDescent="0.25">
      <c r="A6543">
        <f t="shared" si="206"/>
        <v>6541</v>
      </c>
      <c r="B6543" s="22">
        <v>0</v>
      </c>
      <c r="J6543" s="6">
        <f t="shared" si="205"/>
        <v>16272920094200.813</v>
      </c>
    </row>
    <row r="6544" spans="1:10" x14ac:dyDescent="0.25">
      <c r="A6544">
        <f t="shared" si="206"/>
        <v>6542</v>
      </c>
      <c r="B6544" s="22">
        <v>8943680</v>
      </c>
      <c r="J6544" s="6">
        <f t="shared" si="205"/>
        <v>24105244819313.906</v>
      </c>
    </row>
    <row r="6545" spans="1:10" x14ac:dyDescent="0.25">
      <c r="A6545">
        <f t="shared" si="206"/>
        <v>6543</v>
      </c>
      <c r="B6545" s="22">
        <v>8943680</v>
      </c>
      <c r="J6545" s="6">
        <f t="shared" si="205"/>
        <v>24105244819313.906</v>
      </c>
    </row>
    <row r="6546" spans="1:10" x14ac:dyDescent="0.25">
      <c r="A6546">
        <f t="shared" si="206"/>
        <v>6544</v>
      </c>
      <c r="B6546" s="22">
        <v>0</v>
      </c>
      <c r="J6546" s="6">
        <f t="shared" si="205"/>
        <v>16272920094200.813</v>
      </c>
    </row>
    <row r="6547" spans="1:10" x14ac:dyDescent="0.25">
      <c r="A6547">
        <f t="shared" si="206"/>
        <v>6545</v>
      </c>
      <c r="B6547" s="22">
        <v>8943680</v>
      </c>
      <c r="J6547" s="6">
        <f t="shared" si="205"/>
        <v>24105244819313.906</v>
      </c>
    </row>
    <row r="6548" spans="1:10" x14ac:dyDescent="0.25">
      <c r="A6548">
        <f t="shared" si="206"/>
        <v>6546</v>
      </c>
      <c r="B6548" s="22">
        <v>8143430</v>
      </c>
      <c r="J6548" s="6">
        <f t="shared" si="205"/>
        <v>16887655243524.369</v>
      </c>
    </row>
    <row r="6549" spans="1:10" x14ac:dyDescent="0.25">
      <c r="A6549">
        <f t="shared" si="206"/>
        <v>6547</v>
      </c>
      <c r="B6549" s="22">
        <v>0</v>
      </c>
      <c r="J6549" s="6">
        <f t="shared" si="205"/>
        <v>16272920094200.813</v>
      </c>
    </row>
    <row r="6550" spans="1:10" x14ac:dyDescent="0.25">
      <c r="A6550">
        <f t="shared" si="206"/>
        <v>6548</v>
      </c>
      <c r="B6550" s="22">
        <v>0</v>
      </c>
      <c r="J6550" s="6">
        <f t="shared" si="205"/>
        <v>16272920094200.813</v>
      </c>
    </row>
    <row r="6551" spans="1:10" x14ac:dyDescent="0.25">
      <c r="A6551">
        <f t="shared" si="206"/>
        <v>6549</v>
      </c>
      <c r="B6551" s="22">
        <v>0</v>
      </c>
      <c r="J6551" s="6">
        <f t="shared" si="205"/>
        <v>16272920094200.813</v>
      </c>
    </row>
    <row r="6552" spans="1:10" x14ac:dyDescent="0.25">
      <c r="A6552">
        <f t="shared" si="206"/>
        <v>6550</v>
      </c>
      <c r="B6552" s="22">
        <v>0</v>
      </c>
      <c r="J6552" s="6">
        <f t="shared" si="205"/>
        <v>16272920094200.813</v>
      </c>
    </row>
    <row r="6553" spans="1:10" x14ac:dyDescent="0.25">
      <c r="A6553">
        <f t="shared" si="206"/>
        <v>6551</v>
      </c>
      <c r="B6553" s="22">
        <v>3250000</v>
      </c>
      <c r="J6553" s="6">
        <f t="shared" si="205"/>
        <v>614610152858.7196</v>
      </c>
    </row>
    <row r="6554" spans="1:10" x14ac:dyDescent="0.25">
      <c r="A6554">
        <f t="shared" si="206"/>
        <v>6552</v>
      </c>
      <c r="B6554" s="22">
        <v>0</v>
      </c>
      <c r="J6554" s="6">
        <f t="shared" si="205"/>
        <v>16272920094200.813</v>
      </c>
    </row>
    <row r="6555" spans="1:10" x14ac:dyDescent="0.25">
      <c r="A6555">
        <f t="shared" si="206"/>
        <v>6553</v>
      </c>
      <c r="B6555" s="22">
        <v>0</v>
      </c>
      <c r="J6555" s="6">
        <f t="shared" si="205"/>
        <v>16272920094200.813</v>
      </c>
    </row>
    <row r="6556" spans="1:10" x14ac:dyDescent="0.25">
      <c r="A6556">
        <f t="shared" si="206"/>
        <v>6554</v>
      </c>
      <c r="B6556" s="22">
        <v>3250000</v>
      </c>
      <c r="J6556" s="6">
        <f t="shared" si="205"/>
        <v>614610152858.7196</v>
      </c>
    </row>
    <row r="6557" spans="1:10" x14ac:dyDescent="0.25">
      <c r="A6557">
        <f t="shared" si="206"/>
        <v>6555</v>
      </c>
      <c r="B6557" s="22">
        <v>0</v>
      </c>
      <c r="J6557" s="6">
        <f t="shared" si="205"/>
        <v>16272920094200.813</v>
      </c>
    </row>
    <row r="6558" spans="1:10" x14ac:dyDescent="0.25">
      <c r="A6558">
        <f t="shared" si="206"/>
        <v>6556</v>
      </c>
      <c r="B6558" s="22">
        <v>8143430</v>
      </c>
      <c r="J6558" s="6">
        <f t="shared" si="205"/>
        <v>16887655243524.369</v>
      </c>
    </row>
    <row r="6559" spans="1:10" x14ac:dyDescent="0.25">
      <c r="A6559">
        <f t="shared" si="206"/>
        <v>6557</v>
      </c>
      <c r="B6559" s="22">
        <v>8143430</v>
      </c>
      <c r="J6559" s="6">
        <f t="shared" si="205"/>
        <v>16887655243524.369</v>
      </c>
    </row>
    <row r="6560" spans="1:10" x14ac:dyDescent="0.25">
      <c r="A6560">
        <f t="shared" si="206"/>
        <v>6558</v>
      </c>
      <c r="B6560" s="22">
        <v>8143430</v>
      </c>
      <c r="J6560" s="6">
        <f t="shared" si="205"/>
        <v>16887655243524.369</v>
      </c>
    </row>
    <row r="6561" spans="1:10" x14ac:dyDescent="0.25">
      <c r="A6561">
        <f t="shared" si="206"/>
        <v>6559</v>
      </c>
      <c r="B6561" s="22">
        <v>0</v>
      </c>
      <c r="J6561" s="6">
        <f t="shared" si="205"/>
        <v>16272920094200.813</v>
      </c>
    </row>
    <row r="6562" spans="1:10" x14ac:dyDescent="0.25">
      <c r="A6562">
        <f t="shared" si="206"/>
        <v>6560</v>
      </c>
      <c r="B6562" s="22">
        <v>0</v>
      </c>
      <c r="J6562" s="6">
        <f t="shared" si="205"/>
        <v>16272920094200.813</v>
      </c>
    </row>
    <row r="6563" spans="1:10" x14ac:dyDescent="0.25">
      <c r="A6563">
        <f t="shared" si="206"/>
        <v>6561</v>
      </c>
      <c r="B6563" s="22">
        <v>0</v>
      </c>
      <c r="J6563" s="6">
        <f t="shared" si="205"/>
        <v>16272920094200.813</v>
      </c>
    </row>
    <row r="6564" spans="1:10" x14ac:dyDescent="0.25">
      <c r="A6564">
        <f t="shared" si="206"/>
        <v>6562</v>
      </c>
      <c r="B6564" s="22">
        <v>0</v>
      </c>
      <c r="J6564" s="6">
        <f t="shared" si="205"/>
        <v>16272920094200.813</v>
      </c>
    </row>
    <row r="6565" spans="1:10" x14ac:dyDescent="0.25">
      <c r="A6565">
        <f t="shared" si="206"/>
        <v>6563</v>
      </c>
      <c r="B6565" s="22">
        <v>8143430</v>
      </c>
      <c r="J6565" s="6">
        <f t="shared" si="205"/>
        <v>16887655243524.369</v>
      </c>
    </row>
    <row r="6566" spans="1:10" x14ac:dyDescent="0.25">
      <c r="A6566">
        <f t="shared" si="206"/>
        <v>6564</v>
      </c>
      <c r="B6566" s="22">
        <v>0</v>
      </c>
      <c r="J6566" s="6">
        <f t="shared" si="205"/>
        <v>16272920094200.813</v>
      </c>
    </row>
    <row r="6567" spans="1:10" x14ac:dyDescent="0.25">
      <c r="A6567">
        <f t="shared" si="206"/>
        <v>6565</v>
      </c>
      <c r="B6567" s="22">
        <v>0</v>
      </c>
      <c r="J6567" s="6">
        <f t="shared" si="205"/>
        <v>16272920094200.813</v>
      </c>
    </row>
    <row r="6568" spans="1:10" x14ac:dyDescent="0.25">
      <c r="A6568">
        <f t="shared" si="206"/>
        <v>6566</v>
      </c>
      <c r="B6568" s="22">
        <v>8943680</v>
      </c>
      <c r="J6568" s="6">
        <f t="shared" si="205"/>
        <v>24105244819313.906</v>
      </c>
    </row>
    <row r="6569" spans="1:10" x14ac:dyDescent="0.25">
      <c r="A6569">
        <f t="shared" si="206"/>
        <v>6567</v>
      </c>
      <c r="B6569" s="22">
        <v>0</v>
      </c>
      <c r="J6569" s="6">
        <f t="shared" si="205"/>
        <v>16272920094200.813</v>
      </c>
    </row>
    <row r="6570" spans="1:10" x14ac:dyDescent="0.25">
      <c r="A6570">
        <f t="shared" si="206"/>
        <v>6568</v>
      </c>
      <c r="B6570" s="22">
        <v>8143430</v>
      </c>
      <c r="J6570" s="6">
        <f t="shared" si="205"/>
        <v>16887655243524.369</v>
      </c>
    </row>
    <row r="6571" spans="1:10" x14ac:dyDescent="0.25">
      <c r="A6571">
        <f t="shared" si="206"/>
        <v>6569</v>
      </c>
      <c r="B6571" s="22">
        <v>8943680</v>
      </c>
      <c r="J6571" s="6">
        <f t="shared" si="205"/>
        <v>24105244819313.906</v>
      </c>
    </row>
    <row r="6572" spans="1:10" x14ac:dyDescent="0.25">
      <c r="A6572">
        <f t="shared" si="206"/>
        <v>6570</v>
      </c>
      <c r="B6572" s="22">
        <v>0</v>
      </c>
      <c r="J6572" s="6">
        <f t="shared" si="205"/>
        <v>16272920094200.813</v>
      </c>
    </row>
    <row r="6573" spans="1:10" x14ac:dyDescent="0.25">
      <c r="A6573">
        <f t="shared" si="206"/>
        <v>6571</v>
      </c>
      <c r="B6573" s="22">
        <v>0</v>
      </c>
      <c r="J6573" s="6">
        <f t="shared" si="205"/>
        <v>16272920094200.813</v>
      </c>
    </row>
    <row r="6574" spans="1:10" x14ac:dyDescent="0.25">
      <c r="A6574">
        <f t="shared" si="206"/>
        <v>6572</v>
      </c>
      <c r="B6574" s="22">
        <v>8943680</v>
      </c>
      <c r="J6574" s="6">
        <f t="shared" si="205"/>
        <v>24105244819313.906</v>
      </c>
    </row>
    <row r="6575" spans="1:10" x14ac:dyDescent="0.25">
      <c r="A6575">
        <f t="shared" si="206"/>
        <v>6573</v>
      </c>
      <c r="B6575" s="22">
        <v>8943680</v>
      </c>
      <c r="J6575" s="6">
        <f t="shared" si="205"/>
        <v>24105244819313.906</v>
      </c>
    </row>
    <row r="6576" spans="1:10" x14ac:dyDescent="0.25">
      <c r="A6576">
        <f t="shared" si="206"/>
        <v>6574</v>
      </c>
      <c r="B6576" s="22">
        <v>0</v>
      </c>
      <c r="J6576" s="6">
        <f t="shared" si="205"/>
        <v>16272920094200.813</v>
      </c>
    </row>
    <row r="6577" spans="1:10" x14ac:dyDescent="0.25">
      <c r="A6577">
        <f t="shared" si="206"/>
        <v>6575</v>
      </c>
      <c r="B6577" s="22">
        <v>0</v>
      </c>
      <c r="J6577" s="6">
        <f t="shared" si="205"/>
        <v>16272920094200.813</v>
      </c>
    </row>
    <row r="6578" spans="1:10" x14ac:dyDescent="0.25">
      <c r="A6578">
        <f t="shared" si="206"/>
        <v>6576</v>
      </c>
      <c r="B6578" s="22">
        <v>0</v>
      </c>
      <c r="J6578" s="6">
        <f t="shared" si="205"/>
        <v>16272920094200.813</v>
      </c>
    </row>
    <row r="6579" spans="1:10" x14ac:dyDescent="0.25">
      <c r="A6579">
        <f t="shared" si="206"/>
        <v>6577</v>
      </c>
      <c r="B6579" s="22">
        <v>0</v>
      </c>
      <c r="J6579" s="6">
        <f t="shared" si="205"/>
        <v>16272920094200.813</v>
      </c>
    </row>
    <row r="6580" spans="1:10" x14ac:dyDescent="0.25">
      <c r="A6580">
        <f t="shared" si="206"/>
        <v>6578</v>
      </c>
      <c r="B6580" s="22">
        <v>0</v>
      </c>
      <c r="J6580" s="6">
        <f t="shared" si="205"/>
        <v>16272920094200.813</v>
      </c>
    </row>
    <row r="6581" spans="1:10" x14ac:dyDescent="0.25">
      <c r="A6581">
        <f t="shared" si="206"/>
        <v>6579</v>
      </c>
      <c r="B6581" s="22">
        <v>3250000</v>
      </c>
      <c r="J6581" s="6">
        <f t="shared" si="205"/>
        <v>614610152858.7196</v>
      </c>
    </row>
    <row r="6582" spans="1:10" x14ac:dyDescent="0.25">
      <c r="A6582">
        <f t="shared" si="206"/>
        <v>6580</v>
      </c>
      <c r="B6582" s="22">
        <v>11393430</v>
      </c>
      <c r="J6582" s="6">
        <f t="shared" si="205"/>
        <v>54161640302182.273</v>
      </c>
    </row>
    <row r="6583" spans="1:10" x14ac:dyDescent="0.25">
      <c r="A6583">
        <f t="shared" si="206"/>
        <v>6581</v>
      </c>
      <c r="B6583" s="22">
        <v>0</v>
      </c>
      <c r="J6583" s="6">
        <f t="shared" si="205"/>
        <v>16272920094200.813</v>
      </c>
    </row>
    <row r="6584" spans="1:10" x14ac:dyDescent="0.25">
      <c r="A6584">
        <f t="shared" si="206"/>
        <v>6582</v>
      </c>
      <c r="B6584" s="22">
        <v>0</v>
      </c>
      <c r="J6584" s="6">
        <f t="shared" si="205"/>
        <v>16272920094200.813</v>
      </c>
    </row>
    <row r="6585" spans="1:10" x14ac:dyDescent="0.25">
      <c r="A6585">
        <f t="shared" si="206"/>
        <v>6583</v>
      </c>
      <c r="B6585" s="22">
        <v>0</v>
      </c>
      <c r="J6585" s="6">
        <f t="shared" si="205"/>
        <v>16272920094200.813</v>
      </c>
    </row>
    <row r="6586" spans="1:10" x14ac:dyDescent="0.25">
      <c r="A6586">
        <f t="shared" si="206"/>
        <v>6584</v>
      </c>
      <c r="B6586" s="22">
        <v>3250000</v>
      </c>
      <c r="J6586" s="6">
        <f t="shared" si="205"/>
        <v>614610152858.7196</v>
      </c>
    </row>
    <row r="6587" spans="1:10" x14ac:dyDescent="0.25">
      <c r="A6587">
        <f t="shared" si="206"/>
        <v>6585</v>
      </c>
      <c r="B6587" s="22">
        <v>8143430</v>
      </c>
      <c r="J6587" s="6">
        <f t="shared" si="205"/>
        <v>16887655243524.369</v>
      </c>
    </row>
    <row r="6588" spans="1:10" x14ac:dyDescent="0.25">
      <c r="A6588">
        <f t="shared" si="206"/>
        <v>6586</v>
      </c>
      <c r="B6588" s="22">
        <v>0</v>
      </c>
      <c r="J6588" s="6">
        <f t="shared" si="205"/>
        <v>16272920094200.813</v>
      </c>
    </row>
    <row r="6589" spans="1:10" x14ac:dyDescent="0.25">
      <c r="A6589">
        <f t="shared" si="206"/>
        <v>6587</v>
      </c>
      <c r="B6589" s="22">
        <v>0</v>
      </c>
      <c r="J6589" s="6">
        <f t="shared" si="205"/>
        <v>16272920094200.813</v>
      </c>
    </row>
    <row r="6590" spans="1:10" x14ac:dyDescent="0.25">
      <c r="A6590">
        <f t="shared" si="206"/>
        <v>6588</v>
      </c>
      <c r="B6590" s="22">
        <v>17087110</v>
      </c>
      <c r="J6590" s="6">
        <f t="shared" si="205"/>
        <v>170384444013437.47</v>
      </c>
    </row>
    <row r="6591" spans="1:10" x14ac:dyDescent="0.25">
      <c r="A6591">
        <f t="shared" si="206"/>
        <v>6589</v>
      </c>
      <c r="B6591" s="22">
        <v>8943680</v>
      </c>
      <c r="J6591" s="6">
        <f t="shared" si="205"/>
        <v>24105244819313.906</v>
      </c>
    </row>
    <row r="6592" spans="1:10" x14ac:dyDescent="0.25">
      <c r="A6592">
        <f t="shared" si="206"/>
        <v>6590</v>
      </c>
      <c r="B6592" s="22">
        <v>0</v>
      </c>
      <c r="J6592" s="6">
        <f t="shared" si="205"/>
        <v>16272920094200.813</v>
      </c>
    </row>
    <row r="6593" spans="1:10" x14ac:dyDescent="0.25">
      <c r="A6593">
        <f t="shared" si="206"/>
        <v>6591</v>
      </c>
      <c r="B6593" s="22">
        <v>0</v>
      </c>
      <c r="J6593" s="6">
        <f t="shared" si="205"/>
        <v>16272920094200.813</v>
      </c>
    </row>
    <row r="6594" spans="1:10" x14ac:dyDescent="0.25">
      <c r="A6594">
        <f t="shared" si="206"/>
        <v>6592</v>
      </c>
      <c r="B6594" s="22">
        <v>8943680</v>
      </c>
      <c r="J6594" s="6">
        <f t="shared" si="205"/>
        <v>24105244819313.906</v>
      </c>
    </row>
    <row r="6595" spans="1:10" x14ac:dyDescent="0.25">
      <c r="A6595">
        <f t="shared" si="206"/>
        <v>6593</v>
      </c>
      <c r="B6595" s="22">
        <v>9013623.25</v>
      </c>
      <c r="J6595" s="6">
        <f t="shared" ref="J6595:J6658" si="207">(B6595-$I$6)^2</f>
        <v>24796938919106.844</v>
      </c>
    </row>
    <row r="6596" spans="1:10" x14ac:dyDescent="0.25">
      <c r="A6596">
        <f t="shared" ref="A6596:A6659" si="208">A6595+1</f>
        <v>6594</v>
      </c>
      <c r="B6596" s="22">
        <v>0</v>
      </c>
      <c r="J6596" s="6">
        <f t="shared" si="207"/>
        <v>16272920094200.813</v>
      </c>
    </row>
    <row r="6597" spans="1:10" x14ac:dyDescent="0.25">
      <c r="A6597">
        <f t="shared" si="208"/>
        <v>6595</v>
      </c>
      <c r="B6597" s="22">
        <v>8943680</v>
      </c>
      <c r="J6597" s="6">
        <f t="shared" si="207"/>
        <v>24105244819313.906</v>
      </c>
    </row>
    <row r="6598" spans="1:10" x14ac:dyDescent="0.25">
      <c r="A6598">
        <f t="shared" si="208"/>
        <v>6596</v>
      </c>
      <c r="B6598" s="22">
        <v>8143430</v>
      </c>
      <c r="J6598" s="6">
        <f t="shared" si="207"/>
        <v>16887655243524.369</v>
      </c>
    </row>
    <row r="6599" spans="1:10" x14ac:dyDescent="0.25">
      <c r="A6599">
        <f t="shared" si="208"/>
        <v>6597</v>
      </c>
      <c r="B6599" s="22">
        <v>0</v>
      </c>
      <c r="J6599" s="6">
        <f t="shared" si="207"/>
        <v>16272920094200.813</v>
      </c>
    </row>
    <row r="6600" spans="1:10" x14ac:dyDescent="0.25">
      <c r="A6600">
        <f t="shared" si="208"/>
        <v>6598</v>
      </c>
      <c r="B6600" s="22">
        <v>8943680</v>
      </c>
      <c r="J6600" s="6">
        <f t="shared" si="207"/>
        <v>24105244819313.906</v>
      </c>
    </row>
    <row r="6601" spans="1:10" x14ac:dyDescent="0.25">
      <c r="A6601">
        <f t="shared" si="208"/>
        <v>6599</v>
      </c>
      <c r="B6601" s="22">
        <v>0</v>
      </c>
      <c r="J6601" s="6">
        <f t="shared" si="207"/>
        <v>16272920094200.813</v>
      </c>
    </row>
    <row r="6602" spans="1:10" x14ac:dyDescent="0.25">
      <c r="A6602">
        <f t="shared" si="208"/>
        <v>6600</v>
      </c>
      <c r="B6602" s="22">
        <v>8143430</v>
      </c>
      <c r="J6602" s="6">
        <f t="shared" si="207"/>
        <v>16887655243524.369</v>
      </c>
    </row>
    <row r="6603" spans="1:10" x14ac:dyDescent="0.25">
      <c r="A6603">
        <f t="shared" si="208"/>
        <v>6601</v>
      </c>
      <c r="B6603" s="22">
        <v>0</v>
      </c>
      <c r="J6603" s="6">
        <f t="shared" si="207"/>
        <v>16272920094200.813</v>
      </c>
    </row>
    <row r="6604" spans="1:10" x14ac:dyDescent="0.25">
      <c r="A6604">
        <f t="shared" si="208"/>
        <v>6602</v>
      </c>
      <c r="B6604" s="22">
        <v>9509178.0821917802</v>
      </c>
      <c r="J6604" s="6">
        <f t="shared" si="207"/>
        <v>29977895218721.488</v>
      </c>
    </row>
    <row r="6605" spans="1:10" x14ac:dyDescent="0.25">
      <c r="A6605">
        <f t="shared" si="208"/>
        <v>6603</v>
      </c>
      <c r="B6605" s="22">
        <v>0</v>
      </c>
      <c r="J6605" s="6">
        <f t="shared" si="207"/>
        <v>16272920094200.813</v>
      </c>
    </row>
    <row r="6606" spans="1:10" x14ac:dyDescent="0.25">
      <c r="A6606">
        <f t="shared" si="208"/>
        <v>6604</v>
      </c>
      <c r="B6606" s="22">
        <v>0</v>
      </c>
      <c r="J6606" s="6">
        <f t="shared" si="207"/>
        <v>16272920094200.813</v>
      </c>
    </row>
    <row r="6607" spans="1:10" x14ac:dyDescent="0.25">
      <c r="A6607">
        <f t="shared" si="208"/>
        <v>6605</v>
      </c>
      <c r="B6607" s="22">
        <v>8143430</v>
      </c>
      <c r="J6607" s="6">
        <f t="shared" si="207"/>
        <v>16887655243524.369</v>
      </c>
    </row>
    <row r="6608" spans="1:10" x14ac:dyDescent="0.25">
      <c r="A6608">
        <f t="shared" si="208"/>
        <v>6606</v>
      </c>
      <c r="B6608" s="22">
        <v>0</v>
      </c>
      <c r="J6608" s="6">
        <f t="shared" si="207"/>
        <v>16272920094200.813</v>
      </c>
    </row>
    <row r="6609" spans="1:10" x14ac:dyDescent="0.25">
      <c r="A6609">
        <f t="shared" si="208"/>
        <v>6607</v>
      </c>
      <c r="B6609" s="22">
        <v>8143430</v>
      </c>
      <c r="J6609" s="6">
        <f t="shared" si="207"/>
        <v>16887655243524.369</v>
      </c>
    </row>
    <row r="6610" spans="1:10" x14ac:dyDescent="0.25">
      <c r="A6610">
        <f t="shared" si="208"/>
        <v>6608</v>
      </c>
      <c r="B6610" s="22">
        <v>0</v>
      </c>
      <c r="J6610" s="6">
        <f t="shared" si="207"/>
        <v>16272920094200.813</v>
      </c>
    </row>
    <row r="6611" spans="1:10" x14ac:dyDescent="0.25">
      <c r="A6611">
        <f t="shared" si="208"/>
        <v>6609</v>
      </c>
      <c r="B6611" s="22">
        <v>0</v>
      </c>
      <c r="J6611" s="6">
        <f t="shared" si="207"/>
        <v>16272920094200.813</v>
      </c>
    </row>
    <row r="6612" spans="1:10" x14ac:dyDescent="0.25">
      <c r="A6612">
        <f t="shared" si="208"/>
        <v>6610</v>
      </c>
      <c r="B6612" s="22">
        <v>0</v>
      </c>
      <c r="J6612" s="6">
        <f t="shared" si="207"/>
        <v>16272920094200.813</v>
      </c>
    </row>
    <row r="6613" spans="1:10" x14ac:dyDescent="0.25">
      <c r="A6613">
        <f t="shared" si="208"/>
        <v>6611</v>
      </c>
      <c r="B6613" s="22">
        <v>0</v>
      </c>
      <c r="J6613" s="6">
        <f t="shared" si="207"/>
        <v>16272920094200.813</v>
      </c>
    </row>
    <row r="6614" spans="1:10" x14ac:dyDescent="0.25">
      <c r="A6614">
        <f t="shared" si="208"/>
        <v>6612</v>
      </c>
      <c r="B6614" s="22">
        <v>8143430</v>
      </c>
      <c r="J6614" s="6">
        <f t="shared" si="207"/>
        <v>16887655243524.369</v>
      </c>
    </row>
    <row r="6615" spans="1:10" x14ac:dyDescent="0.25">
      <c r="A6615">
        <f t="shared" si="208"/>
        <v>6613</v>
      </c>
      <c r="B6615" s="22">
        <v>8943680</v>
      </c>
      <c r="J6615" s="6">
        <f t="shared" si="207"/>
        <v>24105244819313.906</v>
      </c>
    </row>
    <row r="6616" spans="1:10" x14ac:dyDescent="0.25">
      <c r="A6616">
        <f t="shared" si="208"/>
        <v>6614</v>
      </c>
      <c r="B6616" s="22">
        <v>4428780.8219178077</v>
      </c>
      <c r="J6616" s="6">
        <f t="shared" si="207"/>
        <v>155874984828.50565</v>
      </c>
    </row>
    <row r="6617" spans="1:10" x14ac:dyDescent="0.25">
      <c r="A6617">
        <f t="shared" si="208"/>
        <v>6615</v>
      </c>
      <c r="B6617" s="22">
        <v>17087110</v>
      </c>
      <c r="J6617" s="6">
        <f t="shared" si="207"/>
        <v>170384444013437.47</v>
      </c>
    </row>
    <row r="6618" spans="1:10" x14ac:dyDescent="0.25">
      <c r="A6618">
        <f t="shared" si="208"/>
        <v>6616</v>
      </c>
      <c r="B6618" s="22">
        <v>0</v>
      </c>
      <c r="J6618" s="6">
        <f t="shared" si="207"/>
        <v>16272920094200.813</v>
      </c>
    </row>
    <row r="6619" spans="1:10" x14ac:dyDescent="0.25">
      <c r="A6619">
        <f t="shared" si="208"/>
        <v>6617</v>
      </c>
      <c r="B6619" s="22">
        <v>0</v>
      </c>
      <c r="J6619" s="6">
        <f t="shared" si="207"/>
        <v>16272920094200.813</v>
      </c>
    </row>
    <row r="6620" spans="1:10" x14ac:dyDescent="0.25">
      <c r="A6620">
        <f t="shared" si="208"/>
        <v>6618</v>
      </c>
      <c r="B6620" s="22">
        <v>0</v>
      </c>
      <c r="J6620" s="6">
        <f t="shared" si="207"/>
        <v>16272920094200.813</v>
      </c>
    </row>
    <row r="6621" spans="1:10" x14ac:dyDescent="0.25">
      <c r="A6621">
        <f t="shared" si="208"/>
        <v>6619</v>
      </c>
      <c r="B6621" s="22">
        <v>17087110</v>
      </c>
      <c r="J6621" s="6">
        <f t="shared" si="207"/>
        <v>170384444013437.47</v>
      </c>
    </row>
    <row r="6622" spans="1:10" x14ac:dyDescent="0.25">
      <c r="A6622">
        <f t="shared" si="208"/>
        <v>6620</v>
      </c>
      <c r="B6622" s="22">
        <v>0</v>
      </c>
      <c r="J6622" s="6">
        <f t="shared" si="207"/>
        <v>16272920094200.813</v>
      </c>
    </row>
    <row r="6623" spans="1:10" x14ac:dyDescent="0.25">
      <c r="A6623">
        <f t="shared" si="208"/>
        <v>6621</v>
      </c>
      <c r="B6623" s="22">
        <v>0</v>
      </c>
      <c r="J6623" s="6">
        <f t="shared" si="207"/>
        <v>16272920094200.813</v>
      </c>
    </row>
    <row r="6624" spans="1:10" x14ac:dyDescent="0.25">
      <c r="A6624">
        <f t="shared" si="208"/>
        <v>6622</v>
      </c>
      <c r="B6624" s="22">
        <v>3250000</v>
      </c>
      <c r="J6624" s="6">
        <f t="shared" si="207"/>
        <v>614610152858.7196</v>
      </c>
    </row>
    <row r="6625" spans="1:10" x14ac:dyDescent="0.25">
      <c r="A6625">
        <f t="shared" si="208"/>
        <v>6623</v>
      </c>
      <c r="B6625" s="22">
        <v>0</v>
      </c>
      <c r="J6625" s="6">
        <f t="shared" si="207"/>
        <v>16272920094200.813</v>
      </c>
    </row>
    <row r="6626" spans="1:10" x14ac:dyDescent="0.25">
      <c r="A6626">
        <f t="shared" si="208"/>
        <v>6624</v>
      </c>
      <c r="B6626" s="22">
        <v>0</v>
      </c>
      <c r="J6626" s="6">
        <f t="shared" si="207"/>
        <v>16272920094200.813</v>
      </c>
    </row>
    <row r="6627" spans="1:10" x14ac:dyDescent="0.25">
      <c r="A6627">
        <f t="shared" si="208"/>
        <v>6625</v>
      </c>
      <c r="B6627" s="22">
        <v>8943680</v>
      </c>
      <c r="J6627" s="6">
        <f t="shared" si="207"/>
        <v>24105244819313.906</v>
      </c>
    </row>
    <row r="6628" spans="1:10" x14ac:dyDescent="0.25">
      <c r="A6628">
        <f t="shared" si="208"/>
        <v>6626</v>
      </c>
      <c r="B6628" s="22">
        <v>8143430</v>
      </c>
      <c r="J6628" s="6">
        <f t="shared" si="207"/>
        <v>16887655243524.369</v>
      </c>
    </row>
    <row r="6629" spans="1:10" x14ac:dyDescent="0.25">
      <c r="A6629">
        <f t="shared" si="208"/>
        <v>6627</v>
      </c>
      <c r="B6629" s="22">
        <v>8943680</v>
      </c>
      <c r="J6629" s="6">
        <f t="shared" si="207"/>
        <v>24105244819313.906</v>
      </c>
    </row>
    <row r="6630" spans="1:10" x14ac:dyDescent="0.25">
      <c r="A6630">
        <f t="shared" si="208"/>
        <v>6628</v>
      </c>
      <c r="B6630" s="22">
        <v>8143430</v>
      </c>
      <c r="J6630" s="6">
        <f t="shared" si="207"/>
        <v>16887655243524.369</v>
      </c>
    </row>
    <row r="6631" spans="1:10" x14ac:dyDescent="0.25">
      <c r="A6631">
        <f t="shared" si="208"/>
        <v>6629</v>
      </c>
      <c r="B6631" s="22">
        <v>8143430</v>
      </c>
      <c r="J6631" s="6">
        <f t="shared" si="207"/>
        <v>16887655243524.369</v>
      </c>
    </row>
    <row r="6632" spans="1:10" x14ac:dyDescent="0.25">
      <c r="A6632">
        <f t="shared" si="208"/>
        <v>6630</v>
      </c>
      <c r="B6632" s="22">
        <v>8943680</v>
      </c>
      <c r="J6632" s="6">
        <f t="shared" si="207"/>
        <v>24105244819313.906</v>
      </c>
    </row>
    <row r="6633" spans="1:10" x14ac:dyDescent="0.25">
      <c r="A6633">
        <f t="shared" si="208"/>
        <v>6631</v>
      </c>
      <c r="B6633" s="22">
        <v>17087110</v>
      </c>
      <c r="J6633" s="6">
        <f t="shared" si="207"/>
        <v>170384444013437.47</v>
      </c>
    </row>
    <row r="6634" spans="1:10" x14ac:dyDescent="0.25">
      <c r="A6634">
        <f t="shared" si="208"/>
        <v>6632</v>
      </c>
      <c r="B6634" s="22">
        <v>0</v>
      </c>
      <c r="J6634" s="6">
        <f t="shared" si="207"/>
        <v>16272920094200.813</v>
      </c>
    </row>
    <row r="6635" spans="1:10" x14ac:dyDescent="0.25">
      <c r="A6635">
        <f t="shared" si="208"/>
        <v>6633</v>
      </c>
      <c r="B6635" s="22">
        <v>0</v>
      </c>
      <c r="J6635" s="6">
        <f t="shared" si="207"/>
        <v>16272920094200.813</v>
      </c>
    </row>
    <row r="6636" spans="1:10" x14ac:dyDescent="0.25">
      <c r="A6636">
        <f t="shared" si="208"/>
        <v>6634</v>
      </c>
      <c r="B6636" s="22">
        <v>8143430</v>
      </c>
      <c r="J6636" s="6">
        <f t="shared" si="207"/>
        <v>16887655243524.369</v>
      </c>
    </row>
    <row r="6637" spans="1:10" x14ac:dyDescent="0.25">
      <c r="A6637">
        <f t="shared" si="208"/>
        <v>6635</v>
      </c>
      <c r="B6637" s="22">
        <v>0</v>
      </c>
      <c r="J6637" s="6">
        <f t="shared" si="207"/>
        <v>16272920094200.813</v>
      </c>
    </row>
    <row r="6638" spans="1:10" x14ac:dyDescent="0.25">
      <c r="A6638">
        <f t="shared" si="208"/>
        <v>6636</v>
      </c>
      <c r="B6638" s="22">
        <v>8943680</v>
      </c>
      <c r="J6638" s="6">
        <f t="shared" si="207"/>
        <v>24105244819313.906</v>
      </c>
    </row>
    <row r="6639" spans="1:10" x14ac:dyDescent="0.25">
      <c r="A6639">
        <f t="shared" si="208"/>
        <v>6637</v>
      </c>
      <c r="B6639" s="22">
        <v>0</v>
      </c>
      <c r="J6639" s="6">
        <f t="shared" si="207"/>
        <v>16272920094200.813</v>
      </c>
    </row>
    <row r="6640" spans="1:10" x14ac:dyDescent="0.25">
      <c r="A6640">
        <f t="shared" si="208"/>
        <v>6638</v>
      </c>
      <c r="B6640" s="22">
        <v>0</v>
      </c>
      <c r="J6640" s="6">
        <f t="shared" si="207"/>
        <v>16272920094200.813</v>
      </c>
    </row>
    <row r="6641" spans="1:10" x14ac:dyDescent="0.25">
      <c r="A6641">
        <f t="shared" si="208"/>
        <v>6639</v>
      </c>
      <c r="B6641" s="22">
        <v>0</v>
      </c>
      <c r="J6641" s="6">
        <f t="shared" si="207"/>
        <v>16272920094200.813</v>
      </c>
    </row>
    <row r="6642" spans="1:10" x14ac:dyDescent="0.25">
      <c r="A6642">
        <f t="shared" si="208"/>
        <v>6640</v>
      </c>
      <c r="B6642" s="22">
        <v>0</v>
      </c>
      <c r="J6642" s="6">
        <f t="shared" si="207"/>
        <v>16272920094200.813</v>
      </c>
    </row>
    <row r="6643" spans="1:10" x14ac:dyDescent="0.25">
      <c r="A6643">
        <f t="shared" si="208"/>
        <v>6641</v>
      </c>
      <c r="B6643" s="22">
        <v>0</v>
      </c>
      <c r="J6643" s="6">
        <f t="shared" si="207"/>
        <v>16272920094200.813</v>
      </c>
    </row>
    <row r="6644" spans="1:10" x14ac:dyDescent="0.25">
      <c r="A6644">
        <f t="shared" si="208"/>
        <v>6642</v>
      </c>
      <c r="B6644" s="22">
        <v>8143430</v>
      </c>
      <c r="J6644" s="6">
        <f t="shared" si="207"/>
        <v>16887655243524.369</v>
      </c>
    </row>
    <row r="6645" spans="1:10" x14ac:dyDescent="0.25">
      <c r="A6645">
        <f t="shared" si="208"/>
        <v>6643</v>
      </c>
      <c r="B6645" s="22">
        <v>0</v>
      </c>
      <c r="J6645" s="6">
        <f t="shared" si="207"/>
        <v>16272920094200.813</v>
      </c>
    </row>
    <row r="6646" spans="1:10" x14ac:dyDescent="0.25">
      <c r="A6646">
        <f t="shared" si="208"/>
        <v>6644</v>
      </c>
      <c r="B6646" s="22">
        <v>8943680</v>
      </c>
      <c r="J6646" s="6">
        <f t="shared" si="207"/>
        <v>24105244819313.906</v>
      </c>
    </row>
    <row r="6647" spans="1:10" x14ac:dyDescent="0.25">
      <c r="A6647">
        <f t="shared" si="208"/>
        <v>6645</v>
      </c>
      <c r="B6647" s="22">
        <v>0</v>
      </c>
      <c r="J6647" s="6">
        <f t="shared" si="207"/>
        <v>16272920094200.813</v>
      </c>
    </row>
    <row r="6648" spans="1:10" x14ac:dyDescent="0.25">
      <c r="A6648">
        <f t="shared" si="208"/>
        <v>6646</v>
      </c>
      <c r="B6648" s="22">
        <v>3250000</v>
      </c>
      <c r="J6648" s="6">
        <f t="shared" si="207"/>
        <v>614610152858.7196</v>
      </c>
    </row>
    <row r="6649" spans="1:10" x14ac:dyDescent="0.25">
      <c r="A6649">
        <f t="shared" si="208"/>
        <v>6647</v>
      </c>
      <c r="B6649" s="22">
        <v>0</v>
      </c>
      <c r="J6649" s="6">
        <f t="shared" si="207"/>
        <v>16272920094200.813</v>
      </c>
    </row>
    <row r="6650" spans="1:10" x14ac:dyDescent="0.25">
      <c r="A6650">
        <f t="shared" si="208"/>
        <v>6648</v>
      </c>
      <c r="B6650" s="22">
        <v>0</v>
      </c>
      <c r="J6650" s="6">
        <f t="shared" si="207"/>
        <v>16272920094200.813</v>
      </c>
    </row>
    <row r="6651" spans="1:10" x14ac:dyDescent="0.25">
      <c r="A6651">
        <f t="shared" si="208"/>
        <v>6649</v>
      </c>
      <c r="B6651" s="22">
        <v>0</v>
      </c>
      <c r="J6651" s="6">
        <f t="shared" si="207"/>
        <v>16272920094200.813</v>
      </c>
    </row>
    <row r="6652" spans="1:10" x14ac:dyDescent="0.25">
      <c r="A6652">
        <f t="shared" si="208"/>
        <v>6650</v>
      </c>
      <c r="B6652" s="22">
        <v>0</v>
      </c>
      <c r="J6652" s="6">
        <f t="shared" si="207"/>
        <v>16272920094200.813</v>
      </c>
    </row>
    <row r="6653" spans="1:10" x14ac:dyDescent="0.25">
      <c r="A6653">
        <f t="shared" si="208"/>
        <v>6651</v>
      </c>
      <c r="B6653" s="22">
        <v>0</v>
      </c>
      <c r="J6653" s="6">
        <f t="shared" si="207"/>
        <v>16272920094200.813</v>
      </c>
    </row>
    <row r="6654" spans="1:10" x14ac:dyDescent="0.25">
      <c r="A6654">
        <f t="shared" si="208"/>
        <v>6652</v>
      </c>
      <c r="B6654" s="22">
        <v>0</v>
      </c>
      <c r="J6654" s="6">
        <f t="shared" si="207"/>
        <v>16272920094200.813</v>
      </c>
    </row>
    <row r="6655" spans="1:10" x14ac:dyDescent="0.25">
      <c r="A6655">
        <f t="shared" si="208"/>
        <v>6653</v>
      </c>
      <c r="B6655" s="22">
        <v>0</v>
      </c>
      <c r="J6655" s="6">
        <f t="shared" si="207"/>
        <v>16272920094200.813</v>
      </c>
    </row>
    <row r="6656" spans="1:10" x14ac:dyDescent="0.25">
      <c r="A6656">
        <f t="shared" si="208"/>
        <v>6654</v>
      </c>
      <c r="B6656" s="22">
        <v>0</v>
      </c>
      <c r="J6656" s="6">
        <f t="shared" si="207"/>
        <v>16272920094200.813</v>
      </c>
    </row>
    <row r="6657" spans="1:10" x14ac:dyDescent="0.25">
      <c r="A6657">
        <f t="shared" si="208"/>
        <v>6655</v>
      </c>
      <c r="B6657" s="22">
        <v>0</v>
      </c>
      <c r="J6657" s="6">
        <f t="shared" si="207"/>
        <v>16272920094200.813</v>
      </c>
    </row>
    <row r="6658" spans="1:10" x14ac:dyDescent="0.25">
      <c r="A6658">
        <f t="shared" si="208"/>
        <v>6656</v>
      </c>
      <c r="B6658" s="22">
        <v>8143430</v>
      </c>
      <c r="J6658" s="6">
        <f t="shared" si="207"/>
        <v>16887655243524.369</v>
      </c>
    </row>
    <row r="6659" spans="1:10" x14ac:dyDescent="0.25">
      <c r="A6659">
        <f t="shared" si="208"/>
        <v>6657</v>
      </c>
      <c r="B6659" s="22">
        <v>0</v>
      </c>
      <c r="J6659" s="6">
        <f t="shared" ref="J6659:J6722" si="209">(B6659-$I$6)^2</f>
        <v>16272920094200.813</v>
      </c>
    </row>
    <row r="6660" spans="1:10" x14ac:dyDescent="0.25">
      <c r="A6660">
        <f t="shared" ref="A6660:A6723" si="210">A6659+1</f>
        <v>6658</v>
      </c>
      <c r="B6660" s="22">
        <v>0</v>
      </c>
      <c r="J6660" s="6">
        <f t="shared" si="209"/>
        <v>16272920094200.813</v>
      </c>
    </row>
    <row r="6661" spans="1:10" x14ac:dyDescent="0.25">
      <c r="A6661">
        <f t="shared" si="210"/>
        <v>6659</v>
      </c>
      <c r="B6661" s="22">
        <v>17087110</v>
      </c>
      <c r="J6661" s="6">
        <f t="shared" si="209"/>
        <v>170384444013437.47</v>
      </c>
    </row>
    <row r="6662" spans="1:10" x14ac:dyDescent="0.25">
      <c r="A6662">
        <f t="shared" si="210"/>
        <v>6660</v>
      </c>
      <c r="B6662" s="22">
        <v>8943680</v>
      </c>
      <c r="J6662" s="6">
        <f t="shared" si="209"/>
        <v>24105244819313.906</v>
      </c>
    </row>
    <row r="6663" spans="1:10" x14ac:dyDescent="0.25">
      <c r="A6663">
        <f t="shared" si="210"/>
        <v>6661</v>
      </c>
      <c r="B6663" s="22">
        <v>0</v>
      </c>
      <c r="J6663" s="6">
        <f t="shared" si="209"/>
        <v>16272920094200.813</v>
      </c>
    </row>
    <row r="6664" spans="1:10" x14ac:dyDescent="0.25">
      <c r="A6664">
        <f t="shared" si="210"/>
        <v>6662</v>
      </c>
      <c r="B6664" s="22">
        <v>0</v>
      </c>
      <c r="J6664" s="6">
        <f t="shared" si="209"/>
        <v>16272920094200.813</v>
      </c>
    </row>
    <row r="6665" spans="1:10" x14ac:dyDescent="0.25">
      <c r="A6665">
        <f t="shared" si="210"/>
        <v>6663</v>
      </c>
      <c r="B6665" s="22">
        <v>3250000</v>
      </c>
      <c r="J6665" s="6">
        <f t="shared" si="209"/>
        <v>614610152858.7196</v>
      </c>
    </row>
    <row r="6666" spans="1:10" x14ac:dyDescent="0.25">
      <c r="A6666">
        <f t="shared" si="210"/>
        <v>6664</v>
      </c>
      <c r="B6666" s="22">
        <v>0</v>
      </c>
      <c r="J6666" s="6">
        <f t="shared" si="209"/>
        <v>16272920094200.813</v>
      </c>
    </row>
    <row r="6667" spans="1:10" x14ac:dyDescent="0.25">
      <c r="A6667">
        <f t="shared" si="210"/>
        <v>6665</v>
      </c>
      <c r="B6667" s="22">
        <v>8943680</v>
      </c>
      <c r="J6667" s="6">
        <f t="shared" si="209"/>
        <v>24105244819313.906</v>
      </c>
    </row>
    <row r="6668" spans="1:10" x14ac:dyDescent="0.25">
      <c r="A6668">
        <f t="shared" si="210"/>
        <v>6666</v>
      </c>
      <c r="B6668" s="22">
        <v>8143430</v>
      </c>
      <c r="J6668" s="6">
        <f t="shared" si="209"/>
        <v>16887655243524.369</v>
      </c>
    </row>
    <row r="6669" spans="1:10" x14ac:dyDescent="0.25">
      <c r="A6669">
        <f t="shared" si="210"/>
        <v>6667</v>
      </c>
      <c r="B6669" s="22">
        <v>0</v>
      </c>
      <c r="J6669" s="6">
        <f t="shared" si="209"/>
        <v>16272920094200.813</v>
      </c>
    </row>
    <row r="6670" spans="1:10" x14ac:dyDescent="0.25">
      <c r="A6670">
        <f t="shared" si="210"/>
        <v>6668</v>
      </c>
      <c r="B6670" s="22">
        <v>0</v>
      </c>
      <c r="J6670" s="6">
        <f t="shared" si="209"/>
        <v>16272920094200.813</v>
      </c>
    </row>
    <row r="6671" spans="1:10" x14ac:dyDescent="0.25">
      <c r="A6671">
        <f t="shared" si="210"/>
        <v>6669</v>
      </c>
      <c r="B6671" s="22">
        <v>17087110</v>
      </c>
      <c r="J6671" s="6">
        <f t="shared" si="209"/>
        <v>170384444013437.47</v>
      </c>
    </row>
    <row r="6672" spans="1:10" x14ac:dyDescent="0.25">
      <c r="A6672">
        <f t="shared" si="210"/>
        <v>6670</v>
      </c>
      <c r="B6672" s="22">
        <v>0</v>
      </c>
      <c r="J6672" s="6">
        <f t="shared" si="209"/>
        <v>16272920094200.813</v>
      </c>
    </row>
    <row r="6673" spans="1:10" x14ac:dyDescent="0.25">
      <c r="A6673">
        <f t="shared" si="210"/>
        <v>6671</v>
      </c>
      <c r="B6673" s="22">
        <v>8143430</v>
      </c>
      <c r="J6673" s="6">
        <f t="shared" si="209"/>
        <v>16887655243524.369</v>
      </c>
    </row>
    <row r="6674" spans="1:10" x14ac:dyDescent="0.25">
      <c r="A6674">
        <f t="shared" si="210"/>
        <v>6672</v>
      </c>
      <c r="B6674" s="22">
        <v>8143430</v>
      </c>
      <c r="J6674" s="6">
        <f t="shared" si="209"/>
        <v>16887655243524.369</v>
      </c>
    </row>
    <row r="6675" spans="1:10" x14ac:dyDescent="0.25">
      <c r="A6675">
        <f t="shared" si="210"/>
        <v>6673</v>
      </c>
      <c r="B6675" s="22">
        <v>8143430</v>
      </c>
      <c r="J6675" s="6">
        <f t="shared" si="209"/>
        <v>16887655243524.369</v>
      </c>
    </row>
    <row r="6676" spans="1:10" x14ac:dyDescent="0.25">
      <c r="A6676">
        <f t="shared" si="210"/>
        <v>6674</v>
      </c>
      <c r="B6676" s="22">
        <v>0</v>
      </c>
      <c r="J6676" s="6">
        <f t="shared" si="209"/>
        <v>16272920094200.813</v>
      </c>
    </row>
    <row r="6677" spans="1:10" x14ac:dyDescent="0.25">
      <c r="A6677">
        <f t="shared" si="210"/>
        <v>6675</v>
      </c>
      <c r="B6677" s="22">
        <v>269206.59999999998</v>
      </c>
      <c r="J6677" s="6">
        <f t="shared" si="209"/>
        <v>14173449181975.17</v>
      </c>
    </row>
    <row r="6678" spans="1:10" x14ac:dyDescent="0.25">
      <c r="A6678">
        <f t="shared" si="210"/>
        <v>6676</v>
      </c>
      <c r="B6678" s="22">
        <v>0</v>
      </c>
      <c r="J6678" s="6">
        <f t="shared" si="209"/>
        <v>16272920094200.813</v>
      </c>
    </row>
    <row r="6679" spans="1:10" x14ac:dyDescent="0.25">
      <c r="A6679">
        <f t="shared" si="210"/>
        <v>6677</v>
      </c>
      <c r="B6679" s="22">
        <v>0</v>
      </c>
      <c r="J6679" s="6">
        <f t="shared" si="209"/>
        <v>16272920094200.813</v>
      </c>
    </row>
    <row r="6680" spans="1:10" x14ac:dyDescent="0.25">
      <c r="A6680">
        <f t="shared" si="210"/>
        <v>6678</v>
      </c>
      <c r="B6680" s="22">
        <v>0</v>
      </c>
      <c r="J6680" s="6">
        <f t="shared" si="209"/>
        <v>16272920094200.813</v>
      </c>
    </row>
    <row r="6681" spans="1:10" x14ac:dyDescent="0.25">
      <c r="A6681">
        <f t="shared" si="210"/>
        <v>6679</v>
      </c>
      <c r="B6681" s="22">
        <v>0</v>
      </c>
      <c r="J6681" s="6">
        <f t="shared" si="209"/>
        <v>16272920094200.813</v>
      </c>
    </row>
    <row r="6682" spans="1:10" x14ac:dyDescent="0.25">
      <c r="A6682">
        <f t="shared" si="210"/>
        <v>6680</v>
      </c>
      <c r="B6682" s="22">
        <v>0</v>
      </c>
      <c r="J6682" s="6">
        <f t="shared" si="209"/>
        <v>16272920094200.813</v>
      </c>
    </row>
    <row r="6683" spans="1:10" x14ac:dyDescent="0.25">
      <c r="A6683">
        <f t="shared" si="210"/>
        <v>6681</v>
      </c>
      <c r="B6683" s="22">
        <v>0</v>
      </c>
      <c r="J6683" s="6">
        <f t="shared" si="209"/>
        <v>16272920094200.813</v>
      </c>
    </row>
    <row r="6684" spans="1:10" x14ac:dyDescent="0.25">
      <c r="A6684">
        <f t="shared" si="210"/>
        <v>6682</v>
      </c>
      <c r="B6684" s="22">
        <v>0</v>
      </c>
      <c r="J6684" s="6">
        <f t="shared" si="209"/>
        <v>16272920094200.813</v>
      </c>
    </row>
    <row r="6685" spans="1:10" x14ac:dyDescent="0.25">
      <c r="A6685">
        <f t="shared" si="210"/>
        <v>6683</v>
      </c>
      <c r="B6685" s="22">
        <v>8143430</v>
      </c>
      <c r="J6685" s="6">
        <f t="shared" si="209"/>
        <v>16887655243524.369</v>
      </c>
    </row>
    <row r="6686" spans="1:10" x14ac:dyDescent="0.25">
      <c r="A6686">
        <f t="shared" si="210"/>
        <v>6684</v>
      </c>
      <c r="B6686" s="22">
        <v>0</v>
      </c>
      <c r="J6686" s="6">
        <f t="shared" si="209"/>
        <v>16272920094200.813</v>
      </c>
    </row>
    <row r="6687" spans="1:10" x14ac:dyDescent="0.25">
      <c r="A6687">
        <f t="shared" si="210"/>
        <v>6685</v>
      </c>
      <c r="B6687" s="22">
        <v>3250000</v>
      </c>
      <c r="J6687" s="6">
        <f t="shared" si="209"/>
        <v>614610152858.7196</v>
      </c>
    </row>
    <row r="6688" spans="1:10" x14ac:dyDescent="0.25">
      <c r="A6688">
        <f t="shared" si="210"/>
        <v>6686</v>
      </c>
      <c r="B6688" s="22">
        <v>0</v>
      </c>
      <c r="J6688" s="6">
        <f t="shared" si="209"/>
        <v>16272920094200.813</v>
      </c>
    </row>
    <row r="6689" spans="1:10" x14ac:dyDescent="0.25">
      <c r="A6689">
        <f t="shared" si="210"/>
        <v>6687</v>
      </c>
      <c r="B6689" s="22">
        <v>3000000</v>
      </c>
      <c r="J6689" s="6">
        <f t="shared" si="209"/>
        <v>1069095532961.9576</v>
      </c>
    </row>
    <row r="6690" spans="1:10" x14ac:dyDescent="0.25">
      <c r="A6690">
        <f t="shared" si="210"/>
        <v>6688</v>
      </c>
      <c r="B6690" s="22">
        <v>8943680</v>
      </c>
      <c r="J6690" s="6">
        <f t="shared" si="209"/>
        <v>24105244819313.906</v>
      </c>
    </row>
    <row r="6691" spans="1:10" x14ac:dyDescent="0.25">
      <c r="A6691">
        <f t="shared" si="210"/>
        <v>6689</v>
      </c>
      <c r="B6691" s="22">
        <v>8143430</v>
      </c>
      <c r="J6691" s="6">
        <f t="shared" si="209"/>
        <v>16887655243524.369</v>
      </c>
    </row>
    <row r="6692" spans="1:10" x14ac:dyDescent="0.25">
      <c r="A6692">
        <f t="shared" si="210"/>
        <v>6690</v>
      </c>
      <c r="B6692" s="22">
        <v>3000000</v>
      </c>
      <c r="J6692" s="6">
        <f t="shared" si="209"/>
        <v>1069095532961.9576</v>
      </c>
    </row>
    <row r="6693" spans="1:10" x14ac:dyDescent="0.25">
      <c r="A6693">
        <f t="shared" si="210"/>
        <v>6691</v>
      </c>
      <c r="B6693" s="22">
        <v>0</v>
      </c>
      <c r="J6693" s="6">
        <f t="shared" si="209"/>
        <v>16272920094200.813</v>
      </c>
    </row>
    <row r="6694" spans="1:10" x14ac:dyDescent="0.25">
      <c r="A6694">
        <f t="shared" si="210"/>
        <v>6692</v>
      </c>
      <c r="B6694" s="22">
        <v>2250361.75</v>
      </c>
      <c r="J6694" s="6">
        <f t="shared" si="209"/>
        <v>3181261101289.7246</v>
      </c>
    </row>
    <row r="6695" spans="1:10" x14ac:dyDescent="0.25">
      <c r="A6695">
        <f t="shared" si="210"/>
        <v>6693</v>
      </c>
      <c r="B6695" s="22">
        <v>0</v>
      </c>
      <c r="J6695" s="6">
        <f t="shared" si="209"/>
        <v>16272920094200.813</v>
      </c>
    </row>
    <row r="6696" spans="1:10" x14ac:dyDescent="0.25">
      <c r="A6696">
        <f t="shared" si="210"/>
        <v>6694</v>
      </c>
      <c r="B6696" s="22">
        <v>0</v>
      </c>
      <c r="J6696" s="6">
        <f t="shared" si="209"/>
        <v>16272920094200.813</v>
      </c>
    </row>
    <row r="6697" spans="1:10" x14ac:dyDescent="0.25">
      <c r="A6697">
        <f t="shared" si="210"/>
        <v>6695</v>
      </c>
      <c r="B6697" s="22">
        <v>0</v>
      </c>
      <c r="J6697" s="6">
        <f t="shared" si="209"/>
        <v>16272920094200.813</v>
      </c>
    </row>
    <row r="6698" spans="1:10" x14ac:dyDescent="0.25">
      <c r="A6698">
        <f t="shared" si="210"/>
        <v>6696</v>
      </c>
      <c r="B6698" s="22">
        <v>8943680</v>
      </c>
      <c r="J6698" s="6">
        <f t="shared" si="209"/>
        <v>24105244819313.906</v>
      </c>
    </row>
    <row r="6699" spans="1:10" x14ac:dyDescent="0.25">
      <c r="A6699">
        <f t="shared" si="210"/>
        <v>6697</v>
      </c>
      <c r="B6699" s="22">
        <v>0</v>
      </c>
      <c r="J6699" s="6">
        <f t="shared" si="209"/>
        <v>16272920094200.813</v>
      </c>
    </row>
    <row r="6700" spans="1:10" x14ac:dyDescent="0.25">
      <c r="A6700">
        <f t="shared" si="210"/>
        <v>6698</v>
      </c>
      <c r="B6700" s="22">
        <v>0</v>
      </c>
      <c r="J6700" s="6">
        <f t="shared" si="209"/>
        <v>16272920094200.813</v>
      </c>
    </row>
    <row r="6701" spans="1:10" x14ac:dyDescent="0.25">
      <c r="A6701">
        <f t="shared" si="210"/>
        <v>6699</v>
      </c>
      <c r="B6701" s="22">
        <v>8143430</v>
      </c>
      <c r="J6701" s="6">
        <f t="shared" si="209"/>
        <v>16887655243524.369</v>
      </c>
    </row>
    <row r="6702" spans="1:10" x14ac:dyDescent="0.25">
      <c r="A6702">
        <f t="shared" si="210"/>
        <v>6700</v>
      </c>
      <c r="B6702" s="22">
        <v>0</v>
      </c>
      <c r="J6702" s="6">
        <f t="shared" si="209"/>
        <v>16272920094200.813</v>
      </c>
    </row>
    <row r="6703" spans="1:10" x14ac:dyDescent="0.25">
      <c r="A6703">
        <f t="shared" si="210"/>
        <v>6701</v>
      </c>
      <c r="B6703" s="22">
        <v>8143430</v>
      </c>
      <c r="J6703" s="6">
        <f t="shared" si="209"/>
        <v>16887655243524.369</v>
      </c>
    </row>
    <row r="6704" spans="1:10" x14ac:dyDescent="0.25">
      <c r="A6704">
        <f t="shared" si="210"/>
        <v>6702</v>
      </c>
      <c r="B6704" s="22">
        <v>0</v>
      </c>
      <c r="J6704" s="6">
        <f t="shared" si="209"/>
        <v>16272920094200.813</v>
      </c>
    </row>
    <row r="6705" spans="1:10" x14ac:dyDescent="0.25">
      <c r="A6705">
        <f t="shared" si="210"/>
        <v>6703</v>
      </c>
      <c r="B6705" s="22">
        <v>0</v>
      </c>
      <c r="J6705" s="6">
        <f t="shared" si="209"/>
        <v>16272920094200.813</v>
      </c>
    </row>
    <row r="6706" spans="1:10" x14ac:dyDescent="0.25">
      <c r="A6706">
        <f t="shared" si="210"/>
        <v>6704</v>
      </c>
      <c r="B6706" s="22">
        <v>8943680</v>
      </c>
      <c r="J6706" s="6">
        <f t="shared" si="209"/>
        <v>24105244819313.906</v>
      </c>
    </row>
    <row r="6707" spans="1:10" x14ac:dyDescent="0.25">
      <c r="A6707">
        <f t="shared" si="210"/>
        <v>6705</v>
      </c>
      <c r="B6707" s="22">
        <v>8943680</v>
      </c>
      <c r="J6707" s="6">
        <f t="shared" si="209"/>
        <v>24105244819313.906</v>
      </c>
    </row>
    <row r="6708" spans="1:10" x14ac:dyDescent="0.25">
      <c r="A6708">
        <f t="shared" si="210"/>
        <v>6706</v>
      </c>
      <c r="B6708" s="22">
        <v>8143430</v>
      </c>
      <c r="J6708" s="6">
        <f t="shared" si="209"/>
        <v>16887655243524.369</v>
      </c>
    </row>
    <row r="6709" spans="1:10" x14ac:dyDescent="0.25">
      <c r="A6709">
        <f t="shared" si="210"/>
        <v>6707</v>
      </c>
      <c r="B6709" s="22">
        <v>0</v>
      </c>
      <c r="J6709" s="6">
        <f t="shared" si="209"/>
        <v>16272920094200.813</v>
      </c>
    </row>
    <row r="6710" spans="1:10" x14ac:dyDescent="0.25">
      <c r="A6710">
        <f t="shared" si="210"/>
        <v>6708</v>
      </c>
      <c r="B6710" s="22">
        <v>8143430</v>
      </c>
      <c r="J6710" s="6">
        <f t="shared" si="209"/>
        <v>16887655243524.369</v>
      </c>
    </row>
    <row r="6711" spans="1:10" x14ac:dyDescent="0.25">
      <c r="A6711">
        <f t="shared" si="210"/>
        <v>6709</v>
      </c>
      <c r="B6711" s="22">
        <v>0</v>
      </c>
      <c r="J6711" s="6">
        <f t="shared" si="209"/>
        <v>16272920094200.813</v>
      </c>
    </row>
    <row r="6712" spans="1:10" x14ac:dyDescent="0.25">
      <c r="A6712">
        <f t="shared" si="210"/>
        <v>6710</v>
      </c>
      <c r="B6712" s="22">
        <v>8143430</v>
      </c>
      <c r="J6712" s="6">
        <f t="shared" si="209"/>
        <v>16887655243524.369</v>
      </c>
    </row>
    <row r="6713" spans="1:10" x14ac:dyDescent="0.25">
      <c r="A6713">
        <f t="shared" si="210"/>
        <v>6711</v>
      </c>
      <c r="B6713" s="22">
        <v>17087110</v>
      </c>
      <c r="J6713" s="6">
        <f t="shared" si="209"/>
        <v>170384444013437.47</v>
      </c>
    </row>
    <row r="6714" spans="1:10" x14ac:dyDescent="0.25">
      <c r="A6714">
        <f t="shared" si="210"/>
        <v>6712</v>
      </c>
      <c r="B6714" s="22">
        <v>0</v>
      </c>
      <c r="J6714" s="6">
        <f t="shared" si="209"/>
        <v>16272920094200.813</v>
      </c>
    </row>
    <row r="6715" spans="1:10" x14ac:dyDescent="0.25">
      <c r="A6715">
        <f t="shared" si="210"/>
        <v>6713</v>
      </c>
      <c r="B6715" s="22">
        <v>0</v>
      </c>
      <c r="J6715" s="6">
        <f t="shared" si="209"/>
        <v>16272920094200.813</v>
      </c>
    </row>
    <row r="6716" spans="1:10" x14ac:dyDescent="0.25">
      <c r="A6716">
        <f t="shared" si="210"/>
        <v>6714</v>
      </c>
      <c r="B6716" s="22">
        <v>8143430</v>
      </c>
      <c r="J6716" s="6">
        <f t="shared" si="209"/>
        <v>16887655243524.369</v>
      </c>
    </row>
    <row r="6717" spans="1:10" x14ac:dyDescent="0.25">
      <c r="A6717">
        <f t="shared" si="210"/>
        <v>6715</v>
      </c>
      <c r="B6717" s="22">
        <v>17087110</v>
      </c>
      <c r="J6717" s="6">
        <f t="shared" si="209"/>
        <v>170384444013437.47</v>
      </c>
    </row>
    <row r="6718" spans="1:10" x14ac:dyDescent="0.25">
      <c r="A6718">
        <f t="shared" si="210"/>
        <v>6716</v>
      </c>
      <c r="B6718" s="22">
        <v>11143430</v>
      </c>
      <c r="J6718" s="6">
        <f t="shared" si="209"/>
        <v>50544410682285.516</v>
      </c>
    </row>
    <row r="6719" spans="1:10" x14ac:dyDescent="0.25">
      <c r="A6719">
        <f t="shared" si="210"/>
        <v>6717</v>
      </c>
      <c r="B6719" s="22">
        <v>6250000</v>
      </c>
      <c r="J6719" s="6">
        <f t="shared" si="209"/>
        <v>4910785591619.8643</v>
      </c>
    </row>
    <row r="6720" spans="1:10" x14ac:dyDescent="0.25">
      <c r="A6720">
        <f t="shared" si="210"/>
        <v>6718</v>
      </c>
      <c r="B6720" s="22">
        <v>3250000</v>
      </c>
      <c r="J6720" s="6">
        <f t="shared" si="209"/>
        <v>614610152858.7196</v>
      </c>
    </row>
    <row r="6721" spans="1:10" x14ac:dyDescent="0.25">
      <c r="A6721">
        <f t="shared" si="210"/>
        <v>6719</v>
      </c>
      <c r="B6721" s="22">
        <v>0</v>
      </c>
      <c r="J6721" s="6">
        <f t="shared" si="209"/>
        <v>16272920094200.813</v>
      </c>
    </row>
    <row r="6722" spans="1:10" x14ac:dyDescent="0.25">
      <c r="A6722">
        <f t="shared" si="210"/>
        <v>6720</v>
      </c>
      <c r="B6722" s="22">
        <v>0</v>
      </c>
      <c r="J6722" s="6">
        <f t="shared" si="209"/>
        <v>16272920094200.813</v>
      </c>
    </row>
    <row r="6723" spans="1:10" x14ac:dyDescent="0.25">
      <c r="A6723">
        <f t="shared" si="210"/>
        <v>6721</v>
      </c>
      <c r="B6723" s="22">
        <v>0</v>
      </c>
      <c r="J6723" s="6">
        <f t="shared" ref="J6723:J6786" si="211">(B6723-$I$6)^2</f>
        <v>16272920094200.813</v>
      </c>
    </row>
    <row r="6724" spans="1:10" x14ac:dyDescent="0.25">
      <c r="A6724">
        <f t="shared" ref="A6724:A6787" si="212">A6723+1</f>
        <v>6722</v>
      </c>
      <c r="B6724" s="22">
        <v>0</v>
      </c>
      <c r="J6724" s="6">
        <f t="shared" si="211"/>
        <v>16272920094200.813</v>
      </c>
    </row>
    <row r="6725" spans="1:10" x14ac:dyDescent="0.25">
      <c r="A6725">
        <f t="shared" si="212"/>
        <v>6723</v>
      </c>
      <c r="B6725" s="22">
        <v>0</v>
      </c>
      <c r="J6725" s="6">
        <f t="shared" si="211"/>
        <v>16272920094200.813</v>
      </c>
    </row>
    <row r="6726" spans="1:10" x14ac:dyDescent="0.25">
      <c r="A6726">
        <f t="shared" si="212"/>
        <v>6724</v>
      </c>
      <c r="B6726" s="22">
        <v>0</v>
      </c>
      <c r="J6726" s="6">
        <f t="shared" si="211"/>
        <v>16272920094200.813</v>
      </c>
    </row>
    <row r="6727" spans="1:10" x14ac:dyDescent="0.25">
      <c r="A6727">
        <f t="shared" si="212"/>
        <v>6725</v>
      </c>
      <c r="B6727" s="22">
        <v>0</v>
      </c>
      <c r="J6727" s="6">
        <f t="shared" si="211"/>
        <v>16272920094200.813</v>
      </c>
    </row>
    <row r="6728" spans="1:10" x14ac:dyDescent="0.25">
      <c r="A6728">
        <f t="shared" si="212"/>
        <v>6726</v>
      </c>
      <c r="B6728" s="22">
        <v>0</v>
      </c>
      <c r="J6728" s="6">
        <f t="shared" si="211"/>
        <v>16272920094200.813</v>
      </c>
    </row>
    <row r="6729" spans="1:10" x14ac:dyDescent="0.25">
      <c r="A6729">
        <f t="shared" si="212"/>
        <v>6727</v>
      </c>
      <c r="B6729" s="22">
        <v>8943680</v>
      </c>
      <c r="J6729" s="6">
        <f t="shared" si="211"/>
        <v>24105244819313.906</v>
      </c>
    </row>
    <row r="6730" spans="1:10" x14ac:dyDescent="0.25">
      <c r="A6730">
        <f t="shared" si="212"/>
        <v>6728</v>
      </c>
      <c r="B6730" s="22">
        <v>10152410.821917808</v>
      </c>
      <c r="J6730" s="6">
        <f t="shared" si="211"/>
        <v>37435308788754.164</v>
      </c>
    </row>
    <row r="6731" spans="1:10" x14ac:dyDescent="0.25">
      <c r="A6731">
        <f t="shared" si="212"/>
        <v>6729</v>
      </c>
      <c r="B6731" s="22">
        <v>11393430</v>
      </c>
      <c r="J6731" s="6">
        <f t="shared" si="211"/>
        <v>54161640302182.273</v>
      </c>
    </row>
    <row r="6732" spans="1:10" x14ac:dyDescent="0.25">
      <c r="A6732">
        <f t="shared" si="212"/>
        <v>6730</v>
      </c>
      <c r="B6732" s="22">
        <v>0</v>
      </c>
      <c r="J6732" s="6">
        <f t="shared" si="211"/>
        <v>16272920094200.813</v>
      </c>
    </row>
    <row r="6733" spans="1:10" x14ac:dyDescent="0.25">
      <c r="A6733">
        <f t="shared" si="212"/>
        <v>6731</v>
      </c>
      <c r="B6733" s="22">
        <v>0</v>
      </c>
      <c r="J6733" s="6">
        <f t="shared" si="211"/>
        <v>16272920094200.813</v>
      </c>
    </row>
    <row r="6734" spans="1:10" x14ac:dyDescent="0.25">
      <c r="A6734">
        <f t="shared" si="212"/>
        <v>6732</v>
      </c>
      <c r="B6734" s="22">
        <v>3250000</v>
      </c>
      <c r="J6734" s="6">
        <f t="shared" si="211"/>
        <v>614610152858.7196</v>
      </c>
    </row>
    <row r="6735" spans="1:10" x14ac:dyDescent="0.25">
      <c r="A6735">
        <f t="shared" si="212"/>
        <v>6733</v>
      </c>
      <c r="B6735" s="22">
        <v>3250000</v>
      </c>
      <c r="J6735" s="6">
        <f t="shared" si="211"/>
        <v>614610152858.7196</v>
      </c>
    </row>
    <row r="6736" spans="1:10" x14ac:dyDescent="0.25">
      <c r="A6736">
        <f t="shared" si="212"/>
        <v>6734</v>
      </c>
      <c r="B6736" s="22">
        <v>8943680</v>
      </c>
      <c r="J6736" s="6">
        <f t="shared" si="211"/>
        <v>24105244819313.906</v>
      </c>
    </row>
    <row r="6737" spans="1:10" x14ac:dyDescent="0.25">
      <c r="A6737">
        <f t="shared" si="212"/>
        <v>6735</v>
      </c>
      <c r="B6737" s="22">
        <v>0</v>
      </c>
      <c r="J6737" s="6">
        <f t="shared" si="211"/>
        <v>16272920094200.813</v>
      </c>
    </row>
    <row r="6738" spans="1:10" x14ac:dyDescent="0.25">
      <c r="A6738">
        <f t="shared" si="212"/>
        <v>6736</v>
      </c>
      <c r="B6738" s="22">
        <v>0</v>
      </c>
      <c r="J6738" s="6">
        <f t="shared" si="211"/>
        <v>16272920094200.813</v>
      </c>
    </row>
    <row r="6739" spans="1:10" x14ac:dyDescent="0.25">
      <c r="A6739">
        <f t="shared" si="212"/>
        <v>6737</v>
      </c>
      <c r="B6739" s="22">
        <v>8143430</v>
      </c>
      <c r="J6739" s="6">
        <f t="shared" si="211"/>
        <v>16887655243524.369</v>
      </c>
    </row>
    <row r="6740" spans="1:10" x14ac:dyDescent="0.25">
      <c r="A6740">
        <f t="shared" si="212"/>
        <v>6738</v>
      </c>
      <c r="B6740" s="22">
        <v>8943680</v>
      </c>
      <c r="J6740" s="6">
        <f t="shared" si="211"/>
        <v>24105244819313.906</v>
      </c>
    </row>
    <row r="6741" spans="1:10" x14ac:dyDescent="0.25">
      <c r="A6741">
        <f t="shared" si="212"/>
        <v>6739</v>
      </c>
      <c r="B6741" s="22">
        <v>0</v>
      </c>
      <c r="J6741" s="6">
        <f t="shared" si="211"/>
        <v>16272920094200.813</v>
      </c>
    </row>
    <row r="6742" spans="1:10" x14ac:dyDescent="0.25">
      <c r="A6742">
        <f t="shared" si="212"/>
        <v>6740</v>
      </c>
      <c r="B6742" s="22">
        <v>0</v>
      </c>
      <c r="J6742" s="6">
        <f t="shared" si="211"/>
        <v>16272920094200.813</v>
      </c>
    </row>
    <row r="6743" spans="1:10" x14ac:dyDescent="0.25">
      <c r="A6743">
        <f t="shared" si="212"/>
        <v>6741</v>
      </c>
      <c r="B6743" s="22">
        <v>8143430</v>
      </c>
      <c r="J6743" s="6">
        <f t="shared" si="211"/>
        <v>16887655243524.369</v>
      </c>
    </row>
    <row r="6744" spans="1:10" x14ac:dyDescent="0.25">
      <c r="A6744">
        <f t="shared" si="212"/>
        <v>6742</v>
      </c>
      <c r="B6744" s="22">
        <v>0</v>
      </c>
      <c r="J6744" s="6">
        <f t="shared" si="211"/>
        <v>16272920094200.813</v>
      </c>
    </row>
    <row r="6745" spans="1:10" x14ac:dyDescent="0.25">
      <c r="A6745">
        <f t="shared" si="212"/>
        <v>6743</v>
      </c>
      <c r="B6745" s="22">
        <v>0</v>
      </c>
      <c r="J6745" s="6">
        <f t="shared" si="211"/>
        <v>16272920094200.813</v>
      </c>
    </row>
    <row r="6746" spans="1:10" x14ac:dyDescent="0.25">
      <c r="A6746">
        <f t="shared" si="212"/>
        <v>6744</v>
      </c>
      <c r="B6746" s="22">
        <v>0</v>
      </c>
      <c r="J6746" s="6">
        <f t="shared" si="211"/>
        <v>16272920094200.813</v>
      </c>
    </row>
    <row r="6747" spans="1:10" x14ac:dyDescent="0.25">
      <c r="A6747">
        <f t="shared" si="212"/>
        <v>6745</v>
      </c>
      <c r="B6747" s="22">
        <v>0</v>
      </c>
      <c r="J6747" s="6">
        <f t="shared" si="211"/>
        <v>16272920094200.813</v>
      </c>
    </row>
    <row r="6748" spans="1:10" x14ac:dyDescent="0.25">
      <c r="A6748">
        <f t="shared" si="212"/>
        <v>6746</v>
      </c>
      <c r="B6748" s="22">
        <v>6250000</v>
      </c>
      <c r="J6748" s="6">
        <f t="shared" si="211"/>
        <v>4910785591619.8643</v>
      </c>
    </row>
    <row r="6749" spans="1:10" x14ac:dyDescent="0.25">
      <c r="A6749">
        <f t="shared" si="212"/>
        <v>6747</v>
      </c>
      <c r="B6749" s="22">
        <v>0</v>
      </c>
      <c r="J6749" s="6">
        <f t="shared" si="211"/>
        <v>16272920094200.813</v>
      </c>
    </row>
    <row r="6750" spans="1:10" x14ac:dyDescent="0.25">
      <c r="A6750">
        <f t="shared" si="212"/>
        <v>6748</v>
      </c>
      <c r="B6750" s="22">
        <v>0</v>
      </c>
      <c r="J6750" s="6">
        <f t="shared" si="211"/>
        <v>16272920094200.813</v>
      </c>
    </row>
    <row r="6751" spans="1:10" x14ac:dyDescent="0.25">
      <c r="A6751">
        <f t="shared" si="212"/>
        <v>6749</v>
      </c>
      <c r="B6751" s="22">
        <v>269206.59999999998</v>
      </c>
      <c r="J6751" s="6">
        <f t="shared" si="211"/>
        <v>14173449181975.17</v>
      </c>
    </row>
    <row r="6752" spans="1:10" x14ac:dyDescent="0.25">
      <c r="A6752">
        <f t="shared" si="212"/>
        <v>6750</v>
      </c>
      <c r="B6752" s="22">
        <v>0</v>
      </c>
      <c r="J6752" s="6">
        <f t="shared" si="211"/>
        <v>16272920094200.813</v>
      </c>
    </row>
    <row r="6753" spans="1:10" x14ac:dyDescent="0.25">
      <c r="A6753">
        <f t="shared" si="212"/>
        <v>6751</v>
      </c>
      <c r="B6753" s="22">
        <v>17087110</v>
      </c>
      <c r="J6753" s="6">
        <f t="shared" si="211"/>
        <v>170384444013437.47</v>
      </c>
    </row>
    <row r="6754" spans="1:10" x14ac:dyDescent="0.25">
      <c r="A6754">
        <f t="shared" si="212"/>
        <v>6752</v>
      </c>
      <c r="B6754" s="22">
        <v>8943680</v>
      </c>
      <c r="J6754" s="6">
        <f t="shared" si="211"/>
        <v>24105244819313.906</v>
      </c>
    </row>
    <row r="6755" spans="1:10" x14ac:dyDescent="0.25">
      <c r="A6755">
        <f t="shared" si="212"/>
        <v>6753</v>
      </c>
      <c r="B6755" s="22">
        <v>0</v>
      </c>
      <c r="J6755" s="6">
        <f t="shared" si="211"/>
        <v>16272920094200.813</v>
      </c>
    </row>
    <row r="6756" spans="1:10" x14ac:dyDescent="0.25">
      <c r="A6756">
        <f t="shared" si="212"/>
        <v>6754</v>
      </c>
      <c r="B6756" s="22">
        <v>0</v>
      </c>
      <c r="J6756" s="6">
        <f t="shared" si="211"/>
        <v>16272920094200.813</v>
      </c>
    </row>
    <row r="6757" spans="1:10" x14ac:dyDescent="0.25">
      <c r="A6757">
        <f t="shared" si="212"/>
        <v>6755</v>
      </c>
      <c r="B6757" s="22">
        <v>0</v>
      </c>
      <c r="J6757" s="6">
        <f t="shared" si="211"/>
        <v>16272920094200.813</v>
      </c>
    </row>
    <row r="6758" spans="1:10" x14ac:dyDescent="0.25">
      <c r="A6758">
        <f t="shared" si="212"/>
        <v>6756</v>
      </c>
      <c r="B6758" s="22">
        <v>0</v>
      </c>
      <c r="J6758" s="6">
        <f t="shared" si="211"/>
        <v>16272920094200.813</v>
      </c>
    </row>
    <row r="6759" spans="1:10" x14ac:dyDescent="0.25">
      <c r="A6759">
        <f t="shared" si="212"/>
        <v>6757</v>
      </c>
      <c r="B6759" s="22">
        <v>17087110</v>
      </c>
      <c r="J6759" s="6">
        <f t="shared" si="211"/>
        <v>170384444013437.47</v>
      </c>
    </row>
    <row r="6760" spans="1:10" x14ac:dyDescent="0.25">
      <c r="A6760">
        <f t="shared" si="212"/>
        <v>6758</v>
      </c>
      <c r="B6760" s="22">
        <v>8143430</v>
      </c>
      <c r="J6760" s="6">
        <f t="shared" si="211"/>
        <v>16887655243524.369</v>
      </c>
    </row>
    <row r="6761" spans="1:10" x14ac:dyDescent="0.25">
      <c r="A6761">
        <f t="shared" si="212"/>
        <v>6759</v>
      </c>
      <c r="B6761" s="22">
        <v>0</v>
      </c>
      <c r="J6761" s="6">
        <f t="shared" si="211"/>
        <v>16272920094200.813</v>
      </c>
    </row>
    <row r="6762" spans="1:10" x14ac:dyDescent="0.25">
      <c r="A6762">
        <f t="shared" si="212"/>
        <v>6760</v>
      </c>
      <c r="B6762" s="22">
        <v>8143430</v>
      </c>
      <c r="J6762" s="6">
        <f t="shared" si="211"/>
        <v>16887655243524.369</v>
      </c>
    </row>
    <row r="6763" spans="1:10" x14ac:dyDescent="0.25">
      <c r="A6763">
        <f t="shared" si="212"/>
        <v>6761</v>
      </c>
      <c r="B6763" s="22">
        <v>0</v>
      </c>
      <c r="J6763" s="6">
        <f t="shared" si="211"/>
        <v>16272920094200.813</v>
      </c>
    </row>
    <row r="6764" spans="1:10" x14ac:dyDescent="0.25">
      <c r="A6764">
        <f t="shared" si="212"/>
        <v>6762</v>
      </c>
      <c r="B6764" s="22">
        <v>12263623.25</v>
      </c>
      <c r="J6764" s="6">
        <f t="shared" si="211"/>
        <v>67727180102764.75</v>
      </c>
    </row>
    <row r="6765" spans="1:10" x14ac:dyDescent="0.25">
      <c r="A6765">
        <f t="shared" si="212"/>
        <v>6763</v>
      </c>
      <c r="B6765" s="22">
        <v>8943680</v>
      </c>
      <c r="J6765" s="6">
        <f t="shared" si="211"/>
        <v>24105244819313.906</v>
      </c>
    </row>
    <row r="6766" spans="1:10" x14ac:dyDescent="0.25">
      <c r="A6766">
        <f t="shared" si="212"/>
        <v>6764</v>
      </c>
      <c r="B6766" s="22">
        <v>0</v>
      </c>
      <c r="J6766" s="6">
        <f t="shared" si="211"/>
        <v>16272920094200.813</v>
      </c>
    </row>
    <row r="6767" spans="1:10" x14ac:dyDescent="0.25">
      <c r="A6767">
        <f t="shared" si="212"/>
        <v>6765</v>
      </c>
      <c r="B6767" s="22">
        <v>0</v>
      </c>
      <c r="J6767" s="6">
        <f t="shared" si="211"/>
        <v>16272920094200.813</v>
      </c>
    </row>
    <row r="6768" spans="1:10" x14ac:dyDescent="0.25">
      <c r="A6768">
        <f t="shared" si="212"/>
        <v>6766</v>
      </c>
      <c r="B6768" s="22">
        <v>0</v>
      </c>
      <c r="J6768" s="6">
        <f t="shared" si="211"/>
        <v>16272920094200.813</v>
      </c>
    </row>
    <row r="6769" spans="1:10" x14ac:dyDescent="0.25">
      <c r="A6769">
        <f t="shared" si="212"/>
        <v>6767</v>
      </c>
      <c r="B6769" s="22">
        <v>0</v>
      </c>
      <c r="J6769" s="6">
        <f t="shared" si="211"/>
        <v>16272920094200.813</v>
      </c>
    </row>
    <row r="6770" spans="1:10" x14ac:dyDescent="0.25">
      <c r="A6770">
        <f t="shared" si="212"/>
        <v>6768</v>
      </c>
      <c r="B6770" s="22">
        <v>8943680</v>
      </c>
      <c r="J6770" s="6">
        <f t="shared" si="211"/>
        <v>24105244819313.906</v>
      </c>
    </row>
    <row r="6771" spans="1:10" x14ac:dyDescent="0.25">
      <c r="A6771">
        <f t="shared" si="212"/>
        <v>6769</v>
      </c>
      <c r="B6771" s="22">
        <v>0</v>
      </c>
      <c r="J6771" s="6">
        <f t="shared" si="211"/>
        <v>16272920094200.813</v>
      </c>
    </row>
    <row r="6772" spans="1:10" x14ac:dyDescent="0.25">
      <c r="A6772">
        <f t="shared" si="212"/>
        <v>6770</v>
      </c>
      <c r="B6772" s="22">
        <v>0</v>
      </c>
      <c r="J6772" s="6">
        <f t="shared" si="211"/>
        <v>16272920094200.813</v>
      </c>
    </row>
    <row r="6773" spans="1:10" x14ac:dyDescent="0.25">
      <c r="A6773">
        <f t="shared" si="212"/>
        <v>6771</v>
      </c>
      <c r="B6773" s="22">
        <v>0</v>
      </c>
      <c r="J6773" s="6">
        <f t="shared" si="211"/>
        <v>16272920094200.813</v>
      </c>
    </row>
    <row r="6774" spans="1:10" x14ac:dyDescent="0.25">
      <c r="A6774">
        <f t="shared" si="212"/>
        <v>6772</v>
      </c>
      <c r="B6774" s="22">
        <v>11943680</v>
      </c>
      <c r="J6774" s="6">
        <f t="shared" si="211"/>
        <v>62563500258075.047</v>
      </c>
    </row>
    <row r="6775" spans="1:10" x14ac:dyDescent="0.25">
      <c r="A6775">
        <f t="shared" si="212"/>
        <v>6773</v>
      </c>
      <c r="B6775" s="22">
        <v>8143430</v>
      </c>
      <c r="J6775" s="6">
        <f t="shared" si="211"/>
        <v>16887655243524.369</v>
      </c>
    </row>
    <row r="6776" spans="1:10" x14ac:dyDescent="0.25">
      <c r="A6776">
        <f t="shared" si="212"/>
        <v>6774</v>
      </c>
      <c r="B6776" s="22">
        <v>8143430</v>
      </c>
      <c r="J6776" s="6">
        <f t="shared" si="211"/>
        <v>16887655243524.369</v>
      </c>
    </row>
    <row r="6777" spans="1:10" x14ac:dyDescent="0.25">
      <c r="A6777">
        <f t="shared" si="212"/>
        <v>6775</v>
      </c>
      <c r="B6777" s="22">
        <v>0</v>
      </c>
      <c r="J6777" s="6">
        <f t="shared" si="211"/>
        <v>16272920094200.813</v>
      </c>
    </row>
    <row r="6778" spans="1:10" x14ac:dyDescent="0.25">
      <c r="A6778">
        <f t="shared" si="212"/>
        <v>6776</v>
      </c>
      <c r="B6778" s="22">
        <v>0</v>
      </c>
      <c r="J6778" s="6">
        <f t="shared" si="211"/>
        <v>16272920094200.813</v>
      </c>
    </row>
    <row r="6779" spans="1:10" x14ac:dyDescent="0.25">
      <c r="A6779">
        <f t="shared" si="212"/>
        <v>6777</v>
      </c>
      <c r="B6779" s="22">
        <v>8143430</v>
      </c>
      <c r="J6779" s="6">
        <f t="shared" si="211"/>
        <v>16887655243524.369</v>
      </c>
    </row>
    <row r="6780" spans="1:10" x14ac:dyDescent="0.25">
      <c r="A6780">
        <f t="shared" si="212"/>
        <v>6778</v>
      </c>
      <c r="B6780" s="22">
        <v>8943680</v>
      </c>
      <c r="J6780" s="6">
        <f t="shared" si="211"/>
        <v>24105244819313.906</v>
      </c>
    </row>
    <row r="6781" spans="1:10" x14ac:dyDescent="0.25">
      <c r="A6781">
        <f t="shared" si="212"/>
        <v>6779</v>
      </c>
      <c r="B6781" s="22">
        <v>0</v>
      </c>
      <c r="J6781" s="6">
        <f t="shared" si="211"/>
        <v>16272920094200.813</v>
      </c>
    </row>
    <row r="6782" spans="1:10" x14ac:dyDescent="0.25">
      <c r="A6782">
        <f t="shared" si="212"/>
        <v>6780</v>
      </c>
      <c r="B6782" s="22">
        <v>8143430</v>
      </c>
      <c r="J6782" s="6">
        <f t="shared" si="211"/>
        <v>16887655243524.369</v>
      </c>
    </row>
    <row r="6783" spans="1:10" x14ac:dyDescent="0.25">
      <c r="A6783">
        <f t="shared" si="212"/>
        <v>6781</v>
      </c>
      <c r="B6783" s="22">
        <v>8143430</v>
      </c>
      <c r="J6783" s="6">
        <f t="shared" si="211"/>
        <v>16887655243524.369</v>
      </c>
    </row>
    <row r="6784" spans="1:10" x14ac:dyDescent="0.25">
      <c r="A6784">
        <f t="shared" si="212"/>
        <v>6782</v>
      </c>
      <c r="B6784" s="22">
        <v>0</v>
      </c>
      <c r="J6784" s="6">
        <f t="shared" si="211"/>
        <v>16272920094200.813</v>
      </c>
    </row>
    <row r="6785" spans="1:10" x14ac:dyDescent="0.25">
      <c r="A6785">
        <f t="shared" si="212"/>
        <v>6783</v>
      </c>
      <c r="B6785" s="22">
        <v>3000000</v>
      </c>
      <c r="J6785" s="6">
        <f t="shared" si="211"/>
        <v>1069095532961.9576</v>
      </c>
    </row>
    <row r="6786" spans="1:10" x14ac:dyDescent="0.25">
      <c r="A6786">
        <f t="shared" si="212"/>
        <v>6784</v>
      </c>
      <c r="B6786" s="22">
        <v>8943680</v>
      </c>
      <c r="J6786" s="6">
        <f t="shared" si="211"/>
        <v>24105244819313.906</v>
      </c>
    </row>
    <row r="6787" spans="1:10" x14ac:dyDescent="0.25">
      <c r="A6787">
        <f t="shared" si="212"/>
        <v>6785</v>
      </c>
      <c r="B6787" s="22">
        <v>8943680</v>
      </c>
      <c r="J6787" s="6">
        <f t="shared" ref="J6787:J6850" si="213">(B6787-$I$6)^2</f>
        <v>24105244819313.906</v>
      </c>
    </row>
    <row r="6788" spans="1:10" x14ac:dyDescent="0.25">
      <c r="A6788">
        <f t="shared" ref="A6788:A6851" si="214">A6787+1</f>
        <v>6786</v>
      </c>
      <c r="B6788" s="22">
        <v>0</v>
      </c>
      <c r="J6788" s="6">
        <f t="shared" si="213"/>
        <v>16272920094200.813</v>
      </c>
    </row>
    <row r="6789" spans="1:10" x14ac:dyDescent="0.25">
      <c r="A6789">
        <f t="shared" si="214"/>
        <v>6787</v>
      </c>
      <c r="B6789" s="22">
        <v>0</v>
      </c>
      <c r="J6789" s="6">
        <f t="shared" si="213"/>
        <v>16272920094200.813</v>
      </c>
    </row>
    <row r="6790" spans="1:10" x14ac:dyDescent="0.25">
      <c r="A6790">
        <f t="shared" si="214"/>
        <v>6788</v>
      </c>
      <c r="B6790" s="22">
        <v>17087110</v>
      </c>
      <c r="J6790" s="6">
        <f t="shared" si="213"/>
        <v>170384444013437.47</v>
      </c>
    </row>
    <row r="6791" spans="1:10" x14ac:dyDescent="0.25">
      <c r="A6791">
        <f t="shared" si="214"/>
        <v>6789</v>
      </c>
      <c r="B6791" s="22">
        <v>0</v>
      </c>
      <c r="J6791" s="6">
        <f t="shared" si="213"/>
        <v>16272920094200.813</v>
      </c>
    </row>
    <row r="6792" spans="1:10" x14ac:dyDescent="0.25">
      <c r="A6792">
        <f t="shared" si="214"/>
        <v>6790</v>
      </c>
      <c r="B6792" s="22">
        <v>0</v>
      </c>
      <c r="J6792" s="6">
        <f t="shared" si="213"/>
        <v>16272920094200.813</v>
      </c>
    </row>
    <row r="6793" spans="1:10" x14ac:dyDescent="0.25">
      <c r="A6793">
        <f t="shared" si="214"/>
        <v>6791</v>
      </c>
      <c r="B6793" s="22">
        <v>8143430</v>
      </c>
      <c r="J6793" s="6">
        <f t="shared" si="213"/>
        <v>16887655243524.369</v>
      </c>
    </row>
    <row r="6794" spans="1:10" x14ac:dyDescent="0.25">
      <c r="A6794">
        <f t="shared" si="214"/>
        <v>6792</v>
      </c>
      <c r="B6794" s="22">
        <v>8943680</v>
      </c>
      <c r="J6794" s="6">
        <f t="shared" si="213"/>
        <v>24105244819313.906</v>
      </c>
    </row>
    <row r="6795" spans="1:10" x14ac:dyDescent="0.25">
      <c r="A6795">
        <f t="shared" si="214"/>
        <v>6793</v>
      </c>
      <c r="B6795" s="22">
        <v>0</v>
      </c>
      <c r="J6795" s="6">
        <f t="shared" si="213"/>
        <v>16272920094200.813</v>
      </c>
    </row>
    <row r="6796" spans="1:10" x14ac:dyDescent="0.25">
      <c r="A6796">
        <f t="shared" si="214"/>
        <v>6794</v>
      </c>
      <c r="B6796" s="22">
        <v>8143430</v>
      </c>
      <c r="J6796" s="6">
        <f t="shared" si="213"/>
        <v>16887655243524.369</v>
      </c>
    </row>
    <row r="6797" spans="1:10" x14ac:dyDescent="0.25">
      <c r="A6797">
        <f t="shared" si="214"/>
        <v>6795</v>
      </c>
      <c r="B6797" s="22">
        <v>0</v>
      </c>
      <c r="J6797" s="6">
        <f t="shared" si="213"/>
        <v>16272920094200.813</v>
      </c>
    </row>
    <row r="6798" spans="1:10" x14ac:dyDescent="0.25">
      <c r="A6798">
        <f t="shared" si="214"/>
        <v>6796</v>
      </c>
      <c r="B6798" s="22">
        <v>0</v>
      </c>
      <c r="J6798" s="6">
        <f t="shared" si="213"/>
        <v>16272920094200.813</v>
      </c>
    </row>
    <row r="6799" spans="1:10" x14ac:dyDescent="0.25">
      <c r="A6799">
        <f t="shared" si="214"/>
        <v>6797</v>
      </c>
      <c r="B6799" s="22">
        <v>8943680</v>
      </c>
      <c r="J6799" s="6">
        <f t="shared" si="213"/>
        <v>24105244819313.906</v>
      </c>
    </row>
    <row r="6800" spans="1:10" x14ac:dyDescent="0.25">
      <c r="A6800">
        <f t="shared" si="214"/>
        <v>6798</v>
      </c>
      <c r="B6800" s="22">
        <v>0</v>
      </c>
      <c r="J6800" s="6">
        <f t="shared" si="213"/>
        <v>16272920094200.813</v>
      </c>
    </row>
    <row r="6801" spans="1:10" x14ac:dyDescent="0.25">
      <c r="A6801">
        <f t="shared" si="214"/>
        <v>6799</v>
      </c>
      <c r="B6801" s="22">
        <v>0</v>
      </c>
      <c r="J6801" s="6">
        <f t="shared" si="213"/>
        <v>16272920094200.813</v>
      </c>
    </row>
    <row r="6802" spans="1:10" x14ac:dyDescent="0.25">
      <c r="A6802">
        <f t="shared" si="214"/>
        <v>6800</v>
      </c>
      <c r="B6802" s="22">
        <v>0</v>
      </c>
      <c r="J6802" s="6">
        <f t="shared" si="213"/>
        <v>16272920094200.813</v>
      </c>
    </row>
    <row r="6803" spans="1:10" x14ac:dyDescent="0.25">
      <c r="A6803">
        <f t="shared" si="214"/>
        <v>6801</v>
      </c>
      <c r="B6803" s="22">
        <v>0</v>
      </c>
      <c r="J6803" s="6">
        <f t="shared" si="213"/>
        <v>16272920094200.813</v>
      </c>
    </row>
    <row r="6804" spans="1:10" x14ac:dyDescent="0.25">
      <c r="A6804">
        <f t="shared" si="214"/>
        <v>6802</v>
      </c>
      <c r="B6804" s="22">
        <v>0</v>
      </c>
      <c r="J6804" s="6">
        <f t="shared" si="213"/>
        <v>16272920094200.813</v>
      </c>
    </row>
    <row r="6805" spans="1:10" x14ac:dyDescent="0.25">
      <c r="A6805">
        <f t="shared" si="214"/>
        <v>6803</v>
      </c>
      <c r="B6805" s="22">
        <v>8943680</v>
      </c>
      <c r="J6805" s="6">
        <f t="shared" si="213"/>
        <v>24105244819313.906</v>
      </c>
    </row>
    <row r="6806" spans="1:10" x14ac:dyDescent="0.25">
      <c r="A6806">
        <f t="shared" si="214"/>
        <v>6804</v>
      </c>
      <c r="B6806" s="22">
        <v>8943680</v>
      </c>
      <c r="J6806" s="6">
        <f t="shared" si="213"/>
        <v>24105244819313.906</v>
      </c>
    </row>
    <row r="6807" spans="1:10" x14ac:dyDescent="0.25">
      <c r="A6807">
        <f t="shared" si="214"/>
        <v>6805</v>
      </c>
      <c r="B6807" s="22">
        <v>8943680</v>
      </c>
      <c r="J6807" s="6">
        <f t="shared" si="213"/>
        <v>24105244819313.906</v>
      </c>
    </row>
    <row r="6808" spans="1:10" x14ac:dyDescent="0.25">
      <c r="A6808">
        <f t="shared" si="214"/>
        <v>6806</v>
      </c>
      <c r="B6808" s="22">
        <v>0</v>
      </c>
      <c r="J6808" s="6">
        <f t="shared" si="213"/>
        <v>16272920094200.813</v>
      </c>
    </row>
    <row r="6809" spans="1:10" x14ac:dyDescent="0.25">
      <c r="A6809">
        <f t="shared" si="214"/>
        <v>6807</v>
      </c>
      <c r="B6809" s="22">
        <v>0</v>
      </c>
      <c r="J6809" s="6">
        <f t="shared" si="213"/>
        <v>16272920094200.813</v>
      </c>
    </row>
    <row r="6810" spans="1:10" x14ac:dyDescent="0.25">
      <c r="A6810">
        <f t="shared" si="214"/>
        <v>6808</v>
      </c>
      <c r="B6810" s="22">
        <v>0</v>
      </c>
      <c r="J6810" s="6">
        <f t="shared" si="213"/>
        <v>16272920094200.813</v>
      </c>
    </row>
    <row r="6811" spans="1:10" x14ac:dyDescent="0.25">
      <c r="A6811">
        <f t="shared" si="214"/>
        <v>6809</v>
      </c>
      <c r="B6811" s="22">
        <v>0</v>
      </c>
      <c r="J6811" s="6">
        <f t="shared" si="213"/>
        <v>16272920094200.813</v>
      </c>
    </row>
    <row r="6812" spans="1:10" x14ac:dyDescent="0.25">
      <c r="A6812">
        <f t="shared" si="214"/>
        <v>6810</v>
      </c>
      <c r="B6812" s="22">
        <v>0</v>
      </c>
      <c r="J6812" s="6">
        <f t="shared" si="213"/>
        <v>16272920094200.813</v>
      </c>
    </row>
    <row r="6813" spans="1:10" x14ac:dyDescent="0.25">
      <c r="A6813">
        <f t="shared" si="214"/>
        <v>6811</v>
      </c>
      <c r="B6813" s="22">
        <v>0</v>
      </c>
      <c r="J6813" s="6">
        <f t="shared" si="213"/>
        <v>16272920094200.813</v>
      </c>
    </row>
    <row r="6814" spans="1:10" x14ac:dyDescent="0.25">
      <c r="A6814">
        <f t="shared" si="214"/>
        <v>6812</v>
      </c>
      <c r="B6814" s="22">
        <v>0</v>
      </c>
      <c r="J6814" s="6">
        <f t="shared" si="213"/>
        <v>16272920094200.813</v>
      </c>
    </row>
    <row r="6815" spans="1:10" x14ac:dyDescent="0.25">
      <c r="A6815">
        <f t="shared" si="214"/>
        <v>6813</v>
      </c>
      <c r="B6815" s="22">
        <v>0</v>
      </c>
      <c r="J6815" s="6">
        <f t="shared" si="213"/>
        <v>16272920094200.813</v>
      </c>
    </row>
    <row r="6816" spans="1:10" x14ac:dyDescent="0.25">
      <c r="A6816">
        <f t="shared" si="214"/>
        <v>6814</v>
      </c>
      <c r="B6816" s="22">
        <v>8143430</v>
      </c>
      <c r="J6816" s="6">
        <f t="shared" si="213"/>
        <v>16887655243524.369</v>
      </c>
    </row>
    <row r="6817" spans="1:10" x14ac:dyDescent="0.25">
      <c r="A6817">
        <f t="shared" si="214"/>
        <v>6815</v>
      </c>
      <c r="B6817" s="22">
        <v>0</v>
      </c>
      <c r="J6817" s="6">
        <f t="shared" si="213"/>
        <v>16272920094200.813</v>
      </c>
    </row>
    <row r="6818" spans="1:10" x14ac:dyDescent="0.25">
      <c r="A6818">
        <f t="shared" si="214"/>
        <v>6816</v>
      </c>
      <c r="B6818" s="22">
        <v>0</v>
      </c>
      <c r="J6818" s="6">
        <f t="shared" si="213"/>
        <v>16272920094200.813</v>
      </c>
    </row>
    <row r="6819" spans="1:10" x14ac:dyDescent="0.25">
      <c r="A6819">
        <f t="shared" si="214"/>
        <v>6817</v>
      </c>
      <c r="B6819" s="22">
        <v>0</v>
      </c>
      <c r="J6819" s="6">
        <f t="shared" si="213"/>
        <v>16272920094200.813</v>
      </c>
    </row>
    <row r="6820" spans="1:10" x14ac:dyDescent="0.25">
      <c r="A6820">
        <f t="shared" si="214"/>
        <v>6818</v>
      </c>
      <c r="B6820" s="22">
        <v>0</v>
      </c>
      <c r="J6820" s="6">
        <f t="shared" si="213"/>
        <v>16272920094200.813</v>
      </c>
    </row>
    <row r="6821" spans="1:10" x14ac:dyDescent="0.25">
      <c r="A6821">
        <f t="shared" si="214"/>
        <v>6819</v>
      </c>
      <c r="B6821" s="22">
        <v>8943680</v>
      </c>
      <c r="J6821" s="6">
        <f t="shared" si="213"/>
        <v>24105244819313.906</v>
      </c>
    </row>
    <row r="6822" spans="1:10" x14ac:dyDescent="0.25">
      <c r="A6822">
        <f t="shared" si="214"/>
        <v>6820</v>
      </c>
      <c r="B6822" s="22">
        <v>8943680</v>
      </c>
      <c r="J6822" s="6">
        <f t="shared" si="213"/>
        <v>24105244819313.906</v>
      </c>
    </row>
    <row r="6823" spans="1:10" x14ac:dyDescent="0.25">
      <c r="A6823">
        <f t="shared" si="214"/>
        <v>6821</v>
      </c>
      <c r="B6823" s="22">
        <v>3250000</v>
      </c>
      <c r="J6823" s="6">
        <f t="shared" si="213"/>
        <v>614610152858.7196</v>
      </c>
    </row>
    <row r="6824" spans="1:10" x14ac:dyDescent="0.25">
      <c r="A6824">
        <f t="shared" si="214"/>
        <v>6822</v>
      </c>
      <c r="B6824" s="22">
        <v>17087110</v>
      </c>
      <c r="J6824" s="6">
        <f t="shared" si="213"/>
        <v>170384444013437.47</v>
      </c>
    </row>
    <row r="6825" spans="1:10" x14ac:dyDescent="0.25">
      <c r="A6825">
        <f t="shared" si="214"/>
        <v>6823</v>
      </c>
      <c r="B6825" s="22">
        <v>0</v>
      </c>
      <c r="J6825" s="6">
        <f t="shared" si="213"/>
        <v>16272920094200.813</v>
      </c>
    </row>
    <row r="6826" spans="1:10" x14ac:dyDescent="0.25">
      <c r="A6826">
        <f t="shared" si="214"/>
        <v>6824</v>
      </c>
      <c r="B6826" s="22">
        <v>0</v>
      </c>
      <c r="J6826" s="6">
        <f t="shared" si="213"/>
        <v>16272920094200.813</v>
      </c>
    </row>
    <row r="6827" spans="1:10" x14ac:dyDescent="0.25">
      <c r="A6827">
        <f t="shared" si="214"/>
        <v>6825</v>
      </c>
      <c r="B6827" s="22">
        <v>0</v>
      </c>
      <c r="J6827" s="6">
        <f t="shared" si="213"/>
        <v>16272920094200.813</v>
      </c>
    </row>
    <row r="6828" spans="1:10" x14ac:dyDescent="0.25">
      <c r="A6828">
        <f t="shared" si="214"/>
        <v>6826</v>
      </c>
      <c r="B6828" s="22">
        <v>0</v>
      </c>
      <c r="J6828" s="6">
        <f t="shared" si="213"/>
        <v>16272920094200.813</v>
      </c>
    </row>
    <row r="6829" spans="1:10" x14ac:dyDescent="0.25">
      <c r="A6829">
        <f t="shared" si="214"/>
        <v>6827</v>
      </c>
      <c r="B6829" s="22">
        <v>0</v>
      </c>
      <c r="J6829" s="6">
        <f t="shared" si="213"/>
        <v>16272920094200.813</v>
      </c>
    </row>
    <row r="6830" spans="1:10" x14ac:dyDescent="0.25">
      <c r="A6830">
        <f t="shared" si="214"/>
        <v>6828</v>
      </c>
      <c r="B6830" s="22">
        <v>0</v>
      </c>
      <c r="J6830" s="6">
        <f t="shared" si="213"/>
        <v>16272920094200.813</v>
      </c>
    </row>
    <row r="6831" spans="1:10" x14ac:dyDescent="0.25">
      <c r="A6831">
        <f t="shared" si="214"/>
        <v>6829</v>
      </c>
      <c r="B6831" s="22">
        <v>0</v>
      </c>
      <c r="J6831" s="6">
        <f t="shared" si="213"/>
        <v>16272920094200.813</v>
      </c>
    </row>
    <row r="6832" spans="1:10" x14ac:dyDescent="0.25">
      <c r="A6832">
        <f t="shared" si="214"/>
        <v>6830</v>
      </c>
      <c r="B6832" s="22">
        <v>0</v>
      </c>
      <c r="J6832" s="6">
        <f t="shared" si="213"/>
        <v>16272920094200.813</v>
      </c>
    </row>
    <row r="6833" spans="1:10" x14ac:dyDescent="0.25">
      <c r="A6833">
        <f t="shared" si="214"/>
        <v>6831</v>
      </c>
      <c r="B6833" s="22">
        <v>0</v>
      </c>
      <c r="J6833" s="6">
        <f t="shared" si="213"/>
        <v>16272920094200.813</v>
      </c>
    </row>
    <row r="6834" spans="1:10" x14ac:dyDescent="0.25">
      <c r="A6834">
        <f t="shared" si="214"/>
        <v>6832</v>
      </c>
      <c r="B6834" s="22">
        <v>0</v>
      </c>
      <c r="J6834" s="6">
        <f t="shared" si="213"/>
        <v>16272920094200.813</v>
      </c>
    </row>
    <row r="6835" spans="1:10" x14ac:dyDescent="0.25">
      <c r="A6835">
        <f t="shared" si="214"/>
        <v>6833</v>
      </c>
      <c r="B6835" s="22">
        <v>0</v>
      </c>
      <c r="J6835" s="6">
        <f t="shared" si="213"/>
        <v>16272920094200.813</v>
      </c>
    </row>
    <row r="6836" spans="1:10" x14ac:dyDescent="0.25">
      <c r="A6836">
        <f t="shared" si="214"/>
        <v>6834</v>
      </c>
      <c r="B6836" s="22">
        <v>0</v>
      </c>
      <c r="J6836" s="6">
        <f t="shared" si="213"/>
        <v>16272920094200.813</v>
      </c>
    </row>
    <row r="6837" spans="1:10" x14ac:dyDescent="0.25">
      <c r="A6837">
        <f t="shared" si="214"/>
        <v>6835</v>
      </c>
      <c r="B6837" s="22">
        <v>0</v>
      </c>
      <c r="J6837" s="6">
        <f t="shared" si="213"/>
        <v>16272920094200.813</v>
      </c>
    </row>
    <row r="6838" spans="1:10" x14ac:dyDescent="0.25">
      <c r="A6838">
        <f t="shared" si="214"/>
        <v>6836</v>
      </c>
      <c r="B6838" s="22">
        <v>8143430</v>
      </c>
      <c r="J6838" s="6">
        <f t="shared" si="213"/>
        <v>16887655243524.369</v>
      </c>
    </row>
    <row r="6839" spans="1:10" x14ac:dyDescent="0.25">
      <c r="A6839">
        <f t="shared" si="214"/>
        <v>6837</v>
      </c>
      <c r="B6839" s="22">
        <v>8943680</v>
      </c>
      <c r="J6839" s="6">
        <f t="shared" si="213"/>
        <v>24105244819313.906</v>
      </c>
    </row>
    <row r="6840" spans="1:10" x14ac:dyDescent="0.25">
      <c r="A6840">
        <f t="shared" si="214"/>
        <v>6838</v>
      </c>
      <c r="B6840" s="22">
        <v>8143430</v>
      </c>
      <c r="J6840" s="6">
        <f t="shared" si="213"/>
        <v>16887655243524.369</v>
      </c>
    </row>
    <row r="6841" spans="1:10" x14ac:dyDescent="0.25">
      <c r="A6841">
        <f t="shared" si="214"/>
        <v>6839</v>
      </c>
      <c r="B6841" s="22">
        <v>0</v>
      </c>
      <c r="J6841" s="6">
        <f t="shared" si="213"/>
        <v>16272920094200.813</v>
      </c>
    </row>
    <row r="6842" spans="1:10" x14ac:dyDescent="0.25">
      <c r="A6842">
        <f t="shared" si="214"/>
        <v>6840</v>
      </c>
      <c r="B6842" s="22">
        <v>0</v>
      </c>
      <c r="J6842" s="6">
        <f t="shared" si="213"/>
        <v>16272920094200.813</v>
      </c>
    </row>
    <row r="6843" spans="1:10" x14ac:dyDescent="0.25">
      <c r="A6843">
        <f t="shared" si="214"/>
        <v>6841</v>
      </c>
      <c r="B6843" s="22">
        <v>0</v>
      </c>
      <c r="J6843" s="6">
        <f t="shared" si="213"/>
        <v>16272920094200.813</v>
      </c>
    </row>
    <row r="6844" spans="1:10" x14ac:dyDescent="0.25">
      <c r="A6844">
        <f t="shared" si="214"/>
        <v>6842</v>
      </c>
      <c r="B6844" s="22">
        <v>17087110</v>
      </c>
      <c r="J6844" s="6">
        <f t="shared" si="213"/>
        <v>170384444013437.47</v>
      </c>
    </row>
    <row r="6845" spans="1:10" x14ac:dyDescent="0.25">
      <c r="A6845">
        <f t="shared" si="214"/>
        <v>6843</v>
      </c>
      <c r="B6845" s="22">
        <v>8143430</v>
      </c>
      <c r="J6845" s="6">
        <f t="shared" si="213"/>
        <v>16887655243524.369</v>
      </c>
    </row>
    <row r="6846" spans="1:10" x14ac:dyDescent="0.25">
      <c r="A6846">
        <f t="shared" si="214"/>
        <v>6844</v>
      </c>
      <c r="B6846" s="22">
        <v>3250000</v>
      </c>
      <c r="J6846" s="6">
        <f t="shared" si="213"/>
        <v>614610152858.7196</v>
      </c>
    </row>
    <row r="6847" spans="1:10" x14ac:dyDescent="0.25">
      <c r="A6847">
        <f t="shared" si="214"/>
        <v>6845</v>
      </c>
      <c r="B6847" s="22">
        <v>8943680</v>
      </c>
      <c r="J6847" s="6">
        <f t="shared" si="213"/>
        <v>24105244819313.906</v>
      </c>
    </row>
    <row r="6848" spans="1:10" x14ac:dyDescent="0.25">
      <c r="A6848">
        <f t="shared" si="214"/>
        <v>6846</v>
      </c>
      <c r="B6848" s="22">
        <v>8143430</v>
      </c>
      <c r="J6848" s="6">
        <f t="shared" si="213"/>
        <v>16887655243524.369</v>
      </c>
    </row>
    <row r="6849" spans="1:10" x14ac:dyDescent="0.25">
      <c r="A6849">
        <f t="shared" si="214"/>
        <v>6847</v>
      </c>
      <c r="B6849" s="22">
        <v>0</v>
      </c>
      <c r="J6849" s="6">
        <f t="shared" si="213"/>
        <v>16272920094200.813</v>
      </c>
    </row>
    <row r="6850" spans="1:10" x14ac:dyDescent="0.25">
      <c r="A6850">
        <f t="shared" si="214"/>
        <v>6848</v>
      </c>
      <c r="B6850" s="22">
        <v>0</v>
      </c>
      <c r="J6850" s="6">
        <f t="shared" si="213"/>
        <v>16272920094200.813</v>
      </c>
    </row>
    <row r="6851" spans="1:10" x14ac:dyDescent="0.25">
      <c r="A6851">
        <f t="shared" si="214"/>
        <v>6849</v>
      </c>
      <c r="B6851" s="22">
        <v>8143430</v>
      </c>
      <c r="J6851" s="6">
        <f t="shared" ref="J6851:J6914" si="215">(B6851-$I$6)^2</f>
        <v>16887655243524.369</v>
      </c>
    </row>
    <row r="6852" spans="1:10" x14ac:dyDescent="0.25">
      <c r="A6852">
        <f t="shared" ref="A6852:A6915" si="216">A6851+1</f>
        <v>6850</v>
      </c>
      <c r="B6852" s="22">
        <v>8143430</v>
      </c>
      <c r="J6852" s="6">
        <f t="shared" si="215"/>
        <v>16887655243524.369</v>
      </c>
    </row>
    <row r="6853" spans="1:10" x14ac:dyDescent="0.25">
      <c r="A6853">
        <f t="shared" si="216"/>
        <v>6851</v>
      </c>
      <c r="B6853" s="22">
        <v>0</v>
      </c>
      <c r="J6853" s="6">
        <f t="shared" si="215"/>
        <v>16272920094200.813</v>
      </c>
    </row>
    <row r="6854" spans="1:10" x14ac:dyDescent="0.25">
      <c r="A6854">
        <f t="shared" si="216"/>
        <v>6852</v>
      </c>
      <c r="B6854" s="22">
        <v>0</v>
      </c>
      <c r="J6854" s="6">
        <f t="shared" si="215"/>
        <v>16272920094200.813</v>
      </c>
    </row>
    <row r="6855" spans="1:10" x14ac:dyDescent="0.25">
      <c r="A6855">
        <f t="shared" si="216"/>
        <v>6853</v>
      </c>
      <c r="B6855" s="22">
        <v>8943680</v>
      </c>
      <c r="J6855" s="6">
        <f t="shared" si="215"/>
        <v>24105244819313.906</v>
      </c>
    </row>
    <row r="6856" spans="1:10" x14ac:dyDescent="0.25">
      <c r="A6856">
        <f t="shared" si="216"/>
        <v>6854</v>
      </c>
      <c r="B6856" s="22">
        <v>17087110</v>
      </c>
      <c r="J6856" s="6">
        <f t="shared" si="215"/>
        <v>170384444013437.47</v>
      </c>
    </row>
    <row r="6857" spans="1:10" x14ac:dyDescent="0.25">
      <c r="A6857">
        <f t="shared" si="216"/>
        <v>6855</v>
      </c>
      <c r="B6857" s="22">
        <v>0</v>
      </c>
      <c r="J6857" s="6">
        <f t="shared" si="215"/>
        <v>16272920094200.813</v>
      </c>
    </row>
    <row r="6858" spans="1:10" x14ac:dyDescent="0.25">
      <c r="A6858">
        <f t="shared" si="216"/>
        <v>6856</v>
      </c>
      <c r="B6858" s="22">
        <v>3250000</v>
      </c>
      <c r="J6858" s="6">
        <f t="shared" si="215"/>
        <v>614610152858.7196</v>
      </c>
    </row>
    <row r="6859" spans="1:10" x14ac:dyDescent="0.25">
      <c r="A6859">
        <f t="shared" si="216"/>
        <v>6857</v>
      </c>
      <c r="B6859" s="22">
        <v>0</v>
      </c>
      <c r="J6859" s="6">
        <f t="shared" si="215"/>
        <v>16272920094200.813</v>
      </c>
    </row>
    <row r="6860" spans="1:10" x14ac:dyDescent="0.25">
      <c r="A6860">
        <f t="shared" si="216"/>
        <v>6858</v>
      </c>
      <c r="B6860" s="22">
        <v>0</v>
      </c>
      <c r="J6860" s="6">
        <f t="shared" si="215"/>
        <v>16272920094200.813</v>
      </c>
    </row>
    <row r="6861" spans="1:10" x14ac:dyDescent="0.25">
      <c r="A6861">
        <f t="shared" si="216"/>
        <v>6859</v>
      </c>
      <c r="B6861" s="22">
        <v>0</v>
      </c>
      <c r="J6861" s="6">
        <f t="shared" si="215"/>
        <v>16272920094200.813</v>
      </c>
    </row>
    <row r="6862" spans="1:10" x14ac:dyDescent="0.25">
      <c r="A6862">
        <f t="shared" si="216"/>
        <v>6860</v>
      </c>
      <c r="B6862" s="22">
        <v>0</v>
      </c>
      <c r="J6862" s="6">
        <f t="shared" si="215"/>
        <v>16272920094200.813</v>
      </c>
    </row>
    <row r="6863" spans="1:10" x14ac:dyDescent="0.25">
      <c r="A6863">
        <f t="shared" si="216"/>
        <v>6861</v>
      </c>
      <c r="B6863" s="22">
        <v>0</v>
      </c>
      <c r="J6863" s="6">
        <f t="shared" si="215"/>
        <v>16272920094200.813</v>
      </c>
    </row>
    <row r="6864" spans="1:10" x14ac:dyDescent="0.25">
      <c r="A6864">
        <f t="shared" si="216"/>
        <v>6862</v>
      </c>
      <c r="B6864" s="22">
        <v>0</v>
      </c>
      <c r="J6864" s="6">
        <f t="shared" si="215"/>
        <v>16272920094200.813</v>
      </c>
    </row>
    <row r="6865" spans="1:10" x14ac:dyDescent="0.25">
      <c r="A6865">
        <f t="shared" si="216"/>
        <v>6863</v>
      </c>
      <c r="B6865" s="22">
        <v>0</v>
      </c>
      <c r="J6865" s="6">
        <f t="shared" si="215"/>
        <v>16272920094200.813</v>
      </c>
    </row>
    <row r="6866" spans="1:10" x14ac:dyDescent="0.25">
      <c r="A6866">
        <f t="shared" si="216"/>
        <v>6864</v>
      </c>
      <c r="B6866" s="22">
        <v>8143430</v>
      </c>
      <c r="J6866" s="6">
        <f t="shared" si="215"/>
        <v>16887655243524.369</v>
      </c>
    </row>
    <row r="6867" spans="1:10" x14ac:dyDescent="0.25">
      <c r="A6867">
        <f t="shared" si="216"/>
        <v>6865</v>
      </c>
      <c r="B6867" s="22">
        <v>0</v>
      </c>
      <c r="J6867" s="6">
        <f t="shared" si="215"/>
        <v>16272920094200.813</v>
      </c>
    </row>
    <row r="6868" spans="1:10" x14ac:dyDescent="0.25">
      <c r="A6868">
        <f t="shared" si="216"/>
        <v>6866</v>
      </c>
      <c r="B6868" s="22">
        <v>8143430</v>
      </c>
      <c r="J6868" s="6">
        <f t="shared" si="215"/>
        <v>16887655243524.369</v>
      </c>
    </row>
    <row r="6869" spans="1:10" x14ac:dyDescent="0.25">
      <c r="A6869">
        <f t="shared" si="216"/>
        <v>6867</v>
      </c>
      <c r="B6869" s="22">
        <v>8943680</v>
      </c>
      <c r="J6869" s="6">
        <f t="shared" si="215"/>
        <v>24105244819313.906</v>
      </c>
    </row>
    <row r="6870" spans="1:10" x14ac:dyDescent="0.25">
      <c r="A6870">
        <f t="shared" si="216"/>
        <v>6868</v>
      </c>
      <c r="B6870" s="22">
        <v>0</v>
      </c>
      <c r="J6870" s="6">
        <f t="shared" si="215"/>
        <v>16272920094200.813</v>
      </c>
    </row>
    <row r="6871" spans="1:10" x14ac:dyDescent="0.25">
      <c r="A6871">
        <f t="shared" si="216"/>
        <v>6869</v>
      </c>
      <c r="B6871" s="22">
        <v>0</v>
      </c>
      <c r="J6871" s="6">
        <f t="shared" si="215"/>
        <v>16272920094200.813</v>
      </c>
    </row>
    <row r="6872" spans="1:10" x14ac:dyDescent="0.25">
      <c r="A6872">
        <f t="shared" si="216"/>
        <v>6870</v>
      </c>
      <c r="B6872" s="22">
        <v>5008980.8219178077</v>
      </c>
      <c r="J6872" s="6">
        <f t="shared" si="215"/>
        <v>950644620438.33508</v>
      </c>
    </row>
    <row r="6873" spans="1:10" x14ac:dyDescent="0.25">
      <c r="A6873">
        <f t="shared" si="216"/>
        <v>6871</v>
      </c>
      <c r="B6873" s="22">
        <v>0</v>
      </c>
      <c r="J6873" s="6">
        <f t="shared" si="215"/>
        <v>16272920094200.813</v>
      </c>
    </row>
    <row r="6874" spans="1:10" x14ac:dyDescent="0.25">
      <c r="A6874">
        <f t="shared" si="216"/>
        <v>6872</v>
      </c>
      <c r="B6874" s="22">
        <v>0</v>
      </c>
      <c r="J6874" s="6">
        <f t="shared" si="215"/>
        <v>16272920094200.813</v>
      </c>
    </row>
    <row r="6875" spans="1:10" x14ac:dyDescent="0.25">
      <c r="A6875">
        <f t="shared" si="216"/>
        <v>6873</v>
      </c>
      <c r="B6875" s="22">
        <v>0</v>
      </c>
      <c r="J6875" s="6">
        <f t="shared" si="215"/>
        <v>16272920094200.813</v>
      </c>
    </row>
    <row r="6876" spans="1:10" x14ac:dyDescent="0.25">
      <c r="A6876">
        <f t="shared" si="216"/>
        <v>6874</v>
      </c>
      <c r="B6876" s="22">
        <v>0</v>
      </c>
      <c r="J6876" s="6">
        <f t="shared" si="215"/>
        <v>16272920094200.813</v>
      </c>
    </row>
    <row r="6877" spans="1:10" x14ac:dyDescent="0.25">
      <c r="A6877">
        <f t="shared" si="216"/>
        <v>6875</v>
      </c>
      <c r="B6877" s="22">
        <v>8143430</v>
      </c>
      <c r="J6877" s="6">
        <f t="shared" si="215"/>
        <v>16887655243524.369</v>
      </c>
    </row>
    <row r="6878" spans="1:10" x14ac:dyDescent="0.25">
      <c r="A6878">
        <f t="shared" si="216"/>
        <v>6876</v>
      </c>
      <c r="B6878" s="22">
        <v>0</v>
      </c>
      <c r="J6878" s="6">
        <f t="shared" si="215"/>
        <v>16272920094200.813</v>
      </c>
    </row>
    <row r="6879" spans="1:10" x14ac:dyDescent="0.25">
      <c r="A6879">
        <f t="shared" si="216"/>
        <v>6877</v>
      </c>
      <c r="B6879" s="22">
        <v>8143430</v>
      </c>
      <c r="J6879" s="6">
        <f t="shared" si="215"/>
        <v>16887655243524.369</v>
      </c>
    </row>
    <row r="6880" spans="1:10" x14ac:dyDescent="0.25">
      <c r="A6880">
        <f t="shared" si="216"/>
        <v>6878</v>
      </c>
      <c r="B6880" s="22">
        <v>0</v>
      </c>
      <c r="J6880" s="6">
        <f t="shared" si="215"/>
        <v>16272920094200.813</v>
      </c>
    </row>
    <row r="6881" spans="1:10" x14ac:dyDescent="0.25">
      <c r="A6881">
        <f t="shared" si="216"/>
        <v>6879</v>
      </c>
      <c r="B6881" s="22">
        <v>0</v>
      </c>
      <c r="J6881" s="6">
        <f t="shared" si="215"/>
        <v>16272920094200.813</v>
      </c>
    </row>
    <row r="6882" spans="1:10" x14ac:dyDescent="0.25">
      <c r="A6882">
        <f t="shared" si="216"/>
        <v>6880</v>
      </c>
      <c r="B6882" s="22">
        <v>0</v>
      </c>
      <c r="J6882" s="6">
        <f t="shared" si="215"/>
        <v>16272920094200.813</v>
      </c>
    </row>
    <row r="6883" spans="1:10" x14ac:dyDescent="0.25">
      <c r="A6883">
        <f t="shared" si="216"/>
        <v>6881</v>
      </c>
      <c r="B6883" s="22">
        <v>0</v>
      </c>
      <c r="J6883" s="6">
        <f t="shared" si="215"/>
        <v>16272920094200.813</v>
      </c>
    </row>
    <row r="6884" spans="1:10" x14ac:dyDescent="0.25">
      <c r="A6884">
        <f t="shared" si="216"/>
        <v>6882</v>
      </c>
      <c r="B6884" s="22">
        <v>8143430</v>
      </c>
      <c r="J6884" s="6">
        <f t="shared" si="215"/>
        <v>16887655243524.369</v>
      </c>
    </row>
    <row r="6885" spans="1:10" x14ac:dyDescent="0.25">
      <c r="A6885">
        <f t="shared" si="216"/>
        <v>6883</v>
      </c>
      <c r="B6885" s="22">
        <v>8143430</v>
      </c>
      <c r="J6885" s="6">
        <f t="shared" si="215"/>
        <v>16887655243524.369</v>
      </c>
    </row>
    <row r="6886" spans="1:10" x14ac:dyDescent="0.25">
      <c r="A6886">
        <f t="shared" si="216"/>
        <v>6884</v>
      </c>
      <c r="B6886" s="22">
        <v>0</v>
      </c>
      <c r="J6886" s="6">
        <f t="shared" si="215"/>
        <v>16272920094200.813</v>
      </c>
    </row>
    <row r="6887" spans="1:10" x14ac:dyDescent="0.25">
      <c r="A6887">
        <f t="shared" si="216"/>
        <v>6885</v>
      </c>
      <c r="B6887" s="22">
        <v>0</v>
      </c>
      <c r="J6887" s="6">
        <f t="shared" si="215"/>
        <v>16272920094200.813</v>
      </c>
    </row>
    <row r="6888" spans="1:10" x14ac:dyDescent="0.25">
      <c r="A6888">
        <f t="shared" si="216"/>
        <v>6886</v>
      </c>
      <c r="B6888" s="22">
        <v>0</v>
      </c>
      <c r="J6888" s="6">
        <f t="shared" si="215"/>
        <v>16272920094200.813</v>
      </c>
    </row>
    <row r="6889" spans="1:10" x14ac:dyDescent="0.25">
      <c r="A6889">
        <f t="shared" si="216"/>
        <v>6887</v>
      </c>
      <c r="B6889" s="22">
        <v>8143430</v>
      </c>
      <c r="J6889" s="6">
        <f t="shared" si="215"/>
        <v>16887655243524.369</v>
      </c>
    </row>
    <row r="6890" spans="1:10" x14ac:dyDescent="0.25">
      <c r="A6890">
        <f t="shared" si="216"/>
        <v>6888</v>
      </c>
      <c r="B6890" s="22">
        <v>0</v>
      </c>
      <c r="J6890" s="6">
        <f t="shared" si="215"/>
        <v>16272920094200.813</v>
      </c>
    </row>
    <row r="6891" spans="1:10" x14ac:dyDescent="0.25">
      <c r="A6891">
        <f t="shared" si="216"/>
        <v>6889</v>
      </c>
      <c r="B6891" s="22">
        <v>0</v>
      </c>
      <c r="J6891" s="6">
        <f t="shared" si="215"/>
        <v>16272920094200.813</v>
      </c>
    </row>
    <row r="6892" spans="1:10" x14ac:dyDescent="0.25">
      <c r="A6892">
        <f t="shared" si="216"/>
        <v>6890</v>
      </c>
      <c r="B6892" s="22">
        <v>0</v>
      </c>
      <c r="J6892" s="6">
        <f t="shared" si="215"/>
        <v>16272920094200.813</v>
      </c>
    </row>
    <row r="6893" spans="1:10" x14ac:dyDescent="0.25">
      <c r="A6893">
        <f t="shared" si="216"/>
        <v>6891</v>
      </c>
      <c r="B6893" s="22">
        <v>8143430</v>
      </c>
      <c r="J6893" s="6">
        <f t="shared" si="215"/>
        <v>16887655243524.369</v>
      </c>
    </row>
    <row r="6894" spans="1:10" x14ac:dyDescent="0.25">
      <c r="A6894">
        <f t="shared" si="216"/>
        <v>6892</v>
      </c>
      <c r="B6894" s="22">
        <v>2250361.75</v>
      </c>
      <c r="J6894" s="6">
        <f t="shared" si="215"/>
        <v>3181261101289.7246</v>
      </c>
    </row>
    <row r="6895" spans="1:10" x14ac:dyDescent="0.25">
      <c r="A6895">
        <f t="shared" si="216"/>
        <v>6893</v>
      </c>
      <c r="B6895" s="22">
        <v>0</v>
      </c>
      <c r="J6895" s="6">
        <f t="shared" si="215"/>
        <v>16272920094200.813</v>
      </c>
    </row>
    <row r="6896" spans="1:10" x14ac:dyDescent="0.25">
      <c r="A6896">
        <f t="shared" si="216"/>
        <v>6894</v>
      </c>
      <c r="B6896" s="22">
        <v>3000000</v>
      </c>
      <c r="J6896" s="6">
        <f t="shared" si="215"/>
        <v>1069095532961.9576</v>
      </c>
    </row>
    <row r="6897" spans="1:10" x14ac:dyDescent="0.25">
      <c r="A6897">
        <f t="shared" si="216"/>
        <v>6895</v>
      </c>
      <c r="B6897" s="22">
        <v>0</v>
      </c>
      <c r="J6897" s="6">
        <f t="shared" si="215"/>
        <v>16272920094200.813</v>
      </c>
    </row>
    <row r="6898" spans="1:10" x14ac:dyDescent="0.25">
      <c r="A6898">
        <f t="shared" si="216"/>
        <v>6896</v>
      </c>
      <c r="B6898" s="22">
        <v>0</v>
      </c>
      <c r="J6898" s="6">
        <f t="shared" si="215"/>
        <v>16272920094200.813</v>
      </c>
    </row>
    <row r="6899" spans="1:10" x14ac:dyDescent="0.25">
      <c r="A6899">
        <f t="shared" si="216"/>
        <v>6897</v>
      </c>
      <c r="B6899" s="22">
        <v>8143430</v>
      </c>
      <c r="J6899" s="6">
        <f t="shared" si="215"/>
        <v>16887655243524.369</v>
      </c>
    </row>
    <row r="6900" spans="1:10" x14ac:dyDescent="0.25">
      <c r="A6900">
        <f t="shared" si="216"/>
        <v>6898</v>
      </c>
      <c r="B6900" s="22">
        <v>8143430</v>
      </c>
      <c r="J6900" s="6">
        <f t="shared" si="215"/>
        <v>16887655243524.369</v>
      </c>
    </row>
    <row r="6901" spans="1:10" x14ac:dyDescent="0.25">
      <c r="A6901">
        <f t="shared" si="216"/>
        <v>6899</v>
      </c>
      <c r="B6901" s="22">
        <v>8143430</v>
      </c>
      <c r="J6901" s="6">
        <f t="shared" si="215"/>
        <v>16887655243524.369</v>
      </c>
    </row>
    <row r="6902" spans="1:10" x14ac:dyDescent="0.25">
      <c r="A6902">
        <f t="shared" si="216"/>
        <v>6900</v>
      </c>
      <c r="B6902" s="22">
        <v>0</v>
      </c>
      <c r="J6902" s="6">
        <f t="shared" si="215"/>
        <v>16272920094200.813</v>
      </c>
    </row>
    <row r="6903" spans="1:10" x14ac:dyDescent="0.25">
      <c r="A6903">
        <f t="shared" si="216"/>
        <v>6901</v>
      </c>
      <c r="B6903" s="22">
        <v>0</v>
      </c>
      <c r="J6903" s="6">
        <f t="shared" si="215"/>
        <v>16272920094200.813</v>
      </c>
    </row>
    <row r="6904" spans="1:10" x14ac:dyDescent="0.25">
      <c r="A6904">
        <f t="shared" si="216"/>
        <v>6902</v>
      </c>
      <c r="B6904" s="22">
        <v>0</v>
      </c>
      <c r="J6904" s="6">
        <f t="shared" si="215"/>
        <v>16272920094200.813</v>
      </c>
    </row>
    <row r="6905" spans="1:10" x14ac:dyDescent="0.25">
      <c r="A6905">
        <f t="shared" si="216"/>
        <v>6903</v>
      </c>
      <c r="B6905" s="22">
        <v>0</v>
      </c>
      <c r="J6905" s="6">
        <f t="shared" si="215"/>
        <v>16272920094200.813</v>
      </c>
    </row>
    <row r="6906" spans="1:10" x14ac:dyDescent="0.25">
      <c r="A6906">
        <f t="shared" si="216"/>
        <v>6904</v>
      </c>
      <c r="B6906" s="22">
        <v>3000000</v>
      </c>
      <c r="J6906" s="6">
        <f t="shared" si="215"/>
        <v>1069095532961.9576</v>
      </c>
    </row>
    <row r="6907" spans="1:10" x14ac:dyDescent="0.25">
      <c r="A6907">
        <f t="shared" si="216"/>
        <v>6905</v>
      </c>
      <c r="B6907" s="22">
        <v>0</v>
      </c>
      <c r="J6907" s="6">
        <f t="shared" si="215"/>
        <v>16272920094200.813</v>
      </c>
    </row>
    <row r="6908" spans="1:10" x14ac:dyDescent="0.25">
      <c r="A6908">
        <f t="shared" si="216"/>
        <v>6906</v>
      </c>
      <c r="B6908" s="22">
        <v>8943680</v>
      </c>
      <c r="J6908" s="6">
        <f t="shared" si="215"/>
        <v>24105244819313.906</v>
      </c>
    </row>
    <row r="6909" spans="1:10" x14ac:dyDescent="0.25">
      <c r="A6909">
        <f t="shared" si="216"/>
        <v>6907</v>
      </c>
      <c r="B6909" s="22">
        <v>0</v>
      </c>
      <c r="J6909" s="6">
        <f t="shared" si="215"/>
        <v>16272920094200.813</v>
      </c>
    </row>
    <row r="6910" spans="1:10" x14ac:dyDescent="0.25">
      <c r="A6910">
        <f t="shared" si="216"/>
        <v>6908</v>
      </c>
      <c r="B6910" s="22">
        <v>17087110</v>
      </c>
      <c r="J6910" s="6">
        <f t="shared" si="215"/>
        <v>170384444013437.47</v>
      </c>
    </row>
    <row r="6911" spans="1:10" x14ac:dyDescent="0.25">
      <c r="A6911">
        <f t="shared" si="216"/>
        <v>6909</v>
      </c>
      <c r="B6911" s="22">
        <v>0</v>
      </c>
      <c r="J6911" s="6">
        <f t="shared" si="215"/>
        <v>16272920094200.813</v>
      </c>
    </row>
    <row r="6912" spans="1:10" x14ac:dyDescent="0.25">
      <c r="A6912">
        <f t="shared" si="216"/>
        <v>6910</v>
      </c>
      <c r="B6912" s="22">
        <v>11143430</v>
      </c>
      <c r="J6912" s="6">
        <f t="shared" si="215"/>
        <v>50544410682285.516</v>
      </c>
    </row>
    <row r="6913" spans="1:10" x14ac:dyDescent="0.25">
      <c r="A6913">
        <f t="shared" si="216"/>
        <v>6911</v>
      </c>
      <c r="B6913" s="22">
        <v>0</v>
      </c>
      <c r="J6913" s="6">
        <f t="shared" si="215"/>
        <v>16272920094200.813</v>
      </c>
    </row>
    <row r="6914" spans="1:10" x14ac:dyDescent="0.25">
      <c r="A6914">
        <f t="shared" si="216"/>
        <v>6912</v>
      </c>
      <c r="B6914" s="22">
        <v>0</v>
      </c>
      <c r="J6914" s="6">
        <f t="shared" si="215"/>
        <v>16272920094200.813</v>
      </c>
    </row>
    <row r="6915" spans="1:10" x14ac:dyDescent="0.25">
      <c r="A6915">
        <f t="shared" si="216"/>
        <v>6913</v>
      </c>
      <c r="B6915" s="22">
        <v>0</v>
      </c>
      <c r="J6915" s="6">
        <f t="shared" ref="J6915:J6978" si="217">(B6915-$I$6)^2</f>
        <v>16272920094200.813</v>
      </c>
    </row>
    <row r="6916" spans="1:10" x14ac:dyDescent="0.25">
      <c r="A6916">
        <f t="shared" ref="A6916:A6979" si="218">A6915+1</f>
        <v>6914</v>
      </c>
      <c r="B6916" s="22">
        <v>0</v>
      </c>
      <c r="J6916" s="6">
        <f t="shared" si="217"/>
        <v>16272920094200.813</v>
      </c>
    </row>
    <row r="6917" spans="1:10" x14ac:dyDescent="0.25">
      <c r="A6917">
        <f t="shared" si="218"/>
        <v>6915</v>
      </c>
      <c r="B6917" s="22">
        <v>3250000</v>
      </c>
      <c r="J6917" s="6">
        <f t="shared" si="217"/>
        <v>614610152858.7196</v>
      </c>
    </row>
    <row r="6918" spans="1:10" x14ac:dyDescent="0.25">
      <c r="A6918">
        <f t="shared" si="218"/>
        <v>6916</v>
      </c>
      <c r="B6918" s="22">
        <v>0</v>
      </c>
      <c r="J6918" s="6">
        <f t="shared" si="217"/>
        <v>16272920094200.813</v>
      </c>
    </row>
    <row r="6919" spans="1:10" x14ac:dyDescent="0.25">
      <c r="A6919">
        <f t="shared" si="218"/>
        <v>6917</v>
      </c>
      <c r="B6919" s="22">
        <v>15530600.15</v>
      </c>
      <c r="J6919" s="6">
        <f t="shared" si="217"/>
        <v>132172487326264.23</v>
      </c>
    </row>
    <row r="6920" spans="1:10" x14ac:dyDescent="0.25">
      <c r="A6920">
        <f t="shared" si="218"/>
        <v>6918</v>
      </c>
      <c r="B6920" s="22">
        <v>8943680</v>
      </c>
      <c r="J6920" s="6">
        <f t="shared" si="217"/>
        <v>24105244819313.906</v>
      </c>
    </row>
    <row r="6921" spans="1:10" x14ac:dyDescent="0.25">
      <c r="A6921">
        <f t="shared" si="218"/>
        <v>6919</v>
      </c>
      <c r="B6921" s="22">
        <v>0</v>
      </c>
      <c r="J6921" s="6">
        <f t="shared" si="217"/>
        <v>16272920094200.813</v>
      </c>
    </row>
    <row r="6922" spans="1:10" x14ac:dyDescent="0.25">
      <c r="A6922">
        <f t="shared" si="218"/>
        <v>6920</v>
      </c>
      <c r="B6922" s="22">
        <v>0</v>
      </c>
      <c r="J6922" s="6">
        <f t="shared" si="217"/>
        <v>16272920094200.813</v>
      </c>
    </row>
    <row r="6923" spans="1:10" x14ac:dyDescent="0.25">
      <c r="A6923">
        <f t="shared" si="218"/>
        <v>6921</v>
      </c>
      <c r="B6923" s="22">
        <v>8943680</v>
      </c>
      <c r="J6923" s="6">
        <f t="shared" si="217"/>
        <v>24105244819313.906</v>
      </c>
    </row>
    <row r="6924" spans="1:10" x14ac:dyDescent="0.25">
      <c r="A6924">
        <f t="shared" si="218"/>
        <v>6922</v>
      </c>
      <c r="B6924" s="22">
        <v>8943680</v>
      </c>
      <c r="J6924" s="6">
        <f t="shared" si="217"/>
        <v>24105244819313.906</v>
      </c>
    </row>
    <row r="6925" spans="1:10" x14ac:dyDescent="0.25">
      <c r="A6925">
        <f t="shared" si="218"/>
        <v>6923</v>
      </c>
      <c r="B6925" s="22">
        <v>0</v>
      </c>
      <c r="J6925" s="6">
        <f t="shared" si="217"/>
        <v>16272920094200.813</v>
      </c>
    </row>
    <row r="6926" spans="1:10" x14ac:dyDescent="0.25">
      <c r="A6926">
        <f t="shared" si="218"/>
        <v>6924</v>
      </c>
      <c r="B6926" s="22">
        <v>8143430</v>
      </c>
      <c r="J6926" s="6">
        <f t="shared" si="217"/>
        <v>16887655243524.369</v>
      </c>
    </row>
    <row r="6927" spans="1:10" x14ac:dyDescent="0.25">
      <c r="A6927">
        <f t="shared" si="218"/>
        <v>6925</v>
      </c>
      <c r="B6927" s="22">
        <v>0</v>
      </c>
      <c r="J6927" s="6">
        <f t="shared" si="217"/>
        <v>16272920094200.813</v>
      </c>
    </row>
    <row r="6928" spans="1:10" x14ac:dyDescent="0.25">
      <c r="A6928">
        <f t="shared" si="218"/>
        <v>6926</v>
      </c>
      <c r="B6928" s="22">
        <v>8943680</v>
      </c>
      <c r="J6928" s="6">
        <f t="shared" si="217"/>
        <v>24105244819313.906</v>
      </c>
    </row>
    <row r="6929" spans="1:10" x14ac:dyDescent="0.25">
      <c r="A6929">
        <f t="shared" si="218"/>
        <v>6927</v>
      </c>
      <c r="B6929" s="22">
        <v>8143430</v>
      </c>
      <c r="J6929" s="6">
        <f t="shared" si="217"/>
        <v>16887655243524.369</v>
      </c>
    </row>
    <row r="6930" spans="1:10" x14ac:dyDescent="0.25">
      <c r="A6930">
        <f t="shared" si="218"/>
        <v>6928</v>
      </c>
      <c r="B6930" s="22">
        <v>8143430</v>
      </c>
      <c r="J6930" s="6">
        <f t="shared" si="217"/>
        <v>16887655243524.369</v>
      </c>
    </row>
    <row r="6931" spans="1:10" x14ac:dyDescent="0.25">
      <c r="A6931">
        <f t="shared" si="218"/>
        <v>6929</v>
      </c>
      <c r="B6931" s="22">
        <v>0</v>
      </c>
      <c r="J6931" s="6">
        <f t="shared" si="217"/>
        <v>16272920094200.813</v>
      </c>
    </row>
    <row r="6932" spans="1:10" x14ac:dyDescent="0.25">
      <c r="A6932">
        <f t="shared" si="218"/>
        <v>6930</v>
      </c>
      <c r="B6932" s="22">
        <v>8943680</v>
      </c>
      <c r="J6932" s="6">
        <f t="shared" si="217"/>
        <v>24105244819313.906</v>
      </c>
    </row>
    <row r="6933" spans="1:10" x14ac:dyDescent="0.25">
      <c r="A6933">
        <f t="shared" si="218"/>
        <v>6931</v>
      </c>
      <c r="B6933" s="22">
        <v>8143430</v>
      </c>
      <c r="J6933" s="6">
        <f t="shared" si="217"/>
        <v>16887655243524.369</v>
      </c>
    </row>
    <row r="6934" spans="1:10" x14ac:dyDescent="0.25">
      <c r="A6934">
        <f t="shared" si="218"/>
        <v>6932</v>
      </c>
      <c r="B6934" s="22">
        <v>285171.25</v>
      </c>
      <c r="J6934" s="6">
        <f t="shared" si="217"/>
        <v>14053497767724.313</v>
      </c>
    </row>
    <row r="6935" spans="1:10" x14ac:dyDescent="0.25">
      <c r="A6935">
        <f t="shared" si="218"/>
        <v>6933</v>
      </c>
      <c r="B6935" s="22">
        <v>0</v>
      </c>
      <c r="J6935" s="6">
        <f t="shared" si="217"/>
        <v>16272920094200.813</v>
      </c>
    </row>
    <row r="6936" spans="1:10" x14ac:dyDescent="0.25">
      <c r="A6936">
        <f t="shared" si="218"/>
        <v>6934</v>
      </c>
      <c r="B6936" s="22">
        <v>12193680</v>
      </c>
      <c r="J6936" s="6">
        <f t="shared" si="217"/>
        <v>66580854877971.813</v>
      </c>
    </row>
    <row r="6937" spans="1:10" x14ac:dyDescent="0.25">
      <c r="A6937">
        <f t="shared" si="218"/>
        <v>6935</v>
      </c>
      <c r="B6937" s="22">
        <v>17087110</v>
      </c>
      <c r="J6937" s="6">
        <f t="shared" si="217"/>
        <v>170384444013437.47</v>
      </c>
    </row>
    <row r="6938" spans="1:10" x14ac:dyDescent="0.25">
      <c r="A6938">
        <f t="shared" si="218"/>
        <v>6936</v>
      </c>
      <c r="B6938" s="22">
        <v>10952660.821917808</v>
      </c>
      <c r="J6938" s="6">
        <f t="shared" si="217"/>
        <v>47868272170023.156</v>
      </c>
    </row>
    <row r="6939" spans="1:10" x14ac:dyDescent="0.25">
      <c r="A6939">
        <f t="shared" si="218"/>
        <v>6937</v>
      </c>
      <c r="B6939" s="22">
        <v>0</v>
      </c>
      <c r="J6939" s="6">
        <f t="shared" si="217"/>
        <v>16272920094200.813</v>
      </c>
    </row>
    <row r="6940" spans="1:10" x14ac:dyDescent="0.25">
      <c r="A6940">
        <f t="shared" si="218"/>
        <v>6938</v>
      </c>
      <c r="B6940" s="22">
        <v>8943680</v>
      </c>
      <c r="J6940" s="6">
        <f t="shared" si="217"/>
        <v>24105244819313.906</v>
      </c>
    </row>
    <row r="6941" spans="1:10" x14ac:dyDescent="0.25">
      <c r="A6941">
        <f t="shared" si="218"/>
        <v>6939</v>
      </c>
      <c r="B6941" s="22">
        <v>0</v>
      </c>
      <c r="J6941" s="6">
        <f t="shared" si="217"/>
        <v>16272920094200.813</v>
      </c>
    </row>
    <row r="6942" spans="1:10" x14ac:dyDescent="0.25">
      <c r="A6942">
        <f t="shared" si="218"/>
        <v>6940</v>
      </c>
      <c r="B6942" s="22">
        <v>17087110</v>
      </c>
      <c r="J6942" s="6">
        <f t="shared" si="217"/>
        <v>170384444013437.47</v>
      </c>
    </row>
    <row r="6943" spans="1:10" x14ac:dyDescent="0.25">
      <c r="A6943">
        <f t="shared" si="218"/>
        <v>6941</v>
      </c>
      <c r="B6943" s="22">
        <v>17087110</v>
      </c>
      <c r="J6943" s="6">
        <f t="shared" si="217"/>
        <v>170384444013437.47</v>
      </c>
    </row>
    <row r="6944" spans="1:10" x14ac:dyDescent="0.25">
      <c r="A6944">
        <f t="shared" si="218"/>
        <v>6942</v>
      </c>
      <c r="B6944" s="22">
        <v>0</v>
      </c>
      <c r="J6944" s="6">
        <f t="shared" si="217"/>
        <v>16272920094200.813</v>
      </c>
    </row>
    <row r="6945" spans="1:10" x14ac:dyDescent="0.25">
      <c r="A6945">
        <f t="shared" si="218"/>
        <v>6943</v>
      </c>
      <c r="B6945" s="22">
        <v>0</v>
      </c>
      <c r="J6945" s="6">
        <f t="shared" si="217"/>
        <v>16272920094200.813</v>
      </c>
    </row>
    <row r="6946" spans="1:10" x14ac:dyDescent="0.25">
      <c r="A6946">
        <f t="shared" si="218"/>
        <v>6944</v>
      </c>
      <c r="B6946" s="22">
        <v>0</v>
      </c>
      <c r="J6946" s="6">
        <f t="shared" si="217"/>
        <v>16272920094200.813</v>
      </c>
    </row>
    <row r="6947" spans="1:10" x14ac:dyDescent="0.25">
      <c r="A6947">
        <f t="shared" si="218"/>
        <v>6945</v>
      </c>
      <c r="B6947" s="22">
        <v>11143430</v>
      </c>
      <c r="J6947" s="6">
        <f t="shared" si="217"/>
        <v>50544410682285.516</v>
      </c>
    </row>
    <row r="6948" spans="1:10" x14ac:dyDescent="0.25">
      <c r="A6948">
        <f t="shared" si="218"/>
        <v>6946</v>
      </c>
      <c r="B6948" s="22">
        <v>0</v>
      </c>
      <c r="J6948" s="6">
        <f t="shared" si="217"/>
        <v>16272920094200.813</v>
      </c>
    </row>
    <row r="6949" spans="1:10" x14ac:dyDescent="0.25">
      <c r="A6949">
        <f t="shared" si="218"/>
        <v>6947</v>
      </c>
      <c r="B6949" s="22">
        <v>0</v>
      </c>
      <c r="J6949" s="6">
        <f t="shared" si="217"/>
        <v>16272920094200.813</v>
      </c>
    </row>
    <row r="6950" spans="1:10" x14ac:dyDescent="0.25">
      <c r="A6950">
        <f t="shared" si="218"/>
        <v>6948</v>
      </c>
      <c r="B6950" s="22">
        <v>0</v>
      </c>
      <c r="J6950" s="6">
        <f t="shared" si="217"/>
        <v>16272920094200.813</v>
      </c>
    </row>
    <row r="6951" spans="1:10" x14ac:dyDescent="0.25">
      <c r="A6951">
        <f t="shared" si="218"/>
        <v>6949</v>
      </c>
      <c r="B6951" s="22">
        <v>8143430</v>
      </c>
      <c r="J6951" s="6">
        <f t="shared" si="217"/>
        <v>16887655243524.369</v>
      </c>
    </row>
    <row r="6952" spans="1:10" x14ac:dyDescent="0.25">
      <c r="A6952">
        <f t="shared" si="218"/>
        <v>6950</v>
      </c>
      <c r="B6952" s="22">
        <v>10952660.821917808</v>
      </c>
      <c r="J6952" s="6">
        <f t="shared" si="217"/>
        <v>47868272170023.156</v>
      </c>
    </row>
    <row r="6953" spans="1:10" x14ac:dyDescent="0.25">
      <c r="A6953">
        <f t="shared" si="218"/>
        <v>6951</v>
      </c>
      <c r="B6953" s="22">
        <v>8943680</v>
      </c>
      <c r="J6953" s="6">
        <f t="shared" si="217"/>
        <v>24105244819313.906</v>
      </c>
    </row>
    <row r="6954" spans="1:10" x14ac:dyDescent="0.25">
      <c r="A6954">
        <f t="shared" si="218"/>
        <v>6952</v>
      </c>
      <c r="B6954" s="22">
        <v>0</v>
      </c>
      <c r="J6954" s="6">
        <f t="shared" si="217"/>
        <v>16272920094200.813</v>
      </c>
    </row>
    <row r="6955" spans="1:10" x14ac:dyDescent="0.25">
      <c r="A6955">
        <f t="shared" si="218"/>
        <v>6953</v>
      </c>
      <c r="B6955" s="22">
        <v>3000000</v>
      </c>
      <c r="J6955" s="6">
        <f t="shared" si="217"/>
        <v>1069095532961.9576</v>
      </c>
    </row>
    <row r="6956" spans="1:10" x14ac:dyDescent="0.25">
      <c r="A6956">
        <f t="shared" si="218"/>
        <v>6954</v>
      </c>
      <c r="B6956" s="22">
        <v>8143430</v>
      </c>
      <c r="J6956" s="6">
        <f t="shared" si="217"/>
        <v>16887655243524.369</v>
      </c>
    </row>
    <row r="6957" spans="1:10" x14ac:dyDescent="0.25">
      <c r="A6957">
        <f t="shared" si="218"/>
        <v>6955</v>
      </c>
      <c r="B6957" s="22">
        <v>8943680</v>
      </c>
      <c r="J6957" s="6">
        <f t="shared" si="217"/>
        <v>24105244819313.906</v>
      </c>
    </row>
    <row r="6958" spans="1:10" x14ac:dyDescent="0.25">
      <c r="A6958">
        <f t="shared" si="218"/>
        <v>6956</v>
      </c>
      <c r="B6958" s="22">
        <v>8943680</v>
      </c>
      <c r="J6958" s="6">
        <f t="shared" si="217"/>
        <v>24105244819313.906</v>
      </c>
    </row>
    <row r="6959" spans="1:10" x14ac:dyDescent="0.25">
      <c r="A6959">
        <f t="shared" si="218"/>
        <v>6957</v>
      </c>
      <c r="B6959" s="22">
        <v>8143430</v>
      </c>
      <c r="J6959" s="6">
        <f t="shared" si="217"/>
        <v>16887655243524.369</v>
      </c>
    </row>
    <row r="6960" spans="1:10" x14ac:dyDescent="0.25">
      <c r="A6960">
        <f t="shared" si="218"/>
        <v>6958</v>
      </c>
      <c r="B6960" s="22">
        <v>8943680</v>
      </c>
      <c r="J6960" s="6">
        <f t="shared" si="217"/>
        <v>24105244819313.906</v>
      </c>
    </row>
    <row r="6961" spans="1:10" x14ac:dyDescent="0.25">
      <c r="A6961">
        <f t="shared" si="218"/>
        <v>6959</v>
      </c>
      <c r="B6961" s="22">
        <v>0</v>
      </c>
      <c r="J6961" s="6">
        <f t="shared" si="217"/>
        <v>16272920094200.813</v>
      </c>
    </row>
    <row r="6962" spans="1:10" x14ac:dyDescent="0.25">
      <c r="A6962">
        <f t="shared" si="218"/>
        <v>6960</v>
      </c>
      <c r="B6962" s="22">
        <v>0</v>
      </c>
      <c r="J6962" s="6">
        <f t="shared" si="217"/>
        <v>16272920094200.813</v>
      </c>
    </row>
    <row r="6963" spans="1:10" x14ac:dyDescent="0.25">
      <c r="A6963">
        <f t="shared" si="218"/>
        <v>6961</v>
      </c>
      <c r="B6963" s="22">
        <v>0</v>
      </c>
      <c r="J6963" s="6">
        <f t="shared" si="217"/>
        <v>16272920094200.813</v>
      </c>
    </row>
    <row r="6964" spans="1:10" x14ac:dyDescent="0.25">
      <c r="A6964">
        <f t="shared" si="218"/>
        <v>6962</v>
      </c>
      <c r="B6964" s="22">
        <v>0</v>
      </c>
      <c r="J6964" s="6">
        <f t="shared" si="217"/>
        <v>16272920094200.813</v>
      </c>
    </row>
    <row r="6965" spans="1:10" x14ac:dyDescent="0.25">
      <c r="A6965">
        <f t="shared" si="218"/>
        <v>6963</v>
      </c>
      <c r="B6965" s="22">
        <v>8143430</v>
      </c>
      <c r="J6965" s="6">
        <f t="shared" si="217"/>
        <v>16887655243524.369</v>
      </c>
    </row>
    <row r="6966" spans="1:10" x14ac:dyDescent="0.25">
      <c r="A6966">
        <f t="shared" si="218"/>
        <v>6964</v>
      </c>
      <c r="B6966" s="22">
        <v>3000000</v>
      </c>
      <c r="J6966" s="6">
        <f t="shared" si="217"/>
        <v>1069095532961.9576</v>
      </c>
    </row>
    <row r="6967" spans="1:10" x14ac:dyDescent="0.25">
      <c r="A6967">
        <f t="shared" si="218"/>
        <v>6965</v>
      </c>
      <c r="B6967" s="22">
        <v>8143430</v>
      </c>
      <c r="J6967" s="6">
        <f t="shared" si="217"/>
        <v>16887655243524.369</v>
      </c>
    </row>
    <row r="6968" spans="1:10" x14ac:dyDescent="0.25">
      <c r="A6968">
        <f t="shared" si="218"/>
        <v>6966</v>
      </c>
      <c r="B6968" s="22">
        <v>0</v>
      </c>
      <c r="J6968" s="6">
        <f t="shared" si="217"/>
        <v>16272920094200.813</v>
      </c>
    </row>
    <row r="6969" spans="1:10" x14ac:dyDescent="0.25">
      <c r="A6969">
        <f t="shared" si="218"/>
        <v>6967</v>
      </c>
      <c r="B6969" s="22">
        <v>8143430</v>
      </c>
      <c r="J6969" s="6">
        <f t="shared" si="217"/>
        <v>16887655243524.369</v>
      </c>
    </row>
    <row r="6970" spans="1:10" x14ac:dyDescent="0.25">
      <c r="A6970">
        <f t="shared" si="218"/>
        <v>6968</v>
      </c>
      <c r="B6970" s="22">
        <v>3000000</v>
      </c>
      <c r="J6970" s="6">
        <f t="shared" si="217"/>
        <v>1069095532961.9576</v>
      </c>
    </row>
    <row r="6971" spans="1:10" x14ac:dyDescent="0.25">
      <c r="A6971">
        <f t="shared" si="218"/>
        <v>6969</v>
      </c>
      <c r="B6971" s="22">
        <v>0</v>
      </c>
      <c r="J6971" s="6">
        <f t="shared" si="217"/>
        <v>16272920094200.813</v>
      </c>
    </row>
    <row r="6972" spans="1:10" x14ac:dyDescent="0.25">
      <c r="A6972">
        <f t="shared" si="218"/>
        <v>6970</v>
      </c>
      <c r="B6972" s="22">
        <v>0</v>
      </c>
      <c r="J6972" s="6">
        <f t="shared" si="217"/>
        <v>16272920094200.813</v>
      </c>
    </row>
    <row r="6973" spans="1:10" x14ac:dyDescent="0.25">
      <c r="A6973">
        <f t="shared" si="218"/>
        <v>6971</v>
      </c>
      <c r="B6973" s="22">
        <v>0</v>
      </c>
      <c r="J6973" s="6">
        <f t="shared" si="217"/>
        <v>16272920094200.813</v>
      </c>
    </row>
    <row r="6974" spans="1:10" x14ac:dyDescent="0.25">
      <c r="A6974">
        <f t="shared" si="218"/>
        <v>6972</v>
      </c>
      <c r="B6974" s="22">
        <v>0</v>
      </c>
      <c r="J6974" s="6">
        <f t="shared" si="217"/>
        <v>16272920094200.813</v>
      </c>
    </row>
    <row r="6975" spans="1:10" x14ac:dyDescent="0.25">
      <c r="A6975">
        <f t="shared" si="218"/>
        <v>6973</v>
      </c>
      <c r="B6975" s="22">
        <v>0</v>
      </c>
      <c r="J6975" s="6">
        <f t="shared" si="217"/>
        <v>16272920094200.813</v>
      </c>
    </row>
    <row r="6976" spans="1:10" x14ac:dyDescent="0.25">
      <c r="A6976">
        <f t="shared" si="218"/>
        <v>6974</v>
      </c>
      <c r="B6976" s="22">
        <v>0</v>
      </c>
      <c r="J6976" s="6">
        <f t="shared" si="217"/>
        <v>16272920094200.813</v>
      </c>
    </row>
    <row r="6977" spans="1:10" x14ac:dyDescent="0.25">
      <c r="A6977">
        <f t="shared" si="218"/>
        <v>6975</v>
      </c>
      <c r="B6977" s="22">
        <v>0</v>
      </c>
      <c r="J6977" s="6">
        <f t="shared" si="217"/>
        <v>16272920094200.813</v>
      </c>
    </row>
    <row r="6978" spans="1:10" x14ac:dyDescent="0.25">
      <c r="A6978">
        <f t="shared" si="218"/>
        <v>6976</v>
      </c>
      <c r="B6978" s="22">
        <v>8943680</v>
      </c>
      <c r="J6978" s="6">
        <f t="shared" si="217"/>
        <v>24105244819313.906</v>
      </c>
    </row>
    <row r="6979" spans="1:10" x14ac:dyDescent="0.25">
      <c r="A6979">
        <f t="shared" si="218"/>
        <v>6977</v>
      </c>
      <c r="B6979" s="22">
        <v>8943680</v>
      </c>
      <c r="J6979" s="6">
        <f t="shared" ref="J6979:J7042" si="219">(B6979-$I$6)^2</f>
        <v>24105244819313.906</v>
      </c>
    </row>
    <row r="6980" spans="1:10" x14ac:dyDescent="0.25">
      <c r="A6980">
        <f t="shared" ref="A6980:A7043" si="220">A6979+1</f>
        <v>6978</v>
      </c>
      <c r="B6980" s="22">
        <v>0</v>
      </c>
      <c r="J6980" s="6">
        <f t="shared" si="219"/>
        <v>16272920094200.813</v>
      </c>
    </row>
    <row r="6981" spans="1:10" x14ac:dyDescent="0.25">
      <c r="A6981">
        <f t="shared" si="220"/>
        <v>6979</v>
      </c>
      <c r="B6981" s="22">
        <v>0</v>
      </c>
      <c r="J6981" s="6">
        <f t="shared" si="219"/>
        <v>16272920094200.813</v>
      </c>
    </row>
    <row r="6982" spans="1:10" x14ac:dyDescent="0.25">
      <c r="A6982">
        <f t="shared" si="220"/>
        <v>6980</v>
      </c>
      <c r="B6982" s="22">
        <v>0</v>
      </c>
      <c r="J6982" s="6">
        <f t="shared" si="219"/>
        <v>16272920094200.813</v>
      </c>
    </row>
    <row r="6983" spans="1:10" x14ac:dyDescent="0.25">
      <c r="A6983">
        <f t="shared" si="220"/>
        <v>6981</v>
      </c>
      <c r="B6983" s="22">
        <v>0</v>
      </c>
      <c r="J6983" s="6">
        <f t="shared" si="219"/>
        <v>16272920094200.813</v>
      </c>
    </row>
    <row r="6984" spans="1:10" x14ac:dyDescent="0.25">
      <c r="A6984">
        <f t="shared" si="220"/>
        <v>6982</v>
      </c>
      <c r="B6984" s="22">
        <v>0</v>
      </c>
      <c r="J6984" s="6">
        <f t="shared" si="219"/>
        <v>16272920094200.813</v>
      </c>
    </row>
    <row r="6985" spans="1:10" x14ac:dyDescent="0.25">
      <c r="A6985">
        <f t="shared" si="220"/>
        <v>6983</v>
      </c>
      <c r="B6985" s="22">
        <v>0</v>
      </c>
      <c r="J6985" s="6">
        <f t="shared" si="219"/>
        <v>16272920094200.813</v>
      </c>
    </row>
    <row r="6986" spans="1:10" x14ac:dyDescent="0.25">
      <c r="A6986">
        <f t="shared" si="220"/>
        <v>6984</v>
      </c>
      <c r="B6986" s="22">
        <v>0</v>
      </c>
      <c r="J6986" s="6">
        <f t="shared" si="219"/>
        <v>16272920094200.813</v>
      </c>
    </row>
    <row r="6987" spans="1:10" x14ac:dyDescent="0.25">
      <c r="A6987">
        <f t="shared" si="220"/>
        <v>6985</v>
      </c>
      <c r="B6987" s="22">
        <v>8943680</v>
      </c>
      <c r="J6987" s="6">
        <f t="shared" si="219"/>
        <v>24105244819313.906</v>
      </c>
    </row>
    <row r="6988" spans="1:10" x14ac:dyDescent="0.25">
      <c r="A6988">
        <f t="shared" si="220"/>
        <v>6986</v>
      </c>
      <c r="B6988" s="22">
        <v>0</v>
      </c>
      <c r="J6988" s="6">
        <f t="shared" si="219"/>
        <v>16272920094200.813</v>
      </c>
    </row>
    <row r="6989" spans="1:10" x14ac:dyDescent="0.25">
      <c r="A6989">
        <f t="shared" si="220"/>
        <v>6987</v>
      </c>
      <c r="B6989" s="22">
        <v>0</v>
      </c>
      <c r="J6989" s="6">
        <f t="shared" si="219"/>
        <v>16272920094200.813</v>
      </c>
    </row>
    <row r="6990" spans="1:10" x14ac:dyDescent="0.25">
      <c r="A6990">
        <f t="shared" si="220"/>
        <v>6988</v>
      </c>
      <c r="B6990" s="22">
        <v>8143430</v>
      </c>
      <c r="J6990" s="6">
        <f t="shared" si="219"/>
        <v>16887655243524.369</v>
      </c>
    </row>
    <row r="6991" spans="1:10" x14ac:dyDescent="0.25">
      <c r="A6991">
        <f t="shared" si="220"/>
        <v>6989</v>
      </c>
      <c r="B6991" s="22">
        <v>8943680</v>
      </c>
      <c r="J6991" s="6">
        <f t="shared" si="219"/>
        <v>24105244819313.906</v>
      </c>
    </row>
    <row r="6992" spans="1:10" x14ac:dyDescent="0.25">
      <c r="A6992">
        <f t="shared" si="220"/>
        <v>6990</v>
      </c>
      <c r="B6992" s="22">
        <v>0</v>
      </c>
      <c r="J6992" s="6">
        <f t="shared" si="219"/>
        <v>16272920094200.813</v>
      </c>
    </row>
    <row r="6993" spans="1:10" x14ac:dyDescent="0.25">
      <c r="A6993">
        <f t="shared" si="220"/>
        <v>6991</v>
      </c>
      <c r="B6993" s="22">
        <v>0</v>
      </c>
      <c r="J6993" s="6">
        <f t="shared" si="219"/>
        <v>16272920094200.813</v>
      </c>
    </row>
    <row r="6994" spans="1:10" x14ac:dyDescent="0.25">
      <c r="A6994">
        <f t="shared" si="220"/>
        <v>6992</v>
      </c>
      <c r="B6994" s="22">
        <v>8943680</v>
      </c>
      <c r="J6994" s="6">
        <f t="shared" si="219"/>
        <v>24105244819313.906</v>
      </c>
    </row>
    <row r="6995" spans="1:10" x14ac:dyDescent="0.25">
      <c r="A6995">
        <f t="shared" si="220"/>
        <v>6993</v>
      </c>
      <c r="B6995" s="22">
        <v>0</v>
      </c>
      <c r="J6995" s="6">
        <f t="shared" si="219"/>
        <v>16272920094200.813</v>
      </c>
    </row>
    <row r="6996" spans="1:10" x14ac:dyDescent="0.25">
      <c r="A6996">
        <f t="shared" si="220"/>
        <v>6994</v>
      </c>
      <c r="B6996" s="22">
        <v>17087110</v>
      </c>
      <c r="J6996" s="6">
        <f t="shared" si="219"/>
        <v>170384444013437.47</v>
      </c>
    </row>
    <row r="6997" spans="1:10" x14ac:dyDescent="0.25">
      <c r="A6997">
        <f t="shared" si="220"/>
        <v>6995</v>
      </c>
      <c r="B6997" s="22">
        <v>8943680</v>
      </c>
      <c r="J6997" s="6">
        <f t="shared" si="219"/>
        <v>24105244819313.906</v>
      </c>
    </row>
    <row r="6998" spans="1:10" x14ac:dyDescent="0.25">
      <c r="A6998">
        <f t="shared" si="220"/>
        <v>6996</v>
      </c>
      <c r="B6998" s="22">
        <v>0</v>
      </c>
      <c r="J6998" s="6">
        <f t="shared" si="219"/>
        <v>16272920094200.813</v>
      </c>
    </row>
    <row r="6999" spans="1:10" x14ac:dyDescent="0.25">
      <c r="A6999">
        <f t="shared" si="220"/>
        <v>6997</v>
      </c>
      <c r="B6999" s="22">
        <v>0</v>
      </c>
      <c r="J6999" s="6">
        <f t="shared" si="219"/>
        <v>16272920094200.813</v>
      </c>
    </row>
    <row r="7000" spans="1:10" x14ac:dyDescent="0.25">
      <c r="A7000">
        <f t="shared" si="220"/>
        <v>6998</v>
      </c>
      <c r="B7000" s="22">
        <v>3250000</v>
      </c>
      <c r="J7000" s="6">
        <f t="shared" si="219"/>
        <v>614610152858.7196</v>
      </c>
    </row>
    <row r="7001" spans="1:10" x14ac:dyDescent="0.25">
      <c r="A7001">
        <f t="shared" si="220"/>
        <v>6999</v>
      </c>
      <c r="B7001" s="22">
        <v>8143430</v>
      </c>
      <c r="J7001" s="6">
        <f t="shared" si="219"/>
        <v>16887655243524.369</v>
      </c>
    </row>
    <row r="7002" spans="1:10" x14ac:dyDescent="0.25">
      <c r="A7002">
        <f t="shared" si="220"/>
        <v>7000</v>
      </c>
      <c r="B7002" s="22">
        <v>8143430</v>
      </c>
      <c r="J7002" s="6">
        <f t="shared" si="219"/>
        <v>16887655243524.369</v>
      </c>
    </row>
    <row r="7003" spans="1:10" x14ac:dyDescent="0.25">
      <c r="A7003">
        <f t="shared" si="220"/>
        <v>7001</v>
      </c>
      <c r="B7003" s="22">
        <v>3000000</v>
      </c>
      <c r="J7003" s="6">
        <f t="shared" si="219"/>
        <v>1069095532961.9576</v>
      </c>
    </row>
    <row r="7004" spans="1:10" x14ac:dyDescent="0.25">
      <c r="A7004">
        <f t="shared" si="220"/>
        <v>7002</v>
      </c>
      <c r="B7004" s="22">
        <v>0</v>
      </c>
      <c r="J7004" s="6">
        <f t="shared" si="219"/>
        <v>16272920094200.813</v>
      </c>
    </row>
    <row r="7005" spans="1:10" x14ac:dyDescent="0.25">
      <c r="A7005">
        <f t="shared" si="220"/>
        <v>7003</v>
      </c>
      <c r="B7005" s="22">
        <v>0</v>
      </c>
      <c r="J7005" s="6">
        <f t="shared" si="219"/>
        <v>16272920094200.813</v>
      </c>
    </row>
    <row r="7006" spans="1:10" x14ac:dyDescent="0.25">
      <c r="A7006">
        <f t="shared" si="220"/>
        <v>7004</v>
      </c>
      <c r="B7006" s="22">
        <v>0</v>
      </c>
      <c r="J7006" s="6">
        <f t="shared" si="219"/>
        <v>16272920094200.813</v>
      </c>
    </row>
    <row r="7007" spans="1:10" x14ac:dyDescent="0.25">
      <c r="A7007">
        <f t="shared" si="220"/>
        <v>7005</v>
      </c>
      <c r="B7007" s="22">
        <v>0</v>
      </c>
      <c r="J7007" s="6">
        <f t="shared" si="219"/>
        <v>16272920094200.813</v>
      </c>
    </row>
    <row r="7008" spans="1:10" x14ac:dyDescent="0.25">
      <c r="A7008">
        <f t="shared" si="220"/>
        <v>7006</v>
      </c>
      <c r="B7008" s="22">
        <v>0</v>
      </c>
      <c r="J7008" s="6">
        <f t="shared" si="219"/>
        <v>16272920094200.813</v>
      </c>
    </row>
    <row r="7009" spans="1:10" x14ac:dyDescent="0.25">
      <c r="A7009">
        <f t="shared" si="220"/>
        <v>7007</v>
      </c>
      <c r="B7009" s="22">
        <v>0</v>
      </c>
      <c r="J7009" s="6">
        <f t="shared" si="219"/>
        <v>16272920094200.813</v>
      </c>
    </row>
    <row r="7010" spans="1:10" x14ac:dyDescent="0.25">
      <c r="A7010">
        <f t="shared" si="220"/>
        <v>7008</v>
      </c>
      <c r="B7010" s="22">
        <v>0</v>
      </c>
      <c r="J7010" s="6">
        <f t="shared" si="219"/>
        <v>16272920094200.813</v>
      </c>
    </row>
    <row r="7011" spans="1:10" x14ac:dyDescent="0.25">
      <c r="A7011">
        <f t="shared" si="220"/>
        <v>7009</v>
      </c>
      <c r="B7011" s="22">
        <v>0</v>
      </c>
      <c r="J7011" s="6">
        <f t="shared" si="219"/>
        <v>16272920094200.813</v>
      </c>
    </row>
    <row r="7012" spans="1:10" x14ac:dyDescent="0.25">
      <c r="A7012">
        <f t="shared" si="220"/>
        <v>7010</v>
      </c>
      <c r="B7012" s="22">
        <v>3250000</v>
      </c>
      <c r="J7012" s="6">
        <f t="shared" si="219"/>
        <v>614610152858.7196</v>
      </c>
    </row>
    <row r="7013" spans="1:10" x14ac:dyDescent="0.25">
      <c r="A7013">
        <f t="shared" si="220"/>
        <v>7011</v>
      </c>
      <c r="B7013" s="22">
        <v>0</v>
      </c>
      <c r="J7013" s="6">
        <f t="shared" si="219"/>
        <v>16272920094200.813</v>
      </c>
    </row>
    <row r="7014" spans="1:10" x14ac:dyDescent="0.25">
      <c r="A7014">
        <f t="shared" si="220"/>
        <v>7012</v>
      </c>
      <c r="B7014" s="22">
        <v>8143430</v>
      </c>
      <c r="J7014" s="6">
        <f t="shared" si="219"/>
        <v>16887655243524.369</v>
      </c>
    </row>
    <row r="7015" spans="1:10" x14ac:dyDescent="0.25">
      <c r="A7015">
        <f t="shared" si="220"/>
        <v>7013</v>
      </c>
      <c r="B7015" s="22">
        <v>11393430</v>
      </c>
      <c r="J7015" s="6">
        <f t="shared" si="219"/>
        <v>54161640302182.273</v>
      </c>
    </row>
    <row r="7016" spans="1:10" x14ac:dyDescent="0.25">
      <c r="A7016">
        <f t="shared" si="220"/>
        <v>7014</v>
      </c>
      <c r="B7016" s="22">
        <v>8143430</v>
      </c>
      <c r="J7016" s="6">
        <f t="shared" si="219"/>
        <v>16887655243524.369</v>
      </c>
    </row>
    <row r="7017" spans="1:10" x14ac:dyDescent="0.25">
      <c r="A7017">
        <f t="shared" si="220"/>
        <v>7015</v>
      </c>
      <c r="B7017" s="22">
        <v>0</v>
      </c>
      <c r="J7017" s="6">
        <f t="shared" si="219"/>
        <v>16272920094200.813</v>
      </c>
    </row>
    <row r="7018" spans="1:10" x14ac:dyDescent="0.25">
      <c r="A7018">
        <f t="shared" si="220"/>
        <v>7016</v>
      </c>
      <c r="B7018" s="22">
        <v>8143430</v>
      </c>
      <c r="J7018" s="6">
        <f t="shared" si="219"/>
        <v>16887655243524.369</v>
      </c>
    </row>
    <row r="7019" spans="1:10" x14ac:dyDescent="0.25">
      <c r="A7019">
        <f t="shared" si="220"/>
        <v>7017</v>
      </c>
      <c r="B7019" s="22">
        <v>0</v>
      </c>
      <c r="J7019" s="6">
        <f t="shared" si="219"/>
        <v>16272920094200.813</v>
      </c>
    </row>
    <row r="7020" spans="1:10" x14ac:dyDescent="0.25">
      <c r="A7020">
        <f t="shared" si="220"/>
        <v>7018</v>
      </c>
      <c r="B7020" s="22">
        <v>3250000</v>
      </c>
      <c r="J7020" s="6">
        <f t="shared" si="219"/>
        <v>614610152858.7196</v>
      </c>
    </row>
    <row r="7021" spans="1:10" x14ac:dyDescent="0.25">
      <c r="A7021">
        <f t="shared" si="220"/>
        <v>7019</v>
      </c>
      <c r="B7021" s="22">
        <v>0</v>
      </c>
      <c r="J7021" s="6">
        <f t="shared" si="219"/>
        <v>16272920094200.813</v>
      </c>
    </row>
    <row r="7022" spans="1:10" x14ac:dyDescent="0.25">
      <c r="A7022">
        <f t="shared" si="220"/>
        <v>7020</v>
      </c>
      <c r="B7022" s="22">
        <v>11463373.25</v>
      </c>
      <c r="J7022" s="6">
        <f t="shared" si="219"/>
        <v>55196021355350.219</v>
      </c>
    </row>
    <row r="7023" spans="1:10" x14ac:dyDescent="0.25">
      <c r="A7023">
        <f t="shared" si="220"/>
        <v>7021</v>
      </c>
      <c r="B7023" s="22">
        <v>0</v>
      </c>
      <c r="J7023" s="6">
        <f t="shared" si="219"/>
        <v>16272920094200.813</v>
      </c>
    </row>
    <row r="7024" spans="1:10" x14ac:dyDescent="0.25">
      <c r="A7024">
        <f t="shared" si="220"/>
        <v>7022</v>
      </c>
      <c r="B7024" s="22">
        <v>7428780.8219178077</v>
      </c>
      <c r="J7024" s="6">
        <f t="shared" si="219"/>
        <v>11524735355096.496</v>
      </c>
    </row>
    <row r="7025" spans="1:10" x14ac:dyDescent="0.25">
      <c r="A7025">
        <f t="shared" si="220"/>
        <v>7023</v>
      </c>
      <c r="B7025" s="22">
        <v>0</v>
      </c>
      <c r="J7025" s="6">
        <f t="shared" si="219"/>
        <v>16272920094200.813</v>
      </c>
    </row>
    <row r="7026" spans="1:10" x14ac:dyDescent="0.25">
      <c r="A7026">
        <f t="shared" si="220"/>
        <v>7024</v>
      </c>
      <c r="B7026" s="22">
        <v>0</v>
      </c>
      <c r="J7026" s="6">
        <f t="shared" si="219"/>
        <v>16272920094200.813</v>
      </c>
    </row>
    <row r="7027" spans="1:10" x14ac:dyDescent="0.25">
      <c r="A7027">
        <f t="shared" si="220"/>
        <v>7025</v>
      </c>
      <c r="B7027" s="22">
        <v>0</v>
      </c>
      <c r="J7027" s="6">
        <f t="shared" si="219"/>
        <v>16272920094200.813</v>
      </c>
    </row>
    <row r="7028" spans="1:10" x14ac:dyDescent="0.25">
      <c r="A7028">
        <f t="shared" si="220"/>
        <v>7026</v>
      </c>
      <c r="B7028" s="22">
        <v>8943680</v>
      </c>
      <c r="J7028" s="6">
        <f t="shared" si="219"/>
        <v>24105244819313.906</v>
      </c>
    </row>
    <row r="7029" spans="1:10" x14ac:dyDescent="0.25">
      <c r="A7029">
        <f t="shared" si="220"/>
        <v>7027</v>
      </c>
      <c r="B7029" s="22">
        <v>17087110</v>
      </c>
      <c r="J7029" s="6">
        <f t="shared" si="219"/>
        <v>170384444013437.47</v>
      </c>
    </row>
    <row r="7030" spans="1:10" x14ac:dyDescent="0.25">
      <c r="A7030">
        <f t="shared" si="220"/>
        <v>7028</v>
      </c>
      <c r="B7030" s="22">
        <v>0</v>
      </c>
      <c r="J7030" s="6">
        <f t="shared" si="219"/>
        <v>16272920094200.813</v>
      </c>
    </row>
    <row r="7031" spans="1:10" x14ac:dyDescent="0.25">
      <c r="A7031">
        <f t="shared" si="220"/>
        <v>7029</v>
      </c>
      <c r="B7031" s="22">
        <v>0</v>
      </c>
      <c r="J7031" s="6">
        <f t="shared" si="219"/>
        <v>16272920094200.813</v>
      </c>
    </row>
    <row r="7032" spans="1:10" x14ac:dyDescent="0.25">
      <c r="A7032">
        <f t="shared" si="220"/>
        <v>7030</v>
      </c>
      <c r="B7032" s="22">
        <v>8143430</v>
      </c>
      <c r="J7032" s="6">
        <f t="shared" si="219"/>
        <v>16887655243524.369</v>
      </c>
    </row>
    <row r="7033" spans="1:10" x14ac:dyDescent="0.25">
      <c r="A7033">
        <f t="shared" si="220"/>
        <v>7031</v>
      </c>
      <c r="B7033" s="22">
        <v>0</v>
      </c>
      <c r="J7033" s="6">
        <f t="shared" si="219"/>
        <v>16272920094200.813</v>
      </c>
    </row>
    <row r="7034" spans="1:10" x14ac:dyDescent="0.25">
      <c r="A7034">
        <f t="shared" si="220"/>
        <v>7032</v>
      </c>
      <c r="B7034" s="22">
        <v>3250000</v>
      </c>
      <c r="J7034" s="6">
        <f t="shared" si="219"/>
        <v>614610152858.7196</v>
      </c>
    </row>
    <row r="7035" spans="1:10" x14ac:dyDescent="0.25">
      <c r="A7035">
        <f t="shared" si="220"/>
        <v>7033</v>
      </c>
      <c r="B7035" s="22">
        <v>0</v>
      </c>
      <c r="J7035" s="6">
        <f t="shared" si="219"/>
        <v>16272920094200.813</v>
      </c>
    </row>
    <row r="7036" spans="1:10" x14ac:dyDescent="0.25">
      <c r="A7036">
        <f t="shared" si="220"/>
        <v>7034</v>
      </c>
      <c r="B7036" s="22">
        <v>11143430</v>
      </c>
      <c r="J7036" s="6">
        <f t="shared" si="219"/>
        <v>50544410682285.516</v>
      </c>
    </row>
    <row r="7037" spans="1:10" x14ac:dyDescent="0.25">
      <c r="A7037">
        <f t="shared" si="220"/>
        <v>7035</v>
      </c>
      <c r="B7037" s="22">
        <v>0</v>
      </c>
      <c r="J7037" s="6">
        <f t="shared" si="219"/>
        <v>16272920094200.813</v>
      </c>
    </row>
    <row r="7038" spans="1:10" x14ac:dyDescent="0.25">
      <c r="A7038">
        <f t="shared" si="220"/>
        <v>7036</v>
      </c>
      <c r="B7038" s="22">
        <v>8943680</v>
      </c>
      <c r="J7038" s="6">
        <f t="shared" si="219"/>
        <v>24105244819313.906</v>
      </c>
    </row>
    <row r="7039" spans="1:10" x14ac:dyDescent="0.25">
      <c r="A7039">
        <f t="shared" si="220"/>
        <v>7037</v>
      </c>
      <c r="B7039" s="22">
        <v>0</v>
      </c>
      <c r="J7039" s="6">
        <f t="shared" si="219"/>
        <v>16272920094200.813</v>
      </c>
    </row>
    <row r="7040" spans="1:10" x14ac:dyDescent="0.25">
      <c r="A7040">
        <f t="shared" si="220"/>
        <v>7038</v>
      </c>
      <c r="B7040" s="22">
        <v>0</v>
      </c>
      <c r="J7040" s="6">
        <f t="shared" si="219"/>
        <v>16272920094200.813</v>
      </c>
    </row>
    <row r="7041" spans="1:10" x14ac:dyDescent="0.25">
      <c r="A7041">
        <f t="shared" si="220"/>
        <v>7039</v>
      </c>
      <c r="B7041" s="22">
        <v>17087110</v>
      </c>
      <c r="J7041" s="6">
        <f t="shared" si="219"/>
        <v>170384444013437.47</v>
      </c>
    </row>
    <row r="7042" spans="1:10" x14ac:dyDescent="0.25">
      <c r="A7042">
        <f t="shared" si="220"/>
        <v>7040</v>
      </c>
      <c r="B7042" s="22">
        <v>0</v>
      </c>
      <c r="J7042" s="6">
        <f t="shared" si="219"/>
        <v>16272920094200.813</v>
      </c>
    </row>
    <row r="7043" spans="1:10" x14ac:dyDescent="0.25">
      <c r="A7043">
        <f t="shared" si="220"/>
        <v>7041</v>
      </c>
      <c r="B7043" s="22">
        <v>2008980.8219178081</v>
      </c>
      <c r="J7043" s="6">
        <f t="shared" ref="J7043:J7106" si="221">(B7043-$I$6)^2</f>
        <v>4100584250170.3423</v>
      </c>
    </row>
    <row r="7044" spans="1:10" x14ac:dyDescent="0.25">
      <c r="A7044">
        <f t="shared" ref="A7044:A7107" si="222">A7043+1</f>
        <v>7042</v>
      </c>
      <c r="B7044" s="22">
        <v>0</v>
      </c>
      <c r="J7044" s="6">
        <f t="shared" si="221"/>
        <v>16272920094200.813</v>
      </c>
    </row>
    <row r="7045" spans="1:10" x14ac:dyDescent="0.25">
      <c r="A7045">
        <f t="shared" si="222"/>
        <v>7043</v>
      </c>
      <c r="B7045" s="22">
        <v>0</v>
      </c>
      <c r="J7045" s="6">
        <f t="shared" si="221"/>
        <v>16272920094200.813</v>
      </c>
    </row>
    <row r="7046" spans="1:10" x14ac:dyDescent="0.25">
      <c r="A7046">
        <f t="shared" si="222"/>
        <v>7044</v>
      </c>
      <c r="B7046" s="22">
        <v>0</v>
      </c>
      <c r="J7046" s="6">
        <f t="shared" si="221"/>
        <v>16272920094200.813</v>
      </c>
    </row>
    <row r="7047" spans="1:10" x14ac:dyDescent="0.25">
      <c r="A7047">
        <f t="shared" si="222"/>
        <v>7045</v>
      </c>
      <c r="B7047" s="22">
        <v>0</v>
      </c>
      <c r="J7047" s="6">
        <f t="shared" si="221"/>
        <v>16272920094200.813</v>
      </c>
    </row>
    <row r="7048" spans="1:10" x14ac:dyDescent="0.25">
      <c r="A7048">
        <f t="shared" si="222"/>
        <v>7046</v>
      </c>
      <c r="B7048" s="22">
        <v>17087110</v>
      </c>
      <c r="J7048" s="6">
        <f t="shared" si="221"/>
        <v>170384444013437.47</v>
      </c>
    </row>
    <row r="7049" spans="1:10" x14ac:dyDescent="0.25">
      <c r="A7049">
        <f t="shared" si="222"/>
        <v>7047</v>
      </c>
      <c r="B7049" s="22">
        <v>0</v>
      </c>
      <c r="J7049" s="6">
        <f t="shared" si="221"/>
        <v>16272920094200.813</v>
      </c>
    </row>
    <row r="7050" spans="1:10" x14ac:dyDescent="0.25">
      <c r="A7050">
        <f t="shared" si="222"/>
        <v>7048</v>
      </c>
      <c r="B7050" s="22">
        <v>0</v>
      </c>
      <c r="J7050" s="6">
        <f t="shared" si="221"/>
        <v>16272920094200.813</v>
      </c>
    </row>
    <row r="7051" spans="1:10" x14ac:dyDescent="0.25">
      <c r="A7051">
        <f t="shared" si="222"/>
        <v>7049</v>
      </c>
      <c r="B7051" s="22">
        <v>0</v>
      </c>
      <c r="J7051" s="6">
        <f t="shared" si="221"/>
        <v>16272920094200.813</v>
      </c>
    </row>
    <row r="7052" spans="1:10" x14ac:dyDescent="0.25">
      <c r="A7052">
        <f t="shared" si="222"/>
        <v>7050</v>
      </c>
      <c r="B7052" s="22">
        <v>0</v>
      </c>
      <c r="J7052" s="6">
        <f t="shared" si="221"/>
        <v>16272920094200.813</v>
      </c>
    </row>
    <row r="7053" spans="1:10" x14ac:dyDescent="0.25">
      <c r="A7053">
        <f t="shared" si="222"/>
        <v>7051</v>
      </c>
      <c r="B7053" s="22">
        <v>0</v>
      </c>
      <c r="J7053" s="6">
        <f t="shared" si="221"/>
        <v>16272920094200.813</v>
      </c>
    </row>
    <row r="7054" spans="1:10" x14ac:dyDescent="0.25">
      <c r="A7054">
        <f t="shared" si="222"/>
        <v>7052</v>
      </c>
      <c r="B7054" s="22">
        <v>0</v>
      </c>
      <c r="J7054" s="6">
        <f t="shared" si="221"/>
        <v>16272920094200.813</v>
      </c>
    </row>
    <row r="7055" spans="1:10" x14ac:dyDescent="0.25">
      <c r="A7055">
        <f t="shared" si="222"/>
        <v>7053</v>
      </c>
      <c r="B7055" s="22">
        <v>0</v>
      </c>
      <c r="J7055" s="6">
        <f t="shared" si="221"/>
        <v>16272920094200.813</v>
      </c>
    </row>
    <row r="7056" spans="1:10" x14ac:dyDescent="0.25">
      <c r="A7056">
        <f t="shared" si="222"/>
        <v>7054</v>
      </c>
      <c r="B7056" s="22">
        <v>0</v>
      </c>
      <c r="J7056" s="6">
        <f t="shared" si="221"/>
        <v>16272920094200.813</v>
      </c>
    </row>
    <row r="7057" spans="1:10" x14ac:dyDescent="0.25">
      <c r="A7057">
        <f t="shared" si="222"/>
        <v>7055</v>
      </c>
      <c r="B7057" s="22">
        <v>0</v>
      </c>
      <c r="J7057" s="6">
        <f t="shared" si="221"/>
        <v>16272920094200.813</v>
      </c>
    </row>
    <row r="7058" spans="1:10" x14ac:dyDescent="0.25">
      <c r="A7058">
        <f t="shared" si="222"/>
        <v>7056</v>
      </c>
      <c r="B7058" s="22">
        <v>0</v>
      </c>
      <c r="J7058" s="6">
        <f t="shared" si="221"/>
        <v>16272920094200.813</v>
      </c>
    </row>
    <row r="7059" spans="1:10" x14ac:dyDescent="0.25">
      <c r="A7059">
        <f t="shared" si="222"/>
        <v>7057</v>
      </c>
      <c r="B7059" s="22">
        <v>0</v>
      </c>
      <c r="J7059" s="6">
        <f t="shared" si="221"/>
        <v>16272920094200.813</v>
      </c>
    </row>
    <row r="7060" spans="1:10" x14ac:dyDescent="0.25">
      <c r="A7060">
        <f t="shared" si="222"/>
        <v>7058</v>
      </c>
      <c r="B7060" s="22">
        <v>0</v>
      </c>
      <c r="J7060" s="6">
        <f t="shared" si="221"/>
        <v>16272920094200.813</v>
      </c>
    </row>
    <row r="7061" spans="1:10" x14ac:dyDescent="0.25">
      <c r="A7061">
        <f t="shared" si="222"/>
        <v>7059</v>
      </c>
      <c r="B7061" s="22">
        <v>0</v>
      </c>
      <c r="J7061" s="6">
        <f t="shared" si="221"/>
        <v>16272920094200.813</v>
      </c>
    </row>
    <row r="7062" spans="1:10" x14ac:dyDescent="0.25">
      <c r="A7062">
        <f t="shared" si="222"/>
        <v>7060</v>
      </c>
      <c r="B7062" s="22">
        <v>0</v>
      </c>
      <c r="J7062" s="6">
        <f t="shared" si="221"/>
        <v>16272920094200.813</v>
      </c>
    </row>
    <row r="7063" spans="1:10" x14ac:dyDescent="0.25">
      <c r="A7063">
        <f t="shared" si="222"/>
        <v>7061</v>
      </c>
      <c r="B7063" s="22">
        <v>2008980.8219178081</v>
      </c>
      <c r="J7063" s="6">
        <f t="shared" si="221"/>
        <v>4100584250170.3423</v>
      </c>
    </row>
    <row r="7064" spans="1:10" x14ac:dyDescent="0.25">
      <c r="A7064">
        <f t="shared" si="222"/>
        <v>7062</v>
      </c>
      <c r="B7064" s="22">
        <v>0</v>
      </c>
      <c r="J7064" s="6">
        <f t="shared" si="221"/>
        <v>16272920094200.813</v>
      </c>
    </row>
    <row r="7065" spans="1:10" x14ac:dyDescent="0.25">
      <c r="A7065">
        <f t="shared" si="222"/>
        <v>7063</v>
      </c>
      <c r="B7065" s="22">
        <v>0</v>
      </c>
      <c r="J7065" s="6">
        <f t="shared" si="221"/>
        <v>16272920094200.813</v>
      </c>
    </row>
    <row r="7066" spans="1:10" x14ac:dyDescent="0.25">
      <c r="A7066">
        <f t="shared" si="222"/>
        <v>7064</v>
      </c>
      <c r="B7066" s="22">
        <v>0</v>
      </c>
      <c r="J7066" s="6">
        <f t="shared" si="221"/>
        <v>16272920094200.813</v>
      </c>
    </row>
    <row r="7067" spans="1:10" x14ac:dyDescent="0.25">
      <c r="A7067">
        <f t="shared" si="222"/>
        <v>7065</v>
      </c>
      <c r="B7067" s="22">
        <v>0</v>
      </c>
      <c r="J7067" s="6">
        <f t="shared" si="221"/>
        <v>16272920094200.813</v>
      </c>
    </row>
    <row r="7068" spans="1:10" x14ac:dyDescent="0.25">
      <c r="A7068">
        <f t="shared" si="222"/>
        <v>7066</v>
      </c>
      <c r="B7068" s="22">
        <v>0</v>
      </c>
      <c r="J7068" s="6">
        <f t="shared" si="221"/>
        <v>16272920094200.813</v>
      </c>
    </row>
    <row r="7069" spans="1:10" x14ac:dyDescent="0.25">
      <c r="A7069">
        <f t="shared" si="222"/>
        <v>7067</v>
      </c>
      <c r="B7069" s="22">
        <v>0</v>
      </c>
      <c r="J7069" s="6">
        <f t="shared" si="221"/>
        <v>16272920094200.813</v>
      </c>
    </row>
    <row r="7070" spans="1:10" x14ac:dyDescent="0.25">
      <c r="A7070">
        <f t="shared" si="222"/>
        <v>7068</v>
      </c>
      <c r="B7070" s="22">
        <v>0</v>
      </c>
      <c r="J7070" s="6">
        <f t="shared" si="221"/>
        <v>16272920094200.813</v>
      </c>
    </row>
    <row r="7071" spans="1:10" x14ac:dyDescent="0.25">
      <c r="A7071">
        <f t="shared" si="222"/>
        <v>7069</v>
      </c>
      <c r="B7071" s="22">
        <v>0</v>
      </c>
      <c r="J7071" s="6">
        <f t="shared" si="221"/>
        <v>16272920094200.813</v>
      </c>
    </row>
    <row r="7072" spans="1:10" x14ac:dyDescent="0.25">
      <c r="A7072">
        <f t="shared" si="222"/>
        <v>7070</v>
      </c>
      <c r="B7072" s="22">
        <v>0</v>
      </c>
      <c r="J7072" s="6">
        <f t="shared" si="221"/>
        <v>16272920094200.813</v>
      </c>
    </row>
    <row r="7073" spans="1:10" x14ac:dyDescent="0.25">
      <c r="A7073">
        <f t="shared" si="222"/>
        <v>7071</v>
      </c>
      <c r="B7073" s="22">
        <v>0</v>
      </c>
      <c r="J7073" s="6">
        <f t="shared" si="221"/>
        <v>16272920094200.813</v>
      </c>
    </row>
    <row r="7074" spans="1:10" x14ac:dyDescent="0.25">
      <c r="A7074">
        <f t="shared" si="222"/>
        <v>7072</v>
      </c>
      <c r="B7074" s="22">
        <v>0</v>
      </c>
      <c r="J7074" s="6">
        <f t="shared" si="221"/>
        <v>16272920094200.813</v>
      </c>
    </row>
    <row r="7075" spans="1:10" x14ac:dyDescent="0.25">
      <c r="A7075">
        <f t="shared" si="222"/>
        <v>7073</v>
      </c>
      <c r="B7075" s="22">
        <v>0</v>
      </c>
      <c r="J7075" s="6">
        <f t="shared" si="221"/>
        <v>16272920094200.813</v>
      </c>
    </row>
    <row r="7076" spans="1:10" x14ac:dyDescent="0.25">
      <c r="A7076">
        <f t="shared" si="222"/>
        <v>7074</v>
      </c>
      <c r="B7076" s="22">
        <v>8143430</v>
      </c>
      <c r="J7076" s="6">
        <f t="shared" si="221"/>
        <v>16887655243524.369</v>
      </c>
    </row>
    <row r="7077" spans="1:10" x14ac:dyDescent="0.25">
      <c r="A7077">
        <f t="shared" si="222"/>
        <v>7075</v>
      </c>
      <c r="B7077" s="22">
        <v>0</v>
      </c>
      <c r="J7077" s="6">
        <f t="shared" si="221"/>
        <v>16272920094200.813</v>
      </c>
    </row>
    <row r="7078" spans="1:10" x14ac:dyDescent="0.25">
      <c r="A7078">
        <f t="shared" si="222"/>
        <v>7076</v>
      </c>
      <c r="B7078" s="22">
        <v>0</v>
      </c>
      <c r="J7078" s="6">
        <f t="shared" si="221"/>
        <v>16272920094200.813</v>
      </c>
    </row>
    <row r="7079" spans="1:10" x14ac:dyDescent="0.25">
      <c r="A7079">
        <f t="shared" si="222"/>
        <v>7077</v>
      </c>
      <c r="B7079" s="22">
        <v>8143430</v>
      </c>
      <c r="J7079" s="6">
        <f t="shared" si="221"/>
        <v>16887655243524.369</v>
      </c>
    </row>
    <row r="7080" spans="1:10" x14ac:dyDescent="0.25">
      <c r="A7080">
        <f t="shared" si="222"/>
        <v>7078</v>
      </c>
      <c r="B7080" s="22">
        <v>0</v>
      </c>
      <c r="J7080" s="6">
        <f t="shared" si="221"/>
        <v>16272920094200.813</v>
      </c>
    </row>
    <row r="7081" spans="1:10" x14ac:dyDescent="0.25">
      <c r="A7081">
        <f t="shared" si="222"/>
        <v>7079</v>
      </c>
      <c r="B7081" s="22">
        <v>0</v>
      </c>
      <c r="J7081" s="6">
        <f t="shared" si="221"/>
        <v>16272920094200.813</v>
      </c>
    </row>
    <row r="7082" spans="1:10" x14ac:dyDescent="0.25">
      <c r="A7082">
        <f t="shared" si="222"/>
        <v>7080</v>
      </c>
      <c r="B7082" s="22">
        <v>0</v>
      </c>
      <c r="J7082" s="6">
        <f t="shared" si="221"/>
        <v>16272920094200.813</v>
      </c>
    </row>
    <row r="7083" spans="1:10" x14ac:dyDescent="0.25">
      <c r="A7083">
        <f t="shared" si="222"/>
        <v>7081</v>
      </c>
      <c r="B7083" s="22">
        <v>8143430</v>
      </c>
      <c r="J7083" s="6">
        <f t="shared" si="221"/>
        <v>16887655243524.369</v>
      </c>
    </row>
    <row r="7084" spans="1:10" x14ac:dyDescent="0.25">
      <c r="A7084">
        <f t="shared" si="222"/>
        <v>7082</v>
      </c>
      <c r="B7084" s="22">
        <v>0</v>
      </c>
      <c r="J7084" s="6">
        <f t="shared" si="221"/>
        <v>16272920094200.813</v>
      </c>
    </row>
    <row r="7085" spans="1:10" x14ac:dyDescent="0.25">
      <c r="A7085">
        <f t="shared" si="222"/>
        <v>7083</v>
      </c>
      <c r="B7085" s="22">
        <v>0</v>
      </c>
      <c r="J7085" s="6">
        <f t="shared" si="221"/>
        <v>16272920094200.813</v>
      </c>
    </row>
    <row r="7086" spans="1:10" x14ac:dyDescent="0.25">
      <c r="A7086">
        <f t="shared" si="222"/>
        <v>7084</v>
      </c>
      <c r="B7086" s="22">
        <v>0</v>
      </c>
      <c r="J7086" s="6">
        <f t="shared" si="221"/>
        <v>16272920094200.813</v>
      </c>
    </row>
    <row r="7087" spans="1:10" x14ac:dyDescent="0.25">
      <c r="A7087">
        <f t="shared" si="222"/>
        <v>7085</v>
      </c>
      <c r="B7087" s="22">
        <v>8143430</v>
      </c>
      <c r="J7087" s="6">
        <f t="shared" si="221"/>
        <v>16887655243524.369</v>
      </c>
    </row>
    <row r="7088" spans="1:10" x14ac:dyDescent="0.25">
      <c r="A7088">
        <f t="shared" si="222"/>
        <v>7086</v>
      </c>
      <c r="B7088" s="22">
        <v>0</v>
      </c>
      <c r="J7088" s="6">
        <f t="shared" si="221"/>
        <v>16272920094200.813</v>
      </c>
    </row>
    <row r="7089" spans="1:10" x14ac:dyDescent="0.25">
      <c r="A7089">
        <f t="shared" si="222"/>
        <v>7087</v>
      </c>
      <c r="B7089" s="22">
        <v>0</v>
      </c>
      <c r="J7089" s="6">
        <f t="shared" si="221"/>
        <v>16272920094200.813</v>
      </c>
    </row>
    <row r="7090" spans="1:10" x14ac:dyDescent="0.25">
      <c r="A7090">
        <f t="shared" si="222"/>
        <v>7088</v>
      </c>
      <c r="B7090" s="22">
        <v>0</v>
      </c>
      <c r="J7090" s="6">
        <f t="shared" si="221"/>
        <v>16272920094200.813</v>
      </c>
    </row>
    <row r="7091" spans="1:10" x14ac:dyDescent="0.25">
      <c r="A7091">
        <f t="shared" si="222"/>
        <v>7089</v>
      </c>
      <c r="B7091" s="22">
        <v>0</v>
      </c>
      <c r="J7091" s="6">
        <f t="shared" si="221"/>
        <v>16272920094200.813</v>
      </c>
    </row>
    <row r="7092" spans="1:10" x14ac:dyDescent="0.25">
      <c r="A7092">
        <f t="shared" si="222"/>
        <v>7090</v>
      </c>
      <c r="B7092" s="22">
        <v>0</v>
      </c>
      <c r="J7092" s="6">
        <f t="shared" si="221"/>
        <v>16272920094200.813</v>
      </c>
    </row>
    <row r="7093" spans="1:10" x14ac:dyDescent="0.25">
      <c r="A7093">
        <f t="shared" si="222"/>
        <v>7091</v>
      </c>
      <c r="B7093" s="22">
        <v>0</v>
      </c>
      <c r="J7093" s="6">
        <f t="shared" si="221"/>
        <v>16272920094200.813</v>
      </c>
    </row>
    <row r="7094" spans="1:10" x14ac:dyDescent="0.25">
      <c r="A7094">
        <f t="shared" si="222"/>
        <v>7092</v>
      </c>
      <c r="B7094" s="22">
        <v>0</v>
      </c>
      <c r="J7094" s="6">
        <f t="shared" si="221"/>
        <v>16272920094200.813</v>
      </c>
    </row>
    <row r="7095" spans="1:10" x14ac:dyDescent="0.25">
      <c r="A7095">
        <f t="shared" si="222"/>
        <v>7093</v>
      </c>
      <c r="B7095" s="22">
        <v>0</v>
      </c>
      <c r="J7095" s="6">
        <f t="shared" si="221"/>
        <v>16272920094200.813</v>
      </c>
    </row>
    <row r="7096" spans="1:10" x14ac:dyDescent="0.25">
      <c r="A7096">
        <f t="shared" si="222"/>
        <v>7094</v>
      </c>
      <c r="B7096" s="22">
        <v>17087110</v>
      </c>
      <c r="J7096" s="6">
        <f t="shared" si="221"/>
        <v>170384444013437.47</v>
      </c>
    </row>
    <row r="7097" spans="1:10" x14ac:dyDescent="0.25">
      <c r="A7097">
        <f t="shared" si="222"/>
        <v>7095</v>
      </c>
      <c r="B7097" s="22">
        <v>8943680</v>
      </c>
      <c r="J7097" s="6">
        <f t="shared" si="221"/>
        <v>24105244819313.906</v>
      </c>
    </row>
    <row r="7098" spans="1:10" x14ac:dyDescent="0.25">
      <c r="A7098">
        <f t="shared" si="222"/>
        <v>7096</v>
      </c>
      <c r="B7098" s="22">
        <v>8943680</v>
      </c>
      <c r="J7098" s="6">
        <f t="shared" si="221"/>
        <v>24105244819313.906</v>
      </c>
    </row>
    <row r="7099" spans="1:10" x14ac:dyDescent="0.25">
      <c r="A7099">
        <f t="shared" si="222"/>
        <v>7097</v>
      </c>
      <c r="B7099" s="22">
        <v>0</v>
      </c>
      <c r="J7099" s="6">
        <f t="shared" si="221"/>
        <v>16272920094200.813</v>
      </c>
    </row>
    <row r="7100" spans="1:10" x14ac:dyDescent="0.25">
      <c r="A7100">
        <f t="shared" si="222"/>
        <v>7098</v>
      </c>
      <c r="B7100" s="22">
        <v>0</v>
      </c>
      <c r="J7100" s="6">
        <f t="shared" si="221"/>
        <v>16272920094200.813</v>
      </c>
    </row>
    <row r="7101" spans="1:10" x14ac:dyDescent="0.25">
      <c r="A7101">
        <f t="shared" si="222"/>
        <v>7099</v>
      </c>
      <c r="B7101" s="22">
        <v>0</v>
      </c>
      <c r="J7101" s="6">
        <f t="shared" si="221"/>
        <v>16272920094200.813</v>
      </c>
    </row>
    <row r="7102" spans="1:10" x14ac:dyDescent="0.25">
      <c r="A7102">
        <f t="shared" si="222"/>
        <v>7100</v>
      </c>
      <c r="B7102" s="22">
        <v>0</v>
      </c>
      <c r="J7102" s="6">
        <f t="shared" si="221"/>
        <v>16272920094200.813</v>
      </c>
    </row>
    <row r="7103" spans="1:10" x14ac:dyDescent="0.25">
      <c r="A7103">
        <f t="shared" si="222"/>
        <v>7101</v>
      </c>
      <c r="B7103" s="22">
        <v>8943680</v>
      </c>
      <c r="J7103" s="6">
        <f t="shared" si="221"/>
        <v>24105244819313.906</v>
      </c>
    </row>
    <row r="7104" spans="1:10" x14ac:dyDescent="0.25">
      <c r="A7104">
        <f t="shared" si="222"/>
        <v>7102</v>
      </c>
      <c r="B7104" s="22">
        <v>8943680</v>
      </c>
      <c r="J7104" s="6">
        <f t="shared" si="221"/>
        <v>24105244819313.906</v>
      </c>
    </row>
    <row r="7105" spans="1:10" x14ac:dyDescent="0.25">
      <c r="A7105">
        <f t="shared" si="222"/>
        <v>7103</v>
      </c>
      <c r="B7105" s="22">
        <v>12572210.821917808</v>
      </c>
      <c r="J7105" s="6">
        <f t="shared" si="221"/>
        <v>72901543351412.328</v>
      </c>
    </row>
    <row r="7106" spans="1:10" x14ac:dyDescent="0.25">
      <c r="A7106">
        <f t="shared" si="222"/>
        <v>7104</v>
      </c>
      <c r="B7106" s="22">
        <v>0</v>
      </c>
      <c r="J7106" s="6">
        <f t="shared" si="221"/>
        <v>16272920094200.813</v>
      </c>
    </row>
    <row r="7107" spans="1:10" x14ac:dyDescent="0.25">
      <c r="A7107">
        <f t="shared" si="222"/>
        <v>7105</v>
      </c>
      <c r="B7107" s="22">
        <v>20087110</v>
      </c>
      <c r="J7107" s="6">
        <f t="shared" ref="J7107:J7170" si="223">(B7107-$I$6)^2</f>
        <v>257703279452198.59</v>
      </c>
    </row>
    <row r="7108" spans="1:10" x14ac:dyDescent="0.25">
      <c r="A7108">
        <f t="shared" ref="A7108:A7171" si="224">A7107+1</f>
        <v>7106</v>
      </c>
      <c r="B7108" s="22">
        <v>8143430</v>
      </c>
      <c r="J7108" s="6">
        <f t="shared" si="223"/>
        <v>16887655243524.369</v>
      </c>
    </row>
    <row r="7109" spans="1:10" x14ac:dyDescent="0.25">
      <c r="A7109">
        <f t="shared" si="224"/>
        <v>7107</v>
      </c>
      <c r="B7109" s="22">
        <v>0</v>
      </c>
      <c r="J7109" s="6">
        <f t="shared" si="223"/>
        <v>16272920094200.813</v>
      </c>
    </row>
    <row r="7110" spans="1:10" x14ac:dyDescent="0.25">
      <c r="A7110">
        <f t="shared" si="224"/>
        <v>7108</v>
      </c>
      <c r="B7110" s="22">
        <v>3250000</v>
      </c>
      <c r="J7110" s="6">
        <f t="shared" si="223"/>
        <v>614610152858.7196</v>
      </c>
    </row>
    <row r="7111" spans="1:10" x14ac:dyDescent="0.25">
      <c r="A7111">
        <f t="shared" si="224"/>
        <v>7109</v>
      </c>
      <c r="B7111" s="22">
        <v>0</v>
      </c>
      <c r="J7111" s="6">
        <f t="shared" si="223"/>
        <v>16272920094200.813</v>
      </c>
    </row>
    <row r="7112" spans="1:10" x14ac:dyDescent="0.25">
      <c r="A7112">
        <f t="shared" si="224"/>
        <v>7110</v>
      </c>
      <c r="B7112" s="22">
        <v>0</v>
      </c>
      <c r="J7112" s="6">
        <f t="shared" si="223"/>
        <v>16272920094200.813</v>
      </c>
    </row>
    <row r="7113" spans="1:10" x14ac:dyDescent="0.25">
      <c r="A7113">
        <f t="shared" si="224"/>
        <v>7111</v>
      </c>
      <c r="B7113" s="22">
        <v>0</v>
      </c>
      <c r="J7113" s="6">
        <f t="shared" si="223"/>
        <v>16272920094200.813</v>
      </c>
    </row>
    <row r="7114" spans="1:10" x14ac:dyDescent="0.25">
      <c r="A7114">
        <f t="shared" si="224"/>
        <v>7112</v>
      </c>
      <c r="B7114" s="22">
        <v>20833832.300000001</v>
      </c>
      <c r="J7114" s="6">
        <f t="shared" si="223"/>
        <v>282235347756233.69</v>
      </c>
    </row>
    <row r="7115" spans="1:10" x14ac:dyDescent="0.25">
      <c r="A7115">
        <f t="shared" si="224"/>
        <v>7113</v>
      </c>
      <c r="B7115" s="22">
        <v>8943680</v>
      </c>
      <c r="J7115" s="6">
        <f t="shared" si="223"/>
        <v>24105244819313.906</v>
      </c>
    </row>
    <row r="7116" spans="1:10" x14ac:dyDescent="0.25">
      <c r="A7116">
        <f t="shared" si="224"/>
        <v>7114</v>
      </c>
      <c r="B7116" s="22">
        <v>8143430</v>
      </c>
      <c r="J7116" s="6">
        <f t="shared" si="223"/>
        <v>16887655243524.369</v>
      </c>
    </row>
    <row r="7117" spans="1:10" x14ac:dyDescent="0.25">
      <c r="A7117">
        <f t="shared" si="224"/>
        <v>7115</v>
      </c>
      <c r="B7117" s="22">
        <v>8143430</v>
      </c>
      <c r="J7117" s="6">
        <f t="shared" si="223"/>
        <v>16887655243524.369</v>
      </c>
    </row>
    <row r="7118" spans="1:10" x14ac:dyDescent="0.25">
      <c r="A7118">
        <f t="shared" si="224"/>
        <v>7116</v>
      </c>
      <c r="B7118" s="22">
        <v>3250000</v>
      </c>
      <c r="J7118" s="6">
        <f t="shared" si="223"/>
        <v>614610152858.7196</v>
      </c>
    </row>
    <row r="7119" spans="1:10" x14ac:dyDescent="0.25">
      <c r="A7119">
        <f t="shared" si="224"/>
        <v>7117</v>
      </c>
      <c r="B7119" s="22">
        <v>0</v>
      </c>
      <c r="J7119" s="6">
        <f t="shared" si="223"/>
        <v>16272920094200.813</v>
      </c>
    </row>
    <row r="7120" spans="1:10" x14ac:dyDescent="0.25">
      <c r="A7120">
        <f t="shared" si="224"/>
        <v>7118</v>
      </c>
      <c r="B7120" s="22">
        <v>0</v>
      </c>
      <c r="J7120" s="6">
        <f t="shared" si="223"/>
        <v>16272920094200.813</v>
      </c>
    </row>
    <row r="7121" spans="1:10" x14ac:dyDescent="0.25">
      <c r="A7121">
        <f t="shared" si="224"/>
        <v>7119</v>
      </c>
      <c r="B7121" s="22">
        <v>8143430</v>
      </c>
      <c r="J7121" s="6">
        <f t="shared" si="223"/>
        <v>16887655243524.369</v>
      </c>
    </row>
    <row r="7122" spans="1:10" x14ac:dyDescent="0.25">
      <c r="A7122">
        <f t="shared" si="224"/>
        <v>7120</v>
      </c>
      <c r="B7122" s="22">
        <v>0</v>
      </c>
      <c r="J7122" s="6">
        <f t="shared" si="223"/>
        <v>16272920094200.813</v>
      </c>
    </row>
    <row r="7123" spans="1:10" x14ac:dyDescent="0.25">
      <c r="A7123">
        <f t="shared" si="224"/>
        <v>7121</v>
      </c>
      <c r="B7123" s="22">
        <v>3000000</v>
      </c>
      <c r="J7123" s="6">
        <f t="shared" si="223"/>
        <v>1069095532961.9576</v>
      </c>
    </row>
    <row r="7124" spans="1:10" x14ac:dyDescent="0.25">
      <c r="A7124">
        <f t="shared" si="224"/>
        <v>7122</v>
      </c>
      <c r="B7124" s="22">
        <v>20087110</v>
      </c>
      <c r="J7124" s="6">
        <f t="shared" si="223"/>
        <v>257703279452198.59</v>
      </c>
    </row>
    <row r="7125" spans="1:10" x14ac:dyDescent="0.25">
      <c r="A7125">
        <f t="shared" si="224"/>
        <v>7123</v>
      </c>
      <c r="B7125" s="22">
        <v>8943680</v>
      </c>
      <c r="J7125" s="6">
        <f t="shared" si="223"/>
        <v>24105244819313.906</v>
      </c>
    </row>
    <row r="7126" spans="1:10" x14ac:dyDescent="0.25">
      <c r="A7126">
        <f t="shared" si="224"/>
        <v>7124</v>
      </c>
      <c r="B7126" s="22">
        <v>0</v>
      </c>
      <c r="J7126" s="6">
        <f t="shared" si="223"/>
        <v>16272920094200.813</v>
      </c>
    </row>
    <row r="7127" spans="1:10" x14ac:dyDescent="0.25">
      <c r="A7127">
        <f t="shared" si="224"/>
        <v>7125</v>
      </c>
      <c r="B7127" s="22">
        <v>0</v>
      </c>
      <c r="J7127" s="6">
        <f t="shared" si="223"/>
        <v>16272920094200.813</v>
      </c>
    </row>
    <row r="7128" spans="1:10" x14ac:dyDescent="0.25">
      <c r="A7128">
        <f t="shared" si="224"/>
        <v>7126</v>
      </c>
      <c r="B7128" s="22">
        <v>0</v>
      </c>
      <c r="J7128" s="6">
        <f t="shared" si="223"/>
        <v>16272920094200.813</v>
      </c>
    </row>
    <row r="7129" spans="1:10" x14ac:dyDescent="0.25">
      <c r="A7129">
        <f t="shared" si="224"/>
        <v>7127</v>
      </c>
      <c r="B7129" s="22">
        <v>8143430</v>
      </c>
      <c r="J7129" s="6">
        <f t="shared" si="223"/>
        <v>16887655243524.369</v>
      </c>
    </row>
    <row r="7130" spans="1:10" x14ac:dyDescent="0.25">
      <c r="A7130">
        <f t="shared" si="224"/>
        <v>7128</v>
      </c>
      <c r="B7130" s="22">
        <v>8943680</v>
      </c>
      <c r="J7130" s="6">
        <f t="shared" si="223"/>
        <v>24105244819313.906</v>
      </c>
    </row>
    <row r="7131" spans="1:10" x14ac:dyDescent="0.25">
      <c r="A7131">
        <f t="shared" si="224"/>
        <v>7129</v>
      </c>
      <c r="B7131" s="22">
        <v>0</v>
      </c>
      <c r="J7131" s="6">
        <f t="shared" si="223"/>
        <v>16272920094200.813</v>
      </c>
    </row>
    <row r="7132" spans="1:10" x14ac:dyDescent="0.25">
      <c r="A7132">
        <f t="shared" si="224"/>
        <v>7130</v>
      </c>
      <c r="B7132" s="22">
        <v>0</v>
      </c>
      <c r="J7132" s="6">
        <f t="shared" si="223"/>
        <v>16272920094200.813</v>
      </c>
    </row>
    <row r="7133" spans="1:10" x14ac:dyDescent="0.25">
      <c r="A7133">
        <f t="shared" si="224"/>
        <v>7131</v>
      </c>
      <c r="B7133" s="22">
        <v>0</v>
      </c>
      <c r="J7133" s="6">
        <f t="shared" si="223"/>
        <v>16272920094200.813</v>
      </c>
    </row>
    <row r="7134" spans="1:10" x14ac:dyDescent="0.25">
      <c r="A7134">
        <f t="shared" si="224"/>
        <v>7132</v>
      </c>
      <c r="B7134" s="22">
        <v>8943680</v>
      </c>
      <c r="J7134" s="6">
        <f t="shared" si="223"/>
        <v>24105244819313.906</v>
      </c>
    </row>
    <row r="7135" spans="1:10" x14ac:dyDescent="0.25">
      <c r="A7135">
        <f t="shared" si="224"/>
        <v>7133</v>
      </c>
      <c r="B7135" s="22">
        <v>0</v>
      </c>
      <c r="J7135" s="6">
        <f t="shared" si="223"/>
        <v>16272920094200.813</v>
      </c>
    </row>
    <row r="7136" spans="1:10" x14ac:dyDescent="0.25">
      <c r="A7136">
        <f t="shared" si="224"/>
        <v>7134</v>
      </c>
      <c r="B7136" s="22">
        <v>0</v>
      </c>
      <c r="J7136" s="6">
        <f t="shared" si="223"/>
        <v>16272920094200.813</v>
      </c>
    </row>
    <row r="7137" spans="1:10" x14ac:dyDescent="0.25">
      <c r="A7137">
        <f t="shared" si="224"/>
        <v>7135</v>
      </c>
      <c r="B7137" s="22">
        <v>8943680</v>
      </c>
      <c r="J7137" s="6">
        <f t="shared" si="223"/>
        <v>24105244819313.906</v>
      </c>
    </row>
    <row r="7138" spans="1:10" x14ac:dyDescent="0.25">
      <c r="A7138">
        <f t="shared" si="224"/>
        <v>7136</v>
      </c>
      <c r="B7138" s="22">
        <v>0</v>
      </c>
      <c r="J7138" s="6">
        <f t="shared" si="223"/>
        <v>16272920094200.813</v>
      </c>
    </row>
    <row r="7139" spans="1:10" x14ac:dyDescent="0.25">
      <c r="A7139">
        <f t="shared" si="224"/>
        <v>7137</v>
      </c>
      <c r="B7139" s="22">
        <v>0</v>
      </c>
      <c r="J7139" s="6">
        <f t="shared" si="223"/>
        <v>16272920094200.813</v>
      </c>
    </row>
    <row r="7140" spans="1:10" x14ac:dyDescent="0.25">
      <c r="A7140">
        <f t="shared" si="224"/>
        <v>7138</v>
      </c>
      <c r="B7140" s="22">
        <v>0</v>
      </c>
      <c r="J7140" s="6">
        <f t="shared" si="223"/>
        <v>16272920094200.813</v>
      </c>
    </row>
    <row r="7141" spans="1:10" x14ac:dyDescent="0.25">
      <c r="A7141">
        <f t="shared" si="224"/>
        <v>7139</v>
      </c>
      <c r="B7141" s="22">
        <v>0</v>
      </c>
      <c r="J7141" s="6">
        <f t="shared" si="223"/>
        <v>16272920094200.813</v>
      </c>
    </row>
    <row r="7142" spans="1:10" x14ac:dyDescent="0.25">
      <c r="A7142">
        <f t="shared" si="224"/>
        <v>7140</v>
      </c>
      <c r="B7142" s="22">
        <v>0</v>
      </c>
      <c r="J7142" s="6">
        <f t="shared" si="223"/>
        <v>16272920094200.813</v>
      </c>
    </row>
    <row r="7143" spans="1:10" x14ac:dyDescent="0.25">
      <c r="A7143">
        <f t="shared" si="224"/>
        <v>7141</v>
      </c>
      <c r="B7143" s="22">
        <v>0</v>
      </c>
      <c r="J7143" s="6">
        <f t="shared" si="223"/>
        <v>16272920094200.813</v>
      </c>
    </row>
    <row r="7144" spans="1:10" x14ac:dyDescent="0.25">
      <c r="A7144">
        <f t="shared" si="224"/>
        <v>7142</v>
      </c>
      <c r="B7144" s="22">
        <v>0</v>
      </c>
      <c r="J7144" s="6">
        <f t="shared" si="223"/>
        <v>16272920094200.813</v>
      </c>
    </row>
    <row r="7145" spans="1:10" x14ac:dyDescent="0.25">
      <c r="A7145">
        <f t="shared" si="224"/>
        <v>7143</v>
      </c>
      <c r="B7145" s="22">
        <v>8143430</v>
      </c>
      <c r="J7145" s="6">
        <f t="shared" si="223"/>
        <v>16887655243524.369</v>
      </c>
    </row>
    <row r="7146" spans="1:10" x14ac:dyDescent="0.25">
      <c r="A7146">
        <f t="shared" si="224"/>
        <v>7144</v>
      </c>
      <c r="B7146" s="22">
        <v>0</v>
      </c>
      <c r="J7146" s="6">
        <f t="shared" si="223"/>
        <v>16272920094200.813</v>
      </c>
    </row>
    <row r="7147" spans="1:10" x14ac:dyDescent="0.25">
      <c r="A7147">
        <f t="shared" si="224"/>
        <v>7145</v>
      </c>
      <c r="B7147" s="22">
        <v>17087110</v>
      </c>
      <c r="J7147" s="6">
        <f t="shared" si="223"/>
        <v>170384444013437.47</v>
      </c>
    </row>
    <row r="7148" spans="1:10" x14ac:dyDescent="0.25">
      <c r="A7148">
        <f t="shared" si="224"/>
        <v>7146</v>
      </c>
      <c r="B7148" s="22">
        <v>8943680</v>
      </c>
      <c r="J7148" s="6">
        <f t="shared" si="223"/>
        <v>24105244819313.906</v>
      </c>
    </row>
    <row r="7149" spans="1:10" x14ac:dyDescent="0.25">
      <c r="A7149">
        <f t="shared" si="224"/>
        <v>7147</v>
      </c>
      <c r="B7149" s="22">
        <v>8943680</v>
      </c>
      <c r="J7149" s="6">
        <f t="shared" si="223"/>
        <v>24105244819313.906</v>
      </c>
    </row>
    <row r="7150" spans="1:10" x14ac:dyDescent="0.25">
      <c r="A7150">
        <f t="shared" si="224"/>
        <v>7148</v>
      </c>
      <c r="B7150" s="22">
        <v>0</v>
      </c>
      <c r="J7150" s="6">
        <f t="shared" si="223"/>
        <v>16272920094200.813</v>
      </c>
    </row>
    <row r="7151" spans="1:10" x14ac:dyDescent="0.25">
      <c r="A7151">
        <f t="shared" si="224"/>
        <v>7149</v>
      </c>
      <c r="B7151" s="22">
        <v>0</v>
      </c>
      <c r="J7151" s="6">
        <f t="shared" si="223"/>
        <v>16272920094200.813</v>
      </c>
    </row>
    <row r="7152" spans="1:10" x14ac:dyDescent="0.25">
      <c r="A7152">
        <f t="shared" si="224"/>
        <v>7150</v>
      </c>
      <c r="B7152" s="22">
        <v>3000000</v>
      </c>
      <c r="J7152" s="6">
        <f t="shared" si="223"/>
        <v>1069095532961.9576</v>
      </c>
    </row>
    <row r="7153" spans="1:10" x14ac:dyDescent="0.25">
      <c r="A7153">
        <f t="shared" si="224"/>
        <v>7151</v>
      </c>
      <c r="B7153" s="22">
        <v>8943680</v>
      </c>
      <c r="J7153" s="6">
        <f t="shared" si="223"/>
        <v>24105244819313.906</v>
      </c>
    </row>
    <row r="7154" spans="1:10" x14ac:dyDescent="0.25">
      <c r="A7154">
        <f t="shared" si="224"/>
        <v>7152</v>
      </c>
      <c r="B7154" s="22">
        <v>8143430</v>
      </c>
      <c r="J7154" s="6">
        <f t="shared" si="223"/>
        <v>16887655243524.369</v>
      </c>
    </row>
    <row r="7155" spans="1:10" x14ac:dyDescent="0.25">
      <c r="A7155">
        <f t="shared" si="224"/>
        <v>7153</v>
      </c>
      <c r="B7155" s="22">
        <v>0</v>
      </c>
      <c r="J7155" s="6">
        <f t="shared" si="223"/>
        <v>16272920094200.813</v>
      </c>
    </row>
    <row r="7156" spans="1:10" x14ac:dyDescent="0.25">
      <c r="A7156">
        <f t="shared" si="224"/>
        <v>7154</v>
      </c>
      <c r="B7156" s="22">
        <v>8943680</v>
      </c>
      <c r="J7156" s="6">
        <f t="shared" si="223"/>
        <v>24105244819313.906</v>
      </c>
    </row>
    <row r="7157" spans="1:10" x14ac:dyDescent="0.25">
      <c r="A7157">
        <f t="shared" si="224"/>
        <v>7155</v>
      </c>
      <c r="B7157" s="22">
        <v>0</v>
      </c>
      <c r="J7157" s="6">
        <f t="shared" si="223"/>
        <v>16272920094200.813</v>
      </c>
    </row>
    <row r="7158" spans="1:10" x14ac:dyDescent="0.25">
      <c r="A7158">
        <f t="shared" si="224"/>
        <v>7156</v>
      </c>
      <c r="B7158" s="22">
        <v>0</v>
      </c>
      <c r="J7158" s="6">
        <f t="shared" si="223"/>
        <v>16272920094200.813</v>
      </c>
    </row>
    <row r="7159" spans="1:10" x14ac:dyDescent="0.25">
      <c r="A7159">
        <f t="shared" si="224"/>
        <v>7157</v>
      </c>
      <c r="B7159" s="22">
        <v>8943680</v>
      </c>
      <c r="J7159" s="6">
        <f t="shared" si="223"/>
        <v>24105244819313.906</v>
      </c>
    </row>
    <row r="7160" spans="1:10" x14ac:dyDescent="0.25">
      <c r="A7160">
        <f t="shared" si="224"/>
        <v>7158</v>
      </c>
      <c r="B7160" s="22">
        <v>0</v>
      </c>
      <c r="J7160" s="6">
        <f t="shared" si="223"/>
        <v>16272920094200.813</v>
      </c>
    </row>
    <row r="7161" spans="1:10" x14ac:dyDescent="0.25">
      <c r="A7161">
        <f t="shared" si="224"/>
        <v>7159</v>
      </c>
      <c r="B7161" s="22">
        <v>0</v>
      </c>
      <c r="J7161" s="6">
        <f t="shared" si="223"/>
        <v>16272920094200.813</v>
      </c>
    </row>
    <row r="7162" spans="1:10" x14ac:dyDescent="0.25">
      <c r="A7162">
        <f t="shared" si="224"/>
        <v>7160</v>
      </c>
      <c r="B7162" s="22">
        <v>8143430</v>
      </c>
      <c r="J7162" s="6">
        <f t="shared" si="223"/>
        <v>16887655243524.369</v>
      </c>
    </row>
    <row r="7163" spans="1:10" x14ac:dyDescent="0.25">
      <c r="A7163">
        <f t="shared" si="224"/>
        <v>7161</v>
      </c>
      <c r="B7163" s="22">
        <v>0</v>
      </c>
      <c r="J7163" s="6">
        <f t="shared" si="223"/>
        <v>16272920094200.813</v>
      </c>
    </row>
    <row r="7164" spans="1:10" x14ac:dyDescent="0.25">
      <c r="A7164">
        <f t="shared" si="224"/>
        <v>7162</v>
      </c>
      <c r="B7164" s="22">
        <v>8143430</v>
      </c>
      <c r="J7164" s="6">
        <f t="shared" si="223"/>
        <v>16887655243524.369</v>
      </c>
    </row>
    <row r="7165" spans="1:10" x14ac:dyDescent="0.25">
      <c r="A7165">
        <f t="shared" si="224"/>
        <v>7163</v>
      </c>
      <c r="B7165" s="22">
        <v>0</v>
      </c>
      <c r="J7165" s="6">
        <f t="shared" si="223"/>
        <v>16272920094200.813</v>
      </c>
    </row>
    <row r="7166" spans="1:10" x14ac:dyDescent="0.25">
      <c r="A7166">
        <f t="shared" si="224"/>
        <v>7164</v>
      </c>
      <c r="B7166" s="22">
        <v>0</v>
      </c>
      <c r="J7166" s="6">
        <f t="shared" si="223"/>
        <v>16272920094200.813</v>
      </c>
    </row>
    <row r="7167" spans="1:10" x14ac:dyDescent="0.25">
      <c r="A7167">
        <f t="shared" si="224"/>
        <v>7165</v>
      </c>
      <c r="B7167" s="22">
        <v>0</v>
      </c>
      <c r="J7167" s="6">
        <f t="shared" si="223"/>
        <v>16272920094200.813</v>
      </c>
    </row>
    <row r="7168" spans="1:10" x14ac:dyDescent="0.25">
      <c r="A7168">
        <f t="shared" si="224"/>
        <v>7166</v>
      </c>
      <c r="B7168" s="22">
        <v>8143430</v>
      </c>
      <c r="J7168" s="6">
        <f t="shared" si="223"/>
        <v>16887655243524.369</v>
      </c>
    </row>
    <row r="7169" spans="1:10" x14ac:dyDescent="0.25">
      <c r="A7169">
        <f t="shared" si="224"/>
        <v>7167</v>
      </c>
      <c r="B7169" s="22">
        <v>17087110</v>
      </c>
      <c r="J7169" s="6">
        <f t="shared" si="223"/>
        <v>170384444013437.47</v>
      </c>
    </row>
    <row r="7170" spans="1:10" x14ac:dyDescent="0.25">
      <c r="A7170">
        <f t="shared" si="224"/>
        <v>7168</v>
      </c>
      <c r="B7170" s="22">
        <v>0</v>
      </c>
      <c r="J7170" s="6">
        <f t="shared" si="223"/>
        <v>16272920094200.813</v>
      </c>
    </row>
    <row r="7171" spans="1:10" x14ac:dyDescent="0.25">
      <c r="A7171">
        <f t="shared" si="224"/>
        <v>7169</v>
      </c>
      <c r="B7171" s="22">
        <v>8943680</v>
      </c>
      <c r="J7171" s="6">
        <f t="shared" ref="J7171:J7234" si="225">(B7171-$I$6)^2</f>
        <v>24105244819313.906</v>
      </c>
    </row>
    <row r="7172" spans="1:10" x14ac:dyDescent="0.25">
      <c r="A7172">
        <f t="shared" ref="A7172:A7235" si="226">A7171+1</f>
        <v>7170</v>
      </c>
      <c r="B7172" s="22">
        <v>0</v>
      </c>
      <c r="J7172" s="6">
        <f t="shared" si="225"/>
        <v>16272920094200.813</v>
      </c>
    </row>
    <row r="7173" spans="1:10" x14ac:dyDescent="0.25">
      <c r="A7173">
        <f t="shared" si="226"/>
        <v>7171</v>
      </c>
      <c r="B7173" s="22">
        <v>0</v>
      </c>
      <c r="J7173" s="6">
        <f t="shared" si="225"/>
        <v>16272920094200.813</v>
      </c>
    </row>
    <row r="7174" spans="1:10" x14ac:dyDescent="0.25">
      <c r="A7174">
        <f t="shared" si="226"/>
        <v>7172</v>
      </c>
      <c r="B7174" s="22">
        <v>0</v>
      </c>
      <c r="J7174" s="6">
        <f t="shared" si="225"/>
        <v>16272920094200.813</v>
      </c>
    </row>
    <row r="7175" spans="1:10" x14ac:dyDescent="0.25">
      <c r="A7175">
        <f t="shared" si="226"/>
        <v>7173</v>
      </c>
      <c r="B7175" s="22">
        <v>8143430</v>
      </c>
      <c r="J7175" s="6">
        <f t="shared" si="225"/>
        <v>16887655243524.369</v>
      </c>
    </row>
    <row r="7176" spans="1:10" x14ac:dyDescent="0.25">
      <c r="A7176">
        <f t="shared" si="226"/>
        <v>7174</v>
      </c>
      <c r="B7176" s="22">
        <v>0</v>
      </c>
      <c r="J7176" s="6">
        <f t="shared" si="225"/>
        <v>16272920094200.813</v>
      </c>
    </row>
    <row r="7177" spans="1:10" x14ac:dyDescent="0.25">
      <c r="A7177">
        <f t="shared" si="226"/>
        <v>7175</v>
      </c>
      <c r="B7177" s="22">
        <v>0</v>
      </c>
      <c r="J7177" s="6">
        <f t="shared" si="225"/>
        <v>16272920094200.813</v>
      </c>
    </row>
    <row r="7178" spans="1:10" x14ac:dyDescent="0.25">
      <c r="A7178">
        <f t="shared" si="226"/>
        <v>7176</v>
      </c>
      <c r="B7178" s="22">
        <v>0</v>
      </c>
      <c r="J7178" s="6">
        <f t="shared" si="225"/>
        <v>16272920094200.813</v>
      </c>
    </row>
    <row r="7179" spans="1:10" x14ac:dyDescent="0.25">
      <c r="A7179">
        <f t="shared" si="226"/>
        <v>7177</v>
      </c>
      <c r="B7179" s="22">
        <v>11393430</v>
      </c>
      <c r="J7179" s="6">
        <f t="shared" si="225"/>
        <v>54161640302182.273</v>
      </c>
    </row>
    <row r="7180" spans="1:10" x14ac:dyDescent="0.25">
      <c r="A7180">
        <f t="shared" si="226"/>
        <v>7178</v>
      </c>
      <c r="B7180" s="22">
        <v>0</v>
      </c>
      <c r="J7180" s="6">
        <f t="shared" si="225"/>
        <v>16272920094200.813</v>
      </c>
    </row>
    <row r="7181" spans="1:10" x14ac:dyDescent="0.25">
      <c r="A7181">
        <f t="shared" si="226"/>
        <v>7179</v>
      </c>
      <c r="B7181" s="22">
        <v>16910834.100000001</v>
      </c>
      <c r="J7181" s="6">
        <f t="shared" si="225"/>
        <v>165813609471718.47</v>
      </c>
    </row>
    <row r="7182" spans="1:10" x14ac:dyDescent="0.25">
      <c r="A7182">
        <f t="shared" si="226"/>
        <v>7180</v>
      </c>
      <c r="B7182" s="22">
        <v>0</v>
      </c>
      <c r="J7182" s="6">
        <f t="shared" si="225"/>
        <v>16272920094200.813</v>
      </c>
    </row>
    <row r="7183" spans="1:10" x14ac:dyDescent="0.25">
      <c r="A7183">
        <f t="shared" si="226"/>
        <v>7181</v>
      </c>
      <c r="B7183" s="22">
        <v>8143430</v>
      </c>
      <c r="J7183" s="6">
        <f t="shared" si="225"/>
        <v>16887655243524.369</v>
      </c>
    </row>
    <row r="7184" spans="1:10" x14ac:dyDescent="0.25">
      <c r="A7184">
        <f t="shared" si="226"/>
        <v>7182</v>
      </c>
      <c r="B7184" s="22">
        <v>8143430</v>
      </c>
      <c r="J7184" s="6">
        <f t="shared" si="225"/>
        <v>16887655243524.369</v>
      </c>
    </row>
    <row r="7185" spans="1:10" x14ac:dyDescent="0.25">
      <c r="A7185">
        <f t="shared" si="226"/>
        <v>7183</v>
      </c>
      <c r="B7185" s="22">
        <v>0</v>
      </c>
      <c r="J7185" s="6">
        <f t="shared" si="225"/>
        <v>16272920094200.813</v>
      </c>
    </row>
    <row r="7186" spans="1:10" x14ac:dyDescent="0.25">
      <c r="A7186">
        <f t="shared" si="226"/>
        <v>7184</v>
      </c>
      <c r="B7186" s="22">
        <v>8943680</v>
      </c>
      <c r="J7186" s="6">
        <f t="shared" si="225"/>
        <v>24105244819313.906</v>
      </c>
    </row>
    <row r="7187" spans="1:10" x14ac:dyDescent="0.25">
      <c r="A7187">
        <f t="shared" si="226"/>
        <v>7185</v>
      </c>
      <c r="B7187" s="22">
        <v>0</v>
      </c>
      <c r="J7187" s="6">
        <f t="shared" si="225"/>
        <v>16272920094200.813</v>
      </c>
    </row>
    <row r="7188" spans="1:10" x14ac:dyDescent="0.25">
      <c r="A7188">
        <f t="shared" si="226"/>
        <v>7186</v>
      </c>
      <c r="B7188" s="22">
        <v>8143430</v>
      </c>
      <c r="J7188" s="6">
        <f t="shared" si="225"/>
        <v>16887655243524.369</v>
      </c>
    </row>
    <row r="7189" spans="1:10" x14ac:dyDescent="0.25">
      <c r="A7189">
        <f t="shared" si="226"/>
        <v>7187</v>
      </c>
      <c r="B7189" s="22">
        <v>0</v>
      </c>
      <c r="J7189" s="6">
        <f t="shared" si="225"/>
        <v>16272920094200.813</v>
      </c>
    </row>
    <row r="7190" spans="1:10" x14ac:dyDescent="0.25">
      <c r="A7190">
        <f t="shared" si="226"/>
        <v>7188</v>
      </c>
      <c r="B7190" s="22">
        <v>0</v>
      </c>
      <c r="J7190" s="6">
        <f t="shared" si="225"/>
        <v>16272920094200.813</v>
      </c>
    </row>
    <row r="7191" spans="1:10" x14ac:dyDescent="0.25">
      <c r="A7191">
        <f t="shared" si="226"/>
        <v>7189</v>
      </c>
      <c r="B7191" s="22">
        <v>0</v>
      </c>
      <c r="J7191" s="6">
        <f t="shared" si="225"/>
        <v>16272920094200.813</v>
      </c>
    </row>
    <row r="7192" spans="1:10" x14ac:dyDescent="0.25">
      <c r="A7192">
        <f t="shared" si="226"/>
        <v>7190</v>
      </c>
      <c r="B7192" s="22">
        <v>8143430</v>
      </c>
      <c r="J7192" s="6">
        <f t="shared" si="225"/>
        <v>16887655243524.369</v>
      </c>
    </row>
    <row r="7193" spans="1:10" x14ac:dyDescent="0.25">
      <c r="A7193">
        <f t="shared" si="226"/>
        <v>7191</v>
      </c>
      <c r="B7193" s="22">
        <v>0</v>
      </c>
      <c r="J7193" s="6">
        <f t="shared" si="225"/>
        <v>16272920094200.813</v>
      </c>
    </row>
    <row r="7194" spans="1:10" x14ac:dyDescent="0.25">
      <c r="A7194">
        <f t="shared" si="226"/>
        <v>7192</v>
      </c>
      <c r="B7194" s="22">
        <v>0</v>
      </c>
      <c r="J7194" s="6">
        <f t="shared" si="225"/>
        <v>16272920094200.813</v>
      </c>
    </row>
    <row r="7195" spans="1:10" x14ac:dyDescent="0.25">
      <c r="A7195">
        <f t="shared" si="226"/>
        <v>7193</v>
      </c>
      <c r="B7195" s="22">
        <v>8143430</v>
      </c>
      <c r="J7195" s="6">
        <f t="shared" si="225"/>
        <v>16887655243524.369</v>
      </c>
    </row>
    <row r="7196" spans="1:10" x14ac:dyDescent="0.25">
      <c r="A7196">
        <f t="shared" si="226"/>
        <v>7194</v>
      </c>
      <c r="B7196" s="22">
        <v>0</v>
      </c>
      <c r="J7196" s="6">
        <f t="shared" si="225"/>
        <v>16272920094200.813</v>
      </c>
    </row>
    <row r="7197" spans="1:10" x14ac:dyDescent="0.25">
      <c r="A7197">
        <f t="shared" si="226"/>
        <v>7195</v>
      </c>
      <c r="B7197" s="22">
        <v>3000000</v>
      </c>
      <c r="J7197" s="6">
        <f t="shared" si="225"/>
        <v>1069095532961.9576</v>
      </c>
    </row>
    <row r="7198" spans="1:10" x14ac:dyDescent="0.25">
      <c r="A7198">
        <f t="shared" si="226"/>
        <v>7196</v>
      </c>
      <c r="B7198" s="22">
        <v>0</v>
      </c>
      <c r="J7198" s="6">
        <f t="shared" si="225"/>
        <v>16272920094200.813</v>
      </c>
    </row>
    <row r="7199" spans="1:10" x14ac:dyDescent="0.25">
      <c r="A7199">
        <f t="shared" si="226"/>
        <v>7197</v>
      </c>
      <c r="B7199" s="22">
        <v>0</v>
      </c>
      <c r="J7199" s="6">
        <f t="shared" si="225"/>
        <v>16272920094200.813</v>
      </c>
    </row>
    <row r="7200" spans="1:10" x14ac:dyDescent="0.25">
      <c r="A7200">
        <f t="shared" si="226"/>
        <v>7198</v>
      </c>
      <c r="B7200" s="22">
        <v>0</v>
      </c>
      <c r="J7200" s="6">
        <f t="shared" si="225"/>
        <v>16272920094200.813</v>
      </c>
    </row>
    <row r="7201" spans="1:10" x14ac:dyDescent="0.25">
      <c r="A7201">
        <f t="shared" si="226"/>
        <v>7199</v>
      </c>
      <c r="B7201" s="22">
        <v>0</v>
      </c>
      <c r="J7201" s="6">
        <f t="shared" si="225"/>
        <v>16272920094200.813</v>
      </c>
    </row>
    <row r="7202" spans="1:10" x14ac:dyDescent="0.25">
      <c r="A7202">
        <f t="shared" si="226"/>
        <v>7200</v>
      </c>
      <c r="B7202" s="22">
        <v>11890152.300000001</v>
      </c>
      <c r="J7202" s="6">
        <f t="shared" si="225"/>
        <v>61719588386192.563</v>
      </c>
    </row>
    <row r="7203" spans="1:10" x14ac:dyDescent="0.25">
      <c r="A7203">
        <f t="shared" si="226"/>
        <v>7201</v>
      </c>
      <c r="B7203" s="22">
        <v>12193680</v>
      </c>
      <c r="J7203" s="6">
        <f t="shared" si="225"/>
        <v>66580854877971.813</v>
      </c>
    </row>
    <row r="7204" spans="1:10" x14ac:dyDescent="0.25">
      <c r="A7204">
        <f t="shared" si="226"/>
        <v>7202</v>
      </c>
      <c r="B7204" s="22">
        <v>3250000</v>
      </c>
      <c r="J7204" s="6">
        <f t="shared" si="225"/>
        <v>614610152858.7196</v>
      </c>
    </row>
    <row r="7205" spans="1:10" x14ac:dyDescent="0.25">
      <c r="A7205">
        <f t="shared" si="226"/>
        <v>7203</v>
      </c>
      <c r="B7205" s="22">
        <v>0</v>
      </c>
      <c r="J7205" s="6">
        <f t="shared" si="225"/>
        <v>16272920094200.813</v>
      </c>
    </row>
    <row r="7206" spans="1:10" x14ac:dyDescent="0.25">
      <c r="A7206">
        <f t="shared" si="226"/>
        <v>7204</v>
      </c>
      <c r="B7206" s="22">
        <v>10152410.821917808</v>
      </c>
      <c r="J7206" s="6">
        <f t="shared" si="225"/>
        <v>37435308788754.164</v>
      </c>
    </row>
    <row r="7207" spans="1:10" x14ac:dyDescent="0.25">
      <c r="A7207">
        <f t="shared" si="226"/>
        <v>7205</v>
      </c>
      <c r="B7207" s="22">
        <v>0</v>
      </c>
      <c r="J7207" s="6">
        <f t="shared" si="225"/>
        <v>16272920094200.813</v>
      </c>
    </row>
    <row r="7208" spans="1:10" x14ac:dyDescent="0.25">
      <c r="A7208">
        <f t="shared" si="226"/>
        <v>7206</v>
      </c>
      <c r="B7208" s="22">
        <v>0</v>
      </c>
      <c r="J7208" s="6">
        <f t="shared" si="225"/>
        <v>16272920094200.813</v>
      </c>
    </row>
    <row r="7209" spans="1:10" x14ac:dyDescent="0.25">
      <c r="A7209">
        <f t="shared" si="226"/>
        <v>7207</v>
      </c>
      <c r="B7209" s="22">
        <v>0</v>
      </c>
      <c r="J7209" s="6">
        <f t="shared" si="225"/>
        <v>16272920094200.813</v>
      </c>
    </row>
    <row r="7210" spans="1:10" x14ac:dyDescent="0.25">
      <c r="A7210">
        <f t="shared" si="226"/>
        <v>7208</v>
      </c>
      <c r="B7210" s="22">
        <v>54335043.934246585</v>
      </c>
      <c r="J7210" s="6">
        <f t="shared" si="225"/>
        <v>2530197962460137.5</v>
      </c>
    </row>
    <row r="7211" spans="1:10" x14ac:dyDescent="0.25">
      <c r="A7211">
        <f t="shared" si="226"/>
        <v>7209</v>
      </c>
      <c r="B7211" s="22">
        <v>8143430</v>
      </c>
      <c r="J7211" s="6">
        <f t="shared" si="225"/>
        <v>16887655243524.369</v>
      </c>
    </row>
    <row r="7212" spans="1:10" x14ac:dyDescent="0.25">
      <c r="A7212">
        <f t="shared" si="226"/>
        <v>7210</v>
      </c>
      <c r="B7212" s="22">
        <v>0</v>
      </c>
      <c r="J7212" s="6">
        <f t="shared" si="225"/>
        <v>16272920094200.813</v>
      </c>
    </row>
    <row r="7213" spans="1:10" x14ac:dyDescent="0.25">
      <c r="A7213">
        <f t="shared" si="226"/>
        <v>7211</v>
      </c>
      <c r="B7213" s="22">
        <v>8143430</v>
      </c>
      <c r="J7213" s="6">
        <f t="shared" si="225"/>
        <v>16887655243524.369</v>
      </c>
    </row>
    <row r="7214" spans="1:10" x14ac:dyDescent="0.25">
      <c r="A7214">
        <f t="shared" si="226"/>
        <v>7212</v>
      </c>
      <c r="B7214" s="22">
        <v>0</v>
      </c>
      <c r="J7214" s="6">
        <f t="shared" si="225"/>
        <v>16272920094200.813</v>
      </c>
    </row>
    <row r="7215" spans="1:10" x14ac:dyDescent="0.25">
      <c r="A7215">
        <f t="shared" si="226"/>
        <v>7213</v>
      </c>
      <c r="B7215" s="22">
        <v>0</v>
      </c>
      <c r="J7215" s="6">
        <f t="shared" si="225"/>
        <v>16272920094200.813</v>
      </c>
    </row>
    <row r="7216" spans="1:10" x14ac:dyDescent="0.25">
      <c r="A7216">
        <f t="shared" si="226"/>
        <v>7214</v>
      </c>
      <c r="B7216" s="22">
        <v>0</v>
      </c>
      <c r="J7216" s="6">
        <f t="shared" si="225"/>
        <v>16272920094200.813</v>
      </c>
    </row>
    <row r="7217" spans="1:10" x14ac:dyDescent="0.25">
      <c r="A7217">
        <f t="shared" si="226"/>
        <v>7215</v>
      </c>
      <c r="B7217" s="22">
        <v>0</v>
      </c>
      <c r="J7217" s="6">
        <f t="shared" si="225"/>
        <v>16272920094200.813</v>
      </c>
    </row>
    <row r="7218" spans="1:10" x14ac:dyDescent="0.25">
      <c r="A7218">
        <f t="shared" si="226"/>
        <v>7216</v>
      </c>
      <c r="B7218" s="22">
        <v>12193680</v>
      </c>
      <c r="J7218" s="6">
        <f t="shared" si="225"/>
        <v>66580854877971.813</v>
      </c>
    </row>
    <row r="7219" spans="1:10" x14ac:dyDescent="0.25">
      <c r="A7219">
        <f t="shared" si="226"/>
        <v>7217</v>
      </c>
      <c r="B7219" s="22">
        <v>0</v>
      </c>
      <c r="J7219" s="6">
        <f t="shared" si="225"/>
        <v>16272920094200.813</v>
      </c>
    </row>
    <row r="7220" spans="1:10" x14ac:dyDescent="0.25">
      <c r="A7220">
        <f t="shared" si="226"/>
        <v>7218</v>
      </c>
      <c r="B7220" s="22">
        <v>8943680</v>
      </c>
      <c r="J7220" s="6">
        <f t="shared" si="225"/>
        <v>24105244819313.906</v>
      </c>
    </row>
    <row r="7221" spans="1:10" x14ac:dyDescent="0.25">
      <c r="A7221">
        <f t="shared" si="226"/>
        <v>7219</v>
      </c>
      <c r="B7221" s="22">
        <v>8943680</v>
      </c>
      <c r="J7221" s="6">
        <f t="shared" si="225"/>
        <v>24105244819313.906</v>
      </c>
    </row>
    <row r="7222" spans="1:10" x14ac:dyDescent="0.25">
      <c r="A7222">
        <f t="shared" si="226"/>
        <v>7220</v>
      </c>
      <c r="B7222" s="22">
        <v>18452858.08219178</v>
      </c>
      <c r="J7222" s="6">
        <f t="shared" si="225"/>
        <v>207904311604108.53</v>
      </c>
    </row>
    <row r="7223" spans="1:10" x14ac:dyDescent="0.25">
      <c r="A7223">
        <f t="shared" si="226"/>
        <v>7221</v>
      </c>
      <c r="B7223" s="22">
        <v>17087110</v>
      </c>
      <c r="J7223" s="6">
        <f t="shared" si="225"/>
        <v>170384444013437.47</v>
      </c>
    </row>
    <row r="7224" spans="1:10" x14ac:dyDescent="0.25">
      <c r="A7224">
        <f t="shared" si="226"/>
        <v>7222</v>
      </c>
      <c r="B7224" s="22">
        <v>0</v>
      </c>
      <c r="J7224" s="6">
        <f t="shared" si="225"/>
        <v>16272920094200.813</v>
      </c>
    </row>
    <row r="7225" spans="1:10" x14ac:dyDescent="0.25">
      <c r="A7225">
        <f t="shared" si="226"/>
        <v>7223</v>
      </c>
      <c r="B7225" s="22">
        <v>8143430</v>
      </c>
      <c r="J7225" s="6">
        <f t="shared" si="225"/>
        <v>16887655243524.369</v>
      </c>
    </row>
    <row r="7226" spans="1:10" x14ac:dyDescent="0.25">
      <c r="A7226">
        <f t="shared" si="226"/>
        <v>7224</v>
      </c>
      <c r="B7226" s="22">
        <v>0</v>
      </c>
      <c r="J7226" s="6">
        <f t="shared" si="225"/>
        <v>16272920094200.813</v>
      </c>
    </row>
    <row r="7227" spans="1:10" x14ac:dyDescent="0.25">
      <c r="A7227">
        <f t="shared" si="226"/>
        <v>7225</v>
      </c>
      <c r="B7227" s="22">
        <v>0</v>
      </c>
      <c r="J7227" s="6">
        <f t="shared" si="225"/>
        <v>16272920094200.813</v>
      </c>
    </row>
    <row r="7228" spans="1:10" x14ac:dyDescent="0.25">
      <c r="A7228">
        <f t="shared" si="226"/>
        <v>7226</v>
      </c>
      <c r="B7228" s="22">
        <v>8143430</v>
      </c>
      <c r="J7228" s="6">
        <f t="shared" si="225"/>
        <v>16887655243524.369</v>
      </c>
    </row>
    <row r="7229" spans="1:10" x14ac:dyDescent="0.25">
      <c r="A7229">
        <f t="shared" si="226"/>
        <v>7227</v>
      </c>
      <c r="B7229" s="22">
        <v>0</v>
      </c>
      <c r="J7229" s="6">
        <f t="shared" si="225"/>
        <v>16272920094200.813</v>
      </c>
    </row>
    <row r="7230" spans="1:10" x14ac:dyDescent="0.25">
      <c r="A7230">
        <f t="shared" si="226"/>
        <v>7228</v>
      </c>
      <c r="B7230" s="22">
        <v>8143430</v>
      </c>
      <c r="J7230" s="6">
        <f t="shared" si="225"/>
        <v>16887655243524.369</v>
      </c>
    </row>
    <row r="7231" spans="1:10" x14ac:dyDescent="0.25">
      <c r="A7231">
        <f t="shared" si="226"/>
        <v>7229</v>
      </c>
      <c r="B7231" s="22">
        <v>0</v>
      </c>
      <c r="J7231" s="6">
        <f t="shared" si="225"/>
        <v>16272920094200.813</v>
      </c>
    </row>
    <row r="7232" spans="1:10" x14ac:dyDescent="0.25">
      <c r="A7232">
        <f t="shared" si="226"/>
        <v>7230</v>
      </c>
      <c r="B7232" s="22">
        <v>8143430</v>
      </c>
      <c r="J7232" s="6">
        <f t="shared" si="225"/>
        <v>16887655243524.369</v>
      </c>
    </row>
    <row r="7233" spans="1:10" x14ac:dyDescent="0.25">
      <c r="A7233">
        <f t="shared" si="226"/>
        <v>7231</v>
      </c>
      <c r="B7233" s="22">
        <v>0</v>
      </c>
      <c r="J7233" s="6">
        <f t="shared" si="225"/>
        <v>16272920094200.813</v>
      </c>
    </row>
    <row r="7234" spans="1:10" x14ac:dyDescent="0.25">
      <c r="A7234">
        <f t="shared" si="226"/>
        <v>7232</v>
      </c>
      <c r="B7234" s="22">
        <v>0</v>
      </c>
      <c r="J7234" s="6">
        <f t="shared" si="225"/>
        <v>16272920094200.813</v>
      </c>
    </row>
    <row r="7235" spans="1:10" x14ac:dyDescent="0.25">
      <c r="A7235">
        <f t="shared" si="226"/>
        <v>7233</v>
      </c>
      <c r="B7235" s="22">
        <v>0</v>
      </c>
      <c r="J7235" s="6">
        <f t="shared" ref="J7235:J7298" si="227">(B7235-$I$6)^2</f>
        <v>16272920094200.813</v>
      </c>
    </row>
    <row r="7236" spans="1:10" x14ac:dyDescent="0.25">
      <c r="A7236">
        <f t="shared" ref="A7236:A7299" si="228">A7235+1</f>
        <v>7234</v>
      </c>
      <c r="B7236" s="22">
        <v>0</v>
      </c>
      <c r="J7236" s="6">
        <f t="shared" si="227"/>
        <v>16272920094200.813</v>
      </c>
    </row>
    <row r="7237" spans="1:10" x14ac:dyDescent="0.25">
      <c r="A7237">
        <f t="shared" si="228"/>
        <v>7235</v>
      </c>
      <c r="B7237" s="22">
        <v>0</v>
      </c>
      <c r="J7237" s="6">
        <f t="shared" si="227"/>
        <v>16272920094200.813</v>
      </c>
    </row>
    <row r="7238" spans="1:10" x14ac:dyDescent="0.25">
      <c r="A7238">
        <f t="shared" si="228"/>
        <v>7236</v>
      </c>
      <c r="B7238" s="22">
        <v>8143430</v>
      </c>
      <c r="J7238" s="6">
        <f t="shared" si="227"/>
        <v>16887655243524.369</v>
      </c>
    </row>
    <row r="7239" spans="1:10" x14ac:dyDescent="0.25">
      <c r="A7239">
        <f t="shared" si="228"/>
        <v>7237</v>
      </c>
      <c r="B7239" s="22">
        <v>0</v>
      </c>
      <c r="J7239" s="6">
        <f t="shared" si="227"/>
        <v>16272920094200.813</v>
      </c>
    </row>
    <row r="7240" spans="1:10" x14ac:dyDescent="0.25">
      <c r="A7240">
        <f t="shared" si="228"/>
        <v>7238</v>
      </c>
      <c r="B7240" s="22">
        <v>8143430</v>
      </c>
      <c r="J7240" s="6">
        <f t="shared" si="227"/>
        <v>16887655243524.369</v>
      </c>
    </row>
    <row r="7241" spans="1:10" x14ac:dyDescent="0.25">
      <c r="A7241">
        <f t="shared" si="228"/>
        <v>7239</v>
      </c>
      <c r="B7241" s="22">
        <v>0</v>
      </c>
      <c r="J7241" s="6">
        <f t="shared" si="227"/>
        <v>16272920094200.813</v>
      </c>
    </row>
    <row r="7242" spans="1:10" x14ac:dyDescent="0.25">
      <c r="A7242">
        <f t="shared" si="228"/>
        <v>7240</v>
      </c>
      <c r="B7242" s="22">
        <v>0</v>
      </c>
      <c r="J7242" s="6">
        <f t="shared" si="227"/>
        <v>16272920094200.813</v>
      </c>
    </row>
    <row r="7243" spans="1:10" x14ac:dyDescent="0.25">
      <c r="A7243">
        <f t="shared" si="228"/>
        <v>7241</v>
      </c>
      <c r="B7243" s="22">
        <v>8143430</v>
      </c>
      <c r="J7243" s="6">
        <f t="shared" si="227"/>
        <v>16887655243524.369</v>
      </c>
    </row>
    <row r="7244" spans="1:10" x14ac:dyDescent="0.25">
      <c r="A7244">
        <f t="shared" si="228"/>
        <v>7242</v>
      </c>
      <c r="B7244" s="22">
        <v>0</v>
      </c>
      <c r="J7244" s="6">
        <f t="shared" si="227"/>
        <v>16272920094200.813</v>
      </c>
    </row>
    <row r="7245" spans="1:10" x14ac:dyDescent="0.25">
      <c r="A7245">
        <f t="shared" si="228"/>
        <v>7243</v>
      </c>
      <c r="B7245" s="22">
        <v>0</v>
      </c>
      <c r="J7245" s="6">
        <f t="shared" si="227"/>
        <v>16272920094200.813</v>
      </c>
    </row>
    <row r="7246" spans="1:10" x14ac:dyDescent="0.25">
      <c r="A7246">
        <f t="shared" si="228"/>
        <v>7244</v>
      </c>
      <c r="B7246" s="22">
        <v>0</v>
      </c>
      <c r="J7246" s="6">
        <f t="shared" si="227"/>
        <v>16272920094200.813</v>
      </c>
    </row>
    <row r="7247" spans="1:10" x14ac:dyDescent="0.25">
      <c r="A7247">
        <f t="shared" si="228"/>
        <v>7245</v>
      </c>
      <c r="B7247" s="22">
        <v>20087110</v>
      </c>
      <c r="J7247" s="6">
        <f t="shared" si="227"/>
        <v>257703279452198.59</v>
      </c>
    </row>
    <row r="7248" spans="1:10" x14ac:dyDescent="0.25">
      <c r="A7248">
        <f t="shared" si="228"/>
        <v>7246</v>
      </c>
      <c r="B7248" s="22">
        <v>3250000</v>
      </c>
      <c r="J7248" s="6">
        <f t="shared" si="227"/>
        <v>614610152858.7196</v>
      </c>
    </row>
    <row r="7249" spans="1:10" x14ac:dyDescent="0.25">
      <c r="A7249">
        <f t="shared" si="228"/>
        <v>7247</v>
      </c>
      <c r="B7249" s="22">
        <v>0</v>
      </c>
      <c r="J7249" s="6">
        <f t="shared" si="227"/>
        <v>16272920094200.813</v>
      </c>
    </row>
    <row r="7250" spans="1:10" x14ac:dyDescent="0.25">
      <c r="A7250">
        <f t="shared" si="228"/>
        <v>7248</v>
      </c>
      <c r="B7250" s="22">
        <v>0</v>
      </c>
      <c r="J7250" s="6">
        <f t="shared" si="227"/>
        <v>16272920094200.813</v>
      </c>
    </row>
    <row r="7251" spans="1:10" x14ac:dyDescent="0.25">
      <c r="A7251">
        <f t="shared" si="228"/>
        <v>7249</v>
      </c>
      <c r="B7251" s="22">
        <v>7428780.8219178077</v>
      </c>
      <c r="J7251" s="6">
        <f t="shared" si="227"/>
        <v>11524735355096.496</v>
      </c>
    </row>
    <row r="7252" spans="1:10" x14ac:dyDescent="0.25">
      <c r="A7252">
        <f t="shared" si="228"/>
        <v>7250</v>
      </c>
      <c r="B7252" s="22">
        <v>3250000</v>
      </c>
      <c r="J7252" s="6">
        <f t="shared" si="227"/>
        <v>614610152858.7196</v>
      </c>
    </row>
    <row r="7253" spans="1:10" x14ac:dyDescent="0.25">
      <c r="A7253">
        <f t="shared" si="228"/>
        <v>7251</v>
      </c>
      <c r="B7253" s="22">
        <v>0</v>
      </c>
      <c r="J7253" s="6">
        <f t="shared" si="227"/>
        <v>16272920094200.813</v>
      </c>
    </row>
    <row r="7254" spans="1:10" x14ac:dyDescent="0.25">
      <c r="A7254">
        <f t="shared" si="228"/>
        <v>7252</v>
      </c>
      <c r="B7254" s="22">
        <v>0</v>
      </c>
      <c r="J7254" s="6">
        <f t="shared" si="227"/>
        <v>16272920094200.813</v>
      </c>
    </row>
    <row r="7255" spans="1:10" x14ac:dyDescent="0.25">
      <c r="A7255">
        <f t="shared" si="228"/>
        <v>7253</v>
      </c>
      <c r="B7255" s="22">
        <v>8943680</v>
      </c>
      <c r="J7255" s="6">
        <f t="shared" si="227"/>
        <v>24105244819313.906</v>
      </c>
    </row>
    <row r="7256" spans="1:10" x14ac:dyDescent="0.25">
      <c r="A7256">
        <f t="shared" si="228"/>
        <v>7254</v>
      </c>
      <c r="B7256" s="22">
        <v>3000000</v>
      </c>
      <c r="J7256" s="6">
        <f t="shared" si="227"/>
        <v>1069095532961.9576</v>
      </c>
    </row>
    <row r="7257" spans="1:10" x14ac:dyDescent="0.25">
      <c r="A7257">
        <f t="shared" si="228"/>
        <v>7255</v>
      </c>
      <c r="B7257" s="22">
        <v>0</v>
      </c>
      <c r="J7257" s="6">
        <f t="shared" si="227"/>
        <v>16272920094200.813</v>
      </c>
    </row>
    <row r="7258" spans="1:10" x14ac:dyDescent="0.25">
      <c r="A7258">
        <f t="shared" si="228"/>
        <v>7256</v>
      </c>
      <c r="B7258" s="22">
        <v>8943680</v>
      </c>
      <c r="J7258" s="6">
        <f t="shared" si="227"/>
        <v>24105244819313.906</v>
      </c>
    </row>
    <row r="7259" spans="1:10" x14ac:dyDescent="0.25">
      <c r="A7259">
        <f t="shared" si="228"/>
        <v>7257</v>
      </c>
      <c r="B7259" s="22">
        <v>0</v>
      </c>
      <c r="J7259" s="6">
        <f t="shared" si="227"/>
        <v>16272920094200.813</v>
      </c>
    </row>
    <row r="7260" spans="1:10" x14ac:dyDescent="0.25">
      <c r="A7260">
        <f t="shared" si="228"/>
        <v>7258</v>
      </c>
      <c r="B7260" s="22">
        <v>0</v>
      </c>
      <c r="J7260" s="6">
        <f t="shared" si="227"/>
        <v>16272920094200.813</v>
      </c>
    </row>
    <row r="7261" spans="1:10" x14ac:dyDescent="0.25">
      <c r="A7261">
        <f t="shared" si="228"/>
        <v>7259</v>
      </c>
      <c r="B7261" s="22">
        <v>0</v>
      </c>
      <c r="J7261" s="6">
        <f t="shared" si="227"/>
        <v>16272920094200.813</v>
      </c>
    </row>
    <row r="7262" spans="1:10" x14ac:dyDescent="0.25">
      <c r="A7262">
        <f t="shared" si="228"/>
        <v>7260</v>
      </c>
      <c r="B7262" s="22">
        <v>0</v>
      </c>
      <c r="J7262" s="6">
        <f t="shared" si="227"/>
        <v>16272920094200.813</v>
      </c>
    </row>
    <row r="7263" spans="1:10" x14ac:dyDescent="0.25">
      <c r="A7263">
        <f t="shared" si="228"/>
        <v>7261</v>
      </c>
      <c r="B7263" s="22">
        <v>3250000</v>
      </c>
      <c r="J7263" s="6">
        <f t="shared" si="227"/>
        <v>614610152858.7196</v>
      </c>
    </row>
    <row r="7264" spans="1:10" x14ac:dyDescent="0.25">
      <c r="A7264">
        <f t="shared" si="228"/>
        <v>7262</v>
      </c>
      <c r="B7264" s="22">
        <v>62478473.934246585</v>
      </c>
      <c r="J7264" s="6">
        <f t="shared" si="227"/>
        <v>3415759951260384.5</v>
      </c>
    </row>
    <row r="7265" spans="1:10" x14ac:dyDescent="0.25">
      <c r="A7265">
        <f t="shared" si="228"/>
        <v>7263</v>
      </c>
      <c r="B7265" s="22">
        <v>8143430</v>
      </c>
      <c r="J7265" s="6">
        <f t="shared" si="227"/>
        <v>16887655243524.369</v>
      </c>
    </row>
    <row r="7266" spans="1:10" x14ac:dyDescent="0.25">
      <c r="A7266">
        <f t="shared" si="228"/>
        <v>7264</v>
      </c>
      <c r="B7266" s="22">
        <v>0</v>
      </c>
      <c r="J7266" s="6">
        <f t="shared" si="227"/>
        <v>16272920094200.813</v>
      </c>
    </row>
    <row r="7267" spans="1:10" x14ac:dyDescent="0.25">
      <c r="A7267">
        <f t="shared" si="228"/>
        <v>7265</v>
      </c>
      <c r="B7267" s="22">
        <v>8143430</v>
      </c>
      <c r="J7267" s="6">
        <f t="shared" si="227"/>
        <v>16887655243524.369</v>
      </c>
    </row>
    <row r="7268" spans="1:10" x14ac:dyDescent="0.25">
      <c r="A7268">
        <f t="shared" si="228"/>
        <v>7266</v>
      </c>
      <c r="B7268" s="22">
        <v>0</v>
      </c>
      <c r="J7268" s="6">
        <f t="shared" si="227"/>
        <v>16272920094200.813</v>
      </c>
    </row>
    <row r="7269" spans="1:10" x14ac:dyDescent="0.25">
      <c r="A7269">
        <f t="shared" si="228"/>
        <v>7267</v>
      </c>
      <c r="B7269" s="22">
        <v>8943680</v>
      </c>
      <c r="J7269" s="6">
        <f t="shared" si="227"/>
        <v>24105244819313.906</v>
      </c>
    </row>
    <row r="7270" spans="1:10" x14ac:dyDescent="0.25">
      <c r="A7270">
        <f t="shared" si="228"/>
        <v>7268</v>
      </c>
      <c r="B7270" s="22">
        <v>9515592.8281917796</v>
      </c>
      <c r="J7270" s="6">
        <f t="shared" si="227"/>
        <v>30048180496223.477</v>
      </c>
    </row>
    <row r="7271" spans="1:10" x14ac:dyDescent="0.25">
      <c r="A7271">
        <f t="shared" si="228"/>
        <v>7269</v>
      </c>
      <c r="B7271" s="22">
        <v>0</v>
      </c>
      <c r="J7271" s="6">
        <f t="shared" si="227"/>
        <v>16272920094200.813</v>
      </c>
    </row>
    <row r="7272" spans="1:10" x14ac:dyDescent="0.25">
      <c r="A7272">
        <f t="shared" si="228"/>
        <v>7270</v>
      </c>
      <c r="B7272" s="22">
        <v>8143430</v>
      </c>
      <c r="J7272" s="6">
        <f t="shared" si="227"/>
        <v>16887655243524.369</v>
      </c>
    </row>
    <row r="7273" spans="1:10" x14ac:dyDescent="0.25">
      <c r="A7273">
        <f t="shared" si="228"/>
        <v>7271</v>
      </c>
      <c r="B7273" s="22">
        <v>0</v>
      </c>
      <c r="J7273" s="6">
        <f t="shared" si="227"/>
        <v>16272920094200.813</v>
      </c>
    </row>
    <row r="7274" spans="1:10" x14ac:dyDescent="0.25">
      <c r="A7274">
        <f t="shared" si="228"/>
        <v>7272</v>
      </c>
      <c r="B7274" s="22">
        <v>3000000</v>
      </c>
      <c r="J7274" s="6">
        <f t="shared" si="227"/>
        <v>1069095532961.9576</v>
      </c>
    </row>
    <row r="7275" spans="1:10" x14ac:dyDescent="0.25">
      <c r="A7275">
        <f t="shared" si="228"/>
        <v>7273</v>
      </c>
      <c r="B7275" s="22">
        <v>3250000</v>
      </c>
      <c r="J7275" s="6">
        <f t="shared" si="227"/>
        <v>614610152858.7196</v>
      </c>
    </row>
    <row r="7276" spans="1:10" x14ac:dyDescent="0.25">
      <c r="A7276">
        <f t="shared" si="228"/>
        <v>7274</v>
      </c>
      <c r="B7276" s="22">
        <v>0</v>
      </c>
      <c r="J7276" s="6">
        <f t="shared" si="227"/>
        <v>16272920094200.813</v>
      </c>
    </row>
    <row r="7277" spans="1:10" x14ac:dyDescent="0.25">
      <c r="A7277">
        <f t="shared" si="228"/>
        <v>7275</v>
      </c>
      <c r="B7277" s="22">
        <v>0</v>
      </c>
      <c r="J7277" s="6">
        <f t="shared" si="227"/>
        <v>16272920094200.813</v>
      </c>
    </row>
    <row r="7278" spans="1:10" x14ac:dyDescent="0.25">
      <c r="A7278">
        <f t="shared" si="228"/>
        <v>7276</v>
      </c>
      <c r="B7278" s="22">
        <v>0</v>
      </c>
      <c r="J7278" s="6">
        <f t="shared" si="227"/>
        <v>16272920094200.813</v>
      </c>
    </row>
    <row r="7279" spans="1:10" x14ac:dyDescent="0.25">
      <c r="A7279">
        <f t="shared" si="228"/>
        <v>7277</v>
      </c>
      <c r="B7279" s="22">
        <v>8143430</v>
      </c>
      <c r="J7279" s="6">
        <f t="shared" si="227"/>
        <v>16887655243524.369</v>
      </c>
    </row>
    <row r="7280" spans="1:10" x14ac:dyDescent="0.25">
      <c r="A7280">
        <f t="shared" si="228"/>
        <v>7278</v>
      </c>
      <c r="B7280" s="22">
        <v>0</v>
      </c>
      <c r="J7280" s="6">
        <f t="shared" si="227"/>
        <v>16272920094200.813</v>
      </c>
    </row>
    <row r="7281" spans="1:10" x14ac:dyDescent="0.25">
      <c r="A7281">
        <f t="shared" si="228"/>
        <v>7279</v>
      </c>
      <c r="B7281" s="22">
        <v>0</v>
      </c>
      <c r="J7281" s="6">
        <f t="shared" si="227"/>
        <v>16272920094200.813</v>
      </c>
    </row>
    <row r="7282" spans="1:10" x14ac:dyDescent="0.25">
      <c r="A7282">
        <f t="shared" si="228"/>
        <v>7280</v>
      </c>
      <c r="B7282" s="22">
        <v>0</v>
      </c>
      <c r="J7282" s="6">
        <f t="shared" si="227"/>
        <v>16272920094200.813</v>
      </c>
    </row>
    <row r="7283" spans="1:10" x14ac:dyDescent="0.25">
      <c r="A7283">
        <f t="shared" si="228"/>
        <v>7281</v>
      </c>
      <c r="B7283" s="22">
        <v>0</v>
      </c>
      <c r="J7283" s="6">
        <f t="shared" si="227"/>
        <v>16272920094200.813</v>
      </c>
    </row>
    <row r="7284" spans="1:10" x14ac:dyDescent="0.25">
      <c r="A7284">
        <f t="shared" si="228"/>
        <v>7282</v>
      </c>
      <c r="B7284" s="22">
        <v>0</v>
      </c>
      <c r="J7284" s="6">
        <f t="shared" si="227"/>
        <v>16272920094200.813</v>
      </c>
    </row>
    <row r="7285" spans="1:10" x14ac:dyDescent="0.25">
      <c r="A7285">
        <f t="shared" si="228"/>
        <v>7283</v>
      </c>
      <c r="B7285" s="22">
        <v>8143430</v>
      </c>
      <c r="J7285" s="6">
        <f t="shared" si="227"/>
        <v>16887655243524.369</v>
      </c>
    </row>
    <row r="7286" spans="1:10" x14ac:dyDescent="0.25">
      <c r="A7286">
        <f t="shared" si="228"/>
        <v>7284</v>
      </c>
      <c r="B7286" s="22">
        <v>0</v>
      </c>
      <c r="J7286" s="6">
        <f t="shared" si="227"/>
        <v>16272920094200.813</v>
      </c>
    </row>
    <row r="7287" spans="1:10" x14ac:dyDescent="0.25">
      <c r="A7287">
        <f t="shared" si="228"/>
        <v>7285</v>
      </c>
      <c r="B7287" s="22">
        <v>0</v>
      </c>
      <c r="J7287" s="6">
        <f t="shared" si="227"/>
        <v>16272920094200.813</v>
      </c>
    </row>
    <row r="7288" spans="1:10" x14ac:dyDescent="0.25">
      <c r="A7288">
        <f t="shared" si="228"/>
        <v>7286</v>
      </c>
      <c r="B7288" s="22">
        <v>3250000</v>
      </c>
      <c r="J7288" s="6">
        <f t="shared" si="227"/>
        <v>614610152858.7196</v>
      </c>
    </row>
    <row r="7289" spans="1:10" x14ac:dyDescent="0.25">
      <c r="A7289">
        <f t="shared" si="228"/>
        <v>7287</v>
      </c>
      <c r="B7289" s="22">
        <v>54335043.934246585</v>
      </c>
      <c r="J7289" s="6">
        <f t="shared" si="227"/>
        <v>2530197962460137.5</v>
      </c>
    </row>
    <row r="7290" spans="1:10" x14ac:dyDescent="0.25">
      <c r="A7290">
        <f t="shared" si="228"/>
        <v>7288</v>
      </c>
      <c r="B7290" s="22">
        <v>0</v>
      </c>
      <c r="J7290" s="6">
        <f t="shared" si="227"/>
        <v>16272920094200.813</v>
      </c>
    </row>
    <row r="7291" spans="1:10" x14ac:dyDescent="0.25">
      <c r="A7291">
        <f t="shared" si="228"/>
        <v>7289</v>
      </c>
      <c r="B7291" s="22">
        <v>8143430</v>
      </c>
      <c r="J7291" s="6">
        <f t="shared" si="227"/>
        <v>16887655243524.369</v>
      </c>
    </row>
    <row r="7292" spans="1:10" x14ac:dyDescent="0.25">
      <c r="A7292">
        <f t="shared" si="228"/>
        <v>7290</v>
      </c>
      <c r="B7292" s="22">
        <v>0</v>
      </c>
      <c r="J7292" s="6">
        <f t="shared" si="227"/>
        <v>16272920094200.813</v>
      </c>
    </row>
    <row r="7293" spans="1:10" x14ac:dyDescent="0.25">
      <c r="A7293">
        <f t="shared" si="228"/>
        <v>7291</v>
      </c>
      <c r="B7293" s="22">
        <v>8943680</v>
      </c>
      <c r="J7293" s="6">
        <f t="shared" si="227"/>
        <v>24105244819313.906</v>
      </c>
    </row>
    <row r="7294" spans="1:10" x14ac:dyDescent="0.25">
      <c r="A7294">
        <f t="shared" si="228"/>
        <v>7292</v>
      </c>
      <c r="B7294" s="22">
        <v>0</v>
      </c>
      <c r="J7294" s="6">
        <f t="shared" si="227"/>
        <v>16272920094200.813</v>
      </c>
    </row>
    <row r="7295" spans="1:10" x14ac:dyDescent="0.25">
      <c r="A7295">
        <f t="shared" si="228"/>
        <v>7293</v>
      </c>
      <c r="B7295" s="22">
        <v>8143430</v>
      </c>
      <c r="J7295" s="6">
        <f t="shared" si="227"/>
        <v>16887655243524.369</v>
      </c>
    </row>
    <row r="7296" spans="1:10" x14ac:dyDescent="0.25">
      <c r="A7296">
        <f t="shared" si="228"/>
        <v>7294</v>
      </c>
      <c r="B7296" s="22">
        <v>0</v>
      </c>
      <c r="J7296" s="6">
        <f t="shared" si="227"/>
        <v>16272920094200.813</v>
      </c>
    </row>
    <row r="7297" spans="1:10" x14ac:dyDescent="0.25">
      <c r="A7297">
        <f t="shared" si="228"/>
        <v>7295</v>
      </c>
      <c r="B7297" s="22">
        <v>0</v>
      </c>
      <c r="J7297" s="6">
        <f t="shared" si="227"/>
        <v>16272920094200.813</v>
      </c>
    </row>
    <row r="7298" spans="1:10" x14ac:dyDescent="0.25">
      <c r="A7298">
        <f t="shared" si="228"/>
        <v>7296</v>
      </c>
      <c r="B7298" s="22">
        <v>12193680</v>
      </c>
      <c r="J7298" s="6">
        <f t="shared" si="227"/>
        <v>66580854877971.813</v>
      </c>
    </row>
    <row r="7299" spans="1:10" x14ac:dyDescent="0.25">
      <c r="A7299">
        <f t="shared" si="228"/>
        <v>7297</v>
      </c>
      <c r="B7299" s="22">
        <v>0</v>
      </c>
      <c r="J7299" s="6">
        <f t="shared" ref="J7299:J7362" si="229">(B7299-$I$6)^2</f>
        <v>16272920094200.813</v>
      </c>
    </row>
    <row r="7300" spans="1:10" x14ac:dyDescent="0.25">
      <c r="A7300">
        <f t="shared" ref="A7300:A7363" si="230">A7299+1</f>
        <v>7298</v>
      </c>
      <c r="B7300" s="22">
        <v>69943.25</v>
      </c>
      <c r="J7300" s="6">
        <f t="shared" si="229"/>
        <v>15713514101673.752</v>
      </c>
    </row>
    <row r="7301" spans="1:10" x14ac:dyDescent="0.25">
      <c r="A7301">
        <f t="shared" si="230"/>
        <v>7299</v>
      </c>
      <c r="B7301" s="22">
        <v>0</v>
      </c>
      <c r="J7301" s="6">
        <f t="shared" si="229"/>
        <v>16272920094200.813</v>
      </c>
    </row>
    <row r="7302" spans="1:10" x14ac:dyDescent="0.25">
      <c r="A7302">
        <f t="shared" si="230"/>
        <v>7300</v>
      </c>
      <c r="B7302" s="22">
        <v>0</v>
      </c>
      <c r="J7302" s="6">
        <f t="shared" si="229"/>
        <v>16272920094200.813</v>
      </c>
    </row>
    <row r="7303" spans="1:10" x14ac:dyDescent="0.25">
      <c r="A7303">
        <f t="shared" si="230"/>
        <v>7301</v>
      </c>
      <c r="B7303" s="22">
        <v>0</v>
      </c>
      <c r="J7303" s="6">
        <f t="shared" si="229"/>
        <v>16272920094200.813</v>
      </c>
    </row>
    <row r="7304" spans="1:10" x14ac:dyDescent="0.25">
      <c r="A7304">
        <f t="shared" si="230"/>
        <v>7302</v>
      </c>
      <c r="B7304" s="22">
        <v>0</v>
      </c>
      <c r="J7304" s="6">
        <f t="shared" si="229"/>
        <v>16272920094200.813</v>
      </c>
    </row>
    <row r="7305" spans="1:10" x14ac:dyDescent="0.25">
      <c r="A7305">
        <f t="shared" si="230"/>
        <v>7303</v>
      </c>
      <c r="B7305" s="22">
        <v>0</v>
      </c>
      <c r="J7305" s="6">
        <f t="shared" si="229"/>
        <v>16272920094200.813</v>
      </c>
    </row>
    <row r="7306" spans="1:10" x14ac:dyDescent="0.25">
      <c r="A7306">
        <f t="shared" si="230"/>
        <v>7304</v>
      </c>
      <c r="B7306" s="22">
        <v>8943680</v>
      </c>
      <c r="J7306" s="6">
        <f t="shared" si="229"/>
        <v>24105244819313.906</v>
      </c>
    </row>
    <row r="7307" spans="1:10" x14ac:dyDescent="0.25">
      <c r="A7307">
        <f t="shared" si="230"/>
        <v>7305</v>
      </c>
      <c r="B7307" s="22">
        <v>0</v>
      </c>
      <c r="J7307" s="6">
        <f t="shared" si="229"/>
        <v>16272920094200.813</v>
      </c>
    </row>
    <row r="7308" spans="1:10" x14ac:dyDescent="0.25">
      <c r="A7308">
        <f t="shared" si="230"/>
        <v>7306</v>
      </c>
      <c r="B7308" s="22">
        <v>0</v>
      </c>
      <c r="J7308" s="6">
        <f t="shared" si="229"/>
        <v>16272920094200.813</v>
      </c>
    </row>
    <row r="7309" spans="1:10" x14ac:dyDescent="0.25">
      <c r="A7309">
        <f t="shared" si="230"/>
        <v>7307</v>
      </c>
      <c r="B7309" s="22">
        <v>0</v>
      </c>
      <c r="J7309" s="6">
        <f t="shared" si="229"/>
        <v>16272920094200.813</v>
      </c>
    </row>
    <row r="7310" spans="1:10" x14ac:dyDescent="0.25">
      <c r="A7310">
        <f t="shared" si="230"/>
        <v>7308</v>
      </c>
      <c r="B7310" s="22">
        <v>8143430</v>
      </c>
      <c r="J7310" s="6">
        <f t="shared" si="229"/>
        <v>16887655243524.369</v>
      </c>
    </row>
    <row r="7311" spans="1:10" x14ac:dyDescent="0.25">
      <c r="A7311">
        <f t="shared" si="230"/>
        <v>7309</v>
      </c>
      <c r="B7311" s="22">
        <v>0</v>
      </c>
      <c r="J7311" s="6">
        <f t="shared" si="229"/>
        <v>16272920094200.813</v>
      </c>
    </row>
    <row r="7312" spans="1:10" x14ac:dyDescent="0.25">
      <c r="A7312">
        <f t="shared" si="230"/>
        <v>7310</v>
      </c>
      <c r="B7312" s="22">
        <v>8943680</v>
      </c>
      <c r="J7312" s="6">
        <f t="shared" si="229"/>
        <v>24105244819313.906</v>
      </c>
    </row>
    <row r="7313" spans="1:10" x14ac:dyDescent="0.25">
      <c r="A7313">
        <f t="shared" si="230"/>
        <v>7311</v>
      </c>
      <c r="B7313" s="22">
        <v>8143430</v>
      </c>
      <c r="J7313" s="6">
        <f t="shared" si="229"/>
        <v>16887655243524.369</v>
      </c>
    </row>
    <row r="7314" spans="1:10" x14ac:dyDescent="0.25">
      <c r="A7314">
        <f t="shared" si="230"/>
        <v>7312</v>
      </c>
      <c r="B7314" s="22">
        <v>11143430</v>
      </c>
      <c r="J7314" s="6">
        <f t="shared" si="229"/>
        <v>50544410682285.516</v>
      </c>
    </row>
    <row r="7315" spans="1:10" x14ac:dyDescent="0.25">
      <c r="A7315">
        <f t="shared" si="230"/>
        <v>7313</v>
      </c>
      <c r="B7315" s="22">
        <v>0</v>
      </c>
      <c r="J7315" s="6">
        <f t="shared" si="229"/>
        <v>16272920094200.813</v>
      </c>
    </row>
    <row r="7316" spans="1:10" x14ac:dyDescent="0.25">
      <c r="A7316">
        <f t="shared" si="230"/>
        <v>7314</v>
      </c>
      <c r="B7316" s="22">
        <v>0</v>
      </c>
      <c r="J7316" s="6">
        <f t="shared" si="229"/>
        <v>16272920094200.813</v>
      </c>
    </row>
    <row r="7317" spans="1:10" x14ac:dyDescent="0.25">
      <c r="A7317">
        <f t="shared" si="230"/>
        <v>7315</v>
      </c>
      <c r="B7317" s="22">
        <v>0</v>
      </c>
      <c r="J7317" s="6">
        <f t="shared" si="229"/>
        <v>16272920094200.813</v>
      </c>
    </row>
    <row r="7318" spans="1:10" x14ac:dyDescent="0.25">
      <c r="A7318">
        <f t="shared" si="230"/>
        <v>7316</v>
      </c>
      <c r="B7318" s="22">
        <v>0</v>
      </c>
      <c r="J7318" s="6">
        <f t="shared" si="229"/>
        <v>16272920094200.813</v>
      </c>
    </row>
    <row r="7319" spans="1:10" x14ac:dyDescent="0.25">
      <c r="A7319">
        <f t="shared" si="230"/>
        <v>7317</v>
      </c>
      <c r="B7319" s="22">
        <v>8143430</v>
      </c>
      <c r="J7319" s="6">
        <f t="shared" si="229"/>
        <v>16887655243524.369</v>
      </c>
    </row>
    <row r="7320" spans="1:10" x14ac:dyDescent="0.25">
      <c r="A7320">
        <f t="shared" si="230"/>
        <v>7318</v>
      </c>
      <c r="B7320" s="22">
        <v>8143430</v>
      </c>
      <c r="J7320" s="6">
        <f t="shared" si="229"/>
        <v>16887655243524.369</v>
      </c>
    </row>
    <row r="7321" spans="1:10" x14ac:dyDescent="0.25">
      <c r="A7321">
        <f t="shared" si="230"/>
        <v>7319</v>
      </c>
      <c r="B7321" s="22">
        <v>0</v>
      </c>
      <c r="J7321" s="6">
        <f t="shared" si="229"/>
        <v>16272920094200.813</v>
      </c>
    </row>
    <row r="7322" spans="1:10" x14ac:dyDescent="0.25">
      <c r="A7322">
        <f t="shared" si="230"/>
        <v>7320</v>
      </c>
      <c r="B7322" s="22">
        <v>3250000</v>
      </c>
      <c r="J7322" s="6">
        <f t="shared" si="229"/>
        <v>614610152858.7196</v>
      </c>
    </row>
    <row r="7323" spans="1:10" x14ac:dyDescent="0.25">
      <c r="A7323">
        <f t="shared" si="230"/>
        <v>7321</v>
      </c>
      <c r="B7323" s="22">
        <v>0</v>
      </c>
      <c r="J7323" s="6">
        <f t="shared" si="229"/>
        <v>16272920094200.813</v>
      </c>
    </row>
    <row r="7324" spans="1:10" x14ac:dyDescent="0.25">
      <c r="A7324">
        <f t="shared" si="230"/>
        <v>7322</v>
      </c>
      <c r="B7324" s="22">
        <v>0</v>
      </c>
      <c r="J7324" s="6">
        <f t="shared" si="229"/>
        <v>16272920094200.813</v>
      </c>
    </row>
    <row r="7325" spans="1:10" x14ac:dyDescent="0.25">
      <c r="A7325">
        <f t="shared" si="230"/>
        <v>7323</v>
      </c>
      <c r="B7325" s="22">
        <v>0</v>
      </c>
      <c r="J7325" s="6">
        <f t="shared" si="229"/>
        <v>16272920094200.813</v>
      </c>
    </row>
    <row r="7326" spans="1:10" x14ac:dyDescent="0.25">
      <c r="A7326">
        <f t="shared" si="230"/>
        <v>7324</v>
      </c>
      <c r="B7326" s="22">
        <v>3250000</v>
      </c>
      <c r="J7326" s="6">
        <f t="shared" si="229"/>
        <v>614610152858.7196</v>
      </c>
    </row>
    <row r="7327" spans="1:10" x14ac:dyDescent="0.25">
      <c r="A7327">
        <f t="shared" si="230"/>
        <v>7325</v>
      </c>
      <c r="B7327" s="22">
        <v>0</v>
      </c>
      <c r="J7327" s="6">
        <f t="shared" si="229"/>
        <v>16272920094200.813</v>
      </c>
    </row>
    <row r="7328" spans="1:10" x14ac:dyDescent="0.25">
      <c r="A7328">
        <f t="shared" si="230"/>
        <v>7326</v>
      </c>
      <c r="B7328" s="22">
        <v>0</v>
      </c>
      <c r="J7328" s="6">
        <f t="shared" si="229"/>
        <v>16272920094200.813</v>
      </c>
    </row>
    <row r="7329" spans="1:10" x14ac:dyDescent="0.25">
      <c r="A7329">
        <f t="shared" si="230"/>
        <v>7327</v>
      </c>
      <c r="B7329" s="22">
        <v>0</v>
      </c>
      <c r="J7329" s="6">
        <f t="shared" si="229"/>
        <v>16272920094200.813</v>
      </c>
    </row>
    <row r="7330" spans="1:10" x14ac:dyDescent="0.25">
      <c r="A7330">
        <f t="shared" si="230"/>
        <v>7328</v>
      </c>
      <c r="B7330" s="22">
        <v>0</v>
      </c>
      <c r="J7330" s="6">
        <f t="shared" si="229"/>
        <v>16272920094200.813</v>
      </c>
    </row>
    <row r="7331" spans="1:10" x14ac:dyDescent="0.25">
      <c r="A7331">
        <f t="shared" si="230"/>
        <v>7329</v>
      </c>
      <c r="B7331" s="22">
        <v>0</v>
      </c>
      <c r="J7331" s="6">
        <f t="shared" si="229"/>
        <v>16272920094200.813</v>
      </c>
    </row>
    <row r="7332" spans="1:10" x14ac:dyDescent="0.25">
      <c r="A7332">
        <f t="shared" si="230"/>
        <v>7330</v>
      </c>
      <c r="B7332" s="22">
        <v>8943680</v>
      </c>
      <c r="J7332" s="6">
        <f t="shared" si="229"/>
        <v>24105244819313.906</v>
      </c>
    </row>
    <row r="7333" spans="1:10" x14ac:dyDescent="0.25">
      <c r="A7333">
        <f t="shared" si="230"/>
        <v>7331</v>
      </c>
      <c r="B7333" s="22">
        <v>3000000</v>
      </c>
      <c r="J7333" s="6">
        <f t="shared" si="229"/>
        <v>1069095532961.9576</v>
      </c>
    </row>
    <row r="7334" spans="1:10" x14ac:dyDescent="0.25">
      <c r="A7334">
        <f t="shared" si="230"/>
        <v>7332</v>
      </c>
      <c r="B7334" s="22">
        <v>0</v>
      </c>
      <c r="J7334" s="6">
        <f t="shared" si="229"/>
        <v>16272920094200.813</v>
      </c>
    </row>
    <row r="7335" spans="1:10" x14ac:dyDescent="0.25">
      <c r="A7335">
        <f t="shared" si="230"/>
        <v>7333</v>
      </c>
      <c r="B7335" s="22">
        <v>0</v>
      </c>
      <c r="J7335" s="6">
        <f t="shared" si="229"/>
        <v>16272920094200.813</v>
      </c>
    </row>
    <row r="7336" spans="1:10" x14ac:dyDescent="0.25">
      <c r="A7336">
        <f t="shared" si="230"/>
        <v>7334</v>
      </c>
      <c r="B7336" s="22">
        <v>0</v>
      </c>
      <c r="J7336" s="6">
        <f t="shared" si="229"/>
        <v>16272920094200.813</v>
      </c>
    </row>
    <row r="7337" spans="1:10" x14ac:dyDescent="0.25">
      <c r="A7337">
        <f t="shared" si="230"/>
        <v>7335</v>
      </c>
      <c r="B7337" s="22">
        <v>0</v>
      </c>
      <c r="J7337" s="6">
        <f t="shared" si="229"/>
        <v>16272920094200.813</v>
      </c>
    </row>
    <row r="7338" spans="1:10" x14ac:dyDescent="0.25">
      <c r="A7338">
        <f t="shared" si="230"/>
        <v>7336</v>
      </c>
      <c r="B7338" s="22">
        <v>0</v>
      </c>
      <c r="J7338" s="6">
        <f t="shared" si="229"/>
        <v>16272920094200.813</v>
      </c>
    </row>
    <row r="7339" spans="1:10" x14ac:dyDescent="0.25">
      <c r="A7339">
        <f t="shared" si="230"/>
        <v>7337</v>
      </c>
      <c r="B7339" s="22">
        <v>0</v>
      </c>
      <c r="J7339" s="6">
        <f t="shared" si="229"/>
        <v>16272920094200.813</v>
      </c>
    </row>
    <row r="7340" spans="1:10" x14ac:dyDescent="0.25">
      <c r="A7340">
        <f t="shared" si="230"/>
        <v>7338</v>
      </c>
      <c r="B7340" s="22">
        <v>0</v>
      </c>
      <c r="J7340" s="6">
        <f t="shared" si="229"/>
        <v>16272920094200.813</v>
      </c>
    </row>
    <row r="7341" spans="1:10" x14ac:dyDescent="0.25">
      <c r="A7341">
        <f t="shared" si="230"/>
        <v>7339</v>
      </c>
      <c r="B7341" s="22">
        <v>0</v>
      </c>
      <c r="J7341" s="6">
        <f t="shared" si="229"/>
        <v>16272920094200.813</v>
      </c>
    </row>
    <row r="7342" spans="1:10" x14ac:dyDescent="0.25">
      <c r="A7342">
        <f t="shared" si="230"/>
        <v>7340</v>
      </c>
      <c r="B7342" s="22">
        <v>8143430</v>
      </c>
      <c r="J7342" s="6">
        <f t="shared" si="229"/>
        <v>16887655243524.369</v>
      </c>
    </row>
    <row r="7343" spans="1:10" x14ac:dyDescent="0.25">
      <c r="A7343">
        <f t="shared" si="230"/>
        <v>7341</v>
      </c>
      <c r="B7343" s="22">
        <v>8143430</v>
      </c>
      <c r="J7343" s="6">
        <f t="shared" si="229"/>
        <v>16887655243524.369</v>
      </c>
    </row>
    <row r="7344" spans="1:10" x14ac:dyDescent="0.25">
      <c r="A7344">
        <f t="shared" si="230"/>
        <v>7342</v>
      </c>
      <c r="B7344" s="22">
        <v>0</v>
      </c>
      <c r="J7344" s="6">
        <f t="shared" si="229"/>
        <v>16272920094200.813</v>
      </c>
    </row>
    <row r="7345" spans="1:10" x14ac:dyDescent="0.25">
      <c r="A7345">
        <f t="shared" si="230"/>
        <v>7343</v>
      </c>
      <c r="B7345" s="22">
        <v>0</v>
      </c>
      <c r="J7345" s="6">
        <f t="shared" si="229"/>
        <v>16272920094200.813</v>
      </c>
    </row>
    <row r="7346" spans="1:10" x14ac:dyDescent="0.25">
      <c r="A7346">
        <f t="shared" si="230"/>
        <v>7344</v>
      </c>
      <c r="B7346" s="22">
        <v>0</v>
      </c>
      <c r="J7346" s="6">
        <f t="shared" si="229"/>
        <v>16272920094200.813</v>
      </c>
    </row>
    <row r="7347" spans="1:10" x14ac:dyDescent="0.25">
      <c r="A7347">
        <f t="shared" si="230"/>
        <v>7345</v>
      </c>
      <c r="B7347" s="22">
        <v>0</v>
      </c>
      <c r="J7347" s="6">
        <f t="shared" si="229"/>
        <v>16272920094200.813</v>
      </c>
    </row>
    <row r="7348" spans="1:10" x14ac:dyDescent="0.25">
      <c r="A7348">
        <f t="shared" si="230"/>
        <v>7346</v>
      </c>
      <c r="B7348" s="22">
        <v>54335043.934246585</v>
      </c>
      <c r="J7348" s="6">
        <f t="shared" si="229"/>
        <v>2530197962460137.5</v>
      </c>
    </row>
    <row r="7349" spans="1:10" x14ac:dyDescent="0.25">
      <c r="A7349">
        <f t="shared" si="230"/>
        <v>7347</v>
      </c>
      <c r="B7349" s="22">
        <v>17087110</v>
      </c>
      <c r="J7349" s="6">
        <f t="shared" si="229"/>
        <v>170384444013437.47</v>
      </c>
    </row>
    <row r="7350" spans="1:10" x14ac:dyDescent="0.25">
      <c r="A7350">
        <f t="shared" si="230"/>
        <v>7348</v>
      </c>
      <c r="B7350" s="22">
        <v>0</v>
      </c>
      <c r="J7350" s="6">
        <f t="shared" si="229"/>
        <v>16272920094200.813</v>
      </c>
    </row>
    <row r="7351" spans="1:10" x14ac:dyDescent="0.25">
      <c r="A7351">
        <f t="shared" si="230"/>
        <v>7349</v>
      </c>
      <c r="B7351" s="22">
        <v>269206.59999999998</v>
      </c>
      <c r="J7351" s="6">
        <f t="shared" si="229"/>
        <v>14173449181975.17</v>
      </c>
    </row>
    <row r="7352" spans="1:10" x14ac:dyDescent="0.25">
      <c r="A7352">
        <f t="shared" si="230"/>
        <v>7350</v>
      </c>
      <c r="B7352" s="22">
        <v>0</v>
      </c>
      <c r="J7352" s="6">
        <f t="shared" si="229"/>
        <v>16272920094200.813</v>
      </c>
    </row>
    <row r="7353" spans="1:10" x14ac:dyDescent="0.25">
      <c r="A7353">
        <f t="shared" si="230"/>
        <v>7351</v>
      </c>
      <c r="B7353" s="22">
        <v>0</v>
      </c>
      <c r="J7353" s="6">
        <f t="shared" si="229"/>
        <v>16272920094200.813</v>
      </c>
    </row>
    <row r="7354" spans="1:10" x14ac:dyDescent="0.25">
      <c r="A7354">
        <f t="shared" si="230"/>
        <v>7352</v>
      </c>
      <c r="B7354" s="22">
        <v>8943680</v>
      </c>
      <c r="J7354" s="6">
        <f t="shared" si="229"/>
        <v>24105244819313.906</v>
      </c>
    </row>
    <row r="7355" spans="1:10" x14ac:dyDescent="0.25">
      <c r="A7355">
        <f t="shared" si="230"/>
        <v>7353</v>
      </c>
      <c r="B7355" s="22">
        <v>0</v>
      </c>
      <c r="J7355" s="6">
        <f t="shared" si="229"/>
        <v>16272920094200.813</v>
      </c>
    </row>
    <row r="7356" spans="1:10" x14ac:dyDescent="0.25">
      <c r="A7356">
        <f t="shared" si="230"/>
        <v>7354</v>
      </c>
      <c r="B7356" s="22">
        <v>0</v>
      </c>
      <c r="J7356" s="6">
        <f t="shared" si="229"/>
        <v>16272920094200.813</v>
      </c>
    </row>
    <row r="7357" spans="1:10" x14ac:dyDescent="0.25">
      <c r="A7357">
        <f t="shared" si="230"/>
        <v>7355</v>
      </c>
      <c r="B7357" s="22">
        <v>0</v>
      </c>
      <c r="J7357" s="6">
        <f t="shared" si="229"/>
        <v>16272920094200.813</v>
      </c>
    </row>
    <row r="7358" spans="1:10" x14ac:dyDescent="0.25">
      <c r="A7358">
        <f t="shared" si="230"/>
        <v>7356</v>
      </c>
      <c r="B7358" s="22">
        <v>0</v>
      </c>
      <c r="J7358" s="6">
        <f t="shared" si="229"/>
        <v>16272920094200.813</v>
      </c>
    </row>
    <row r="7359" spans="1:10" x14ac:dyDescent="0.25">
      <c r="A7359">
        <f t="shared" si="230"/>
        <v>7357</v>
      </c>
      <c r="B7359" s="22">
        <v>0</v>
      </c>
      <c r="J7359" s="6">
        <f t="shared" si="229"/>
        <v>16272920094200.813</v>
      </c>
    </row>
    <row r="7360" spans="1:10" x14ac:dyDescent="0.25">
      <c r="A7360">
        <f t="shared" si="230"/>
        <v>7358</v>
      </c>
      <c r="B7360" s="22">
        <v>8143430</v>
      </c>
      <c r="J7360" s="6">
        <f t="shared" si="229"/>
        <v>16887655243524.369</v>
      </c>
    </row>
    <row r="7361" spans="1:10" x14ac:dyDescent="0.25">
      <c r="A7361">
        <f t="shared" si="230"/>
        <v>7359</v>
      </c>
      <c r="B7361" s="22">
        <v>8943680</v>
      </c>
      <c r="J7361" s="6">
        <f t="shared" si="229"/>
        <v>24105244819313.906</v>
      </c>
    </row>
    <row r="7362" spans="1:10" x14ac:dyDescent="0.25">
      <c r="A7362">
        <f t="shared" si="230"/>
        <v>7360</v>
      </c>
      <c r="B7362" s="22">
        <v>0</v>
      </c>
      <c r="J7362" s="6">
        <f t="shared" si="229"/>
        <v>16272920094200.813</v>
      </c>
    </row>
    <row r="7363" spans="1:10" x14ac:dyDescent="0.25">
      <c r="A7363">
        <f t="shared" si="230"/>
        <v>7361</v>
      </c>
      <c r="B7363" s="22">
        <v>0</v>
      </c>
      <c r="J7363" s="6">
        <f t="shared" ref="J7363:J7426" si="231">(B7363-$I$6)^2</f>
        <v>16272920094200.813</v>
      </c>
    </row>
    <row r="7364" spans="1:10" x14ac:dyDescent="0.25">
      <c r="A7364">
        <f t="shared" ref="A7364:A7427" si="232">A7363+1</f>
        <v>7362</v>
      </c>
      <c r="B7364" s="22">
        <v>0</v>
      </c>
      <c r="J7364" s="6">
        <f t="shared" si="231"/>
        <v>16272920094200.813</v>
      </c>
    </row>
    <row r="7365" spans="1:10" x14ac:dyDescent="0.25">
      <c r="A7365">
        <f t="shared" si="232"/>
        <v>7363</v>
      </c>
      <c r="B7365" s="22">
        <v>8143430</v>
      </c>
      <c r="J7365" s="6">
        <f t="shared" si="231"/>
        <v>16887655243524.369</v>
      </c>
    </row>
    <row r="7366" spans="1:10" x14ac:dyDescent="0.25">
      <c r="A7366">
        <f t="shared" si="232"/>
        <v>7364</v>
      </c>
      <c r="B7366" s="22">
        <v>0</v>
      </c>
      <c r="J7366" s="6">
        <f t="shared" si="231"/>
        <v>16272920094200.813</v>
      </c>
    </row>
    <row r="7367" spans="1:10" x14ac:dyDescent="0.25">
      <c r="A7367">
        <f t="shared" si="232"/>
        <v>7365</v>
      </c>
      <c r="B7367" s="22">
        <v>0</v>
      </c>
      <c r="J7367" s="6">
        <f t="shared" si="231"/>
        <v>16272920094200.813</v>
      </c>
    </row>
    <row r="7368" spans="1:10" x14ac:dyDescent="0.25">
      <c r="A7368">
        <f t="shared" si="232"/>
        <v>7366</v>
      </c>
      <c r="B7368" s="22">
        <v>8143430</v>
      </c>
      <c r="J7368" s="6">
        <f t="shared" si="231"/>
        <v>16887655243524.369</v>
      </c>
    </row>
    <row r="7369" spans="1:10" x14ac:dyDescent="0.25">
      <c r="A7369">
        <f t="shared" si="232"/>
        <v>7367</v>
      </c>
      <c r="B7369" s="22">
        <v>8143430</v>
      </c>
      <c r="J7369" s="6">
        <f t="shared" si="231"/>
        <v>16887655243524.369</v>
      </c>
    </row>
    <row r="7370" spans="1:10" x14ac:dyDescent="0.25">
      <c r="A7370">
        <f t="shared" si="232"/>
        <v>7368</v>
      </c>
      <c r="B7370" s="22">
        <v>8943680</v>
      </c>
      <c r="J7370" s="6">
        <f t="shared" si="231"/>
        <v>24105244819313.906</v>
      </c>
    </row>
    <row r="7371" spans="1:10" x14ac:dyDescent="0.25">
      <c r="A7371">
        <f t="shared" si="232"/>
        <v>7369</v>
      </c>
      <c r="B7371" s="22">
        <v>0</v>
      </c>
      <c r="J7371" s="6">
        <f t="shared" si="231"/>
        <v>16272920094200.813</v>
      </c>
    </row>
    <row r="7372" spans="1:10" x14ac:dyDescent="0.25">
      <c r="A7372">
        <f t="shared" si="232"/>
        <v>7370</v>
      </c>
      <c r="B7372" s="22">
        <v>8943680</v>
      </c>
      <c r="J7372" s="6">
        <f t="shared" si="231"/>
        <v>24105244819313.906</v>
      </c>
    </row>
    <row r="7373" spans="1:10" x14ac:dyDescent="0.25">
      <c r="A7373">
        <f t="shared" si="232"/>
        <v>7371</v>
      </c>
      <c r="B7373" s="22">
        <v>0</v>
      </c>
      <c r="J7373" s="6">
        <f t="shared" si="231"/>
        <v>16272920094200.813</v>
      </c>
    </row>
    <row r="7374" spans="1:10" x14ac:dyDescent="0.25">
      <c r="A7374">
        <f t="shared" si="232"/>
        <v>7372</v>
      </c>
      <c r="B7374" s="22">
        <v>8943680</v>
      </c>
      <c r="J7374" s="6">
        <f t="shared" si="231"/>
        <v>24105244819313.906</v>
      </c>
    </row>
    <row r="7375" spans="1:10" x14ac:dyDescent="0.25">
      <c r="A7375">
        <f t="shared" si="232"/>
        <v>7373</v>
      </c>
      <c r="B7375" s="22">
        <v>8943680</v>
      </c>
      <c r="J7375" s="6">
        <f t="shared" si="231"/>
        <v>24105244819313.906</v>
      </c>
    </row>
    <row r="7376" spans="1:10" x14ac:dyDescent="0.25">
      <c r="A7376">
        <f t="shared" si="232"/>
        <v>7374</v>
      </c>
      <c r="B7376" s="22">
        <v>0</v>
      </c>
      <c r="J7376" s="6">
        <f t="shared" si="231"/>
        <v>16272920094200.813</v>
      </c>
    </row>
    <row r="7377" spans="1:10" x14ac:dyDescent="0.25">
      <c r="A7377">
        <f t="shared" si="232"/>
        <v>7375</v>
      </c>
      <c r="B7377" s="22">
        <v>0</v>
      </c>
      <c r="J7377" s="6">
        <f t="shared" si="231"/>
        <v>16272920094200.813</v>
      </c>
    </row>
    <row r="7378" spans="1:10" x14ac:dyDescent="0.25">
      <c r="A7378">
        <f t="shared" si="232"/>
        <v>7376</v>
      </c>
      <c r="B7378" s="22">
        <v>0</v>
      </c>
      <c r="J7378" s="6">
        <f t="shared" si="231"/>
        <v>16272920094200.813</v>
      </c>
    </row>
    <row r="7379" spans="1:10" x14ac:dyDescent="0.25">
      <c r="A7379">
        <f t="shared" si="232"/>
        <v>7377</v>
      </c>
      <c r="B7379" s="22">
        <v>8143430</v>
      </c>
      <c r="J7379" s="6">
        <f t="shared" si="231"/>
        <v>16887655243524.369</v>
      </c>
    </row>
    <row r="7380" spans="1:10" x14ac:dyDescent="0.25">
      <c r="A7380">
        <f t="shared" si="232"/>
        <v>7378</v>
      </c>
      <c r="B7380" s="22">
        <v>0</v>
      </c>
      <c r="J7380" s="6">
        <f t="shared" si="231"/>
        <v>16272920094200.813</v>
      </c>
    </row>
    <row r="7381" spans="1:10" x14ac:dyDescent="0.25">
      <c r="A7381">
        <f t="shared" si="232"/>
        <v>7379</v>
      </c>
      <c r="B7381" s="22">
        <v>8143430</v>
      </c>
      <c r="J7381" s="6">
        <f t="shared" si="231"/>
        <v>16887655243524.369</v>
      </c>
    </row>
    <row r="7382" spans="1:10" x14ac:dyDescent="0.25">
      <c r="A7382">
        <f t="shared" si="232"/>
        <v>7380</v>
      </c>
      <c r="B7382" s="22">
        <v>0</v>
      </c>
      <c r="J7382" s="6">
        <f t="shared" si="231"/>
        <v>16272920094200.813</v>
      </c>
    </row>
    <row r="7383" spans="1:10" x14ac:dyDescent="0.25">
      <c r="A7383">
        <f t="shared" si="232"/>
        <v>7381</v>
      </c>
      <c r="B7383" s="22">
        <v>0</v>
      </c>
      <c r="J7383" s="6">
        <f t="shared" si="231"/>
        <v>16272920094200.813</v>
      </c>
    </row>
    <row r="7384" spans="1:10" x14ac:dyDescent="0.25">
      <c r="A7384">
        <f t="shared" si="232"/>
        <v>7382</v>
      </c>
      <c r="B7384" s="22">
        <v>8143430</v>
      </c>
      <c r="J7384" s="6">
        <f t="shared" si="231"/>
        <v>16887655243524.369</v>
      </c>
    </row>
    <row r="7385" spans="1:10" x14ac:dyDescent="0.25">
      <c r="A7385">
        <f t="shared" si="232"/>
        <v>7383</v>
      </c>
      <c r="B7385" s="22">
        <v>8143430</v>
      </c>
      <c r="J7385" s="6">
        <f t="shared" si="231"/>
        <v>16887655243524.369</v>
      </c>
    </row>
    <row r="7386" spans="1:10" x14ac:dyDescent="0.25">
      <c r="A7386">
        <f t="shared" si="232"/>
        <v>7384</v>
      </c>
      <c r="B7386" s="22">
        <v>8943680</v>
      </c>
      <c r="J7386" s="6">
        <f t="shared" si="231"/>
        <v>24105244819313.906</v>
      </c>
    </row>
    <row r="7387" spans="1:10" x14ac:dyDescent="0.25">
      <c r="A7387">
        <f t="shared" si="232"/>
        <v>7385</v>
      </c>
      <c r="B7387" s="22">
        <v>8143430</v>
      </c>
      <c r="J7387" s="6">
        <f t="shared" si="231"/>
        <v>16887655243524.369</v>
      </c>
    </row>
    <row r="7388" spans="1:10" x14ac:dyDescent="0.25">
      <c r="A7388">
        <f t="shared" si="232"/>
        <v>7386</v>
      </c>
      <c r="B7388" s="22">
        <v>0</v>
      </c>
      <c r="J7388" s="6">
        <f t="shared" si="231"/>
        <v>16272920094200.813</v>
      </c>
    </row>
    <row r="7389" spans="1:10" x14ac:dyDescent="0.25">
      <c r="A7389">
        <f t="shared" si="232"/>
        <v>7387</v>
      </c>
      <c r="B7389" s="22">
        <v>0</v>
      </c>
      <c r="J7389" s="6">
        <f t="shared" si="231"/>
        <v>16272920094200.813</v>
      </c>
    </row>
    <row r="7390" spans="1:10" x14ac:dyDescent="0.25">
      <c r="A7390">
        <f t="shared" si="232"/>
        <v>7388</v>
      </c>
      <c r="B7390" s="22">
        <v>3000000</v>
      </c>
      <c r="J7390" s="6">
        <f t="shared" si="231"/>
        <v>1069095532961.9576</v>
      </c>
    </row>
    <row r="7391" spans="1:10" x14ac:dyDescent="0.25">
      <c r="A7391">
        <f t="shared" si="232"/>
        <v>7389</v>
      </c>
      <c r="B7391" s="22">
        <v>17087110</v>
      </c>
      <c r="J7391" s="6">
        <f t="shared" si="231"/>
        <v>170384444013437.47</v>
      </c>
    </row>
    <row r="7392" spans="1:10" x14ac:dyDescent="0.25">
      <c r="A7392">
        <f t="shared" si="232"/>
        <v>7390</v>
      </c>
      <c r="B7392" s="22">
        <v>0</v>
      </c>
      <c r="J7392" s="6">
        <f t="shared" si="231"/>
        <v>16272920094200.813</v>
      </c>
    </row>
    <row r="7393" spans="1:10" x14ac:dyDescent="0.25">
      <c r="A7393">
        <f t="shared" si="232"/>
        <v>7391</v>
      </c>
      <c r="B7393" s="22">
        <v>3250000</v>
      </c>
      <c r="J7393" s="6">
        <f t="shared" si="231"/>
        <v>614610152858.7196</v>
      </c>
    </row>
    <row r="7394" spans="1:10" x14ac:dyDescent="0.25">
      <c r="A7394">
        <f t="shared" si="232"/>
        <v>7392</v>
      </c>
      <c r="B7394" s="22">
        <v>11943680</v>
      </c>
      <c r="J7394" s="6">
        <f t="shared" si="231"/>
        <v>62563500258075.047</v>
      </c>
    </row>
    <row r="7395" spans="1:10" x14ac:dyDescent="0.25">
      <c r="A7395">
        <f t="shared" si="232"/>
        <v>7393</v>
      </c>
      <c r="B7395" s="22">
        <v>3000000</v>
      </c>
      <c r="J7395" s="6">
        <f t="shared" si="231"/>
        <v>1069095532961.9576</v>
      </c>
    </row>
    <row r="7396" spans="1:10" x14ac:dyDescent="0.25">
      <c r="A7396">
        <f t="shared" si="232"/>
        <v>7394</v>
      </c>
      <c r="B7396" s="22">
        <v>0</v>
      </c>
      <c r="J7396" s="6">
        <f t="shared" si="231"/>
        <v>16272920094200.813</v>
      </c>
    </row>
    <row r="7397" spans="1:10" x14ac:dyDescent="0.25">
      <c r="A7397">
        <f t="shared" si="232"/>
        <v>7395</v>
      </c>
      <c r="B7397" s="22">
        <v>8143430</v>
      </c>
      <c r="J7397" s="6">
        <f t="shared" si="231"/>
        <v>16887655243524.369</v>
      </c>
    </row>
    <row r="7398" spans="1:10" x14ac:dyDescent="0.25">
      <c r="A7398">
        <f t="shared" si="232"/>
        <v>7396</v>
      </c>
      <c r="B7398" s="22">
        <v>0</v>
      </c>
      <c r="J7398" s="6">
        <f t="shared" si="231"/>
        <v>16272920094200.813</v>
      </c>
    </row>
    <row r="7399" spans="1:10" x14ac:dyDescent="0.25">
      <c r="A7399">
        <f t="shared" si="232"/>
        <v>7397</v>
      </c>
      <c r="B7399" s="22">
        <v>0</v>
      </c>
      <c r="J7399" s="6">
        <f t="shared" si="231"/>
        <v>16272920094200.813</v>
      </c>
    </row>
    <row r="7400" spans="1:10" x14ac:dyDescent="0.25">
      <c r="A7400">
        <f t="shared" si="232"/>
        <v>7398</v>
      </c>
      <c r="B7400" s="22">
        <v>8943680</v>
      </c>
      <c r="J7400" s="6">
        <f t="shared" si="231"/>
        <v>24105244819313.906</v>
      </c>
    </row>
    <row r="7401" spans="1:10" x14ac:dyDescent="0.25">
      <c r="A7401">
        <f t="shared" si="232"/>
        <v>7399</v>
      </c>
      <c r="B7401" s="22">
        <v>8943680</v>
      </c>
      <c r="J7401" s="6">
        <f t="shared" si="231"/>
        <v>24105244819313.906</v>
      </c>
    </row>
    <row r="7402" spans="1:10" x14ac:dyDescent="0.25">
      <c r="A7402">
        <f t="shared" si="232"/>
        <v>7400</v>
      </c>
      <c r="B7402" s="22">
        <v>8143430</v>
      </c>
      <c r="J7402" s="6">
        <f t="shared" si="231"/>
        <v>16887655243524.369</v>
      </c>
    </row>
    <row r="7403" spans="1:10" x14ac:dyDescent="0.25">
      <c r="A7403">
        <f t="shared" si="232"/>
        <v>7401</v>
      </c>
      <c r="B7403" s="22">
        <v>0</v>
      </c>
      <c r="J7403" s="6">
        <f t="shared" si="231"/>
        <v>16272920094200.813</v>
      </c>
    </row>
    <row r="7404" spans="1:10" x14ac:dyDescent="0.25">
      <c r="A7404">
        <f t="shared" si="232"/>
        <v>7402</v>
      </c>
      <c r="B7404" s="22">
        <v>0</v>
      </c>
      <c r="J7404" s="6">
        <f t="shared" si="231"/>
        <v>16272920094200.813</v>
      </c>
    </row>
    <row r="7405" spans="1:10" x14ac:dyDescent="0.25">
      <c r="A7405">
        <f t="shared" si="232"/>
        <v>7403</v>
      </c>
      <c r="B7405" s="22">
        <v>0</v>
      </c>
      <c r="J7405" s="6">
        <f t="shared" si="231"/>
        <v>16272920094200.813</v>
      </c>
    </row>
    <row r="7406" spans="1:10" x14ac:dyDescent="0.25">
      <c r="A7406">
        <f t="shared" si="232"/>
        <v>7404</v>
      </c>
      <c r="B7406" s="22">
        <v>8943680</v>
      </c>
      <c r="J7406" s="6">
        <f t="shared" si="231"/>
        <v>24105244819313.906</v>
      </c>
    </row>
    <row r="7407" spans="1:10" x14ac:dyDescent="0.25">
      <c r="A7407">
        <f t="shared" si="232"/>
        <v>7405</v>
      </c>
      <c r="B7407" s="22">
        <v>0</v>
      </c>
      <c r="J7407" s="6">
        <f t="shared" si="231"/>
        <v>16272920094200.813</v>
      </c>
    </row>
    <row r="7408" spans="1:10" x14ac:dyDescent="0.25">
      <c r="A7408">
        <f t="shared" si="232"/>
        <v>7406</v>
      </c>
      <c r="B7408" s="22">
        <v>11143430</v>
      </c>
      <c r="J7408" s="6">
        <f t="shared" si="231"/>
        <v>50544410682285.516</v>
      </c>
    </row>
    <row r="7409" spans="1:10" x14ac:dyDescent="0.25">
      <c r="A7409">
        <f t="shared" si="232"/>
        <v>7407</v>
      </c>
      <c r="B7409" s="22">
        <v>17087110</v>
      </c>
      <c r="J7409" s="6">
        <f t="shared" si="231"/>
        <v>170384444013437.47</v>
      </c>
    </row>
    <row r="7410" spans="1:10" x14ac:dyDescent="0.25">
      <c r="A7410">
        <f t="shared" si="232"/>
        <v>7408</v>
      </c>
      <c r="B7410" s="22">
        <v>0</v>
      </c>
      <c r="J7410" s="6">
        <f t="shared" si="231"/>
        <v>16272920094200.813</v>
      </c>
    </row>
    <row r="7411" spans="1:10" x14ac:dyDescent="0.25">
      <c r="A7411">
        <f t="shared" si="232"/>
        <v>7409</v>
      </c>
      <c r="B7411" s="22">
        <v>0</v>
      </c>
      <c r="J7411" s="6">
        <f t="shared" si="231"/>
        <v>16272920094200.813</v>
      </c>
    </row>
    <row r="7412" spans="1:10" x14ac:dyDescent="0.25">
      <c r="A7412">
        <f t="shared" si="232"/>
        <v>7410</v>
      </c>
      <c r="B7412" s="22">
        <v>8943680</v>
      </c>
      <c r="J7412" s="6">
        <f t="shared" si="231"/>
        <v>24105244819313.906</v>
      </c>
    </row>
    <row r="7413" spans="1:10" x14ac:dyDescent="0.25">
      <c r="A7413">
        <f t="shared" si="232"/>
        <v>7411</v>
      </c>
      <c r="B7413" s="22">
        <v>8943680</v>
      </c>
      <c r="J7413" s="6">
        <f t="shared" si="231"/>
        <v>24105244819313.906</v>
      </c>
    </row>
    <row r="7414" spans="1:10" x14ac:dyDescent="0.25">
      <c r="A7414">
        <f t="shared" si="232"/>
        <v>7412</v>
      </c>
      <c r="B7414" s="22">
        <v>3250000</v>
      </c>
      <c r="J7414" s="6">
        <f t="shared" si="231"/>
        <v>614610152858.7196</v>
      </c>
    </row>
    <row r="7415" spans="1:10" x14ac:dyDescent="0.25">
      <c r="A7415">
        <f t="shared" si="232"/>
        <v>7413</v>
      </c>
      <c r="B7415" s="22">
        <v>0</v>
      </c>
      <c r="J7415" s="6">
        <f t="shared" si="231"/>
        <v>16272920094200.813</v>
      </c>
    </row>
    <row r="7416" spans="1:10" x14ac:dyDescent="0.25">
      <c r="A7416">
        <f t="shared" si="232"/>
        <v>7414</v>
      </c>
      <c r="B7416" s="22">
        <v>3250000</v>
      </c>
      <c r="J7416" s="6">
        <f t="shared" si="231"/>
        <v>614610152858.7196</v>
      </c>
    </row>
    <row r="7417" spans="1:10" x14ac:dyDescent="0.25">
      <c r="A7417">
        <f t="shared" si="232"/>
        <v>7415</v>
      </c>
      <c r="B7417" s="22">
        <v>0</v>
      </c>
      <c r="J7417" s="6">
        <f t="shared" si="231"/>
        <v>16272920094200.813</v>
      </c>
    </row>
    <row r="7418" spans="1:10" x14ac:dyDescent="0.25">
      <c r="A7418">
        <f t="shared" si="232"/>
        <v>7416</v>
      </c>
      <c r="B7418" s="22">
        <v>8143430</v>
      </c>
      <c r="J7418" s="6">
        <f t="shared" si="231"/>
        <v>16887655243524.369</v>
      </c>
    </row>
    <row r="7419" spans="1:10" x14ac:dyDescent="0.25">
      <c r="A7419">
        <f t="shared" si="232"/>
        <v>7417</v>
      </c>
      <c r="B7419" s="22">
        <v>8943680</v>
      </c>
      <c r="J7419" s="6">
        <f t="shared" si="231"/>
        <v>24105244819313.906</v>
      </c>
    </row>
    <row r="7420" spans="1:10" x14ac:dyDescent="0.25">
      <c r="A7420">
        <f t="shared" si="232"/>
        <v>7418</v>
      </c>
      <c r="B7420" s="22">
        <v>8143430</v>
      </c>
      <c r="J7420" s="6">
        <f t="shared" si="231"/>
        <v>16887655243524.369</v>
      </c>
    </row>
    <row r="7421" spans="1:10" x14ac:dyDescent="0.25">
      <c r="A7421">
        <f t="shared" si="232"/>
        <v>7419</v>
      </c>
      <c r="B7421" s="22">
        <v>0</v>
      </c>
      <c r="J7421" s="6">
        <f t="shared" si="231"/>
        <v>16272920094200.813</v>
      </c>
    </row>
    <row r="7422" spans="1:10" x14ac:dyDescent="0.25">
      <c r="A7422">
        <f t="shared" si="232"/>
        <v>7420</v>
      </c>
      <c r="B7422" s="22">
        <v>3250000</v>
      </c>
      <c r="J7422" s="6">
        <f t="shared" si="231"/>
        <v>614610152858.7196</v>
      </c>
    </row>
    <row r="7423" spans="1:10" x14ac:dyDescent="0.25">
      <c r="A7423">
        <f t="shared" si="232"/>
        <v>7421</v>
      </c>
      <c r="B7423" s="22">
        <v>8143430</v>
      </c>
      <c r="J7423" s="6">
        <f t="shared" si="231"/>
        <v>16887655243524.369</v>
      </c>
    </row>
    <row r="7424" spans="1:10" x14ac:dyDescent="0.25">
      <c r="A7424">
        <f t="shared" si="232"/>
        <v>7422</v>
      </c>
      <c r="B7424" s="22">
        <v>0</v>
      </c>
      <c r="J7424" s="6">
        <f t="shared" si="231"/>
        <v>16272920094200.813</v>
      </c>
    </row>
    <row r="7425" spans="1:10" x14ac:dyDescent="0.25">
      <c r="A7425">
        <f t="shared" si="232"/>
        <v>7423</v>
      </c>
      <c r="B7425" s="22">
        <v>12193680</v>
      </c>
      <c r="J7425" s="6">
        <f t="shared" si="231"/>
        <v>66580854877971.813</v>
      </c>
    </row>
    <row r="7426" spans="1:10" x14ac:dyDescent="0.25">
      <c r="A7426">
        <f t="shared" si="232"/>
        <v>7424</v>
      </c>
      <c r="B7426" s="22">
        <v>285171.25</v>
      </c>
      <c r="J7426" s="6">
        <f t="shared" si="231"/>
        <v>14053497767724.313</v>
      </c>
    </row>
    <row r="7427" spans="1:10" x14ac:dyDescent="0.25">
      <c r="A7427">
        <f t="shared" si="232"/>
        <v>7425</v>
      </c>
      <c r="B7427" s="22">
        <v>62478473.934246585</v>
      </c>
      <c r="J7427" s="6">
        <f t="shared" ref="J7427:J7490" si="233">(B7427-$I$6)^2</f>
        <v>3415759951260384.5</v>
      </c>
    </row>
    <row r="7428" spans="1:10" x14ac:dyDescent="0.25">
      <c r="A7428">
        <f t="shared" ref="A7428:A7491" si="234">A7427+1</f>
        <v>7426</v>
      </c>
      <c r="B7428" s="22">
        <v>8943680</v>
      </c>
      <c r="J7428" s="6">
        <f t="shared" si="233"/>
        <v>24105244819313.906</v>
      </c>
    </row>
    <row r="7429" spans="1:10" x14ac:dyDescent="0.25">
      <c r="A7429">
        <f t="shared" si="234"/>
        <v>7427</v>
      </c>
      <c r="B7429" s="22">
        <v>0</v>
      </c>
      <c r="J7429" s="6">
        <f t="shared" si="233"/>
        <v>16272920094200.813</v>
      </c>
    </row>
    <row r="7430" spans="1:10" x14ac:dyDescent="0.25">
      <c r="A7430">
        <f t="shared" si="234"/>
        <v>7428</v>
      </c>
      <c r="B7430" s="22">
        <v>11393430</v>
      </c>
      <c r="J7430" s="6">
        <f t="shared" si="233"/>
        <v>54161640302182.273</v>
      </c>
    </row>
    <row r="7431" spans="1:10" x14ac:dyDescent="0.25">
      <c r="A7431">
        <f t="shared" si="234"/>
        <v>7429</v>
      </c>
      <c r="B7431" s="22">
        <v>8943680</v>
      </c>
      <c r="J7431" s="6">
        <f t="shared" si="233"/>
        <v>24105244819313.906</v>
      </c>
    </row>
    <row r="7432" spans="1:10" x14ac:dyDescent="0.25">
      <c r="A7432">
        <f t="shared" si="234"/>
        <v>7430</v>
      </c>
      <c r="B7432" s="22">
        <v>0</v>
      </c>
      <c r="J7432" s="6">
        <f t="shared" si="233"/>
        <v>16272920094200.813</v>
      </c>
    </row>
    <row r="7433" spans="1:10" x14ac:dyDescent="0.25">
      <c r="A7433">
        <f t="shared" si="234"/>
        <v>7431</v>
      </c>
      <c r="B7433" s="22">
        <v>0</v>
      </c>
      <c r="J7433" s="6">
        <f t="shared" si="233"/>
        <v>16272920094200.813</v>
      </c>
    </row>
    <row r="7434" spans="1:10" x14ac:dyDescent="0.25">
      <c r="A7434">
        <f t="shared" si="234"/>
        <v>7432</v>
      </c>
      <c r="B7434" s="22">
        <v>8943680</v>
      </c>
      <c r="J7434" s="6">
        <f t="shared" si="233"/>
        <v>24105244819313.906</v>
      </c>
    </row>
    <row r="7435" spans="1:10" x14ac:dyDescent="0.25">
      <c r="A7435">
        <f t="shared" si="234"/>
        <v>7433</v>
      </c>
      <c r="B7435" s="22">
        <v>8943680</v>
      </c>
      <c r="J7435" s="6">
        <f t="shared" si="233"/>
        <v>24105244819313.906</v>
      </c>
    </row>
    <row r="7436" spans="1:10" x14ac:dyDescent="0.25">
      <c r="A7436">
        <f t="shared" si="234"/>
        <v>7434</v>
      </c>
      <c r="B7436" s="22">
        <v>0</v>
      </c>
      <c r="J7436" s="6">
        <f t="shared" si="233"/>
        <v>16272920094200.813</v>
      </c>
    </row>
    <row r="7437" spans="1:10" x14ac:dyDescent="0.25">
      <c r="A7437">
        <f t="shared" si="234"/>
        <v>7435</v>
      </c>
      <c r="B7437" s="22">
        <v>0</v>
      </c>
      <c r="J7437" s="6">
        <f t="shared" si="233"/>
        <v>16272920094200.813</v>
      </c>
    </row>
    <row r="7438" spans="1:10" x14ac:dyDescent="0.25">
      <c r="A7438">
        <f t="shared" si="234"/>
        <v>7436</v>
      </c>
      <c r="B7438" s="22">
        <v>0</v>
      </c>
      <c r="J7438" s="6">
        <f t="shared" si="233"/>
        <v>16272920094200.813</v>
      </c>
    </row>
    <row r="7439" spans="1:10" x14ac:dyDescent="0.25">
      <c r="A7439">
        <f t="shared" si="234"/>
        <v>7437</v>
      </c>
      <c r="B7439" s="22">
        <v>8943680</v>
      </c>
      <c r="J7439" s="6">
        <f t="shared" si="233"/>
        <v>24105244819313.906</v>
      </c>
    </row>
    <row r="7440" spans="1:10" x14ac:dyDescent="0.25">
      <c r="A7440">
        <f t="shared" si="234"/>
        <v>7438</v>
      </c>
      <c r="B7440" s="22">
        <v>0</v>
      </c>
      <c r="J7440" s="6">
        <f t="shared" si="233"/>
        <v>16272920094200.813</v>
      </c>
    </row>
    <row r="7441" spans="1:10" x14ac:dyDescent="0.25">
      <c r="A7441">
        <f t="shared" si="234"/>
        <v>7439</v>
      </c>
      <c r="B7441" s="22">
        <v>20337110</v>
      </c>
      <c r="J7441" s="6">
        <f t="shared" si="233"/>
        <v>265792349072095.38</v>
      </c>
    </row>
    <row r="7442" spans="1:10" x14ac:dyDescent="0.25">
      <c r="A7442">
        <f t="shared" si="234"/>
        <v>7440</v>
      </c>
      <c r="B7442" s="22">
        <v>8143430</v>
      </c>
      <c r="J7442" s="6">
        <f t="shared" si="233"/>
        <v>16887655243524.369</v>
      </c>
    </row>
    <row r="7443" spans="1:10" x14ac:dyDescent="0.25">
      <c r="A7443">
        <f t="shared" si="234"/>
        <v>7441</v>
      </c>
      <c r="B7443" s="22">
        <v>0</v>
      </c>
      <c r="J7443" s="6">
        <f t="shared" si="233"/>
        <v>16272920094200.813</v>
      </c>
    </row>
    <row r="7444" spans="1:10" x14ac:dyDescent="0.25">
      <c r="A7444">
        <f t="shared" si="234"/>
        <v>7442</v>
      </c>
      <c r="B7444" s="22">
        <v>8943680</v>
      </c>
      <c r="J7444" s="6">
        <f t="shared" si="233"/>
        <v>24105244819313.906</v>
      </c>
    </row>
    <row r="7445" spans="1:10" x14ac:dyDescent="0.25">
      <c r="A7445">
        <f t="shared" si="234"/>
        <v>7443</v>
      </c>
      <c r="B7445" s="22">
        <v>0</v>
      </c>
      <c r="J7445" s="6">
        <f t="shared" si="233"/>
        <v>16272920094200.813</v>
      </c>
    </row>
    <row r="7446" spans="1:10" x14ac:dyDescent="0.25">
      <c r="A7446">
        <f t="shared" si="234"/>
        <v>7444</v>
      </c>
      <c r="B7446" s="22">
        <v>0</v>
      </c>
      <c r="J7446" s="6">
        <f t="shared" si="233"/>
        <v>16272920094200.813</v>
      </c>
    </row>
    <row r="7447" spans="1:10" x14ac:dyDescent="0.25">
      <c r="A7447">
        <f t="shared" si="234"/>
        <v>7445</v>
      </c>
      <c r="B7447" s="22">
        <v>0</v>
      </c>
      <c r="J7447" s="6">
        <f t="shared" si="233"/>
        <v>16272920094200.813</v>
      </c>
    </row>
    <row r="7448" spans="1:10" x14ac:dyDescent="0.25">
      <c r="A7448">
        <f t="shared" si="234"/>
        <v>7446</v>
      </c>
      <c r="B7448" s="22">
        <v>0</v>
      </c>
      <c r="J7448" s="6">
        <f t="shared" si="233"/>
        <v>16272920094200.813</v>
      </c>
    </row>
    <row r="7449" spans="1:10" x14ac:dyDescent="0.25">
      <c r="A7449">
        <f t="shared" si="234"/>
        <v>7447</v>
      </c>
      <c r="B7449" s="22">
        <v>8943680</v>
      </c>
      <c r="J7449" s="6">
        <f t="shared" si="233"/>
        <v>24105244819313.906</v>
      </c>
    </row>
    <row r="7450" spans="1:10" x14ac:dyDescent="0.25">
      <c r="A7450">
        <f t="shared" si="234"/>
        <v>7448</v>
      </c>
      <c r="B7450" s="22">
        <v>8143430</v>
      </c>
      <c r="J7450" s="6">
        <f t="shared" si="233"/>
        <v>16887655243524.369</v>
      </c>
    </row>
    <row r="7451" spans="1:10" x14ac:dyDescent="0.25">
      <c r="A7451">
        <f t="shared" si="234"/>
        <v>7449</v>
      </c>
      <c r="B7451" s="22">
        <v>8143430</v>
      </c>
      <c r="J7451" s="6">
        <f t="shared" si="233"/>
        <v>16887655243524.369</v>
      </c>
    </row>
    <row r="7452" spans="1:10" x14ac:dyDescent="0.25">
      <c r="A7452">
        <f t="shared" si="234"/>
        <v>7450</v>
      </c>
      <c r="B7452" s="22">
        <v>0</v>
      </c>
      <c r="J7452" s="6">
        <f t="shared" si="233"/>
        <v>16272920094200.813</v>
      </c>
    </row>
    <row r="7453" spans="1:10" x14ac:dyDescent="0.25">
      <c r="A7453">
        <f t="shared" si="234"/>
        <v>7451</v>
      </c>
      <c r="B7453" s="22">
        <v>0</v>
      </c>
      <c r="J7453" s="6">
        <f t="shared" si="233"/>
        <v>16272920094200.813</v>
      </c>
    </row>
    <row r="7454" spans="1:10" x14ac:dyDescent="0.25">
      <c r="A7454">
        <f t="shared" si="234"/>
        <v>7452</v>
      </c>
      <c r="B7454" s="22">
        <v>17087110</v>
      </c>
      <c r="J7454" s="6">
        <f t="shared" si="233"/>
        <v>170384444013437.47</v>
      </c>
    </row>
    <row r="7455" spans="1:10" x14ac:dyDescent="0.25">
      <c r="A7455">
        <f t="shared" si="234"/>
        <v>7453</v>
      </c>
      <c r="B7455" s="22">
        <v>9515592.8281917796</v>
      </c>
      <c r="J7455" s="6">
        <f t="shared" si="233"/>
        <v>30048180496223.477</v>
      </c>
    </row>
    <row r="7456" spans="1:10" x14ac:dyDescent="0.25">
      <c r="A7456">
        <f t="shared" si="234"/>
        <v>7454</v>
      </c>
      <c r="B7456" s="22">
        <v>0</v>
      </c>
      <c r="J7456" s="6">
        <f t="shared" si="233"/>
        <v>16272920094200.813</v>
      </c>
    </row>
    <row r="7457" spans="1:10" x14ac:dyDescent="0.25">
      <c r="A7457">
        <f t="shared" si="234"/>
        <v>7455</v>
      </c>
      <c r="B7457" s="22">
        <v>8143430</v>
      </c>
      <c r="J7457" s="6">
        <f t="shared" si="233"/>
        <v>16887655243524.369</v>
      </c>
    </row>
    <row r="7458" spans="1:10" x14ac:dyDescent="0.25">
      <c r="A7458">
        <f t="shared" si="234"/>
        <v>7456</v>
      </c>
      <c r="B7458" s="22">
        <v>0</v>
      </c>
      <c r="J7458" s="6">
        <f t="shared" si="233"/>
        <v>16272920094200.813</v>
      </c>
    </row>
    <row r="7459" spans="1:10" x14ac:dyDescent="0.25">
      <c r="A7459">
        <f t="shared" si="234"/>
        <v>7457</v>
      </c>
      <c r="B7459" s="22">
        <v>8943680</v>
      </c>
      <c r="J7459" s="6">
        <f t="shared" si="233"/>
        <v>24105244819313.906</v>
      </c>
    </row>
    <row r="7460" spans="1:10" x14ac:dyDescent="0.25">
      <c r="A7460">
        <f t="shared" si="234"/>
        <v>7458</v>
      </c>
      <c r="B7460" s="22">
        <v>11393430</v>
      </c>
      <c r="J7460" s="6">
        <f t="shared" si="233"/>
        <v>54161640302182.273</v>
      </c>
    </row>
    <row r="7461" spans="1:10" x14ac:dyDescent="0.25">
      <c r="A7461">
        <f t="shared" si="234"/>
        <v>7459</v>
      </c>
      <c r="B7461" s="22">
        <v>8143430</v>
      </c>
      <c r="J7461" s="6">
        <f t="shared" si="233"/>
        <v>16887655243524.369</v>
      </c>
    </row>
    <row r="7462" spans="1:10" x14ac:dyDescent="0.25">
      <c r="A7462">
        <f t="shared" si="234"/>
        <v>7460</v>
      </c>
      <c r="B7462" s="22">
        <v>3000000</v>
      </c>
      <c r="J7462" s="6">
        <f t="shared" si="233"/>
        <v>1069095532961.9576</v>
      </c>
    </row>
    <row r="7463" spans="1:10" x14ac:dyDescent="0.25">
      <c r="A7463">
        <f t="shared" si="234"/>
        <v>7461</v>
      </c>
      <c r="B7463" s="22">
        <v>0</v>
      </c>
      <c r="J7463" s="6">
        <f t="shared" si="233"/>
        <v>16272920094200.813</v>
      </c>
    </row>
    <row r="7464" spans="1:10" x14ac:dyDescent="0.25">
      <c r="A7464">
        <f t="shared" si="234"/>
        <v>7462</v>
      </c>
      <c r="B7464" s="22">
        <v>0</v>
      </c>
      <c r="J7464" s="6">
        <f t="shared" si="233"/>
        <v>16272920094200.813</v>
      </c>
    </row>
    <row r="7465" spans="1:10" x14ac:dyDescent="0.25">
      <c r="A7465">
        <f t="shared" si="234"/>
        <v>7463</v>
      </c>
      <c r="B7465" s="22">
        <v>0</v>
      </c>
      <c r="J7465" s="6">
        <f t="shared" si="233"/>
        <v>16272920094200.813</v>
      </c>
    </row>
    <row r="7466" spans="1:10" x14ac:dyDescent="0.25">
      <c r="A7466">
        <f t="shared" si="234"/>
        <v>7464</v>
      </c>
      <c r="B7466" s="22">
        <v>8943680</v>
      </c>
      <c r="J7466" s="6">
        <f t="shared" si="233"/>
        <v>24105244819313.906</v>
      </c>
    </row>
    <row r="7467" spans="1:10" x14ac:dyDescent="0.25">
      <c r="A7467">
        <f t="shared" si="234"/>
        <v>7465</v>
      </c>
      <c r="B7467" s="22">
        <v>0</v>
      </c>
      <c r="J7467" s="6">
        <f t="shared" si="233"/>
        <v>16272920094200.813</v>
      </c>
    </row>
    <row r="7468" spans="1:10" x14ac:dyDescent="0.25">
      <c r="A7468">
        <f t="shared" si="234"/>
        <v>7466</v>
      </c>
      <c r="B7468" s="22">
        <v>8943680</v>
      </c>
      <c r="J7468" s="6">
        <f t="shared" si="233"/>
        <v>24105244819313.906</v>
      </c>
    </row>
    <row r="7469" spans="1:10" x14ac:dyDescent="0.25">
      <c r="A7469">
        <f t="shared" si="234"/>
        <v>7467</v>
      </c>
      <c r="B7469" s="22">
        <v>11393430</v>
      </c>
      <c r="J7469" s="6">
        <f t="shared" si="233"/>
        <v>54161640302182.273</v>
      </c>
    </row>
    <row r="7470" spans="1:10" x14ac:dyDescent="0.25">
      <c r="A7470">
        <f t="shared" si="234"/>
        <v>7468</v>
      </c>
      <c r="B7470" s="22">
        <v>8143430</v>
      </c>
      <c r="J7470" s="6">
        <f t="shared" si="233"/>
        <v>16887655243524.369</v>
      </c>
    </row>
    <row r="7471" spans="1:10" x14ac:dyDescent="0.25">
      <c r="A7471">
        <f t="shared" si="234"/>
        <v>7469</v>
      </c>
      <c r="B7471" s="22">
        <v>0</v>
      </c>
      <c r="J7471" s="6">
        <f t="shared" si="233"/>
        <v>16272920094200.813</v>
      </c>
    </row>
    <row r="7472" spans="1:10" x14ac:dyDescent="0.25">
      <c r="A7472">
        <f t="shared" si="234"/>
        <v>7470</v>
      </c>
      <c r="B7472" s="22">
        <v>0</v>
      </c>
      <c r="J7472" s="6">
        <f t="shared" si="233"/>
        <v>16272920094200.813</v>
      </c>
    </row>
    <row r="7473" spans="1:10" x14ac:dyDescent="0.25">
      <c r="A7473">
        <f t="shared" si="234"/>
        <v>7471</v>
      </c>
      <c r="B7473" s="22">
        <v>0</v>
      </c>
      <c r="J7473" s="6">
        <f t="shared" si="233"/>
        <v>16272920094200.813</v>
      </c>
    </row>
    <row r="7474" spans="1:10" x14ac:dyDescent="0.25">
      <c r="A7474">
        <f t="shared" si="234"/>
        <v>7472</v>
      </c>
      <c r="B7474" s="22">
        <v>0</v>
      </c>
      <c r="J7474" s="6">
        <f t="shared" si="233"/>
        <v>16272920094200.813</v>
      </c>
    </row>
    <row r="7475" spans="1:10" x14ac:dyDescent="0.25">
      <c r="A7475">
        <f t="shared" si="234"/>
        <v>7473</v>
      </c>
      <c r="B7475" s="22">
        <v>8143430</v>
      </c>
      <c r="J7475" s="6">
        <f t="shared" si="233"/>
        <v>16887655243524.369</v>
      </c>
    </row>
    <row r="7476" spans="1:10" x14ac:dyDescent="0.25">
      <c r="A7476">
        <f t="shared" si="234"/>
        <v>7474</v>
      </c>
      <c r="B7476" s="22">
        <v>17087110</v>
      </c>
      <c r="J7476" s="6">
        <f t="shared" si="233"/>
        <v>170384444013437.47</v>
      </c>
    </row>
    <row r="7477" spans="1:10" x14ac:dyDescent="0.25">
      <c r="A7477">
        <f t="shared" si="234"/>
        <v>7475</v>
      </c>
      <c r="B7477" s="22">
        <v>0</v>
      </c>
      <c r="J7477" s="6">
        <f t="shared" si="233"/>
        <v>16272920094200.813</v>
      </c>
    </row>
    <row r="7478" spans="1:10" x14ac:dyDescent="0.25">
      <c r="A7478">
        <f t="shared" si="234"/>
        <v>7476</v>
      </c>
      <c r="B7478" s="22">
        <v>8943680</v>
      </c>
      <c r="J7478" s="6">
        <f t="shared" si="233"/>
        <v>24105244819313.906</v>
      </c>
    </row>
    <row r="7479" spans="1:10" x14ac:dyDescent="0.25">
      <c r="A7479">
        <f t="shared" si="234"/>
        <v>7477</v>
      </c>
      <c r="B7479" s="22">
        <v>8143430</v>
      </c>
      <c r="J7479" s="6">
        <f t="shared" si="233"/>
        <v>16887655243524.369</v>
      </c>
    </row>
    <row r="7480" spans="1:10" x14ac:dyDescent="0.25">
      <c r="A7480">
        <f t="shared" si="234"/>
        <v>7478</v>
      </c>
      <c r="B7480" s="22">
        <v>0</v>
      </c>
      <c r="J7480" s="6">
        <f t="shared" si="233"/>
        <v>16272920094200.813</v>
      </c>
    </row>
    <row r="7481" spans="1:10" x14ac:dyDescent="0.25">
      <c r="A7481">
        <f t="shared" si="234"/>
        <v>7479</v>
      </c>
      <c r="B7481" s="22">
        <v>8143430</v>
      </c>
      <c r="J7481" s="6">
        <f t="shared" si="233"/>
        <v>16887655243524.369</v>
      </c>
    </row>
    <row r="7482" spans="1:10" x14ac:dyDescent="0.25">
      <c r="A7482">
        <f t="shared" si="234"/>
        <v>7480</v>
      </c>
      <c r="B7482" s="22">
        <v>9509178.0821917802</v>
      </c>
      <c r="J7482" s="6">
        <f t="shared" si="233"/>
        <v>29977895218721.488</v>
      </c>
    </row>
    <row r="7483" spans="1:10" x14ac:dyDescent="0.25">
      <c r="A7483">
        <f t="shared" si="234"/>
        <v>7481</v>
      </c>
      <c r="B7483" s="22">
        <v>0</v>
      </c>
      <c r="J7483" s="6">
        <f t="shared" si="233"/>
        <v>16272920094200.813</v>
      </c>
    </row>
    <row r="7484" spans="1:10" x14ac:dyDescent="0.25">
      <c r="A7484">
        <f t="shared" si="234"/>
        <v>7482</v>
      </c>
      <c r="B7484" s="22">
        <v>0</v>
      </c>
      <c r="J7484" s="6">
        <f t="shared" si="233"/>
        <v>16272920094200.813</v>
      </c>
    </row>
    <row r="7485" spans="1:10" x14ac:dyDescent="0.25">
      <c r="A7485">
        <f t="shared" si="234"/>
        <v>7483</v>
      </c>
      <c r="B7485" s="22">
        <v>8943680</v>
      </c>
      <c r="J7485" s="6">
        <f t="shared" si="233"/>
        <v>24105244819313.906</v>
      </c>
    </row>
    <row r="7486" spans="1:10" x14ac:dyDescent="0.25">
      <c r="A7486">
        <f t="shared" si="234"/>
        <v>7484</v>
      </c>
      <c r="B7486" s="22">
        <v>8943680</v>
      </c>
      <c r="J7486" s="6">
        <f t="shared" si="233"/>
        <v>24105244819313.906</v>
      </c>
    </row>
    <row r="7487" spans="1:10" x14ac:dyDescent="0.25">
      <c r="A7487">
        <f t="shared" si="234"/>
        <v>7485</v>
      </c>
      <c r="B7487" s="22">
        <v>8943680</v>
      </c>
      <c r="J7487" s="6">
        <f t="shared" si="233"/>
        <v>24105244819313.906</v>
      </c>
    </row>
    <row r="7488" spans="1:10" x14ac:dyDescent="0.25">
      <c r="A7488">
        <f t="shared" si="234"/>
        <v>7486</v>
      </c>
      <c r="B7488" s="22">
        <v>8143430</v>
      </c>
      <c r="J7488" s="6">
        <f t="shared" si="233"/>
        <v>16887655243524.369</v>
      </c>
    </row>
    <row r="7489" spans="1:10" x14ac:dyDescent="0.25">
      <c r="A7489">
        <f t="shared" si="234"/>
        <v>7487</v>
      </c>
      <c r="B7489" s="22">
        <v>0</v>
      </c>
      <c r="J7489" s="6">
        <f t="shared" si="233"/>
        <v>16272920094200.813</v>
      </c>
    </row>
    <row r="7490" spans="1:10" x14ac:dyDescent="0.25">
      <c r="A7490">
        <f t="shared" si="234"/>
        <v>7488</v>
      </c>
      <c r="B7490" s="22">
        <v>0</v>
      </c>
      <c r="J7490" s="6">
        <f t="shared" si="233"/>
        <v>16272920094200.813</v>
      </c>
    </row>
    <row r="7491" spans="1:10" x14ac:dyDescent="0.25">
      <c r="A7491">
        <f t="shared" si="234"/>
        <v>7489</v>
      </c>
      <c r="B7491" s="22">
        <v>0</v>
      </c>
      <c r="J7491" s="6">
        <f t="shared" ref="J7491:J7554" si="235">(B7491-$I$6)^2</f>
        <v>16272920094200.813</v>
      </c>
    </row>
    <row r="7492" spans="1:10" x14ac:dyDescent="0.25">
      <c r="A7492">
        <f t="shared" ref="A7492:A7555" si="236">A7491+1</f>
        <v>7490</v>
      </c>
      <c r="B7492" s="22">
        <v>8143430</v>
      </c>
      <c r="J7492" s="6">
        <f t="shared" si="235"/>
        <v>16887655243524.369</v>
      </c>
    </row>
    <row r="7493" spans="1:10" x14ac:dyDescent="0.25">
      <c r="A7493">
        <f t="shared" si="236"/>
        <v>7491</v>
      </c>
      <c r="B7493" s="22">
        <v>0</v>
      </c>
      <c r="J7493" s="6">
        <f t="shared" si="235"/>
        <v>16272920094200.813</v>
      </c>
    </row>
    <row r="7494" spans="1:10" x14ac:dyDescent="0.25">
      <c r="A7494">
        <f t="shared" si="236"/>
        <v>7492</v>
      </c>
      <c r="B7494" s="22">
        <v>0</v>
      </c>
      <c r="J7494" s="6">
        <f t="shared" si="235"/>
        <v>16272920094200.813</v>
      </c>
    </row>
    <row r="7495" spans="1:10" x14ac:dyDescent="0.25">
      <c r="A7495">
        <f t="shared" si="236"/>
        <v>7493</v>
      </c>
      <c r="B7495" s="22">
        <v>0</v>
      </c>
      <c r="J7495" s="6">
        <f t="shared" si="235"/>
        <v>16272920094200.813</v>
      </c>
    </row>
    <row r="7496" spans="1:10" x14ac:dyDescent="0.25">
      <c r="A7496">
        <f t="shared" si="236"/>
        <v>7494</v>
      </c>
      <c r="B7496" s="22">
        <v>0</v>
      </c>
      <c r="J7496" s="6">
        <f t="shared" si="235"/>
        <v>16272920094200.813</v>
      </c>
    </row>
    <row r="7497" spans="1:10" x14ac:dyDescent="0.25">
      <c r="A7497">
        <f t="shared" si="236"/>
        <v>7495</v>
      </c>
      <c r="B7497" s="22">
        <v>8943680</v>
      </c>
      <c r="J7497" s="6">
        <f t="shared" si="235"/>
        <v>24105244819313.906</v>
      </c>
    </row>
    <row r="7498" spans="1:10" x14ac:dyDescent="0.25">
      <c r="A7498">
        <f t="shared" si="236"/>
        <v>7496</v>
      </c>
      <c r="B7498" s="22">
        <v>3000000</v>
      </c>
      <c r="J7498" s="6">
        <f t="shared" si="235"/>
        <v>1069095532961.9576</v>
      </c>
    </row>
    <row r="7499" spans="1:10" x14ac:dyDescent="0.25">
      <c r="A7499">
        <f t="shared" si="236"/>
        <v>7497</v>
      </c>
      <c r="B7499" s="22">
        <v>0</v>
      </c>
      <c r="J7499" s="6">
        <f t="shared" si="235"/>
        <v>16272920094200.813</v>
      </c>
    </row>
    <row r="7500" spans="1:10" x14ac:dyDescent="0.25">
      <c r="A7500">
        <f t="shared" si="236"/>
        <v>7498</v>
      </c>
      <c r="B7500" s="22">
        <v>0</v>
      </c>
      <c r="J7500" s="6">
        <f t="shared" si="235"/>
        <v>16272920094200.813</v>
      </c>
    </row>
    <row r="7501" spans="1:10" x14ac:dyDescent="0.25">
      <c r="A7501">
        <f t="shared" si="236"/>
        <v>7499</v>
      </c>
      <c r="B7501" s="22">
        <v>0</v>
      </c>
      <c r="J7501" s="6">
        <f t="shared" si="235"/>
        <v>16272920094200.813</v>
      </c>
    </row>
    <row r="7502" spans="1:10" x14ac:dyDescent="0.25">
      <c r="A7502">
        <f t="shared" si="236"/>
        <v>7500</v>
      </c>
      <c r="B7502" s="22">
        <v>8943680</v>
      </c>
      <c r="J7502" s="6">
        <f t="shared" si="235"/>
        <v>24105244819313.906</v>
      </c>
    </row>
    <row r="7503" spans="1:10" x14ac:dyDescent="0.25">
      <c r="A7503">
        <f t="shared" si="236"/>
        <v>7501</v>
      </c>
      <c r="B7503" s="22">
        <v>10952660.821917808</v>
      </c>
      <c r="J7503" s="6">
        <f t="shared" si="235"/>
        <v>47868272170023.156</v>
      </c>
    </row>
    <row r="7504" spans="1:10" x14ac:dyDescent="0.25">
      <c r="A7504">
        <f t="shared" si="236"/>
        <v>7502</v>
      </c>
      <c r="B7504" s="22">
        <v>20337110</v>
      </c>
      <c r="J7504" s="6">
        <f t="shared" si="235"/>
        <v>265792349072095.38</v>
      </c>
    </row>
    <row r="7505" spans="1:10" x14ac:dyDescent="0.25">
      <c r="A7505">
        <f t="shared" si="236"/>
        <v>7503</v>
      </c>
      <c r="B7505" s="22">
        <v>3250000</v>
      </c>
      <c r="J7505" s="6">
        <f t="shared" si="235"/>
        <v>614610152858.7196</v>
      </c>
    </row>
    <row r="7506" spans="1:10" x14ac:dyDescent="0.25">
      <c r="A7506">
        <f t="shared" si="236"/>
        <v>7504</v>
      </c>
      <c r="B7506" s="22">
        <v>0</v>
      </c>
      <c r="J7506" s="6">
        <f t="shared" si="235"/>
        <v>16272920094200.813</v>
      </c>
    </row>
    <row r="7507" spans="1:10" x14ac:dyDescent="0.25">
      <c r="A7507">
        <f t="shared" si="236"/>
        <v>7505</v>
      </c>
      <c r="B7507" s="22">
        <v>0</v>
      </c>
      <c r="J7507" s="6">
        <f t="shared" si="235"/>
        <v>16272920094200.813</v>
      </c>
    </row>
    <row r="7508" spans="1:10" x14ac:dyDescent="0.25">
      <c r="A7508">
        <f t="shared" si="236"/>
        <v>7506</v>
      </c>
      <c r="B7508" s="22">
        <v>0</v>
      </c>
      <c r="J7508" s="6">
        <f t="shared" si="235"/>
        <v>16272920094200.813</v>
      </c>
    </row>
    <row r="7509" spans="1:10" x14ac:dyDescent="0.25">
      <c r="A7509">
        <f t="shared" si="236"/>
        <v>7507</v>
      </c>
      <c r="B7509" s="22">
        <v>8943680</v>
      </c>
      <c r="J7509" s="6">
        <f t="shared" si="235"/>
        <v>24105244819313.906</v>
      </c>
    </row>
    <row r="7510" spans="1:10" x14ac:dyDescent="0.25">
      <c r="A7510">
        <f t="shared" si="236"/>
        <v>7508</v>
      </c>
      <c r="B7510" s="22">
        <v>0</v>
      </c>
      <c r="J7510" s="6">
        <f t="shared" si="235"/>
        <v>16272920094200.813</v>
      </c>
    </row>
    <row r="7511" spans="1:10" x14ac:dyDescent="0.25">
      <c r="A7511">
        <f t="shared" si="236"/>
        <v>7509</v>
      </c>
      <c r="B7511" s="22">
        <v>8943680</v>
      </c>
      <c r="J7511" s="6">
        <f t="shared" si="235"/>
        <v>24105244819313.906</v>
      </c>
    </row>
    <row r="7512" spans="1:10" x14ac:dyDescent="0.25">
      <c r="A7512">
        <f t="shared" si="236"/>
        <v>7510</v>
      </c>
      <c r="B7512" s="22">
        <v>0</v>
      </c>
      <c r="J7512" s="6">
        <f t="shared" si="235"/>
        <v>16272920094200.813</v>
      </c>
    </row>
    <row r="7513" spans="1:10" x14ac:dyDescent="0.25">
      <c r="A7513">
        <f t="shared" si="236"/>
        <v>7511</v>
      </c>
      <c r="B7513" s="22">
        <v>0</v>
      </c>
      <c r="J7513" s="6">
        <f t="shared" si="235"/>
        <v>16272920094200.813</v>
      </c>
    </row>
    <row r="7514" spans="1:10" x14ac:dyDescent="0.25">
      <c r="A7514">
        <f t="shared" si="236"/>
        <v>7512</v>
      </c>
      <c r="B7514" s="22">
        <v>0</v>
      </c>
      <c r="J7514" s="6">
        <f t="shared" si="235"/>
        <v>16272920094200.813</v>
      </c>
    </row>
    <row r="7515" spans="1:10" x14ac:dyDescent="0.25">
      <c r="A7515">
        <f t="shared" si="236"/>
        <v>7513</v>
      </c>
      <c r="B7515" s="22">
        <v>3250000</v>
      </c>
      <c r="J7515" s="6">
        <f t="shared" si="235"/>
        <v>614610152858.7196</v>
      </c>
    </row>
    <row r="7516" spans="1:10" x14ac:dyDescent="0.25">
      <c r="A7516">
        <f t="shared" si="236"/>
        <v>7514</v>
      </c>
      <c r="B7516" s="22">
        <v>0</v>
      </c>
      <c r="J7516" s="6">
        <f t="shared" si="235"/>
        <v>16272920094200.813</v>
      </c>
    </row>
    <row r="7517" spans="1:10" x14ac:dyDescent="0.25">
      <c r="A7517">
        <f t="shared" si="236"/>
        <v>7515</v>
      </c>
      <c r="B7517" s="22">
        <v>0</v>
      </c>
      <c r="J7517" s="6">
        <f t="shared" si="235"/>
        <v>16272920094200.813</v>
      </c>
    </row>
    <row r="7518" spans="1:10" x14ac:dyDescent="0.25">
      <c r="A7518">
        <f t="shared" si="236"/>
        <v>7516</v>
      </c>
      <c r="B7518" s="22">
        <v>0</v>
      </c>
      <c r="J7518" s="6">
        <f t="shared" si="235"/>
        <v>16272920094200.813</v>
      </c>
    </row>
    <row r="7519" spans="1:10" x14ac:dyDescent="0.25">
      <c r="A7519">
        <f t="shared" si="236"/>
        <v>7517</v>
      </c>
      <c r="B7519" s="22">
        <v>0</v>
      </c>
      <c r="J7519" s="6">
        <f t="shared" si="235"/>
        <v>16272920094200.813</v>
      </c>
    </row>
    <row r="7520" spans="1:10" x14ac:dyDescent="0.25">
      <c r="A7520">
        <f t="shared" si="236"/>
        <v>7518</v>
      </c>
      <c r="B7520" s="22">
        <v>0</v>
      </c>
      <c r="J7520" s="6">
        <f t="shared" si="235"/>
        <v>16272920094200.813</v>
      </c>
    </row>
    <row r="7521" spans="1:10" x14ac:dyDescent="0.25">
      <c r="A7521">
        <f t="shared" si="236"/>
        <v>7519</v>
      </c>
      <c r="B7521" s="22">
        <v>3000000</v>
      </c>
      <c r="J7521" s="6">
        <f t="shared" si="235"/>
        <v>1069095532961.9576</v>
      </c>
    </row>
    <row r="7522" spans="1:10" x14ac:dyDescent="0.25">
      <c r="A7522">
        <f t="shared" si="236"/>
        <v>7520</v>
      </c>
      <c r="B7522" s="22">
        <v>0</v>
      </c>
      <c r="J7522" s="6">
        <f t="shared" si="235"/>
        <v>16272920094200.813</v>
      </c>
    </row>
    <row r="7523" spans="1:10" x14ac:dyDescent="0.25">
      <c r="A7523">
        <f t="shared" si="236"/>
        <v>7521</v>
      </c>
      <c r="B7523" s="22">
        <v>0</v>
      </c>
      <c r="J7523" s="6">
        <f t="shared" si="235"/>
        <v>16272920094200.813</v>
      </c>
    </row>
    <row r="7524" spans="1:10" x14ac:dyDescent="0.25">
      <c r="A7524">
        <f t="shared" si="236"/>
        <v>7522</v>
      </c>
      <c r="B7524" s="22">
        <v>0</v>
      </c>
      <c r="J7524" s="6">
        <f t="shared" si="235"/>
        <v>16272920094200.813</v>
      </c>
    </row>
    <row r="7525" spans="1:10" x14ac:dyDescent="0.25">
      <c r="A7525">
        <f t="shared" si="236"/>
        <v>7523</v>
      </c>
      <c r="B7525" s="22">
        <v>0</v>
      </c>
      <c r="J7525" s="6">
        <f t="shared" si="235"/>
        <v>16272920094200.813</v>
      </c>
    </row>
    <row r="7526" spans="1:10" x14ac:dyDescent="0.25">
      <c r="A7526">
        <f t="shared" si="236"/>
        <v>7524</v>
      </c>
      <c r="B7526" s="22">
        <v>0</v>
      </c>
      <c r="J7526" s="6">
        <f t="shared" si="235"/>
        <v>16272920094200.813</v>
      </c>
    </row>
    <row r="7527" spans="1:10" x14ac:dyDescent="0.25">
      <c r="A7527">
        <f t="shared" si="236"/>
        <v>7525</v>
      </c>
      <c r="B7527" s="22">
        <v>8943680</v>
      </c>
      <c r="J7527" s="6">
        <f t="shared" si="235"/>
        <v>24105244819313.906</v>
      </c>
    </row>
    <row r="7528" spans="1:10" x14ac:dyDescent="0.25">
      <c r="A7528">
        <f t="shared" si="236"/>
        <v>7526</v>
      </c>
      <c r="B7528" s="22">
        <v>3000000</v>
      </c>
      <c r="J7528" s="6">
        <f t="shared" si="235"/>
        <v>1069095532961.9576</v>
      </c>
    </row>
    <row r="7529" spans="1:10" x14ac:dyDescent="0.25">
      <c r="A7529">
        <f t="shared" si="236"/>
        <v>7527</v>
      </c>
      <c r="B7529" s="22">
        <v>8143430</v>
      </c>
      <c r="J7529" s="6">
        <f t="shared" si="235"/>
        <v>16887655243524.369</v>
      </c>
    </row>
    <row r="7530" spans="1:10" x14ac:dyDescent="0.25">
      <c r="A7530">
        <f t="shared" si="236"/>
        <v>7528</v>
      </c>
      <c r="B7530" s="22">
        <v>0</v>
      </c>
      <c r="J7530" s="6">
        <f t="shared" si="235"/>
        <v>16272920094200.813</v>
      </c>
    </row>
    <row r="7531" spans="1:10" x14ac:dyDescent="0.25">
      <c r="A7531">
        <f t="shared" si="236"/>
        <v>7529</v>
      </c>
      <c r="B7531" s="22">
        <v>8143430</v>
      </c>
      <c r="J7531" s="6">
        <f t="shared" si="235"/>
        <v>16887655243524.369</v>
      </c>
    </row>
    <row r="7532" spans="1:10" x14ac:dyDescent="0.25">
      <c r="A7532">
        <f t="shared" si="236"/>
        <v>7530</v>
      </c>
      <c r="B7532" s="22">
        <v>0</v>
      </c>
      <c r="J7532" s="6">
        <f t="shared" si="235"/>
        <v>16272920094200.813</v>
      </c>
    </row>
    <row r="7533" spans="1:10" x14ac:dyDescent="0.25">
      <c r="A7533">
        <f t="shared" si="236"/>
        <v>7531</v>
      </c>
      <c r="B7533" s="22">
        <v>0</v>
      </c>
      <c r="J7533" s="6">
        <f t="shared" si="235"/>
        <v>16272920094200.813</v>
      </c>
    </row>
    <row r="7534" spans="1:10" x14ac:dyDescent="0.25">
      <c r="A7534">
        <f t="shared" si="236"/>
        <v>7532</v>
      </c>
      <c r="B7534" s="22">
        <v>8143430</v>
      </c>
      <c r="J7534" s="6">
        <f t="shared" si="235"/>
        <v>16887655243524.369</v>
      </c>
    </row>
    <row r="7535" spans="1:10" x14ac:dyDescent="0.25">
      <c r="A7535">
        <f t="shared" si="236"/>
        <v>7533</v>
      </c>
      <c r="B7535" s="22">
        <v>9138680</v>
      </c>
      <c r="J7535" s="6">
        <f t="shared" si="235"/>
        <v>26058056422833.379</v>
      </c>
    </row>
    <row r="7536" spans="1:10" x14ac:dyDescent="0.25">
      <c r="A7536">
        <f t="shared" si="236"/>
        <v>7534</v>
      </c>
      <c r="B7536" s="22">
        <v>0</v>
      </c>
      <c r="J7536" s="6">
        <f t="shared" si="235"/>
        <v>16272920094200.813</v>
      </c>
    </row>
    <row r="7537" spans="1:10" x14ac:dyDescent="0.25">
      <c r="A7537">
        <f t="shared" si="236"/>
        <v>7535</v>
      </c>
      <c r="B7537" s="22">
        <v>0</v>
      </c>
      <c r="J7537" s="6">
        <f t="shared" si="235"/>
        <v>16272920094200.813</v>
      </c>
    </row>
    <row r="7538" spans="1:10" x14ac:dyDescent="0.25">
      <c r="A7538">
        <f t="shared" si="236"/>
        <v>7536</v>
      </c>
      <c r="B7538" s="22">
        <v>3250000</v>
      </c>
      <c r="J7538" s="6">
        <f t="shared" si="235"/>
        <v>614610152858.7196</v>
      </c>
    </row>
    <row r="7539" spans="1:10" x14ac:dyDescent="0.25">
      <c r="A7539">
        <f t="shared" si="236"/>
        <v>7537</v>
      </c>
      <c r="B7539" s="22">
        <v>0</v>
      </c>
      <c r="J7539" s="6">
        <f t="shared" si="235"/>
        <v>16272920094200.813</v>
      </c>
    </row>
    <row r="7540" spans="1:10" x14ac:dyDescent="0.25">
      <c r="A7540">
        <f t="shared" si="236"/>
        <v>7538</v>
      </c>
      <c r="B7540" s="22">
        <v>0</v>
      </c>
      <c r="J7540" s="6">
        <f t="shared" si="235"/>
        <v>16272920094200.813</v>
      </c>
    </row>
    <row r="7541" spans="1:10" x14ac:dyDescent="0.25">
      <c r="A7541">
        <f t="shared" si="236"/>
        <v>7539</v>
      </c>
      <c r="B7541" s="22">
        <v>8143430</v>
      </c>
      <c r="J7541" s="6">
        <f t="shared" si="235"/>
        <v>16887655243524.369</v>
      </c>
    </row>
    <row r="7542" spans="1:10" x14ac:dyDescent="0.25">
      <c r="A7542">
        <f t="shared" si="236"/>
        <v>7540</v>
      </c>
      <c r="B7542" s="22">
        <v>0</v>
      </c>
      <c r="J7542" s="6">
        <f t="shared" si="235"/>
        <v>16272920094200.813</v>
      </c>
    </row>
    <row r="7543" spans="1:10" x14ac:dyDescent="0.25">
      <c r="A7543">
        <f t="shared" si="236"/>
        <v>7541</v>
      </c>
      <c r="B7543" s="22">
        <v>0</v>
      </c>
      <c r="J7543" s="6">
        <f t="shared" si="235"/>
        <v>16272920094200.813</v>
      </c>
    </row>
    <row r="7544" spans="1:10" x14ac:dyDescent="0.25">
      <c r="A7544">
        <f t="shared" si="236"/>
        <v>7542</v>
      </c>
      <c r="B7544" s="22">
        <v>0</v>
      </c>
      <c r="J7544" s="6">
        <f t="shared" si="235"/>
        <v>16272920094200.813</v>
      </c>
    </row>
    <row r="7545" spans="1:10" x14ac:dyDescent="0.25">
      <c r="A7545">
        <f t="shared" si="236"/>
        <v>7543</v>
      </c>
      <c r="B7545" s="22">
        <v>0</v>
      </c>
      <c r="J7545" s="6">
        <f t="shared" si="235"/>
        <v>16272920094200.813</v>
      </c>
    </row>
    <row r="7546" spans="1:10" x14ac:dyDescent="0.25">
      <c r="A7546">
        <f t="shared" si="236"/>
        <v>7544</v>
      </c>
      <c r="B7546" s="22">
        <v>3250000</v>
      </c>
      <c r="J7546" s="6">
        <f t="shared" si="235"/>
        <v>614610152858.7196</v>
      </c>
    </row>
    <row r="7547" spans="1:10" x14ac:dyDescent="0.25">
      <c r="A7547">
        <f t="shared" si="236"/>
        <v>7545</v>
      </c>
      <c r="B7547" s="22">
        <v>0</v>
      </c>
      <c r="J7547" s="6">
        <f t="shared" si="235"/>
        <v>16272920094200.813</v>
      </c>
    </row>
    <row r="7548" spans="1:10" x14ac:dyDescent="0.25">
      <c r="A7548">
        <f t="shared" si="236"/>
        <v>7546</v>
      </c>
      <c r="B7548" s="22">
        <v>0</v>
      </c>
      <c r="J7548" s="6">
        <f t="shared" si="235"/>
        <v>16272920094200.813</v>
      </c>
    </row>
    <row r="7549" spans="1:10" x14ac:dyDescent="0.25">
      <c r="A7549">
        <f t="shared" si="236"/>
        <v>7547</v>
      </c>
      <c r="B7549" s="22">
        <v>0</v>
      </c>
      <c r="J7549" s="6">
        <f t="shared" si="235"/>
        <v>16272920094200.813</v>
      </c>
    </row>
    <row r="7550" spans="1:10" x14ac:dyDescent="0.25">
      <c r="A7550">
        <f t="shared" si="236"/>
        <v>7548</v>
      </c>
      <c r="B7550" s="22">
        <v>8143430</v>
      </c>
      <c r="J7550" s="6">
        <f t="shared" si="235"/>
        <v>16887655243524.369</v>
      </c>
    </row>
    <row r="7551" spans="1:10" x14ac:dyDescent="0.25">
      <c r="A7551">
        <f t="shared" si="236"/>
        <v>7549</v>
      </c>
      <c r="B7551" s="22">
        <v>0</v>
      </c>
      <c r="J7551" s="6">
        <f t="shared" si="235"/>
        <v>16272920094200.813</v>
      </c>
    </row>
    <row r="7552" spans="1:10" x14ac:dyDescent="0.25">
      <c r="A7552">
        <f t="shared" si="236"/>
        <v>7550</v>
      </c>
      <c r="B7552" s="22">
        <v>11393430</v>
      </c>
      <c r="J7552" s="6">
        <f t="shared" si="235"/>
        <v>54161640302182.273</v>
      </c>
    </row>
    <row r="7553" spans="1:10" x14ac:dyDescent="0.25">
      <c r="A7553">
        <f t="shared" si="236"/>
        <v>7551</v>
      </c>
      <c r="B7553" s="22">
        <v>0</v>
      </c>
      <c r="J7553" s="6">
        <f t="shared" si="235"/>
        <v>16272920094200.813</v>
      </c>
    </row>
    <row r="7554" spans="1:10" x14ac:dyDescent="0.25">
      <c r="A7554">
        <f t="shared" si="236"/>
        <v>7552</v>
      </c>
      <c r="B7554" s="22">
        <v>6250000</v>
      </c>
      <c r="J7554" s="6">
        <f t="shared" si="235"/>
        <v>4910785591619.8643</v>
      </c>
    </row>
    <row r="7555" spans="1:10" x14ac:dyDescent="0.25">
      <c r="A7555">
        <f t="shared" si="236"/>
        <v>7553</v>
      </c>
      <c r="B7555" s="22">
        <v>8143430</v>
      </c>
      <c r="J7555" s="6">
        <f t="shared" ref="J7555:J7618" si="237">(B7555-$I$6)^2</f>
        <v>16887655243524.369</v>
      </c>
    </row>
    <row r="7556" spans="1:10" x14ac:dyDescent="0.25">
      <c r="A7556">
        <f t="shared" ref="A7556:A7619" si="238">A7555+1</f>
        <v>7554</v>
      </c>
      <c r="B7556" s="22">
        <v>0</v>
      </c>
      <c r="J7556" s="6">
        <f t="shared" si="237"/>
        <v>16272920094200.813</v>
      </c>
    </row>
    <row r="7557" spans="1:10" x14ac:dyDescent="0.25">
      <c r="A7557">
        <f t="shared" si="238"/>
        <v>7555</v>
      </c>
      <c r="B7557" s="22">
        <v>0</v>
      </c>
      <c r="J7557" s="6">
        <f t="shared" si="237"/>
        <v>16272920094200.813</v>
      </c>
    </row>
    <row r="7558" spans="1:10" x14ac:dyDescent="0.25">
      <c r="A7558">
        <f t="shared" si="238"/>
        <v>7556</v>
      </c>
      <c r="B7558" s="22">
        <v>0</v>
      </c>
      <c r="J7558" s="6">
        <f t="shared" si="237"/>
        <v>16272920094200.813</v>
      </c>
    </row>
    <row r="7559" spans="1:10" x14ac:dyDescent="0.25">
      <c r="A7559">
        <f t="shared" si="238"/>
        <v>7557</v>
      </c>
      <c r="B7559" s="22">
        <v>8143430</v>
      </c>
      <c r="J7559" s="6">
        <f t="shared" si="237"/>
        <v>16887655243524.369</v>
      </c>
    </row>
    <row r="7560" spans="1:10" x14ac:dyDescent="0.25">
      <c r="A7560">
        <f t="shared" si="238"/>
        <v>7558</v>
      </c>
      <c r="B7560" s="22">
        <v>8143430</v>
      </c>
      <c r="J7560" s="6">
        <f t="shared" si="237"/>
        <v>16887655243524.369</v>
      </c>
    </row>
    <row r="7561" spans="1:10" x14ac:dyDescent="0.25">
      <c r="A7561">
        <f t="shared" si="238"/>
        <v>7559</v>
      </c>
      <c r="B7561" s="22">
        <v>0</v>
      </c>
      <c r="J7561" s="6">
        <f t="shared" si="237"/>
        <v>16272920094200.813</v>
      </c>
    </row>
    <row r="7562" spans="1:10" x14ac:dyDescent="0.25">
      <c r="A7562">
        <f t="shared" si="238"/>
        <v>7560</v>
      </c>
      <c r="B7562" s="22">
        <v>0</v>
      </c>
      <c r="J7562" s="6">
        <f t="shared" si="237"/>
        <v>16272920094200.813</v>
      </c>
    </row>
    <row r="7563" spans="1:10" x14ac:dyDescent="0.25">
      <c r="A7563">
        <f t="shared" si="238"/>
        <v>7561</v>
      </c>
      <c r="B7563" s="22">
        <v>17087110</v>
      </c>
      <c r="J7563" s="6">
        <f t="shared" si="237"/>
        <v>170384444013437.47</v>
      </c>
    </row>
    <row r="7564" spans="1:10" x14ac:dyDescent="0.25">
      <c r="A7564">
        <f t="shared" si="238"/>
        <v>7562</v>
      </c>
      <c r="B7564" s="22">
        <v>0</v>
      </c>
      <c r="J7564" s="6">
        <f t="shared" si="237"/>
        <v>16272920094200.813</v>
      </c>
    </row>
    <row r="7565" spans="1:10" x14ac:dyDescent="0.25">
      <c r="A7565">
        <f t="shared" si="238"/>
        <v>7563</v>
      </c>
      <c r="B7565" s="22">
        <v>8943680</v>
      </c>
      <c r="J7565" s="6">
        <f t="shared" si="237"/>
        <v>24105244819313.906</v>
      </c>
    </row>
    <row r="7566" spans="1:10" x14ac:dyDescent="0.25">
      <c r="A7566">
        <f t="shared" si="238"/>
        <v>7564</v>
      </c>
      <c r="B7566" s="22">
        <v>0</v>
      </c>
      <c r="J7566" s="6">
        <f t="shared" si="237"/>
        <v>16272920094200.813</v>
      </c>
    </row>
    <row r="7567" spans="1:10" x14ac:dyDescent="0.25">
      <c r="A7567">
        <f t="shared" si="238"/>
        <v>7565</v>
      </c>
      <c r="B7567" s="22">
        <v>8143430</v>
      </c>
      <c r="J7567" s="6">
        <f t="shared" si="237"/>
        <v>16887655243524.369</v>
      </c>
    </row>
    <row r="7568" spans="1:10" x14ac:dyDescent="0.25">
      <c r="A7568">
        <f t="shared" si="238"/>
        <v>7566</v>
      </c>
      <c r="B7568" s="22">
        <v>0</v>
      </c>
      <c r="J7568" s="6">
        <f t="shared" si="237"/>
        <v>16272920094200.813</v>
      </c>
    </row>
    <row r="7569" spans="1:10" x14ac:dyDescent="0.25">
      <c r="A7569">
        <f t="shared" si="238"/>
        <v>7567</v>
      </c>
      <c r="B7569" s="22">
        <v>0</v>
      </c>
      <c r="J7569" s="6">
        <f t="shared" si="237"/>
        <v>16272920094200.813</v>
      </c>
    </row>
    <row r="7570" spans="1:10" x14ac:dyDescent="0.25">
      <c r="A7570">
        <f t="shared" si="238"/>
        <v>7568</v>
      </c>
      <c r="B7570" s="22">
        <v>8143430</v>
      </c>
      <c r="J7570" s="6">
        <f t="shared" si="237"/>
        <v>16887655243524.369</v>
      </c>
    </row>
    <row r="7571" spans="1:10" x14ac:dyDescent="0.25">
      <c r="A7571">
        <f t="shared" si="238"/>
        <v>7569</v>
      </c>
      <c r="B7571" s="22">
        <v>8943680</v>
      </c>
      <c r="J7571" s="6">
        <f t="shared" si="237"/>
        <v>24105244819313.906</v>
      </c>
    </row>
    <row r="7572" spans="1:10" x14ac:dyDescent="0.25">
      <c r="A7572">
        <f t="shared" si="238"/>
        <v>7570</v>
      </c>
      <c r="B7572" s="22">
        <v>8943680</v>
      </c>
      <c r="J7572" s="6">
        <f t="shared" si="237"/>
        <v>24105244819313.906</v>
      </c>
    </row>
    <row r="7573" spans="1:10" x14ac:dyDescent="0.25">
      <c r="A7573">
        <f t="shared" si="238"/>
        <v>7571</v>
      </c>
      <c r="B7573" s="22">
        <v>0</v>
      </c>
      <c r="J7573" s="6">
        <f t="shared" si="237"/>
        <v>16272920094200.813</v>
      </c>
    </row>
    <row r="7574" spans="1:10" x14ac:dyDescent="0.25">
      <c r="A7574">
        <f t="shared" si="238"/>
        <v>7572</v>
      </c>
      <c r="B7574" s="22">
        <v>8143430</v>
      </c>
      <c r="J7574" s="6">
        <f t="shared" si="237"/>
        <v>16887655243524.369</v>
      </c>
    </row>
    <row r="7575" spans="1:10" x14ac:dyDescent="0.25">
      <c r="A7575">
        <f t="shared" si="238"/>
        <v>7573</v>
      </c>
      <c r="B7575" s="22">
        <v>0</v>
      </c>
      <c r="J7575" s="6">
        <f t="shared" si="237"/>
        <v>16272920094200.813</v>
      </c>
    </row>
    <row r="7576" spans="1:10" x14ac:dyDescent="0.25">
      <c r="A7576">
        <f t="shared" si="238"/>
        <v>7574</v>
      </c>
      <c r="B7576" s="22">
        <v>0</v>
      </c>
      <c r="J7576" s="6">
        <f t="shared" si="237"/>
        <v>16272920094200.813</v>
      </c>
    </row>
    <row r="7577" spans="1:10" x14ac:dyDescent="0.25">
      <c r="A7577">
        <f t="shared" si="238"/>
        <v>7575</v>
      </c>
      <c r="B7577" s="22">
        <v>0</v>
      </c>
      <c r="J7577" s="6">
        <f t="shared" si="237"/>
        <v>16272920094200.813</v>
      </c>
    </row>
    <row r="7578" spans="1:10" x14ac:dyDescent="0.25">
      <c r="A7578">
        <f t="shared" si="238"/>
        <v>7576</v>
      </c>
      <c r="B7578" s="22">
        <v>8143430</v>
      </c>
      <c r="J7578" s="6">
        <f t="shared" si="237"/>
        <v>16887655243524.369</v>
      </c>
    </row>
    <row r="7579" spans="1:10" x14ac:dyDescent="0.25">
      <c r="A7579">
        <f t="shared" si="238"/>
        <v>7577</v>
      </c>
      <c r="B7579" s="22">
        <v>8943680</v>
      </c>
      <c r="J7579" s="6">
        <f t="shared" si="237"/>
        <v>24105244819313.906</v>
      </c>
    </row>
    <row r="7580" spans="1:10" x14ac:dyDescent="0.25">
      <c r="A7580">
        <f t="shared" si="238"/>
        <v>7578</v>
      </c>
      <c r="B7580" s="22">
        <v>8943680</v>
      </c>
      <c r="J7580" s="6">
        <f t="shared" si="237"/>
        <v>24105244819313.906</v>
      </c>
    </row>
    <row r="7581" spans="1:10" x14ac:dyDescent="0.25">
      <c r="A7581">
        <f t="shared" si="238"/>
        <v>7579</v>
      </c>
      <c r="B7581" s="22">
        <v>0</v>
      </c>
      <c r="J7581" s="6">
        <f t="shared" si="237"/>
        <v>16272920094200.813</v>
      </c>
    </row>
    <row r="7582" spans="1:10" x14ac:dyDescent="0.25">
      <c r="A7582">
        <f t="shared" si="238"/>
        <v>7580</v>
      </c>
      <c r="B7582" s="22">
        <v>54335043.934246585</v>
      </c>
      <c r="J7582" s="6">
        <f t="shared" si="237"/>
        <v>2530197962460137.5</v>
      </c>
    </row>
    <row r="7583" spans="1:10" x14ac:dyDescent="0.25">
      <c r="A7583">
        <f t="shared" si="238"/>
        <v>7581</v>
      </c>
      <c r="B7583" s="22">
        <v>0</v>
      </c>
      <c r="J7583" s="6">
        <f t="shared" si="237"/>
        <v>16272920094200.813</v>
      </c>
    </row>
    <row r="7584" spans="1:10" x14ac:dyDescent="0.25">
      <c r="A7584">
        <f t="shared" si="238"/>
        <v>7582</v>
      </c>
      <c r="B7584" s="22">
        <v>0</v>
      </c>
      <c r="J7584" s="6">
        <f t="shared" si="237"/>
        <v>16272920094200.813</v>
      </c>
    </row>
    <row r="7585" spans="1:10" x14ac:dyDescent="0.25">
      <c r="A7585">
        <f t="shared" si="238"/>
        <v>7583</v>
      </c>
      <c r="B7585" s="22">
        <v>0</v>
      </c>
      <c r="J7585" s="6">
        <f t="shared" si="237"/>
        <v>16272920094200.813</v>
      </c>
    </row>
    <row r="7586" spans="1:10" x14ac:dyDescent="0.25">
      <c r="A7586">
        <f t="shared" si="238"/>
        <v>7584</v>
      </c>
      <c r="B7586" s="22">
        <v>8943680</v>
      </c>
      <c r="J7586" s="6">
        <f t="shared" si="237"/>
        <v>24105244819313.906</v>
      </c>
    </row>
    <row r="7587" spans="1:10" x14ac:dyDescent="0.25">
      <c r="A7587">
        <f t="shared" si="238"/>
        <v>7585</v>
      </c>
      <c r="B7587" s="22">
        <v>0</v>
      </c>
      <c r="J7587" s="6">
        <f t="shared" si="237"/>
        <v>16272920094200.813</v>
      </c>
    </row>
    <row r="7588" spans="1:10" x14ac:dyDescent="0.25">
      <c r="A7588">
        <f t="shared" si="238"/>
        <v>7586</v>
      </c>
      <c r="B7588" s="22">
        <v>0</v>
      </c>
      <c r="J7588" s="6">
        <f t="shared" si="237"/>
        <v>16272920094200.813</v>
      </c>
    </row>
    <row r="7589" spans="1:10" x14ac:dyDescent="0.25">
      <c r="A7589">
        <f t="shared" si="238"/>
        <v>7587</v>
      </c>
      <c r="B7589" s="22">
        <v>17087110</v>
      </c>
      <c r="J7589" s="6">
        <f t="shared" si="237"/>
        <v>170384444013437.47</v>
      </c>
    </row>
    <row r="7590" spans="1:10" x14ac:dyDescent="0.25">
      <c r="A7590">
        <f t="shared" si="238"/>
        <v>7588</v>
      </c>
      <c r="B7590" s="22">
        <v>0</v>
      </c>
      <c r="J7590" s="6">
        <f t="shared" si="237"/>
        <v>16272920094200.813</v>
      </c>
    </row>
    <row r="7591" spans="1:10" x14ac:dyDescent="0.25">
      <c r="A7591">
        <f t="shared" si="238"/>
        <v>7589</v>
      </c>
      <c r="B7591" s="22">
        <v>0</v>
      </c>
      <c r="J7591" s="6">
        <f t="shared" si="237"/>
        <v>16272920094200.813</v>
      </c>
    </row>
    <row r="7592" spans="1:10" x14ac:dyDescent="0.25">
      <c r="A7592">
        <f t="shared" si="238"/>
        <v>7590</v>
      </c>
      <c r="B7592" s="22">
        <v>0</v>
      </c>
      <c r="J7592" s="6">
        <f t="shared" si="237"/>
        <v>16272920094200.813</v>
      </c>
    </row>
    <row r="7593" spans="1:10" x14ac:dyDescent="0.25">
      <c r="A7593">
        <f t="shared" si="238"/>
        <v>7591</v>
      </c>
      <c r="B7593" s="22">
        <v>0</v>
      </c>
      <c r="J7593" s="6">
        <f t="shared" si="237"/>
        <v>16272920094200.813</v>
      </c>
    </row>
    <row r="7594" spans="1:10" x14ac:dyDescent="0.25">
      <c r="A7594">
        <f t="shared" si="238"/>
        <v>7592</v>
      </c>
      <c r="B7594" s="22">
        <v>8943680</v>
      </c>
      <c r="J7594" s="6">
        <f t="shared" si="237"/>
        <v>24105244819313.906</v>
      </c>
    </row>
    <row r="7595" spans="1:10" x14ac:dyDescent="0.25">
      <c r="A7595">
        <f t="shared" si="238"/>
        <v>7593</v>
      </c>
      <c r="B7595" s="22">
        <v>11143430</v>
      </c>
      <c r="J7595" s="6">
        <f t="shared" si="237"/>
        <v>50544410682285.516</v>
      </c>
    </row>
    <row r="7596" spans="1:10" x14ac:dyDescent="0.25">
      <c r="A7596">
        <f t="shared" si="238"/>
        <v>7594</v>
      </c>
      <c r="B7596" s="22">
        <v>0</v>
      </c>
      <c r="J7596" s="6">
        <f t="shared" si="237"/>
        <v>16272920094200.813</v>
      </c>
    </row>
    <row r="7597" spans="1:10" x14ac:dyDescent="0.25">
      <c r="A7597">
        <f t="shared" si="238"/>
        <v>7595</v>
      </c>
      <c r="B7597" s="22">
        <v>8143430</v>
      </c>
      <c r="J7597" s="6">
        <f t="shared" si="237"/>
        <v>16887655243524.369</v>
      </c>
    </row>
    <row r="7598" spans="1:10" x14ac:dyDescent="0.25">
      <c r="A7598">
        <f t="shared" si="238"/>
        <v>7596</v>
      </c>
      <c r="B7598" s="22">
        <v>28619527.82191781</v>
      </c>
      <c r="J7598" s="6">
        <f t="shared" si="237"/>
        <v>604449616034664</v>
      </c>
    </row>
    <row r="7599" spans="1:10" x14ac:dyDescent="0.25">
      <c r="A7599">
        <f t="shared" si="238"/>
        <v>7597</v>
      </c>
      <c r="B7599" s="22">
        <v>8943680</v>
      </c>
      <c r="J7599" s="6">
        <f t="shared" si="237"/>
        <v>24105244819313.906</v>
      </c>
    </row>
    <row r="7600" spans="1:10" x14ac:dyDescent="0.25">
      <c r="A7600">
        <f t="shared" si="238"/>
        <v>7598</v>
      </c>
      <c r="B7600" s="22">
        <v>0</v>
      </c>
      <c r="J7600" s="6">
        <f t="shared" si="237"/>
        <v>16272920094200.813</v>
      </c>
    </row>
    <row r="7601" spans="1:10" x14ac:dyDescent="0.25">
      <c r="A7601">
        <f t="shared" si="238"/>
        <v>7599</v>
      </c>
      <c r="B7601" s="22">
        <v>0</v>
      </c>
      <c r="J7601" s="6">
        <f t="shared" si="237"/>
        <v>16272920094200.813</v>
      </c>
    </row>
    <row r="7602" spans="1:10" x14ac:dyDescent="0.25">
      <c r="A7602">
        <f t="shared" si="238"/>
        <v>7600</v>
      </c>
      <c r="B7602" s="22">
        <v>0</v>
      </c>
      <c r="J7602" s="6">
        <f t="shared" si="237"/>
        <v>16272920094200.813</v>
      </c>
    </row>
    <row r="7603" spans="1:10" x14ac:dyDescent="0.25">
      <c r="A7603">
        <f t="shared" si="238"/>
        <v>7601</v>
      </c>
      <c r="B7603" s="22">
        <v>0</v>
      </c>
      <c r="J7603" s="6">
        <f t="shared" si="237"/>
        <v>16272920094200.813</v>
      </c>
    </row>
    <row r="7604" spans="1:10" x14ac:dyDescent="0.25">
      <c r="A7604">
        <f t="shared" si="238"/>
        <v>7602</v>
      </c>
      <c r="B7604" s="22">
        <v>54335043.934246585</v>
      </c>
      <c r="J7604" s="6">
        <f t="shared" si="237"/>
        <v>2530197962460137.5</v>
      </c>
    </row>
    <row r="7605" spans="1:10" x14ac:dyDescent="0.25">
      <c r="A7605">
        <f t="shared" si="238"/>
        <v>7603</v>
      </c>
      <c r="B7605" s="22">
        <v>0</v>
      </c>
      <c r="J7605" s="6">
        <f t="shared" si="237"/>
        <v>16272920094200.813</v>
      </c>
    </row>
    <row r="7606" spans="1:10" x14ac:dyDescent="0.25">
      <c r="A7606">
        <f t="shared" si="238"/>
        <v>7604</v>
      </c>
      <c r="B7606" s="22">
        <v>0</v>
      </c>
      <c r="J7606" s="6">
        <f t="shared" si="237"/>
        <v>16272920094200.813</v>
      </c>
    </row>
    <row r="7607" spans="1:10" x14ac:dyDescent="0.25">
      <c r="A7607">
        <f t="shared" si="238"/>
        <v>7605</v>
      </c>
      <c r="B7607" s="22">
        <v>0</v>
      </c>
      <c r="J7607" s="6">
        <f t="shared" si="237"/>
        <v>16272920094200.813</v>
      </c>
    </row>
    <row r="7608" spans="1:10" x14ac:dyDescent="0.25">
      <c r="A7608">
        <f t="shared" si="238"/>
        <v>7606</v>
      </c>
      <c r="B7608" s="22">
        <v>9509178.0821917802</v>
      </c>
      <c r="J7608" s="6">
        <f t="shared" si="237"/>
        <v>29977895218721.488</v>
      </c>
    </row>
    <row r="7609" spans="1:10" x14ac:dyDescent="0.25">
      <c r="A7609">
        <f t="shared" si="238"/>
        <v>7607</v>
      </c>
      <c r="B7609" s="22">
        <v>0</v>
      </c>
      <c r="J7609" s="6">
        <f t="shared" si="237"/>
        <v>16272920094200.813</v>
      </c>
    </row>
    <row r="7610" spans="1:10" x14ac:dyDescent="0.25">
      <c r="A7610">
        <f t="shared" si="238"/>
        <v>7608</v>
      </c>
      <c r="B7610" s="22">
        <v>0</v>
      </c>
      <c r="J7610" s="6">
        <f t="shared" si="237"/>
        <v>16272920094200.813</v>
      </c>
    </row>
    <row r="7611" spans="1:10" x14ac:dyDescent="0.25">
      <c r="A7611">
        <f t="shared" si="238"/>
        <v>7609</v>
      </c>
      <c r="B7611" s="22">
        <v>17087110</v>
      </c>
      <c r="J7611" s="6">
        <f t="shared" si="237"/>
        <v>170384444013437.47</v>
      </c>
    </row>
    <row r="7612" spans="1:10" x14ac:dyDescent="0.25">
      <c r="A7612">
        <f t="shared" si="238"/>
        <v>7610</v>
      </c>
      <c r="B7612" s="22">
        <v>8143430</v>
      </c>
      <c r="J7612" s="6">
        <f t="shared" si="237"/>
        <v>16887655243524.369</v>
      </c>
    </row>
    <row r="7613" spans="1:10" x14ac:dyDescent="0.25">
      <c r="A7613">
        <f t="shared" si="238"/>
        <v>7611</v>
      </c>
      <c r="B7613" s="22">
        <v>0</v>
      </c>
      <c r="J7613" s="6">
        <f t="shared" si="237"/>
        <v>16272920094200.813</v>
      </c>
    </row>
    <row r="7614" spans="1:10" x14ac:dyDescent="0.25">
      <c r="A7614">
        <f t="shared" si="238"/>
        <v>7612</v>
      </c>
      <c r="B7614" s="22">
        <v>0</v>
      </c>
      <c r="J7614" s="6">
        <f t="shared" si="237"/>
        <v>16272920094200.813</v>
      </c>
    </row>
    <row r="7615" spans="1:10" x14ac:dyDescent="0.25">
      <c r="A7615">
        <f t="shared" si="238"/>
        <v>7613</v>
      </c>
      <c r="B7615" s="22">
        <v>8943680</v>
      </c>
      <c r="J7615" s="6">
        <f t="shared" si="237"/>
        <v>24105244819313.906</v>
      </c>
    </row>
    <row r="7616" spans="1:10" x14ac:dyDescent="0.25">
      <c r="A7616">
        <f t="shared" si="238"/>
        <v>7614</v>
      </c>
      <c r="B7616" s="22">
        <v>17087110</v>
      </c>
      <c r="J7616" s="6">
        <f t="shared" si="237"/>
        <v>170384444013437.47</v>
      </c>
    </row>
    <row r="7617" spans="1:10" x14ac:dyDescent="0.25">
      <c r="A7617">
        <f t="shared" si="238"/>
        <v>7615</v>
      </c>
      <c r="B7617" s="22">
        <v>8143430</v>
      </c>
      <c r="J7617" s="6">
        <f t="shared" si="237"/>
        <v>16887655243524.369</v>
      </c>
    </row>
    <row r="7618" spans="1:10" x14ac:dyDescent="0.25">
      <c r="A7618">
        <f t="shared" si="238"/>
        <v>7616</v>
      </c>
      <c r="B7618" s="22">
        <v>0</v>
      </c>
      <c r="J7618" s="6">
        <f t="shared" si="237"/>
        <v>16272920094200.813</v>
      </c>
    </row>
    <row r="7619" spans="1:10" x14ac:dyDescent="0.25">
      <c r="A7619">
        <f t="shared" si="238"/>
        <v>7617</v>
      </c>
      <c r="B7619" s="22">
        <v>0</v>
      </c>
      <c r="J7619" s="6">
        <f t="shared" ref="J7619:J7682" si="239">(B7619-$I$6)^2</f>
        <v>16272920094200.813</v>
      </c>
    </row>
    <row r="7620" spans="1:10" x14ac:dyDescent="0.25">
      <c r="A7620">
        <f t="shared" ref="A7620:A7683" si="240">A7619+1</f>
        <v>7618</v>
      </c>
      <c r="B7620" s="22">
        <v>0</v>
      </c>
      <c r="J7620" s="6">
        <f t="shared" si="239"/>
        <v>16272920094200.813</v>
      </c>
    </row>
    <row r="7621" spans="1:10" x14ac:dyDescent="0.25">
      <c r="A7621">
        <f t="shared" si="240"/>
        <v>7619</v>
      </c>
      <c r="B7621" s="22">
        <v>8943680</v>
      </c>
      <c r="J7621" s="6">
        <f t="shared" si="239"/>
        <v>24105244819313.906</v>
      </c>
    </row>
    <row r="7622" spans="1:10" x14ac:dyDescent="0.25">
      <c r="A7622">
        <f t="shared" si="240"/>
        <v>7620</v>
      </c>
      <c r="B7622" s="22">
        <v>0</v>
      </c>
      <c r="J7622" s="6">
        <f t="shared" si="239"/>
        <v>16272920094200.813</v>
      </c>
    </row>
    <row r="7623" spans="1:10" x14ac:dyDescent="0.25">
      <c r="A7623">
        <f t="shared" si="240"/>
        <v>7621</v>
      </c>
      <c r="B7623" s="22">
        <v>0</v>
      </c>
      <c r="J7623" s="6">
        <f t="shared" si="239"/>
        <v>16272920094200.813</v>
      </c>
    </row>
    <row r="7624" spans="1:10" x14ac:dyDescent="0.25">
      <c r="A7624">
        <f t="shared" si="240"/>
        <v>7622</v>
      </c>
      <c r="B7624" s="22">
        <v>0</v>
      </c>
      <c r="J7624" s="6">
        <f t="shared" si="239"/>
        <v>16272920094200.813</v>
      </c>
    </row>
    <row r="7625" spans="1:10" x14ac:dyDescent="0.25">
      <c r="A7625">
        <f t="shared" si="240"/>
        <v>7623</v>
      </c>
      <c r="B7625" s="22">
        <v>8143430</v>
      </c>
      <c r="J7625" s="6">
        <f t="shared" si="239"/>
        <v>16887655243524.369</v>
      </c>
    </row>
    <row r="7626" spans="1:10" x14ac:dyDescent="0.25">
      <c r="A7626">
        <f t="shared" si="240"/>
        <v>7624</v>
      </c>
      <c r="B7626" s="22">
        <v>0</v>
      </c>
      <c r="J7626" s="6">
        <f t="shared" si="239"/>
        <v>16272920094200.813</v>
      </c>
    </row>
    <row r="7627" spans="1:10" x14ac:dyDescent="0.25">
      <c r="A7627">
        <f t="shared" si="240"/>
        <v>7625</v>
      </c>
      <c r="B7627" s="22">
        <v>0</v>
      </c>
      <c r="J7627" s="6">
        <f t="shared" si="239"/>
        <v>16272920094200.813</v>
      </c>
    </row>
    <row r="7628" spans="1:10" x14ac:dyDescent="0.25">
      <c r="A7628">
        <f t="shared" si="240"/>
        <v>7626</v>
      </c>
      <c r="B7628" s="22">
        <v>0</v>
      </c>
      <c r="J7628" s="6">
        <f t="shared" si="239"/>
        <v>16272920094200.813</v>
      </c>
    </row>
    <row r="7629" spans="1:10" x14ac:dyDescent="0.25">
      <c r="A7629">
        <f t="shared" si="240"/>
        <v>7627</v>
      </c>
      <c r="B7629" s="22">
        <v>0</v>
      </c>
      <c r="J7629" s="6">
        <f t="shared" si="239"/>
        <v>16272920094200.813</v>
      </c>
    </row>
    <row r="7630" spans="1:10" x14ac:dyDescent="0.25">
      <c r="A7630">
        <f t="shared" si="240"/>
        <v>7628</v>
      </c>
      <c r="B7630" s="22">
        <v>0</v>
      </c>
      <c r="J7630" s="6">
        <f t="shared" si="239"/>
        <v>16272920094200.813</v>
      </c>
    </row>
    <row r="7631" spans="1:10" x14ac:dyDescent="0.25">
      <c r="A7631">
        <f t="shared" si="240"/>
        <v>7629</v>
      </c>
      <c r="B7631" s="22">
        <v>0</v>
      </c>
      <c r="J7631" s="6">
        <f t="shared" si="239"/>
        <v>16272920094200.813</v>
      </c>
    </row>
    <row r="7632" spans="1:10" x14ac:dyDescent="0.25">
      <c r="A7632">
        <f t="shared" si="240"/>
        <v>7630</v>
      </c>
      <c r="B7632" s="22">
        <v>0</v>
      </c>
      <c r="J7632" s="6">
        <f t="shared" si="239"/>
        <v>16272920094200.813</v>
      </c>
    </row>
    <row r="7633" spans="1:10" x14ac:dyDescent="0.25">
      <c r="A7633">
        <f t="shared" si="240"/>
        <v>7631</v>
      </c>
      <c r="B7633" s="22">
        <v>8943680</v>
      </c>
      <c r="J7633" s="6">
        <f t="shared" si="239"/>
        <v>24105244819313.906</v>
      </c>
    </row>
    <row r="7634" spans="1:10" x14ac:dyDescent="0.25">
      <c r="A7634">
        <f t="shared" si="240"/>
        <v>7632</v>
      </c>
      <c r="B7634" s="22">
        <v>8143430</v>
      </c>
      <c r="J7634" s="6">
        <f t="shared" si="239"/>
        <v>16887655243524.369</v>
      </c>
    </row>
    <row r="7635" spans="1:10" x14ac:dyDescent="0.25">
      <c r="A7635">
        <f t="shared" si="240"/>
        <v>7633</v>
      </c>
      <c r="B7635" s="22">
        <v>8943680</v>
      </c>
      <c r="J7635" s="6">
        <f t="shared" si="239"/>
        <v>24105244819313.906</v>
      </c>
    </row>
    <row r="7636" spans="1:10" x14ac:dyDescent="0.25">
      <c r="A7636">
        <f t="shared" si="240"/>
        <v>7634</v>
      </c>
      <c r="B7636" s="22">
        <v>0</v>
      </c>
      <c r="J7636" s="6">
        <f t="shared" si="239"/>
        <v>16272920094200.813</v>
      </c>
    </row>
    <row r="7637" spans="1:10" x14ac:dyDescent="0.25">
      <c r="A7637">
        <f t="shared" si="240"/>
        <v>7635</v>
      </c>
      <c r="B7637" s="22">
        <v>0</v>
      </c>
      <c r="J7637" s="6">
        <f t="shared" si="239"/>
        <v>16272920094200.813</v>
      </c>
    </row>
    <row r="7638" spans="1:10" x14ac:dyDescent="0.25">
      <c r="A7638">
        <f t="shared" si="240"/>
        <v>7636</v>
      </c>
      <c r="B7638" s="22">
        <v>8143430</v>
      </c>
      <c r="J7638" s="6">
        <f t="shared" si="239"/>
        <v>16887655243524.369</v>
      </c>
    </row>
    <row r="7639" spans="1:10" x14ac:dyDescent="0.25">
      <c r="A7639">
        <f t="shared" si="240"/>
        <v>7637</v>
      </c>
      <c r="B7639" s="22">
        <v>11393430</v>
      </c>
      <c r="J7639" s="6">
        <f t="shared" si="239"/>
        <v>54161640302182.273</v>
      </c>
    </row>
    <row r="7640" spans="1:10" x14ac:dyDescent="0.25">
      <c r="A7640">
        <f t="shared" si="240"/>
        <v>7638</v>
      </c>
      <c r="B7640" s="22">
        <v>0</v>
      </c>
      <c r="J7640" s="6">
        <f t="shared" si="239"/>
        <v>16272920094200.813</v>
      </c>
    </row>
    <row r="7641" spans="1:10" x14ac:dyDescent="0.25">
      <c r="A7641">
        <f t="shared" si="240"/>
        <v>7639</v>
      </c>
      <c r="B7641" s="22">
        <v>8943680</v>
      </c>
      <c r="J7641" s="6">
        <f t="shared" si="239"/>
        <v>24105244819313.906</v>
      </c>
    </row>
    <row r="7642" spans="1:10" x14ac:dyDescent="0.25">
      <c r="A7642">
        <f t="shared" si="240"/>
        <v>7640</v>
      </c>
      <c r="B7642" s="22">
        <v>0</v>
      </c>
      <c r="J7642" s="6">
        <f t="shared" si="239"/>
        <v>16272920094200.813</v>
      </c>
    </row>
    <row r="7643" spans="1:10" x14ac:dyDescent="0.25">
      <c r="A7643">
        <f t="shared" si="240"/>
        <v>7641</v>
      </c>
      <c r="B7643" s="22">
        <v>0</v>
      </c>
      <c r="J7643" s="6">
        <f t="shared" si="239"/>
        <v>16272920094200.813</v>
      </c>
    </row>
    <row r="7644" spans="1:10" x14ac:dyDescent="0.25">
      <c r="A7644">
        <f t="shared" si="240"/>
        <v>7642</v>
      </c>
      <c r="B7644" s="22">
        <v>8943680</v>
      </c>
      <c r="J7644" s="6">
        <f t="shared" si="239"/>
        <v>24105244819313.906</v>
      </c>
    </row>
    <row r="7645" spans="1:10" x14ac:dyDescent="0.25">
      <c r="A7645">
        <f t="shared" si="240"/>
        <v>7643</v>
      </c>
      <c r="B7645" s="22">
        <v>0</v>
      </c>
      <c r="J7645" s="6">
        <f t="shared" si="239"/>
        <v>16272920094200.813</v>
      </c>
    </row>
    <row r="7646" spans="1:10" x14ac:dyDescent="0.25">
      <c r="A7646">
        <f t="shared" si="240"/>
        <v>7644</v>
      </c>
      <c r="B7646" s="22">
        <v>0</v>
      </c>
      <c r="J7646" s="6">
        <f t="shared" si="239"/>
        <v>16272920094200.813</v>
      </c>
    </row>
    <row r="7647" spans="1:10" x14ac:dyDescent="0.25">
      <c r="A7647">
        <f t="shared" si="240"/>
        <v>7645</v>
      </c>
      <c r="B7647" s="22">
        <v>8943680</v>
      </c>
      <c r="J7647" s="6">
        <f t="shared" si="239"/>
        <v>24105244819313.906</v>
      </c>
    </row>
    <row r="7648" spans="1:10" x14ac:dyDescent="0.25">
      <c r="A7648">
        <f t="shared" si="240"/>
        <v>7646</v>
      </c>
      <c r="B7648" s="22">
        <v>0</v>
      </c>
      <c r="J7648" s="6">
        <f t="shared" si="239"/>
        <v>16272920094200.813</v>
      </c>
    </row>
    <row r="7649" spans="1:10" x14ac:dyDescent="0.25">
      <c r="A7649">
        <f t="shared" si="240"/>
        <v>7647</v>
      </c>
      <c r="B7649" s="22">
        <v>8943680</v>
      </c>
      <c r="J7649" s="6">
        <f t="shared" si="239"/>
        <v>24105244819313.906</v>
      </c>
    </row>
    <row r="7650" spans="1:10" x14ac:dyDescent="0.25">
      <c r="A7650">
        <f t="shared" si="240"/>
        <v>7648</v>
      </c>
      <c r="B7650" s="22">
        <v>8143430</v>
      </c>
      <c r="J7650" s="6">
        <f t="shared" si="239"/>
        <v>16887655243524.369</v>
      </c>
    </row>
    <row r="7651" spans="1:10" x14ac:dyDescent="0.25">
      <c r="A7651">
        <f t="shared" si="240"/>
        <v>7649</v>
      </c>
      <c r="B7651" s="22">
        <v>0</v>
      </c>
      <c r="J7651" s="6">
        <f t="shared" si="239"/>
        <v>16272920094200.813</v>
      </c>
    </row>
    <row r="7652" spans="1:10" x14ac:dyDescent="0.25">
      <c r="A7652">
        <f t="shared" si="240"/>
        <v>7650</v>
      </c>
      <c r="B7652" s="22">
        <v>0</v>
      </c>
      <c r="J7652" s="6">
        <f t="shared" si="239"/>
        <v>16272920094200.813</v>
      </c>
    </row>
    <row r="7653" spans="1:10" x14ac:dyDescent="0.25">
      <c r="A7653">
        <f t="shared" si="240"/>
        <v>7651</v>
      </c>
      <c r="B7653" s="22">
        <v>8943680</v>
      </c>
      <c r="J7653" s="6">
        <f t="shared" si="239"/>
        <v>24105244819313.906</v>
      </c>
    </row>
    <row r="7654" spans="1:10" x14ac:dyDescent="0.25">
      <c r="A7654">
        <f t="shared" si="240"/>
        <v>7652</v>
      </c>
      <c r="B7654" s="22">
        <v>0</v>
      </c>
      <c r="J7654" s="6">
        <f t="shared" si="239"/>
        <v>16272920094200.813</v>
      </c>
    </row>
    <row r="7655" spans="1:10" x14ac:dyDescent="0.25">
      <c r="A7655">
        <f t="shared" si="240"/>
        <v>7653</v>
      </c>
      <c r="B7655" s="22">
        <v>8943680</v>
      </c>
      <c r="J7655" s="6">
        <f t="shared" si="239"/>
        <v>24105244819313.906</v>
      </c>
    </row>
    <row r="7656" spans="1:10" x14ac:dyDescent="0.25">
      <c r="A7656">
        <f t="shared" si="240"/>
        <v>7654</v>
      </c>
      <c r="B7656" s="22">
        <v>0</v>
      </c>
      <c r="J7656" s="6">
        <f t="shared" si="239"/>
        <v>16272920094200.813</v>
      </c>
    </row>
    <row r="7657" spans="1:10" x14ac:dyDescent="0.25">
      <c r="A7657">
        <f t="shared" si="240"/>
        <v>7655</v>
      </c>
      <c r="B7657" s="22">
        <v>0</v>
      </c>
      <c r="J7657" s="6">
        <f t="shared" si="239"/>
        <v>16272920094200.813</v>
      </c>
    </row>
    <row r="7658" spans="1:10" x14ac:dyDescent="0.25">
      <c r="A7658">
        <f t="shared" si="240"/>
        <v>7656</v>
      </c>
      <c r="B7658" s="22">
        <v>8143430</v>
      </c>
      <c r="J7658" s="6">
        <f t="shared" si="239"/>
        <v>16887655243524.369</v>
      </c>
    </row>
    <row r="7659" spans="1:10" x14ac:dyDescent="0.25">
      <c r="A7659">
        <f t="shared" si="240"/>
        <v>7657</v>
      </c>
      <c r="B7659" s="22">
        <v>17087110</v>
      </c>
      <c r="J7659" s="6">
        <f t="shared" si="239"/>
        <v>170384444013437.47</v>
      </c>
    </row>
    <row r="7660" spans="1:10" x14ac:dyDescent="0.25">
      <c r="A7660">
        <f t="shared" si="240"/>
        <v>7658</v>
      </c>
      <c r="B7660" s="22">
        <v>8143430</v>
      </c>
      <c r="J7660" s="6">
        <f t="shared" si="239"/>
        <v>16887655243524.369</v>
      </c>
    </row>
    <row r="7661" spans="1:10" x14ac:dyDescent="0.25">
      <c r="A7661">
        <f t="shared" si="240"/>
        <v>7659</v>
      </c>
      <c r="B7661" s="22">
        <v>62763645.184246585</v>
      </c>
      <c r="J7661" s="6">
        <f t="shared" si="239"/>
        <v>3449174657953751</v>
      </c>
    </row>
    <row r="7662" spans="1:10" x14ac:dyDescent="0.25">
      <c r="A7662">
        <f t="shared" si="240"/>
        <v>7660</v>
      </c>
      <c r="B7662" s="22">
        <v>0</v>
      </c>
      <c r="J7662" s="6">
        <f t="shared" si="239"/>
        <v>16272920094200.813</v>
      </c>
    </row>
    <row r="7663" spans="1:10" x14ac:dyDescent="0.25">
      <c r="A7663">
        <f t="shared" si="240"/>
        <v>7661</v>
      </c>
      <c r="B7663" s="22">
        <v>8943680</v>
      </c>
      <c r="J7663" s="6">
        <f t="shared" si="239"/>
        <v>24105244819313.906</v>
      </c>
    </row>
    <row r="7664" spans="1:10" x14ac:dyDescent="0.25">
      <c r="A7664">
        <f t="shared" si="240"/>
        <v>7662</v>
      </c>
      <c r="B7664" s="22">
        <v>0</v>
      </c>
      <c r="J7664" s="6">
        <f t="shared" si="239"/>
        <v>16272920094200.813</v>
      </c>
    </row>
    <row r="7665" spans="1:10" x14ac:dyDescent="0.25">
      <c r="A7665">
        <f t="shared" si="240"/>
        <v>7663</v>
      </c>
      <c r="B7665" s="22">
        <v>8143430</v>
      </c>
      <c r="J7665" s="6">
        <f t="shared" si="239"/>
        <v>16887655243524.369</v>
      </c>
    </row>
    <row r="7666" spans="1:10" x14ac:dyDescent="0.25">
      <c r="A7666">
        <f t="shared" si="240"/>
        <v>7664</v>
      </c>
      <c r="B7666" s="22">
        <v>0</v>
      </c>
      <c r="J7666" s="6">
        <f t="shared" si="239"/>
        <v>16272920094200.813</v>
      </c>
    </row>
    <row r="7667" spans="1:10" x14ac:dyDescent="0.25">
      <c r="A7667">
        <f t="shared" si="240"/>
        <v>7665</v>
      </c>
      <c r="B7667" s="22">
        <v>0</v>
      </c>
      <c r="J7667" s="6">
        <f t="shared" si="239"/>
        <v>16272920094200.813</v>
      </c>
    </row>
    <row r="7668" spans="1:10" x14ac:dyDescent="0.25">
      <c r="A7668">
        <f t="shared" si="240"/>
        <v>7666</v>
      </c>
      <c r="B7668" s="22">
        <v>0</v>
      </c>
      <c r="J7668" s="6">
        <f t="shared" si="239"/>
        <v>16272920094200.813</v>
      </c>
    </row>
    <row r="7669" spans="1:10" x14ac:dyDescent="0.25">
      <c r="A7669">
        <f t="shared" si="240"/>
        <v>7667</v>
      </c>
      <c r="B7669" s="22">
        <v>0</v>
      </c>
      <c r="J7669" s="6">
        <f t="shared" si="239"/>
        <v>16272920094200.813</v>
      </c>
    </row>
    <row r="7670" spans="1:10" x14ac:dyDescent="0.25">
      <c r="A7670">
        <f t="shared" si="240"/>
        <v>7668</v>
      </c>
      <c r="B7670" s="22">
        <v>8943680</v>
      </c>
      <c r="J7670" s="6">
        <f t="shared" si="239"/>
        <v>24105244819313.906</v>
      </c>
    </row>
    <row r="7671" spans="1:10" x14ac:dyDescent="0.25">
      <c r="A7671">
        <f t="shared" si="240"/>
        <v>7669</v>
      </c>
      <c r="B7671" s="22">
        <v>0</v>
      </c>
      <c r="J7671" s="6">
        <f t="shared" si="239"/>
        <v>16272920094200.813</v>
      </c>
    </row>
    <row r="7672" spans="1:10" x14ac:dyDescent="0.25">
      <c r="A7672">
        <f t="shared" si="240"/>
        <v>7670</v>
      </c>
      <c r="B7672" s="22">
        <v>8943680</v>
      </c>
      <c r="J7672" s="6">
        <f t="shared" si="239"/>
        <v>24105244819313.906</v>
      </c>
    </row>
    <row r="7673" spans="1:10" x14ac:dyDescent="0.25">
      <c r="A7673">
        <f t="shared" si="240"/>
        <v>7671</v>
      </c>
      <c r="B7673" s="22">
        <v>8943680</v>
      </c>
      <c r="J7673" s="6">
        <f t="shared" si="239"/>
        <v>24105244819313.906</v>
      </c>
    </row>
    <row r="7674" spans="1:10" x14ac:dyDescent="0.25">
      <c r="A7674">
        <f t="shared" si="240"/>
        <v>7672</v>
      </c>
      <c r="B7674" s="22">
        <v>3250000</v>
      </c>
      <c r="J7674" s="6">
        <f t="shared" si="239"/>
        <v>614610152858.7196</v>
      </c>
    </row>
    <row r="7675" spans="1:10" x14ac:dyDescent="0.25">
      <c r="A7675">
        <f t="shared" si="240"/>
        <v>7673</v>
      </c>
      <c r="B7675" s="22">
        <v>8943680</v>
      </c>
      <c r="J7675" s="6">
        <f t="shared" si="239"/>
        <v>24105244819313.906</v>
      </c>
    </row>
    <row r="7676" spans="1:10" x14ac:dyDescent="0.25">
      <c r="A7676">
        <f t="shared" si="240"/>
        <v>7674</v>
      </c>
      <c r="B7676" s="22">
        <v>0</v>
      </c>
      <c r="J7676" s="6">
        <f t="shared" si="239"/>
        <v>16272920094200.813</v>
      </c>
    </row>
    <row r="7677" spans="1:10" x14ac:dyDescent="0.25">
      <c r="A7677">
        <f t="shared" si="240"/>
        <v>7675</v>
      </c>
      <c r="B7677" s="22">
        <v>0</v>
      </c>
      <c r="J7677" s="6">
        <f t="shared" si="239"/>
        <v>16272920094200.813</v>
      </c>
    </row>
    <row r="7678" spans="1:10" x14ac:dyDescent="0.25">
      <c r="A7678">
        <f t="shared" si="240"/>
        <v>7676</v>
      </c>
      <c r="B7678" s="22">
        <v>8143430</v>
      </c>
      <c r="J7678" s="6">
        <f t="shared" si="239"/>
        <v>16887655243524.369</v>
      </c>
    </row>
    <row r="7679" spans="1:10" x14ac:dyDescent="0.25">
      <c r="A7679">
        <f t="shared" si="240"/>
        <v>7677</v>
      </c>
      <c r="B7679" s="22">
        <v>3000000</v>
      </c>
      <c r="J7679" s="6">
        <f t="shared" si="239"/>
        <v>1069095532961.9576</v>
      </c>
    </row>
    <row r="7680" spans="1:10" x14ac:dyDescent="0.25">
      <c r="A7680">
        <f t="shared" si="240"/>
        <v>7678</v>
      </c>
      <c r="B7680" s="22">
        <v>3000000</v>
      </c>
      <c r="J7680" s="6">
        <f t="shared" si="239"/>
        <v>1069095532961.9576</v>
      </c>
    </row>
    <row r="7681" spans="1:10" x14ac:dyDescent="0.25">
      <c r="A7681">
        <f t="shared" si="240"/>
        <v>7679</v>
      </c>
      <c r="B7681" s="22">
        <v>0</v>
      </c>
      <c r="J7681" s="6">
        <f t="shared" si="239"/>
        <v>16272920094200.813</v>
      </c>
    </row>
    <row r="7682" spans="1:10" x14ac:dyDescent="0.25">
      <c r="A7682">
        <f t="shared" si="240"/>
        <v>7680</v>
      </c>
      <c r="B7682" s="22">
        <v>0</v>
      </c>
      <c r="J7682" s="6">
        <f t="shared" si="239"/>
        <v>16272920094200.813</v>
      </c>
    </row>
    <row r="7683" spans="1:10" x14ac:dyDescent="0.25">
      <c r="A7683">
        <f t="shared" si="240"/>
        <v>7681</v>
      </c>
      <c r="B7683" s="22">
        <v>0</v>
      </c>
      <c r="J7683" s="6">
        <f t="shared" ref="J7683:J7746" si="241">(B7683-$I$6)^2</f>
        <v>16272920094200.813</v>
      </c>
    </row>
    <row r="7684" spans="1:10" x14ac:dyDescent="0.25">
      <c r="A7684">
        <f t="shared" ref="A7684:A7747" si="242">A7683+1</f>
        <v>7682</v>
      </c>
      <c r="B7684" s="22">
        <v>0</v>
      </c>
      <c r="J7684" s="6">
        <f t="shared" si="241"/>
        <v>16272920094200.813</v>
      </c>
    </row>
    <row r="7685" spans="1:10" x14ac:dyDescent="0.25">
      <c r="A7685">
        <f t="shared" si="242"/>
        <v>7683</v>
      </c>
      <c r="B7685" s="22">
        <v>0</v>
      </c>
      <c r="J7685" s="6">
        <f t="shared" si="241"/>
        <v>16272920094200.813</v>
      </c>
    </row>
    <row r="7686" spans="1:10" x14ac:dyDescent="0.25">
      <c r="A7686">
        <f t="shared" si="242"/>
        <v>7684</v>
      </c>
      <c r="B7686" s="22">
        <v>3250000</v>
      </c>
      <c r="J7686" s="6">
        <f t="shared" si="241"/>
        <v>614610152858.7196</v>
      </c>
    </row>
    <row r="7687" spans="1:10" x14ac:dyDescent="0.25">
      <c r="A7687">
        <f t="shared" si="242"/>
        <v>7685</v>
      </c>
      <c r="B7687" s="22">
        <v>0</v>
      </c>
      <c r="J7687" s="6">
        <f t="shared" si="241"/>
        <v>16272920094200.813</v>
      </c>
    </row>
    <row r="7688" spans="1:10" x14ac:dyDescent="0.25">
      <c r="A7688">
        <f t="shared" si="242"/>
        <v>7686</v>
      </c>
      <c r="B7688" s="22">
        <v>0</v>
      </c>
      <c r="J7688" s="6">
        <f t="shared" si="241"/>
        <v>16272920094200.813</v>
      </c>
    </row>
    <row r="7689" spans="1:10" x14ac:dyDescent="0.25">
      <c r="A7689">
        <f t="shared" si="242"/>
        <v>7687</v>
      </c>
      <c r="B7689" s="22">
        <v>8943680</v>
      </c>
      <c r="J7689" s="6">
        <f t="shared" si="241"/>
        <v>24105244819313.906</v>
      </c>
    </row>
    <row r="7690" spans="1:10" x14ac:dyDescent="0.25">
      <c r="A7690">
        <f t="shared" si="242"/>
        <v>7688</v>
      </c>
      <c r="B7690" s="22">
        <v>0</v>
      </c>
      <c r="J7690" s="6">
        <f t="shared" si="241"/>
        <v>16272920094200.813</v>
      </c>
    </row>
    <row r="7691" spans="1:10" x14ac:dyDescent="0.25">
      <c r="A7691">
        <f t="shared" si="242"/>
        <v>7689</v>
      </c>
      <c r="B7691" s="22">
        <v>0</v>
      </c>
      <c r="J7691" s="6">
        <f t="shared" si="241"/>
        <v>16272920094200.813</v>
      </c>
    </row>
    <row r="7692" spans="1:10" x14ac:dyDescent="0.25">
      <c r="A7692">
        <f t="shared" si="242"/>
        <v>7690</v>
      </c>
      <c r="B7692" s="22">
        <v>11393430</v>
      </c>
      <c r="J7692" s="6">
        <f t="shared" si="241"/>
        <v>54161640302182.273</v>
      </c>
    </row>
    <row r="7693" spans="1:10" x14ac:dyDescent="0.25">
      <c r="A7693">
        <f t="shared" si="242"/>
        <v>7691</v>
      </c>
      <c r="B7693" s="22">
        <v>8943680</v>
      </c>
      <c r="J7693" s="6">
        <f t="shared" si="241"/>
        <v>24105244819313.906</v>
      </c>
    </row>
    <row r="7694" spans="1:10" x14ac:dyDescent="0.25">
      <c r="A7694">
        <f t="shared" si="242"/>
        <v>7692</v>
      </c>
      <c r="B7694" s="22">
        <v>0</v>
      </c>
      <c r="J7694" s="6">
        <f t="shared" si="241"/>
        <v>16272920094200.813</v>
      </c>
    </row>
    <row r="7695" spans="1:10" x14ac:dyDescent="0.25">
      <c r="A7695">
        <f t="shared" si="242"/>
        <v>7693</v>
      </c>
      <c r="B7695" s="22">
        <v>3250000</v>
      </c>
      <c r="J7695" s="6">
        <f t="shared" si="241"/>
        <v>614610152858.7196</v>
      </c>
    </row>
    <row r="7696" spans="1:10" x14ac:dyDescent="0.25">
      <c r="A7696">
        <f t="shared" si="242"/>
        <v>7694</v>
      </c>
      <c r="B7696" s="22">
        <v>0</v>
      </c>
      <c r="J7696" s="6">
        <f t="shared" si="241"/>
        <v>16272920094200.813</v>
      </c>
    </row>
    <row r="7697" spans="1:10" x14ac:dyDescent="0.25">
      <c r="A7697">
        <f t="shared" si="242"/>
        <v>7695</v>
      </c>
      <c r="B7697" s="22">
        <v>0</v>
      </c>
      <c r="J7697" s="6">
        <f t="shared" si="241"/>
        <v>16272920094200.813</v>
      </c>
    </row>
    <row r="7698" spans="1:10" x14ac:dyDescent="0.25">
      <c r="A7698">
        <f t="shared" si="242"/>
        <v>7696</v>
      </c>
      <c r="B7698" s="22">
        <v>0</v>
      </c>
      <c r="J7698" s="6">
        <f t="shared" si="241"/>
        <v>16272920094200.813</v>
      </c>
    </row>
    <row r="7699" spans="1:10" x14ac:dyDescent="0.25">
      <c r="A7699">
        <f t="shared" si="242"/>
        <v>7697</v>
      </c>
      <c r="B7699" s="22">
        <v>8143430</v>
      </c>
      <c r="J7699" s="6">
        <f t="shared" si="241"/>
        <v>16887655243524.369</v>
      </c>
    </row>
    <row r="7700" spans="1:10" x14ac:dyDescent="0.25">
      <c r="A7700">
        <f t="shared" si="242"/>
        <v>7698</v>
      </c>
      <c r="B7700" s="22">
        <v>8943680</v>
      </c>
      <c r="J7700" s="6">
        <f t="shared" si="241"/>
        <v>24105244819313.906</v>
      </c>
    </row>
    <row r="7701" spans="1:10" x14ac:dyDescent="0.25">
      <c r="A7701">
        <f t="shared" si="242"/>
        <v>7699</v>
      </c>
      <c r="B7701" s="22">
        <v>8943680</v>
      </c>
      <c r="J7701" s="6">
        <f t="shared" si="241"/>
        <v>24105244819313.906</v>
      </c>
    </row>
    <row r="7702" spans="1:10" x14ac:dyDescent="0.25">
      <c r="A7702">
        <f t="shared" si="242"/>
        <v>7700</v>
      </c>
      <c r="B7702" s="22">
        <v>0</v>
      </c>
      <c r="J7702" s="6">
        <f t="shared" si="241"/>
        <v>16272920094200.813</v>
      </c>
    </row>
    <row r="7703" spans="1:10" x14ac:dyDescent="0.25">
      <c r="A7703">
        <f t="shared" si="242"/>
        <v>7701</v>
      </c>
      <c r="B7703" s="22">
        <v>8143430</v>
      </c>
      <c r="J7703" s="6">
        <f t="shared" si="241"/>
        <v>16887655243524.369</v>
      </c>
    </row>
    <row r="7704" spans="1:10" x14ac:dyDescent="0.25">
      <c r="A7704">
        <f t="shared" si="242"/>
        <v>7702</v>
      </c>
      <c r="B7704" s="22">
        <v>0</v>
      </c>
      <c r="J7704" s="6">
        <f t="shared" si="241"/>
        <v>16272920094200.813</v>
      </c>
    </row>
    <row r="7705" spans="1:10" x14ac:dyDescent="0.25">
      <c r="A7705">
        <f t="shared" si="242"/>
        <v>7703</v>
      </c>
      <c r="B7705" s="22">
        <v>8143430</v>
      </c>
      <c r="J7705" s="6">
        <f t="shared" si="241"/>
        <v>16887655243524.369</v>
      </c>
    </row>
    <row r="7706" spans="1:10" x14ac:dyDescent="0.25">
      <c r="A7706">
        <f t="shared" si="242"/>
        <v>7704</v>
      </c>
      <c r="B7706" s="22">
        <v>0</v>
      </c>
      <c r="J7706" s="6">
        <f t="shared" si="241"/>
        <v>16272920094200.813</v>
      </c>
    </row>
    <row r="7707" spans="1:10" x14ac:dyDescent="0.25">
      <c r="A7707">
        <f t="shared" si="242"/>
        <v>7705</v>
      </c>
      <c r="B7707" s="22">
        <v>0</v>
      </c>
      <c r="J7707" s="6">
        <f t="shared" si="241"/>
        <v>16272920094200.813</v>
      </c>
    </row>
    <row r="7708" spans="1:10" x14ac:dyDescent="0.25">
      <c r="A7708">
        <f t="shared" si="242"/>
        <v>7706</v>
      </c>
      <c r="B7708" s="22">
        <v>0</v>
      </c>
      <c r="J7708" s="6">
        <f t="shared" si="241"/>
        <v>16272920094200.813</v>
      </c>
    </row>
    <row r="7709" spans="1:10" x14ac:dyDescent="0.25">
      <c r="A7709">
        <f t="shared" si="242"/>
        <v>7707</v>
      </c>
      <c r="B7709" s="22">
        <v>0</v>
      </c>
      <c r="J7709" s="6">
        <f t="shared" si="241"/>
        <v>16272920094200.813</v>
      </c>
    </row>
    <row r="7710" spans="1:10" x14ac:dyDescent="0.25">
      <c r="A7710">
        <f t="shared" si="242"/>
        <v>7708</v>
      </c>
      <c r="B7710" s="22">
        <v>0</v>
      </c>
      <c r="J7710" s="6">
        <f t="shared" si="241"/>
        <v>16272920094200.813</v>
      </c>
    </row>
    <row r="7711" spans="1:10" x14ac:dyDescent="0.25">
      <c r="A7711">
        <f t="shared" si="242"/>
        <v>7709</v>
      </c>
      <c r="B7711" s="22">
        <v>0</v>
      </c>
      <c r="J7711" s="6">
        <f t="shared" si="241"/>
        <v>16272920094200.813</v>
      </c>
    </row>
    <row r="7712" spans="1:10" x14ac:dyDescent="0.25">
      <c r="A7712">
        <f t="shared" si="242"/>
        <v>7710</v>
      </c>
      <c r="B7712" s="22">
        <v>8943680</v>
      </c>
      <c r="J7712" s="6">
        <f t="shared" si="241"/>
        <v>24105244819313.906</v>
      </c>
    </row>
    <row r="7713" spans="1:10" x14ac:dyDescent="0.25">
      <c r="A7713">
        <f t="shared" si="242"/>
        <v>7711</v>
      </c>
      <c r="B7713" s="22">
        <v>0</v>
      </c>
      <c r="J7713" s="6">
        <f t="shared" si="241"/>
        <v>16272920094200.813</v>
      </c>
    </row>
    <row r="7714" spans="1:10" x14ac:dyDescent="0.25">
      <c r="A7714">
        <f t="shared" si="242"/>
        <v>7712</v>
      </c>
      <c r="B7714" s="22">
        <v>15193680</v>
      </c>
      <c r="J7714" s="6">
        <f t="shared" si="241"/>
        <v>124539110316732.95</v>
      </c>
    </row>
    <row r="7715" spans="1:10" x14ac:dyDescent="0.25">
      <c r="A7715">
        <f t="shared" si="242"/>
        <v>7713</v>
      </c>
      <c r="B7715" s="22">
        <v>0</v>
      </c>
      <c r="J7715" s="6">
        <f t="shared" si="241"/>
        <v>16272920094200.813</v>
      </c>
    </row>
    <row r="7716" spans="1:10" x14ac:dyDescent="0.25">
      <c r="A7716">
        <f t="shared" si="242"/>
        <v>7714</v>
      </c>
      <c r="B7716" s="22">
        <v>8943680</v>
      </c>
      <c r="J7716" s="6">
        <f t="shared" si="241"/>
        <v>24105244819313.906</v>
      </c>
    </row>
    <row r="7717" spans="1:10" x14ac:dyDescent="0.25">
      <c r="A7717">
        <f t="shared" si="242"/>
        <v>7715</v>
      </c>
      <c r="B7717" s="22">
        <v>8143430</v>
      </c>
      <c r="J7717" s="6">
        <f t="shared" si="241"/>
        <v>16887655243524.369</v>
      </c>
    </row>
    <row r="7718" spans="1:10" x14ac:dyDescent="0.25">
      <c r="A7718">
        <f t="shared" si="242"/>
        <v>7716</v>
      </c>
      <c r="B7718" s="22">
        <v>8143430</v>
      </c>
      <c r="J7718" s="6">
        <f t="shared" si="241"/>
        <v>16887655243524.369</v>
      </c>
    </row>
    <row r="7719" spans="1:10" x14ac:dyDescent="0.25">
      <c r="A7719">
        <f t="shared" si="242"/>
        <v>7717</v>
      </c>
      <c r="B7719" s="22">
        <v>0</v>
      </c>
      <c r="J7719" s="6">
        <f t="shared" si="241"/>
        <v>16272920094200.813</v>
      </c>
    </row>
    <row r="7720" spans="1:10" x14ac:dyDescent="0.25">
      <c r="A7720">
        <f t="shared" si="242"/>
        <v>7718</v>
      </c>
      <c r="B7720" s="22">
        <v>0</v>
      </c>
      <c r="J7720" s="6">
        <f t="shared" si="241"/>
        <v>16272920094200.813</v>
      </c>
    </row>
    <row r="7721" spans="1:10" x14ac:dyDescent="0.25">
      <c r="A7721">
        <f t="shared" si="242"/>
        <v>7719</v>
      </c>
      <c r="B7721" s="22">
        <v>0</v>
      </c>
      <c r="J7721" s="6">
        <f t="shared" si="241"/>
        <v>16272920094200.813</v>
      </c>
    </row>
    <row r="7722" spans="1:10" x14ac:dyDescent="0.25">
      <c r="A7722">
        <f t="shared" si="242"/>
        <v>7720</v>
      </c>
      <c r="B7722" s="22">
        <v>8943680</v>
      </c>
      <c r="J7722" s="6">
        <f t="shared" si="241"/>
        <v>24105244819313.906</v>
      </c>
    </row>
    <row r="7723" spans="1:10" x14ac:dyDescent="0.25">
      <c r="A7723">
        <f t="shared" si="242"/>
        <v>7721</v>
      </c>
      <c r="B7723" s="22">
        <v>0</v>
      </c>
      <c r="J7723" s="6">
        <f t="shared" si="241"/>
        <v>16272920094200.813</v>
      </c>
    </row>
    <row r="7724" spans="1:10" x14ac:dyDescent="0.25">
      <c r="A7724">
        <f t="shared" si="242"/>
        <v>7722</v>
      </c>
      <c r="B7724" s="22">
        <v>0</v>
      </c>
      <c r="J7724" s="6">
        <f t="shared" si="241"/>
        <v>16272920094200.813</v>
      </c>
    </row>
    <row r="7725" spans="1:10" x14ac:dyDescent="0.25">
      <c r="A7725">
        <f t="shared" si="242"/>
        <v>7723</v>
      </c>
      <c r="B7725" s="22">
        <v>0</v>
      </c>
      <c r="J7725" s="6">
        <f t="shared" si="241"/>
        <v>16272920094200.813</v>
      </c>
    </row>
    <row r="7726" spans="1:10" x14ac:dyDescent="0.25">
      <c r="A7726">
        <f t="shared" si="242"/>
        <v>7724</v>
      </c>
      <c r="B7726" s="22">
        <v>8143430</v>
      </c>
      <c r="J7726" s="6">
        <f t="shared" si="241"/>
        <v>16887655243524.369</v>
      </c>
    </row>
    <row r="7727" spans="1:10" x14ac:dyDescent="0.25">
      <c r="A7727">
        <f t="shared" si="242"/>
        <v>7725</v>
      </c>
      <c r="B7727" s="22">
        <v>0</v>
      </c>
      <c r="J7727" s="6">
        <f t="shared" si="241"/>
        <v>16272920094200.813</v>
      </c>
    </row>
    <row r="7728" spans="1:10" x14ac:dyDescent="0.25">
      <c r="A7728">
        <f t="shared" si="242"/>
        <v>7726</v>
      </c>
      <c r="B7728" s="22">
        <v>8943680</v>
      </c>
      <c r="J7728" s="6">
        <f t="shared" si="241"/>
        <v>24105244819313.906</v>
      </c>
    </row>
    <row r="7729" spans="1:10" x14ac:dyDescent="0.25">
      <c r="A7729">
        <f t="shared" si="242"/>
        <v>7727</v>
      </c>
      <c r="B7729" s="22">
        <v>0</v>
      </c>
      <c r="J7729" s="6">
        <f t="shared" si="241"/>
        <v>16272920094200.813</v>
      </c>
    </row>
    <row r="7730" spans="1:10" x14ac:dyDescent="0.25">
      <c r="A7730">
        <f t="shared" si="242"/>
        <v>7728</v>
      </c>
      <c r="B7730" s="22">
        <v>0</v>
      </c>
      <c r="J7730" s="6">
        <f t="shared" si="241"/>
        <v>16272920094200.813</v>
      </c>
    </row>
    <row r="7731" spans="1:10" x14ac:dyDescent="0.25">
      <c r="A7731">
        <f t="shared" si="242"/>
        <v>7729</v>
      </c>
      <c r="B7731" s="22">
        <v>0</v>
      </c>
      <c r="J7731" s="6">
        <f t="shared" si="241"/>
        <v>16272920094200.813</v>
      </c>
    </row>
    <row r="7732" spans="1:10" x14ac:dyDescent="0.25">
      <c r="A7732">
        <f t="shared" si="242"/>
        <v>7730</v>
      </c>
      <c r="B7732" s="22">
        <v>0</v>
      </c>
      <c r="J7732" s="6">
        <f t="shared" si="241"/>
        <v>16272920094200.813</v>
      </c>
    </row>
    <row r="7733" spans="1:10" x14ac:dyDescent="0.25">
      <c r="A7733">
        <f t="shared" si="242"/>
        <v>7731</v>
      </c>
      <c r="B7733" s="22">
        <v>8143430</v>
      </c>
      <c r="J7733" s="6">
        <f t="shared" si="241"/>
        <v>16887655243524.369</v>
      </c>
    </row>
    <row r="7734" spans="1:10" x14ac:dyDescent="0.25">
      <c r="A7734">
        <f t="shared" si="242"/>
        <v>7732</v>
      </c>
      <c r="B7734" s="22">
        <v>19096090.82191781</v>
      </c>
      <c r="J7734" s="6">
        <f t="shared" si="241"/>
        <v>226867460753407.03</v>
      </c>
    </row>
    <row r="7735" spans="1:10" x14ac:dyDescent="0.25">
      <c r="A7735">
        <f t="shared" si="242"/>
        <v>7733</v>
      </c>
      <c r="B7735" s="22">
        <v>8143430</v>
      </c>
      <c r="J7735" s="6">
        <f t="shared" si="241"/>
        <v>16887655243524.369</v>
      </c>
    </row>
    <row r="7736" spans="1:10" x14ac:dyDescent="0.25">
      <c r="A7736">
        <f t="shared" si="242"/>
        <v>7734</v>
      </c>
      <c r="B7736" s="22">
        <v>0</v>
      </c>
      <c r="J7736" s="6">
        <f t="shared" si="241"/>
        <v>16272920094200.813</v>
      </c>
    </row>
    <row r="7737" spans="1:10" x14ac:dyDescent="0.25">
      <c r="A7737">
        <f t="shared" si="242"/>
        <v>7735</v>
      </c>
      <c r="B7737" s="22">
        <v>0</v>
      </c>
      <c r="J7737" s="6">
        <f t="shared" si="241"/>
        <v>16272920094200.813</v>
      </c>
    </row>
    <row r="7738" spans="1:10" x14ac:dyDescent="0.25">
      <c r="A7738">
        <f t="shared" si="242"/>
        <v>7736</v>
      </c>
      <c r="B7738" s="22">
        <v>0</v>
      </c>
      <c r="J7738" s="6">
        <f t="shared" si="241"/>
        <v>16272920094200.813</v>
      </c>
    </row>
    <row r="7739" spans="1:10" x14ac:dyDescent="0.25">
      <c r="A7739">
        <f t="shared" si="242"/>
        <v>7737</v>
      </c>
      <c r="B7739" s="22">
        <v>3000000</v>
      </c>
      <c r="J7739" s="6">
        <f t="shared" si="241"/>
        <v>1069095532961.9576</v>
      </c>
    </row>
    <row r="7740" spans="1:10" x14ac:dyDescent="0.25">
      <c r="A7740">
        <f t="shared" si="242"/>
        <v>7738</v>
      </c>
      <c r="B7740" s="22">
        <v>0</v>
      </c>
      <c r="J7740" s="6">
        <f t="shared" si="241"/>
        <v>16272920094200.813</v>
      </c>
    </row>
    <row r="7741" spans="1:10" x14ac:dyDescent="0.25">
      <c r="A7741">
        <f t="shared" si="242"/>
        <v>7739</v>
      </c>
      <c r="B7741" s="22">
        <v>0</v>
      </c>
      <c r="J7741" s="6">
        <f t="shared" si="241"/>
        <v>16272920094200.813</v>
      </c>
    </row>
    <row r="7742" spans="1:10" x14ac:dyDescent="0.25">
      <c r="A7742">
        <f t="shared" si="242"/>
        <v>7740</v>
      </c>
      <c r="B7742" s="22">
        <v>0</v>
      </c>
      <c r="J7742" s="6">
        <f t="shared" si="241"/>
        <v>16272920094200.813</v>
      </c>
    </row>
    <row r="7743" spans="1:10" x14ac:dyDescent="0.25">
      <c r="A7743">
        <f t="shared" si="242"/>
        <v>7741</v>
      </c>
      <c r="B7743" s="22">
        <v>0</v>
      </c>
      <c r="J7743" s="6">
        <f t="shared" si="241"/>
        <v>16272920094200.813</v>
      </c>
    </row>
    <row r="7744" spans="1:10" x14ac:dyDescent="0.25">
      <c r="A7744">
        <f t="shared" si="242"/>
        <v>7742</v>
      </c>
      <c r="B7744" s="22">
        <v>8943680</v>
      </c>
      <c r="J7744" s="6">
        <f t="shared" si="241"/>
        <v>24105244819313.906</v>
      </c>
    </row>
    <row r="7745" spans="1:10" x14ac:dyDescent="0.25">
      <c r="A7745">
        <f t="shared" si="242"/>
        <v>7743</v>
      </c>
      <c r="B7745" s="22">
        <v>8943680</v>
      </c>
      <c r="J7745" s="6">
        <f t="shared" si="241"/>
        <v>24105244819313.906</v>
      </c>
    </row>
    <row r="7746" spans="1:10" x14ac:dyDescent="0.25">
      <c r="A7746">
        <f t="shared" si="242"/>
        <v>7744</v>
      </c>
      <c r="B7746" s="22">
        <v>0</v>
      </c>
      <c r="J7746" s="6">
        <f t="shared" si="241"/>
        <v>16272920094200.813</v>
      </c>
    </row>
    <row r="7747" spans="1:10" x14ac:dyDescent="0.25">
      <c r="A7747">
        <f t="shared" si="242"/>
        <v>7745</v>
      </c>
      <c r="B7747" s="22">
        <v>0</v>
      </c>
      <c r="J7747" s="6">
        <f t="shared" ref="J7747:J7810" si="243">(B7747-$I$6)^2</f>
        <v>16272920094200.813</v>
      </c>
    </row>
    <row r="7748" spans="1:10" x14ac:dyDescent="0.25">
      <c r="A7748">
        <f t="shared" ref="A7748:A7811" si="244">A7747+1</f>
        <v>7746</v>
      </c>
      <c r="B7748" s="22">
        <v>8143430</v>
      </c>
      <c r="J7748" s="6">
        <f t="shared" si="243"/>
        <v>16887655243524.369</v>
      </c>
    </row>
    <row r="7749" spans="1:10" x14ac:dyDescent="0.25">
      <c r="A7749">
        <f t="shared" si="244"/>
        <v>7747</v>
      </c>
      <c r="B7749" s="22">
        <v>8943680</v>
      </c>
      <c r="J7749" s="6">
        <f t="shared" si="243"/>
        <v>24105244819313.906</v>
      </c>
    </row>
    <row r="7750" spans="1:10" x14ac:dyDescent="0.25">
      <c r="A7750">
        <f t="shared" si="244"/>
        <v>7748</v>
      </c>
      <c r="B7750" s="22">
        <v>0</v>
      </c>
      <c r="J7750" s="6">
        <f t="shared" si="243"/>
        <v>16272920094200.813</v>
      </c>
    </row>
    <row r="7751" spans="1:10" x14ac:dyDescent="0.25">
      <c r="A7751">
        <f t="shared" si="244"/>
        <v>7749</v>
      </c>
      <c r="B7751" s="22">
        <v>0</v>
      </c>
      <c r="J7751" s="6">
        <f t="shared" si="243"/>
        <v>16272920094200.813</v>
      </c>
    </row>
    <row r="7752" spans="1:10" x14ac:dyDescent="0.25">
      <c r="A7752">
        <f t="shared" si="244"/>
        <v>7750</v>
      </c>
      <c r="B7752" s="22">
        <v>0</v>
      </c>
      <c r="J7752" s="6">
        <f t="shared" si="243"/>
        <v>16272920094200.813</v>
      </c>
    </row>
    <row r="7753" spans="1:10" x14ac:dyDescent="0.25">
      <c r="A7753">
        <f t="shared" si="244"/>
        <v>7751</v>
      </c>
      <c r="B7753" s="22">
        <v>0</v>
      </c>
      <c r="J7753" s="6">
        <f t="shared" si="243"/>
        <v>16272920094200.813</v>
      </c>
    </row>
    <row r="7754" spans="1:10" x14ac:dyDescent="0.25">
      <c r="A7754">
        <f t="shared" si="244"/>
        <v>7752</v>
      </c>
      <c r="B7754" s="22">
        <v>0</v>
      </c>
      <c r="J7754" s="6">
        <f t="shared" si="243"/>
        <v>16272920094200.813</v>
      </c>
    </row>
    <row r="7755" spans="1:10" x14ac:dyDescent="0.25">
      <c r="A7755">
        <f t="shared" si="244"/>
        <v>7753</v>
      </c>
      <c r="B7755" s="22">
        <v>0</v>
      </c>
      <c r="J7755" s="6">
        <f t="shared" si="243"/>
        <v>16272920094200.813</v>
      </c>
    </row>
    <row r="7756" spans="1:10" x14ac:dyDescent="0.25">
      <c r="A7756">
        <f t="shared" si="244"/>
        <v>7754</v>
      </c>
      <c r="B7756" s="22">
        <v>0</v>
      </c>
      <c r="J7756" s="6">
        <f t="shared" si="243"/>
        <v>16272920094200.813</v>
      </c>
    </row>
    <row r="7757" spans="1:10" x14ac:dyDescent="0.25">
      <c r="A7757">
        <f t="shared" si="244"/>
        <v>7755</v>
      </c>
      <c r="B7757" s="22">
        <v>8143430</v>
      </c>
      <c r="J7757" s="6">
        <f t="shared" si="243"/>
        <v>16887655243524.369</v>
      </c>
    </row>
    <row r="7758" spans="1:10" x14ac:dyDescent="0.25">
      <c r="A7758">
        <f t="shared" si="244"/>
        <v>7756</v>
      </c>
      <c r="B7758" s="22">
        <v>8943680</v>
      </c>
      <c r="J7758" s="6">
        <f t="shared" si="243"/>
        <v>24105244819313.906</v>
      </c>
    </row>
    <row r="7759" spans="1:10" x14ac:dyDescent="0.25">
      <c r="A7759">
        <f t="shared" si="244"/>
        <v>7757</v>
      </c>
      <c r="B7759" s="22">
        <v>17087110</v>
      </c>
      <c r="J7759" s="6">
        <f t="shared" si="243"/>
        <v>170384444013437.47</v>
      </c>
    </row>
    <row r="7760" spans="1:10" x14ac:dyDescent="0.25">
      <c r="A7760">
        <f t="shared" si="244"/>
        <v>7758</v>
      </c>
      <c r="B7760" s="22">
        <v>0</v>
      </c>
      <c r="J7760" s="6">
        <f t="shared" si="243"/>
        <v>16272920094200.813</v>
      </c>
    </row>
    <row r="7761" spans="1:10" x14ac:dyDescent="0.25">
      <c r="A7761">
        <f t="shared" si="244"/>
        <v>7759</v>
      </c>
      <c r="B7761" s="22">
        <v>0</v>
      </c>
      <c r="J7761" s="6">
        <f t="shared" si="243"/>
        <v>16272920094200.813</v>
      </c>
    </row>
    <row r="7762" spans="1:10" x14ac:dyDescent="0.25">
      <c r="A7762">
        <f t="shared" si="244"/>
        <v>7760</v>
      </c>
      <c r="B7762" s="22">
        <v>0</v>
      </c>
      <c r="J7762" s="6">
        <f t="shared" si="243"/>
        <v>16272920094200.813</v>
      </c>
    </row>
    <row r="7763" spans="1:10" x14ac:dyDescent="0.25">
      <c r="A7763">
        <f t="shared" si="244"/>
        <v>7761</v>
      </c>
      <c r="B7763" s="22">
        <v>8943680</v>
      </c>
      <c r="J7763" s="6">
        <f t="shared" si="243"/>
        <v>24105244819313.906</v>
      </c>
    </row>
    <row r="7764" spans="1:10" x14ac:dyDescent="0.25">
      <c r="A7764">
        <f t="shared" si="244"/>
        <v>7762</v>
      </c>
      <c r="B7764" s="22">
        <v>8143430</v>
      </c>
      <c r="J7764" s="6">
        <f t="shared" si="243"/>
        <v>16887655243524.369</v>
      </c>
    </row>
    <row r="7765" spans="1:10" x14ac:dyDescent="0.25">
      <c r="A7765">
        <f t="shared" si="244"/>
        <v>7763</v>
      </c>
      <c r="B7765" s="22">
        <v>8143430</v>
      </c>
      <c r="J7765" s="6">
        <f t="shared" si="243"/>
        <v>16887655243524.369</v>
      </c>
    </row>
    <row r="7766" spans="1:10" x14ac:dyDescent="0.25">
      <c r="A7766">
        <f t="shared" si="244"/>
        <v>7764</v>
      </c>
      <c r="B7766" s="22">
        <v>0</v>
      </c>
      <c r="J7766" s="6">
        <f t="shared" si="243"/>
        <v>16272920094200.813</v>
      </c>
    </row>
    <row r="7767" spans="1:10" x14ac:dyDescent="0.25">
      <c r="A7767">
        <f t="shared" si="244"/>
        <v>7765</v>
      </c>
      <c r="B7767" s="22">
        <v>8943680</v>
      </c>
      <c r="J7767" s="6">
        <f t="shared" si="243"/>
        <v>24105244819313.906</v>
      </c>
    </row>
    <row r="7768" spans="1:10" x14ac:dyDescent="0.25">
      <c r="A7768">
        <f t="shared" si="244"/>
        <v>7766</v>
      </c>
      <c r="B7768" s="22">
        <v>0</v>
      </c>
      <c r="J7768" s="6">
        <f t="shared" si="243"/>
        <v>16272920094200.813</v>
      </c>
    </row>
    <row r="7769" spans="1:10" x14ac:dyDescent="0.25">
      <c r="A7769">
        <f t="shared" si="244"/>
        <v>7767</v>
      </c>
      <c r="B7769" s="22">
        <v>0</v>
      </c>
      <c r="J7769" s="6">
        <f t="shared" si="243"/>
        <v>16272920094200.813</v>
      </c>
    </row>
    <row r="7770" spans="1:10" x14ac:dyDescent="0.25">
      <c r="A7770">
        <f t="shared" si="244"/>
        <v>7768</v>
      </c>
      <c r="B7770" s="22">
        <v>0</v>
      </c>
      <c r="J7770" s="6">
        <f t="shared" si="243"/>
        <v>16272920094200.813</v>
      </c>
    </row>
    <row r="7771" spans="1:10" x14ac:dyDescent="0.25">
      <c r="A7771">
        <f t="shared" si="244"/>
        <v>7769</v>
      </c>
      <c r="B7771" s="22">
        <v>8143430</v>
      </c>
      <c r="J7771" s="6">
        <f t="shared" si="243"/>
        <v>16887655243524.369</v>
      </c>
    </row>
    <row r="7772" spans="1:10" x14ac:dyDescent="0.25">
      <c r="A7772">
        <f t="shared" si="244"/>
        <v>7770</v>
      </c>
      <c r="B7772" s="22">
        <v>8143430</v>
      </c>
      <c r="J7772" s="6">
        <f t="shared" si="243"/>
        <v>16887655243524.369</v>
      </c>
    </row>
    <row r="7773" spans="1:10" x14ac:dyDescent="0.25">
      <c r="A7773">
        <f t="shared" si="244"/>
        <v>7771</v>
      </c>
      <c r="B7773" s="22">
        <v>8143430</v>
      </c>
      <c r="J7773" s="6">
        <f t="shared" si="243"/>
        <v>16887655243524.369</v>
      </c>
    </row>
    <row r="7774" spans="1:10" x14ac:dyDescent="0.25">
      <c r="A7774">
        <f t="shared" si="244"/>
        <v>7772</v>
      </c>
      <c r="B7774" s="22">
        <v>8143430</v>
      </c>
      <c r="J7774" s="6">
        <f t="shared" si="243"/>
        <v>16887655243524.369</v>
      </c>
    </row>
    <row r="7775" spans="1:10" x14ac:dyDescent="0.25">
      <c r="A7775">
        <f t="shared" si="244"/>
        <v>7773</v>
      </c>
      <c r="B7775" s="22">
        <v>0</v>
      </c>
      <c r="J7775" s="6">
        <f t="shared" si="243"/>
        <v>16272920094200.813</v>
      </c>
    </row>
    <row r="7776" spans="1:10" x14ac:dyDescent="0.25">
      <c r="A7776">
        <f t="shared" si="244"/>
        <v>7774</v>
      </c>
      <c r="B7776" s="22">
        <v>8143430</v>
      </c>
      <c r="J7776" s="6">
        <f t="shared" si="243"/>
        <v>16887655243524.369</v>
      </c>
    </row>
    <row r="7777" spans="1:10" x14ac:dyDescent="0.25">
      <c r="A7777">
        <f t="shared" si="244"/>
        <v>7775</v>
      </c>
      <c r="B7777" s="22">
        <v>0</v>
      </c>
      <c r="J7777" s="6">
        <f t="shared" si="243"/>
        <v>16272920094200.813</v>
      </c>
    </row>
    <row r="7778" spans="1:10" x14ac:dyDescent="0.25">
      <c r="A7778">
        <f t="shared" si="244"/>
        <v>7776</v>
      </c>
      <c r="B7778" s="22">
        <v>0</v>
      </c>
      <c r="J7778" s="6">
        <f t="shared" si="243"/>
        <v>16272920094200.813</v>
      </c>
    </row>
    <row r="7779" spans="1:10" x14ac:dyDescent="0.25">
      <c r="A7779">
        <f t="shared" si="244"/>
        <v>7777</v>
      </c>
      <c r="B7779" s="22">
        <v>0</v>
      </c>
      <c r="J7779" s="6">
        <f t="shared" si="243"/>
        <v>16272920094200.813</v>
      </c>
    </row>
    <row r="7780" spans="1:10" x14ac:dyDescent="0.25">
      <c r="A7780">
        <f t="shared" si="244"/>
        <v>7778</v>
      </c>
      <c r="B7780" s="22">
        <v>0</v>
      </c>
      <c r="J7780" s="6">
        <f t="shared" si="243"/>
        <v>16272920094200.813</v>
      </c>
    </row>
    <row r="7781" spans="1:10" x14ac:dyDescent="0.25">
      <c r="A7781">
        <f t="shared" si="244"/>
        <v>7779</v>
      </c>
      <c r="B7781" s="22">
        <v>0</v>
      </c>
      <c r="J7781" s="6">
        <f t="shared" si="243"/>
        <v>16272920094200.813</v>
      </c>
    </row>
    <row r="7782" spans="1:10" x14ac:dyDescent="0.25">
      <c r="A7782">
        <f t="shared" si="244"/>
        <v>7780</v>
      </c>
      <c r="B7782" s="22">
        <v>0</v>
      </c>
      <c r="J7782" s="6">
        <f t="shared" si="243"/>
        <v>16272920094200.813</v>
      </c>
    </row>
    <row r="7783" spans="1:10" x14ac:dyDescent="0.25">
      <c r="A7783">
        <f t="shared" si="244"/>
        <v>7781</v>
      </c>
      <c r="B7783" s="22">
        <v>11143430</v>
      </c>
      <c r="J7783" s="6">
        <f t="shared" si="243"/>
        <v>50544410682285.516</v>
      </c>
    </row>
    <row r="7784" spans="1:10" x14ac:dyDescent="0.25">
      <c r="A7784">
        <f t="shared" si="244"/>
        <v>7782</v>
      </c>
      <c r="B7784" s="22">
        <v>0</v>
      </c>
      <c r="J7784" s="6">
        <f t="shared" si="243"/>
        <v>16272920094200.813</v>
      </c>
    </row>
    <row r="7785" spans="1:10" x14ac:dyDescent="0.25">
      <c r="A7785">
        <f t="shared" si="244"/>
        <v>7783</v>
      </c>
      <c r="B7785" s="22">
        <v>3250000</v>
      </c>
      <c r="J7785" s="6">
        <f t="shared" si="243"/>
        <v>614610152858.7196</v>
      </c>
    </row>
    <row r="7786" spans="1:10" x14ac:dyDescent="0.25">
      <c r="A7786">
        <f t="shared" si="244"/>
        <v>7784</v>
      </c>
      <c r="B7786" s="22">
        <v>8943680</v>
      </c>
      <c r="J7786" s="6">
        <f t="shared" si="243"/>
        <v>24105244819313.906</v>
      </c>
    </row>
    <row r="7787" spans="1:10" x14ac:dyDescent="0.25">
      <c r="A7787">
        <f t="shared" si="244"/>
        <v>7785</v>
      </c>
      <c r="B7787" s="22">
        <v>0</v>
      </c>
      <c r="J7787" s="6">
        <f t="shared" si="243"/>
        <v>16272920094200.813</v>
      </c>
    </row>
    <row r="7788" spans="1:10" x14ac:dyDescent="0.25">
      <c r="A7788">
        <f t="shared" si="244"/>
        <v>7786</v>
      </c>
      <c r="B7788" s="22">
        <v>0</v>
      </c>
      <c r="J7788" s="6">
        <f t="shared" si="243"/>
        <v>16272920094200.813</v>
      </c>
    </row>
    <row r="7789" spans="1:10" x14ac:dyDescent="0.25">
      <c r="A7789">
        <f t="shared" si="244"/>
        <v>7787</v>
      </c>
      <c r="B7789" s="22">
        <v>12193680</v>
      </c>
      <c r="J7789" s="6">
        <f t="shared" si="243"/>
        <v>66580854877971.813</v>
      </c>
    </row>
    <row r="7790" spans="1:10" x14ac:dyDescent="0.25">
      <c r="A7790">
        <f t="shared" si="244"/>
        <v>7788</v>
      </c>
      <c r="B7790" s="22">
        <v>11393430</v>
      </c>
      <c r="J7790" s="6">
        <f t="shared" si="243"/>
        <v>54161640302182.273</v>
      </c>
    </row>
    <row r="7791" spans="1:10" x14ac:dyDescent="0.25">
      <c r="A7791">
        <f t="shared" si="244"/>
        <v>7789</v>
      </c>
      <c r="B7791" s="22">
        <v>0</v>
      </c>
      <c r="J7791" s="6">
        <f t="shared" si="243"/>
        <v>16272920094200.813</v>
      </c>
    </row>
    <row r="7792" spans="1:10" x14ac:dyDescent="0.25">
      <c r="A7792">
        <f t="shared" si="244"/>
        <v>7790</v>
      </c>
      <c r="B7792" s="22">
        <v>0</v>
      </c>
      <c r="J7792" s="6">
        <f t="shared" si="243"/>
        <v>16272920094200.813</v>
      </c>
    </row>
    <row r="7793" spans="1:10" x14ac:dyDescent="0.25">
      <c r="A7793">
        <f t="shared" si="244"/>
        <v>7791</v>
      </c>
      <c r="B7793" s="22">
        <v>0</v>
      </c>
      <c r="J7793" s="6">
        <f t="shared" si="243"/>
        <v>16272920094200.813</v>
      </c>
    </row>
    <row r="7794" spans="1:10" x14ac:dyDescent="0.25">
      <c r="A7794">
        <f t="shared" si="244"/>
        <v>7792</v>
      </c>
      <c r="B7794" s="22">
        <v>3250000</v>
      </c>
      <c r="J7794" s="6">
        <f t="shared" si="243"/>
        <v>614610152858.7196</v>
      </c>
    </row>
    <row r="7795" spans="1:10" x14ac:dyDescent="0.25">
      <c r="A7795">
        <f t="shared" si="244"/>
        <v>7793</v>
      </c>
      <c r="B7795" s="22">
        <v>8943680</v>
      </c>
      <c r="J7795" s="6">
        <f t="shared" si="243"/>
        <v>24105244819313.906</v>
      </c>
    </row>
    <row r="7796" spans="1:10" x14ac:dyDescent="0.25">
      <c r="A7796">
        <f t="shared" si="244"/>
        <v>7794</v>
      </c>
      <c r="B7796" s="22">
        <v>0</v>
      </c>
      <c r="J7796" s="6">
        <f t="shared" si="243"/>
        <v>16272920094200.813</v>
      </c>
    </row>
    <row r="7797" spans="1:10" x14ac:dyDescent="0.25">
      <c r="A7797">
        <f t="shared" si="244"/>
        <v>7795</v>
      </c>
      <c r="B7797" s="22">
        <v>3250000</v>
      </c>
      <c r="J7797" s="6">
        <f t="shared" si="243"/>
        <v>614610152858.7196</v>
      </c>
    </row>
    <row r="7798" spans="1:10" x14ac:dyDescent="0.25">
      <c r="A7798">
        <f t="shared" si="244"/>
        <v>7796</v>
      </c>
      <c r="B7798" s="22">
        <v>0</v>
      </c>
      <c r="J7798" s="6">
        <f t="shared" si="243"/>
        <v>16272920094200.813</v>
      </c>
    </row>
    <row r="7799" spans="1:10" x14ac:dyDescent="0.25">
      <c r="A7799">
        <f t="shared" si="244"/>
        <v>7797</v>
      </c>
      <c r="B7799" s="22">
        <v>0</v>
      </c>
      <c r="J7799" s="6">
        <f t="shared" si="243"/>
        <v>16272920094200.813</v>
      </c>
    </row>
    <row r="7800" spans="1:10" x14ac:dyDescent="0.25">
      <c r="A7800">
        <f t="shared" si="244"/>
        <v>7798</v>
      </c>
      <c r="B7800" s="22">
        <v>3250000</v>
      </c>
      <c r="J7800" s="6">
        <f t="shared" si="243"/>
        <v>614610152858.7196</v>
      </c>
    </row>
    <row r="7801" spans="1:10" x14ac:dyDescent="0.25">
      <c r="A7801">
        <f t="shared" si="244"/>
        <v>7799</v>
      </c>
      <c r="B7801" s="22">
        <v>0</v>
      </c>
      <c r="J7801" s="6">
        <f t="shared" si="243"/>
        <v>16272920094200.813</v>
      </c>
    </row>
    <row r="7802" spans="1:10" x14ac:dyDescent="0.25">
      <c r="A7802">
        <f t="shared" si="244"/>
        <v>7800</v>
      </c>
      <c r="B7802" s="22">
        <v>0</v>
      </c>
      <c r="J7802" s="6">
        <f t="shared" si="243"/>
        <v>16272920094200.813</v>
      </c>
    </row>
    <row r="7803" spans="1:10" x14ac:dyDescent="0.25">
      <c r="A7803">
        <f t="shared" si="244"/>
        <v>7801</v>
      </c>
      <c r="B7803" s="22">
        <v>3250000</v>
      </c>
      <c r="J7803" s="6">
        <f t="shared" si="243"/>
        <v>614610152858.7196</v>
      </c>
    </row>
    <row r="7804" spans="1:10" x14ac:dyDescent="0.25">
      <c r="A7804">
        <f t="shared" si="244"/>
        <v>7802</v>
      </c>
      <c r="B7804" s="22">
        <v>3000000</v>
      </c>
      <c r="J7804" s="6">
        <f t="shared" si="243"/>
        <v>1069095532961.9576</v>
      </c>
    </row>
    <row r="7805" spans="1:10" x14ac:dyDescent="0.25">
      <c r="A7805">
        <f t="shared" si="244"/>
        <v>7803</v>
      </c>
      <c r="B7805" s="22">
        <v>8143430</v>
      </c>
      <c r="J7805" s="6">
        <f t="shared" si="243"/>
        <v>16887655243524.369</v>
      </c>
    </row>
    <row r="7806" spans="1:10" x14ac:dyDescent="0.25">
      <c r="A7806">
        <f t="shared" si="244"/>
        <v>7804</v>
      </c>
      <c r="B7806" s="22">
        <v>0</v>
      </c>
      <c r="J7806" s="6">
        <f t="shared" si="243"/>
        <v>16272920094200.813</v>
      </c>
    </row>
    <row r="7807" spans="1:10" x14ac:dyDescent="0.25">
      <c r="A7807">
        <f t="shared" si="244"/>
        <v>7805</v>
      </c>
      <c r="B7807" s="22">
        <v>17087110</v>
      </c>
      <c r="J7807" s="6">
        <f t="shared" si="243"/>
        <v>170384444013437.47</v>
      </c>
    </row>
    <row r="7808" spans="1:10" x14ac:dyDescent="0.25">
      <c r="A7808">
        <f t="shared" si="244"/>
        <v>7806</v>
      </c>
      <c r="B7808" s="22">
        <v>8943680</v>
      </c>
      <c r="J7808" s="6">
        <f t="shared" si="243"/>
        <v>24105244819313.906</v>
      </c>
    </row>
    <row r="7809" spans="1:10" x14ac:dyDescent="0.25">
      <c r="A7809">
        <f t="shared" si="244"/>
        <v>7807</v>
      </c>
      <c r="B7809" s="22">
        <v>0</v>
      </c>
      <c r="J7809" s="6">
        <f t="shared" si="243"/>
        <v>16272920094200.813</v>
      </c>
    </row>
    <row r="7810" spans="1:10" x14ac:dyDescent="0.25">
      <c r="A7810">
        <f t="shared" si="244"/>
        <v>7808</v>
      </c>
      <c r="B7810" s="22">
        <v>0</v>
      </c>
      <c r="J7810" s="6">
        <f t="shared" si="243"/>
        <v>16272920094200.813</v>
      </c>
    </row>
    <row r="7811" spans="1:10" x14ac:dyDescent="0.25">
      <c r="A7811">
        <f t="shared" si="244"/>
        <v>7809</v>
      </c>
      <c r="B7811" s="22">
        <v>8143430</v>
      </c>
      <c r="J7811" s="6">
        <f t="shared" ref="J7811:J7874" si="245">(B7811-$I$6)^2</f>
        <v>16887655243524.369</v>
      </c>
    </row>
    <row r="7812" spans="1:10" x14ac:dyDescent="0.25">
      <c r="A7812">
        <f t="shared" ref="A7812:A7875" si="246">A7811+1</f>
        <v>7810</v>
      </c>
      <c r="B7812" s="22">
        <v>17087110</v>
      </c>
      <c r="J7812" s="6">
        <f t="shared" si="245"/>
        <v>170384444013437.47</v>
      </c>
    </row>
    <row r="7813" spans="1:10" x14ac:dyDescent="0.25">
      <c r="A7813">
        <f t="shared" si="246"/>
        <v>7811</v>
      </c>
      <c r="B7813" s="22">
        <v>8943680</v>
      </c>
      <c r="J7813" s="6">
        <f t="shared" si="245"/>
        <v>24105244819313.906</v>
      </c>
    </row>
    <row r="7814" spans="1:10" x14ac:dyDescent="0.25">
      <c r="A7814">
        <f t="shared" si="246"/>
        <v>7812</v>
      </c>
      <c r="B7814" s="22">
        <v>0</v>
      </c>
      <c r="J7814" s="6">
        <f t="shared" si="245"/>
        <v>16272920094200.813</v>
      </c>
    </row>
    <row r="7815" spans="1:10" x14ac:dyDescent="0.25">
      <c r="A7815">
        <f t="shared" si="246"/>
        <v>7813</v>
      </c>
      <c r="B7815" s="22">
        <v>8943680</v>
      </c>
      <c r="J7815" s="6">
        <f t="shared" si="245"/>
        <v>24105244819313.906</v>
      </c>
    </row>
    <row r="7816" spans="1:10" x14ac:dyDescent="0.25">
      <c r="A7816">
        <f t="shared" si="246"/>
        <v>7814</v>
      </c>
      <c r="B7816" s="22">
        <v>8143430</v>
      </c>
      <c r="J7816" s="6">
        <f t="shared" si="245"/>
        <v>16887655243524.369</v>
      </c>
    </row>
    <row r="7817" spans="1:10" x14ac:dyDescent="0.25">
      <c r="A7817">
        <f t="shared" si="246"/>
        <v>7815</v>
      </c>
      <c r="B7817" s="22">
        <v>0</v>
      </c>
      <c r="J7817" s="6">
        <f t="shared" si="245"/>
        <v>16272920094200.813</v>
      </c>
    </row>
    <row r="7818" spans="1:10" x14ac:dyDescent="0.25">
      <c r="A7818">
        <f t="shared" si="246"/>
        <v>7816</v>
      </c>
      <c r="B7818" s="22">
        <v>8143430</v>
      </c>
      <c r="J7818" s="6">
        <f t="shared" si="245"/>
        <v>16887655243524.369</v>
      </c>
    </row>
    <row r="7819" spans="1:10" x14ac:dyDescent="0.25">
      <c r="A7819">
        <f t="shared" si="246"/>
        <v>7817</v>
      </c>
      <c r="B7819" s="22">
        <v>8143430</v>
      </c>
      <c r="J7819" s="6">
        <f t="shared" si="245"/>
        <v>16887655243524.369</v>
      </c>
    </row>
    <row r="7820" spans="1:10" x14ac:dyDescent="0.25">
      <c r="A7820">
        <f t="shared" si="246"/>
        <v>7818</v>
      </c>
      <c r="B7820" s="22">
        <v>0</v>
      </c>
      <c r="J7820" s="6">
        <f t="shared" si="245"/>
        <v>16272920094200.813</v>
      </c>
    </row>
    <row r="7821" spans="1:10" x14ac:dyDescent="0.25">
      <c r="A7821">
        <f t="shared" si="246"/>
        <v>7819</v>
      </c>
      <c r="B7821" s="22">
        <v>11393430</v>
      </c>
      <c r="J7821" s="6">
        <f t="shared" si="245"/>
        <v>54161640302182.273</v>
      </c>
    </row>
    <row r="7822" spans="1:10" x14ac:dyDescent="0.25">
      <c r="A7822">
        <f t="shared" si="246"/>
        <v>7820</v>
      </c>
      <c r="B7822" s="22">
        <v>8943680</v>
      </c>
      <c r="J7822" s="6">
        <f t="shared" si="245"/>
        <v>24105244819313.906</v>
      </c>
    </row>
    <row r="7823" spans="1:10" x14ac:dyDescent="0.25">
      <c r="A7823">
        <f t="shared" si="246"/>
        <v>7821</v>
      </c>
      <c r="B7823" s="22">
        <v>3250000</v>
      </c>
      <c r="J7823" s="6">
        <f t="shared" si="245"/>
        <v>614610152858.7196</v>
      </c>
    </row>
    <row r="7824" spans="1:10" x14ac:dyDescent="0.25">
      <c r="A7824">
        <f t="shared" si="246"/>
        <v>7822</v>
      </c>
      <c r="B7824" s="22">
        <v>8143430</v>
      </c>
      <c r="J7824" s="6">
        <f t="shared" si="245"/>
        <v>16887655243524.369</v>
      </c>
    </row>
    <row r="7825" spans="1:10" x14ac:dyDescent="0.25">
      <c r="A7825">
        <f t="shared" si="246"/>
        <v>7823</v>
      </c>
      <c r="B7825" s="22">
        <v>0</v>
      </c>
      <c r="J7825" s="6">
        <f t="shared" si="245"/>
        <v>16272920094200.813</v>
      </c>
    </row>
    <row r="7826" spans="1:10" x14ac:dyDescent="0.25">
      <c r="A7826">
        <f t="shared" si="246"/>
        <v>7824</v>
      </c>
      <c r="B7826" s="22">
        <v>0</v>
      </c>
      <c r="J7826" s="6">
        <f t="shared" si="245"/>
        <v>16272920094200.813</v>
      </c>
    </row>
    <row r="7827" spans="1:10" x14ac:dyDescent="0.25">
      <c r="A7827">
        <f t="shared" si="246"/>
        <v>7825</v>
      </c>
      <c r="B7827" s="22">
        <v>8943680</v>
      </c>
      <c r="J7827" s="6">
        <f t="shared" si="245"/>
        <v>24105244819313.906</v>
      </c>
    </row>
    <row r="7828" spans="1:10" x14ac:dyDescent="0.25">
      <c r="A7828">
        <f t="shared" si="246"/>
        <v>7826</v>
      </c>
      <c r="B7828" s="22">
        <v>17087110</v>
      </c>
      <c r="J7828" s="6">
        <f t="shared" si="245"/>
        <v>170384444013437.47</v>
      </c>
    </row>
    <row r="7829" spans="1:10" x14ac:dyDescent="0.25">
      <c r="A7829">
        <f t="shared" si="246"/>
        <v>7827</v>
      </c>
      <c r="B7829" s="22">
        <v>12193680</v>
      </c>
      <c r="J7829" s="6">
        <f t="shared" si="245"/>
        <v>66580854877971.813</v>
      </c>
    </row>
    <row r="7830" spans="1:10" x14ac:dyDescent="0.25">
      <c r="A7830">
        <f t="shared" si="246"/>
        <v>7828</v>
      </c>
      <c r="B7830" s="22">
        <v>8143430</v>
      </c>
      <c r="J7830" s="6">
        <f t="shared" si="245"/>
        <v>16887655243524.369</v>
      </c>
    </row>
    <row r="7831" spans="1:10" x14ac:dyDescent="0.25">
      <c r="A7831">
        <f t="shared" si="246"/>
        <v>7829</v>
      </c>
      <c r="B7831" s="22">
        <v>0</v>
      </c>
      <c r="J7831" s="6">
        <f t="shared" si="245"/>
        <v>16272920094200.813</v>
      </c>
    </row>
    <row r="7832" spans="1:10" x14ac:dyDescent="0.25">
      <c r="A7832">
        <f t="shared" si="246"/>
        <v>7830</v>
      </c>
      <c r="B7832" s="22">
        <v>0</v>
      </c>
      <c r="J7832" s="6">
        <f t="shared" si="245"/>
        <v>16272920094200.813</v>
      </c>
    </row>
    <row r="7833" spans="1:10" x14ac:dyDescent="0.25">
      <c r="A7833">
        <f t="shared" si="246"/>
        <v>7831</v>
      </c>
      <c r="B7833" s="22">
        <v>0</v>
      </c>
      <c r="J7833" s="6">
        <f t="shared" si="245"/>
        <v>16272920094200.813</v>
      </c>
    </row>
    <row r="7834" spans="1:10" x14ac:dyDescent="0.25">
      <c r="A7834">
        <f t="shared" si="246"/>
        <v>7832</v>
      </c>
      <c r="B7834" s="22">
        <v>8943680</v>
      </c>
      <c r="J7834" s="6">
        <f t="shared" si="245"/>
        <v>24105244819313.906</v>
      </c>
    </row>
    <row r="7835" spans="1:10" x14ac:dyDescent="0.25">
      <c r="A7835">
        <f t="shared" si="246"/>
        <v>7833</v>
      </c>
      <c r="B7835" s="22">
        <v>8943680</v>
      </c>
      <c r="J7835" s="6">
        <f t="shared" si="245"/>
        <v>24105244819313.906</v>
      </c>
    </row>
    <row r="7836" spans="1:10" x14ac:dyDescent="0.25">
      <c r="A7836">
        <f t="shared" si="246"/>
        <v>7834</v>
      </c>
      <c r="B7836" s="22">
        <v>0</v>
      </c>
      <c r="J7836" s="6">
        <f t="shared" si="245"/>
        <v>16272920094200.813</v>
      </c>
    </row>
    <row r="7837" spans="1:10" x14ac:dyDescent="0.25">
      <c r="A7837">
        <f t="shared" si="246"/>
        <v>7835</v>
      </c>
      <c r="B7837" s="22">
        <v>0</v>
      </c>
      <c r="J7837" s="6">
        <f t="shared" si="245"/>
        <v>16272920094200.813</v>
      </c>
    </row>
    <row r="7838" spans="1:10" x14ac:dyDescent="0.25">
      <c r="A7838">
        <f t="shared" si="246"/>
        <v>7836</v>
      </c>
      <c r="B7838" s="22">
        <v>0</v>
      </c>
      <c r="J7838" s="6">
        <f t="shared" si="245"/>
        <v>16272920094200.813</v>
      </c>
    </row>
    <row r="7839" spans="1:10" x14ac:dyDescent="0.25">
      <c r="A7839">
        <f t="shared" si="246"/>
        <v>7837</v>
      </c>
      <c r="B7839" s="22">
        <v>0</v>
      </c>
      <c r="J7839" s="6">
        <f t="shared" si="245"/>
        <v>16272920094200.813</v>
      </c>
    </row>
    <row r="7840" spans="1:10" x14ac:dyDescent="0.25">
      <c r="A7840">
        <f t="shared" si="246"/>
        <v>7838</v>
      </c>
      <c r="B7840" s="22">
        <v>8143430</v>
      </c>
      <c r="J7840" s="6">
        <f t="shared" si="245"/>
        <v>16887655243524.369</v>
      </c>
    </row>
    <row r="7841" spans="1:10" x14ac:dyDescent="0.25">
      <c r="A7841">
        <f t="shared" si="246"/>
        <v>7839</v>
      </c>
      <c r="B7841" s="22">
        <v>8143430</v>
      </c>
      <c r="J7841" s="6">
        <f t="shared" si="245"/>
        <v>16887655243524.369</v>
      </c>
    </row>
    <row r="7842" spans="1:10" x14ac:dyDescent="0.25">
      <c r="A7842">
        <f t="shared" si="246"/>
        <v>7840</v>
      </c>
      <c r="B7842" s="22">
        <v>0</v>
      </c>
      <c r="J7842" s="6">
        <f t="shared" si="245"/>
        <v>16272920094200.813</v>
      </c>
    </row>
    <row r="7843" spans="1:10" x14ac:dyDescent="0.25">
      <c r="A7843">
        <f t="shared" si="246"/>
        <v>7841</v>
      </c>
      <c r="B7843" s="22">
        <v>8143430</v>
      </c>
      <c r="J7843" s="6">
        <f t="shared" si="245"/>
        <v>16887655243524.369</v>
      </c>
    </row>
    <row r="7844" spans="1:10" x14ac:dyDescent="0.25">
      <c r="A7844">
        <f t="shared" si="246"/>
        <v>7842</v>
      </c>
      <c r="B7844" s="22">
        <v>8943680</v>
      </c>
      <c r="J7844" s="6">
        <f t="shared" si="245"/>
        <v>24105244819313.906</v>
      </c>
    </row>
    <row r="7845" spans="1:10" x14ac:dyDescent="0.25">
      <c r="A7845">
        <f t="shared" si="246"/>
        <v>7843</v>
      </c>
      <c r="B7845" s="22">
        <v>0</v>
      </c>
      <c r="J7845" s="6">
        <f t="shared" si="245"/>
        <v>16272920094200.813</v>
      </c>
    </row>
    <row r="7846" spans="1:10" x14ac:dyDescent="0.25">
      <c r="A7846">
        <f t="shared" si="246"/>
        <v>7844</v>
      </c>
      <c r="B7846" s="22">
        <v>0</v>
      </c>
      <c r="J7846" s="6">
        <f t="shared" si="245"/>
        <v>16272920094200.813</v>
      </c>
    </row>
    <row r="7847" spans="1:10" x14ac:dyDescent="0.25">
      <c r="A7847">
        <f t="shared" si="246"/>
        <v>7845</v>
      </c>
      <c r="B7847" s="22">
        <v>3250000</v>
      </c>
      <c r="J7847" s="6">
        <f t="shared" si="245"/>
        <v>614610152858.7196</v>
      </c>
    </row>
    <row r="7848" spans="1:10" x14ac:dyDescent="0.25">
      <c r="A7848">
        <f t="shared" si="246"/>
        <v>7846</v>
      </c>
      <c r="B7848" s="22">
        <v>0</v>
      </c>
      <c r="J7848" s="6">
        <f t="shared" si="245"/>
        <v>16272920094200.813</v>
      </c>
    </row>
    <row r="7849" spans="1:10" x14ac:dyDescent="0.25">
      <c r="A7849">
        <f t="shared" si="246"/>
        <v>7847</v>
      </c>
      <c r="B7849" s="22">
        <v>0</v>
      </c>
      <c r="J7849" s="6">
        <f t="shared" si="245"/>
        <v>16272920094200.813</v>
      </c>
    </row>
    <row r="7850" spans="1:10" x14ac:dyDescent="0.25">
      <c r="A7850">
        <f t="shared" si="246"/>
        <v>7848</v>
      </c>
      <c r="B7850" s="22">
        <v>3000000</v>
      </c>
      <c r="J7850" s="6">
        <f t="shared" si="245"/>
        <v>1069095532961.9576</v>
      </c>
    </row>
    <row r="7851" spans="1:10" x14ac:dyDescent="0.25">
      <c r="A7851">
        <f t="shared" si="246"/>
        <v>7849</v>
      </c>
      <c r="B7851" s="22">
        <v>60585043.934246585</v>
      </c>
      <c r="J7851" s="6">
        <f t="shared" si="245"/>
        <v>3198023877135639</v>
      </c>
    </row>
    <row r="7852" spans="1:10" x14ac:dyDescent="0.25">
      <c r="A7852">
        <f t="shared" si="246"/>
        <v>7850</v>
      </c>
      <c r="B7852" s="22">
        <v>0</v>
      </c>
      <c r="J7852" s="6">
        <f t="shared" si="245"/>
        <v>16272920094200.813</v>
      </c>
    </row>
    <row r="7853" spans="1:10" x14ac:dyDescent="0.25">
      <c r="A7853">
        <f t="shared" si="246"/>
        <v>7851</v>
      </c>
      <c r="B7853" s="22">
        <v>0</v>
      </c>
      <c r="J7853" s="6">
        <f t="shared" si="245"/>
        <v>16272920094200.813</v>
      </c>
    </row>
    <row r="7854" spans="1:10" x14ac:dyDescent="0.25">
      <c r="A7854">
        <f t="shared" si="246"/>
        <v>7852</v>
      </c>
      <c r="B7854" s="22">
        <v>0</v>
      </c>
      <c r="J7854" s="6">
        <f t="shared" si="245"/>
        <v>16272920094200.813</v>
      </c>
    </row>
    <row r="7855" spans="1:10" x14ac:dyDescent="0.25">
      <c r="A7855">
        <f t="shared" si="246"/>
        <v>7853</v>
      </c>
      <c r="B7855" s="22">
        <v>8943680</v>
      </c>
      <c r="J7855" s="6">
        <f t="shared" si="245"/>
        <v>24105244819313.906</v>
      </c>
    </row>
    <row r="7856" spans="1:10" x14ac:dyDescent="0.25">
      <c r="A7856">
        <f t="shared" si="246"/>
        <v>7854</v>
      </c>
      <c r="B7856" s="22">
        <v>9013623.25</v>
      </c>
      <c r="J7856" s="6">
        <f t="shared" si="245"/>
        <v>24796938919106.844</v>
      </c>
    </row>
    <row r="7857" spans="1:10" x14ac:dyDescent="0.25">
      <c r="A7857">
        <f t="shared" si="246"/>
        <v>7855</v>
      </c>
      <c r="B7857" s="22">
        <v>8143430</v>
      </c>
      <c r="J7857" s="6">
        <f t="shared" si="245"/>
        <v>16887655243524.369</v>
      </c>
    </row>
    <row r="7858" spans="1:10" x14ac:dyDescent="0.25">
      <c r="A7858">
        <f t="shared" si="246"/>
        <v>7856</v>
      </c>
      <c r="B7858" s="22">
        <v>8143430</v>
      </c>
      <c r="J7858" s="6">
        <f t="shared" si="245"/>
        <v>16887655243524.369</v>
      </c>
    </row>
    <row r="7859" spans="1:10" x14ac:dyDescent="0.25">
      <c r="A7859">
        <f t="shared" si="246"/>
        <v>7857</v>
      </c>
      <c r="B7859" s="22">
        <v>17087110</v>
      </c>
      <c r="J7859" s="6">
        <f t="shared" si="245"/>
        <v>170384444013437.47</v>
      </c>
    </row>
    <row r="7860" spans="1:10" x14ac:dyDescent="0.25">
      <c r="A7860">
        <f t="shared" si="246"/>
        <v>7858</v>
      </c>
      <c r="B7860" s="22">
        <v>0</v>
      </c>
      <c r="J7860" s="6">
        <f t="shared" si="245"/>
        <v>16272920094200.813</v>
      </c>
    </row>
    <row r="7861" spans="1:10" x14ac:dyDescent="0.25">
      <c r="A7861">
        <f t="shared" si="246"/>
        <v>7859</v>
      </c>
      <c r="B7861" s="22">
        <v>0</v>
      </c>
      <c r="J7861" s="6">
        <f t="shared" si="245"/>
        <v>16272920094200.813</v>
      </c>
    </row>
    <row r="7862" spans="1:10" x14ac:dyDescent="0.25">
      <c r="A7862">
        <f t="shared" si="246"/>
        <v>7860</v>
      </c>
      <c r="B7862" s="22">
        <v>0</v>
      </c>
      <c r="J7862" s="6">
        <f t="shared" si="245"/>
        <v>16272920094200.813</v>
      </c>
    </row>
    <row r="7863" spans="1:10" x14ac:dyDescent="0.25">
      <c r="A7863">
        <f t="shared" si="246"/>
        <v>7861</v>
      </c>
      <c r="B7863" s="22">
        <v>0</v>
      </c>
      <c r="J7863" s="6">
        <f t="shared" si="245"/>
        <v>16272920094200.813</v>
      </c>
    </row>
    <row r="7864" spans="1:10" x14ac:dyDescent="0.25">
      <c r="A7864">
        <f t="shared" si="246"/>
        <v>7862</v>
      </c>
      <c r="B7864" s="22">
        <v>8143430</v>
      </c>
      <c r="J7864" s="6">
        <f t="shared" si="245"/>
        <v>16887655243524.369</v>
      </c>
    </row>
    <row r="7865" spans="1:10" x14ac:dyDescent="0.25">
      <c r="A7865">
        <f t="shared" si="246"/>
        <v>7863</v>
      </c>
      <c r="B7865" s="22">
        <v>8143430</v>
      </c>
      <c r="J7865" s="6">
        <f t="shared" si="245"/>
        <v>16887655243524.369</v>
      </c>
    </row>
    <row r="7866" spans="1:10" x14ac:dyDescent="0.25">
      <c r="A7866">
        <f t="shared" si="246"/>
        <v>7864</v>
      </c>
      <c r="B7866" s="22">
        <v>8143430</v>
      </c>
      <c r="J7866" s="6">
        <f t="shared" si="245"/>
        <v>16887655243524.369</v>
      </c>
    </row>
    <row r="7867" spans="1:10" x14ac:dyDescent="0.25">
      <c r="A7867">
        <f t="shared" si="246"/>
        <v>7865</v>
      </c>
      <c r="B7867" s="22">
        <v>0</v>
      </c>
      <c r="J7867" s="6">
        <f t="shared" si="245"/>
        <v>16272920094200.813</v>
      </c>
    </row>
    <row r="7868" spans="1:10" x14ac:dyDescent="0.25">
      <c r="A7868">
        <f t="shared" si="246"/>
        <v>7866</v>
      </c>
      <c r="B7868" s="22">
        <v>8943680</v>
      </c>
      <c r="J7868" s="6">
        <f t="shared" si="245"/>
        <v>24105244819313.906</v>
      </c>
    </row>
    <row r="7869" spans="1:10" x14ac:dyDescent="0.25">
      <c r="A7869">
        <f t="shared" si="246"/>
        <v>7867</v>
      </c>
      <c r="B7869" s="22">
        <v>8943680</v>
      </c>
      <c r="J7869" s="6">
        <f t="shared" si="245"/>
        <v>24105244819313.906</v>
      </c>
    </row>
    <row r="7870" spans="1:10" x14ac:dyDescent="0.25">
      <c r="A7870">
        <f t="shared" si="246"/>
        <v>7868</v>
      </c>
      <c r="B7870" s="22">
        <v>8943680</v>
      </c>
      <c r="J7870" s="6">
        <f t="shared" si="245"/>
        <v>24105244819313.906</v>
      </c>
    </row>
    <row r="7871" spans="1:10" x14ac:dyDescent="0.25">
      <c r="A7871">
        <f t="shared" si="246"/>
        <v>7869</v>
      </c>
      <c r="B7871" s="22">
        <v>0</v>
      </c>
      <c r="J7871" s="6">
        <f t="shared" si="245"/>
        <v>16272920094200.813</v>
      </c>
    </row>
    <row r="7872" spans="1:10" x14ac:dyDescent="0.25">
      <c r="A7872">
        <f t="shared" si="246"/>
        <v>7870</v>
      </c>
      <c r="B7872" s="22">
        <v>8143430</v>
      </c>
      <c r="J7872" s="6">
        <f t="shared" si="245"/>
        <v>16887655243524.369</v>
      </c>
    </row>
    <row r="7873" spans="1:10" x14ac:dyDescent="0.25">
      <c r="A7873">
        <f t="shared" si="246"/>
        <v>7871</v>
      </c>
      <c r="B7873" s="22">
        <v>8943680</v>
      </c>
      <c r="J7873" s="6">
        <f t="shared" si="245"/>
        <v>24105244819313.906</v>
      </c>
    </row>
    <row r="7874" spans="1:10" x14ac:dyDescent="0.25">
      <c r="A7874">
        <f t="shared" si="246"/>
        <v>7872</v>
      </c>
      <c r="B7874" s="22">
        <v>0</v>
      </c>
      <c r="J7874" s="6">
        <f t="shared" si="245"/>
        <v>16272920094200.813</v>
      </c>
    </row>
    <row r="7875" spans="1:10" x14ac:dyDescent="0.25">
      <c r="A7875">
        <f t="shared" si="246"/>
        <v>7873</v>
      </c>
      <c r="B7875" s="22">
        <v>0</v>
      </c>
      <c r="J7875" s="6">
        <f t="shared" ref="J7875:J7938" si="247">(B7875-$I$6)^2</f>
        <v>16272920094200.813</v>
      </c>
    </row>
    <row r="7876" spans="1:10" x14ac:dyDescent="0.25">
      <c r="A7876">
        <f t="shared" ref="A7876:A7939" si="248">A7875+1</f>
        <v>7874</v>
      </c>
      <c r="B7876" s="22">
        <v>17087110</v>
      </c>
      <c r="J7876" s="6">
        <f t="shared" si="247"/>
        <v>170384444013437.47</v>
      </c>
    </row>
    <row r="7877" spans="1:10" x14ac:dyDescent="0.25">
      <c r="A7877">
        <f t="shared" si="248"/>
        <v>7875</v>
      </c>
      <c r="B7877" s="22">
        <v>0</v>
      </c>
      <c r="J7877" s="6">
        <f t="shared" si="247"/>
        <v>16272920094200.813</v>
      </c>
    </row>
    <row r="7878" spans="1:10" x14ac:dyDescent="0.25">
      <c r="A7878">
        <f t="shared" si="248"/>
        <v>7876</v>
      </c>
      <c r="B7878" s="22">
        <v>0</v>
      </c>
      <c r="J7878" s="6">
        <f t="shared" si="247"/>
        <v>16272920094200.813</v>
      </c>
    </row>
    <row r="7879" spans="1:10" x14ac:dyDescent="0.25">
      <c r="A7879">
        <f t="shared" si="248"/>
        <v>7877</v>
      </c>
      <c r="B7879" s="22">
        <v>8143430</v>
      </c>
      <c r="J7879" s="6">
        <f t="shared" si="247"/>
        <v>16887655243524.369</v>
      </c>
    </row>
    <row r="7880" spans="1:10" x14ac:dyDescent="0.25">
      <c r="A7880">
        <f t="shared" si="248"/>
        <v>7878</v>
      </c>
      <c r="B7880" s="22">
        <v>0</v>
      </c>
      <c r="J7880" s="6">
        <f t="shared" si="247"/>
        <v>16272920094200.813</v>
      </c>
    </row>
    <row r="7881" spans="1:10" x14ac:dyDescent="0.25">
      <c r="A7881">
        <f t="shared" si="248"/>
        <v>7879</v>
      </c>
      <c r="B7881" s="22">
        <v>8943680</v>
      </c>
      <c r="J7881" s="6">
        <f t="shared" si="247"/>
        <v>24105244819313.906</v>
      </c>
    </row>
    <row r="7882" spans="1:10" x14ac:dyDescent="0.25">
      <c r="A7882">
        <f t="shared" si="248"/>
        <v>7880</v>
      </c>
      <c r="B7882" s="22">
        <v>0</v>
      </c>
      <c r="J7882" s="6">
        <f t="shared" si="247"/>
        <v>16272920094200.813</v>
      </c>
    </row>
    <row r="7883" spans="1:10" x14ac:dyDescent="0.25">
      <c r="A7883">
        <f t="shared" si="248"/>
        <v>7881</v>
      </c>
      <c r="B7883" s="22">
        <v>0</v>
      </c>
      <c r="J7883" s="6">
        <f t="shared" si="247"/>
        <v>16272920094200.813</v>
      </c>
    </row>
    <row r="7884" spans="1:10" x14ac:dyDescent="0.25">
      <c r="A7884">
        <f t="shared" si="248"/>
        <v>7882</v>
      </c>
      <c r="B7884" s="22">
        <v>8143430</v>
      </c>
      <c r="J7884" s="6">
        <f t="shared" si="247"/>
        <v>16887655243524.369</v>
      </c>
    </row>
    <row r="7885" spans="1:10" x14ac:dyDescent="0.25">
      <c r="A7885">
        <f t="shared" si="248"/>
        <v>7883</v>
      </c>
      <c r="B7885" s="22">
        <v>0</v>
      </c>
      <c r="J7885" s="6">
        <f t="shared" si="247"/>
        <v>16272920094200.813</v>
      </c>
    </row>
    <row r="7886" spans="1:10" x14ac:dyDescent="0.25">
      <c r="A7886">
        <f t="shared" si="248"/>
        <v>7884</v>
      </c>
      <c r="B7886" s="22">
        <v>0</v>
      </c>
      <c r="J7886" s="6">
        <f t="shared" si="247"/>
        <v>16272920094200.813</v>
      </c>
    </row>
    <row r="7887" spans="1:10" x14ac:dyDescent="0.25">
      <c r="A7887">
        <f t="shared" si="248"/>
        <v>7885</v>
      </c>
      <c r="B7887" s="22">
        <v>8143430</v>
      </c>
      <c r="J7887" s="6">
        <f t="shared" si="247"/>
        <v>16887655243524.369</v>
      </c>
    </row>
    <row r="7888" spans="1:10" x14ac:dyDescent="0.25">
      <c r="A7888">
        <f t="shared" si="248"/>
        <v>7886</v>
      </c>
      <c r="B7888" s="22">
        <v>0</v>
      </c>
      <c r="J7888" s="6">
        <f t="shared" si="247"/>
        <v>16272920094200.813</v>
      </c>
    </row>
    <row r="7889" spans="1:10" x14ac:dyDescent="0.25">
      <c r="A7889">
        <f t="shared" si="248"/>
        <v>7887</v>
      </c>
      <c r="B7889" s="22">
        <v>0</v>
      </c>
      <c r="J7889" s="6">
        <f t="shared" si="247"/>
        <v>16272920094200.813</v>
      </c>
    </row>
    <row r="7890" spans="1:10" x14ac:dyDescent="0.25">
      <c r="A7890">
        <f t="shared" si="248"/>
        <v>7888</v>
      </c>
      <c r="B7890" s="22">
        <v>8143430</v>
      </c>
      <c r="J7890" s="6">
        <f t="shared" si="247"/>
        <v>16887655243524.369</v>
      </c>
    </row>
    <row r="7891" spans="1:10" x14ac:dyDescent="0.25">
      <c r="A7891">
        <f t="shared" si="248"/>
        <v>7889</v>
      </c>
      <c r="B7891" s="22">
        <v>3000000</v>
      </c>
      <c r="J7891" s="6">
        <f t="shared" si="247"/>
        <v>1069095532961.9576</v>
      </c>
    </row>
    <row r="7892" spans="1:10" x14ac:dyDescent="0.25">
      <c r="A7892">
        <f t="shared" si="248"/>
        <v>7890</v>
      </c>
      <c r="B7892" s="22">
        <v>0</v>
      </c>
      <c r="J7892" s="6">
        <f t="shared" si="247"/>
        <v>16272920094200.813</v>
      </c>
    </row>
    <row r="7893" spans="1:10" x14ac:dyDescent="0.25">
      <c r="A7893">
        <f t="shared" si="248"/>
        <v>7891</v>
      </c>
      <c r="B7893" s="22">
        <v>0</v>
      </c>
      <c r="J7893" s="6">
        <f t="shared" si="247"/>
        <v>16272920094200.813</v>
      </c>
    </row>
    <row r="7894" spans="1:10" x14ac:dyDescent="0.25">
      <c r="A7894">
        <f t="shared" si="248"/>
        <v>7892</v>
      </c>
      <c r="B7894" s="22">
        <v>0</v>
      </c>
      <c r="J7894" s="6">
        <f t="shared" si="247"/>
        <v>16272920094200.813</v>
      </c>
    </row>
    <row r="7895" spans="1:10" x14ac:dyDescent="0.25">
      <c r="A7895">
        <f t="shared" si="248"/>
        <v>7893</v>
      </c>
      <c r="B7895" s="22">
        <v>3000000</v>
      </c>
      <c r="J7895" s="6">
        <f t="shared" si="247"/>
        <v>1069095532961.9576</v>
      </c>
    </row>
    <row r="7896" spans="1:10" x14ac:dyDescent="0.25">
      <c r="A7896">
        <f t="shared" si="248"/>
        <v>7894</v>
      </c>
      <c r="B7896" s="22">
        <v>8143430</v>
      </c>
      <c r="J7896" s="6">
        <f t="shared" si="247"/>
        <v>16887655243524.369</v>
      </c>
    </row>
    <row r="7897" spans="1:10" x14ac:dyDescent="0.25">
      <c r="A7897">
        <f t="shared" si="248"/>
        <v>7895</v>
      </c>
      <c r="B7897" s="22">
        <v>0</v>
      </c>
      <c r="J7897" s="6">
        <f t="shared" si="247"/>
        <v>16272920094200.813</v>
      </c>
    </row>
    <row r="7898" spans="1:10" x14ac:dyDescent="0.25">
      <c r="A7898">
        <f t="shared" si="248"/>
        <v>7896</v>
      </c>
      <c r="B7898" s="22">
        <v>0</v>
      </c>
      <c r="J7898" s="6">
        <f t="shared" si="247"/>
        <v>16272920094200.813</v>
      </c>
    </row>
    <row r="7899" spans="1:10" x14ac:dyDescent="0.25">
      <c r="A7899">
        <f t="shared" si="248"/>
        <v>7897</v>
      </c>
      <c r="B7899" s="22">
        <v>8143430</v>
      </c>
      <c r="J7899" s="6">
        <f t="shared" si="247"/>
        <v>16887655243524.369</v>
      </c>
    </row>
    <row r="7900" spans="1:10" x14ac:dyDescent="0.25">
      <c r="A7900">
        <f t="shared" si="248"/>
        <v>7898</v>
      </c>
      <c r="B7900" s="22">
        <v>0</v>
      </c>
      <c r="J7900" s="6">
        <f t="shared" si="247"/>
        <v>16272920094200.813</v>
      </c>
    </row>
    <row r="7901" spans="1:10" x14ac:dyDescent="0.25">
      <c r="A7901">
        <f t="shared" si="248"/>
        <v>7899</v>
      </c>
      <c r="B7901" s="22">
        <v>8943680</v>
      </c>
      <c r="J7901" s="6">
        <f t="shared" si="247"/>
        <v>24105244819313.906</v>
      </c>
    </row>
    <row r="7902" spans="1:10" x14ac:dyDescent="0.25">
      <c r="A7902">
        <f t="shared" si="248"/>
        <v>7900</v>
      </c>
      <c r="B7902" s="22">
        <v>8143430</v>
      </c>
      <c r="J7902" s="6">
        <f t="shared" si="247"/>
        <v>16887655243524.369</v>
      </c>
    </row>
    <row r="7903" spans="1:10" x14ac:dyDescent="0.25">
      <c r="A7903">
        <f t="shared" si="248"/>
        <v>7901</v>
      </c>
      <c r="B7903" s="22">
        <v>0</v>
      </c>
      <c r="J7903" s="6">
        <f t="shared" si="247"/>
        <v>16272920094200.813</v>
      </c>
    </row>
    <row r="7904" spans="1:10" x14ac:dyDescent="0.25">
      <c r="A7904">
        <f t="shared" si="248"/>
        <v>7902</v>
      </c>
      <c r="B7904" s="22">
        <v>8143430</v>
      </c>
      <c r="J7904" s="6">
        <f t="shared" si="247"/>
        <v>16887655243524.369</v>
      </c>
    </row>
    <row r="7905" spans="1:10" x14ac:dyDescent="0.25">
      <c r="A7905">
        <f t="shared" si="248"/>
        <v>7903</v>
      </c>
      <c r="B7905" s="22">
        <v>17087110</v>
      </c>
      <c r="J7905" s="6">
        <f t="shared" si="247"/>
        <v>170384444013437.47</v>
      </c>
    </row>
    <row r="7906" spans="1:10" x14ac:dyDescent="0.25">
      <c r="A7906">
        <f t="shared" si="248"/>
        <v>7904</v>
      </c>
      <c r="B7906" s="22">
        <v>8943680</v>
      </c>
      <c r="J7906" s="6">
        <f t="shared" si="247"/>
        <v>24105244819313.906</v>
      </c>
    </row>
    <row r="7907" spans="1:10" x14ac:dyDescent="0.25">
      <c r="A7907">
        <f t="shared" si="248"/>
        <v>7905</v>
      </c>
      <c r="B7907" s="22">
        <v>17087110</v>
      </c>
      <c r="J7907" s="6">
        <f t="shared" si="247"/>
        <v>170384444013437.47</v>
      </c>
    </row>
    <row r="7908" spans="1:10" x14ac:dyDescent="0.25">
      <c r="A7908">
        <f t="shared" si="248"/>
        <v>7906</v>
      </c>
      <c r="B7908" s="22">
        <v>0</v>
      </c>
      <c r="J7908" s="6">
        <f t="shared" si="247"/>
        <v>16272920094200.813</v>
      </c>
    </row>
    <row r="7909" spans="1:10" x14ac:dyDescent="0.25">
      <c r="A7909">
        <f t="shared" si="248"/>
        <v>7907</v>
      </c>
      <c r="B7909" s="22">
        <v>8143430</v>
      </c>
      <c r="J7909" s="6">
        <f t="shared" si="247"/>
        <v>16887655243524.369</v>
      </c>
    </row>
    <row r="7910" spans="1:10" x14ac:dyDescent="0.25">
      <c r="A7910">
        <f t="shared" si="248"/>
        <v>7908</v>
      </c>
      <c r="B7910" s="22">
        <v>3250000</v>
      </c>
      <c r="J7910" s="6">
        <f t="shared" si="247"/>
        <v>614610152858.7196</v>
      </c>
    </row>
    <row r="7911" spans="1:10" x14ac:dyDescent="0.25">
      <c r="A7911">
        <f t="shared" si="248"/>
        <v>7909</v>
      </c>
      <c r="B7911" s="22">
        <v>0</v>
      </c>
      <c r="J7911" s="6">
        <f t="shared" si="247"/>
        <v>16272920094200.813</v>
      </c>
    </row>
    <row r="7912" spans="1:10" x14ac:dyDescent="0.25">
      <c r="A7912">
        <f t="shared" si="248"/>
        <v>7910</v>
      </c>
      <c r="B7912" s="22">
        <v>2008980.8219178081</v>
      </c>
      <c r="J7912" s="6">
        <f t="shared" si="247"/>
        <v>4100584250170.3423</v>
      </c>
    </row>
    <row r="7913" spans="1:10" x14ac:dyDescent="0.25">
      <c r="A7913">
        <f t="shared" si="248"/>
        <v>7911</v>
      </c>
      <c r="B7913" s="22">
        <v>0</v>
      </c>
      <c r="J7913" s="6">
        <f t="shared" si="247"/>
        <v>16272920094200.813</v>
      </c>
    </row>
    <row r="7914" spans="1:10" x14ac:dyDescent="0.25">
      <c r="A7914">
        <f t="shared" si="248"/>
        <v>7912</v>
      </c>
      <c r="B7914" s="22">
        <v>8143430</v>
      </c>
      <c r="J7914" s="6">
        <f t="shared" si="247"/>
        <v>16887655243524.369</v>
      </c>
    </row>
    <row r="7915" spans="1:10" x14ac:dyDescent="0.25">
      <c r="A7915">
        <f t="shared" si="248"/>
        <v>7913</v>
      </c>
      <c r="B7915" s="22">
        <v>0</v>
      </c>
      <c r="J7915" s="6">
        <f t="shared" si="247"/>
        <v>16272920094200.813</v>
      </c>
    </row>
    <row r="7916" spans="1:10" x14ac:dyDescent="0.25">
      <c r="A7916">
        <f t="shared" si="248"/>
        <v>7914</v>
      </c>
      <c r="B7916" s="22">
        <v>0</v>
      </c>
      <c r="J7916" s="6">
        <f t="shared" si="247"/>
        <v>16272920094200.813</v>
      </c>
    </row>
    <row r="7917" spans="1:10" x14ac:dyDescent="0.25">
      <c r="A7917">
        <f t="shared" si="248"/>
        <v>7915</v>
      </c>
      <c r="B7917" s="22">
        <v>0</v>
      </c>
      <c r="J7917" s="6">
        <f t="shared" si="247"/>
        <v>16272920094200.813</v>
      </c>
    </row>
    <row r="7918" spans="1:10" x14ac:dyDescent="0.25">
      <c r="A7918">
        <f t="shared" si="248"/>
        <v>7916</v>
      </c>
      <c r="B7918" s="22">
        <v>11943680</v>
      </c>
      <c r="J7918" s="6">
        <f t="shared" si="247"/>
        <v>62563500258075.047</v>
      </c>
    </row>
    <row r="7919" spans="1:10" x14ac:dyDescent="0.25">
      <c r="A7919">
        <f t="shared" si="248"/>
        <v>7917</v>
      </c>
      <c r="B7919" s="22">
        <v>0</v>
      </c>
      <c r="J7919" s="6">
        <f t="shared" si="247"/>
        <v>16272920094200.813</v>
      </c>
    </row>
    <row r="7920" spans="1:10" x14ac:dyDescent="0.25">
      <c r="A7920">
        <f t="shared" si="248"/>
        <v>7918</v>
      </c>
      <c r="B7920" s="22">
        <v>0</v>
      </c>
      <c r="J7920" s="6">
        <f t="shared" si="247"/>
        <v>16272920094200.813</v>
      </c>
    </row>
    <row r="7921" spans="1:10" x14ac:dyDescent="0.25">
      <c r="A7921">
        <f t="shared" si="248"/>
        <v>7919</v>
      </c>
      <c r="B7921" s="22">
        <v>11943680</v>
      </c>
      <c r="J7921" s="6">
        <f t="shared" si="247"/>
        <v>62563500258075.047</v>
      </c>
    </row>
    <row r="7922" spans="1:10" x14ac:dyDescent="0.25">
      <c r="A7922">
        <f t="shared" si="248"/>
        <v>7920</v>
      </c>
      <c r="B7922" s="22">
        <v>0</v>
      </c>
      <c r="J7922" s="6">
        <f t="shared" si="247"/>
        <v>16272920094200.813</v>
      </c>
    </row>
    <row r="7923" spans="1:10" x14ac:dyDescent="0.25">
      <c r="A7923">
        <f t="shared" si="248"/>
        <v>7921</v>
      </c>
      <c r="B7923" s="22">
        <v>8143430</v>
      </c>
      <c r="J7923" s="6">
        <f t="shared" si="247"/>
        <v>16887655243524.369</v>
      </c>
    </row>
    <row r="7924" spans="1:10" x14ac:dyDescent="0.25">
      <c r="A7924">
        <f t="shared" si="248"/>
        <v>7922</v>
      </c>
      <c r="B7924" s="22">
        <v>0</v>
      </c>
      <c r="J7924" s="6">
        <f t="shared" si="247"/>
        <v>16272920094200.813</v>
      </c>
    </row>
    <row r="7925" spans="1:10" x14ac:dyDescent="0.25">
      <c r="A7925">
        <f t="shared" si="248"/>
        <v>7923</v>
      </c>
      <c r="B7925" s="22">
        <v>0</v>
      </c>
      <c r="J7925" s="6">
        <f t="shared" si="247"/>
        <v>16272920094200.813</v>
      </c>
    </row>
    <row r="7926" spans="1:10" x14ac:dyDescent="0.25">
      <c r="A7926">
        <f t="shared" si="248"/>
        <v>7924</v>
      </c>
      <c r="B7926" s="22">
        <v>8143430</v>
      </c>
      <c r="J7926" s="6">
        <f t="shared" si="247"/>
        <v>16887655243524.369</v>
      </c>
    </row>
    <row r="7927" spans="1:10" x14ac:dyDescent="0.25">
      <c r="A7927">
        <f t="shared" si="248"/>
        <v>7925</v>
      </c>
      <c r="B7927" s="22">
        <v>0</v>
      </c>
      <c r="J7927" s="6">
        <f t="shared" si="247"/>
        <v>16272920094200.813</v>
      </c>
    </row>
    <row r="7928" spans="1:10" x14ac:dyDescent="0.25">
      <c r="A7928">
        <f t="shared" si="248"/>
        <v>7926</v>
      </c>
      <c r="B7928" s="22">
        <v>8143430</v>
      </c>
      <c r="J7928" s="6">
        <f t="shared" si="247"/>
        <v>16887655243524.369</v>
      </c>
    </row>
    <row r="7929" spans="1:10" x14ac:dyDescent="0.25">
      <c r="A7929">
        <f t="shared" si="248"/>
        <v>7927</v>
      </c>
      <c r="B7929" s="22">
        <v>0</v>
      </c>
      <c r="J7929" s="6">
        <f t="shared" si="247"/>
        <v>16272920094200.813</v>
      </c>
    </row>
    <row r="7930" spans="1:10" x14ac:dyDescent="0.25">
      <c r="A7930">
        <f t="shared" si="248"/>
        <v>7928</v>
      </c>
      <c r="B7930" s="22">
        <v>0</v>
      </c>
      <c r="J7930" s="6">
        <f t="shared" si="247"/>
        <v>16272920094200.813</v>
      </c>
    </row>
    <row r="7931" spans="1:10" x14ac:dyDescent="0.25">
      <c r="A7931">
        <f t="shared" si="248"/>
        <v>7929</v>
      </c>
      <c r="B7931" s="22">
        <v>0</v>
      </c>
      <c r="J7931" s="6">
        <f t="shared" si="247"/>
        <v>16272920094200.813</v>
      </c>
    </row>
    <row r="7932" spans="1:10" x14ac:dyDescent="0.25">
      <c r="A7932">
        <f t="shared" si="248"/>
        <v>7930</v>
      </c>
      <c r="B7932" s="22">
        <v>8943680</v>
      </c>
      <c r="J7932" s="6">
        <f t="shared" si="247"/>
        <v>24105244819313.906</v>
      </c>
    </row>
    <row r="7933" spans="1:10" x14ac:dyDescent="0.25">
      <c r="A7933">
        <f t="shared" si="248"/>
        <v>7931</v>
      </c>
      <c r="B7933" s="22">
        <v>0</v>
      </c>
      <c r="J7933" s="6">
        <f t="shared" si="247"/>
        <v>16272920094200.813</v>
      </c>
    </row>
    <row r="7934" spans="1:10" x14ac:dyDescent="0.25">
      <c r="A7934">
        <f t="shared" si="248"/>
        <v>7932</v>
      </c>
      <c r="B7934" s="22">
        <v>0</v>
      </c>
      <c r="J7934" s="6">
        <f t="shared" si="247"/>
        <v>16272920094200.813</v>
      </c>
    </row>
    <row r="7935" spans="1:10" x14ac:dyDescent="0.25">
      <c r="A7935">
        <f t="shared" si="248"/>
        <v>7933</v>
      </c>
      <c r="B7935" s="22">
        <v>0</v>
      </c>
      <c r="J7935" s="6">
        <f t="shared" si="247"/>
        <v>16272920094200.813</v>
      </c>
    </row>
    <row r="7936" spans="1:10" x14ac:dyDescent="0.25">
      <c r="A7936">
        <f t="shared" si="248"/>
        <v>7934</v>
      </c>
      <c r="B7936" s="22">
        <v>0</v>
      </c>
      <c r="J7936" s="6">
        <f t="shared" si="247"/>
        <v>16272920094200.813</v>
      </c>
    </row>
    <row r="7937" spans="1:10" x14ac:dyDescent="0.25">
      <c r="A7937">
        <f t="shared" si="248"/>
        <v>7935</v>
      </c>
      <c r="B7937" s="22">
        <v>0</v>
      </c>
      <c r="J7937" s="6">
        <f t="shared" si="247"/>
        <v>16272920094200.813</v>
      </c>
    </row>
    <row r="7938" spans="1:10" x14ac:dyDescent="0.25">
      <c r="A7938">
        <f t="shared" si="248"/>
        <v>7936</v>
      </c>
      <c r="B7938" s="22">
        <v>0</v>
      </c>
      <c r="J7938" s="6">
        <f t="shared" si="247"/>
        <v>16272920094200.813</v>
      </c>
    </row>
    <row r="7939" spans="1:10" x14ac:dyDescent="0.25">
      <c r="A7939">
        <f t="shared" si="248"/>
        <v>7937</v>
      </c>
      <c r="B7939" s="22">
        <v>0</v>
      </c>
      <c r="J7939" s="6">
        <f t="shared" ref="J7939:J8002" si="249">(B7939-$I$6)^2</f>
        <v>16272920094200.813</v>
      </c>
    </row>
    <row r="7940" spans="1:10" x14ac:dyDescent="0.25">
      <c r="A7940">
        <f t="shared" ref="A7940:A8003" si="250">A7939+1</f>
        <v>7938</v>
      </c>
      <c r="B7940" s="22">
        <v>8943680</v>
      </c>
      <c r="J7940" s="6">
        <f t="shared" si="249"/>
        <v>24105244819313.906</v>
      </c>
    </row>
    <row r="7941" spans="1:10" x14ac:dyDescent="0.25">
      <c r="A7941">
        <f t="shared" si="250"/>
        <v>7939</v>
      </c>
      <c r="B7941" s="22">
        <v>0</v>
      </c>
      <c r="J7941" s="6">
        <f t="shared" si="249"/>
        <v>16272920094200.813</v>
      </c>
    </row>
    <row r="7942" spans="1:10" x14ac:dyDescent="0.25">
      <c r="A7942">
        <f t="shared" si="250"/>
        <v>7940</v>
      </c>
      <c r="B7942" s="22">
        <v>0</v>
      </c>
      <c r="J7942" s="6">
        <f t="shared" si="249"/>
        <v>16272920094200.813</v>
      </c>
    </row>
    <row r="7943" spans="1:10" x14ac:dyDescent="0.25">
      <c r="A7943">
        <f t="shared" si="250"/>
        <v>7941</v>
      </c>
      <c r="B7943" s="22">
        <v>0</v>
      </c>
      <c r="J7943" s="6">
        <f t="shared" si="249"/>
        <v>16272920094200.813</v>
      </c>
    </row>
    <row r="7944" spans="1:10" x14ac:dyDescent="0.25">
      <c r="A7944">
        <f t="shared" si="250"/>
        <v>7942</v>
      </c>
      <c r="B7944" s="22">
        <v>0</v>
      </c>
      <c r="J7944" s="6">
        <f t="shared" si="249"/>
        <v>16272920094200.813</v>
      </c>
    </row>
    <row r="7945" spans="1:10" x14ac:dyDescent="0.25">
      <c r="A7945">
        <f t="shared" si="250"/>
        <v>7943</v>
      </c>
      <c r="B7945" s="22">
        <v>8943680</v>
      </c>
      <c r="J7945" s="6">
        <f t="shared" si="249"/>
        <v>24105244819313.906</v>
      </c>
    </row>
    <row r="7946" spans="1:10" x14ac:dyDescent="0.25">
      <c r="A7946">
        <f t="shared" si="250"/>
        <v>7944</v>
      </c>
      <c r="B7946" s="22">
        <v>8943680</v>
      </c>
      <c r="J7946" s="6">
        <f t="shared" si="249"/>
        <v>24105244819313.906</v>
      </c>
    </row>
    <row r="7947" spans="1:10" x14ac:dyDescent="0.25">
      <c r="A7947">
        <f t="shared" si="250"/>
        <v>7945</v>
      </c>
      <c r="B7947" s="22">
        <v>0</v>
      </c>
      <c r="J7947" s="6">
        <f t="shared" si="249"/>
        <v>16272920094200.813</v>
      </c>
    </row>
    <row r="7948" spans="1:10" x14ac:dyDescent="0.25">
      <c r="A7948">
        <f t="shared" si="250"/>
        <v>7946</v>
      </c>
      <c r="B7948" s="22">
        <v>0</v>
      </c>
      <c r="J7948" s="6">
        <f t="shared" si="249"/>
        <v>16272920094200.813</v>
      </c>
    </row>
    <row r="7949" spans="1:10" x14ac:dyDescent="0.25">
      <c r="A7949">
        <f t="shared" si="250"/>
        <v>7947</v>
      </c>
      <c r="B7949" s="22">
        <v>0</v>
      </c>
      <c r="J7949" s="6">
        <f t="shared" si="249"/>
        <v>16272920094200.813</v>
      </c>
    </row>
    <row r="7950" spans="1:10" x14ac:dyDescent="0.25">
      <c r="A7950">
        <f t="shared" si="250"/>
        <v>7948</v>
      </c>
      <c r="B7950" s="22">
        <v>8943680</v>
      </c>
      <c r="J7950" s="6">
        <f t="shared" si="249"/>
        <v>24105244819313.906</v>
      </c>
    </row>
    <row r="7951" spans="1:10" x14ac:dyDescent="0.25">
      <c r="A7951">
        <f t="shared" si="250"/>
        <v>7949</v>
      </c>
      <c r="B7951" s="22">
        <v>8943680</v>
      </c>
      <c r="J7951" s="6">
        <f t="shared" si="249"/>
        <v>24105244819313.906</v>
      </c>
    </row>
    <row r="7952" spans="1:10" x14ac:dyDescent="0.25">
      <c r="A7952">
        <f t="shared" si="250"/>
        <v>7950</v>
      </c>
      <c r="B7952" s="22">
        <v>0</v>
      </c>
      <c r="J7952" s="6">
        <f t="shared" si="249"/>
        <v>16272920094200.813</v>
      </c>
    </row>
    <row r="7953" spans="1:10" x14ac:dyDescent="0.25">
      <c r="A7953">
        <f t="shared" si="250"/>
        <v>7951</v>
      </c>
      <c r="B7953" s="22">
        <v>8143430</v>
      </c>
      <c r="J7953" s="6">
        <f t="shared" si="249"/>
        <v>16887655243524.369</v>
      </c>
    </row>
    <row r="7954" spans="1:10" x14ac:dyDescent="0.25">
      <c r="A7954">
        <f t="shared" si="250"/>
        <v>7952</v>
      </c>
      <c r="B7954" s="22">
        <v>0</v>
      </c>
      <c r="J7954" s="6">
        <f t="shared" si="249"/>
        <v>16272920094200.813</v>
      </c>
    </row>
    <row r="7955" spans="1:10" x14ac:dyDescent="0.25">
      <c r="A7955">
        <f t="shared" si="250"/>
        <v>7953</v>
      </c>
      <c r="B7955" s="22">
        <v>3250000</v>
      </c>
      <c r="J7955" s="6">
        <f t="shared" si="249"/>
        <v>614610152858.7196</v>
      </c>
    </row>
    <row r="7956" spans="1:10" x14ac:dyDescent="0.25">
      <c r="A7956">
        <f t="shared" si="250"/>
        <v>7954</v>
      </c>
      <c r="B7956" s="22">
        <v>15193680</v>
      </c>
      <c r="J7956" s="6">
        <f t="shared" si="249"/>
        <v>124539110316732.95</v>
      </c>
    </row>
    <row r="7957" spans="1:10" x14ac:dyDescent="0.25">
      <c r="A7957">
        <f t="shared" si="250"/>
        <v>7955</v>
      </c>
      <c r="B7957" s="22">
        <v>0</v>
      </c>
      <c r="J7957" s="6">
        <f t="shared" si="249"/>
        <v>16272920094200.813</v>
      </c>
    </row>
    <row r="7958" spans="1:10" x14ac:dyDescent="0.25">
      <c r="A7958">
        <f t="shared" si="250"/>
        <v>7956</v>
      </c>
      <c r="B7958" s="22">
        <v>8143430</v>
      </c>
      <c r="J7958" s="6">
        <f t="shared" si="249"/>
        <v>16887655243524.369</v>
      </c>
    </row>
    <row r="7959" spans="1:10" x14ac:dyDescent="0.25">
      <c r="A7959">
        <f t="shared" si="250"/>
        <v>7957</v>
      </c>
      <c r="B7959" s="22">
        <v>0</v>
      </c>
      <c r="J7959" s="6">
        <f t="shared" si="249"/>
        <v>16272920094200.813</v>
      </c>
    </row>
    <row r="7960" spans="1:10" x14ac:dyDescent="0.25">
      <c r="A7960">
        <f t="shared" si="250"/>
        <v>7958</v>
      </c>
      <c r="B7960" s="22">
        <v>17087110</v>
      </c>
      <c r="J7960" s="6">
        <f t="shared" si="249"/>
        <v>170384444013437.47</v>
      </c>
    </row>
    <row r="7961" spans="1:10" x14ac:dyDescent="0.25">
      <c r="A7961">
        <f t="shared" si="250"/>
        <v>7959</v>
      </c>
      <c r="B7961" s="22">
        <v>0</v>
      </c>
      <c r="J7961" s="6">
        <f t="shared" si="249"/>
        <v>16272920094200.813</v>
      </c>
    </row>
    <row r="7962" spans="1:10" x14ac:dyDescent="0.25">
      <c r="A7962">
        <f t="shared" si="250"/>
        <v>7960</v>
      </c>
      <c r="B7962" s="22">
        <v>8943680</v>
      </c>
      <c r="J7962" s="6">
        <f t="shared" si="249"/>
        <v>24105244819313.906</v>
      </c>
    </row>
    <row r="7963" spans="1:10" x14ac:dyDescent="0.25">
      <c r="A7963">
        <f t="shared" si="250"/>
        <v>7961</v>
      </c>
      <c r="B7963" s="22">
        <v>0</v>
      </c>
      <c r="J7963" s="6">
        <f t="shared" si="249"/>
        <v>16272920094200.813</v>
      </c>
    </row>
    <row r="7964" spans="1:10" x14ac:dyDescent="0.25">
      <c r="A7964">
        <f t="shared" si="250"/>
        <v>7962</v>
      </c>
      <c r="B7964" s="22">
        <v>0</v>
      </c>
      <c r="J7964" s="6">
        <f t="shared" si="249"/>
        <v>16272920094200.813</v>
      </c>
    </row>
    <row r="7965" spans="1:10" x14ac:dyDescent="0.25">
      <c r="A7965">
        <f t="shared" si="250"/>
        <v>7963</v>
      </c>
      <c r="B7965" s="22">
        <v>8143430</v>
      </c>
      <c r="J7965" s="6">
        <f t="shared" si="249"/>
        <v>16887655243524.369</v>
      </c>
    </row>
    <row r="7966" spans="1:10" x14ac:dyDescent="0.25">
      <c r="A7966">
        <f t="shared" si="250"/>
        <v>7964</v>
      </c>
      <c r="B7966" s="22">
        <v>8943680</v>
      </c>
      <c r="J7966" s="6">
        <f t="shared" si="249"/>
        <v>24105244819313.906</v>
      </c>
    </row>
    <row r="7967" spans="1:10" x14ac:dyDescent="0.25">
      <c r="A7967">
        <f t="shared" si="250"/>
        <v>7965</v>
      </c>
      <c r="B7967" s="22">
        <v>0</v>
      </c>
      <c r="J7967" s="6">
        <f t="shared" si="249"/>
        <v>16272920094200.813</v>
      </c>
    </row>
    <row r="7968" spans="1:10" x14ac:dyDescent="0.25">
      <c r="A7968">
        <f t="shared" si="250"/>
        <v>7966</v>
      </c>
      <c r="B7968" s="22">
        <v>0</v>
      </c>
      <c r="J7968" s="6">
        <f t="shared" si="249"/>
        <v>16272920094200.813</v>
      </c>
    </row>
    <row r="7969" spans="1:10" x14ac:dyDescent="0.25">
      <c r="A7969">
        <f t="shared" si="250"/>
        <v>7967</v>
      </c>
      <c r="B7969" s="22">
        <v>0</v>
      </c>
      <c r="J7969" s="6">
        <f t="shared" si="249"/>
        <v>16272920094200.813</v>
      </c>
    </row>
    <row r="7970" spans="1:10" x14ac:dyDescent="0.25">
      <c r="A7970">
        <f t="shared" si="250"/>
        <v>7968</v>
      </c>
      <c r="B7970" s="22">
        <v>0</v>
      </c>
      <c r="J7970" s="6">
        <f t="shared" si="249"/>
        <v>16272920094200.813</v>
      </c>
    </row>
    <row r="7971" spans="1:10" x14ac:dyDescent="0.25">
      <c r="A7971">
        <f t="shared" si="250"/>
        <v>7969</v>
      </c>
      <c r="B7971" s="22">
        <v>0</v>
      </c>
      <c r="J7971" s="6">
        <f t="shared" si="249"/>
        <v>16272920094200.813</v>
      </c>
    </row>
    <row r="7972" spans="1:10" x14ac:dyDescent="0.25">
      <c r="A7972">
        <f t="shared" si="250"/>
        <v>7970</v>
      </c>
      <c r="B7972" s="22">
        <v>8943680</v>
      </c>
      <c r="J7972" s="6">
        <f t="shared" si="249"/>
        <v>24105244819313.906</v>
      </c>
    </row>
    <row r="7973" spans="1:10" x14ac:dyDescent="0.25">
      <c r="A7973">
        <f t="shared" si="250"/>
        <v>7971</v>
      </c>
      <c r="B7973" s="22">
        <v>0</v>
      </c>
      <c r="J7973" s="6">
        <f t="shared" si="249"/>
        <v>16272920094200.813</v>
      </c>
    </row>
    <row r="7974" spans="1:10" x14ac:dyDescent="0.25">
      <c r="A7974">
        <f t="shared" si="250"/>
        <v>7972</v>
      </c>
      <c r="B7974" s="22">
        <v>8943680</v>
      </c>
      <c r="J7974" s="6">
        <f t="shared" si="249"/>
        <v>24105244819313.906</v>
      </c>
    </row>
    <row r="7975" spans="1:10" x14ac:dyDescent="0.25">
      <c r="A7975">
        <f t="shared" si="250"/>
        <v>7973</v>
      </c>
      <c r="B7975" s="22">
        <v>8143430</v>
      </c>
      <c r="J7975" s="6">
        <f t="shared" si="249"/>
        <v>16887655243524.369</v>
      </c>
    </row>
    <row r="7976" spans="1:10" x14ac:dyDescent="0.25">
      <c r="A7976">
        <f t="shared" si="250"/>
        <v>7974</v>
      </c>
      <c r="B7976" s="22">
        <v>8143430</v>
      </c>
      <c r="J7976" s="6">
        <f t="shared" si="249"/>
        <v>16887655243524.369</v>
      </c>
    </row>
    <row r="7977" spans="1:10" x14ac:dyDescent="0.25">
      <c r="A7977">
        <f t="shared" si="250"/>
        <v>7975</v>
      </c>
      <c r="B7977" s="22">
        <v>8943680</v>
      </c>
      <c r="J7977" s="6">
        <f t="shared" si="249"/>
        <v>24105244819313.906</v>
      </c>
    </row>
    <row r="7978" spans="1:10" x14ac:dyDescent="0.25">
      <c r="A7978">
        <f t="shared" si="250"/>
        <v>7976</v>
      </c>
      <c r="B7978" s="22">
        <v>8143430</v>
      </c>
      <c r="J7978" s="6">
        <f t="shared" si="249"/>
        <v>16887655243524.369</v>
      </c>
    </row>
    <row r="7979" spans="1:10" x14ac:dyDescent="0.25">
      <c r="A7979">
        <f t="shared" si="250"/>
        <v>7977</v>
      </c>
      <c r="B7979" s="22">
        <v>14202660.821917808</v>
      </c>
      <c r="J7979" s="6">
        <f t="shared" si="249"/>
        <v>103402257571146.81</v>
      </c>
    </row>
    <row r="7980" spans="1:10" x14ac:dyDescent="0.25">
      <c r="A7980">
        <f t="shared" si="250"/>
        <v>7978</v>
      </c>
      <c r="B7980" s="22">
        <v>21515890.82191781</v>
      </c>
      <c r="J7980" s="6">
        <f t="shared" si="249"/>
        <v>305617529044065.19</v>
      </c>
    </row>
    <row r="7981" spans="1:10" x14ac:dyDescent="0.25">
      <c r="A7981">
        <f t="shared" si="250"/>
        <v>7979</v>
      </c>
      <c r="B7981" s="22">
        <v>0</v>
      </c>
      <c r="J7981" s="6">
        <f t="shared" si="249"/>
        <v>16272920094200.813</v>
      </c>
    </row>
    <row r="7982" spans="1:10" x14ac:dyDescent="0.25">
      <c r="A7982">
        <f t="shared" si="250"/>
        <v>7980</v>
      </c>
      <c r="B7982" s="22">
        <v>17087110</v>
      </c>
      <c r="J7982" s="6">
        <f t="shared" si="249"/>
        <v>170384444013437.47</v>
      </c>
    </row>
    <row r="7983" spans="1:10" x14ac:dyDescent="0.25">
      <c r="A7983">
        <f t="shared" si="250"/>
        <v>7981</v>
      </c>
      <c r="B7983" s="22">
        <v>0</v>
      </c>
      <c r="J7983" s="6">
        <f t="shared" si="249"/>
        <v>16272920094200.813</v>
      </c>
    </row>
    <row r="7984" spans="1:10" x14ac:dyDescent="0.25">
      <c r="A7984">
        <f t="shared" si="250"/>
        <v>7982</v>
      </c>
      <c r="B7984" s="22">
        <v>17087110</v>
      </c>
      <c r="J7984" s="6">
        <f t="shared" si="249"/>
        <v>170384444013437.47</v>
      </c>
    </row>
    <row r="7985" spans="1:10" x14ac:dyDescent="0.25">
      <c r="A7985">
        <f t="shared" si="250"/>
        <v>7983</v>
      </c>
      <c r="B7985" s="22">
        <v>0</v>
      </c>
      <c r="J7985" s="6">
        <f t="shared" si="249"/>
        <v>16272920094200.813</v>
      </c>
    </row>
    <row r="7986" spans="1:10" x14ac:dyDescent="0.25">
      <c r="A7986">
        <f t="shared" si="250"/>
        <v>7984</v>
      </c>
      <c r="B7986" s="22">
        <v>8943680</v>
      </c>
      <c r="J7986" s="6">
        <f t="shared" si="249"/>
        <v>24105244819313.906</v>
      </c>
    </row>
    <row r="7987" spans="1:10" x14ac:dyDescent="0.25">
      <c r="A7987">
        <f t="shared" si="250"/>
        <v>7985</v>
      </c>
      <c r="B7987" s="22">
        <v>0</v>
      </c>
      <c r="J7987" s="6">
        <f t="shared" si="249"/>
        <v>16272920094200.813</v>
      </c>
    </row>
    <row r="7988" spans="1:10" x14ac:dyDescent="0.25">
      <c r="A7988">
        <f t="shared" si="250"/>
        <v>7986</v>
      </c>
      <c r="B7988" s="22">
        <v>0</v>
      </c>
      <c r="J7988" s="6">
        <f t="shared" si="249"/>
        <v>16272920094200.813</v>
      </c>
    </row>
    <row r="7989" spans="1:10" x14ac:dyDescent="0.25">
      <c r="A7989">
        <f t="shared" si="250"/>
        <v>7987</v>
      </c>
      <c r="B7989" s="22">
        <v>0</v>
      </c>
      <c r="J7989" s="6">
        <f t="shared" si="249"/>
        <v>16272920094200.813</v>
      </c>
    </row>
    <row r="7990" spans="1:10" x14ac:dyDescent="0.25">
      <c r="A7990">
        <f t="shared" si="250"/>
        <v>7988</v>
      </c>
      <c r="B7990" s="22">
        <v>12193680</v>
      </c>
      <c r="J7990" s="6">
        <f t="shared" si="249"/>
        <v>66580854877971.813</v>
      </c>
    </row>
    <row r="7991" spans="1:10" x14ac:dyDescent="0.25">
      <c r="A7991">
        <f t="shared" si="250"/>
        <v>7989</v>
      </c>
      <c r="B7991" s="22">
        <v>0</v>
      </c>
      <c r="J7991" s="6">
        <f t="shared" si="249"/>
        <v>16272920094200.813</v>
      </c>
    </row>
    <row r="7992" spans="1:10" x14ac:dyDescent="0.25">
      <c r="A7992">
        <f t="shared" si="250"/>
        <v>7990</v>
      </c>
      <c r="B7992" s="22">
        <v>0</v>
      </c>
      <c r="J7992" s="6">
        <f t="shared" si="249"/>
        <v>16272920094200.813</v>
      </c>
    </row>
    <row r="7993" spans="1:10" x14ac:dyDescent="0.25">
      <c r="A7993">
        <f t="shared" si="250"/>
        <v>7991</v>
      </c>
      <c r="B7993" s="22">
        <v>8943680</v>
      </c>
      <c r="J7993" s="6">
        <f t="shared" si="249"/>
        <v>24105244819313.906</v>
      </c>
    </row>
    <row r="7994" spans="1:10" x14ac:dyDescent="0.25">
      <c r="A7994">
        <f t="shared" si="250"/>
        <v>7992</v>
      </c>
      <c r="B7994" s="22">
        <v>0</v>
      </c>
      <c r="J7994" s="6">
        <f t="shared" si="249"/>
        <v>16272920094200.813</v>
      </c>
    </row>
    <row r="7995" spans="1:10" x14ac:dyDescent="0.25">
      <c r="A7995">
        <f t="shared" si="250"/>
        <v>7993</v>
      </c>
      <c r="B7995" s="22">
        <v>0</v>
      </c>
      <c r="J7995" s="6">
        <f t="shared" si="249"/>
        <v>16272920094200.813</v>
      </c>
    </row>
    <row r="7996" spans="1:10" x14ac:dyDescent="0.25">
      <c r="A7996">
        <f t="shared" si="250"/>
        <v>7994</v>
      </c>
      <c r="B7996" s="22">
        <v>3000000</v>
      </c>
      <c r="J7996" s="6">
        <f t="shared" si="249"/>
        <v>1069095532961.9576</v>
      </c>
    </row>
    <row r="7997" spans="1:10" x14ac:dyDescent="0.25">
      <c r="A7997">
        <f t="shared" si="250"/>
        <v>7995</v>
      </c>
      <c r="B7997" s="22">
        <v>11143430</v>
      </c>
      <c r="J7997" s="6">
        <f t="shared" si="249"/>
        <v>50544410682285.516</v>
      </c>
    </row>
    <row r="7998" spans="1:10" x14ac:dyDescent="0.25">
      <c r="A7998">
        <f t="shared" si="250"/>
        <v>7996</v>
      </c>
      <c r="B7998" s="22">
        <v>3000000</v>
      </c>
      <c r="J7998" s="6">
        <f t="shared" si="249"/>
        <v>1069095532961.9576</v>
      </c>
    </row>
    <row r="7999" spans="1:10" x14ac:dyDescent="0.25">
      <c r="A7999">
        <f t="shared" si="250"/>
        <v>7997</v>
      </c>
      <c r="B7999" s="22">
        <v>0</v>
      </c>
      <c r="J7999" s="6">
        <f t="shared" si="249"/>
        <v>16272920094200.813</v>
      </c>
    </row>
    <row r="8000" spans="1:10" x14ac:dyDescent="0.25">
      <c r="A8000">
        <f t="shared" si="250"/>
        <v>7998</v>
      </c>
      <c r="B8000" s="22">
        <v>0</v>
      </c>
      <c r="J8000" s="6">
        <f t="shared" si="249"/>
        <v>16272920094200.813</v>
      </c>
    </row>
    <row r="8001" spans="1:10" x14ac:dyDescent="0.25">
      <c r="A8001">
        <f t="shared" si="250"/>
        <v>7999</v>
      </c>
      <c r="B8001" s="22">
        <v>0</v>
      </c>
      <c r="J8001" s="6">
        <f t="shared" si="249"/>
        <v>16272920094200.813</v>
      </c>
    </row>
    <row r="8002" spans="1:10" x14ac:dyDescent="0.25">
      <c r="A8002">
        <f t="shared" si="250"/>
        <v>8000</v>
      </c>
      <c r="B8002" s="22">
        <v>0</v>
      </c>
      <c r="J8002" s="6">
        <f t="shared" si="249"/>
        <v>16272920094200.813</v>
      </c>
    </row>
    <row r="8003" spans="1:10" x14ac:dyDescent="0.25">
      <c r="A8003">
        <f t="shared" si="250"/>
        <v>8001</v>
      </c>
      <c r="B8003" s="22">
        <v>8143430</v>
      </c>
      <c r="J8003" s="6">
        <f t="shared" ref="J8003:J8066" si="251">(B8003-$I$6)^2</f>
        <v>16887655243524.369</v>
      </c>
    </row>
    <row r="8004" spans="1:10" x14ac:dyDescent="0.25">
      <c r="A8004">
        <f t="shared" ref="A8004:A8067" si="252">A8003+1</f>
        <v>8002</v>
      </c>
      <c r="B8004" s="22">
        <v>0</v>
      </c>
      <c r="J8004" s="6">
        <f t="shared" si="251"/>
        <v>16272920094200.813</v>
      </c>
    </row>
    <row r="8005" spans="1:10" x14ac:dyDescent="0.25">
      <c r="A8005">
        <f t="shared" si="252"/>
        <v>8003</v>
      </c>
      <c r="B8005" s="22">
        <v>8143430</v>
      </c>
      <c r="J8005" s="6">
        <f t="shared" si="251"/>
        <v>16887655243524.369</v>
      </c>
    </row>
    <row r="8006" spans="1:10" x14ac:dyDescent="0.25">
      <c r="A8006">
        <f t="shared" si="252"/>
        <v>8004</v>
      </c>
      <c r="B8006" s="22">
        <v>8943680</v>
      </c>
      <c r="J8006" s="6">
        <f t="shared" si="251"/>
        <v>24105244819313.906</v>
      </c>
    </row>
    <row r="8007" spans="1:10" x14ac:dyDescent="0.25">
      <c r="A8007">
        <f t="shared" si="252"/>
        <v>8005</v>
      </c>
      <c r="B8007" s="22">
        <v>0</v>
      </c>
      <c r="J8007" s="6">
        <f t="shared" si="251"/>
        <v>16272920094200.813</v>
      </c>
    </row>
    <row r="8008" spans="1:10" x14ac:dyDescent="0.25">
      <c r="A8008">
        <f t="shared" si="252"/>
        <v>8006</v>
      </c>
      <c r="B8008" s="22">
        <v>3250000</v>
      </c>
      <c r="J8008" s="6">
        <f t="shared" si="251"/>
        <v>614610152858.7196</v>
      </c>
    </row>
    <row r="8009" spans="1:10" x14ac:dyDescent="0.25">
      <c r="A8009">
        <f t="shared" si="252"/>
        <v>8007</v>
      </c>
      <c r="B8009" s="22">
        <v>0</v>
      </c>
      <c r="J8009" s="6">
        <f t="shared" si="251"/>
        <v>16272920094200.813</v>
      </c>
    </row>
    <row r="8010" spans="1:10" x14ac:dyDescent="0.25">
      <c r="A8010">
        <f t="shared" si="252"/>
        <v>8008</v>
      </c>
      <c r="B8010" s="22">
        <v>0</v>
      </c>
      <c r="J8010" s="6">
        <f t="shared" si="251"/>
        <v>16272920094200.813</v>
      </c>
    </row>
    <row r="8011" spans="1:10" x14ac:dyDescent="0.25">
      <c r="A8011">
        <f t="shared" si="252"/>
        <v>8009</v>
      </c>
      <c r="B8011" s="22">
        <v>0</v>
      </c>
      <c r="J8011" s="6">
        <f t="shared" si="251"/>
        <v>16272920094200.813</v>
      </c>
    </row>
    <row r="8012" spans="1:10" x14ac:dyDescent="0.25">
      <c r="A8012">
        <f t="shared" si="252"/>
        <v>8010</v>
      </c>
      <c r="B8012" s="22">
        <v>8943680</v>
      </c>
      <c r="J8012" s="6">
        <f t="shared" si="251"/>
        <v>24105244819313.906</v>
      </c>
    </row>
    <row r="8013" spans="1:10" x14ac:dyDescent="0.25">
      <c r="A8013">
        <f t="shared" si="252"/>
        <v>8011</v>
      </c>
      <c r="B8013" s="22">
        <v>8143430</v>
      </c>
      <c r="J8013" s="6">
        <f t="shared" si="251"/>
        <v>16887655243524.369</v>
      </c>
    </row>
    <row r="8014" spans="1:10" x14ac:dyDescent="0.25">
      <c r="A8014">
        <f t="shared" si="252"/>
        <v>8012</v>
      </c>
      <c r="B8014" s="22">
        <v>0</v>
      </c>
      <c r="J8014" s="6">
        <f t="shared" si="251"/>
        <v>16272920094200.813</v>
      </c>
    </row>
    <row r="8015" spans="1:10" x14ac:dyDescent="0.25">
      <c r="A8015">
        <f t="shared" si="252"/>
        <v>8013</v>
      </c>
      <c r="B8015" s="22">
        <v>0</v>
      </c>
      <c r="J8015" s="6">
        <f t="shared" si="251"/>
        <v>16272920094200.813</v>
      </c>
    </row>
    <row r="8016" spans="1:10" x14ac:dyDescent="0.25">
      <c r="A8016">
        <f t="shared" si="252"/>
        <v>8014</v>
      </c>
      <c r="B8016" s="22">
        <v>0</v>
      </c>
      <c r="J8016" s="6">
        <f t="shared" si="251"/>
        <v>16272920094200.813</v>
      </c>
    </row>
    <row r="8017" spans="1:10" x14ac:dyDescent="0.25">
      <c r="A8017">
        <f t="shared" si="252"/>
        <v>8015</v>
      </c>
      <c r="B8017" s="22">
        <v>0</v>
      </c>
      <c r="J8017" s="6">
        <f t="shared" si="251"/>
        <v>16272920094200.813</v>
      </c>
    </row>
    <row r="8018" spans="1:10" x14ac:dyDescent="0.25">
      <c r="A8018">
        <f t="shared" si="252"/>
        <v>8016</v>
      </c>
      <c r="B8018" s="22">
        <v>0</v>
      </c>
      <c r="J8018" s="6">
        <f t="shared" si="251"/>
        <v>16272920094200.813</v>
      </c>
    </row>
    <row r="8019" spans="1:10" x14ac:dyDescent="0.25">
      <c r="A8019">
        <f t="shared" si="252"/>
        <v>8017</v>
      </c>
      <c r="B8019" s="22">
        <v>0</v>
      </c>
      <c r="J8019" s="6">
        <f t="shared" si="251"/>
        <v>16272920094200.813</v>
      </c>
    </row>
    <row r="8020" spans="1:10" x14ac:dyDescent="0.25">
      <c r="A8020">
        <f t="shared" si="252"/>
        <v>8018</v>
      </c>
      <c r="B8020" s="22">
        <v>8943680</v>
      </c>
      <c r="J8020" s="6">
        <f t="shared" si="251"/>
        <v>24105244819313.906</v>
      </c>
    </row>
    <row r="8021" spans="1:10" x14ac:dyDescent="0.25">
      <c r="A8021">
        <f t="shared" si="252"/>
        <v>8019</v>
      </c>
      <c r="B8021" s="22">
        <v>0</v>
      </c>
      <c r="J8021" s="6">
        <f t="shared" si="251"/>
        <v>16272920094200.813</v>
      </c>
    </row>
    <row r="8022" spans="1:10" x14ac:dyDescent="0.25">
      <c r="A8022">
        <f t="shared" si="252"/>
        <v>8020</v>
      </c>
      <c r="B8022" s="22">
        <v>0</v>
      </c>
      <c r="J8022" s="6">
        <f t="shared" si="251"/>
        <v>16272920094200.813</v>
      </c>
    </row>
    <row r="8023" spans="1:10" x14ac:dyDescent="0.25">
      <c r="A8023">
        <f t="shared" si="252"/>
        <v>8021</v>
      </c>
      <c r="B8023" s="22">
        <v>8943680</v>
      </c>
      <c r="J8023" s="6">
        <f t="shared" si="251"/>
        <v>24105244819313.906</v>
      </c>
    </row>
    <row r="8024" spans="1:10" x14ac:dyDescent="0.25">
      <c r="A8024">
        <f t="shared" si="252"/>
        <v>8022</v>
      </c>
      <c r="B8024" s="22">
        <v>8143430</v>
      </c>
      <c r="J8024" s="6">
        <f t="shared" si="251"/>
        <v>16887655243524.369</v>
      </c>
    </row>
    <row r="8025" spans="1:10" x14ac:dyDescent="0.25">
      <c r="A8025">
        <f t="shared" si="252"/>
        <v>8023</v>
      </c>
      <c r="B8025" s="22">
        <v>0</v>
      </c>
      <c r="J8025" s="6">
        <f t="shared" si="251"/>
        <v>16272920094200.813</v>
      </c>
    </row>
    <row r="8026" spans="1:10" x14ac:dyDescent="0.25">
      <c r="A8026">
        <f t="shared" si="252"/>
        <v>8024</v>
      </c>
      <c r="B8026" s="22">
        <v>0</v>
      </c>
      <c r="J8026" s="6">
        <f t="shared" si="251"/>
        <v>16272920094200.813</v>
      </c>
    </row>
    <row r="8027" spans="1:10" x14ac:dyDescent="0.25">
      <c r="A8027">
        <f t="shared" si="252"/>
        <v>8025</v>
      </c>
      <c r="B8027" s="22">
        <v>3250000</v>
      </c>
      <c r="J8027" s="6">
        <f t="shared" si="251"/>
        <v>614610152858.7196</v>
      </c>
    </row>
    <row r="8028" spans="1:10" x14ac:dyDescent="0.25">
      <c r="A8028">
        <f t="shared" si="252"/>
        <v>8026</v>
      </c>
      <c r="B8028" s="22">
        <v>8143430</v>
      </c>
      <c r="J8028" s="6">
        <f t="shared" si="251"/>
        <v>16887655243524.369</v>
      </c>
    </row>
    <row r="8029" spans="1:10" x14ac:dyDescent="0.25">
      <c r="A8029">
        <f t="shared" si="252"/>
        <v>8027</v>
      </c>
      <c r="B8029" s="22">
        <v>0</v>
      </c>
      <c r="J8029" s="6">
        <f t="shared" si="251"/>
        <v>16272920094200.813</v>
      </c>
    </row>
    <row r="8030" spans="1:10" x14ac:dyDescent="0.25">
      <c r="A8030">
        <f t="shared" si="252"/>
        <v>8028</v>
      </c>
      <c r="B8030" s="22">
        <v>17087110</v>
      </c>
      <c r="J8030" s="6">
        <f t="shared" si="251"/>
        <v>170384444013437.47</v>
      </c>
    </row>
    <row r="8031" spans="1:10" x14ac:dyDescent="0.25">
      <c r="A8031">
        <f t="shared" si="252"/>
        <v>8029</v>
      </c>
      <c r="B8031" s="22">
        <v>8943680</v>
      </c>
      <c r="J8031" s="6">
        <f t="shared" si="251"/>
        <v>24105244819313.906</v>
      </c>
    </row>
    <row r="8032" spans="1:10" x14ac:dyDescent="0.25">
      <c r="A8032">
        <f t="shared" si="252"/>
        <v>8030</v>
      </c>
      <c r="B8032" s="22">
        <v>0</v>
      </c>
      <c r="J8032" s="6">
        <f t="shared" si="251"/>
        <v>16272920094200.813</v>
      </c>
    </row>
    <row r="8033" spans="1:10" x14ac:dyDescent="0.25">
      <c r="A8033">
        <f t="shared" si="252"/>
        <v>8031</v>
      </c>
      <c r="B8033" s="22">
        <v>0</v>
      </c>
      <c r="J8033" s="6">
        <f t="shared" si="251"/>
        <v>16272920094200.813</v>
      </c>
    </row>
    <row r="8034" spans="1:10" x14ac:dyDescent="0.25">
      <c r="A8034">
        <f t="shared" si="252"/>
        <v>8032</v>
      </c>
      <c r="B8034" s="22">
        <v>8943680</v>
      </c>
      <c r="J8034" s="6">
        <f t="shared" si="251"/>
        <v>24105244819313.906</v>
      </c>
    </row>
    <row r="8035" spans="1:10" x14ac:dyDescent="0.25">
      <c r="A8035">
        <f t="shared" si="252"/>
        <v>8033</v>
      </c>
      <c r="B8035" s="22">
        <v>0</v>
      </c>
      <c r="J8035" s="6">
        <f t="shared" si="251"/>
        <v>16272920094200.813</v>
      </c>
    </row>
    <row r="8036" spans="1:10" x14ac:dyDescent="0.25">
      <c r="A8036">
        <f t="shared" si="252"/>
        <v>8034</v>
      </c>
      <c r="B8036" s="22">
        <v>11393430</v>
      </c>
      <c r="J8036" s="6">
        <f t="shared" si="251"/>
        <v>54161640302182.273</v>
      </c>
    </row>
    <row r="8037" spans="1:10" x14ac:dyDescent="0.25">
      <c r="A8037">
        <f t="shared" si="252"/>
        <v>8035</v>
      </c>
      <c r="B8037" s="22">
        <v>12114905.4</v>
      </c>
      <c r="J8037" s="6">
        <f t="shared" si="251"/>
        <v>65301504652614.898</v>
      </c>
    </row>
    <row r="8038" spans="1:10" x14ac:dyDescent="0.25">
      <c r="A8038">
        <f t="shared" si="252"/>
        <v>8036</v>
      </c>
      <c r="B8038" s="22">
        <v>0</v>
      </c>
      <c r="J8038" s="6">
        <f t="shared" si="251"/>
        <v>16272920094200.813</v>
      </c>
    </row>
    <row r="8039" spans="1:10" x14ac:dyDescent="0.25">
      <c r="A8039">
        <f t="shared" si="252"/>
        <v>8037</v>
      </c>
      <c r="B8039" s="22">
        <v>8143430</v>
      </c>
      <c r="J8039" s="6">
        <f t="shared" si="251"/>
        <v>16887655243524.369</v>
      </c>
    </row>
    <row r="8040" spans="1:10" x14ac:dyDescent="0.25">
      <c r="A8040">
        <f t="shared" si="252"/>
        <v>8038</v>
      </c>
      <c r="B8040" s="22">
        <v>8143430</v>
      </c>
      <c r="J8040" s="6">
        <f t="shared" si="251"/>
        <v>16887655243524.369</v>
      </c>
    </row>
    <row r="8041" spans="1:10" x14ac:dyDescent="0.25">
      <c r="A8041">
        <f t="shared" si="252"/>
        <v>8039</v>
      </c>
      <c r="B8041" s="22">
        <v>3000000</v>
      </c>
      <c r="J8041" s="6">
        <f t="shared" si="251"/>
        <v>1069095532961.9576</v>
      </c>
    </row>
    <row r="8042" spans="1:10" x14ac:dyDescent="0.25">
      <c r="A8042">
        <f t="shared" si="252"/>
        <v>8040</v>
      </c>
      <c r="B8042" s="22">
        <v>8943680</v>
      </c>
      <c r="J8042" s="6">
        <f t="shared" si="251"/>
        <v>24105244819313.906</v>
      </c>
    </row>
    <row r="8043" spans="1:10" x14ac:dyDescent="0.25">
      <c r="A8043">
        <f t="shared" si="252"/>
        <v>8041</v>
      </c>
      <c r="B8043" s="22">
        <v>8943680</v>
      </c>
      <c r="J8043" s="6">
        <f t="shared" si="251"/>
        <v>24105244819313.906</v>
      </c>
    </row>
    <row r="8044" spans="1:10" x14ac:dyDescent="0.25">
      <c r="A8044">
        <f t="shared" si="252"/>
        <v>8042</v>
      </c>
      <c r="B8044" s="22">
        <v>0</v>
      </c>
      <c r="J8044" s="6">
        <f t="shared" si="251"/>
        <v>16272920094200.813</v>
      </c>
    </row>
    <row r="8045" spans="1:10" x14ac:dyDescent="0.25">
      <c r="A8045">
        <f t="shared" si="252"/>
        <v>8043</v>
      </c>
      <c r="B8045" s="22">
        <v>0</v>
      </c>
      <c r="J8045" s="6">
        <f t="shared" si="251"/>
        <v>16272920094200.813</v>
      </c>
    </row>
    <row r="8046" spans="1:10" x14ac:dyDescent="0.25">
      <c r="A8046">
        <f t="shared" si="252"/>
        <v>8044</v>
      </c>
      <c r="B8046" s="22">
        <v>0</v>
      </c>
      <c r="J8046" s="6">
        <f t="shared" si="251"/>
        <v>16272920094200.813</v>
      </c>
    </row>
    <row r="8047" spans="1:10" x14ac:dyDescent="0.25">
      <c r="A8047">
        <f t="shared" si="252"/>
        <v>8045</v>
      </c>
      <c r="B8047" s="22">
        <v>0</v>
      </c>
      <c r="J8047" s="6">
        <f t="shared" si="251"/>
        <v>16272920094200.813</v>
      </c>
    </row>
    <row r="8048" spans="1:10" x14ac:dyDescent="0.25">
      <c r="A8048">
        <f t="shared" si="252"/>
        <v>8046</v>
      </c>
      <c r="B8048" s="22">
        <v>8143430</v>
      </c>
      <c r="J8048" s="6">
        <f t="shared" si="251"/>
        <v>16887655243524.369</v>
      </c>
    </row>
    <row r="8049" spans="1:10" x14ac:dyDescent="0.25">
      <c r="A8049">
        <f t="shared" si="252"/>
        <v>8047</v>
      </c>
      <c r="B8049" s="22">
        <v>0</v>
      </c>
      <c r="J8049" s="6">
        <f t="shared" si="251"/>
        <v>16272920094200.813</v>
      </c>
    </row>
    <row r="8050" spans="1:10" x14ac:dyDescent="0.25">
      <c r="A8050">
        <f t="shared" si="252"/>
        <v>8048</v>
      </c>
      <c r="B8050" s="22">
        <v>0</v>
      </c>
      <c r="J8050" s="6">
        <f t="shared" si="251"/>
        <v>16272920094200.813</v>
      </c>
    </row>
    <row r="8051" spans="1:10" x14ac:dyDescent="0.25">
      <c r="A8051">
        <f t="shared" si="252"/>
        <v>8049</v>
      </c>
      <c r="B8051" s="22">
        <v>8143430</v>
      </c>
      <c r="J8051" s="6">
        <f t="shared" si="251"/>
        <v>16887655243524.369</v>
      </c>
    </row>
    <row r="8052" spans="1:10" x14ac:dyDescent="0.25">
      <c r="A8052">
        <f t="shared" si="252"/>
        <v>8050</v>
      </c>
      <c r="B8052" s="22">
        <v>0</v>
      </c>
      <c r="J8052" s="6">
        <f t="shared" si="251"/>
        <v>16272920094200.813</v>
      </c>
    </row>
    <row r="8053" spans="1:10" x14ac:dyDescent="0.25">
      <c r="A8053">
        <f t="shared" si="252"/>
        <v>8051</v>
      </c>
      <c r="B8053" s="22">
        <v>0</v>
      </c>
      <c r="J8053" s="6">
        <f t="shared" si="251"/>
        <v>16272920094200.813</v>
      </c>
    </row>
    <row r="8054" spans="1:10" x14ac:dyDescent="0.25">
      <c r="A8054">
        <f t="shared" si="252"/>
        <v>8052</v>
      </c>
      <c r="B8054" s="22">
        <v>54335043.934246585</v>
      </c>
      <c r="J8054" s="6">
        <f t="shared" si="251"/>
        <v>2530197962460137.5</v>
      </c>
    </row>
    <row r="8055" spans="1:10" x14ac:dyDescent="0.25">
      <c r="A8055">
        <f t="shared" si="252"/>
        <v>8053</v>
      </c>
      <c r="B8055" s="22">
        <v>0</v>
      </c>
      <c r="J8055" s="6">
        <f t="shared" si="251"/>
        <v>16272920094200.813</v>
      </c>
    </row>
    <row r="8056" spans="1:10" x14ac:dyDescent="0.25">
      <c r="A8056">
        <f t="shared" si="252"/>
        <v>8054</v>
      </c>
      <c r="B8056" s="22">
        <v>8143430</v>
      </c>
      <c r="J8056" s="6">
        <f t="shared" si="251"/>
        <v>16887655243524.369</v>
      </c>
    </row>
    <row r="8057" spans="1:10" x14ac:dyDescent="0.25">
      <c r="A8057">
        <f t="shared" si="252"/>
        <v>8055</v>
      </c>
      <c r="B8057" s="22">
        <v>8943680</v>
      </c>
      <c r="J8057" s="6">
        <f t="shared" si="251"/>
        <v>24105244819313.906</v>
      </c>
    </row>
    <row r="8058" spans="1:10" x14ac:dyDescent="0.25">
      <c r="A8058">
        <f t="shared" si="252"/>
        <v>8056</v>
      </c>
      <c r="B8058" s="22">
        <v>0</v>
      </c>
      <c r="J8058" s="6">
        <f t="shared" si="251"/>
        <v>16272920094200.813</v>
      </c>
    </row>
    <row r="8059" spans="1:10" x14ac:dyDescent="0.25">
      <c r="A8059">
        <f t="shared" si="252"/>
        <v>8057</v>
      </c>
      <c r="B8059" s="22">
        <v>8943680</v>
      </c>
      <c r="J8059" s="6">
        <f t="shared" si="251"/>
        <v>24105244819313.906</v>
      </c>
    </row>
    <row r="8060" spans="1:10" x14ac:dyDescent="0.25">
      <c r="A8060">
        <f t="shared" si="252"/>
        <v>8058</v>
      </c>
      <c r="B8060" s="22">
        <v>0</v>
      </c>
      <c r="J8060" s="6">
        <f t="shared" si="251"/>
        <v>16272920094200.813</v>
      </c>
    </row>
    <row r="8061" spans="1:10" x14ac:dyDescent="0.25">
      <c r="A8061">
        <f t="shared" si="252"/>
        <v>8059</v>
      </c>
      <c r="B8061" s="22">
        <v>13112959.5</v>
      </c>
      <c r="J8061" s="6">
        <f t="shared" si="251"/>
        <v>82428036537297.609</v>
      </c>
    </row>
    <row r="8062" spans="1:10" x14ac:dyDescent="0.25">
      <c r="A8062">
        <f t="shared" si="252"/>
        <v>8060</v>
      </c>
      <c r="B8062" s="22">
        <v>0</v>
      </c>
      <c r="J8062" s="6">
        <f t="shared" si="251"/>
        <v>16272920094200.813</v>
      </c>
    </row>
    <row r="8063" spans="1:10" x14ac:dyDescent="0.25">
      <c r="A8063">
        <f t="shared" si="252"/>
        <v>8061</v>
      </c>
      <c r="B8063" s="22">
        <v>0</v>
      </c>
      <c r="J8063" s="6">
        <f t="shared" si="251"/>
        <v>16272920094200.813</v>
      </c>
    </row>
    <row r="8064" spans="1:10" x14ac:dyDescent="0.25">
      <c r="A8064">
        <f t="shared" si="252"/>
        <v>8062</v>
      </c>
      <c r="B8064" s="22">
        <v>0</v>
      </c>
      <c r="J8064" s="6">
        <f t="shared" si="251"/>
        <v>16272920094200.813</v>
      </c>
    </row>
    <row r="8065" spans="1:10" x14ac:dyDescent="0.25">
      <c r="A8065">
        <f t="shared" si="252"/>
        <v>8063</v>
      </c>
      <c r="B8065" s="22">
        <v>0</v>
      </c>
      <c r="J8065" s="6">
        <f t="shared" si="251"/>
        <v>16272920094200.813</v>
      </c>
    </row>
    <row r="8066" spans="1:10" x14ac:dyDescent="0.25">
      <c r="A8066">
        <f t="shared" si="252"/>
        <v>8064</v>
      </c>
      <c r="B8066" s="22">
        <v>0</v>
      </c>
      <c r="J8066" s="6">
        <f t="shared" si="251"/>
        <v>16272920094200.813</v>
      </c>
    </row>
    <row r="8067" spans="1:10" x14ac:dyDescent="0.25">
      <c r="A8067">
        <f t="shared" si="252"/>
        <v>8065</v>
      </c>
      <c r="B8067" s="22">
        <v>8943680</v>
      </c>
      <c r="J8067" s="6">
        <f t="shared" ref="J8067:J8130" si="253">(B8067-$I$6)^2</f>
        <v>24105244819313.906</v>
      </c>
    </row>
    <row r="8068" spans="1:10" x14ac:dyDescent="0.25">
      <c r="A8068">
        <f t="shared" ref="A8068:A8131" si="254">A8067+1</f>
        <v>8066</v>
      </c>
      <c r="B8068" s="22">
        <v>0</v>
      </c>
      <c r="J8068" s="6">
        <f t="shared" si="253"/>
        <v>16272920094200.813</v>
      </c>
    </row>
    <row r="8069" spans="1:10" x14ac:dyDescent="0.25">
      <c r="A8069">
        <f t="shared" si="254"/>
        <v>8067</v>
      </c>
      <c r="B8069" s="22">
        <v>0</v>
      </c>
      <c r="J8069" s="6">
        <f t="shared" si="253"/>
        <v>16272920094200.813</v>
      </c>
    </row>
    <row r="8070" spans="1:10" x14ac:dyDescent="0.25">
      <c r="A8070">
        <f t="shared" si="254"/>
        <v>8068</v>
      </c>
      <c r="B8070" s="22">
        <v>17087110</v>
      </c>
      <c r="J8070" s="6">
        <f t="shared" si="253"/>
        <v>170384444013437.47</v>
      </c>
    </row>
    <row r="8071" spans="1:10" x14ac:dyDescent="0.25">
      <c r="A8071">
        <f t="shared" si="254"/>
        <v>8069</v>
      </c>
      <c r="B8071" s="22">
        <v>0</v>
      </c>
      <c r="J8071" s="6">
        <f t="shared" si="253"/>
        <v>16272920094200.813</v>
      </c>
    </row>
    <row r="8072" spans="1:10" x14ac:dyDescent="0.25">
      <c r="A8072">
        <f t="shared" si="254"/>
        <v>8070</v>
      </c>
      <c r="B8072" s="22">
        <v>0</v>
      </c>
      <c r="J8072" s="6">
        <f t="shared" si="253"/>
        <v>16272920094200.813</v>
      </c>
    </row>
    <row r="8073" spans="1:10" x14ac:dyDescent="0.25">
      <c r="A8073">
        <f t="shared" si="254"/>
        <v>8071</v>
      </c>
      <c r="B8073" s="22">
        <v>0</v>
      </c>
      <c r="J8073" s="6">
        <f t="shared" si="253"/>
        <v>16272920094200.813</v>
      </c>
    </row>
    <row r="8074" spans="1:10" x14ac:dyDescent="0.25">
      <c r="A8074">
        <f t="shared" si="254"/>
        <v>8072</v>
      </c>
      <c r="B8074" s="22">
        <v>0</v>
      </c>
      <c r="J8074" s="6">
        <f t="shared" si="253"/>
        <v>16272920094200.813</v>
      </c>
    </row>
    <row r="8075" spans="1:10" x14ac:dyDescent="0.25">
      <c r="A8075">
        <f t="shared" si="254"/>
        <v>8073</v>
      </c>
      <c r="B8075" s="22">
        <v>9515592.8281917796</v>
      </c>
      <c r="J8075" s="6">
        <f t="shared" si="253"/>
        <v>30048180496223.477</v>
      </c>
    </row>
    <row r="8076" spans="1:10" x14ac:dyDescent="0.25">
      <c r="A8076">
        <f t="shared" si="254"/>
        <v>8074</v>
      </c>
      <c r="B8076" s="22">
        <v>0</v>
      </c>
      <c r="J8076" s="6">
        <f t="shared" si="253"/>
        <v>16272920094200.813</v>
      </c>
    </row>
    <row r="8077" spans="1:10" x14ac:dyDescent="0.25">
      <c r="A8077">
        <f t="shared" si="254"/>
        <v>8075</v>
      </c>
      <c r="B8077" s="22">
        <v>0</v>
      </c>
      <c r="J8077" s="6">
        <f t="shared" si="253"/>
        <v>16272920094200.813</v>
      </c>
    </row>
    <row r="8078" spans="1:10" x14ac:dyDescent="0.25">
      <c r="A8078">
        <f t="shared" si="254"/>
        <v>8076</v>
      </c>
      <c r="B8078" s="22">
        <v>8943680</v>
      </c>
      <c r="J8078" s="6">
        <f t="shared" si="253"/>
        <v>24105244819313.906</v>
      </c>
    </row>
    <row r="8079" spans="1:10" x14ac:dyDescent="0.25">
      <c r="A8079">
        <f t="shared" si="254"/>
        <v>8077</v>
      </c>
      <c r="B8079" s="22">
        <v>0</v>
      </c>
      <c r="J8079" s="6">
        <f t="shared" si="253"/>
        <v>16272920094200.813</v>
      </c>
    </row>
    <row r="8080" spans="1:10" x14ac:dyDescent="0.25">
      <c r="A8080">
        <f t="shared" si="254"/>
        <v>8078</v>
      </c>
      <c r="B8080" s="22">
        <v>0</v>
      </c>
      <c r="J8080" s="6">
        <f t="shared" si="253"/>
        <v>16272920094200.813</v>
      </c>
    </row>
    <row r="8081" spans="1:10" x14ac:dyDescent="0.25">
      <c r="A8081">
        <f t="shared" si="254"/>
        <v>8079</v>
      </c>
      <c r="B8081" s="22">
        <v>0</v>
      </c>
      <c r="J8081" s="6">
        <f t="shared" si="253"/>
        <v>16272920094200.813</v>
      </c>
    </row>
    <row r="8082" spans="1:10" x14ac:dyDescent="0.25">
      <c r="A8082">
        <f t="shared" si="254"/>
        <v>8080</v>
      </c>
      <c r="B8082" s="22">
        <v>17087110</v>
      </c>
      <c r="J8082" s="6">
        <f t="shared" si="253"/>
        <v>170384444013437.47</v>
      </c>
    </row>
    <row r="8083" spans="1:10" x14ac:dyDescent="0.25">
      <c r="A8083">
        <f t="shared" si="254"/>
        <v>8081</v>
      </c>
      <c r="B8083" s="22">
        <v>0</v>
      </c>
      <c r="J8083" s="6">
        <f t="shared" si="253"/>
        <v>16272920094200.813</v>
      </c>
    </row>
    <row r="8084" spans="1:10" x14ac:dyDescent="0.25">
      <c r="A8084">
        <f t="shared" si="254"/>
        <v>8082</v>
      </c>
      <c r="B8084" s="22">
        <v>0</v>
      </c>
      <c r="J8084" s="6">
        <f t="shared" si="253"/>
        <v>16272920094200.813</v>
      </c>
    </row>
    <row r="8085" spans="1:10" x14ac:dyDescent="0.25">
      <c r="A8085">
        <f t="shared" si="254"/>
        <v>8083</v>
      </c>
      <c r="B8085" s="22">
        <v>13372460.821917808</v>
      </c>
      <c r="J8085" s="6">
        <f t="shared" si="253"/>
        <v>87207396632681.313</v>
      </c>
    </row>
    <row r="8086" spans="1:10" x14ac:dyDescent="0.25">
      <c r="A8086">
        <f t="shared" si="254"/>
        <v>8084</v>
      </c>
      <c r="B8086" s="22">
        <v>3000000</v>
      </c>
      <c r="J8086" s="6">
        <f t="shared" si="253"/>
        <v>1069095532961.9576</v>
      </c>
    </row>
    <row r="8087" spans="1:10" x14ac:dyDescent="0.25">
      <c r="A8087">
        <f t="shared" si="254"/>
        <v>8085</v>
      </c>
      <c r="B8087" s="22">
        <v>0</v>
      </c>
      <c r="J8087" s="6">
        <f t="shared" si="253"/>
        <v>16272920094200.813</v>
      </c>
    </row>
    <row r="8088" spans="1:10" x14ac:dyDescent="0.25">
      <c r="A8088">
        <f t="shared" si="254"/>
        <v>8086</v>
      </c>
      <c r="B8088" s="22">
        <v>17087110</v>
      </c>
      <c r="J8088" s="6">
        <f t="shared" si="253"/>
        <v>170384444013437.47</v>
      </c>
    </row>
    <row r="8089" spans="1:10" x14ac:dyDescent="0.25">
      <c r="A8089">
        <f t="shared" si="254"/>
        <v>8087</v>
      </c>
      <c r="B8089" s="22">
        <v>8943680</v>
      </c>
      <c r="J8089" s="6">
        <f t="shared" si="253"/>
        <v>24105244819313.906</v>
      </c>
    </row>
    <row r="8090" spans="1:10" x14ac:dyDescent="0.25">
      <c r="A8090">
        <f t="shared" si="254"/>
        <v>8088</v>
      </c>
      <c r="B8090" s="22">
        <v>8143430</v>
      </c>
      <c r="J8090" s="6">
        <f t="shared" si="253"/>
        <v>16887655243524.369</v>
      </c>
    </row>
    <row r="8091" spans="1:10" x14ac:dyDescent="0.25">
      <c r="A8091">
        <f t="shared" si="254"/>
        <v>8089</v>
      </c>
      <c r="B8091" s="22">
        <v>6249523.8000000007</v>
      </c>
      <c r="J8091" s="6">
        <f t="shared" si="253"/>
        <v>4908675272138.3281</v>
      </c>
    </row>
    <row r="8092" spans="1:10" x14ac:dyDescent="0.25">
      <c r="A8092">
        <f t="shared" si="254"/>
        <v>8090</v>
      </c>
      <c r="B8092" s="22">
        <v>8943680</v>
      </c>
      <c r="J8092" s="6">
        <f t="shared" si="253"/>
        <v>24105244819313.906</v>
      </c>
    </row>
    <row r="8093" spans="1:10" x14ac:dyDescent="0.25">
      <c r="A8093">
        <f t="shared" si="254"/>
        <v>8091</v>
      </c>
      <c r="B8093" s="22">
        <v>0</v>
      </c>
      <c r="J8093" s="6">
        <f t="shared" si="253"/>
        <v>16272920094200.813</v>
      </c>
    </row>
    <row r="8094" spans="1:10" x14ac:dyDescent="0.25">
      <c r="A8094">
        <f t="shared" si="254"/>
        <v>8092</v>
      </c>
      <c r="B8094" s="22">
        <v>8943680</v>
      </c>
      <c r="J8094" s="6">
        <f t="shared" si="253"/>
        <v>24105244819313.906</v>
      </c>
    </row>
    <row r="8095" spans="1:10" x14ac:dyDescent="0.25">
      <c r="A8095">
        <f t="shared" si="254"/>
        <v>8093</v>
      </c>
      <c r="B8095" s="22">
        <v>0</v>
      </c>
      <c r="J8095" s="6">
        <f t="shared" si="253"/>
        <v>16272920094200.813</v>
      </c>
    </row>
    <row r="8096" spans="1:10" x14ac:dyDescent="0.25">
      <c r="A8096">
        <f t="shared" si="254"/>
        <v>8094</v>
      </c>
      <c r="B8096" s="22">
        <v>0</v>
      </c>
      <c r="J8096" s="6">
        <f t="shared" si="253"/>
        <v>16272920094200.813</v>
      </c>
    </row>
    <row r="8097" spans="1:10" x14ac:dyDescent="0.25">
      <c r="A8097">
        <f t="shared" si="254"/>
        <v>8095</v>
      </c>
      <c r="B8097" s="22">
        <v>8143430</v>
      </c>
      <c r="J8097" s="6">
        <f t="shared" si="253"/>
        <v>16887655243524.369</v>
      </c>
    </row>
    <row r="8098" spans="1:10" x14ac:dyDescent="0.25">
      <c r="A8098">
        <f t="shared" si="254"/>
        <v>8096</v>
      </c>
      <c r="B8098" s="22">
        <v>0</v>
      </c>
      <c r="J8098" s="6">
        <f t="shared" si="253"/>
        <v>16272920094200.813</v>
      </c>
    </row>
    <row r="8099" spans="1:10" x14ac:dyDescent="0.25">
      <c r="A8099">
        <f t="shared" si="254"/>
        <v>8097</v>
      </c>
      <c r="B8099" s="22">
        <v>0</v>
      </c>
      <c r="J8099" s="6">
        <f t="shared" si="253"/>
        <v>16272920094200.813</v>
      </c>
    </row>
    <row r="8100" spans="1:10" x14ac:dyDescent="0.25">
      <c r="A8100">
        <f t="shared" si="254"/>
        <v>8098</v>
      </c>
      <c r="B8100" s="22">
        <v>0</v>
      </c>
      <c r="J8100" s="6">
        <f t="shared" si="253"/>
        <v>16272920094200.813</v>
      </c>
    </row>
    <row r="8101" spans="1:10" x14ac:dyDescent="0.25">
      <c r="A8101">
        <f t="shared" si="254"/>
        <v>8099</v>
      </c>
      <c r="B8101" s="22">
        <v>8143430</v>
      </c>
      <c r="J8101" s="6">
        <f t="shared" si="253"/>
        <v>16887655243524.369</v>
      </c>
    </row>
    <row r="8102" spans="1:10" x14ac:dyDescent="0.25">
      <c r="A8102">
        <f t="shared" si="254"/>
        <v>8100</v>
      </c>
      <c r="B8102" s="22">
        <v>8143430</v>
      </c>
      <c r="J8102" s="6">
        <f t="shared" si="253"/>
        <v>16887655243524.369</v>
      </c>
    </row>
    <row r="8103" spans="1:10" x14ac:dyDescent="0.25">
      <c r="A8103">
        <f t="shared" si="254"/>
        <v>8101</v>
      </c>
      <c r="B8103" s="22">
        <v>0</v>
      </c>
      <c r="J8103" s="6">
        <f t="shared" si="253"/>
        <v>16272920094200.813</v>
      </c>
    </row>
    <row r="8104" spans="1:10" x14ac:dyDescent="0.25">
      <c r="A8104">
        <f t="shared" si="254"/>
        <v>8102</v>
      </c>
      <c r="B8104" s="22">
        <v>9212886.5999999996</v>
      </c>
      <c r="J8104" s="6">
        <f t="shared" si="253"/>
        <v>26821169275664.258</v>
      </c>
    </row>
    <row r="8105" spans="1:10" x14ac:dyDescent="0.25">
      <c r="A8105">
        <f t="shared" si="254"/>
        <v>8103</v>
      </c>
      <c r="B8105" s="22">
        <v>8143430</v>
      </c>
      <c r="J8105" s="6">
        <f t="shared" si="253"/>
        <v>16887655243524.369</v>
      </c>
    </row>
    <row r="8106" spans="1:10" x14ac:dyDescent="0.25">
      <c r="A8106">
        <f t="shared" si="254"/>
        <v>8104</v>
      </c>
      <c r="B8106" s="22">
        <v>0</v>
      </c>
      <c r="J8106" s="6">
        <f t="shared" si="253"/>
        <v>16272920094200.813</v>
      </c>
    </row>
    <row r="8107" spans="1:10" x14ac:dyDescent="0.25">
      <c r="A8107">
        <f t="shared" si="254"/>
        <v>8105</v>
      </c>
      <c r="B8107" s="22">
        <v>0</v>
      </c>
      <c r="J8107" s="6">
        <f t="shared" si="253"/>
        <v>16272920094200.813</v>
      </c>
    </row>
    <row r="8108" spans="1:10" x14ac:dyDescent="0.25">
      <c r="A8108">
        <f t="shared" si="254"/>
        <v>8106</v>
      </c>
      <c r="B8108" s="22">
        <v>8943680</v>
      </c>
      <c r="J8108" s="6">
        <f t="shared" si="253"/>
        <v>24105244819313.906</v>
      </c>
    </row>
    <row r="8109" spans="1:10" x14ac:dyDescent="0.25">
      <c r="A8109">
        <f t="shared" si="254"/>
        <v>8107</v>
      </c>
      <c r="B8109" s="22">
        <v>15114905.4</v>
      </c>
      <c r="J8109" s="6">
        <f t="shared" si="253"/>
        <v>122787112491376.05</v>
      </c>
    </row>
    <row r="8110" spans="1:10" x14ac:dyDescent="0.25">
      <c r="A8110">
        <f t="shared" si="254"/>
        <v>8108</v>
      </c>
      <c r="B8110" s="22">
        <v>8143430</v>
      </c>
      <c r="J8110" s="6">
        <f t="shared" si="253"/>
        <v>16887655243524.369</v>
      </c>
    </row>
    <row r="8111" spans="1:10" x14ac:dyDescent="0.25">
      <c r="A8111">
        <f t="shared" si="254"/>
        <v>8109</v>
      </c>
      <c r="B8111" s="22">
        <v>8943680</v>
      </c>
      <c r="J8111" s="6">
        <f t="shared" si="253"/>
        <v>24105244819313.906</v>
      </c>
    </row>
    <row r="8112" spans="1:10" x14ac:dyDescent="0.25">
      <c r="A8112">
        <f t="shared" si="254"/>
        <v>8110</v>
      </c>
      <c r="B8112" s="22">
        <v>0</v>
      </c>
      <c r="J8112" s="6">
        <f t="shared" si="253"/>
        <v>16272920094200.813</v>
      </c>
    </row>
    <row r="8113" spans="1:10" x14ac:dyDescent="0.25">
      <c r="A8113">
        <f t="shared" si="254"/>
        <v>8111</v>
      </c>
      <c r="B8113" s="22">
        <v>3250000</v>
      </c>
      <c r="J8113" s="6">
        <f t="shared" si="253"/>
        <v>614610152858.7196</v>
      </c>
    </row>
    <row r="8114" spans="1:10" x14ac:dyDescent="0.25">
      <c r="A8114">
        <f t="shared" si="254"/>
        <v>8112</v>
      </c>
      <c r="B8114" s="22">
        <v>8943680</v>
      </c>
      <c r="J8114" s="6">
        <f t="shared" si="253"/>
        <v>24105244819313.906</v>
      </c>
    </row>
    <row r="8115" spans="1:10" x14ac:dyDescent="0.25">
      <c r="A8115">
        <f t="shared" si="254"/>
        <v>8113</v>
      </c>
      <c r="B8115" s="22">
        <v>0</v>
      </c>
      <c r="J8115" s="6">
        <f t="shared" si="253"/>
        <v>16272920094200.813</v>
      </c>
    </row>
    <row r="8116" spans="1:10" x14ac:dyDescent="0.25">
      <c r="A8116">
        <f t="shared" si="254"/>
        <v>8114</v>
      </c>
      <c r="B8116" s="22">
        <v>0</v>
      </c>
      <c r="J8116" s="6">
        <f t="shared" si="253"/>
        <v>16272920094200.813</v>
      </c>
    </row>
    <row r="8117" spans="1:10" x14ac:dyDescent="0.25">
      <c r="A8117">
        <f t="shared" si="254"/>
        <v>8115</v>
      </c>
      <c r="B8117" s="22">
        <v>8143430</v>
      </c>
      <c r="J8117" s="6">
        <f t="shared" si="253"/>
        <v>16887655243524.369</v>
      </c>
    </row>
    <row r="8118" spans="1:10" x14ac:dyDescent="0.25">
      <c r="A8118">
        <f t="shared" si="254"/>
        <v>8116</v>
      </c>
      <c r="B8118" s="22">
        <v>0</v>
      </c>
      <c r="J8118" s="6">
        <f t="shared" si="253"/>
        <v>16272920094200.813</v>
      </c>
    </row>
    <row r="8119" spans="1:10" x14ac:dyDescent="0.25">
      <c r="A8119">
        <f t="shared" si="254"/>
        <v>8117</v>
      </c>
      <c r="B8119" s="22">
        <v>0</v>
      </c>
      <c r="J8119" s="6">
        <f t="shared" si="253"/>
        <v>16272920094200.813</v>
      </c>
    </row>
    <row r="8120" spans="1:10" x14ac:dyDescent="0.25">
      <c r="A8120">
        <f t="shared" si="254"/>
        <v>8118</v>
      </c>
      <c r="B8120" s="22">
        <v>8943680</v>
      </c>
      <c r="J8120" s="6">
        <f t="shared" si="253"/>
        <v>24105244819313.906</v>
      </c>
    </row>
    <row r="8121" spans="1:10" x14ac:dyDescent="0.25">
      <c r="A8121">
        <f t="shared" si="254"/>
        <v>8119</v>
      </c>
      <c r="B8121" s="22">
        <v>0</v>
      </c>
      <c r="J8121" s="6">
        <f t="shared" si="253"/>
        <v>16272920094200.813</v>
      </c>
    </row>
    <row r="8122" spans="1:10" x14ac:dyDescent="0.25">
      <c r="A8122">
        <f t="shared" si="254"/>
        <v>8120</v>
      </c>
      <c r="B8122" s="22">
        <v>8943680</v>
      </c>
      <c r="J8122" s="6">
        <f t="shared" si="253"/>
        <v>24105244819313.906</v>
      </c>
    </row>
    <row r="8123" spans="1:10" x14ac:dyDescent="0.25">
      <c r="A8123">
        <f t="shared" si="254"/>
        <v>8121</v>
      </c>
      <c r="B8123" s="22">
        <v>3250000</v>
      </c>
      <c r="J8123" s="6">
        <f t="shared" si="253"/>
        <v>614610152858.7196</v>
      </c>
    </row>
    <row r="8124" spans="1:10" x14ac:dyDescent="0.25">
      <c r="A8124">
        <f t="shared" si="254"/>
        <v>8122</v>
      </c>
      <c r="B8124" s="22">
        <v>0</v>
      </c>
      <c r="J8124" s="6">
        <f t="shared" si="253"/>
        <v>16272920094200.813</v>
      </c>
    </row>
    <row r="8125" spans="1:10" x14ac:dyDescent="0.25">
      <c r="A8125">
        <f t="shared" si="254"/>
        <v>8123</v>
      </c>
      <c r="B8125" s="22">
        <v>0</v>
      </c>
      <c r="J8125" s="6">
        <f t="shared" si="253"/>
        <v>16272920094200.813</v>
      </c>
    </row>
    <row r="8126" spans="1:10" x14ac:dyDescent="0.25">
      <c r="A8126">
        <f t="shared" si="254"/>
        <v>8124</v>
      </c>
      <c r="B8126" s="22">
        <v>8143430</v>
      </c>
      <c r="J8126" s="6">
        <f t="shared" si="253"/>
        <v>16887655243524.369</v>
      </c>
    </row>
    <row r="8127" spans="1:10" x14ac:dyDescent="0.25">
      <c r="A8127">
        <f t="shared" si="254"/>
        <v>8125</v>
      </c>
      <c r="B8127" s="22">
        <v>0</v>
      </c>
      <c r="J8127" s="6">
        <f t="shared" si="253"/>
        <v>16272920094200.813</v>
      </c>
    </row>
    <row r="8128" spans="1:10" x14ac:dyDescent="0.25">
      <c r="A8128">
        <f t="shared" si="254"/>
        <v>8126</v>
      </c>
      <c r="B8128" s="22">
        <v>0</v>
      </c>
      <c r="J8128" s="6">
        <f t="shared" si="253"/>
        <v>16272920094200.813</v>
      </c>
    </row>
    <row r="8129" spans="1:10" x14ac:dyDescent="0.25">
      <c r="A8129">
        <f t="shared" si="254"/>
        <v>8127</v>
      </c>
      <c r="B8129" s="22">
        <v>0</v>
      </c>
      <c r="J8129" s="6">
        <f t="shared" si="253"/>
        <v>16272920094200.813</v>
      </c>
    </row>
    <row r="8130" spans="1:10" x14ac:dyDescent="0.25">
      <c r="A8130">
        <f t="shared" si="254"/>
        <v>8128</v>
      </c>
      <c r="B8130" s="22">
        <v>0</v>
      </c>
      <c r="J8130" s="6">
        <f t="shared" si="253"/>
        <v>16272920094200.813</v>
      </c>
    </row>
    <row r="8131" spans="1:10" x14ac:dyDescent="0.25">
      <c r="A8131">
        <f t="shared" si="254"/>
        <v>8129</v>
      </c>
      <c r="B8131" s="22">
        <v>8943680</v>
      </c>
      <c r="J8131" s="6">
        <f t="shared" ref="J8131:J8194" si="255">(B8131-$I$6)^2</f>
        <v>24105244819313.906</v>
      </c>
    </row>
    <row r="8132" spans="1:10" x14ac:dyDescent="0.25">
      <c r="A8132">
        <f t="shared" ref="A8132:A8195" si="256">A8131+1</f>
        <v>8130</v>
      </c>
      <c r="B8132" s="22">
        <v>8943680</v>
      </c>
      <c r="J8132" s="6">
        <f t="shared" si="255"/>
        <v>24105244819313.906</v>
      </c>
    </row>
    <row r="8133" spans="1:10" x14ac:dyDescent="0.25">
      <c r="A8133">
        <f t="shared" si="256"/>
        <v>8131</v>
      </c>
      <c r="B8133" s="22">
        <v>0</v>
      </c>
      <c r="J8133" s="6">
        <f t="shared" si="255"/>
        <v>16272920094200.813</v>
      </c>
    </row>
    <row r="8134" spans="1:10" x14ac:dyDescent="0.25">
      <c r="A8134">
        <f t="shared" si="256"/>
        <v>8132</v>
      </c>
      <c r="B8134" s="22">
        <v>8143430</v>
      </c>
      <c r="J8134" s="6">
        <f t="shared" si="255"/>
        <v>16887655243524.369</v>
      </c>
    </row>
    <row r="8135" spans="1:10" x14ac:dyDescent="0.25">
      <c r="A8135">
        <f t="shared" si="256"/>
        <v>8133</v>
      </c>
      <c r="B8135" s="22">
        <v>0</v>
      </c>
      <c r="J8135" s="6">
        <f t="shared" si="255"/>
        <v>16272920094200.813</v>
      </c>
    </row>
    <row r="8136" spans="1:10" x14ac:dyDescent="0.25">
      <c r="A8136">
        <f t="shared" si="256"/>
        <v>8134</v>
      </c>
      <c r="B8136" s="22">
        <v>0</v>
      </c>
      <c r="J8136" s="6">
        <f t="shared" si="255"/>
        <v>16272920094200.813</v>
      </c>
    </row>
    <row r="8137" spans="1:10" x14ac:dyDescent="0.25">
      <c r="A8137">
        <f t="shared" si="256"/>
        <v>8135</v>
      </c>
      <c r="B8137" s="22">
        <v>0</v>
      </c>
      <c r="J8137" s="6">
        <f t="shared" si="255"/>
        <v>16272920094200.813</v>
      </c>
    </row>
    <row r="8138" spans="1:10" x14ac:dyDescent="0.25">
      <c r="A8138">
        <f t="shared" si="256"/>
        <v>8136</v>
      </c>
      <c r="B8138" s="22">
        <v>3250000</v>
      </c>
      <c r="J8138" s="6">
        <f t="shared" si="255"/>
        <v>614610152858.7196</v>
      </c>
    </row>
    <row r="8139" spans="1:10" x14ac:dyDescent="0.25">
      <c r="A8139">
        <f t="shared" si="256"/>
        <v>8137</v>
      </c>
      <c r="B8139" s="22">
        <v>8943680</v>
      </c>
      <c r="J8139" s="6">
        <f t="shared" si="255"/>
        <v>24105244819313.906</v>
      </c>
    </row>
    <row r="8140" spans="1:10" x14ac:dyDescent="0.25">
      <c r="A8140">
        <f t="shared" si="256"/>
        <v>8138</v>
      </c>
      <c r="B8140" s="22">
        <v>8143430</v>
      </c>
      <c r="J8140" s="6">
        <f t="shared" si="255"/>
        <v>16887655243524.369</v>
      </c>
    </row>
    <row r="8141" spans="1:10" x14ac:dyDescent="0.25">
      <c r="A8141">
        <f t="shared" si="256"/>
        <v>8139</v>
      </c>
      <c r="B8141" s="22">
        <v>0</v>
      </c>
      <c r="J8141" s="6">
        <f t="shared" si="255"/>
        <v>16272920094200.813</v>
      </c>
    </row>
    <row r="8142" spans="1:10" x14ac:dyDescent="0.25">
      <c r="A8142">
        <f t="shared" si="256"/>
        <v>8140</v>
      </c>
      <c r="B8142" s="22">
        <v>57585043.934246585</v>
      </c>
      <c r="J8142" s="6">
        <f t="shared" si="255"/>
        <v>2867717438091398</v>
      </c>
    </row>
    <row r="8143" spans="1:10" x14ac:dyDescent="0.25">
      <c r="A8143">
        <f t="shared" si="256"/>
        <v>8141</v>
      </c>
      <c r="B8143" s="22">
        <v>0</v>
      </c>
      <c r="J8143" s="6">
        <f t="shared" si="255"/>
        <v>16272920094200.813</v>
      </c>
    </row>
    <row r="8144" spans="1:10" x14ac:dyDescent="0.25">
      <c r="A8144">
        <f t="shared" si="256"/>
        <v>8142</v>
      </c>
      <c r="B8144" s="22">
        <v>17087110</v>
      </c>
      <c r="J8144" s="6">
        <f t="shared" si="255"/>
        <v>170384444013437.47</v>
      </c>
    </row>
    <row r="8145" spans="1:10" x14ac:dyDescent="0.25">
      <c r="A8145">
        <f t="shared" si="256"/>
        <v>8143</v>
      </c>
      <c r="B8145" s="22">
        <v>8143430</v>
      </c>
      <c r="J8145" s="6">
        <f t="shared" si="255"/>
        <v>16887655243524.369</v>
      </c>
    </row>
    <row r="8146" spans="1:10" x14ac:dyDescent="0.25">
      <c r="A8146">
        <f t="shared" si="256"/>
        <v>8144</v>
      </c>
      <c r="B8146" s="22">
        <v>0</v>
      </c>
      <c r="J8146" s="6">
        <f t="shared" si="255"/>
        <v>16272920094200.813</v>
      </c>
    </row>
    <row r="8147" spans="1:10" x14ac:dyDescent="0.25">
      <c r="A8147">
        <f t="shared" si="256"/>
        <v>8145</v>
      </c>
      <c r="B8147" s="22">
        <v>0</v>
      </c>
      <c r="J8147" s="6">
        <f t="shared" si="255"/>
        <v>16272920094200.813</v>
      </c>
    </row>
    <row r="8148" spans="1:10" x14ac:dyDescent="0.25">
      <c r="A8148">
        <f t="shared" si="256"/>
        <v>8146</v>
      </c>
      <c r="B8148" s="22">
        <v>8143430</v>
      </c>
      <c r="J8148" s="6">
        <f t="shared" si="255"/>
        <v>16887655243524.369</v>
      </c>
    </row>
    <row r="8149" spans="1:10" x14ac:dyDescent="0.25">
      <c r="A8149">
        <f t="shared" si="256"/>
        <v>8147</v>
      </c>
      <c r="B8149" s="22">
        <v>8143430</v>
      </c>
      <c r="J8149" s="6">
        <f t="shared" si="255"/>
        <v>16887655243524.369</v>
      </c>
    </row>
    <row r="8150" spans="1:10" x14ac:dyDescent="0.25">
      <c r="A8150">
        <f t="shared" si="256"/>
        <v>8148</v>
      </c>
      <c r="B8150" s="22">
        <v>8943680</v>
      </c>
      <c r="J8150" s="6">
        <f t="shared" si="255"/>
        <v>24105244819313.906</v>
      </c>
    </row>
    <row r="8151" spans="1:10" x14ac:dyDescent="0.25">
      <c r="A8151">
        <f t="shared" si="256"/>
        <v>8149</v>
      </c>
      <c r="B8151" s="22">
        <v>0</v>
      </c>
      <c r="J8151" s="6">
        <f t="shared" si="255"/>
        <v>16272920094200.813</v>
      </c>
    </row>
    <row r="8152" spans="1:10" x14ac:dyDescent="0.25">
      <c r="A8152">
        <f t="shared" si="256"/>
        <v>8150</v>
      </c>
      <c r="B8152" s="22">
        <v>17087110</v>
      </c>
      <c r="J8152" s="6">
        <f t="shared" si="255"/>
        <v>170384444013437.47</v>
      </c>
    </row>
    <row r="8153" spans="1:10" x14ac:dyDescent="0.25">
      <c r="A8153">
        <f t="shared" si="256"/>
        <v>8151</v>
      </c>
      <c r="B8153" s="22">
        <v>63278723.934246585</v>
      </c>
      <c r="J8153" s="6">
        <f t="shared" si="255"/>
        <v>3509940778652935.5</v>
      </c>
    </row>
    <row r="8154" spans="1:10" x14ac:dyDescent="0.25">
      <c r="A8154">
        <f t="shared" si="256"/>
        <v>8152</v>
      </c>
      <c r="B8154" s="22">
        <v>0</v>
      </c>
      <c r="J8154" s="6">
        <f t="shared" si="255"/>
        <v>16272920094200.813</v>
      </c>
    </row>
    <row r="8155" spans="1:10" x14ac:dyDescent="0.25">
      <c r="A8155">
        <f t="shared" si="256"/>
        <v>8153</v>
      </c>
      <c r="B8155" s="22">
        <v>17087110</v>
      </c>
      <c r="J8155" s="6">
        <f t="shared" si="255"/>
        <v>170384444013437.47</v>
      </c>
    </row>
    <row r="8156" spans="1:10" x14ac:dyDescent="0.25">
      <c r="A8156">
        <f t="shared" si="256"/>
        <v>8154</v>
      </c>
      <c r="B8156" s="22">
        <v>8943680</v>
      </c>
      <c r="J8156" s="6">
        <f t="shared" si="255"/>
        <v>24105244819313.906</v>
      </c>
    </row>
    <row r="8157" spans="1:10" x14ac:dyDescent="0.25">
      <c r="A8157">
        <f t="shared" si="256"/>
        <v>8155</v>
      </c>
      <c r="B8157" s="22">
        <v>0</v>
      </c>
      <c r="J8157" s="6">
        <f t="shared" si="255"/>
        <v>16272920094200.813</v>
      </c>
    </row>
    <row r="8158" spans="1:10" x14ac:dyDescent="0.25">
      <c r="A8158">
        <f t="shared" si="256"/>
        <v>8156</v>
      </c>
      <c r="B8158" s="22">
        <v>8943680</v>
      </c>
      <c r="J8158" s="6">
        <f t="shared" si="255"/>
        <v>24105244819313.906</v>
      </c>
    </row>
    <row r="8159" spans="1:10" x14ac:dyDescent="0.25">
      <c r="A8159">
        <f t="shared" si="256"/>
        <v>8157</v>
      </c>
      <c r="B8159" s="22">
        <v>0</v>
      </c>
      <c r="J8159" s="6">
        <f t="shared" si="255"/>
        <v>16272920094200.813</v>
      </c>
    </row>
    <row r="8160" spans="1:10" x14ac:dyDescent="0.25">
      <c r="A8160">
        <f t="shared" si="256"/>
        <v>8158</v>
      </c>
      <c r="B8160" s="22">
        <v>8143430</v>
      </c>
      <c r="J8160" s="6">
        <f t="shared" si="255"/>
        <v>16887655243524.369</v>
      </c>
    </row>
    <row r="8161" spans="1:10" x14ac:dyDescent="0.25">
      <c r="A8161">
        <f t="shared" si="256"/>
        <v>8159</v>
      </c>
      <c r="B8161" s="22">
        <v>0</v>
      </c>
      <c r="J8161" s="6">
        <f t="shared" si="255"/>
        <v>16272920094200.813</v>
      </c>
    </row>
    <row r="8162" spans="1:10" x14ac:dyDescent="0.25">
      <c r="A8162">
        <f t="shared" si="256"/>
        <v>8160</v>
      </c>
      <c r="B8162" s="22">
        <v>8943680</v>
      </c>
      <c r="J8162" s="6">
        <f t="shared" si="255"/>
        <v>24105244819313.906</v>
      </c>
    </row>
    <row r="8163" spans="1:10" x14ac:dyDescent="0.25">
      <c r="A8163">
        <f t="shared" si="256"/>
        <v>8161</v>
      </c>
      <c r="B8163" s="22">
        <v>11393430</v>
      </c>
      <c r="J8163" s="6">
        <f t="shared" si="255"/>
        <v>54161640302182.273</v>
      </c>
    </row>
    <row r="8164" spans="1:10" x14ac:dyDescent="0.25">
      <c r="A8164">
        <f t="shared" si="256"/>
        <v>8162</v>
      </c>
      <c r="B8164" s="22">
        <v>0</v>
      </c>
      <c r="J8164" s="6">
        <f t="shared" si="255"/>
        <v>16272920094200.813</v>
      </c>
    </row>
    <row r="8165" spans="1:10" x14ac:dyDescent="0.25">
      <c r="A8165">
        <f t="shared" si="256"/>
        <v>8163</v>
      </c>
      <c r="B8165" s="22">
        <v>8943680</v>
      </c>
      <c r="J8165" s="6">
        <f t="shared" si="255"/>
        <v>24105244819313.906</v>
      </c>
    </row>
    <row r="8166" spans="1:10" x14ac:dyDescent="0.25">
      <c r="A8166">
        <f t="shared" si="256"/>
        <v>8164</v>
      </c>
      <c r="B8166" s="22">
        <v>3250000</v>
      </c>
      <c r="J8166" s="6">
        <f t="shared" si="255"/>
        <v>614610152858.7196</v>
      </c>
    </row>
    <row r="8167" spans="1:10" x14ac:dyDescent="0.25">
      <c r="A8167">
        <f t="shared" si="256"/>
        <v>8165</v>
      </c>
      <c r="B8167" s="22">
        <v>8943680</v>
      </c>
      <c r="J8167" s="6">
        <f t="shared" si="255"/>
        <v>24105244819313.906</v>
      </c>
    </row>
    <row r="8168" spans="1:10" x14ac:dyDescent="0.25">
      <c r="A8168">
        <f t="shared" si="256"/>
        <v>8166</v>
      </c>
      <c r="B8168" s="22">
        <v>0</v>
      </c>
      <c r="J8168" s="6">
        <f t="shared" si="255"/>
        <v>16272920094200.813</v>
      </c>
    </row>
    <row r="8169" spans="1:10" x14ac:dyDescent="0.25">
      <c r="A8169">
        <f t="shared" si="256"/>
        <v>8167</v>
      </c>
      <c r="B8169" s="22">
        <v>0</v>
      </c>
      <c r="J8169" s="6">
        <f t="shared" si="255"/>
        <v>16272920094200.813</v>
      </c>
    </row>
    <row r="8170" spans="1:10" x14ac:dyDescent="0.25">
      <c r="A8170">
        <f t="shared" si="256"/>
        <v>8168</v>
      </c>
      <c r="B8170" s="22">
        <v>8143430</v>
      </c>
      <c r="J8170" s="6">
        <f t="shared" si="255"/>
        <v>16887655243524.369</v>
      </c>
    </row>
    <row r="8171" spans="1:10" x14ac:dyDescent="0.25">
      <c r="A8171">
        <f t="shared" si="256"/>
        <v>8169</v>
      </c>
      <c r="B8171" s="22">
        <v>8143430</v>
      </c>
      <c r="J8171" s="6">
        <f t="shared" si="255"/>
        <v>16887655243524.369</v>
      </c>
    </row>
    <row r="8172" spans="1:10" x14ac:dyDescent="0.25">
      <c r="A8172">
        <f t="shared" si="256"/>
        <v>8170</v>
      </c>
      <c r="B8172" s="22">
        <v>54335043.934246585</v>
      </c>
      <c r="J8172" s="6">
        <f t="shared" si="255"/>
        <v>2530197962460137.5</v>
      </c>
    </row>
    <row r="8173" spans="1:10" x14ac:dyDescent="0.25">
      <c r="A8173">
        <f t="shared" si="256"/>
        <v>8171</v>
      </c>
      <c r="B8173" s="22">
        <v>0</v>
      </c>
      <c r="J8173" s="6">
        <f t="shared" si="255"/>
        <v>16272920094200.813</v>
      </c>
    </row>
    <row r="8174" spans="1:10" x14ac:dyDescent="0.25">
      <c r="A8174">
        <f t="shared" si="256"/>
        <v>8172</v>
      </c>
      <c r="B8174" s="22">
        <v>8143430</v>
      </c>
      <c r="J8174" s="6">
        <f t="shared" si="255"/>
        <v>16887655243524.369</v>
      </c>
    </row>
    <row r="8175" spans="1:10" x14ac:dyDescent="0.25">
      <c r="A8175">
        <f t="shared" si="256"/>
        <v>8173</v>
      </c>
      <c r="B8175" s="22">
        <v>0</v>
      </c>
      <c r="J8175" s="6">
        <f t="shared" si="255"/>
        <v>16272920094200.813</v>
      </c>
    </row>
    <row r="8176" spans="1:10" x14ac:dyDescent="0.25">
      <c r="A8176">
        <f t="shared" si="256"/>
        <v>8174</v>
      </c>
      <c r="B8176" s="22">
        <v>269206.59999999998</v>
      </c>
      <c r="J8176" s="6">
        <f t="shared" si="255"/>
        <v>14173449181975.17</v>
      </c>
    </row>
    <row r="8177" spans="1:10" x14ac:dyDescent="0.25">
      <c r="A8177">
        <f t="shared" si="256"/>
        <v>8175</v>
      </c>
      <c r="B8177" s="22">
        <v>17087110</v>
      </c>
      <c r="J8177" s="6">
        <f t="shared" si="255"/>
        <v>170384444013437.47</v>
      </c>
    </row>
    <row r="8178" spans="1:10" x14ac:dyDescent="0.25">
      <c r="A8178">
        <f t="shared" si="256"/>
        <v>8176</v>
      </c>
      <c r="B8178" s="22">
        <v>8943680</v>
      </c>
      <c r="J8178" s="6">
        <f t="shared" si="255"/>
        <v>24105244819313.906</v>
      </c>
    </row>
    <row r="8179" spans="1:10" x14ac:dyDescent="0.25">
      <c r="A8179">
        <f t="shared" si="256"/>
        <v>8177</v>
      </c>
      <c r="B8179" s="22">
        <v>0</v>
      </c>
      <c r="J8179" s="6">
        <f t="shared" si="255"/>
        <v>16272920094200.813</v>
      </c>
    </row>
    <row r="8180" spans="1:10" x14ac:dyDescent="0.25">
      <c r="A8180">
        <f t="shared" si="256"/>
        <v>8178</v>
      </c>
      <c r="B8180" s="22">
        <v>3000000</v>
      </c>
      <c r="J8180" s="6">
        <f t="shared" si="255"/>
        <v>1069095532961.9576</v>
      </c>
    </row>
    <row r="8181" spans="1:10" x14ac:dyDescent="0.25">
      <c r="A8181">
        <f t="shared" si="256"/>
        <v>8179</v>
      </c>
      <c r="B8181" s="22">
        <v>0</v>
      </c>
      <c r="J8181" s="6">
        <f t="shared" si="255"/>
        <v>16272920094200.813</v>
      </c>
    </row>
    <row r="8182" spans="1:10" x14ac:dyDescent="0.25">
      <c r="A8182">
        <f t="shared" si="256"/>
        <v>8180</v>
      </c>
      <c r="B8182" s="22">
        <v>3250000</v>
      </c>
      <c r="J8182" s="6">
        <f t="shared" si="255"/>
        <v>614610152858.7196</v>
      </c>
    </row>
    <row r="8183" spans="1:10" x14ac:dyDescent="0.25">
      <c r="A8183">
        <f t="shared" si="256"/>
        <v>8181</v>
      </c>
      <c r="B8183" s="22">
        <v>0</v>
      </c>
      <c r="J8183" s="6">
        <f t="shared" si="255"/>
        <v>16272920094200.813</v>
      </c>
    </row>
    <row r="8184" spans="1:10" x14ac:dyDescent="0.25">
      <c r="A8184">
        <f t="shared" si="256"/>
        <v>8182</v>
      </c>
      <c r="B8184" s="22">
        <v>0</v>
      </c>
      <c r="J8184" s="6">
        <f t="shared" si="255"/>
        <v>16272920094200.813</v>
      </c>
    </row>
    <row r="8185" spans="1:10" x14ac:dyDescent="0.25">
      <c r="A8185">
        <f t="shared" si="256"/>
        <v>8183</v>
      </c>
      <c r="B8185" s="22">
        <v>8943680</v>
      </c>
      <c r="J8185" s="6">
        <f t="shared" si="255"/>
        <v>24105244819313.906</v>
      </c>
    </row>
    <row r="8186" spans="1:10" x14ac:dyDescent="0.25">
      <c r="A8186">
        <f t="shared" si="256"/>
        <v>8184</v>
      </c>
      <c r="B8186" s="22">
        <v>0</v>
      </c>
      <c r="J8186" s="6">
        <f t="shared" si="255"/>
        <v>16272920094200.813</v>
      </c>
    </row>
    <row r="8187" spans="1:10" x14ac:dyDescent="0.25">
      <c r="A8187">
        <f t="shared" si="256"/>
        <v>8185</v>
      </c>
      <c r="B8187" s="22">
        <v>10152410.821917808</v>
      </c>
      <c r="J8187" s="6">
        <f t="shared" si="255"/>
        <v>37435308788754.164</v>
      </c>
    </row>
    <row r="8188" spans="1:10" x14ac:dyDescent="0.25">
      <c r="A8188">
        <f t="shared" si="256"/>
        <v>8186</v>
      </c>
      <c r="B8188" s="22">
        <v>0</v>
      </c>
      <c r="J8188" s="6">
        <f t="shared" si="255"/>
        <v>16272920094200.813</v>
      </c>
    </row>
    <row r="8189" spans="1:10" x14ac:dyDescent="0.25">
      <c r="A8189">
        <f t="shared" si="256"/>
        <v>8187</v>
      </c>
      <c r="B8189" s="22">
        <v>0</v>
      </c>
      <c r="J8189" s="6">
        <f t="shared" si="255"/>
        <v>16272920094200.813</v>
      </c>
    </row>
    <row r="8190" spans="1:10" x14ac:dyDescent="0.25">
      <c r="A8190">
        <f t="shared" si="256"/>
        <v>8188</v>
      </c>
      <c r="B8190" s="22">
        <v>0</v>
      </c>
      <c r="J8190" s="6">
        <f t="shared" si="255"/>
        <v>16272920094200.813</v>
      </c>
    </row>
    <row r="8191" spans="1:10" x14ac:dyDescent="0.25">
      <c r="A8191">
        <f t="shared" si="256"/>
        <v>8189</v>
      </c>
      <c r="B8191" s="22">
        <v>0</v>
      </c>
      <c r="J8191" s="6">
        <f t="shared" si="255"/>
        <v>16272920094200.813</v>
      </c>
    </row>
    <row r="8192" spans="1:10" x14ac:dyDescent="0.25">
      <c r="A8192">
        <f t="shared" si="256"/>
        <v>8190</v>
      </c>
      <c r="B8192" s="22">
        <v>0</v>
      </c>
      <c r="J8192" s="6">
        <f t="shared" si="255"/>
        <v>16272920094200.813</v>
      </c>
    </row>
    <row r="8193" spans="1:10" x14ac:dyDescent="0.25">
      <c r="A8193">
        <f t="shared" si="256"/>
        <v>8191</v>
      </c>
      <c r="B8193" s="22">
        <v>0</v>
      </c>
      <c r="J8193" s="6">
        <f t="shared" si="255"/>
        <v>16272920094200.813</v>
      </c>
    </row>
    <row r="8194" spans="1:10" x14ac:dyDescent="0.25">
      <c r="A8194">
        <f t="shared" si="256"/>
        <v>8192</v>
      </c>
      <c r="B8194" s="22">
        <v>0</v>
      </c>
      <c r="J8194" s="6">
        <f t="shared" si="255"/>
        <v>16272920094200.813</v>
      </c>
    </row>
    <row r="8195" spans="1:10" x14ac:dyDescent="0.25">
      <c r="A8195">
        <f t="shared" si="256"/>
        <v>8193</v>
      </c>
      <c r="B8195" s="22">
        <v>0</v>
      </c>
      <c r="J8195" s="6">
        <f t="shared" ref="J8195:J8258" si="257">(B8195-$I$6)^2</f>
        <v>16272920094200.813</v>
      </c>
    </row>
    <row r="8196" spans="1:10" x14ac:dyDescent="0.25">
      <c r="A8196">
        <f t="shared" ref="A8196:A8259" si="258">A8195+1</f>
        <v>8194</v>
      </c>
      <c r="B8196" s="22">
        <v>0</v>
      </c>
      <c r="J8196" s="6">
        <f t="shared" si="257"/>
        <v>16272920094200.813</v>
      </c>
    </row>
    <row r="8197" spans="1:10" x14ac:dyDescent="0.25">
      <c r="A8197">
        <f t="shared" si="258"/>
        <v>8195</v>
      </c>
      <c r="B8197" s="22">
        <v>8943680</v>
      </c>
      <c r="J8197" s="6">
        <f t="shared" si="257"/>
        <v>24105244819313.906</v>
      </c>
    </row>
    <row r="8198" spans="1:10" x14ac:dyDescent="0.25">
      <c r="A8198">
        <f t="shared" si="258"/>
        <v>8196</v>
      </c>
      <c r="B8198" s="22">
        <v>11143430</v>
      </c>
      <c r="J8198" s="6">
        <f t="shared" si="257"/>
        <v>50544410682285.516</v>
      </c>
    </row>
    <row r="8199" spans="1:10" x14ac:dyDescent="0.25">
      <c r="A8199">
        <f t="shared" si="258"/>
        <v>8197</v>
      </c>
      <c r="B8199" s="22">
        <v>8943680</v>
      </c>
      <c r="J8199" s="6">
        <f t="shared" si="257"/>
        <v>24105244819313.906</v>
      </c>
    </row>
    <row r="8200" spans="1:10" x14ac:dyDescent="0.25">
      <c r="A8200">
        <f t="shared" si="258"/>
        <v>8198</v>
      </c>
      <c r="B8200" s="22">
        <v>0</v>
      </c>
      <c r="J8200" s="6">
        <f t="shared" si="257"/>
        <v>16272920094200.813</v>
      </c>
    </row>
    <row r="8201" spans="1:10" x14ac:dyDescent="0.25">
      <c r="A8201">
        <f t="shared" si="258"/>
        <v>8199</v>
      </c>
      <c r="B8201" s="22">
        <v>0</v>
      </c>
      <c r="J8201" s="6">
        <f t="shared" si="257"/>
        <v>16272920094200.813</v>
      </c>
    </row>
    <row r="8202" spans="1:10" x14ac:dyDescent="0.25">
      <c r="A8202">
        <f t="shared" si="258"/>
        <v>8200</v>
      </c>
      <c r="B8202" s="22">
        <v>0</v>
      </c>
      <c r="J8202" s="6">
        <f t="shared" si="257"/>
        <v>16272920094200.813</v>
      </c>
    </row>
    <row r="8203" spans="1:10" x14ac:dyDescent="0.25">
      <c r="A8203">
        <f t="shared" si="258"/>
        <v>8201</v>
      </c>
      <c r="B8203" s="22">
        <v>8943680</v>
      </c>
      <c r="J8203" s="6">
        <f t="shared" si="257"/>
        <v>24105244819313.906</v>
      </c>
    </row>
    <row r="8204" spans="1:10" x14ac:dyDescent="0.25">
      <c r="A8204">
        <f t="shared" si="258"/>
        <v>8202</v>
      </c>
      <c r="B8204" s="22">
        <v>0</v>
      </c>
      <c r="J8204" s="6">
        <f t="shared" si="257"/>
        <v>16272920094200.813</v>
      </c>
    </row>
    <row r="8205" spans="1:10" x14ac:dyDescent="0.25">
      <c r="A8205">
        <f t="shared" si="258"/>
        <v>8203</v>
      </c>
      <c r="B8205" s="22">
        <v>0</v>
      </c>
      <c r="J8205" s="6">
        <f t="shared" si="257"/>
        <v>16272920094200.813</v>
      </c>
    </row>
    <row r="8206" spans="1:10" x14ac:dyDescent="0.25">
      <c r="A8206">
        <f t="shared" si="258"/>
        <v>8204</v>
      </c>
      <c r="B8206" s="22">
        <v>8143430</v>
      </c>
      <c r="J8206" s="6">
        <f t="shared" si="257"/>
        <v>16887655243524.369</v>
      </c>
    </row>
    <row r="8207" spans="1:10" x14ac:dyDescent="0.25">
      <c r="A8207">
        <f t="shared" si="258"/>
        <v>8205</v>
      </c>
      <c r="B8207" s="22">
        <v>0</v>
      </c>
      <c r="J8207" s="6">
        <f t="shared" si="257"/>
        <v>16272920094200.813</v>
      </c>
    </row>
    <row r="8208" spans="1:10" x14ac:dyDescent="0.25">
      <c r="A8208">
        <f t="shared" si="258"/>
        <v>8206</v>
      </c>
      <c r="B8208" s="22">
        <v>0</v>
      </c>
      <c r="J8208" s="6">
        <f t="shared" si="257"/>
        <v>16272920094200.813</v>
      </c>
    </row>
    <row r="8209" spans="1:10" x14ac:dyDescent="0.25">
      <c r="A8209">
        <f t="shared" si="258"/>
        <v>8207</v>
      </c>
      <c r="B8209" s="22">
        <v>0</v>
      </c>
      <c r="J8209" s="6">
        <f t="shared" si="257"/>
        <v>16272920094200.813</v>
      </c>
    </row>
    <row r="8210" spans="1:10" x14ac:dyDescent="0.25">
      <c r="A8210">
        <f t="shared" si="258"/>
        <v>8208</v>
      </c>
      <c r="B8210" s="22">
        <v>0</v>
      </c>
      <c r="J8210" s="6">
        <f t="shared" si="257"/>
        <v>16272920094200.813</v>
      </c>
    </row>
    <row r="8211" spans="1:10" x14ac:dyDescent="0.25">
      <c r="A8211">
        <f t="shared" si="258"/>
        <v>8209</v>
      </c>
      <c r="B8211" s="22">
        <v>0</v>
      </c>
      <c r="J8211" s="6">
        <f t="shared" si="257"/>
        <v>16272920094200.813</v>
      </c>
    </row>
    <row r="8212" spans="1:10" x14ac:dyDescent="0.25">
      <c r="A8212">
        <f t="shared" si="258"/>
        <v>8210</v>
      </c>
      <c r="B8212" s="22">
        <v>8943680</v>
      </c>
      <c r="J8212" s="6">
        <f t="shared" si="257"/>
        <v>24105244819313.906</v>
      </c>
    </row>
    <row r="8213" spans="1:10" x14ac:dyDescent="0.25">
      <c r="A8213">
        <f t="shared" si="258"/>
        <v>8211</v>
      </c>
      <c r="B8213" s="22">
        <v>8943680</v>
      </c>
      <c r="J8213" s="6">
        <f t="shared" si="257"/>
        <v>24105244819313.906</v>
      </c>
    </row>
    <row r="8214" spans="1:10" x14ac:dyDescent="0.25">
      <c r="A8214">
        <f t="shared" si="258"/>
        <v>8212</v>
      </c>
      <c r="B8214" s="22">
        <v>0</v>
      </c>
      <c r="J8214" s="6">
        <f t="shared" si="257"/>
        <v>16272920094200.813</v>
      </c>
    </row>
    <row r="8215" spans="1:10" x14ac:dyDescent="0.25">
      <c r="A8215">
        <f t="shared" si="258"/>
        <v>8213</v>
      </c>
      <c r="B8215" s="22">
        <v>11943680</v>
      </c>
      <c r="J8215" s="6">
        <f t="shared" si="257"/>
        <v>62563500258075.047</v>
      </c>
    </row>
    <row r="8216" spans="1:10" x14ac:dyDescent="0.25">
      <c r="A8216">
        <f t="shared" si="258"/>
        <v>8214</v>
      </c>
      <c r="B8216" s="22">
        <v>16047317</v>
      </c>
      <c r="J8216" s="6">
        <f t="shared" si="257"/>
        <v>144320487877161.22</v>
      </c>
    </row>
    <row r="8217" spans="1:10" x14ac:dyDescent="0.25">
      <c r="A8217">
        <f t="shared" si="258"/>
        <v>8215</v>
      </c>
      <c r="B8217" s="22">
        <v>0</v>
      </c>
      <c r="J8217" s="6">
        <f t="shared" si="257"/>
        <v>16272920094200.813</v>
      </c>
    </row>
    <row r="8218" spans="1:10" x14ac:dyDescent="0.25">
      <c r="A8218">
        <f t="shared" si="258"/>
        <v>8216</v>
      </c>
      <c r="B8218" s="22">
        <v>0</v>
      </c>
      <c r="J8218" s="6">
        <f t="shared" si="257"/>
        <v>16272920094200.813</v>
      </c>
    </row>
    <row r="8219" spans="1:10" x14ac:dyDescent="0.25">
      <c r="A8219">
        <f t="shared" si="258"/>
        <v>8217</v>
      </c>
      <c r="B8219" s="22">
        <v>0</v>
      </c>
      <c r="J8219" s="6">
        <f t="shared" si="257"/>
        <v>16272920094200.813</v>
      </c>
    </row>
    <row r="8220" spans="1:10" x14ac:dyDescent="0.25">
      <c r="A8220">
        <f t="shared" si="258"/>
        <v>8218</v>
      </c>
      <c r="B8220" s="22">
        <v>8943680</v>
      </c>
      <c r="J8220" s="6">
        <f t="shared" si="257"/>
        <v>24105244819313.906</v>
      </c>
    </row>
    <row r="8221" spans="1:10" x14ac:dyDescent="0.25">
      <c r="A8221">
        <f t="shared" si="258"/>
        <v>8219</v>
      </c>
      <c r="B8221" s="22">
        <v>0</v>
      </c>
      <c r="J8221" s="6">
        <f t="shared" si="257"/>
        <v>16272920094200.813</v>
      </c>
    </row>
    <row r="8222" spans="1:10" x14ac:dyDescent="0.25">
      <c r="A8222">
        <f t="shared" si="258"/>
        <v>8220</v>
      </c>
      <c r="B8222" s="22">
        <v>0</v>
      </c>
      <c r="J8222" s="6">
        <f t="shared" si="257"/>
        <v>16272920094200.813</v>
      </c>
    </row>
    <row r="8223" spans="1:10" x14ac:dyDescent="0.25">
      <c r="A8223">
        <f t="shared" si="258"/>
        <v>8221</v>
      </c>
      <c r="B8223" s="22">
        <v>3000000</v>
      </c>
      <c r="J8223" s="6">
        <f t="shared" si="257"/>
        <v>1069095532961.9576</v>
      </c>
    </row>
    <row r="8224" spans="1:10" x14ac:dyDescent="0.25">
      <c r="A8224">
        <f t="shared" si="258"/>
        <v>8222</v>
      </c>
      <c r="B8224" s="22">
        <v>8943680</v>
      </c>
      <c r="J8224" s="6">
        <f t="shared" si="257"/>
        <v>24105244819313.906</v>
      </c>
    </row>
    <row r="8225" spans="1:10" x14ac:dyDescent="0.25">
      <c r="A8225">
        <f t="shared" si="258"/>
        <v>8223</v>
      </c>
      <c r="B8225" s="22">
        <v>0</v>
      </c>
      <c r="J8225" s="6">
        <f t="shared" si="257"/>
        <v>16272920094200.813</v>
      </c>
    </row>
    <row r="8226" spans="1:10" x14ac:dyDescent="0.25">
      <c r="A8226">
        <f t="shared" si="258"/>
        <v>8224</v>
      </c>
      <c r="B8226" s="22">
        <v>0</v>
      </c>
      <c r="J8226" s="6">
        <f t="shared" si="257"/>
        <v>16272920094200.813</v>
      </c>
    </row>
    <row r="8227" spans="1:10" x14ac:dyDescent="0.25">
      <c r="A8227">
        <f t="shared" si="258"/>
        <v>8225</v>
      </c>
      <c r="B8227" s="22">
        <v>0</v>
      </c>
      <c r="J8227" s="6">
        <f t="shared" si="257"/>
        <v>16272920094200.813</v>
      </c>
    </row>
    <row r="8228" spans="1:10" x14ac:dyDescent="0.25">
      <c r="A8228">
        <f t="shared" si="258"/>
        <v>8226</v>
      </c>
      <c r="B8228" s="22">
        <v>0</v>
      </c>
      <c r="J8228" s="6">
        <f t="shared" si="257"/>
        <v>16272920094200.813</v>
      </c>
    </row>
    <row r="8229" spans="1:10" x14ac:dyDescent="0.25">
      <c r="A8229">
        <f t="shared" si="258"/>
        <v>8227</v>
      </c>
      <c r="B8229" s="22">
        <v>0</v>
      </c>
      <c r="J8229" s="6">
        <f t="shared" si="257"/>
        <v>16272920094200.813</v>
      </c>
    </row>
    <row r="8230" spans="1:10" x14ac:dyDescent="0.25">
      <c r="A8230">
        <f t="shared" si="258"/>
        <v>8228</v>
      </c>
      <c r="B8230" s="22">
        <v>0</v>
      </c>
      <c r="J8230" s="6">
        <f t="shared" si="257"/>
        <v>16272920094200.813</v>
      </c>
    </row>
    <row r="8231" spans="1:10" x14ac:dyDescent="0.25">
      <c r="A8231">
        <f t="shared" si="258"/>
        <v>8229</v>
      </c>
      <c r="B8231" s="22">
        <v>0</v>
      </c>
      <c r="J8231" s="6">
        <f t="shared" si="257"/>
        <v>16272920094200.813</v>
      </c>
    </row>
    <row r="8232" spans="1:10" x14ac:dyDescent="0.25">
      <c r="A8232">
        <f t="shared" si="258"/>
        <v>8230</v>
      </c>
      <c r="B8232" s="22">
        <v>3000000</v>
      </c>
      <c r="J8232" s="6">
        <f t="shared" si="257"/>
        <v>1069095532961.9576</v>
      </c>
    </row>
    <row r="8233" spans="1:10" x14ac:dyDescent="0.25">
      <c r="A8233">
        <f t="shared" si="258"/>
        <v>8231</v>
      </c>
      <c r="B8233" s="22">
        <v>285171.25</v>
      </c>
      <c r="J8233" s="6">
        <f t="shared" si="257"/>
        <v>14053497767724.313</v>
      </c>
    </row>
    <row r="8234" spans="1:10" x14ac:dyDescent="0.25">
      <c r="A8234">
        <f t="shared" si="258"/>
        <v>8232</v>
      </c>
      <c r="B8234" s="22">
        <v>8143430</v>
      </c>
      <c r="J8234" s="6">
        <f t="shared" si="257"/>
        <v>16887655243524.369</v>
      </c>
    </row>
    <row r="8235" spans="1:10" x14ac:dyDescent="0.25">
      <c r="A8235">
        <f t="shared" si="258"/>
        <v>8233</v>
      </c>
      <c r="B8235" s="22">
        <v>0</v>
      </c>
      <c r="J8235" s="6">
        <f t="shared" si="257"/>
        <v>16272920094200.813</v>
      </c>
    </row>
    <row r="8236" spans="1:10" x14ac:dyDescent="0.25">
      <c r="A8236">
        <f t="shared" si="258"/>
        <v>8234</v>
      </c>
      <c r="B8236" s="22">
        <v>0</v>
      </c>
      <c r="J8236" s="6">
        <f t="shared" si="257"/>
        <v>16272920094200.813</v>
      </c>
    </row>
    <row r="8237" spans="1:10" x14ac:dyDescent="0.25">
      <c r="A8237">
        <f t="shared" si="258"/>
        <v>8235</v>
      </c>
      <c r="B8237" s="22">
        <v>0</v>
      </c>
      <c r="J8237" s="6">
        <f t="shared" si="257"/>
        <v>16272920094200.813</v>
      </c>
    </row>
    <row r="8238" spans="1:10" x14ac:dyDescent="0.25">
      <c r="A8238">
        <f t="shared" si="258"/>
        <v>8236</v>
      </c>
      <c r="B8238" s="22">
        <v>0</v>
      </c>
      <c r="J8238" s="6">
        <f t="shared" si="257"/>
        <v>16272920094200.813</v>
      </c>
    </row>
    <row r="8239" spans="1:10" x14ac:dyDescent="0.25">
      <c r="A8239">
        <f t="shared" si="258"/>
        <v>8237</v>
      </c>
      <c r="B8239" s="22">
        <v>0</v>
      </c>
      <c r="J8239" s="6">
        <f t="shared" si="257"/>
        <v>16272920094200.813</v>
      </c>
    </row>
    <row r="8240" spans="1:10" x14ac:dyDescent="0.25">
      <c r="A8240">
        <f t="shared" si="258"/>
        <v>8238</v>
      </c>
      <c r="B8240" s="22">
        <v>0</v>
      </c>
      <c r="J8240" s="6">
        <f t="shared" si="257"/>
        <v>16272920094200.813</v>
      </c>
    </row>
    <row r="8241" spans="1:10" x14ac:dyDescent="0.25">
      <c r="A8241">
        <f t="shared" si="258"/>
        <v>8239</v>
      </c>
      <c r="B8241" s="22">
        <v>0</v>
      </c>
      <c r="J8241" s="6">
        <f t="shared" si="257"/>
        <v>16272920094200.813</v>
      </c>
    </row>
    <row r="8242" spans="1:10" x14ac:dyDescent="0.25">
      <c r="A8242">
        <f t="shared" si="258"/>
        <v>8240</v>
      </c>
      <c r="B8242" s="22">
        <v>0</v>
      </c>
      <c r="J8242" s="6">
        <f t="shared" si="257"/>
        <v>16272920094200.813</v>
      </c>
    </row>
    <row r="8243" spans="1:10" x14ac:dyDescent="0.25">
      <c r="A8243">
        <f t="shared" si="258"/>
        <v>8241</v>
      </c>
      <c r="B8243" s="22">
        <v>0</v>
      </c>
      <c r="J8243" s="6">
        <f t="shared" si="257"/>
        <v>16272920094200.813</v>
      </c>
    </row>
    <row r="8244" spans="1:10" x14ac:dyDescent="0.25">
      <c r="A8244">
        <f t="shared" si="258"/>
        <v>8242</v>
      </c>
      <c r="B8244" s="22">
        <v>0</v>
      </c>
      <c r="J8244" s="6">
        <f t="shared" si="257"/>
        <v>16272920094200.813</v>
      </c>
    </row>
    <row r="8245" spans="1:10" x14ac:dyDescent="0.25">
      <c r="A8245">
        <f t="shared" si="258"/>
        <v>8243</v>
      </c>
      <c r="B8245" s="22">
        <v>0</v>
      </c>
      <c r="J8245" s="6">
        <f t="shared" si="257"/>
        <v>16272920094200.813</v>
      </c>
    </row>
    <row r="8246" spans="1:10" x14ac:dyDescent="0.25">
      <c r="A8246">
        <f t="shared" si="258"/>
        <v>8244</v>
      </c>
      <c r="B8246" s="22">
        <v>0</v>
      </c>
      <c r="J8246" s="6">
        <f t="shared" si="257"/>
        <v>16272920094200.813</v>
      </c>
    </row>
    <row r="8247" spans="1:10" x14ac:dyDescent="0.25">
      <c r="A8247">
        <f t="shared" si="258"/>
        <v>8245</v>
      </c>
      <c r="B8247" s="22">
        <v>3000000</v>
      </c>
      <c r="J8247" s="6">
        <f t="shared" si="257"/>
        <v>1069095532961.9576</v>
      </c>
    </row>
    <row r="8248" spans="1:10" x14ac:dyDescent="0.25">
      <c r="A8248">
        <f t="shared" si="258"/>
        <v>8246</v>
      </c>
      <c r="B8248" s="22">
        <v>0</v>
      </c>
      <c r="J8248" s="6">
        <f t="shared" si="257"/>
        <v>16272920094200.813</v>
      </c>
    </row>
    <row r="8249" spans="1:10" x14ac:dyDescent="0.25">
      <c r="A8249">
        <f t="shared" si="258"/>
        <v>8247</v>
      </c>
      <c r="B8249" s="22">
        <v>8143430</v>
      </c>
      <c r="J8249" s="6">
        <f t="shared" si="257"/>
        <v>16887655243524.369</v>
      </c>
    </row>
    <row r="8250" spans="1:10" x14ac:dyDescent="0.25">
      <c r="A8250">
        <f t="shared" si="258"/>
        <v>8248</v>
      </c>
      <c r="B8250" s="22">
        <v>12193680</v>
      </c>
      <c r="J8250" s="6">
        <f t="shared" si="257"/>
        <v>66580854877971.813</v>
      </c>
    </row>
    <row r="8251" spans="1:10" x14ac:dyDescent="0.25">
      <c r="A8251">
        <f t="shared" si="258"/>
        <v>8249</v>
      </c>
      <c r="B8251" s="22">
        <v>0</v>
      </c>
      <c r="J8251" s="6">
        <f t="shared" si="257"/>
        <v>16272920094200.813</v>
      </c>
    </row>
    <row r="8252" spans="1:10" x14ac:dyDescent="0.25">
      <c r="A8252">
        <f t="shared" si="258"/>
        <v>8250</v>
      </c>
      <c r="B8252" s="22">
        <v>8943680</v>
      </c>
      <c r="J8252" s="6">
        <f t="shared" si="257"/>
        <v>24105244819313.906</v>
      </c>
    </row>
    <row r="8253" spans="1:10" x14ac:dyDescent="0.25">
      <c r="A8253">
        <f t="shared" si="258"/>
        <v>8251</v>
      </c>
      <c r="B8253" s="22">
        <v>8143430</v>
      </c>
      <c r="J8253" s="6">
        <f t="shared" si="257"/>
        <v>16887655243524.369</v>
      </c>
    </row>
    <row r="8254" spans="1:10" x14ac:dyDescent="0.25">
      <c r="A8254">
        <f t="shared" si="258"/>
        <v>8252</v>
      </c>
      <c r="B8254" s="22">
        <v>0</v>
      </c>
      <c r="J8254" s="6">
        <f t="shared" si="257"/>
        <v>16272920094200.813</v>
      </c>
    </row>
    <row r="8255" spans="1:10" x14ac:dyDescent="0.25">
      <c r="A8255">
        <f t="shared" si="258"/>
        <v>8253</v>
      </c>
      <c r="B8255" s="22">
        <v>0</v>
      </c>
      <c r="J8255" s="6">
        <f t="shared" si="257"/>
        <v>16272920094200.813</v>
      </c>
    </row>
    <row r="8256" spans="1:10" x14ac:dyDescent="0.25">
      <c r="A8256">
        <f t="shared" si="258"/>
        <v>8254</v>
      </c>
      <c r="B8256" s="22">
        <v>0</v>
      </c>
      <c r="J8256" s="6">
        <f t="shared" si="257"/>
        <v>16272920094200.813</v>
      </c>
    </row>
    <row r="8257" spans="1:10" x14ac:dyDescent="0.25">
      <c r="A8257">
        <f t="shared" si="258"/>
        <v>8255</v>
      </c>
      <c r="B8257" s="22">
        <v>0</v>
      </c>
      <c r="J8257" s="6">
        <f t="shared" si="257"/>
        <v>16272920094200.813</v>
      </c>
    </row>
    <row r="8258" spans="1:10" x14ac:dyDescent="0.25">
      <c r="A8258">
        <f t="shared" si="258"/>
        <v>8256</v>
      </c>
      <c r="B8258" s="22">
        <v>8943680</v>
      </c>
      <c r="J8258" s="6">
        <f t="shared" si="257"/>
        <v>24105244819313.906</v>
      </c>
    </row>
    <row r="8259" spans="1:10" x14ac:dyDescent="0.25">
      <c r="A8259">
        <f t="shared" si="258"/>
        <v>8257</v>
      </c>
      <c r="B8259" s="22">
        <v>12193680</v>
      </c>
      <c r="J8259" s="6">
        <f t="shared" ref="J8259:J8322" si="259">(B8259-$I$6)^2</f>
        <v>66580854877971.813</v>
      </c>
    </row>
    <row r="8260" spans="1:10" x14ac:dyDescent="0.25">
      <c r="A8260">
        <f t="shared" ref="A8260:A8323" si="260">A8259+1</f>
        <v>8258</v>
      </c>
      <c r="B8260" s="22">
        <v>8143430</v>
      </c>
      <c r="J8260" s="6">
        <f t="shared" si="259"/>
        <v>16887655243524.369</v>
      </c>
    </row>
    <row r="8261" spans="1:10" x14ac:dyDescent="0.25">
      <c r="A8261">
        <f t="shared" si="260"/>
        <v>8259</v>
      </c>
      <c r="B8261" s="22">
        <v>0</v>
      </c>
      <c r="J8261" s="6">
        <f t="shared" si="259"/>
        <v>16272920094200.813</v>
      </c>
    </row>
    <row r="8262" spans="1:10" x14ac:dyDescent="0.25">
      <c r="A8262">
        <f t="shared" si="260"/>
        <v>8260</v>
      </c>
      <c r="B8262" s="22">
        <v>0</v>
      </c>
      <c r="J8262" s="6">
        <f t="shared" si="259"/>
        <v>16272920094200.813</v>
      </c>
    </row>
    <row r="8263" spans="1:10" x14ac:dyDescent="0.25">
      <c r="A8263">
        <f t="shared" si="260"/>
        <v>8261</v>
      </c>
      <c r="B8263" s="22">
        <v>0</v>
      </c>
      <c r="J8263" s="6">
        <f t="shared" si="259"/>
        <v>16272920094200.813</v>
      </c>
    </row>
    <row r="8264" spans="1:10" x14ac:dyDescent="0.25">
      <c r="A8264">
        <f t="shared" si="260"/>
        <v>8262</v>
      </c>
      <c r="B8264" s="22">
        <v>8943680</v>
      </c>
      <c r="J8264" s="6">
        <f t="shared" si="259"/>
        <v>24105244819313.906</v>
      </c>
    </row>
    <row r="8265" spans="1:10" x14ac:dyDescent="0.25">
      <c r="A8265">
        <f t="shared" si="260"/>
        <v>8263</v>
      </c>
      <c r="B8265" s="22">
        <v>0</v>
      </c>
      <c r="J8265" s="6">
        <f t="shared" si="259"/>
        <v>16272920094200.813</v>
      </c>
    </row>
    <row r="8266" spans="1:10" x14ac:dyDescent="0.25">
      <c r="A8266">
        <f t="shared" si="260"/>
        <v>8264</v>
      </c>
      <c r="B8266" s="22">
        <v>8943680</v>
      </c>
      <c r="J8266" s="6">
        <f t="shared" si="259"/>
        <v>24105244819313.906</v>
      </c>
    </row>
    <row r="8267" spans="1:10" x14ac:dyDescent="0.25">
      <c r="A8267">
        <f t="shared" si="260"/>
        <v>8265</v>
      </c>
      <c r="B8267" s="22">
        <v>0</v>
      </c>
      <c r="J8267" s="6">
        <f t="shared" si="259"/>
        <v>16272920094200.813</v>
      </c>
    </row>
    <row r="8268" spans="1:10" x14ac:dyDescent="0.25">
      <c r="A8268">
        <f t="shared" si="260"/>
        <v>8266</v>
      </c>
      <c r="B8268" s="22">
        <v>8943680</v>
      </c>
      <c r="J8268" s="6">
        <f t="shared" si="259"/>
        <v>24105244819313.906</v>
      </c>
    </row>
    <row r="8269" spans="1:10" x14ac:dyDescent="0.25">
      <c r="A8269">
        <f t="shared" si="260"/>
        <v>8267</v>
      </c>
      <c r="B8269" s="22">
        <v>17087110</v>
      </c>
      <c r="J8269" s="6">
        <f t="shared" si="259"/>
        <v>170384444013437.47</v>
      </c>
    </row>
    <row r="8270" spans="1:10" x14ac:dyDescent="0.25">
      <c r="A8270">
        <f t="shared" si="260"/>
        <v>8268</v>
      </c>
      <c r="B8270" s="22">
        <v>3250000</v>
      </c>
      <c r="J8270" s="6">
        <f t="shared" si="259"/>
        <v>614610152858.7196</v>
      </c>
    </row>
    <row r="8271" spans="1:10" x14ac:dyDescent="0.25">
      <c r="A8271">
        <f t="shared" si="260"/>
        <v>8269</v>
      </c>
      <c r="B8271" s="22">
        <v>8143430</v>
      </c>
      <c r="J8271" s="6">
        <f t="shared" si="259"/>
        <v>16887655243524.369</v>
      </c>
    </row>
    <row r="8272" spans="1:10" x14ac:dyDescent="0.25">
      <c r="A8272">
        <f t="shared" si="260"/>
        <v>8270</v>
      </c>
      <c r="B8272" s="22">
        <v>0</v>
      </c>
      <c r="J8272" s="6">
        <f t="shared" si="259"/>
        <v>16272920094200.813</v>
      </c>
    </row>
    <row r="8273" spans="1:10" x14ac:dyDescent="0.25">
      <c r="A8273">
        <f t="shared" si="260"/>
        <v>8271</v>
      </c>
      <c r="B8273" s="22">
        <v>3250000</v>
      </c>
      <c r="J8273" s="6">
        <f t="shared" si="259"/>
        <v>614610152858.7196</v>
      </c>
    </row>
    <row r="8274" spans="1:10" x14ac:dyDescent="0.25">
      <c r="A8274">
        <f t="shared" si="260"/>
        <v>8272</v>
      </c>
      <c r="B8274" s="22">
        <v>0</v>
      </c>
      <c r="J8274" s="6">
        <f t="shared" si="259"/>
        <v>16272920094200.813</v>
      </c>
    </row>
    <row r="8275" spans="1:10" x14ac:dyDescent="0.25">
      <c r="A8275">
        <f t="shared" si="260"/>
        <v>8273</v>
      </c>
      <c r="B8275" s="22">
        <v>0</v>
      </c>
      <c r="J8275" s="6">
        <f t="shared" si="259"/>
        <v>16272920094200.813</v>
      </c>
    </row>
    <row r="8276" spans="1:10" x14ac:dyDescent="0.25">
      <c r="A8276">
        <f t="shared" si="260"/>
        <v>8274</v>
      </c>
      <c r="B8276" s="22">
        <v>0</v>
      </c>
      <c r="J8276" s="6">
        <f t="shared" si="259"/>
        <v>16272920094200.813</v>
      </c>
    </row>
    <row r="8277" spans="1:10" x14ac:dyDescent="0.25">
      <c r="A8277">
        <f t="shared" si="260"/>
        <v>8275</v>
      </c>
      <c r="B8277" s="22">
        <v>0</v>
      </c>
      <c r="J8277" s="6">
        <f t="shared" si="259"/>
        <v>16272920094200.813</v>
      </c>
    </row>
    <row r="8278" spans="1:10" x14ac:dyDescent="0.25">
      <c r="A8278">
        <f t="shared" si="260"/>
        <v>8276</v>
      </c>
      <c r="B8278" s="22">
        <v>8143430</v>
      </c>
      <c r="J8278" s="6">
        <f t="shared" si="259"/>
        <v>16887655243524.369</v>
      </c>
    </row>
    <row r="8279" spans="1:10" x14ac:dyDescent="0.25">
      <c r="A8279">
        <f t="shared" si="260"/>
        <v>8277</v>
      </c>
      <c r="B8279" s="22">
        <v>0</v>
      </c>
      <c r="J8279" s="6">
        <f t="shared" si="259"/>
        <v>16272920094200.813</v>
      </c>
    </row>
    <row r="8280" spans="1:10" x14ac:dyDescent="0.25">
      <c r="A8280">
        <f t="shared" si="260"/>
        <v>8278</v>
      </c>
      <c r="B8280" s="22">
        <v>0</v>
      </c>
      <c r="J8280" s="6">
        <f t="shared" si="259"/>
        <v>16272920094200.813</v>
      </c>
    </row>
    <row r="8281" spans="1:10" x14ac:dyDescent="0.25">
      <c r="A8281">
        <f t="shared" si="260"/>
        <v>8279</v>
      </c>
      <c r="B8281" s="22">
        <v>0</v>
      </c>
      <c r="J8281" s="6">
        <f t="shared" si="259"/>
        <v>16272920094200.813</v>
      </c>
    </row>
    <row r="8282" spans="1:10" x14ac:dyDescent="0.25">
      <c r="A8282">
        <f t="shared" si="260"/>
        <v>8280</v>
      </c>
      <c r="B8282" s="22">
        <v>0</v>
      </c>
      <c r="J8282" s="6">
        <f t="shared" si="259"/>
        <v>16272920094200.813</v>
      </c>
    </row>
    <row r="8283" spans="1:10" x14ac:dyDescent="0.25">
      <c r="A8283">
        <f t="shared" si="260"/>
        <v>8281</v>
      </c>
      <c r="B8283" s="22">
        <v>8143430</v>
      </c>
      <c r="J8283" s="6">
        <f t="shared" si="259"/>
        <v>16887655243524.369</v>
      </c>
    </row>
    <row r="8284" spans="1:10" x14ac:dyDescent="0.25">
      <c r="A8284">
        <f t="shared" si="260"/>
        <v>8282</v>
      </c>
      <c r="B8284" s="22">
        <v>0</v>
      </c>
      <c r="J8284" s="6">
        <f t="shared" si="259"/>
        <v>16272920094200.813</v>
      </c>
    </row>
    <row r="8285" spans="1:10" x14ac:dyDescent="0.25">
      <c r="A8285">
        <f t="shared" si="260"/>
        <v>8283</v>
      </c>
      <c r="B8285" s="22">
        <v>17087110</v>
      </c>
      <c r="J8285" s="6">
        <f t="shared" si="259"/>
        <v>170384444013437.47</v>
      </c>
    </row>
    <row r="8286" spans="1:10" x14ac:dyDescent="0.25">
      <c r="A8286">
        <f t="shared" si="260"/>
        <v>8284</v>
      </c>
      <c r="B8286" s="22">
        <v>8943680</v>
      </c>
      <c r="J8286" s="6">
        <f t="shared" si="259"/>
        <v>24105244819313.906</v>
      </c>
    </row>
    <row r="8287" spans="1:10" x14ac:dyDescent="0.25">
      <c r="A8287">
        <f t="shared" si="260"/>
        <v>8285</v>
      </c>
      <c r="B8287" s="22">
        <v>0</v>
      </c>
      <c r="J8287" s="6">
        <f t="shared" si="259"/>
        <v>16272920094200.813</v>
      </c>
    </row>
    <row r="8288" spans="1:10" x14ac:dyDescent="0.25">
      <c r="A8288">
        <f t="shared" si="260"/>
        <v>8286</v>
      </c>
      <c r="B8288" s="22">
        <v>0</v>
      </c>
      <c r="J8288" s="6">
        <f t="shared" si="259"/>
        <v>16272920094200.813</v>
      </c>
    </row>
    <row r="8289" spans="1:10" x14ac:dyDescent="0.25">
      <c r="A8289">
        <f t="shared" si="260"/>
        <v>8287</v>
      </c>
      <c r="B8289" s="22">
        <v>0</v>
      </c>
      <c r="J8289" s="6">
        <f t="shared" si="259"/>
        <v>16272920094200.813</v>
      </c>
    </row>
    <row r="8290" spans="1:10" x14ac:dyDescent="0.25">
      <c r="A8290">
        <f t="shared" si="260"/>
        <v>8288</v>
      </c>
      <c r="B8290" s="22">
        <v>0</v>
      </c>
      <c r="J8290" s="6">
        <f t="shared" si="259"/>
        <v>16272920094200.813</v>
      </c>
    </row>
    <row r="8291" spans="1:10" x14ac:dyDescent="0.25">
      <c r="A8291">
        <f t="shared" si="260"/>
        <v>8289</v>
      </c>
      <c r="B8291" s="22">
        <v>8143430</v>
      </c>
      <c r="J8291" s="6">
        <f t="shared" si="259"/>
        <v>16887655243524.369</v>
      </c>
    </row>
    <row r="8292" spans="1:10" x14ac:dyDescent="0.25">
      <c r="A8292">
        <f t="shared" si="260"/>
        <v>8290</v>
      </c>
      <c r="B8292" s="22">
        <v>0</v>
      </c>
      <c r="J8292" s="6">
        <f t="shared" si="259"/>
        <v>16272920094200.813</v>
      </c>
    </row>
    <row r="8293" spans="1:10" x14ac:dyDescent="0.25">
      <c r="A8293">
        <f t="shared" si="260"/>
        <v>8291</v>
      </c>
      <c r="B8293" s="22">
        <v>0</v>
      </c>
      <c r="J8293" s="6">
        <f t="shared" si="259"/>
        <v>16272920094200.813</v>
      </c>
    </row>
    <row r="8294" spans="1:10" x14ac:dyDescent="0.25">
      <c r="A8294">
        <f t="shared" si="260"/>
        <v>8292</v>
      </c>
      <c r="B8294" s="22">
        <v>8143430</v>
      </c>
      <c r="J8294" s="6">
        <f t="shared" si="259"/>
        <v>16887655243524.369</v>
      </c>
    </row>
    <row r="8295" spans="1:10" x14ac:dyDescent="0.25">
      <c r="A8295">
        <f t="shared" si="260"/>
        <v>8293</v>
      </c>
      <c r="B8295" s="22">
        <v>0</v>
      </c>
      <c r="J8295" s="6">
        <f t="shared" si="259"/>
        <v>16272920094200.813</v>
      </c>
    </row>
    <row r="8296" spans="1:10" x14ac:dyDescent="0.25">
      <c r="A8296">
        <f t="shared" si="260"/>
        <v>8294</v>
      </c>
      <c r="B8296" s="22">
        <v>0</v>
      </c>
      <c r="J8296" s="6">
        <f t="shared" si="259"/>
        <v>16272920094200.813</v>
      </c>
    </row>
    <row r="8297" spans="1:10" x14ac:dyDescent="0.25">
      <c r="A8297">
        <f t="shared" si="260"/>
        <v>8295</v>
      </c>
      <c r="B8297" s="22">
        <v>0</v>
      </c>
      <c r="J8297" s="6">
        <f t="shared" si="259"/>
        <v>16272920094200.813</v>
      </c>
    </row>
    <row r="8298" spans="1:10" x14ac:dyDescent="0.25">
      <c r="A8298">
        <f t="shared" si="260"/>
        <v>8296</v>
      </c>
      <c r="B8298" s="22">
        <v>0</v>
      </c>
      <c r="J8298" s="6">
        <f t="shared" si="259"/>
        <v>16272920094200.813</v>
      </c>
    </row>
    <row r="8299" spans="1:10" x14ac:dyDescent="0.25">
      <c r="A8299">
        <f t="shared" si="260"/>
        <v>8297</v>
      </c>
      <c r="B8299" s="22">
        <v>0</v>
      </c>
      <c r="J8299" s="6">
        <f t="shared" si="259"/>
        <v>16272920094200.813</v>
      </c>
    </row>
    <row r="8300" spans="1:10" x14ac:dyDescent="0.25">
      <c r="A8300">
        <f t="shared" si="260"/>
        <v>8298</v>
      </c>
      <c r="B8300" s="22">
        <v>8943680</v>
      </c>
      <c r="J8300" s="6">
        <f t="shared" si="259"/>
        <v>24105244819313.906</v>
      </c>
    </row>
    <row r="8301" spans="1:10" x14ac:dyDescent="0.25">
      <c r="A8301">
        <f t="shared" si="260"/>
        <v>8299</v>
      </c>
      <c r="B8301" s="22">
        <v>0</v>
      </c>
      <c r="J8301" s="6">
        <f t="shared" si="259"/>
        <v>16272920094200.813</v>
      </c>
    </row>
    <row r="8302" spans="1:10" x14ac:dyDescent="0.25">
      <c r="A8302">
        <f t="shared" si="260"/>
        <v>8300</v>
      </c>
      <c r="B8302" s="22">
        <v>8143430</v>
      </c>
      <c r="J8302" s="6">
        <f t="shared" si="259"/>
        <v>16887655243524.369</v>
      </c>
    </row>
    <row r="8303" spans="1:10" x14ac:dyDescent="0.25">
      <c r="A8303">
        <f t="shared" si="260"/>
        <v>8301</v>
      </c>
      <c r="B8303" s="22">
        <v>0</v>
      </c>
      <c r="J8303" s="6">
        <f t="shared" si="259"/>
        <v>16272920094200.813</v>
      </c>
    </row>
    <row r="8304" spans="1:10" x14ac:dyDescent="0.25">
      <c r="A8304">
        <f t="shared" si="260"/>
        <v>8302</v>
      </c>
      <c r="B8304" s="22">
        <v>0</v>
      </c>
      <c r="J8304" s="6">
        <f t="shared" si="259"/>
        <v>16272920094200.813</v>
      </c>
    </row>
    <row r="8305" spans="1:10" x14ac:dyDescent="0.25">
      <c r="A8305">
        <f t="shared" si="260"/>
        <v>8303</v>
      </c>
      <c r="B8305" s="22">
        <v>8143430</v>
      </c>
      <c r="J8305" s="6">
        <f t="shared" si="259"/>
        <v>16887655243524.369</v>
      </c>
    </row>
    <row r="8306" spans="1:10" x14ac:dyDescent="0.25">
      <c r="A8306">
        <f t="shared" si="260"/>
        <v>8304</v>
      </c>
      <c r="B8306" s="22">
        <v>0</v>
      </c>
      <c r="J8306" s="6">
        <f t="shared" si="259"/>
        <v>16272920094200.813</v>
      </c>
    </row>
    <row r="8307" spans="1:10" x14ac:dyDescent="0.25">
      <c r="A8307">
        <f t="shared" si="260"/>
        <v>8305</v>
      </c>
      <c r="B8307" s="22">
        <v>8943680</v>
      </c>
      <c r="J8307" s="6">
        <f t="shared" si="259"/>
        <v>24105244819313.906</v>
      </c>
    </row>
    <row r="8308" spans="1:10" x14ac:dyDescent="0.25">
      <c r="A8308">
        <f t="shared" si="260"/>
        <v>8306</v>
      </c>
      <c r="B8308" s="22">
        <v>0</v>
      </c>
      <c r="J8308" s="6">
        <f t="shared" si="259"/>
        <v>16272920094200.813</v>
      </c>
    </row>
    <row r="8309" spans="1:10" x14ac:dyDescent="0.25">
      <c r="A8309">
        <f t="shared" si="260"/>
        <v>8307</v>
      </c>
      <c r="B8309" s="22">
        <v>0</v>
      </c>
      <c r="J8309" s="6">
        <f t="shared" si="259"/>
        <v>16272920094200.813</v>
      </c>
    </row>
    <row r="8310" spans="1:10" x14ac:dyDescent="0.25">
      <c r="A8310">
        <f t="shared" si="260"/>
        <v>8308</v>
      </c>
      <c r="B8310" s="22">
        <v>0</v>
      </c>
      <c r="J8310" s="6">
        <f t="shared" si="259"/>
        <v>16272920094200.813</v>
      </c>
    </row>
    <row r="8311" spans="1:10" x14ac:dyDescent="0.25">
      <c r="A8311">
        <f t="shared" si="260"/>
        <v>8309</v>
      </c>
      <c r="B8311" s="22">
        <v>8943680</v>
      </c>
      <c r="J8311" s="6">
        <f t="shared" si="259"/>
        <v>24105244819313.906</v>
      </c>
    </row>
    <row r="8312" spans="1:10" x14ac:dyDescent="0.25">
      <c r="A8312">
        <f t="shared" si="260"/>
        <v>8310</v>
      </c>
      <c r="B8312" s="22">
        <v>8143430</v>
      </c>
      <c r="J8312" s="6">
        <f t="shared" si="259"/>
        <v>16887655243524.369</v>
      </c>
    </row>
    <row r="8313" spans="1:10" x14ac:dyDescent="0.25">
      <c r="A8313">
        <f t="shared" si="260"/>
        <v>8311</v>
      </c>
      <c r="B8313" s="22">
        <v>8143430</v>
      </c>
      <c r="J8313" s="6">
        <f t="shared" si="259"/>
        <v>16887655243524.369</v>
      </c>
    </row>
    <row r="8314" spans="1:10" x14ac:dyDescent="0.25">
      <c r="A8314">
        <f t="shared" si="260"/>
        <v>8312</v>
      </c>
      <c r="B8314" s="22">
        <v>8143430</v>
      </c>
      <c r="J8314" s="6">
        <f t="shared" si="259"/>
        <v>16887655243524.369</v>
      </c>
    </row>
    <row r="8315" spans="1:10" x14ac:dyDescent="0.25">
      <c r="A8315">
        <f t="shared" si="260"/>
        <v>8313</v>
      </c>
      <c r="B8315" s="22">
        <v>0</v>
      </c>
      <c r="J8315" s="6">
        <f t="shared" si="259"/>
        <v>16272920094200.813</v>
      </c>
    </row>
    <row r="8316" spans="1:10" x14ac:dyDescent="0.25">
      <c r="A8316">
        <f t="shared" si="260"/>
        <v>8314</v>
      </c>
      <c r="B8316" s="22">
        <v>0</v>
      </c>
      <c r="J8316" s="6">
        <f t="shared" si="259"/>
        <v>16272920094200.813</v>
      </c>
    </row>
    <row r="8317" spans="1:10" x14ac:dyDescent="0.25">
      <c r="A8317">
        <f t="shared" si="260"/>
        <v>8315</v>
      </c>
      <c r="B8317" s="22">
        <v>0</v>
      </c>
      <c r="J8317" s="6">
        <f t="shared" si="259"/>
        <v>16272920094200.813</v>
      </c>
    </row>
    <row r="8318" spans="1:10" x14ac:dyDescent="0.25">
      <c r="A8318">
        <f t="shared" si="260"/>
        <v>8316</v>
      </c>
      <c r="B8318" s="22">
        <v>0</v>
      </c>
      <c r="J8318" s="6">
        <f t="shared" si="259"/>
        <v>16272920094200.813</v>
      </c>
    </row>
    <row r="8319" spans="1:10" x14ac:dyDescent="0.25">
      <c r="A8319">
        <f t="shared" si="260"/>
        <v>8317</v>
      </c>
      <c r="B8319" s="22">
        <v>0</v>
      </c>
      <c r="J8319" s="6">
        <f t="shared" si="259"/>
        <v>16272920094200.813</v>
      </c>
    </row>
    <row r="8320" spans="1:10" x14ac:dyDescent="0.25">
      <c r="A8320">
        <f t="shared" si="260"/>
        <v>8318</v>
      </c>
      <c r="B8320" s="22">
        <v>8428601.25</v>
      </c>
      <c r="J8320" s="6">
        <f t="shared" si="259"/>
        <v>19312777141822.871</v>
      </c>
    </row>
    <row r="8321" spans="1:10" x14ac:dyDescent="0.25">
      <c r="A8321">
        <f t="shared" si="260"/>
        <v>8319</v>
      </c>
      <c r="B8321" s="22">
        <v>9228851.25</v>
      </c>
      <c r="J8321" s="6">
        <f t="shared" si="259"/>
        <v>26986783303237.406</v>
      </c>
    </row>
    <row r="8322" spans="1:10" x14ac:dyDescent="0.25">
      <c r="A8322">
        <f t="shared" si="260"/>
        <v>8320</v>
      </c>
      <c r="B8322" s="22">
        <v>0</v>
      </c>
      <c r="J8322" s="6">
        <f t="shared" si="259"/>
        <v>16272920094200.813</v>
      </c>
    </row>
    <row r="8323" spans="1:10" x14ac:dyDescent="0.25">
      <c r="A8323">
        <f t="shared" si="260"/>
        <v>8321</v>
      </c>
      <c r="B8323" s="22">
        <v>8943680</v>
      </c>
      <c r="J8323" s="6">
        <f t="shared" ref="J8323:J8386" si="261">(B8323-$I$6)^2</f>
        <v>24105244819313.906</v>
      </c>
    </row>
    <row r="8324" spans="1:10" x14ac:dyDescent="0.25">
      <c r="A8324">
        <f t="shared" ref="A8324:A8387" si="262">A8323+1</f>
        <v>8322</v>
      </c>
      <c r="B8324" s="22">
        <v>8143430</v>
      </c>
      <c r="J8324" s="6">
        <f t="shared" si="261"/>
        <v>16887655243524.369</v>
      </c>
    </row>
    <row r="8325" spans="1:10" x14ac:dyDescent="0.25">
      <c r="A8325">
        <f t="shared" si="262"/>
        <v>8323</v>
      </c>
      <c r="B8325" s="22">
        <v>0</v>
      </c>
      <c r="J8325" s="6">
        <f t="shared" si="261"/>
        <v>16272920094200.813</v>
      </c>
    </row>
    <row r="8326" spans="1:10" x14ac:dyDescent="0.25">
      <c r="A8326">
        <f t="shared" si="262"/>
        <v>8324</v>
      </c>
      <c r="B8326" s="22">
        <v>0</v>
      </c>
      <c r="J8326" s="6">
        <f t="shared" si="261"/>
        <v>16272920094200.813</v>
      </c>
    </row>
    <row r="8327" spans="1:10" x14ac:dyDescent="0.25">
      <c r="A8327">
        <f t="shared" si="262"/>
        <v>8325</v>
      </c>
      <c r="B8327" s="22">
        <v>3250000</v>
      </c>
      <c r="J8327" s="6">
        <f t="shared" si="261"/>
        <v>614610152858.7196</v>
      </c>
    </row>
    <row r="8328" spans="1:10" x14ac:dyDescent="0.25">
      <c r="A8328">
        <f t="shared" si="262"/>
        <v>8326</v>
      </c>
      <c r="B8328" s="22">
        <v>0</v>
      </c>
      <c r="J8328" s="6">
        <f t="shared" si="261"/>
        <v>16272920094200.813</v>
      </c>
    </row>
    <row r="8329" spans="1:10" x14ac:dyDescent="0.25">
      <c r="A8329">
        <f t="shared" si="262"/>
        <v>8327</v>
      </c>
      <c r="B8329" s="22">
        <v>8143430</v>
      </c>
      <c r="J8329" s="6">
        <f t="shared" si="261"/>
        <v>16887655243524.369</v>
      </c>
    </row>
    <row r="8330" spans="1:10" x14ac:dyDescent="0.25">
      <c r="A8330">
        <f t="shared" si="262"/>
        <v>8328</v>
      </c>
      <c r="B8330" s="22">
        <v>8143430</v>
      </c>
      <c r="J8330" s="6">
        <f t="shared" si="261"/>
        <v>16887655243524.369</v>
      </c>
    </row>
    <row r="8331" spans="1:10" x14ac:dyDescent="0.25">
      <c r="A8331">
        <f t="shared" si="262"/>
        <v>8329</v>
      </c>
      <c r="B8331" s="22">
        <v>0</v>
      </c>
      <c r="J8331" s="6">
        <f t="shared" si="261"/>
        <v>16272920094200.813</v>
      </c>
    </row>
    <row r="8332" spans="1:10" x14ac:dyDescent="0.25">
      <c r="A8332">
        <f t="shared" si="262"/>
        <v>8330</v>
      </c>
      <c r="B8332" s="22">
        <v>0</v>
      </c>
      <c r="J8332" s="6">
        <f t="shared" si="261"/>
        <v>16272920094200.813</v>
      </c>
    </row>
    <row r="8333" spans="1:10" x14ac:dyDescent="0.25">
      <c r="A8333">
        <f t="shared" si="262"/>
        <v>8331</v>
      </c>
      <c r="B8333" s="22">
        <v>0</v>
      </c>
      <c r="J8333" s="6">
        <f t="shared" si="261"/>
        <v>16272920094200.813</v>
      </c>
    </row>
    <row r="8334" spans="1:10" x14ac:dyDescent="0.25">
      <c r="A8334">
        <f t="shared" si="262"/>
        <v>8332</v>
      </c>
      <c r="B8334" s="22">
        <v>0</v>
      </c>
      <c r="J8334" s="6">
        <f t="shared" si="261"/>
        <v>16272920094200.813</v>
      </c>
    </row>
    <row r="8335" spans="1:10" x14ac:dyDescent="0.25">
      <c r="A8335">
        <f t="shared" si="262"/>
        <v>8333</v>
      </c>
      <c r="B8335" s="22">
        <v>3250000</v>
      </c>
      <c r="J8335" s="6">
        <f t="shared" si="261"/>
        <v>614610152858.7196</v>
      </c>
    </row>
    <row r="8336" spans="1:10" x14ac:dyDescent="0.25">
      <c r="A8336">
        <f t="shared" si="262"/>
        <v>8334</v>
      </c>
      <c r="B8336" s="22">
        <v>0</v>
      </c>
      <c r="J8336" s="6">
        <f t="shared" si="261"/>
        <v>16272920094200.813</v>
      </c>
    </row>
    <row r="8337" spans="1:10" x14ac:dyDescent="0.25">
      <c r="A8337">
        <f t="shared" si="262"/>
        <v>8335</v>
      </c>
      <c r="B8337" s="22">
        <v>8943680</v>
      </c>
      <c r="J8337" s="6">
        <f t="shared" si="261"/>
        <v>24105244819313.906</v>
      </c>
    </row>
    <row r="8338" spans="1:10" x14ac:dyDescent="0.25">
      <c r="A8338">
        <f t="shared" si="262"/>
        <v>8336</v>
      </c>
      <c r="B8338" s="22">
        <v>8943680</v>
      </c>
      <c r="J8338" s="6">
        <f t="shared" si="261"/>
        <v>24105244819313.906</v>
      </c>
    </row>
    <row r="8339" spans="1:10" x14ac:dyDescent="0.25">
      <c r="A8339">
        <f t="shared" si="262"/>
        <v>8337</v>
      </c>
      <c r="B8339" s="22">
        <v>0</v>
      </c>
      <c r="J8339" s="6">
        <f t="shared" si="261"/>
        <v>16272920094200.813</v>
      </c>
    </row>
    <row r="8340" spans="1:10" x14ac:dyDescent="0.25">
      <c r="A8340">
        <f t="shared" si="262"/>
        <v>8338</v>
      </c>
      <c r="B8340" s="22">
        <v>0</v>
      </c>
      <c r="J8340" s="6">
        <f t="shared" si="261"/>
        <v>16272920094200.813</v>
      </c>
    </row>
    <row r="8341" spans="1:10" x14ac:dyDescent="0.25">
      <c r="A8341">
        <f t="shared" si="262"/>
        <v>8339</v>
      </c>
      <c r="B8341" s="22">
        <v>0</v>
      </c>
      <c r="J8341" s="6">
        <f t="shared" si="261"/>
        <v>16272920094200.813</v>
      </c>
    </row>
    <row r="8342" spans="1:10" x14ac:dyDescent="0.25">
      <c r="A8342">
        <f t="shared" si="262"/>
        <v>8340</v>
      </c>
      <c r="B8342" s="22">
        <v>8943680</v>
      </c>
      <c r="J8342" s="6">
        <f t="shared" si="261"/>
        <v>24105244819313.906</v>
      </c>
    </row>
    <row r="8343" spans="1:10" x14ac:dyDescent="0.25">
      <c r="A8343">
        <f t="shared" si="262"/>
        <v>8341</v>
      </c>
      <c r="B8343" s="22">
        <v>0</v>
      </c>
      <c r="J8343" s="6">
        <f t="shared" si="261"/>
        <v>16272920094200.813</v>
      </c>
    </row>
    <row r="8344" spans="1:10" x14ac:dyDescent="0.25">
      <c r="A8344">
        <f t="shared" si="262"/>
        <v>8342</v>
      </c>
      <c r="B8344" s="22">
        <v>0</v>
      </c>
      <c r="J8344" s="6">
        <f t="shared" si="261"/>
        <v>16272920094200.813</v>
      </c>
    </row>
    <row r="8345" spans="1:10" x14ac:dyDescent="0.25">
      <c r="A8345">
        <f t="shared" si="262"/>
        <v>8343</v>
      </c>
      <c r="B8345" s="22">
        <v>0</v>
      </c>
      <c r="J8345" s="6">
        <f t="shared" si="261"/>
        <v>16272920094200.813</v>
      </c>
    </row>
    <row r="8346" spans="1:10" x14ac:dyDescent="0.25">
      <c r="A8346">
        <f t="shared" si="262"/>
        <v>8344</v>
      </c>
      <c r="B8346" s="22">
        <v>8143430</v>
      </c>
      <c r="J8346" s="6">
        <f t="shared" si="261"/>
        <v>16887655243524.369</v>
      </c>
    </row>
    <row r="8347" spans="1:10" x14ac:dyDescent="0.25">
      <c r="A8347">
        <f t="shared" si="262"/>
        <v>8345</v>
      </c>
      <c r="B8347" s="22">
        <v>3250000</v>
      </c>
      <c r="J8347" s="6">
        <f t="shared" si="261"/>
        <v>614610152858.7196</v>
      </c>
    </row>
    <row r="8348" spans="1:10" x14ac:dyDescent="0.25">
      <c r="A8348">
        <f t="shared" si="262"/>
        <v>8346</v>
      </c>
      <c r="B8348" s="22">
        <v>0</v>
      </c>
      <c r="J8348" s="6">
        <f t="shared" si="261"/>
        <v>16272920094200.813</v>
      </c>
    </row>
    <row r="8349" spans="1:10" x14ac:dyDescent="0.25">
      <c r="A8349">
        <f t="shared" si="262"/>
        <v>8347</v>
      </c>
      <c r="B8349" s="22">
        <v>8143430</v>
      </c>
      <c r="J8349" s="6">
        <f t="shared" si="261"/>
        <v>16887655243524.369</v>
      </c>
    </row>
    <row r="8350" spans="1:10" x14ac:dyDescent="0.25">
      <c r="A8350">
        <f t="shared" si="262"/>
        <v>8348</v>
      </c>
      <c r="B8350" s="22">
        <v>0</v>
      </c>
      <c r="J8350" s="6">
        <f t="shared" si="261"/>
        <v>16272920094200.813</v>
      </c>
    </row>
    <row r="8351" spans="1:10" x14ac:dyDescent="0.25">
      <c r="A8351">
        <f t="shared" si="262"/>
        <v>8349</v>
      </c>
      <c r="B8351" s="22">
        <v>0</v>
      </c>
      <c r="J8351" s="6">
        <f t="shared" si="261"/>
        <v>16272920094200.813</v>
      </c>
    </row>
    <row r="8352" spans="1:10" x14ac:dyDescent="0.25">
      <c r="A8352">
        <f t="shared" si="262"/>
        <v>8350</v>
      </c>
      <c r="B8352" s="22">
        <v>0</v>
      </c>
      <c r="J8352" s="6">
        <f t="shared" si="261"/>
        <v>16272920094200.813</v>
      </c>
    </row>
    <row r="8353" spans="1:10" x14ac:dyDescent="0.25">
      <c r="A8353">
        <f t="shared" si="262"/>
        <v>8351</v>
      </c>
      <c r="B8353" s="22">
        <v>0</v>
      </c>
      <c r="J8353" s="6">
        <f t="shared" si="261"/>
        <v>16272920094200.813</v>
      </c>
    </row>
    <row r="8354" spans="1:10" x14ac:dyDescent="0.25">
      <c r="A8354">
        <f t="shared" si="262"/>
        <v>8352</v>
      </c>
      <c r="B8354" s="22">
        <v>0</v>
      </c>
      <c r="J8354" s="6">
        <f t="shared" si="261"/>
        <v>16272920094200.813</v>
      </c>
    </row>
    <row r="8355" spans="1:10" x14ac:dyDescent="0.25">
      <c r="A8355">
        <f t="shared" si="262"/>
        <v>8353</v>
      </c>
      <c r="B8355" s="22">
        <v>3250000</v>
      </c>
      <c r="J8355" s="6">
        <f t="shared" si="261"/>
        <v>614610152858.7196</v>
      </c>
    </row>
    <row r="8356" spans="1:10" x14ac:dyDescent="0.25">
      <c r="A8356">
        <f t="shared" si="262"/>
        <v>8354</v>
      </c>
      <c r="B8356" s="22">
        <v>8143430</v>
      </c>
      <c r="J8356" s="6">
        <f t="shared" si="261"/>
        <v>16887655243524.369</v>
      </c>
    </row>
    <row r="8357" spans="1:10" x14ac:dyDescent="0.25">
      <c r="A8357">
        <f t="shared" si="262"/>
        <v>8355</v>
      </c>
      <c r="B8357" s="22">
        <v>0</v>
      </c>
      <c r="J8357" s="6">
        <f t="shared" si="261"/>
        <v>16272920094200.813</v>
      </c>
    </row>
    <row r="8358" spans="1:10" x14ac:dyDescent="0.25">
      <c r="A8358">
        <f t="shared" si="262"/>
        <v>8356</v>
      </c>
      <c r="B8358" s="22">
        <v>0</v>
      </c>
      <c r="J8358" s="6">
        <f t="shared" si="261"/>
        <v>16272920094200.813</v>
      </c>
    </row>
    <row r="8359" spans="1:10" x14ac:dyDescent="0.25">
      <c r="A8359">
        <f t="shared" si="262"/>
        <v>8357</v>
      </c>
      <c r="B8359" s="22">
        <v>17087110</v>
      </c>
      <c r="J8359" s="6">
        <f t="shared" si="261"/>
        <v>170384444013437.47</v>
      </c>
    </row>
    <row r="8360" spans="1:10" x14ac:dyDescent="0.25">
      <c r="A8360">
        <f t="shared" si="262"/>
        <v>8358</v>
      </c>
      <c r="B8360" s="22">
        <v>0</v>
      </c>
      <c r="J8360" s="6">
        <f t="shared" si="261"/>
        <v>16272920094200.813</v>
      </c>
    </row>
    <row r="8361" spans="1:10" x14ac:dyDescent="0.25">
      <c r="A8361">
        <f t="shared" si="262"/>
        <v>8359</v>
      </c>
      <c r="B8361" s="22">
        <v>8943680</v>
      </c>
      <c r="J8361" s="6">
        <f t="shared" si="261"/>
        <v>24105244819313.906</v>
      </c>
    </row>
    <row r="8362" spans="1:10" x14ac:dyDescent="0.25">
      <c r="A8362">
        <f t="shared" si="262"/>
        <v>8360</v>
      </c>
      <c r="B8362" s="22">
        <v>0</v>
      </c>
      <c r="J8362" s="6">
        <f t="shared" si="261"/>
        <v>16272920094200.813</v>
      </c>
    </row>
    <row r="8363" spans="1:10" x14ac:dyDescent="0.25">
      <c r="A8363">
        <f t="shared" si="262"/>
        <v>8361</v>
      </c>
      <c r="B8363" s="22">
        <v>0</v>
      </c>
      <c r="J8363" s="6">
        <f t="shared" si="261"/>
        <v>16272920094200.813</v>
      </c>
    </row>
    <row r="8364" spans="1:10" x14ac:dyDescent="0.25">
      <c r="A8364">
        <f t="shared" si="262"/>
        <v>8362</v>
      </c>
      <c r="B8364" s="22">
        <v>8943680</v>
      </c>
      <c r="J8364" s="6">
        <f t="shared" si="261"/>
        <v>24105244819313.906</v>
      </c>
    </row>
    <row r="8365" spans="1:10" x14ac:dyDescent="0.25">
      <c r="A8365">
        <f t="shared" si="262"/>
        <v>8363</v>
      </c>
      <c r="B8365" s="22">
        <v>12193680</v>
      </c>
      <c r="J8365" s="6">
        <f t="shared" si="261"/>
        <v>66580854877971.813</v>
      </c>
    </row>
    <row r="8366" spans="1:10" x14ac:dyDescent="0.25">
      <c r="A8366">
        <f t="shared" si="262"/>
        <v>8364</v>
      </c>
      <c r="B8366" s="22">
        <v>3250000</v>
      </c>
      <c r="J8366" s="6">
        <f t="shared" si="261"/>
        <v>614610152858.7196</v>
      </c>
    </row>
    <row r="8367" spans="1:10" x14ac:dyDescent="0.25">
      <c r="A8367">
        <f t="shared" si="262"/>
        <v>8365</v>
      </c>
      <c r="B8367" s="22">
        <v>10152410.821917808</v>
      </c>
      <c r="J8367" s="6">
        <f t="shared" si="261"/>
        <v>37435308788754.164</v>
      </c>
    </row>
    <row r="8368" spans="1:10" x14ac:dyDescent="0.25">
      <c r="A8368">
        <f t="shared" si="262"/>
        <v>8366</v>
      </c>
      <c r="B8368" s="22">
        <v>0</v>
      </c>
      <c r="J8368" s="6">
        <f t="shared" si="261"/>
        <v>16272920094200.813</v>
      </c>
    </row>
    <row r="8369" spans="1:10" x14ac:dyDescent="0.25">
      <c r="A8369">
        <f t="shared" si="262"/>
        <v>8367</v>
      </c>
      <c r="B8369" s="22">
        <v>3000000</v>
      </c>
      <c r="J8369" s="6">
        <f t="shared" si="261"/>
        <v>1069095532961.9576</v>
      </c>
    </row>
    <row r="8370" spans="1:10" x14ac:dyDescent="0.25">
      <c r="A8370">
        <f t="shared" si="262"/>
        <v>8368</v>
      </c>
      <c r="B8370" s="22">
        <v>0</v>
      </c>
      <c r="J8370" s="6">
        <f t="shared" si="261"/>
        <v>16272920094200.813</v>
      </c>
    </row>
    <row r="8371" spans="1:10" x14ac:dyDescent="0.25">
      <c r="A8371">
        <f t="shared" si="262"/>
        <v>8369</v>
      </c>
      <c r="B8371" s="22">
        <v>0</v>
      </c>
      <c r="J8371" s="6">
        <f t="shared" si="261"/>
        <v>16272920094200.813</v>
      </c>
    </row>
    <row r="8372" spans="1:10" x14ac:dyDescent="0.25">
      <c r="A8372">
        <f t="shared" si="262"/>
        <v>8370</v>
      </c>
      <c r="B8372" s="22">
        <v>0</v>
      </c>
      <c r="J8372" s="6">
        <f t="shared" si="261"/>
        <v>16272920094200.813</v>
      </c>
    </row>
    <row r="8373" spans="1:10" x14ac:dyDescent="0.25">
      <c r="A8373">
        <f t="shared" si="262"/>
        <v>8371</v>
      </c>
      <c r="B8373" s="22">
        <v>8143430</v>
      </c>
      <c r="J8373" s="6">
        <f t="shared" si="261"/>
        <v>16887655243524.369</v>
      </c>
    </row>
    <row r="8374" spans="1:10" x14ac:dyDescent="0.25">
      <c r="A8374">
        <f t="shared" si="262"/>
        <v>8372</v>
      </c>
      <c r="B8374" s="22">
        <v>0</v>
      </c>
      <c r="J8374" s="6">
        <f t="shared" si="261"/>
        <v>16272920094200.813</v>
      </c>
    </row>
    <row r="8375" spans="1:10" x14ac:dyDescent="0.25">
      <c r="A8375">
        <f t="shared" si="262"/>
        <v>8373</v>
      </c>
      <c r="B8375" s="22">
        <v>0</v>
      </c>
      <c r="J8375" s="6">
        <f t="shared" si="261"/>
        <v>16272920094200.813</v>
      </c>
    </row>
    <row r="8376" spans="1:10" x14ac:dyDescent="0.25">
      <c r="A8376">
        <f t="shared" si="262"/>
        <v>8374</v>
      </c>
      <c r="B8376" s="22">
        <v>0</v>
      </c>
      <c r="J8376" s="6">
        <f t="shared" si="261"/>
        <v>16272920094200.813</v>
      </c>
    </row>
    <row r="8377" spans="1:10" x14ac:dyDescent="0.25">
      <c r="A8377">
        <f t="shared" si="262"/>
        <v>8375</v>
      </c>
      <c r="B8377" s="22">
        <v>3250000</v>
      </c>
      <c r="J8377" s="6">
        <f t="shared" si="261"/>
        <v>614610152858.7196</v>
      </c>
    </row>
    <row r="8378" spans="1:10" x14ac:dyDescent="0.25">
      <c r="A8378">
        <f t="shared" si="262"/>
        <v>8376</v>
      </c>
      <c r="B8378" s="22">
        <v>8143430</v>
      </c>
      <c r="J8378" s="6">
        <f t="shared" si="261"/>
        <v>16887655243524.369</v>
      </c>
    </row>
    <row r="8379" spans="1:10" x14ac:dyDescent="0.25">
      <c r="A8379">
        <f t="shared" si="262"/>
        <v>8377</v>
      </c>
      <c r="B8379" s="22">
        <v>17087110</v>
      </c>
      <c r="J8379" s="6">
        <f t="shared" si="261"/>
        <v>170384444013437.47</v>
      </c>
    </row>
    <row r="8380" spans="1:10" x14ac:dyDescent="0.25">
      <c r="A8380">
        <f t="shared" si="262"/>
        <v>8378</v>
      </c>
      <c r="B8380" s="22">
        <v>17087110</v>
      </c>
      <c r="J8380" s="6">
        <f t="shared" si="261"/>
        <v>170384444013437.47</v>
      </c>
    </row>
    <row r="8381" spans="1:10" x14ac:dyDescent="0.25">
      <c r="A8381">
        <f t="shared" si="262"/>
        <v>8379</v>
      </c>
      <c r="B8381" s="22">
        <v>11393430</v>
      </c>
      <c r="J8381" s="6">
        <f t="shared" si="261"/>
        <v>54161640302182.273</v>
      </c>
    </row>
    <row r="8382" spans="1:10" x14ac:dyDescent="0.25">
      <c r="A8382">
        <f t="shared" si="262"/>
        <v>8380</v>
      </c>
      <c r="B8382" s="22">
        <v>0</v>
      </c>
      <c r="J8382" s="6">
        <f t="shared" si="261"/>
        <v>16272920094200.813</v>
      </c>
    </row>
    <row r="8383" spans="1:10" x14ac:dyDescent="0.25">
      <c r="A8383">
        <f t="shared" si="262"/>
        <v>8381</v>
      </c>
      <c r="B8383" s="22">
        <v>11393430</v>
      </c>
      <c r="J8383" s="6">
        <f t="shared" si="261"/>
        <v>54161640302182.273</v>
      </c>
    </row>
    <row r="8384" spans="1:10" x14ac:dyDescent="0.25">
      <c r="A8384">
        <f t="shared" si="262"/>
        <v>8382</v>
      </c>
      <c r="B8384" s="22">
        <v>8943680</v>
      </c>
      <c r="J8384" s="6">
        <f t="shared" si="261"/>
        <v>24105244819313.906</v>
      </c>
    </row>
    <row r="8385" spans="1:10" x14ac:dyDescent="0.25">
      <c r="A8385">
        <f t="shared" si="262"/>
        <v>8383</v>
      </c>
      <c r="B8385" s="22">
        <v>8943680</v>
      </c>
      <c r="J8385" s="6">
        <f t="shared" si="261"/>
        <v>24105244819313.906</v>
      </c>
    </row>
    <row r="8386" spans="1:10" x14ac:dyDescent="0.25">
      <c r="A8386">
        <f t="shared" si="262"/>
        <v>8384</v>
      </c>
      <c r="B8386" s="22">
        <v>8943680</v>
      </c>
      <c r="J8386" s="6">
        <f t="shared" si="261"/>
        <v>24105244819313.906</v>
      </c>
    </row>
    <row r="8387" spans="1:10" x14ac:dyDescent="0.25">
      <c r="A8387">
        <f t="shared" si="262"/>
        <v>8385</v>
      </c>
      <c r="B8387" s="22">
        <v>0</v>
      </c>
      <c r="J8387" s="6">
        <f t="shared" ref="J8387:J8450" si="263">(B8387-$I$6)^2</f>
        <v>16272920094200.813</v>
      </c>
    </row>
    <row r="8388" spans="1:10" x14ac:dyDescent="0.25">
      <c r="A8388">
        <f t="shared" ref="A8388:A8451" si="264">A8387+1</f>
        <v>8386</v>
      </c>
      <c r="B8388" s="22">
        <v>0</v>
      </c>
      <c r="J8388" s="6">
        <f t="shared" si="263"/>
        <v>16272920094200.813</v>
      </c>
    </row>
    <row r="8389" spans="1:10" x14ac:dyDescent="0.25">
      <c r="A8389">
        <f t="shared" si="264"/>
        <v>8387</v>
      </c>
      <c r="B8389" s="22">
        <v>17087110</v>
      </c>
      <c r="J8389" s="6">
        <f t="shared" si="263"/>
        <v>170384444013437.47</v>
      </c>
    </row>
    <row r="8390" spans="1:10" x14ac:dyDescent="0.25">
      <c r="A8390">
        <f t="shared" si="264"/>
        <v>8388</v>
      </c>
      <c r="B8390" s="22">
        <v>8143430</v>
      </c>
      <c r="J8390" s="6">
        <f t="shared" si="263"/>
        <v>16887655243524.369</v>
      </c>
    </row>
    <row r="8391" spans="1:10" x14ac:dyDescent="0.25">
      <c r="A8391">
        <f t="shared" si="264"/>
        <v>8389</v>
      </c>
      <c r="B8391" s="22">
        <v>17087110</v>
      </c>
      <c r="J8391" s="6">
        <f t="shared" si="263"/>
        <v>170384444013437.47</v>
      </c>
    </row>
    <row r="8392" spans="1:10" x14ac:dyDescent="0.25">
      <c r="A8392">
        <f t="shared" si="264"/>
        <v>8390</v>
      </c>
      <c r="B8392" s="22">
        <v>0</v>
      </c>
      <c r="J8392" s="6">
        <f t="shared" si="263"/>
        <v>16272920094200.813</v>
      </c>
    </row>
    <row r="8393" spans="1:10" x14ac:dyDescent="0.25">
      <c r="A8393">
        <f t="shared" si="264"/>
        <v>8391</v>
      </c>
      <c r="B8393" s="22">
        <v>0</v>
      </c>
      <c r="J8393" s="6">
        <f t="shared" si="263"/>
        <v>16272920094200.813</v>
      </c>
    </row>
    <row r="8394" spans="1:10" x14ac:dyDescent="0.25">
      <c r="A8394">
        <f t="shared" si="264"/>
        <v>8392</v>
      </c>
      <c r="B8394" s="22">
        <v>0</v>
      </c>
      <c r="J8394" s="6">
        <f t="shared" si="263"/>
        <v>16272920094200.813</v>
      </c>
    </row>
    <row r="8395" spans="1:10" x14ac:dyDescent="0.25">
      <c r="A8395">
        <f t="shared" si="264"/>
        <v>8393</v>
      </c>
      <c r="B8395" s="22">
        <v>0</v>
      </c>
      <c r="J8395" s="6">
        <f t="shared" si="263"/>
        <v>16272920094200.813</v>
      </c>
    </row>
    <row r="8396" spans="1:10" x14ac:dyDescent="0.25">
      <c r="A8396">
        <f t="shared" si="264"/>
        <v>8394</v>
      </c>
      <c r="B8396" s="22">
        <v>0</v>
      </c>
      <c r="J8396" s="6">
        <f t="shared" si="263"/>
        <v>16272920094200.813</v>
      </c>
    </row>
    <row r="8397" spans="1:10" x14ac:dyDescent="0.25">
      <c r="A8397">
        <f t="shared" si="264"/>
        <v>8395</v>
      </c>
      <c r="B8397" s="22">
        <v>0</v>
      </c>
      <c r="J8397" s="6">
        <f t="shared" si="263"/>
        <v>16272920094200.813</v>
      </c>
    </row>
    <row r="8398" spans="1:10" x14ac:dyDescent="0.25">
      <c r="A8398">
        <f t="shared" si="264"/>
        <v>8396</v>
      </c>
      <c r="B8398" s="22">
        <v>0</v>
      </c>
      <c r="J8398" s="6">
        <f t="shared" si="263"/>
        <v>16272920094200.813</v>
      </c>
    </row>
    <row r="8399" spans="1:10" x14ac:dyDescent="0.25">
      <c r="A8399">
        <f t="shared" si="264"/>
        <v>8397</v>
      </c>
      <c r="B8399" s="22">
        <v>0</v>
      </c>
      <c r="J8399" s="6">
        <f t="shared" si="263"/>
        <v>16272920094200.813</v>
      </c>
    </row>
    <row r="8400" spans="1:10" x14ac:dyDescent="0.25">
      <c r="A8400">
        <f t="shared" si="264"/>
        <v>8398</v>
      </c>
      <c r="B8400" s="22">
        <v>8943680</v>
      </c>
      <c r="J8400" s="6">
        <f t="shared" si="263"/>
        <v>24105244819313.906</v>
      </c>
    </row>
    <row r="8401" spans="1:10" x14ac:dyDescent="0.25">
      <c r="A8401">
        <f t="shared" si="264"/>
        <v>8399</v>
      </c>
      <c r="B8401" s="22">
        <v>0</v>
      </c>
      <c r="J8401" s="6">
        <f t="shared" si="263"/>
        <v>16272920094200.813</v>
      </c>
    </row>
    <row r="8402" spans="1:10" x14ac:dyDescent="0.25">
      <c r="A8402">
        <f t="shared" si="264"/>
        <v>8400</v>
      </c>
      <c r="B8402" s="22">
        <v>0</v>
      </c>
      <c r="J8402" s="6">
        <f t="shared" si="263"/>
        <v>16272920094200.813</v>
      </c>
    </row>
    <row r="8403" spans="1:10" x14ac:dyDescent="0.25">
      <c r="A8403">
        <f t="shared" si="264"/>
        <v>8401</v>
      </c>
      <c r="B8403" s="22">
        <v>0</v>
      </c>
      <c r="J8403" s="6">
        <f t="shared" si="263"/>
        <v>16272920094200.813</v>
      </c>
    </row>
    <row r="8404" spans="1:10" x14ac:dyDescent="0.25">
      <c r="A8404">
        <f t="shared" si="264"/>
        <v>8402</v>
      </c>
      <c r="B8404" s="22">
        <v>8143430</v>
      </c>
      <c r="J8404" s="6">
        <f t="shared" si="263"/>
        <v>16887655243524.369</v>
      </c>
    </row>
    <row r="8405" spans="1:10" x14ac:dyDescent="0.25">
      <c r="A8405">
        <f t="shared" si="264"/>
        <v>8403</v>
      </c>
      <c r="B8405" s="22">
        <v>0</v>
      </c>
      <c r="J8405" s="6">
        <f t="shared" si="263"/>
        <v>16272920094200.813</v>
      </c>
    </row>
    <row r="8406" spans="1:10" x14ac:dyDescent="0.25">
      <c r="A8406">
        <f t="shared" si="264"/>
        <v>8404</v>
      </c>
      <c r="B8406" s="22">
        <v>0</v>
      </c>
      <c r="J8406" s="6">
        <f t="shared" si="263"/>
        <v>16272920094200.813</v>
      </c>
    </row>
    <row r="8407" spans="1:10" x14ac:dyDescent="0.25">
      <c r="A8407">
        <f t="shared" si="264"/>
        <v>8405</v>
      </c>
      <c r="B8407" s="22">
        <v>8143430</v>
      </c>
      <c r="J8407" s="6">
        <f t="shared" si="263"/>
        <v>16887655243524.369</v>
      </c>
    </row>
    <row r="8408" spans="1:10" x14ac:dyDescent="0.25">
      <c r="A8408">
        <f t="shared" si="264"/>
        <v>8406</v>
      </c>
      <c r="B8408" s="22">
        <v>8943680</v>
      </c>
      <c r="J8408" s="6">
        <f t="shared" si="263"/>
        <v>24105244819313.906</v>
      </c>
    </row>
    <row r="8409" spans="1:10" x14ac:dyDescent="0.25">
      <c r="A8409">
        <f t="shared" si="264"/>
        <v>8407</v>
      </c>
      <c r="B8409" s="22">
        <v>8143430</v>
      </c>
      <c r="J8409" s="6">
        <f t="shared" si="263"/>
        <v>16887655243524.369</v>
      </c>
    </row>
    <row r="8410" spans="1:10" x14ac:dyDescent="0.25">
      <c r="A8410">
        <f t="shared" si="264"/>
        <v>8408</v>
      </c>
      <c r="B8410" s="22">
        <v>0</v>
      </c>
      <c r="J8410" s="6">
        <f t="shared" si="263"/>
        <v>16272920094200.813</v>
      </c>
    </row>
    <row r="8411" spans="1:10" x14ac:dyDescent="0.25">
      <c r="A8411">
        <f t="shared" si="264"/>
        <v>8409</v>
      </c>
      <c r="B8411" s="22">
        <v>0</v>
      </c>
      <c r="J8411" s="6">
        <f t="shared" si="263"/>
        <v>16272920094200.813</v>
      </c>
    </row>
    <row r="8412" spans="1:10" x14ac:dyDescent="0.25">
      <c r="A8412">
        <f t="shared" si="264"/>
        <v>8410</v>
      </c>
      <c r="B8412" s="22">
        <v>0</v>
      </c>
      <c r="J8412" s="6">
        <f t="shared" si="263"/>
        <v>16272920094200.813</v>
      </c>
    </row>
    <row r="8413" spans="1:10" x14ac:dyDescent="0.25">
      <c r="A8413">
        <f t="shared" si="264"/>
        <v>8411</v>
      </c>
      <c r="B8413" s="22">
        <v>8143430</v>
      </c>
      <c r="J8413" s="6">
        <f t="shared" si="263"/>
        <v>16887655243524.369</v>
      </c>
    </row>
    <row r="8414" spans="1:10" x14ac:dyDescent="0.25">
      <c r="A8414">
        <f t="shared" si="264"/>
        <v>8412</v>
      </c>
      <c r="B8414" s="22">
        <v>0</v>
      </c>
      <c r="J8414" s="6">
        <f t="shared" si="263"/>
        <v>16272920094200.813</v>
      </c>
    </row>
    <row r="8415" spans="1:10" x14ac:dyDescent="0.25">
      <c r="A8415">
        <f t="shared" si="264"/>
        <v>8413</v>
      </c>
      <c r="B8415" s="22">
        <v>12193680</v>
      </c>
      <c r="J8415" s="6">
        <f t="shared" si="263"/>
        <v>66580854877971.813</v>
      </c>
    </row>
    <row r="8416" spans="1:10" x14ac:dyDescent="0.25">
      <c r="A8416">
        <f t="shared" si="264"/>
        <v>8414</v>
      </c>
      <c r="B8416" s="22">
        <v>8143430</v>
      </c>
      <c r="J8416" s="6">
        <f t="shared" si="263"/>
        <v>16887655243524.369</v>
      </c>
    </row>
    <row r="8417" spans="1:10" x14ac:dyDescent="0.25">
      <c r="A8417">
        <f t="shared" si="264"/>
        <v>8415</v>
      </c>
      <c r="B8417" s="22">
        <v>8943680</v>
      </c>
      <c r="J8417" s="6">
        <f t="shared" si="263"/>
        <v>24105244819313.906</v>
      </c>
    </row>
    <row r="8418" spans="1:10" x14ac:dyDescent="0.25">
      <c r="A8418">
        <f t="shared" si="264"/>
        <v>8416</v>
      </c>
      <c r="B8418" s="22">
        <v>8143430</v>
      </c>
      <c r="J8418" s="6">
        <f t="shared" si="263"/>
        <v>16887655243524.369</v>
      </c>
    </row>
    <row r="8419" spans="1:10" x14ac:dyDescent="0.25">
      <c r="A8419">
        <f t="shared" si="264"/>
        <v>8417</v>
      </c>
      <c r="B8419" s="22">
        <v>0</v>
      </c>
      <c r="J8419" s="6">
        <f t="shared" si="263"/>
        <v>16272920094200.813</v>
      </c>
    </row>
    <row r="8420" spans="1:10" x14ac:dyDescent="0.25">
      <c r="A8420">
        <f t="shared" si="264"/>
        <v>8418</v>
      </c>
      <c r="B8420" s="22">
        <v>0</v>
      </c>
      <c r="J8420" s="6">
        <f t="shared" si="263"/>
        <v>16272920094200.813</v>
      </c>
    </row>
    <row r="8421" spans="1:10" x14ac:dyDescent="0.25">
      <c r="A8421">
        <f t="shared" si="264"/>
        <v>8419</v>
      </c>
      <c r="B8421" s="22">
        <v>0</v>
      </c>
      <c r="J8421" s="6">
        <f t="shared" si="263"/>
        <v>16272920094200.813</v>
      </c>
    </row>
    <row r="8422" spans="1:10" x14ac:dyDescent="0.25">
      <c r="A8422">
        <f t="shared" si="264"/>
        <v>8420</v>
      </c>
      <c r="B8422" s="22">
        <v>8143430</v>
      </c>
      <c r="J8422" s="6">
        <f t="shared" si="263"/>
        <v>16887655243524.369</v>
      </c>
    </row>
    <row r="8423" spans="1:10" x14ac:dyDescent="0.25">
      <c r="A8423">
        <f t="shared" si="264"/>
        <v>8421</v>
      </c>
      <c r="B8423" s="22">
        <v>0</v>
      </c>
      <c r="J8423" s="6">
        <f t="shared" si="263"/>
        <v>16272920094200.813</v>
      </c>
    </row>
    <row r="8424" spans="1:10" x14ac:dyDescent="0.25">
      <c r="A8424">
        <f t="shared" si="264"/>
        <v>8422</v>
      </c>
      <c r="B8424" s="22">
        <v>0</v>
      </c>
      <c r="J8424" s="6">
        <f t="shared" si="263"/>
        <v>16272920094200.813</v>
      </c>
    </row>
    <row r="8425" spans="1:10" x14ac:dyDescent="0.25">
      <c r="A8425">
        <f t="shared" si="264"/>
        <v>8423</v>
      </c>
      <c r="B8425" s="22">
        <v>0</v>
      </c>
      <c r="J8425" s="6">
        <f t="shared" si="263"/>
        <v>16272920094200.813</v>
      </c>
    </row>
    <row r="8426" spans="1:10" x14ac:dyDescent="0.25">
      <c r="A8426">
        <f t="shared" si="264"/>
        <v>8424</v>
      </c>
      <c r="B8426" s="22">
        <v>8943680</v>
      </c>
      <c r="J8426" s="6">
        <f t="shared" si="263"/>
        <v>24105244819313.906</v>
      </c>
    </row>
    <row r="8427" spans="1:10" x14ac:dyDescent="0.25">
      <c r="A8427">
        <f t="shared" si="264"/>
        <v>8425</v>
      </c>
      <c r="B8427" s="22">
        <v>0</v>
      </c>
      <c r="J8427" s="6">
        <f t="shared" si="263"/>
        <v>16272920094200.813</v>
      </c>
    </row>
    <row r="8428" spans="1:10" x14ac:dyDescent="0.25">
      <c r="A8428">
        <f t="shared" si="264"/>
        <v>8426</v>
      </c>
      <c r="B8428" s="22">
        <v>0</v>
      </c>
      <c r="J8428" s="6">
        <f t="shared" si="263"/>
        <v>16272920094200.813</v>
      </c>
    </row>
    <row r="8429" spans="1:10" x14ac:dyDescent="0.25">
      <c r="A8429">
        <f t="shared" si="264"/>
        <v>8427</v>
      </c>
      <c r="B8429" s="22">
        <v>0</v>
      </c>
      <c r="J8429" s="6">
        <f t="shared" si="263"/>
        <v>16272920094200.813</v>
      </c>
    </row>
    <row r="8430" spans="1:10" x14ac:dyDescent="0.25">
      <c r="A8430">
        <f t="shared" si="264"/>
        <v>8428</v>
      </c>
      <c r="B8430" s="22">
        <v>0</v>
      </c>
      <c r="J8430" s="6">
        <f t="shared" si="263"/>
        <v>16272920094200.813</v>
      </c>
    </row>
    <row r="8431" spans="1:10" x14ac:dyDescent="0.25">
      <c r="A8431">
        <f t="shared" si="264"/>
        <v>8429</v>
      </c>
      <c r="B8431" s="22">
        <v>0</v>
      </c>
      <c r="J8431" s="6">
        <f t="shared" si="263"/>
        <v>16272920094200.813</v>
      </c>
    </row>
    <row r="8432" spans="1:10" x14ac:dyDescent="0.25">
      <c r="A8432">
        <f t="shared" si="264"/>
        <v>8430</v>
      </c>
      <c r="B8432" s="22">
        <v>0</v>
      </c>
      <c r="J8432" s="6">
        <f t="shared" si="263"/>
        <v>16272920094200.813</v>
      </c>
    </row>
    <row r="8433" spans="1:10" x14ac:dyDescent="0.25">
      <c r="A8433">
        <f t="shared" si="264"/>
        <v>8431</v>
      </c>
      <c r="B8433" s="22">
        <v>0</v>
      </c>
      <c r="J8433" s="6">
        <f t="shared" si="263"/>
        <v>16272920094200.813</v>
      </c>
    </row>
    <row r="8434" spans="1:10" x14ac:dyDescent="0.25">
      <c r="A8434">
        <f t="shared" si="264"/>
        <v>8432</v>
      </c>
      <c r="B8434" s="22">
        <v>8143430</v>
      </c>
      <c r="J8434" s="6">
        <f t="shared" si="263"/>
        <v>16887655243524.369</v>
      </c>
    </row>
    <row r="8435" spans="1:10" x14ac:dyDescent="0.25">
      <c r="A8435">
        <f t="shared" si="264"/>
        <v>8433</v>
      </c>
      <c r="B8435" s="22">
        <v>54335043.934246585</v>
      </c>
      <c r="J8435" s="6">
        <f t="shared" si="263"/>
        <v>2530197962460137.5</v>
      </c>
    </row>
    <row r="8436" spans="1:10" x14ac:dyDescent="0.25">
      <c r="A8436">
        <f t="shared" si="264"/>
        <v>8434</v>
      </c>
      <c r="B8436" s="22">
        <v>0</v>
      </c>
      <c r="J8436" s="6">
        <f t="shared" si="263"/>
        <v>16272920094200.813</v>
      </c>
    </row>
    <row r="8437" spans="1:10" x14ac:dyDescent="0.25">
      <c r="A8437">
        <f t="shared" si="264"/>
        <v>8435</v>
      </c>
      <c r="B8437" s="22">
        <v>3000000</v>
      </c>
      <c r="J8437" s="6">
        <f t="shared" si="263"/>
        <v>1069095532961.9576</v>
      </c>
    </row>
    <row r="8438" spans="1:10" x14ac:dyDescent="0.25">
      <c r="A8438">
        <f t="shared" si="264"/>
        <v>8436</v>
      </c>
      <c r="B8438" s="22">
        <v>8143430</v>
      </c>
      <c r="J8438" s="6">
        <f t="shared" si="263"/>
        <v>16887655243524.369</v>
      </c>
    </row>
    <row r="8439" spans="1:10" x14ac:dyDescent="0.25">
      <c r="A8439">
        <f t="shared" si="264"/>
        <v>8437</v>
      </c>
      <c r="B8439" s="22">
        <v>8943680</v>
      </c>
      <c r="J8439" s="6">
        <f t="shared" si="263"/>
        <v>24105244819313.906</v>
      </c>
    </row>
    <row r="8440" spans="1:10" x14ac:dyDescent="0.25">
      <c r="A8440">
        <f t="shared" si="264"/>
        <v>8438</v>
      </c>
      <c r="B8440" s="22">
        <v>0</v>
      </c>
      <c r="J8440" s="6">
        <f t="shared" si="263"/>
        <v>16272920094200.813</v>
      </c>
    </row>
    <row r="8441" spans="1:10" x14ac:dyDescent="0.25">
      <c r="A8441">
        <f t="shared" si="264"/>
        <v>8439</v>
      </c>
      <c r="B8441" s="22">
        <v>0</v>
      </c>
      <c r="J8441" s="6">
        <f t="shared" si="263"/>
        <v>16272920094200.813</v>
      </c>
    </row>
    <row r="8442" spans="1:10" x14ac:dyDescent="0.25">
      <c r="A8442">
        <f t="shared" si="264"/>
        <v>8440</v>
      </c>
      <c r="B8442" s="22">
        <v>0</v>
      </c>
      <c r="J8442" s="6">
        <f t="shared" si="263"/>
        <v>16272920094200.813</v>
      </c>
    </row>
    <row r="8443" spans="1:10" x14ac:dyDescent="0.25">
      <c r="A8443">
        <f t="shared" si="264"/>
        <v>8441</v>
      </c>
      <c r="B8443" s="22">
        <v>8143430</v>
      </c>
      <c r="J8443" s="6">
        <f t="shared" si="263"/>
        <v>16887655243524.369</v>
      </c>
    </row>
    <row r="8444" spans="1:10" x14ac:dyDescent="0.25">
      <c r="A8444">
        <f t="shared" si="264"/>
        <v>8442</v>
      </c>
      <c r="B8444" s="22">
        <v>0</v>
      </c>
      <c r="J8444" s="6">
        <f t="shared" si="263"/>
        <v>16272920094200.813</v>
      </c>
    </row>
    <row r="8445" spans="1:10" x14ac:dyDescent="0.25">
      <c r="A8445">
        <f t="shared" si="264"/>
        <v>8443</v>
      </c>
      <c r="B8445" s="22">
        <v>0</v>
      </c>
      <c r="J8445" s="6">
        <f t="shared" si="263"/>
        <v>16272920094200.813</v>
      </c>
    </row>
    <row r="8446" spans="1:10" x14ac:dyDescent="0.25">
      <c r="A8446">
        <f t="shared" si="264"/>
        <v>8444</v>
      </c>
      <c r="B8446" s="22">
        <v>8943680</v>
      </c>
      <c r="J8446" s="6">
        <f t="shared" si="263"/>
        <v>24105244819313.906</v>
      </c>
    </row>
    <row r="8447" spans="1:10" x14ac:dyDescent="0.25">
      <c r="A8447">
        <f t="shared" si="264"/>
        <v>8445</v>
      </c>
      <c r="B8447" s="22">
        <v>0</v>
      </c>
      <c r="J8447" s="6">
        <f t="shared" si="263"/>
        <v>16272920094200.813</v>
      </c>
    </row>
    <row r="8448" spans="1:10" x14ac:dyDescent="0.25">
      <c r="A8448">
        <f t="shared" si="264"/>
        <v>8446</v>
      </c>
      <c r="B8448" s="22">
        <v>17087110</v>
      </c>
      <c r="J8448" s="6">
        <f t="shared" si="263"/>
        <v>170384444013437.47</v>
      </c>
    </row>
    <row r="8449" spans="1:10" x14ac:dyDescent="0.25">
      <c r="A8449">
        <f t="shared" si="264"/>
        <v>8447</v>
      </c>
      <c r="B8449" s="22">
        <v>0</v>
      </c>
      <c r="J8449" s="6">
        <f t="shared" si="263"/>
        <v>16272920094200.813</v>
      </c>
    </row>
    <row r="8450" spans="1:10" x14ac:dyDescent="0.25">
      <c r="A8450">
        <f t="shared" si="264"/>
        <v>8448</v>
      </c>
      <c r="B8450" s="22">
        <v>8143430</v>
      </c>
      <c r="J8450" s="6">
        <f t="shared" si="263"/>
        <v>16887655243524.369</v>
      </c>
    </row>
    <row r="8451" spans="1:10" x14ac:dyDescent="0.25">
      <c r="A8451">
        <f t="shared" si="264"/>
        <v>8449</v>
      </c>
      <c r="B8451" s="22">
        <v>17087110</v>
      </c>
      <c r="J8451" s="6">
        <f t="shared" ref="J8451:J8514" si="265">(B8451-$I$6)^2</f>
        <v>170384444013437.47</v>
      </c>
    </row>
    <row r="8452" spans="1:10" x14ac:dyDescent="0.25">
      <c r="A8452">
        <f t="shared" ref="A8452:A8515" si="266">A8451+1</f>
        <v>8450</v>
      </c>
      <c r="B8452" s="22">
        <v>9515592.8281917796</v>
      </c>
      <c r="J8452" s="6">
        <f t="shared" si="265"/>
        <v>30048180496223.477</v>
      </c>
    </row>
    <row r="8453" spans="1:10" x14ac:dyDescent="0.25">
      <c r="A8453">
        <f t="shared" si="266"/>
        <v>8451</v>
      </c>
      <c r="B8453" s="22">
        <v>0</v>
      </c>
      <c r="J8453" s="6">
        <f t="shared" si="265"/>
        <v>16272920094200.813</v>
      </c>
    </row>
    <row r="8454" spans="1:10" x14ac:dyDescent="0.25">
      <c r="A8454">
        <f t="shared" si="266"/>
        <v>8452</v>
      </c>
      <c r="B8454" s="22">
        <v>0</v>
      </c>
      <c r="J8454" s="6">
        <f t="shared" si="265"/>
        <v>16272920094200.813</v>
      </c>
    </row>
    <row r="8455" spans="1:10" x14ac:dyDescent="0.25">
      <c r="A8455">
        <f t="shared" si="266"/>
        <v>8453</v>
      </c>
      <c r="B8455" s="22">
        <v>0</v>
      </c>
      <c r="J8455" s="6">
        <f t="shared" si="265"/>
        <v>16272920094200.813</v>
      </c>
    </row>
    <row r="8456" spans="1:10" x14ac:dyDescent="0.25">
      <c r="A8456">
        <f t="shared" si="266"/>
        <v>8454</v>
      </c>
      <c r="B8456" s="22">
        <v>0</v>
      </c>
      <c r="J8456" s="6">
        <f t="shared" si="265"/>
        <v>16272920094200.813</v>
      </c>
    </row>
    <row r="8457" spans="1:10" x14ac:dyDescent="0.25">
      <c r="A8457">
        <f t="shared" si="266"/>
        <v>8455</v>
      </c>
      <c r="B8457" s="22">
        <v>0</v>
      </c>
      <c r="J8457" s="6">
        <f t="shared" si="265"/>
        <v>16272920094200.813</v>
      </c>
    </row>
    <row r="8458" spans="1:10" x14ac:dyDescent="0.25">
      <c r="A8458">
        <f t="shared" si="266"/>
        <v>8456</v>
      </c>
      <c r="B8458" s="22">
        <v>11524573.650109587</v>
      </c>
      <c r="J8458" s="6">
        <f t="shared" si="265"/>
        <v>56109131654224.844</v>
      </c>
    </row>
    <row r="8459" spans="1:10" x14ac:dyDescent="0.25">
      <c r="A8459">
        <f t="shared" si="266"/>
        <v>8457</v>
      </c>
      <c r="B8459" s="22">
        <v>0</v>
      </c>
      <c r="J8459" s="6">
        <f t="shared" si="265"/>
        <v>16272920094200.813</v>
      </c>
    </row>
    <row r="8460" spans="1:10" x14ac:dyDescent="0.25">
      <c r="A8460">
        <f t="shared" si="266"/>
        <v>8458</v>
      </c>
      <c r="B8460" s="22">
        <v>8143430</v>
      </c>
      <c r="J8460" s="6">
        <f t="shared" si="265"/>
        <v>16887655243524.369</v>
      </c>
    </row>
    <row r="8461" spans="1:10" x14ac:dyDescent="0.25">
      <c r="A8461">
        <f t="shared" si="266"/>
        <v>8459</v>
      </c>
      <c r="B8461" s="22">
        <v>8143430</v>
      </c>
      <c r="J8461" s="6">
        <f t="shared" si="265"/>
        <v>16887655243524.369</v>
      </c>
    </row>
    <row r="8462" spans="1:10" x14ac:dyDescent="0.25">
      <c r="A8462">
        <f t="shared" si="266"/>
        <v>8460</v>
      </c>
      <c r="B8462" s="22">
        <v>8143430</v>
      </c>
      <c r="J8462" s="6">
        <f t="shared" si="265"/>
        <v>16887655243524.369</v>
      </c>
    </row>
    <row r="8463" spans="1:10" x14ac:dyDescent="0.25">
      <c r="A8463">
        <f t="shared" si="266"/>
        <v>8461</v>
      </c>
      <c r="B8463" s="22">
        <v>0</v>
      </c>
      <c r="J8463" s="6">
        <f t="shared" si="265"/>
        <v>16272920094200.813</v>
      </c>
    </row>
    <row r="8464" spans="1:10" x14ac:dyDescent="0.25">
      <c r="A8464">
        <f t="shared" si="266"/>
        <v>8462</v>
      </c>
      <c r="B8464" s="22">
        <v>0</v>
      </c>
      <c r="J8464" s="6">
        <f t="shared" si="265"/>
        <v>16272920094200.813</v>
      </c>
    </row>
    <row r="8465" spans="1:10" x14ac:dyDescent="0.25">
      <c r="A8465">
        <f t="shared" si="266"/>
        <v>8463</v>
      </c>
      <c r="B8465" s="22">
        <v>0</v>
      </c>
      <c r="J8465" s="6">
        <f t="shared" si="265"/>
        <v>16272920094200.813</v>
      </c>
    </row>
    <row r="8466" spans="1:10" x14ac:dyDescent="0.25">
      <c r="A8466">
        <f t="shared" si="266"/>
        <v>8464</v>
      </c>
      <c r="B8466" s="22">
        <v>0</v>
      </c>
      <c r="J8466" s="6">
        <f t="shared" si="265"/>
        <v>16272920094200.813</v>
      </c>
    </row>
    <row r="8467" spans="1:10" x14ac:dyDescent="0.25">
      <c r="A8467">
        <f t="shared" si="266"/>
        <v>8465</v>
      </c>
      <c r="B8467" s="22">
        <v>8943680</v>
      </c>
      <c r="J8467" s="6">
        <f t="shared" si="265"/>
        <v>24105244819313.906</v>
      </c>
    </row>
    <row r="8468" spans="1:10" x14ac:dyDescent="0.25">
      <c r="A8468">
        <f t="shared" si="266"/>
        <v>8466</v>
      </c>
      <c r="B8468" s="22">
        <v>0</v>
      </c>
      <c r="J8468" s="6">
        <f t="shared" si="265"/>
        <v>16272920094200.813</v>
      </c>
    </row>
    <row r="8469" spans="1:10" x14ac:dyDescent="0.25">
      <c r="A8469">
        <f t="shared" si="266"/>
        <v>8467</v>
      </c>
      <c r="B8469" s="22">
        <v>3000000</v>
      </c>
      <c r="J8469" s="6">
        <f t="shared" si="265"/>
        <v>1069095532961.9576</v>
      </c>
    </row>
    <row r="8470" spans="1:10" x14ac:dyDescent="0.25">
      <c r="A8470">
        <f t="shared" si="266"/>
        <v>8468</v>
      </c>
      <c r="B8470" s="22">
        <v>8143430</v>
      </c>
      <c r="J8470" s="6">
        <f t="shared" si="265"/>
        <v>16887655243524.369</v>
      </c>
    </row>
    <row r="8471" spans="1:10" x14ac:dyDescent="0.25">
      <c r="A8471">
        <f t="shared" si="266"/>
        <v>8469</v>
      </c>
      <c r="B8471" s="22">
        <v>8943680</v>
      </c>
      <c r="J8471" s="6">
        <f t="shared" si="265"/>
        <v>24105244819313.906</v>
      </c>
    </row>
    <row r="8472" spans="1:10" x14ac:dyDescent="0.25">
      <c r="A8472">
        <f t="shared" si="266"/>
        <v>8470</v>
      </c>
      <c r="B8472" s="22">
        <v>0</v>
      </c>
      <c r="J8472" s="6">
        <f t="shared" si="265"/>
        <v>16272920094200.813</v>
      </c>
    </row>
    <row r="8473" spans="1:10" x14ac:dyDescent="0.25">
      <c r="A8473">
        <f t="shared" si="266"/>
        <v>8471</v>
      </c>
      <c r="B8473" s="22">
        <v>8143430</v>
      </c>
      <c r="J8473" s="6">
        <f t="shared" si="265"/>
        <v>16887655243524.369</v>
      </c>
    </row>
    <row r="8474" spans="1:10" x14ac:dyDescent="0.25">
      <c r="A8474">
        <f t="shared" si="266"/>
        <v>8472</v>
      </c>
      <c r="B8474" s="22">
        <v>0</v>
      </c>
      <c r="J8474" s="6">
        <f t="shared" si="265"/>
        <v>16272920094200.813</v>
      </c>
    </row>
    <row r="8475" spans="1:10" x14ac:dyDescent="0.25">
      <c r="A8475">
        <f t="shared" si="266"/>
        <v>8473</v>
      </c>
      <c r="B8475" s="22">
        <v>0</v>
      </c>
      <c r="J8475" s="6">
        <f t="shared" si="265"/>
        <v>16272920094200.813</v>
      </c>
    </row>
    <row r="8476" spans="1:10" x14ac:dyDescent="0.25">
      <c r="A8476">
        <f t="shared" si="266"/>
        <v>8474</v>
      </c>
      <c r="B8476" s="22">
        <v>8943680</v>
      </c>
      <c r="J8476" s="6">
        <f t="shared" si="265"/>
        <v>24105244819313.906</v>
      </c>
    </row>
    <row r="8477" spans="1:10" x14ac:dyDescent="0.25">
      <c r="A8477">
        <f t="shared" si="266"/>
        <v>8475</v>
      </c>
      <c r="B8477" s="22">
        <v>8943680</v>
      </c>
      <c r="J8477" s="6">
        <f t="shared" si="265"/>
        <v>24105244819313.906</v>
      </c>
    </row>
    <row r="8478" spans="1:10" x14ac:dyDescent="0.25">
      <c r="A8478">
        <f t="shared" si="266"/>
        <v>8476</v>
      </c>
      <c r="B8478" s="22">
        <v>0</v>
      </c>
      <c r="J8478" s="6">
        <f t="shared" si="265"/>
        <v>16272920094200.813</v>
      </c>
    </row>
    <row r="8479" spans="1:10" x14ac:dyDescent="0.25">
      <c r="A8479">
        <f t="shared" si="266"/>
        <v>8477</v>
      </c>
      <c r="B8479" s="22">
        <v>0</v>
      </c>
      <c r="J8479" s="6">
        <f t="shared" si="265"/>
        <v>16272920094200.813</v>
      </c>
    </row>
    <row r="8480" spans="1:10" x14ac:dyDescent="0.25">
      <c r="A8480">
        <f t="shared" si="266"/>
        <v>8478</v>
      </c>
      <c r="B8480" s="22">
        <v>0</v>
      </c>
      <c r="J8480" s="6">
        <f t="shared" si="265"/>
        <v>16272920094200.813</v>
      </c>
    </row>
    <row r="8481" spans="1:10" x14ac:dyDescent="0.25">
      <c r="A8481">
        <f t="shared" si="266"/>
        <v>8479</v>
      </c>
      <c r="B8481" s="22">
        <v>8943680</v>
      </c>
      <c r="J8481" s="6">
        <f t="shared" si="265"/>
        <v>24105244819313.906</v>
      </c>
    </row>
    <row r="8482" spans="1:10" x14ac:dyDescent="0.25">
      <c r="A8482">
        <f t="shared" si="266"/>
        <v>8480</v>
      </c>
      <c r="B8482" s="22">
        <v>0</v>
      </c>
      <c r="J8482" s="6">
        <f t="shared" si="265"/>
        <v>16272920094200.813</v>
      </c>
    </row>
    <row r="8483" spans="1:10" x14ac:dyDescent="0.25">
      <c r="A8483">
        <f t="shared" si="266"/>
        <v>8481</v>
      </c>
      <c r="B8483" s="22">
        <v>0</v>
      </c>
      <c r="J8483" s="6">
        <f t="shared" si="265"/>
        <v>16272920094200.813</v>
      </c>
    </row>
    <row r="8484" spans="1:10" x14ac:dyDescent="0.25">
      <c r="A8484">
        <f t="shared" si="266"/>
        <v>8482</v>
      </c>
      <c r="B8484" s="22">
        <v>0</v>
      </c>
      <c r="J8484" s="6">
        <f t="shared" si="265"/>
        <v>16272920094200.813</v>
      </c>
    </row>
    <row r="8485" spans="1:10" x14ac:dyDescent="0.25">
      <c r="A8485">
        <f t="shared" si="266"/>
        <v>8483</v>
      </c>
      <c r="B8485" s="22">
        <v>8943680</v>
      </c>
      <c r="J8485" s="6">
        <f t="shared" si="265"/>
        <v>24105244819313.906</v>
      </c>
    </row>
    <row r="8486" spans="1:10" x14ac:dyDescent="0.25">
      <c r="A8486">
        <f t="shared" si="266"/>
        <v>8484</v>
      </c>
      <c r="B8486" s="22">
        <v>8143430</v>
      </c>
      <c r="J8486" s="6">
        <f t="shared" si="265"/>
        <v>16887655243524.369</v>
      </c>
    </row>
    <row r="8487" spans="1:10" x14ac:dyDescent="0.25">
      <c r="A8487">
        <f t="shared" si="266"/>
        <v>8485</v>
      </c>
      <c r="B8487" s="22">
        <v>8943680</v>
      </c>
      <c r="J8487" s="6">
        <f t="shared" si="265"/>
        <v>24105244819313.906</v>
      </c>
    </row>
    <row r="8488" spans="1:10" x14ac:dyDescent="0.25">
      <c r="A8488">
        <f t="shared" si="266"/>
        <v>8486</v>
      </c>
      <c r="B8488" s="22">
        <v>8143430</v>
      </c>
      <c r="J8488" s="6">
        <f t="shared" si="265"/>
        <v>16887655243524.369</v>
      </c>
    </row>
    <row r="8489" spans="1:10" x14ac:dyDescent="0.25">
      <c r="A8489">
        <f t="shared" si="266"/>
        <v>8487</v>
      </c>
      <c r="B8489" s="22">
        <v>8943680</v>
      </c>
      <c r="J8489" s="6">
        <f t="shared" si="265"/>
        <v>24105244819313.906</v>
      </c>
    </row>
    <row r="8490" spans="1:10" x14ac:dyDescent="0.25">
      <c r="A8490">
        <f t="shared" si="266"/>
        <v>8488</v>
      </c>
      <c r="B8490" s="22">
        <v>0</v>
      </c>
      <c r="J8490" s="6">
        <f t="shared" si="265"/>
        <v>16272920094200.813</v>
      </c>
    </row>
    <row r="8491" spans="1:10" x14ac:dyDescent="0.25">
      <c r="A8491">
        <f t="shared" si="266"/>
        <v>8489</v>
      </c>
      <c r="B8491" s="22">
        <v>0</v>
      </c>
      <c r="J8491" s="6">
        <f t="shared" si="265"/>
        <v>16272920094200.813</v>
      </c>
    </row>
    <row r="8492" spans="1:10" x14ac:dyDescent="0.25">
      <c r="A8492">
        <f t="shared" si="266"/>
        <v>8490</v>
      </c>
      <c r="B8492" s="22">
        <v>0</v>
      </c>
      <c r="J8492" s="6">
        <f t="shared" si="265"/>
        <v>16272920094200.813</v>
      </c>
    </row>
    <row r="8493" spans="1:10" x14ac:dyDescent="0.25">
      <c r="A8493">
        <f t="shared" si="266"/>
        <v>8491</v>
      </c>
      <c r="B8493" s="22">
        <v>0</v>
      </c>
      <c r="J8493" s="6">
        <f t="shared" si="265"/>
        <v>16272920094200.813</v>
      </c>
    </row>
    <row r="8494" spans="1:10" x14ac:dyDescent="0.25">
      <c r="A8494">
        <f t="shared" si="266"/>
        <v>8492</v>
      </c>
      <c r="B8494" s="22">
        <v>0</v>
      </c>
      <c r="J8494" s="6">
        <f t="shared" si="265"/>
        <v>16272920094200.813</v>
      </c>
    </row>
    <row r="8495" spans="1:10" x14ac:dyDescent="0.25">
      <c r="A8495">
        <f t="shared" si="266"/>
        <v>8493</v>
      </c>
      <c r="B8495" s="22">
        <v>0</v>
      </c>
      <c r="J8495" s="6">
        <f t="shared" si="265"/>
        <v>16272920094200.813</v>
      </c>
    </row>
    <row r="8496" spans="1:10" x14ac:dyDescent="0.25">
      <c r="A8496">
        <f t="shared" si="266"/>
        <v>8494</v>
      </c>
      <c r="B8496" s="22">
        <v>8943680</v>
      </c>
      <c r="J8496" s="6">
        <f t="shared" si="265"/>
        <v>24105244819313.906</v>
      </c>
    </row>
    <row r="8497" spans="1:10" x14ac:dyDescent="0.25">
      <c r="A8497">
        <f t="shared" si="266"/>
        <v>8495</v>
      </c>
      <c r="B8497" s="22">
        <v>8943680</v>
      </c>
      <c r="J8497" s="6">
        <f t="shared" si="265"/>
        <v>24105244819313.906</v>
      </c>
    </row>
    <row r="8498" spans="1:10" x14ac:dyDescent="0.25">
      <c r="A8498">
        <f t="shared" si="266"/>
        <v>8496</v>
      </c>
      <c r="B8498" s="22">
        <v>0</v>
      </c>
      <c r="J8498" s="6">
        <f t="shared" si="265"/>
        <v>16272920094200.813</v>
      </c>
    </row>
    <row r="8499" spans="1:10" x14ac:dyDescent="0.25">
      <c r="A8499">
        <f t="shared" si="266"/>
        <v>8497</v>
      </c>
      <c r="B8499" s="22">
        <v>0</v>
      </c>
      <c r="J8499" s="6">
        <f t="shared" si="265"/>
        <v>16272920094200.813</v>
      </c>
    </row>
    <row r="8500" spans="1:10" x14ac:dyDescent="0.25">
      <c r="A8500">
        <f t="shared" si="266"/>
        <v>8498</v>
      </c>
      <c r="B8500" s="22">
        <v>0</v>
      </c>
      <c r="J8500" s="6">
        <f t="shared" si="265"/>
        <v>16272920094200.813</v>
      </c>
    </row>
    <row r="8501" spans="1:10" x14ac:dyDescent="0.25">
      <c r="A8501">
        <f t="shared" si="266"/>
        <v>8499</v>
      </c>
      <c r="B8501" s="22">
        <v>8943680</v>
      </c>
      <c r="J8501" s="6">
        <f t="shared" si="265"/>
        <v>24105244819313.906</v>
      </c>
    </row>
    <row r="8502" spans="1:10" x14ac:dyDescent="0.25">
      <c r="A8502">
        <f t="shared" si="266"/>
        <v>8500</v>
      </c>
      <c r="B8502" s="22">
        <v>17087110</v>
      </c>
      <c r="J8502" s="6">
        <f t="shared" si="265"/>
        <v>170384444013437.47</v>
      </c>
    </row>
    <row r="8503" spans="1:10" x14ac:dyDescent="0.25">
      <c r="A8503">
        <f t="shared" si="266"/>
        <v>8501</v>
      </c>
      <c r="B8503" s="22">
        <v>0</v>
      </c>
      <c r="J8503" s="6">
        <f t="shared" si="265"/>
        <v>16272920094200.813</v>
      </c>
    </row>
    <row r="8504" spans="1:10" x14ac:dyDescent="0.25">
      <c r="A8504">
        <f t="shared" si="266"/>
        <v>8502</v>
      </c>
      <c r="B8504" s="22">
        <v>0</v>
      </c>
      <c r="J8504" s="6">
        <f t="shared" si="265"/>
        <v>16272920094200.813</v>
      </c>
    </row>
    <row r="8505" spans="1:10" x14ac:dyDescent="0.25">
      <c r="A8505">
        <f t="shared" si="266"/>
        <v>8503</v>
      </c>
      <c r="B8505" s="22">
        <v>0</v>
      </c>
      <c r="J8505" s="6">
        <f t="shared" si="265"/>
        <v>16272920094200.813</v>
      </c>
    </row>
    <row r="8506" spans="1:10" x14ac:dyDescent="0.25">
      <c r="A8506">
        <f t="shared" si="266"/>
        <v>8504</v>
      </c>
      <c r="B8506" s="22">
        <v>0</v>
      </c>
      <c r="J8506" s="6">
        <f t="shared" si="265"/>
        <v>16272920094200.813</v>
      </c>
    </row>
    <row r="8507" spans="1:10" x14ac:dyDescent="0.25">
      <c r="A8507">
        <f t="shared" si="266"/>
        <v>8505</v>
      </c>
      <c r="B8507" s="22">
        <v>8143430</v>
      </c>
      <c r="J8507" s="6">
        <f t="shared" si="265"/>
        <v>16887655243524.369</v>
      </c>
    </row>
    <row r="8508" spans="1:10" x14ac:dyDescent="0.25">
      <c r="A8508">
        <f t="shared" si="266"/>
        <v>8506</v>
      </c>
      <c r="B8508" s="22">
        <v>17087110</v>
      </c>
      <c r="J8508" s="6">
        <f t="shared" si="265"/>
        <v>170384444013437.47</v>
      </c>
    </row>
    <row r="8509" spans="1:10" x14ac:dyDescent="0.25">
      <c r="A8509">
        <f t="shared" si="266"/>
        <v>8507</v>
      </c>
      <c r="B8509" s="22">
        <v>0</v>
      </c>
      <c r="J8509" s="6">
        <f t="shared" si="265"/>
        <v>16272920094200.813</v>
      </c>
    </row>
    <row r="8510" spans="1:10" x14ac:dyDescent="0.25">
      <c r="A8510">
        <f t="shared" si="266"/>
        <v>8508</v>
      </c>
      <c r="B8510" s="22">
        <v>8143430</v>
      </c>
      <c r="J8510" s="6">
        <f t="shared" si="265"/>
        <v>16887655243524.369</v>
      </c>
    </row>
    <row r="8511" spans="1:10" x14ac:dyDescent="0.25">
      <c r="A8511">
        <f t="shared" si="266"/>
        <v>8509</v>
      </c>
      <c r="B8511" s="22">
        <v>9013623.25</v>
      </c>
      <c r="J8511" s="6">
        <f t="shared" si="265"/>
        <v>24796938919106.844</v>
      </c>
    </row>
    <row r="8512" spans="1:10" x14ac:dyDescent="0.25">
      <c r="A8512">
        <f t="shared" si="266"/>
        <v>8510</v>
      </c>
      <c r="B8512" s="22">
        <v>0</v>
      </c>
      <c r="J8512" s="6">
        <f t="shared" si="265"/>
        <v>16272920094200.813</v>
      </c>
    </row>
    <row r="8513" spans="1:10" x14ac:dyDescent="0.25">
      <c r="A8513">
        <f t="shared" si="266"/>
        <v>8511</v>
      </c>
      <c r="B8513" s="22">
        <v>8143430</v>
      </c>
      <c r="J8513" s="6">
        <f t="shared" si="265"/>
        <v>16887655243524.369</v>
      </c>
    </row>
    <row r="8514" spans="1:10" x14ac:dyDescent="0.25">
      <c r="A8514">
        <f t="shared" si="266"/>
        <v>8512</v>
      </c>
      <c r="B8514" s="22">
        <v>8943680</v>
      </c>
      <c r="J8514" s="6">
        <f t="shared" si="265"/>
        <v>24105244819313.906</v>
      </c>
    </row>
    <row r="8515" spans="1:10" x14ac:dyDescent="0.25">
      <c r="A8515">
        <f t="shared" si="266"/>
        <v>8513</v>
      </c>
      <c r="B8515" s="22">
        <v>0</v>
      </c>
      <c r="J8515" s="6">
        <f t="shared" ref="J8515:J8578" si="267">(B8515-$I$6)^2</f>
        <v>16272920094200.813</v>
      </c>
    </row>
    <row r="8516" spans="1:10" x14ac:dyDescent="0.25">
      <c r="A8516">
        <f t="shared" ref="A8516:A8579" si="268">A8515+1</f>
        <v>8514</v>
      </c>
      <c r="B8516" s="22">
        <v>8943680</v>
      </c>
      <c r="J8516" s="6">
        <f t="shared" si="267"/>
        <v>24105244819313.906</v>
      </c>
    </row>
    <row r="8517" spans="1:10" x14ac:dyDescent="0.25">
      <c r="A8517">
        <f t="shared" si="268"/>
        <v>8515</v>
      </c>
      <c r="B8517" s="22">
        <v>0</v>
      </c>
      <c r="J8517" s="6">
        <f t="shared" si="267"/>
        <v>16272920094200.813</v>
      </c>
    </row>
    <row r="8518" spans="1:10" x14ac:dyDescent="0.25">
      <c r="A8518">
        <f t="shared" si="268"/>
        <v>8516</v>
      </c>
      <c r="B8518" s="22">
        <v>8943680</v>
      </c>
      <c r="J8518" s="6">
        <f t="shared" si="267"/>
        <v>24105244819313.906</v>
      </c>
    </row>
    <row r="8519" spans="1:10" x14ac:dyDescent="0.25">
      <c r="A8519">
        <f t="shared" si="268"/>
        <v>8517</v>
      </c>
      <c r="B8519" s="22">
        <v>0</v>
      </c>
      <c r="J8519" s="6">
        <f t="shared" si="267"/>
        <v>16272920094200.813</v>
      </c>
    </row>
    <row r="8520" spans="1:10" x14ac:dyDescent="0.25">
      <c r="A8520">
        <f t="shared" si="268"/>
        <v>8518</v>
      </c>
      <c r="B8520" s="22">
        <v>8143430</v>
      </c>
      <c r="J8520" s="6">
        <f t="shared" si="267"/>
        <v>16887655243524.369</v>
      </c>
    </row>
    <row r="8521" spans="1:10" x14ac:dyDescent="0.25">
      <c r="A8521">
        <f t="shared" si="268"/>
        <v>8519</v>
      </c>
      <c r="B8521" s="22">
        <v>0</v>
      </c>
      <c r="J8521" s="6">
        <f t="shared" si="267"/>
        <v>16272920094200.813</v>
      </c>
    </row>
    <row r="8522" spans="1:10" x14ac:dyDescent="0.25">
      <c r="A8522">
        <f t="shared" si="268"/>
        <v>8520</v>
      </c>
      <c r="B8522" s="22">
        <v>8143430</v>
      </c>
      <c r="J8522" s="6">
        <f t="shared" si="267"/>
        <v>16887655243524.369</v>
      </c>
    </row>
    <row r="8523" spans="1:10" x14ac:dyDescent="0.25">
      <c r="A8523">
        <f t="shared" si="268"/>
        <v>8521</v>
      </c>
      <c r="B8523" s="22">
        <v>0</v>
      </c>
      <c r="J8523" s="6">
        <f t="shared" si="267"/>
        <v>16272920094200.813</v>
      </c>
    </row>
    <row r="8524" spans="1:10" x14ac:dyDescent="0.25">
      <c r="A8524">
        <f t="shared" si="268"/>
        <v>8522</v>
      </c>
      <c r="B8524" s="22">
        <v>0</v>
      </c>
      <c r="J8524" s="6">
        <f t="shared" si="267"/>
        <v>16272920094200.813</v>
      </c>
    </row>
    <row r="8525" spans="1:10" x14ac:dyDescent="0.25">
      <c r="A8525">
        <f t="shared" si="268"/>
        <v>8523</v>
      </c>
      <c r="B8525" s="22">
        <v>0</v>
      </c>
      <c r="J8525" s="6">
        <f t="shared" si="267"/>
        <v>16272920094200.813</v>
      </c>
    </row>
    <row r="8526" spans="1:10" x14ac:dyDescent="0.25">
      <c r="A8526">
        <f t="shared" si="268"/>
        <v>8524</v>
      </c>
      <c r="B8526" s="22">
        <v>0</v>
      </c>
      <c r="J8526" s="6">
        <f t="shared" si="267"/>
        <v>16272920094200.813</v>
      </c>
    </row>
    <row r="8527" spans="1:10" x14ac:dyDescent="0.25">
      <c r="A8527">
        <f t="shared" si="268"/>
        <v>8525</v>
      </c>
      <c r="B8527" s="22">
        <v>3250000</v>
      </c>
      <c r="J8527" s="6">
        <f t="shared" si="267"/>
        <v>614610152858.7196</v>
      </c>
    </row>
    <row r="8528" spans="1:10" x14ac:dyDescent="0.25">
      <c r="A8528">
        <f t="shared" si="268"/>
        <v>8526</v>
      </c>
      <c r="B8528" s="22">
        <v>0</v>
      </c>
      <c r="J8528" s="6">
        <f t="shared" si="267"/>
        <v>16272920094200.813</v>
      </c>
    </row>
    <row r="8529" spans="1:10" x14ac:dyDescent="0.25">
      <c r="A8529">
        <f t="shared" si="268"/>
        <v>8527</v>
      </c>
      <c r="B8529" s="22">
        <v>0</v>
      </c>
      <c r="J8529" s="6">
        <f t="shared" si="267"/>
        <v>16272920094200.813</v>
      </c>
    </row>
    <row r="8530" spans="1:10" x14ac:dyDescent="0.25">
      <c r="A8530">
        <f t="shared" si="268"/>
        <v>8528</v>
      </c>
      <c r="B8530" s="22">
        <v>0</v>
      </c>
      <c r="J8530" s="6">
        <f t="shared" si="267"/>
        <v>16272920094200.813</v>
      </c>
    </row>
    <row r="8531" spans="1:10" x14ac:dyDescent="0.25">
      <c r="A8531">
        <f t="shared" si="268"/>
        <v>8529</v>
      </c>
      <c r="B8531" s="22">
        <v>17087110</v>
      </c>
      <c r="J8531" s="6">
        <f t="shared" si="267"/>
        <v>170384444013437.47</v>
      </c>
    </row>
    <row r="8532" spans="1:10" x14ac:dyDescent="0.25">
      <c r="A8532">
        <f t="shared" si="268"/>
        <v>8530</v>
      </c>
      <c r="B8532" s="22">
        <v>20337110</v>
      </c>
      <c r="J8532" s="6">
        <f t="shared" si="267"/>
        <v>265792349072095.38</v>
      </c>
    </row>
    <row r="8533" spans="1:10" x14ac:dyDescent="0.25">
      <c r="A8533">
        <f t="shared" si="268"/>
        <v>8531</v>
      </c>
      <c r="B8533" s="22">
        <v>11393430</v>
      </c>
      <c r="J8533" s="6">
        <f t="shared" si="267"/>
        <v>54161640302182.273</v>
      </c>
    </row>
    <row r="8534" spans="1:10" x14ac:dyDescent="0.25">
      <c r="A8534">
        <f t="shared" si="268"/>
        <v>8532</v>
      </c>
      <c r="B8534" s="22">
        <v>0</v>
      </c>
      <c r="J8534" s="6">
        <f t="shared" si="267"/>
        <v>16272920094200.813</v>
      </c>
    </row>
    <row r="8535" spans="1:10" x14ac:dyDescent="0.25">
      <c r="A8535">
        <f t="shared" si="268"/>
        <v>8533</v>
      </c>
      <c r="B8535" s="22">
        <v>8943680</v>
      </c>
      <c r="J8535" s="6">
        <f t="shared" si="267"/>
        <v>24105244819313.906</v>
      </c>
    </row>
    <row r="8536" spans="1:10" x14ac:dyDescent="0.25">
      <c r="A8536">
        <f t="shared" si="268"/>
        <v>8534</v>
      </c>
      <c r="B8536" s="22">
        <v>0</v>
      </c>
      <c r="J8536" s="6">
        <f t="shared" si="267"/>
        <v>16272920094200.813</v>
      </c>
    </row>
    <row r="8537" spans="1:10" x14ac:dyDescent="0.25">
      <c r="A8537">
        <f t="shared" si="268"/>
        <v>8535</v>
      </c>
      <c r="B8537" s="22">
        <v>0</v>
      </c>
      <c r="J8537" s="6">
        <f t="shared" si="267"/>
        <v>16272920094200.813</v>
      </c>
    </row>
    <row r="8538" spans="1:10" x14ac:dyDescent="0.25">
      <c r="A8538">
        <f t="shared" si="268"/>
        <v>8536</v>
      </c>
      <c r="B8538" s="22">
        <v>0</v>
      </c>
      <c r="J8538" s="6">
        <f t="shared" si="267"/>
        <v>16272920094200.813</v>
      </c>
    </row>
    <row r="8539" spans="1:10" x14ac:dyDescent="0.25">
      <c r="A8539">
        <f t="shared" si="268"/>
        <v>8537</v>
      </c>
      <c r="B8539" s="22">
        <v>8943680</v>
      </c>
      <c r="J8539" s="6">
        <f t="shared" si="267"/>
        <v>24105244819313.906</v>
      </c>
    </row>
    <row r="8540" spans="1:10" x14ac:dyDescent="0.25">
      <c r="A8540">
        <f t="shared" si="268"/>
        <v>8538</v>
      </c>
      <c r="B8540" s="22">
        <v>8943680</v>
      </c>
      <c r="J8540" s="6">
        <f t="shared" si="267"/>
        <v>24105244819313.906</v>
      </c>
    </row>
    <row r="8541" spans="1:10" x14ac:dyDescent="0.25">
      <c r="A8541">
        <f t="shared" si="268"/>
        <v>8539</v>
      </c>
      <c r="B8541" s="22">
        <v>17087110</v>
      </c>
      <c r="J8541" s="6">
        <f t="shared" si="267"/>
        <v>170384444013437.47</v>
      </c>
    </row>
    <row r="8542" spans="1:10" x14ac:dyDescent="0.25">
      <c r="A8542">
        <f t="shared" si="268"/>
        <v>8540</v>
      </c>
      <c r="B8542" s="22">
        <v>0</v>
      </c>
      <c r="J8542" s="6">
        <f t="shared" si="267"/>
        <v>16272920094200.813</v>
      </c>
    </row>
    <row r="8543" spans="1:10" x14ac:dyDescent="0.25">
      <c r="A8543">
        <f t="shared" si="268"/>
        <v>8541</v>
      </c>
      <c r="B8543" s="22">
        <v>0</v>
      </c>
      <c r="J8543" s="6">
        <f t="shared" si="267"/>
        <v>16272920094200.813</v>
      </c>
    </row>
    <row r="8544" spans="1:10" x14ac:dyDescent="0.25">
      <c r="A8544">
        <f t="shared" si="268"/>
        <v>8542</v>
      </c>
      <c r="B8544" s="22">
        <v>0</v>
      </c>
      <c r="J8544" s="6">
        <f t="shared" si="267"/>
        <v>16272920094200.813</v>
      </c>
    </row>
    <row r="8545" spans="1:10" x14ac:dyDescent="0.25">
      <c r="A8545">
        <f t="shared" si="268"/>
        <v>8543</v>
      </c>
      <c r="B8545" s="22">
        <v>3000000</v>
      </c>
      <c r="J8545" s="6">
        <f t="shared" si="267"/>
        <v>1069095532961.9576</v>
      </c>
    </row>
    <row r="8546" spans="1:10" x14ac:dyDescent="0.25">
      <c r="A8546">
        <f t="shared" si="268"/>
        <v>8544</v>
      </c>
      <c r="B8546" s="22">
        <v>0</v>
      </c>
      <c r="J8546" s="6">
        <f t="shared" si="267"/>
        <v>16272920094200.813</v>
      </c>
    </row>
    <row r="8547" spans="1:10" x14ac:dyDescent="0.25">
      <c r="A8547">
        <f t="shared" si="268"/>
        <v>8545</v>
      </c>
      <c r="B8547" s="22">
        <v>285171.25</v>
      </c>
      <c r="J8547" s="6">
        <f t="shared" si="267"/>
        <v>14053497767724.313</v>
      </c>
    </row>
    <row r="8548" spans="1:10" x14ac:dyDescent="0.25">
      <c r="A8548">
        <f t="shared" si="268"/>
        <v>8546</v>
      </c>
      <c r="B8548" s="22">
        <v>8943680</v>
      </c>
      <c r="J8548" s="6">
        <f t="shared" si="267"/>
        <v>24105244819313.906</v>
      </c>
    </row>
    <row r="8549" spans="1:10" x14ac:dyDescent="0.25">
      <c r="A8549">
        <f t="shared" si="268"/>
        <v>8547</v>
      </c>
      <c r="B8549" s="22">
        <v>8143430</v>
      </c>
      <c r="J8549" s="6">
        <f t="shared" si="267"/>
        <v>16887655243524.369</v>
      </c>
    </row>
    <row r="8550" spans="1:10" x14ac:dyDescent="0.25">
      <c r="A8550">
        <f t="shared" si="268"/>
        <v>8548</v>
      </c>
      <c r="B8550" s="22">
        <v>0</v>
      </c>
      <c r="J8550" s="6">
        <f t="shared" si="267"/>
        <v>16272920094200.813</v>
      </c>
    </row>
    <row r="8551" spans="1:10" x14ac:dyDescent="0.25">
      <c r="A8551">
        <f t="shared" si="268"/>
        <v>8549</v>
      </c>
      <c r="B8551" s="22">
        <v>0</v>
      </c>
      <c r="J8551" s="6">
        <f t="shared" si="267"/>
        <v>16272920094200.813</v>
      </c>
    </row>
    <row r="8552" spans="1:10" x14ac:dyDescent="0.25">
      <c r="A8552">
        <f t="shared" si="268"/>
        <v>8550</v>
      </c>
      <c r="B8552" s="22">
        <v>0</v>
      </c>
      <c r="J8552" s="6">
        <f t="shared" si="267"/>
        <v>16272920094200.813</v>
      </c>
    </row>
    <row r="8553" spans="1:10" x14ac:dyDescent="0.25">
      <c r="A8553">
        <f t="shared" si="268"/>
        <v>8551</v>
      </c>
      <c r="B8553" s="22">
        <v>0</v>
      </c>
      <c r="J8553" s="6">
        <f t="shared" si="267"/>
        <v>16272920094200.813</v>
      </c>
    </row>
    <row r="8554" spans="1:10" x14ac:dyDescent="0.25">
      <c r="A8554">
        <f t="shared" si="268"/>
        <v>8552</v>
      </c>
      <c r="B8554" s="22">
        <v>0</v>
      </c>
      <c r="J8554" s="6">
        <f t="shared" si="267"/>
        <v>16272920094200.813</v>
      </c>
    </row>
    <row r="8555" spans="1:10" x14ac:dyDescent="0.25">
      <c r="A8555">
        <f t="shared" si="268"/>
        <v>8553</v>
      </c>
      <c r="B8555" s="22">
        <v>0</v>
      </c>
      <c r="J8555" s="6">
        <f t="shared" si="267"/>
        <v>16272920094200.813</v>
      </c>
    </row>
    <row r="8556" spans="1:10" x14ac:dyDescent="0.25">
      <c r="A8556">
        <f t="shared" si="268"/>
        <v>8554</v>
      </c>
      <c r="B8556" s="22">
        <v>0</v>
      </c>
      <c r="J8556" s="6">
        <f t="shared" si="267"/>
        <v>16272920094200.813</v>
      </c>
    </row>
    <row r="8557" spans="1:10" x14ac:dyDescent="0.25">
      <c r="A8557">
        <f t="shared" si="268"/>
        <v>8555</v>
      </c>
      <c r="B8557" s="22">
        <v>8143430</v>
      </c>
      <c r="J8557" s="6">
        <f t="shared" si="267"/>
        <v>16887655243524.369</v>
      </c>
    </row>
    <row r="8558" spans="1:10" x14ac:dyDescent="0.25">
      <c r="A8558">
        <f t="shared" si="268"/>
        <v>8556</v>
      </c>
      <c r="B8558" s="22">
        <v>0</v>
      </c>
      <c r="J8558" s="6">
        <f t="shared" si="267"/>
        <v>16272920094200.813</v>
      </c>
    </row>
    <row r="8559" spans="1:10" x14ac:dyDescent="0.25">
      <c r="A8559">
        <f t="shared" si="268"/>
        <v>8557</v>
      </c>
      <c r="B8559" s="22">
        <v>8943680</v>
      </c>
      <c r="J8559" s="6">
        <f t="shared" si="267"/>
        <v>24105244819313.906</v>
      </c>
    </row>
    <row r="8560" spans="1:10" x14ac:dyDescent="0.25">
      <c r="A8560">
        <f t="shared" si="268"/>
        <v>8558</v>
      </c>
      <c r="B8560" s="22">
        <v>0</v>
      </c>
      <c r="J8560" s="6">
        <f t="shared" si="267"/>
        <v>16272920094200.813</v>
      </c>
    </row>
    <row r="8561" spans="1:10" x14ac:dyDescent="0.25">
      <c r="A8561">
        <f t="shared" si="268"/>
        <v>8559</v>
      </c>
      <c r="B8561" s="22">
        <v>0</v>
      </c>
      <c r="J8561" s="6">
        <f t="shared" si="267"/>
        <v>16272920094200.813</v>
      </c>
    </row>
    <row r="8562" spans="1:10" x14ac:dyDescent="0.25">
      <c r="A8562">
        <f t="shared" si="268"/>
        <v>8560</v>
      </c>
      <c r="B8562" s="22">
        <v>8143430</v>
      </c>
      <c r="J8562" s="6">
        <f t="shared" si="267"/>
        <v>16887655243524.369</v>
      </c>
    </row>
    <row r="8563" spans="1:10" x14ac:dyDescent="0.25">
      <c r="A8563">
        <f t="shared" si="268"/>
        <v>8561</v>
      </c>
      <c r="B8563" s="22">
        <v>0</v>
      </c>
      <c r="J8563" s="6">
        <f t="shared" si="267"/>
        <v>16272920094200.813</v>
      </c>
    </row>
    <row r="8564" spans="1:10" x14ac:dyDescent="0.25">
      <c r="A8564">
        <f t="shared" si="268"/>
        <v>8562</v>
      </c>
      <c r="B8564" s="22">
        <v>269206.59999999998</v>
      </c>
      <c r="J8564" s="6">
        <f t="shared" si="267"/>
        <v>14173449181975.17</v>
      </c>
    </row>
    <row r="8565" spans="1:10" x14ac:dyDescent="0.25">
      <c r="A8565">
        <f t="shared" si="268"/>
        <v>8563</v>
      </c>
      <c r="B8565" s="22">
        <v>0</v>
      </c>
      <c r="J8565" s="6">
        <f t="shared" si="267"/>
        <v>16272920094200.813</v>
      </c>
    </row>
    <row r="8566" spans="1:10" x14ac:dyDescent="0.25">
      <c r="A8566">
        <f t="shared" si="268"/>
        <v>8564</v>
      </c>
      <c r="B8566" s="22">
        <v>8143430</v>
      </c>
      <c r="J8566" s="6">
        <f t="shared" si="267"/>
        <v>16887655243524.369</v>
      </c>
    </row>
    <row r="8567" spans="1:10" x14ac:dyDescent="0.25">
      <c r="A8567">
        <f t="shared" si="268"/>
        <v>8565</v>
      </c>
      <c r="B8567" s="22">
        <v>8943680</v>
      </c>
      <c r="J8567" s="6">
        <f t="shared" si="267"/>
        <v>24105244819313.906</v>
      </c>
    </row>
    <row r="8568" spans="1:10" x14ac:dyDescent="0.25">
      <c r="A8568">
        <f t="shared" si="268"/>
        <v>8566</v>
      </c>
      <c r="B8568" s="22">
        <v>17087110</v>
      </c>
      <c r="J8568" s="6">
        <f t="shared" si="267"/>
        <v>170384444013437.47</v>
      </c>
    </row>
    <row r="8569" spans="1:10" x14ac:dyDescent="0.25">
      <c r="A8569">
        <f t="shared" si="268"/>
        <v>8567</v>
      </c>
      <c r="B8569" s="22">
        <v>8943680</v>
      </c>
      <c r="J8569" s="6">
        <f t="shared" si="267"/>
        <v>24105244819313.906</v>
      </c>
    </row>
    <row r="8570" spans="1:10" x14ac:dyDescent="0.25">
      <c r="A8570">
        <f t="shared" si="268"/>
        <v>8568</v>
      </c>
      <c r="B8570" s="22">
        <v>8143430</v>
      </c>
      <c r="J8570" s="6">
        <f t="shared" si="267"/>
        <v>16887655243524.369</v>
      </c>
    </row>
    <row r="8571" spans="1:10" x14ac:dyDescent="0.25">
      <c r="A8571">
        <f t="shared" si="268"/>
        <v>8569</v>
      </c>
      <c r="B8571" s="22">
        <v>0</v>
      </c>
      <c r="J8571" s="6">
        <f t="shared" si="267"/>
        <v>16272920094200.813</v>
      </c>
    </row>
    <row r="8572" spans="1:10" x14ac:dyDescent="0.25">
      <c r="A8572">
        <f t="shared" si="268"/>
        <v>8570</v>
      </c>
      <c r="B8572" s="22">
        <v>2008980.8219178081</v>
      </c>
      <c r="J8572" s="6">
        <f t="shared" si="267"/>
        <v>4100584250170.3423</v>
      </c>
    </row>
    <row r="8573" spans="1:10" x14ac:dyDescent="0.25">
      <c r="A8573">
        <f t="shared" si="268"/>
        <v>8571</v>
      </c>
      <c r="B8573" s="22">
        <v>0</v>
      </c>
      <c r="J8573" s="6">
        <f t="shared" si="267"/>
        <v>16272920094200.813</v>
      </c>
    </row>
    <row r="8574" spans="1:10" x14ac:dyDescent="0.25">
      <c r="A8574">
        <f t="shared" si="268"/>
        <v>8572</v>
      </c>
      <c r="B8574" s="22">
        <v>8943680</v>
      </c>
      <c r="J8574" s="6">
        <f t="shared" si="267"/>
        <v>24105244819313.906</v>
      </c>
    </row>
    <row r="8575" spans="1:10" x14ac:dyDescent="0.25">
      <c r="A8575">
        <f t="shared" si="268"/>
        <v>8573</v>
      </c>
      <c r="B8575" s="22">
        <v>8143430</v>
      </c>
      <c r="J8575" s="6">
        <f t="shared" si="267"/>
        <v>16887655243524.369</v>
      </c>
    </row>
    <row r="8576" spans="1:10" x14ac:dyDescent="0.25">
      <c r="A8576">
        <f t="shared" si="268"/>
        <v>8574</v>
      </c>
      <c r="B8576" s="22">
        <v>0</v>
      </c>
      <c r="J8576" s="6">
        <f t="shared" si="267"/>
        <v>16272920094200.813</v>
      </c>
    </row>
    <row r="8577" spans="1:10" x14ac:dyDescent="0.25">
      <c r="A8577">
        <f t="shared" si="268"/>
        <v>8575</v>
      </c>
      <c r="B8577" s="22">
        <v>17087110</v>
      </c>
      <c r="J8577" s="6">
        <f t="shared" si="267"/>
        <v>170384444013437.47</v>
      </c>
    </row>
    <row r="8578" spans="1:10" x14ac:dyDescent="0.25">
      <c r="A8578">
        <f t="shared" si="268"/>
        <v>8576</v>
      </c>
      <c r="B8578" s="22">
        <v>8943680</v>
      </c>
      <c r="J8578" s="6">
        <f t="shared" si="267"/>
        <v>24105244819313.906</v>
      </c>
    </row>
    <row r="8579" spans="1:10" x14ac:dyDescent="0.25">
      <c r="A8579">
        <f t="shared" si="268"/>
        <v>8577</v>
      </c>
      <c r="B8579" s="22">
        <v>0</v>
      </c>
      <c r="J8579" s="6">
        <f t="shared" ref="J8579:J8642" si="269">(B8579-$I$6)^2</f>
        <v>16272920094200.813</v>
      </c>
    </row>
    <row r="8580" spans="1:10" x14ac:dyDescent="0.25">
      <c r="A8580">
        <f t="shared" ref="A8580:A8643" si="270">A8579+1</f>
        <v>8578</v>
      </c>
      <c r="B8580" s="22">
        <v>17087110</v>
      </c>
      <c r="J8580" s="6">
        <f t="shared" si="269"/>
        <v>170384444013437.47</v>
      </c>
    </row>
    <row r="8581" spans="1:10" x14ac:dyDescent="0.25">
      <c r="A8581">
        <f t="shared" si="270"/>
        <v>8579</v>
      </c>
      <c r="B8581" s="22">
        <v>0</v>
      </c>
      <c r="J8581" s="6">
        <f t="shared" si="269"/>
        <v>16272920094200.813</v>
      </c>
    </row>
    <row r="8582" spans="1:10" x14ac:dyDescent="0.25">
      <c r="A8582">
        <f t="shared" si="270"/>
        <v>8580</v>
      </c>
      <c r="B8582" s="22">
        <v>0</v>
      </c>
      <c r="J8582" s="6">
        <f t="shared" si="269"/>
        <v>16272920094200.813</v>
      </c>
    </row>
    <row r="8583" spans="1:10" x14ac:dyDescent="0.25">
      <c r="A8583">
        <f t="shared" si="270"/>
        <v>8581</v>
      </c>
      <c r="B8583" s="22">
        <v>0</v>
      </c>
      <c r="J8583" s="6">
        <f t="shared" si="269"/>
        <v>16272920094200.813</v>
      </c>
    </row>
    <row r="8584" spans="1:10" x14ac:dyDescent="0.25">
      <c r="A8584">
        <f t="shared" si="270"/>
        <v>8582</v>
      </c>
      <c r="B8584" s="22">
        <v>3250000</v>
      </c>
      <c r="J8584" s="6">
        <f t="shared" si="269"/>
        <v>614610152858.7196</v>
      </c>
    </row>
    <row r="8585" spans="1:10" x14ac:dyDescent="0.25">
      <c r="A8585">
        <f t="shared" si="270"/>
        <v>8583</v>
      </c>
      <c r="B8585" s="22">
        <v>17087110</v>
      </c>
      <c r="J8585" s="6">
        <f t="shared" si="269"/>
        <v>170384444013437.47</v>
      </c>
    </row>
    <row r="8586" spans="1:10" x14ac:dyDescent="0.25">
      <c r="A8586">
        <f t="shared" si="270"/>
        <v>8584</v>
      </c>
      <c r="B8586" s="22">
        <v>8143430</v>
      </c>
      <c r="J8586" s="6">
        <f t="shared" si="269"/>
        <v>16887655243524.369</v>
      </c>
    </row>
    <row r="8587" spans="1:10" x14ac:dyDescent="0.25">
      <c r="A8587">
        <f t="shared" si="270"/>
        <v>8585</v>
      </c>
      <c r="B8587" s="22">
        <v>0</v>
      </c>
      <c r="J8587" s="6">
        <f t="shared" si="269"/>
        <v>16272920094200.813</v>
      </c>
    </row>
    <row r="8588" spans="1:10" x14ac:dyDescent="0.25">
      <c r="A8588">
        <f t="shared" si="270"/>
        <v>8586</v>
      </c>
      <c r="B8588" s="22">
        <v>8943680</v>
      </c>
      <c r="J8588" s="6">
        <f t="shared" si="269"/>
        <v>24105244819313.906</v>
      </c>
    </row>
    <row r="8589" spans="1:10" x14ac:dyDescent="0.25">
      <c r="A8589">
        <f t="shared" si="270"/>
        <v>8587</v>
      </c>
      <c r="B8589" s="22">
        <v>0</v>
      </c>
      <c r="J8589" s="6">
        <f t="shared" si="269"/>
        <v>16272920094200.813</v>
      </c>
    </row>
    <row r="8590" spans="1:10" x14ac:dyDescent="0.25">
      <c r="A8590">
        <f t="shared" si="270"/>
        <v>8588</v>
      </c>
      <c r="B8590" s="22">
        <v>3000000</v>
      </c>
      <c r="J8590" s="6">
        <f t="shared" si="269"/>
        <v>1069095532961.9576</v>
      </c>
    </row>
    <row r="8591" spans="1:10" x14ac:dyDescent="0.25">
      <c r="A8591">
        <f t="shared" si="270"/>
        <v>8589</v>
      </c>
      <c r="B8591" s="22">
        <v>0</v>
      </c>
      <c r="J8591" s="6">
        <f t="shared" si="269"/>
        <v>16272920094200.813</v>
      </c>
    </row>
    <row r="8592" spans="1:10" x14ac:dyDescent="0.25">
      <c r="A8592">
        <f t="shared" si="270"/>
        <v>8590</v>
      </c>
      <c r="B8592" s="22">
        <v>8143430</v>
      </c>
      <c r="J8592" s="6">
        <f t="shared" si="269"/>
        <v>16887655243524.369</v>
      </c>
    </row>
    <row r="8593" spans="1:10" x14ac:dyDescent="0.25">
      <c r="A8593">
        <f t="shared" si="270"/>
        <v>8591</v>
      </c>
      <c r="B8593" s="22">
        <v>8943680</v>
      </c>
      <c r="J8593" s="6">
        <f t="shared" si="269"/>
        <v>24105244819313.906</v>
      </c>
    </row>
    <row r="8594" spans="1:10" x14ac:dyDescent="0.25">
      <c r="A8594">
        <f t="shared" si="270"/>
        <v>8592</v>
      </c>
      <c r="B8594" s="22">
        <v>0</v>
      </c>
      <c r="J8594" s="6">
        <f t="shared" si="269"/>
        <v>16272920094200.813</v>
      </c>
    </row>
    <row r="8595" spans="1:10" x14ac:dyDescent="0.25">
      <c r="A8595">
        <f t="shared" si="270"/>
        <v>8593</v>
      </c>
      <c r="B8595" s="22">
        <v>0</v>
      </c>
      <c r="J8595" s="6">
        <f t="shared" si="269"/>
        <v>16272920094200.813</v>
      </c>
    </row>
    <row r="8596" spans="1:10" x14ac:dyDescent="0.25">
      <c r="A8596">
        <f t="shared" si="270"/>
        <v>8594</v>
      </c>
      <c r="B8596" s="22">
        <v>0</v>
      </c>
      <c r="J8596" s="6">
        <f t="shared" si="269"/>
        <v>16272920094200.813</v>
      </c>
    </row>
    <row r="8597" spans="1:10" x14ac:dyDescent="0.25">
      <c r="A8597">
        <f t="shared" si="270"/>
        <v>8595</v>
      </c>
      <c r="B8597" s="22">
        <v>0</v>
      </c>
      <c r="J8597" s="6">
        <f t="shared" si="269"/>
        <v>16272920094200.813</v>
      </c>
    </row>
    <row r="8598" spans="1:10" x14ac:dyDescent="0.25">
      <c r="A8598">
        <f t="shared" si="270"/>
        <v>8596</v>
      </c>
      <c r="B8598" s="22">
        <v>8943680</v>
      </c>
      <c r="J8598" s="6">
        <f t="shared" si="269"/>
        <v>24105244819313.906</v>
      </c>
    </row>
    <row r="8599" spans="1:10" x14ac:dyDescent="0.25">
      <c r="A8599">
        <f t="shared" si="270"/>
        <v>8597</v>
      </c>
      <c r="B8599" s="22">
        <v>0</v>
      </c>
      <c r="J8599" s="6">
        <f t="shared" si="269"/>
        <v>16272920094200.813</v>
      </c>
    </row>
    <row r="8600" spans="1:10" x14ac:dyDescent="0.25">
      <c r="A8600">
        <f t="shared" si="270"/>
        <v>8598</v>
      </c>
      <c r="B8600" s="22">
        <v>8943680</v>
      </c>
      <c r="J8600" s="6">
        <f t="shared" si="269"/>
        <v>24105244819313.906</v>
      </c>
    </row>
    <row r="8601" spans="1:10" x14ac:dyDescent="0.25">
      <c r="A8601">
        <f t="shared" si="270"/>
        <v>8599</v>
      </c>
      <c r="B8601" s="22">
        <v>0</v>
      </c>
      <c r="J8601" s="6">
        <f t="shared" si="269"/>
        <v>16272920094200.813</v>
      </c>
    </row>
    <row r="8602" spans="1:10" x14ac:dyDescent="0.25">
      <c r="A8602">
        <f t="shared" si="270"/>
        <v>8600</v>
      </c>
      <c r="B8602" s="22">
        <v>8143430</v>
      </c>
      <c r="J8602" s="6">
        <f t="shared" si="269"/>
        <v>16887655243524.369</v>
      </c>
    </row>
    <row r="8603" spans="1:10" x14ac:dyDescent="0.25">
      <c r="A8603">
        <f t="shared" si="270"/>
        <v>8601</v>
      </c>
      <c r="B8603" s="22">
        <v>8143430</v>
      </c>
      <c r="J8603" s="6">
        <f t="shared" si="269"/>
        <v>16887655243524.369</v>
      </c>
    </row>
    <row r="8604" spans="1:10" x14ac:dyDescent="0.25">
      <c r="A8604">
        <f t="shared" si="270"/>
        <v>8602</v>
      </c>
      <c r="B8604" s="22">
        <v>0</v>
      </c>
      <c r="J8604" s="6">
        <f t="shared" si="269"/>
        <v>16272920094200.813</v>
      </c>
    </row>
    <row r="8605" spans="1:10" x14ac:dyDescent="0.25">
      <c r="A8605">
        <f t="shared" si="270"/>
        <v>8603</v>
      </c>
      <c r="B8605" s="22">
        <v>0</v>
      </c>
      <c r="J8605" s="6">
        <f t="shared" si="269"/>
        <v>16272920094200.813</v>
      </c>
    </row>
    <row r="8606" spans="1:10" x14ac:dyDescent="0.25">
      <c r="A8606">
        <f t="shared" si="270"/>
        <v>8604</v>
      </c>
      <c r="B8606" s="22">
        <v>0</v>
      </c>
      <c r="J8606" s="6">
        <f t="shared" si="269"/>
        <v>16272920094200.813</v>
      </c>
    </row>
    <row r="8607" spans="1:10" x14ac:dyDescent="0.25">
      <c r="A8607">
        <f t="shared" si="270"/>
        <v>8605</v>
      </c>
      <c r="B8607" s="22">
        <v>0</v>
      </c>
      <c r="J8607" s="6">
        <f t="shared" si="269"/>
        <v>16272920094200.813</v>
      </c>
    </row>
    <row r="8608" spans="1:10" x14ac:dyDescent="0.25">
      <c r="A8608">
        <f t="shared" si="270"/>
        <v>8606</v>
      </c>
      <c r="B8608" s="22">
        <v>0</v>
      </c>
      <c r="J8608" s="6">
        <f t="shared" si="269"/>
        <v>16272920094200.813</v>
      </c>
    </row>
    <row r="8609" spans="1:10" x14ac:dyDescent="0.25">
      <c r="A8609">
        <f t="shared" si="270"/>
        <v>8607</v>
      </c>
      <c r="B8609" s="22">
        <v>0</v>
      </c>
      <c r="J8609" s="6">
        <f t="shared" si="269"/>
        <v>16272920094200.813</v>
      </c>
    </row>
    <row r="8610" spans="1:10" x14ac:dyDescent="0.25">
      <c r="A8610">
        <f t="shared" si="270"/>
        <v>8608</v>
      </c>
      <c r="B8610" s="22">
        <v>8143430</v>
      </c>
      <c r="J8610" s="6">
        <f t="shared" si="269"/>
        <v>16887655243524.369</v>
      </c>
    </row>
    <row r="8611" spans="1:10" x14ac:dyDescent="0.25">
      <c r="A8611">
        <f t="shared" si="270"/>
        <v>8609</v>
      </c>
      <c r="B8611" s="22">
        <v>11943680</v>
      </c>
      <c r="J8611" s="6">
        <f t="shared" si="269"/>
        <v>62563500258075.047</v>
      </c>
    </row>
    <row r="8612" spans="1:10" x14ac:dyDescent="0.25">
      <c r="A8612">
        <f t="shared" si="270"/>
        <v>8610</v>
      </c>
      <c r="B8612" s="22">
        <v>0</v>
      </c>
      <c r="J8612" s="6">
        <f t="shared" si="269"/>
        <v>16272920094200.813</v>
      </c>
    </row>
    <row r="8613" spans="1:10" x14ac:dyDescent="0.25">
      <c r="A8613">
        <f t="shared" si="270"/>
        <v>8611</v>
      </c>
      <c r="B8613" s="22">
        <v>8943680</v>
      </c>
      <c r="J8613" s="6">
        <f t="shared" si="269"/>
        <v>24105244819313.906</v>
      </c>
    </row>
    <row r="8614" spans="1:10" x14ac:dyDescent="0.25">
      <c r="A8614">
        <f t="shared" si="270"/>
        <v>8612</v>
      </c>
      <c r="B8614" s="22">
        <v>8943680</v>
      </c>
      <c r="J8614" s="6">
        <f t="shared" si="269"/>
        <v>24105244819313.906</v>
      </c>
    </row>
    <row r="8615" spans="1:10" x14ac:dyDescent="0.25">
      <c r="A8615">
        <f t="shared" si="270"/>
        <v>8613</v>
      </c>
      <c r="B8615" s="22">
        <v>8943680</v>
      </c>
      <c r="J8615" s="6">
        <f t="shared" si="269"/>
        <v>24105244819313.906</v>
      </c>
    </row>
    <row r="8616" spans="1:10" x14ac:dyDescent="0.25">
      <c r="A8616">
        <f t="shared" si="270"/>
        <v>8614</v>
      </c>
      <c r="B8616" s="22">
        <v>8143430</v>
      </c>
      <c r="J8616" s="6">
        <f t="shared" si="269"/>
        <v>16887655243524.369</v>
      </c>
    </row>
    <row r="8617" spans="1:10" x14ac:dyDescent="0.25">
      <c r="A8617">
        <f t="shared" si="270"/>
        <v>8615</v>
      </c>
      <c r="B8617" s="22">
        <v>3000000</v>
      </c>
      <c r="J8617" s="6">
        <f t="shared" si="269"/>
        <v>1069095532961.9576</v>
      </c>
    </row>
    <row r="8618" spans="1:10" x14ac:dyDescent="0.25">
      <c r="A8618">
        <f t="shared" si="270"/>
        <v>8616</v>
      </c>
      <c r="B8618" s="22">
        <v>0</v>
      </c>
      <c r="J8618" s="6">
        <f t="shared" si="269"/>
        <v>16272920094200.813</v>
      </c>
    </row>
    <row r="8619" spans="1:10" x14ac:dyDescent="0.25">
      <c r="A8619">
        <f t="shared" si="270"/>
        <v>8617</v>
      </c>
      <c r="B8619" s="22">
        <v>0</v>
      </c>
      <c r="J8619" s="6">
        <f t="shared" si="269"/>
        <v>16272920094200.813</v>
      </c>
    </row>
    <row r="8620" spans="1:10" x14ac:dyDescent="0.25">
      <c r="A8620">
        <f t="shared" si="270"/>
        <v>8618</v>
      </c>
      <c r="B8620" s="22">
        <v>17087110</v>
      </c>
      <c r="J8620" s="6">
        <f t="shared" si="269"/>
        <v>170384444013437.47</v>
      </c>
    </row>
    <row r="8621" spans="1:10" x14ac:dyDescent="0.25">
      <c r="A8621">
        <f t="shared" si="270"/>
        <v>8619</v>
      </c>
      <c r="B8621" s="22">
        <v>0</v>
      </c>
      <c r="J8621" s="6">
        <f t="shared" si="269"/>
        <v>16272920094200.813</v>
      </c>
    </row>
    <row r="8622" spans="1:10" x14ac:dyDescent="0.25">
      <c r="A8622">
        <f t="shared" si="270"/>
        <v>8620</v>
      </c>
      <c r="B8622" s="22">
        <v>0</v>
      </c>
      <c r="J8622" s="6">
        <f t="shared" si="269"/>
        <v>16272920094200.813</v>
      </c>
    </row>
    <row r="8623" spans="1:10" x14ac:dyDescent="0.25">
      <c r="A8623">
        <f t="shared" si="270"/>
        <v>8621</v>
      </c>
      <c r="B8623" s="22">
        <v>0</v>
      </c>
      <c r="J8623" s="6">
        <f t="shared" si="269"/>
        <v>16272920094200.813</v>
      </c>
    </row>
    <row r="8624" spans="1:10" x14ac:dyDescent="0.25">
      <c r="A8624">
        <f t="shared" si="270"/>
        <v>8622</v>
      </c>
      <c r="B8624" s="22">
        <v>8143430</v>
      </c>
      <c r="J8624" s="6">
        <f t="shared" si="269"/>
        <v>16887655243524.369</v>
      </c>
    </row>
    <row r="8625" spans="1:10" x14ac:dyDescent="0.25">
      <c r="A8625">
        <f t="shared" si="270"/>
        <v>8623</v>
      </c>
      <c r="B8625" s="22">
        <v>0</v>
      </c>
      <c r="J8625" s="6">
        <f t="shared" si="269"/>
        <v>16272920094200.813</v>
      </c>
    </row>
    <row r="8626" spans="1:10" x14ac:dyDescent="0.25">
      <c r="A8626">
        <f t="shared" si="270"/>
        <v>8624</v>
      </c>
      <c r="B8626" s="22">
        <v>0</v>
      </c>
      <c r="J8626" s="6">
        <f t="shared" si="269"/>
        <v>16272920094200.813</v>
      </c>
    </row>
    <row r="8627" spans="1:10" x14ac:dyDescent="0.25">
      <c r="A8627">
        <f t="shared" si="270"/>
        <v>8625</v>
      </c>
      <c r="B8627" s="22">
        <v>17087110</v>
      </c>
      <c r="J8627" s="6">
        <f t="shared" si="269"/>
        <v>170384444013437.47</v>
      </c>
    </row>
    <row r="8628" spans="1:10" x14ac:dyDescent="0.25">
      <c r="A8628">
        <f t="shared" si="270"/>
        <v>8626</v>
      </c>
      <c r="B8628" s="22">
        <v>3000000</v>
      </c>
      <c r="J8628" s="6">
        <f t="shared" si="269"/>
        <v>1069095532961.9576</v>
      </c>
    </row>
    <row r="8629" spans="1:10" x14ac:dyDescent="0.25">
      <c r="A8629">
        <f t="shared" si="270"/>
        <v>8627</v>
      </c>
      <c r="B8629" s="22">
        <v>8143430</v>
      </c>
      <c r="J8629" s="6">
        <f t="shared" si="269"/>
        <v>16887655243524.369</v>
      </c>
    </row>
    <row r="8630" spans="1:10" x14ac:dyDescent="0.25">
      <c r="A8630">
        <f t="shared" si="270"/>
        <v>8628</v>
      </c>
      <c r="B8630" s="22">
        <v>0</v>
      </c>
      <c r="J8630" s="6">
        <f t="shared" si="269"/>
        <v>16272920094200.813</v>
      </c>
    </row>
    <row r="8631" spans="1:10" x14ac:dyDescent="0.25">
      <c r="A8631">
        <f t="shared" si="270"/>
        <v>8629</v>
      </c>
      <c r="B8631" s="22">
        <v>8943680</v>
      </c>
      <c r="J8631" s="6">
        <f t="shared" si="269"/>
        <v>24105244819313.906</v>
      </c>
    </row>
    <row r="8632" spans="1:10" x14ac:dyDescent="0.25">
      <c r="A8632">
        <f t="shared" si="270"/>
        <v>8630</v>
      </c>
      <c r="B8632" s="22">
        <v>0</v>
      </c>
      <c r="J8632" s="6">
        <f t="shared" si="269"/>
        <v>16272920094200.813</v>
      </c>
    </row>
    <row r="8633" spans="1:10" x14ac:dyDescent="0.25">
      <c r="A8633">
        <f t="shared" si="270"/>
        <v>8631</v>
      </c>
      <c r="B8633" s="22">
        <v>0</v>
      </c>
      <c r="J8633" s="6">
        <f t="shared" si="269"/>
        <v>16272920094200.813</v>
      </c>
    </row>
    <row r="8634" spans="1:10" x14ac:dyDescent="0.25">
      <c r="A8634">
        <f t="shared" si="270"/>
        <v>8632</v>
      </c>
      <c r="B8634" s="22">
        <v>0</v>
      </c>
      <c r="J8634" s="6">
        <f t="shared" si="269"/>
        <v>16272920094200.813</v>
      </c>
    </row>
    <row r="8635" spans="1:10" x14ac:dyDescent="0.25">
      <c r="A8635">
        <f t="shared" si="270"/>
        <v>8633</v>
      </c>
      <c r="B8635" s="22">
        <v>0</v>
      </c>
      <c r="J8635" s="6">
        <f t="shared" si="269"/>
        <v>16272920094200.813</v>
      </c>
    </row>
    <row r="8636" spans="1:10" x14ac:dyDescent="0.25">
      <c r="A8636">
        <f t="shared" si="270"/>
        <v>8634</v>
      </c>
      <c r="B8636" s="22">
        <v>0</v>
      </c>
      <c r="J8636" s="6">
        <f t="shared" si="269"/>
        <v>16272920094200.813</v>
      </c>
    </row>
    <row r="8637" spans="1:10" x14ac:dyDescent="0.25">
      <c r="A8637">
        <f t="shared" si="270"/>
        <v>8635</v>
      </c>
      <c r="B8637" s="22">
        <v>8943680</v>
      </c>
      <c r="J8637" s="6">
        <f t="shared" si="269"/>
        <v>24105244819313.906</v>
      </c>
    </row>
    <row r="8638" spans="1:10" x14ac:dyDescent="0.25">
      <c r="A8638">
        <f t="shared" si="270"/>
        <v>8636</v>
      </c>
      <c r="B8638" s="22">
        <v>0</v>
      </c>
      <c r="J8638" s="6">
        <f t="shared" si="269"/>
        <v>16272920094200.813</v>
      </c>
    </row>
    <row r="8639" spans="1:10" x14ac:dyDescent="0.25">
      <c r="A8639">
        <f t="shared" si="270"/>
        <v>8637</v>
      </c>
      <c r="B8639" s="22">
        <v>0</v>
      </c>
      <c r="J8639" s="6">
        <f t="shared" si="269"/>
        <v>16272920094200.813</v>
      </c>
    </row>
    <row r="8640" spans="1:10" x14ac:dyDescent="0.25">
      <c r="A8640">
        <f t="shared" si="270"/>
        <v>8638</v>
      </c>
      <c r="B8640" s="22">
        <v>8143430</v>
      </c>
      <c r="J8640" s="6">
        <f t="shared" si="269"/>
        <v>16887655243524.369</v>
      </c>
    </row>
    <row r="8641" spans="1:10" x14ac:dyDescent="0.25">
      <c r="A8641">
        <f t="shared" si="270"/>
        <v>8639</v>
      </c>
      <c r="B8641" s="22">
        <v>0</v>
      </c>
      <c r="J8641" s="6">
        <f t="shared" si="269"/>
        <v>16272920094200.813</v>
      </c>
    </row>
    <row r="8642" spans="1:10" x14ac:dyDescent="0.25">
      <c r="A8642">
        <f t="shared" si="270"/>
        <v>8640</v>
      </c>
      <c r="B8642" s="22">
        <v>0</v>
      </c>
      <c r="J8642" s="6">
        <f t="shared" si="269"/>
        <v>16272920094200.813</v>
      </c>
    </row>
    <row r="8643" spans="1:10" x14ac:dyDescent="0.25">
      <c r="A8643">
        <f t="shared" si="270"/>
        <v>8641</v>
      </c>
      <c r="B8643" s="22">
        <v>0</v>
      </c>
      <c r="J8643" s="6">
        <f t="shared" ref="J8643:J8706" si="271">(B8643-$I$6)^2</f>
        <v>16272920094200.813</v>
      </c>
    </row>
    <row r="8644" spans="1:10" x14ac:dyDescent="0.25">
      <c r="A8644">
        <f t="shared" ref="A8644:A8707" si="272">A8643+1</f>
        <v>8642</v>
      </c>
      <c r="B8644" s="22">
        <v>8943680</v>
      </c>
      <c r="J8644" s="6">
        <f t="shared" si="271"/>
        <v>24105244819313.906</v>
      </c>
    </row>
    <row r="8645" spans="1:10" x14ac:dyDescent="0.25">
      <c r="A8645">
        <f t="shared" si="272"/>
        <v>8643</v>
      </c>
      <c r="B8645" s="22">
        <v>0</v>
      </c>
      <c r="J8645" s="6">
        <f t="shared" si="271"/>
        <v>16272920094200.813</v>
      </c>
    </row>
    <row r="8646" spans="1:10" x14ac:dyDescent="0.25">
      <c r="A8646">
        <f t="shared" si="272"/>
        <v>8644</v>
      </c>
      <c r="B8646" s="22">
        <v>0</v>
      </c>
      <c r="J8646" s="6">
        <f t="shared" si="271"/>
        <v>16272920094200.813</v>
      </c>
    </row>
    <row r="8647" spans="1:10" x14ac:dyDescent="0.25">
      <c r="A8647">
        <f t="shared" si="272"/>
        <v>8645</v>
      </c>
      <c r="B8647" s="22">
        <v>0</v>
      </c>
      <c r="J8647" s="6">
        <f t="shared" si="271"/>
        <v>16272920094200.813</v>
      </c>
    </row>
    <row r="8648" spans="1:10" x14ac:dyDescent="0.25">
      <c r="A8648">
        <f t="shared" si="272"/>
        <v>8646</v>
      </c>
      <c r="B8648" s="22">
        <v>8943680</v>
      </c>
      <c r="J8648" s="6">
        <f t="shared" si="271"/>
        <v>24105244819313.906</v>
      </c>
    </row>
    <row r="8649" spans="1:10" x14ac:dyDescent="0.25">
      <c r="A8649">
        <f t="shared" si="272"/>
        <v>8647</v>
      </c>
      <c r="B8649" s="22">
        <v>8943680</v>
      </c>
      <c r="J8649" s="6">
        <f t="shared" si="271"/>
        <v>24105244819313.906</v>
      </c>
    </row>
    <row r="8650" spans="1:10" x14ac:dyDescent="0.25">
      <c r="A8650">
        <f t="shared" si="272"/>
        <v>8648</v>
      </c>
      <c r="B8650" s="22">
        <v>8143430</v>
      </c>
      <c r="J8650" s="6">
        <f t="shared" si="271"/>
        <v>16887655243524.369</v>
      </c>
    </row>
    <row r="8651" spans="1:10" x14ac:dyDescent="0.25">
      <c r="A8651">
        <f t="shared" si="272"/>
        <v>8649</v>
      </c>
      <c r="B8651" s="22">
        <v>0</v>
      </c>
      <c r="J8651" s="6">
        <f t="shared" si="271"/>
        <v>16272920094200.813</v>
      </c>
    </row>
    <row r="8652" spans="1:10" x14ac:dyDescent="0.25">
      <c r="A8652">
        <f t="shared" si="272"/>
        <v>8650</v>
      </c>
      <c r="B8652" s="22">
        <v>0</v>
      </c>
      <c r="J8652" s="6">
        <f t="shared" si="271"/>
        <v>16272920094200.813</v>
      </c>
    </row>
    <row r="8653" spans="1:10" x14ac:dyDescent="0.25">
      <c r="A8653">
        <f t="shared" si="272"/>
        <v>8651</v>
      </c>
      <c r="B8653" s="22">
        <v>8943680</v>
      </c>
      <c r="J8653" s="6">
        <f t="shared" si="271"/>
        <v>24105244819313.906</v>
      </c>
    </row>
    <row r="8654" spans="1:10" x14ac:dyDescent="0.25">
      <c r="A8654">
        <f t="shared" si="272"/>
        <v>8652</v>
      </c>
      <c r="B8654" s="22">
        <v>16047317</v>
      </c>
      <c r="J8654" s="6">
        <f t="shared" si="271"/>
        <v>144320487877161.22</v>
      </c>
    </row>
    <row r="8655" spans="1:10" x14ac:dyDescent="0.25">
      <c r="A8655">
        <f t="shared" si="272"/>
        <v>8653</v>
      </c>
      <c r="B8655" s="22">
        <v>0</v>
      </c>
      <c r="J8655" s="6">
        <f t="shared" si="271"/>
        <v>16272920094200.813</v>
      </c>
    </row>
    <row r="8656" spans="1:10" x14ac:dyDescent="0.25">
      <c r="A8656">
        <f t="shared" si="272"/>
        <v>8654</v>
      </c>
      <c r="B8656" s="22">
        <v>0</v>
      </c>
      <c r="J8656" s="6">
        <f t="shared" si="271"/>
        <v>16272920094200.813</v>
      </c>
    </row>
    <row r="8657" spans="1:10" x14ac:dyDescent="0.25">
      <c r="A8657">
        <f t="shared" si="272"/>
        <v>8655</v>
      </c>
      <c r="B8657" s="22">
        <v>0</v>
      </c>
      <c r="J8657" s="6">
        <f t="shared" si="271"/>
        <v>16272920094200.813</v>
      </c>
    </row>
    <row r="8658" spans="1:10" x14ac:dyDescent="0.25">
      <c r="A8658">
        <f t="shared" si="272"/>
        <v>8656</v>
      </c>
      <c r="B8658" s="22">
        <v>0</v>
      </c>
      <c r="J8658" s="6">
        <f t="shared" si="271"/>
        <v>16272920094200.813</v>
      </c>
    </row>
    <row r="8659" spans="1:10" x14ac:dyDescent="0.25">
      <c r="A8659">
        <f t="shared" si="272"/>
        <v>8657</v>
      </c>
      <c r="B8659" s="22">
        <v>0</v>
      </c>
      <c r="J8659" s="6">
        <f t="shared" si="271"/>
        <v>16272920094200.813</v>
      </c>
    </row>
    <row r="8660" spans="1:10" x14ac:dyDescent="0.25">
      <c r="A8660">
        <f t="shared" si="272"/>
        <v>8658</v>
      </c>
      <c r="B8660" s="22">
        <v>0</v>
      </c>
      <c r="J8660" s="6">
        <f t="shared" si="271"/>
        <v>16272920094200.813</v>
      </c>
    </row>
    <row r="8661" spans="1:10" x14ac:dyDescent="0.25">
      <c r="A8661">
        <f t="shared" si="272"/>
        <v>8659</v>
      </c>
      <c r="B8661" s="22">
        <v>8143430</v>
      </c>
      <c r="J8661" s="6">
        <f t="shared" si="271"/>
        <v>16887655243524.369</v>
      </c>
    </row>
    <row r="8662" spans="1:10" x14ac:dyDescent="0.25">
      <c r="A8662">
        <f t="shared" si="272"/>
        <v>8660</v>
      </c>
      <c r="B8662" s="22">
        <v>0</v>
      </c>
      <c r="J8662" s="6">
        <f t="shared" si="271"/>
        <v>16272920094200.813</v>
      </c>
    </row>
    <row r="8663" spans="1:10" x14ac:dyDescent="0.25">
      <c r="A8663">
        <f t="shared" si="272"/>
        <v>8661</v>
      </c>
      <c r="B8663" s="22">
        <v>17087110</v>
      </c>
      <c r="J8663" s="6">
        <f t="shared" si="271"/>
        <v>170384444013437.47</v>
      </c>
    </row>
    <row r="8664" spans="1:10" x14ac:dyDescent="0.25">
      <c r="A8664">
        <f t="shared" si="272"/>
        <v>8662</v>
      </c>
      <c r="B8664" s="22">
        <v>8143430</v>
      </c>
      <c r="J8664" s="6">
        <f t="shared" si="271"/>
        <v>16887655243524.369</v>
      </c>
    </row>
    <row r="8665" spans="1:10" x14ac:dyDescent="0.25">
      <c r="A8665">
        <f t="shared" si="272"/>
        <v>8663</v>
      </c>
      <c r="B8665" s="22">
        <v>0</v>
      </c>
      <c r="J8665" s="6">
        <f t="shared" si="271"/>
        <v>16272920094200.813</v>
      </c>
    </row>
    <row r="8666" spans="1:10" x14ac:dyDescent="0.25">
      <c r="A8666">
        <f t="shared" si="272"/>
        <v>8664</v>
      </c>
      <c r="B8666" s="22">
        <v>0</v>
      </c>
      <c r="J8666" s="6">
        <f t="shared" si="271"/>
        <v>16272920094200.813</v>
      </c>
    </row>
    <row r="8667" spans="1:10" x14ac:dyDescent="0.25">
      <c r="A8667">
        <f t="shared" si="272"/>
        <v>8665</v>
      </c>
      <c r="B8667" s="22">
        <v>0</v>
      </c>
      <c r="J8667" s="6">
        <f t="shared" si="271"/>
        <v>16272920094200.813</v>
      </c>
    </row>
    <row r="8668" spans="1:10" x14ac:dyDescent="0.25">
      <c r="A8668">
        <f t="shared" si="272"/>
        <v>8666</v>
      </c>
      <c r="B8668" s="22">
        <v>8143430</v>
      </c>
      <c r="J8668" s="6">
        <f t="shared" si="271"/>
        <v>16887655243524.369</v>
      </c>
    </row>
    <row r="8669" spans="1:10" x14ac:dyDescent="0.25">
      <c r="A8669">
        <f t="shared" si="272"/>
        <v>8667</v>
      </c>
      <c r="B8669" s="22">
        <v>0</v>
      </c>
      <c r="J8669" s="6">
        <f t="shared" si="271"/>
        <v>16272920094200.813</v>
      </c>
    </row>
    <row r="8670" spans="1:10" x14ac:dyDescent="0.25">
      <c r="A8670">
        <f t="shared" si="272"/>
        <v>8668</v>
      </c>
      <c r="B8670" s="22">
        <v>11393430</v>
      </c>
      <c r="J8670" s="6">
        <f t="shared" si="271"/>
        <v>54161640302182.273</v>
      </c>
    </row>
    <row r="8671" spans="1:10" x14ac:dyDescent="0.25">
      <c r="A8671">
        <f t="shared" si="272"/>
        <v>8669</v>
      </c>
      <c r="B8671" s="22">
        <v>0</v>
      </c>
      <c r="J8671" s="6">
        <f t="shared" si="271"/>
        <v>16272920094200.813</v>
      </c>
    </row>
    <row r="8672" spans="1:10" x14ac:dyDescent="0.25">
      <c r="A8672">
        <f t="shared" si="272"/>
        <v>8670</v>
      </c>
      <c r="B8672" s="22">
        <v>3250000</v>
      </c>
      <c r="J8672" s="6">
        <f t="shared" si="271"/>
        <v>614610152858.7196</v>
      </c>
    </row>
    <row r="8673" spans="1:10" x14ac:dyDescent="0.25">
      <c r="A8673">
        <f t="shared" si="272"/>
        <v>8671</v>
      </c>
      <c r="B8673" s="22">
        <v>0</v>
      </c>
      <c r="J8673" s="6">
        <f t="shared" si="271"/>
        <v>16272920094200.813</v>
      </c>
    </row>
    <row r="8674" spans="1:10" x14ac:dyDescent="0.25">
      <c r="A8674">
        <f t="shared" si="272"/>
        <v>8672</v>
      </c>
      <c r="B8674" s="22">
        <v>0</v>
      </c>
      <c r="J8674" s="6">
        <f t="shared" si="271"/>
        <v>16272920094200.813</v>
      </c>
    </row>
    <row r="8675" spans="1:10" x14ac:dyDescent="0.25">
      <c r="A8675">
        <f t="shared" si="272"/>
        <v>8673</v>
      </c>
      <c r="B8675" s="22">
        <v>0</v>
      </c>
      <c r="J8675" s="6">
        <f t="shared" si="271"/>
        <v>16272920094200.813</v>
      </c>
    </row>
    <row r="8676" spans="1:10" x14ac:dyDescent="0.25">
      <c r="A8676">
        <f t="shared" si="272"/>
        <v>8674</v>
      </c>
      <c r="B8676" s="22">
        <v>8943680</v>
      </c>
      <c r="J8676" s="6">
        <f t="shared" si="271"/>
        <v>24105244819313.906</v>
      </c>
    </row>
    <row r="8677" spans="1:10" x14ac:dyDescent="0.25">
      <c r="A8677">
        <f t="shared" si="272"/>
        <v>8675</v>
      </c>
      <c r="B8677" s="22">
        <v>0</v>
      </c>
      <c r="J8677" s="6">
        <f t="shared" si="271"/>
        <v>16272920094200.813</v>
      </c>
    </row>
    <row r="8678" spans="1:10" x14ac:dyDescent="0.25">
      <c r="A8678">
        <f t="shared" si="272"/>
        <v>8676</v>
      </c>
      <c r="B8678" s="22">
        <v>8143430</v>
      </c>
      <c r="J8678" s="6">
        <f t="shared" si="271"/>
        <v>16887655243524.369</v>
      </c>
    </row>
    <row r="8679" spans="1:10" x14ac:dyDescent="0.25">
      <c r="A8679">
        <f t="shared" si="272"/>
        <v>8677</v>
      </c>
      <c r="B8679" s="22">
        <v>17087110</v>
      </c>
      <c r="J8679" s="6">
        <f t="shared" si="271"/>
        <v>170384444013437.47</v>
      </c>
    </row>
    <row r="8680" spans="1:10" x14ac:dyDescent="0.25">
      <c r="A8680">
        <f t="shared" si="272"/>
        <v>8678</v>
      </c>
      <c r="B8680" s="22">
        <v>0</v>
      </c>
      <c r="J8680" s="6">
        <f t="shared" si="271"/>
        <v>16272920094200.813</v>
      </c>
    </row>
    <row r="8681" spans="1:10" x14ac:dyDescent="0.25">
      <c r="A8681">
        <f t="shared" si="272"/>
        <v>8679</v>
      </c>
      <c r="B8681" s="22">
        <v>8143430</v>
      </c>
      <c r="J8681" s="6">
        <f t="shared" si="271"/>
        <v>16887655243524.369</v>
      </c>
    </row>
    <row r="8682" spans="1:10" x14ac:dyDescent="0.25">
      <c r="A8682">
        <f t="shared" si="272"/>
        <v>8680</v>
      </c>
      <c r="B8682" s="22">
        <v>0</v>
      </c>
      <c r="J8682" s="6">
        <f t="shared" si="271"/>
        <v>16272920094200.813</v>
      </c>
    </row>
    <row r="8683" spans="1:10" x14ac:dyDescent="0.25">
      <c r="A8683">
        <f t="shared" si="272"/>
        <v>8681</v>
      </c>
      <c r="B8683" s="22">
        <v>8943680</v>
      </c>
      <c r="J8683" s="6">
        <f t="shared" si="271"/>
        <v>24105244819313.906</v>
      </c>
    </row>
    <row r="8684" spans="1:10" x14ac:dyDescent="0.25">
      <c r="A8684">
        <f t="shared" si="272"/>
        <v>8682</v>
      </c>
      <c r="B8684" s="22">
        <v>0</v>
      </c>
      <c r="J8684" s="6">
        <f t="shared" si="271"/>
        <v>16272920094200.813</v>
      </c>
    </row>
    <row r="8685" spans="1:10" x14ac:dyDescent="0.25">
      <c r="A8685">
        <f t="shared" si="272"/>
        <v>8683</v>
      </c>
      <c r="B8685" s="22">
        <v>0</v>
      </c>
      <c r="J8685" s="6">
        <f t="shared" si="271"/>
        <v>16272920094200.813</v>
      </c>
    </row>
    <row r="8686" spans="1:10" x14ac:dyDescent="0.25">
      <c r="A8686">
        <f t="shared" si="272"/>
        <v>8684</v>
      </c>
      <c r="B8686" s="22">
        <v>0</v>
      </c>
      <c r="J8686" s="6">
        <f t="shared" si="271"/>
        <v>16272920094200.813</v>
      </c>
    </row>
    <row r="8687" spans="1:10" x14ac:dyDescent="0.25">
      <c r="A8687">
        <f t="shared" si="272"/>
        <v>8685</v>
      </c>
      <c r="B8687" s="22">
        <v>0</v>
      </c>
      <c r="J8687" s="6">
        <f t="shared" si="271"/>
        <v>16272920094200.813</v>
      </c>
    </row>
    <row r="8688" spans="1:10" x14ac:dyDescent="0.25">
      <c r="A8688">
        <f t="shared" si="272"/>
        <v>8686</v>
      </c>
      <c r="B8688" s="22">
        <v>0</v>
      </c>
      <c r="J8688" s="6">
        <f t="shared" si="271"/>
        <v>16272920094200.813</v>
      </c>
    </row>
    <row r="8689" spans="1:10" x14ac:dyDescent="0.25">
      <c r="A8689">
        <f t="shared" si="272"/>
        <v>8687</v>
      </c>
      <c r="B8689" s="22">
        <v>0</v>
      </c>
      <c r="J8689" s="6">
        <f t="shared" si="271"/>
        <v>16272920094200.813</v>
      </c>
    </row>
    <row r="8690" spans="1:10" x14ac:dyDescent="0.25">
      <c r="A8690">
        <f t="shared" si="272"/>
        <v>8688</v>
      </c>
      <c r="B8690" s="22">
        <v>8143430</v>
      </c>
      <c r="J8690" s="6">
        <f t="shared" si="271"/>
        <v>16887655243524.369</v>
      </c>
    </row>
    <row r="8691" spans="1:10" x14ac:dyDescent="0.25">
      <c r="A8691">
        <f t="shared" si="272"/>
        <v>8689</v>
      </c>
      <c r="B8691" s="22">
        <v>8943680</v>
      </c>
      <c r="J8691" s="6">
        <f t="shared" si="271"/>
        <v>24105244819313.906</v>
      </c>
    </row>
    <row r="8692" spans="1:10" x14ac:dyDescent="0.25">
      <c r="A8692">
        <f t="shared" si="272"/>
        <v>8690</v>
      </c>
      <c r="B8692" s="22">
        <v>8143430</v>
      </c>
      <c r="J8692" s="6">
        <f t="shared" si="271"/>
        <v>16887655243524.369</v>
      </c>
    </row>
    <row r="8693" spans="1:10" x14ac:dyDescent="0.25">
      <c r="A8693">
        <f t="shared" si="272"/>
        <v>8691</v>
      </c>
      <c r="B8693" s="22">
        <v>0</v>
      </c>
      <c r="J8693" s="6">
        <f t="shared" si="271"/>
        <v>16272920094200.813</v>
      </c>
    </row>
    <row r="8694" spans="1:10" x14ac:dyDescent="0.25">
      <c r="A8694">
        <f t="shared" si="272"/>
        <v>8692</v>
      </c>
      <c r="B8694" s="22">
        <v>0</v>
      </c>
      <c r="J8694" s="6">
        <f t="shared" si="271"/>
        <v>16272920094200.813</v>
      </c>
    </row>
    <row r="8695" spans="1:10" x14ac:dyDescent="0.25">
      <c r="A8695">
        <f t="shared" si="272"/>
        <v>8693</v>
      </c>
      <c r="B8695" s="22">
        <v>0</v>
      </c>
      <c r="J8695" s="6">
        <f t="shared" si="271"/>
        <v>16272920094200.813</v>
      </c>
    </row>
    <row r="8696" spans="1:10" x14ac:dyDescent="0.25">
      <c r="A8696">
        <f t="shared" si="272"/>
        <v>8694</v>
      </c>
      <c r="B8696" s="22">
        <v>17087110</v>
      </c>
      <c r="J8696" s="6">
        <f t="shared" si="271"/>
        <v>170384444013437.47</v>
      </c>
    </row>
    <row r="8697" spans="1:10" x14ac:dyDescent="0.25">
      <c r="A8697">
        <f t="shared" si="272"/>
        <v>8695</v>
      </c>
      <c r="B8697" s="22">
        <v>0</v>
      </c>
      <c r="J8697" s="6">
        <f t="shared" si="271"/>
        <v>16272920094200.813</v>
      </c>
    </row>
    <row r="8698" spans="1:10" x14ac:dyDescent="0.25">
      <c r="A8698">
        <f t="shared" si="272"/>
        <v>8696</v>
      </c>
      <c r="B8698" s="22">
        <v>8143430</v>
      </c>
      <c r="J8698" s="6">
        <f t="shared" si="271"/>
        <v>16887655243524.369</v>
      </c>
    </row>
    <row r="8699" spans="1:10" x14ac:dyDescent="0.25">
      <c r="A8699">
        <f t="shared" si="272"/>
        <v>8697</v>
      </c>
      <c r="B8699" s="22">
        <v>0</v>
      </c>
      <c r="J8699" s="6">
        <f t="shared" si="271"/>
        <v>16272920094200.813</v>
      </c>
    </row>
    <row r="8700" spans="1:10" x14ac:dyDescent="0.25">
      <c r="A8700">
        <f t="shared" si="272"/>
        <v>8698</v>
      </c>
      <c r="B8700" s="22">
        <v>0</v>
      </c>
      <c r="J8700" s="6">
        <f t="shared" si="271"/>
        <v>16272920094200.813</v>
      </c>
    </row>
    <row r="8701" spans="1:10" x14ac:dyDescent="0.25">
      <c r="A8701">
        <f t="shared" si="272"/>
        <v>8699</v>
      </c>
      <c r="B8701" s="22">
        <v>0</v>
      </c>
      <c r="J8701" s="6">
        <f t="shared" si="271"/>
        <v>16272920094200.813</v>
      </c>
    </row>
    <row r="8702" spans="1:10" x14ac:dyDescent="0.25">
      <c r="A8702">
        <f t="shared" si="272"/>
        <v>8700</v>
      </c>
      <c r="B8702" s="22">
        <v>8943680</v>
      </c>
      <c r="J8702" s="6">
        <f t="shared" si="271"/>
        <v>24105244819313.906</v>
      </c>
    </row>
    <row r="8703" spans="1:10" x14ac:dyDescent="0.25">
      <c r="A8703">
        <f t="shared" si="272"/>
        <v>8701</v>
      </c>
      <c r="B8703" s="22">
        <v>0</v>
      </c>
      <c r="J8703" s="6">
        <f t="shared" si="271"/>
        <v>16272920094200.813</v>
      </c>
    </row>
    <row r="8704" spans="1:10" x14ac:dyDescent="0.25">
      <c r="A8704">
        <f t="shared" si="272"/>
        <v>8702</v>
      </c>
      <c r="B8704" s="22">
        <v>0</v>
      </c>
      <c r="J8704" s="6">
        <f t="shared" si="271"/>
        <v>16272920094200.813</v>
      </c>
    </row>
    <row r="8705" spans="1:10" x14ac:dyDescent="0.25">
      <c r="A8705">
        <f t="shared" si="272"/>
        <v>8703</v>
      </c>
      <c r="B8705" s="22">
        <v>0</v>
      </c>
      <c r="J8705" s="6">
        <f t="shared" si="271"/>
        <v>16272920094200.813</v>
      </c>
    </row>
    <row r="8706" spans="1:10" x14ac:dyDescent="0.25">
      <c r="A8706">
        <f t="shared" si="272"/>
        <v>8704</v>
      </c>
      <c r="B8706" s="22">
        <v>0</v>
      </c>
      <c r="J8706" s="6">
        <f t="shared" si="271"/>
        <v>16272920094200.813</v>
      </c>
    </row>
    <row r="8707" spans="1:10" x14ac:dyDescent="0.25">
      <c r="A8707">
        <f t="shared" si="272"/>
        <v>8705</v>
      </c>
      <c r="B8707" s="22">
        <v>0</v>
      </c>
      <c r="J8707" s="6">
        <f t="shared" ref="J8707:J8770" si="273">(B8707-$I$6)^2</f>
        <v>16272920094200.813</v>
      </c>
    </row>
    <row r="8708" spans="1:10" x14ac:dyDescent="0.25">
      <c r="A8708">
        <f t="shared" ref="A8708:A8771" si="274">A8707+1</f>
        <v>8706</v>
      </c>
      <c r="B8708" s="22">
        <v>0</v>
      </c>
      <c r="J8708" s="6">
        <f t="shared" si="273"/>
        <v>16272920094200.813</v>
      </c>
    </row>
    <row r="8709" spans="1:10" x14ac:dyDescent="0.25">
      <c r="A8709">
        <f t="shared" si="274"/>
        <v>8707</v>
      </c>
      <c r="B8709" s="22">
        <v>3250000</v>
      </c>
      <c r="J8709" s="6">
        <f t="shared" si="273"/>
        <v>614610152858.7196</v>
      </c>
    </row>
    <row r="8710" spans="1:10" x14ac:dyDescent="0.25">
      <c r="A8710">
        <f t="shared" si="274"/>
        <v>8708</v>
      </c>
      <c r="B8710" s="22">
        <v>0</v>
      </c>
      <c r="J8710" s="6">
        <f t="shared" si="273"/>
        <v>16272920094200.813</v>
      </c>
    </row>
    <row r="8711" spans="1:10" x14ac:dyDescent="0.25">
      <c r="A8711">
        <f t="shared" si="274"/>
        <v>8709</v>
      </c>
      <c r="B8711" s="22">
        <v>8143430</v>
      </c>
      <c r="J8711" s="6">
        <f t="shared" si="273"/>
        <v>16887655243524.369</v>
      </c>
    </row>
    <row r="8712" spans="1:10" x14ac:dyDescent="0.25">
      <c r="A8712">
        <f t="shared" si="274"/>
        <v>8710</v>
      </c>
      <c r="B8712" s="22">
        <v>0</v>
      </c>
      <c r="J8712" s="6">
        <f t="shared" si="273"/>
        <v>16272920094200.813</v>
      </c>
    </row>
    <row r="8713" spans="1:10" x14ac:dyDescent="0.25">
      <c r="A8713">
        <f t="shared" si="274"/>
        <v>8711</v>
      </c>
      <c r="B8713" s="22">
        <v>8943680</v>
      </c>
      <c r="J8713" s="6">
        <f t="shared" si="273"/>
        <v>24105244819313.906</v>
      </c>
    </row>
    <row r="8714" spans="1:10" x14ac:dyDescent="0.25">
      <c r="A8714">
        <f t="shared" si="274"/>
        <v>8712</v>
      </c>
      <c r="B8714" s="22">
        <v>8943680</v>
      </c>
      <c r="J8714" s="6">
        <f t="shared" si="273"/>
        <v>24105244819313.906</v>
      </c>
    </row>
    <row r="8715" spans="1:10" x14ac:dyDescent="0.25">
      <c r="A8715">
        <f t="shared" si="274"/>
        <v>8713</v>
      </c>
      <c r="B8715" s="22">
        <v>0</v>
      </c>
      <c r="J8715" s="6">
        <f t="shared" si="273"/>
        <v>16272920094200.813</v>
      </c>
    </row>
    <row r="8716" spans="1:10" x14ac:dyDescent="0.25">
      <c r="A8716">
        <f t="shared" si="274"/>
        <v>8714</v>
      </c>
      <c r="B8716" s="22">
        <v>0</v>
      </c>
      <c r="J8716" s="6">
        <f t="shared" si="273"/>
        <v>16272920094200.813</v>
      </c>
    </row>
    <row r="8717" spans="1:10" x14ac:dyDescent="0.25">
      <c r="A8717">
        <f t="shared" si="274"/>
        <v>8715</v>
      </c>
      <c r="B8717" s="22">
        <v>0</v>
      </c>
      <c r="J8717" s="6">
        <f t="shared" si="273"/>
        <v>16272920094200.813</v>
      </c>
    </row>
    <row r="8718" spans="1:10" x14ac:dyDescent="0.25">
      <c r="A8718">
        <f t="shared" si="274"/>
        <v>8716</v>
      </c>
      <c r="B8718" s="22">
        <v>0</v>
      </c>
      <c r="J8718" s="6">
        <f t="shared" si="273"/>
        <v>16272920094200.813</v>
      </c>
    </row>
    <row r="8719" spans="1:10" x14ac:dyDescent="0.25">
      <c r="A8719">
        <f t="shared" si="274"/>
        <v>8717</v>
      </c>
      <c r="B8719" s="22">
        <v>0</v>
      </c>
      <c r="J8719" s="6">
        <f t="shared" si="273"/>
        <v>16272920094200.813</v>
      </c>
    </row>
    <row r="8720" spans="1:10" x14ac:dyDescent="0.25">
      <c r="A8720">
        <f t="shared" si="274"/>
        <v>8718</v>
      </c>
      <c r="B8720" s="22">
        <v>8143430</v>
      </c>
      <c r="J8720" s="6">
        <f t="shared" si="273"/>
        <v>16887655243524.369</v>
      </c>
    </row>
    <row r="8721" spans="1:10" x14ac:dyDescent="0.25">
      <c r="A8721">
        <f t="shared" si="274"/>
        <v>8719</v>
      </c>
      <c r="B8721" s="22">
        <v>8143430</v>
      </c>
      <c r="J8721" s="6">
        <f t="shared" si="273"/>
        <v>16887655243524.369</v>
      </c>
    </row>
    <row r="8722" spans="1:10" x14ac:dyDescent="0.25">
      <c r="A8722">
        <f t="shared" si="274"/>
        <v>8720</v>
      </c>
      <c r="B8722" s="22">
        <v>8943680</v>
      </c>
      <c r="J8722" s="6">
        <f t="shared" si="273"/>
        <v>24105244819313.906</v>
      </c>
    </row>
    <row r="8723" spans="1:10" x14ac:dyDescent="0.25">
      <c r="A8723">
        <f t="shared" si="274"/>
        <v>8721</v>
      </c>
      <c r="B8723" s="22">
        <v>0</v>
      </c>
      <c r="J8723" s="6">
        <f t="shared" si="273"/>
        <v>16272920094200.813</v>
      </c>
    </row>
    <row r="8724" spans="1:10" x14ac:dyDescent="0.25">
      <c r="A8724">
        <f t="shared" si="274"/>
        <v>8722</v>
      </c>
      <c r="B8724" s="22">
        <v>8143430</v>
      </c>
      <c r="J8724" s="6">
        <f t="shared" si="273"/>
        <v>16887655243524.369</v>
      </c>
    </row>
    <row r="8725" spans="1:10" x14ac:dyDescent="0.25">
      <c r="A8725">
        <f t="shared" si="274"/>
        <v>8723</v>
      </c>
      <c r="B8725" s="22">
        <v>0</v>
      </c>
      <c r="J8725" s="6">
        <f t="shared" si="273"/>
        <v>16272920094200.813</v>
      </c>
    </row>
    <row r="8726" spans="1:10" x14ac:dyDescent="0.25">
      <c r="A8726">
        <f t="shared" si="274"/>
        <v>8724</v>
      </c>
      <c r="B8726" s="22">
        <v>8943680</v>
      </c>
      <c r="J8726" s="6">
        <f t="shared" si="273"/>
        <v>24105244819313.906</v>
      </c>
    </row>
    <row r="8727" spans="1:10" x14ac:dyDescent="0.25">
      <c r="A8727">
        <f t="shared" si="274"/>
        <v>8725</v>
      </c>
      <c r="B8727" s="22">
        <v>0</v>
      </c>
      <c r="J8727" s="6">
        <f t="shared" si="273"/>
        <v>16272920094200.813</v>
      </c>
    </row>
    <row r="8728" spans="1:10" x14ac:dyDescent="0.25">
      <c r="A8728">
        <f t="shared" si="274"/>
        <v>8726</v>
      </c>
      <c r="B8728" s="22">
        <v>6249523.8000000007</v>
      </c>
      <c r="J8728" s="6">
        <f t="shared" si="273"/>
        <v>4908675272138.3281</v>
      </c>
    </row>
    <row r="8729" spans="1:10" x14ac:dyDescent="0.25">
      <c r="A8729">
        <f t="shared" si="274"/>
        <v>8727</v>
      </c>
      <c r="B8729" s="22">
        <v>0</v>
      </c>
      <c r="J8729" s="6">
        <f t="shared" si="273"/>
        <v>16272920094200.813</v>
      </c>
    </row>
    <row r="8730" spans="1:10" x14ac:dyDescent="0.25">
      <c r="A8730">
        <f t="shared" si="274"/>
        <v>8728</v>
      </c>
      <c r="B8730" s="22">
        <v>3250000</v>
      </c>
      <c r="J8730" s="6">
        <f t="shared" si="273"/>
        <v>614610152858.7196</v>
      </c>
    </row>
    <row r="8731" spans="1:10" x14ac:dyDescent="0.25">
      <c r="A8731">
        <f t="shared" si="274"/>
        <v>8729</v>
      </c>
      <c r="B8731" s="22">
        <v>8943680</v>
      </c>
      <c r="J8731" s="6">
        <f t="shared" si="273"/>
        <v>24105244819313.906</v>
      </c>
    </row>
    <row r="8732" spans="1:10" x14ac:dyDescent="0.25">
      <c r="A8732">
        <f t="shared" si="274"/>
        <v>8730</v>
      </c>
      <c r="B8732" s="22">
        <v>0</v>
      </c>
      <c r="J8732" s="6">
        <f t="shared" si="273"/>
        <v>16272920094200.813</v>
      </c>
    </row>
    <row r="8733" spans="1:10" x14ac:dyDescent="0.25">
      <c r="A8733">
        <f t="shared" si="274"/>
        <v>8731</v>
      </c>
      <c r="B8733" s="22">
        <v>8943680</v>
      </c>
      <c r="J8733" s="6">
        <f t="shared" si="273"/>
        <v>24105244819313.906</v>
      </c>
    </row>
    <row r="8734" spans="1:10" x14ac:dyDescent="0.25">
      <c r="A8734">
        <f t="shared" si="274"/>
        <v>8732</v>
      </c>
      <c r="B8734" s="22">
        <v>8943680</v>
      </c>
      <c r="J8734" s="6">
        <f t="shared" si="273"/>
        <v>24105244819313.906</v>
      </c>
    </row>
    <row r="8735" spans="1:10" x14ac:dyDescent="0.25">
      <c r="A8735">
        <f t="shared" si="274"/>
        <v>8733</v>
      </c>
      <c r="B8735" s="22">
        <v>0</v>
      </c>
      <c r="J8735" s="6">
        <f t="shared" si="273"/>
        <v>16272920094200.813</v>
      </c>
    </row>
    <row r="8736" spans="1:10" x14ac:dyDescent="0.25">
      <c r="A8736">
        <f t="shared" si="274"/>
        <v>8734</v>
      </c>
      <c r="B8736" s="22">
        <v>8943680</v>
      </c>
      <c r="J8736" s="6">
        <f t="shared" si="273"/>
        <v>24105244819313.906</v>
      </c>
    </row>
    <row r="8737" spans="1:10" x14ac:dyDescent="0.25">
      <c r="A8737">
        <f t="shared" si="274"/>
        <v>8735</v>
      </c>
      <c r="B8737" s="22">
        <v>8943680</v>
      </c>
      <c r="J8737" s="6">
        <f t="shared" si="273"/>
        <v>24105244819313.906</v>
      </c>
    </row>
    <row r="8738" spans="1:10" x14ac:dyDescent="0.25">
      <c r="A8738">
        <f t="shared" si="274"/>
        <v>8736</v>
      </c>
      <c r="B8738" s="22">
        <v>17087110</v>
      </c>
      <c r="J8738" s="6">
        <f t="shared" si="273"/>
        <v>170384444013437.47</v>
      </c>
    </row>
    <row r="8739" spans="1:10" x14ac:dyDescent="0.25">
      <c r="A8739">
        <f t="shared" si="274"/>
        <v>8737</v>
      </c>
      <c r="B8739" s="22">
        <v>0</v>
      </c>
      <c r="J8739" s="6">
        <f t="shared" si="273"/>
        <v>16272920094200.813</v>
      </c>
    </row>
    <row r="8740" spans="1:10" x14ac:dyDescent="0.25">
      <c r="A8740">
        <f t="shared" si="274"/>
        <v>8738</v>
      </c>
      <c r="B8740" s="22">
        <v>0</v>
      </c>
      <c r="J8740" s="6">
        <f t="shared" si="273"/>
        <v>16272920094200.813</v>
      </c>
    </row>
    <row r="8741" spans="1:10" x14ac:dyDescent="0.25">
      <c r="A8741">
        <f t="shared" si="274"/>
        <v>8739</v>
      </c>
      <c r="B8741" s="22">
        <v>8143430</v>
      </c>
      <c r="J8741" s="6">
        <f t="shared" si="273"/>
        <v>16887655243524.369</v>
      </c>
    </row>
    <row r="8742" spans="1:10" x14ac:dyDescent="0.25">
      <c r="A8742">
        <f t="shared" si="274"/>
        <v>8740</v>
      </c>
      <c r="B8742" s="22">
        <v>0</v>
      </c>
      <c r="J8742" s="6">
        <f t="shared" si="273"/>
        <v>16272920094200.813</v>
      </c>
    </row>
    <row r="8743" spans="1:10" x14ac:dyDescent="0.25">
      <c r="A8743">
        <f t="shared" si="274"/>
        <v>8741</v>
      </c>
      <c r="B8743" s="22">
        <v>0</v>
      </c>
      <c r="J8743" s="6">
        <f t="shared" si="273"/>
        <v>16272920094200.813</v>
      </c>
    </row>
    <row r="8744" spans="1:10" x14ac:dyDescent="0.25">
      <c r="A8744">
        <f t="shared" si="274"/>
        <v>8742</v>
      </c>
      <c r="B8744" s="22">
        <v>3250000</v>
      </c>
      <c r="J8744" s="6">
        <f t="shared" si="273"/>
        <v>614610152858.7196</v>
      </c>
    </row>
    <row r="8745" spans="1:10" x14ac:dyDescent="0.25">
      <c r="A8745">
        <f t="shared" si="274"/>
        <v>8743</v>
      </c>
      <c r="B8745" s="22">
        <v>0</v>
      </c>
      <c r="J8745" s="6">
        <f t="shared" si="273"/>
        <v>16272920094200.813</v>
      </c>
    </row>
    <row r="8746" spans="1:10" x14ac:dyDescent="0.25">
      <c r="A8746">
        <f t="shared" si="274"/>
        <v>8744</v>
      </c>
      <c r="B8746" s="22">
        <v>0</v>
      </c>
      <c r="J8746" s="6">
        <f t="shared" si="273"/>
        <v>16272920094200.813</v>
      </c>
    </row>
    <row r="8747" spans="1:10" x14ac:dyDescent="0.25">
      <c r="A8747">
        <f t="shared" si="274"/>
        <v>8745</v>
      </c>
      <c r="B8747" s="22">
        <v>8143430</v>
      </c>
      <c r="J8747" s="6">
        <f t="shared" si="273"/>
        <v>16887655243524.369</v>
      </c>
    </row>
    <row r="8748" spans="1:10" x14ac:dyDescent="0.25">
      <c r="A8748">
        <f t="shared" si="274"/>
        <v>8746</v>
      </c>
      <c r="B8748" s="22">
        <v>0</v>
      </c>
      <c r="J8748" s="6">
        <f t="shared" si="273"/>
        <v>16272920094200.813</v>
      </c>
    </row>
    <row r="8749" spans="1:10" x14ac:dyDescent="0.25">
      <c r="A8749">
        <f t="shared" si="274"/>
        <v>8747</v>
      </c>
      <c r="B8749" s="22">
        <v>8143430</v>
      </c>
      <c r="J8749" s="6">
        <f t="shared" si="273"/>
        <v>16887655243524.369</v>
      </c>
    </row>
    <row r="8750" spans="1:10" x14ac:dyDescent="0.25">
      <c r="A8750">
        <f t="shared" si="274"/>
        <v>8748</v>
      </c>
      <c r="B8750" s="22">
        <v>0</v>
      </c>
      <c r="J8750" s="6">
        <f t="shared" si="273"/>
        <v>16272920094200.813</v>
      </c>
    </row>
    <row r="8751" spans="1:10" x14ac:dyDescent="0.25">
      <c r="A8751">
        <f t="shared" si="274"/>
        <v>8749</v>
      </c>
      <c r="B8751" s="22">
        <v>0</v>
      </c>
      <c r="J8751" s="6">
        <f t="shared" si="273"/>
        <v>16272920094200.813</v>
      </c>
    </row>
    <row r="8752" spans="1:10" x14ac:dyDescent="0.25">
      <c r="A8752">
        <f t="shared" si="274"/>
        <v>8750</v>
      </c>
      <c r="B8752" s="22">
        <v>0</v>
      </c>
      <c r="J8752" s="6">
        <f t="shared" si="273"/>
        <v>16272920094200.813</v>
      </c>
    </row>
    <row r="8753" spans="1:10" x14ac:dyDescent="0.25">
      <c r="A8753">
        <f t="shared" si="274"/>
        <v>8751</v>
      </c>
      <c r="B8753" s="22">
        <v>54335043.934246585</v>
      </c>
      <c r="J8753" s="6">
        <f t="shared" si="273"/>
        <v>2530197962460137.5</v>
      </c>
    </row>
    <row r="8754" spans="1:10" x14ac:dyDescent="0.25">
      <c r="A8754">
        <f t="shared" si="274"/>
        <v>8752</v>
      </c>
      <c r="B8754" s="22">
        <v>0</v>
      </c>
      <c r="J8754" s="6">
        <f t="shared" si="273"/>
        <v>16272920094200.813</v>
      </c>
    </row>
    <row r="8755" spans="1:10" x14ac:dyDescent="0.25">
      <c r="A8755">
        <f t="shared" si="274"/>
        <v>8753</v>
      </c>
      <c r="B8755" s="22">
        <v>11393430</v>
      </c>
      <c r="J8755" s="6">
        <f t="shared" si="273"/>
        <v>54161640302182.273</v>
      </c>
    </row>
    <row r="8756" spans="1:10" x14ac:dyDescent="0.25">
      <c r="A8756">
        <f t="shared" si="274"/>
        <v>8754</v>
      </c>
      <c r="B8756" s="22">
        <v>2250361.75</v>
      </c>
      <c r="J8756" s="6">
        <f t="shared" si="273"/>
        <v>3181261101289.7246</v>
      </c>
    </row>
    <row r="8757" spans="1:10" x14ac:dyDescent="0.25">
      <c r="A8757">
        <f t="shared" si="274"/>
        <v>8755</v>
      </c>
      <c r="B8757" s="22">
        <v>0</v>
      </c>
      <c r="J8757" s="6">
        <f t="shared" si="273"/>
        <v>16272920094200.813</v>
      </c>
    </row>
    <row r="8758" spans="1:10" x14ac:dyDescent="0.25">
      <c r="A8758">
        <f t="shared" si="274"/>
        <v>8756</v>
      </c>
      <c r="B8758" s="22">
        <v>8943680</v>
      </c>
      <c r="J8758" s="6">
        <f t="shared" si="273"/>
        <v>24105244819313.906</v>
      </c>
    </row>
    <row r="8759" spans="1:10" x14ac:dyDescent="0.25">
      <c r="A8759">
        <f t="shared" si="274"/>
        <v>8757</v>
      </c>
      <c r="B8759" s="22">
        <v>8943680</v>
      </c>
      <c r="J8759" s="6">
        <f t="shared" si="273"/>
        <v>24105244819313.906</v>
      </c>
    </row>
    <row r="8760" spans="1:10" x14ac:dyDescent="0.25">
      <c r="A8760">
        <f t="shared" si="274"/>
        <v>8758</v>
      </c>
      <c r="B8760" s="22">
        <v>0</v>
      </c>
      <c r="J8760" s="6">
        <f t="shared" si="273"/>
        <v>16272920094200.813</v>
      </c>
    </row>
    <row r="8761" spans="1:10" x14ac:dyDescent="0.25">
      <c r="A8761">
        <f t="shared" si="274"/>
        <v>8759</v>
      </c>
      <c r="B8761" s="22">
        <v>0</v>
      </c>
      <c r="J8761" s="6">
        <f t="shared" si="273"/>
        <v>16272920094200.813</v>
      </c>
    </row>
    <row r="8762" spans="1:10" x14ac:dyDescent="0.25">
      <c r="A8762">
        <f t="shared" si="274"/>
        <v>8760</v>
      </c>
      <c r="B8762" s="22">
        <v>8143430</v>
      </c>
      <c r="J8762" s="6">
        <f t="shared" si="273"/>
        <v>16887655243524.369</v>
      </c>
    </row>
    <row r="8763" spans="1:10" x14ac:dyDescent="0.25">
      <c r="A8763">
        <f t="shared" si="274"/>
        <v>8761</v>
      </c>
      <c r="B8763" s="22">
        <v>0</v>
      </c>
      <c r="J8763" s="6">
        <f t="shared" si="273"/>
        <v>16272920094200.813</v>
      </c>
    </row>
    <row r="8764" spans="1:10" x14ac:dyDescent="0.25">
      <c r="A8764">
        <f t="shared" si="274"/>
        <v>8762</v>
      </c>
      <c r="B8764" s="22">
        <v>8943680</v>
      </c>
      <c r="J8764" s="6">
        <f t="shared" si="273"/>
        <v>24105244819313.906</v>
      </c>
    </row>
    <row r="8765" spans="1:10" x14ac:dyDescent="0.25">
      <c r="A8765">
        <f t="shared" si="274"/>
        <v>8763</v>
      </c>
      <c r="B8765" s="22">
        <v>8943680</v>
      </c>
      <c r="J8765" s="6">
        <f t="shared" si="273"/>
        <v>24105244819313.906</v>
      </c>
    </row>
    <row r="8766" spans="1:10" x14ac:dyDescent="0.25">
      <c r="A8766">
        <f t="shared" si="274"/>
        <v>8764</v>
      </c>
      <c r="B8766" s="22">
        <v>11943680</v>
      </c>
      <c r="J8766" s="6">
        <f t="shared" si="273"/>
        <v>62563500258075.047</v>
      </c>
    </row>
    <row r="8767" spans="1:10" x14ac:dyDescent="0.25">
      <c r="A8767">
        <f t="shared" si="274"/>
        <v>8765</v>
      </c>
      <c r="B8767" s="22">
        <v>0</v>
      </c>
      <c r="J8767" s="6">
        <f t="shared" si="273"/>
        <v>16272920094200.813</v>
      </c>
    </row>
    <row r="8768" spans="1:10" x14ac:dyDescent="0.25">
      <c r="A8768">
        <f t="shared" si="274"/>
        <v>8766</v>
      </c>
      <c r="B8768" s="22">
        <v>0</v>
      </c>
      <c r="J8768" s="6">
        <f t="shared" si="273"/>
        <v>16272920094200.813</v>
      </c>
    </row>
    <row r="8769" spans="1:10" x14ac:dyDescent="0.25">
      <c r="A8769">
        <f t="shared" si="274"/>
        <v>8767</v>
      </c>
      <c r="B8769" s="22">
        <v>8943680</v>
      </c>
      <c r="J8769" s="6">
        <f t="shared" si="273"/>
        <v>24105244819313.906</v>
      </c>
    </row>
    <row r="8770" spans="1:10" x14ac:dyDescent="0.25">
      <c r="A8770">
        <f t="shared" si="274"/>
        <v>8768</v>
      </c>
      <c r="B8770" s="22">
        <v>8143430</v>
      </c>
      <c r="J8770" s="6">
        <f t="shared" si="273"/>
        <v>16887655243524.369</v>
      </c>
    </row>
    <row r="8771" spans="1:10" x14ac:dyDescent="0.25">
      <c r="A8771">
        <f t="shared" si="274"/>
        <v>8769</v>
      </c>
      <c r="B8771" s="22">
        <v>8943680</v>
      </c>
      <c r="J8771" s="6">
        <f t="shared" ref="J8771:J8834" si="275">(B8771-$I$6)^2</f>
        <v>24105244819313.906</v>
      </c>
    </row>
    <row r="8772" spans="1:10" x14ac:dyDescent="0.25">
      <c r="A8772">
        <f t="shared" ref="A8772:A8835" si="276">A8771+1</f>
        <v>8770</v>
      </c>
      <c r="B8772" s="22">
        <v>8143430</v>
      </c>
      <c r="J8772" s="6">
        <f t="shared" si="275"/>
        <v>16887655243524.369</v>
      </c>
    </row>
    <row r="8773" spans="1:10" x14ac:dyDescent="0.25">
      <c r="A8773">
        <f t="shared" si="276"/>
        <v>8771</v>
      </c>
      <c r="B8773" s="22">
        <v>8143430</v>
      </c>
      <c r="J8773" s="6">
        <f t="shared" si="275"/>
        <v>16887655243524.369</v>
      </c>
    </row>
    <row r="8774" spans="1:10" x14ac:dyDescent="0.25">
      <c r="A8774">
        <f t="shared" si="276"/>
        <v>8772</v>
      </c>
      <c r="B8774" s="22">
        <v>0</v>
      </c>
      <c r="J8774" s="6">
        <f t="shared" si="275"/>
        <v>16272920094200.813</v>
      </c>
    </row>
    <row r="8775" spans="1:10" x14ac:dyDescent="0.25">
      <c r="A8775">
        <f t="shared" si="276"/>
        <v>8773</v>
      </c>
      <c r="B8775" s="22">
        <v>8143430</v>
      </c>
      <c r="J8775" s="6">
        <f t="shared" si="275"/>
        <v>16887655243524.369</v>
      </c>
    </row>
    <row r="8776" spans="1:10" x14ac:dyDescent="0.25">
      <c r="A8776">
        <f t="shared" si="276"/>
        <v>8774</v>
      </c>
      <c r="B8776" s="22">
        <v>8143430</v>
      </c>
      <c r="J8776" s="6">
        <f t="shared" si="275"/>
        <v>16887655243524.369</v>
      </c>
    </row>
    <row r="8777" spans="1:10" x14ac:dyDescent="0.25">
      <c r="A8777">
        <f t="shared" si="276"/>
        <v>8775</v>
      </c>
      <c r="B8777" s="22">
        <v>0</v>
      </c>
      <c r="J8777" s="6">
        <f t="shared" si="275"/>
        <v>16272920094200.813</v>
      </c>
    </row>
    <row r="8778" spans="1:10" x14ac:dyDescent="0.25">
      <c r="A8778">
        <f t="shared" si="276"/>
        <v>8776</v>
      </c>
      <c r="B8778" s="22">
        <v>0</v>
      </c>
      <c r="J8778" s="6">
        <f t="shared" si="275"/>
        <v>16272920094200.813</v>
      </c>
    </row>
    <row r="8779" spans="1:10" x14ac:dyDescent="0.25">
      <c r="A8779">
        <f t="shared" si="276"/>
        <v>8777</v>
      </c>
      <c r="B8779" s="22">
        <v>0</v>
      </c>
      <c r="J8779" s="6">
        <f t="shared" si="275"/>
        <v>16272920094200.813</v>
      </c>
    </row>
    <row r="8780" spans="1:10" x14ac:dyDescent="0.25">
      <c r="A8780">
        <f t="shared" si="276"/>
        <v>8778</v>
      </c>
      <c r="B8780" s="22">
        <v>0</v>
      </c>
      <c r="J8780" s="6">
        <f t="shared" si="275"/>
        <v>16272920094200.813</v>
      </c>
    </row>
    <row r="8781" spans="1:10" x14ac:dyDescent="0.25">
      <c r="A8781">
        <f t="shared" si="276"/>
        <v>8779</v>
      </c>
      <c r="B8781" s="22">
        <v>0</v>
      </c>
      <c r="J8781" s="6">
        <f t="shared" si="275"/>
        <v>16272920094200.813</v>
      </c>
    </row>
    <row r="8782" spans="1:10" x14ac:dyDescent="0.25">
      <c r="A8782">
        <f t="shared" si="276"/>
        <v>8780</v>
      </c>
      <c r="B8782" s="22">
        <v>0</v>
      </c>
      <c r="J8782" s="6">
        <f t="shared" si="275"/>
        <v>16272920094200.813</v>
      </c>
    </row>
    <row r="8783" spans="1:10" x14ac:dyDescent="0.25">
      <c r="A8783">
        <f t="shared" si="276"/>
        <v>8781</v>
      </c>
      <c r="B8783" s="22">
        <v>0</v>
      </c>
      <c r="J8783" s="6">
        <f t="shared" si="275"/>
        <v>16272920094200.813</v>
      </c>
    </row>
    <row r="8784" spans="1:10" x14ac:dyDescent="0.25">
      <c r="A8784">
        <f t="shared" si="276"/>
        <v>8782</v>
      </c>
      <c r="B8784" s="22">
        <v>8143430</v>
      </c>
      <c r="J8784" s="6">
        <f t="shared" si="275"/>
        <v>16887655243524.369</v>
      </c>
    </row>
    <row r="8785" spans="1:10" x14ac:dyDescent="0.25">
      <c r="A8785">
        <f t="shared" si="276"/>
        <v>8783</v>
      </c>
      <c r="B8785" s="22">
        <v>12114905.4</v>
      </c>
      <c r="J8785" s="6">
        <f t="shared" si="275"/>
        <v>65301504652614.898</v>
      </c>
    </row>
    <row r="8786" spans="1:10" x14ac:dyDescent="0.25">
      <c r="A8786">
        <f t="shared" si="276"/>
        <v>8784</v>
      </c>
      <c r="B8786" s="22">
        <v>0</v>
      </c>
      <c r="J8786" s="6">
        <f t="shared" si="275"/>
        <v>16272920094200.813</v>
      </c>
    </row>
    <row r="8787" spans="1:10" x14ac:dyDescent="0.25">
      <c r="A8787">
        <f t="shared" si="276"/>
        <v>8785</v>
      </c>
      <c r="B8787" s="22">
        <v>0</v>
      </c>
      <c r="J8787" s="6">
        <f t="shared" si="275"/>
        <v>16272920094200.813</v>
      </c>
    </row>
    <row r="8788" spans="1:10" x14ac:dyDescent="0.25">
      <c r="A8788">
        <f t="shared" si="276"/>
        <v>8786</v>
      </c>
      <c r="B8788" s="22">
        <v>0</v>
      </c>
      <c r="J8788" s="6">
        <f t="shared" si="275"/>
        <v>16272920094200.813</v>
      </c>
    </row>
    <row r="8789" spans="1:10" x14ac:dyDescent="0.25">
      <c r="A8789">
        <f t="shared" si="276"/>
        <v>8787</v>
      </c>
      <c r="B8789" s="22">
        <v>8143430</v>
      </c>
      <c r="J8789" s="6">
        <f t="shared" si="275"/>
        <v>16887655243524.369</v>
      </c>
    </row>
    <row r="8790" spans="1:10" x14ac:dyDescent="0.25">
      <c r="A8790">
        <f t="shared" si="276"/>
        <v>8788</v>
      </c>
      <c r="B8790" s="22">
        <v>8943680</v>
      </c>
      <c r="J8790" s="6">
        <f t="shared" si="275"/>
        <v>24105244819313.906</v>
      </c>
    </row>
    <row r="8791" spans="1:10" x14ac:dyDescent="0.25">
      <c r="A8791">
        <f t="shared" si="276"/>
        <v>8789</v>
      </c>
      <c r="B8791" s="22">
        <v>8143430</v>
      </c>
      <c r="J8791" s="6">
        <f t="shared" si="275"/>
        <v>16887655243524.369</v>
      </c>
    </row>
    <row r="8792" spans="1:10" x14ac:dyDescent="0.25">
      <c r="A8792">
        <f t="shared" si="276"/>
        <v>8790</v>
      </c>
      <c r="B8792" s="22">
        <v>0</v>
      </c>
      <c r="J8792" s="6">
        <f t="shared" si="275"/>
        <v>16272920094200.813</v>
      </c>
    </row>
    <row r="8793" spans="1:10" x14ac:dyDescent="0.25">
      <c r="A8793">
        <f t="shared" si="276"/>
        <v>8791</v>
      </c>
      <c r="B8793" s="22">
        <v>0</v>
      </c>
      <c r="J8793" s="6">
        <f t="shared" si="275"/>
        <v>16272920094200.813</v>
      </c>
    </row>
    <row r="8794" spans="1:10" x14ac:dyDescent="0.25">
      <c r="A8794">
        <f t="shared" si="276"/>
        <v>8792</v>
      </c>
      <c r="B8794" s="22">
        <v>0</v>
      </c>
      <c r="J8794" s="6">
        <f t="shared" si="275"/>
        <v>16272920094200.813</v>
      </c>
    </row>
    <row r="8795" spans="1:10" x14ac:dyDescent="0.25">
      <c r="A8795">
        <f t="shared" si="276"/>
        <v>8793</v>
      </c>
      <c r="B8795" s="22">
        <v>8143430</v>
      </c>
      <c r="J8795" s="6">
        <f t="shared" si="275"/>
        <v>16887655243524.369</v>
      </c>
    </row>
    <row r="8796" spans="1:10" x14ac:dyDescent="0.25">
      <c r="A8796">
        <f t="shared" si="276"/>
        <v>8794</v>
      </c>
      <c r="B8796" s="22">
        <v>8943680</v>
      </c>
      <c r="J8796" s="6">
        <f t="shared" si="275"/>
        <v>24105244819313.906</v>
      </c>
    </row>
    <row r="8797" spans="1:10" x14ac:dyDescent="0.25">
      <c r="A8797">
        <f t="shared" si="276"/>
        <v>8795</v>
      </c>
      <c r="B8797" s="22">
        <v>3250000</v>
      </c>
      <c r="J8797" s="6">
        <f t="shared" si="275"/>
        <v>614610152858.7196</v>
      </c>
    </row>
    <row r="8798" spans="1:10" x14ac:dyDescent="0.25">
      <c r="A8798">
        <f t="shared" si="276"/>
        <v>8796</v>
      </c>
      <c r="B8798" s="22">
        <v>0</v>
      </c>
      <c r="J8798" s="6">
        <f t="shared" si="275"/>
        <v>16272920094200.813</v>
      </c>
    </row>
    <row r="8799" spans="1:10" x14ac:dyDescent="0.25">
      <c r="A8799">
        <f t="shared" si="276"/>
        <v>8797</v>
      </c>
      <c r="B8799" s="22">
        <v>8143430</v>
      </c>
      <c r="J8799" s="6">
        <f t="shared" si="275"/>
        <v>16887655243524.369</v>
      </c>
    </row>
    <row r="8800" spans="1:10" x14ac:dyDescent="0.25">
      <c r="A8800">
        <f t="shared" si="276"/>
        <v>8798</v>
      </c>
      <c r="B8800" s="22">
        <v>0</v>
      </c>
      <c r="J8800" s="6">
        <f t="shared" si="275"/>
        <v>16272920094200.813</v>
      </c>
    </row>
    <row r="8801" spans="1:10" x14ac:dyDescent="0.25">
      <c r="A8801">
        <f t="shared" si="276"/>
        <v>8799</v>
      </c>
      <c r="B8801" s="22">
        <v>0</v>
      </c>
      <c r="J8801" s="6">
        <f t="shared" si="275"/>
        <v>16272920094200.813</v>
      </c>
    </row>
    <row r="8802" spans="1:10" x14ac:dyDescent="0.25">
      <c r="A8802">
        <f t="shared" si="276"/>
        <v>8800</v>
      </c>
      <c r="B8802" s="22">
        <v>8943680</v>
      </c>
      <c r="J8802" s="6">
        <f t="shared" si="275"/>
        <v>24105244819313.906</v>
      </c>
    </row>
    <row r="8803" spans="1:10" x14ac:dyDescent="0.25">
      <c r="A8803">
        <f t="shared" si="276"/>
        <v>8801</v>
      </c>
      <c r="B8803" s="22">
        <v>8943680</v>
      </c>
      <c r="J8803" s="6">
        <f t="shared" si="275"/>
        <v>24105244819313.906</v>
      </c>
    </row>
    <row r="8804" spans="1:10" x14ac:dyDescent="0.25">
      <c r="A8804">
        <f t="shared" si="276"/>
        <v>8802</v>
      </c>
      <c r="B8804" s="22">
        <v>0</v>
      </c>
      <c r="J8804" s="6">
        <f t="shared" si="275"/>
        <v>16272920094200.813</v>
      </c>
    </row>
    <row r="8805" spans="1:10" x14ac:dyDescent="0.25">
      <c r="A8805">
        <f t="shared" si="276"/>
        <v>8803</v>
      </c>
      <c r="B8805" s="22">
        <v>8143430</v>
      </c>
      <c r="J8805" s="6">
        <f t="shared" si="275"/>
        <v>16887655243524.369</v>
      </c>
    </row>
    <row r="8806" spans="1:10" x14ac:dyDescent="0.25">
      <c r="A8806">
        <f t="shared" si="276"/>
        <v>8804</v>
      </c>
      <c r="B8806" s="22">
        <v>0</v>
      </c>
      <c r="J8806" s="6">
        <f t="shared" si="275"/>
        <v>16272920094200.813</v>
      </c>
    </row>
    <row r="8807" spans="1:10" x14ac:dyDescent="0.25">
      <c r="A8807">
        <f t="shared" si="276"/>
        <v>8805</v>
      </c>
      <c r="B8807" s="22">
        <v>8943680</v>
      </c>
      <c r="J8807" s="6">
        <f t="shared" si="275"/>
        <v>24105244819313.906</v>
      </c>
    </row>
    <row r="8808" spans="1:10" x14ac:dyDescent="0.25">
      <c r="A8808">
        <f t="shared" si="276"/>
        <v>8806</v>
      </c>
      <c r="B8808" s="22">
        <v>3250000</v>
      </c>
      <c r="J8808" s="6">
        <f t="shared" si="275"/>
        <v>614610152858.7196</v>
      </c>
    </row>
    <row r="8809" spans="1:10" x14ac:dyDescent="0.25">
      <c r="A8809">
        <f t="shared" si="276"/>
        <v>8807</v>
      </c>
      <c r="B8809" s="22">
        <v>8143430</v>
      </c>
      <c r="J8809" s="6">
        <f t="shared" si="275"/>
        <v>16887655243524.369</v>
      </c>
    </row>
    <row r="8810" spans="1:10" x14ac:dyDescent="0.25">
      <c r="A8810">
        <f t="shared" si="276"/>
        <v>8808</v>
      </c>
      <c r="B8810" s="22">
        <v>0</v>
      </c>
      <c r="J8810" s="6">
        <f t="shared" si="275"/>
        <v>16272920094200.813</v>
      </c>
    </row>
    <row r="8811" spans="1:10" x14ac:dyDescent="0.25">
      <c r="A8811">
        <f t="shared" si="276"/>
        <v>8809</v>
      </c>
      <c r="B8811" s="22">
        <v>0</v>
      </c>
      <c r="J8811" s="6">
        <f t="shared" si="275"/>
        <v>16272920094200.813</v>
      </c>
    </row>
    <row r="8812" spans="1:10" x14ac:dyDescent="0.25">
      <c r="A8812">
        <f t="shared" si="276"/>
        <v>8810</v>
      </c>
      <c r="B8812" s="22">
        <v>0</v>
      </c>
      <c r="J8812" s="6">
        <f t="shared" si="275"/>
        <v>16272920094200.813</v>
      </c>
    </row>
    <row r="8813" spans="1:10" x14ac:dyDescent="0.25">
      <c r="A8813">
        <f t="shared" si="276"/>
        <v>8811</v>
      </c>
      <c r="B8813" s="22">
        <v>8143430</v>
      </c>
      <c r="J8813" s="6">
        <f t="shared" si="275"/>
        <v>16887655243524.369</v>
      </c>
    </row>
    <row r="8814" spans="1:10" x14ac:dyDescent="0.25">
      <c r="A8814">
        <f t="shared" si="276"/>
        <v>8812</v>
      </c>
      <c r="B8814" s="22">
        <v>8943680</v>
      </c>
      <c r="J8814" s="6">
        <f t="shared" si="275"/>
        <v>24105244819313.906</v>
      </c>
    </row>
    <row r="8815" spans="1:10" x14ac:dyDescent="0.25">
      <c r="A8815">
        <f t="shared" si="276"/>
        <v>8813</v>
      </c>
      <c r="B8815" s="22">
        <v>8943680</v>
      </c>
      <c r="J8815" s="6">
        <f t="shared" si="275"/>
        <v>24105244819313.906</v>
      </c>
    </row>
    <row r="8816" spans="1:10" x14ac:dyDescent="0.25">
      <c r="A8816">
        <f t="shared" si="276"/>
        <v>8814</v>
      </c>
      <c r="B8816" s="22">
        <v>0</v>
      </c>
      <c r="J8816" s="6">
        <f t="shared" si="275"/>
        <v>16272920094200.813</v>
      </c>
    </row>
    <row r="8817" spans="1:10" x14ac:dyDescent="0.25">
      <c r="A8817">
        <f t="shared" si="276"/>
        <v>8815</v>
      </c>
      <c r="B8817" s="22">
        <v>0</v>
      </c>
      <c r="J8817" s="6">
        <f t="shared" si="275"/>
        <v>16272920094200.813</v>
      </c>
    </row>
    <row r="8818" spans="1:10" x14ac:dyDescent="0.25">
      <c r="A8818">
        <f t="shared" si="276"/>
        <v>8816</v>
      </c>
      <c r="B8818" s="22">
        <v>0</v>
      </c>
      <c r="J8818" s="6">
        <f t="shared" si="275"/>
        <v>16272920094200.813</v>
      </c>
    </row>
    <row r="8819" spans="1:10" x14ac:dyDescent="0.25">
      <c r="A8819">
        <f t="shared" si="276"/>
        <v>8817</v>
      </c>
      <c r="B8819" s="22">
        <v>0</v>
      </c>
      <c r="J8819" s="6">
        <f t="shared" si="275"/>
        <v>16272920094200.813</v>
      </c>
    </row>
    <row r="8820" spans="1:10" x14ac:dyDescent="0.25">
      <c r="A8820">
        <f t="shared" si="276"/>
        <v>8818</v>
      </c>
      <c r="B8820" s="22">
        <v>17087110</v>
      </c>
      <c r="J8820" s="6">
        <f t="shared" si="275"/>
        <v>170384444013437.47</v>
      </c>
    </row>
    <row r="8821" spans="1:10" x14ac:dyDescent="0.25">
      <c r="A8821">
        <f t="shared" si="276"/>
        <v>8819</v>
      </c>
      <c r="B8821" s="22">
        <v>8943680</v>
      </c>
      <c r="J8821" s="6">
        <f t="shared" si="275"/>
        <v>24105244819313.906</v>
      </c>
    </row>
    <row r="8822" spans="1:10" x14ac:dyDescent="0.25">
      <c r="A8822">
        <f t="shared" si="276"/>
        <v>8820</v>
      </c>
      <c r="B8822" s="22">
        <v>0</v>
      </c>
      <c r="J8822" s="6">
        <f t="shared" si="275"/>
        <v>16272920094200.813</v>
      </c>
    </row>
    <row r="8823" spans="1:10" x14ac:dyDescent="0.25">
      <c r="A8823">
        <f t="shared" si="276"/>
        <v>8821</v>
      </c>
      <c r="B8823" s="22">
        <v>0</v>
      </c>
      <c r="J8823" s="6">
        <f t="shared" si="275"/>
        <v>16272920094200.813</v>
      </c>
    </row>
    <row r="8824" spans="1:10" x14ac:dyDescent="0.25">
      <c r="A8824">
        <f t="shared" si="276"/>
        <v>8822</v>
      </c>
      <c r="B8824" s="22">
        <v>8143430</v>
      </c>
      <c r="J8824" s="6">
        <f t="shared" si="275"/>
        <v>16887655243524.369</v>
      </c>
    </row>
    <row r="8825" spans="1:10" x14ac:dyDescent="0.25">
      <c r="A8825">
        <f t="shared" si="276"/>
        <v>8823</v>
      </c>
      <c r="B8825" s="22">
        <v>11393430</v>
      </c>
      <c r="J8825" s="6">
        <f t="shared" si="275"/>
        <v>54161640302182.273</v>
      </c>
    </row>
    <row r="8826" spans="1:10" x14ac:dyDescent="0.25">
      <c r="A8826">
        <f t="shared" si="276"/>
        <v>8824</v>
      </c>
      <c r="B8826" s="22">
        <v>8143430</v>
      </c>
      <c r="J8826" s="6">
        <f t="shared" si="275"/>
        <v>16887655243524.369</v>
      </c>
    </row>
    <row r="8827" spans="1:10" x14ac:dyDescent="0.25">
      <c r="A8827">
        <f t="shared" si="276"/>
        <v>8825</v>
      </c>
      <c r="B8827" s="22">
        <v>0</v>
      </c>
      <c r="J8827" s="6">
        <f t="shared" si="275"/>
        <v>16272920094200.813</v>
      </c>
    </row>
    <row r="8828" spans="1:10" x14ac:dyDescent="0.25">
      <c r="A8828">
        <f t="shared" si="276"/>
        <v>8826</v>
      </c>
      <c r="B8828" s="22">
        <v>8143430</v>
      </c>
      <c r="J8828" s="6">
        <f t="shared" si="275"/>
        <v>16887655243524.369</v>
      </c>
    </row>
    <row r="8829" spans="1:10" x14ac:dyDescent="0.25">
      <c r="A8829">
        <f t="shared" si="276"/>
        <v>8827</v>
      </c>
      <c r="B8829" s="22">
        <v>0</v>
      </c>
      <c r="J8829" s="6">
        <f t="shared" si="275"/>
        <v>16272920094200.813</v>
      </c>
    </row>
    <row r="8830" spans="1:10" x14ac:dyDescent="0.25">
      <c r="A8830">
        <f t="shared" si="276"/>
        <v>8828</v>
      </c>
      <c r="B8830" s="22">
        <v>0</v>
      </c>
      <c r="J8830" s="6">
        <f t="shared" si="275"/>
        <v>16272920094200.813</v>
      </c>
    </row>
    <row r="8831" spans="1:10" x14ac:dyDescent="0.25">
      <c r="A8831">
        <f t="shared" si="276"/>
        <v>8829</v>
      </c>
      <c r="B8831" s="22">
        <v>8143430</v>
      </c>
      <c r="J8831" s="6">
        <f t="shared" si="275"/>
        <v>16887655243524.369</v>
      </c>
    </row>
    <row r="8832" spans="1:10" x14ac:dyDescent="0.25">
      <c r="A8832">
        <f t="shared" si="276"/>
        <v>8830</v>
      </c>
      <c r="B8832" s="22">
        <v>12193680</v>
      </c>
      <c r="J8832" s="6">
        <f t="shared" si="275"/>
        <v>66580854877971.813</v>
      </c>
    </row>
    <row r="8833" spans="1:10" x14ac:dyDescent="0.25">
      <c r="A8833">
        <f t="shared" si="276"/>
        <v>8831</v>
      </c>
      <c r="B8833" s="22">
        <v>0</v>
      </c>
      <c r="J8833" s="6">
        <f t="shared" si="275"/>
        <v>16272920094200.813</v>
      </c>
    </row>
    <row r="8834" spans="1:10" x14ac:dyDescent="0.25">
      <c r="A8834">
        <f t="shared" si="276"/>
        <v>8832</v>
      </c>
      <c r="B8834" s="22">
        <v>0</v>
      </c>
      <c r="J8834" s="6">
        <f t="shared" si="275"/>
        <v>16272920094200.813</v>
      </c>
    </row>
    <row r="8835" spans="1:10" x14ac:dyDescent="0.25">
      <c r="A8835">
        <f t="shared" si="276"/>
        <v>8833</v>
      </c>
      <c r="B8835" s="22">
        <v>8943680</v>
      </c>
      <c r="J8835" s="6">
        <f t="shared" ref="J8835:J8898" si="277">(B8835-$I$6)^2</f>
        <v>24105244819313.906</v>
      </c>
    </row>
    <row r="8836" spans="1:10" x14ac:dyDescent="0.25">
      <c r="A8836">
        <f t="shared" ref="A8836:A8899" si="278">A8835+1</f>
        <v>8834</v>
      </c>
      <c r="B8836" s="22">
        <v>0</v>
      </c>
      <c r="J8836" s="6">
        <f t="shared" si="277"/>
        <v>16272920094200.813</v>
      </c>
    </row>
    <row r="8837" spans="1:10" x14ac:dyDescent="0.25">
      <c r="A8837">
        <f t="shared" si="278"/>
        <v>8835</v>
      </c>
      <c r="B8837" s="22">
        <v>0</v>
      </c>
      <c r="J8837" s="6">
        <f t="shared" si="277"/>
        <v>16272920094200.813</v>
      </c>
    </row>
    <row r="8838" spans="1:10" x14ac:dyDescent="0.25">
      <c r="A8838">
        <f t="shared" si="278"/>
        <v>8836</v>
      </c>
      <c r="B8838" s="22">
        <v>3250000</v>
      </c>
      <c r="J8838" s="6">
        <f t="shared" si="277"/>
        <v>614610152858.7196</v>
      </c>
    </row>
    <row r="8839" spans="1:10" x14ac:dyDescent="0.25">
      <c r="A8839">
        <f t="shared" si="278"/>
        <v>8837</v>
      </c>
      <c r="B8839" s="22">
        <v>0</v>
      </c>
      <c r="J8839" s="6">
        <f t="shared" si="277"/>
        <v>16272920094200.813</v>
      </c>
    </row>
    <row r="8840" spans="1:10" x14ac:dyDescent="0.25">
      <c r="A8840">
        <f t="shared" si="278"/>
        <v>8838</v>
      </c>
      <c r="B8840" s="22">
        <v>0</v>
      </c>
      <c r="J8840" s="6">
        <f t="shared" si="277"/>
        <v>16272920094200.813</v>
      </c>
    </row>
    <row r="8841" spans="1:10" x14ac:dyDescent="0.25">
      <c r="A8841">
        <f t="shared" si="278"/>
        <v>8839</v>
      </c>
      <c r="B8841" s="22">
        <v>0</v>
      </c>
      <c r="J8841" s="6">
        <f t="shared" si="277"/>
        <v>16272920094200.813</v>
      </c>
    </row>
    <row r="8842" spans="1:10" x14ac:dyDescent="0.25">
      <c r="A8842">
        <f t="shared" si="278"/>
        <v>8840</v>
      </c>
      <c r="B8842" s="22">
        <v>8943680</v>
      </c>
      <c r="J8842" s="6">
        <f t="shared" si="277"/>
        <v>24105244819313.906</v>
      </c>
    </row>
    <row r="8843" spans="1:10" x14ac:dyDescent="0.25">
      <c r="A8843">
        <f t="shared" si="278"/>
        <v>8841</v>
      </c>
      <c r="B8843" s="22">
        <v>8943680</v>
      </c>
      <c r="J8843" s="6">
        <f t="shared" si="277"/>
        <v>24105244819313.906</v>
      </c>
    </row>
    <row r="8844" spans="1:10" x14ac:dyDescent="0.25">
      <c r="A8844">
        <f t="shared" si="278"/>
        <v>8842</v>
      </c>
      <c r="B8844" s="22">
        <v>0</v>
      </c>
      <c r="J8844" s="6">
        <f t="shared" si="277"/>
        <v>16272920094200.813</v>
      </c>
    </row>
    <row r="8845" spans="1:10" x14ac:dyDescent="0.25">
      <c r="A8845">
        <f t="shared" si="278"/>
        <v>8843</v>
      </c>
      <c r="B8845" s="22">
        <v>8943680</v>
      </c>
      <c r="J8845" s="6">
        <f t="shared" si="277"/>
        <v>24105244819313.906</v>
      </c>
    </row>
    <row r="8846" spans="1:10" x14ac:dyDescent="0.25">
      <c r="A8846">
        <f t="shared" si="278"/>
        <v>8844</v>
      </c>
      <c r="B8846" s="22">
        <v>4428780.8219178077</v>
      </c>
      <c r="J8846" s="6">
        <f t="shared" si="277"/>
        <v>155874984828.50565</v>
      </c>
    </row>
    <row r="8847" spans="1:10" x14ac:dyDescent="0.25">
      <c r="A8847">
        <f t="shared" si="278"/>
        <v>8845</v>
      </c>
      <c r="B8847" s="22">
        <v>0</v>
      </c>
      <c r="J8847" s="6">
        <f t="shared" si="277"/>
        <v>16272920094200.813</v>
      </c>
    </row>
    <row r="8848" spans="1:10" x14ac:dyDescent="0.25">
      <c r="A8848">
        <f t="shared" si="278"/>
        <v>8846</v>
      </c>
      <c r="B8848" s="22">
        <v>8143430</v>
      </c>
      <c r="J8848" s="6">
        <f t="shared" si="277"/>
        <v>16887655243524.369</v>
      </c>
    </row>
    <row r="8849" spans="1:10" x14ac:dyDescent="0.25">
      <c r="A8849">
        <f t="shared" si="278"/>
        <v>8847</v>
      </c>
      <c r="B8849" s="22">
        <v>8143430</v>
      </c>
      <c r="J8849" s="6">
        <f t="shared" si="277"/>
        <v>16887655243524.369</v>
      </c>
    </row>
    <row r="8850" spans="1:10" x14ac:dyDescent="0.25">
      <c r="A8850">
        <f t="shared" si="278"/>
        <v>8848</v>
      </c>
      <c r="B8850" s="22">
        <v>0</v>
      </c>
      <c r="J8850" s="6">
        <f t="shared" si="277"/>
        <v>16272920094200.813</v>
      </c>
    </row>
    <row r="8851" spans="1:10" x14ac:dyDescent="0.25">
      <c r="A8851">
        <f t="shared" si="278"/>
        <v>8849</v>
      </c>
      <c r="B8851" s="22">
        <v>0</v>
      </c>
      <c r="J8851" s="6">
        <f t="shared" si="277"/>
        <v>16272920094200.813</v>
      </c>
    </row>
    <row r="8852" spans="1:10" x14ac:dyDescent="0.25">
      <c r="A8852">
        <f t="shared" si="278"/>
        <v>8850</v>
      </c>
      <c r="B8852" s="22">
        <v>0</v>
      </c>
      <c r="J8852" s="6">
        <f t="shared" si="277"/>
        <v>16272920094200.813</v>
      </c>
    </row>
    <row r="8853" spans="1:10" x14ac:dyDescent="0.25">
      <c r="A8853">
        <f t="shared" si="278"/>
        <v>8851</v>
      </c>
      <c r="B8853" s="22">
        <v>3250000</v>
      </c>
      <c r="J8853" s="6">
        <f t="shared" si="277"/>
        <v>614610152858.7196</v>
      </c>
    </row>
    <row r="8854" spans="1:10" x14ac:dyDescent="0.25">
      <c r="A8854">
        <f t="shared" si="278"/>
        <v>8852</v>
      </c>
      <c r="B8854" s="22">
        <v>0</v>
      </c>
      <c r="J8854" s="6">
        <f t="shared" si="277"/>
        <v>16272920094200.813</v>
      </c>
    </row>
    <row r="8855" spans="1:10" x14ac:dyDescent="0.25">
      <c r="A8855">
        <f t="shared" si="278"/>
        <v>8853</v>
      </c>
      <c r="B8855" s="22">
        <v>0</v>
      </c>
      <c r="J8855" s="6">
        <f t="shared" si="277"/>
        <v>16272920094200.813</v>
      </c>
    </row>
    <row r="8856" spans="1:10" x14ac:dyDescent="0.25">
      <c r="A8856">
        <f t="shared" si="278"/>
        <v>8854</v>
      </c>
      <c r="B8856" s="22">
        <v>0</v>
      </c>
      <c r="J8856" s="6">
        <f t="shared" si="277"/>
        <v>16272920094200.813</v>
      </c>
    </row>
    <row r="8857" spans="1:10" x14ac:dyDescent="0.25">
      <c r="A8857">
        <f t="shared" si="278"/>
        <v>8855</v>
      </c>
      <c r="B8857" s="22">
        <v>8143430</v>
      </c>
      <c r="J8857" s="6">
        <f t="shared" si="277"/>
        <v>16887655243524.369</v>
      </c>
    </row>
    <row r="8858" spans="1:10" x14ac:dyDescent="0.25">
      <c r="A8858">
        <f t="shared" si="278"/>
        <v>8856</v>
      </c>
      <c r="B8858" s="22">
        <v>0</v>
      </c>
      <c r="J8858" s="6">
        <f t="shared" si="277"/>
        <v>16272920094200.813</v>
      </c>
    </row>
    <row r="8859" spans="1:10" x14ac:dyDescent="0.25">
      <c r="A8859">
        <f t="shared" si="278"/>
        <v>8857</v>
      </c>
      <c r="B8859" s="22">
        <v>0</v>
      </c>
      <c r="J8859" s="6">
        <f t="shared" si="277"/>
        <v>16272920094200.813</v>
      </c>
    </row>
    <row r="8860" spans="1:10" x14ac:dyDescent="0.25">
      <c r="A8860">
        <f t="shared" si="278"/>
        <v>8858</v>
      </c>
      <c r="B8860" s="22">
        <v>54335043.934246585</v>
      </c>
      <c r="J8860" s="6">
        <f t="shared" si="277"/>
        <v>2530197962460137.5</v>
      </c>
    </row>
    <row r="8861" spans="1:10" x14ac:dyDescent="0.25">
      <c r="A8861">
        <f t="shared" si="278"/>
        <v>8859</v>
      </c>
      <c r="B8861" s="22">
        <v>0</v>
      </c>
      <c r="J8861" s="6">
        <f t="shared" si="277"/>
        <v>16272920094200.813</v>
      </c>
    </row>
    <row r="8862" spans="1:10" x14ac:dyDescent="0.25">
      <c r="A8862">
        <f t="shared" si="278"/>
        <v>8860</v>
      </c>
      <c r="B8862" s="22">
        <v>8143430</v>
      </c>
      <c r="J8862" s="6">
        <f t="shared" si="277"/>
        <v>16887655243524.369</v>
      </c>
    </row>
    <row r="8863" spans="1:10" x14ac:dyDescent="0.25">
      <c r="A8863">
        <f t="shared" si="278"/>
        <v>8861</v>
      </c>
      <c r="B8863" s="22">
        <v>0</v>
      </c>
      <c r="J8863" s="6">
        <f t="shared" si="277"/>
        <v>16272920094200.813</v>
      </c>
    </row>
    <row r="8864" spans="1:10" x14ac:dyDescent="0.25">
      <c r="A8864">
        <f t="shared" si="278"/>
        <v>8862</v>
      </c>
      <c r="B8864" s="22">
        <v>8143430</v>
      </c>
      <c r="J8864" s="6">
        <f t="shared" si="277"/>
        <v>16887655243524.369</v>
      </c>
    </row>
    <row r="8865" spans="1:10" x14ac:dyDescent="0.25">
      <c r="A8865">
        <f t="shared" si="278"/>
        <v>8863</v>
      </c>
      <c r="B8865" s="22">
        <v>3250000</v>
      </c>
      <c r="J8865" s="6">
        <f t="shared" si="277"/>
        <v>614610152858.7196</v>
      </c>
    </row>
    <row r="8866" spans="1:10" x14ac:dyDescent="0.25">
      <c r="A8866">
        <f t="shared" si="278"/>
        <v>8864</v>
      </c>
      <c r="B8866" s="22">
        <v>0</v>
      </c>
      <c r="J8866" s="6">
        <f t="shared" si="277"/>
        <v>16272920094200.813</v>
      </c>
    </row>
    <row r="8867" spans="1:10" x14ac:dyDescent="0.25">
      <c r="A8867">
        <f t="shared" si="278"/>
        <v>8865</v>
      </c>
      <c r="B8867" s="22">
        <v>0</v>
      </c>
      <c r="J8867" s="6">
        <f t="shared" si="277"/>
        <v>16272920094200.813</v>
      </c>
    </row>
    <row r="8868" spans="1:10" x14ac:dyDescent="0.25">
      <c r="A8868">
        <f t="shared" si="278"/>
        <v>8866</v>
      </c>
      <c r="B8868" s="22">
        <v>8143430</v>
      </c>
      <c r="J8868" s="6">
        <f t="shared" si="277"/>
        <v>16887655243524.369</v>
      </c>
    </row>
    <row r="8869" spans="1:10" x14ac:dyDescent="0.25">
      <c r="A8869">
        <f t="shared" si="278"/>
        <v>8867</v>
      </c>
      <c r="B8869" s="22">
        <v>8943680</v>
      </c>
      <c r="J8869" s="6">
        <f t="shared" si="277"/>
        <v>24105244819313.906</v>
      </c>
    </row>
    <row r="8870" spans="1:10" x14ac:dyDescent="0.25">
      <c r="A8870">
        <f t="shared" si="278"/>
        <v>8868</v>
      </c>
      <c r="B8870" s="22">
        <v>0</v>
      </c>
      <c r="J8870" s="6">
        <f t="shared" si="277"/>
        <v>16272920094200.813</v>
      </c>
    </row>
    <row r="8871" spans="1:10" x14ac:dyDescent="0.25">
      <c r="A8871">
        <f t="shared" si="278"/>
        <v>8869</v>
      </c>
      <c r="B8871" s="22">
        <v>12193680</v>
      </c>
      <c r="J8871" s="6">
        <f t="shared" si="277"/>
        <v>66580854877971.813</v>
      </c>
    </row>
    <row r="8872" spans="1:10" x14ac:dyDescent="0.25">
      <c r="A8872">
        <f t="shared" si="278"/>
        <v>8870</v>
      </c>
      <c r="B8872" s="22">
        <v>0</v>
      </c>
      <c r="J8872" s="6">
        <f t="shared" si="277"/>
        <v>16272920094200.813</v>
      </c>
    </row>
    <row r="8873" spans="1:10" x14ac:dyDescent="0.25">
      <c r="A8873">
        <f t="shared" si="278"/>
        <v>8871</v>
      </c>
      <c r="B8873" s="22">
        <v>285171.25</v>
      </c>
      <c r="J8873" s="6">
        <f t="shared" si="277"/>
        <v>14053497767724.313</v>
      </c>
    </row>
    <row r="8874" spans="1:10" x14ac:dyDescent="0.25">
      <c r="A8874">
        <f t="shared" si="278"/>
        <v>8872</v>
      </c>
      <c r="B8874" s="22">
        <v>8943680</v>
      </c>
      <c r="J8874" s="6">
        <f t="shared" si="277"/>
        <v>24105244819313.906</v>
      </c>
    </row>
    <row r="8875" spans="1:10" x14ac:dyDescent="0.25">
      <c r="A8875">
        <f t="shared" si="278"/>
        <v>8873</v>
      </c>
      <c r="B8875" s="22">
        <v>0</v>
      </c>
      <c r="J8875" s="6">
        <f t="shared" si="277"/>
        <v>16272920094200.813</v>
      </c>
    </row>
    <row r="8876" spans="1:10" x14ac:dyDescent="0.25">
      <c r="A8876">
        <f t="shared" si="278"/>
        <v>8874</v>
      </c>
      <c r="B8876" s="22">
        <v>0</v>
      </c>
      <c r="J8876" s="6">
        <f t="shared" si="277"/>
        <v>16272920094200.813</v>
      </c>
    </row>
    <row r="8877" spans="1:10" x14ac:dyDescent="0.25">
      <c r="A8877">
        <f t="shared" si="278"/>
        <v>8875</v>
      </c>
      <c r="B8877" s="22">
        <v>0</v>
      </c>
      <c r="J8877" s="6">
        <f t="shared" si="277"/>
        <v>16272920094200.813</v>
      </c>
    </row>
    <row r="8878" spans="1:10" x14ac:dyDescent="0.25">
      <c r="A8878">
        <f t="shared" si="278"/>
        <v>8876</v>
      </c>
      <c r="B8878" s="22">
        <v>8143430</v>
      </c>
      <c r="J8878" s="6">
        <f t="shared" si="277"/>
        <v>16887655243524.369</v>
      </c>
    </row>
    <row r="8879" spans="1:10" x14ac:dyDescent="0.25">
      <c r="A8879">
        <f t="shared" si="278"/>
        <v>8877</v>
      </c>
      <c r="B8879" s="22">
        <v>0</v>
      </c>
      <c r="J8879" s="6">
        <f t="shared" si="277"/>
        <v>16272920094200.813</v>
      </c>
    </row>
    <row r="8880" spans="1:10" x14ac:dyDescent="0.25">
      <c r="A8880">
        <f t="shared" si="278"/>
        <v>8878</v>
      </c>
      <c r="B8880" s="22">
        <v>3250000</v>
      </c>
      <c r="J8880" s="6">
        <f t="shared" si="277"/>
        <v>614610152858.7196</v>
      </c>
    </row>
    <row r="8881" spans="1:10" x14ac:dyDescent="0.25">
      <c r="A8881">
        <f t="shared" si="278"/>
        <v>8879</v>
      </c>
      <c r="B8881" s="22">
        <v>0</v>
      </c>
      <c r="J8881" s="6">
        <f t="shared" si="277"/>
        <v>16272920094200.813</v>
      </c>
    </row>
    <row r="8882" spans="1:10" x14ac:dyDescent="0.25">
      <c r="A8882">
        <f t="shared" si="278"/>
        <v>8880</v>
      </c>
      <c r="B8882" s="22">
        <v>8943680</v>
      </c>
      <c r="J8882" s="6">
        <f t="shared" si="277"/>
        <v>24105244819313.906</v>
      </c>
    </row>
    <row r="8883" spans="1:10" x14ac:dyDescent="0.25">
      <c r="A8883">
        <f t="shared" si="278"/>
        <v>8881</v>
      </c>
      <c r="B8883" s="22">
        <v>0</v>
      </c>
      <c r="J8883" s="6">
        <f t="shared" si="277"/>
        <v>16272920094200.813</v>
      </c>
    </row>
    <row r="8884" spans="1:10" x14ac:dyDescent="0.25">
      <c r="A8884">
        <f t="shared" si="278"/>
        <v>8882</v>
      </c>
      <c r="B8884" s="22">
        <v>0</v>
      </c>
      <c r="J8884" s="6">
        <f t="shared" si="277"/>
        <v>16272920094200.813</v>
      </c>
    </row>
    <row r="8885" spans="1:10" x14ac:dyDescent="0.25">
      <c r="A8885">
        <f t="shared" si="278"/>
        <v>8883</v>
      </c>
      <c r="B8885" s="22">
        <v>0</v>
      </c>
      <c r="J8885" s="6">
        <f t="shared" si="277"/>
        <v>16272920094200.813</v>
      </c>
    </row>
    <row r="8886" spans="1:10" x14ac:dyDescent="0.25">
      <c r="A8886">
        <f t="shared" si="278"/>
        <v>8884</v>
      </c>
      <c r="B8886" s="22">
        <v>8143430</v>
      </c>
      <c r="J8886" s="6">
        <f t="shared" si="277"/>
        <v>16887655243524.369</v>
      </c>
    </row>
    <row r="8887" spans="1:10" x14ac:dyDescent="0.25">
      <c r="A8887">
        <f t="shared" si="278"/>
        <v>8885</v>
      </c>
      <c r="B8887" s="22">
        <v>0</v>
      </c>
      <c r="J8887" s="6">
        <f t="shared" si="277"/>
        <v>16272920094200.813</v>
      </c>
    </row>
    <row r="8888" spans="1:10" x14ac:dyDescent="0.25">
      <c r="A8888">
        <f t="shared" si="278"/>
        <v>8886</v>
      </c>
      <c r="B8888" s="22">
        <v>0</v>
      </c>
      <c r="J8888" s="6">
        <f t="shared" si="277"/>
        <v>16272920094200.813</v>
      </c>
    </row>
    <row r="8889" spans="1:10" x14ac:dyDescent="0.25">
      <c r="A8889">
        <f t="shared" si="278"/>
        <v>8887</v>
      </c>
      <c r="B8889" s="22">
        <v>17087110</v>
      </c>
      <c r="J8889" s="6">
        <f t="shared" si="277"/>
        <v>170384444013437.47</v>
      </c>
    </row>
    <row r="8890" spans="1:10" x14ac:dyDescent="0.25">
      <c r="A8890">
        <f t="shared" si="278"/>
        <v>8888</v>
      </c>
      <c r="B8890" s="22">
        <v>0</v>
      </c>
      <c r="J8890" s="6">
        <f t="shared" si="277"/>
        <v>16272920094200.813</v>
      </c>
    </row>
    <row r="8891" spans="1:10" x14ac:dyDescent="0.25">
      <c r="A8891">
        <f t="shared" si="278"/>
        <v>8889</v>
      </c>
      <c r="B8891" s="22">
        <v>12193680</v>
      </c>
      <c r="J8891" s="6">
        <f t="shared" si="277"/>
        <v>66580854877971.813</v>
      </c>
    </row>
    <row r="8892" spans="1:10" x14ac:dyDescent="0.25">
      <c r="A8892">
        <f t="shared" si="278"/>
        <v>8890</v>
      </c>
      <c r="B8892" s="22">
        <v>0</v>
      </c>
      <c r="J8892" s="6">
        <f t="shared" si="277"/>
        <v>16272920094200.813</v>
      </c>
    </row>
    <row r="8893" spans="1:10" x14ac:dyDescent="0.25">
      <c r="A8893">
        <f t="shared" si="278"/>
        <v>8891</v>
      </c>
      <c r="B8893" s="22">
        <v>0</v>
      </c>
      <c r="J8893" s="6">
        <f t="shared" si="277"/>
        <v>16272920094200.813</v>
      </c>
    </row>
    <row r="8894" spans="1:10" x14ac:dyDescent="0.25">
      <c r="A8894">
        <f t="shared" si="278"/>
        <v>8892</v>
      </c>
      <c r="B8894" s="22">
        <v>0</v>
      </c>
      <c r="J8894" s="6">
        <f t="shared" si="277"/>
        <v>16272920094200.813</v>
      </c>
    </row>
    <row r="8895" spans="1:10" x14ac:dyDescent="0.25">
      <c r="A8895">
        <f t="shared" si="278"/>
        <v>8893</v>
      </c>
      <c r="B8895" s="22">
        <v>8943680</v>
      </c>
      <c r="J8895" s="6">
        <f t="shared" si="277"/>
        <v>24105244819313.906</v>
      </c>
    </row>
    <row r="8896" spans="1:10" x14ac:dyDescent="0.25">
      <c r="A8896">
        <f t="shared" si="278"/>
        <v>8894</v>
      </c>
      <c r="B8896" s="22">
        <v>0</v>
      </c>
      <c r="J8896" s="6">
        <f t="shared" si="277"/>
        <v>16272920094200.813</v>
      </c>
    </row>
    <row r="8897" spans="1:10" x14ac:dyDescent="0.25">
      <c r="A8897">
        <f t="shared" si="278"/>
        <v>8895</v>
      </c>
      <c r="B8897" s="22">
        <v>8943680</v>
      </c>
      <c r="J8897" s="6">
        <f t="shared" si="277"/>
        <v>24105244819313.906</v>
      </c>
    </row>
    <row r="8898" spans="1:10" x14ac:dyDescent="0.25">
      <c r="A8898">
        <f t="shared" si="278"/>
        <v>8896</v>
      </c>
      <c r="B8898" s="22">
        <v>17087110</v>
      </c>
      <c r="J8898" s="6">
        <f t="shared" si="277"/>
        <v>170384444013437.47</v>
      </c>
    </row>
    <row r="8899" spans="1:10" x14ac:dyDescent="0.25">
      <c r="A8899">
        <f t="shared" si="278"/>
        <v>8897</v>
      </c>
      <c r="B8899" s="22">
        <v>0</v>
      </c>
      <c r="J8899" s="6">
        <f t="shared" ref="J8899:J8962" si="279">(B8899-$I$6)^2</f>
        <v>16272920094200.813</v>
      </c>
    </row>
    <row r="8900" spans="1:10" x14ac:dyDescent="0.25">
      <c r="A8900">
        <f t="shared" ref="A8900:A8963" si="280">A8899+1</f>
        <v>8898</v>
      </c>
      <c r="B8900" s="22">
        <v>8943680</v>
      </c>
      <c r="J8900" s="6">
        <f t="shared" si="279"/>
        <v>24105244819313.906</v>
      </c>
    </row>
    <row r="8901" spans="1:10" x14ac:dyDescent="0.25">
      <c r="A8901">
        <f t="shared" si="280"/>
        <v>8899</v>
      </c>
      <c r="B8901" s="22">
        <v>0</v>
      </c>
      <c r="J8901" s="6">
        <f t="shared" si="279"/>
        <v>16272920094200.813</v>
      </c>
    </row>
    <row r="8902" spans="1:10" x14ac:dyDescent="0.25">
      <c r="A8902">
        <f t="shared" si="280"/>
        <v>8900</v>
      </c>
      <c r="B8902" s="22">
        <v>0</v>
      </c>
      <c r="J8902" s="6">
        <f t="shared" si="279"/>
        <v>16272920094200.813</v>
      </c>
    </row>
    <row r="8903" spans="1:10" x14ac:dyDescent="0.25">
      <c r="A8903">
        <f t="shared" si="280"/>
        <v>8901</v>
      </c>
      <c r="B8903" s="22">
        <v>8143430</v>
      </c>
      <c r="J8903" s="6">
        <f t="shared" si="279"/>
        <v>16887655243524.369</v>
      </c>
    </row>
    <row r="8904" spans="1:10" x14ac:dyDescent="0.25">
      <c r="A8904">
        <f t="shared" si="280"/>
        <v>8902</v>
      </c>
      <c r="B8904" s="22">
        <v>0</v>
      </c>
      <c r="J8904" s="6">
        <f t="shared" si="279"/>
        <v>16272920094200.813</v>
      </c>
    </row>
    <row r="8905" spans="1:10" x14ac:dyDescent="0.25">
      <c r="A8905">
        <f t="shared" si="280"/>
        <v>8903</v>
      </c>
      <c r="B8905" s="22">
        <v>0</v>
      </c>
      <c r="J8905" s="6">
        <f t="shared" si="279"/>
        <v>16272920094200.813</v>
      </c>
    </row>
    <row r="8906" spans="1:10" x14ac:dyDescent="0.25">
      <c r="A8906">
        <f t="shared" si="280"/>
        <v>8904</v>
      </c>
      <c r="B8906" s="22">
        <v>0</v>
      </c>
      <c r="J8906" s="6">
        <f t="shared" si="279"/>
        <v>16272920094200.813</v>
      </c>
    </row>
    <row r="8907" spans="1:10" x14ac:dyDescent="0.25">
      <c r="A8907">
        <f t="shared" si="280"/>
        <v>8905</v>
      </c>
      <c r="B8907" s="22">
        <v>0</v>
      </c>
      <c r="J8907" s="6">
        <f t="shared" si="279"/>
        <v>16272920094200.813</v>
      </c>
    </row>
    <row r="8908" spans="1:10" x14ac:dyDescent="0.25">
      <c r="A8908">
        <f t="shared" si="280"/>
        <v>8906</v>
      </c>
      <c r="B8908" s="22">
        <v>0</v>
      </c>
      <c r="J8908" s="6">
        <f t="shared" si="279"/>
        <v>16272920094200.813</v>
      </c>
    </row>
    <row r="8909" spans="1:10" x14ac:dyDescent="0.25">
      <c r="A8909">
        <f t="shared" si="280"/>
        <v>8907</v>
      </c>
      <c r="B8909" s="22">
        <v>0</v>
      </c>
      <c r="J8909" s="6">
        <f t="shared" si="279"/>
        <v>16272920094200.813</v>
      </c>
    </row>
    <row r="8910" spans="1:10" x14ac:dyDescent="0.25">
      <c r="A8910">
        <f t="shared" si="280"/>
        <v>8908</v>
      </c>
      <c r="B8910" s="22">
        <v>62478473.934246585</v>
      </c>
      <c r="J8910" s="6">
        <f t="shared" si="279"/>
        <v>3415759951260384.5</v>
      </c>
    </row>
    <row r="8911" spans="1:10" x14ac:dyDescent="0.25">
      <c r="A8911">
        <f t="shared" si="280"/>
        <v>8909</v>
      </c>
      <c r="B8911" s="22">
        <v>0</v>
      </c>
      <c r="J8911" s="6">
        <f t="shared" si="279"/>
        <v>16272920094200.813</v>
      </c>
    </row>
    <row r="8912" spans="1:10" x14ac:dyDescent="0.25">
      <c r="A8912">
        <f t="shared" si="280"/>
        <v>8910</v>
      </c>
      <c r="B8912" s="22">
        <v>0</v>
      </c>
      <c r="J8912" s="6">
        <f t="shared" si="279"/>
        <v>16272920094200.813</v>
      </c>
    </row>
    <row r="8913" spans="1:10" x14ac:dyDescent="0.25">
      <c r="A8913">
        <f t="shared" si="280"/>
        <v>8911</v>
      </c>
      <c r="B8913" s="22">
        <v>0</v>
      </c>
      <c r="J8913" s="6">
        <f t="shared" si="279"/>
        <v>16272920094200.813</v>
      </c>
    </row>
    <row r="8914" spans="1:10" x14ac:dyDescent="0.25">
      <c r="A8914">
        <f t="shared" si="280"/>
        <v>8912</v>
      </c>
      <c r="B8914" s="22">
        <v>3000000</v>
      </c>
      <c r="J8914" s="6">
        <f t="shared" si="279"/>
        <v>1069095532961.9576</v>
      </c>
    </row>
    <row r="8915" spans="1:10" x14ac:dyDescent="0.25">
      <c r="A8915">
        <f t="shared" si="280"/>
        <v>8913</v>
      </c>
      <c r="B8915" s="22">
        <v>8143430</v>
      </c>
      <c r="J8915" s="6">
        <f t="shared" si="279"/>
        <v>16887655243524.369</v>
      </c>
    </row>
    <row r="8916" spans="1:10" x14ac:dyDescent="0.25">
      <c r="A8916">
        <f t="shared" si="280"/>
        <v>8914</v>
      </c>
      <c r="B8916" s="22">
        <v>0</v>
      </c>
      <c r="J8916" s="6">
        <f t="shared" si="279"/>
        <v>16272920094200.813</v>
      </c>
    </row>
    <row r="8917" spans="1:10" x14ac:dyDescent="0.25">
      <c r="A8917">
        <f t="shared" si="280"/>
        <v>8915</v>
      </c>
      <c r="B8917" s="22">
        <v>8943680</v>
      </c>
      <c r="J8917" s="6">
        <f t="shared" si="279"/>
        <v>24105244819313.906</v>
      </c>
    </row>
    <row r="8918" spans="1:10" x14ac:dyDescent="0.25">
      <c r="A8918">
        <f t="shared" si="280"/>
        <v>8916</v>
      </c>
      <c r="B8918" s="22">
        <v>0</v>
      </c>
      <c r="J8918" s="6">
        <f t="shared" si="279"/>
        <v>16272920094200.813</v>
      </c>
    </row>
    <row r="8919" spans="1:10" x14ac:dyDescent="0.25">
      <c r="A8919">
        <f t="shared" si="280"/>
        <v>8917</v>
      </c>
      <c r="B8919" s="22">
        <v>0</v>
      </c>
      <c r="J8919" s="6">
        <f t="shared" si="279"/>
        <v>16272920094200.813</v>
      </c>
    </row>
    <row r="8920" spans="1:10" x14ac:dyDescent="0.25">
      <c r="A8920">
        <f t="shared" si="280"/>
        <v>8918</v>
      </c>
      <c r="B8920" s="22">
        <v>0</v>
      </c>
      <c r="J8920" s="6">
        <f t="shared" si="279"/>
        <v>16272920094200.813</v>
      </c>
    </row>
    <row r="8921" spans="1:10" x14ac:dyDescent="0.25">
      <c r="A8921">
        <f t="shared" si="280"/>
        <v>8919</v>
      </c>
      <c r="B8921" s="22">
        <v>3000000</v>
      </c>
      <c r="J8921" s="6">
        <f t="shared" si="279"/>
        <v>1069095532961.9576</v>
      </c>
    </row>
    <row r="8922" spans="1:10" x14ac:dyDescent="0.25">
      <c r="A8922">
        <f t="shared" si="280"/>
        <v>8920</v>
      </c>
      <c r="B8922" s="22">
        <v>0</v>
      </c>
      <c r="J8922" s="6">
        <f t="shared" si="279"/>
        <v>16272920094200.813</v>
      </c>
    </row>
    <row r="8923" spans="1:10" x14ac:dyDescent="0.25">
      <c r="A8923">
        <f t="shared" si="280"/>
        <v>8921</v>
      </c>
      <c r="B8923" s="22">
        <v>9509178.0821917802</v>
      </c>
      <c r="J8923" s="6">
        <f t="shared" si="279"/>
        <v>29977895218721.488</v>
      </c>
    </row>
    <row r="8924" spans="1:10" x14ac:dyDescent="0.25">
      <c r="A8924">
        <f t="shared" si="280"/>
        <v>8922</v>
      </c>
      <c r="B8924" s="22">
        <v>0</v>
      </c>
      <c r="J8924" s="6">
        <f t="shared" si="279"/>
        <v>16272920094200.813</v>
      </c>
    </row>
    <row r="8925" spans="1:10" x14ac:dyDescent="0.25">
      <c r="A8925">
        <f t="shared" si="280"/>
        <v>8923</v>
      </c>
      <c r="B8925" s="22">
        <v>8943680</v>
      </c>
      <c r="J8925" s="6">
        <f t="shared" si="279"/>
        <v>24105244819313.906</v>
      </c>
    </row>
    <row r="8926" spans="1:10" x14ac:dyDescent="0.25">
      <c r="A8926">
        <f t="shared" si="280"/>
        <v>8924</v>
      </c>
      <c r="B8926" s="22">
        <v>0</v>
      </c>
      <c r="J8926" s="6">
        <f t="shared" si="279"/>
        <v>16272920094200.813</v>
      </c>
    </row>
    <row r="8927" spans="1:10" x14ac:dyDescent="0.25">
      <c r="A8927">
        <f t="shared" si="280"/>
        <v>8925</v>
      </c>
      <c r="B8927" s="22">
        <v>8943680</v>
      </c>
      <c r="J8927" s="6">
        <f t="shared" si="279"/>
        <v>24105244819313.906</v>
      </c>
    </row>
    <row r="8928" spans="1:10" x14ac:dyDescent="0.25">
      <c r="A8928">
        <f t="shared" si="280"/>
        <v>8926</v>
      </c>
      <c r="B8928" s="22">
        <v>0</v>
      </c>
      <c r="J8928" s="6">
        <f t="shared" si="279"/>
        <v>16272920094200.813</v>
      </c>
    </row>
    <row r="8929" spans="1:10" x14ac:dyDescent="0.25">
      <c r="A8929">
        <f t="shared" si="280"/>
        <v>8927</v>
      </c>
      <c r="B8929" s="22">
        <v>8143430</v>
      </c>
      <c r="J8929" s="6">
        <f t="shared" si="279"/>
        <v>16887655243524.369</v>
      </c>
    </row>
    <row r="8930" spans="1:10" x14ac:dyDescent="0.25">
      <c r="A8930">
        <f t="shared" si="280"/>
        <v>8928</v>
      </c>
      <c r="B8930" s="22">
        <v>0</v>
      </c>
      <c r="J8930" s="6">
        <f t="shared" si="279"/>
        <v>16272920094200.813</v>
      </c>
    </row>
    <row r="8931" spans="1:10" x14ac:dyDescent="0.25">
      <c r="A8931">
        <f t="shared" si="280"/>
        <v>8929</v>
      </c>
      <c r="B8931" s="22">
        <v>11393430</v>
      </c>
      <c r="J8931" s="6">
        <f t="shared" si="279"/>
        <v>54161640302182.273</v>
      </c>
    </row>
    <row r="8932" spans="1:10" x14ac:dyDescent="0.25">
      <c r="A8932">
        <f t="shared" si="280"/>
        <v>8930</v>
      </c>
      <c r="B8932" s="22">
        <v>8943680</v>
      </c>
      <c r="J8932" s="6">
        <f t="shared" si="279"/>
        <v>24105244819313.906</v>
      </c>
    </row>
    <row r="8933" spans="1:10" x14ac:dyDescent="0.25">
      <c r="A8933">
        <f t="shared" si="280"/>
        <v>8931</v>
      </c>
      <c r="B8933" s="22">
        <v>8943680</v>
      </c>
      <c r="J8933" s="6">
        <f t="shared" si="279"/>
        <v>24105244819313.906</v>
      </c>
    </row>
    <row r="8934" spans="1:10" x14ac:dyDescent="0.25">
      <c r="A8934">
        <f t="shared" si="280"/>
        <v>8932</v>
      </c>
      <c r="B8934" s="22">
        <v>0</v>
      </c>
      <c r="J8934" s="6">
        <f t="shared" si="279"/>
        <v>16272920094200.813</v>
      </c>
    </row>
    <row r="8935" spans="1:10" x14ac:dyDescent="0.25">
      <c r="A8935">
        <f t="shared" si="280"/>
        <v>8933</v>
      </c>
      <c r="B8935" s="22">
        <v>8143430</v>
      </c>
      <c r="J8935" s="6">
        <f t="shared" si="279"/>
        <v>16887655243524.369</v>
      </c>
    </row>
    <row r="8936" spans="1:10" x14ac:dyDescent="0.25">
      <c r="A8936">
        <f t="shared" si="280"/>
        <v>8934</v>
      </c>
      <c r="B8936" s="22">
        <v>0</v>
      </c>
      <c r="J8936" s="6">
        <f t="shared" si="279"/>
        <v>16272920094200.813</v>
      </c>
    </row>
    <row r="8937" spans="1:10" x14ac:dyDescent="0.25">
      <c r="A8937">
        <f t="shared" si="280"/>
        <v>8935</v>
      </c>
      <c r="B8937" s="22">
        <v>0</v>
      </c>
      <c r="J8937" s="6">
        <f t="shared" si="279"/>
        <v>16272920094200.813</v>
      </c>
    </row>
    <row r="8938" spans="1:10" x14ac:dyDescent="0.25">
      <c r="A8938">
        <f t="shared" si="280"/>
        <v>8936</v>
      </c>
      <c r="B8938" s="22">
        <v>17087110</v>
      </c>
      <c r="J8938" s="6">
        <f t="shared" si="279"/>
        <v>170384444013437.47</v>
      </c>
    </row>
    <row r="8939" spans="1:10" x14ac:dyDescent="0.25">
      <c r="A8939">
        <f t="shared" si="280"/>
        <v>8937</v>
      </c>
      <c r="B8939" s="22">
        <v>0</v>
      </c>
      <c r="J8939" s="6">
        <f t="shared" si="279"/>
        <v>16272920094200.813</v>
      </c>
    </row>
    <row r="8940" spans="1:10" x14ac:dyDescent="0.25">
      <c r="A8940">
        <f t="shared" si="280"/>
        <v>8938</v>
      </c>
      <c r="B8940" s="22">
        <v>0</v>
      </c>
      <c r="J8940" s="6">
        <f t="shared" si="279"/>
        <v>16272920094200.813</v>
      </c>
    </row>
    <row r="8941" spans="1:10" x14ac:dyDescent="0.25">
      <c r="A8941">
        <f t="shared" si="280"/>
        <v>8939</v>
      </c>
      <c r="B8941" s="22">
        <v>0</v>
      </c>
      <c r="J8941" s="6">
        <f t="shared" si="279"/>
        <v>16272920094200.813</v>
      </c>
    </row>
    <row r="8942" spans="1:10" x14ac:dyDescent="0.25">
      <c r="A8942">
        <f t="shared" si="280"/>
        <v>8940</v>
      </c>
      <c r="B8942" s="22">
        <v>8143430</v>
      </c>
      <c r="J8942" s="6">
        <f t="shared" si="279"/>
        <v>16887655243524.369</v>
      </c>
    </row>
    <row r="8943" spans="1:10" x14ac:dyDescent="0.25">
      <c r="A8943">
        <f t="shared" si="280"/>
        <v>8941</v>
      </c>
      <c r="B8943" s="22">
        <v>0</v>
      </c>
      <c r="J8943" s="6">
        <f t="shared" si="279"/>
        <v>16272920094200.813</v>
      </c>
    </row>
    <row r="8944" spans="1:10" x14ac:dyDescent="0.25">
      <c r="A8944">
        <f t="shared" si="280"/>
        <v>8942</v>
      </c>
      <c r="B8944" s="22">
        <v>0</v>
      </c>
      <c r="J8944" s="6">
        <f t="shared" si="279"/>
        <v>16272920094200.813</v>
      </c>
    </row>
    <row r="8945" spans="1:10" x14ac:dyDescent="0.25">
      <c r="A8945">
        <f t="shared" si="280"/>
        <v>8943</v>
      </c>
      <c r="B8945" s="22">
        <v>8143430</v>
      </c>
      <c r="J8945" s="6">
        <f t="shared" si="279"/>
        <v>16887655243524.369</v>
      </c>
    </row>
    <row r="8946" spans="1:10" x14ac:dyDescent="0.25">
      <c r="A8946">
        <f t="shared" si="280"/>
        <v>8944</v>
      </c>
      <c r="B8946" s="22">
        <v>3250000</v>
      </c>
      <c r="J8946" s="6">
        <f t="shared" si="279"/>
        <v>614610152858.7196</v>
      </c>
    </row>
    <row r="8947" spans="1:10" x14ac:dyDescent="0.25">
      <c r="A8947">
        <f t="shared" si="280"/>
        <v>8945</v>
      </c>
      <c r="B8947" s="22">
        <v>0</v>
      </c>
      <c r="J8947" s="6">
        <f t="shared" si="279"/>
        <v>16272920094200.813</v>
      </c>
    </row>
    <row r="8948" spans="1:10" x14ac:dyDescent="0.25">
      <c r="A8948">
        <f t="shared" si="280"/>
        <v>8946</v>
      </c>
      <c r="B8948" s="22">
        <v>3250000</v>
      </c>
      <c r="J8948" s="6">
        <f t="shared" si="279"/>
        <v>614610152858.7196</v>
      </c>
    </row>
    <row r="8949" spans="1:10" x14ac:dyDescent="0.25">
      <c r="A8949">
        <f t="shared" si="280"/>
        <v>8947</v>
      </c>
      <c r="B8949" s="22">
        <v>8143430</v>
      </c>
      <c r="J8949" s="6">
        <f t="shared" si="279"/>
        <v>16887655243524.369</v>
      </c>
    </row>
    <row r="8950" spans="1:10" x14ac:dyDescent="0.25">
      <c r="A8950">
        <f t="shared" si="280"/>
        <v>8948</v>
      </c>
      <c r="B8950" s="22">
        <v>8943680</v>
      </c>
      <c r="J8950" s="6">
        <f t="shared" si="279"/>
        <v>24105244819313.906</v>
      </c>
    </row>
    <row r="8951" spans="1:10" x14ac:dyDescent="0.25">
      <c r="A8951">
        <f t="shared" si="280"/>
        <v>8949</v>
      </c>
      <c r="B8951" s="22">
        <v>10952660.821917808</v>
      </c>
      <c r="J8951" s="6">
        <f t="shared" si="279"/>
        <v>47868272170023.156</v>
      </c>
    </row>
    <row r="8952" spans="1:10" x14ac:dyDescent="0.25">
      <c r="A8952">
        <f t="shared" si="280"/>
        <v>8950</v>
      </c>
      <c r="B8952" s="22">
        <v>54335043.934246585</v>
      </c>
      <c r="J8952" s="6">
        <f t="shared" si="279"/>
        <v>2530197962460137.5</v>
      </c>
    </row>
    <row r="8953" spans="1:10" x14ac:dyDescent="0.25">
      <c r="A8953">
        <f t="shared" si="280"/>
        <v>8951</v>
      </c>
      <c r="B8953" s="22">
        <v>0</v>
      </c>
      <c r="J8953" s="6">
        <f t="shared" si="279"/>
        <v>16272920094200.813</v>
      </c>
    </row>
    <row r="8954" spans="1:10" x14ac:dyDescent="0.25">
      <c r="A8954">
        <f t="shared" si="280"/>
        <v>8952</v>
      </c>
      <c r="B8954" s="22">
        <v>0</v>
      </c>
      <c r="J8954" s="6">
        <f t="shared" si="279"/>
        <v>16272920094200.813</v>
      </c>
    </row>
    <row r="8955" spans="1:10" x14ac:dyDescent="0.25">
      <c r="A8955">
        <f t="shared" si="280"/>
        <v>8953</v>
      </c>
      <c r="B8955" s="22">
        <v>8143430</v>
      </c>
      <c r="J8955" s="6">
        <f t="shared" si="279"/>
        <v>16887655243524.369</v>
      </c>
    </row>
    <row r="8956" spans="1:10" x14ac:dyDescent="0.25">
      <c r="A8956">
        <f t="shared" si="280"/>
        <v>8954</v>
      </c>
      <c r="B8956" s="22">
        <v>17087110</v>
      </c>
      <c r="J8956" s="6">
        <f t="shared" si="279"/>
        <v>170384444013437.47</v>
      </c>
    </row>
    <row r="8957" spans="1:10" x14ac:dyDescent="0.25">
      <c r="A8957">
        <f t="shared" si="280"/>
        <v>8955</v>
      </c>
      <c r="B8957" s="22">
        <v>0</v>
      </c>
      <c r="J8957" s="6">
        <f t="shared" si="279"/>
        <v>16272920094200.813</v>
      </c>
    </row>
    <row r="8958" spans="1:10" x14ac:dyDescent="0.25">
      <c r="A8958">
        <f t="shared" si="280"/>
        <v>8956</v>
      </c>
      <c r="B8958" s="22">
        <v>0</v>
      </c>
      <c r="J8958" s="6">
        <f t="shared" si="279"/>
        <v>16272920094200.813</v>
      </c>
    </row>
    <row r="8959" spans="1:10" x14ac:dyDescent="0.25">
      <c r="A8959">
        <f t="shared" si="280"/>
        <v>8957</v>
      </c>
      <c r="B8959" s="22">
        <v>3250000</v>
      </c>
      <c r="J8959" s="6">
        <f t="shared" si="279"/>
        <v>614610152858.7196</v>
      </c>
    </row>
    <row r="8960" spans="1:10" x14ac:dyDescent="0.25">
      <c r="A8960">
        <f t="shared" si="280"/>
        <v>8958</v>
      </c>
      <c r="B8960" s="22">
        <v>0</v>
      </c>
      <c r="J8960" s="6">
        <f t="shared" si="279"/>
        <v>16272920094200.813</v>
      </c>
    </row>
    <row r="8961" spans="1:10" x14ac:dyDescent="0.25">
      <c r="A8961">
        <f t="shared" si="280"/>
        <v>8959</v>
      </c>
      <c r="B8961" s="22">
        <v>8943680</v>
      </c>
      <c r="J8961" s="6">
        <f t="shared" si="279"/>
        <v>24105244819313.906</v>
      </c>
    </row>
    <row r="8962" spans="1:10" x14ac:dyDescent="0.25">
      <c r="A8962">
        <f t="shared" si="280"/>
        <v>8960</v>
      </c>
      <c r="B8962" s="22">
        <v>0</v>
      </c>
      <c r="J8962" s="6">
        <f t="shared" si="279"/>
        <v>16272920094200.813</v>
      </c>
    </row>
    <row r="8963" spans="1:10" x14ac:dyDescent="0.25">
      <c r="A8963">
        <f t="shared" si="280"/>
        <v>8961</v>
      </c>
      <c r="B8963" s="22">
        <v>0</v>
      </c>
      <c r="J8963" s="6">
        <f t="shared" ref="J8963:J9026" si="281">(B8963-$I$6)^2</f>
        <v>16272920094200.813</v>
      </c>
    </row>
    <row r="8964" spans="1:10" x14ac:dyDescent="0.25">
      <c r="A8964">
        <f t="shared" ref="A8964:A9027" si="282">A8963+1</f>
        <v>8962</v>
      </c>
      <c r="B8964" s="22">
        <v>0</v>
      </c>
      <c r="J8964" s="6">
        <f t="shared" si="281"/>
        <v>16272920094200.813</v>
      </c>
    </row>
    <row r="8965" spans="1:10" x14ac:dyDescent="0.25">
      <c r="A8965">
        <f t="shared" si="282"/>
        <v>8963</v>
      </c>
      <c r="B8965" s="22">
        <v>8943680</v>
      </c>
      <c r="J8965" s="6">
        <f t="shared" si="281"/>
        <v>24105244819313.906</v>
      </c>
    </row>
    <row r="8966" spans="1:10" x14ac:dyDescent="0.25">
      <c r="A8966">
        <f t="shared" si="282"/>
        <v>8964</v>
      </c>
      <c r="B8966" s="22">
        <v>0</v>
      </c>
      <c r="J8966" s="6">
        <f t="shared" si="281"/>
        <v>16272920094200.813</v>
      </c>
    </row>
    <row r="8967" spans="1:10" x14ac:dyDescent="0.25">
      <c r="A8967">
        <f t="shared" si="282"/>
        <v>8965</v>
      </c>
      <c r="B8967" s="22">
        <v>0</v>
      </c>
      <c r="J8967" s="6">
        <f t="shared" si="281"/>
        <v>16272920094200.813</v>
      </c>
    </row>
    <row r="8968" spans="1:10" x14ac:dyDescent="0.25">
      <c r="A8968">
        <f t="shared" si="282"/>
        <v>8966</v>
      </c>
      <c r="B8968" s="22">
        <v>0</v>
      </c>
      <c r="J8968" s="6">
        <f t="shared" si="281"/>
        <v>16272920094200.813</v>
      </c>
    </row>
    <row r="8969" spans="1:10" x14ac:dyDescent="0.25">
      <c r="A8969">
        <f t="shared" si="282"/>
        <v>8967</v>
      </c>
      <c r="B8969" s="22">
        <v>0</v>
      </c>
      <c r="J8969" s="6">
        <f t="shared" si="281"/>
        <v>16272920094200.813</v>
      </c>
    </row>
    <row r="8970" spans="1:10" x14ac:dyDescent="0.25">
      <c r="A8970">
        <f t="shared" si="282"/>
        <v>8968</v>
      </c>
      <c r="B8970" s="22">
        <v>0</v>
      </c>
      <c r="J8970" s="6">
        <f t="shared" si="281"/>
        <v>16272920094200.813</v>
      </c>
    </row>
    <row r="8971" spans="1:10" x14ac:dyDescent="0.25">
      <c r="A8971">
        <f t="shared" si="282"/>
        <v>8969</v>
      </c>
      <c r="B8971" s="22">
        <v>0</v>
      </c>
      <c r="J8971" s="6">
        <f t="shared" si="281"/>
        <v>16272920094200.813</v>
      </c>
    </row>
    <row r="8972" spans="1:10" x14ac:dyDescent="0.25">
      <c r="A8972">
        <f t="shared" si="282"/>
        <v>8970</v>
      </c>
      <c r="B8972" s="22">
        <v>8943680</v>
      </c>
      <c r="J8972" s="6">
        <f t="shared" si="281"/>
        <v>24105244819313.906</v>
      </c>
    </row>
    <row r="8973" spans="1:10" x14ac:dyDescent="0.25">
      <c r="A8973">
        <f t="shared" si="282"/>
        <v>8971</v>
      </c>
      <c r="B8973" s="22">
        <v>0</v>
      </c>
      <c r="J8973" s="6">
        <f t="shared" si="281"/>
        <v>16272920094200.813</v>
      </c>
    </row>
    <row r="8974" spans="1:10" x14ac:dyDescent="0.25">
      <c r="A8974">
        <f t="shared" si="282"/>
        <v>8972</v>
      </c>
      <c r="B8974" s="22">
        <v>0</v>
      </c>
      <c r="J8974" s="6">
        <f t="shared" si="281"/>
        <v>16272920094200.813</v>
      </c>
    </row>
    <row r="8975" spans="1:10" x14ac:dyDescent="0.25">
      <c r="A8975">
        <f t="shared" si="282"/>
        <v>8973</v>
      </c>
      <c r="B8975" s="22">
        <v>0</v>
      </c>
      <c r="J8975" s="6">
        <f t="shared" si="281"/>
        <v>16272920094200.813</v>
      </c>
    </row>
    <row r="8976" spans="1:10" x14ac:dyDescent="0.25">
      <c r="A8976">
        <f t="shared" si="282"/>
        <v>8974</v>
      </c>
      <c r="B8976" s="22">
        <v>0</v>
      </c>
      <c r="J8976" s="6">
        <f t="shared" si="281"/>
        <v>16272920094200.813</v>
      </c>
    </row>
    <row r="8977" spans="1:10" x14ac:dyDescent="0.25">
      <c r="A8977">
        <f t="shared" si="282"/>
        <v>8975</v>
      </c>
      <c r="B8977" s="22">
        <v>11143430</v>
      </c>
      <c r="J8977" s="6">
        <f t="shared" si="281"/>
        <v>50544410682285.516</v>
      </c>
    </row>
    <row r="8978" spans="1:10" x14ac:dyDescent="0.25">
      <c r="A8978">
        <f t="shared" si="282"/>
        <v>8976</v>
      </c>
      <c r="B8978" s="22">
        <v>8943680</v>
      </c>
      <c r="J8978" s="6">
        <f t="shared" si="281"/>
        <v>24105244819313.906</v>
      </c>
    </row>
    <row r="8979" spans="1:10" x14ac:dyDescent="0.25">
      <c r="A8979">
        <f t="shared" si="282"/>
        <v>8977</v>
      </c>
      <c r="B8979" s="22">
        <v>0</v>
      </c>
      <c r="J8979" s="6">
        <f t="shared" si="281"/>
        <v>16272920094200.813</v>
      </c>
    </row>
    <row r="8980" spans="1:10" x14ac:dyDescent="0.25">
      <c r="A8980">
        <f t="shared" si="282"/>
        <v>8978</v>
      </c>
      <c r="B8980" s="22">
        <v>0</v>
      </c>
      <c r="J8980" s="6">
        <f t="shared" si="281"/>
        <v>16272920094200.813</v>
      </c>
    </row>
    <row r="8981" spans="1:10" x14ac:dyDescent="0.25">
      <c r="A8981">
        <f t="shared" si="282"/>
        <v>8979</v>
      </c>
      <c r="B8981" s="22">
        <v>0</v>
      </c>
      <c r="J8981" s="6">
        <f t="shared" si="281"/>
        <v>16272920094200.813</v>
      </c>
    </row>
    <row r="8982" spans="1:10" x14ac:dyDescent="0.25">
      <c r="A8982">
        <f t="shared" si="282"/>
        <v>8980</v>
      </c>
      <c r="B8982" s="22">
        <v>0</v>
      </c>
      <c r="J8982" s="6">
        <f t="shared" si="281"/>
        <v>16272920094200.813</v>
      </c>
    </row>
    <row r="8983" spans="1:10" x14ac:dyDescent="0.25">
      <c r="A8983">
        <f t="shared" si="282"/>
        <v>8981</v>
      </c>
      <c r="B8983" s="22">
        <v>0</v>
      </c>
      <c r="J8983" s="6">
        <f t="shared" si="281"/>
        <v>16272920094200.813</v>
      </c>
    </row>
    <row r="8984" spans="1:10" x14ac:dyDescent="0.25">
      <c r="A8984">
        <f t="shared" si="282"/>
        <v>8982</v>
      </c>
      <c r="B8984" s="22">
        <v>8143430</v>
      </c>
      <c r="J8984" s="6">
        <f t="shared" si="281"/>
        <v>16887655243524.369</v>
      </c>
    </row>
    <row r="8985" spans="1:10" x14ac:dyDescent="0.25">
      <c r="A8985">
        <f t="shared" si="282"/>
        <v>8983</v>
      </c>
      <c r="B8985" s="22">
        <v>3250000</v>
      </c>
      <c r="J8985" s="6">
        <f t="shared" si="281"/>
        <v>614610152858.7196</v>
      </c>
    </row>
    <row r="8986" spans="1:10" x14ac:dyDescent="0.25">
      <c r="A8986">
        <f t="shared" si="282"/>
        <v>8984</v>
      </c>
      <c r="B8986" s="22">
        <v>8143430</v>
      </c>
      <c r="J8986" s="6">
        <f t="shared" si="281"/>
        <v>16887655243524.369</v>
      </c>
    </row>
    <row r="8987" spans="1:10" x14ac:dyDescent="0.25">
      <c r="A8987">
        <f t="shared" si="282"/>
        <v>8985</v>
      </c>
      <c r="B8987" s="22">
        <v>0</v>
      </c>
      <c r="J8987" s="6">
        <f t="shared" si="281"/>
        <v>16272920094200.813</v>
      </c>
    </row>
    <row r="8988" spans="1:10" x14ac:dyDescent="0.25">
      <c r="A8988">
        <f t="shared" si="282"/>
        <v>8986</v>
      </c>
      <c r="B8988" s="22">
        <v>0</v>
      </c>
      <c r="J8988" s="6">
        <f t="shared" si="281"/>
        <v>16272920094200.813</v>
      </c>
    </row>
    <row r="8989" spans="1:10" x14ac:dyDescent="0.25">
      <c r="A8989">
        <f t="shared" si="282"/>
        <v>8987</v>
      </c>
      <c r="B8989" s="22">
        <v>0</v>
      </c>
      <c r="J8989" s="6">
        <f t="shared" si="281"/>
        <v>16272920094200.813</v>
      </c>
    </row>
    <row r="8990" spans="1:10" x14ac:dyDescent="0.25">
      <c r="A8990">
        <f t="shared" si="282"/>
        <v>8988</v>
      </c>
      <c r="B8990" s="22">
        <v>8143430</v>
      </c>
      <c r="J8990" s="6">
        <f t="shared" si="281"/>
        <v>16887655243524.369</v>
      </c>
    </row>
    <row r="8991" spans="1:10" x14ac:dyDescent="0.25">
      <c r="A8991">
        <f t="shared" si="282"/>
        <v>8989</v>
      </c>
      <c r="B8991" s="22">
        <v>17087110</v>
      </c>
      <c r="J8991" s="6">
        <f t="shared" si="281"/>
        <v>170384444013437.47</v>
      </c>
    </row>
    <row r="8992" spans="1:10" x14ac:dyDescent="0.25">
      <c r="A8992">
        <f t="shared" si="282"/>
        <v>8990</v>
      </c>
      <c r="B8992" s="22">
        <v>8143430</v>
      </c>
      <c r="J8992" s="6">
        <f t="shared" si="281"/>
        <v>16887655243524.369</v>
      </c>
    </row>
    <row r="8993" spans="1:10" x14ac:dyDescent="0.25">
      <c r="A8993">
        <f t="shared" si="282"/>
        <v>8991</v>
      </c>
      <c r="B8993" s="22">
        <v>0</v>
      </c>
      <c r="J8993" s="6">
        <f t="shared" si="281"/>
        <v>16272920094200.813</v>
      </c>
    </row>
    <row r="8994" spans="1:10" x14ac:dyDescent="0.25">
      <c r="A8994">
        <f t="shared" si="282"/>
        <v>8992</v>
      </c>
      <c r="B8994" s="22">
        <v>8143430</v>
      </c>
      <c r="J8994" s="6">
        <f t="shared" si="281"/>
        <v>16887655243524.369</v>
      </c>
    </row>
    <row r="8995" spans="1:10" x14ac:dyDescent="0.25">
      <c r="A8995">
        <f t="shared" si="282"/>
        <v>8993</v>
      </c>
      <c r="B8995" s="22">
        <v>3250000</v>
      </c>
      <c r="J8995" s="6">
        <f t="shared" si="281"/>
        <v>614610152858.7196</v>
      </c>
    </row>
    <row r="8996" spans="1:10" x14ac:dyDescent="0.25">
      <c r="A8996">
        <f t="shared" si="282"/>
        <v>8994</v>
      </c>
      <c r="B8996" s="22">
        <v>0</v>
      </c>
      <c r="J8996" s="6">
        <f t="shared" si="281"/>
        <v>16272920094200.813</v>
      </c>
    </row>
    <row r="8997" spans="1:10" x14ac:dyDescent="0.25">
      <c r="A8997">
        <f t="shared" si="282"/>
        <v>8995</v>
      </c>
      <c r="B8997" s="22">
        <v>0</v>
      </c>
      <c r="J8997" s="6">
        <f t="shared" si="281"/>
        <v>16272920094200.813</v>
      </c>
    </row>
    <row r="8998" spans="1:10" x14ac:dyDescent="0.25">
      <c r="A8998">
        <f t="shared" si="282"/>
        <v>8996</v>
      </c>
      <c r="B8998" s="22">
        <v>0</v>
      </c>
      <c r="J8998" s="6">
        <f t="shared" si="281"/>
        <v>16272920094200.813</v>
      </c>
    </row>
    <row r="8999" spans="1:10" x14ac:dyDescent="0.25">
      <c r="A8999">
        <f t="shared" si="282"/>
        <v>8997</v>
      </c>
      <c r="B8999" s="22">
        <v>8143430</v>
      </c>
      <c r="J8999" s="6">
        <f t="shared" si="281"/>
        <v>16887655243524.369</v>
      </c>
    </row>
    <row r="9000" spans="1:10" x14ac:dyDescent="0.25">
      <c r="A9000">
        <f t="shared" si="282"/>
        <v>8998</v>
      </c>
      <c r="B9000" s="22">
        <v>285171.25</v>
      </c>
      <c r="J9000" s="6">
        <f t="shared" si="281"/>
        <v>14053497767724.313</v>
      </c>
    </row>
    <row r="9001" spans="1:10" x14ac:dyDescent="0.25">
      <c r="A9001">
        <f t="shared" si="282"/>
        <v>8999</v>
      </c>
      <c r="B9001" s="22">
        <v>0</v>
      </c>
      <c r="J9001" s="6">
        <f t="shared" si="281"/>
        <v>16272920094200.813</v>
      </c>
    </row>
    <row r="9002" spans="1:10" x14ac:dyDescent="0.25">
      <c r="A9002">
        <f t="shared" si="282"/>
        <v>9000</v>
      </c>
      <c r="B9002" s="22">
        <v>0</v>
      </c>
      <c r="J9002" s="6">
        <f t="shared" si="281"/>
        <v>16272920094200.813</v>
      </c>
    </row>
    <row r="9003" spans="1:10" x14ac:dyDescent="0.25">
      <c r="A9003">
        <f t="shared" si="282"/>
        <v>9001</v>
      </c>
      <c r="B9003" s="22">
        <v>0</v>
      </c>
      <c r="J9003" s="6">
        <f t="shared" si="281"/>
        <v>16272920094200.813</v>
      </c>
    </row>
    <row r="9004" spans="1:10" x14ac:dyDescent="0.25">
      <c r="A9004">
        <f t="shared" si="282"/>
        <v>9002</v>
      </c>
      <c r="B9004" s="22">
        <v>8943680</v>
      </c>
      <c r="J9004" s="6">
        <f t="shared" si="281"/>
        <v>24105244819313.906</v>
      </c>
    </row>
    <row r="9005" spans="1:10" x14ac:dyDescent="0.25">
      <c r="A9005">
        <f t="shared" si="282"/>
        <v>9003</v>
      </c>
      <c r="B9005" s="22">
        <v>8943680</v>
      </c>
      <c r="J9005" s="6">
        <f t="shared" si="281"/>
        <v>24105244819313.906</v>
      </c>
    </row>
    <row r="9006" spans="1:10" x14ac:dyDescent="0.25">
      <c r="A9006">
        <f t="shared" si="282"/>
        <v>9004</v>
      </c>
      <c r="B9006" s="22">
        <v>0</v>
      </c>
      <c r="J9006" s="6">
        <f t="shared" si="281"/>
        <v>16272920094200.813</v>
      </c>
    </row>
    <row r="9007" spans="1:10" x14ac:dyDescent="0.25">
      <c r="A9007">
        <f t="shared" si="282"/>
        <v>9005</v>
      </c>
      <c r="B9007" s="22">
        <v>0</v>
      </c>
      <c r="J9007" s="6">
        <f t="shared" si="281"/>
        <v>16272920094200.813</v>
      </c>
    </row>
    <row r="9008" spans="1:10" x14ac:dyDescent="0.25">
      <c r="A9008">
        <f t="shared" si="282"/>
        <v>9006</v>
      </c>
      <c r="B9008" s="22">
        <v>8143430</v>
      </c>
      <c r="J9008" s="6">
        <f t="shared" si="281"/>
        <v>16887655243524.369</v>
      </c>
    </row>
    <row r="9009" spans="1:10" x14ac:dyDescent="0.25">
      <c r="A9009">
        <f t="shared" si="282"/>
        <v>9007</v>
      </c>
      <c r="B9009" s="22">
        <v>0</v>
      </c>
      <c r="J9009" s="6">
        <f t="shared" si="281"/>
        <v>16272920094200.813</v>
      </c>
    </row>
    <row r="9010" spans="1:10" x14ac:dyDescent="0.25">
      <c r="A9010">
        <f t="shared" si="282"/>
        <v>9008</v>
      </c>
      <c r="B9010" s="22">
        <v>0</v>
      </c>
      <c r="J9010" s="6">
        <f t="shared" si="281"/>
        <v>16272920094200.813</v>
      </c>
    </row>
    <row r="9011" spans="1:10" x14ac:dyDescent="0.25">
      <c r="A9011">
        <f t="shared" si="282"/>
        <v>9009</v>
      </c>
      <c r="B9011" s="22">
        <v>17087110</v>
      </c>
      <c r="J9011" s="6">
        <f t="shared" si="281"/>
        <v>170384444013437.47</v>
      </c>
    </row>
    <row r="9012" spans="1:10" x14ac:dyDescent="0.25">
      <c r="A9012">
        <f t="shared" si="282"/>
        <v>9010</v>
      </c>
      <c r="B9012" s="22">
        <v>8143430</v>
      </c>
      <c r="J9012" s="6">
        <f t="shared" si="281"/>
        <v>16887655243524.369</v>
      </c>
    </row>
    <row r="9013" spans="1:10" x14ac:dyDescent="0.25">
      <c r="A9013">
        <f t="shared" si="282"/>
        <v>9011</v>
      </c>
      <c r="B9013" s="22">
        <v>2008980.8219178081</v>
      </c>
      <c r="J9013" s="6">
        <f t="shared" si="281"/>
        <v>4100584250170.3423</v>
      </c>
    </row>
    <row r="9014" spans="1:10" x14ac:dyDescent="0.25">
      <c r="A9014">
        <f t="shared" si="282"/>
        <v>9012</v>
      </c>
      <c r="B9014" s="22">
        <v>0</v>
      </c>
      <c r="J9014" s="6">
        <f t="shared" si="281"/>
        <v>16272920094200.813</v>
      </c>
    </row>
    <row r="9015" spans="1:10" x14ac:dyDescent="0.25">
      <c r="A9015">
        <f t="shared" si="282"/>
        <v>9013</v>
      </c>
      <c r="B9015" s="22">
        <v>0</v>
      </c>
      <c r="J9015" s="6">
        <f t="shared" si="281"/>
        <v>16272920094200.813</v>
      </c>
    </row>
    <row r="9016" spans="1:10" x14ac:dyDescent="0.25">
      <c r="A9016">
        <f t="shared" si="282"/>
        <v>9014</v>
      </c>
      <c r="B9016" s="22">
        <v>0</v>
      </c>
      <c r="J9016" s="6">
        <f t="shared" si="281"/>
        <v>16272920094200.813</v>
      </c>
    </row>
    <row r="9017" spans="1:10" x14ac:dyDescent="0.25">
      <c r="A9017">
        <f t="shared" si="282"/>
        <v>9015</v>
      </c>
      <c r="B9017" s="22">
        <v>0</v>
      </c>
      <c r="J9017" s="6">
        <f t="shared" si="281"/>
        <v>16272920094200.813</v>
      </c>
    </row>
    <row r="9018" spans="1:10" x14ac:dyDescent="0.25">
      <c r="A9018">
        <f t="shared" si="282"/>
        <v>9016</v>
      </c>
      <c r="B9018" s="22">
        <v>0</v>
      </c>
      <c r="J9018" s="6">
        <f t="shared" si="281"/>
        <v>16272920094200.813</v>
      </c>
    </row>
    <row r="9019" spans="1:10" x14ac:dyDescent="0.25">
      <c r="A9019">
        <f t="shared" si="282"/>
        <v>9017</v>
      </c>
      <c r="B9019" s="22">
        <v>0</v>
      </c>
      <c r="J9019" s="6">
        <f t="shared" si="281"/>
        <v>16272920094200.813</v>
      </c>
    </row>
    <row r="9020" spans="1:10" x14ac:dyDescent="0.25">
      <c r="A9020">
        <f t="shared" si="282"/>
        <v>9018</v>
      </c>
      <c r="B9020" s="22">
        <v>0</v>
      </c>
      <c r="J9020" s="6">
        <f t="shared" si="281"/>
        <v>16272920094200.813</v>
      </c>
    </row>
    <row r="9021" spans="1:10" x14ac:dyDescent="0.25">
      <c r="A9021">
        <f t="shared" si="282"/>
        <v>9019</v>
      </c>
      <c r="B9021" s="22">
        <v>8143430</v>
      </c>
      <c r="J9021" s="6">
        <f t="shared" si="281"/>
        <v>16887655243524.369</v>
      </c>
    </row>
    <row r="9022" spans="1:10" x14ac:dyDescent="0.25">
      <c r="A9022">
        <f t="shared" si="282"/>
        <v>9020</v>
      </c>
      <c r="B9022" s="22">
        <v>0</v>
      </c>
      <c r="J9022" s="6">
        <f t="shared" si="281"/>
        <v>16272920094200.813</v>
      </c>
    </row>
    <row r="9023" spans="1:10" x14ac:dyDescent="0.25">
      <c r="A9023">
        <f t="shared" si="282"/>
        <v>9021</v>
      </c>
      <c r="B9023" s="22">
        <v>0</v>
      </c>
      <c r="J9023" s="6">
        <f t="shared" si="281"/>
        <v>16272920094200.813</v>
      </c>
    </row>
    <row r="9024" spans="1:10" x14ac:dyDescent="0.25">
      <c r="A9024">
        <f t="shared" si="282"/>
        <v>9022</v>
      </c>
      <c r="B9024" s="22">
        <v>8143430</v>
      </c>
      <c r="J9024" s="6">
        <f t="shared" si="281"/>
        <v>16887655243524.369</v>
      </c>
    </row>
    <row r="9025" spans="1:10" x14ac:dyDescent="0.25">
      <c r="A9025">
        <f t="shared" si="282"/>
        <v>9023</v>
      </c>
      <c r="B9025" s="22">
        <v>17087110</v>
      </c>
      <c r="J9025" s="6">
        <f t="shared" si="281"/>
        <v>170384444013437.47</v>
      </c>
    </row>
    <row r="9026" spans="1:10" x14ac:dyDescent="0.25">
      <c r="A9026">
        <f t="shared" si="282"/>
        <v>9024</v>
      </c>
      <c r="B9026" s="22">
        <v>8943680</v>
      </c>
      <c r="J9026" s="6">
        <f t="shared" si="281"/>
        <v>24105244819313.906</v>
      </c>
    </row>
    <row r="9027" spans="1:10" x14ac:dyDescent="0.25">
      <c r="A9027">
        <f t="shared" si="282"/>
        <v>9025</v>
      </c>
      <c r="B9027" s="22">
        <v>0</v>
      </c>
      <c r="J9027" s="6">
        <f t="shared" ref="J9027:J9090" si="283">(B9027-$I$6)^2</f>
        <v>16272920094200.813</v>
      </c>
    </row>
    <row r="9028" spans="1:10" x14ac:dyDescent="0.25">
      <c r="A9028">
        <f t="shared" ref="A9028:A9091" si="284">A9027+1</f>
        <v>9026</v>
      </c>
      <c r="B9028" s="22">
        <v>0</v>
      </c>
      <c r="J9028" s="6">
        <f t="shared" si="283"/>
        <v>16272920094200.813</v>
      </c>
    </row>
    <row r="9029" spans="1:10" x14ac:dyDescent="0.25">
      <c r="A9029">
        <f t="shared" si="284"/>
        <v>9027</v>
      </c>
      <c r="B9029" s="22">
        <v>0</v>
      </c>
      <c r="J9029" s="6">
        <f t="shared" si="283"/>
        <v>16272920094200.813</v>
      </c>
    </row>
    <row r="9030" spans="1:10" x14ac:dyDescent="0.25">
      <c r="A9030">
        <f t="shared" si="284"/>
        <v>9028</v>
      </c>
      <c r="B9030" s="22">
        <v>8143430</v>
      </c>
      <c r="J9030" s="6">
        <f t="shared" si="283"/>
        <v>16887655243524.369</v>
      </c>
    </row>
    <row r="9031" spans="1:10" x14ac:dyDescent="0.25">
      <c r="A9031">
        <f t="shared" si="284"/>
        <v>9029</v>
      </c>
      <c r="B9031" s="22">
        <v>0</v>
      </c>
      <c r="J9031" s="6">
        <f t="shared" si="283"/>
        <v>16272920094200.813</v>
      </c>
    </row>
    <row r="9032" spans="1:10" x14ac:dyDescent="0.25">
      <c r="A9032">
        <f t="shared" si="284"/>
        <v>9030</v>
      </c>
      <c r="B9032" s="22">
        <v>0</v>
      </c>
      <c r="J9032" s="6">
        <f t="shared" si="283"/>
        <v>16272920094200.813</v>
      </c>
    </row>
    <row r="9033" spans="1:10" x14ac:dyDescent="0.25">
      <c r="A9033">
        <f t="shared" si="284"/>
        <v>9031</v>
      </c>
      <c r="B9033" s="22">
        <v>0</v>
      </c>
      <c r="J9033" s="6">
        <f t="shared" si="283"/>
        <v>16272920094200.813</v>
      </c>
    </row>
    <row r="9034" spans="1:10" x14ac:dyDescent="0.25">
      <c r="A9034">
        <f t="shared" si="284"/>
        <v>9032</v>
      </c>
      <c r="B9034" s="22">
        <v>8143430</v>
      </c>
      <c r="J9034" s="6">
        <f t="shared" si="283"/>
        <v>16887655243524.369</v>
      </c>
    </row>
    <row r="9035" spans="1:10" x14ac:dyDescent="0.25">
      <c r="A9035">
        <f t="shared" si="284"/>
        <v>9033</v>
      </c>
      <c r="B9035" s="22">
        <v>0</v>
      </c>
      <c r="J9035" s="6">
        <f t="shared" si="283"/>
        <v>16272920094200.813</v>
      </c>
    </row>
    <row r="9036" spans="1:10" x14ac:dyDescent="0.25">
      <c r="A9036">
        <f t="shared" si="284"/>
        <v>9034</v>
      </c>
      <c r="B9036" s="22">
        <v>0</v>
      </c>
      <c r="J9036" s="6">
        <f t="shared" si="283"/>
        <v>16272920094200.813</v>
      </c>
    </row>
    <row r="9037" spans="1:10" x14ac:dyDescent="0.25">
      <c r="A9037">
        <f t="shared" si="284"/>
        <v>9035</v>
      </c>
      <c r="B9037" s="22">
        <v>17087110</v>
      </c>
      <c r="J9037" s="6">
        <f t="shared" si="283"/>
        <v>170384444013437.47</v>
      </c>
    </row>
    <row r="9038" spans="1:10" x14ac:dyDescent="0.25">
      <c r="A9038">
        <f t="shared" si="284"/>
        <v>9036</v>
      </c>
      <c r="B9038" s="22">
        <v>0</v>
      </c>
      <c r="J9038" s="6">
        <f t="shared" si="283"/>
        <v>16272920094200.813</v>
      </c>
    </row>
    <row r="9039" spans="1:10" x14ac:dyDescent="0.25">
      <c r="A9039">
        <f t="shared" si="284"/>
        <v>9037</v>
      </c>
      <c r="B9039" s="22">
        <v>0</v>
      </c>
      <c r="J9039" s="6">
        <f t="shared" si="283"/>
        <v>16272920094200.813</v>
      </c>
    </row>
    <row r="9040" spans="1:10" x14ac:dyDescent="0.25">
      <c r="A9040">
        <f t="shared" si="284"/>
        <v>9038</v>
      </c>
      <c r="B9040" s="22">
        <v>0</v>
      </c>
      <c r="J9040" s="6">
        <f t="shared" si="283"/>
        <v>16272920094200.813</v>
      </c>
    </row>
    <row r="9041" spans="1:10" x14ac:dyDescent="0.25">
      <c r="A9041">
        <f t="shared" si="284"/>
        <v>9039</v>
      </c>
      <c r="B9041" s="22">
        <v>0</v>
      </c>
      <c r="J9041" s="6">
        <f t="shared" si="283"/>
        <v>16272920094200.813</v>
      </c>
    </row>
    <row r="9042" spans="1:10" x14ac:dyDescent="0.25">
      <c r="A9042">
        <f t="shared" si="284"/>
        <v>9040</v>
      </c>
      <c r="B9042" s="22">
        <v>0</v>
      </c>
      <c r="J9042" s="6">
        <f t="shared" si="283"/>
        <v>16272920094200.813</v>
      </c>
    </row>
    <row r="9043" spans="1:10" x14ac:dyDescent="0.25">
      <c r="A9043">
        <f t="shared" si="284"/>
        <v>9041</v>
      </c>
      <c r="B9043" s="22">
        <v>0</v>
      </c>
      <c r="J9043" s="6">
        <f t="shared" si="283"/>
        <v>16272920094200.813</v>
      </c>
    </row>
    <row r="9044" spans="1:10" x14ac:dyDescent="0.25">
      <c r="A9044">
        <f t="shared" si="284"/>
        <v>9042</v>
      </c>
      <c r="B9044" s="22">
        <v>0</v>
      </c>
      <c r="J9044" s="6">
        <f t="shared" si="283"/>
        <v>16272920094200.813</v>
      </c>
    </row>
    <row r="9045" spans="1:10" x14ac:dyDescent="0.25">
      <c r="A9045">
        <f t="shared" si="284"/>
        <v>9043</v>
      </c>
      <c r="B9045" s="22">
        <v>0</v>
      </c>
      <c r="J9045" s="6">
        <f t="shared" si="283"/>
        <v>16272920094200.813</v>
      </c>
    </row>
    <row r="9046" spans="1:10" x14ac:dyDescent="0.25">
      <c r="A9046">
        <f t="shared" si="284"/>
        <v>9044</v>
      </c>
      <c r="B9046" s="22">
        <v>8143430</v>
      </c>
      <c r="J9046" s="6">
        <f t="shared" si="283"/>
        <v>16887655243524.369</v>
      </c>
    </row>
    <row r="9047" spans="1:10" x14ac:dyDescent="0.25">
      <c r="A9047">
        <f t="shared" si="284"/>
        <v>9045</v>
      </c>
      <c r="B9047" s="22">
        <v>0</v>
      </c>
      <c r="J9047" s="6">
        <f t="shared" si="283"/>
        <v>16272920094200.813</v>
      </c>
    </row>
    <row r="9048" spans="1:10" x14ac:dyDescent="0.25">
      <c r="A9048">
        <f t="shared" si="284"/>
        <v>9046</v>
      </c>
      <c r="B9048" s="22">
        <v>8143430</v>
      </c>
      <c r="J9048" s="6">
        <f t="shared" si="283"/>
        <v>16887655243524.369</v>
      </c>
    </row>
    <row r="9049" spans="1:10" x14ac:dyDescent="0.25">
      <c r="A9049">
        <f t="shared" si="284"/>
        <v>9047</v>
      </c>
      <c r="B9049" s="22">
        <v>8143430</v>
      </c>
      <c r="J9049" s="6">
        <f t="shared" si="283"/>
        <v>16887655243524.369</v>
      </c>
    </row>
    <row r="9050" spans="1:10" x14ac:dyDescent="0.25">
      <c r="A9050">
        <f t="shared" si="284"/>
        <v>9048</v>
      </c>
      <c r="B9050" s="22">
        <v>0</v>
      </c>
      <c r="J9050" s="6">
        <f t="shared" si="283"/>
        <v>16272920094200.813</v>
      </c>
    </row>
    <row r="9051" spans="1:10" x14ac:dyDescent="0.25">
      <c r="A9051">
        <f t="shared" si="284"/>
        <v>9049</v>
      </c>
      <c r="B9051" s="22">
        <v>0</v>
      </c>
      <c r="J9051" s="6">
        <f t="shared" si="283"/>
        <v>16272920094200.813</v>
      </c>
    </row>
    <row r="9052" spans="1:10" x14ac:dyDescent="0.25">
      <c r="A9052">
        <f t="shared" si="284"/>
        <v>9050</v>
      </c>
      <c r="B9052" s="22">
        <v>0</v>
      </c>
      <c r="J9052" s="6">
        <f t="shared" si="283"/>
        <v>16272920094200.813</v>
      </c>
    </row>
    <row r="9053" spans="1:10" x14ac:dyDescent="0.25">
      <c r="A9053">
        <f t="shared" si="284"/>
        <v>9051</v>
      </c>
      <c r="B9053" s="22">
        <v>0</v>
      </c>
      <c r="J9053" s="6">
        <f t="shared" si="283"/>
        <v>16272920094200.813</v>
      </c>
    </row>
    <row r="9054" spans="1:10" x14ac:dyDescent="0.25">
      <c r="A9054">
        <f t="shared" si="284"/>
        <v>9052</v>
      </c>
      <c r="B9054" s="22">
        <v>0</v>
      </c>
      <c r="J9054" s="6">
        <f t="shared" si="283"/>
        <v>16272920094200.813</v>
      </c>
    </row>
    <row r="9055" spans="1:10" x14ac:dyDescent="0.25">
      <c r="A9055">
        <f t="shared" si="284"/>
        <v>9053</v>
      </c>
      <c r="B9055" s="22">
        <v>0</v>
      </c>
      <c r="J9055" s="6">
        <f t="shared" si="283"/>
        <v>16272920094200.813</v>
      </c>
    </row>
    <row r="9056" spans="1:10" x14ac:dyDescent="0.25">
      <c r="A9056">
        <f t="shared" si="284"/>
        <v>9054</v>
      </c>
      <c r="B9056" s="22">
        <v>3250000</v>
      </c>
      <c r="J9056" s="6">
        <f t="shared" si="283"/>
        <v>614610152858.7196</v>
      </c>
    </row>
    <row r="9057" spans="1:10" x14ac:dyDescent="0.25">
      <c r="A9057">
        <f t="shared" si="284"/>
        <v>9055</v>
      </c>
      <c r="B9057" s="22">
        <v>0</v>
      </c>
      <c r="J9057" s="6">
        <f t="shared" si="283"/>
        <v>16272920094200.813</v>
      </c>
    </row>
    <row r="9058" spans="1:10" x14ac:dyDescent="0.25">
      <c r="A9058">
        <f t="shared" si="284"/>
        <v>9056</v>
      </c>
      <c r="B9058" s="22">
        <v>8943680</v>
      </c>
      <c r="J9058" s="6">
        <f t="shared" si="283"/>
        <v>24105244819313.906</v>
      </c>
    </row>
    <row r="9059" spans="1:10" x14ac:dyDescent="0.25">
      <c r="A9059">
        <f t="shared" si="284"/>
        <v>9057</v>
      </c>
      <c r="B9059" s="22">
        <v>0</v>
      </c>
      <c r="J9059" s="6">
        <f t="shared" si="283"/>
        <v>16272920094200.813</v>
      </c>
    </row>
    <row r="9060" spans="1:10" x14ac:dyDescent="0.25">
      <c r="A9060">
        <f t="shared" si="284"/>
        <v>9058</v>
      </c>
      <c r="B9060" s="22">
        <v>8943680</v>
      </c>
      <c r="J9060" s="6">
        <f t="shared" si="283"/>
        <v>24105244819313.906</v>
      </c>
    </row>
    <row r="9061" spans="1:10" x14ac:dyDescent="0.25">
      <c r="A9061">
        <f t="shared" si="284"/>
        <v>9059</v>
      </c>
      <c r="B9061" s="22">
        <v>0</v>
      </c>
      <c r="J9061" s="6">
        <f t="shared" si="283"/>
        <v>16272920094200.813</v>
      </c>
    </row>
    <row r="9062" spans="1:10" x14ac:dyDescent="0.25">
      <c r="A9062">
        <f t="shared" si="284"/>
        <v>9060</v>
      </c>
      <c r="B9062" s="22">
        <v>8143430</v>
      </c>
      <c r="J9062" s="6">
        <f t="shared" si="283"/>
        <v>16887655243524.369</v>
      </c>
    </row>
    <row r="9063" spans="1:10" x14ac:dyDescent="0.25">
      <c r="A9063">
        <f t="shared" si="284"/>
        <v>9061</v>
      </c>
      <c r="B9063" s="22">
        <v>0</v>
      </c>
      <c r="J9063" s="6">
        <f t="shared" si="283"/>
        <v>16272920094200.813</v>
      </c>
    </row>
    <row r="9064" spans="1:10" x14ac:dyDescent="0.25">
      <c r="A9064">
        <f t="shared" si="284"/>
        <v>9062</v>
      </c>
      <c r="B9064" s="22">
        <v>8143430</v>
      </c>
      <c r="J9064" s="6">
        <f t="shared" si="283"/>
        <v>16887655243524.369</v>
      </c>
    </row>
    <row r="9065" spans="1:10" x14ac:dyDescent="0.25">
      <c r="A9065">
        <f t="shared" si="284"/>
        <v>9063</v>
      </c>
      <c r="B9065" s="22">
        <v>8943680</v>
      </c>
      <c r="J9065" s="6">
        <f t="shared" si="283"/>
        <v>24105244819313.906</v>
      </c>
    </row>
    <row r="9066" spans="1:10" x14ac:dyDescent="0.25">
      <c r="A9066">
        <f t="shared" si="284"/>
        <v>9064</v>
      </c>
      <c r="B9066" s="22">
        <v>17087110</v>
      </c>
      <c r="J9066" s="6">
        <f t="shared" si="283"/>
        <v>170384444013437.47</v>
      </c>
    </row>
    <row r="9067" spans="1:10" x14ac:dyDescent="0.25">
      <c r="A9067">
        <f t="shared" si="284"/>
        <v>9065</v>
      </c>
      <c r="B9067" s="22">
        <v>0</v>
      </c>
      <c r="J9067" s="6">
        <f t="shared" si="283"/>
        <v>16272920094200.813</v>
      </c>
    </row>
    <row r="9068" spans="1:10" x14ac:dyDescent="0.25">
      <c r="A9068">
        <f t="shared" si="284"/>
        <v>9066</v>
      </c>
      <c r="B9068" s="22">
        <v>63278723.934246585</v>
      </c>
      <c r="J9068" s="6">
        <f t="shared" si="283"/>
        <v>3509940778652935.5</v>
      </c>
    </row>
    <row r="9069" spans="1:10" x14ac:dyDescent="0.25">
      <c r="A9069">
        <f t="shared" si="284"/>
        <v>9067</v>
      </c>
      <c r="B9069" s="22">
        <v>3000000</v>
      </c>
      <c r="J9069" s="6">
        <f t="shared" si="283"/>
        <v>1069095532961.9576</v>
      </c>
    </row>
    <row r="9070" spans="1:10" x14ac:dyDescent="0.25">
      <c r="A9070">
        <f t="shared" si="284"/>
        <v>9068</v>
      </c>
      <c r="B9070" s="22">
        <v>8143430</v>
      </c>
      <c r="J9070" s="6">
        <f t="shared" si="283"/>
        <v>16887655243524.369</v>
      </c>
    </row>
    <row r="9071" spans="1:10" x14ac:dyDescent="0.25">
      <c r="A9071">
        <f t="shared" si="284"/>
        <v>9069</v>
      </c>
      <c r="B9071" s="22">
        <v>0</v>
      </c>
      <c r="J9071" s="6">
        <f t="shared" si="283"/>
        <v>16272920094200.813</v>
      </c>
    </row>
    <row r="9072" spans="1:10" x14ac:dyDescent="0.25">
      <c r="A9072">
        <f t="shared" si="284"/>
        <v>9070</v>
      </c>
      <c r="B9072" s="22">
        <v>0</v>
      </c>
      <c r="J9072" s="6">
        <f t="shared" si="283"/>
        <v>16272920094200.813</v>
      </c>
    </row>
    <row r="9073" spans="1:10" x14ac:dyDescent="0.25">
      <c r="A9073">
        <f t="shared" si="284"/>
        <v>9071</v>
      </c>
      <c r="B9073" s="22">
        <v>8143430</v>
      </c>
      <c r="J9073" s="6">
        <f t="shared" si="283"/>
        <v>16887655243524.369</v>
      </c>
    </row>
    <row r="9074" spans="1:10" x14ac:dyDescent="0.25">
      <c r="A9074">
        <f t="shared" si="284"/>
        <v>9072</v>
      </c>
      <c r="B9074" s="22">
        <v>14392953.800000001</v>
      </c>
      <c r="J9074" s="6">
        <f t="shared" si="283"/>
        <v>107308529618729.89</v>
      </c>
    </row>
    <row r="9075" spans="1:10" x14ac:dyDescent="0.25">
      <c r="A9075">
        <f t="shared" si="284"/>
        <v>9073</v>
      </c>
      <c r="B9075" s="22">
        <v>0</v>
      </c>
      <c r="J9075" s="6">
        <f t="shared" si="283"/>
        <v>16272920094200.813</v>
      </c>
    </row>
    <row r="9076" spans="1:10" x14ac:dyDescent="0.25">
      <c r="A9076">
        <f t="shared" si="284"/>
        <v>9074</v>
      </c>
      <c r="B9076" s="22">
        <v>0</v>
      </c>
      <c r="J9076" s="6">
        <f t="shared" si="283"/>
        <v>16272920094200.813</v>
      </c>
    </row>
    <row r="9077" spans="1:10" x14ac:dyDescent="0.25">
      <c r="A9077">
        <f t="shared" si="284"/>
        <v>9075</v>
      </c>
      <c r="B9077" s="22">
        <v>8943680</v>
      </c>
      <c r="J9077" s="6">
        <f t="shared" si="283"/>
        <v>24105244819313.906</v>
      </c>
    </row>
    <row r="9078" spans="1:10" x14ac:dyDescent="0.25">
      <c r="A9078">
        <f t="shared" si="284"/>
        <v>9076</v>
      </c>
      <c r="B9078" s="22">
        <v>8943680</v>
      </c>
      <c r="J9078" s="6">
        <f t="shared" si="283"/>
        <v>24105244819313.906</v>
      </c>
    </row>
    <row r="9079" spans="1:10" x14ac:dyDescent="0.25">
      <c r="A9079">
        <f t="shared" si="284"/>
        <v>9077</v>
      </c>
      <c r="B9079" s="22">
        <v>0</v>
      </c>
      <c r="J9079" s="6">
        <f t="shared" si="283"/>
        <v>16272920094200.813</v>
      </c>
    </row>
    <row r="9080" spans="1:10" x14ac:dyDescent="0.25">
      <c r="A9080">
        <f t="shared" si="284"/>
        <v>9078</v>
      </c>
      <c r="B9080" s="22">
        <v>8943680</v>
      </c>
      <c r="J9080" s="6">
        <f t="shared" si="283"/>
        <v>24105244819313.906</v>
      </c>
    </row>
    <row r="9081" spans="1:10" x14ac:dyDescent="0.25">
      <c r="A9081">
        <f t="shared" si="284"/>
        <v>9079</v>
      </c>
      <c r="B9081" s="22">
        <v>3000000</v>
      </c>
      <c r="J9081" s="6">
        <f t="shared" si="283"/>
        <v>1069095532961.9576</v>
      </c>
    </row>
    <row r="9082" spans="1:10" x14ac:dyDescent="0.25">
      <c r="A9082">
        <f t="shared" si="284"/>
        <v>9080</v>
      </c>
      <c r="B9082" s="22">
        <v>8143430</v>
      </c>
      <c r="J9082" s="6">
        <f t="shared" si="283"/>
        <v>16887655243524.369</v>
      </c>
    </row>
    <row r="9083" spans="1:10" x14ac:dyDescent="0.25">
      <c r="A9083">
        <f t="shared" si="284"/>
        <v>9081</v>
      </c>
      <c r="B9083" s="22">
        <v>0</v>
      </c>
      <c r="J9083" s="6">
        <f t="shared" si="283"/>
        <v>16272920094200.813</v>
      </c>
    </row>
    <row r="9084" spans="1:10" x14ac:dyDescent="0.25">
      <c r="A9084">
        <f t="shared" si="284"/>
        <v>9082</v>
      </c>
      <c r="B9084" s="22">
        <v>0</v>
      </c>
      <c r="J9084" s="6">
        <f t="shared" si="283"/>
        <v>16272920094200.813</v>
      </c>
    </row>
    <row r="9085" spans="1:10" x14ac:dyDescent="0.25">
      <c r="A9085">
        <f t="shared" si="284"/>
        <v>9083</v>
      </c>
      <c r="B9085" s="22">
        <v>0</v>
      </c>
      <c r="J9085" s="6">
        <f t="shared" si="283"/>
        <v>16272920094200.813</v>
      </c>
    </row>
    <row r="9086" spans="1:10" x14ac:dyDescent="0.25">
      <c r="A9086">
        <f t="shared" si="284"/>
        <v>9084</v>
      </c>
      <c r="B9086" s="22">
        <v>3250000</v>
      </c>
      <c r="J9086" s="6">
        <f t="shared" si="283"/>
        <v>614610152858.7196</v>
      </c>
    </row>
    <row r="9087" spans="1:10" x14ac:dyDescent="0.25">
      <c r="A9087">
        <f t="shared" si="284"/>
        <v>9085</v>
      </c>
      <c r="B9087" s="22">
        <v>0</v>
      </c>
      <c r="J9087" s="6">
        <f t="shared" si="283"/>
        <v>16272920094200.813</v>
      </c>
    </row>
    <row r="9088" spans="1:10" x14ac:dyDescent="0.25">
      <c r="A9088">
        <f t="shared" si="284"/>
        <v>9086</v>
      </c>
      <c r="B9088" s="22">
        <v>0</v>
      </c>
      <c r="J9088" s="6">
        <f t="shared" si="283"/>
        <v>16272920094200.813</v>
      </c>
    </row>
    <row r="9089" spans="1:10" x14ac:dyDescent="0.25">
      <c r="A9089">
        <f t="shared" si="284"/>
        <v>9087</v>
      </c>
      <c r="B9089" s="22">
        <v>0</v>
      </c>
      <c r="J9089" s="6">
        <f t="shared" si="283"/>
        <v>16272920094200.813</v>
      </c>
    </row>
    <row r="9090" spans="1:10" x14ac:dyDescent="0.25">
      <c r="A9090">
        <f t="shared" si="284"/>
        <v>9088</v>
      </c>
      <c r="B9090" s="22">
        <v>0</v>
      </c>
      <c r="J9090" s="6">
        <f t="shared" si="283"/>
        <v>16272920094200.813</v>
      </c>
    </row>
    <row r="9091" spans="1:10" x14ac:dyDescent="0.25">
      <c r="A9091">
        <f t="shared" si="284"/>
        <v>9089</v>
      </c>
      <c r="B9091" s="22">
        <v>8943680</v>
      </c>
      <c r="J9091" s="6">
        <f t="shared" ref="J9091:J9154" si="285">(B9091-$I$6)^2</f>
        <v>24105244819313.906</v>
      </c>
    </row>
    <row r="9092" spans="1:10" x14ac:dyDescent="0.25">
      <c r="A9092">
        <f t="shared" ref="A9092:A9155" si="286">A9091+1</f>
        <v>9090</v>
      </c>
      <c r="B9092" s="22">
        <v>0</v>
      </c>
      <c r="J9092" s="6">
        <f t="shared" si="285"/>
        <v>16272920094200.813</v>
      </c>
    </row>
    <row r="9093" spans="1:10" x14ac:dyDescent="0.25">
      <c r="A9093">
        <f t="shared" si="286"/>
        <v>9091</v>
      </c>
      <c r="B9093" s="22">
        <v>8143430</v>
      </c>
      <c r="J9093" s="6">
        <f t="shared" si="285"/>
        <v>16887655243524.369</v>
      </c>
    </row>
    <row r="9094" spans="1:10" x14ac:dyDescent="0.25">
      <c r="A9094">
        <f t="shared" si="286"/>
        <v>9092</v>
      </c>
      <c r="B9094" s="22">
        <v>8943680</v>
      </c>
      <c r="J9094" s="6">
        <f t="shared" si="285"/>
        <v>24105244819313.906</v>
      </c>
    </row>
    <row r="9095" spans="1:10" x14ac:dyDescent="0.25">
      <c r="A9095">
        <f t="shared" si="286"/>
        <v>9093</v>
      </c>
      <c r="B9095" s="22">
        <v>17087110</v>
      </c>
      <c r="J9095" s="6">
        <f t="shared" si="285"/>
        <v>170384444013437.47</v>
      </c>
    </row>
    <row r="9096" spans="1:10" x14ac:dyDescent="0.25">
      <c r="A9096">
        <f t="shared" si="286"/>
        <v>9094</v>
      </c>
      <c r="B9096" s="22">
        <v>8143430</v>
      </c>
      <c r="J9096" s="6">
        <f t="shared" si="285"/>
        <v>16887655243524.369</v>
      </c>
    </row>
    <row r="9097" spans="1:10" x14ac:dyDescent="0.25">
      <c r="A9097">
        <f t="shared" si="286"/>
        <v>9095</v>
      </c>
      <c r="B9097" s="22">
        <v>0</v>
      </c>
      <c r="J9097" s="6">
        <f t="shared" si="285"/>
        <v>16272920094200.813</v>
      </c>
    </row>
    <row r="9098" spans="1:10" x14ac:dyDescent="0.25">
      <c r="A9098">
        <f t="shared" si="286"/>
        <v>9096</v>
      </c>
      <c r="B9098" s="22">
        <v>8143430</v>
      </c>
      <c r="J9098" s="6">
        <f t="shared" si="285"/>
        <v>16887655243524.369</v>
      </c>
    </row>
    <row r="9099" spans="1:10" x14ac:dyDescent="0.25">
      <c r="A9099">
        <f t="shared" si="286"/>
        <v>9097</v>
      </c>
      <c r="B9099" s="22">
        <v>0</v>
      </c>
      <c r="J9099" s="6">
        <f t="shared" si="285"/>
        <v>16272920094200.813</v>
      </c>
    </row>
    <row r="9100" spans="1:10" x14ac:dyDescent="0.25">
      <c r="A9100">
        <f t="shared" si="286"/>
        <v>9098</v>
      </c>
      <c r="B9100" s="22">
        <v>0</v>
      </c>
      <c r="J9100" s="6">
        <f t="shared" si="285"/>
        <v>16272920094200.813</v>
      </c>
    </row>
    <row r="9101" spans="1:10" x14ac:dyDescent="0.25">
      <c r="A9101">
        <f t="shared" si="286"/>
        <v>9099</v>
      </c>
      <c r="B9101" s="22">
        <v>17087110</v>
      </c>
      <c r="J9101" s="6">
        <f t="shared" si="285"/>
        <v>170384444013437.47</v>
      </c>
    </row>
    <row r="9102" spans="1:10" x14ac:dyDescent="0.25">
      <c r="A9102">
        <f t="shared" si="286"/>
        <v>9100</v>
      </c>
      <c r="B9102" s="22">
        <v>8943680</v>
      </c>
      <c r="J9102" s="6">
        <f t="shared" si="285"/>
        <v>24105244819313.906</v>
      </c>
    </row>
    <row r="9103" spans="1:10" x14ac:dyDescent="0.25">
      <c r="A9103">
        <f t="shared" si="286"/>
        <v>9101</v>
      </c>
      <c r="B9103" s="22">
        <v>0</v>
      </c>
      <c r="J9103" s="6">
        <f t="shared" si="285"/>
        <v>16272920094200.813</v>
      </c>
    </row>
    <row r="9104" spans="1:10" x14ac:dyDescent="0.25">
      <c r="A9104">
        <f t="shared" si="286"/>
        <v>9102</v>
      </c>
      <c r="B9104" s="22">
        <v>8943680</v>
      </c>
      <c r="J9104" s="6">
        <f t="shared" si="285"/>
        <v>24105244819313.906</v>
      </c>
    </row>
    <row r="9105" spans="1:10" x14ac:dyDescent="0.25">
      <c r="A9105">
        <f t="shared" si="286"/>
        <v>9103</v>
      </c>
      <c r="B9105" s="22">
        <v>8943680</v>
      </c>
      <c r="J9105" s="6">
        <f t="shared" si="285"/>
        <v>24105244819313.906</v>
      </c>
    </row>
    <row r="9106" spans="1:10" x14ac:dyDescent="0.25">
      <c r="A9106">
        <f t="shared" si="286"/>
        <v>9104</v>
      </c>
      <c r="B9106" s="22">
        <v>0</v>
      </c>
      <c r="J9106" s="6">
        <f t="shared" si="285"/>
        <v>16272920094200.813</v>
      </c>
    </row>
    <row r="9107" spans="1:10" x14ac:dyDescent="0.25">
      <c r="A9107">
        <f t="shared" si="286"/>
        <v>9105</v>
      </c>
      <c r="B9107" s="22">
        <v>12193680</v>
      </c>
      <c r="J9107" s="6">
        <f t="shared" si="285"/>
        <v>66580854877971.813</v>
      </c>
    </row>
    <row r="9108" spans="1:10" x14ac:dyDescent="0.25">
      <c r="A9108">
        <f t="shared" si="286"/>
        <v>9106</v>
      </c>
      <c r="B9108" s="22">
        <v>0</v>
      </c>
      <c r="J9108" s="6">
        <f t="shared" si="285"/>
        <v>16272920094200.813</v>
      </c>
    </row>
    <row r="9109" spans="1:10" x14ac:dyDescent="0.25">
      <c r="A9109">
        <f t="shared" si="286"/>
        <v>9107</v>
      </c>
      <c r="B9109" s="22">
        <v>8143430</v>
      </c>
      <c r="J9109" s="6">
        <f t="shared" si="285"/>
        <v>16887655243524.369</v>
      </c>
    </row>
    <row r="9110" spans="1:10" x14ac:dyDescent="0.25">
      <c r="A9110">
        <f t="shared" si="286"/>
        <v>9108</v>
      </c>
      <c r="B9110" s="22">
        <v>0</v>
      </c>
      <c r="J9110" s="6">
        <f t="shared" si="285"/>
        <v>16272920094200.813</v>
      </c>
    </row>
    <row r="9111" spans="1:10" x14ac:dyDescent="0.25">
      <c r="A9111">
        <f t="shared" si="286"/>
        <v>9109</v>
      </c>
      <c r="B9111" s="22">
        <v>0</v>
      </c>
      <c r="J9111" s="6">
        <f t="shared" si="285"/>
        <v>16272920094200.813</v>
      </c>
    </row>
    <row r="9112" spans="1:10" x14ac:dyDescent="0.25">
      <c r="A9112">
        <f t="shared" si="286"/>
        <v>9110</v>
      </c>
      <c r="B9112" s="22">
        <v>8943680</v>
      </c>
      <c r="J9112" s="6">
        <f t="shared" si="285"/>
        <v>24105244819313.906</v>
      </c>
    </row>
    <row r="9113" spans="1:10" x14ac:dyDescent="0.25">
      <c r="A9113">
        <f t="shared" si="286"/>
        <v>9111</v>
      </c>
      <c r="B9113" s="22">
        <v>8143430</v>
      </c>
      <c r="J9113" s="6">
        <f t="shared" si="285"/>
        <v>16887655243524.369</v>
      </c>
    </row>
    <row r="9114" spans="1:10" x14ac:dyDescent="0.25">
      <c r="A9114">
        <f t="shared" si="286"/>
        <v>9112</v>
      </c>
      <c r="B9114" s="22">
        <v>0</v>
      </c>
      <c r="J9114" s="6">
        <f t="shared" si="285"/>
        <v>16272920094200.813</v>
      </c>
    </row>
    <row r="9115" spans="1:10" x14ac:dyDescent="0.25">
      <c r="A9115">
        <f t="shared" si="286"/>
        <v>9113</v>
      </c>
      <c r="B9115" s="22">
        <v>0</v>
      </c>
      <c r="J9115" s="6">
        <f t="shared" si="285"/>
        <v>16272920094200.813</v>
      </c>
    </row>
    <row r="9116" spans="1:10" x14ac:dyDescent="0.25">
      <c r="A9116">
        <f t="shared" si="286"/>
        <v>9114</v>
      </c>
      <c r="B9116" s="22">
        <v>3250000</v>
      </c>
      <c r="J9116" s="6">
        <f t="shared" si="285"/>
        <v>614610152858.7196</v>
      </c>
    </row>
    <row r="9117" spans="1:10" x14ac:dyDescent="0.25">
      <c r="A9117">
        <f t="shared" si="286"/>
        <v>9115</v>
      </c>
      <c r="B9117" s="22">
        <v>0</v>
      </c>
      <c r="J9117" s="6">
        <f t="shared" si="285"/>
        <v>16272920094200.813</v>
      </c>
    </row>
    <row r="9118" spans="1:10" x14ac:dyDescent="0.25">
      <c r="A9118">
        <f t="shared" si="286"/>
        <v>9116</v>
      </c>
      <c r="B9118" s="22">
        <v>0</v>
      </c>
      <c r="J9118" s="6">
        <f t="shared" si="285"/>
        <v>16272920094200.813</v>
      </c>
    </row>
    <row r="9119" spans="1:10" x14ac:dyDescent="0.25">
      <c r="A9119">
        <f t="shared" si="286"/>
        <v>9117</v>
      </c>
      <c r="B9119" s="22">
        <v>0</v>
      </c>
      <c r="J9119" s="6">
        <f t="shared" si="285"/>
        <v>16272920094200.813</v>
      </c>
    </row>
    <row r="9120" spans="1:10" x14ac:dyDescent="0.25">
      <c r="A9120">
        <f t="shared" si="286"/>
        <v>9118</v>
      </c>
      <c r="B9120" s="22">
        <v>0</v>
      </c>
      <c r="J9120" s="6">
        <f t="shared" si="285"/>
        <v>16272920094200.813</v>
      </c>
    </row>
    <row r="9121" spans="1:10" x14ac:dyDescent="0.25">
      <c r="A9121">
        <f t="shared" si="286"/>
        <v>9119</v>
      </c>
      <c r="B9121" s="22">
        <v>0</v>
      </c>
      <c r="J9121" s="6">
        <f t="shared" si="285"/>
        <v>16272920094200.813</v>
      </c>
    </row>
    <row r="9122" spans="1:10" x14ac:dyDescent="0.25">
      <c r="A9122">
        <f t="shared" si="286"/>
        <v>9120</v>
      </c>
      <c r="B9122" s="22">
        <v>269206.59999999998</v>
      </c>
      <c r="J9122" s="6">
        <f t="shared" si="285"/>
        <v>14173449181975.17</v>
      </c>
    </row>
    <row r="9123" spans="1:10" x14ac:dyDescent="0.25">
      <c r="A9123">
        <f t="shared" si="286"/>
        <v>9121</v>
      </c>
      <c r="B9123" s="22">
        <v>0</v>
      </c>
      <c r="J9123" s="6">
        <f t="shared" si="285"/>
        <v>16272920094200.813</v>
      </c>
    </row>
    <row r="9124" spans="1:10" x14ac:dyDescent="0.25">
      <c r="A9124">
        <f t="shared" si="286"/>
        <v>9122</v>
      </c>
      <c r="B9124" s="22">
        <v>0</v>
      </c>
      <c r="J9124" s="6">
        <f t="shared" si="285"/>
        <v>16272920094200.813</v>
      </c>
    </row>
    <row r="9125" spans="1:10" x14ac:dyDescent="0.25">
      <c r="A9125">
        <f t="shared" si="286"/>
        <v>9123</v>
      </c>
      <c r="B9125" s="22">
        <v>0</v>
      </c>
      <c r="J9125" s="6">
        <f t="shared" si="285"/>
        <v>16272920094200.813</v>
      </c>
    </row>
    <row r="9126" spans="1:10" x14ac:dyDescent="0.25">
      <c r="A9126">
        <f t="shared" si="286"/>
        <v>9124</v>
      </c>
      <c r="B9126" s="22">
        <v>3250000</v>
      </c>
      <c r="J9126" s="6">
        <f t="shared" si="285"/>
        <v>614610152858.7196</v>
      </c>
    </row>
    <row r="9127" spans="1:10" x14ac:dyDescent="0.25">
      <c r="A9127">
        <f t="shared" si="286"/>
        <v>9125</v>
      </c>
      <c r="B9127" s="22">
        <v>3250000</v>
      </c>
      <c r="J9127" s="6">
        <f t="shared" si="285"/>
        <v>614610152858.7196</v>
      </c>
    </row>
    <row r="9128" spans="1:10" x14ac:dyDescent="0.25">
      <c r="A9128">
        <f t="shared" si="286"/>
        <v>9126</v>
      </c>
      <c r="B9128" s="22">
        <v>8143430</v>
      </c>
      <c r="J9128" s="6">
        <f t="shared" si="285"/>
        <v>16887655243524.369</v>
      </c>
    </row>
    <row r="9129" spans="1:10" x14ac:dyDescent="0.25">
      <c r="A9129">
        <f t="shared" si="286"/>
        <v>9127</v>
      </c>
      <c r="B9129" s="22">
        <v>8943680</v>
      </c>
      <c r="J9129" s="6">
        <f t="shared" si="285"/>
        <v>24105244819313.906</v>
      </c>
    </row>
    <row r="9130" spans="1:10" x14ac:dyDescent="0.25">
      <c r="A9130">
        <f t="shared" si="286"/>
        <v>9128</v>
      </c>
      <c r="B9130" s="22">
        <v>8143430</v>
      </c>
      <c r="J9130" s="6">
        <f t="shared" si="285"/>
        <v>16887655243524.369</v>
      </c>
    </row>
    <row r="9131" spans="1:10" x14ac:dyDescent="0.25">
      <c r="A9131">
        <f t="shared" si="286"/>
        <v>9129</v>
      </c>
      <c r="B9131" s="22">
        <v>0</v>
      </c>
      <c r="J9131" s="6">
        <f t="shared" si="285"/>
        <v>16272920094200.813</v>
      </c>
    </row>
    <row r="9132" spans="1:10" x14ac:dyDescent="0.25">
      <c r="A9132">
        <f t="shared" si="286"/>
        <v>9130</v>
      </c>
      <c r="B9132" s="22">
        <v>8143430</v>
      </c>
      <c r="J9132" s="6">
        <f t="shared" si="285"/>
        <v>16887655243524.369</v>
      </c>
    </row>
    <row r="9133" spans="1:10" x14ac:dyDescent="0.25">
      <c r="A9133">
        <f t="shared" si="286"/>
        <v>9131</v>
      </c>
      <c r="B9133" s="22">
        <v>0</v>
      </c>
      <c r="J9133" s="6">
        <f t="shared" si="285"/>
        <v>16272920094200.813</v>
      </c>
    </row>
    <row r="9134" spans="1:10" x14ac:dyDescent="0.25">
      <c r="A9134">
        <f t="shared" si="286"/>
        <v>9132</v>
      </c>
      <c r="B9134" s="22">
        <v>8143430</v>
      </c>
      <c r="J9134" s="6">
        <f t="shared" si="285"/>
        <v>16887655243524.369</v>
      </c>
    </row>
    <row r="9135" spans="1:10" x14ac:dyDescent="0.25">
      <c r="A9135">
        <f t="shared" si="286"/>
        <v>9133</v>
      </c>
      <c r="B9135" s="22">
        <v>0</v>
      </c>
      <c r="J9135" s="6">
        <f t="shared" si="285"/>
        <v>16272920094200.813</v>
      </c>
    </row>
    <row r="9136" spans="1:10" x14ac:dyDescent="0.25">
      <c r="A9136">
        <f t="shared" si="286"/>
        <v>9134</v>
      </c>
      <c r="B9136" s="22">
        <v>0</v>
      </c>
      <c r="J9136" s="6">
        <f t="shared" si="285"/>
        <v>16272920094200.813</v>
      </c>
    </row>
    <row r="9137" spans="1:10" x14ac:dyDescent="0.25">
      <c r="A9137">
        <f t="shared" si="286"/>
        <v>9135</v>
      </c>
      <c r="B9137" s="22">
        <v>8143430</v>
      </c>
      <c r="J9137" s="6">
        <f t="shared" si="285"/>
        <v>16887655243524.369</v>
      </c>
    </row>
    <row r="9138" spans="1:10" x14ac:dyDescent="0.25">
      <c r="A9138">
        <f t="shared" si="286"/>
        <v>9136</v>
      </c>
      <c r="B9138" s="22">
        <v>0</v>
      </c>
      <c r="J9138" s="6">
        <f t="shared" si="285"/>
        <v>16272920094200.813</v>
      </c>
    </row>
    <row r="9139" spans="1:10" x14ac:dyDescent="0.25">
      <c r="A9139">
        <f t="shared" si="286"/>
        <v>9137</v>
      </c>
      <c r="B9139" s="22">
        <v>3250000</v>
      </c>
      <c r="J9139" s="6">
        <f t="shared" si="285"/>
        <v>614610152858.7196</v>
      </c>
    </row>
    <row r="9140" spans="1:10" x14ac:dyDescent="0.25">
      <c r="A9140">
        <f t="shared" si="286"/>
        <v>9138</v>
      </c>
      <c r="B9140" s="22">
        <v>0</v>
      </c>
      <c r="J9140" s="6">
        <f t="shared" si="285"/>
        <v>16272920094200.813</v>
      </c>
    </row>
    <row r="9141" spans="1:10" x14ac:dyDescent="0.25">
      <c r="A9141">
        <f t="shared" si="286"/>
        <v>9139</v>
      </c>
      <c r="B9141" s="22">
        <v>8943680</v>
      </c>
      <c r="J9141" s="6">
        <f t="shared" si="285"/>
        <v>24105244819313.906</v>
      </c>
    </row>
    <row r="9142" spans="1:10" x14ac:dyDescent="0.25">
      <c r="A9142">
        <f t="shared" si="286"/>
        <v>9140</v>
      </c>
      <c r="B9142" s="22">
        <v>0</v>
      </c>
      <c r="J9142" s="6">
        <f t="shared" si="285"/>
        <v>16272920094200.813</v>
      </c>
    </row>
    <row r="9143" spans="1:10" x14ac:dyDescent="0.25">
      <c r="A9143">
        <f t="shared" si="286"/>
        <v>9141</v>
      </c>
      <c r="B9143" s="22">
        <v>0</v>
      </c>
      <c r="J9143" s="6">
        <f t="shared" si="285"/>
        <v>16272920094200.813</v>
      </c>
    </row>
    <row r="9144" spans="1:10" x14ac:dyDescent="0.25">
      <c r="A9144">
        <f t="shared" si="286"/>
        <v>9142</v>
      </c>
      <c r="B9144" s="22">
        <v>3000000</v>
      </c>
      <c r="J9144" s="6">
        <f t="shared" si="285"/>
        <v>1069095532961.9576</v>
      </c>
    </row>
    <row r="9145" spans="1:10" x14ac:dyDescent="0.25">
      <c r="A9145">
        <f t="shared" si="286"/>
        <v>9143</v>
      </c>
      <c r="B9145" s="22">
        <v>0</v>
      </c>
      <c r="J9145" s="6">
        <f t="shared" si="285"/>
        <v>16272920094200.813</v>
      </c>
    </row>
    <row r="9146" spans="1:10" x14ac:dyDescent="0.25">
      <c r="A9146">
        <f t="shared" si="286"/>
        <v>9144</v>
      </c>
      <c r="B9146" s="22">
        <v>0</v>
      </c>
      <c r="J9146" s="6">
        <f t="shared" si="285"/>
        <v>16272920094200.813</v>
      </c>
    </row>
    <row r="9147" spans="1:10" x14ac:dyDescent="0.25">
      <c r="A9147">
        <f t="shared" si="286"/>
        <v>9145</v>
      </c>
      <c r="B9147" s="22">
        <v>8943680</v>
      </c>
      <c r="J9147" s="6">
        <f t="shared" si="285"/>
        <v>24105244819313.906</v>
      </c>
    </row>
    <row r="9148" spans="1:10" x14ac:dyDescent="0.25">
      <c r="A9148">
        <f t="shared" si="286"/>
        <v>9146</v>
      </c>
      <c r="B9148" s="22">
        <v>8943680</v>
      </c>
      <c r="J9148" s="6">
        <f t="shared" si="285"/>
        <v>24105244819313.906</v>
      </c>
    </row>
    <row r="9149" spans="1:10" x14ac:dyDescent="0.25">
      <c r="A9149">
        <f t="shared" si="286"/>
        <v>9147</v>
      </c>
      <c r="B9149" s="22">
        <v>0</v>
      </c>
      <c r="J9149" s="6">
        <f t="shared" si="285"/>
        <v>16272920094200.813</v>
      </c>
    </row>
    <row r="9150" spans="1:10" x14ac:dyDescent="0.25">
      <c r="A9150">
        <f t="shared" si="286"/>
        <v>9148</v>
      </c>
      <c r="B9150" s="22">
        <v>8143430</v>
      </c>
      <c r="J9150" s="6">
        <f t="shared" si="285"/>
        <v>16887655243524.369</v>
      </c>
    </row>
    <row r="9151" spans="1:10" x14ac:dyDescent="0.25">
      <c r="A9151">
        <f t="shared" si="286"/>
        <v>9149</v>
      </c>
      <c r="B9151" s="22">
        <v>3000000</v>
      </c>
      <c r="J9151" s="6">
        <f t="shared" si="285"/>
        <v>1069095532961.9576</v>
      </c>
    </row>
    <row r="9152" spans="1:10" x14ac:dyDescent="0.25">
      <c r="A9152">
        <f t="shared" si="286"/>
        <v>9150</v>
      </c>
      <c r="B9152" s="22">
        <v>8943680</v>
      </c>
      <c r="J9152" s="6">
        <f t="shared" si="285"/>
        <v>24105244819313.906</v>
      </c>
    </row>
    <row r="9153" spans="1:10" x14ac:dyDescent="0.25">
      <c r="A9153">
        <f t="shared" si="286"/>
        <v>9151</v>
      </c>
      <c r="B9153" s="22">
        <v>0</v>
      </c>
      <c r="J9153" s="6">
        <f t="shared" si="285"/>
        <v>16272920094200.813</v>
      </c>
    </row>
    <row r="9154" spans="1:10" x14ac:dyDescent="0.25">
      <c r="A9154">
        <f t="shared" si="286"/>
        <v>9152</v>
      </c>
      <c r="B9154" s="22">
        <v>0</v>
      </c>
      <c r="J9154" s="6">
        <f t="shared" si="285"/>
        <v>16272920094200.813</v>
      </c>
    </row>
    <row r="9155" spans="1:10" x14ac:dyDescent="0.25">
      <c r="A9155">
        <f t="shared" si="286"/>
        <v>9153</v>
      </c>
      <c r="B9155" s="22">
        <v>0</v>
      </c>
      <c r="J9155" s="6">
        <f t="shared" ref="J9155:J9218" si="287">(B9155-$I$6)^2</f>
        <v>16272920094200.813</v>
      </c>
    </row>
    <row r="9156" spans="1:10" x14ac:dyDescent="0.25">
      <c r="A9156">
        <f t="shared" ref="A9156:A9219" si="288">A9155+1</f>
        <v>9154</v>
      </c>
      <c r="B9156" s="22">
        <v>0</v>
      </c>
      <c r="J9156" s="6">
        <f t="shared" si="287"/>
        <v>16272920094200.813</v>
      </c>
    </row>
    <row r="9157" spans="1:10" x14ac:dyDescent="0.25">
      <c r="A9157">
        <f t="shared" si="288"/>
        <v>9155</v>
      </c>
      <c r="B9157" s="22">
        <v>0</v>
      </c>
      <c r="J9157" s="6">
        <f t="shared" si="287"/>
        <v>16272920094200.813</v>
      </c>
    </row>
    <row r="9158" spans="1:10" x14ac:dyDescent="0.25">
      <c r="A9158">
        <f t="shared" si="288"/>
        <v>9156</v>
      </c>
      <c r="B9158" s="22">
        <v>8143430</v>
      </c>
      <c r="J9158" s="6">
        <f t="shared" si="287"/>
        <v>16887655243524.369</v>
      </c>
    </row>
    <row r="9159" spans="1:10" x14ac:dyDescent="0.25">
      <c r="A9159">
        <f t="shared" si="288"/>
        <v>9157</v>
      </c>
      <c r="B9159" s="22">
        <v>8143430</v>
      </c>
      <c r="J9159" s="6">
        <f t="shared" si="287"/>
        <v>16887655243524.369</v>
      </c>
    </row>
    <row r="9160" spans="1:10" x14ac:dyDescent="0.25">
      <c r="A9160">
        <f t="shared" si="288"/>
        <v>9158</v>
      </c>
      <c r="B9160" s="22">
        <v>8143430</v>
      </c>
      <c r="J9160" s="6">
        <f t="shared" si="287"/>
        <v>16887655243524.369</v>
      </c>
    </row>
    <row r="9161" spans="1:10" x14ac:dyDescent="0.25">
      <c r="A9161">
        <f t="shared" si="288"/>
        <v>9159</v>
      </c>
      <c r="B9161" s="22">
        <v>0</v>
      </c>
      <c r="J9161" s="6">
        <f t="shared" si="287"/>
        <v>16272920094200.813</v>
      </c>
    </row>
    <row r="9162" spans="1:10" x14ac:dyDescent="0.25">
      <c r="A9162">
        <f t="shared" si="288"/>
        <v>9160</v>
      </c>
      <c r="B9162" s="22">
        <v>0</v>
      </c>
      <c r="J9162" s="6">
        <f t="shared" si="287"/>
        <v>16272920094200.813</v>
      </c>
    </row>
    <row r="9163" spans="1:10" x14ac:dyDescent="0.25">
      <c r="A9163">
        <f t="shared" si="288"/>
        <v>9161</v>
      </c>
      <c r="B9163" s="22">
        <v>0</v>
      </c>
      <c r="J9163" s="6">
        <f t="shared" si="287"/>
        <v>16272920094200.813</v>
      </c>
    </row>
    <row r="9164" spans="1:10" x14ac:dyDescent="0.25">
      <c r="A9164">
        <f t="shared" si="288"/>
        <v>9162</v>
      </c>
      <c r="B9164" s="22">
        <v>0</v>
      </c>
      <c r="J9164" s="6">
        <f t="shared" si="287"/>
        <v>16272920094200.813</v>
      </c>
    </row>
    <row r="9165" spans="1:10" x14ac:dyDescent="0.25">
      <c r="A9165">
        <f t="shared" si="288"/>
        <v>9163</v>
      </c>
      <c r="B9165" s="22">
        <v>3250000</v>
      </c>
      <c r="J9165" s="6">
        <f t="shared" si="287"/>
        <v>614610152858.7196</v>
      </c>
    </row>
    <row r="9166" spans="1:10" x14ac:dyDescent="0.25">
      <c r="A9166">
        <f t="shared" si="288"/>
        <v>9164</v>
      </c>
      <c r="B9166" s="22">
        <v>8943680</v>
      </c>
      <c r="J9166" s="6">
        <f t="shared" si="287"/>
        <v>24105244819313.906</v>
      </c>
    </row>
    <row r="9167" spans="1:10" x14ac:dyDescent="0.25">
      <c r="A9167">
        <f t="shared" si="288"/>
        <v>9165</v>
      </c>
      <c r="B9167" s="22">
        <v>0</v>
      </c>
      <c r="J9167" s="6">
        <f t="shared" si="287"/>
        <v>16272920094200.813</v>
      </c>
    </row>
    <row r="9168" spans="1:10" x14ac:dyDescent="0.25">
      <c r="A9168">
        <f t="shared" si="288"/>
        <v>9166</v>
      </c>
      <c r="B9168" s="22">
        <v>0</v>
      </c>
      <c r="J9168" s="6">
        <f t="shared" si="287"/>
        <v>16272920094200.813</v>
      </c>
    </row>
    <row r="9169" spans="1:10" x14ac:dyDescent="0.25">
      <c r="A9169">
        <f t="shared" si="288"/>
        <v>9167</v>
      </c>
      <c r="B9169" s="22">
        <v>0</v>
      </c>
      <c r="J9169" s="6">
        <f t="shared" si="287"/>
        <v>16272920094200.813</v>
      </c>
    </row>
    <row r="9170" spans="1:10" x14ac:dyDescent="0.25">
      <c r="A9170">
        <f t="shared" si="288"/>
        <v>9168</v>
      </c>
      <c r="B9170" s="22">
        <v>8143430</v>
      </c>
      <c r="J9170" s="6">
        <f t="shared" si="287"/>
        <v>16887655243524.369</v>
      </c>
    </row>
    <row r="9171" spans="1:10" x14ac:dyDescent="0.25">
      <c r="A9171">
        <f t="shared" si="288"/>
        <v>9169</v>
      </c>
      <c r="B9171" s="22">
        <v>0</v>
      </c>
      <c r="J9171" s="6">
        <f t="shared" si="287"/>
        <v>16272920094200.813</v>
      </c>
    </row>
    <row r="9172" spans="1:10" x14ac:dyDescent="0.25">
      <c r="A9172">
        <f t="shared" si="288"/>
        <v>9170</v>
      </c>
      <c r="B9172" s="22">
        <v>0</v>
      </c>
      <c r="J9172" s="6">
        <f t="shared" si="287"/>
        <v>16272920094200.813</v>
      </c>
    </row>
    <row r="9173" spans="1:10" x14ac:dyDescent="0.25">
      <c r="A9173">
        <f t="shared" si="288"/>
        <v>9171</v>
      </c>
      <c r="B9173" s="22">
        <v>8943680</v>
      </c>
      <c r="J9173" s="6">
        <f t="shared" si="287"/>
        <v>24105244819313.906</v>
      </c>
    </row>
    <row r="9174" spans="1:10" x14ac:dyDescent="0.25">
      <c r="A9174">
        <f t="shared" si="288"/>
        <v>9172</v>
      </c>
      <c r="B9174" s="22">
        <v>0</v>
      </c>
      <c r="J9174" s="6">
        <f t="shared" si="287"/>
        <v>16272920094200.813</v>
      </c>
    </row>
    <row r="9175" spans="1:10" x14ac:dyDescent="0.25">
      <c r="A9175">
        <f t="shared" si="288"/>
        <v>9173</v>
      </c>
      <c r="B9175" s="22">
        <v>8943680</v>
      </c>
      <c r="J9175" s="6">
        <f t="shared" si="287"/>
        <v>24105244819313.906</v>
      </c>
    </row>
    <row r="9176" spans="1:10" x14ac:dyDescent="0.25">
      <c r="A9176">
        <f t="shared" si="288"/>
        <v>9174</v>
      </c>
      <c r="B9176" s="22">
        <v>0</v>
      </c>
      <c r="J9176" s="6">
        <f t="shared" si="287"/>
        <v>16272920094200.813</v>
      </c>
    </row>
    <row r="9177" spans="1:10" x14ac:dyDescent="0.25">
      <c r="A9177">
        <f t="shared" si="288"/>
        <v>9175</v>
      </c>
      <c r="B9177" s="22">
        <v>8143430</v>
      </c>
      <c r="J9177" s="6">
        <f t="shared" si="287"/>
        <v>16887655243524.369</v>
      </c>
    </row>
    <row r="9178" spans="1:10" x14ac:dyDescent="0.25">
      <c r="A9178">
        <f t="shared" si="288"/>
        <v>9176</v>
      </c>
      <c r="B9178" s="22">
        <v>0</v>
      </c>
      <c r="J9178" s="6">
        <f t="shared" si="287"/>
        <v>16272920094200.813</v>
      </c>
    </row>
    <row r="9179" spans="1:10" x14ac:dyDescent="0.25">
      <c r="A9179">
        <f t="shared" si="288"/>
        <v>9177</v>
      </c>
      <c r="B9179" s="22">
        <v>11143430</v>
      </c>
      <c r="J9179" s="6">
        <f t="shared" si="287"/>
        <v>50544410682285.516</v>
      </c>
    </row>
    <row r="9180" spans="1:10" x14ac:dyDescent="0.25">
      <c r="A9180">
        <f t="shared" si="288"/>
        <v>9178</v>
      </c>
      <c r="B9180" s="22">
        <v>0</v>
      </c>
      <c r="J9180" s="6">
        <f t="shared" si="287"/>
        <v>16272920094200.813</v>
      </c>
    </row>
    <row r="9181" spans="1:10" x14ac:dyDescent="0.25">
      <c r="A9181">
        <f t="shared" si="288"/>
        <v>9179</v>
      </c>
      <c r="B9181" s="22">
        <v>0</v>
      </c>
      <c r="J9181" s="6">
        <f t="shared" si="287"/>
        <v>16272920094200.813</v>
      </c>
    </row>
    <row r="9182" spans="1:10" x14ac:dyDescent="0.25">
      <c r="A9182">
        <f t="shared" si="288"/>
        <v>9180</v>
      </c>
      <c r="B9182" s="22">
        <v>0</v>
      </c>
      <c r="J9182" s="6">
        <f t="shared" si="287"/>
        <v>16272920094200.813</v>
      </c>
    </row>
    <row r="9183" spans="1:10" x14ac:dyDescent="0.25">
      <c r="A9183">
        <f t="shared" si="288"/>
        <v>9181</v>
      </c>
      <c r="B9183" s="22">
        <v>8943680</v>
      </c>
      <c r="J9183" s="6">
        <f t="shared" si="287"/>
        <v>24105244819313.906</v>
      </c>
    </row>
    <row r="9184" spans="1:10" x14ac:dyDescent="0.25">
      <c r="A9184">
        <f t="shared" si="288"/>
        <v>9182</v>
      </c>
      <c r="B9184" s="22">
        <v>0</v>
      </c>
      <c r="J9184" s="6">
        <f t="shared" si="287"/>
        <v>16272920094200.813</v>
      </c>
    </row>
    <row r="9185" spans="1:10" x14ac:dyDescent="0.25">
      <c r="A9185">
        <f t="shared" si="288"/>
        <v>9183</v>
      </c>
      <c r="B9185" s="22">
        <v>0</v>
      </c>
      <c r="J9185" s="6">
        <f t="shared" si="287"/>
        <v>16272920094200.813</v>
      </c>
    </row>
    <row r="9186" spans="1:10" x14ac:dyDescent="0.25">
      <c r="A9186">
        <f t="shared" si="288"/>
        <v>9184</v>
      </c>
      <c r="B9186" s="22">
        <v>16047317</v>
      </c>
      <c r="J9186" s="6">
        <f t="shared" si="287"/>
        <v>144320487877161.22</v>
      </c>
    </row>
    <row r="9187" spans="1:10" x14ac:dyDescent="0.25">
      <c r="A9187">
        <f t="shared" si="288"/>
        <v>9185</v>
      </c>
      <c r="B9187" s="22">
        <v>6519206.5999999996</v>
      </c>
      <c r="J9187" s="6">
        <f t="shared" si="287"/>
        <v>6176397179394.2217</v>
      </c>
    </row>
    <row r="9188" spans="1:10" x14ac:dyDescent="0.25">
      <c r="A9188">
        <f t="shared" si="288"/>
        <v>9186</v>
      </c>
      <c r="B9188" s="22">
        <v>0</v>
      </c>
      <c r="J9188" s="6">
        <f t="shared" si="287"/>
        <v>16272920094200.813</v>
      </c>
    </row>
    <row r="9189" spans="1:10" x14ac:dyDescent="0.25">
      <c r="A9189">
        <f t="shared" si="288"/>
        <v>9187</v>
      </c>
      <c r="B9189" s="22">
        <v>0</v>
      </c>
      <c r="J9189" s="6">
        <f t="shared" si="287"/>
        <v>16272920094200.813</v>
      </c>
    </row>
    <row r="9190" spans="1:10" x14ac:dyDescent="0.25">
      <c r="A9190">
        <f t="shared" si="288"/>
        <v>9188</v>
      </c>
      <c r="B9190" s="22">
        <v>0</v>
      </c>
      <c r="J9190" s="6">
        <f t="shared" si="287"/>
        <v>16272920094200.813</v>
      </c>
    </row>
    <row r="9191" spans="1:10" x14ac:dyDescent="0.25">
      <c r="A9191">
        <f t="shared" si="288"/>
        <v>9189</v>
      </c>
      <c r="B9191" s="22">
        <v>26602702.82819178</v>
      </c>
      <c r="J9191" s="6">
        <f t="shared" si="287"/>
        <v>509347667156508.19</v>
      </c>
    </row>
    <row r="9192" spans="1:10" x14ac:dyDescent="0.25">
      <c r="A9192">
        <f t="shared" si="288"/>
        <v>9190</v>
      </c>
      <c r="B9192" s="22">
        <v>8943680</v>
      </c>
      <c r="J9192" s="6">
        <f t="shared" si="287"/>
        <v>24105244819313.906</v>
      </c>
    </row>
    <row r="9193" spans="1:10" x14ac:dyDescent="0.25">
      <c r="A9193">
        <f t="shared" si="288"/>
        <v>9191</v>
      </c>
      <c r="B9193" s="22">
        <v>0</v>
      </c>
      <c r="J9193" s="6">
        <f t="shared" si="287"/>
        <v>16272920094200.813</v>
      </c>
    </row>
    <row r="9194" spans="1:10" x14ac:dyDescent="0.25">
      <c r="A9194">
        <f t="shared" si="288"/>
        <v>9192</v>
      </c>
      <c r="B9194" s="22">
        <v>8143430</v>
      </c>
      <c r="J9194" s="6">
        <f t="shared" si="287"/>
        <v>16887655243524.369</v>
      </c>
    </row>
    <row r="9195" spans="1:10" x14ac:dyDescent="0.25">
      <c r="A9195">
        <f t="shared" si="288"/>
        <v>9193</v>
      </c>
      <c r="B9195" s="22">
        <v>0</v>
      </c>
      <c r="J9195" s="6">
        <f t="shared" si="287"/>
        <v>16272920094200.813</v>
      </c>
    </row>
    <row r="9196" spans="1:10" x14ac:dyDescent="0.25">
      <c r="A9196">
        <f t="shared" si="288"/>
        <v>9194</v>
      </c>
      <c r="B9196" s="22">
        <v>0</v>
      </c>
      <c r="J9196" s="6">
        <f t="shared" si="287"/>
        <v>16272920094200.813</v>
      </c>
    </row>
    <row r="9197" spans="1:10" x14ac:dyDescent="0.25">
      <c r="A9197">
        <f t="shared" si="288"/>
        <v>9195</v>
      </c>
      <c r="B9197" s="22">
        <v>0</v>
      </c>
      <c r="J9197" s="6">
        <f t="shared" si="287"/>
        <v>16272920094200.813</v>
      </c>
    </row>
    <row r="9198" spans="1:10" x14ac:dyDescent="0.25">
      <c r="A9198">
        <f t="shared" si="288"/>
        <v>9196</v>
      </c>
      <c r="B9198" s="22">
        <v>0</v>
      </c>
      <c r="J9198" s="6">
        <f t="shared" si="287"/>
        <v>16272920094200.813</v>
      </c>
    </row>
    <row r="9199" spans="1:10" x14ac:dyDescent="0.25">
      <c r="A9199">
        <f t="shared" si="288"/>
        <v>9197</v>
      </c>
      <c r="B9199" s="22">
        <v>0</v>
      </c>
      <c r="J9199" s="6">
        <f t="shared" si="287"/>
        <v>16272920094200.813</v>
      </c>
    </row>
    <row r="9200" spans="1:10" x14ac:dyDescent="0.25">
      <c r="A9200">
        <f t="shared" si="288"/>
        <v>9198</v>
      </c>
      <c r="B9200" s="22">
        <v>0</v>
      </c>
      <c r="J9200" s="6">
        <f t="shared" si="287"/>
        <v>16272920094200.813</v>
      </c>
    </row>
    <row r="9201" spans="1:10" x14ac:dyDescent="0.25">
      <c r="A9201">
        <f t="shared" si="288"/>
        <v>9199</v>
      </c>
      <c r="B9201" s="22">
        <v>10952660.821917808</v>
      </c>
      <c r="J9201" s="6">
        <f t="shared" si="287"/>
        <v>47868272170023.156</v>
      </c>
    </row>
    <row r="9202" spans="1:10" x14ac:dyDescent="0.25">
      <c r="A9202">
        <f t="shared" si="288"/>
        <v>9200</v>
      </c>
      <c r="B9202" s="22">
        <v>3250000</v>
      </c>
      <c r="J9202" s="6">
        <f t="shared" si="287"/>
        <v>614610152858.7196</v>
      </c>
    </row>
    <row r="9203" spans="1:10" x14ac:dyDescent="0.25">
      <c r="A9203">
        <f t="shared" si="288"/>
        <v>9201</v>
      </c>
      <c r="B9203" s="22">
        <v>0</v>
      </c>
      <c r="J9203" s="6">
        <f t="shared" si="287"/>
        <v>16272920094200.813</v>
      </c>
    </row>
    <row r="9204" spans="1:10" x14ac:dyDescent="0.25">
      <c r="A9204">
        <f t="shared" si="288"/>
        <v>9202</v>
      </c>
      <c r="B9204" s="22">
        <v>8143430</v>
      </c>
      <c r="J9204" s="6">
        <f t="shared" si="287"/>
        <v>16887655243524.369</v>
      </c>
    </row>
    <row r="9205" spans="1:10" x14ac:dyDescent="0.25">
      <c r="A9205">
        <f t="shared" si="288"/>
        <v>9203</v>
      </c>
      <c r="B9205" s="22">
        <v>12193680</v>
      </c>
      <c r="J9205" s="6">
        <f t="shared" si="287"/>
        <v>66580854877971.813</v>
      </c>
    </row>
    <row r="9206" spans="1:10" x14ac:dyDescent="0.25">
      <c r="A9206">
        <f t="shared" si="288"/>
        <v>9204</v>
      </c>
      <c r="B9206" s="22">
        <v>0</v>
      </c>
      <c r="J9206" s="6">
        <f t="shared" si="287"/>
        <v>16272920094200.813</v>
      </c>
    </row>
    <row r="9207" spans="1:10" x14ac:dyDescent="0.25">
      <c r="A9207">
        <f t="shared" si="288"/>
        <v>9205</v>
      </c>
      <c r="B9207" s="22">
        <v>0</v>
      </c>
      <c r="J9207" s="6">
        <f t="shared" si="287"/>
        <v>16272920094200.813</v>
      </c>
    </row>
    <row r="9208" spans="1:10" x14ac:dyDescent="0.25">
      <c r="A9208">
        <f t="shared" si="288"/>
        <v>9206</v>
      </c>
      <c r="B9208" s="22">
        <v>0</v>
      </c>
      <c r="J9208" s="6">
        <f t="shared" si="287"/>
        <v>16272920094200.813</v>
      </c>
    </row>
    <row r="9209" spans="1:10" x14ac:dyDescent="0.25">
      <c r="A9209">
        <f t="shared" si="288"/>
        <v>9207</v>
      </c>
      <c r="B9209" s="22">
        <v>3250000</v>
      </c>
      <c r="J9209" s="6">
        <f t="shared" si="287"/>
        <v>614610152858.7196</v>
      </c>
    </row>
    <row r="9210" spans="1:10" x14ac:dyDescent="0.25">
      <c r="A9210">
        <f t="shared" si="288"/>
        <v>9208</v>
      </c>
      <c r="B9210" s="22">
        <v>8143430</v>
      </c>
      <c r="J9210" s="6">
        <f t="shared" si="287"/>
        <v>16887655243524.369</v>
      </c>
    </row>
    <row r="9211" spans="1:10" x14ac:dyDescent="0.25">
      <c r="A9211">
        <f t="shared" si="288"/>
        <v>9209</v>
      </c>
      <c r="B9211" s="22">
        <v>3250000</v>
      </c>
      <c r="J9211" s="6">
        <f t="shared" si="287"/>
        <v>614610152858.7196</v>
      </c>
    </row>
    <row r="9212" spans="1:10" x14ac:dyDescent="0.25">
      <c r="A9212">
        <f t="shared" si="288"/>
        <v>9210</v>
      </c>
      <c r="B9212" s="22">
        <v>0</v>
      </c>
      <c r="J9212" s="6">
        <f t="shared" si="287"/>
        <v>16272920094200.813</v>
      </c>
    </row>
    <row r="9213" spans="1:10" x14ac:dyDescent="0.25">
      <c r="A9213">
        <f t="shared" si="288"/>
        <v>9211</v>
      </c>
      <c r="B9213" s="22">
        <v>0</v>
      </c>
      <c r="J9213" s="6">
        <f t="shared" si="287"/>
        <v>16272920094200.813</v>
      </c>
    </row>
    <row r="9214" spans="1:10" x14ac:dyDescent="0.25">
      <c r="A9214">
        <f t="shared" si="288"/>
        <v>9212</v>
      </c>
      <c r="B9214" s="22">
        <v>13372460.821917808</v>
      </c>
      <c r="J9214" s="6">
        <f t="shared" si="287"/>
        <v>87207396632681.313</v>
      </c>
    </row>
    <row r="9215" spans="1:10" x14ac:dyDescent="0.25">
      <c r="A9215">
        <f t="shared" si="288"/>
        <v>9213</v>
      </c>
      <c r="B9215" s="22">
        <v>3250000</v>
      </c>
      <c r="J9215" s="6">
        <f t="shared" si="287"/>
        <v>614610152858.7196</v>
      </c>
    </row>
    <row r="9216" spans="1:10" x14ac:dyDescent="0.25">
      <c r="A9216">
        <f t="shared" si="288"/>
        <v>9214</v>
      </c>
      <c r="B9216" s="22">
        <v>8143430</v>
      </c>
      <c r="J9216" s="6">
        <f t="shared" si="287"/>
        <v>16887655243524.369</v>
      </c>
    </row>
    <row r="9217" spans="1:10" x14ac:dyDescent="0.25">
      <c r="A9217">
        <f t="shared" si="288"/>
        <v>9215</v>
      </c>
      <c r="B9217" s="22">
        <v>0</v>
      </c>
      <c r="J9217" s="6">
        <f t="shared" si="287"/>
        <v>16272920094200.813</v>
      </c>
    </row>
    <row r="9218" spans="1:10" x14ac:dyDescent="0.25">
      <c r="A9218">
        <f t="shared" si="288"/>
        <v>9216</v>
      </c>
      <c r="B9218" s="22">
        <v>0</v>
      </c>
      <c r="J9218" s="6">
        <f t="shared" si="287"/>
        <v>16272920094200.813</v>
      </c>
    </row>
    <row r="9219" spans="1:10" x14ac:dyDescent="0.25">
      <c r="A9219">
        <f t="shared" si="288"/>
        <v>9217</v>
      </c>
      <c r="B9219" s="22">
        <v>0</v>
      </c>
      <c r="J9219" s="6">
        <f t="shared" ref="J9219:J9282" si="289">(B9219-$I$6)^2</f>
        <v>16272920094200.813</v>
      </c>
    </row>
    <row r="9220" spans="1:10" x14ac:dyDescent="0.25">
      <c r="A9220">
        <f t="shared" ref="A9220:A9283" si="290">A9219+1</f>
        <v>9218</v>
      </c>
      <c r="B9220" s="22">
        <v>8143430</v>
      </c>
      <c r="J9220" s="6">
        <f t="shared" si="289"/>
        <v>16887655243524.369</v>
      </c>
    </row>
    <row r="9221" spans="1:10" x14ac:dyDescent="0.25">
      <c r="A9221">
        <f t="shared" si="290"/>
        <v>9219</v>
      </c>
      <c r="B9221" s="22">
        <v>0</v>
      </c>
      <c r="J9221" s="6">
        <f t="shared" si="289"/>
        <v>16272920094200.813</v>
      </c>
    </row>
    <row r="9222" spans="1:10" x14ac:dyDescent="0.25">
      <c r="A9222">
        <f t="shared" si="290"/>
        <v>9220</v>
      </c>
      <c r="B9222" s="22">
        <v>0</v>
      </c>
      <c r="J9222" s="6">
        <f t="shared" si="289"/>
        <v>16272920094200.813</v>
      </c>
    </row>
    <row r="9223" spans="1:10" x14ac:dyDescent="0.25">
      <c r="A9223">
        <f t="shared" si="290"/>
        <v>9221</v>
      </c>
      <c r="B9223" s="22">
        <v>0</v>
      </c>
      <c r="J9223" s="6">
        <f t="shared" si="289"/>
        <v>16272920094200.813</v>
      </c>
    </row>
    <row r="9224" spans="1:10" x14ac:dyDescent="0.25">
      <c r="A9224">
        <f t="shared" si="290"/>
        <v>9222</v>
      </c>
      <c r="B9224" s="22">
        <v>8143430</v>
      </c>
      <c r="J9224" s="6">
        <f t="shared" si="289"/>
        <v>16887655243524.369</v>
      </c>
    </row>
    <row r="9225" spans="1:10" x14ac:dyDescent="0.25">
      <c r="A9225">
        <f t="shared" si="290"/>
        <v>9223</v>
      </c>
      <c r="B9225" s="22">
        <v>8143430</v>
      </c>
      <c r="J9225" s="6">
        <f t="shared" si="289"/>
        <v>16887655243524.369</v>
      </c>
    </row>
    <row r="9226" spans="1:10" x14ac:dyDescent="0.25">
      <c r="A9226">
        <f t="shared" si="290"/>
        <v>9224</v>
      </c>
      <c r="B9226" s="22">
        <v>0</v>
      </c>
      <c r="J9226" s="6">
        <f t="shared" si="289"/>
        <v>16272920094200.813</v>
      </c>
    </row>
    <row r="9227" spans="1:10" x14ac:dyDescent="0.25">
      <c r="A9227">
        <f t="shared" si="290"/>
        <v>9225</v>
      </c>
      <c r="B9227" s="22">
        <v>0</v>
      </c>
      <c r="J9227" s="6">
        <f t="shared" si="289"/>
        <v>16272920094200.813</v>
      </c>
    </row>
    <row r="9228" spans="1:10" x14ac:dyDescent="0.25">
      <c r="A9228">
        <f t="shared" si="290"/>
        <v>9226</v>
      </c>
      <c r="B9228" s="22">
        <v>11143430</v>
      </c>
      <c r="J9228" s="6">
        <f t="shared" si="289"/>
        <v>50544410682285.516</v>
      </c>
    </row>
    <row r="9229" spans="1:10" x14ac:dyDescent="0.25">
      <c r="A9229">
        <f t="shared" si="290"/>
        <v>9227</v>
      </c>
      <c r="B9229" s="22">
        <v>0</v>
      </c>
      <c r="J9229" s="6">
        <f t="shared" si="289"/>
        <v>16272920094200.813</v>
      </c>
    </row>
    <row r="9230" spans="1:10" x14ac:dyDescent="0.25">
      <c r="A9230">
        <f t="shared" si="290"/>
        <v>9228</v>
      </c>
      <c r="B9230" s="22">
        <v>0</v>
      </c>
      <c r="J9230" s="6">
        <f t="shared" si="289"/>
        <v>16272920094200.813</v>
      </c>
    </row>
    <row r="9231" spans="1:10" x14ac:dyDescent="0.25">
      <c r="A9231">
        <f t="shared" si="290"/>
        <v>9229</v>
      </c>
      <c r="B9231" s="22">
        <v>0</v>
      </c>
      <c r="J9231" s="6">
        <f t="shared" si="289"/>
        <v>16272920094200.813</v>
      </c>
    </row>
    <row r="9232" spans="1:10" x14ac:dyDescent="0.25">
      <c r="A9232">
        <f t="shared" si="290"/>
        <v>9230</v>
      </c>
      <c r="B9232" s="22">
        <v>0</v>
      </c>
      <c r="J9232" s="6">
        <f t="shared" si="289"/>
        <v>16272920094200.813</v>
      </c>
    </row>
    <row r="9233" spans="1:10" x14ac:dyDescent="0.25">
      <c r="A9233">
        <f t="shared" si="290"/>
        <v>9231</v>
      </c>
      <c r="B9233" s="22">
        <v>8943680</v>
      </c>
      <c r="J9233" s="6">
        <f t="shared" si="289"/>
        <v>24105244819313.906</v>
      </c>
    </row>
    <row r="9234" spans="1:10" x14ac:dyDescent="0.25">
      <c r="A9234">
        <f t="shared" si="290"/>
        <v>9232</v>
      </c>
      <c r="B9234" s="22">
        <v>8143430</v>
      </c>
      <c r="J9234" s="6">
        <f t="shared" si="289"/>
        <v>16887655243524.369</v>
      </c>
    </row>
    <row r="9235" spans="1:10" x14ac:dyDescent="0.25">
      <c r="A9235">
        <f t="shared" si="290"/>
        <v>9233</v>
      </c>
      <c r="B9235" s="22">
        <v>8943680</v>
      </c>
      <c r="J9235" s="6">
        <f t="shared" si="289"/>
        <v>24105244819313.906</v>
      </c>
    </row>
    <row r="9236" spans="1:10" x14ac:dyDescent="0.25">
      <c r="A9236">
        <f t="shared" si="290"/>
        <v>9234</v>
      </c>
      <c r="B9236" s="22">
        <v>0</v>
      </c>
      <c r="J9236" s="6">
        <f t="shared" si="289"/>
        <v>16272920094200.813</v>
      </c>
    </row>
    <row r="9237" spans="1:10" x14ac:dyDescent="0.25">
      <c r="A9237">
        <f t="shared" si="290"/>
        <v>9235</v>
      </c>
      <c r="B9237" s="22">
        <v>0</v>
      </c>
      <c r="J9237" s="6">
        <f t="shared" si="289"/>
        <v>16272920094200.813</v>
      </c>
    </row>
    <row r="9238" spans="1:10" x14ac:dyDescent="0.25">
      <c r="A9238">
        <f t="shared" si="290"/>
        <v>9236</v>
      </c>
      <c r="B9238" s="22">
        <v>8143430</v>
      </c>
      <c r="J9238" s="6">
        <f t="shared" si="289"/>
        <v>16887655243524.369</v>
      </c>
    </row>
    <row r="9239" spans="1:10" x14ac:dyDescent="0.25">
      <c r="A9239">
        <f t="shared" si="290"/>
        <v>9237</v>
      </c>
      <c r="B9239" s="22">
        <v>0</v>
      </c>
      <c r="J9239" s="6">
        <f t="shared" si="289"/>
        <v>16272920094200.813</v>
      </c>
    </row>
    <row r="9240" spans="1:10" x14ac:dyDescent="0.25">
      <c r="A9240">
        <f t="shared" si="290"/>
        <v>9238</v>
      </c>
      <c r="B9240" s="22">
        <v>8943680</v>
      </c>
      <c r="J9240" s="6">
        <f t="shared" si="289"/>
        <v>24105244819313.906</v>
      </c>
    </row>
    <row r="9241" spans="1:10" x14ac:dyDescent="0.25">
      <c r="A9241">
        <f t="shared" si="290"/>
        <v>9239</v>
      </c>
      <c r="B9241" s="22">
        <v>0</v>
      </c>
      <c r="J9241" s="6">
        <f t="shared" si="289"/>
        <v>16272920094200.813</v>
      </c>
    </row>
    <row r="9242" spans="1:10" x14ac:dyDescent="0.25">
      <c r="A9242">
        <f t="shared" si="290"/>
        <v>9240</v>
      </c>
      <c r="B9242" s="22">
        <v>8943680</v>
      </c>
      <c r="J9242" s="6">
        <f t="shared" si="289"/>
        <v>24105244819313.906</v>
      </c>
    </row>
    <row r="9243" spans="1:10" x14ac:dyDescent="0.25">
      <c r="A9243">
        <f t="shared" si="290"/>
        <v>9241</v>
      </c>
      <c r="B9243" s="22">
        <v>0</v>
      </c>
      <c r="J9243" s="6">
        <f t="shared" si="289"/>
        <v>16272920094200.813</v>
      </c>
    </row>
    <row r="9244" spans="1:10" x14ac:dyDescent="0.25">
      <c r="A9244">
        <f t="shared" si="290"/>
        <v>9242</v>
      </c>
      <c r="B9244" s="22">
        <v>0</v>
      </c>
      <c r="J9244" s="6">
        <f t="shared" si="289"/>
        <v>16272920094200.813</v>
      </c>
    </row>
    <row r="9245" spans="1:10" x14ac:dyDescent="0.25">
      <c r="A9245">
        <f t="shared" si="290"/>
        <v>9243</v>
      </c>
      <c r="B9245" s="22">
        <v>11393430</v>
      </c>
      <c r="J9245" s="6">
        <f t="shared" si="289"/>
        <v>54161640302182.273</v>
      </c>
    </row>
    <row r="9246" spans="1:10" x14ac:dyDescent="0.25">
      <c r="A9246">
        <f t="shared" si="290"/>
        <v>9244</v>
      </c>
      <c r="B9246" s="22">
        <v>0</v>
      </c>
      <c r="J9246" s="6">
        <f t="shared" si="289"/>
        <v>16272920094200.813</v>
      </c>
    </row>
    <row r="9247" spans="1:10" x14ac:dyDescent="0.25">
      <c r="A9247">
        <f t="shared" si="290"/>
        <v>9245</v>
      </c>
      <c r="B9247" s="22">
        <v>8943680</v>
      </c>
      <c r="J9247" s="6">
        <f t="shared" si="289"/>
        <v>24105244819313.906</v>
      </c>
    </row>
    <row r="9248" spans="1:10" x14ac:dyDescent="0.25">
      <c r="A9248">
        <f t="shared" si="290"/>
        <v>9246</v>
      </c>
      <c r="B9248" s="22">
        <v>0</v>
      </c>
      <c r="J9248" s="6">
        <f t="shared" si="289"/>
        <v>16272920094200.813</v>
      </c>
    </row>
    <row r="9249" spans="1:10" x14ac:dyDescent="0.25">
      <c r="A9249">
        <f t="shared" si="290"/>
        <v>9247</v>
      </c>
      <c r="B9249" s="22">
        <v>0</v>
      </c>
      <c r="J9249" s="6">
        <f t="shared" si="289"/>
        <v>16272920094200.813</v>
      </c>
    </row>
    <row r="9250" spans="1:10" x14ac:dyDescent="0.25">
      <c r="A9250">
        <f t="shared" si="290"/>
        <v>9248</v>
      </c>
      <c r="B9250" s="22">
        <v>0</v>
      </c>
      <c r="J9250" s="6">
        <f t="shared" si="289"/>
        <v>16272920094200.813</v>
      </c>
    </row>
    <row r="9251" spans="1:10" x14ac:dyDescent="0.25">
      <c r="A9251">
        <f t="shared" si="290"/>
        <v>9249</v>
      </c>
      <c r="B9251" s="22">
        <v>8143430</v>
      </c>
      <c r="J9251" s="6">
        <f t="shared" si="289"/>
        <v>16887655243524.369</v>
      </c>
    </row>
    <row r="9252" spans="1:10" x14ac:dyDescent="0.25">
      <c r="A9252">
        <f t="shared" si="290"/>
        <v>9250</v>
      </c>
      <c r="B9252" s="22">
        <v>0</v>
      </c>
      <c r="J9252" s="6">
        <f t="shared" si="289"/>
        <v>16272920094200.813</v>
      </c>
    </row>
    <row r="9253" spans="1:10" x14ac:dyDescent="0.25">
      <c r="A9253">
        <f t="shared" si="290"/>
        <v>9251</v>
      </c>
      <c r="B9253" s="22">
        <v>8943680</v>
      </c>
      <c r="J9253" s="6">
        <f t="shared" si="289"/>
        <v>24105244819313.906</v>
      </c>
    </row>
    <row r="9254" spans="1:10" x14ac:dyDescent="0.25">
      <c r="A9254">
        <f t="shared" si="290"/>
        <v>9252</v>
      </c>
      <c r="B9254" s="22">
        <v>8943680</v>
      </c>
      <c r="J9254" s="6">
        <f t="shared" si="289"/>
        <v>24105244819313.906</v>
      </c>
    </row>
    <row r="9255" spans="1:10" x14ac:dyDescent="0.25">
      <c r="A9255">
        <f t="shared" si="290"/>
        <v>9253</v>
      </c>
      <c r="B9255" s="22">
        <v>0</v>
      </c>
      <c r="J9255" s="6">
        <f t="shared" si="289"/>
        <v>16272920094200.813</v>
      </c>
    </row>
    <row r="9256" spans="1:10" x14ac:dyDescent="0.25">
      <c r="A9256">
        <f t="shared" si="290"/>
        <v>9254</v>
      </c>
      <c r="B9256" s="22">
        <v>0</v>
      </c>
      <c r="J9256" s="6">
        <f t="shared" si="289"/>
        <v>16272920094200.813</v>
      </c>
    </row>
    <row r="9257" spans="1:10" x14ac:dyDescent="0.25">
      <c r="A9257">
        <f t="shared" si="290"/>
        <v>9255</v>
      </c>
      <c r="B9257" s="22">
        <v>0</v>
      </c>
      <c r="J9257" s="6">
        <f t="shared" si="289"/>
        <v>16272920094200.813</v>
      </c>
    </row>
    <row r="9258" spans="1:10" x14ac:dyDescent="0.25">
      <c r="A9258">
        <f t="shared" si="290"/>
        <v>9256</v>
      </c>
      <c r="B9258" s="22">
        <v>0</v>
      </c>
      <c r="J9258" s="6">
        <f t="shared" si="289"/>
        <v>16272920094200.813</v>
      </c>
    </row>
    <row r="9259" spans="1:10" x14ac:dyDescent="0.25">
      <c r="A9259">
        <f t="shared" si="290"/>
        <v>9257</v>
      </c>
      <c r="B9259" s="22">
        <v>0</v>
      </c>
      <c r="J9259" s="6">
        <f t="shared" si="289"/>
        <v>16272920094200.813</v>
      </c>
    </row>
    <row r="9260" spans="1:10" x14ac:dyDescent="0.25">
      <c r="A9260">
        <f t="shared" si="290"/>
        <v>9258</v>
      </c>
      <c r="B9260" s="22">
        <v>0</v>
      </c>
      <c r="J9260" s="6">
        <f t="shared" si="289"/>
        <v>16272920094200.813</v>
      </c>
    </row>
    <row r="9261" spans="1:10" x14ac:dyDescent="0.25">
      <c r="A9261">
        <f t="shared" si="290"/>
        <v>9259</v>
      </c>
      <c r="B9261" s="22">
        <v>3250000</v>
      </c>
      <c r="J9261" s="6">
        <f t="shared" si="289"/>
        <v>614610152858.7196</v>
      </c>
    </row>
    <row r="9262" spans="1:10" x14ac:dyDescent="0.25">
      <c r="A9262">
        <f t="shared" si="290"/>
        <v>9260</v>
      </c>
      <c r="B9262" s="22">
        <v>8143430</v>
      </c>
      <c r="J9262" s="6">
        <f t="shared" si="289"/>
        <v>16887655243524.369</v>
      </c>
    </row>
    <row r="9263" spans="1:10" x14ac:dyDescent="0.25">
      <c r="A9263">
        <f t="shared" si="290"/>
        <v>9261</v>
      </c>
      <c r="B9263" s="22">
        <v>3000000</v>
      </c>
      <c r="J9263" s="6">
        <f t="shared" si="289"/>
        <v>1069095532961.9576</v>
      </c>
    </row>
    <row r="9264" spans="1:10" x14ac:dyDescent="0.25">
      <c r="A9264">
        <f t="shared" si="290"/>
        <v>9262</v>
      </c>
      <c r="B9264" s="22">
        <v>0</v>
      </c>
      <c r="J9264" s="6">
        <f t="shared" si="289"/>
        <v>16272920094200.813</v>
      </c>
    </row>
    <row r="9265" spans="1:10" x14ac:dyDescent="0.25">
      <c r="A9265">
        <f t="shared" si="290"/>
        <v>9263</v>
      </c>
      <c r="B9265" s="22">
        <v>0</v>
      </c>
      <c r="J9265" s="6">
        <f t="shared" si="289"/>
        <v>16272920094200.813</v>
      </c>
    </row>
    <row r="9266" spans="1:10" x14ac:dyDescent="0.25">
      <c r="A9266">
        <f t="shared" si="290"/>
        <v>9264</v>
      </c>
      <c r="B9266" s="22">
        <v>0</v>
      </c>
      <c r="J9266" s="6">
        <f t="shared" si="289"/>
        <v>16272920094200.813</v>
      </c>
    </row>
    <row r="9267" spans="1:10" x14ac:dyDescent="0.25">
      <c r="A9267">
        <f t="shared" si="290"/>
        <v>9265</v>
      </c>
      <c r="B9267" s="22">
        <v>8143430</v>
      </c>
      <c r="J9267" s="6">
        <f t="shared" si="289"/>
        <v>16887655243524.369</v>
      </c>
    </row>
    <row r="9268" spans="1:10" x14ac:dyDescent="0.25">
      <c r="A9268">
        <f t="shared" si="290"/>
        <v>9266</v>
      </c>
      <c r="B9268" s="22">
        <v>8943680</v>
      </c>
      <c r="J9268" s="6">
        <f t="shared" si="289"/>
        <v>24105244819313.906</v>
      </c>
    </row>
    <row r="9269" spans="1:10" x14ac:dyDescent="0.25">
      <c r="A9269">
        <f t="shared" si="290"/>
        <v>9267</v>
      </c>
      <c r="B9269" s="22">
        <v>8943680</v>
      </c>
      <c r="J9269" s="6">
        <f t="shared" si="289"/>
        <v>24105244819313.906</v>
      </c>
    </row>
    <row r="9270" spans="1:10" x14ac:dyDescent="0.25">
      <c r="A9270">
        <f t="shared" si="290"/>
        <v>9268</v>
      </c>
      <c r="B9270" s="22">
        <v>0</v>
      </c>
      <c r="J9270" s="6">
        <f t="shared" si="289"/>
        <v>16272920094200.813</v>
      </c>
    </row>
    <row r="9271" spans="1:10" x14ac:dyDescent="0.25">
      <c r="A9271">
        <f t="shared" si="290"/>
        <v>9269</v>
      </c>
      <c r="B9271" s="22">
        <v>8143430</v>
      </c>
      <c r="J9271" s="6">
        <f t="shared" si="289"/>
        <v>16887655243524.369</v>
      </c>
    </row>
    <row r="9272" spans="1:10" x14ac:dyDescent="0.25">
      <c r="A9272">
        <f t="shared" si="290"/>
        <v>9270</v>
      </c>
      <c r="B9272" s="22">
        <v>0</v>
      </c>
      <c r="J9272" s="6">
        <f t="shared" si="289"/>
        <v>16272920094200.813</v>
      </c>
    </row>
    <row r="9273" spans="1:10" x14ac:dyDescent="0.25">
      <c r="A9273">
        <f t="shared" si="290"/>
        <v>9271</v>
      </c>
      <c r="B9273" s="22">
        <v>0</v>
      </c>
      <c r="J9273" s="6">
        <f t="shared" si="289"/>
        <v>16272920094200.813</v>
      </c>
    </row>
    <row r="9274" spans="1:10" x14ac:dyDescent="0.25">
      <c r="A9274">
        <f t="shared" si="290"/>
        <v>9272</v>
      </c>
      <c r="B9274" s="22">
        <v>3000000</v>
      </c>
      <c r="J9274" s="6">
        <f t="shared" si="289"/>
        <v>1069095532961.9576</v>
      </c>
    </row>
    <row r="9275" spans="1:10" x14ac:dyDescent="0.25">
      <c r="A9275">
        <f t="shared" si="290"/>
        <v>9273</v>
      </c>
      <c r="B9275" s="22">
        <v>8943680</v>
      </c>
      <c r="J9275" s="6">
        <f t="shared" si="289"/>
        <v>24105244819313.906</v>
      </c>
    </row>
    <row r="9276" spans="1:10" x14ac:dyDescent="0.25">
      <c r="A9276">
        <f t="shared" si="290"/>
        <v>9274</v>
      </c>
      <c r="B9276" s="22">
        <v>0</v>
      </c>
      <c r="J9276" s="6">
        <f t="shared" si="289"/>
        <v>16272920094200.813</v>
      </c>
    </row>
    <row r="9277" spans="1:10" x14ac:dyDescent="0.25">
      <c r="A9277">
        <f t="shared" si="290"/>
        <v>9275</v>
      </c>
      <c r="B9277" s="22">
        <v>0</v>
      </c>
      <c r="J9277" s="6">
        <f t="shared" si="289"/>
        <v>16272920094200.813</v>
      </c>
    </row>
    <row r="9278" spans="1:10" x14ac:dyDescent="0.25">
      <c r="A9278">
        <f t="shared" si="290"/>
        <v>9276</v>
      </c>
      <c r="B9278" s="22">
        <v>0</v>
      </c>
      <c r="J9278" s="6">
        <f t="shared" si="289"/>
        <v>16272920094200.813</v>
      </c>
    </row>
    <row r="9279" spans="1:10" x14ac:dyDescent="0.25">
      <c r="A9279">
        <f t="shared" si="290"/>
        <v>9277</v>
      </c>
      <c r="B9279" s="22">
        <v>3000000</v>
      </c>
      <c r="J9279" s="6">
        <f t="shared" si="289"/>
        <v>1069095532961.9576</v>
      </c>
    </row>
    <row r="9280" spans="1:10" x14ac:dyDescent="0.25">
      <c r="A9280">
        <f t="shared" si="290"/>
        <v>9278</v>
      </c>
      <c r="B9280" s="22">
        <v>8943680</v>
      </c>
      <c r="J9280" s="6">
        <f t="shared" si="289"/>
        <v>24105244819313.906</v>
      </c>
    </row>
    <row r="9281" spans="1:10" x14ac:dyDescent="0.25">
      <c r="A9281">
        <f t="shared" si="290"/>
        <v>9279</v>
      </c>
      <c r="B9281" s="22">
        <v>0</v>
      </c>
      <c r="J9281" s="6">
        <f t="shared" si="289"/>
        <v>16272920094200.813</v>
      </c>
    </row>
    <row r="9282" spans="1:10" x14ac:dyDescent="0.25">
      <c r="A9282">
        <f t="shared" si="290"/>
        <v>9280</v>
      </c>
      <c r="B9282" s="22">
        <v>0</v>
      </c>
      <c r="J9282" s="6">
        <f t="shared" si="289"/>
        <v>16272920094200.813</v>
      </c>
    </row>
    <row r="9283" spans="1:10" x14ac:dyDescent="0.25">
      <c r="A9283">
        <f t="shared" si="290"/>
        <v>9281</v>
      </c>
      <c r="B9283" s="22">
        <v>0</v>
      </c>
      <c r="J9283" s="6">
        <f t="shared" ref="J9283:J9346" si="291">(B9283-$I$6)^2</f>
        <v>16272920094200.813</v>
      </c>
    </row>
    <row r="9284" spans="1:10" x14ac:dyDescent="0.25">
      <c r="A9284">
        <f t="shared" ref="A9284:A9347" si="292">A9283+1</f>
        <v>9282</v>
      </c>
      <c r="B9284" s="22">
        <v>8143430</v>
      </c>
      <c r="J9284" s="6">
        <f t="shared" si="291"/>
        <v>16887655243524.369</v>
      </c>
    </row>
    <row r="9285" spans="1:10" x14ac:dyDescent="0.25">
      <c r="A9285">
        <f t="shared" si="292"/>
        <v>9283</v>
      </c>
      <c r="B9285" s="22">
        <v>12193680</v>
      </c>
      <c r="J9285" s="6">
        <f t="shared" si="291"/>
        <v>66580854877971.813</v>
      </c>
    </row>
    <row r="9286" spans="1:10" x14ac:dyDescent="0.25">
      <c r="A9286">
        <f t="shared" si="292"/>
        <v>9284</v>
      </c>
      <c r="B9286" s="22">
        <v>8143430</v>
      </c>
      <c r="J9286" s="6">
        <f t="shared" si="291"/>
        <v>16887655243524.369</v>
      </c>
    </row>
    <row r="9287" spans="1:10" x14ac:dyDescent="0.25">
      <c r="A9287">
        <f t="shared" si="292"/>
        <v>9285</v>
      </c>
      <c r="B9287" s="22">
        <v>0</v>
      </c>
      <c r="J9287" s="6">
        <f t="shared" si="291"/>
        <v>16272920094200.813</v>
      </c>
    </row>
    <row r="9288" spans="1:10" x14ac:dyDescent="0.25">
      <c r="A9288">
        <f t="shared" si="292"/>
        <v>9286</v>
      </c>
      <c r="B9288" s="22">
        <v>8143430</v>
      </c>
      <c r="J9288" s="6">
        <f t="shared" si="291"/>
        <v>16887655243524.369</v>
      </c>
    </row>
    <row r="9289" spans="1:10" x14ac:dyDescent="0.25">
      <c r="A9289">
        <f t="shared" si="292"/>
        <v>9287</v>
      </c>
      <c r="B9289" s="22">
        <v>8143430</v>
      </c>
      <c r="J9289" s="6">
        <f t="shared" si="291"/>
        <v>16887655243524.369</v>
      </c>
    </row>
    <row r="9290" spans="1:10" x14ac:dyDescent="0.25">
      <c r="A9290">
        <f t="shared" si="292"/>
        <v>9288</v>
      </c>
      <c r="B9290" s="22">
        <v>0</v>
      </c>
      <c r="J9290" s="6">
        <f t="shared" si="291"/>
        <v>16272920094200.813</v>
      </c>
    </row>
    <row r="9291" spans="1:10" x14ac:dyDescent="0.25">
      <c r="A9291">
        <f t="shared" si="292"/>
        <v>9289</v>
      </c>
      <c r="B9291" s="22">
        <v>0</v>
      </c>
      <c r="J9291" s="6">
        <f t="shared" si="291"/>
        <v>16272920094200.813</v>
      </c>
    </row>
    <row r="9292" spans="1:10" x14ac:dyDescent="0.25">
      <c r="A9292">
        <f t="shared" si="292"/>
        <v>9290</v>
      </c>
      <c r="B9292" s="22">
        <v>8143430</v>
      </c>
      <c r="J9292" s="6">
        <f t="shared" si="291"/>
        <v>16887655243524.369</v>
      </c>
    </row>
    <row r="9293" spans="1:10" x14ac:dyDescent="0.25">
      <c r="A9293">
        <f t="shared" si="292"/>
        <v>9291</v>
      </c>
      <c r="B9293" s="22">
        <v>0</v>
      </c>
      <c r="J9293" s="6">
        <f t="shared" si="291"/>
        <v>16272920094200.813</v>
      </c>
    </row>
    <row r="9294" spans="1:10" x14ac:dyDescent="0.25">
      <c r="A9294">
        <f t="shared" si="292"/>
        <v>9292</v>
      </c>
      <c r="B9294" s="22">
        <v>0</v>
      </c>
      <c r="J9294" s="6">
        <f t="shared" si="291"/>
        <v>16272920094200.813</v>
      </c>
    </row>
    <row r="9295" spans="1:10" x14ac:dyDescent="0.25">
      <c r="A9295">
        <f t="shared" si="292"/>
        <v>9293</v>
      </c>
      <c r="B9295" s="22">
        <v>8143430</v>
      </c>
      <c r="J9295" s="6">
        <f t="shared" si="291"/>
        <v>16887655243524.369</v>
      </c>
    </row>
    <row r="9296" spans="1:10" x14ac:dyDescent="0.25">
      <c r="A9296">
        <f t="shared" si="292"/>
        <v>9294</v>
      </c>
      <c r="B9296" s="22">
        <v>8143430</v>
      </c>
      <c r="J9296" s="6">
        <f t="shared" si="291"/>
        <v>16887655243524.369</v>
      </c>
    </row>
    <row r="9297" spans="1:10" x14ac:dyDescent="0.25">
      <c r="A9297">
        <f t="shared" si="292"/>
        <v>9295</v>
      </c>
      <c r="B9297" s="22">
        <v>0</v>
      </c>
      <c r="J9297" s="6">
        <f t="shared" si="291"/>
        <v>16272920094200.813</v>
      </c>
    </row>
    <row r="9298" spans="1:10" x14ac:dyDescent="0.25">
      <c r="A9298">
        <f t="shared" si="292"/>
        <v>9296</v>
      </c>
      <c r="B9298" s="22">
        <v>0</v>
      </c>
      <c r="J9298" s="6">
        <f t="shared" si="291"/>
        <v>16272920094200.813</v>
      </c>
    </row>
    <row r="9299" spans="1:10" x14ac:dyDescent="0.25">
      <c r="A9299">
        <f t="shared" si="292"/>
        <v>9297</v>
      </c>
      <c r="B9299" s="22">
        <v>0</v>
      </c>
      <c r="J9299" s="6">
        <f t="shared" si="291"/>
        <v>16272920094200.813</v>
      </c>
    </row>
    <row r="9300" spans="1:10" x14ac:dyDescent="0.25">
      <c r="A9300">
        <f t="shared" si="292"/>
        <v>9298</v>
      </c>
      <c r="B9300" s="22">
        <v>0</v>
      </c>
      <c r="J9300" s="6">
        <f t="shared" si="291"/>
        <v>16272920094200.813</v>
      </c>
    </row>
    <row r="9301" spans="1:10" x14ac:dyDescent="0.25">
      <c r="A9301">
        <f t="shared" si="292"/>
        <v>9299</v>
      </c>
      <c r="B9301" s="22">
        <v>0</v>
      </c>
      <c r="J9301" s="6">
        <f t="shared" si="291"/>
        <v>16272920094200.813</v>
      </c>
    </row>
    <row r="9302" spans="1:10" x14ac:dyDescent="0.25">
      <c r="A9302">
        <f t="shared" si="292"/>
        <v>9300</v>
      </c>
      <c r="B9302" s="22">
        <v>0</v>
      </c>
      <c r="J9302" s="6">
        <f t="shared" si="291"/>
        <v>16272920094200.813</v>
      </c>
    </row>
    <row r="9303" spans="1:10" x14ac:dyDescent="0.25">
      <c r="A9303">
        <f t="shared" si="292"/>
        <v>9301</v>
      </c>
      <c r="B9303" s="22">
        <v>0</v>
      </c>
      <c r="J9303" s="6">
        <f t="shared" si="291"/>
        <v>16272920094200.813</v>
      </c>
    </row>
    <row r="9304" spans="1:10" x14ac:dyDescent="0.25">
      <c r="A9304">
        <f t="shared" si="292"/>
        <v>9302</v>
      </c>
      <c r="B9304" s="22">
        <v>0</v>
      </c>
      <c r="J9304" s="6">
        <f t="shared" si="291"/>
        <v>16272920094200.813</v>
      </c>
    </row>
    <row r="9305" spans="1:10" x14ac:dyDescent="0.25">
      <c r="A9305">
        <f t="shared" si="292"/>
        <v>9303</v>
      </c>
      <c r="B9305" s="22">
        <v>0</v>
      </c>
      <c r="J9305" s="6">
        <f t="shared" si="291"/>
        <v>16272920094200.813</v>
      </c>
    </row>
    <row r="9306" spans="1:10" x14ac:dyDescent="0.25">
      <c r="A9306">
        <f t="shared" si="292"/>
        <v>9304</v>
      </c>
      <c r="B9306" s="22">
        <v>0</v>
      </c>
      <c r="J9306" s="6">
        <f t="shared" si="291"/>
        <v>16272920094200.813</v>
      </c>
    </row>
    <row r="9307" spans="1:10" x14ac:dyDescent="0.25">
      <c r="A9307">
        <f t="shared" si="292"/>
        <v>9305</v>
      </c>
      <c r="B9307" s="22">
        <v>0</v>
      </c>
      <c r="J9307" s="6">
        <f t="shared" si="291"/>
        <v>16272920094200.813</v>
      </c>
    </row>
    <row r="9308" spans="1:10" x14ac:dyDescent="0.25">
      <c r="A9308">
        <f t="shared" si="292"/>
        <v>9306</v>
      </c>
      <c r="B9308" s="22">
        <v>0</v>
      </c>
      <c r="J9308" s="6">
        <f t="shared" si="291"/>
        <v>16272920094200.813</v>
      </c>
    </row>
    <row r="9309" spans="1:10" x14ac:dyDescent="0.25">
      <c r="A9309">
        <f t="shared" si="292"/>
        <v>9307</v>
      </c>
      <c r="B9309" s="22">
        <v>11943680</v>
      </c>
      <c r="J9309" s="6">
        <f t="shared" si="291"/>
        <v>62563500258075.047</v>
      </c>
    </row>
    <row r="9310" spans="1:10" x14ac:dyDescent="0.25">
      <c r="A9310">
        <f t="shared" si="292"/>
        <v>9308</v>
      </c>
      <c r="B9310" s="22">
        <v>0</v>
      </c>
      <c r="J9310" s="6">
        <f t="shared" si="291"/>
        <v>16272920094200.813</v>
      </c>
    </row>
    <row r="9311" spans="1:10" x14ac:dyDescent="0.25">
      <c r="A9311">
        <f t="shared" si="292"/>
        <v>9309</v>
      </c>
      <c r="B9311" s="22">
        <v>8943680</v>
      </c>
      <c r="J9311" s="6">
        <f t="shared" si="291"/>
        <v>24105244819313.906</v>
      </c>
    </row>
    <row r="9312" spans="1:10" x14ac:dyDescent="0.25">
      <c r="A9312">
        <f t="shared" si="292"/>
        <v>9310</v>
      </c>
      <c r="B9312" s="22">
        <v>0</v>
      </c>
      <c r="J9312" s="6">
        <f t="shared" si="291"/>
        <v>16272920094200.813</v>
      </c>
    </row>
    <row r="9313" spans="1:10" x14ac:dyDescent="0.25">
      <c r="A9313">
        <f t="shared" si="292"/>
        <v>9311</v>
      </c>
      <c r="B9313" s="22">
        <v>0</v>
      </c>
      <c r="J9313" s="6">
        <f t="shared" si="291"/>
        <v>16272920094200.813</v>
      </c>
    </row>
    <row r="9314" spans="1:10" x14ac:dyDescent="0.25">
      <c r="A9314">
        <f t="shared" si="292"/>
        <v>9312</v>
      </c>
      <c r="B9314" s="22">
        <v>0</v>
      </c>
      <c r="J9314" s="6">
        <f t="shared" si="291"/>
        <v>16272920094200.813</v>
      </c>
    </row>
    <row r="9315" spans="1:10" x14ac:dyDescent="0.25">
      <c r="A9315">
        <f t="shared" si="292"/>
        <v>9313</v>
      </c>
      <c r="B9315" s="22">
        <v>0</v>
      </c>
      <c r="J9315" s="6">
        <f t="shared" si="291"/>
        <v>16272920094200.813</v>
      </c>
    </row>
    <row r="9316" spans="1:10" x14ac:dyDescent="0.25">
      <c r="A9316">
        <f t="shared" si="292"/>
        <v>9314</v>
      </c>
      <c r="B9316" s="22">
        <v>62478473.934246585</v>
      </c>
      <c r="J9316" s="6">
        <f t="shared" si="291"/>
        <v>3415759951260384.5</v>
      </c>
    </row>
    <row r="9317" spans="1:10" x14ac:dyDescent="0.25">
      <c r="A9317">
        <f t="shared" si="292"/>
        <v>9315</v>
      </c>
      <c r="B9317" s="22">
        <v>0</v>
      </c>
      <c r="J9317" s="6">
        <f t="shared" si="291"/>
        <v>16272920094200.813</v>
      </c>
    </row>
    <row r="9318" spans="1:10" x14ac:dyDescent="0.25">
      <c r="A9318">
        <f t="shared" si="292"/>
        <v>9316</v>
      </c>
      <c r="B9318" s="22">
        <v>0</v>
      </c>
      <c r="J9318" s="6">
        <f t="shared" si="291"/>
        <v>16272920094200.813</v>
      </c>
    </row>
    <row r="9319" spans="1:10" x14ac:dyDescent="0.25">
      <c r="A9319">
        <f t="shared" si="292"/>
        <v>9317</v>
      </c>
      <c r="B9319" s="22">
        <v>0</v>
      </c>
      <c r="J9319" s="6">
        <f t="shared" si="291"/>
        <v>16272920094200.813</v>
      </c>
    </row>
    <row r="9320" spans="1:10" x14ac:dyDescent="0.25">
      <c r="A9320">
        <f t="shared" si="292"/>
        <v>9318</v>
      </c>
      <c r="B9320" s="22">
        <v>0</v>
      </c>
      <c r="J9320" s="6">
        <f t="shared" si="291"/>
        <v>16272920094200.813</v>
      </c>
    </row>
    <row r="9321" spans="1:10" x14ac:dyDescent="0.25">
      <c r="A9321">
        <f t="shared" si="292"/>
        <v>9319</v>
      </c>
      <c r="B9321" s="22">
        <v>8143430</v>
      </c>
      <c r="J9321" s="6">
        <f t="shared" si="291"/>
        <v>16887655243524.369</v>
      </c>
    </row>
    <row r="9322" spans="1:10" x14ac:dyDescent="0.25">
      <c r="A9322">
        <f t="shared" si="292"/>
        <v>9320</v>
      </c>
      <c r="B9322" s="22">
        <v>0</v>
      </c>
      <c r="J9322" s="6">
        <f t="shared" si="291"/>
        <v>16272920094200.813</v>
      </c>
    </row>
    <row r="9323" spans="1:10" x14ac:dyDescent="0.25">
      <c r="A9323">
        <f t="shared" si="292"/>
        <v>9321</v>
      </c>
      <c r="B9323" s="22">
        <v>8143430</v>
      </c>
      <c r="J9323" s="6">
        <f t="shared" si="291"/>
        <v>16887655243524.369</v>
      </c>
    </row>
    <row r="9324" spans="1:10" x14ac:dyDescent="0.25">
      <c r="A9324">
        <f t="shared" si="292"/>
        <v>9322</v>
      </c>
      <c r="B9324" s="22">
        <v>0</v>
      </c>
      <c r="J9324" s="6">
        <f t="shared" si="291"/>
        <v>16272920094200.813</v>
      </c>
    </row>
    <row r="9325" spans="1:10" x14ac:dyDescent="0.25">
      <c r="A9325">
        <f t="shared" si="292"/>
        <v>9323</v>
      </c>
      <c r="B9325" s="22">
        <v>0</v>
      </c>
      <c r="J9325" s="6">
        <f t="shared" si="291"/>
        <v>16272920094200.813</v>
      </c>
    </row>
    <row r="9326" spans="1:10" x14ac:dyDescent="0.25">
      <c r="A9326">
        <f t="shared" si="292"/>
        <v>9324</v>
      </c>
      <c r="B9326" s="22">
        <v>0</v>
      </c>
      <c r="J9326" s="6">
        <f t="shared" si="291"/>
        <v>16272920094200.813</v>
      </c>
    </row>
    <row r="9327" spans="1:10" x14ac:dyDescent="0.25">
      <c r="A9327">
        <f t="shared" si="292"/>
        <v>9325</v>
      </c>
      <c r="B9327" s="22">
        <v>0</v>
      </c>
      <c r="J9327" s="6">
        <f t="shared" si="291"/>
        <v>16272920094200.813</v>
      </c>
    </row>
    <row r="9328" spans="1:10" x14ac:dyDescent="0.25">
      <c r="A9328">
        <f t="shared" si="292"/>
        <v>9326</v>
      </c>
      <c r="B9328" s="22">
        <v>0</v>
      </c>
      <c r="J9328" s="6">
        <f t="shared" si="291"/>
        <v>16272920094200.813</v>
      </c>
    </row>
    <row r="9329" spans="1:10" x14ac:dyDescent="0.25">
      <c r="A9329">
        <f t="shared" si="292"/>
        <v>9327</v>
      </c>
      <c r="B9329" s="22">
        <v>8943680</v>
      </c>
      <c r="J9329" s="6">
        <f t="shared" si="291"/>
        <v>24105244819313.906</v>
      </c>
    </row>
    <row r="9330" spans="1:10" x14ac:dyDescent="0.25">
      <c r="A9330">
        <f t="shared" si="292"/>
        <v>9328</v>
      </c>
      <c r="B9330" s="22">
        <v>0</v>
      </c>
      <c r="J9330" s="6">
        <f t="shared" si="291"/>
        <v>16272920094200.813</v>
      </c>
    </row>
    <row r="9331" spans="1:10" x14ac:dyDescent="0.25">
      <c r="A9331">
        <f t="shared" si="292"/>
        <v>9329</v>
      </c>
      <c r="B9331" s="22">
        <v>0</v>
      </c>
      <c r="J9331" s="6">
        <f t="shared" si="291"/>
        <v>16272920094200.813</v>
      </c>
    </row>
    <row r="9332" spans="1:10" x14ac:dyDescent="0.25">
      <c r="A9332">
        <f t="shared" si="292"/>
        <v>9330</v>
      </c>
      <c r="B9332" s="22">
        <v>8943680</v>
      </c>
      <c r="J9332" s="6">
        <f t="shared" si="291"/>
        <v>24105244819313.906</v>
      </c>
    </row>
    <row r="9333" spans="1:10" x14ac:dyDescent="0.25">
      <c r="A9333">
        <f t="shared" si="292"/>
        <v>9331</v>
      </c>
      <c r="B9333" s="22">
        <v>0</v>
      </c>
      <c r="J9333" s="6">
        <f t="shared" si="291"/>
        <v>16272920094200.813</v>
      </c>
    </row>
    <row r="9334" spans="1:10" x14ac:dyDescent="0.25">
      <c r="A9334">
        <f t="shared" si="292"/>
        <v>9332</v>
      </c>
      <c r="B9334" s="22">
        <v>0</v>
      </c>
      <c r="J9334" s="6">
        <f t="shared" si="291"/>
        <v>16272920094200.813</v>
      </c>
    </row>
    <row r="9335" spans="1:10" x14ac:dyDescent="0.25">
      <c r="A9335">
        <f t="shared" si="292"/>
        <v>9333</v>
      </c>
      <c r="B9335" s="22">
        <v>3250000</v>
      </c>
      <c r="J9335" s="6">
        <f t="shared" si="291"/>
        <v>614610152858.7196</v>
      </c>
    </row>
    <row r="9336" spans="1:10" x14ac:dyDescent="0.25">
      <c r="A9336">
        <f t="shared" si="292"/>
        <v>9334</v>
      </c>
      <c r="B9336" s="22">
        <v>17087110</v>
      </c>
      <c r="J9336" s="6">
        <f t="shared" si="291"/>
        <v>170384444013437.47</v>
      </c>
    </row>
    <row r="9337" spans="1:10" x14ac:dyDescent="0.25">
      <c r="A9337">
        <f t="shared" si="292"/>
        <v>9335</v>
      </c>
      <c r="B9337" s="22">
        <v>0</v>
      </c>
      <c r="J9337" s="6">
        <f t="shared" si="291"/>
        <v>16272920094200.813</v>
      </c>
    </row>
    <row r="9338" spans="1:10" x14ac:dyDescent="0.25">
      <c r="A9338">
        <f t="shared" si="292"/>
        <v>9336</v>
      </c>
      <c r="B9338" s="22">
        <v>0</v>
      </c>
      <c r="J9338" s="6">
        <f t="shared" si="291"/>
        <v>16272920094200.813</v>
      </c>
    </row>
    <row r="9339" spans="1:10" x14ac:dyDescent="0.25">
      <c r="A9339">
        <f t="shared" si="292"/>
        <v>9337</v>
      </c>
      <c r="B9339" s="22">
        <v>0</v>
      </c>
      <c r="J9339" s="6">
        <f t="shared" si="291"/>
        <v>16272920094200.813</v>
      </c>
    </row>
    <row r="9340" spans="1:10" x14ac:dyDescent="0.25">
      <c r="A9340">
        <f t="shared" si="292"/>
        <v>9338</v>
      </c>
      <c r="B9340" s="22">
        <v>0</v>
      </c>
      <c r="J9340" s="6">
        <f t="shared" si="291"/>
        <v>16272920094200.813</v>
      </c>
    </row>
    <row r="9341" spans="1:10" x14ac:dyDescent="0.25">
      <c r="A9341">
        <f t="shared" si="292"/>
        <v>9339</v>
      </c>
      <c r="B9341" s="22">
        <v>0</v>
      </c>
      <c r="J9341" s="6">
        <f t="shared" si="291"/>
        <v>16272920094200.813</v>
      </c>
    </row>
    <row r="9342" spans="1:10" x14ac:dyDescent="0.25">
      <c r="A9342">
        <f t="shared" si="292"/>
        <v>9340</v>
      </c>
      <c r="B9342" s="22">
        <v>3000000</v>
      </c>
      <c r="J9342" s="6">
        <f t="shared" si="291"/>
        <v>1069095532961.9576</v>
      </c>
    </row>
    <row r="9343" spans="1:10" x14ac:dyDescent="0.25">
      <c r="A9343">
        <f t="shared" si="292"/>
        <v>9341</v>
      </c>
      <c r="B9343" s="22">
        <v>17087110</v>
      </c>
      <c r="J9343" s="6">
        <f t="shared" si="291"/>
        <v>170384444013437.47</v>
      </c>
    </row>
    <row r="9344" spans="1:10" x14ac:dyDescent="0.25">
      <c r="A9344">
        <f t="shared" si="292"/>
        <v>9342</v>
      </c>
      <c r="B9344" s="22">
        <v>0</v>
      </c>
      <c r="J9344" s="6">
        <f t="shared" si="291"/>
        <v>16272920094200.813</v>
      </c>
    </row>
    <row r="9345" spans="1:10" x14ac:dyDescent="0.25">
      <c r="A9345">
        <f t="shared" si="292"/>
        <v>9343</v>
      </c>
      <c r="B9345" s="22">
        <v>0</v>
      </c>
      <c r="J9345" s="6">
        <f t="shared" si="291"/>
        <v>16272920094200.813</v>
      </c>
    </row>
    <row r="9346" spans="1:10" x14ac:dyDescent="0.25">
      <c r="A9346">
        <f t="shared" si="292"/>
        <v>9344</v>
      </c>
      <c r="B9346" s="22">
        <v>0</v>
      </c>
      <c r="J9346" s="6">
        <f t="shared" si="291"/>
        <v>16272920094200.813</v>
      </c>
    </row>
    <row r="9347" spans="1:10" x14ac:dyDescent="0.25">
      <c r="A9347">
        <f t="shared" si="292"/>
        <v>9345</v>
      </c>
      <c r="B9347" s="22">
        <v>8428601.25</v>
      </c>
      <c r="J9347" s="6">
        <f t="shared" ref="J9347:J9410" si="293">(B9347-$I$6)^2</f>
        <v>19312777141822.871</v>
      </c>
    </row>
    <row r="9348" spans="1:10" x14ac:dyDescent="0.25">
      <c r="A9348">
        <f t="shared" ref="A9348:A9411" si="294">A9347+1</f>
        <v>9346</v>
      </c>
      <c r="B9348" s="22">
        <v>0</v>
      </c>
      <c r="J9348" s="6">
        <f t="shared" si="293"/>
        <v>16272920094200.813</v>
      </c>
    </row>
    <row r="9349" spans="1:10" x14ac:dyDescent="0.25">
      <c r="A9349">
        <f t="shared" si="294"/>
        <v>9347</v>
      </c>
      <c r="B9349" s="22">
        <v>0</v>
      </c>
      <c r="J9349" s="6">
        <f t="shared" si="293"/>
        <v>16272920094200.813</v>
      </c>
    </row>
    <row r="9350" spans="1:10" x14ac:dyDescent="0.25">
      <c r="A9350">
        <f t="shared" si="294"/>
        <v>9348</v>
      </c>
      <c r="B9350" s="22">
        <v>0</v>
      </c>
      <c r="J9350" s="6">
        <f t="shared" si="293"/>
        <v>16272920094200.813</v>
      </c>
    </row>
    <row r="9351" spans="1:10" x14ac:dyDescent="0.25">
      <c r="A9351">
        <f t="shared" si="294"/>
        <v>9349</v>
      </c>
      <c r="B9351" s="22">
        <v>3000000</v>
      </c>
      <c r="J9351" s="6">
        <f t="shared" si="293"/>
        <v>1069095532961.9576</v>
      </c>
    </row>
    <row r="9352" spans="1:10" x14ac:dyDescent="0.25">
      <c r="A9352">
        <f t="shared" si="294"/>
        <v>9350</v>
      </c>
      <c r="B9352" s="22">
        <v>0</v>
      </c>
      <c r="J9352" s="6">
        <f t="shared" si="293"/>
        <v>16272920094200.813</v>
      </c>
    </row>
    <row r="9353" spans="1:10" x14ac:dyDescent="0.25">
      <c r="A9353">
        <f t="shared" si="294"/>
        <v>9351</v>
      </c>
      <c r="B9353" s="22">
        <v>8943680</v>
      </c>
      <c r="J9353" s="6">
        <f t="shared" si="293"/>
        <v>24105244819313.906</v>
      </c>
    </row>
    <row r="9354" spans="1:10" x14ac:dyDescent="0.25">
      <c r="A9354">
        <f t="shared" si="294"/>
        <v>9352</v>
      </c>
      <c r="B9354" s="22">
        <v>0</v>
      </c>
      <c r="J9354" s="6">
        <f t="shared" si="293"/>
        <v>16272920094200.813</v>
      </c>
    </row>
    <row r="9355" spans="1:10" x14ac:dyDescent="0.25">
      <c r="A9355">
        <f t="shared" si="294"/>
        <v>9353</v>
      </c>
      <c r="B9355" s="22">
        <v>0</v>
      </c>
      <c r="J9355" s="6">
        <f t="shared" si="293"/>
        <v>16272920094200.813</v>
      </c>
    </row>
    <row r="9356" spans="1:10" x14ac:dyDescent="0.25">
      <c r="A9356">
        <f t="shared" si="294"/>
        <v>9354</v>
      </c>
      <c r="B9356" s="22">
        <v>0</v>
      </c>
      <c r="J9356" s="6">
        <f t="shared" si="293"/>
        <v>16272920094200.813</v>
      </c>
    </row>
    <row r="9357" spans="1:10" x14ac:dyDescent="0.25">
      <c r="A9357">
        <f t="shared" si="294"/>
        <v>9355</v>
      </c>
      <c r="B9357" s="22">
        <v>0</v>
      </c>
      <c r="J9357" s="6">
        <f t="shared" si="293"/>
        <v>16272920094200.813</v>
      </c>
    </row>
    <row r="9358" spans="1:10" x14ac:dyDescent="0.25">
      <c r="A9358">
        <f t="shared" si="294"/>
        <v>9356</v>
      </c>
      <c r="B9358" s="22">
        <v>8943680</v>
      </c>
      <c r="J9358" s="6">
        <f t="shared" si="293"/>
        <v>24105244819313.906</v>
      </c>
    </row>
    <row r="9359" spans="1:10" x14ac:dyDescent="0.25">
      <c r="A9359">
        <f t="shared" si="294"/>
        <v>9357</v>
      </c>
      <c r="B9359" s="22">
        <v>0</v>
      </c>
      <c r="J9359" s="6">
        <f t="shared" si="293"/>
        <v>16272920094200.813</v>
      </c>
    </row>
    <row r="9360" spans="1:10" x14ac:dyDescent="0.25">
      <c r="A9360">
        <f t="shared" si="294"/>
        <v>9358</v>
      </c>
      <c r="B9360" s="22">
        <v>0</v>
      </c>
      <c r="J9360" s="6">
        <f t="shared" si="293"/>
        <v>16272920094200.813</v>
      </c>
    </row>
    <row r="9361" spans="1:10" x14ac:dyDescent="0.25">
      <c r="A9361">
        <f t="shared" si="294"/>
        <v>9359</v>
      </c>
      <c r="B9361" s="22">
        <v>9228851.25</v>
      </c>
      <c r="J9361" s="6">
        <f t="shared" si="293"/>
        <v>26986783303237.406</v>
      </c>
    </row>
    <row r="9362" spans="1:10" x14ac:dyDescent="0.25">
      <c r="A9362">
        <f t="shared" si="294"/>
        <v>9360</v>
      </c>
      <c r="B9362" s="22">
        <v>8943680</v>
      </c>
      <c r="J9362" s="6">
        <f t="shared" si="293"/>
        <v>24105244819313.906</v>
      </c>
    </row>
    <row r="9363" spans="1:10" x14ac:dyDescent="0.25">
      <c r="A9363">
        <f t="shared" si="294"/>
        <v>9361</v>
      </c>
      <c r="B9363" s="22">
        <v>8943680</v>
      </c>
      <c r="J9363" s="6">
        <f t="shared" si="293"/>
        <v>24105244819313.906</v>
      </c>
    </row>
    <row r="9364" spans="1:10" x14ac:dyDescent="0.25">
      <c r="A9364">
        <f t="shared" si="294"/>
        <v>9362</v>
      </c>
      <c r="B9364" s="22">
        <v>0</v>
      </c>
      <c r="J9364" s="6">
        <f t="shared" si="293"/>
        <v>16272920094200.813</v>
      </c>
    </row>
    <row r="9365" spans="1:10" x14ac:dyDescent="0.25">
      <c r="A9365">
        <f t="shared" si="294"/>
        <v>9363</v>
      </c>
      <c r="B9365" s="22">
        <v>3000000</v>
      </c>
      <c r="J9365" s="6">
        <f t="shared" si="293"/>
        <v>1069095532961.9576</v>
      </c>
    </row>
    <row r="9366" spans="1:10" x14ac:dyDescent="0.25">
      <c r="A9366">
        <f t="shared" si="294"/>
        <v>9364</v>
      </c>
      <c r="B9366" s="22">
        <v>0</v>
      </c>
      <c r="J9366" s="6">
        <f t="shared" si="293"/>
        <v>16272920094200.813</v>
      </c>
    </row>
    <row r="9367" spans="1:10" x14ac:dyDescent="0.25">
      <c r="A9367">
        <f t="shared" si="294"/>
        <v>9365</v>
      </c>
      <c r="B9367" s="22">
        <v>0</v>
      </c>
      <c r="J9367" s="6">
        <f t="shared" si="293"/>
        <v>16272920094200.813</v>
      </c>
    </row>
    <row r="9368" spans="1:10" x14ac:dyDescent="0.25">
      <c r="A9368">
        <f t="shared" si="294"/>
        <v>9366</v>
      </c>
      <c r="B9368" s="22">
        <v>0</v>
      </c>
      <c r="J9368" s="6">
        <f t="shared" si="293"/>
        <v>16272920094200.813</v>
      </c>
    </row>
    <row r="9369" spans="1:10" x14ac:dyDescent="0.25">
      <c r="A9369">
        <f t="shared" si="294"/>
        <v>9367</v>
      </c>
      <c r="B9369" s="22">
        <v>8143430</v>
      </c>
      <c r="J9369" s="6">
        <f t="shared" si="293"/>
        <v>16887655243524.369</v>
      </c>
    </row>
    <row r="9370" spans="1:10" x14ac:dyDescent="0.25">
      <c r="A9370">
        <f t="shared" si="294"/>
        <v>9368</v>
      </c>
      <c r="B9370" s="22">
        <v>8943680</v>
      </c>
      <c r="J9370" s="6">
        <f t="shared" si="293"/>
        <v>24105244819313.906</v>
      </c>
    </row>
    <row r="9371" spans="1:10" x14ac:dyDescent="0.25">
      <c r="A9371">
        <f t="shared" si="294"/>
        <v>9369</v>
      </c>
      <c r="B9371" s="22">
        <v>0</v>
      </c>
      <c r="J9371" s="6">
        <f t="shared" si="293"/>
        <v>16272920094200.813</v>
      </c>
    </row>
    <row r="9372" spans="1:10" x14ac:dyDescent="0.25">
      <c r="A9372">
        <f t="shared" si="294"/>
        <v>9370</v>
      </c>
      <c r="B9372" s="22">
        <v>8943680</v>
      </c>
      <c r="J9372" s="6">
        <f t="shared" si="293"/>
        <v>24105244819313.906</v>
      </c>
    </row>
    <row r="9373" spans="1:10" x14ac:dyDescent="0.25">
      <c r="A9373">
        <f t="shared" si="294"/>
        <v>9371</v>
      </c>
      <c r="B9373" s="22">
        <v>54335043.934246585</v>
      </c>
      <c r="J9373" s="6">
        <f t="shared" si="293"/>
        <v>2530197962460137.5</v>
      </c>
    </row>
    <row r="9374" spans="1:10" x14ac:dyDescent="0.25">
      <c r="A9374">
        <f t="shared" si="294"/>
        <v>9372</v>
      </c>
      <c r="B9374" s="22">
        <v>3250000</v>
      </c>
      <c r="J9374" s="6">
        <f t="shared" si="293"/>
        <v>614610152858.7196</v>
      </c>
    </row>
    <row r="9375" spans="1:10" x14ac:dyDescent="0.25">
      <c r="A9375">
        <f t="shared" si="294"/>
        <v>9373</v>
      </c>
      <c r="B9375" s="22">
        <v>8943680</v>
      </c>
      <c r="J9375" s="6">
        <f t="shared" si="293"/>
        <v>24105244819313.906</v>
      </c>
    </row>
    <row r="9376" spans="1:10" x14ac:dyDescent="0.25">
      <c r="A9376">
        <f t="shared" si="294"/>
        <v>9374</v>
      </c>
      <c r="B9376" s="22">
        <v>0</v>
      </c>
      <c r="J9376" s="6">
        <f t="shared" si="293"/>
        <v>16272920094200.813</v>
      </c>
    </row>
    <row r="9377" spans="1:10" x14ac:dyDescent="0.25">
      <c r="A9377">
        <f t="shared" si="294"/>
        <v>9375</v>
      </c>
      <c r="B9377" s="22">
        <v>0</v>
      </c>
      <c r="J9377" s="6">
        <f t="shared" si="293"/>
        <v>16272920094200.813</v>
      </c>
    </row>
    <row r="9378" spans="1:10" x14ac:dyDescent="0.25">
      <c r="A9378">
        <f t="shared" si="294"/>
        <v>9376</v>
      </c>
      <c r="B9378" s="22">
        <v>0</v>
      </c>
      <c r="J9378" s="6">
        <f t="shared" si="293"/>
        <v>16272920094200.813</v>
      </c>
    </row>
    <row r="9379" spans="1:10" x14ac:dyDescent="0.25">
      <c r="A9379">
        <f t="shared" si="294"/>
        <v>9377</v>
      </c>
      <c r="B9379" s="22">
        <v>0</v>
      </c>
      <c r="J9379" s="6">
        <f t="shared" si="293"/>
        <v>16272920094200.813</v>
      </c>
    </row>
    <row r="9380" spans="1:10" x14ac:dyDescent="0.25">
      <c r="A9380">
        <f t="shared" si="294"/>
        <v>9378</v>
      </c>
      <c r="B9380" s="22">
        <v>0</v>
      </c>
      <c r="J9380" s="6">
        <f t="shared" si="293"/>
        <v>16272920094200.813</v>
      </c>
    </row>
    <row r="9381" spans="1:10" x14ac:dyDescent="0.25">
      <c r="A9381">
        <f t="shared" si="294"/>
        <v>9379</v>
      </c>
      <c r="B9381" s="22">
        <v>0</v>
      </c>
      <c r="J9381" s="6">
        <f t="shared" si="293"/>
        <v>16272920094200.813</v>
      </c>
    </row>
    <row r="9382" spans="1:10" x14ac:dyDescent="0.25">
      <c r="A9382">
        <f t="shared" si="294"/>
        <v>9380</v>
      </c>
      <c r="B9382" s="22">
        <v>8143430</v>
      </c>
      <c r="J9382" s="6">
        <f t="shared" si="293"/>
        <v>16887655243524.369</v>
      </c>
    </row>
    <row r="9383" spans="1:10" x14ac:dyDescent="0.25">
      <c r="A9383">
        <f t="shared" si="294"/>
        <v>9381</v>
      </c>
      <c r="B9383" s="22">
        <v>0</v>
      </c>
      <c r="J9383" s="6">
        <f t="shared" si="293"/>
        <v>16272920094200.813</v>
      </c>
    </row>
    <row r="9384" spans="1:10" x14ac:dyDescent="0.25">
      <c r="A9384">
        <f t="shared" si="294"/>
        <v>9382</v>
      </c>
      <c r="B9384" s="22">
        <v>0</v>
      </c>
      <c r="J9384" s="6">
        <f t="shared" si="293"/>
        <v>16272920094200.813</v>
      </c>
    </row>
    <row r="9385" spans="1:10" x14ac:dyDescent="0.25">
      <c r="A9385">
        <f t="shared" si="294"/>
        <v>9383</v>
      </c>
      <c r="B9385" s="22">
        <v>0</v>
      </c>
      <c r="J9385" s="6">
        <f t="shared" si="293"/>
        <v>16272920094200.813</v>
      </c>
    </row>
    <row r="9386" spans="1:10" x14ac:dyDescent="0.25">
      <c r="A9386">
        <f t="shared" si="294"/>
        <v>9384</v>
      </c>
      <c r="B9386" s="22">
        <v>0</v>
      </c>
      <c r="J9386" s="6">
        <f t="shared" si="293"/>
        <v>16272920094200.813</v>
      </c>
    </row>
    <row r="9387" spans="1:10" x14ac:dyDescent="0.25">
      <c r="A9387">
        <f t="shared" si="294"/>
        <v>9385</v>
      </c>
      <c r="B9387" s="22">
        <v>8143430</v>
      </c>
      <c r="J9387" s="6">
        <f t="shared" si="293"/>
        <v>16887655243524.369</v>
      </c>
    </row>
    <row r="9388" spans="1:10" x14ac:dyDescent="0.25">
      <c r="A9388">
        <f t="shared" si="294"/>
        <v>9386</v>
      </c>
      <c r="B9388" s="22">
        <v>8943680</v>
      </c>
      <c r="J9388" s="6">
        <f t="shared" si="293"/>
        <v>24105244819313.906</v>
      </c>
    </row>
    <row r="9389" spans="1:10" x14ac:dyDescent="0.25">
      <c r="A9389">
        <f t="shared" si="294"/>
        <v>9387</v>
      </c>
      <c r="B9389" s="22">
        <v>8143430</v>
      </c>
      <c r="J9389" s="6">
        <f t="shared" si="293"/>
        <v>16887655243524.369</v>
      </c>
    </row>
    <row r="9390" spans="1:10" x14ac:dyDescent="0.25">
      <c r="A9390">
        <f t="shared" si="294"/>
        <v>9388</v>
      </c>
      <c r="B9390" s="22">
        <v>0</v>
      </c>
      <c r="J9390" s="6">
        <f t="shared" si="293"/>
        <v>16272920094200.813</v>
      </c>
    </row>
    <row r="9391" spans="1:10" x14ac:dyDescent="0.25">
      <c r="A9391">
        <f t="shared" si="294"/>
        <v>9389</v>
      </c>
      <c r="B9391" s="22">
        <v>4428780.8219178077</v>
      </c>
      <c r="J9391" s="6">
        <f t="shared" si="293"/>
        <v>155874984828.50565</v>
      </c>
    </row>
    <row r="9392" spans="1:10" x14ac:dyDescent="0.25">
      <c r="A9392">
        <f t="shared" si="294"/>
        <v>9390</v>
      </c>
      <c r="B9392" s="22">
        <v>0</v>
      </c>
      <c r="J9392" s="6">
        <f t="shared" si="293"/>
        <v>16272920094200.813</v>
      </c>
    </row>
    <row r="9393" spans="1:10" x14ac:dyDescent="0.25">
      <c r="A9393">
        <f t="shared" si="294"/>
        <v>9391</v>
      </c>
      <c r="B9393" s="22">
        <v>0</v>
      </c>
      <c r="J9393" s="6">
        <f t="shared" si="293"/>
        <v>16272920094200.813</v>
      </c>
    </row>
    <row r="9394" spans="1:10" x14ac:dyDescent="0.25">
      <c r="A9394">
        <f t="shared" si="294"/>
        <v>9392</v>
      </c>
      <c r="B9394" s="22">
        <v>0</v>
      </c>
      <c r="J9394" s="6">
        <f t="shared" si="293"/>
        <v>16272920094200.813</v>
      </c>
    </row>
    <row r="9395" spans="1:10" x14ac:dyDescent="0.25">
      <c r="A9395">
        <f t="shared" si="294"/>
        <v>9393</v>
      </c>
      <c r="B9395" s="22">
        <v>3250000</v>
      </c>
      <c r="J9395" s="6">
        <f t="shared" si="293"/>
        <v>614610152858.7196</v>
      </c>
    </row>
    <row r="9396" spans="1:10" x14ac:dyDescent="0.25">
      <c r="A9396">
        <f t="shared" si="294"/>
        <v>9394</v>
      </c>
      <c r="B9396" s="22">
        <v>0</v>
      </c>
      <c r="J9396" s="6">
        <f t="shared" si="293"/>
        <v>16272920094200.813</v>
      </c>
    </row>
    <row r="9397" spans="1:10" x14ac:dyDescent="0.25">
      <c r="A9397">
        <f t="shared" si="294"/>
        <v>9395</v>
      </c>
      <c r="B9397" s="22">
        <v>0</v>
      </c>
      <c r="J9397" s="6">
        <f t="shared" si="293"/>
        <v>16272920094200.813</v>
      </c>
    </row>
    <row r="9398" spans="1:10" x14ac:dyDescent="0.25">
      <c r="A9398">
        <f t="shared" si="294"/>
        <v>9396</v>
      </c>
      <c r="B9398" s="22">
        <v>12193680</v>
      </c>
      <c r="J9398" s="6">
        <f t="shared" si="293"/>
        <v>66580854877971.813</v>
      </c>
    </row>
    <row r="9399" spans="1:10" x14ac:dyDescent="0.25">
      <c r="A9399">
        <f t="shared" si="294"/>
        <v>9397</v>
      </c>
      <c r="B9399" s="22">
        <v>0</v>
      </c>
      <c r="J9399" s="6">
        <f t="shared" si="293"/>
        <v>16272920094200.813</v>
      </c>
    </row>
    <row r="9400" spans="1:10" x14ac:dyDescent="0.25">
      <c r="A9400">
        <f t="shared" si="294"/>
        <v>9398</v>
      </c>
      <c r="B9400" s="22">
        <v>8143430</v>
      </c>
      <c r="J9400" s="6">
        <f t="shared" si="293"/>
        <v>16887655243524.369</v>
      </c>
    </row>
    <row r="9401" spans="1:10" x14ac:dyDescent="0.25">
      <c r="A9401">
        <f t="shared" si="294"/>
        <v>9399</v>
      </c>
      <c r="B9401" s="22">
        <v>0</v>
      </c>
      <c r="J9401" s="6">
        <f t="shared" si="293"/>
        <v>16272920094200.813</v>
      </c>
    </row>
    <row r="9402" spans="1:10" x14ac:dyDescent="0.25">
      <c r="A9402">
        <f t="shared" si="294"/>
        <v>9400</v>
      </c>
      <c r="B9402" s="22">
        <v>0</v>
      </c>
      <c r="J9402" s="6">
        <f t="shared" si="293"/>
        <v>16272920094200.813</v>
      </c>
    </row>
    <row r="9403" spans="1:10" x14ac:dyDescent="0.25">
      <c r="A9403">
        <f t="shared" si="294"/>
        <v>9401</v>
      </c>
      <c r="B9403" s="22">
        <v>3000000</v>
      </c>
      <c r="J9403" s="6">
        <f t="shared" si="293"/>
        <v>1069095532961.9576</v>
      </c>
    </row>
    <row r="9404" spans="1:10" x14ac:dyDescent="0.25">
      <c r="A9404">
        <f t="shared" si="294"/>
        <v>9402</v>
      </c>
      <c r="B9404" s="22">
        <v>3000000</v>
      </c>
      <c r="J9404" s="6">
        <f t="shared" si="293"/>
        <v>1069095532961.9576</v>
      </c>
    </row>
    <row r="9405" spans="1:10" x14ac:dyDescent="0.25">
      <c r="A9405">
        <f t="shared" si="294"/>
        <v>9403</v>
      </c>
      <c r="B9405" s="22">
        <v>8143430</v>
      </c>
      <c r="J9405" s="6">
        <f t="shared" si="293"/>
        <v>16887655243524.369</v>
      </c>
    </row>
    <row r="9406" spans="1:10" x14ac:dyDescent="0.25">
      <c r="A9406">
        <f t="shared" si="294"/>
        <v>9404</v>
      </c>
      <c r="B9406" s="22">
        <v>17087110</v>
      </c>
      <c r="J9406" s="6">
        <f t="shared" si="293"/>
        <v>170384444013437.47</v>
      </c>
    </row>
    <row r="9407" spans="1:10" x14ac:dyDescent="0.25">
      <c r="A9407">
        <f t="shared" si="294"/>
        <v>9405</v>
      </c>
      <c r="B9407" s="22">
        <v>0</v>
      </c>
      <c r="J9407" s="6">
        <f t="shared" si="293"/>
        <v>16272920094200.813</v>
      </c>
    </row>
    <row r="9408" spans="1:10" x14ac:dyDescent="0.25">
      <c r="A9408">
        <f t="shared" si="294"/>
        <v>9406</v>
      </c>
      <c r="B9408" s="22">
        <v>3250000</v>
      </c>
      <c r="J9408" s="6">
        <f t="shared" si="293"/>
        <v>614610152858.7196</v>
      </c>
    </row>
    <row r="9409" spans="1:10" x14ac:dyDescent="0.25">
      <c r="A9409">
        <f t="shared" si="294"/>
        <v>9407</v>
      </c>
      <c r="B9409" s="22">
        <v>0</v>
      </c>
      <c r="J9409" s="6">
        <f t="shared" si="293"/>
        <v>16272920094200.813</v>
      </c>
    </row>
    <row r="9410" spans="1:10" x14ac:dyDescent="0.25">
      <c r="A9410">
        <f t="shared" si="294"/>
        <v>9408</v>
      </c>
      <c r="B9410" s="22">
        <v>0</v>
      </c>
      <c r="J9410" s="6">
        <f t="shared" si="293"/>
        <v>16272920094200.813</v>
      </c>
    </row>
    <row r="9411" spans="1:10" x14ac:dyDescent="0.25">
      <c r="A9411">
        <f t="shared" si="294"/>
        <v>9409</v>
      </c>
      <c r="B9411" s="22">
        <v>0</v>
      </c>
      <c r="J9411" s="6">
        <f t="shared" ref="J9411:J9474" si="295">(B9411-$I$6)^2</f>
        <v>16272920094200.813</v>
      </c>
    </row>
    <row r="9412" spans="1:10" x14ac:dyDescent="0.25">
      <c r="A9412">
        <f t="shared" ref="A9412:A9475" si="296">A9411+1</f>
        <v>9410</v>
      </c>
      <c r="B9412" s="22">
        <v>0</v>
      </c>
      <c r="J9412" s="6">
        <f t="shared" si="295"/>
        <v>16272920094200.813</v>
      </c>
    </row>
    <row r="9413" spans="1:10" x14ac:dyDescent="0.25">
      <c r="A9413">
        <f t="shared" si="296"/>
        <v>9411</v>
      </c>
      <c r="B9413" s="22">
        <v>0</v>
      </c>
      <c r="J9413" s="6">
        <f t="shared" si="295"/>
        <v>16272920094200.813</v>
      </c>
    </row>
    <row r="9414" spans="1:10" x14ac:dyDescent="0.25">
      <c r="A9414">
        <f t="shared" si="296"/>
        <v>9412</v>
      </c>
      <c r="B9414" s="22">
        <v>8143430</v>
      </c>
      <c r="J9414" s="6">
        <f t="shared" si="295"/>
        <v>16887655243524.369</v>
      </c>
    </row>
    <row r="9415" spans="1:10" x14ac:dyDescent="0.25">
      <c r="A9415">
        <f t="shared" si="296"/>
        <v>9413</v>
      </c>
      <c r="B9415" s="22">
        <v>8143430</v>
      </c>
      <c r="J9415" s="6">
        <f t="shared" si="295"/>
        <v>16887655243524.369</v>
      </c>
    </row>
    <row r="9416" spans="1:10" x14ac:dyDescent="0.25">
      <c r="A9416">
        <f t="shared" si="296"/>
        <v>9414</v>
      </c>
      <c r="B9416" s="22">
        <v>17087110</v>
      </c>
      <c r="J9416" s="6">
        <f t="shared" si="295"/>
        <v>170384444013437.47</v>
      </c>
    </row>
    <row r="9417" spans="1:10" x14ac:dyDescent="0.25">
      <c r="A9417">
        <f t="shared" si="296"/>
        <v>9415</v>
      </c>
      <c r="B9417" s="22">
        <v>8143430</v>
      </c>
      <c r="J9417" s="6">
        <f t="shared" si="295"/>
        <v>16887655243524.369</v>
      </c>
    </row>
    <row r="9418" spans="1:10" x14ac:dyDescent="0.25">
      <c r="A9418">
        <f t="shared" si="296"/>
        <v>9416</v>
      </c>
      <c r="B9418" s="22">
        <v>0</v>
      </c>
      <c r="J9418" s="6">
        <f t="shared" si="295"/>
        <v>16272920094200.813</v>
      </c>
    </row>
    <row r="9419" spans="1:10" x14ac:dyDescent="0.25">
      <c r="A9419">
        <f t="shared" si="296"/>
        <v>9417</v>
      </c>
      <c r="B9419" s="22">
        <v>0</v>
      </c>
      <c r="J9419" s="6">
        <f t="shared" si="295"/>
        <v>16272920094200.813</v>
      </c>
    </row>
    <row r="9420" spans="1:10" x14ac:dyDescent="0.25">
      <c r="A9420">
        <f t="shared" si="296"/>
        <v>9418</v>
      </c>
      <c r="B9420" s="22">
        <v>0</v>
      </c>
      <c r="J9420" s="6">
        <f t="shared" si="295"/>
        <v>16272920094200.813</v>
      </c>
    </row>
    <row r="9421" spans="1:10" x14ac:dyDescent="0.25">
      <c r="A9421">
        <f t="shared" si="296"/>
        <v>9419</v>
      </c>
      <c r="B9421" s="22">
        <v>0</v>
      </c>
      <c r="J9421" s="6">
        <f t="shared" si="295"/>
        <v>16272920094200.813</v>
      </c>
    </row>
    <row r="9422" spans="1:10" x14ac:dyDescent="0.25">
      <c r="A9422">
        <f t="shared" si="296"/>
        <v>9420</v>
      </c>
      <c r="B9422" s="22">
        <v>8143430</v>
      </c>
      <c r="J9422" s="6">
        <f t="shared" si="295"/>
        <v>16887655243524.369</v>
      </c>
    </row>
    <row r="9423" spans="1:10" x14ac:dyDescent="0.25">
      <c r="A9423">
        <f t="shared" si="296"/>
        <v>9421</v>
      </c>
      <c r="B9423" s="22">
        <v>3000000</v>
      </c>
      <c r="J9423" s="6">
        <f t="shared" si="295"/>
        <v>1069095532961.9576</v>
      </c>
    </row>
    <row r="9424" spans="1:10" x14ac:dyDescent="0.25">
      <c r="A9424">
        <f t="shared" si="296"/>
        <v>9422</v>
      </c>
      <c r="B9424" s="22">
        <v>15193203.800000001</v>
      </c>
      <c r="J9424" s="6">
        <f t="shared" si="295"/>
        <v>124528482036419.44</v>
      </c>
    </row>
    <row r="9425" spans="1:10" x14ac:dyDescent="0.25">
      <c r="A9425">
        <f t="shared" si="296"/>
        <v>9423</v>
      </c>
      <c r="B9425" s="22">
        <v>0</v>
      </c>
      <c r="J9425" s="6">
        <f t="shared" si="295"/>
        <v>16272920094200.813</v>
      </c>
    </row>
    <row r="9426" spans="1:10" x14ac:dyDescent="0.25">
      <c r="A9426">
        <f t="shared" si="296"/>
        <v>9424</v>
      </c>
      <c r="B9426" s="22">
        <v>0</v>
      </c>
      <c r="J9426" s="6">
        <f t="shared" si="295"/>
        <v>16272920094200.813</v>
      </c>
    </row>
    <row r="9427" spans="1:10" x14ac:dyDescent="0.25">
      <c r="A9427">
        <f t="shared" si="296"/>
        <v>9425</v>
      </c>
      <c r="B9427" s="22">
        <v>0</v>
      </c>
      <c r="J9427" s="6">
        <f t="shared" si="295"/>
        <v>16272920094200.813</v>
      </c>
    </row>
    <row r="9428" spans="1:10" x14ac:dyDescent="0.25">
      <c r="A9428">
        <f t="shared" si="296"/>
        <v>9426</v>
      </c>
      <c r="B9428" s="22">
        <v>0</v>
      </c>
      <c r="J9428" s="6">
        <f t="shared" si="295"/>
        <v>16272920094200.813</v>
      </c>
    </row>
    <row r="9429" spans="1:10" x14ac:dyDescent="0.25">
      <c r="A9429">
        <f t="shared" si="296"/>
        <v>9427</v>
      </c>
      <c r="B9429" s="22">
        <v>8767404.1000000015</v>
      </c>
      <c r="J9429" s="6">
        <f t="shared" si="295"/>
        <v>22405391182268.891</v>
      </c>
    </row>
    <row r="9430" spans="1:10" x14ac:dyDescent="0.25">
      <c r="A9430">
        <f t="shared" si="296"/>
        <v>9428</v>
      </c>
      <c r="B9430" s="22">
        <v>8943680</v>
      </c>
      <c r="J9430" s="6">
        <f t="shared" si="295"/>
        <v>24105244819313.906</v>
      </c>
    </row>
    <row r="9431" spans="1:10" x14ac:dyDescent="0.25">
      <c r="A9431">
        <f t="shared" si="296"/>
        <v>9429</v>
      </c>
      <c r="B9431" s="22">
        <v>11143430</v>
      </c>
      <c r="J9431" s="6">
        <f t="shared" si="295"/>
        <v>50544410682285.516</v>
      </c>
    </row>
    <row r="9432" spans="1:10" x14ac:dyDescent="0.25">
      <c r="A9432">
        <f t="shared" si="296"/>
        <v>9430</v>
      </c>
      <c r="B9432" s="22">
        <v>8943680</v>
      </c>
      <c r="J9432" s="6">
        <f t="shared" si="295"/>
        <v>24105244819313.906</v>
      </c>
    </row>
    <row r="9433" spans="1:10" x14ac:dyDescent="0.25">
      <c r="A9433">
        <f t="shared" si="296"/>
        <v>9431</v>
      </c>
      <c r="B9433" s="22">
        <v>0</v>
      </c>
      <c r="J9433" s="6">
        <f t="shared" si="295"/>
        <v>16272920094200.813</v>
      </c>
    </row>
    <row r="9434" spans="1:10" x14ac:dyDescent="0.25">
      <c r="A9434">
        <f t="shared" si="296"/>
        <v>9432</v>
      </c>
      <c r="B9434" s="22">
        <v>0</v>
      </c>
      <c r="J9434" s="6">
        <f t="shared" si="295"/>
        <v>16272920094200.813</v>
      </c>
    </row>
    <row r="9435" spans="1:10" x14ac:dyDescent="0.25">
      <c r="A9435">
        <f t="shared" si="296"/>
        <v>9433</v>
      </c>
      <c r="B9435" s="22">
        <v>17087110</v>
      </c>
      <c r="J9435" s="6">
        <f t="shared" si="295"/>
        <v>170384444013437.47</v>
      </c>
    </row>
    <row r="9436" spans="1:10" x14ac:dyDescent="0.25">
      <c r="A9436">
        <f t="shared" si="296"/>
        <v>9434</v>
      </c>
      <c r="B9436" s="22">
        <v>8943680</v>
      </c>
      <c r="J9436" s="6">
        <f t="shared" si="295"/>
        <v>24105244819313.906</v>
      </c>
    </row>
    <row r="9437" spans="1:10" x14ac:dyDescent="0.25">
      <c r="A9437">
        <f t="shared" si="296"/>
        <v>9435</v>
      </c>
      <c r="B9437" s="22">
        <v>0</v>
      </c>
      <c r="J9437" s="6">
        <f t="shared" si="295"/>
        <v>16272920094200.813</v>
      </c>
    </row>
    <row r="9438" spans="1:10" x14ac:dyDescent="0.25">
      <c r="A9438">
        <f t="shared" si="296"/>
        <v>9436</v>
      </c>
      <c r="B9438" s="22">
        <v>17087110</v>
      </c>
      <c r="J9438" s="6">
        <f t="shared" si="295"/>
        <v>170384444013437.47</v>
      </c>
    </row>
    <row r="9439" spans="1:10" x14ac:dyDescent="0.25">
      <c r="A9439">
        <f t="shared" si="296"/>
        <v>9437</v>
      </c>
      <c r="B9439" s="22">
        <v>0</v>
      </c>
      <c r="J9439" s="6">
        <f t="shared" si="295"/>
        <v>16272920094200.813</v>
      </c>
    </row>
    <row r="9440" spans="1:10" x14ac:dyDescent="0.25">
      <c r="A9440">
        <f t="shared" si="296"/>
        <v>9438</v>
      </c>
      <c r="B9440" s="22">
        <v>3250000</v>
      </c>
      <c r="J9440" s="6">
        <f t="shared" si="295"/>
        <v>614610152858.7196</v>
      </c>
    </row>
    <row r="9441" spans="1:10" x14ac:dyDescent="0.25">
      <c r="A9441">
        <f t="shared" si="296"/>
        <v>9439</v>
      </c>
      <c r="B9441" s="22">
        <v>3000000</v>
      </c>
      <c r="J9441" s="6">
        <f t="shared" si="295"/>
        <v>1069095532961.9576</v>
      </c>
    </row>
    <row r="9442" spans="1:10" x14ac:dyDescent="0.25">
      <c r="A9442">
        <f t="shared" si="296"/>
        <v>9440</v>
      </c>
      <c r="B9442" s="22">
        <v>0</v>
      </c>
      <c r="J9442" s="6">
        <f t="shared" si="295"/>
        <v>16272920094200.813</v>
      </c>
    </row>
    <row r="9443" spans="1:10" x14ac:dyDescent="0.25">
      <c r="A9443">
        <f t="shared" si="296"/>
        <v>9441</v>
      </c>
      <c r="B9443" s="22">
        <v>3250000</v>
      </c>
      <c r="J9443" s="6">
        <f t="shared" si="295"/>
        <v>614610152858.7196</v>
      </c>
    </row>
    <row r="9444" spans="1:10" x14ac:dyDescent="0.25">
      <c r="A9444">
        <f t="shared" si="296"/>
        <v>9442</v>
      </c>
      <c r="B9444" s="22">
        <v>0</v>
      </c>
      <c r="J9444" s="6">
        <f t="shared" si="295"/>
        <v>16272920094200.813</v>
      </c>
    </row>
    <row r="9445" spans="1:10" x14ac:dyDescent="0.25">
      <c r="A9445">
        <f t="shared" si="296"/>
        <v>9443</v>
      </c>
      <c r="B9445" s="22">
        <v>0</v>
      </c>
      <c r="J9445" s="6">
        <f t="shared" si="295"/>
        <v>16272920094200.813</v>
      </c>
    </row>
    <row r="9446" spans="1:10" x14ac:dyDescent="0.25">
      <c r="A9446">
        <f t="shared" si="296"/>
        <v>9444</v>
      </c>
      <c r="B9446" s="22">
        <v>0</v>
      </c>
      <c r="J9446" s="6">
        <f t="shared" si="295"/>
        <v>16272920094200.813</v>
      </c>
    </row>
    <row r="9447" spans="1:10" x14ac:dyDescent="0.25">
      <c r="A9447">
        <f t="shared" si="296"/>
        <v>9445</v>
      </c>
      <c r="B9447" s="22">
        <v>8943680</v>
      </c>
      <c r="J9447" s="6">
        <f t="shared" si="295"/>
        <v>24105244819313.906</v>
      </c>
    </row>
    <row r="9448" spans="1:10" x14ac:dyDescent="0.25">
      <c r="A9448">
        <f t="shared" si="296"/>
        <v>9446</v>
      </c>
      <c r="B9448" s="22">
        <v>0</v>
      </c>
      <c r="J9448" s="6">
        <f t="shared" si="295"/>
        <v>16272920094200.813</v>
      </c>
    </row>
    <row r="9449" spans="1:10" x14ac:dyDescent="0.25">
      <c r="A9449">
        <f t="shared" si="296"/>
        <v>9447</v>
      </c>
      <c r="B9449" s="22">
        <v>0</v>
      </c>
      <c r="J9449" s="6">
        <f t="shared" si="295"/>
        <v>16272920094200.813</v>
      </c>
    </row>
    <row r="9450" spans="1:10" x14ac:dyDescent="0.25">
      <c r="A9450">
        <f t="shared" si="296"/>
        <v>9448</v>
      </c>
      <c r="B9450" s="22">
        <v>0</v>
      </c>
      <c r="J9450" s="6">
        <f t="shared" si="295"/>
        <v>16272920094200.813</v>
      </c>
    </row>
    <row r="9451" spans="1:10" x14ac:dyDescent="0.25">
      <c r="A9451">
        <f t="shared" si="296"/>
        <v>9449</v>
      </c>
      <c r="B9451" s="22">
        <v>0</v>
      </c>
      <c r="J9451" s="6">
        <f t="shared" si="295"/>
        <v>16272920094200.813</v>
      </c>
    </row>
    <row r="9452" spans="1:10" x14ac:dyDescent="0.25">
      <c r="A9452">
        <f t="shared" si="296"/>
        <v>9450</v>
      </c>
      <c r="B9452" s="22">
        <v>0</v>
      </c>
      <c r="J9452" s="6">
        <f t="shared" si="295"/>
        <v>16272920094200.813</v>
      </c>
    </row>
    <row r="9453" spans="1:10" x14ac:dyDescent="0.25">
      <c r="A9453">
        <f t="shared" si="296"/>
        <v>9451</v>
      </c>
      <c r="B9453" s="22">
        <v>0</v>
      </c>
      <c r="J9453" s="6">
        <f t="shared" si="295"/>
        <v>16272920094200.813</v>
      </c>
    </row>
    <row r="9454" spans="1:10" x14ac:dyDescent="0.25">
      <c r="A9454">
        <f t="shared" si="296"/>
        <v>9452</v>
      </c>
      <c r="B9454" s="22">
        <v>0</v>
      </c>
      <c r="J9454" s="6">
        <f t="shared" si="295"/>
        <v>16272920094200.813</v>
      </c>
    </row>
    <row r="9455" spans="1:10" x14ac:dyDescent="0.25">
      <c r="A9455">
        <f t="shared" si="296"/>
        <v>9453</v>
      </c>
      <c r="B9455" s="22">
        <v>0</v>
      </c>
      <c r="J9455" s="6">
        <f t="shared" si="295"/>
        <v>16272920094200.813</v>
      </c>
    </row>
    <row r="9456" spans="1:10" x14ac:dyDescent="0.25">
      <c r="A9456">
        <f t="shared" si="296"/>
        <v>9454</v>
      </c>
      <c r="B9456" s="22">
        <v>8943680</v>
      </c>
      <c r="J9456" s="6">
        <f t="shared" si="295"/>
        <v>24105244819313.906</v>
      </c>
    </row>
    <row r="9457" spans="1:10" x14ac:dyDescent="0.25">
      <c r="A9457">
        <f t="shared" si="296"/>
        <v>9455</v>
      </c>
      <c r="B9457" s="22">
        <v>0</v>
      </c>
      <c r="J9457" s="6">
        <f t="shared" si="295"/>
        <v>16272920094200.813</v>
      </c>
    </row>
    <row r="9458" spans="1:10" x14ac:dyDescent="0.25">
      <c r="A9458">
        <f t="shared" si="296"/>
        <v>9456</v>
      </c>
      <c r="B9458" s="22">
        <v>0</v>
      </c>
      <c r="J9458" s="6">
        <f t="shared" si="295"/>
        <v>16272920094200.813</v>
      </c>
    </row>
    <row r="9459" spans="1:10" x14ac:dyDescent="0.25">
      <c r="A9459">
        <f t="shared" si="296"/>
        <v>9457</v>
      </c>
      <c r="B9459" s="22">
        <v>8143430</v>
      </c>
      <c r="J9459" s="6">
        <f t="shared" si="295"/>
        <v>16887655243524.369</v>
      </c>
    </row>
    <row r="9460" spans="1:10" x14ac:dyDescent="0.25">
      <c r="A9460">
        <f t="shared" si="296"/>
        <v>9458</v>
      </c>
      <c r="B9460" s="22">
        <v>8943680</v>
      </c>
      <c r="J9460" s="6">
        <f t="shared" si="295"/>
        <v>24105244819313.906</v>
      </c>
    </row>
    <row r="9461" spans="1:10" x14ac:dyDescent="0.25">
      <c r="A9461">
        <f t="shared" si="296"/>
        <v>9459</v>
      </c>
      <c r="B9461" s="22">
        <v>8943680</v>
      </c>
      <c r="J9461" s="6">
        <f t="shared" si="295"/>
        <v>24105244819313.906</v>
      </c>
    </row>
    <row r="9462" spans="1:10" x14ac:dyDescent="0.25">
      <c r="A9462">
        <f t="shared" si="296"/>
        <v>9460</v>
      </c>
      <c r="B9462" s="22">
        <v>8943680</v>
      </c>
      <c r="J9462" s="6">
        <f t="shared" si="295"/>
        <v>24105244819313.906</v>
      </c>
    </row>
    <row r="9463" spans="1:10" x14ac:dyDescent="0.25">
      <c r="A9463">
        <f t="shared" si="296"/>
        <v>9461</v>
      </c>
      <c r="B9463" s="22">
        <v>8943680</v>
      </c>
      <c r="J9463" s="6">
        <f t="shared" si="295"/>
        <v>24105244819313.906</v>
      </c>
    </row>
    <row r="9464" spans="1:10" x14ac:dyDescent="0.25">
      <c r="A9464">
        <f t="shared" si="296"/>
        <v>9462</v>
      </c>
      <c r="B9464" s="22">
        <v>8943680</v>
      </c>
      <c r="J9464" s="6">
        <f t="shared" si="295"/>
        <v>24105244819313.906</v>
      </c>
    </row>
    <row r="9465" spans="1:10" x14ac:dyDescent="0.25">
      <c r="A9465">
        <f t="shared" si="296"/>
        <v>9463</v>
      </c>
      <c r="B9465" s="22">
        <v>0</v>
      </c>
      <c r="J9465" s="6">
        <f t="shared" si="295"/>
        <v>16272920094200.813</v>
      </c>
    </row>
    <row r="9466" spans="1:10" x14ac:dyDescent="0.25">
      <c r="A9466">
        <f t="shared" si="296"/>
        <v>9464</v>
      </c>
      <c r="B9466" s="22">
        <v>8943680</v>
      </c>
      <c r="J9466" s="6">
        <f t="shared" si="295"/>
        <v>24105244819313.906</v>
      </c>
    </row>
    <row r="9467" spans="1:10" x14ac:dyDescent="0.25">
      <c r="A9467">
        <f t="shared" si="296"/>
        <v>9465</v>
      </c>
      <c r="B9467" s="22">
        <v>0</v>
      </c>
      <c r="J9467" s="6">
        <f t="shared" si="295"/>
        <v>16272920094200.813</v>
      </c>
    </row>
    <row r="9468" spans="1:10" x14ac:dyDescent="0.25">
      <c r="A9468">
        <f t="shared" si="296"/>
        <v>9466</v>
      </c>
      <c r="B9468" s="22">
        <v>0</v>
      </c>
      <c r="J9468" s="6">
        <f t="shared" si="295"/>
        <v>16272920094200.813</v>
      </c>
    </row>
    <row r="9469" spans="1:10" x14ac:dyDescent="0.25">
      <c r="A9469">
        <f t="shared" si="296"/>
        <v>9467</v>
      </c>
      <c r="B9469" s="22">
        <v>0</v>
      </c>
      <c r="J9469" s="6">
        <f t="shared" si="295"/>
        <v>16272920094200.813</v>
      </c>
    </row>
    <row r="9470" spans="1:10" x14ac:dyDescent="0.25">
      <c r="A9470">
        <f t="shared" si="296"/>
        <v>9468</v>
      </c>
      <c r="B9470" s="22">
        <v>11143430</v>
      </c>
      <c r="J9470" s="6">
        <f t="shared" si="295"/>
        <v>50544410682285.516</v>
      </c>
    </row>
    <row r="9471" spans="1:10" x14ac:dyDescent="0.25">
      <c r="A9471">
        <f t="shared" si="296"/>
        <v>9469</v>
      </c>
      <c r="B9471" s="22">
        <v>0</v>
      </c>
      <c r="J9471" s="6">
        <f t="shared" si="295"/>
        <v>16272920094200.813</v>
      </c>
    </row>
    <row r="9472" spans="1:10" x14ac:dyDescent="0.25">
      <c r="A9472">
        <f t="shared" si="296"/>
        <v>9470</v>
      </c>
      <c r="B9472" s="22">
        <v>0</v>
      </c>
      <c r="J9472" s="6">
        <f t="shared" si="295"/>
        <v>16272920094200.813</v>
      </c>
    </row>
    <row r="9473" spans="1:10" x14ac:dyDescent="0.25">
      <c r="A9473">
        <f t="shared" si="296"/>
        <v>9471</v>
      </c>
      <c r="B9473" s="22">
        <v>0</v>
      </c>
      <c r="J9473" s="6">
        <f t="shared" si="295"/>
        <v>16272920094200.813</v>
      </c>
    </row>
    <row r="9474" spans="1:10" x14ac:dyDescent="0.25">
      <c r="A9474">
        <f t="shared" si="296"/>
        <v>9472</v>
      </c>
      <c r="B9474" s="22">
        <v>0</v>
      </c>
      <c r="J9474" s="6">
        <f t="shared" si="295"/>
        <v>16272920094200.813</v>
      </c>
    </row>
    <row r="9475" spans="1:10" x14ac:dyDescent="0.25">
      <c r="A9475">
        <f t="shared" si="296"/>
        <v>9473</v>
      </c>
      <c r="B9475" s="22">
        <v>0</v>
      </c>
      <c r="J9475" s="6">
        <f t="shared" ref="J9475:J9538" si="297">(B9475-$I$6)^2</f>
        <v>16272920094200.813</v>
      </c>
    </row>
    <row r="9476" spans="1:10" x14ac:dyDescent="0.25">
      <c r="A9476">
        <f t="shared" ref="A9476:A9539" si="298">A9475+1</f>
        <v>9474</v>
      </c>
      <c r="B9476" s="22">
        <v>3000000</v>
      </c>
      <c r="J9476" s="6">
        <f t="shared" si="297"/>
        <v>1069095532961.9576</v>
      </c>
    </row>
    <row r="9477" spans="1:10" x14ac:dyDescent="0.25">
      <c r="A9477">
        <f t="shared" si="298"/>
        <v>9475</v>
      </c>
      <c r="B9477" s="22">
        <v>0</v>
      </c>
      <c r="J9477" s="6">
        <f t="shared" si="297"/>
        <v>16272920094200.813</v>
      </c>
    </row>
    <row r="9478" spans="1:10" x14ac:dyDescent="0.25">
      <c r="A9478">
        <f t="shared" si="298"/>
        <v>9476</v>
      </c>
      <c r="B9478" s="22">
        <v>3519206.6</v>
      </c>
      <c r="J9478" s="6">
        <f t="shared" si="297"/>
        <v>264982140633.07825</v>
      </c>
    </row>
    <row r="9479" spans="1:10" x14ac:dyDescent="0.25">
      <c r="A9479">
        <f t="shared" si="298"/>
        <v>9477</v>
      </c>
      <c r="B9479" s="22">
        <v>8143430</v>
      </c>
      <c r="J9479" s="6">
        <f t="shared" si="297"/>
        <v>16887655243524.369</v>
      </c>
    </row>
    <row r="9480" spans="1:10" x14ac:dyDescent="0.25">
      <c r="A9480">
        <f t="shared" si="298"/>
        <v>9478</v>
      </c>
      <c r="B9480" s="22">
        <v>0</v>
      </c>
      <c r="J9480" s="6">
        <f t="shared" si="297"/>
        <v>16272920094200.813</v>
      </c>
    </row>
    <row r="9481" spans="1:10" x14ac:dyDescent="0.25">
      <c r="A9481">
        <f t="shared" si="298"/>
        <v>9479</v>
      </c>
      <c r="B9481" s="22">
        <v>8143430</v>
      </c>
      <c r="J9481" s="6">
        <f t="shared" si="297"/>
        <v>16887655243524.369</v>
      </c>
    </row>
    <row r="9482" spans="1:10" x14ac:dyDescent="0.25">
      <c r="A9482">
        <f t="shared" si="298"/>
        <v>9480</v>
      </c>
      <c r="B9482" s="22">
        <v>8143430</v>
      </c>
      <c r="J9482" s="6">
        <f t="shared" si="297"/>
        <v>16887655243524.369</v>
      </c>
    </row>
    <row r="9483" spans="1:10" x14ac:dyDescent="0.25">
      <c r="A9483">
        <f t="shared" si="298"/>
        <v>9481</v>
      </c>
      <c r="B9483" s="22">
        <v>8943680</v>
      </c>
      <c r="J9483" s="6">
        <f t="shared" si="297"/>
        <v>24105244819313.906</v>
      </c>
    </row>
    <row r="9484" spans="1:10" x14ac:dyDescent="0.25">
      <c r="A9484">
        <f t="shared" si="298"/>
        <v>9482</v>
      </c>
      <c r="B9484" s="22">
        <v>0</v>
      </c>
      <c r="J9484" s="6">
        <f t="shared" si="297"/>
        <v>16272920094200.813</v>
      </c>
    </row>
    <row r="9485" spans="1:10" x14ac:dyDescent="0.25">
      <c r="A9485">
        <f t="shared" si="298"/>
        <v>9483</v>
      </c>
      <c r="B9485" s="22">
        <v>0</v>
      </c>
      <c r="J9485" s="6">
        <f t="shared" si="297"/>
        <v>16272920094200.813</v>
      </c>
    </row>
    <row r="9486" spans="1:10" x14ac:dyDescent="0.25">
      <c r="A9486">
        <f t="shared" si="298"/>
        <v>9484</v>
      </c>
      <c r="B9486" s="22">
        <v>12193680</v>
      </c>
      <c r="J9486" s="6">
        <f t="shared" si="297"/>
        <v>66580854877971.813</v>
      </c>
    </row>
    <row r="9487" spans="1:10" x14ac:dyDescent="0.25">
      <c r="A9487">
        <f t="shared" si="298"/>
        <v>9485</v>
      </c>
      <c r="B9487" s="22">
        <v>0</v>
      </c>
      <c r="J9487" s="6">
        <f t="shared" si="297"/>
        <v>16272920094200.813</v>
      </c>
    </row>
    <row r="9488" spans="1:10" x14ac:dyDescent="0.25">
      <c r="A9488">
        <f t="shared" si="298"/>
        <v>9486</v>
      </c>
      <c r="B9488" s="22">
        <v>17087110</v>
      </c>
      <c r="J9488" s="6">
        <f t="shared" si="297"/>
        <v>170384444013437.47</v>
      </c>
    </row>
    <row r="9489" spans="1:10" x14ac:dyDescent="0.25">
      <c r="A9489">
        <f t="shared" si="298"/>
        <v>9487</v>
      </c>
      <c r="B9489" s="22">
        <v>0</v>
      </c>
      <c r="J9489" s="6">
        <f t="shared" si="297"/>
        <v>16272920094200.813</v>
      </c>
    </row>
    <row r="9490" spans="1:10" x14ac:dyDescent="0.25">
      <c r="A9490">
        <f t="shared" si="298"/>
        <v>9488</v>
      </c>
      <c r="B9490" s="22">
        <v>0</v>
      </c>
      <c r="J9490" s="6">
        <f t="shared" si="297"/>
        <v>16272920094200.813</v>
      </c>
    </row>
    <row r="9491" spans="1:10" x14ac:dyDescent="0.25">
      <c r="A9491">
        <f t="shared" si="298"/>
        <v>9489</v>
      </c>
      <c r="B9491" s="22">
        <v>0</v>
      </c>
      <c r="J9491" s="6">
        <f t="shared" si="297"/>
        <v>16272920094200.813</v>
      </c>
    </row>
    <row r="9492" spans="1:10" x14ac:dyDescent="0.25">
      <c r="A9492">
        <f t="shared" si="298"/>
        <v>9490</v>
      </c>
      <c r="B9492" s="22">
        <v>17087110</v>
      </c>
      <c r="J9492" s="6">
        <f t="shared" si="297"/>
        <v>170384444013437.47</v>
      </c>
    </row>
    <row r="9493" spans="1:10" x14ac:dyDescent="0.25">
      <c r="A9493">
        <f t="shared" si="298"/>
        <v>9491</v>
      </c>
      <c r="B9493" s="22">
        <v>8943680</v>
      </c>
      <c r="J9493" s="6">
        <f t="shared" si="297"/>
        <v>24105244819313.906</v>
      </c>
    </row>
    <row r="9494" spans="1:10" x14ac:dyDescent="0.25">
      <c r="A9494">
        <f t="shared" si="298"/>
        <v>9492</v>
      </c>
      <c r="B9494" s="22">
        <v>0</v>
      </c>
      <c r="J9494" s="6">
        <f t="shared" si="297"/>
        <v>16272920094200.813</v>
      </c>
    </row>
    <row r="9495" spans="1:10" x14ac:dyDescent="0.25">
      <c r="A9495">
        <f t="shared" si="298"/>
        <v>9493</v>
      </c>
      <c r="B9495" s="22">
        <v>0</v>
      </c>
      <c r="J9495" s="6">
        <f t="shared" si="297"/>
        <v>16272920094200.813</v>
      </c>
    </row>
    <row r="9496" spans="1:10" x14ac:dyDescent="0.25">
      <c r="A9496">
        <f t="shared" si="298"/>
        <v>9494</v>
      </c>
      <c r="B9496" s="22">
        <v>0</v>
      </c>
      <c r="J9496" s="6">
        <f t="shared" si="297"/>
        <v>16272920094200.813</v>
      </c>
    </row>
    <row r="9497" spans="1:10" x14ac:dyDescent="0.25">
      <c r="A9497">
        <f t="shared" si="298"/>
        <v>9495</v>
      </c>
      <c r="B9497" s="22">
        <v>8943680</v>
      </c>
      <c r="J9497" s="6">
        <f t="shared" si="297"/>
        <v>24105244819313.906</v>
      </c>
    </row>
    <row r="9498" spans="1:10" x14ac:dyDescent="0.25">
      <c r="A9498">
        <f t="shared" si="298"/>
        <v>9496</v>
      </c>
      <c r="B9498" s="22">
        <v>8143430</v>
      </c>
      <c r="J9498" s="6">
        <f t="shared" si="297"/>
        <v>16887655243524.369</v>
      </c>
    </row>
    <row r="9499" spans="1:10" x14ac:dyDescent="0.25">
      <c r="A9499">
        <f t="shared" si="298"/>
        <v>9497</v>
      </c>
      <c r="B9499" s="22">
        <v>0</v>
      </c>
      <c r="J9499" s="6">
        <f t="shared" si="297"/>
        <v>16272920094200.813</v>
      </c>
    </row>
    <row r="9500" spans="1:10" x14ac:dyDescent="0.25">
      <c r="A9500">
        <f t="shared" si="298"/>
        <v>9498</v>
      </c>
      <c r="B9500" s="22">
        <v>17087110</v>
      </c>
      <c r="J9500" s="6">
        <f t="shared" si="297"/>
        <v>170384444013437.47</v>
      </c>
    </row>
    <row r="9501" spans="1:10" x14ac:dyDescent="0.25">
      <c r="A9501">
        <f t="shared" si="298"/>
        <v>9499</v>
      </c>
      <c r="B9501" s="22">
        <v>8143430</v>
      </c>
      <c r="J9501" s="6">
        <f t="shared" si="297"/>
        <v>16887655243524.369</v>
      </c>
    </row>
    <row r="9502" spans="1:10" x14ac:dyDescent="0.25">
      <c r="A9502">
        <f t="shared" si="298"/>
        <v>9500</v>
      </c>
      <c r="B9502" s="22">
        <v>8143430</v>
      </c>
      <c r="J9502" s="6">
        <f t="shared" si="297"/>
        <v>16887655243524.369</v>
      </c>
    </row>
    <row r="9503" spans="1:10" x14ac:dyDescent="0.25">
      <c r="A9503">
        <f t="shared" si="298"/>
        <v>9501</v>
      </c>
      <c r="B9503" s="22">
        <v>8143430</v>
      </c>
      <c r="J9503" s="6">
        <f t="shared" si="297"/>
        <v>16887655243524.369</v>
      </c>
    </row>
    <row r="9504" spans="1:10" x14ac:dyDescent="0.25">
      <c r="A9504">
        <f t="shared" si="298"/>
        <v>9502</v>
      </c>
      <c r="B9504" s="22">
        <v>0</v>
      </c>
      <c r="J9504" s="6">
        <f t="shared" si="297"/>
        <v>16272920094200.813</v>
      </c>
    </row>
    <row r="9505" spans="1:10" x14ac:dyDescent="0.25">
      <c r="A9505">
        <f t="shared" si="298"/>
        <v>9503</v>
      </c>
      <c r="B9505" s="22">
        <v>8143430</v>
      </c>
      <c r="J9505" s="6">
        <f t="shared" si="297"/>
        <v>16887655243524.369</v>
      </c>
    </row>
    <row r="9506" spans="1:10" x14ac:dyDescent="0.25">
      <c r="A9506">
        <f t="shared" si="298"/>
        <v>9504</v>
      </c>
      <c r="B9506" s="22">
        <v>0</v>
      </c>
      <c r="J9506" s="6">
        <f t="shared" si="297"/>
        <v>16272920094200.813</v>
      </c>
    </row>
    <row r="9507" spans="1:10" x14ac:dyDescent="0.25">
      <c r="A9507">
        <f t="shared" si="298"/>
        <v>9505</v>
      </c>
      <c r="B9507" s="22">
        <v>0</v>
      </c>
      <c r="J9507" s="6">
        <f t="shared" si="297"/>
        <v>16272920094200.813</v>
      </c>
    </row>
    <row r="9508" spans="1:10" x14ac:dyDescent="0.25">
      <c r="A9508">
        <f t="shared" si="298"/>
        <v>9506</v>
      </c>
      <c r="B9508" s="22">
        <v>4428780.8219178077</v>
      </c>
      <c r="J9508" s="6">
        <f t="shared" si="297"/>
        <v>155874984828.50565</v>
      </c>
    </row>
    <row r="9509" spans="1:10" x14ac:dyDescent="0.25">
      <c r="A9509">
        <f t="shared" si="298"/>
        <v>9507</v>
      </c>
      <c r="B9509" s="22">
        <v>0</v>
      </c>
      <c r="J9509" s="6">
        <f t="shared" si="297"/>
        <v>16272920094200.813</v>
      </c>
    </row>
    <row r="9510" spans="1:10" x14ac:dyDescent="0.25">
      <c r="A9510">
        <f t="shared" si="298"/>
        <v>9508</v>
      </c>
      <c r="B9510" s="22">
        <v>8143430</v>
      </c>
      <c r="J9510" s="6">
        <f t="shared" si="297"/>
        <v>16887655243524.369</v>
      </c>
    </row>
    <row r="9511" spans="1:10" x14ac:dyDescent="0.25">
      <c r="A9511">
        <f t="shared" si="298"/>
        <v>9509</v>
      </c>
      <c r="B9511" s="22">
        <v>0</v>
      </c>
      <c r="J9511" s="6">
        <f t="shared" si="297"/>
        <v>16272920094200.813</v>
      </c>
    </row>
    <row r="9512" spans="1:10" x14ac:dyDescent="0.25">
      <c r="A9512">
        <f t="shared" si="298"/>
        <v>9510</v>
      </c>
      <c r="B9512" s="22">
        <v>0</v>
      </c>
      <c r="J9512" s="6">
        <f t="shared" si="297"/>
        <v>16272920094200.813</v>
      </c>
    </row>
    <row r="9513" spans="1:10" x14ac:dyDescent="0.25">
      <c r="A9513">
        <f t="shared" si="298"/>
        <v>9511</v>
      </c>
      <c r="B9513" s="22">
        <v>0</v>
      </c>
      <c r="J9513" s="6">
        <f t="shared" si="297"/>
        <v>16272920094200.813</v>
      </c>
    </row>
    <row r="9514" spans="1:10" x14ac:dyDescent="0.25">
      <c r="A9514">
        <f t="shared" si="298"/>
        <v>9512</v>
      </c>
      <c r="B9514" s="22">
        <v>8943680</v>
      </c>
      <c r="J9514" s="6">
        <f t="shared" si="297"/>
        <v>24105244819313.906</v>
      </c>
    </row>
    <row r="9515" spans="1:10" x14ac:dyDescent="0.25">
      <c r="A9515">
        <f t="shared" si="298"/>
        <v>9513</v>
      </c>
      <c r="B9515" s="22">
        <v>0</v>
      </c>
      <c r="J9515" s="6">
        <f t="shared" si="297"/>
        <v>16272920094200.813</v>
      </c>
    </row>
    <row r="9516" spans="1:10" x14ac:dyDescent="0.25">
      <c r="A9516">
        <f t="shared" si="298"/>
        <v>9514</v>
      </c>
      <c r="B9516" s="22">
        <v>0</v>
      </c>
      <c r="J9516" s="6">
        <f t="shared" si="297"/>
        <v>16272920094200.813</v>
      </c>
    </row>
    <row r="9517" spans="1:10" x14ac:dyDescent="0.25">
      <c r="A9517">
        <f t="shared" si="298"/>
        <v>9515</v>
      </c>
      <c r="B9517" s="22">
        <v>0</v>
      </c>
      <c r="J9517" s="6">
        <f t="shared" si="297"/>
        <v>16272920094200.813</v>
      </c>
    </row>
    <row r="9518" spans="1:10" x14ac:dyDescent="0.25">
      <c r="A9518">
        <f t="shared" si="298"/>
        <v>9516</v>
      </c>
      <c r="B9518" s="22">
        <v>12193680</v>
      </c>
      <c r="J9518" s="6">
        <f t="shared" si="297"/>
        <v>66580854877971.813</v>
      </c>
    </row>
    <row r="9519" spans="1:10" x14ac:dyDescent="0.25">
      <c r="A9519">
        <f t="shared" si="298"/>
        <v>9517</v>
      </c>
      <c r="B9519" s="22">
        <v>0</v>
      </c>
      <c r="J9519" s="6">
        <f t="shared" si="297"/>
        <v>16272920094200.813</v>
      </c>
    </row>
    <row r="9520" spans="1:10" x14ac:dyDescent="0.25">
      <c r="A9520">
        <f t="shared" si="298"/>
        <v>9518</v>
      </c>
      <c r="B9520" s="22">
        <v>0</v>
      </c>
      <c r="J9520" s="6">
        <f t="shared" si="297"/>
        <v>16272920094200.813</v>
      </c>
    </row>
    <row r="9521" spans="1:10" x14ac:dyDescent="0.25">
      <c r="A9521">
        <f t="shared" si="298"/>
        <v>9519</v>
      </c>
      <c r="B9521" s="22">
        <v>8943680</v>
      </c>
      <c r="J9521" s="6">
        <f t="shared" si="297"/>
        <v>24105244819313.906</v>
      </c>
    </row>
    <row r="9522" spans="1:10" x14ac:dyDescent="0.25">
      <c r="A9522">
        <f t="shared" si="298"/>
        <v>9520</v>
      </c>
      <c r="B9522" s="22">
        <v>0</v>
      </c>
      <c r="J9522" s="6">
        <f t="shared" si="297"/>
        <v>16272920094200.813</v>
      </c>
    </row>
    <row r="9523" spans="1:10" x14ac:dyDescent="0.25">
      <c r="A9523">
        <f t="shared" si="298"/>
        <v>9521</v>
      </c>
      <c r="B9523" s="22">
        <v>0</v>
      </c>
      <c r="J9523" s="6">
        <f t="shared" si="297"/>
        <v>16272920094200.813</v>
      </c>
    </row>
    <row r="9524" spans="1:10" x14ac:dyDescent="0.25">
      <c r="A9524">
        <f t="shared" si="298"/>
        <v>9522</v>
      </c>
      <c r="B9524" s="22">
        <v>0</v>
      </c>
      <c r="J9524" s="6">
        <f t="shared" si="297"/>
        <v>16272920094200.813</v>
      </c>
    </row>
    <row r="9525" spans="1:10" x14ac:dyDescent="0.25">
      <c r="A9525">
        <f t="shared" si="298"/>
        <v>9523</v>
      </c>
      <c r="B9525" s="22">
        <v>8943680</v>
      </c>
      <c r="J9525" s="6">
        <f t="shared" si="297"/>
        <v>24105244819313.906</v>
      </c>
    </row>
    <row r="9526" spans="1:10" x14ac:dyDescent="0.25">
      <c r="A9526">
        <f t="shared" si="298"/>
        <v>9524</v>
      </c>
      <c r="B9526" s="22">
        <v>8943680</v>
      </c>
      <c r="J9526" s="6">
        <f t="shared" si="297"/>
        <v>24105244819313.906</v>
      </c>
    </row>
    <row r="9527" spans="1:10" x14ac:dyDescent="0.25">
      <c r="A9527">
        <f t="shared" si="298"/>
        <v>9525</v>
      </c>
      <c r="B9527" s="22">
        <v>0</v>
      </c>
      <c r="J9527" s="6">
        <f t="shared" si="297"/>
        <v>16272920094200.813</v>
      </c>
    </row>
    <row r="9528" spans="1:10" x14ac:dyDescent="0.25">
      <c r="A9528">
        <f t="shared" si="298"/>
        <v>9526</v>
      </c>
      <c r="B9528" s="22">
        <v>3000000</v>
      </c>
      <c r="J9528" s="6">
        <f t="shared" si="297"/>
        <v>1069095532961.9576</v>
      </c>
    </row>
    <row r="9529" spans="1:10" x14ac:dyDescent="0.25">
      <c r="A9529">
        <f t="shared" si="298"/>
        <v>9527</v>
      </c>
      <c r="B9529" s="22">
        <v>54335043.934246585</v>
      </c>
      <c r="J9529" s="6">
        <f t="shared" si="297"/>
        <v>2530197962460137.5</v>
      </c>
    </row>
    <row r="9530" spans="1:10" x14ac:dyDescent="0.25">
      <c r="A9530">
        <f t="shared" si="298"/>
        <v>9528</v>
      </c>
      <c r="B9530" s="22">
        <v>0</v>
      </c>
      <c r="J9530" s="6">
        <f t="shared" si="297"/>
        <v>16272920094200.813</v>
      </c>
    </row>
    <row r="9531" spans="1:10" x14ac:dyDescent="0.25">
      <c r="A9531">
        <f t="shared" si="298"/>
        <v>9529</v>
      </c>
      <c r="B9531" s="22">
        <v>3250000</v>
      </c>
      <c r="J9531" s="6">
        <f t="shared" si="297"/>
        <v>614610152858.7196</v>
      </c>
    </row>
    <row r="9532" spans="1:10" x14ac:dyDescent="0.25">
      <c r="A9532">
        <f t="shared" si="298"/>
        <v>9530</v>
      </c>
      <c r="B9532" s="22">
        <v>3250000</v>
      </c>
      <c r="J9532" s="6">
        <f t="shared" si="297"/>
        <v>614610152858.7196</v>
      </c>
    </row>
    <row r="9533" spans="1:10" x14ac:dyDescent="0.25">
      <c r="A9533">
        <f t="shared" si="298"/>
        <v>9531</v>
      </c>
      <c r="B9533" s="22">
        <v>8143430</v>
      </c>
      <c r="J9533" s="6">
        <f t="shared" si="297"/>
        <v>16887655243524.369</v>
      </c>
    </row>
    <row r="9534" spans="1:10" x14ac:dyDescent="0.25">
      <c r="A9534">
        <f t="shared" si="298"/>
        <v>9532</v>
      </c>
      <c r="B9534" s="22">
        <v>0</v>
      </c>
      <c r="J9534" s="6">
        <f t="shared" si="297"/>
        <v>16272920094200.813</v>
      </c>
    </row>
    <row r="9535" spans="1:10" x14ac:dyDescent="0.25">
      <c r="A9535">
        <f t="shared" si="298"/>
        <v>9533</v>
      </c>
      <c r="B9535" s="22">
        <v>8143430</v>
      </c>
      <c r="J9535" s="6">
        <f t="shared" si="297"/>
        <v>16887655243524.369</v>
      </c>
    </row>
    <row r="9536" spans="1:10" x14ac:dyDescent="0.25">
      <c r="A9536">
        <f t="shared" si="298"/>
        <v>9534</v>
      </c>
      <c r="B9536" s="22">
        <v>0</v>
      </c>
      <c r="J9536" s="6">
        <f t="shared" si="297"/>
        <v>16272920094200.813</v>
      </c>
    </row>
    <row r="9537" spans="1:10" x14ac:dyDescent="0.25">
      <c r="A9537">
        <f t="shared" si="298"/>
        <v>9535</v>
      </c>
      <c r="B9537" s="22">
        <v>8943680</v>
      </c>
      <c r="J9537" s="6">
        <f t="shared" si="297"/>
        <v>24105244819313.906</v>
      </c>
    </row>
    <row r="9538" spans="1:10" x14ac:dyDescent="0.25">
      <c r="A9538">
        <f t="shared" si="298"/>
        <v>9536</v>
      </c>
      <c r="B9538" s="22">
        <v>0</v>
      </c>
      <c r="J9538" s="6">
        <f t="shared" si="297"/>
        <v>16272920094200.813</v>
      </c>
    </row>
    <row r="9539" spans="1:10" x14ac:dyDescent="0.25">
      <c r="A9539">
        <f t="shared" si="298"/>
        <v>9537</v>
      </c>
      <c r="B9539" s="22">
        <v>0</v>
      </c>
      <c r="J9539" s="6">
        <f t="shared" ref="J9539:J9602" si="299">(B9539-$I$6)^2</f>
        <v>16272920094200.813</v>
      </c>
    </row>
    <row r="9540" spans="1:10" x14ac:dyDescent="0.25">
      <c r="A9540">
        <f t="shared" ref="A9540:A9603" si="300">A9539+1</f>
        <v>9538</v>
      </c>
      <c r="B9540" s="22">
        <v>0</v>
      </c>
      <c r="J9540" s="6">
        <f t="shared" si="299"/>
        <v>16272920094200.813</v>
      </c>
    </row>
    <row r="9541" spans="1:10" x14ac:dyDescent="0.25">
      <c r="A9541">
        <f t="shared" si="300"/>
        <v>9539</v>
      </c>
      <c r="B9541" s="22">
        <v>3000000</v>
      </c>
      <c r="J9541" s="6">
        <f t="shared" si="299"/>
        <v>1069095532961.9576</v>
      </c>
    </row>
    <row r="9542" spans="1:10" x14ac:dyDescent="0.25">
      <c r="A9542">
        <f t="shared" si="300"/>
        <v>9540</v>
      </c>
      <c r="B9542" s="22">
        <v>0</v>
      </c>
      <c r="J9542" s="6">
        <f t="shared" si="299"/>
        <v>16272920094200.813</v>
      </c>
    </row>
    <row r="9543" spans="1:10" x14ac:dyDescent="0.25">
      <c r="A9543">
        <f t="shared" si="300"/>
        <v>9541</v>
      </c>
      <c r="B9543" s="22">
        <v>0</v>
      </c>
      <c r="J9543" s="6">
        <f t="shared" si="299"/>
        <v>16272920094200.813</v>
      </c>
    </row>
    <row r="9544" spans="1:10" x14ac:dyDescent="0.25">
      <c r="A9544">
        <f t="shared" si="300"/>
        <v>9542</v>
      </c>
      <c r="B9544" s="22">
        <v>11022604.071917808</v>
      </c>
      <c r="J9544" s="6">
        <f t="shared" si="299"/>
        <v>48840995565561.297</v>
      </c>
    </row>
    <row r="9545" spans="1:10" x14ac:dyDescent="0.25">
      <c r="A9545">
        <f t="shared" si="300"/>
        <v>9543</v>
      </c>
      <c r="B9545" s="22">
        <v>3250000</v>
      </c>
      <c r="J9545" s="6">
        <f t="shared" si="299"/>
        <v>614610152858.7196</v>
      </c>
    </row>
    <row r="9546" spans="1:10" x14ac:dyDescent="0.25">
      <c r="A9546">
        <f t="shared" si="300"/>
        <v>9544</v>
      </c>
      <c r="B9546" s="22">
        <v>8143430</v>
      </c>
      <c r="J9546" s="6">
        <f t="shared" si="299"/>
        <v>16887655243524.369</v>
      </c>
    </row>
    <row r="9547" spans="1:10" x14ac:dyDescent="0.25">
      <c r="A9547">
        <f t="shared" si="300"/>
        <v>9545</v>
      </c>
      <c r="B9547" s="22">
        <v>11393430</v>
      </c>
      <c r="J9547" s="6">
        <f t="shared" si="299"/>
        <v>54161640302182.273</v>
      </c>
    </row>
    <row r="9548" spans="1:10" x14ac:dyDescent="0.25">
      <c r="A9548">
        <f t="shared" si="300"/>
        <v>9546</v>
      </c>
      <c r="B9548" s="22">
        <v>0</v>
      </c>
      <c r="J9548" s="6">
        <f t="shared" si="299"/>
        <v>16272920094200.813</v>
      </c>
    </row>
    <row r="9549" spans="1:10" x14ac:dyDescent="0.25">
      <c r="A9549">
        <f t="shared" si="300"/>
        <v>9547</v>
      </c>
      <c r="B9549" s="22">
        <v>8943680</v>
      </c>
      <c r="J9549" s="6">
        <f t="shared" si="299"/>
        <v>24105244819313.906</v>
      </c>
    </row>
    <row r="9550" spans="1:10" x14ac:dyDescent="0.25">
      <c r="A9550">
        <f t="shared" si="300"/>
        <v>9548</v>
      </c>
      <c r="B9550" s="22">
        <v>0</v>
      </c>
      <c r="J9550" s="6">
        <f t="shared" si="299"/>
        <v>16272920094200.813</v>
      </c>
    </row>
    <row r="9551" spans="1:10" x14ac:dyDescent="0.25">
      <c r="A9551">
        <f t="shared" si="300"/>
        <v>9549</v>
      </c>
      <c r="B9551" s="22">
        <v>3000000</v>
      </c>
      <c r="J9551" s="6">
        <f t="shared" si="299"/>
        <v>1069095532961.9576</v>
      </c>
    </row>
    <row r="9552" spans="1:10" x14ac:dyDescent="0.25">
      <c r="A9552">
        <f t="shared" si="300"/>
        <v>9550</v>
      </c>
      <c r="B9552" s="22">
        <v>8143430</v>
      </c>
      <c r="J9552" s="6">
        <f t="shared" si="299"/>
        <v>16887655243524.369</v>
      </c>
    </row>
    <row r="9553" spans="1:10" x14ac:dyDescent="0.25">
      <c r="A9553">
        <f t="shared" si="300"/>
        <v>9551</v>
      </c>
      <c r="B9553" s="22">
        <v>8143430</v>
      </c>
      <c r="J9553" s="6">
        <f t="shared" si="299"/>
        <v>16887655243524.369</v>
      </c>
    </row>
    <row r="9554" spans="1:10" x14ac:dyDescent="0.25">
      <c r="A9554">
        <f t="shared" si="300"/>
        <v>9552</v>
      </c>
      <c r="B9554" s="22">
        <v>8143430</v>
      </c>
      <c r="J9554" s="6">
        <f t="shared" si="299"/>
        <v>16887655243524.369</v>
      </c>
    </row>
    <row r="9555" spans="1:10" x14ac:dyDescent="0.25">
      <c r="A9555">
        <f t="shared" si="300"/>
        <v>9553</v>
      </c>
      <c r="B9555" s="22">
        <v>0</v>
      </c>
      <c r="J9555" s="6">
        <f t="shared" si="299"/>
        <v>16272920094200.813</v>
      </c>
    </row>
    <row r="9556" spans="1:10" x14ac:dyDescent="0.25">
      <c r="A9556">
        <f t="shared" si="300"/>
        <v>9554</v>
      </c>
      <c r="B9556" s="22">
        <v>0</v>
      </c>
      <c r="J9556" s="6">
        <f t="shared" si="299"/>
        <v>16272920094200.813</v>
      </c>
    </row>
    <row r="9557" spans="1:10" x14ac:dyDescent="0.25">
      <c r="A9557">
        <f t="shared" si="300"/>
        <v>9555</v>
      </c>
      <c r="B9557" s="22">
        <v>8943680</v>
      </c>
      <c r="J9557" s="6">
        <f t="shared" si="299"/>
        <v>24105244819313.906</v>
      </c>
    </row>
    <row r="9558" spans="1:10" x14ac:dyDescent="0.25">
      <c r="A9558">
        <f t="shared" si="300"/>
        <v>9556</v>
      </c>
      <c r="B9558" s="22">
        <v>0</v>
      </c>
      <c r="J9558" s="6">
        <f t="shared" si="299"/>
        <v>16272920094200.813</v>
      </c>
    </row>
    <row r="9559" spans="1:10" x14ac:dyDescent="0.25">
      <c r="A9559">
        <f t="shared" si="300"/>
        <v>9557</v>
      </c>
      <c r="B9559" s="22">
        <v>0</v>
      </c>
      <c r="J9559" s="6">
        <f t="shared" si="299"/>
        <v>16272920094200.813</v>
      </c>
    </row>
    <row r="9560" spans="1:10" x14ac:dyDescent="0.25">
      <c r="A9560">
        <f t="shared" si="300"/>
        <v>9558</v>
      </c>
      <c r="B9560" s="22">
        <v>0</v>
      </c>
      <c r="J9560" s="6">
        <f t="shared" si="299"/>
        <v>16272920094200.813</v>
      </c>
    </row>
    <row r="9561" spans="1:10" x14ac:dyDescent="0.25">
      <c r="A9561">
        <f t="shared" si="300"/>
        <v>9559</v>
      </c>
      <c r="B9561" s="22">
        <v>8943680</v>
      </c>
      <c r="J9561" s="6">
        <f t="shared" si="299"/>
        <v>24105244819313.906</v>
      </c>
    </row>
    <row r="9562" spans="1:10" x14ac:dyDescent="0.25">
      <c r="A9562">
        <f t="shared" si="300"/>
        <v>9560</v>
      </c>
      <c r="B9562" s="22">
        <v>0</v>
      </c>
      <c r="J9562" s="6">
        <f t="shared" si="299"/>
        <v>16272920094200.813</v>
      </c>
    </row>
    <row r="9563" spans="1:10" x14ac:dyDescent="0.25">
      <c r="A9563">
        <f t="shared" si="300"/>
        <v>9561</v>
      </c>
      <c r="B9563" s="22">
        <v>0</v>
      </c>
      <c r="J9563" s="6">
        <f t="shared" si="299"/>
        <v>16272920094200.813</v>
      </c>
    </row>
    <row r="9564" spans="1:10" x14ac:dyDescent="0.25">
      <c r="A9564">
        <f t="shared" si="300"/>
        <v>9562</v>
      </c>
      <c r="B9564" s="22">
        <v>3250000</v>
      </c>
      <c r="J9564" s="6">
        <f t="shared" si="299"/>
        <v>614610152858.7196</v>
      </c>
    </row>
    <row r="9565" spans="1:10" x14ac:dyDescent="0.25">
      <c r="A9565">
        <f t="shared" si="300"/>
        <v>9563</v>
      </c>
      <c r="B9565" s="22">
        <v>8143430</v>
      </c>
      <c r="J9565" s="6">
        <f t="shared" si="299"/>
        <v>16887655243524.369</v>
      </c>
    </row>
    <row r="9566" spans="1:10" x14ac:dyDescent="0.25">
      <c r="A9566">
        <f t="shared" si="300"/>
        <v>9564</v>
      </c>
      <c r="B9566" s="22">
        <v>8143430</v>
      </c>
      <c r="J9566" s="6">
        <f t="shared" si="299"/>
        <v>16887655243524.369</v>
      </c>
    </row>
    <row r="9567" spans="1:10" x14ac:dyDescent="0.25">
      <c r="A9567">
        <f t="shared" si="300"/>
        <v>9565</v>
      </c>
      <c r="B9567" s="22">
        <v>0</v>
      </c>
      <c r="J9567" s="6">
        <f t="shared" si="299"/>
        <v>16272920094200.813</v>
      </c>
    </row>
    <row r="9568" spans="1:10" x14ac:dyDescent="0.25">
      <c r="A9568">
        <f t="shared" si="300"/>
        <v>9566</v>
      </c>
      <c r="B9568" s="22">
        <v>12193680</v>
      </c>
      <c r="J9568" s="6">
        <f t="shared" si="299"/>
        <v>66580854877971.813</v>
      </c>
    </row>
    <row r="9569" spans="1:10" x14ac:dyDescent="0.25">
      <c r="A9569">
        <f t="shared" si="300"/>
        <v>9567</v>
      </c>
      <c r="B9569" s="22">
        <v>0</v>
      </c>
      <c r="J9569" s="6">
        <f t="shared" si="299"/>
        <v>16272920094200.813</v>
      </c>
    </row>
    <row r="9570" spans="1:10" x14ac:dyDescent="0.25">
      <c r="A9570">
        <f t="shared" si="300"/>
        <v>9568</v>
      </c>
      <c r="B9570" s="22">
        <v>0</v>
      </c>
      <c r="J9570" s="6">
        <f t="shared" si="299"/>
        <v>16272920094200.813</v>
      </c>
    </row>
    <row r="9571" spans="1:10" x14ac:dyDescent="0.25">
      <c r="A9571">
        <f t="shared" si="300"/>
        <v>9569</v>
      </c>
      <c r="B9571" s="22">
        <v>8143430</v>
      </c>
      <c r="J9571" s="6">
        <f t="shared" si="299"/>
        <v>16887655243524.369</v>
      </c>
    </row>
    <row r="9572" spans="1:10" x14ac:dyDescent="0.25">
      <c r="A9572">
        <f t="shared" si="300"/>
        <v>9570</v>
      </c>
      <c r="B9572" s="22">
        <v>8143430</v>
      </c>
      <c r="J9572" s="6">
        <f t="shared" si="299"/>
        <v>16887655243524.369</v>
      </c>
    </row>
    <row r="9573" spans="1:10" x14ac:dyDescent="0.25">
      <c r="A9573">
        <f t="shared" si="300"/>
        <v>9571</v>
      </c>
      <c r="B9573" s="22">
        <v>0</v>
      </c>
      <c r="J9573" s="6">
        <f t="shared" si="299"/>
        <v>16272920094200.813</v>
      </c>
    </row>
    <row r="9574" spans="1:10" x14ac:dyDescent="0.25">
      <c r="A9574">
        <f t="shared" si="300"/>
        <v>9572</v>
      </c>
      <c r="B9574" s="22">
        <v>0</v>
      </c>
      <c r="J9574" s="6">
        <f t="shared" si="299"/>
        <v>16272920094200.813</v>
      </c>
    </row>
    <row r="9575" spans="1:10" x14ac:dyDescent="0.25">
      <c r="A9575">
        <f t="shared" si="300"/>
        <v>9573</v>
      </c>
      <c r="B9575" s="22">
        <v>0</v>
      </c>
      <c r="J9575" s="6">
        <f t="shared" si="299"/>
        <v>16272920094200.813</v>
      </c>
    </row>
    <row r="9576" spans="1:10" x14ac:dyDescent="0.25">
      <c r="A9576">
        <f t="shared" si="300"/>
        <v>9574</v>
      </c>
      <c r="B9576" s="22">
        <v>3000000</v>
      </c>
      <c r="J9576" s="6">
        <f t="shared" si="299"/>
        <v>1069095532961.9576</v>
      </c>
    </row>
    <row r="9577" spans="1:10" x14ac:dyDescent="0.25">
      <c r="A9577">
        <f t="shared" si="300"/>
        <v>9575</v>
      </c>
      <c r="B9577" s="22">
        <v>0</v>
      </c>
      <c r="J9577" s="6">
        <f t="shared" si="299"/>
        <v>16272920094200.813</v>
      </c>
    </row>
    <row r="9578" spans="1:10" x14ac:dyDescent="0.25">
      <c r="A9578">
        <f t="shared" si="300"/>
        <v>9576</v>
      </c>
      <c r="B9578" s="22">
        <v>285171.25</v>
      </c>
      <c r="J9578" s="6">
        <f t="shared" si="299"/>
        <v>14053497767724.313</v>
      </c>
    </row>
    <row r="9579" spans="1:10" x14ac:dyDescent="0.25">
      <c r="A9579">
        <f t="shared" si="300"/>
        <v>9577</v>
      </c>
      <c r="B9579" s="22">
        <v>17087110</v>
      </c>
      <c r="J9579" s="6">
        <f t="shared" si="299"/>
        <v>170384444013437.47</v>
      </c>
    </row>
    <row r="9580" spans="1:10" x14ac:dyDescent="0.25">
      <c r="A9580">
        <f t="shared" si="300"/>
        <v>9578</v>
      </c>
      <c r="B9580" s="22">
        <v>0</v>
      </c>
      <c r="J9580" s="6">
        <f t="shared" si="299"/>
        <v>16272920094200.813</v>
      </c>
    </row>
    <row r="9581" spans="1:10" x14ac:dyDescent="0.25">
      <c r="A9581">
        <f t="shared" si="300"/>
        <v>9579</v>
      </c>
      <c r="B9581" s="22">
        <v>0</v>
      </c>
      <c r="J9581" s="6">
        <f t="shared" si="299"/>
        <v>16272920094200.813</v>
      </c>
    </row>
    <row r="9582" spans="1:10" x14ac:dyDescent="0.25">
      <c r="A9582">
        <f t="shared" si="300"/>
        <v>9580</v>
      </c>
      <c r="B9582" s="22">
        <v>0</v>
      </c>
      <c r="J9582" s="6">
        <f t="shared" si="299"/>
        <v>16272920094200.813</v>
      </c>
    </row>
    <row r="9583" spans="1:10" x14ac:dyDescent="0.25">
      <c r="A9583">
        <f t="shared" si="300"/>
        <v>9581</v>
      </c>
      <c r="B9583" s="22">
        <v>0</v>
      </c>
      <c r="J9583" s="6">
        <f t="shared" si="299"/>
        <v>16272920094200.813</v>
      </c>
    </row>
    <row r="9584" spans="1:10" x14ac:dyDescent="0.25">
      <c r="A9584">
        <f t="shared" si="300"/>
        <v>9582</v>
      </c>
      <c r="B9584" s="22">
        <v>0</v>
      </c>
      <c r="J9584" s="6">
        <f t="shared" si="299"/>
        <v>16272920094200.813</v>
      </c>
    </row>
    <row r="9585" spans="1:10" x14ac:dyDescent="0.25">
      <c r="A9585">
        <f t="shared" si="300"/>
        <v>9583</v>
      </c>
      <c r="B9585" s="22">
        <v>0</v>
      </c>
      <c r="J9585" s="6">
        <f t="shared" si="299"/>
        <v>16272920094200.813</v>
      </c>
    </row>
    <row r="9586" spans="1:10" x14ac:dyDescent="0.25">
      <c r="A9586">
        <f t="shared" si="300"/>
        <v>9584</v>
      </c>
      <c r="B9586" s="22">
        <v>8143430</v>
      </c>
      <c r="J9586" s="6">
        <f t="shared" si="299"/>
        <v>16887655243524.369</v>
      </c>
    </row>
    <row r="9587" spans="1:10" x14ac:dyDescent="0.25">
      <c r="A9587">
        <f t="shared" si="300"/>
        <v>9585</v>
      </c>
      <c r="B9587" s="22">
        <v>0</v>
      </c>
      <c r="J9587" s="6">
        <f t="shared" si="299"/>
        <v>16272920094200.813</v>
      </c>
    </row>
    <row r="9588" spans="1:10" x14ac:dyDescent="0.25">
      <c r="A9588">
        <f t="shared" si="300"/>
        <v>9586</v>
      </c>
      <c r="B9588" s="22">
        <v>0</v>
      </c>
      <c r="J9588" s="6">
        <f t="shared" si="299"/>
        <v>16272920094200.813</v>
      </c>
    </row>
    <row r="9589" spans="1:10" x14ac:dyDescent="0.25">
      <c r="A9589">
        <f t="shared" si="300"/>
        <v>9587</v>
      </c>
      <c r="B9589" s="22">
        <v>0</v>
      </c>
      <c r="J9589" s="6">
        <f t="shared" si="299"/>
        <v>16272920094200.813</v>
      </c>
    </row>
    <row r="9590" spans="1:10" x14ac:dyDescent="0.25">
      <c r="A9590">
        <f t="shared" si="300"/>
        <v>9588</v>
      </c>
      <c r="B9590" s="22">
        <v>0</v>
      </c>
      <c r="J9590" s="6">
        <f t="shared" si="299"/>
        <v>16272920094200.813</v>
      </c>
    </row>
    <row r="9591" spans="1:10" x14ac:dyDescent="0.25">
      <c r="A9591">
        <f t="shared" si="300"/>
        <v>9589</v>
      </c>
      <c r="B9591" s="22">
        <v>0</v>
      </c>
      <c r="J9591" s="6">
        <f t="shared" si="299"/>
        <v>16272920094200.813</v>
      </c>
    </row>
    <row r="9592" spans="1:10" x14ac:dyDescent="0.25">
      <c r="A9592">
        <f t="shared" si="300"/>
        <v>9590</v>
      </c>
      <c r="B9592" s="22">
        <v>0</v>
      </c>
      <c r="J9592" s="6">
        <f t="shared" si="299"/>
        <v>16272920094200.813</v>
      </c>
    </row>
    <row r="9593" spans="1:10" x14ac:dyDescent="0.25">
      <c r="A9593">
        <f t="shared" si="300"/>
        <v>9591</v>
      </c>
      <c r="B9593" s="22">
        <v>0</v>
      </c>
      <c r="J9593" s="6">
        <f t="shared" si="299"/>
        <v>16272920094200.813</v>
      </c>
    </row>
    <row r="9594" spans="1:10" x14ac:dyDescent="0.25">
      <c r="A9594">
        <f t="shared" si="300"/>
        <v>9592</v>
      </c>
      <c r="B9594" s="22">
        <v>0</v>
      </c>
      <c r="J9594" s="6">
        <f t="shared" si="299"/>
        <v>16272920094200.813</v>
      </c>
    </row>
    <row r="9595" spans="1:10" x14ac:dyDescent="0.25">
      <c r="A9595">
        <f t="shared" si="300"/>
        <v>9593</v>
      </c>
      <c r="B9595" s="22">
        <v>9228851.25</v>
      </c>
      <c r="J9595" s="6">
        <f t="shared" si="299"/>
        <v>26986783303237.406</v>
      </c>
    </row>
    <row r="9596" spans="1:10" x14ac:dyDescent="0.25">
      <c r="A9596">
        <f t="shared" si="300"/>
        <v>9594</v>
      </c>
      <c r="B9596" s="22">
        <v>0</v>
      </c>
      <c r="J9596" s="6">
        <f t="shared" si="299"/>
        <v>16272920094200.813</v>
      </c>
    </row>
    <row r="9597" spans="1:10" x14ac:dyDescent="0.25">
      <c r="A9597">
        <f t="shared" si="300"/>
        <v>9595</v>
      </c>
      <c r="B9597" s="22">
        <v>8143430</v>
      </c>
      <c r="J9597" s="6">
        <f t="shared" si="299"/>
        <v>16887655243524.369</v>
      </c>
    </row>
    <row r="9598" spans="1:10" x14ac:dyDescent="0.25">
      <c r="A9598">
        <f t="shared" si="300"/>
        <v>9596</v>
      </c>
      <c r="B9598" s="22">
        <v>0</v>
      </c>
      <c r="J9598" s="6">
        <f t="shared" si="299"/>
        <v>16272920094200.813</v>
      </c>
    </row>
    <row r="9599" spans="1:10" x14ac:dyDescent="0.25">
      <c r="A9599">
        <f t="shared" si="300"/>
        <v>9597</v>
      </c>
      <c r="B9599" s="22">
        <v>8943680</v>
      </c>
      <c r="J9599" s="6">
        <f t="shared" si="299"/>
        <v>24105244819313.906</v>
      </c>
    </row>
    <row r="9600" spans="1:10" x14ac:dyDescent="0.25">
      <c r="A9600">
        <f t="shared" si="300"/>
        <v>9598</v>
      </c>
      <c r="B9600" s="22">
        <v>0</v>
      </c>
      <c r="J9600" s="6">
        <f t="shared" si="299"/>
        <v>16272920094200.813</v>
      </c>
    </row>
    <row r="9601" spans="1:10" x14ac:dyDescent="0.25">
      <c r="A9601">
        <f t="shared" si="300"/>
        <v>9599</v>
      </c>
      <c r="B9601" s="22">
        <v>8143430</v>
      </c>
      <c r="J9601" s="6">
        <f t="shared" si="299"/>
        <v>16887655243524.369</v>
      </c>
    </row>
    <row r="9602" spans="1:10" x14ac:dyDescent="0.25">
      <c r="A9602">
        <f t="shared" si="300"/>
        <v>9600</v>
      </c>
      <c r="B9602" s="22">
        <v>0</v>
      </c>
      <c r="J9602" s="6">
        <f t="shared" si="299"/>
        <v>16272920094200.813</v>
      </c>
    </row>
    <row r="9603" spans="1:10" x14ac:dyDescent="0.25">
      <c r="A9603">
        <f t="shared" si="300"/>
        <v>9601</v>
      </c>
      <c r="B9603" s="22">
        <v>8943680</v>
      </c>
      <c r="J9603" s="6">
        <f t="shared" ref="J9603:J9666" si="301">(B9603-$I$6)^2</f>
        <v>24105244819313.906</v>
      </c>
    </row>
    <row r="9604" spans="1:10" x14ac:dyDescent="0.25">
      <c r="A9604">
        <f t="shared" ref="A9604:A9667" si="302">A9603+1</f>
        <v>9602</v>
      </c>
      <c r="B9604" s="22">
        <v>8143430</v>
      </c>
      <c r="J9604" s="6">
        <f t="shared" si="301"/>
        <v>16887655243524.369</v>
      </c>
    </row>
    <row r="9605" spans="1:10" x14ac:dyDescent="0.25">
      <c r="A9605">
        <f t="shared" si="302"/>
        <v>9603</v>
      </c>
      <c r="B9605" s="22">
        <v>8943680</v>
      </c>
      <c r="J9605" s="6">
        <f t="shared" si="301"/>
        <v>24105244819313.906</v>
      </c>
    </row>
    <row r="9606" spans="1:10" x14ac:dyDescent="0.25">
      <c r="A9606">
        <f t="shared" si="302"/>
        <v>9604</v>
      </c>
      <c r="B9606" s="22">
        <v>0</v>
      </c>
      <c r="J9606" s="6">
        <f t="shared" si="301"/>
        <v>16272920094200.813</v>
      </c>
    </row>
    <row r="9607" spans="1:10" x14ac:dyDescent="0.25">
      <c r="A9607">
        <f t="shared" si="302"/>
        <v>9605</v>
      </c>
      <c r="B9607" s="22">
        <v>8943680</v>
      </c>
      <c r="J9607" s="6">
        <f t="shared" si="301"/>
        <v>24105244819313.906</v>
      </c>
    </row>
    <row r="9608" spans="1:10" x14ac:dyDescent="0.25">
      <c r="A9608">
        <f t="shared" si="302"/>
        <v>9606</v>
      </c>
      <c r="B9608" s="22">
        <v>0</v>
      </c>
      <c r="J9608" s="6">
        <f t="shared" si="301"/>
        <v>16272920094200.813</v>
      </c>
    </row>
    <row r="9609" spans="1:10" x14ac:dyDescent="0.25">
      <c r="A9609">
        <f t="shared" si="302"/>
        <v>9607</v>
      </c>
      <c r="B9609" s="22">
        <v>0</v>
      </c>
      <c r="J9609" s="6">
        <f t="shared" si="301"/>
        <v>16272920094200.813</v>
      </c>
    </row>
    <row r="9610" spans="1:10" x14ac:dyDescent="0.25">
      <c r="A9610">
        <f t="shared" si="302"/>
        <v>9608</v>
      </c>
      <c r="B9610" s="22">
        <v>3000000</v>
      </c>
      <c r="J9610" s="6">
        <f t="shared" si="301"/>
        <v>1069095532961.9576</v>
      </c>
    </row>
    <row r="9611" spans="1:10" x14ac:dyDescent="0.25">
      <c r="A9611">
        <f t="shared" si="302"/>
        <v>9609</v>
      </c>
      <c r="B9611" s="22">
        <v>0</v>
      </c>
      <c r="J9611" s="6">
        <f t="shared" si="301"/>
        <v>16272920094200.813</v>
      </c>
    </row>
    <row r="9612" spans="1:10" x14ac:dyDescent="0.25">
      <c r="A9612">
        <f t="shared" si="302"/>
        <v>9610</v>
      </c>
      <c r="B9612" s="22">
        <v>0</v>
      </c>
      <c r="J9612" s="6">
        <f t="shared" si="301"/>
        <v>16272920094200.813</v>
      </c>
    </row>
    <row r="9613" spans="1:10" x14ac:dyDescent="0.25">
      <c r="A9613">
        <f t="shared" si="302"/>
        <v>9611</v>
      </c>
      <c r="B9613" s="22">
        <v>8943680</v>
      </c>
      <c r="J9613" s="6">
        <f t="shared" si="301"/>
        <v>24105244819313.906</v>
      </c>
    </row>
    <row r="9614" spans="1:10" x14ac:dyDescent="0.25">
      <c r="A9614">
        <f t="shared" si="302"/>
        <v>9612</v>
      </c>
      <c r="B9614" s="22">
        <v>0</v>
      </c>
      <c r="J9614" s="6">
        <f t="shared" si="301"/>
        <v>16272920094200.813</v>
      </c>
    </row>
    <row r="9615" spans="1:10" x14ac:dyDescent="0.25">
      <c r="A9615">
        <f t="shared" si="302"/>
        <v>9613</v>
      </c>
      <c r="B9615" s="22">
        <v>3250000</v>
      </c>
      <c r="J9615" s="6">
        <f t="shared" si="301"/>
        <v>614610152858.7196</v>
      </c>
    </row>
    <row r="9616" spans="1:10" x14ac:dyDescent="0.25">
      <c r="A9616">
        <f t="shared" si="302"/>
        <v>9614</v>
      </c>
      <c r="B9616" s="22">
        <v>0</v>
      </c>
      <c r="J9616" s="6">
        <f t="shared" si="301"/>
        <v>16272920094200.813</v>
      </c>
    </row>
    <row r="9617" spans="1:10" x14ac:dyDescent="0.25">
      <c r="A9617">
        <f t="shared" si="302"/>
        <v>9615</v>
      </c>
      <c r="B9617" s="22">
        <v>8943680</v>
      </c>
      <c r="J9617" s="6">
        <f t="shared" si="301"/>
        <v>24105244819313.906</v>
      </c>
    </row>
    <row r="9618" spans="1:10" x14ac:dyDescent="0.25">
      <c r="A9618">
        <f t="shared" si="302"/>
        <v>9616</v>
      </c>
      <c r="B9618" s="22">
        <v>8143430</v>
      </c>
      <c r="J9618" s="6">
        <f t="shared" si="301"/>
        <v>16887655243524.369</v>
      </c>
    </row>
    <row r="9619" spans="1:10" x14ac:dyDescent="0.25">
      <c r="A9619">
        <f t="shared" si="302"/>
        <v>9617</v>
      </c>
      <c r="B9619" s="22">
        <v>8143430</v>
      </c>
      <c r="J9619" s="6">
        <f t="shared" si="301"/>
        <v>16887655243524.369</v>
      </c>
    </row>
    <row r="9620" spans="1:10" x14ac:dyDescent="0.25">
      <c r="A9620">
        <f t="shared" si="302"/>
        <v>9618</v>
      </c>
      <c r="B9620" s="22">
        <v>8943680</v>
      </c>
      <c r="J9620" s="6">
        <f t="shared" si="301"/>
        <v>24105244819313.906</v>
      </c>
    </row>
    <row r="9621" spans="1:10" x14ac:dyDescent="0.25">
      <c r="A9621">
        <f t="shared" si="302"/>
        <v>9619</v>
      </c>
      <c r="B9621" s="22">
        <v>8143430</v>
      </c>
      <c r="J9621" s="6">
        <f t="shared" si="301"/>
        <v>16887655243524.369</v>
      </c>
    </row>
    <row r="9622" spans="1:10" x14ac:dyDescent="0.25">
      <c r="A9622">
        <f t="shared" si="302"/>
        <v>9620</v>
      </c>
      <c r="B9622" s="22">
        <v>0</v>
      </c>
      <c r="J9622" s="6">
        <f t="shared" si="301"/>
        <v>16272920094200.813</v>
      </c>
    </row>
    <row r="9623" spans="1:10" x14ac:dyDescent="0.25">
      <c r="A9623">
        <f t="shared" si="302"/>
        <v>9621</v>
      </c>
      <c r="B9623" s="22">
        <v>6537899.9999999702</v>
      </c>
      <c r="J9623" s="6">
        <f t="shared" si="301"/>
        <v>6269661637892.8262</v>
      </c>
    </row>
    <row r="9624" spans="1:10" x14ac:dyDescent="0.25">
      <c r="A9624">
        <f t="shared" si="302"/>
        <v>9622</v>
      </c>
      <c r="B9624" s="22">
        <v>8143430</v>
      </c>
      <c r="J9624" s="6">
        <f t="shared" si="301"/>
        <v>16887655243524.369</v>
      </c>
    </row>
    <row r="9625" spans="1:10" x14ac:dyDescent="0.25">
      <c r="A9625">
        <f t="shared" si="302"/>
        <v>9623</v>
      </c>
      <c r="B9625" s="22">
        <v>0</v>
      </c>
      <c r="J9625" s="6">
        <f t="shared" si="301"/>
        <v>16272920094200.813</v>
      </c>
    </row>
    <row r="9626" spans="1:10" x14ac:dyDescent="0.25">
      <c r="A9626">
        <f t="shared" si="302"/>
        <v>9624</v>
      </c>
      <c r="B9626" s="22">
        <v>0</v>
      </c>
      <c r="J9626" s="6">
        <f t="shared" si="301"/>
        <v>16272920094200.813</v>
      </c>
    </row>
    <row r="9627" spans="1:10" x14ac:dyDescent="0.25">
      <c r="A9627">
        <f t="shared" si="302"/>
        <v>9625</v>
      </c>
      <c r="B9627" s="22">
        <v>0</v>
      </c>
      <c r="J9627" s="6">
        <f t="shared" si="301"/>
        <v>16272920094200.813</v>
      </c>
    </row>
    <row r="9628" spans="1:10" x14ac:dyDescent="0.25">
      <c r="A9628">
        <f t="shared" si="302"/>
        <v>9626</v>
      </c>
      <c r="B9628" s="22">
        <v>0</v>
      </c>
      <c r="J9628" s="6">
        <f t="shared" si="301"/>
        <v>16272920094200.813</v>
      </c>
    </row>
    <row r="9629" spans="1:10" x14ac:dyDescent="0.25">
      <c r="A9629">
        <f t="shared" si="302"/>
        <v>9627</v>
      </c>
      <c r="B9629" s="22">
        <v>0</v>
      </c>
      <c r="J9629" s="6">
        <f t="shared" si="301"/>
        <v>16272920094200.813</v>
      </c>
    </row>
    <row r="9630" spans="1:10" x14ac:dyDescent="0.25">
      <c r="A9630">
        <f t="shared" si="302"/>
        <v>9628</v>
      </c>
      <c r="B9630" s="22">
        <v>0</v>
      </c>
      <c r="J9630" s="6">
        <f t="shared" si="301"/>
        <v>16272920094200.813</v>
      </c>
    </row>
    <row r="9631" spans="1:10" x14ac:dyDescent="0.25">
      <c r="A9631">
        <f t="shared" si="302"/>
        <v>9629</v>
      </c>
      <c r="B9631" s="22">
        <v>8943680</v>
      </c>
      <c r="J9631" s="6">
        <f t="shared" si="301"/>
        <v>24105244819313.906</v>
      </c>
    </row>
    <row r="9632" spans="1:10" x14ac:dyDescent="0.25">
      <c r="A9632">
        <f t="shared" si="302"/>
        <v>9630</v>
      </c>
      <c r="B9632" s="22">
        <v>11943680</v>
      </c>
      <c r="J9632" s="6">
        <f t="shared" si="301"/>
        <v>62563500258075.047</v>
      </c>
    </row>
    <row r="9633" spans="1:10" x14ac:dyDescent="0.25">
      <c r="A9633">
        <f t="shared" si="302"/>
        <v>9631</v>
      </c>
      <c r="B9633" s="22">
        <v>3000000</v>
      </c>
      <c r="J9633" s="6">
        <f t="shared" si="301"/>
        <v>1069095532961.9576</v>
      </c>
    </row>
    <row r="9634" spans="1:10" x14ac:dyDescent="0.25">
      <c r="A9634">
        <f t="shared" si="302"/>
        <v>9632</v>
      </c>
      <c r="B9634" s="22">
        <v>8943680</v>
      </c>
      <c r="J9634" s="6">
        <f t="shared" si="301"/>
        <v>24105244819313.906</v>
      </c>
    </row>
    <row r="9635" spans="1:10" x14ac:dyDescent="0.25">
      <c r="A9635">
        <f t="shared" si="302"/>
        <v>9633</v>
      </c>
      <c r="B9635" s="22">
        <v>0</v>
      </c>
      <c r="J9635" s="6">
        <f t="shared" si="301"/>
        <v>16272920094200.813</v>
      </c>
    </row>
    <row r="9636" spans="1:10" x14ac:dyDescent="0.25">
      <c r="A9636">
        <f t="shared" si="302"/>
        <v>9634</v>
      </c>
      <c r="B9636" s="22">
        <v>8143430</v>
      </c>
      <c r="J9636" s="6">
        <f t="shared" si="301"/>
        <v>16887655243524.369</v>
      </c>
    </row>
    <row r="9637" spans="1:10" x14ac:dyDescent="0.25">
      <c r="A9637">
        <f t="shared" si="302"/>
        <v>9635</v>
      </c>
      <c r="B9637" s="22">
        <v>0</v>
      </c>
      <c r="J9637" s="6">
        <f t="shared" si="301"/>
        <v>16272920094200.813</v>
      </c>
    </row>
    <row r="9638" spans="1:10" x14ac:dyDescent="0.25">
      <c r="A9638">
        <f t="shared" si="302"/>
        <v>9636</v>
      </c>
      <c r="B9638" s="22">
        <v>0</v>
      </c>
      <c r="J9638" s="6">
        <f t="shared" si="301"/>
        <v>16272920094200.813</v>
      </c>
    </row>
    <row r="9639" spans="1:10" x14ac:dyDescent="0.25">
      <c r="A9639">
        <f t="shared" si="302"/>
        <v>9637</v>
      </c>
      <c r="B9639" s="22">
        <v>8143430</v>
      </c>
      <c r="J9639" s="6">
        <f t="shared" si="301"/>
        <v>16887655243524.369</v>
      </c>
    </row>
    <row r="9640" spans="1:10" x14ac:dyDescent="0.25">
      <c r="A9640">
        <f t="shared" si="302"/>
        <v>9638</v>
      </c>
      <c r="B9640" s="22">
        <v>0</v>
      </c>
      <c r="J9640" s="6">
        <f t="shared" si="301"/>
        <v>16272920094200.813</v>
      </c>
    </row>
    <row r="9641" spans="1:10" x14ac:dyDescent="0.25">
      <c r="A9641">
        <f t="shared" si="302"/>
        <v>9639</v>
      </c>
      <c r="B9641" s="22">
        <v>0</v>
      </c>
      <c r="J9641" s="6">
        <f t="shared" si="301"/>
        <v>16272920094200.813</v>
      </c>
    </row>
    <row r="9642" spans="1:10" x14ac:dyDescent="0.25">
      <c r="A9642">
        <f t="shared" si="302"/>
        <v>9640</v>
      </c>
      <c r="B9642" s="22">
        <v>0</v>
      </c>
      <c r="J9642" s="6">
        <f t="shared" si="301"/>
        <v>16272920094200.813</v>
      </c>
    </row>
    <row r="9643" spans="1:10" x14ac:dyDescent="0.25">
      <c r="A9643">
        <f t="shared" si="302"/>
        <v>9641</v>
      </c>
      <c r="B9643" s="22">
        <v>8943680</v>
      </c>
      <c r="J9643" s="6">
        <f t="shared" si="301"/>
        <v>24105244819313.906</v>
      </c>
    </row>
    <row r="9644" spans="1:10" x14ac:dyDescent="0.25">
      <c r="A9644">
        <f t="shared" si="302"/>
        <v>9642</v>
      </c>
      <c r="B9644" s="22">
        <v>0</v>
      </c>
      <c r="J9644" s="6">
        <f t="shared" si="301"/>
        <v>16272920094200.813</v>
      </c>
    </row>
    <row r="9645" spans="1:10" x14ac:dyDescent="0.25">
      <c r="A9645">
        <f t="shared" si="302"/>
        <v>9643</v>
      </c>
      <c r="B9645" s="22">
        <v>0</v>
      </c>
      <c r="J9645" s="6">
        <f t="shared" si="301"/>
        <v>16272920094200.813</v>
      </c>
    </row>
    <row r="9646" spans="1:10" x14ac:dyDescent="0.25">
      <c r="A9646">
        <f t="shared" si="302"/>
        <v>9644</v>
      </c>
      <c r="B9646" s="22">
        <v>8143430</v>
      </c>
      <c r="J9646" s="6">
        <f t="shared" si="301"/>
        <v>16887655243524.369</v>
      </c>
    </row>
    <row r="9647" spans="1:10" x14ac:dyDescent="0.25">
      <c r="A9647">
        <f t="shared" si="302"/>
        <v>9645</v>
      </c>
      <c r="B9647" s="22">
        <v>0</v>
      </c>
      <c r="J9647" s="6">
        <f t="shared" si="301"/>
        <v>16272920094200.813</v>
      </c>
    </row>
    <row r="9648" spans="1:10" x14ac:dyDescent="0.25">
      <c r="A9648">
        <f t="shared" si="302"/>
        <v>9646</v>
      </c>
      <c r="B9648" s="22">
        <v>3000000</v>
      </c>
      <c r="J9648" s="6">
        <f t="shared" si="301"/>
        <v>1069095532961.9576</v>
      </c>
    </row>
    <row r="9649" spans="1:10" x14ac:dyDescent="0.25">
      <c r="A9649">
        <f t="shared" si="302"/>
        <v>9647</v>
      </c>
      <c r="B9649" s="22">
        <v>0</v>
      </c>
      <c r="J9649" s="6">
        <f t="shared" si="301"/>
        <v>16272920094200.813</v>
      </c>
    </row>
    <row r="9650" spans="1:10" x14ac:dyDescent="0.25">
      <c r="A9650">
        <f t="shared" si="302"/>
        <v>9648</v>
      </c>
      <c r="B9650" s="22">
        <v>8143430</v>
      </c>
      <c r="J9650" s="6">
        <f t="shared" si="301"/>
        <v>16887655243524.369</v>
      </c>
    </row>
    <row r="9651" spans="1:10" x14ac:dyDescent="0.25">
      <c r="A9651">
        <f t="shared" si="302"/>
        <v>9649</v>
      </c>
      <c r="B9651" s="22">
        <v>0</v>
      </c>
      <c r="J9651" s="6">
        <f t="shared" si="301"/>
        <v>16272920094200.813</v>
      </c>
    </row>
    <row r="9652" spans="1:10" x14ac:dyDescent="0.25">
      <c r="A9652">
        <f t="shared" si="302"/>
        <v>9650</v>
      </c>
      <c r="B9652" s="22">
        <v>8943680</v>
      </c>
      <c r="J9652" s="6">
        <f t="shared" si="301"/>
        <v>24105244819313.906</v>
      </c>
    </row>
    <row r="9653" spans="1:10" x14ac:dyDescent="0.25">
      <c r="A9653">
        <f t="shared" si="302"/>
        <v>9651</v>
      </c>
      <c r="B9653" s="22">
        <v>8943680</v>
      </c>
      <c r="J9653" s="6">
        <f t="shared" si="301"/>
        <v>24105244819313.906</v>
      </c>
    </row>
    <row r="9654" spans="1:10" x14ac:dyDescent="0.25">
      <c r="A9654">
        <f t="shared" si="302"/>
        <v>9652</v>
      </c>
      <c r="B9654" s="22">
        <v>0</v>
      </c>
      <c r="J9654" s="6">
        <f t="shared" si="301"/>
        <v>16272920094200.813</v>
      </c>
    </row>
    <row r="9655" spans="1:10" x14ac:dyDescent="0.25">
      <c r="A9655">
        <f t="shared" si="302"/>
        <v>9653</v>
      </c>
      <c r="B9655" s="22">
        <v>0</v>
      </c>
      <c r="J9655" s="6">
        <f t="shared" si="301"/>
        <v>16272920094200.813</v>
      </c>
    </row>
    <row r="9656" spans="1:10" x14ac:dyDescent="0.25">
      <c r="A9656">
        <f t="shared" si="302"/>
        <v>9654</v>
      </c>
      <c r="B9656" s="22">
        <v>0</v>
      </c>
      <c r="J9656" s="6">
        <f t="shared" si="301"/>
        <v>16272920094200.813</v>
      </c>
    </row>
    <row r="9657" spans="1:10" x14ac:dyDescent="0.25">
      <c r="A9657">
        <f t="shared" si="302"/>
        <v>9655</v>
      </c>
      <c r="B9657" s="22">
        <v>0</v>
      </c>
      <c r="J9657" s="6">
        <f t="shared" si="301"/>
        <v>16272920094200.813</v>
      </c>
    </row>
    <row r="9658" spans="1:10" x14ac:dyDescent="0.25">
      <c r="A9658">
        <f t="shared" si="302"/>
        <v>9656</v>
      </c>
      <c r="B9658" s="22">
        <v>8943680</v>
      </c>
      <c r="J9658" s="6">
        <f t="shared" si="301"/>
        <v>24105244819313.906</v>
      </c>
    </row>
    <row r="9659" spans="1:10" x14ac:dyDescent="0.25">
      <c r="A9659">
        <f t="shared" si="302"/>
        <v>9657</v>
      </c>
      <c r="B9659" s="22">
        <v>0</v>
      </c>
      <c r="J9659" s="6">
        <f t="shared" si="301"/>
        <v>16272920094200.813</v>
      </c>
    </row>
    <row r="9660" spans="1:10" x14ac:dyDescent="0.25">
      <c r="A9660">
        <f t="shared" si="302"/>
        <v>9658</v>
      </c>
      <c r="B9660" s="22">
        <v>0</v>
      </c>
      <c r="J9660" s="6">
        <f t="shared" si="301"/>
        <v>16272920094200.813</v>
      </c>
    </row>
    <row r="9661" spans="1:10" x14ac:dyDescent="0.25">
      <c r="A9661">
        <f t="shared" si="302"/>
        <v>9659</v>
      </c>
      <c r="B9661" s="22">
        <v>0</v>
      </c>
      <c r="J9661" s="6">
        <f t="shared" si="301"/>
        <v>16272920094200.813</v>
      </c>
    </row>
    <row r="9662" spans="1:10" x14ac:dyDescent="0.25">
      <c r="A9662">
        <f t="shared" si="302"/>
        <v>9660</v>
      </c>
      <c r="B9662" s="22">
        <v>0</v>
      </c>
      <c r="J9662" s="6">
        <f t="shared" si="301"/>
        <v>16272920094200.813</v>
      </c>
    </row>
    <row r="9663" spans="1:10" x14ac:dyDescent="0.25">
      <c r="A9663">
        <f t="shared" si="302"/>
        <v>9661</v>
      </c>
      <c r="B9663" s="22">
        <v>0</v>
      </c>
      <c r="J9663" s="6">
        <f t="shared" si="301"/>
        <v>16272920094200.813</v>
      </c>
    </row>
    <row r="9664" spans="1:10" x14ac:dyDescent="0.25">
      <c r="A9664">
        <f t="shared" si="302"/>
        <v>9662</v>
      </c>
      <c r="B9664" s="22">
        <v>0</v>
      </c>
      <c r="J9664" s="6">
        <f t="shared" si="301"/>
        <v>16272920094200.813</v>
      </c>
    </row>
    <row r="9665" spans="1:10" x14ac:dyDescent="0.25">
      <c r="A9665">
        <f t="shared" si="302"/>
        <v>9663</v>
      </c>
      <c r="B9665" s="22">
        <v>8143430</v>
      </c>
      <c r="J9665" s="6">
        <f t="shared" si="301"/>
        <v>16887655243524.369</v>
      </c>
    </row>
    <row r="9666" spans="1:10" x14ac:dyDescent="0.25">
      <c r="A9666">
        <f t="shared" si="302"/>
        <v>9664</v>
      </c>
      <c r="B9666" s="22">
        <v>0</v>
      </c>
      <c r="J9666" s="6">
        <f t="shared" si="301"/>
        <v>16272920094200.813</v>
      </c>
    </row>
    <row r="9667" spans="1:10" x14ac:dyDescent="0.25">
      <c r="A9667">
        <f t="shared" si="302"/>
        <v>9665</v>
      </c>
      <c r="B9667" s="22">
        <v>8143430</v>
      </c>
      <c r="J9667" s="6">
        <f t="shared" ref="J9667:J9730" si="303">(B9667-$I$6)^2</f>
        <v>16887655243524.369</v>
      </c>
    </row>
    <row r="9668" spans="1:10" x14ac:dyDescent="0.25">
      <c r="A9668">
        <f t="shared" ref="A9668:A9731" si="304">A9667+1</f>
        <v>9666</v>
      </c>
      <c r="B9668" s="22">
        <v>0</v>
      </c>
      <c r="J9668" s="6">
        <f t="shared" si="303"/>
        <v>16272920094200.813</v>
      </c>
    </row>
    <row r="9669" spans="1:10" x14ac:dyDescent="0.25">
      <c r="A9669">
        <f t="shared" si="304"/>
        <v>9667</v>
      </c>
      <c r="B9669" s="22">
        <v>8143430</v>
      </c>
      <c r="J9669" s="6">
        <f t="shared" si="303"/>
        <v>16887655243524.369</v>
      </c>
    </row>
    <row r="9670" spans="1:10" x14ac:dyDescent="0.25">
      <c r="A9670">
        <f t="shared" si="304"/>
        <v>9668</v>
      </c>
      <c r="B9670" s="22">
        <v>0</v>
      </c>
      <c r="J9670" s="6">
        <f t="shared" si="303"/>
        <v>16272920094200.813</v>
      </c>
    </row>
    <row r="9671" spans="1:10" x14ac:dyDescent="0.25">
      <c r="A9671">
        <f t="shared" si="304"/>
        <v>9669</v>
      </c>
      <c r="B9671" s="22">
        <v>8143430</v>
      </c>
      <c r="J9671" s="6">
        <f t="shared" si="303"/>
        <v>16887655243524.369</v>
      </c>
    </row>
    <row r="9672" spans="1:10" x14ac:dyDescent="0.25">
      <c r="A9672">
        <f t="shared" si="304"/>
        <v>9670</v>
      </c>
      <c r="B9672" s="22">
        <v>0</v>
      </c>
      <c r="J9672" s="6">
        <f t="shared" si="303"/>
        <v>16272920094200.813</v>
      </c>
    </row>
    <row r="9673" spans="1:10" x14ac:dyDescent="0.25">
      <c r="A9673">
        <f t="shared" si="304"/>
        <v>9671</v>
      </c>
      <c r="B9673" s="22">
        <v>0</v>
      </c>
      <c r="J9673" s="6">
        <f t="shared" si="303"/>
        <v>16272920094200.813</v>
      </c>
    </row>
    <row r="9674" spans="1:10" x14ac:dyDescent="0.25">
      <c r="A9674">
        <f t="shared" si="304"/>
        <v>9672</v>
      </c>
      <c r="B9674" s="22">
        <v>0</v>
      </c>
      <c r="J9674" s="6">
        <f t="shared" si="303"/>
        <v>16272920094200.813</v>
      </c>
    </row>
    <row r="9675" spans="1:10" x14ac:dyDescent="0.25">
      <c r="A9675">
        <f t="shared" si="304"/>
        <v>9673</v>
      </c>
      <c r="B9675" s="22">
        <v>0</v>
      </c>
      <c r="J9675" s="6">
        <f t="shared" si="303"/>
        <v>16272920094200.813</v>
      </c>
    </row>
    <row r="9676" spans="1:10" x14ac:dyDescent="0.25">
      <c r="A9676">
        <f t="shared" si="304"/>
        <v>9674</v>
      </c>
      <c r="B9676" s="22">
        <v>0</v>
      </c>
      <c r="J9676" s="6">
        <f t="shared" si="303"/>
        <v>16272920094200.813</v>
      </c>
    </row>
    <row r="9677" spans="1:10" x14ac:dyDescent="0.25">
      <c r="A9677">
        <f t="shared" si="304"/>
        <v>9675</v>
      </c>
      <c r="B9677" s="22">
        <v>0</v>
      </c>
      <c r="J9677" s="6">
        <f t="shared" si="303"/>
        <v>16272920094200.813</v>
      </c>
    </row>
    <row r="9678" spans="1:10" x14ac:dyDescent="0.25">
      <c r="A9678">
        <f t="shared" si="304"/>
        <v>9676</v>
      </c>
      <c r="B9678" s="22">
        <v>0</v>
      </c>
      <c r="J9678" s="6">
        <f t="shared" si="303"/>
        <v>16272920094200.813</v>
      </c>
    </row>
    <row r="9679" spans="1:10" x14ac:dyDescent="0.25">
      <c r="A9679">
        <f t="shared" si="304"/>
        <v>9677</v>
      </c>
      <c r="B9679" s="22">
        <v>0</v>
      </c>
      <c r="J9679" s="6">
        <f t="shared" si="303"/>
        <v>16272920094200.813</v>
      </c>
    </row>
    <row r="9680" spans="1:10" x14ac:dyDescent="0.25">
      <c r="A9680">
        <f t="shared" si="304"/>
        <v>9678</v>
      </c>
      <c r="B9680" s="22">
        <v>8143430</v>
      </c>
      <c r="J9680" s="6">
        <f t="shared" si="303"/>
        <v>16887655243524.369</v>
      </c>
    </row>
    <row r="9681" spans="1:10" x14ac:dyDescent="0.25">
      <c r="A9681">
        <f t="shared" si="304"/>
        <v>9679</v>
      </c>
      <c r="B9681" s="22">
        <v>8943680</v>
      </c>
      <c r="J9681" s="6">
        <f t="shared" si="303"/>
        <v>24105244819313.906</v>
      </c>
    </row>
    <row r="9682" spans="1:10" x14ac:dyDescent="0.25">
      <c r="A9682">
        <f t="shared" si="304"/>
        <v>9680</v>
      </c>
      <c r="B9682" s="22">
        <v>8143430</v>
      </c>
      <c r="J9682" s="6">
        <f t="shared" si="303"/>
        <v>16887655243524.369</v>
      </c>
    </row>
    <row r="9683" spans="1:10" x14ac:dyDescent="0.25">
      <c r="A9683">
        <f t="shared" si="304"/>
        <v>9681</v>
      </c>
      <c r="B9683" s="22">
        <v>8943680</v>
      </c>
      <c r="J9683" s="6">
        <f t="shared" si="303"/>
        <v>24105244819313.906</v>
      </c>
    </row>
    <row r="9684" spans="1:10" x14ac:dyDescent="0.25">
      <c r="A9684">
        <f t="shared" si="304"/>
        <v>9682</v>
      </c>
      <c r="B9684" s="22">
        <v>0</v>
      </c>
      <c r="J9684" s="6">
        <f t="shared" si="303"/>
        <v>16272920094200.813</v>
      </c>
    </row>
    <row r="9685" spans="1:10" x14ac:dyDescent="0.25">
      <c r="A9685">
        <f t="shared" si="304"/>
        <v>9683</v>
      </c>
      <c r="B9685" s="22">
        <v>0</v>
      </c>
      <c r="J9685" s="6">
        <f t="shared" si="303"/>
        <v>16272920094200.813</v>
      </c>
    </row>
    <row r="9686" spans="1:10" x14ac:dyDescent="0.25">
      <c r="A9686">
        <f t="shared" si="304"/>
        <v>9684</v>
      </c>
      <c r="B9686" s="22">
        <v>0</v>
      </c>
      <c r="J9686" s="6">
        <f t="shared" si="303"/>
        <v>16272920094200.813</v>
      </c>
    </row>
    <row r="9687" spans="1:10" x14ac:dyDescent="0.25">
      <c r="A9687">
        <f t="shared" si="304"/>
        <v>9685</v>
      </c>
      <c r="B9687" s="22">
        <v>3250000</v>
      </c>
      <c r="J9687" s="6">
        <f t="shared" si="303"/>
        <v>614610152858.7196</v>
      </c>
    </row>
    <row r="9688" spans="1:10" x14ac:dyDescent="0.25">
      <c r="A9688">
        <f t="shared" si="304"/>
        <v>9686</v>
      </c>
      <c r="B9688" s="22">
        <v>4428780.8219178077</v>
      </c>
      <c r="J9688" s="6">
        <f t="shared" si="303"/>
        <v>155874984828.50565</v>
      </c>
    </row>
    <row r="9689" spans="1:10" x14ac:dyDescent="0.25">
      <c r="A9689">
        <f t="shared" si="304"/>
        <v>9687</v>
      </c>
      <c r="B9689" s="22">
        <v>0</v>
      </c>
      <c r="J9689" s="6">
        <f t="shared" si="303"/>
        <v>16272920094200.813</v>
      </c>
    </row>
    <row r="9690" spans="1:10" x14ac:dyDescent="0.25">
      <c r="A9690">
        <f t="shared" si="304"/>
        <v>9688</v>
      </c>
      <c r="B9690" s="22">
        <v>0</v>
      </c>
      <c r="J9690" s="6">
        <f t="shared" si="303"/>
        <v>16272920094200.813</v>
      </c>
    </row>
    <row r="9691" spans="1:10" x14ac:dyDescent="0.25">
      <c r="A9691">
        <f t="shared" si="304"/>
        <v>9689</v>
      </c>
      <c r="B9691" s="22">
        <v>0</v>
      </c>
      <c r="J9691" s="6">
        <f t="shared" si="303"/>
        <v>16272920094200.813</v>
      </c>
    </row>
    <row r="9692" spans="1:10" x14ac:dyDescent="0.25">
      <c r="A9692">
        <f t="shared" si="304"/>
        <v>9690</v>
      </c>
      <c r="B9692" s="22">
        <v>8943680</v>
      </c>
      <c r="J9692" s="6">
        <f t="shared" si="303"/>
        <v>24105244819313.906</v>
      </c>
    </row>
    <row r="9693" spans="1:10" x14ac:dyDescent="0.25">
      <c r="A9693">
        <f t="shared" si="304"/>
        <v>9691</v>
      </c>
      <c r="B9693" s="22">
        <v>8143430</v>
      </c>
      <c r="J9693" s="6">
        <f t="shared" si="303"/>
        <v>16887655243524.369</v>
      </c>
    </row>
    <row r="9694" spans="1:10" x14ac:dyDescent="0.25">
      <c r="A9694">
        <f t="shared" si="304"/>
        <v>9692</v>
      </c>
      <c r="B9694" s="22">
        <v>8143430</v>
      </c>
      <c r="J9694" s="6">
        <f t="shared" si="303"/>
        <v>16887655243524.369</v>
      </c>
    </row>
    <row r="9695" spans="1:10" x14ac:dyDescent="0.25">
      <c r="A9695">
        <f t="shared" si="304"/>
        <v>9693</v>
      </c>
      <c r="B9695" s="22">
        <v>8143430</v>
      </c>
      <c r="J9695" s="6">
        <f t="shared" si="303"/>
        <v>16887655243524.369</v>
      </c>
    </row>
    <row r="9696" spans="1:10" x14ac:dyDescent="0.25">
      <c r="A9696">
        <f t="shared" si="304"/>
        <v>9694</v>
      </c>
      <c r="B9696" s="22">
        <v>0</v>
      </c>
      <c r="J9696" s="6">
        <f t="shared" si="303"/>
        <v>16272920094200.813</v>
      </c>
    </row>
    <row r="9697" spans="1:10" x14ac:dyDescent="0.25">
      <c r="A9697">
        <f t="shared" si="304"/>
        <v>9695</v>
      </c>
      <c r="B9697" s="22">
        <v>0</v>
      </c>
      <c r="J9697" s="6">
        <f t="shared" si="303"/>
        <v>16272920094200.813</v>
      </c>
    </row>
    <row r="9698" spans="1:10" x14ac:dyDescent="0.25">
      <c r="A9698">
        <f t="shared" si="304"/>
        <v>9696</v>
      </c>
      <c r="B9698" s="22">
        <v>0</v>
      </c>
      <c r="J9698" s="6">
        <f t="shared" si="303"/>
        <v>16272920094200.813</v>
      </c>
    </row>
    <row r="9699" spans="1:10" x14ac:dyDescent="0.25">
      <c r="A9699">
        <f t="shared" si="304"/>
        <v>9697</v>
      </c>
      <c r="B9699" s="22">
        <v>11143430</v>
      </c>
      <c r="J9699" s="6">
        <f t="shared" si="303"/>
        <v>50544410682285.516</v>
      </c>
    </row>
    <row r="9700" spans="1:10" x14ac:dyDescent="0.25">
      <c r="A9700">
        <f t="shared" si="304"/>
        <v>9698</v>
      </c>
      <c r="B9700" s="22">
        <v>0</v>
      </c>
      <c r="J9700" s="6">
        <f t="shared" si="303"/>
        <v>16272920094200.813</v>
      </c>
    </row>
    <row r="9701" spans="1:10" x14ac:dyDescent="0.25">
      <c r="A9701">
        <f t="shared" si="304"/>
        <v>9699</v>
      </c>
      <c r="B9701" s="22">
        <v>0</v>
      </c>
      <c r="J9701" s="6">
        <f t="shared" si="303"/>
        <v>16272920094200.813</v>
      </c>
    </row>
    <row r="9702" spans="1:10" x14ac:dyDescent="0.25">
      <c r="A9702">
        <f t="shared" si="304"/>
        <v>9700</v>
      </c>
      <c r="B9702" s="22">
        <v>0</v>
      </c>
      <c r="J9702" s="6">
        <f t="shared" si="303"/>
        <v>16272920094200.813</v>
      </c>
    </row>
    <row r="9703" spans="1:10" x14ac:dyDescent="0.25">
      <c r="A9703">
        <f t="shared" si="304"/>
        <v>9701</v>
      </c>
      <c r="B9703" s="22">
        <v>0</v>
      </c>
      <c r="J9703" s="6">
        <f t="shared" si="303"/>
        <v>16272920094200.813</v>
      </c>
    </row>
    <row r="9704" spans="1:10" x14ac:dyDescent="0.25">
      <c r="A9704">
        <f t="shared" si="304"/>
        <v>9702</v>
      </c>
      <c r="B9704" s="22">
        <v>8143430</v>
      </c>
      <c r="J9704" s="6">
        <f t="shared" si="303"/>
        <v>16887655243524.369</v>
      </c>
    </row>
    <row r="9705" spans="1:10" x14ac:dyDescent="0.25">
      <c r="A9705">
        <f t="shared" si="304"/>
        <v>9703</v>
      </c>
      <c r="B9705" s="22">
        <v>0</v>
      </c>
      <c r="J9705" s="6">
        <f t="shared" si="303"/>
        <v>16272920094200.813</v>
      </c>
    </row>
    <row r="9706" spans="1:10" x14ac:dyDescent="0.25">
      <c r="A9706">
        <f t="shared" si="304"/>
        <v>9704</v>
      </c>
      <c r="B9706" s="22">
        <v>0</v>
      </c>
      <c r="J9706" s="6">
        <f t="shared" si="303"/>
        <v>16272920094200.813</v>
      </c>
    </row>
    <row r="9707" spans="1:10" x14ac:dyDescent="0.25">
      <c r="A9707">
        <f t="shared" si="304"/>
        <v>9705</v>
      </c>
      <c r="B9707" s="22">
        <v>0</v>
      </c>
      <c r="J9707" s="6">
        <f t="shared" si="303"/>
        <v>16272920094200.813</v>
      </c>
    </row>
    <row r="9708" spans="1:10" x14ac:dyDescent="0.25">
      <c r="A9708">
        <f t="shared" si="304"/>
        <v>9706</v>
      </c>
      <c r="B9708" s="22">
        <v>8943680</v>
      </c>
      <c r="J9708" s="6">
        <f t="shared" si="303"/>
        <v>24105244819313.906</v>
      </c>
    </row>
    <row r="9709" spans="1:10" x14ac:dyDescent="0.25">
      <c r="A9709">
        <f t="shared" si="304"/>
        <v>9707</v>
      </c>
      <c r="B9709" s="22">
        <v>8943680</v>
      </c>
      <c r="J9709" s="6">
        <f t="shared" si="303"/>
        <v>24105244819313.906</v>
      </c>
    </row>
    <row r="9710" spans="1:10" x14ac:dyDescent="0.25">
      <c r="A9710">
        <f t="shared" si="304"/>
        <v>9708</v>
      </c>
      <c r="B9710" s="22">
        <v>8943680</v>
      </c>
      <c r="J9710" s="6">
        <f t="shared" si="303"/>
        <v>24105244819313.906</v>
      </c>
    </row>
    <row r="9711" spans="1:10" x14ac:dyDescent="0.25">
      <c r="A9711">
        <f t="shared" si="304"/>
        <v>9709</v>
      </c>
      <c r="B9711" s="22">
        <v>0</v>
      </c>
      <c r="J9711" s="6">
        <f t="shared" si="303"/>
        <v>16272920094200.813</v>
      </c>
    </row>
    <row r="9712" spans="1:10" x14ac:dyDescent="0.25">
      <c r="A9712">
        <f t="shared" si="304"/>
        <v>9710</v>
      </c>
      <c r="B9712" s="22">
        <v>0</v>
      </c>
      <c r="J9712" s="6">
        <f t="shared" si="303"/>
        <v>16272920094200.813</v>
      </c>
    </row>
    <row r="9713" spans="1:10" x14ac:dyDescent="0.25">
      <c r="A9713">
        <f t="shared" si="304"/>
        <v>9711</v>
      </c>
      <c r="B9713" s="22">
        <v>0</v>
      </c>
      <c r="J9713" s="6">
        <f t="shared" si="303"/>
        <v>16272920094200.813</v>
      </c>
    </row>
    <row r="9714" spans="1:10" x14ac:dyDescent="0.25">
      <c r="A9714">
        <f t="shared" si="304"/>
        <v>9712</v>
      </c>
      <c r="B9714" s="22">
        <v>0</v>
      </c>
      <c r="J9714" s="6">
        <f t="shared" si="303"/>
        <v>16272920094200.813</v>
      </c>
    </row>
    <row r="9715" spans="1:10" x14ac:dyDescent="0.25">
      <c r="A9715">
        <f t="shared" si="304"/>
        <v>9713</v>
      </c>
      <c r="B9715" s="22">
        <v>0</v>
      </c>
      <c r="J9715" s="6">
        <f t="shared" si="303"/>
        <v>16272920094200.813</v>
      </c>
    </row>
    <row r="9716" spans="1:10" x14ac:dyDescent="0.25">
      <c r="A9716">
        <f t="shared" si="304"/>
        <v>9714</v>
      </c>
      <c r="B9716" s="22">
        <v>8143430</v>
      </c>
      <c r="J9716" s="6">
        <f t="shared" si="303"/>
        <v>16887655243524.369</v>
      </c>
    </row>
    <row r="9717" spans="1:10" x14ac:dyDescent="0.25">
      <c r="A9717">
        <f t="shared" si="304"/>
        <v>9715</v>
      </c>
      <c r="B9717" s="22">
        <v>54335043.934246585</v>
      </c>
      <c r="J9717" s="6">
        <f t="shared" si="303"/>
        <v>2530197962460137.5</v>
      </c>
    </row>
    <row r="9718" spans="1:10" x14ac:dyDescent="0.25">
      <c r="A9718">
        <f t="shared" si="304"/>
        <v>9716</v>
      </c>
      <c r="B9718" s="22">
        <v>0</v>
      </c>
      <c r="J9718" s="6">
        <f t="shared" si="303"/>
        <v>16272920094200.813</v>
      </c>
    </row>
    <row r="9719" spans="1:10" x14ac:dyDescent="0.25">
      <c r="A9719">
        <f t="shared" si="304"/>
        <v>9717</v>
      </c>
      <c r="B9719" s="22">
        <v>8943680</v>
      </c>
      <c r="J9719" s="6">
        <f t="shared" si="303"/>
        <v>24105244819313.906</v>
      </c>
    </row>
    <row r="9720" spans="1:10" x14ac:dyDescent="0.25">
      <c r="A9720">
        <f t="shared" si="304"/>
        <v>9718</v>
      </c>
      <c r="B9720" s="22">
        <v>0</v>
      </c>
      <c r="J9720" s="6">
        <f t="shared" si="303"/>
        <v>16272920094200.813</v>
      </c>
    </row>
    <row r="9721" spans="1:10" x14ac:dyDescent="0.25">
      <c r="A9721">
        <f t="shared" si="304"/>
        <v>9719</v>
      </c>
      <c r="B9721" s="22">
        <v>0</v>
      </c>
      <c r="J9721" s="6">
        <f t="shared" si="303"/>
        <v>16272920094200.813</v>
      </c>
    </row>
    <row r="9722" spans="1:10" x14ac:dyDescent="0.25">
      <c r="A9722">
        <f t="shared" si="304"/>
        <v>9720</v>
      </c>
      <c r="B9722" s="22">
        <v>0</v>
      </c>
      <c r="J9722" s="6">
        <f t="shared" si="303"/>
        <v>16272920094200.813</v>
      </c>
    </row>
    <row r="9723" spans="1:10" x14ac:dyDescent="0.25">
      <c r="A9723">
        <f t="shared" si="304"/>
        <v>9721</v>
      </c>
      <c r="B9723" s="22">
        <v>0</v>
      </c>
      <c r="J9723" s="6">
        <f t="shared" si="303"/>
        <v>16272920094200.813</v>
      </c>
    </row>
    <row r="9724" spans="1:10" x14ac:dyDescent="0.25">
      <c r="A9724">
        <f t="shared" si="304"/>
        <v>9722</v>
      </c>
      <c r="B9724" s="22">
        <v>0</v>
      </c>
      <c r="J9724" s="6">
        <f t="shared" si="303"/>
        <v>16272920094200.813</v>
      </c>
    </row>
    <row r="9725" spans="1:10" x14ac:dyDescent="0.25">
      <c r="A9725">
        <f t="shared" si="304"/>
        <v>9723</v>
      </c>
      <c r="B9725" s="22">
        <v>0</v>
      </c>
      <c r="J9725" s="6">
        <f t="shared" si="303"/>
        <v>16272920094200.813</v>
      </c>
    </row>
    <row r="9726" spans="1:10" x14ac:dyDescent="0.25">
      <c r="A9726">
        <f t="shared" si="304"/>
        <v>9724</v>
      </c>
      <c r="B9726" s="22">
        <v>8943680</v>
      </c>
      <c r="J9726" s="6">
        <f t="shared" si="303"/>
        <v>24105244819313.906</v>
      </c>
    </row>
    <row r="9727" spans="1:10" x14ac:dyDescent="0.25">
      <c r="A9727">
        <f t="shared" si="304"/>
        <v>9725</v>
      </c>
      <c r="B9727" s="22">
        <v>0</v>
      </c>
      <c r="J9727" s="6">
        <f t="shared" si="303"/>
        <v>16272920094200.813</v>
      </c>
    </row>
    <row r="9728" spans="1:10" x14ac:dyDescent="0.25">
      <c r="A9728">
        <f t="shared" si="304"/>
        <v>9726</v>
      </c>
      <c r="B9728" s="22">
        <v>0</v>
      </c>
      <c r="J9728" s="6">
        <f t="shared" si="303"/>
        <v>16272920094200.813</v>
      </c>
    </row>
    <row r="9729" spans="1:10" x14ac:dyDescent="0.25">
      <c r="A9729">
        <f t="shared" si="304"/>
        <v>9727</v>
      </c>
      <c r="B9729" s="22">
        <v>0</v>
      </c>
      <c r="J9729" s="6">
        <f t="shared" si="303"/>
        <v>16272920094200.813</v>
      </c>
    </row>
    <row r="9730" spans="1:10" x14ac:dyDescent="0.25">
      <c r="A9730">
        <f t="shared" si="304"/>
        <v>9728</v>
      </c>
      <c r="B9730" s="22">
        <v>0</v>
      </c>
      <c r="J9730" s="6">
        <f t="shared" si="303"/>
        <v>16272920094200.813</v>
      </c>
    </row>
    <row r="9731" spans="1:10" x14ac:dyDescent="0.25">
      <c r="A9731">
        <f t="shared" si="304"/>
        <v>9729</v>
      </c>
      <c r="B9731" s="22">
        <v>8143430</v>
      </c>
      <c r="J9731" s="6">
        <f t="shared" ref="J9731:J9794" si="305">(B9731-$I$6)^2</f>
        <v>16887655243524.369</v>
      </c>
    </row>
    <row r="9732" spans="1:10" x14ac:dyDescent="0.25">
      <c r="A9732">
        <f t="shared" ref="A9732:A9795" si="306">A9731+1</f>
        <v>9730</v>
      </c>
      <c r="B9732" s="22">
        <v>8143430</v>
      </c>
      <c r="J9732" s="6">
        <f t="shared" si="305"/>
        <v>16887655243524.369</v>
      </c>
    </row>
    <row r="9733" spans="1:10" x14ac:dyDescent="0.25">
      <c r="A9733">
        <f t="shared" si="306"/>
        <v>9731</v>
      </c>
      <c r="B9733" s="22">
        <v>8143430</v>
      </c>
      <c r="J9733" s="6">
        <f t="shared" si="305"/>
        <v>16887655243524.369</v>
      </c>
    </row>
    <row r="9734" spans="1:10" x14ac:dyDescent="0.25">
      <c r="A9734">
        <f t="shared" si="306"/>
        <v>9732</v>
      </c>
      <c r="B9734" s="22">
        <v>0</v>
      </c>
      <c r="J9734" s="6">
        <f t="shared" si="305"/>
        <v>16272920094200.813</v>
      </c>
    </row>
    <row r="9735" spans="1:10" x14ac:dyDescent="0.25">
      <c r="A9735">
        <f t="shared" si="306"/>
        <v>9733</v>
      </c>
      <c r="B9735" s="22">
        <v>0</v>
      </c>
      <c r="J9735" s="6">
        <f t="shared" si="305"/>
        <v>16272920094200.813</v>
      </c>
    </row>
    <row r="9736" spans="1:10" x14ac:dyDescent="0.25">
      <c r="A9736">
        <f t="shared" si="306"/>
        <v>9734</v>
      </c>
      <c r="B9736" s="22">
        <v>0</v>
      </c>
      <c r="J9736" s="6">
        <f t="shared" si="305"/>
        <v>16272920094200.813</v>
      </c>
    </row>
    <row r="9737" spans="1:10" x14ac:dyDescent="0.25">
      <c r="A9737">
        <f t="shared" si="306"/>
        <v>9735</v>
      </c>
      <c r="B9737" s="22">
        <v>8143430</v>
      </c>
      <c r="J9737" s="6">
        <f t="shared" si="305"/>
        <v>16887655243524.369</v>
      </c>
    </row>
    <row r="9738" spans="1:10" x14ac:dyDescent="0.25">
      <c r="A9738">
        <f t="shared" si="306"/>
        <v>9736</v>
      </c>
      <c r="B9738" s="22">
        <v>0</v>
      </c>
      <c r="J9738" s="6">
        <f t="shared" si="305"/>
        <v>16272920094200.813</v>
      </c>
    </row>
    <row r="9739" spans="1:10" x14ac:dyDescent="0.25">
      <c r="A9739">
        <f t="shared" si="306"/>
        <v>9737</v>
      </c>
      <c r="B9739" s="22">
        <v>8143430</v>
      </c>
      <c r="J9739" s="6">
        <f t="shared" si="305"/>
        <v>16887655243524.369</v>
      </c>
    </row>
    <row r="9740" spans="1:10" x14ac:dyDescent="0.25">
      <c r="A9740">
        <f t="shared" si="306"/>
        <v>9738</v>
      </c>
      <c r="B9740" s="22">
        <v>8943680</v>
      </c>
      <c r="J9740" s="6">
        <f t="shared" si="305"/>
        <v>24105244819313.906</v>
      </c>
    </row>
    <row r="9741" spans="1:10" x14ac:dyDescent="0.25">
      <c r="A9741">
        <f t="shared" si="306"/>
        <v>9739</v>
      </c>
      <c r="B9741" s="22">
        <v>0</v>
      </c>
      <c r="J9741" s="6">
        <f t="shared" si="305"/>
        <v>16272920094200.813</v>
      </c>
    </row>
    <row r="9742" spans="1:10" x14ac:dyDescent="0.25">
      <c r="A9742">
        <f t="shared" si="306"/>
        <v>9740</v>
      </c>
      <c r="B9742" s="22">
        <v>8143430</v>
      </c>
      <c r="J9742" s="6">
        <f t="shared" si="305"/>
        <v>16887655243524.369</v>
      </c>
    </row>
    <row r="9743" spans="1:10" x14ac:dyDescent="0.25">
      <c r="A9743">
        <f t="shared" si="306"/>
        <v>9741</v>
      </c>
      <c r="B9743" s="22">
        <v>8143430</v>
      </c>
      <c r="J9743" s="6">
        <f t="shared" si="305"/>
        <v>16887655243524.369</v>
      </c>
    </row>
    <row r="9744" spans="1:10" x14ac:dyDescent="0.25">
      <c r="A9744">
        <f t="shared" si="306"/>
        <v>9742</v>
      </c>
      <c r="B9744" s="22">
        <v>0</v>
      </c>
      <c r="J9744" s="6">
        <f t="shared" si="305"/>
        <v>16272920094200.813</v>
      </c>
    </row>
    <row r="9745" spans="1:10" x14ac:dyDescent="0.25">
      <c r="A9745">
        <f t="shared" si="306"/>
        <v>9743</v>
      </c>
      <c r="B9745" s="22">
        <v>0</v>
      </c>
      <c r="J9745" s="6">
        <f t="shared" si="305"/>
        <v>16272920094200.813</v>
      </c>
    </row>
    <row r="9746" spans="1:10" x14ac:dyDescent="0.25">
      <c r="A9746">
        <f t="shared" si="306"/>
        <v>9744</v>
      </c>
      <c r="B9746" s="22">
        <v>8943680</v>
      </c>
      <c r="J9746" s="6">
        <f t="shared" si="305"/>
        <v>24105244819313.906</v>
      </c>
    </row>
    <row r="9747" spans="1:10" x14ac:dyDescent="0.25">
      <c r="A9747">
        <f t="shared" si="306"/>
        <v>9745</v>
      </c>
      <c r="B9747" s="22">
        <v>0</v>
      </c>
      <c r="J9747" s="6">
        <f t="shared" si="305"/>
        <v>16272920094200.813</v>
      </c>
    </row>
    <row r="9748" spans="1:10" x14ac:dyDescent="0.25">
      <c r="A9748">
        <f t="shared" si="306"/>
        <v>9746</v>
      </c>
      <c r="B9748" s="22">
        <v>8143430</v>
      </c>
      <c r="J9748" s="6">
        <f t="shared" si="305"/>
        <v>16887655243524.369</v>
      </c>
    </row>
    <row r="9749" spans="1:10" x14ac:dyDescent="0.25">
      <c r="A9749">
        <f t="shared" si="306"/>
        <v>9747</v>
      </c>
      <c r="B9749" s="22">
        <v>0</v>
      </c>
      <c r="J9749" s="6">
        <f t="shared" si="305"/>
        <v>16272920094200.813</v>
      </c>
    </row>
    <row r="9750" spans="1:10" x14ac:dyDescent="0.25">
      <c r="A9750">
        <f t="shared" si="306"/>
        <v>9748</v>
      </c>
      <c r="B9750" s="22">
        <v>8143430</v>
      </c>
      <c r="J9750" s="6">
        <f t="shared" si="305"/>
        <v>16887655243524.369</v>
      </c>
    </row>
    <row r="9751" spans="1:10" x14ac:dyDescent="0.25">
      <c r="A9751">
        <f t="shared" si="306"/>
        <v>9749</v>
      </c>
      <c r="B9751" s="22">
        <v>0</v>
      </c>
      <c r="J9751" s="6">
        <f t="shared" si="305"/>
        <v>16272920094200.813</v>
      </c>
    </row>
    <row r="9752" spans="1:10" x14ac:dyDescent="0.25">
      <c r="A9752">
        <f t="shared" si="306"/>
        <v>9750</v>
      </c>
      <c r="B9752" s="22">
        <v>8143430</v>
      </c>
      <c r="J9752" s="6">
        <f t="shared" si="305"/>
        <v>16887655243524.369</v>
      </c>
    </row>
    <row r="9753" spans="1:10" x14ac:dyDescent="0.25">
      <c r="A9753">
        <f t="shared" si="306"/>
        <v>9751</v>
      </c>
      <c r="B9753" s="22">
        <v>8943680</v>
      </c>
      <c r="J9753" s="6">
        <f t="shared" si="305"/>
        <v>24105244819313.906</v>
      </c>
    </row>
    <row r="9754" spans="1:10" x14ac:dyDescent="0.25">
      <c r="A9754">
        <f t="shared" si="306"/>
        <v>9752</v>
      </c>
      <c r="B9754" s="22">
        <v>0</v>
      </c>
      <c r="J9754" s="6">
        <f t="shared" si="305"/>
        <v>16272920094200.813</v>
      </c>
    </row>
    <row r="9755" spans="1:10" x14ac:dyDescent="0.25">
      <c r="A9755">
        <f t="shared" si="306"/>
        <v>9753</v>
      </c>
      <c r="B9755" s="22">
        <v>0</v>
      </c>
      <c r="J9755" s="6">
        <f t="shared" si="305"/>
        <v>16272920094200.813</v>
      </c>
    </row>
    <row r="9756" spans="1:10" x14ac:dyDescent="0.25">
      <c r="A9756">
        <f t="shared" si="306"/>
        <v>9754</v>
      </c>
      <c r="B9756" s="22">
        <v>0</v>
      </c>
      <c r="J9756" s="6">
        <f t="shared" si="305"/>
        <v>16272920094200.813</v>
      </c>
    </row>
    <row r="9757" spans="1:10" x14ac:dyDescent="0.25">
      <c r="A9757">
        <f t="shared" si="306"/>
        <v>9755</v>
      </c>
      <c r="B9757" s="22">
        <v>8943680</v>
      </c>
      <c r="J9757" s="6">
        <f t="shared" si="305"/>
        <v>24105244819313.906</v>
      </c>
    </row>
    <row r="9758" spans="1:10" x14ac:dyDescent="0.25">
      <c r="A9758">
        <f t="shared" si="306"/>
        <v>9756</v>
      </c>
      <c r="B9758" s="22">
        <v>0</v>
      </c>
      <c r="J9758" s="6">
        <f t="shared" si="305"/>
        <v>16272920094200.813</v>
      </c>
    </row>
    <row r="9759" spans="1:10" x14ac:dyDescent="0.25">
      <c r="A9759">
        <f t="shared" si="306"/>
        <v>9757</v>
      </c>
      <c r="B9759" s="22">
        <v>8943680</v>
      </c>
      <c r="J9759" s="6">
        <f t="shared" si="305"/>
        <v>24105244819313.906</v>
      </c>
    </row>
    <row r="9760" spans="1:10" x14ac:dyDescent="0.25">
      <c r="A9760">
        <f t="shared" si="306"/>
        <v>9758</v>
      </c>
      <c r="B9760" s="22">
        <v>8143430</v>
      </c>
      <c r="J9760" s="6">
        <f t="shared" si="305"/>
        <v>16887655243524.369</v>
      </c>
    </row>
    <row r="9761" spans="1:10" x14ac:dyDescent="0.25">
      <c r="A9761">
        <f t="shared" si="306"/>
        <v>9759</v>
      </c>
      <c r="B9761" s="22">
        <v>0</v>
      </c>
      <c r="J9761" s="6">
        <f t="shared" si="305"/>
        <v>16272920094200.813</v>
      </c>
    </row>
    <row r="9762" spans="1:10" x14ac:dyDescent="0.25">
      <c r="A9762">
        <f t="shared" si="306"/>
        <v>9760</v>
      </c>
      <c r="B9762" s="22">
        <v>8943680</v>
      </c>
      <c r="J9762" s="6">
        <f t="shared" si="305"/>
        <v>24105244819313.906</v>
      </c>
    </row>
    <row r="9763" spans="1:10" x14ac:dyDescent="0.25">
      <c r="A9763">
        <f t="shared" si="306"/>
        <v>9761</v>
      </c>
      <c r="B9763" s="22">
        <v>3000000</v>
      </c>
      <c r="J9763" s="6">
        <f t="shared" si="305"/>
        <v>1069095532961.9576</v>
      </c>
    </row>
    <row r="9764" spans="1:10" x14ac:dyDescent="0.25">
      <c r="A9764">
        <f t="shared" si="306"/>
        <v>9762</v>
      </c>
      <c r="B9764" s="22">
        <v>0</v>
      </c>
      <c r="J9764" s="6">
        <f t="shared" si="305"/>
        <v>16272920094200.813</v>
      </c>
    </row>
    <row r="9765" spans="1:10" x14ac:dyDescent="0.25">
      <c r="A9765">
        <f t="shared" si="306"/>
        <v>9763</v>
      </c>
      <c r="B9765" s="22">
        <v>12193680</v>
      </c>
      <c r="J9765" s="6">
        <f t="shared" si="305"/>
        <v>66580854877971.813</v>
      </c>
    </row>
    <row r="9766" spans="1:10" x14ac:dyDescent="0.25">
      <c r="A9766">
        <f t="shared" si="306"/>
        <v>9764</v>
      </c>
      <c r="B9766" s="22">
        <v>0</v>
      </c>
      <c r="J9766" s="6">
        <f t="shared" si="305"/>
        <v>16272920094200.813</v>
      </c>
    </row>
    <row r="9767" spans="1:10" x14ac:dyDescent="0.25">
      <c r="A9767">
        <f t="shared" si="306"/>
        <v>9765</v>
      </c>
      <c r="B9767" s="22">
        <v>0</v>
      </c>
      <c r="J9767" s="6">
        <f t="shared" si="305"/>
        <v>16272920094200.813</v>
      </c>
    </row>
    <row r="9768" spans="1:10" x14ac:dyDescent="0.25">
      <c r="A9768">
        <f t="shared" si="306"/>
        <v>9766</v>
      </c>
      <c r="B9768" s="22">
        <v>0</v>
      </c>
      <c r="J9768" s="6">
        <f t="shared" si="305"/>
        <v>16272920094200.813</v>
      </c>
    </row>
    <row r="9769" spans="1:10" x14ac:dyDescent="0.25">
      <c r="A9769">
        <f t="shared" si="306"/>
        <v>9767</v>
      </c>
      <c r="B9769" s="22">
        <v>0</v>
      </c>
      <c r="J9769" s="6">
        <f t="shared" si="305"/>
        <v>16272920094200.813</v>
      </c>
    </row>
    <row r="9770" spans="1:10" x14ac:dyDescent="0.25">
      <c r="A9770">
        <f t="shared" si="306"/>
        <v>9768</v>
      </c>
      <c r="B9770" s="22">
        <v>0</v>
      </c>
      <c r="J9770" s="6">
        <f t="shared" si="305"/>
        <v>16272920094200.813</v>
      </c>
    </row>
    <row r="9771" spans="1:10" x14ac:dyDescent="0.25">
      <c r="A9771">
        <f t="shared" si="306"/>
        <v>9769</v>
      </c>
      <c r="B9771" s="22">
        <v>8943680</v>
      </c>
      <c r="J9771" s="6">
        <f t="shared" si="305"/>
        <v>24105244819313.906</v>
      </c>
    </row>
    <row r="9772" spans="1:10" x14ac:dyDescent="0.25">
      <c r="A9772">
        <f t="shared" si="306"/>
        <v>9770</v>
      </c>
      <c r="B9772" s="22">
        <v>3250000</v>
      </c>
      <c r="J9772" s="6">
        <f t="shared" si="305"/>
        <v>614610152858.7196</v>
      </c>
    </row>
    <row r="9773" spans="1:10" x14ac:dyDescent="0.25">
      <c r="A9773">
        <f t="shared" si="306"/>
        <v>9771</v>
      </c>
      <c r="B9773" s="22">
        <v>0</v>
      </c>
      <c r="J9773" s="6">
        <f t="shared" si="305"/>
        <v>16272920094200.813</v>
      </c>
    </row>
    <row r="9774" spans="1:10" x14ac:dyDescent="0.25">
      <c r="A9774">
        <f t="shared" si="306"/>
        <v>9772</v>
      </c>
      <c r="B9774" s="22">
        <v>8143430</v>
      </c>
      <c r="J9774" s="6">
        <f t="shared" si="305"/>
        <v>16887655243524.369</v>
      </c>
    </row>
    <row r="9775" spans="1:10" x14ac:dyDescent="0.25">
      <c r="A9775">
        <f t="shared" si="306"/>
        <v>9773</v>
      </c>
      <c r="B9775" s="22">
        <v>3000000</v>
      </c>
      <c r="J9775" s="6">
        <f t="shared" si="305"/>
        <v>1069095532961.9576</v>
      </c>
    </row>
    <row r="9776" spans="1:10" x14ac:dyDescent="0.25">
      <c r="A9776">
        <f t="shared" si="306"/>
        <v>9774</v>
      </c>
      <c r="B9776" s="22">
        <v>0</v>
      </c>
      <c r="J9776" s="6">
        <f t="shared" si="305"/>
        <v>16272920094200.813</v>
      </c>
    </row>
    <row r="9777" spans="1:10" x14ac:dyDescent="0.25">
      <c r="A9777">
        <f t="shared" si="306"/>
        <v>9775</v>
      </c>
      <c r="B9777" s="22">
        <v>0</v>
      </c>
      <c r="J9777" s="6">
        <f t="shared" si="305"/>
        <v>16272920094200.813</v>
      </c>
    </row>
    <row r="9778" spans="1:10" x14ac:dyDescent="0.25">
      <c r="A9778">
        <f t="shared" si="306"/>
        <v>9776</v>
      </c>
      <c r="B9778" s="22">
        <v>0</v>
      </c>
      <c r="J9778" s="6">
        <f t="shared" si="305"/>
        <v>16272920094200.813</v>
      </c>
    </row>
    <row r="9779" spans="1:10" x14ac:dyDescent="0.25">
      <c r="A9779">
        <f t="shared" si="306"/>
        <v>9777</v>
      </c>
      <c r="B9779" s="22">
        <v>0</v>
      </c>
      <c r="J9779" s="6">
        <f t="shared" si="305"/>
        <v>16272920094200.813</v>
      </c>
    </row>
    <row r="9780" spans="1:10" x14ac:dyDescent="0.25">
      <c r="A9780">
        <f t="shared" si="306"/>
        <v>9778</v>
      </c>
      <c r="B9780" s="22">
        <v>17087110</v>
      </c>
      <c r="J9780" s="6">
        <f t="shared" si="305"/>
        <v>170384444013437.47</v>
      </c>
    </row>
    <row r="9781" spans="1:10" x14ac:dyDescent="0.25">
      <c r="A9781">
        <f t="shared" si="306"/>
        <v>9779</v>
      </c>
      <c r="B9781" s="22">
        <v>0</v>
      </c>
      <c r="J9781" s="6">
        <f t="shared" si="305"/>
        <v>16272920094200.813</v>
      </c>
    </row>
    <row r="9782" spans="1:10" x14ac:dyDescent="0.25">
      <c r="A9782">
        <f t="shared" si="306"/>
        <v>9780</v>
      </c>
      <c r="B9782" s="22">
        <v>4428780.8219178077</v>
      </c>
      <c r="J9782" s="6">
        <f t="shared" si="305"/>
        <v>155874984828.50565</v>
      </c>
    </row>
    <row r="9783" spans="1:10" x14ac:dyDescent="0.25">
      <c r="A9783">
        <f t="shared" si="306"/>
        <v>9781</v>
      </c>
      <c r="B9783" s="22">
        <v>0</v>
      </c>
      <c r="J9783" s="6">
        <f t="shared" si="305"/>
        <v>16272920094200.813</v>
      </c>
    </row>
    <row r="9784" spans="1:10" x14ac:dyDescent="0.25">
      <c r="A9784">
        <f t="shared" si="306"/>
        <v>9782</v>
      </c>
      <c r="B9784" s="22">
        <v>8143430</v>
      </c>
      <c r="J9784" s="6">
        <f t="shared" si="305"/>
        <v>16887655243524.369</v>
      </c>
    </row>
    <row r="9785" spans="1:10" x14ac:dyDescent="0.25">
      <c r="A9785">
        <f t="shared" si="306"/>
        <v>9783</v>
      </c>
      <c r="B9785" s="22">
        <v>0</v>
      </c>
      <c r="J9785" s="6">
        <f t="shared" si="305"/>
        <v>16272920094200.813</v>
      </c>
    </row>
    <row r="9786" spans="1:10" x14ac:dyDescent="0.25">
      <c r="A9786">
        <f t="shared" si="306"/>
        <v>9784</v>
      </c>
      <c r="B9786" s="22">
        <v>0</v>
      </c>
      <c r="J9786" s="6">
        <f t="shared" si="305"/>
        <v>16272920094200.813</v>
      </c>
    </row>
    <row r="9787" spans="1:10" x14ac:dyDescent="0.25">
      <c r="A9787">
        <f t="shared" si="306"/>
        <v>9785</v>
      </c>
      <c r="B9787" s="22">
        <v>0</v>
      </c>
      <c r="J9787" s="6">
        <f t="shared" si="305"/>
        <v>16272920094200.813</v>
      </c>
    </row>
    <row r="9788" spans="1:10" x14ac:dyDescent="0.25">
      <c r="A9788">
        <f t="shared" si="306"/>
        <v>9786</v>
      </c>
      <c r="B9788" s="22">
        <v>0</v>
      </c>
      <c r="J9788" s="6">
        <f t="shared" si="305"/>
        <v>16272920094200.813</v>
      </c>
    </row>
    <row r="9789" spans="1:10" x14ac:dyDescent="0.25">
      <c r="A9789">
        <f t="shared" si="306"/>
        <v>9787</v>
      </c>
      <c r="B9789" s="22">
        <v>0</v>
      </c>
      <c r="J9789" s="6">
        <f t="shared" si="305"/>
        <v>16272920094200.813</v>
      </c>
    </row>
    <row r="9790" spans="1:10" x14ac:dyDescent="0.25">
      <c r="A9790">
        <f t="shared" si="306"/>
        <v>9788</v>
      </c>
      <c r="B9790" s="22">
        <v>8143430</v>
      </c>
      <c r="J9790" s="6">
        <f t="shared" si="305"/>
        <v>16887655243524.369</v>
      </c>
    </row>
    <row r="9791" spans="1:10" x14ac:dyDescent="0.25">
      <c r="A9791">
        <f t="shared" si="306"/>
        <v>9789</v>
      </c>
      <c r="B9791" s="22">
        <v>3250000</v>
      </c>
      <c r="J9791" s="6">
        <f t="shared" si="305"/>
        <v>614610152858.7196</v>
      </c>
    </row>
    <row r="9792" spans="1:10" x14ac:dyDescent="0.25">
      <c r="A9792">
        <f t="shared" si="306"/>
        <v>9790</v>
      </c>
      <c r="B9792" s="22">
        <v>0</v>
      </c>
      <c r="J9792" s="6">
        <f t="shared" si="305"/>
        <v>16272920094200.813</v>
      </c>
    </row>
    <row r="9793" spans="1:10" x14ac:dyDescent="0.25">
      <c r="A9793">
        <f t="shared" si="306"/>
        <v>9791</v>
      </c>
      <c r="B9793" s="22">
        <v>0</v>
      </c>
      <c r="J9793" s="6">
        <f t="shared" si="305"/>
        <v>16272920094200.813</v>
      </c>
    </row>
    <row r="9794" spans="1:10" x14ac:dyDescent="0.25">
      <c r="A9794">
        <f t="shared" si="306"/>
        <v>9792</v>
      </c>
      <c r="B9794" s="22">
        <v>0</v>
      </c>
      <c r="J9794" s="6">
        <f t="shared" si="305"/>
        <v>16272920094200.813</v>
      </c>
    </row>
    <row r="9795" spans="1:10" x14ac:dyDescent="0.25">
      <c r="A9795">
        <f t="shared" si="306"/>
        <v>9793</v>
      </c>
      <c r="B9795" s="22">
        <v>0</v>
      </c>
      <c r="J9795" s="6">
        <f t="shared" ref="J9795:J9858" si="307">(B9795-$I$6)^2</f>
        <v>16272920094200.813</v>
      </c>
    </row>
    <row r="9796" spans="1:10" x14ac:dyDescent="0.25">
      <c r="A9796">
        <f t="shared" ref="A9796:A9859" si="308">A9795+1</f>
        <v>9794</v>
      </c>
      <c r="B9796" s="22">
        <v>0</v>
      </c>
      <c r="J9796" s="6">
        <f t="shared" si="307"/>
        <v>16272920094200.813</v>
      </c>
    </row>
    <row r="9797" spans="1:10" x14ac:dyDescent="0.25">
      <c r="A9797">
        <f t="shared" si="308"/>
        <v>9795</v>
      </c>
      <c r="B9797" s="22">
        <v>0</v>
      </c>
      <c r="J9797" s="6">
        <f t="shared" si="307"/>
        <v>16272920094200.813</v>
      </c>
    </row>
    <row r="9798" spans="1:10" x14ac:dyDescent="0.25">
      <c r="A9798">
        <f t="shared" si="308"/>
        <v>9796</v>
      </c>
      <c r="B9798" s="22">
        <v>8943680</v>
      </c>
      <c r="J9798" s="6">
        <f t="shared" si="307"/>
        <v>24105244819313.906</v>
      </c>
    </row>
    <row r="9799" spans="1:10" x14ac:dyDescent="0.25">
      <c r="A9799">
        <f t="shared" si="308"/>
        <v>9797</v>
      </c>
      <c r="B9799" s="22">
        <v>8143430</v>
      </c>
      <c r="J9799" s="6">
        <f t="shared" si="307"/>
        <v>16887655243524.369</v>
      </c>
    </row>
    <row r="9800" spans="1:10" x14ac:dyDescent="0.25">
      <c r="A9800">
        <f t="shared" si="308"/>
        <v>9798</v>
      </c>
      <c r="B9800" s="22">
        <v>0</v>
      </c>
      <c r="J9800" s="6">
        <f t="shared" si="307"/>
        <v>16272920094200.813</v>
      </c>
    </row>
    <row r="9801" spans="1:10" x14ac:dyDescent="0.25">
      <c r="A9801">
        <f t="shared" si="308"/>
        <v>9799</v>
      </c>
      <c r="B9801" s="22">
        <v>8943680</v>
      </c>
      <c r="J9801" s="6">
        <f t="shared" si="307"/>
        <v>24105244819313.906</v>
      </c>
    </row>
    <row r="9802" spans="1:10" x14ac:dyDescent="0.25">
      <c r="A9802">
        <f t="shared" si="308"/>
        <v>9800</v>
      </c>
      <c r="B9802" s="22">
        <v>0</v>
      </c>
      <c r="J9802" s="6">
        <f t="shared" si="307"/>
        <v>16272920094200.813</v>
      </c>
    </row>
    <row r="9803" spans="1:10" x14ac:dyDescent="0.25">
      <c r="A9803">
        <f t="shared" si="308"/>
        <v>9801</v>
      </c>
      <c r="B9803" s="22">
        <v>17087110</v>
      </c>
      <c r="J9803" s="6">
        <f t="shared" si="307"/>
        <v>170384444013437.47</v>
      </c>
    </row>
    <row r="9804" spans="1:10" x14ac:dyDescent="0.25">
      <c r="A9804">
        <f t="shared" si="308"/>
        <v>9802</v>
      </c>
      <c r="B9804" s="22">
        <v>0</v>
      </c>
      <c r="J9804" s="6">
        <f t="shared" si="307"/>
        <v>16272920094200.813</v>
      </c>
    </row>
    <row r="9805" spans="1:10" x14ac:dyDescent="0.25">
      <c r="A9805">
        <f t="shared" si="308"/>
        <v>9803</v>
      </c>
      <c r="B9805" s="22">
        <v>0</v>
      </c>
      <c r="J9805" s="6">
        <f t="shared" si="307"/>
        <v>16272920094200.813</v>
      </c>
    </row>
    <row r="9806" spans="1:10" x14ac:dyDescent="0.25">
      <c r="A9806">
        <f t="shared" si="308"/>
        <v>9804</v>
      </c>
      <c r="B9806" s="22">
        <v>0</v>
      </c>
      <c r="J9806" s="6">
        <f t="shared" si="307"/>
        <v>16272920094200.813</v>
      </c>
    </row>
    <row r="9807" spans="1:10" x14ac:dyDescent="0.25">
      <c r="A9807">
        <f t="shared" si="308"/>
        <v>9805</v>
      </c>
      <c r="B9807" s="22">
        <v>0</v>
      </c>
      <c r="J9807" s="6">
        <f t="shared" si="307"/>
        <v>16272920094200.813</v>
      </c>
    </row>
    <row r="9808" spans="1:10" x14ac:dyDescent="0.25">
      <c r="A9808">
        <f t="shared" si="308"/>
        <v>9806</v>
      </c>
      <c r="B9808" s="22">
        <v>0</v>
      </c>
      <c r="J9808" s="6">
        <f t="shared" si="307"/>
        <v>16272920094200.813</v>
      </c>
    </row>
    <row r="9809" spans="1:10" x14ac:dyDescent="0.25">
      <c r="A9809">
        <f t="shared" si="308"/>
        <v>9807</v>
      </c>
      <c r="B9809" s="22">
        <v>8943680</v>
      </c>
      <c r="J9809" s="6">
        <f t="shared" si="307"/>
        <v>24105244819313.906</v>
      </c>
    </row>
    <row r="9810" spans="1:10" x14ac:dyDescent="0.25">
      <c r="A9810">
        <f t="shared" si="308"/>
        <v>9808</v>
      </c>
      <c r="B9810" s="22">
        <v>0</v>
      </c>
      <c r="J9810" s="6">
        <f t="shared" si="307"/>
        <v>16272920094200.813</v>
      </c>
    </row>
    <row r="9811" spans="1:10" x14ac:dyDescent="0.25">
      <c r="A9811">
        <f t="shared" si="308"/>
        <v>9809</v>
      </c>
      <c r="B9811" s="22">
        <v>0</v>
      </c>
      <c r="J9811" s="6">
        <f t="shared" si="307"/>
        <v>16272920094200.813</v>
      </c>
    </row>
    <row r="9812" spans="1:10" x14ac:dyDescent="0.25">
      <c r="A9812">
        <f t="shared" si="308"/>
        <v>9810</v>
      </c>
      <c r="B9812" s="22">
        <v>8943680</v>
      </c>
      <c r="J9812" s="6">
        <f t="shared" si="307"/>
        <v>24105244819313.906</v>
      </c>
    </row>
    <row r="9813" spans="1:10" x14ac:dyDescent="0.25">
      <c r="A9813">
        <f t="shared" si="308"/>
        <v>9811</v>
      </c>
      <c r="B9813" s="22">
        <v>0</v>
      </c>
      <c r="J9813" s="6">
        <f t="shared" si="307"/>
        <v>16272920094200.813</v>
      </c>
    </row>
    <row r="9814" spans="1:10" x14ac:dyDescent="0.25">
      <c r="A9814">
        <f t="shared" si="308"/>
        <v>9812</v>
      </c>
      <c r="B9814" s="22">
        <v>0</v>
      </c>
      <c r="J9814" s="6">
        <f t="shared" si="307"/>
        <v>16272920094200.813</v>
      </c>
    </row>
    <row r="9815" spans="1:10" x14ac:dyDescent="0.25">
      <c r="A9815">
        <f t="shared" si="308"/>
        <v>9813</v>
      </c>
      <c r="B9815" s="22">
        <v>0</v>
      </c>
      <c r="J9815" s="6">
        <f t="shared" si="307"/>
        <v>16272920094200.813</v>
      </c>
    </row>
    <row r="9816" spans="1:10" x14ac:dyDescent="0.25">
      <c r="A9816">
        <f t="shared" si="308"/>
        <v>9814</v>
      </c>
      <c r="B9816" s="22">
        <v>8143430</v>
      </c>
      <c r="J9816" s="6">
        <f t="shared" si="307"/>
        <v>16887655243524.369</v>
      </c>
    </row>
    <row r="9817" spans="1:10" x14ac:dyDescent="0.25">
      <c r="A9817">
        <f t="shared" si="308"/>
        <v>9815</v>
      </c>
      <c r="B9817" s="22">
        <v>8143430</v>
      </c>
      <c r="J9817" s="6">
        <f t="shared" si="307"/>
        <v>16887655243524.369</v>
      </c>
    </row>
    <row r="9818" spans="1:10" x14ac:dyDescent="0.25">
      <c r="A9818">
        <f t="shared" si="308"/>
        <v>9816</v>
      </c>
      <c r="B9818" s="22">
        <v>0</v>
      </c>
      <c r="J9818" s="6">
        <f t="shared" si="307"/>
        <v>16272920094200.813</v>
      </c>
    </row>
    <row r="9819" spans="1:10" x14ac:dyDescent="0.25">
      <c r="A9819">
        <f t="shared" si="308"/>
        <v>9817</v>
      </c>
      <c r="B9819" s="22">
        <v>0</v>
      </c>
      <c r="J9819" s="6">
        <f t="shared" si="307"/>
        <v>16272920094200.813</v>
      </c>
    </row>
    <row r="9820" spans="1:10" x14ac:dyDescent="0.25">
      <c r="A9820">
        <f t="shared" si="308"/>
        <v>9818</v>
      </c>
      <c r="B9820" s="22">
        <v>8943680</v>
      </c>
      <c r="J9820" s="6">
        <f t="shared" si="307"/>
        <v>24105244819313.906</v>
      </c>
    </row>
    <row r="9821" spans="1:10" x14ac:dyDescent="0.25">
      <c r="A9821">
        <f t="shared" si="308"/>
        <v>9819</v>
      </c>
      <c r="B9821" s="22">
        <v>8943680</v>
      </c>
      <c r="J9821" s="6">
        <f t="shared" si="307"/>
        <v>24105244819313.906</v>
      </c>
    </row>
    <row r="9822" spans="1:10" x14ac:dyDescent="0.25">
      <c r="A9822">
        <f t="shared" si="308"/>
        <v>9820</v>
      </c>
      <c r="B9822" s="22">
        <v>8143430</v>
      </c>
      <c r="J9822" s="6">
        <f t="shared" si="307"/>
        <v>16887655243524.369</v>
      </c>
    </row>
    <row r="9823" spans="1:10" x14ac:dyDescent="0.25">
      <c r="A9823">
        <f t="shared" si="308"/>
        <v>9821</v>
      </c>
      <c r="B9823" s="22">
        <v>3250000</v>
      </c>
      <c r="J9823" s="6">
        <f t="shared" si="307"/>
        <v>614610152858.7196</v>
      </c>
    </row>
    <row r="9824" spans="1:10" x14ac:dyDescent="0.25">
      <c r="A9824">
        <f t="shared" si="308"/>
        <v>9822</v>
      </c>
      <c r="B9824" s="22">
        <v>0</v>
      </c>
      <c r="J9824" s="6">
        <f t="shared" si="307"/>
        <v>16272920094200.813</v>
      </c>
    </row>
    <row r="9825" spans="1:10" x14ac:dyDescent="0.25">
      <c r="A9825">
        <f t="shared" si="308"/>
        <v>9823</v>
      </c>
      <c r="B9825" s="22">
        <v>0</v>
      </c>
      <c r="J9825" s="6">
        <f t="shared" si="307"/>
        <v>16272920094200.813</v>
      </c>
    </row>
    <row r="9826" spans="1:10" x14ac:dyDescent="0.25">
      <c r="A9826">
        <f t="shared" si="308"/>
        <v>9824</v>
      </c>
      <c r="B9826" s="22">
        <v>8943680</v>
      </c>
      <c r="J9826" s="6">
        <f t="shared" si="307"/>
        <v>24105244819313.906</v>
      </c>
    </row>
    <row r="9827" spans="1:10" x14ac:dyDescent="0.25">
      <c r="A9827">
        <f t="shared" si="308"/>
        <v>9825</v>
      </c>
      <c r="B9827" s="22">
        <v>0</v>
      </c>
      <c r="J9827" s="6">
        <f t="shared" si="307"/>
        <v>16272920094200.813</v>
      </c>
    </row>
    <row r="9828" spans="1:10" x14ac:dyDescent="0.25">
      <c r="A9828">
        <f t="shared" si="308"/>
        <v>9826</v>
      </c>
      <c r="B9828" s="22">
        <v>11943680</v>
      </c>
      <c r="J9828" s="6">
        <f t="shared" si="307"/>
        <v>62563500258075.047</v>
      </c>
    </row>
    <row r="9829" spans="1:10" x14ac:dyDescent="0.25">
      <c r="A9829">
        <f t="shared" si="308"/>
        <v>9827</v>
      </c>
      <c r="B9829" s="22">
        <v>3250000</v>
      </c>
      <c r="J9829" s="6">
        <f t="shared" si="307"/>
        <v>614610152858.7196</v>
      </c>
    </row>
    <row r="9830" spans="1:10" x14ac:dyDescent="0.25">
      <c r="A9830">
        <f t="shared" si="308"/>
        <v>9828</v>
      </c>
      <c r="B9830" s="22">
        <v>0</v>
      </c>
      <c r="J9830" s="6">
        <f t="shared" si="307"/>
        <v>16272920094200.813</v>
      </c>
    </row>
    <row r="9831" spans="1:10" x14ac:dyDescent="0.25">
      <c r="A9831">
        <f t="shared" si="308"/>
        <v>9829</v>
      </c>
      <c r="B9831" s="22">
        <v>2008980.8219178081</v>
      </c>
      <c r="J9831" s="6">
        <f t="shared" si="307"/>
        <v>4100584250170.3423</v>
      </c>
    </row>
    <row r="9832" spans="1:10" x14ac:dyDescent="0.25">
      <c r="A9832">
        <f t="shared" si="308"/>
        <v>9830</v>
      </c>
      <c r="B9832" s="22">
        <v>0</v>
      </c>
      <c r="J9832" s="6">
        <f t="shared" si="307"/>
        <v>16272920094200.813</v>
      </c>
    </row>
    <row r="9833" spans="1:10" x14ac:dyDescent="0.25">
      <c r="A9833">
        <f t="shared" si="308"/>
        <v>9831</v>
      </c>
      <c r="B9833" s="22">
        <v>8143430</v>
      </c>
      <c r="J9833" s="6">
        <f t="shared" si="307"/>
        <v>16887655243524.369</v>
      </c>
    </row>
    <row r="9834" spans="1:10" x14ac:dyDescent="0.25">
      <c r="A9834">
        <f t="shared" si="308"/>
        <v>9832</v>
      </c>
      <c r="B9834" s="22">
        <v>0</v>
      </c>
      <c r="J9834" s="6">
        <f t="shared" si="307"/>
        <v>16272920094200.813</v>
      </c>
    </row>
    <row r="9835" spans="1:10" x14ac:dyDescent="0.25">
      <c r="A9835">
        <f t="shared" si="308"/>
        <v>9833</v>
      </c>
      <c r="B9835" s="22">
        <v>0</v>
      </c>
      <c r="J9835" s="6">
        <f t="shared" si="307"/>
        <v>16272920094200.813</v>
      </c>
    </row>
    <row r="9836" spans="1:10" x14ac:dyDescent="0.25">
      <c r="A9836">
        <f t="shared" si="308"/>
        <v>9834</v>
      </c>
      <c r="B9836" s="22">
        <v>0</v>
      </c>
      <c r="J9836" s="6">
        <f t="shared" si="307"/>
        <v>16272920094200.813</v>
      </c>
    </row>
    <row r="9837" spans="1:10" x14ac:dyDescent="0.25">
      <c r="A9837">
        <f t="shared" si="308"/>
        <v>9835</v>
      </c>
      <c r="B9837" s="22">
        <v>0</v>
      </c>
      <c r="J9837" s="6">
        <f t="shared" si="307"/>
        <v>16272920094200.813</v>
      </c>
    </row>
    <row r="9838" spans="1:10" x14ac:dyDescent="0.25">
      <c r="A9838">
        <f t="shared" si="308"/>
        <v>9836</v>
      </c>
      <c r="B9838" s="22">
        <v>0</v>
      </c>
      <c r="J9838" s="6">
        <f t="shared" si="307"/>
        <v>16272920094200.813</v>
      </c>
    </row>
    <row r="9839" spans="1:10" x14ac:dyDescent="0.25">
      <c r="A9839">
        <f t="shared" si="308"/>
        <v>9837</v>
      </c>
      <c r="B9839" s="22">
        <v>7678780.8219178077</v>
      </c>
      <c r="J9839" s="6">
        <f t="shared" si="307"/>
        <v>13284640385952.162</v>
      </c>
    </row>
    <row r="9840" spans="1:10" x14ac:dyDescent="0.25">
      <c r="A9840">
        <f t="shared" si="308"/>
        <v>9838</v>
      </c>
      <c r="B9840" s="22">
        <v>0</v>
      </c>
      <c r="J9840" s="6">
        <f t="shared" si="307"/>
        <v>16272920094200.813</v>
      </c>
    </row>
    <row r="9841" spans="1:10" x14ac:dyDescent="0.25">
      <c r="A9841">
        <f t="shared" si="308"/>
        <v>9839</v>
      </c>
      <c r="B9841" s="22">
        <v>8143430</v>
      </c>
      <c r="J9841" s="6">
        <f t="shared" si="307"/>
        <v>16887655243524.369</v>
      </c>
    </row>
    <row r="9842" spans="1:10" x14ac:dyDescent="0.25">
      <c r="A9842">
        <f t="shared" si="308"/>
        <v>9840</v>
      </c>
      <c r="B9842" s="22">
        <v>0</v>
      </c>
      <c r="J9842" s="6">
        <f t="shared" si="307"/>
        <v>16272920094200.813</v>
      </c>
    </row>
    <row r="9843" spans="1:10" x14ac:dyDescent="0.25">
      <c r="A9843">
        <f t="shared" si="308"/>
        <v>9841</v>
      </c>
      <c r="B9843" s="22">
        <v>0</v>
      </c>
      <c r="J9843" s="6">
        <f t="shared" si="307"/>
        <v>16272920094200.813</v>
      </c>
    </row>
    <row r="9844" spans="1:10" x14ac:dyDescent="0.25">
      <c r="A9844">
        <f t="shared" si="308"/>
        <v>9842</v>
      </c>
      <c r="B9844" s="22">
        <v>0</v>
      </c>
      <c r="J9844" s="6">
        <f t="shared" si="307"/>
        <v>16272920094200.813</v>
      </c>
    </row>
    <row r="9845" spans="1:10" x14ac:dyDescent="0.25">
      <c r="A9845">
        <f t="shared" si="308"/>
        <v>9843</v>
      </c>
      <c r="B9845" s="22">
        <v>8943680</v>
      </c>
      <c r="J9845" s="6">
        <f t="shared" si="307"/>
        <v>24105244819313.906</v>
      </c>
    </row>
    <row r="9846" spans="1:10" x14ac:dyDescent="0.25">
      <c r="A9846">
        <f t="shared" si="308"/>
        <v>9844</v>
      </c>
      <c r="B9846" s="22">
        <v>8143430</v>
      </c>
      <c r="J9846" s="6">
        <f t="shared" si="307"/>
        <v>16887655243524.369</v>
      </c>
    </row>
    <row r="9847" spans="1:10" x14ac:dyDescent="0.25">
      <c r="A9847">
        <f t="shared" si="308"/>
        <v>9845</v>
      </c>
      <c r="B9847" s="22">
        <v>0</v>
      </c>
      <c r="J9847" s="6">
        <f t="shared" si="307"/>
        <v>16272920094200.813</v>
      </c>
    </row>
    <row r="9848" spans="1:10" x14ac:dyDescent="0.25">
      <c r="A9848">
        <f t="shared" si="308"/>
        <v>9846</v>
      </c>
      <c r="B9848" s="22">
        <v>17711084.100000001</v>
      </c>
      <c r="J9848" s="6">
        <f t="shared" si="307"/>
        <v>187063429309558</v>
      </c>
    </row>
    <row r="9849" spans="1:10" x14ac:dyDescent="0.25">
      <c r="A9849">
        <f t="shared" si="308"/>
        <v>9847</v>
      </c>
      <c r="B9849" s="22">
        <v>0</v>
      </c>
      <c r="J9849" s="6">
        <f t="shared" si="307"/>
        <v>16272920094200.813</v>
      </c>
    </row>
    <row r="9850" spans="1:10" x14ac:dyDescent="0.25">
      <c r="A9850">
        <f t="shared" si="308"/>
        <v>9848</v>
      </c>
      <c r="B9850" s="22">
        <v>17087110</v>
      </c>
      <c r="J9850" s="6">
        <f t="shared" si="307"/>
        <v>170384444013437.47</v>
      </c>
    </row>
    <row r="9851" spans="1:10" x14ac:dyDescent="0.25">
      <c r="A9851">
        <f t="shared" si="308"/>
        <v>9849</v>
      </c>
      <c r="B9851" s="22">
        <v>0</v>
      </c>
      <c r="J9851" s="6">
        <f t="shared" si="307"/>
        <v>16272920094200.813</v>
      </c>
    </row>
    <row r="9852" spans="1:10" x14ac:dyDescent="0.25">
      <c r="A9852">
        <f t="shared" si="308"/>
        <v>9850</v>
      </c>
      <c r="B9852" s="22">
        <v>17087110</v>
      </c>
      <c r="J9852" s="6">
        <f t="shared" si="307"/>
        <v>170384444013437.47</v>
      </c>
    </row>
    <row r="9853" spans="1:10" x14ac:dyDescent="0.25">
      <c r="A9853">
        <f t="shared" si="308"/>
        <v>9851</v>
      </c>
      <c r="B9853" s="22">
        <v>8943680</v>
      </c>
      <c r="J9853" s="6">
        <f t="shared" si="307"/>
        <v>24105244819313.906</v>
      </c>
    </row>
    <row r="9854" spans="1:10" x14ac:dyDescent="0.25">
      <c r="A9854">
        <f t="shared" si="308"/>
        <v>9852</v>
      </c>
      <c r="B9854" s="22">
        <v>12765592.82819178</v>
      </c>
      <c r="J9854" s="6">
        <f t="shared" si="307"/>
        <v>76241223938127.953</v>
      </c>
    </row>
    <row r="9855" spans="1:10" x14ac:dyDescent="0.25">
      <c r="A9855">
        <f t="shared" si="308"/>
        <v>9853</v>
      </c>
      <c r="B9855" s="22">
        <v>0</v>
      </c>
      <c r="J9855" s="6">
        <f t="shared" si="307"/>
        <v>16272920094200.813</v>
      </c>
    </row>
    <row r="9856" spans="1:10" x14ac:dyDescent="0.25">
      <c r="A9856">
        <f t="shared" si="308"/>
        <v>9854</v>
      </c>
      <c r="B9856" s="22">
        <v>8143430</v>
      </c>
      <c r="J9856" s="6">
        <f t="shared" si="307"/>
        <v>16887655243524.369</v>
      </c>
    </row>
    <row r="9857" spans="1:10" x14ac:dyDescent="0.25">
      <c r="A9857">
        <f t="shared" si="308"/>
        <v>9855</v>
      </c>
      <c r="B9857" s="22">
        <v>0</v>
      </c>
      <c r="J9857" s="6">
        <f t="shared" si="307"/>
        <v>16272920094200.813</v>
      </c>
    </row>
    <row r="9858" spans="1:10" x14ac:dyDescent="0.25">
      <c r="A9858">
        <f t="shared" si="308"/>
        <v>9856</v>
      </c>
      <c r="B9858" s="22">
        <v>8943680</v>
      </c>
      <c r="J9858" s="6">
        <f t="shared" si="307"/>
        <v>24105244819313.906</v>
      </c>
    </row>
    <row r="9859" spans="1:10" x14ac:dyDescent="0.25">
      <c r="A9859">
        <f t="shared" si="308"/>
        <v>9857</v>
      </c>
      <c r="B9859" s="22">
        <v>0</v>
      </c>
      <c r="J9859" s="6">
        <f t="shared" ref="J9859:J9922" si="309">(B9859-$I$6)^2</f>
        <v>16272920094200.813</v>
      </c>
    </row>
    <row r="9860" spans="1:10" x14ac:dyDescent="0.25">
      <c r="A9860">
        <f t="shared" ref="A9860:A9923" si="310">A9859+1</f>
        <v>9858</v>
      </c>
      <c r="B9860" s="22">
        <v>0</v>
      </c>
      <c r="J9860" s="6">
        <f t="shared" si="309"/>
        <v>16272920094200.813</v>
      </c>
    </row>
    <row r="9861" spans="1:10" x14ac:dyDescent="0.25">
      <c r="A9861">
        <f t="shared" si="310"/>
        <v>9859</v>
      </c>
      <c r="B9861" s="22">
        <v>8143430</v>
      </c>
      <c r="J9861" s="6">
        <f t="shared" si="309"/>
        <v>16887655243524.369</v>
      </c>
    </row>
    <row r="9862" spans="1:10" x14ac:dyDescent="0.25">
      <c r="A9862">
        <f t="shared" si="310"/>
        <v>9860</v>
      </c>
      <c r="B9862" s="22">
        <v>8143430</v>
      </c>
      <c r="J9862" s="6">
        <f t="shared" si="309"/>
        <v>16887655243524.369</v>
      </c>
    </row>
    <row r="9863" spans="1:10" x14ac:dyDescent="0.25">
      <c r="A9863">
        <f t="shared" si="310"/>
        <v>9861</v>
      </c>
      <c r="B9863" s="22">
        <v>0</v>
      </c>
      <c r="J9863" s="6">
        <f t="shared" si="309"/>
        <v>16272920094200.813</v>
      </c>
    </row>
    <row r="9864" spans="1:10" x14ac:dyDescent="0.25">
      <c r="A9864">
        <f t="shared" si="310"/>
        <v>9862</v>
      </c>
      <c r="B9864" s="22">
        <v>0</v>
      </c>
      <c r="J9864" s="6">
        <f t="shared" si="309"/>
        <v>16272920094200.813</v>
      </c>
    </row>
    <row r="9865" spans="1:10" x14ac:dyDescent="0.25">
      <c r="A9865">
        <f t="shared" si="310"/>
        <v>9863</v>
      </c>
      <c r="B9865" s="22">
        <v>0</v>
      </c>
      <c r="J9865" s="6">
        <f t="shared" si="309"/>
        <v>16272920094200.813</v>
      </c>
    </row>
    <row r="9866" spans="1:10" x14ac:dyDescent="0.25">
      <c r="A9866">
        <f t="shared" si="310"/>
        <v>9864</v>
      </c>
      <c r="B9866" s="22">
        <v>8943680</v>
      </c>
      <c r="J9866" s="6">
        <f t="shared" si="309"/>
        <v>24105244819313.906</v>
      </c>
    </row>
    <row r="9867" spans="1:10" x14ac:dyDescent="0.25">
      <c r="A9867">
        <f t="shared" si="310"/>
        <v>9865</v>
      </c>
      <c r="B9867" s="22">
        <v>0</v>
      </c>
      <c r="J9867" s="6">
        <f t="shared" si="309"/>
        <v>16272920094200.813</v>
      </c>
    </row>
    <row r="9868" spans="1:10" x14ac:dyDescent="0.25">
      <c r="A9868">
        <f t="shared" si="310"/>
        <v>9866</v>
      </c>
      <c r="B9868" s="22">
        <v>0</v>
      </c>
      <c r="J9868" s="6">
        <f t="shared" si="309"/>
        <v>16272920094200.813</v>
      </c>
    </row>
    <row r="9869" spans="1:10" x14ac:dyDescent="0.25">
      <c r="A9869">
        <f t="shared" si="310"/>
        <v>9867</v>
      </c>
      <c r="B9869" s="22">
        <v>0</v>
      </c>
      <c r="J9869" s="6">
        <f t="shared" si="309"/>
        <v>16272920094200.813</v>
      </c>
    </row>
    <row r="9870" spans="1:10" x14ac:dyDescent="0.25">
      <c r="A9870">
        <f t="shared" si="310"/>
        <v>9868</v>
      </c>
      <c r="B9870" s="22">
        <v>0</v>
      </c>
      <c r="J9870" s="6">
        <f t="shared" si="309"/>
        <v>16272920094200.813</v>
      </c>
    </row>
    <row r="9871" spans="1:10" x14ac:dyDescent="0.25">
      <c r="A9871">
        <f t="shared" si="310"/>
        <v>9869</v>
      </c>
      <c r="B9871" s="22">
        <v>20087110</v>
      </c>
      <c r="J9871" s="6">
        <f t="shared" si="309"/>
        <v>257703279452198.59</v>
      </c>
    </row>
    <row r="9872" spans="1:10" x14ac:dyDescent="0.25">
      <c r="A9872">
        <f t="shared" si="310"/>
        <v>9870</v>
      </c>
      <c r="B9872" s="22">
        <v>8943680</v>
      </c>
      <c r="J9872" s="6">
        <f t="shared" si="309"/>
        <v>24105244819313.906</v>
      </c>
    </row>
    <row r="9873" spans="1:10" x14ac:dyDescent="0.25">
      <c r="A9873">
        <f t="shared" si="310"/>
        <v>9871</v>
      </c>
      <c r="B9873" s="22">
        <v>0</v>
      </c>
      <c r="J9873" s="6">
        <f t="shared" si="309"/>
        <v>16272920094200.813</v>
      </c>
    </row>
    <row r="9874" spans="1:10" x14ac:dyDescent="0.25">
      <c r="A9874">
        <f t="shared" si="310"/>
        <v>9872</v>
      </c>
      <c r="B9874" s="22">
        <v>0</v>
      </c>
      <c r="J9874" s="6">
        <f t="shared" si="309"/>
        <v>16272920094200.813</v>
      </c>
    </row>
    <row r="9875" spans="1:10" x14ac:dyDescent="0.25">
      <c r="A9875">
        <f t="shared" si="310"/>
        <v>9873</v>
      </c>
      <c r="B9875" s="22">
        <v>0</v>
      </c>
      <c r="J9875" s="6">
        <f t="shared" si="309"/>
        <v>16272920094200.813</v>
      </c>
    </row>
    <row r="9876" spans="1:10" x14ac:dyDescent="0.25">
      <c r="A9876">
        <f t="shared" si="310"/>
        <v>9874</v>
      </c>
      <c r="B9876" s="22">
        <v>0</v>
      </c>
      <c r="J9876" s="6">
        <f t="shared" si="309"/>
        <v>16272920094200.813</v>
      </c>
    </row>
    <row r="9877" spans="1:10" x14ac:dyDescent="0.25">
      <c r="A9877">
        <f t="shared" si="310"/>
        <v>9875</v>
      </c>
      <c r="B9877" s="22">
        <v>0</v>
      </c>
      <c r="J9877" s="6">
        <f t="shared" si="309"/>
        <v>16272920094200.813</v>
      </c>
    </row>
    <row r="9878" spans="1:10" x14ac:dyDescent="0.25">
      <c r="A9878">
        <f t="shared" si="310"/>
        <v>9876</v>
      </c>
      <c r="B9878" s="22">
        <v>3250000</v>
      </c>
      <c r="J9878" s="6">
        <f t="shared" si="309"/>
        <v>614610152858.7196</v>
      </c>
    </row>
    <row r="9879" spans="1:10" x14ac:dyDescent="0.25">
      <c r="A9879">
        <f t="shared" si="310"/>
        <v>9877</v>
      </c>
      <c r="B9879" s="22">
        <v>0</v>
      </c>
      <c r="J9879" s="6">
        <f t="shared" si="309"/>
        <v>16272920094200.813</v>
      </c>
    </row>
    <row r="9880" spans="1:10" x14ac:dyDescent="0.25">
      <c r="A9880">
        <f t="shared" si="310"/>
        <v>9878</v>
      </c>
      <c r="B9880" s="22">
        <v>0</v>
      </c>
      <c r="J9880" s="6">
        <f t="shared" si="309"/>
        <v>16272920094200.813</v>
      </c>
    </row>
    <row r="9881" spans="1:10" x14ac:dyDescent="0.25">
      <c r="A9881">
        <f t="shared" si="310"/>
        <v>9879</v>
      </c>
      <c r="B9881" s="22">
        <v>0</v>
      </c>
      <c r="J9881" s="6">
        <f t="shared" si="309"/>
        <v>16272920094200.813</v>
      </c>
    </row>
    <row r="9882" spans="1:10" x14ac:dyDescent="0.25">
      <c r="A9882">
        <f t="shared" si="310"/>
        <v>9880</v>
      </c>
      <c r="B9882" s="22">
        <v>0</v>
      </c>
      <c r="J9882" s="6">
        <f t="shared" si="309"/>
        <v>16272920094200.813</v>
      </c>
    </row>
    <row r="9883" spans="1:10" x14ac:dyDescent="0.25">
      <c r="A9883">
        <f t="shared" si="310"/>
        <v>9881</v>
      </c>
      <c r="B9883" s="22">
        <v>17087110</v>
      </c>
      <c r="J9883" s="6">
        <f t="shared" si="309"/>
        <v>170384444013437.47</v>
      </c>
    </row>
    <row r="9884" spans="1:10" x14ac:dyDescent="0.25">
      <c r="A9884">
        <f t="shared" si="310"/>
        <v>9882</v>
      </c>
      <c r="B9884" s="22">
        <v>8143430</v>
      </c>
      <c r="J9884" s="6">
        <f t="shared" si="309"/>
        <v>16887655243524.369</v>
      </c>
    </row>
    <row r="9885" spans="1:10" x14ac:dyDescent="0.25">
      <c r="A9885">
        <f t="shared" si="310"/>
        <v>9883</v>
      </c>
      <c r="B9885" s="22">
        <v>8943680</v>
      </c>
      <c r="J9885" s="6">
        <f t="shared" si="309"/>
        <v>24105244819313.906</v>
      </c>
    </row>
    <row r="9886" spans="1:10" x14ac:dyDescent="0.25">
      <c r="A9886">
        <f t="shared" si="310"/>
        <v>9884</v>
      </c>
      <c r="B9886" s="22">
        <v>8943680</v>
      </c>
      <c r="J9886" s="6">
        <f t="shared" si="309"/>
        <v>24105244819313.906</v>
      </c>
    </row>
    <row r="9887" spans="1:10" x14ac:dyDescent="0.25">
      <c r="A9887">
        <f t="shared" si="310"/>
        <v>9885</v>
      </c>
      <c r="B9887" s="22">
        <v>0</v>
      </c>
      <c r="J9887" s="6">
        <f t="shared" si="309"/>
        <v>16272920094200.813</v>
      </c>
    </row>
    <row r="9888" spans="1:10" x14ac:dyDescent="0.25">
      <c r="A9888">
        <f t="shared" si="310"/>
        <v>9886</v>
      </c>
      <c r="B9888" s="22">
        <v>0</v>
      </c>
      <c r="J9888" s="6">
        <f t="shared" si="309"/>
        <v>16272920094200.813</v>
      </c>
    </row>
    <row r="9889" spans="1:10" x14ac:dyDescent="0.25">
      <c r="A9889">
        <f t="shared" si="310"/>
        <v>9887</v>
      </c>
      <c r="B9889" s="22">
        <v>8143430</v>
      </c>
      <c r="J9889" s="6">
        <f t="shared" si="309"/>
        <v>16887655243524.369</v>
      </c>
    </row>
    <row r="9890" spans="1:10" x14ac:dyDescent="0.25">
      <c r="A9890">
        <f t="shared" si="310"/>
        <v>9888</v>
      </c>
      <c r="B9890" s="22">
        <v>0</v>
      </c>
      <c r="J9890" s="6">
        <f t="shared" si="309"/>
        <v>16272920094200.813</v>
      </c>
    </row>
    <row r="9891" spans="1:10" x14ac:dyDescent="0.25">
      <c r="A9891">
        <f t="shared" si="310"/>
        <v>9889</v>
      </c>
      <c r="B9891" s="22">
        <v>0</v>
      </c>
      <c r="J9891" s="6">
        <f t="shared" si="309"/>
        <v>16272920094200.813</v>
      </c>
    </row>
    <row r="9892" spans="1:10" x14ac:dyDescent="0.25">
      <c r="A9892">
        <f t="shared" si="310"/>
        <v>9890</v>
      </c>
      <c r="B9892" s="22">
        <v>0</v>
      </c>
      <c r="J9892" s="6">
        <f t="shared" si="309"/>
        <v>16272920094200.813</v>
      </c>
    </row>
    <row r="9893" spans="1:10" x14ac:dyDescent="0.25">
      <c r="A9893">
        <f t="shared" si="310"/>
        <v>9891</v>
      </c>
      <c r="B9893" s="22">
        <v>0</v>
      </c>
      <c r="J9893" s="6">
        <f t="shared" si="309"/>
        <v>16272920094200.813</v>
      </c>
    </row>
    <row r="9894" spans="1:10" x14ac:dyDescent="0.25">
      <c r="A9894">
        <f t="shared" si="310"/>
        <v>9892</v>
      </c>
      <c r="B9894" s="22">
        <v>8143430</v>
      </c>
      <c r="J9894" s="6">
        <f t="shared" si="309"/>
        <v>16887655243524.369</v>
      </c>
    </row>
    <row r="9895" spans="1:10" x14ac:dyDescent="0.25">
      <c r="A9895">
        <f t="shared" si="310"/>
        <v>9893</v>
      </c>
      <c r="B9895" s="22">
        <v>8943680</v>
      </c>
      <c r="J9895" s="6">
        <f t="shared" si="309"/>
        <v>24105244819313.906</v>
      </c>
    </row>
    <row r="9896" spans="1:10" x14ac:dyDescent="0.25">
      <c r="A9896">
        <f t="shared" si="310"/>
        <v>9894</v>
      </c>
      <c r="B9896" s="22">
        <v>0</v>
      </c>
      <c r="J9896" s="6">
        <f t="shared" si="309"/>
        <v>16272920094200.813</v>
      </c>
    </row>
    <row r="9897" spans="1:10" x14ac:dyDescent="0.25">
      <c r="A9897">
        <f t="shared" si="310"/>
        <v>9895</v>
      </c>
      <c r="B9897" s="22">
        <v>8143430</v>
      </c>
      <c r="J9897" s="6">
        <f t="shared" si="309"/>
        <v>16887655243524.369</v>
      </c>
    </row>
    <row r="9898" spans="1:10" x14ac:dyDescent="0.25">
      <c r="A9898">
        <f t="shared" si="310"/>
        <v>9896</v>
      </c>
      <c r="B9898" s="22">
        <v>0</v>
      </c>
      <c r="J9898" s="6">
        <f t="shared" si="309"/>
        <v>16272920094200.813</v>
      </c>
    </row>
    <row r="9899" spans="1:10" x14ac:dyDescent="0.25">
      <c r="A9899">
        <f t="shared" si="310"/>
        <v>9897</v>
      </c>
      <c r="B9899" s="22">
        <v>0</v>
      </c>
      <c r="J9899" s="6">
        <f t="shared" si="309"/>
        <v>16272920094200.813</v>
      </c>
    </row>
    <row r="9900" spans="1:10" x14ac:dyDescent="0.25">
      <c r="A9900">
        <f t="shared" si="310"/>
        <v>9898</v>
      </c>
      <c r="B9900" s="22">
        <v>0</v>
      </c>
      <c r="J9900" s="6">
        <f t="shared" si="309"/>
        <v>16272920094200.813</v>
      </c>
    </row>
    <row r="9901" spans="1:10" x14ac:dyDescent="0.25">
      <c r="A9901">
        <f t="shared" si="310"/>
        <v>9899</v>
      </c>
      <c r="B9901" s="22">
        <v>0</v>
      </c>
      <c r="J9901" s="6">
        <f t="shared" si="309"/>
        <v>16272920094200.813</v>
      </c>
    </row>
    <row r="9902" spans="1:10" x14ac:dyDescent="0.25">
      <c r="A9902">
        <f t="shared" si="310"/>
        <v>9900</v>
      </c>
      <c r="B9902" s="22">
        <v>0</v>
      </c>
      <c r="J9902" s="6">
        <f t="shared" si="309"/>
        <v>16272920094200.813</v>
      </c>
    </row>
    <row r="9903" spans="1:10" x14ac:dyDescent="0.25">
      <c r="A9903">
        <f t="shared" si="310"/>
        <v>9901</v>
      </c>
      <c r="B9903" s="22">
        <v>8943680</v>
      </c>
      <c r="J9903" s="6">
        <f t="shared" si="309"/>
        <v>24105244819313.906</v>
      </c>
    </row>
    <row r="9904" spans="1:10" x14ac:dyDescent="0.25">
      <c r="A9904">
        <f t="shared" si="310"/>
        <v>9902</v>
      </c>
      <c r="B9904" s="22">
        <v>8143430</v>
      </c>
      <c r="J9904" s="6">
        <f t="shared" si="309"/>
        <v>16887655243524.369</v>
      </c>
    </row>
    <row r="9905" spans="1:10" x14ac:dyDescent="0.25">
      <c r="A9905">
        <f t="shared" si="310"/>
        <v>9903</v>
      </c>
      <c r="B9905" s="22">
        <v>0</v>
      </c>
      <c r="J9905" s="6">
        <f t="shared" si="309"/>
        <v>16272920094200.813</v>
      </c>
    </row>
    <row r="9906" spans="1:10" x14ac:dyDescent="0.25">
      <c r="A9906">
        <f t="shared" si="310"/>
        <v>9904</v>
      </c>
      <c r="B9906" s="22">
        <v>11143430</v>
      </c>
      <c r="J9906" s="6">
        <f t="shared" si="309"/>
        <v>50544410682285.516</v>
      </c>
    </row>
    <row r="9907" spans="1:10" x14ac:dyDescent="0.25">
      <c r="A9907">
        <f t="shared" si="310"/>
        <v>9905</v>
      </c>
      <c r="B9907" s="22">
        <v>8143430</v>
      </c>
      <c r="J9907" s="6">
        <f t="shared" si="309"/>
        <v>16887655243524.369</v>
      </c>
    </row>
    <row r="9908" spans="1:10" x14ac:dyDescent="0.25">
      <c r="A9908">
        <f t="shared" si="310"/>
        <v>9906</v>
      </c>
      <c r="B9908" s="22">
        <v>0</v>
      </c>
      <c r="J9908" s="6">
        <f t="shared" si="309"/>
        <v>16272920094200.813</v>
      </c>
    </row>
    <row r="9909" spans="1:10" x14ac:dyDescent="0.25">
      <c r="A9909">
        <f t="shared" si="310"/>
        <v>9907</v>
      </c>
      <c r="B9909" s="22">
        <v>8143430</v>
      </c>
      <c r="J9909" s="6">
        <f t="shared" si="309"/>
        <v>16887655243524.369</v>
      </c>
    </row>
    <row r="9910" spans="1:10" x14ac:dyDescent="0.25">
      <c r="A9910">
        <f t="shared" si="310"/>
        <v>9908</v>
      </c>
      <c r="B9910" s="22">
        <v>0</v>
      </c>
      <c r="J9910" s="6">
        <f t="shared" si="309"/>
        <v>16272920094200.813</v>
      </c>
    </row>
    <row r="9911" spans="1:10" x14ac:dyDescent="0.25">
      <c r="A9911">
        <f t="shared" si="310"/>
        <v>9909</v>
      </c>
      <c r="B9911" s="22">
        <v>8943680</v>
      </c>
      <c r="J9911" s="6">
        <f t="shared" si="309"/>
        <v>24105244819313.906</v>
      </c>
    </row>
    <row r="9912" spans="1:10" x14ac:dyDescent="0.25">
      <c r="A9912">
        <f t="shared" si="310"/>
        <v>9910</v>
      </c>
      <c r="B9912" s="22">
        <v>8143430</v>
      </c>
      <c r="J9912" s="6">
        <f t="shared" si="309"/>
        <v>16887655243524.369</v>
      </c>
    </row>
    <row r="9913" spans="1:10" x14ac:dyDescent="0.25">
      <c r="A9913">
        <f t="shared" si="310"/>
        <v>9911</v>
      </c>
      <c r="B9913" s="22">
        <v>0</v>
      </c>
      <c r="J9913" s="6">
        <f t="shared" si="309"/>
        <v>16272920094200.813</v>
      </c>
    </row>
    <row r="9914" spans="1:10" x14ac:dyDescent="0.25">
      <c r="A9914">
        <f t="shared" si="310"/>
        <v>9912</v>
      </c>
      <c r="B9914" s="22">
        <v>0</v>
      </c>
      <c r="J9914" s="6">
        <f t="shared" si="309"/>
        <v>16272920094200.813</v>
      </c>
    </row>
    <row r="9915" spans="1:10" x14ac:dyDescent="0.25">
      <c r="A9915">
        <f t="shared" si="310"/>
        <v>9913</v>
      </c>
      <c r="B9915" s="22">
        <v>0</v>
      </c>
      <c r="J9915" s="6">
        <f t="shared" si="309"/>
        <v>16272920094200.813</v>
      </c>
    </row>
    <row r="9916" spans="1:10" x14ac:dyDescent="0.25">
      <c r="A9916">
        <f t="shared" si="310"/>
        <v>9914</v>
      </c>
      <c r="B9916" s="22">
        <v>12193680</v>
      </c>
      <c r="J9916" s="6">
        <f t="shared" si="309"/>
        <v>66580854877971.813</v>
      </c>
    </row>
    <row r="9917" spans="1:10" x14ac:dyDescent="0.25">
      <c r="A9917">
        <f t="shared" si="310"/>
        <v>9915</v>
      </c>
      <c r="B9917" s="22">
        <v>12572210.821917808</v>
      </c>
      <c r="J9917" s="6">
        <f t="shared" si="309"/>
        <v>72901543351412.328</v>
      </c>
    </row>
    <row r="9918" spans="1:10" x14ac:dyDescent="0.25">
      <c r="A9918">
        <f t="shared" si="310"/>
        <v>9916</v>
      </c>
      <c r="B9918" s="22">
        <v>0</v>
      </c>
      <c r="J9918" s="6">
        <f t="shared" si="309"/>
        <v>16272920094200.813</v>
      </c>
    </row>
    <row r="9919" spans="1:10" x14ac:dyDescent="0.25">
      <c r="A9919">
        <f t="shared" si="310"/>
        <v>9917</v>
      </c>
      <c r="B9919" s="22">
        <v>3250000</v>
      </c>
      <c r="J9919" s="6">
        <f t="shared" si="309"/>
        <v>614610152858.7196</v>
      </c>
    </row>
    <row r="9920" spans="1:10" x14ac:dyDescent="0.25">
      <c r="A9920">
        <f t="shared" si="310"/>
        <v>9918</v>
      </c>
      <c r="B9920" s="22">
        <v>3250000</v>
      </c>
      <c r="J9920" s="6">
        <f t="shared" si="309"/>
        <v>614610152858.7196</v>
      </c>
    </row>
    <row r="9921" spans="1:10" x14ac:dyDescent="0.25">
      <c r="A9921">
        <f t="shared" si="310"/>
        <v>9919</v>
      </c>
      <c r="B9921" s="22">
        <v>54335043.934246585</v>
      </c>
      <c r="J9921" s="6">
        <f t="shared" si="309"/>
        <v>2530197962460137.5</v>
      </c>
    </row>
    <row r="9922" spans="1:10" x14ac:dyDescent="0.25">
      <c r="A9922">
        <f t="shared" si="310"/>
        <v>9920</v>
      </c>
      <c r="B9922" s="22">
        <v>8943680</v>
      </c>
      <c r="J9922" s="6">
        <f t="shared" si="309"/>
        <v>24105244819313.906</v>
      </c>
    </row>
    <row r="9923" spans="1:10" x14ac:dyDescent="0.25">
      <c r="A9923">
        <f t="shared" si="310"/>
        <v>9921</v>
      </c>
      <c r="B9923" s="22">
        <v>8143430</v>
      </c>
      <c r="J9923" s="6">
        <f t="shared" ref="J9923:J9986" si="311">(B9923-$I$6)^2</f>
        <v>16887655243524.369</v>
      </c>
    </row>
    <row r="9924" spans="1:10" x14ac:dyDescent="0.25">
      <c r="A9924">
        <f t="shared" ref="A9924:A9987" si="312">A9923+1</f>
        <v>9922</v>
      </c>
      <c r="B9924" s="22">
        <v>8943680</v>
      </c>
      <c r="J9924" s="6">
        <f t="shared" si="311"/>
        <v>24105244819313.906</v>
      </c>
    </row>
    <row r="9925" spans="1:10" x14ac:dyDescent="0.25">
      <c r="A9925">
        <f t="shared" si="312"/>
        <v>9923</v>
      </c>
      <c r="B9925" s="22">
        <v>0</v>
      </c>
      <c r="J9925" s="6">
        <f t="shared" si="311"/>
        <v>16272920094200.813</v>
      </c>
    </row>
    <row r="9926" spans="1:10" x14ac:dyDescent="0.25">
      <c r="A9926">
        <f t="shared" si="312"/>
        <v>9924</v>
      </c>
      <c r="B9926" s="22">
        <v>0</v>
      </c>
      <c r="J9926" s="6">
        <f t="shared" si="311"/>
        <v>16272920094200.813</v>
      </c>
    </row>
    <row r="9927" spans="1:10" x14ac:dyDescent="0.25">
      <c r="A9927">
        <f t="shared" si="312"/>
        <v>9925</v>
      </c>
      <c r="B9927" s="22">
        <v>0</v>
      </c>
      <c r="J9927" s="6">
        <f t="shared" si="311"/>
        <v>16272920094200.813</v>
      </c>
    </row>
    <row r="9928" spans="1:10" x14ac:dyDescent="0.25">
      <c r="A9928">
        <f t="shared" si="312"/>
        <v>9926</v>
      </c>
      <c r="B9928" s="22">
        <v>0</v>
      </c>
      <c r="J9928" s="6">
        <f t="shared" si="311"/>
        <v>16272920094200.813</v>
      </c>
    </row>
    <row r="9929" spans="1:10" x14ac:dyDescent="0.25">
      <c r="A9929">
        <f t="shared" si="312"/>
        <v>9927</v>
      </c>
      <c r="B9929" s="22">
        <v>3250000</v>
      </c>
      <c r="J9929" s="6">
        <f t="shared" si="311"/>
        <v>614610152858.7196</v>
      </c>
    </row>
    <row r="9930" spans="1:10" x14ac:dyDescent="0.25">
      <c r="A9930">
        <f t="shared" si="312"/>
        <v>9928</v>
      </c>
      <c r="B9930" s="22">
        <v>0</v>
      </c>
      <c r="J9930" s="6">
        <f t="shared" si="311"/>
        <v>16272920094200.813</v>
      </c>
    </row>
    <row r="9931" spans="1:10" x14ac:dyDescent="0.25">
      <c r="A9931">
        <f t="shared" si="312"/>
        <v>9929</v>
      </c>
      <c r="B9931" s="22">
        <v>8943680</v>
      </c>
      <c r="J9931" s="6">
        <f t="shared" si="311"/>
        <v>24105244819313.906</v>
      </c>
    </row>
    <row r="9932" spans="1:10" x14ac:dyDescent="0.25">
      <c r="A9932">
        <f t="shared" si="312"/>
        <v>9930</v>
      </c>
      <c r="B9932" s="22">
        <v>0</v>
      </c>
      <c r="J9932" s="6">
        <f t="shared" si="311"/>
        <v>16272920094200.813</v>
      </c>
    </row>
    <row r="9933" spans="1:10" x14ac:dyDescent="0.25">
      <c r="A9933">
        <f t="shared" si="312"/>
        <v>9931</v>
      </c>
      <c r="B9933" s="22">
        <v>0</v>
      </c>
      <c r="J9933" s="6">
        <f t="shared" si="311"/>
        <v>16272920094200.813</v>
      </c>
    </row>
    <row r="9934" spans="1:10" x14ac:dyDescent="0.25">
      <c r="A9934">
        <f t="shared" si="312"/>
        <v>9932</v>
      </c>
      <c r="B9934" s="22">
        <v>8143430</v>
      </c>
      <c r="J9934" s="6">
        <f t="shared" si="311"/>
        <v>16887655243524.369</v>
      </c>
    </row>
    <row r="9935" spans="1:10" x14ac:dyDescent="0.25">
      <c r="A9935">
        <f t="shared" si="312"/>
        <v>9933</v>
      </c>
      <c r="B9935" s="22">
        <v>8943680</v>
      </c>
      <c r="J9935" s="6">
        <f t="shared" si="311"/>
        <v>24105244819313.906</v>
      </c>
    </row>
    <row r="9936" spans="1:10" x14ac:dyDescent="0.25">
      <c r="A9936">
        <f t="shared" si="312"/>
        <v>9934</v>
      </c>
      <c r="B9936" s="22">
        <v>3000000</v>
      </c>
      <c r="J9936" s="6">
        <f t="shared" si="311"/>
        <v>1069095532961.9576</v>
      </c>
    </row>
    <row r="9937" spans="1:10" x14ac:dyDescent="0.25">
      <c r="A9937">
        <f t="shared" si="312"/>
        <v>9935</v>
      </c>
      <c r="B9937" s="22">
        <v>0</v>
      </c>
      <c r="J9937" s="6">
        <f t="shared" si="311"/>
        <v>16272920094200.813</v>
      </c>
    </row>
    <row r="9938" spans="1:10" x14ac:dyDescent="0.25">
      <c r="A9938">
        <f t="shared" si="312"/>
        <v>9936</v>
      </c>
      <c r="B9938" s="22">
        <v>17087110</v>
      </c>
      <c r="J9938" s="6">
        <f t="shared" si="311"/>
        <v>170384444013437.47</v>
      </c>
    </row>
    <row r="9939" spans="1:10" x14ac:dyDescent="0.25">
      <c r="A9939">
        <f t="shared" si="312"/>
        <v>9937</v>
      </c>
      <c r="B9939" s="22">
        <v>3250000</v>
      </c>
      <c r="J9939" s="6">
        <f t="shared" si="311"/>
        <v>614610152858.7196</v>
      </c>
    </row>
    <row r="9940" spans="1:10" x14ac:dyDescent="0.25">
      <c r="A9940">
        <f t="shared" si="312"/>
        <v>9938</v>
      </c>
      <c r="B9940" s="22">
        <v>0</v>
      </c>
      <c r="J9940" s="6">
        <f t="shared" si="311"/>
        <v>16272920094200.813</v>
      </c>
    </row>
    <row r="9941" spans="1:10" x14ac:dyDescent="0.25">
      <c r="A9941">
        <f t="shared" si="312"/>
        <v>9939</v>
      </c>
      <c r="B9941" s="22">
        <v>0</v>
      </c>
      <c r="J9941" s="6">
        <f t="shared" si="311"/>
        <v>16272920094200.813</v>
      </c>
    </row>
    <row r="9942" spans="1:10" x14ac:dyDescent="0.25">
      <c r="A9942">
        <f t="shared" si="312"/>
        <v>9940</v>
      </c>
      <c r="B9942" s="22">
        <v>0</v>
      </c>
      <c r="J9942" s="6">
        <f t="shared" si="311"/>
        <v>16272920094200.813</v>
      </c>
    </row>
    <row r="9943" spans="1:10" x14ac:dyDescent="0.25">
      <c r="A9943">
        <f t="shared" si="312"/>
        <v>9941</v>
      </c>
      <c r="B9943" s="22">
        <v>8943680</v>
      </c>
      <c r="J9943" s="6">
        <f t="shared" si="311"/>
        <v>24105244819313.906</v>
      </c>
    </row>
    <row r="9944" spans="1:10" x14ac:dyDescent="0.25">
      <c r="A9944">
        <f t="shared" si="312"/>
        <v>9942</v>
      </c>
      <c r="B9944" s="22">
        <v>3250000</v>
      </c>
      <c r="J9944" s="6">
        <f t="shared" si="311"/>
        <v>614610152858.7196</v>
      </c>
    </row>
    <row r="9945" spans="1:10" x14ac:dyDescent="0.25">
      <c r="A9945">
        <f t="shared" si="312"/>
        <v>9943</v>
      </c>
      <c r="B9945" s="22">
        <v>0</v>
      </c>
      <c r="J9945" s="6">
        <f t="shared" si="311"/>
        <v>16272920094200.813</v>
      </c>
    </row>
    <row r="9946" spans="1:10" x14ac:dyDescent="0.25">
      <c r="A9946">
        <f t="shared" si="312"/>
        <v>9944</v>
      </c>
      <c r="B9946" s="22">
        <v>8143430</v>
      </c>
      <c r="J9946" s="6">
        <f t="shared" si="311"/>
        <v>16887655243524.369</v>
      </c>
    </row>
    <row r="9947" spans="1:10" x14ac:dyDescent="0.25">
      <c r="A9947">
        <f t="shared" si="312"/>
        <v>9945</v>
      </c>
      <c r="B9947" s="22">
        <v>0</v>
      </c>
      <c r="J9947" s="6">
        <f t="shared" si="311"/>
        <v>16272920094200.813</v>
      </c>
    </row>
    <row r="9948" spans="1:10" x14ac:dyDescent="0.25">
      <c r="A9948">
        <f t="shared" si="312"/>
        <v>9946</v>
      </c>
      <c r="B9948" s="22">
        <v>8143430</v>
      </c>
      <c r="J9948" s="6">
        <f t="shared" si="311"/>
        <v>16887655243524.369</v>
      </c>
    </row>
    <row r="9949" spans="1:10" x14ac:dyDescent="0.25">
      <c r="A9949">
        <f t="shared" si="312"/>
        <v>9947</v>
      </c>
      <c r="B9949" s="22">
        <v>8943680</v>
      </c>
      <c r="J9949" s="6">
        <f t="shared" si="311"/>
        <v>24105244819313.906</v>
      </c>
    </row>
    <row r="9950" spans="1:10" x14ac:dyDescent="0.25">
      <c r="A9950">
        <f t="shared" si="312"/>
        <v>9948</v>
      </c>
      <c r="B9950" s="22">
        <v>0</v>
      </c>
      <c r="J9950" s="6">
        <f t="shared" si="311"/>
        <v>16272920094200.813</v>
      </c>
    </row>
    <row r="9951" spans="1:10" x14ac:dyDescent="0.25">
      <c r="A9951">
        <f t="shared" si="312"/>
        <v>9949</v>
      </c>
      <c r="B9951" s="22">
        <v>3250000</v>
      </c>
      <c r="J9951" s="6">
        <f t="shared" si="311"/>
        <v>614610152858.7196</v>
      </c>
    </row>
    <row r="9952" spans="1:10" x14ac:dyDescent="0.25">
      <c r="A9952">
        <f t="shared" si="312"/>
        <v>9950</v>
      </c>
      <c r="B9952" s="22">
        <v>0</v>
      </c>
      <c r="J9952" s="6">
        <f t="shared" si="311"/>
        <v>16272920094200.813</v>
      </c>
    </row>
    <row r="9953" spans="1:10" x14ac:dyDescent="0.25">
      <c r="A9953">
        <f t="shared" si="312"/>
        <v>9951</v>
      </c>
      <c r="B9953" s="22">
        <v>0</v>
      </c>
      <c r="J9953" s="6">
        <f t="shared" si="311"/>
        <v>16272920094200.813</v>
      </c>
    </row>
    <row r="9954" spans="1:10" x14ac:dyDescent="0.25">
      <c r="A9954">
        <f t="shared" si="312"/>
        <v>9952</v>
      </c>
      <c r="B9954" s="22">
        <v>0</v>
      </c>
      <c r="J9954" s="6">
        <f t="shared" si="311"/>
        <v>16272920094200.813</v>
      </c>
    </row>
    <row r="9955" spans="1:10" x14ac:dyDescent="0.25">
      <c r="A9955">
        <f t="shared" si="312"/>
        <v>9953</v>
      </c>
      <c r="B9955" s="22">
        <v>0</v>
      </c>
      <c r="J9955" s="6">
        <f t="shared" si="311"/>
        <v>16272920094200.813</v>
      </c>
    </row>
    <row r="9956" spans="1:10" x14ac:dyDescent="0.25">
      <c r="A9956">
        <f t="shared" si="312"/>
        <v>9954</v>
      </c>
      <c r="B9956" s="22">
        <v>0</v>
      </c>
      <c r="J9956" s="6">
        <f t="shared" si="311"/>
        <v>16272920094200.813</v>
      </c>
    </row>
    <row r="9957" spans="1:10" x14ac:dyDescent="0.25">
      <c r="A9957">
        <f t="shared" si="312"/>
        <v>9955</v>
      </c>
      <c r="B9957" s="22">
        <v>0</v>
      </c>
      <c r="J9957" s="6">
        <f t="shared" si="311"/>
        <v>16272920094200.813</v>
      </c>
    </row>
    <row r="9958" spans="1:10" x14ac:dyDescent="0.25">
      <c r="A9958">
        <f t="shared" si="312"/>
        <v>9956</v>
      </c>
      <c r="B9958" s="22">
        <v>54335043.934246585</v>
      </c>
      <c r="J9958" s="6">
        <f t="shared" si="311"/>
        <v>2530197962460137.5</v>
      </c>
    </row>
    <row r="9959" spans="1:10" x14ac:dyDescent="0.25">
      <c r="A9959">
        <f t="shared" si="312"/>
        <v>9957</v>
      </c>
      <c r="B9959" s="22">
        <v>0</v>
      </c>
      <c r="J9959" s="6">
        <f t="shared" si="311"/>
        <v>16272920094200.813</v>
      </c>
    </row>
    <row r="9960" spans="1:10" x14ac:dyDescent="0.25">
      <c r="A9960">
        <f t="shared" si="312"/>
        <v>9958</v>
      </c>
      <c r="B9960" s="22">
        <v>0</v>
      </c>
      <c r="J9960" s="6">
        <f t="shared" si="311"/>
        <v>16272920094200.813</v>
      </c>
    </row>
    <row r="9961" spans="1:10" x14ac:dyDescent="0.25">
      <c r="A9961">
        <f t="shared" si="312"/>
        <v>9959</v>
      </c>
      <c r="B9961" s="22">
        <v>8143430</v>
      </c>
      <c r="J9961" s="6">
        <f t="shared" si="311"/>
        <v>16887655243524.369</v>
      </c>
    </row>
    <row r="9962" spans="1:10" x14ac:dyDescent="0.25">
      <c r="A9962">
        <f t="shared" si="312"/>
        <v>9960</v>
      </c>
      <c r="B9962" s="22">
        <v>8943680</v>
      </c>
      <c r="J9962" s="6">
        <f t="shared" si="311"/>
        <v>24105244819313.906</v>
      </c>
    </row>
    <row r="9963" spans="1:10" x14ac:dyDescent="0.25">
      <c r="A9963">
        <f t="shared" si="312"/>
        <v>9961</v>
      </c>
      <c r="B9963" s="22">
        <v>0</v>
      </c>
      <c r="J9963" s="6">
        <f t="shared" si="311"/>
        <v>16272920094200.813</v>
      </c>
    </row>
    <row r="9964" spans="1:10" x14ac:dyDescent="0.25">
      <c r="A9964">
        <f t="shared" si="312"/>
        <v>9962</v>
      </c>
      <c r="B9964" s="22">
        <v>0</v>
      </c>
      <c r="J9964" s="6">
        <f t="shared" si="311"/>
        <v>16272920094200.813</v>
      </c>
    </row>
    <row r="9965" spans="1:10" x14ac:dyDescent="0.25">
      <c r="A9965">
        <f t="shared" si="312"/>
        <v>9963</v>
      </c>
      <c r="B9965" s="22">
        <v>0</v>
      </c>
      <c r="J9965" s="6">
        <f t="shared" si="311"/>
        <v>16272920094200.813</v>
      </c>
    </row>
    <row r="9966" spans="1:10" x14ac:dyDescent="0.25">
      <c r="A9966">
        <f t="shared" si="312"/>
        <v>9964</v>
      </c>
      <c r="B9966" s="22">
        <v>0</v>
      </c>
      <c r="J9966" s="6">
        <f t="shared" si="311"/>
        <v>16272920094200.813</v>
      </c>
    </row>
    <row r="9967" spans="1:10" x14ac:dyDescent="0.25">
      <c r="A9967">
        <f t="shared" si="312"/>
        <v>9965</v>
      </c>
      <c r="B9967" s="22">
        <v>8943680</v>
      </c>
      <c r="J9967" s="6">
        <f t="shared" si="311"/>
        <v>24105244819313.906</v>
      </c>
    </row>
    <row r="9968" spans="1:10" x14ac:dyDescent="0.25">
      <c r="A9968">
        <f t="shared" si="312"/>
        <v>9966</v>
      </c>
      <c r="B9968" s="22">
        <v>3000000</v>
      </c>
      <c r="J9968" s="6">
        <f t="shared" si="311"/>
        <v>1069095532961.9576</v>
      </c>
    </row>
    <row r="9969" spans="1:10" x14ac:dyDescent="0.25">
      <c r="A9969">
        <f t="shared" si="312"/>
        <v>9967</v>
      </c>
      <c r="B9969" s="22">
        <v>8943680</v>
      </c>
      <c r="J9969" s="6">
        <f t="shared" si="311"/>
        <v>24105244819313.906</v>
      </c>
    </row>
    <row r="9970" spans="1:10" x14ac:dyDescent="0.25">
      <c r="A9970">
        <f t="shared" si="312"/>
        <v>9968</v>
      </c>
      <c r="B9970" s="22">
        <v>0</v>
      </c>
      <c r="J9970" s="6">
        <f t="shared" si="311"/>
        <v>16272920094200.813</v>
      </c>
    </row>
    <row r="9971" spans="1:10" x14ac:dyDescent="0.25">
      <c r="A9971">
        <f t="shared" si="312"/>
        <v>9969</v>
      </c>
      <c r="B9971" s="22">
        <v>8943680</v>
      </c>
      <c r="J9971" s="6">
        <f t="shared" si="311"/>
        <v>24105244819313.906</v>
      </c>
    </row>
    <row r="9972" spans="1:10" x14ac:dyDescent="0.25">
      <c r="A9972">
        <f t="shared" si="312"/>
        <v>9970</v>
      </c>
      <c r="B9972" s="22">
        <v>0</v>
      </c>
      <c r="J9972" s="6">
        <f t="shared" si="311"/>
        <v>16272920094200.813</v>
      </c>
    </row>
    <row r="9973" spans="1:10" x14ac:dyDescent="0.25">
      <c r="A9973">
        <f t="shared" si="312"/>
        <v>9971</v>
      </c>
      <c r="B9973" s="22">
        <v>8943680</v>
      </c>
      <c r="J9973" s="6">
        <f t="shared" si="311"/>
        <v>24105244819313.906</v>
      </c>
    </row>
    <row r="9974" spans="1:10" x14ac:dyDescent="0.25">
      <c r="A9974">
        <f t="shared" si="312"/>
        <v>9972</v>
      </c>
      <c r="B9974" s="22">
        <v>0</v>
      </c>
      <c r="J9974" s="6">
        <f t="shared" si="311"/>
        <v>16272920094200.813</v>
      </c>
    </row>
    <row r="9975" spans="1:10" x14ac:dyDescent="0.25">
      <c r="A9975">
        <f t="shared" si="312"/>
        <v>9973</v>
      </c>
      <c r="B9975" s="22">
        <v>12193680</v>
      </c>
      <c r="J9975" s="6">
        <f t="shared" si="311"/>
        <v>66580854877971.813</v>
      </c>
    </row>
    <row r="9976" spans="1:10" x14ac:dyDescent="0.25">
      <c r="A9976">
        <f t="shared" si="312"/>
        <v>9974</v>
      </c>
      <c r="B9976" s="22">
        <v>0</v>
      </c>
      <c r="J9976" s="6">
        <f t="shared" si="311"/>
        <v>16272920094200.813</v>
      </c>
    </row>
    <row r="9977" spans="1:10" x14ac:dyDescent="0.25">
      <c r="A9977">
        <f t="shared" si="312"/>
        <v>9975</v>
      </c>
      <c r="B9977" s="22">
        <v>0</v>
      </c>
      <c r="J9977" s="6">
        <f t="shared" si="311"/>
        <v>16272920094200.813</v>
      </c>
    </row>
    <row r="9978" spans="1:10" x14ac:dyDescent="0.25">
      <c r="A9978">
        <f t="shared" si="312"/>
        <v>9976</v>
      </c>
      <c r="B9978" s="22">
        <v>3000000</v>
      </c>
      <c r="J9978" s="6">
        <f t="shared" si="311"/>
        <v>1069095532961.9576</v>
      </c>
    </row>
    <row r="9979" spans="1:10" x14ac:dyDescent="0.25">
      <c r="A9979">
        <f t="shared" si="312"/>
        <v>9977</v>
      </c>
      <c r="B9979" s="22">
        <v>0</v>
      </c>
      <c r="J9979" s="6">
        <f t="shared" si="311"/>
        <v>16272920094200.813</v>
      </c>
    </row>
    <row r="9980" spans="1:10" x14ac:dyDescent="0.25">
      <c r="A9980">
        <f t="shared" si="312"/>
        <v>9978</v>
      </c>
      <c r="B9980" s="22">
        <v>0</v>
      </c>
      <c r="J9980" s="6">
        <f t="shared" si="311"/>
        <v>16272920094200.813</v>
      </c>
    </row>
    <row r="9981" spans="1:10" x14ac:dyDescent="0.25">
      <c r="A9981">
        <f t="shared" si="312"/>
        <v>9979</v>
      </c>
      <c r="B9981" s="22">
        <v>0</v>
      </c>
      <c r="J9981" s="6">
        <f t="shared" si="311"/>
        <v>16272920094200.813</v>
      </c>
    </row>
    <row r="9982" spans="1:10" x14ac:dyDescent="0.25">
      <c r="A9982">
        <f t="shared" si="312"/>
        <v>9980</v>
      </c>
      <c r="B9982" s="22">
        <v>0</v>
      </c>
      <c r="J9982" s="6">
        <f t="shared" si="311"/>
        <v>16272920094200.813</v>
      </c>
    </row>
    <row r="9983" spans="1:10" x14ac:dyDescent="0.25">
      <c r="A9983">
        <f t="shared" si="312"/>
        <v>9981</v>
      </c>
      <c r="B9983" s="22">
        <v>8943680</v>
      </c>
      <c r="J9983" s="6">
        <f t="shared" si="311"/>
        <v>24105244819313.906</v>
      </c>
    </row>
    <row r="9984" spans="1:10" x14ac:dyDescent="0.25">
      <c r="A9984">
        <f t="shared" si="312"/>
        <v>9982</v>
      </c>
      <c r="B9984" s="22">
        <v>0</v>
      </c>
      <c r="J9984" s="6">
        <f t="shared" si="311"/>
        <v>16272920094200.813</v>
      </c>
    </row>
    <row r="9985" spans="1:10" x14ac:dyDescent="0.25">
      <c r="A9985">
        <f t="shared" si="312"/>
        <v>9983</v>
      </c>
      <c r="B9985" s="22">
        <v>0</v>
      </c>
      <c r="J9985" s="6">
        <f t="shared" si="311"/>
        <v>16272920094200.813</v>
      </c>
    </row>
    <row r="9986" spans="1:10" x14ac:dyDescent="0.25">
      <c r="A9986">
        <f t="shared" si="312"/>
        <v>9984</v>
      </c>
      <c r="B9986" s="22">
        <v>8943680</v>
      </c>
      <c r="J9986" s="6">
        <f t="shared" si="311"/>
        <v>24105244819313.906</v>
      </c>
    </row>
    <row r="9987" spans="1:10" x14ac:dyDescent="0.25">
      <c r="A9987">
        <f t="shared" si="312"/>
        <v>9985</v>
      </c>
      <c r="B9987" s="22">
        <v>0</v>
      </c>
      <c r="J9987" s="6">
        <f t="shared" ref="J9987:J10050" si="313">(B9987-$I$6)^2</f>
        <v>16272920094200.813</v>
      </c>
    </row>
    <row r="9988" spans="1:10" x14ac:dyDescent="0.25">
      <c r="A9988">
        <f t="shared" ref="A9988:A10051" si="314">A9987+1</f>
        <v>9986</v>
      </c>
      <c r="B9988" s="22">
        <v>8143430</v>
      </c>
      <c r="J9988" s="6">
        <f t="shared" si="313"/>
        <v>16887655243524.369</v>
      </c>
    </row>
    <row r="9989" spans="1:10" x14ac:dyDescent="0.25">
      <c r="A9989">
        <f t="shared" si="314"/>
        <v>9987</v>
      </c>
      <c r="B9989" s="22">
        <v>0</v>
      </c>
      <c r="J9989" s="6">
        <f t="shared" si="313"/>
        <v>16272920094200.813</v>
      </c>
    </row>
    <row r="9990" spans="1:10" x14ac:dyDescent="0.25">
      <c r="A9990">
        <f t="shared" si="314"/>
        <v>9988</v>
      </c>
      <c r="B9990" s="22">
        <v>8143430</v>
      </c>
      <c r="J9990" s="6">
        <f t="shared" si="313"/>
        <v>16887655243524.369</v>
      </c>
    </row>
    <row r="9991" spans="1:10" x14ac:dyDescent="0.25">
      <c r="A9991">
        <f t="shared" si="314"/>
        <v>9989</v>
      </c>
      <c r="B9991" s="22">
        <v>8143430</v>
      </c>
      <c r="J9991" s="6">
        <f t="shared" si="313"/>
        <v>16887655243524.369</v>
      </c>
    </row>
    <row r="9992" spans="1:10" x14ac:dyDescent="0.25">
      <c r="A9992">
        <f t="shared" si="314"/>
        <v>9990</v>
      </c>
      <c r="B9992" s="22">
        <v>8143430</v>
      </c>
      <c r="J9992" s="6">
        <f t="shared" si="313"/>
        <v>16887655243524.369</v>
      </c>
    </row>
    <row r="9993" spans="1:10" x14ac:dyDescent="0.25">
      <c r="A9993">
        <f t="shared" si="314"/>
        <v>9991</v>
      </c>
      <c r="B9993" s="22">
        <v>8143430</v>
      </c>
      <c r="J9993" s="6">
        <f t="shared" si="313"/>
        <v>16887655243524.369</v>
      </c>
    </row>
    <row r="9994" spans="1:10" x14ac:dyDescent="0.25">
      <c r="A9994">
        <f t="shared" si="314"/>
        <v>9992</v>
      </c>
      <c r="B9994" s="22">
        <v>0</v>
      </c>
      <c r="J9994" s="6">
        <f t="shared" si="313"/>
        <v>16272920094200.813</v>
      </c>
    </row>
    <row r="9995" spans="1:10" x14ac:dyDescent="0.25">
      <c r="A9995">
        <f t="shared" si="314"/>
        <v>9993</v>
      </c>
      <c r="B9995" s="22">
        <v>8143430</v>
      </c>
      <c r="J9995" s="6">
        <f t="shared" si="313"/>
        <v>16887655243524.369</v>
      </c>
    </row>
    <row r="9996" spans="1:10" x14ac:dyDescent="0.25">
      <c r="A9996">
        <f t="shared" si="314"/>
        <v>9994</v>
      </c>
      <c r="B9996" s="22">
        <v>3000000</v>
      </c>
      <c r="J9996" s="6">
        <f t="shared" si="313"/>
        <v>1069095532961.9576</v>
      </c>
    </row>
    <row r="9997" spans="1:10" x14ac:dyDescent="0.25">
      <c r="A9997">
        <f t="shared" si="314"/>
        <v>9995</v>
      </c>
      <c r="B9997" s="22">
        <v>0</v>
      </c>
      <c r="J9997" s="6">
        <f t="shared" si="313"/>
        <v>16272920094200.813</v>
      </c>
    </row>
    <row r="9998" spans="1:10" x14ac:dyDescent="0.25">
      <c r="A9998">
        <f t="shared" si="314"/>
        <v>9996</v>
      </c>
      <c r="B9998" s="22">
        <v>0</v>
      </c>
      <c r="J9998" s="6">
        <f t="shared" si="313"/>
        <v>16272920094200.813</v>
      </c>
    </row>
    <row r="9999" spans="1:10" x14ac:dyDescent="0.25">
      <c r="A9999">
        <f t="shared" si="314"/>
        <v>9997</v>
      </c>
      <c r="B9999" s="22">
        <v>0</v>
      </c>
      <c r="J9999" s="6">
        <f t="shared" si="313"/>
        <v>16272920094200.813</v>
      </c>
    </row>
    <row r="10000" spans="1:10" x14ac:dyDescent="0.25">
      <c r="A10000">
        <f t="shared" si="314"/>
        <v>9998</v>
      </c>
      <c r="B10000" s="22">
        <v>11143430</v>
      </c>
      <c r="J10000" s="6">
        <f t="shared" si="313"/>
        <v>50544410682285.516</v>
      </c>
    </row>
    <row r="10001" spans="1:10" x14ac:dyDescent="0.25">
      <c r="A10001">
        <f t="shared" si="314"/>
        <v>9999</v>
      </c>
      <c r="B10001" s="22">
        <v>0</v>
      </c>
      <c r="J10001" s="6">
        <f t="shared" si="313"/>
        <v>16272920094200.813</v>
      </c>
    </row>
    <row r="10002" spans="1:10" x14ac:dyDescent="0.25">
      <c r="A10002">
        <f t="shared" si="314"/>
        <v>10000</v>
      </c>
      <c r="B10002" s="22">
        <v>0</v>
      </c>
      <c r="J10002" s="6">
        <f t="shared" si="313"/>
        <v>16272920094200.813</v>
      </c>
    </row>
    <row r="10003" spans="1:10" x14ac:dyDescent="0.25">
      <c r="A10003">
        <f t="shared" si="314"/>
        <v>10001</v>
      </c>
      <c r="B10003" s="22">
        <v>0</v>
      </c>
      <c r="J10003" s="6">
        <f t="shared" si="313"/>
        <v>16272920094200.813</v>
      </c>
    </row>
    <row r="10004" spans="1:10" x14ac:dyDescent="0.25">
      <c r="A10004">
        <f t="shared" si="314"/>
        <v>10002</v>
      </c>
      <c r="B10004" s="22">
        <v>8143430</v>
      </c>
      <c r="J10004" s="6">
        <f t="shared" si="313"/>
        <v>16887655243524.369</v>
      </c>
    </row>
    <row r="10005" spans="1:10" x14ac:dyDescent="0.25">
      <c r="A10005">
        <f t="shared" si="314"/>
        <v>10003</v>
      </c>
      <c r="B10005" s="22">
        <v>0</v>
      </c>
      <c r="J10005" s="6">
        <f t="shared" si="313"/>
        <v>16272920094200.813</v>
      </c>
    </row>
    <row r="10006" spans="1:10" x14ac:dyDescent="0.25">
      <c r="A10006">
        <f t="shared" si="314"/>
        <v>10004</v>
      </c>
      <c r="B10006" s="22">
        <v>0</v>
      </c>
      <c r="J10006" s="6">
        <f t="shared" si="313"/>
        <v>16272920094200.813</v>
      </c>
    </row>
    <row r="10007" spans="1:10" x14ac:dyDescent="0.25">
      <c r="A10007">
        <f t="shared" si="314"/>
        <v>10005</v>
      </c>
      <c r="B10007" s="22">
        <v>0</v>
      </c>
      <c r="J10007" s="6">
        <f t="shared" si="313"/>
        <v>16272920094200.813</v>
      </c>
    </row>
    <row r="10008" spans="1:10" x14ac:dyDescent="0.25">
      <c r="A10008">
        <f t="shared" si="314"/>
        <v>10006</v>
      </c>
      <c r="B10008" s="22">
        <v>3250000</v>
      </c>
      <c r="J10008" s="6">
        <f t="shared" si="313"/>
        <v>614610152858.7196</v>
      </c>
    </row>
    <row r="10009" spans="1:10" x14ac:dyDescent="0.25">
      <c r="A10009">
        <f t="shared" si="314"/>
        <v>10007</v>
      </c>
      <c r="B10009" s="22">
        <v>17087110</v>
      </c>
      <c r="J10009" s="6">
        <f t="shared" si="313"/>
        <v>170384444013437.47</v>
      </c>
    </row>
    <row r="10010" spans="1:10" x14ac:dyDescent="0.25">
      <c r="A10010">
        <f t="shared" si="314"/>
        <v>10008</v>
      </c>
      <c r="B10010" s="22">
        <v>0</v>
      </c>
      <c r="J10010" s="6">
        <f t="shared" si="313"/>
        <v>16272920094200.813</v>
      </c>
    </row>
    <row r="10011" spans="1:10" x14ac:dyDescent="0.25">
      <c r="A10011">
        <f t="shared" si="314"/>
        <v>10009</v>
      </c>
      <c r="B10011" s="22">
        <v>0</v>
      </c>
      <c r="J10011" s="6">
        <f t="shared" si="313"/>
        <v>16272920094200.813</v>
      </c>
    </row>
    <row r="10012" spans="1:10" x14ac:dyDescent="0.25">
      <c r="A10012">
        <f t="shared" si="314"/>
        <v>10010</v>
      </c>
      <c r="B10012" s="22">
        <v>3000000</v>
      </c>
      <c r="J10012" s="6">
        <f t="shared" si="313"/>
        <v>1069095532961.9576</v>
      </c>
    </row>
    <row r="10013" spans="1:10" x14ac:dyDescent="0.25">
      <c r="A10013">
        <f t="shared" si="314"/>
        <v>10011</v>
      </c>
      <c r="B10013" s="22">
        <v>0</v>
      </c>
      <c r="J10013" s="6">
        <f t="shared" si="313"/>
        <v>16272920094200.813</v>
      </c>
    </row>
    <row r="10014" spans="1:10" x14ac:dyDescent="0.25">
      <c r="A10014">
        <f t="shared" si="314"/>
        <v>10012</v>
      </c>
      <c r="B10014" s="22">
        <v>0</v>
      </c>
      <c r="J10014" s="6">
        <f t="shared" si="313"/>
        <v>16272920094200.813</v>
      </c>
    </row>
    <row r="10015" spans="1:10" x14ac:dyDescent="0.25">
      <c r="A10015">
        <f t="shared" si="314"/>
        <v>10013</v>
      </c>
      <c r="B10015" s="22">
        <v>0</v>
      </c>
      <c r="J10015" s="6">
        <f t="shared" si="313"/>
        <v>16272920094200.813</v>
      </c>
    </row>
    <row r="10016" spans="1:10" x14ac:dyDescent="0.25">
      <c r="A10016">
        <f t="shared" si="314"/>
        <v>10014</v>
      </c>
      <c r="B10016" s="22">
        <v>0</v>
      </c>
      <c r="J10016" s="6">
        <f t="shared" si="313"/>
        <v>16272920094200.813</v>
      </c>
    </row>
    <row r="10017" spans="1:10" x14ac:dyDescent="0.25">
      <c r="A10017">
        <f t="shared" si="314"/>
        <v>10015</v>
      </c>
      <c r="B10017" s="22">
        <v>0</v>
      </c>
      <c r="J10017" s="6">
        <f t="shared" si="313"/>
        <v>16272920094200.813</v>
      </c>
    </row>
    <row r="10018" spans="1:10" x14ac:dyDescent="0.25">
      <c r="A10018">
        <f t="shared" si="314"/>
        <v>10016</v>
      </c>
      <c r="B10018" s="22">
        <v>8943680</v>
      </c>
      <c r="J10018" s="6">
        <f t="shared" si="313"/>
        <v>24105244819313.906</v>
      </c>
    </row>
    <row r="10019" spans="1:10" x14ac:dyDescent="0.25">
      <c r="A10019">
        <f t="shared" si="314"/>
        <v>10017</v>
      </c>
      <c r="B10019" s="22">
        <v>0</v>
      </c>
      <c r="J10019" s="6">
        <f t="shared" si="313"/>
        <v>16272920094200.813</v>
      </c>
    </row>
    <row r="10020" spans="1:10" x14ac:dyDescent="0.25">
      <c r="A10020">
        <f t="shared" si="314"/>
        <v>10018</v>
      </c>
      <c r="B10020" s="22">
        <v>0</v>
      </c>
      <c r="J10020" s="6">
        <f t="shared" si="313"/>
        <v>16272920094200.813</v>
      </c>
    </row>
    <row r="10021" spans="1:10" x14ac:dyDescent="0.25">
      <c r="A10021">
        <f t="shared" si="314"/>
        <v>10019</v>
      </c>
      <c r="B10021" s="22">
        <v>0</v>
      </c>
      <c r="J10021" s="6">
        <f t="shared" si="313"/>
        <v>16272920094200.813</v>
      </c>
    </row>
    <row r="10022" spans="1:10" x14ac:dyDescent="0.25">
      <c r="A10022">
        <f t="shared" si="314"/>
        <v>10020</v>
      </c>
      <c r="B10022" s="22">
        <v>0</v>
      </c>
      <c r="J10022" s="6">
        <f t="shared" si="313"/>
        <v>16272920094200.813</v>
      </c>
    </row>
    <row r="10023" spans="1:10" x14ac:dyDescent="0.25">
      <c r="A10023">
        <f t="shared" si="314"/>
        <v>10021</v>
      </c>
      <c r="B10023" s="22">
        <v>0</v>
      </c>
      <c r="J10023" s="6">
        <f t="shared" si="313"/>
        <v>16272920094200.813</v>
      </c>
    </row>
    <row r="10024" spans="1:10" x14ac:dyDescent="0.25">
      <c r="A10024">
        <f t="shared" si="314"/>
        <v>10022</v>
      </c>
      <c r="B10024" s="22">
        <v>0</v>
      </c>
      <c r="J10024" s="6">
        <f t="shared" si="313"/>
        <v>16272920094200.813</v>
      </c>
    </row>
    <row r="10025" spans="1:10" x14ac:dyDescent="0.25">
      <c r="A10025">
        <f t="shared" si="314"/>
        <v>10023</v>
      </c>
      <c r="B10025" s="22">
        <v>3000000</v>
      </c>
      <c r="J10025" s="6">
        <f t="shared" si="313"/>
        <v>1069095532961.9576</v>
      </c>
    </row>
    <row r="10026" spans="1:10" x14ac:dyDescent="0.25">
      <c r="A10026">
        <f t="shared" si="314"/>
        <v>10024</v>
      </c>
      <c r="B10026" s="22">
        <v>8143430</v>
      </c>
      <c r="J10026" s="6">
        <f t="shared" si="313"/>
        <v>16887655243524.369</v>
      </c>
    </row>
    <row r="10027" spans="1:10" x14ac:dyDescent="0.25">
      <c r="A10027">
        <f t="shared" si="314"/>
        <v>10025</v>
      </c>
      <c r="B10027" s="22">
        <v>0</v>
      </c>
      <c r="J10027" s="6">
        <f t="shared" si="313"/>
        <v>16272920094200.813</v>
      </c>
    </row>
    <row r="10028" spans="1:10" x14ac:dyDescent="0.25">
      <c r="A10028">
        <f t="shared" si="314"/>
        <v>10026</v>
      </c>
      <c r="B10028" s="22">
        <v>0</v>
      </c>
      <c r="J10028" s="6">
        <f t="shared" si="313"/>
        <v>16272920094200.813</v>
      </c>
    </row>
    <row r="10029" spans="1:10" x14ac:dyDescent="0.25">
      <c r="A10029">
        <f t="shared" si="314"/>
        <v>10027</v>
      </c>
      <c r="B10029" s="22">
        <v>11393430</v>
      </c>
      <c r="J10029" s="6">
        <f t="shared" si="313"/>
        <v>54161640302182.273</v>
      </c>
    </row>
    <row r="10030" spans="1:10" x14ac:dyDescent="0.25">
      <c r="A10030">
        <f t="shared" si="314"/>
        <v>10028</v>
      </c>
      <c r="B10030" s="22">
        <v>0</v>
      </c>
      <c r="J10030" s="6">
        <f t="shared" si="313"/>
        <v>16272920094200.813</v>
      </c>
    </row>
    <row r="10031" spans="1:10" x14ac:dyDescent="0.25">
      <c r="A10031">
        <f t="shared" si="314"/>
        <v>10029</v>
      </c>
      <c r="B10031" s="22">
        <v>0</v>
      </c>
      <c r="J10031" s="6">
        <f t="shared" si="313"/>
        <v>16272920094200.813</v>
      </c>
    </row>
    <row r="10032" spans="1:10" x14ac:dyDescent="0.25">
      <c r="A10032">
        <f t="shared" si="314"/>
        <v>10030</v>
      </c>
      <c r="B10032" s="22">
        <v>0</v>
      </c>
      <c r="J10032" s="6">
        <f t="shared" si="313"/>
        <v>16272920094200.813</v>
      </c>
    </row>
    <row r="10033" spans="1:10" x14ac:dyDescent="0.25">
      <c r="A10033">
        <f t="shared" si="314"/>
        <v>10031</v>
      </c>
      <c r="B10033" s="22">
        <v>0</v>
      </c>
      <c r="J10033" s="6">
        <f t="shared" si="313"/>
        <v>16272920094200.813</v>
      </c>
    </row>
    <row r="10034" spans="1:10" x14ac:dyDescent="0.25">
      <c r="A10034">
        <f t="shared" si="314"/>
        <v>10032</v>
      </c>
      <c r="B10034" s="22">
        <v>0</v>
      </c>
      <c r="J10034" s="6">
        <f t="shared" si="313"/>
        <v>16272920094200.813</v>
      </c>
    </row>
    <row r="10035" spans="1:10" x14ac:dyDescent="0.25">
      <c r="A10035">
        <f t="shared" si="314"/>
        <v>10033</v>
      </c>
      <c r="B10035" s="22">
        <v>0</v>
      </c>
      <c r="J10035" s="6">
        <f t="shared" si="313"/>
        <v>16272920094200.813</v>
      </c>
    </row>
    <row r="10036" spans="1:10" x14ac:dyDescent="0.25">
      <c r="A10036">
        <f t="shared" si="314"/>
        <v>10034</v>
      </c>
      <c r="B10036" s="22">
        <v>8143430</v>
      </c>
      <c r="J10036" s="6">
        <f t="shared" si="313"/>
        <v>16887655243524.369</v>
      </c>
    </row>
    <row r="10037" spans="1:10" x14ac:dyDescent="0.25">
      <c r="A10037">
        <f t="shared" si="314"/>
        <v>10035</v>
      </c>
      <c r="B10037" s="22">
        <v>0</v>
      </c>
      <c r="J10037" s="6">
        <f t="shared" si="313"/>
        <v>16272920094200.813</v>
      </c>
    </row>
    <row r="10038" spans="1:10" x14ac:dyDescent="0.25">
      <c r="A10038">
        <f t="shared" si="314"/>
        <v>10036</v>
      </c>
      <c r="B10038" s="22">
        <v>0</v>
      </c>
      <c r="J10038" s="6">
        <f t="shared" si="313"/>
        <v>16272920094200.813</v>
      </c>
    </row>
    <row r="10039" spans="1:10" x14ac:dyDescent="0.25">
      <c r="A10039">
        <f t="shared" si="314"/>
        <v>10037</v>
      </c>
      <c r="B10039" s="22">
        <v>3250000</v>
      </c>
      <c r="J10039" s="6">
        <f t="shared" si="313"/>
        <v>614610152858.7196</v>
      </c>
    </row>
    <row r="10040" spans="1:10" x14ac:dyDescent="0.25">
      <c r="A10040">
        <f t="shared" si="314"/>
        <v>10038</v>
      </c>
      <c r="B10040" s="22">
        <v>8943680</v>
      </c>
      <c r="J10040" s="6">
        <f t="shared" si="313"/>
        <v>24105244819313.906</v>
      </c>
    </row>
    <row r="10041" spans="1:10" x14ac:dyDescent="0.25">
      <c r="A10041">
        <f t="shared" si="314"/>
        <v>10039</v>
      </c>
      <c r="B10041" s="22">
        <v>0</v>
      </c>
      <c r="J10041" s="6">
        <f t="shared" si="313"/>
        <v>16272920094200.813</v>
      </c>
    </row>
    <row r="10042" spans="1:10" x14ac:dyDescent="0.25">
      <c r="A10042">
        <f t="shared" si="314"/>
        <v>10040</v>
      </c>
      <c r="B10042" s="22">
        <v>8143430</v>
      </c>
      <c r="J10042" s="6">
        <f t="shared" si="313"/>
        <v>16887655243524.369</v>
      </c>
    </row>
    <row r="10043" spans="1:10" x14ac:dyDescent="0.25">
      <c r="A10043">
        <f t="shared" si="314"/>
        <v>10041</v>
      </c>
      <c r="B10043" s="22">
        <v>0</v>
      </c>
      <c r="J10043" s="6">
        <f t="shared" si="313"/>
        <v>16272920094200.813</v>
      </c>
    </row>
    <row r="10044" spans="1:10" x14ac:dyDescent="0.25">
      <c r="A10044">
        <f t="shared" si="314"/>
        <v>10042</v>
      </c>
      <c r="B10044" s="22">
        <v>3000000</v>
      </c>
      <c r="J10044" s="6">
        <f t="shared" si="313"/>
        <v>1069095532961.9576</v>
      </c>
    </row>
    <row r="10045" spans="1:10" x14ac:dyDescent="0.25">
      <c r="A10045">
        <f t="shared" si="314"/>
        <v>10043</v>
      </c>
      <c r="B10045" s="22">
        <v>8943680</v>
      </c>
      <c r="J10045" s="6">
        <f t="shared" si="313"/>
        <v>24105244819313.906</v>
      </c>
    </row>
    <row r="10046" spans="1:10" x14ac:dyDescent="0.25">
      <c r="A10046">
        <f t="shared" si="314"/>
        <v>10044</v>
      </c>
      <c r="B10046" s="22">
        <v>0</v>
      </c>
      <c r="J10046" s="6">
        <f t="shared" si="313"/>
        <v>16272920094200.813</v>
      </c>
    </row>
    <row r="10047" spans="1:10" x14ac:dyDescent="0.25">
      <c r="A10047">
        <f t="shared" si="314"/>
        <v>10045</v>
      </c>
      <c r="B10047" s="22">
        <v>0</v>
      </c>
      <c r="J10047" s="6">
        <f t="shared" si="313"/>
        <v>16272920094200.813</v>
      </c>
    </row>
    <row r="10048" spans="1:10" x14ac:dyDescent="0.25">
      <c r="A10048">
        <f t="shared" si="314"/>
        <v>10046</v>
      </c>
      <c r="B10048" s="22">
        <v>0</v>
      </c>
      <c r="J10048" s="6">
        <f t="shared" si="313"/>
        <v>16272920094200.813</v>
      </c>
    </row>
    <row r="10049" spans="1:10" x14ac:dyDescent="0.25">
      <c r="A10049">
        <f t="shared" si="314"/>
        <v>10047</v>
      </c>
      <c r="B10049" s="22">
        <v>8943680</v>
      </c>
      <c r="J10049" s="6">
        <f t="shared" si="313"/>
        <v>24105244819313.906</v>
      </c>
    </row>
    <row r="10050" spans="1:10" x14ac:dyDescent="0.25">
      <c r="A10050">
        <f t="shared" si="314"/>
        <v>10048</v>
      </c>
      <c r="B10050" s="22">
        <v>8143430</v>
      </c>
      <c r="J10050" s="6">
        <f t="shared" si="313"/>
        <v>16887655243524.369</v>
      </c>
    </row>
    <row r="10051" spans="1:10" x14ac:dyDescent="0.25">
      <c r="A10051">
        <f t="shared" si="314"/>
        <v>10049</v>
      </c>
      <c r="B10051" s="22">
        <v>8143430</v>
      </c>
      <c r="J10051" s="6">
        <f t="shared" ref="J10051:J10114" si="315">(B10051-$I$6)^2</f>
        <v>16887655243524.369</v>
      </c>
    </row>
    <row r="10052" spans="1:10" x14ac:dyDescent="0.25">
      <c r="A10052">
        <f t="shared" ref="A10052:A10115" si="316">A10051+1</f>
        <v>10050</v>
      </c>
      <c r="B10052" s="22">
        <v>4428780.8219178077</v>
      </c>
      <c r="J10052" s="6">
        <f t="shared" si="315"/>
        <v>155874984828.50565</v>
      </c>
    </row>
    <row r="10053" spans="1:10" x14ac:dyDescent="0.25">
      <c r="A10053">
        <f t="shared" si="316"/>
        <v>10051</v>
      </c>
      <c r="B10053" s="22">
        <v>20337110</v>
      </c>
      <c r="J10053" s="6">
        <f t="shared" si="315"/>
        <v>265792349072095.38</v>
      </c>
    </row>
    <row r="10054" spans="1:10" x14ac:dyDescent="0.25">
      <c r="A10054">
        <f t="shared" si="316"/>
        <v>10052</v>
      </c>
      <c r="B10054" s="22">
        <v>0</v>
      </c>
      <c r="J10054" s="6">
        <f t="shared" si="315"/>
        <v>16272920094200.813</v>
      </c>
    </row>
    <row r="10055" spans="1:10" x14ac:dyDescent="0.25">
      <c r="A10055">
        <f t="shared" si="316"/>
        <v>10053</v>
      </c>
      <c r="B10055" s="22">
        <v>0</v>
      </c>
      <c r="J10055" s="6">
        <f t="shared" si="315"/>
        <v>16272920094200.813</v>
      </c>
    </row>
    <row r="10056" spans="1:10" x14ac:dyDescent="0.25">
      <c r="A10056">
        <f t="shared" si="316"/>
        <v>10054</v>
      </c>
      <c r="B10056" s="22">
        <v>0</v>
      </c>
      <c r="J10056" s="6">
        <f t="shared" si="315"/>
        <v>16272920094200.813</v>
      </c>
    </row>
    <row r="10057" spans="1:10" x14ac:dyDescent="0.25">
      <c r="A10057">
        <f t="shared" si="316"/>
        <v>10055</v>
      </c>
      <c r="B10057" s="22">
        <v>8143430</v>
      </c>
      <c r="J10057" s="6">
        <f t="shared" si="315"/>
        <v>16887655243524.369</v>
      </c>
    </row>
    <row r="10058" spans="1:10" x14ac:dyDescent="0.25">
      <c r="A10058">
        <f t="shared" si="316"/>
        <v>10056</v>
      </c>
      <c r="B10058" s="22">
        <v>0</v>
      </c>
      <c r="J10058" s="6">
        <f t="shared" si="315"/>
        <v>16272920094200.813</v>
      </c>
    </row>
    <row r="10059" spans="1:10" x14ac:dyDescent="0.25">
      <c r="A10059">
        <f t="shared" si="316"/>
        <v>10057</v>
      </c>
      <c r="B10059" s="22">
        <v>0</v>
      </c>
      <c r="J10059" s="6">
        <f t="shared" si="315"/>
        <v>16272920094200.813</v>
      </c>
    </row>
    <row r="10060" spans="1:10" x14ac:dyDescent="0.25">
      <c r="A10060">
        <f t="shared" si="316"/>
        <v>10058</v>
      </c>
      <c r="B10060" s="22">
        <v>0</v>
      </c>
      <c r="J10060" s="6">
        <f t="shared" si="315"/>
        <v>16272920094200.813</v>
      </c>
    </row>
    <row r="10061" spans="1:10" x14ac:dyDescent="0.25">
      <c r="A10061">
        <f t="shared" si="316"/>
        <v>10059</v>
      </c>
      <c r="B10061" s="22">
        <v>8143430</v>
      </c>
      <c r="J10061" s="6">
        <f t="shared" si="315"/>
        <v>16887655243524.369</v>
      </c>
    </row>
    <row r="10062" spans="1:10" x14ac:dyDescent="0.25">
      <c r="A10062">
        <f t="shared" si="316"/>
        <v>10060</v>
      </c>
      <c r="B10062" s="22">
        <v>0</v>
      </c>
      <c r="J10062" s="6">
        <f t="shared" si="315"/>
        <v>16272920094200.813</v>
      </c>
    </row>
    <row r="10063" spans="1:10" x14ac:dyDescent="0.25">
      <c r="A10063">
        <f t="shared" si="316"/>
        <v>10061</v>
      </c>
      <c r="B10063" s="22">
        <v>0</v>
      </c>
      <c r="J10063" s="6">
        <f t="shared" si="315"/>
        <v>16272920094200.813</v>
      </c>
    </row>
    <row r="10064" spans="1:10" x14ac:dyDescent="0.25">
      <c r="A10064">
        <f t="shared" si="316"/>
        <v>10062</v>
      </c>
      <c r="B10064" s="22">
        <v>8143430</v>
      </c>
      <c r="J10064" s="6">
        <f t="shared" si="315"/>
        <v>16887655243524.369</v>
      </c>
    </row>
    <row r="10065" spans="1:10" x14ac:dyDescent="0.25">
      <c r="A10065">
        <f t="shared" si="316"/>
        <v>10063</v>
      </c>
      <c r="B10065" s="22">
        <v>285171.25</v>
      </c>
      <c r="J10065" s="6">
        <f t="shared" si="315"/>
        <v>14053497767724.313</v>
      </c>
    </row>
    <row r="10066" spans="1:10" x14ac:dyDescent="0.25">
      <c r="A10066">
        <f t="shared" si="316"/>
        <v>10064</v>
      </c>
      <c r="B10066" s="22">
        <v>0</v>
      </c>
      <c r="J10066" s="6">
        <f t="shared" si="315"/>
        <v>16272920094200.813</v>
      </c>
    </row>
    <row r="10067" spans="1:10" x14ac:dyDescent="0.25">
      <c r="A10067">
        <f t="shared" si="316"/>
        <v>10065</v>
      </c>
      <c r="B10067" s="22">
        <v>0</v>
      </c>
      <c r="J10067" s="6">
        <f t="shared" si="315"/>
        <v>16272920094200.813</v>
      </c>
    </row>
    <row r="10068" spans="1:10" x14ac:dyDescent="0.25">
      <c r="A10068">
        <f t="shared" si="316"/>
        <v>10066</v>
      </c>
      <c r="B10068" s="22">
        <v>8943680</v>
      </c>
      <c r="J10068" s="6">
        <f t="shared" si="315"/>
        <v>24105244819313.906</v>
      </c>
    </row>
    <row r="10069" spans="1:10" x14ac:dyDescent="0.25">
      <c r="A10069">
        <f t="shared" si="316"/>
        <v>10067</v>
      </c>
      <c r="B10069" s="22">
        <v>0</v>
      </c>
      <c r="J10069" s="6">
        <f t="shared" si="315"/>
        <v>16272920094200.813</v>
      </c>
    </row>
    <row r="10070" spans="1:10" x14ac:dyDescent="0.25">
      <c r="A10070">
        <f t="shared" si="316"/>
        <v>10068</v>
      </c>
      <c r="B10070" s="22">
        <v>0</v>
      </c>
      <c r="J10070" s="6">
        <f t="shared" si="315"/>
        <v>16272920094200.813</v>
      </c>
    </row>
    <row r="10071" spans="1:10" x14ac:dyDescent="0.25">
      <c r="A10071">
        <f t="shared" si="316"/>
        <v>10069</v>
      </c>
      <c r="B10071" s="22">
        <v>8143430</v>
      </c>
      <c r="J10071" s="6">
        <f t="shared" si="315"/>
        <v>16887655243524.369</v>
      </c>
    </row>
    <row r="10072" spans="1:10" x14ac:dyDescent="0.25">
      <c r="A10072">
        <f t="shared" si="316"/>
        <v>10070</v>
      </c>
      <c r="B10072" s="22">
        <v>0</v>
      </c>
      <c r="J10072" s="6">
        <f t="shared" si="315"/>
        <v>16272920094200.813</v>
      </c>
    </row>
    <row r="10073" spans="1:10" x14ac:dyDescent="0.25">
      <c r="A10073">
        <f t="shared" si="316"/>
        <v>10071</v>
      </c>
      <c r="B10073" s="22">
        <v>0</v>
      </c>
      <c r="J10073" s="6">
        <f t="shared" si="315"/>
        <v>16272920094200.813</v>
      </c>
    </row>
    <row r="10074" spans="1:10" x14ac:dyDescent="0.25">
      <c r="A10074">
        <f t="shared" si="316"/>
        <v>10072</v>
      </c>
      <c r="B10074" s="22">
        <v>8143430</v>
      </c>
      <c r="J10074" s="6">
        <f t="shared" si="315"/>
        <v>16887655243524.369</v>
      </c>
    </row>
    <row r="10075" spans="1:10" x14ac:dyDescent="0.25">
      <c r="A10075">
        <f t="shared" si="316"/>
        <v>10073</v>
      </c>
      <c r="B10075" s="22">
        <v>0</v>
      </c>
      <c r="J10075" s="6">
        <f t="shared" si="315"/>
        <v>16272920094200.813</v>
      </c>
    </row>
    <row r="10076" spans="1:10" x14ac:dyDescent="0.25">
      <c r="A10076">
        <f t="shared" si="316"/>
        <v>10074</v>
      </c>
      <c r="B10076" s="22">
        <v>3250000</v>
      </c>
      <c r="J10076" s="6">
        <f t="shared" si="315"/>
        <v>614610152858.7196</v>
      </c>
    </row>
    <row r="10077" spans="1:10" x14ac:dyDescent="0.25">
      <c r="A10077">
        <f t="shared" si="316"/>
        <v>10075</v>
      </c>
      <c r="B10077" s="22">
        <v>0</v>
      </c>
      <c r="J10077" s="6">
        <f t="shared" si="315"/>
        <v>16272920094200.813</v>
      </c>
    </row>
    <row r="10078" spans="1:10" x14ac:dyDescent="0.25">
      <c r="A10078">
        <f t="shared" si="316"/>
        <v>10076</v>
      </c>
      <c r="B10078" s="22">
        <v>0</v>
      </c>
      <c r="J10078" s="6">
        <f t="shared" si="315"/>
        <v>16272920094200.813</v>
      </c>
    </row>
    <row r="10079" spans="1:10" x14ac:dyDescent="0.25">
      <c r="A10079">
        <f t="shared" si="316"/>
        <v>10077</v>
      </c>
      <c r="B10079" s="22">
        <v>8943680</v>
      </c>
      <c r="J10079" s="6">
        <f t="shared" si="315"/>
        <v>24105244819313.906</v>
      </c>
    </row>
    <row r="10080" spans="1:10" x14ac:dyDescent="0.25">
      <c r="A10080">
        <f t="shared" si="316"/>
        <v>10078</v>
      </c>
      <c r="B10080" s="22">
        <v>0</v>
      </c>
      <c r="J10080" s="6">
        <f t="shared" si="315"/>
        <v>16272920094200.813</v>
      </c>
    </row>
    <row r="10081" spans="1:10" x14ac:dyDescent="0.25">
      <c r="A10081">
        <f t="shared" si="316"/>
        <v>10079</v>
      </c>
      <c r="B10081" s="22">
        <v>0</v>
      </c>
      <c r="J10081" s="6">
        <f t="shared" si="315"/>
        <v>16272920094200.813</v>
      </c>
    </row>
    <row r="10082" spans="1:10" x14ac:dyDescent="0.25">
      <c r="A10082">
        <f t="shared" si="316"/>
        <v>10080</v>
      </c>
      <c r="B10082" s="22">
        <v>0</v>
      </c>
      <c r="J10082" s="6">
        <f t="shared" si="315"/>
        <v>16272920094200.813</v>
      </c>
    </row>
    <row r="10083" spans="1:10" x14ac:dyDescent="0.25">
      <c r="A10083">
        <f t="shared" si="316"/>
        <v>10081</v>
      </c>
      <c r="B10083" s="22">
        <v>3250000</v>
      </c>
      <c r="J10083" s="6">
        <f t="shared" si="315"/>
        <v>614610152858.7196</v>
      </c>
    </row>
    <row r="10084" spans="1:10" x14ac:dyDescent="0.25">
      <c r="A10084">
        <f t="shared" si="316"/>
        <v>10082</v>
      </c>
      <c r="B10084" s="22">
        <v>0</v>
      </c>
      <c r="J10084" s="6">
        <f t="shared" si="315"/>
        <v>16272920094200.813</v>
      </c>
    </row>
    <row r="10085" spans="1:10" x14ac:dyDescent="0.25">
      <c r="A10085">
        <f t="shared" si="316"/>
        <v>10083</v>
      </c>
      <c r="B10085" s="22">
        <v>0</v>
      </c>
      <c r="J10085" s="6">
        <f t="shared" si="315"/>
        <v>16272920094200.813</v>
      </c>
    </row>
    <row r="10086" spans="1:10" x14ac:dyDescent="0.25">
      <c r="A10086">
        <f t="shared" si="316"/>
        <v>10084</v>
      </c>
      <c r="B10086" s="22">
        <v>0</v>
      </c>
      <c r="J10086" s="6">
        <f t="shared" si="315"/>
        <v>16272920094200.813</v>
      </c>
    </row>
    <row r="10087" spans="1:10" x14ac:dyDescent="0.25">
      <c r="A10087">
        <f t="shared" si="316"/>
        <v>10085</v>
      </c>
      <c r="B10087" s="22">
        <v>0</v>
      </c>
      <c r="J10087" s="6">
        <f t="shared" si="315"/>
        <v>16272920094200.813</v>
      </c>
    </row>
    <row r="10088" spans="1:10" x14ac:dyDescent="0.25">
      <c r="A10088">
        <f t="shared" si="316"/>
        <v>10086</v>
      </c>
      <c r="B10088" s="22">
        <v>8143430</v>
      </c>
      <c r="J10088" s="6">
        <f t="shared" si="315"/>
        <v>16887655243524.369</v>
      </c>
    </row>
    <row r="10089" spans="1:10" x14ac:dyDescent="0.25">
      <c r="A10089">
        <f t="shared" si="316"/>
        <v>10087</v>
      </c>
      <c r="B10089" s="22">
        <v>0</v>
      </c>
      <c r="J10089" s="6">
        <f t="shared" si="315"/>
        <v>16272920094200.813</v>
      </c>
    </row>
    <row r="10090" spans="1:10" x14ac:dyDescent="0.25">
      <c r="A10090">
        <f t="shared" si="316"/>
        <v>10088</v>
      </c>
      <c r="B10090" s="22">
        <v>11143430</v>
      </c>
      <c r="J10090" s="6">
        <f t="shared" si="315"/>
        <v>50544410682285.516</v>
      </c>
    </row>
    <row r="10091" spans="1:10" x14ac:dyDescent="0.25">
      <c r="A10091">
        <f t="shared" si="316"/>
        <v>10089</v>
      </c>
      <c r="B10091" s="22">
        <v>0</v>
      </c>
      <c r="J10091" s="6">
        <f t="shared" si="315"/>
        <v>16272920094200.813</v>
      </c>
    </row>
    <row r="10092" spans="1:10" x14ac:dyDescent="0.25">
      <c r="A10092">
        <f t="shared" si="316"/>
        <v>10090</v>
      </c>
      <c r="B10092" s="22">
        <v>11393430</v>
      </c>
      <c r="J10092" s="6">
        <f t="shared" si="315"/>
        <v>54161640302182.273</v>
      </c>
    </row>
    <row r="10093" spans="1:10" x14ac:dyDescent="0.25">
      <c r="A10093">
        <f t="shared" si="316"/>
        <v>10091</v>
      </c>
      <c r="B10093" s="22">
        <v>0</v>
      </c>
      <c r="J10093" s="6">
        <f t="shared" si="315"/>
        <v>16272920094200.813</v>
      </c>
    </row>
    <row r="10094" spans="1:10" x14ac:dyDescent="0.25">
      <c r="A10094">
        <f t="shared" si="316"/>
        <v>10092</v>
      </c>
      <c r="B10094" s="22">
        <v>8943680</v>
      </c>
      <c r="J10094" s="6">
        <f t="shared" si="315"/>
        <v>24105244819313.906</v>
      </c>
    </row>
    <row r="10095" spans="1:10" x14ac:dyDescent="0.25">
      <c r="A10095">
        <f t="shared" si="316"/>
        <v>10093</v>
      </c>
      <c r="B10095" s="22">
        <v>8143430</v>
      </c>
      <c r="J10095" s="6">
        <f t="shared" si="315"/>
        <v>16887655243524.369</v>
      </c>
    </row>
    <row r="10096" spans="1:10" x14ac:dyDescent="0.25">
      <c r="A10096">
        <f t="shared" si="316"/>
        <v>10094</v>
      </c>
      <c r="B10096" s="22">
        <v>0</v>
      </c>
      <c r="J10096" s="6">
        <f t="shared" si="315"/>
        <v>16272920094200.813</v>
      </c>
    </row>
    <row r="10097" spans="1:10" x14ac:dyDescent="0.25">
      <c r="A10097">
        <f t="shared" si="316"/>
        <v>10095</v>
      </c>
      <c r="B10097" s="22">
        <v>3250000</v>
      </c>
      <c r="J10097" s="6">
        <f t="shared" si="315"/>
        <v>614610152858.7196</v>
      </c>
    </row>
    <row r="10098" spans="1:10" x14ac:dyDescent="0.25">
      <c r="A10098">
        <f t="shared" si="316"/>
        <v>10096</v>
      </c>
      <c r="B10098" s="22">
        <v>0</v>
      </c>
      <c r="J10098" s="6">
        <f t="shared" si="315"/>
        <v>16272920094200.813</v>
      </c>
    </row>
    <row r="10099" spans="1:10" x14ac:dyDescent="0.25">
      <c r="A10099">
        <f t="shared" si="316"/>
        <v>10097</v>
      </c>
      <c r="B10099" s="22">
        <v>0</v>
      </c>
      <c r="J10099" s="6">
        <f t="shared" si="315"/>
        <v>16272920094200.813</v>
      </c>
    </row>
    <row r="10100" spans="1:10" x14ac:dyDescent="0.25">
      <c r="A10100">
        <f t="shared" si="316"/>
        <v>10098</v>
      </c>
      <c r="B10100" s="22">
        <v>3000000</v>
      </c>
      <c r="J10100" s="6">
        <f t="shared" si="315"/>
        <v>1069095532961.9576</v>
      </c>
    </row>
    <row r="10101" spans="1:10" x14ac:dyDescent="0.25">
      <c r="A10101">
        <f t="shared" si="316"/>
        <v>10099</v>
      </c>
      <c r="B10101" s="22">
        <v>8143430</v>
      </c>
      <c r="J10101" s="6">
        <f t="shared" si="315"/>
        <v>16887655243524.369</v>
      </c>
    </row>
    <row r="10102" spans="1:10" x14ac:dyDescent="0.25">
      <c r="A10102">
        <f t="shared" si="316"/>
        <v>10100</v>
      </c>
      <c r="B10102" s="22">
        <v>0</v>
      </c>
      <c r="J10102" s="6">
        <f t="shared" si="315"/>
        <v>16272920094200.813</v>
      </c>
    </row>
    <row r="10103" spans="1:10" x14ac:dyDescent="0.25">
      <c r="A10103">
        <f t="shared" si="316"/>
        <v>10101</v>
      </c>
      <c r="B10103" s="22">
        <v>0</v>
      </c>
      <c r="J10103" s="6">
        <f t="shared" si="315"/>
        <v>16272920094200.813</v>
      </c>
    </row>
    <row r="10104" spans="1:10" x14ac:dyDescent="0.25">
      <c r="A10104">
        <f t="shared" si="316"/>
        <v>10102</v>
      </c>
      <c r="B10104" s="22">
        <v>0</v>
      </c>
      <c r="J10104" s="6">
        <f t="shared" si="315"/>
        <v>16272920094200.813</v>
      </c>
    </row>
    <row r="10105" spans="1:10" x14ac:dyDescent="0.25">
      <c r="A10105">
        <f t="shared" si="316"/>
        <v>10103</v>
      </c>
      <c r="B10105" s="22">
        <v>0</v>
      </c>
      <c r="J10105" s="6">
        <f t="shared" si="315"/>
        <v>16272920094200.813</v>
      </c>
    </row>
    <row r="10106" spans="1:10" x14ac:dyDescent="0.25">
      <c r="A10106">
        <f t="shared" si="316"/>
        <v>10104</v>
      </c>
      <c r="B10106" s="22">
        <v>0</v>
      </c>
      <c r="J10106" s="6">
        <f t="shared" si="315"/>
        <v>16272920094200.813</v>
      </c>
    </row>
    <row r="10107" spans="1:10" x14ac:dyDescent="0.25">
      <c r="A10107">
        <f t="shared" si="316"/>
        <v>10105</v>
      </c>
      <c r="B10107" s="22">
        <v>0</v>
      </c>
      <c r="J10107" s="6">
        <f t="shared" si="315"/>
        <v>16272920094200.813</v>
      </c>
    </row>
    <row r="10108" spans="1:10" x14ac:dyDescent="0.25">
      <c r="A10108">
        <f t="shared" si="316"/>
        <v>10106</v>
      </c>
      <c r="B10108" s="22">
        <v>8943680</v>
      </c>
      <c r="J10108" s="6">
        <f t="shared" si="315"/>
        <v>24105244819313.906</v>
      </c>
    </row>
    <row r="10109" spans="1:10" x14ac:dyDescent="0.25">
      <c r="A10109">
        <f t="shared" si="316"/>
        <v>10107</v>
      </c>
      <c r="B10109" s="22">
        <v>8143430</v>
      </c>
      <c r="J10109" s="6">
        <f t="shared" si="315"/>
        <v>16887655243524.369</v>
      </c>
    </row>
    <row r="10110" spans="1:10" x14ac:dyDescent="0.25">
      <c r="A10110">
        <f t="shared" si="316"/>
        <v>10108</v>
      </c>
      <c r="B10110" s="22">
        <v>0</v>
      </c>
      <c r="J10110" s="6">
        <f t="shared" si="315"/>
        <v>16272920094200.813</v>
      </c>
    </row>
    <row r="10111" spans="1:10" x14ac:dyDescent="0.25">
      <c r="A10111">
        <f t="shared" si="316"/>
        <v>10109</v>
      </c>
      <c r="B10111" s="22">
        <v>8143430</v>
      </c>
      <c r="J10111" s="6">
        <f t="shared" si="315"/>
        <v>16887655243524.369</v>
      </c>
    </row>
    <row r="10112" spans="1:10" x14ac:dyDescent="0.25">
      <c r="A10112">
        <f t="shared" si="316"/>
        <v>10110</v>
      </c>
      <c r="B10112" s="22">
        <v>8143430</v>
      </c>
      <c r="J10112" s="6">
        <f t="shared" si="315"/>
        <v>16887655243524.369</v>
      </c>
    </row>
    <row r="10113" spans="1:10" x14ac:dyDescent="0.25">
      <c r="A10113">
        <f t="shared" si="316"/>
        <v>10111</v>
      </c>
      <c r="B10113" s="22">
        <v>0</v>
      </c>
      <c r="J10113" s="6">
        <f t="shared" si="315"/>
        <v>16272920094200.813</v>
      </c>
    </row>
    <row r="10114" spans="1:10" x14ac:dyDescent="0.25">
      <c r="A10114">
        <f t="shared" si="316"/>
        <v>10112</v>
      </c>
      <c r="B10114" s="22">
        <v>3000000</v>
      </c>
      <c r="J10114" s="6">
        <f t="shared" si="315"/>
        <v>1069095532961.9576</v>
      </c>
    </row>
    <row r="10115" spans="1:10" x14ac:dyDescent="0.25">
      <c r="A10115">
        <f t="shared" si="316"/>
        <v>10113</v>
      </c>
      <c r="B10115" s="22">
        <v>0</v>
      </c>
      <c r="J10115" s="6">
        <f t="shared" ref="J10115:J10178" si="317">(B10115-$I$6)^2</f>
        <v>16272920094200.813</v>
      </c>
    </row>
    <row r="10116" spans="1:10" x14ac:dyDescent="0.25">
      <c r="A10116">
        <f t="shared" ref="A10116:A10179" si="318">A10115+1</f>
        <v>10114</v>
      </c>
      <c r="B10116" s="22">
        <v>0</v>
      </c>
      <c r="J10116" s="6">
        <f t="shared" si="317"/>
        <v>16272920094200.813</v>
      </c>
    </row>
    <row r="10117" spans="1:10" x14ac:dyDescent="0.25">
      <c r="A10117">
        <f t="shared" si="318"/>
        <v>10115</v>
      </c>
      <c r="B10117" s="22">
        <v>8143430</v>
      </c>
      <c r="J10117" s="6">
        <f t="shared" si="317"/>
        <v>16887655243524.369</v>
      </c>
    </row>
    <row r="10118" spans="1:10" x14ac:dyDescent="0.25">
      <c r="A10118">
        <f t="shared" si="318"/>
        <v>10116</v>
      </c>
      <c r="B10118" s="22">
        <v>0</v>
      </c>
      <c r="J10118" s="6">
        <f t="shared" si="317"/>
        <v>16272920094200.813</v>
      </c>
    </row>
    <row r="10119" spans="1:10" x14ac:dyDescent="0.25">
      <c r="A10119">
        <f t="shared" si="318"/>
        <v>10117</v>
      </c>
      <c r="B10119" s="22">
        <v>3250000</v>
      </c>
      <c r="J10119" s="6">
        <f t="shared" si="317"/>
        <v>614610152858.7196</v>
      </c>
    </row>
    <row r="10120" spans="1:10" x14ac:dyDescent="0.25">
      <c r="A10120">
        <f t="shared" si="318"/>
        <v>10118</v>
      </c>
      <c r="B10120" s="22">
        <v>0</v>
      </c>
      <c r="J10120" s="6">
        <f t="shared" si="317"/>
        <v>16272920094200.813</v>
      </c>
    </row>
    <row r="10121" spans="1:10" x14ac:dyDescent="0.25">
      <c r="A10121">
        <f t="shared" si="318"/>
        <v>10119</v>
      </c>
      <c r="B10121" s="22">
        <v>0</v>
      </c>
      <c r="J10121" s="6">
        <f t="shared" si="317"/>
        <v>16272920094200.813</v>
      </c>
    </row>
    <row r="10122" spans="1:10" x14ac:dyDescent="0.25">
      <c r="A10122">
        <f t="shared" si="318"/>
        <v>10120</v>
      </c>
      <c r="B10122" s="22">
        <v>8943680</v>
      </c>
      <c r="J10122" s="6">
        <f t="shared" si="317"/>
        <v>24105244819313.906</v>
      </c>
    </row>
    <row r="10123" spans="1:10" x14ac:dyDescent="0.25">
      <c r="A10123">
        <f t="shared" si="318"/>
        <v>10121</v>
      </c>
      <c r="B10123" s="22">
        <v>8143430</v>
      </c>
      <c r="J10123" s="6">
        <f t="shared" si="317"/>
        <v>16887655243524.369</v>
      </c>
    </row>
    <row r="10124" spans="1:10" x14ac:dyDescent="0.25">
      <c r="A10124">
        <f t="shared" si="318"/>
        <v>10122</v>
      </c>
      <c r="B10124" s="22">
        <v>8143430</v>
      </c>
      <c r="J10124" s="6">
        <f t="shared" si="317"/>
        <v>16887655243524.369</v>
      </c>
    </row>
    <row r="10125" spans="1:10" x14ac:dyDescent="0.25">
      <c r="A10125">
        <f t="shared" si="318"/>
        <v>10123</v>
      </c>
      <c r="B10125" s="22">
        <v>0</v>
      </c>
      <c r="J10125" s="6">
        <f t="shared" si="317"/>
        <v>16272920094200.813</v>
      </c>
    </row>
    <row r="10126" spans="1:10" x14ac:dyDescent="0.25">
      <c r="A10126">
        <f t="shared" si="318"/>
        <v>10124</v>
      </c>
      <c r="B10126" s="22">
        <v>8143430</v>
      </c>
      <c r="J10126" s="6">
        <f t="shared" si="317"/>
        <v>16887655243524.369</v>
      </c>
    </row>
    <row r="10127" spans="1:10" x14ac:dyDescent="0.25">
      <c r="A10127">
        <f t="shared" si="318"/>
        <v>10125</v>
      </c>
      <c r="B10127" s="22">
        <v>0</v>
      </c>
      <c r="J10127" s="6">
        <f t="shared" si="317"/>
        <v>16272920094200.813</v>
      </c>
    </row>
    <row r="10128" spans="1:10" x14ac:dyDescent="0.25">
      <c r="A10128">
        <f t="shared" si="318"/>
        <v>10126</v>
      </c>
      <c r="B10128" s="22">
        <v>0</v>
      </c>
      <c r="J10128" s="6">
        <f t="shared" si="317"/>
        <v>16272920094200.813</v>
      </c>
    </row>
    <row r="10129" spans="1:10" x14ac:dyDescent="0.25">
      <c r="A10129">
        <f t="shared" si="318"/>
        <v>10127</v>
      </c>
      <c r="B10129" s="22">
        <v>11943680</v>
      </c>
      <c r="J10129" s="6">
        <f t="shared" si="317"/>
        <v>62563500258075.047</v>
      </c>
    </row>
    <row r="10130" spans="1:10" x14ac:dyDescent="0.25">
      <c r="A10130">
        <f t="shared" si="318"/>
        <v>10128</v>
      </c>
      <c r="B10130" s="22">
        <v>0</v>
      </c>
      <c r="J10130" s="6">
        <f t="shared" si="317"/>
        <v>16272920094200.813</v>
      </c>
    </row>
    <row r="10131" spans="1:10" x14ac:dyDescent="0.25">
      <c r="A10131">
        <f t="shared" si="318"/>
        <v>10129</v>
      </c>
      <c r="B10131" s="22">
        <v>8943680</v>
      </c>
      <c r="J10131" s="6">
        <f t="shared" si="317"/>
        <v>24105244819313.906</v>
      </c>
    </row>
    <row r="10132" spans="1:10" x14ac:dyDescent="0.25">
      <c r="A10132">
        <f t="shared" si="318"/>
        <v>10130</v>
      </c>
      <c r="B10132" s="22">
        <v>17087110</v>
      </c>
      <c r="J10132" s="6">
        <f t="shared" si="317"/>
        <v>170384444013437.47</v>
      </c>
    </row>
    <row r="10133" spans="1:10" x14ac:dyDescent="0.25">
      <c r="A10133">
        <f t="shared" si="318"/>
        <v>10131</v>
      </c>
      <c r="B10133" s="22">
        <v>0</v>
      </c>
      <c r="J10133" s="6">
        <f t="shared" si="317"/>
        <v>16272920094200.813</v>
      </c>
    </row>
    <row r="10134" spans="1:10" x14ac:dyDescent="0.25">
      <c r="A10134">
        <f t="shared" si="318"/>
        <v>10132</v>
      </c>
      <c r="B10134" s="22">
        <v>8428601.25</v>
      </c>
      <c r="J10134" s="6">
        <f t="shared" si="317"/>
        <v>19312777141822.871</v>
      </c>
    </row>
    <row r="10135" spans="1:10" x14ac:dyDescent="0.25">
      <c r="A10135">
        <f t="shared" si="318"/>
        <v>10133</v>
      </c>
      <c r="B10135" s="22">
        <v>8143430</v>
      </c>
      <c r="J10135" s="6">
        <f t="shared" si="317"/>
        <v>16887655243524.369</v>
      </c>
    </row>
    <row r="10136" spans="1:10" x14ac:dyDescent="0.25">
      <c r="A10136">
        <f t="shared" si="318"/>
        <v>10134</v>
      </c>
      <c r="B10136" s="22">
        <v>0</v>
      </c>
      <c r="J10136" s="6">
        <f t="shared" si="317"/>
        <v>16272920094200.813</v>
      </c>
    </row>
    <row r="10137" spans="1:10" x14ac:dyDescent="0.25">
      <c r="A10137">
        <f t="shared" si="318"/>
        <v>10135</v>
      </c>
      <c r="B10137" s="22">
        <v>0</v>
      </c>
      <c r="J10137" s="6">
        <f t="shared" si="317"/>
        <v>16272920094200.813</v>
      </c>
    </row>
    <row r="10138" spans="1:10" x14ac:dyDescent="0.25">
      <c r="A10138">
        <f t="shared" si="318"/>
        <v>10136</v>
      </c>
      <c r="B10138" s="22">
        <v>0</v>
      </c>
      <c r="J10138" s="6">
        <f t="shared" si="317"/>
        <v>16272920094200.813</v>
      </c>
    </row>
    <row r="10139" spans="1:10" x14ac:dyDescent="0.25">
      <c r="A10139">
        <f t="shared" si="318"/>
        <v>10137</v>
      </c>
      <c r="B10139" s="22">
        <v>11393430</v>
      </c>
      <c r="J10139" s="6">
        <f t="shared" si="317"/>
        <v>54161640302182.273</v>
      </c>
    </row>
    <row r="10140" spans="1:10" x14ac:dyDescent="0.25">
      <c r="A10140">
        <f t="shared" si="318"/>
        <v>10138</v>
      </c>
      <c r="B10140" s="22">
        <v>0</v>
      </c>
      <c r="J10140" s="6">
        <f t="shared" si="317"/>
        <v>16272920094200.813</v>
      </c>
    </row>
    <row r="10141" spans="1:10" x14ac:dyDescent="0.25">
      <c r="A10141">
        <f t="shared" si="318"/>
        <v>10139</v>
      </c>
      <c r="B10141" s="22">
        <v>0</v>
      </c>
      <c r="J10141" s="6">
        <f t="shared" si="317"/>
        <v>16272920094200.813</v>
      </c>
    </row>
    <row r="10142" spans="1:10" x14ac:dyDescent="0.25">
      <c r="A10142">
        <f t="shared" si="318"/>
        <v>10140</v>
      </c>
      <c r="B10142" s="22">
        <v>10952660.821917808</v>
      </c>
      <c r="J10142" s="6">
        <f t="shared" si="317"/>
        <v>47868272170023.156</v>
      </c>
    </row>
    <row r="10143" spans="1:10" x14ac:dyDescent="0.25">
      <c r="A10143">
        <f t="shared" si="318"/>
        <v>10141</v>
      </c>
      <c r="B10143" s="22">
        <v>0</v>
      </c>
      <c r="J10143" s="6">
        <f t="shared" si="317"/>
        <v>16272920094200.813</v>
      </c>
    </row>
    <row r="10144" spans="1:10" x14ac:dyDescent="0.25">
      <c r="A10144">
        <f t="shared" si="318"/>
        <v>10142</v>
      </c>
      <c r="B10144" s="22">
        <v>0</v>
      </c>
      <c r="J10144" s="6">
        <f t="shared" si="317"/>
        <v>16272920094200.813</v>
      </c>
    </row>
    <row r="10145" spans="1:10" x14ac:dyDescent="0.25">
      <c r="A10145">
        <f t="shared" si="318"/>
        <v>10143</v>
      </c>
      <c r="B10145" s="22">
        <v>0</v>
      </c>
      <c r="J10145" s="6">
        <f t="shared" si="317"/>
        <v>16272920094200.813</v>
      </c>
    </row>
    <row r="10146" spans="1:10" x14ac:dyDescent="0.25">
      <c r="A10146">
        <f t="shared" si="318"/>
        <v>10144</v>
      </c>
      <c r="B10146" s="22">
        <v>8143430</v>
      </c>
      <c r="J10146" s="6">
        <f t="shared" si="317"/>
        <v>16887655243524.369</v>
      </c>
    </row>
    <row r="10147" spans="1:10" x14ac:dyDescent="0.25">
      <c r="A10147">
        <f t="shared" si="318"/>
        <v>10145</v>
      </c>
      <c r="B10147" s="22">
        <v>8143430</v>
      </c>
      <c r="J10147" s="6">
        <f t="shared" si="317"/>
        <v>16887655243524.369</v>
      </c>
    </row>
    <row r="10148" spans="1:10" x14ac:dyDescent="0.25">
      <c r="A10148">
        <f t="shared" si="318"/>
        <v>10146</v>
      </c>
      <c r="B10148" s="22">
        <v>8143430</v>
      </c>
      <c r="J10148" s="6">
        <f t="shared" si="317"/>
        <v>16887655243524.369</v>
      </c>
    </row>
    <row r="10149" spans="1:10" x14ac:dyDescent="0.25">
      <c r="A10149">
        <f t="shared" si="318"/>
        <v>10147</v>
      </c>
      <c r="B10149" s="22">
        <v>0</v>
      </c>
      <c r="J10149" s="6">
        <f t="shared" si="317"/>
        <v>16272920094200.813</v>
      </c>
    </row>
    <row r="10150" spans="1:10" x14ac:dyDescent="0.25">
      <c r="A10150">
        <f t="shared" si="318"/>
        <v>10148</v>
      </c>
      <c r="B10150" s="22">
        <v>0</v>
      </c>
      <c r="J10150" s="6">
        <f t="shared" si="317"/>
        <v>16272920094200.813</v>
      </c>
    </row>
    <row r="10151" spans="1:10" x14ac:dyDescent="0.25">
      <c r="A10151">
        <f t="shared" si="318"/>
        <v>10149</v>
      </c>
      <c r="B10151" s="22">
        <v>0</v>
      </c>
      <c r="J10151" s="6">
        <f t="shared" si="317"/>
        <v>16272920094200.813</v>
      </c>
    </row>
    <row r="10152" spans="1:10" x14ac:dyDescent="0.25">
      <c r="A10152">
        <f t="shared" si="318"/>
        <v>10150</v>
      </c>
      <c r="B10152" s="22">
        <v>0</v>
      </c>
      <c r="J10152" s="6">
        <f t="shared" si="317"/>
        <v>16272920094200.813</v>
      </c>
    </row>
    <row r="10153" spans="1:10" x14ac:dyDescent="0.25">
      <c r="A10153">
        <f t="shared" si="318"/>
        <v>10151</v>
      </c>
      <c r="B10153" s="22">
        <v>0</v>
      </c>
      <c r="J10153" s="6">
        <f t="shared" si="317"/>
        <v>16272920094200.813</v>
      </c>
    </row>
    <row r="10154" spans="1:10" x14ac:dyDescent="0.25">
      <c r="A10154">
        <f t="shared" si="318"/>
        <v>10152</v>
      </c>
      <c r="B10154" s="22">
        <v>8143430</v>
      </c>
      <c r="J10154" s="6">
        <f t="shared" si="317"/>
        <v>16887655243524.369</v>
      </c>
    </row>
    <row r="10155" spans="1:10" x14ac:dyDescent="0.25">
      <c r="A10155">
        <f t="shared" si="318"/>
        <v>10153</v>
      </c>
      <c r="B10155" s="22">
        <v>0</v>
      </c>
      <c r="J10155" s="6">
        <f t="shared" si="317"/>
        <v>16272920094200.813</v>
      </c>
    </row>
    <row r="10156" spans="1:10" x14ac:dyDescent="0.25">
      <c r="A10156">
        <f t="shared" si="318"/>
        <v>10154</v>
      </c>
      <c r="B10156" s="22">
        <v>3000000</v>
      </c>
      <c r="J10156" s="6">
        <f t="shared" si="317"/>
        <v>1069095532961.9576</v>
      </c>
    </row>
    <row r="10157" spans="1:10" x14ac:dyDescent="0.25">
      <c r="A10157">
        <f t="shared" si="318"/>
        <v>10155</v>
      </c>
      <c r="B10157" s="22">
        <v>17087110</v>
      </c>
      <c r="J10157" s="6">
        <f t="shared" si="317"/>
        <v>170384444013437.47</v>
      </c>
    </row>
    <row r="10158" spans="1:10" x14ac:dyDescent="0.25">
      <c r="A10158">
        <f t="shared" si="318"/>
        <v>10156</v>
      </c>
      <c r="B10158" s="22">
        <v>0</v>
      </c>
      <c r="J10158" s="6">
        <f t="shared" si="317"/>
        <v>16272920094200.813</v>
      </c>
    </row>
    <row r="10159" spans="1:10" x14ac:dyDescent="0.25">
      <c r="A10159">
        <f t="shared" si="318"/>
        <v>10157</v>
      </c>
      <c r="B10159" s="22">
        <v>8943680</v>
      </c>
      <c r="J10159" s="6">
        <f t="shared" si="317"/>
        <v>24105244819313.906</v>
      </c>
    </row>
    <row r="10160" spans="1:10" x14ac:dyDescent="0.25">
      <c r="A10160">
        <f t="shared" si="318"/>
        <v>10158</v>
      </c>
      <c r="B10160" s="22">
        <v>8943680</v>
      </c>
      <c r="J10160" s="6">
        <f t="shared" si="317"/>
        <v>24105244819313.906</v>
      </c>
    </row>
    <row r="10161" spans="1:10" x14ac:dyDescent="0.25">
      <c r="A10161">
        <f t="shared" si="318"/>
        <v>10159</v>
      </c>
      <c r="B10161" s="22">
        <v>0</v>
      </c>
      <c r="J10161" s="6">
        <f t="shared" si="317"/>
        <v>16272920094200.813</v>
      </c>
    </row>
    <row r="10162" spans="1:10" x14ac:dyDescent="0.25">
      <c r="A10162">
        <f t="shared" si="318"/>
        <v>10160</v>
      </c>
      <c r="B10162" s="22">
        <v>0</v>
      </c>
      <c r="J10162" s="6">
        <f t="shared" si="317"/>
        <v>16272920094200.813</v>
      </c>
    </row>
    <row r="10163" spans="1:10" x14ac:dyDescent="0.25">
      <c r="A10163">
        <f t="shared" si="318"/>
        <v>10161</v>
      </c>
      <c r="B10163" s="22">
        <v>8943680</v>
      </c>
      <c r="J10163" s="6">
        <f t="shared" si="317"/>
        <v>24105244819313.906</v>
      </c>
    </row>
    <row r="10164" spans="1:10" x14ac:dyDescent="0.25">
      <c r="A10164">
        <f t="shared" si="318"/>
        <v>10162</v>
      </c>
      <c r="B10164" s="22">
        <v>0</v>
      </c>
      <c r="J10164" s="6">
        <f t="shared" si="317"/>
        <v>16272920094200.813</v>
      </c>
    </row>
    <row r="10165" spans="1:10" x14ac:dyDescent="0.25">
      <c r="A10165">
        <f t="shared" si="318"/>
        <v>10163</v>
      </c>
      <c r="B10165" s="22">
        <v>17087110</v>
      </c>
      <c r="J10165" s="6">
        <f t="shared" si="317"/>
        <v>170384444013437.47</v>
      </c>
    </row>
    <row r="10166" spans="1:10" x14ac:dyDescent="0.25">
      <c r="A10166">
        <f t="shared" si="318"/>
        <v>10164</v>
      </c>
      <c r="B10166" s="22">
        <v>0</v>
      </c>
      <c r="J10166" s="6">
        <f t="shared" si="317"/>
        <v>16272920094200.813</v>
      </c>
    </row>
    <row r="10167" spans="1:10" x14ac:dyDescent="0.25">
      <c r="A10167">
        <f t="shared" si="318"/>
        <v>10165</v>
      </c>
      <c r="B10167" s="22">
        <v>8943680</v>
      </c>
      <c r="J10167" s="6">
        <f t="shared" si="317"/>
        <v>24105244819313.906</v>
      </c>
    </row>
    <row r="10168" spans="1:10" x14ac:dyDescent="0.25">
      <c r="A10168">
        <f t="shared" si="318"/>
        <v>10166</v>
      </c>
      <c r="B10168" s="22">
        <v>0</v>
      </c>
      <c r="J10168" s="6">
        <f t="shared" si="317"/>
        <v>16272920094200.813</v>
      </c>
    </row>
    <row r="10169" spans="1:10" x14ac:dyDescent="0.25">
      <c r="A10169">
        <f t="shared" si="318"/>
        <v>10167</v>
      </c>
      <c r="B10169" s="22">
        <v>8943680</v>
      </c>
      <c r="J10169" s="6">
        <f t="shared" si="317"/>
        <v>24105244819313.906</v>
      </c>
    </row>
    <row r="10170" spans="1:10" x14ac:dyDescent="0.25">
      <c r="A10170">
        <f t="shared" si="318"/>
        <v>10168</v>
      </c>
      <c r="B10170" s="22">
        <v>8943680</v>
      </c>
      <c r="J10170" s="6">
        <f t="shared" si="317"/>
        <v>24105244819313.906</v>
      </c>
    </row>
    <row r="10171" spans="1:10" x14ac:dyDescent="0.25">
      <c r="A10171">
        <f t="shared" si="318"/>
        <v>10169</v>
      </c>
      <c r="B10171" s="22">
        <v>8143430</v>
      </c>
      <c r="J10171" s="6">
        <f t="shared" si="317"/>
        <v>16887655243524.369</v>
      </c>
    </row>
    <row r="10172" spans="1:10" x14ac:dyDescent="0.25">
      <c r="A10172">
        <f t="shared" si="318"/>
        <v>10170</v>
      </c>
      <c r="B10172" s="22">
        <v>0</v>
      </c>
      <c r="J10172" s="6">
        <f t="shared" si="317"/>
        <v>16272920094200.813</v>
      </c>
    </row>
    <row r="10173" spans="1:10" x14ac:dyDescent="0.25">
      <c r="A10173">
        <f t="shared" si="318"/>
        <v>10171</v>
      </c>
      <c r="B10173" s="22">
        <v>11943680</v>
      </c>
      <c r="J10173" s="6">
        <f t="shared" si="317"/>
        <v>62563500258075.047</v>
      </c>
    </row>
    <row r="10174" spans="1:10" x14ac:dyDescent="0.25">
      <c r="A10174">
        <f t="shared" si="318"/>
        <v>10172</v>
      </c>
      <c r="B10174" s="22">
        <v>0</v>
      </c>
      <c r="J10174" s="6">
        <f t="shared" si="317"/>
        <v>16272920094200.813</v>
      </c>
    </row>
    <row r="10175" spans="1:10" x14ac:dyDescent="0.25">
      <c r="A10175">
        <f t="shared" si="318"/>
        <v>10173</v>
      </c>
      <c r="B10175" s="22">
        <v>8943680</v>
      </c>
      <c r="J10175" s="6">
        <f t="shared" si="317"/>
        <v>24105244819313.906</v>
      </c>
    </row>
    <row r="10176" spans="1:10" x14ac:dyDescent="0.25">
      <c r="A10176">
        <f t="shared" si="318"/>
        <v>10174</v>
      </c>
      <c r="B10176" s="22">
        <v>8143430</v>
      </c>
      <c r="J10176" s="6">
        <f t="shared" si="317"/>
        <v>16887655243524.369</v>
      </c>
    </row>
    <row r="10177" spans="1:10" x14ac:dyDescent="0.25">
      <c r="A10177">
        <f t="shared" si="318"/>
        <v>10175</v>
      </c>
      <c r="B10177" s="22">
        <v>0</v>
      </c>
      <c r="J10177" s="6">
        <f t="shared" si="317"/>
        <v>16272920094200.813</v>
      </c>
    </row>
    <row r="10178" spans="1:10" x14ac:dyDescent="0.25">
      <c r="A10178">
        <f t="shared" si="318"/>
        <v>10176</v>
      </c>
      <c r="B10178" s="22">
        <v>0</v>
      </c>
      <c r="J10178" s="6">
        <f t="shared" si="317"/>
        <v>16272920094200.813</v>
      </c>
    </row>
    <row r="10179" spans="1:10" x14ac:dyDescent="0.25">
      <c r="A10179">
        <f t="shared" si="318"/>
        <v>10177</v>
      </c>
      <c r="B10179" s="22">
        <v>0</v>
      </c>
      <c r="J10179" s="6">
        <f t="shared" ref="J10179:J10242" si="319">(B10179-$I$6)^2</f>
        <v>16272920094200.813</v>
      </c>
    </row>
    <row r="10180" spans="1:10" x14ac:dyDescent="0.25">
      <c r="A10180">
        <f t="shared" ref="A10180:A10243" si="320">A10179+1</f>
        <v>10178</v>
      </c>
      <c r="B10180" s="22">
        <v>8943680</v>
      </c>
      <c r="J10180" s="6">
        <f t="shared" si="319"/>
        <v>24105244819313.906</v>
      </c>
    </row>
    <row r="10181" spans="1:10" x14ac:dyDescent="0.25">
      <c r="A10181">
        <f t="shared" si="320"/>
        <v>10179</v>
      </c>
      <c r="B10181" s="22">
        <v>8143430</v>
      </c>
      <c r="J10181" s="6">
        <f t="shared" si="319"/>
        <v>16887655243524.369</v>
      </c>
    </row>
    <row r="10182" spans="1:10" x14ac:dyDescent="0.25">
      <c r="A10182">
        <f t="shared" si="320"/>
        <v>10180</v>
      </c>
      <c r="B10182" s="22">
        <v>8143430</v>
      </c>
      <c r="J10182" s="6">
        <f t="shared" si="319"/>
        <v>16887655243524.369</v>
      </c>
    </row>
    <row r="10183" spans="1:10" x14ac:dyDescent="0.25">
      <c r="A10183">
        <f t="shared" si="320"/>
        <v>10181</v>
      </c>
      <c r="B10183" s="22">
        <v>0</v>
      </c>
      <c r="J10183" s="6">
        <f t="shared" si="319"/>
        <v>16272920094200.813</v>
      </c>
    </row>
    <row r="10184" spans="1:10" x14ac:dyDescent="0.25">
      <c r="A10184">
        <f t="shared" si="320"/>
        <v>10182</v>
      </c>
      <c r="B10184" s="22">
        <v>8143430</v>
      </c>
      <c r="J10184" s="6">
        <f t="shared" si="319"/>
        <v>16887655243524.369</v>
      </c>
    </row>
    <row r="10185" spans="1:10" x14ac:dyDescent="0.25">
      <c r="A10185">
        <f t="shared" si="320"/>
        <v>10183</v>
      </c>
      <c r="B10185" s="22">
        <v>0</v>
      </c>
      <c r="J10185" s="6">
        <f t="shared" si="319"/>
        <v>16272920094200.813</v>
      </c>
    </row>
    <row r="10186" spans="1:10" x14ac:dyDescent="0.25">
      <c r="A10186">
        <f t="shared" si="320"/>
        <v>10184</v>
      </c>
      <c r="B10186" s="22">
        <v>0</v>
      </c>
      <c r="J10186" s="6">
        <f t="shared" si="319"/>
        <v>16272920094200.813</v>
      </c>
    </row>
    <row r="10187" spans="1:10" x14ac:dyDescent="0.25">
      <c r="A10187">
        <f t="shared" si="320"/>
        <v>10185</v>
      </c>
      <c r="B10187" s="22">
        <v>8143430</v>
      </c>
      <c r="J10187" s="6">
        <f t="shared" si="319"/>
        <v>16887655243524.369</v>
      </c>
    </row>
    <row r="10188" spans="1:10" x14ac:dyDescent="0.25">
      <c r="A10188">
        <f t="shared" si="320"/>
        <v>10186</v>
      </c>
      <c r="B10188" s="22">
        <v>0</v>
      </c>
      <c r="J10188" s="6">
        <f t="shared" si="319"/>
        <v>16272920094200.813</v>
      </c>
    </row>
    <row r="10189" spans="1:10" x14ac:dyDescent="0.25">
      <c r="A10189">
        <f t="shared" si="320"/>
        <v>10187</v>
      </c>
      <c r="B10189" s="22">
        <v>0</v>
      </c>
      <c r="J10189" s="6">
        <f t="shared" si="319"/>
        <v>16272920094200.813</v>
      </c>
    </row>
    <row r="10190" spans="1:10" x14ac:dyDescent="0.25">
      <c r="A10190">
        <f t="shared" si="320"/>
        <v>10188</v>
      </c>
      <c r="B10190" s="22">
        <v>0</v>
      </c>
      <c r="J10190" s="6">
        <f t="shared" si="319"/>
        <v>16272920094200.813</v>
      </c>
    </row>
    <row r="10191" spans="1:10" x14ac:dyDescent="0.25">
      <c r="A10191">
        <f t="shared" si="320"/>
        <v>10189</v>
      </c>
      <c r="B10191" s="22">
        <v>0</v>
      </c>
      <c r="J10191" s="6">
        <f t="shared" si="319"/>
        <v>16272920094200.813</v>
      </c>
    </row>
    <row r="10192" spans="1:10" x14ac:dyDescent="0.25">
      <c r="A10192">
        <f t="shared" si="320"/>
        <v>10190</v>
      </c>
      <c r="B10192" s="22">
        <v>0</v>
      </c>
      <c r="J10192" s="6">
        <f t="shared" si="319"/>
        <v>16272920094200.813</v>
      </c>
    </row>
    <row r="10193" spans="1:10" x14ac:dyDescent="0.25">
      <c r="A10193">
        <f t="shared" si="320"/>
        <v>10191</v>
      </c>
      <c r="B10193" s="22">
        <v>0</v>
      </c>
      <c r="J10193" s="6">
        <f t="shared" si="319"/>
        <v>16272920094200.813</v>
      </c>
    </row>
    <row r="10194" spans="1:10" x14ac:dyDescent="0.25">
      <c r="A10194">
        <f t="shared" si="320"/>
        <v>10192</v>
      </c>
      <c r="B10194" s="22">
        <v>0</v>
      </c>
      <c r="J10194" s="6">
        <f t="shared" si="319"/>
        <v>16272920094200.813</v>
      </c>
    </row>
    <row r="10195" spans="1:10" x14ac:dyDescent="0.25">
      <c r="A10195">
        <f t="shared" si="320"/>
        <v>10193</v>
      </c>
      <c r="B10195" s="22">
        <v>8143430</v>
      </c>
      <c r="J10195" s="6">
        <f t="shared" si="319"/>
        <v>16887655243524.369</v>
      </c>
    </row>
    <row r="10196" spans="1:10" x14ac:dyDescent="0.25">
      <c r="A10196">
        <f t="shared" si="320"/>
        <v>10194</v>
      </c>
      <c r="B10196" s="22">
        <v>8943680</v>
      </c>
      <c r="J10196" s="6">
        <f t="shared" si="319"/>
        <v>24105244819313.906</v>
      </c>
    </row>
    <row r="10197" spans="1:10" x14ac:dyDescent="0.25">
      <c r="A10197">
        <f t="shared" si="320"/>
        <v>10195</v>
      </c>
      <c r="B10197" s="22">
        <v>0</v>
      </c>
      <c r="J10197" s="6">
        <f t="shared" si="319"/>
        <v>16272920094200.813</v>
      </c>
    </row>
    <row r="10198" spans="1:10" x14ac:dyDescent="0.25">
      <c r="A10198">
        <f t="shared" si="320"/>
        <v>10196</v>
      </c>
      <c r="B10198" s="22">
        <v>3000000</v>
      </c>
      <c r="J10198" s="6">
        <f t="shared" si="319"/>
        <v>1069095532961.9576</v>
      </c>
    </row>
    <row r="10199" spans="1:10" x14ac:dyDescent="0.25">
      <c r="A10199">
        <f t="shared" si="320"/>
        <v>10197</v>
      </c>
      <c r="B10199" s="22">
        <v>0</v>
      </c>
      <c r="J10199" s="6">
        <f t="shared" si="319"/>
        <v>16272920094200.813</v>
      </c>
    </row>
    <row r="10200" spans="1:10" x14ac:dyDescent="0.25">
      <c r="A10200">
        <f t="shared" si="320"/>
        <v>10198</v>
      </c>
      <c r="B10200" s="22">
        <v>8943680</v>
      </c>
      <c r="J10200" s="6">
        <f t="shared" si="319"/>
        <v>24105244819313.906</v>
      </c>
    </row>
    <row r="10201" spans="1:10" x14ac:dyDescent="0.25">
      <c r="A10201">
        <f t="shared" si="320"/>
        <v>10199</v>
      </c>
      <c r="B10201" s="22">
        <v>0</v>
      </c>
      <c r="J10201" s="6">
        <f t="shared" si="319"/>
        <v>16272920094200.813</v>
      </c>
    </row>
    <row r="10202" spans="1:10" x14ac:dyDescent="0.25">
      <c r="A10202">
        <f t="shared" si="320"/>
        <v>10200</v>
      </c>
      <c r="B10202" s="22">
        <v>0</v>
      </c>
      <c r="J10202" s="6">
        <f t="shared" si="319"/>
        <v>16272920094200.813</v>
      </c>
    </row>
    <row r="10203" spans="1:10" x14ac:dyDescent="0.25">
      <c r="A10203">
        <f t="shared" si="320"/>
        <v>10201</v>
      </c>
      <c r="B10203" s="22">
        <v>0</v>
      </c>
      <c r="J10203" s="6">
        <f t="shared" si="319"/>
        <v>16272920094200.813</v>
      </c>
    </row>
    <row r="10204" spans="1:10" x14ac:dyDescent="0.25">
      <c r="A10204">
        <f t="shared" si="320"/>
        <v>10202</v>
      </c>
      <c r="B10204" s="22">
        <v>0</v>
      </c>
      <c r="J10204" s="6">
        <f t="shared" si="319"/>
        <v>16272920094200.813</v>
      </c>
    </row>
    <row r="10205" spans="1:10" x14ac:dyDescent="0.25">
      <c r="A10205">
        <f t="shared" si="320"/>
        <v>10203</v>
      </c>
      <c r="B10205" s="22">
        <v>0</v>
      </c>
      <c r="J10205" s="6">
        <f t="shared" si="319"/>
        <v>16272920094200.813</v>
      </c>
    </row>
    <row r="10206" spans="1:10" x14ac:dyDescent="0.25">
      <c r="A10206">
        <f t="shared" si="320"/>
        <v>10204</v>
      </c>
      <c r="B10206" s="22">
        <v>0</v>
      </c>
      <c r="J10206" s="6">
        <f t="shared" si="319"/>
        <v>16272920094200.813</v>
      </c>
    </row>
    <row r="10207" spans="1:10" x14ac:dyDescent="0.25">
      <c r="A10207">
        <f t="shared" si="320"/>
        <v>10205</v>
      </c>
      <c r="B10207" s="22">
        <v>17087110</v>
      </c>
      <c r="J10207" s="6">
        <f t="shared" si="319"/>
        <v>170384444013437.47</v>
      </c>
    </row>
    <row r="10208" spans="1:10" x14ac:dyDescent="0.25">
      <c r="A10208">
        <f t="shared" si="320"/>
        <v>10206</v>
      </c>
      <c r="B10208" s="22">
        <v>17087110</v>
      </c>
      <c r="J10208" s="6">
        <f t="shared" si="319"/>
        <v>170384444013437.47</v>
      </c>
    </row>
    <row r="10209" spans="1:10" x14ac:dyDescent="0.25">
      <c r="A10209">
        <f t="shared" si="320"/>
        <v>10207</v>
      </c>
      <c r="B10209" s="22">
        <v>0</v>
      </c>
      <c r="J10209" s="6">
        <f t="shared" si="319"/>
        <v>16272920094200.813</v>
      </c>
    </row>
    <row r="10210" spans="1:10" x14ac:dyDescent="0.25">
      <c r="A10210">
        <f t="shared" si="320"/>
        <v>10208</v>
      </c>
      <c r="B10210" s="22">
        <v>8943680</v>
      </c>
      <c r="J10210" s="6">
        <f t="shared" si="319"/>
        <v>24105244819313.906</v>
      </c>
    </row>
    <row r="10211" spans="1:10" x14ac:dyDescent="0.25">
      <c r="A10211">
        <f t="shared" si="320"/>
        <v>10209</v>
      </c>
      <c r="B10211" s="22">
        <v>0</v>
      </c>
      <c r="J10211" s="6">
        <f t="shared" si="319"/>
        <v>16272920094200.813</v>
      </c>
    </row>
    <row r="10212" spans="1:10" x14ac:dyDescent="0.25">
      <c r="A10212">
        <f t="shared" si="320"/>
        <v>10210</v>
      </c>
      <c r="B10212" s="22">
        <v>0</v>
      </c>
      <c r="J10212" s="6">
        <f t="shared" si="319"/>
        <v>16272920094200.813</v>
      </c>
    </row>
    <row r="10213" spans="1:10" x14ac:dyDescent="0.25">
      <c r="A10213">
        <f t="shared" si="320"/>
        <v>10211</v>
      </c>
      <c r="B10213" s="22">
        <v>8143430</v>
      </c>
      <c r="J10213" s="6">
        <f t="shared" si="319"/>
        <v>16887655243524.369</v>
      </c>
    </row>
    <row r="10214" spans="1:10" x14ac:dyDescent="0.25">
      <c r="A10214">
        <f t="shared" si="320"/>
        <v>10212</v>
      </c>
      <c r="B10214" s="22">
        <v>8943680</v>
      </c>
      <c r="J10214" s="6">
        <f t="shared" si="319"/>
        <v>24105244819313.906</v>
      </c>
    </row>
    <row r="10215" spans="1:10" x14ac:dyDescent="0.25">
      <c r="A10215">
        <f t="shared" si="320"/>
        <v>10213</v>
      </c>
      <c r="B10215" s="22">
        <v>0</v>
      </c>
      <c r="J10215" s="6">
        <f t="shared" si="319"/>
        <v>16272920094200.813</v>
      </c>
    </row>
    <row r="10216" spans="1:10" x14ac:dyDescent="0.25">
      <c r="A10216">
        <f t="shared" si="320"/>
        <v>10214</v>
      </c>
      <c r="B10216" s="22">
        <v>2008980.8219178081</v>
      </c>
      <c r="J10216" s="6">
        <f t="shared" si="319"/>
        <v>4100584250170.3423</v>
      </c>
    </row>
    <row r="10217" spans="1:10" x14ac:dyDescent="0.25">
      <c r="A10217">
        <f t="shared" si="320"/>
        <v>10215</v>
      </c>
      <c r="B10217" s="22">
        <v>8143430</v>
      </c>
      <c r="J10217" s="6">
        <f t="shared" si="319"/>
        <v>16887655243524.369</v>
      </c>
    </row>
    <row r="10218" spans="1:10" x14ac:dyDescent="0.25">
      <c r="A10218">
        <f t="shared" si="320"/>
        <v>10216</v>
      </c>
      <c r="B10218" s="22">
        <v>0</v>
      </c>
      <c r="J10218" s="6">
        <f t="shared" si="319"/>
        <v>16272920094200.813</v>
      </c>
    </row>
    <row r="10219" spans="1:10" x14ac:dyDescent="0.25">
      <c r="A10219">
        <f t="shared" si="320"/>
        <v>10217</v>
      </c>
      <c r="B10219" s="22">
        <v>3250000</v>
      </c>
      <c r="J10219" s="6">
        <f t="shared" si="319"/>
        <v>614610152858.7196</v>
      </c>
    </row>
    <row r="10220" spans="1:10" x14ac:dyDescent="0.25">
      <c r="A10220">
        <f t="shared" si="320"/>
        <v>10218</v>
      </c>
      <c r="B10220" s="22">
        <v>0</v>
      </c>
      <c r="J10220" s="6">
        <f t="shared" si="319"/>
        <v>16272920094200.813</v>
      </c>
    </row>
    <row r="10221" spans="1:10" x14ac:dyDescent="0.25">
      <c r="A10221">
        <f t="shared" si="320"/>
        <v>10219</v>
      </c>
      <c r="B10221" s="22">
        <v>0</v>
      </c>
      <c r="J10221" s="6">
        <f t="shared" si="319"/>
        <v>16272920094200.813</v>
      </c>
    </row>
    <row r="10222" spans="1:10" x14ac:dyDescent="0.25">
      <c r="A10222">
        <f t="shared" si="320"/>
        <v>10220</v>
      </c>
      <c r="B10222" s="22">
        <v>0</v>
      </c>
      <c r="J10222" s="6">
        <f t="shared" si="319"/>
        <v>16272920094200.813</v>
      </c>
    </row>
    <row r="10223" spans="1:10" x14ac:dyDescent="0.25">
      <c r="A10223">
        <f t="shared" si="320"/>
        <v>10221</v>
      </c>
      <c r="B10223" s="22">
        <v>0</v>
      </c>
      <c r="J10223" s="6">
        <f t="shared" si="319"/>
        <v>16272920094200.813</v>
      </c>
    </row>
    <row r="10224" spans="1:10" x14ac:dyDescent="0.25">
      <c r="A10224">
        <f t="shared" si="320"/>
        <v>10222</v>
      </c>
      <c r="B10224" s="22">
        <v>8143430</v>
      </c>
      <c r="J10224" s="6">
        <f t="shared" si="319"/>
        <v>16887655243524.369</v>
      </c>
    </row>
    <row r="10225" spans="1:10" x14ac:dyDescent="0.25">
      <c r="A10225">
        <f t="shared" si="320"/>
        <v>10223</v>
      </c>
      <c r="B10225" s="22">
        <v>17087110</v>
      </c>
      <c r="J10225" s="6">
        <f t="shared" si="319"/>
        <v>170384444013437.47</v>
      </c>
    </row>
    <row r="10226" spans="1:10" x14ac:dyDescent="0.25">
      <c r="A10226">
        <f t="shared" si="320"/>
        <v>10224</v>
      </c>
      <c r="B10226" s="22">
        <v>0</v>
      </c>
      <c r="J10226" s="6">
        <f t="shared" si="319"/>
        <v>16272920094200.813</v>
      </c>
    </row>
    <row r="10227" spans="1:10" x14ac:dyDescent="0.25">
      <c r="A10227">
        <f t="shared" si="320"/>
        <v>10225</v>
      </c>
      <c r="B10227" s="22">
        <v>11143430</v>
      </c>
      <c r="J10227" s="6">
        <f t="shared" si="319"/>
        <v>50544410682285.516</v>
      </c>
    </row>
    <row r="10228" spans="1:10" x14ac:dyDescent="0.25">
      <c r="A10228">
        <f t="shared" si="320"/>
        <v>10226</v>
      </c>
      <c r="B10228" s="22">
        <v>3000000</v>
      </c>
      <c r="J10228" s="6">
        <f t="shared" si="319"/>
        <v>1069095532961.9576</v>
      </c>
    </row>
    <row r="10229" spans="1:10" x14ac:dyDescent="0.25">
      <c r="A10229">
        <f t="shared" si="320"/>
        <v>10227</v>
      </c>
      <c r="B10229" s="22">
        <v>0</v>
      </c>
      <c r="J10229" s="6">
        <f t="shared" si="319"/>
        <v>16272920094200.813</v>
      </c>
    </row>
    <row r="10230" spans="1:10" x14ac:dyDescent="0.25">
      <c r="A10230">
        <f t="shared" si="320"/>
        <v>10228</v>
      </c>
      <c r="B10230" s="22">
        <v>0</v>
      </c>
      <c r="J10230" s="6">
        <f t="shared" si="319"/>
        <v>16272920094200.813</v>
      </c>
    </row>
    <row r="10231" spans="1:10" x14ac:dyDescent="0.25">
      <c r="A10231">
        <f t="shared" si="320"/>
        <v>10229</v>
      </c>
      <c r="B10231" s="22">
        <v>0</v>
      </c>
      <c r="J10231" s="6">
        <f t="shared" si="319"/>
        <v>16272920094200.813</v>
      </c>
    </row>
    <row r="10232" spans="1:10" x14ac:dyDescent="0.25">
      <c r="A10232">
        <f t="shared" si="320"/>
        <v>10230</v>
      </c>
      <c r="B10232" s="22">
        <v>0</v>
      </c>
      <c r="J10232" s="6">
        <f t="shared" si="319"/>
        <v>16272920094200.813</v>
      </c>
    </row>
    <row r="10233" spans="1:10" x14ac:dyDescent="0.25">
      <c r="A10233">
        <f t="shared" si="320"/>
        <v>10231</v>
      </c>
      <c r="B10233" s="22">
        <v>251288.05000000002</v>
      </c>
      <c r="J10233" s="6">
        <f t="shared" si="319"/>
        <v>14308688486095.012</v>
      </c>
    </row>
    <row r="10234" spans="1:10" x14ac:dyDescent="0.25">
      <c r="A10234">
        <f t="shared" si="320"/>
        <v>10232</v>
      </c>
      <c r="B10234" s="22">
        <v>8943680</v>
      </c>
      <c r="J10234" s="6">
        <f t="shared" si="319"/>
        <v>24105244819313.906</v>
      </c>
    </row>
    <row r="10235" spans="1:10" x14ac:dyDescent="0.25">
      <c r="A10235">
        <f t="shared" si="320"/>
        <v>10233</v>
      </c>
      <c r="B10235" s="22">
        <v>8943680</v>
      </c>
      <c r="J10235" s="6">
        <f t="shared" si="319"/>
        <v>24105244819313.906</v>
      </c>
    </row>
    <row r="10236" spans="1:10" x14ac:dyDescent="0.25">
      <c r="A10236">
        <f t="shared" si="320"/>
        <v>10234</v>
      </c>
      <c r="B10236" s="22">
        <v>0</v>
      </c>
      <c r="J10236" s="6">
        <f t="shared" si="319"/>
        <v>16272920094200.813</v>
      </c>
    </row>
    <row r="10237" spans="1:10" x14ac:dyDescent="0.25">
      <c r="A10237">
        <f t="shared" si="320"/>
        <v>10235</v>
      </c>
      <c r="B10237" s="22">
        <v>0</v>
      </c>
      <c r="J10237" s="6">
        <f t="shared" si="319"/>
        <v>16272920094200.813</v>
      </c>
    </row>
    <row r="10238" spans="1:10" x14ac:dyDescent="0.25">
      <c r="A10238">
        <f t="shared" si="320"/>
        <v>10236</v>
      </c>
      <c r="B10238" s="22">
        <v>8943680</v>
      </c>
      <c r="J10238" s="6">
        <f t="shared" si="319"/>
        <v>24105244819313.906</v>
      </c>
    </row>
    <row r="10239" spans="1:10" x14ac:dyDescent="0.25">
      <c r="A10239">
        <f t="shared" si="320"/>
        <v>10237</v>
      </c>
      <c r="B10239" s="22">
        <v>0</v>
      </c>
      <c r="J10239" s="6">
        <f t="shared" si="319"/>
        <v>16272920094200.813</v>
      </c>
    </row>
    <row r="10240" spans="1:10" x14ac:dyDescent="0.25">
      <c r="A10240">
        <f t="shared" si="320"/>
        <v>10238</v>
      </c>
      <c r="B10240" s="22">
        <v>0</v>
      </c>
      <c r="J10240" s="6">
        <f t="shared" si="319"/>
        <v>16272920094200.813</v>
      </c>
    </row>
    <row r="10241" spans="1:10" x14ac:dyDescent="0.25">
      <c r="A10241">
        <f t="shared" si="320"/>
        <v>10239</v>
      </c>
      <c r="B10241" s="22">
        <v>0</v>
      </c>
      <c r="J10241" s="6">
        <f t="shared" si="319"/>
        <v>16272920094200.813</v>
      </c>
    </row>
    <row r="10242" spans="1:10" x14ac:dyDescent="0.25">
      <c r="A10242">
        <f t="shared" si="320"/>
        <v>10240</v>
      </c>
      <c r="B10242" s="22">
        <v>8943680</v>
      </c>
      <c r="J10242" s="6">
        <f t="shared" si="319"/>
        <v>24105244819313.906</v>
      </c>
    </row>
    <row r="10243" spans="1:10" x14ac:dyDescent="0.25">
      <c r="A10243">
        <f t="shared" si="320"/>
        <v>10241</v>
      </c>
      <c r="B10243" s="22">
        <v>0</v>
      </c>
      <c r="J10243" s="6">
        <f t="shared" ref="J10243:J10306" si="321">(B10243-$I$6)^2</f>
        <v>16272920094200.813</v>
      </c>
    </row>
    <row r="10244" spans="1:10" x14ac:dyDescent="0.25">
      <c r="A10244">
        <f t="shared" ref="A10244:A10307" si="322">A10243+1</f>
        <v>10242</v>
      </c>
      <c r="B10244" s="22">
        <v>0</v>
      </c>
      <c r="J10244" s="6">
        <f t="shared" si="321"/>
        <v>16272920094200.813</v>
      </c>
    </row>
    <row r="10245" spans="1:10" x14ac:dyDescent="0.25">
      <c r="A10245">
        <f t="shared" si="322"/>
        <v>10243</v>
      </c>
      <c r="B10245" s="22">
        <v>0</v>
      </c>
      <c r="J10245" s="6">
        <f t="shared" si="321"/>
        <v>16272920094200.813</v>
      </c>
    </row>
    <row r="10246" spans="1:10" x14ac:dyDescent="0.25">
      <c r="A10246">
        <f t="shared" si="322"/>
        <v>10244</v>
      </c>
      <c r="B10246" s="22">
        <v>0</v>
      </c>
      <c r="J10246" s="6">
        <f t="shared" si="321"/>
        <v>16272920094200.813</v>
      </c>
    </row>
    <row r="10247" spans="1:10" x14ac:dyDescent="0.25">
      <c r="A10247">
        <f t="shared" si="322"/>
        <v>10245</v>
      </c>
      <c r="B10247" s="22">
        <v>0</v>
      </c>
      <c r="J10247" s="6">
        <f t="shared" si="321"/>
        <v>16272920094200.813</v>
      </c>
    </row>
    <row r="10248" spans="1:10" x14ac:dyDescent="0.25">
      <c r="A10248">
        <f t="shared" si="322"/>
        <v>10246</v>
      </c>
      <c r="B10248" s="22">
        <v>0</v>
      </c>
      <c r="J10248" s="6">
        <f t="shared" si="321"/>
        <v>16272920094200.813</v>
      </c>
    </row>
    <row r="10249" spans="1:10" x14ac:dyDescent="0.25">
      <c r="A10249">
        <f t="shared" si="322"/>
        <v>10247</v>
      </c>
      <c r="B10249" s="22">
        <v>8943680</v>
      </c>
      <c r="J10249" s="6">
        <f t="shared" si="321"/>
        <v>24105244819313.906</v>
      </c>
    </row>
    <row r="10250" spans="1:10" x14ac:dyDescent="0.25">
      <c r="A10250">
        <f t="shared" si="322"/>
        <v>10248</v>
      </c>
      <c r="B10250" s="22">
        <v>0</v>
      </c>
      <c r="J10250" s="6">
        <f t="shared" si="321"/>
        <v>16272920094200.813</v>
      </c>
    </row>
    <row r="10251" spans="1:10" x14ac:dyDescent="0.25">
      <c r="A10251">
        <f t="shared" si="322"/>
        <v>10249</v>
      </c>
      <c r="B10251" s="22">
        <v>0</v>
      </c>
      <c r="J10251" s="6">
        <f t="shared" si="321"/>
        <v>16272920094200.813</v>
      </c>
    </row>
    <row r="10252" spans="1:10" x14ac:dyDescent="0.25">
      <c r="A10252">
        <f t="shared" si="322"/>
        <v>10250</v>
      </c>
      <c r="B10252" s="22">
        <v>8943680</v>
      </c>
      <c r="J10252" s="6">
        <f t="shared" si="321"/>
        <v>24105244819313.906</v>
      </c>
    </row>
    <row r="10253" spans="1:10" x14ac:dyDescent="0.25">
      <c r="A10253">
        <f t="shared" si="322"/>
        <v>10251</v>
      </c>
      <c r="B10253" s="22">
        <v>0</v>
      </c>
      <c r="J10253" s="6">
        <f t="shared" si="321"/>
        <v>16272920094200.813</v>
      </c>
    </row>
    <row r="10254" spans="1:10" x14ac:dyDescent="0.25">
      <c r="A10254">
        <f t="shared" si="322"/>
        <v>10252</v>
      </c>
      <c r="B10254" s="22">
        <v>0</v>
      </c>
      <c r="J10254" s="6">
        <f t="shared" si="321"/>
        <v>16272920094200.813</v>
      </c>
    </row>
    <row r="10255" spans="1:10" x14ac:dyDescent="0.25">
      <c r="A10255">
        <f t="shared" si="322"/>
        <v>10253</v>
      </c>
      <c r="B10255" s="22">
        <v>0</v>
      </c>
      <c r="J10255" s="6">
        <f t="shared" si="321"/>
        <v>16272920094200.813</v>
      </c>
    </row>
    <row r="10256" spans="1:10" x14ac:dyDescent="0.25">
      <c r="A10256">
        <f t="shared" si="322"/>
        <v>10254</v>
      </c>
      <c r="B10256" s="22">
        <v>0</v>
      </c>
      <c r="J10256" s="6">
        <f t="shared" si="321"/>
        <v>16272920094200.813</v>
      </c>
    </row>
    <row r="10257" spans="1:10" x14ac:dyDescent="0.25">
      <c r="A10257">
        <f t="shared" si="322"/>
        <v>10255</v>
      </c>
      <c r="B10257" s="22">
        <v>6250000</v>
      </c>
      <c r="J10257" s="6">
        <f t="shared" si="321"/>
        <v>4910785591619.8643</v>
      </c>
    </row>
    <row r="10258" spans="1:10" x14ac:dyDescent="0.25">
      <c r="A10258">
        <f t="shared" si="322"/>
        <v>10256</v>
      </c>
      <c r="B10258" s="22">
        <v>0</v>
      </c>
      <c r="J10258" s="6">
        <f t="shared" si="321"/>
        <v>16272920094200.813</v>
      </c>
    </row>
    <row r="10259" spans="1:10" x14ac:dyDescent="0.25">
      <c r="A10259">
        <f t="shared" si="322"/>
        <v>10257</v>
      </c>
      <c r="B10259" s="22">
        <v>8143430</v>
      </c>
      <c r="J10259" s="6">
        <f t="shared" si="321"/>
        <v>16887655243524.369</v>
      </c>
    </row>
    <row r="10260" spans="1:10" x14ac:dyDescent="0.25">
      <c r="A10260">
        <f t="shared" si="322"/>
        <v>10258</v>
      </c>
      <c r="B10260" s="22">
        <v>0</v>
      </c>
      <c r="J10260" s="6">
        <f t="shared" si="321"/>
        <v>16272920094200.813</v>
      </c>
    </row>
    <row r="10261" spans="1:10" x14ac:dyDescent="0.25">
      <c r="A10261">
        <f t="shared" si="322"/>
        <v>10259</v>
      </c>
      <c r="B10261" s="22">
        <v>17087110</v>
      </c>
      <c r="J10261" s="6">
        <f t="shared" si="321"/>
        <v>170384444013437.47</v>
      </c>
    </row>
    <row r="10262" spans="1:10" x14ac:dyDescent="0.25">
      <c r="A10262">
        <f t="shared" si="322"/>
        <v>10260</v>
      </c>
      <c r="B10262" s="22">
        <v>8143430</v>
      </c>
      <c r="J10262" s="6">
        <f t="shared" si="321"/>
        <v>16887655243524.369</v>
      </c>
    </row>
    <row r="10263" spans="1:10" x14ac:dyDescent="0.25">
      <c r="A10263">
        <f t="shared" si="322"/>
        <v>10261</v>
      </c>
      <c r="B10263" s="22">
        <v>0</v>
      </c>
      <c r="J10263" s="6">
        <f t="shared" si="321"/>
        <v>16272920094200.813</v>
      </c>
    </row>
    <row r="10264" spans="1:10" x14ac:dyDescent="0.25">
      <c r="A10264">
        <f t="shared" si="322"/>
        <v>10262</v>
      </c>
      <c r="B10264" s="22">
        <v>0</v>
      </c>
      <c r="J10264" s="6">
        <f t="shared" si="321"/>
        <v>16272920094200.813</v>
      </c>
    </row>
    <row r="10265" spans="1:10" x14ac:dyDescent="0.25">
      <c r="A10265">
        <f t="shared" si="322"/>
        <v>10263</v>
      </c>
      <c r="B10265" s="22">
        <v>0</v>
      </c>
      <c r="J10265" s="6">
        <f t="shared" si="321"/>
        <v>16272920094200.813</v>
      </c>
    </row>
    <row r="10266" spans="1:10" x14ac:dyDescent="0.25">
      <c r="A10266">
        <f t="shared" si="322"/>
        <v>10264</v>
      </c>
      <c r="B10266" s="22">
        <v>8143430</v>
      </c>
      <c r="J10266" s="6">
        <f t="shared" si="321"/>
        <v>16887655243524.369</v>
      </c>
    </row>
    <row r="10267" spans="1:10" x14ac:dyDescent="0.25">
      <c r="A10267">
        <f t="shared" si="322"/>
        <v>10265</v>
      </c>
      <c r="B10267" s="22">
        <v>0</v>
      </c>
      <c r="J10267" s="6">
        <f t="shared" si="321"/>
        <v>16272920094200.813</v>
      </c>
    </row>
    <row r="10268" spans="1:10" x14ac:dyDescent="0.25">
      <c r="A10268">
        <f t="shared" si="322"/>
        <v>10266</v>
      </c>
      <c r="B10268" s="22">
        <v>8143430</v>
      </c>
      <c r="J10268" s="6">
        <f t="shared" si="321"/>
        <v>16887655243524.369</v>
      </c>
    </row>
    <row r="10269" spans="1:10" x14ac:dyDescent="0.25">
      <c r="A10269">
        <f t="shared" si="322"/>
        <v>10267</v>
      </c>
      <c r="B10269" s="22">
        <v>8943680</v>
      </c>
      <c r="J10269" s="6">
        <f t="shared" si="321"/>
        <v>24105244819313.906</v>
      </c>
    </row>
    <row r="10270" spans="1:10" x14ac:dyDescent="0.25">
      <c r="A10270">
        <f t="shared" si="322"/>
        <v>10268</v>
      </c>
      <c r="B10270" s="22">
        <v>3250000</v>
      </c>
      <c r="J10270" s="6">
        <f t="shared" si="321"/>
        <v>614610152858.7196</v>
      </c>
    </row>
    <row r="10271" spans="1:10" x14ac:dyDescent="0.25">
      <c r="A10271">
        <f t="shared" si="322"/>
        <v>10269</v>
      </c>
      <c r="B10271" s="22">
        <v>0</v>
      </c>
      <c r="J10271" s="6">
        <f t="shared" si="321"/>
        <v>16272920094200.813</v>
      </c>
    </row>
    <row r="10272" spans="1:10" x14ac:dyDescent="0.25">
      <c r="A10272">
        <f t="shared" si="322"/>
        <v>10270</v>
      </c>
      <c r="B10272" s="22">
        <v>0</v>
      </c>
      <c r="J10272" s="6">
        <f t="shared" si="321"/>
        <v>16272920094200.813</v>
      </c>
    </row>
    <row r="10273" spans="1:10" x14ac:dyDescent="0.25">
      <c r="A10273">
        <f t="shared" si="322"/>
        <v>10271</v>
      </c>
      <c r="B10273" s="22">
        <v>0</v>
      </c>
      <c r="J10273" s="6">
        <f t="shared" si="321"/>
        <v>16272920094200.813</v>
      </c>
    </row>
    <row r="10274" spans="1:10" x14ac:dyDescent="0.25">
      <c r="A10274">
        <f t="shared" si="322"/>
        <v>10272</v>
      </c>
      <c r="B10274" s="22">
        <v>3000000</v>
      </c>
      <c r="J10274" s="6">
        <f t="shared" si="321"/>
        <v>1069095532961.9576</v>
      </c>
    </row>
    <row r="10275" spans="1:10" x14ac:dyDescent="0.25">
      <c r="A10275">
        <f t="shared" si="322"/>
        <v>10273</v>
      </c>
      <c r="B10275" s="22">
        <v>0</v>
      </c>
      <c r="J10275" s="6">
        <f t="shared" si="321"/>
        <v>16272920094200.813</v>
      </c>
    </row>
    <row r="10276" spans="1:10" x14ac:dyDescent="0.25">
      <c r="A10276">
        <f t="shared" si="322"/>
        <v>10274</v>
      </c>
      <c r="B10276" s="22">
        <v>0</v>
      </c>
      <c r="J10276" s="6">
        <f t="shared" si="321"/>
        <v>16272920094200.813</v>
      </c>
    </row>
    <row r="10277" spans="1:10" x14ac:dyDescent="0.25">
      <c r="A10277">
        <f t="shared" si="322"/>
        <v>10275</v>
      </c>
      <c r="B10277" s="22">
        <v>3250000</v>
      </c>
      <c r="J10277" s="6">
        <f t="shared" si="321"/>
        <v>614610152858.7196</v>
      </c>
    </row>
    <row r="10278" spans="1:10" x14ac:dyDescent="0.25">
      <c r="A10278">
        <f t="shared" si="322"/>
        <v>10276</v>
      </c>
      <c r="B10278" s="22">
        <v>9509178.0821917802</v>
      </c>
      <c r="J10278" s="6">
        <f t="shared" si="321"/>
        <v>29977895218721.488</v>
      </c>
    </row>
    <row r="10279" spans="1:10" x14ac:dyDescent="0.25">
      <c r="A10279">
        <f t="shared" si="322"/>
        <v>10277</v>
      </c>
      <c r="B10279" s="22">
        <v>8143430</v>
      </c>
      <c r="J10279" s="6">
        <f t="shared" si="321"/>
        <v>16887655243524.369</v>
      </c>
    </row>
    <row r="10280" spans="1:10" x14ac:dyDescent="0.25">
      <c r="A10280">
        <f t="shared" si="322"/>
        <v>10278</v>
      </c>
      <c r="B10280" s="22">
        <v>8943680</v>
      </c>
      <c r="J10280" s="6">
        <f t="shared" si="321"/>
        <v>24105244819313.906</v>
      </c>
    </row>
    <row r="10281" spans="1:10" x14ac:dyDescent="0.25">
      <c r="A10281">
        <f t="shared" si="322"/>
        <v>10279</v>
      </c>
      <c r="B10281" s="22">
        <v>0</v>
      </c>
      <c r="J10281" s="6">
        <f t="shared" si="321"/>
        <v>16272920094200.813</v>
      </c>
    </row>
    <row r="10282" spans="1:10" x14ac:dyDescent="0.25">
      <c r="A10282">
        <f t="shared" si="322"/>
        <v>10280</v>
      </c>
      <c r="B10282" s="22">
        <v>8943680</v>
      </c>
      <c r="J10282" s="6">
        <f t="shared" si="321"/>
        <v>24105244819313.906</v>
      </c>
    </row>
    <row r="10283" spans="1:10" x14ac:dyDescent="0.25">
      <c r="A10283">
        <f t="shared" si="322"/>
        <v>10281</v>
      </c>
      <c r="B10283" s="22">
        <v>0</v>
      </c>
      <c r="J10283" s="6">
        <f t="shared" si="321"/>
        <v>16272920094200.813</v>
      </c>
    </row>
    <row r="10284" spans="1:10" x14ac:dyDescent="0.25">
      <c r="A10284">
        <f t="shared" si="322"/>
        <v>10282</v>
      </c>
      <c r="B10284" s="22">
        <v>54335043.934246585</v>
      </c>
      <c r="J10284" s="6">
        <f t="shared" si="321"/>
        <v>2530197962460137.5</v>
      </c>
    </row>
    <row r="10285" spans="1:10" x14ac:dyDescent="0.25">
      <c r="A10285">
        <f t="shared" si="322"/>
        <v>10283</v>
      </c>
      <c r="B10285" s="22">
        <v>3250000</v>
      </c>
      <c r="J10285" s="6">
        <f t="shared" si="321"/>
        <v>614610152858.7196</v>
      </c>
    </row>
    <row r="10286" spans="1:10" x14ac:dyDescent="0.25">
      <c r="A10286">
        <f t="shared" si="322"/>
        <v>10284</v>
      </c>
      <c r="B10286" s="22">
        <v>8943680</v>
      </c>
      <c r="J10286" s="6">
        <f t="shared" si="321"/>
        <v>24105244819313.906</v>
      </c>
    </row>
    <row r="10287" spans="1:10" x14ac:dyDescent="0.25">
      <c r="A10287">
        <f t="shared" si="322"/>
        <v>10285</v>
      </c>
      <c r="B10287" s="22">
        <v>8143430</v>
      </c>
      <c r="J10287" s="6">
        <f t="shared" si="321"/>
        <v>16887655243524.369</v>
      </c>
    </row>
    <row r="10288" spans="1:10" x14ac:dyDescent="0.25">
      <c r="A10288">
        <f t="shared" si="322"/>
        <v>10286</v>
      </c>
      <c r="B10288" s="22">
        <v>0</v>
      </c>
      <c r="J10288" s="6">
        <f t="shared" si="321"/>
        <v>16272920094200.813</v>
      </c>
    </row>
    <row r="10289" spans="1:10" x14ac:dyDescent="0.25">
      <c r="A10289">
        <f t="shared" si="322"/>
        <v>10287</v>
      </c>
      <c r="B10289" s="22">
        <v>8143430</v>
      </c>
      <c r="J10289" s="6">
        <f t="shared" si="321"/>
        <v>16887655243524.369</v>
      </c>
    </row>
    <row r="10290" spans="1:10" x14ac:dyDescent="0.25">
      <c r="A10290">
        <f t="shared" si="322"/>
        <v>10288</v>
      </c>
      <c r="B10290" s="22">
        <v>3250000</v>
      </c>
      <c r="J10290" s="6">
        <f t="shared" si="321"/>
        <v>614610152858.7196</v>
      </c>
    </row>
    <row r="10291" spans="1:10" x14ac:dyDescent="0.25">
      <c r="A10291">
        <f t="shared" si="322"/>
        <v>10289</v>
      </c>
      <c r="B10291" s="22">
        <v>8943680</v>
      </c>
      <c r="J10291" s="6">
        <f t="shared" si="321"/>
        <v>24105244819313.906</v>
      </c>
    </row>
    <row r="10292" spans="1:10" x14ac:dyDescent="0.25">
      <c r="A10292">
        <f t="shared" si="322"/>
        <v>10290</v>
      </c>
      <c r="B10292" s="22">
        <v>0</v>
      </c>
      <c r="J10292" s="6">
        <f t="shared" si="321"/>
        <v>16272920094200.813</v>
      </c>
    </row>
    <row r="10293" spans="1:10" x14ac:dyDescent="0.25">
      <c r="A10293">
        <f t="shared" si="322"/>
        <v>10291</v>
      </c>
      <c r="B10293" s="22">
        <v>0</v>
      </c>
      <c r="J10293" s="6">
        <f t="shared" si="321"/>
        <v>16272920094200.813</v>
      </c>
    </row>
    <row r="10294" spans="1:10" x14ac:dyDescent="0.25">
      <c r="A10294">
        <f t="shared" si="322"/>
        <v>10292</v>
      </c>
      <c r="B10294" s="22">
        <v>8143430</v>
      </c>
      <c r="J10294" s="6">
        <f t="shared" si="321"/>
        <v>16887655243524.369</v>
      </c>
    </row>
    <row r="10295" spans="1:10" x14ac:dyDescent="0.25">
      <c r="A10295">
        <f t="shared" si="322"/>
        <v>10293</v>
      </c>
      <c r="B10295" s="22">
        <v>12212886.6</v>
      </c>
      <c r="J10295" s="6">
        <f t="shared" si="321"/>
        <v>66894664314425.398</v>
      </c>
    </row>
    <row r="10296" spans="1:10" x14ac:dyDescent="0.25">
      <c r="A10296">
        <f t="shared" si="322"/>
        <v>10294</v>
      </c>
      <c r="B10296" s="22">
        <v>0</v>
      </c>
      <c r="J10296" s="6">
        <f t="shared" si="321"/>
        <v>16272920094200.813</v>
      </c>
    </row>
    <row r="10297" spans="1:10" x14ac:dyDescent="0.25">
      <c r="A10297">
        <f t="shared" si="322"/>
        <v>10295</v>
      </c>
      <c r="B10297" s="22">
        <v>0</v>
      </c>
      <c r="J10297" s="6">
        <f t="shared" si="321"/>
        <v>16272920094200.813</v>
      </c>
    </row>
    <row r="10298" spans="1:10" x14ac:dyDescent="0.25">
      <c r="A10298">
        <f t="shared" si="322"/>
        <v>10296</v>
      </c>
      <c r="B10298" s="22">
        <v>0</v>
      </c>
      <c r="J10298" s="6">
        <f t="shared" si="321"/>
        <v>16272920094200.813</v>
      </c>
    </row>
    <row r="10299" spans="1:10" x14ac:dyDescent="0.25">
      <c r="A10299">
        <f t="shared" si="322"/>
        <v>10297</v>
      </c>
      <c r="B10299" s="22">
        <v>8143430</v>
      </c>
      <c r="J10299" s="6">
        <f t="shared" si="321"/>
        <v>16887655243524.369</v>
      </c>
    </row>
    <row r="10300" spans="1:10" x14ac:dyDescent="0.25">
      <c r="A10300">
        <f t="shared" si="322"/>
        <v>10298</v>
      </c>
      <c r="B10300" s="22">
        <v>2008980.8219178081</v>
      </c>
      <c r="J10300" s="6">
        <f t="shared" si="321"/>
        <v>4100584250170.3423</v>
      </c>
    </row>
    <row r="10301" spans="1:10" x14ac:dyDescent="0.25">
      <c r="A10301">
        <f t="shared" si="322"/>
        <v>10299</v>
      </c>
      <c r="B10301" s="22">
        <v>0</v>
      </c>
      <c r="J10301" s="6">
        <f t="shared" si="321"/>
        <v>16272920094200.813</v>
      </c>
    </row>
    <row r="10302" spans="1:10" x14ac:dyDescent="0.25">
      <c r="A10302">
        <f t="shared" si="322"/>
        <v>10300</v>
      </c>
      <c r="B10302" s="22">
        <v>0</v>
      </c>
      <c r="J10302" s="6">
        <f t="shared" si="321"/>
        <v>16272920094200.813</v>
      </c>
    </row>
    <row r="10303" spans="1:10" x14ac:dyDescent="0.25">
      <c r="A10303">
        <f t="shared" si="322"/>
        <v>10301</v>
      </c>
      <c r="B10303" s="22">
        <v>0</v>
      </c>
      <c r="J10303" s="6">
        <f t="shared" si="321"/>
        <v>16272920094200.813</v>
      </c>
    </row>
    <row r="10304" spans="1:10" x14ac:dyDescent="0.25">
      <c r="A10304">
        <f t="shared" si="322"/>
        <v>10302</v>
      </c>
      <c r="B10304" s="22">
        <v>8943680</v>
      </c>
      <c r="J10304" s="6">
        <f t="shared" si="321"/>
        <v>24105244819313.906</v>
      </c>
    </row>
    <row r="10305" spans="1:10" x14ac:dyDescent="0.25">
      <c r="A10305">
        <f t="shared" si="322"/>
        <v>10303</v>
      </c>
      <c r="B10305" s="22">
        <v>8143430</v>
      </c>
      <c r="J10305" s="6">
        <f t="shared" si="321"/>
        <v>16887655243524.369</v>
      </c>
    </row>
    <row r="10306" spans="1:10" x14ac:dyDescent="0.25">
      <c r="A10306">
        <f t="shared" si="322"/>
        <v>10304</v>
      </c>
      <c r="B10306" s="22">
        <v>0</v>
      </c>
      <c r="J10306" s="6">
        <f t="shared" si="321"/>
        <v>16272920094200.813</v>
      </c>
    </row>
    <row r="10307" spans="1:10" x14ac:dyDescent="0.25">
      <c r="A10307">
        <f t="shared" si="322"/>
        <v>10305</v>
      </c>
      <c r="B10307" s="22">
        <v>11393430</v>
      </c>
      <c r="J10307" s="6">
        <f t="shared" ref="J10307:J10370" si="323">(B10307-$I$6)^2</f>
        <v>54161640302182.273</v>
      </c>
    </row>
    <row r="10308" spans="1:10" x14ac:dyDescent="0.25">
      <c r="A10308">
        <f t="shared" ref="A10308:A10371" si="324">A10307+1</f>
        <v>10306</v>
      </c>
      <c r="B10308" s="22">
        <v>8943680</v>
      </c>
      <c r="J10308" s="6">
        <f t="shared" si="323"/>
        <v>24105244819313.906</v>
      </c>
    </row>
    <row r="10309" spans="1:10" x14ac:dyDescent="0.25">
      <c r="A10309">
        <f t="shared" si="324"/>
        <v>10307</v>
      </c>
      <c r="B10309" s="22">
        <v>8143430</v>
      </c>
      <c r="J10309" s="6">
        <f t="shared" si="323"/>
        <v>16887655243524.369</v>
      </c>
    </row>
    <row r="10310" spans="1:10" x14ac:dyDescent="0.25">
      <c r="A10310">
        <f t="shared" si="324"/>
        <v>10308</v>
      </c>
      <c r="B10310" s="22">
        <v>8143430</v>
      </c>
      <c r="J10310" s="6">
        <f t="shared" si="323"/>
        <v>16887655243524.369</v>
      </c>
    </row>
    <row r="10311" spans="1:10" x14ac:dyDescent="0.25">
      <c r="A10311">
        <f t="shared" si="324"/>
        <v>10309</v>
      </c>
      <c r="B10311" s="22">
        <v>0</v>
      </c>
      <c r="J10311" s="6">
        <f t="shared" si="323"/>
        <v>16272920094200.813</v>
      </c>
    </row>
    <row r="10312" spans="1:10" x14ac:dyDescent="0.25">
      <c r="A10312">
        <f t="shared" si="324"/>
        <v>10310</v>
      </c>
      <c r="B10312" s="22">
        <v>8143430</v>
      </c>
      <c r="J10312" s="6">
        <f t="shared" si="323"/>
        <v>16887655243524.369</v>
      </c>
    </row>
    <row r="10313" spans="1:10" x14ac:dyDescent="0.25">
      <c r="A10313">
        <f t="shared" si="324"/>
        <v>10311</v>
      </c>
      <c r="B10313" s="22">
        <v>0</v>
      </c>
      <c r="J10313" s="6">
        <f t="shared" si="323"/>
        <v>16272920094200.813</v>
      </c>
    </row>
    <row r="10314" spans="1:10" x14ac:dyDescent="0.25">
      <c r="A10314">
        <f t="shared" si="324"/>
        <v>10312</v>
      </c>
      <c r="B10314" s="22">
        <v>8943680</v>
      </c>
      <c r="J10314" s="6">
        <f t="shared" si="323"/>
        <v>24105244819313.906</v>
      </c>
    </row>
    <row r="10315" spans="1:10" x14ac:dyDescent="0.25">
      <c r="A10315">
        <f t="shared" si="324"/>
        <v>10313</v>
      </c>
      <c r="B10315" s="22">
        <v>8143430</v>
      </c>
      <c r="J10315" s="6">
        <f t="shared" si="323"/>
        <v>16887655243524.369</v>
      </c>
    </row>
    <row r="10316" spans="1:10" x14ac:dyDescent="0.25">
      <c r="A10316">
        <f t="shared" si="324"/>
        <v>10314</v>
      </c>
      <c r="B10316" s="22">
        <v>8143430</v>
      </c>
      <c r="J10316" s="6">
        <f t="shared" si="323"/>
        <v>16887655243524.369</v>
      </c>
    </row>
    <row r="10317" spans="1:10" x14ac:dyDescent="0.25">
      <c r="A10317">
        <f t="shared" si="324"/>
        <v>10315</v>
      </c>
      <c r="B10317" s="22">
        <v>0</v>
      </c>
      <c r="J10317" s="6">
        <f t="shared" si="323"/>
        <v>16272920094200.813</v>
      </c>
    </row>
    <row r="10318" spans="1:10" x14ac:dyDescent="0.25">
      <c r="A10318">
        <f t="shared" si="324"/>
        <v>10316</v>
      </c>
      <c r="B10318" s="22">
        <v>0</v>
      </c>
      <c r="J10318" s="6">
        <f t="shared" si="323"/>
        <v>16272920094200.813</v>
      </c>
    </row>
    <row r="10319" spans="1:10" x14ac:dyDescent="0.25">
      <c r="A10319">
        <f t="shared" si="324"/>
        <v>10317</v>
      </c>
      <c r="B10319" s="22">
        <v>0</v>
      </c>
      <c r="J10319" s="6">
        <f t="shared" si="323"/>
        <v>16272920094200.813</v>
      </c>
    </row>
    <row r="10320" spans="1:10" x14ac:dyDescent="0.25">
      <c r="A10320">
        <f t="shared" si="324"/>
        <v>10318</v>
      </c>
      <c r="B10320" s="22">
        <v>0</v>
      </c>
      <c r="J10320" s="6">
        <f t="shared" si="323"/>
        <v>16272920094200.813</v>
      </c>
    </row>
    <row r="10321" spans="1:10" x14ac:dyDescent="0.25">
      <c r="A10321">
        <f t="shared" si="324"/>
        <v>10319</v>
      </c>
      <c r="B10321" s="22">
        <v>8143430</v>
      </c>
      <c r="J10321" s="6">
        <f t="shared" si="323"/>
        <v>16887655243524.369</v>
      </c>
    </row>
    <row r="10322" spans="1:10" x14ac:dyDescent="0.25">
      <c r="A10322">
        <f t="shared" si="324"/>
        <v>10320</v>
      </c>
      <c r="B10322" s="22">
        <v>0</v>
      </c>
      <c r="J10322" s="6">
        <f t="shared" si="323"/>
        <v>16272920094200.813</v>
      </c>
    </row>
    <row r="10323" spans="1:10" x14ac:dyDescent="0.25">
      <c r="A10323">
        <f t="shared" si="324"/>
        <v>10321</v>
      </c>
      <c r="B10323" s="22">
        <v>0</v>
      </c>
      <c r="J10323" s="6">
        <f t="shared" si="323"/>
        <v>16272920094200.813</v>
      </c>
    </row>
    <row r="10324" spans="1:10" x14ac:dyDescent="0.25">
      <c r="A10324">
        <f t="shared" si="324"/>
        <v>10322</v>
      </c>
      <c r="B10324" s="22">
        <v>0</v>
      </c>
      <c r="J10324" s="6">
        <f t="shared" si="323"/>
        <v>16272920094200.813</v>
      </c>
    </row>
    <row r="10325" spans="1:10" x14ac:dyDescent="0.25">
      <c r="A10325">
        <f t="shared" si="324"/>
        <v>10323</v>
      </c>
      <c r="B10325" s="22">
        <v>0</v>
      </c>
      <c r="J10325" s="6">
        <f t="shared" si="323"/>
        <v>16272920094200.813</v>
      </c>
    </row>
    <row r="10326" spans="1:10" x14ac:dyDescent="0.25">
      <c r="A10326">
        <f t="shared" si="324"/>
        <v>10324</v>
      </c>
      <c r="B10326" s="22">
        <v>8143430</v>
      </c>
      <c r="J10326" s="6">
        <f t="shared" si="323"/>
        <v>16887655243524.369</v>
      </c>
    </row>
    <row r="10327" spans="1:10" x14ac:dyDescent="0.25">
      <c r="A10327">
        <f t="shared" si="324"/>
        <v>10325</v>
      </c>
      <c r="B10327" s="22">
        <v>8143430</v>
      </c>
      <c r="J10327" s="6">
        <f t="shared" si="323"/>
        <v>16887655243524.369</v>
      </c>
    </row>
    <row r="10328" spans="1:10" x14ac:dyDescent="0.25">
      <c r="A10328">
        <f t="shared" si="324"/>
        <v>10326</v>
      </c>
      <c r="B10328" s="22">
        <v>8143430</v>
      </c>
      <c r="J10328" s="6">
        <f t="shared" si="323"/>
        <v>16887655243524.369</v>
      </c>
    </row>
    <row r="10329" spans="1:10" x14ac:dyDescent="0.25">
      <c r="A10329">
        <f t="shared" si="324"/>
        <v>10327</v>
      </c>
      <c r="B10329" s="22">
        <v>8943680</v>
      </c>
      <c r="J10329" s="6">
        <f t="shared" si="323"/>
        <v>24105244819313.906</v>
      </c>
    </row>
    <row r="10330" spans="1:10" x14ac:dyDescent="0.25">
      <c r="A10330">
        <f t="shared" si="324"/>
        <v>10328</v>
      </c>
      <c r="B10330" s="22">
        <v>3000000</v>
      </c>
      <c r="J10330" s="6">
        <f t="shared" si="323"/>
        <v>1069095532961.9576</v>
      </c>
    </row>
    <row r="10331" spans="1:10" x14ac:dyDescent="0.25">
      <c r="A10331">
        <f t="shared" si="324"/>
        <v>10329</v>
      </c>
      <c r="B10331" s="22">
        <v>8143430</v>
      </c>
      <c r="J10331" s="6">
        <f t="shared" si="323"/>
        <v>16887655243524.369</v>
      </c>
    </row>
    <row r="10332" spans="1:10" x14ac:dyDescent="0.25">
      <c r="A10332">
        <f t="shared" si="324"/>
        <v>10330</v>
      </c>
      <c r="B10332" s="22">
        <v>0</v>
      </c>
      <c r="J10332" s="6">
        <f t="shared" si="323"/>
        <v>16272920094200.813</v>
      </c>
    </row>
    <row r="10333" spans="1:10" x14ac:dyDescent="0.25">
      <c r="A10333">
        <f t="shared" si="324"/>
        <v>10331</v>
      </c>
      <c r="B10333" s="22">
        <v>0</v>
      </c>
      <c r="J10333" s="6">
        <f t="shared" si="323"/>
        <v>16272920094200.813</v>
      </c>
    </row>
    <row r="10334" spans="1:10" x14ac:dyDescent="0.25">
      <c r="A10334">
        <f t="shared" si="324"/>
        <v>10332</v>
      </c>
      <c r="B10334" s="22">
        <v>8143430</v>
      </c>
      <c r="J10334" s="6">
        <f t="shared" si="323"/>
        <v>16887655243524.369</v>
      </c>
    </row>
    <row r="10335" spans="1:10" x14ac:dyDescent="0.25">
      <c r="A10335">
        <f t="shared" si="324"/>
        <v>10333</v>
      </c>
      <c r="B10335" s="22">
        <v>0</v>
      </c>
      <c r="J10335" s="6">
        <f t="shared" si="323"/>
        <v>16272920094200.813</v>
      </c>
    </row>
    <row r="10336" spans="1:10" x14ac:dyDescent="0.25">
      <c r="A10336">
        <f t="shared" si="324"/>
        <v>10334</v>
      </c>
      <c r="B10336" s="22">
        <v>0</v>
      </c>
      <c r="J10336" s="6">
        <f t="shared" si="323"/>
        <v>16272920094200.813</v>
      </c>
    </row>
    <row r="10337" spans="1:10" x14ac:dyDescent="0.25">
      <c r="A10337">
        <f t="shared" si="324"/>
        <v>10335</v>
      </c>
      <c r="B10337" s="22">
        <v>0</v>
      </c>
      <c r="J10337" s="6">
        <f t="shared" si="323"/>
        <v>16272920094200.813</v>
      </c>
    </row>
    <row r="10338" spans="1:10" x14ac:dyDescent="0.25">
      <c r="A10338">
        <f t="shared" si="324"/>
        <v>10336</v>
      </c>
      <c r="B10338" s="22">
        <v>8143430</v>
      </c>
      <c r="J10338" s="6">
        <f t="shared" si="323"/>
        <v>16887655243524.369</v>
      </c>
    </row>
    <row r="10339" spans="1:10" x14ac:dyDescent="0.25">
      <c r="A10339">
        <f t="shared" si="324"/>
        <v>10337</v>
      </c>
      <c r="B10339" s="22">
        <v>8143430</v>
      </c>
      <c r="J10339" s="6">
        <f t="shared" si="323"/>
        <v>16887655243524.369</v>
      </c>
    </row>
    <row r="10340" spans="1:10" x14ac:dyDescent="0.25">
      <c r="A10340">
        <f t="shared" si="324"/>
        <v>10338</v>
      </c>
      <c r="B10340" s="22">
        <v>0</v>
      </c>
      <c r="J10340" s="6">
        <f t="shared" si="323"/>
        <v>16272920094200.813</v>
      </c>
    </row>
    <row r="10341" spans="1:10" x14ac:dyDescent="0.25">
      <c r="A10341">
        <f t="shared" si="324"/>
        <v>10339</v>
      </c>
      <c r="B10341" s="22">
        <v>12193680</v>
      </c>
      <c r="J10341" s="6">
        <f t="shared" si="323"/>
        <v>66580854877971.813</v>
      </c>
    </row>
    <row r="10342" spans="1:10" x14ac:dyDescent="0.25">
      <c r="A10342">
        <f t="shared" si="324"/>
        <v>10340</v>
      </c>
      <c r="B10342" s="22">
        <v>8143430</v>
      </c>
      <c r="J10342" s="6">
        <f t="shared" si="323"/>
        <v>16887655243524.369</v>
      </c>
    </row>
    <row r="10343" spans="1:10" x14ac:dyDescent="0.25">
      <c r="A10343">
        <f t="shared" si="324"/>
        <v>10341</v>
      </c>
      <c r="B10343" s="22">
        <v>0</v>
      </c>
      <c r="J10343" s="6">
        <f t="shared" si="323"/>
        <v>16272920094200.813</v>
      </c>
    </row>
    <row r="10344" spans="1:10" x14ac:dyDescent="0.25">
      <c r="A10344">
        <f t="shared" si="324"/>
        <v>10342</v>
      </c>
      <c r="B10344" s="22">
        <v>0</v>
      </c>
      <c r="J10344" s="6">
        <f t="shared" si="323"/>
        <v>16272920094200.813</v>
      </c>
    </row>
    <row r="10345" spans="1:10" x14ac:dyDescent="0.25">
      <c r="A10345">
        <f t="shared" si="324"/>
        <v>10343</v>
      </c>
      <c r="B10345" s="22">
        <v>0</v>
      </c>
      <c r="J10345" s="6">
        <f t="shared" si="323"/>
        <v>16272920094200.813</v>
      </c>
    </row>
    <row r="10346" spans="1:10" x14ac:dyDescent="0.25">
      <c r="A10346">
        <f t="shared" si="324"/>
        <v>10344</v>
      </c>
      <c r="B10346" s="22">
        <v>0</v>
      </c>
      <c r="J10346" s="6">
        <f t="shared" si="323"/>
        <v>16272920094200.813</v>
      </c>
    </row>
    <row r="10347" spans="1:10" x14ac:dyDescent="0.25">
      <c r="A10347">
        <f t="shared" si="324"/>
        <v>10345</v>
      </c>
      <c r="B10347" s="22">
        <v>11393430</v>
      </c>
      <c r="J10347" s="6">
        <f t="shared" si="323"/>
        <v>54161640302182.273</v>
      </c>
    </row>
    <row r="10348" spans="1:10" x14ac:dyDescent="0.25">
      <c r="A10348">
        <f t="shared" si="324"/>
        <v>10346</v>
      </c>
      <c r="B10348" s="22">
        <v>0</v>
      </c>
      <c r="J10348" s="6">
        <f t="shared" si="323"/>
        <v>16272920094200.813</v>
      </c>
    </row>
    <row r="10349" spans="1:10" x14ac:dyDescent="0.25">
      <c r="A10349">
        <f t="shared" si="324"/>
        <v>10347</v>
      </c>
      <c r="B10349" s="22">
        <v>0</v>
      </c>
      <c r="J10349" s="6">
        <f t="shared" si="323"/>
        <v>16272920094200.813</v>
      </c>
    </row>
    <row r="10350" spans="1:10" x14ac:dyDescent="0.25">
      <c r="A10350">
        <f t="shared" si="324"/>
        <v>10348</v>
      </c>
      <c r="B10350" s="22">
        <v>0</v>
      </c>
      <c r="J10350" s="6">
        <f t="shared" si="323"/>
        <v>16272920094200.813</v>
      </c>
    </row>
    <row r="10351" spans="1:10" x14ac:dyDescent="0.25">
      <c r="A10351">
        <f t="shared" si="324"/>
        <v>10349</v>
      </c>
      <c r="B10351" s="22">
        <v>0</v>
      </c>
      <c r="J10351" s="6">
        <f t="shared" si="323"/>
        <v>16272920094200.813</v>
      </c>
    </row>
    <row r="10352" spans="1:10" x14ac:dyDescent="0.25">
      <c r="A10352">
        <f t="shared" si="324"/>
        <v>10350</v>
      </c>
      <c r="B10352" s="22">
        <v>0</v>
      </c>
      <c r="J10352" s="6">
        <f t="shared" si="323"/>
        <v>16272920094200.813</v>
      </c>
    </row>
    <row r="10353" spans="1:10" x14ac:dyDescent="0.25">
      <c r="A10353">
        <f t="shared" si="324"/>
        <v>10351</v>
      </c>
      <c r="B10353" s="22">
        <v>0</v>
      </c>
      <c r="J10353" s="6">
        <f t="shared" si="323"/>
        <v>16272920094200.813</v>
      </c>
    </row>
    <row r="10354" spans="1:10" x14ac:dyDescent="0.25">
      <c r="A10354">
        <f t="shared" si="324"/>
        <v>10352</v>
      </c>
      <c r="B10354" s="22">
        <v>8143430</v>
      </c>
      <c r="J10354" s="6">
        <f t="shared" si="323"/>
        <v>16887655243524.369</v>
      </c>
    </row>
    <row r="10355" spans="1:10" x14ac:dyDescent="0.25">
      <c r="A10355">
        <f t="shared" si="324"/>
        <v>10353</v>
      </c>
      <c r="B10355" s="22">
        <v>8143430</v>
      </c>
      <c r="J10355" s="6">
        <f t="shared" si="323"/>
        <v>16887655243524.369</v>
      </c>
    </row>
    <row r="10356" spans="1:10" x14ac:dyDescent="0.25">
      <c r="A10356">
        <f t="shared" si="324"/>
        <v>10354</v>
      </c>
      <c r="B10356" s="22">
        <v>0</v>
      </c>
      <c r="J10356" s="6">
        <f t="shared" si="323"/>
        <v>16272920094200.813</v>
      </c>
    </row>
    <row r="10357" spans="1:10" x14ac:dyDescent="0.25">
      <c r="A10357">
        <f t="shared" si="324"/>
        <v>10355</v>
      </c>
      <c r="B10357" s="22">
        <v>0</v>
      </c>
      <c r="J10357" s="6">
        <f t="shared" si="323"/>
        <v>16272920094200.813</v>
      </c>
    </row>
    <row r="10358" spans="1:10" x14ac:dyDescent="0.25">
      <c r="A10358">
        <f t="shared" si="324"/>
        <v>10356</v>
      </c>
      <c r="B10358" s="22">
        <v>0</v>
      </c>
      <c r="J10358" s="6">
        <f t="shared" si="323"/>
        <v>16272920094200.813</v>
      </c>
    </row>
    <row r="10359" spans="1:10" x14ac:dyDescent="0.25">
      <c r="A10359">
        <f t="shared" si="324"/>
        <v>10357</v>
      </c>
      <c r="B10359" s="22">
        <v>0</v>
      </c>
      <c r="J10359" s="6">
        <f t="shared" si="323"/>
        <v>16272920094200.813</v>
      </c>
    </row>
    <row r="10360" spans="1:10" x14ac:dyDescent="0.25">
      <c r="A10360">
        <f t="shared" si="324"/>
        <v>10358</v>
      </c>
      <c r="B10360" s="22">
        <v>8143430</v>
      </c>
      <c r="J10360" s="6">
        <f t="shared" si="323"/>
        <v>16887655243524.369</v>
      </c>
    </row>
    <row r="10361" spans="1:10" x14ac:dyDescent="0.25">
      <c r="A10361">
        <f t="shared" si="324"/>
        <v>10359</v>
      </c>
      <c r="B10361" s="22">
        <v>20337110</v>
      </c>
      <c r="J10361" s="6">
        <f t="shared" si="323"/>
        <v>265792349072095.38</v>
      </c>
    </row>
    <row r="10362" spans="1:10" x14ac:dyDescent="0.25">
      <c r="A10362">
        <f t="shared" si="324"/>
        <v>10360</v>
      </c>
      <c r="B10362" s="22">
        <v>17087110</v>
      </c>
      <c r="J10362" s="6">
        <f t="shared" si="323"/>
        <v>170384444013437.47</v>
      </c>
    </row>
    <row r="10363" spans="1:10" x14ac:dyDescent="0.25">
      <c r="A10363">
        <f t="shared" si="324"/>
        <v>10361</v>
      </c>
      <c r="B10363" s="22">
        <v>0</v>
      </c>
      <c r="J10363" s="6">
        <f t="shared" si="323"/>
        <v>16272920094200.813</v>
      </c>
    </row>
    <row r="10364" spans="1:10" x14ac:dyDescent="0.25">
      <c r="A10364">
        <f t="shared" si="324"/>
        <v>10362</v>
      </c>
      <c r="B10364" s="22">
        <v>3000000</v>
      </c>
      <c r="J10364" s="6">
        <f t="shared" si="323"/>
        <v>1069095532961.9576</v>
      </c>
    </row>
    <row r="10365" spans="1:10" x14ac:dyDescent="0.25">
      <c r="A10365">
        <f t="shared" si="324"/>
        <v>10363</v>
      </c>
      <c r="B10365" s="22">
        <v>0</v>
      </c>
      <c r="J10365" s="6">
        <f t="shared" si="323"/>
        <v>16272920094200.813</v>
      </c>
    </row>
    <row r="10366" spans="1:10" x14ac:dyDescent="0.25">
      <c r="A10366">
        <f t="shared" si="324"/>
        <v>10364</v>
      </c>
      <c r="B10366" s="22">
        <v>0</v>
      </c>
      <c r="J10366" s="6">
        <f t="shared" si="323"/>
        <v>16272920094200.813</v>
      </c>
    </row>
    <row r="10367" spans="1:10" x14ac:dyDescent="0.25">
      <c r="A10367">
        <f t="shared" si="324"/>
        <v>10365</v>
      </c>
      <c r="B10367" s="22">
        <v>8943680</v>
      </c>
      <c r="J10367" s="6">
        <f t="shared" si="323"/>
        <v>24105244819313.906</v>
      </c>
    </row>
    <row r="10368" spans="1:10" x14ac:dyDescent="0.25">
      <c r="A10368">
        <f t="shared" si="324"/>
        <v>10366</v>
      </c>
      <c r="B10368" s="22">
        <v>0</v>
      </c>
      <c r="J10368" s="6">
        <f t="shared" si="323"/>
        <v>16272920094200.813</v>
      </c>
    </row>
    <row r="10369" spans="1:10" x14ac:dyDescent="0.25">
      <c r="A10369">
        <f t="shared" si="324"/>
        <v>10367</v>
      </c>
      <c r="B10369" s="22">
        <v>0</v>
      </c>
      <c r="J10369" s="6">
        <f t="shared" si="323"/>
        <v>16272920094200.813</v>
      </c>
    </row>
    <row r="10370" spans="1:10" x14ac:dyDescent="0.25">
      <c r="A10370">
        <f t="shared" si="324"/>
        <v>10368</v>
      </c>
      <c r="B10370" s="22">
        <v>0</v>
      </c>
      <c r="J10370" s="6">
        <f t="shared" si="323"/>
        <v>16272920094200.813</v>
      </c>
    </row>
    <row r="10371" spans="1:10" x14ac:dyDescent="0.25">
      <c r="A10371">
        <f t="shared" si="324"/>
        <v>10369</v>
      </c>
      <c r="B10371" s="22">
        <v>0</v>
      </c>
      <c r="J10371" s="6">
        <f t="shared" ref="J10371:J10434" si="325">(B10371-$I$6)^2</f>
        <v>16272920094200.813</v>
      </c>
    </row>
    <row r="10372" spans="1:10" x14ac:dyDescent="0.25">
      <c r="A10372">
        <f t="shared" ref="A10372:A10435" si="326">A10371+1</f>
        <v>10370</v>
      </c>
      <c r="B10372" s="22">
        <v>0</v>
      </c>
      <c r="J10372" s="6">
        <f t="shared" si="325"/>
        <v>16272920094200.813</v>
      </c>
    </row>
    <row r="10373" spans="1:10" x14ac:dyDescent="0.25">
      <c r="A10373">
        <f t="shared" si="326"/>
        <v>10371</v>
      </c>
      <c r="B10373" s="22">
        <v>0</v>
      </c>
      <c r="J10373" s="6">
        <f t="shared" si="325"/>
        <v>16272920094200.813</v>
      </c>
    </row>
    <row r="10374" spans="1:10" x14ac:dyDescent="0.25">
      <c r="A10374">
        <f t="shared" si="326"/>
        <v>10372</v>
      </c>
      <c r="B10374" s="22">
        <v>0</v>
      </c>
      <c r="J10374" s="6">
        <f t="shared" si="325"/>
        <v>16272920094200.813</v>
      </c>
    </row>
    <row r="10375" spans="1:10" x14ac:dyDescent="0.25">
      <c r="A10375">
        <f t="shared" si="326"/>
        <v>10373</v>
      </c>
      <c r="B10375" s="22">
        <v>0</v>
      </c>
      <c r="J10375" s="6">
        <f t="shared" si="325"/>
        <v>16272920094200.813</v>
      </c>
    </row>
    <row r="10376" spans="1:10" x14ac:dyDescent="0.25">
      <c r="A10376">
        <f t="shared" si="326"/>
        <v>10374</v>
      </c>
      <c r="B10376" s="22">
        <v>0</v>
      </c>
      <c r="J10376" s="6">
        <f t="shared" si="325"/>
        <v>16272920094200.813</v>
      </c>
    </row>
    <row r="10377" spans="1:10" x14ac:dyDescent="0.25">
      <c r="A10377">
        <f t="shared" si="326"/>
        <v>10375</v>
      </c>
      <c r="B10377" s="22">
        <v>0</v>
      </c>
      <c r="J10377" s="6">
        <f t="shared" si="325"/>
        <v>16272920094200.813</v>
      </c>
    </row>
    <row r="10378" spans="1:10" x14ac:dyDescent="0.25">
      <c r="A10378">
        <f t="shared" si="326"/>
        <v>10376</v>
      </c>
      <c r="B10378" s="22">
        <v>0</v>
      </c>
      <c r="J10378" s="6">
        <f t="shared" si="325"/>
        <v>16272920094200.813</v>
      </c>
    </row>
    <row r="10379" spans="1:10" x14ac:dyDescent="0.25">
      <c r="A10379">
        <f t="shared" si="326"/>
        <v>10377</v>
      </c>
      <c r="B10379" s="22">
        <v>8943680</v>
      </c>
      <c r="J10379" s="6">
        <f t="shared" si="325"/>
        <v>24105244819313.906</v>
      </c>
    </row>
    <row r="10380" spans="1:10" x14ac:dyDescent="0.25">
      <c r="A10380">
        <f t="shared" si="326"/>
        <v>10378</v>
      </c>
      <c r="B10380" s="22">
        <v>4428780.8219178077</v>
      </c>
      <c r="J10380" s="6">
        <f t="shared" si="325"/>
        <v>155874984828.50565</v>
      </c>
    </row>
    <row r="10381" spans="1:10" x14ac:dyDescent="0.25">
      <c r="A10381">
        <f t="shared" si="326"/>
        <v>10379</v>
      </c>
      <c r="B10381" s="22">
        <v>0</v>
      </c>
      <c r="J10381" s="6">
        <f t="shared" si="325"/>
        <v>16272920094200.813</v>
      </c>
    </row>
    <row r="10382" spans="1:10" x14ac:dyDescent="0.25">
      <c r="A10382">
        <f t="shared" si="326"/>
        <v>10380</v>
      </c>
      <c r="B10382" s="22">
        <v>0</v>
      </c>
      <c r="J10382" s="6">
        <f t="shared" si="325"/>
        <v>16272920094200.813</v>
      </c>
    </row>
    <row r="10383" spans="1:10" x14ac:dyDescent="0.25">
      <c r="A10383">
        <f t="shared" si="326"/>
        <v>10381</v>
      </c>
      <c r="B10383" s="22">
        <v>0</v>
      </c>
      <c r="J10383" s="6">
        <f t="shared" si="325"/>
        <v>16272920094200.813</v>
      </c>
    </row>
    <row r="10384" spans="1:10" x14ac:dyDescent="0.25">
      <c r="A10384">
        <f t="shared" si="326"/>
        <v>10382</v>
      </c>
      <c r="B10384" s="22">
        <v>17087110</v>
      </c>
      <c r="J10384" s="6">
        <f t="shared" si="325"/>
        <v>170384444013437.47</v>
      </c>
    </row>
    <row r="10385" spans="1:10" x14ac:dyDescent="0.25">
      <c r="A10385">
        <f t="shared" si="326"/>
        <v>10383</v>
      </c>
      <c r="B10385" s="22">
        <v>8943680</v>
      </c>
      <c r="J10385" s="6">
        <f t="shared" si="325"/>
        <v>24105244819313.906</v>
      </c>
    </row>
    <row r="10386" spans="1:10" x14ac:dyDescent="0.25">
      <c r="A10386">
        <f t="shared" si="326"/>
        <v>10384</v>
      </c>
      <c r="B10386" s="22">
        <v>8143430</v>
      </c>
      <c r="J10386" s="6">
        <f t="shared" si="325"/>
        <v>16887655243524.369</v>
      </c>
    </row>
    <row r="10387" spans="1:10" x14ac:dyDescent="0.25">
      <c r="A10387">
        <f t="shared" si="326"/>
        <v>10385</v>
      </c>
      <c r="B10387" s="22">
        <v>0</v>
      </c>
      <c r="J10387" s="6">
        <f t="shared" si="325"/>
        <v>16272920094200.813</v>
      </c>
    </row>
    <row r="10388" spans="1:10" x14ac:dyDescent="0.25">
      <c r="A10388">
        <f t="shared" si="326"/>
        <v>10386</v>
      </c>
      <c r="B10388" s="22">
        <v>0</v>
      </c>
      <c r="J10388" s="6">
        <f t="shared" si="325"/>
        <v>16272920094200.813</v>
      </c>
    </row>
    <row r="10389" spans="1:10" x14ac:dyDescent="0.25">
      <c r="A10389">
        <f t="shared" si="326"/>
        <v>10387</v>
      </c>
      <c r="B10389" s="22">
        <v>10952660.821917808</v>
      </c>
      <c r="J10389" s="6">
        <f t="shared" si="325"/>
        <v>47868272170023.156</v>
      </c>
    </row>
    <row r="10390" spans="1:10" x14ac:dyDescent="0.25">
      <c r="A10390">
        <f t="shared" si="326"/>
        <v>10388</v>
      </c>
      <c r="B10390" s="22">
        <v>3000000</v>
      </c>
      <c r="J10390" s="6">
        <f t="shared" si="325"/>
        <v>1069095532961.9576</v>
      </c>
    </row>
    <row r="10391" spans="1:10" x14ac:dyDescent="0.25">
      <c r="A10391">
        <f t="shared" si="326"/>
        <v>10389</v>
      </c>
      <c r="B10391" s="22">
        <v>0</v>
      </c>
      <c r="J10391" s="6">
        <f t="shared" si="325"/>
        <v>16272920094200.813</v>
      </c>
    </row>
    <row r="10392" spans="1:10" x14ac:dyDescent="0.25">
      <c r="A10392">
        <f t="shared" si="326"/>
        <v>10390</v>
      </c>
      <c r="B10392" s="22">
        <v>3250000</v>
      </c>
      <c r="J10392" s="6">
        <f t="shared" si="325"/>
        <v>614610152858.7196</v>
      </c>
    </row>
    <row r="10393" spans="1:10" x14ac:dyDescent="0.25">
      <c r="A10393">
        <f t="shared" si="326"/>
        <v>10391</v>
      </c>
      <c r="B10393" s="22">
        <v>0</v>
      </c>
      <c r="J10393" s="6">
        <f t="shared" si="325"/>
        <v>16272920094200.813</v>
      </c>
    </row>
    <row r="10394" spans="1:10" x14ac:dyDescent="0.25">
      <c r="A10394">
        <f t="shared" si="326"/>
        <v>10392</v>
      </c>
      <c r="B10394" s="22">
        <v>0</v>
      </c>
      <c r="J10394" s="6">
        <f t="shared" si="325"/>
        <v>16272920094200.813</v>
      </c>
    </row>
    <row r="10395" spans="1:10" x14ac:dyDescent="0.25">
      <c r="A10395">
        <f t="shared" si="326"/>
        <v>10393</v>
      </c>
      <c r="B10395" s="22">
        <v>8143430</v>
      </c>
      <c r="J10395" s="6">
        <f t="shared" si="325"/>
        <v>16887655243524.369</v>
      </c>
    </row>
    <row r="10396" spans="1:10" x14ac:dyDescent="0.25">
      <c r="A10396">
        <f t="shared" si="326"/>
        <v>10394</v>
      </c>
      <c r="B10396" s="22">
        <v>0</v>
      </c>
      <c r="J10396" s="6">
        <f t="shared" si="325"/>
        <v>16272920094200.813</v>
      </c>
    </row>
    <row r="10397" spans="1:10" x14ac:dyDescent="0.25">
      <c r="A10397">
        <f t="shared" si="326"/>
        <v>10395</v>
      </c>
      <c r="B10397" s="22">
        <v>8943680</v>
      </c>
      <c r="J10397" s="6">
        <f t="shared" si="325"/>
        <v>24105244819313.906</v>
      </c>
    </row>
    <row r="10398" spans="1:10" x14ac:dyDescent="0.25">
      <c r="A10398">
        <f t="shared" si="326"/>
        <v>10396</v>
      </c>
      <c r="B10398" s="22">
        <v>0</v>
      </c>
      <c r="J10398" s="6">
        <f t="shared" si="325"/>
        <v>16272920094200.813</v>
      </c>
    </row>
    <row r="10399" spans="1:10" x14ac:dyDescent="0.25">
      <c r="A10399">
        <f t="shared" si="326"/>
        <v>10397</v>
      </c>
      <c r="B10399" s="22">
        <v>8143430</v>
      </c>
      <c r="J10399" s="6">
        <f t="shared" si="325"/>
        <v>16887655243524.369</v>
      </c>
    </row>
    <row r="10400" spans="1:10" x14ac:dyDescent="0.25">
      <c r="A10400">
        <f t="shared" si="326"/>
        <v>10398</v>
      </c>
      <c r="B10400" s="22">
        <v>8943680</v>
      </c>
      <c r="J10400" s="6">
        <f t="shared" si="325"/>
        <v>24105244819313.906</v>
      </c>
    </row>
    <row r="10401" spans="1:10" x14ac:dyDescent="0.25">
      <c r="A10401">
        <f t="shared" si="326"/>
        <v>10399</v>
      </c>
      <c r="B10401" s="22">
        <v>62478473.934246585</v>
      </c>
      <c r="J10401" s="6">
        <f t="shared" si="325"/>
        <v>3415759951260384.5</v>
      </c>
    </row>
    <row r="10402" spans="1:10" x14ac:dyDescent="0.25">
      <c r="A10402">
        <f t="shared" si="326"/>
        <v>10400</v>
      </c>
      <c r="B10402" s="22">
        <v>0</v>
      </c>
      <c r="J10402" s="6">
        <f t="shared" si="325"/>
        <v>16272920094200.813</v>
      </c>
    </row>
    <row r="10403" spans="1:10" x14ac:dyDescent="0.25">
      <c r="A10403">
        <f t="shared" si="326"/>
        <v>10401</v>
      </c>
      <c r="B10403" s="22">
        <v>0</v>
      </c>
      <c r="J10403" s="6">
        <f t="shared" si="325"/>
        <v>16272920094200.813</v>
      </c>
    </row>
    <row r="10404" spans="1:10" x14ac:dyDescent="0.25">
      <c r="A10404">
        <f t="shared" si="326"/>
        <v>10402</v>
      </c>
      <c r="B10404" s="22">
        <v>0</v>
      </c>
      <c r="J10404" s="6">
        <f t="shared" si="325"/>
        <v>16272920094200.813</v>
      </c>
    </row>
    <row r="10405" spans="1:10" x14ac:dyDescent="0.25">
      <c r="A10405">
        <f t="shared" si="326"/>
        <v>10403</v>
      </c>
      <c r="B10405" s="22">
        <v>0</v>
      </c>
      <c r="J10405" s="6">
        <f t="shared" si="325"/>
        <v>16272920094200.813</v>
      </c>
    </row>
    <row r="10406" spans="1:10" x14ac:dyDescent="0.25">
      <c r="A10406">
        <f t="shared" si="326"/>
        <v>10404</v>
      </c>
      <c r="B10406" s="22">
        <v>8143430</v>
      </c>
      <c r="J10406" s="6">
        <f t="shared" si="325"/>
        <v>16887655243524.369</v>
      </c>
    </row>
    <row r="10407" spans="1:10" x14ac:dyDescent="0.25">
      <c r="A10407">
        <f t="shared" si="326"/>
        <v>10405</v>
      </c>
      <c r="B10407" s="22">
        <v>0</v>
      </c>
      <c r="J10407" s="6">
        <f t="shared" si="325"/>
        <v>16272920094200.813</v>
      </c>
    </row>
    <row r="10408" spans="1:10" x14ac:dyDescent="0.25">
      <c r="A10408">
        <f t="shared" si="326"/>
        <v>10406</v>
      </c>
      <c r="B10408" s="22">
        <v>3000000</v>
      </c>
      <c r="J10408" s="6">
        <f t="shared" si="325"/>
        <v>1069095532961.9576</v>
      </c>
    </row>
    <row r="10409" spans="1:10" x14ac:dyDescent="0.25">
      <c r="A10409">
        <f t="shared" si="326"/>
        <v>10407</v>
      </c>
      <c r="B10409" s="22">
        <v>0</v>
      </c>
      <c r="J10409" s="6">
        <f t="shared" si="325"/>
        <v>16272920094200.813</v>
      </c>
    </row>
    <row r="10410" spans="1:10" x14ac:dyDescent="0.25">
      <c r="A10410">
        <f t="shared" si="326"/>
        <v>10408</v>
      </c>
      <c r="B10410" s="22">
        <v>0</v>
      </c>
      <c r="J10410" s="6">
        <f t="shared" si="325"/>
        <v>16272920094200.813</v>
      </c>
    </row>
    <row r="10411" spans="1:10" x14ac:dyDescent="0.25">
      <c r="A10411">
        <f t="shared" si="326"/>
        <v>10409</v>
      </c>
      <c r="B10411" s="22">
        <v>8943680</v>
      </c>
      <c r="J10411" s="6">
        <f t="shared" si="325"/>
        <v>24105244819313.906</v>
      </c>
    </row>
    <row r="10412" spans="1:10" x14ac:dyDescent="0.25">
      <c r="A10412">
        <f t="shared" si="326"/>
        <v>10410</v>
      </c>
      <c r="B10412" s="22">
        <v>0</v>
      </c>
      <c r="J10412" s="6">
        <f t="shared" si="325"/>
        <v>16272920094200.813</v>
      </c>
    </row>
    <row r="10413" spans="1:10" x14ac:dyDescent="0.25">
      <c r="A10413">
        <f t="shared" si="326"/>
        <v>10411</v>
      </c>
      <c r="B10413" s="22">
        <v>0</v>
      </c>
      <c r="J10413" s="6">
        <f t="shared" si="325"/>
        <v>16272920094200.813</v>
      </c>
    </row>
    <row r="10414" spans="1:10" x14ac:dyDescent="0.25">
      <c r="A10414">
        <f t="shared" si="326"/>
        <v>10412</v>
      </c>
      <c r="B10414" s="22">
        <v>0</v>
      </c>
      <c r="J10414" s="6">
        <f t="shared" si="325"/>
        <v>16272920094200.813</v>
      </c>
    </row>
    <row r="10415" spans="1:10" x14ac:dyDescent="0.25">
      <c r="A10415">
        <f t="shared" si="326"/>
        <v>10413</v>
      </c>
      <c r="B10415" s="22">
        <v>3250000</v>
      </c>
      <c r="J10415" s="6">
        <f t="shared" si="325"/>
        <v>614610152858.7196</v>
      </c>
    </row>
    <row r="10416" spans="1:10" x14ac:dyDescent="0.25">
      <c r="A10416">
        <f t="shared" si="326"/>
        <v>10414</v>
      </c>
      <c r="B10416" s="22">
        <v>17087110</v>
      </c>
      <c r="J10416" s="6">
        <f t="shared" si="325"/>
        <v>170384444013437.47</v>
      </c>
    </row>
    <row r="10417" spans="1:10" x14ac:dyDescent="0.25">
      <c r="A10417">
        <f t="shared" si="326"/>
        <v>10415</v>
      </c>
      <c r="B10417" s="22">
        <v>3000000</v>
      </c>
      <c r="J10417" s="6">
        <f t="shared" si="325"/>
        <v>1069095532961.9576</v>
      </c>
    </row>
    <row r="10418" spans="1:10" x14ac:dyDescent="0.25">
      <c r="A10418">
        <f t="shared" si="326"/>
        <v>10416</v>
      </c>
      <c r="B10418" s="22">
        <v>8943680</v>
      </c>
      <c r="J10418" s="6">
        <f t="shared" si="325"/>
        <v>24105244819313.906</v>
      </c>
    </row>
    <row r="10419" spans="1:10" x14ac:dyDescent="0.25">
      <c r="A10419">
        <f t="shared" si="326"/>
        <v>10417</v>
      </c>
      <c r="B10419" s="22">
        <v>8943680</v>
      </c>
      <c r="J10419" s="6">
        <f t="shared" si="325"/>
        <v>24105244819313.906</v>
      </c>
    </row>
    <row r="10420" spans="1:10" x14ac:dyDescent="0.25">
      <c r="A10420">
        <f t="shared" si="326"/>
        <v>10418</v>
      </c>
      <c r="B10420" s="22">
        <v>0</v>
      </c>
      <c r="J10420" s="6">
        <f t="shared" si="325"/>
        <v>16272920094200.813</v>
      </c>
    </row>
    <row r="10421" spans="1:10" x14ac:dyDescent="0.25">
      <c r="A10421">
        <f t="shared" si="326"/>
        <v>10419</v>
      </c>
      <c r="B10421" s="22">
        <v>0</v>
      </c>
      <c r="J10421" s="6">
        <f t="shared" si="325"/>
        <v>16272920094200.813</v>
      </c>
    </row>
    <row r="10422" spans="1:10" x14ac:dyDescent="0.25">
      <c r="A10422">
        <f t="shared" si="326"/>
        <v>10420</v>
      </c>
      <c r="B10422" s="22">
        <v>0</v>
      </c>
      <c r="J10422" s="6">
        <f t="shared" si="325"/>
        <v>16272920094200.813</v>
      </c>
    </row>
    <row r="10423" spans="1:10" x14ac:dyDescent="0.25">
      <c r="A10423">
        <f t="shared" si="326"/>
        <v>10421</v>
      </c>
      <c r="B10423" s="22">
        <v>8943680</v>
      </c>
      <c r="J10423" s="6">
        <f t="shared" si="325"/>
        <v>24105244819313.906</v>
      </c>
    </row>
    <row r="10424" spans="1:10" x14ac:dyDescent="0.25">
      <c r="A10424">
        <f t="shared" si="326"/>
        <v>10422</v>
      </c>
      <c r="B10424" s="22">
        <v>0</v>
      </c>
      <c r="J10424" s="6">
        <f t="shared" si="325"/>
        <v>16272920094200.813</v>
      </c>
    </row>
    <row r="10425" spans="1:10" x14ac:dyDescent="0.25">
      <c r="A10425">
        <f t="shared" si="326"/>
        <v>10423</v>
      </c>
      <c r="B10425" s="22">
        <v>0</v>
      </c>
      <c r="J10425" s="6">
        <f t="shared" si="325"/>
        <v>16272920094200.813</v>
      </c>
    </row>
    <row r="10426" spans="1:10" x14ac:dyDescent="0.25">
      <c r="A10426">
        <f t="shared" si="326"/>
        <v>10424</v>
      </c>
      <c r="B10426" s="22">
        <v>0</v>
      </c>
      <c r="J10426" s="6">
        <f t="shared" si="325"/>
        <v>16272920094200.813</v>
      </c>
    </row>
    <row r="10427" spans="1:10" x14ac:dyDescent="0.25">
      <c r="A10427">
        <f t="shared" si="326"/>
        <v>10425</v>
      </c>
      <c r="B10427" s="22">
        <v>0</v>
      </c>
      <c r="J10427" s="6">
        <f t="shared" si="325"/>
        <v>16272920094200.813</v>
      </c>
    </row>
    <row r="10428" spans="1:10" x14ac:dyDescent="0.25">
      <c r="A10428">
        <f t="shared" si="326"/>
        <v>10426</v>
      </c>
      <c r="B10428" s="22">
        <v>8143430</v>
      </c>
      <c r="J10428" s="6">
        <f t="shared" si="325"/>
        <v>16887655243524.369</v>
      </c>
    </row>
    <row r="10429" spans="1:10" x14ac:dyDescent="0.25">
      <c r="A10429">
        <f t="shared" si="326"/>
        <v>10427</v>
      </c>
      <c r="B10429" s="22">
        <v>8943680</v>
      </c>
      <c r="J10429" s="6">
        <f t="shared" si="325"/>
        <v>24105244819313.906</v>
      </c>
    </row>
    <row r="10430" spans="1:10" x14ac:dyDescent="0.25">
      <c r="A10430">
        <f t="shared" si="326"/>
        <v>10428</v>
      </c>
      <c r="B10430" s="22">
        <v>0</v>
      </c>
      <c r="J10430" s="6">
        <f t="shared" si="325"/>
        <v>16272920094200.813</v>
      </c>
    </row>
    <row r="10431" spans="1:10" x14ac:dyDescent="0.25">
      <c r="A10431">
        <f t="shared" si="326"/>
        <v>10429</v>
      </c>
      <c r="B10431" s="22">
        <v>285171.25</v>
      </c>
      <c r="J10431" s="6">
        <f t="shared" si="325"/>
        <v>14053497767724.313</v>
      </c>
    </row>
    <row r="10432" spans="1:10" x14ac:dyDescent="0.25">
      <c r="A10432">
        <f t="shared" si="326"/>
        <v>10430</v>
      </c>
      <c r="B10432" s="22">
        <v>0</v>
      </c>
      <c r="J10432" s="6">
        <f t="shared" si="325"/>
        <v>16272920094200.813</v>
      </c>
    </row>
    <row r="10433" spans="1:10" x14ac:dyDescent="0.25">
      <c r="A10433">
        <f t="shared" si="326"/>
        <v>10431</v>
      </c>
      <c r="B10433" s="22">
        <v>8143430</v>
      </c>
      <c r="J10433" s="6">
        <f t="shared" si="325"/>
        <v>16887655243524.369</v>
      </c>
    </row>
    <row r="10434" spans="1:10" x14ac:dyDescent="0.25">
      <c r="A10434">
        <f t="shared" si="326"/>
        <v>10432</v>
      </c>
      <c r="B10434" s="22">
        <v>0</v>
      </c>
      <c r="J10434" s="6">
        <f t="shared" si="325"/>
        <v>16272920094200.813</v>
      </c>
    </row>
    <row r="10435" spans="1:10" x14ac:dyDescent="0.25">
      <c r="A10435">
        <f t="shared" si="326"/>
        <v>10433</v>
      </c>
      <c r="B10435" s="22">
        <v>8412636.5999999996</v>
      </c>
      <c r="J10435" s="6">
        <f t="shared" ref="J10435:J10498" si="327">(B10435-$I$6)^2</f>
        <v>19172714536574.727</v>
      </c>
    </row>
    <row r="10436" spans="1:10" x14ac:dyDescent="0.25">
      <c r="A10436">
        <f t="shared" ref="A10436:A10499" si="328">A10435+1</f>
        <v>10434</v>
      </c>
      <c r="B10436" s="22">
        <v>0</v>
      </c>
      <c r="J10436" s="6">
        <f t="shared" si="327"/>
        <v>16272920094200.813</v>
      </c>
    </row>
    <row r="10437" spans="1:10" x14ac:dyDescent="0.25">
      <c r="A10437">
        <f t="shared" si="328"/>
        <v>10435</v>
      </c>
      <c r="B10437" s="22">
        <v>0</v>
      </c>
      <c r="J10437" s="6">
        <f t="shared" si="327"/>
        <v>16272920094200.813</v>
      </c>
    </row>
    <row r="10438" spans="1:10" x14ac:dyDescent="0.25">
      <c r="A10438">
        <f t="shared" si="328"/>
        <v>10436</v>
      </c>
      <c r="B10438" s="22">
        <v>0</v>
      </c>
      <c r="J10438" s="6">
        <f t="shared" si="327"/>
        <v>16272920094200.813</v>
      </c>
    </row>
    <row r="10439" spans="1:10" x14ac:dyDescent="0.25">
      <c r="A10439">
        <f t="shared" si="328"/>
        <v>10437</v>
      </c>
      <c r="B10439" s="22">
        <v>0</v>
      </c>
      <c r="J10439" s="6">
        <f t="shared" si="327"/>
        <v>16272920094200.813</v>
      </c>
    </row>
    <row r="10440" spans="1:10" x14ac:dyDescent="0.25">
      <c r="A10440">
        <f t="shared" si="328"/>
        <v>10438</v>
      </c>
      <c r="B10440" s="22">
        <v>0</v>
      </c>
      <c r="J10440" s="6">
        <f t="shared" si="327"/>
        <v>16272920094200.813</v>
      </c>
    </row>
    <row r="10441" spans="1:10" x14ac:dyDescent="0.25">
      <c r="A10441">
        <f t="shared" si="328"/>
        <v>10439</v>
      </c>
      <c r="B10441" s="22">
        <v>0</v>
      </c>
      <c r="J10441" s="6">
        <f t="shared" si="327"/>
        <v>16272920094200.813</v>
      </c>
    </row>
    <row r="10442" spans="1:10" x14ac:dyDescent="0.25">
      <c r="A10442">
        <f t="shared" si="328"/>
        <v>10440</v>
      </c>
      <c r="B10442" s="22">
        <v>8943680</v>
      </c>
      <c r="J10442" s="6">
        <f t="shared" si="327"/>
        <v>24105244819313.906</v>
      </c>
    </row>
    <row r="10443" spans="1:10" x14ac:dyDescent="0.25">
      <c r="A10443">
        <f t="shared" si="328"/>
        <v>10441</v>
      </c>
      <c r="B10443" s="22">
        <v>0</v>
      </c>
      <c r="J10443" s="6">
        <f t="shared" si="327"/>
        <v>16272920094200.813</v>
      </c>
    </row>
    <row r="10444" spans="1:10" x14ac:dyDescent="0.25">
      <c r="A10444">
        <f t="shared" si="328"/>
        <v>10442</v>
      </c>
      <c r="B10444" s="22">
        <v>0</v>
      </c>
      <c r="J10444" s="6">
        <f t="shared" si="327"/>
        <v>16272920094200.813</v>
      </c>
    </row>
    <row r="10445" spans="1:10" x14ac:dyDescent="0.25">
      <c r="A10445">
        <f t="shared" si="328"/>
        <v>10443</v>
      </c>
      <c r="B10445" s="22">
        <v>0</v>
      </c>
      <c r="J10445" s="6">
        <f t="shared" si="327"/>
        <v>16272920094200.813</v>
      </c>
    </row>
    <row r="10446" spans="1:10" x14ac:dyDescent="0.25">
      <c r="A10446">
        <f t="shared" si="328"/>
        <v>10444</v>
      </c>
      <c r="B10446" s="22">
        <v>8943680</v>
      </c>
      <c r="J10446" s="6">
        <f t="shared" si="327"/>
        <v>24105244819313.906</v>
      </c>
    </row>
    <row r="10447" spans="1:10" x14ac:dyDescent="0.25">
      <c r="A10447">
        <f t="shared" si="328"/>
        <v>10445</v>
      </c>
      <c r="B10447" s="22">
        <v>11393430</v>
      </c>
      <c r="J10447" s="6">
        <f t="shared" si="327"/>
        <v>54161640302182.273</v>
      </c>
    </row>
    <row r="10448" spans="1:10" x14ac:dyDescent="0.25">
      <c r="A10448">
        <f t="shared" si="328"/>
        <v>10446</v>
      </c>
      <c r="B10448" s="22">
        <v>17087110</v>
      </c>
      <c r="J10448" s="6">
        <f t="shared" si="327"/>
        <v>170384444013437.47</v>
      </c>
    </row>
    <row r="10449" spans="1:10" x14ac:dyDescent="0.25">
      <c r="A10449">
        <f t="shared" si="328"/>
        <v>10447</v>
      </c>
      <c r="B10449" s="22">
        <v>0</v>
      </c>
      <c r="J10449" s="6">
        <f t="shared" si="327"/>
        <v>16272920094200.813</v>
      </c>
    </row>
    <row r="10450" spans="1:10" x14ac:dyDescent="0.25">
      <c r="A10450">
        <f t="shared" si="328"/>
        <v>10448</v>
      </c>
      <c r="B10450" s="22">
        <v>29443809.649999999</v>
      </c>
      <c r="J10450" s="6">
        <f t="shared" si="327"/>
        <v>645659912405263.38</v>
      </c>
    </row>
    <row r="10451" spans="1:10" x14ac:dyDescent="0.25">
      <c r="A10451">
        <f t="shared" si="328"/>
        <v>10449</v>
      </c>
      <c r="B10451" s="22">
        <v>8943680</v>
      </c>
      <c r="J10451" s="6">
        <f t="shared" si="327"/>
        <v>24105244819313.906</v>
      </c>
    </row>
    <row r="10452" spans="1:10" x14ac:dyDescent="0.25">
      <c r="A10452">
        <f t="shared" si="328"/>
        <v>10450</v>
      </c>
      <c r="B10452" s="22">
        <v>0</v>
      </c>
      <c r="J10452" s="6">
        <f t="shared" si="327"/>
        <v>16272920094200.813</v>
      </c>
    </row>
    <row r="10453" spans="1:10" x14ac:dyDescent="0.25">
      <c r="A10453">
        <f t="shared" si="328"/>
        <v>10451</v>
      </c>
      <c r="B10453" s="22">
        <v>8143430</v>
      </c>
      <c r="J10453" s="6">
        <f t="shared" si="327"/>
        <v>16887655243524.369</v>
      </c>
    </row>
    <row r="10454" spans="1:10" x14ac:dyDescent="0.25">
      <c r="A10454">
        <f t="shared" si="328"/>
        <v>10452</v>
      </c>
      <c r="B10454" s="22">
        <v>0</v>
      </c>
      <c r="J10454" s="6">
        <f t="shared" si="327"/>
        <v>16272920094200.813</v>
      </c>
    </row>
    <row r="10455" spans="1:10" x14ac:dyDescent="0.25">
      <c r="A10455">
        <f t="shared" si="328"/>
        <v>10453</v>
      </c>
      <c r="B10455" s="22">
        <v>0</v>
      </c>
      <c r="J10455" s="6">
        <f t="shared" si="327"/>
        <v>16272920094200.813</v>
      </c>
    </row>
    <row r="10456" spans="1:10" x14ac:dyDescent="0.25">
      <c r="A10456">
        <f t="shared" si="328"/>
        <v>10454</v>
      </c>
      <c r="B10456" s="22">
        <v>3000000</v>
      </c>
      <c r="J10456" s="6">
        <f t="shared" si="327"/>
        <v>1069095532961.9576</v>
      </c>
    </row>
    <row r="10457" spans="1:10" x14ac:dyDescent="0.25">
      <c r="A10457">
        <f t="shared" si="328"/>
        <v>10455</v>
      </c>
      <c r="B10457" s="22">
        <v>0</v>
      </c>
      <c r="J10457" s="6">
        <f t="shared" si="327"/>
        <v>16272920094200.813</v>
      </c>
    </row>
    <row r="10458" spans="1:10" x14ac:dyDescent="0.25">
      <c r="A10458">
        <f t="shared" si="328"/>
        <v>10456</v>
      </c>
      <c r="B10458" s="22">
        <v>0</v>
      </c>
      <c r="J10458" s="6">
        <f t="shared" si="327"/>
        <v>16272920094200.813</v>
      </c>
    </row>
    <row r="10459" spans="1:10" x14ac:dyDescent="0.25">
      <c r="A10459">
        <f t="shared" si="328"/>
        <v>10457</v>
      </c>
      <c r="B10459" s="22">
        <v>0</v>
      </c>
      <c r="J10459" s="6">
        <f t="shared" si="327"/>
        <v>16272920094200.813</v>
      </c>
    </row>
    <row r="10460" spans="1:10" x14ac:dyDescent="0.25">
      <c r="A10460">
        <f t="shared" si="328"/>
        <v>10458</v>
      </c>
      <c r="B10460" s="22">
        <v>0</v>
      </c>
      <c r="J10460" s="6">
        <f t="shared" si="327"/>
        <v>16272920094200.813</v>
      </c>
    </row>
    <row r="10461" spans="1:10" x14ac:dyDescent="0.25">
      <c r="A10461">
        <f t="shared" si="328"/>
        <v>10459</v>
      </c>
      <c r="B10461" s="22">
        <v>8143430</v>
      </c>
      <c r="J10461" s="6">
        <f t="shared" si="327"/>
        <v>16887655243524.369</v>
      </c>
    </row>
    <row r="10462" spans="1:10" x14ac:dyDescent="0.25">
      <c r="A10462">
        <f t="shared" si="328"/>
        <v>10460</v>
      </c>
      <c r="B10462" s="22">
        <v>0</v>
      </c>
      <c r="J10462" s="6">
        <f t="shared" si="327"/>
        <v>16272920094200.813</v>
      </c>
    </row>
    <row r="10463" spans="1:10" x14ac:dyDescent="0.25">
      <c r="A10463">
        <f t="shared" si="328"/>
        <v>10461</v>
      </c>
      <c r="B10463" s="22">
        <v>4428780.8219178077</v>
      </c>
      <c r="J10463" s="6">
        <f t="shared" si="327"/>
        <v>155874984828.50565</v>
      </c>
    </row>
    <row r="10464" spans="1:10" x14ac:dyDescent="0.25">
      <c r="A10464">
        <f t="shared" si="328"/>
        <v>10462</v>
      </c>
      <c r="B10464" s="22">
        <v>0</v>
      </c>
      <c r="J10464" s="6">
        <f t="shared" si="327"/>
        <v>16272920094200.813</v>
      </c>
    </row>
    <row r="10465" spans="1:10" x14ac:dyDescent="0.25">
      <c r="A10465">
        <f t="shared" si="328"/>
        <v>10463</v>
      </c>
      <c r="B10465" s="22">
        <v>0</v>
      </c>
      <c r="J10465" s="6">
        <f t="shared" si="327"/>
        <v>16272920094200.813</v>
      </c>
    </row>
    <row r="10466" spans="1:10" x14ac:dyDescent="0.25">
      <c r="A10466">
        <f t="shared" si="328"/>
        <v>10464</v>
      </c>
      <c r="B10466" s="22">
        <v>8943680</v>
      </c>
      <c r="J10466" s="6">
        <f t="shared" si="327"/>
        <v>24105244819313.906</v>
      </c>
    </row>
    <row r="10467" spans="1:10" x14ac:dyDescent="0.25">
      <c r="A10467">
        <f t="shared" si="328"/>
        <v>10465</v>
      </c>
      <c r="B10467" s="22">
        <v>2250361.75</v>
      </c>
      <c r="J10467" s="6">
        <f t="shared" si="327"/>
        <v>3181261101289.7246</v>
      </c>
    </row>
    <row r="10468" spans="1:10" x14ac:dyDescent="0.25">
      <c r="A10468">
        <f t="shared" si="328"/>
        <v>10466</v>
      </c>
      <c r="B10468" s="22">
        <v>12193680</v>
      </c>
      <c r="J10468" s="6">
        <f t="shared" si="327"/>
        <v>66580854877971.813</v>
      </c>
    </row>
    <row r="10469" spans="1:10" x14ac:dyDescent="0.25">
      <c r="A10469">
        <f t="shared" si="328"/>
        <v>10467</v>
      </c>
      <c r="B10469" s="22">
        <v>0</v>
      </c>
      <c r="J10469" s="6">
        <f t="shared" si="327"/>
        <v>16272920094200.813</v>
      </c>
    </row>
    <row r="10470" spans="1:10" x14ac:dyDescent="0.25">
      <c r="A10470">
        <f t="shared" si="328"/>
        <v>10468</v>
      </c>
      <c r="B10470" s="22">
        <v>8143430</v>
      </c>
      <c r="J10470" s="6">
        <f t="shared" si="327"/>
        <v>16887655243524.369</v>
      </c>
    </row>
    <row r="10471" spans="1:10" x14ac:dyDescent="0.25">
      <c r="A10471">
        <f t="shared" si="328"/>
        <v>10469</v>
      </c>
      <c r="B10471" s="22">
        <v>20337110</v>
      </c>
      <c r="J10471" s="6">
        <f t="shared" si="327"/>
        <v>265792349072095.38</v>
      </c>
    </row>
    <row r="10472" spans="1:10" x14ac:dyDescent="0.25">
      <c r="A10472">
        <f t="shared" si="328"/>
        <v>10470</v>
      </c>
      <c r="B10472" s="22">
        <v>0</v>
      </c>
      <c r="J10472" s="6">
        <f t="shared" si="327"/>
        <v>16272920094200.813</v>
      </c>
    </row>
    <row r="10473" spans="1:10" x14ac:dyDescent="0.25">
      <c r="A10473">
        <f t="shared" si="328"/>
        <v>10471</v>
      </c>
      <c r="B10473" s="22">
        <v>0</v>
      </c>
      <c r="J10473" s="6">
        <f t="shared" si="327"/>
        <v>16272920094200.813</v>
      </c>
    </row>
    <row r="10474" spans="1:10" x14ac:dyDescent="0.25">
      <c r="A10474">
        <f t="shared" si="328"/>
        <v>10472</v>
      </c>
      <c r="B10474" s="22">
        <v>0</v>
      </c>
      <c r="J10474" s="6">
        <f t="shared" si="327"/>
        <v>16272920094200.813</v>
      </c>
    </row>
    <row r="10475" spans="1:10" x14ac:dyDescent="0.25">
      <c r="A10475">
        <f t="shared" si="328"/>
        <v>10473</v>
      </c>
      <c r="B10475" s="22">
        <v>3250000</v>
      </c>
      <c r="J10475" s="6">
        <f t="shared" si="327"/>
        <v>614610152858.7196</v>
      </c>
    </row>
    <row r="10476" spans="1:10" x14ac:dyDescent="0.25">
      <c r="A10476">
        <f t="shared" si="328"/>
        <v>10474</v>
      </c>
      <c r="B10476" s="22">
        <v>0</v>
      </c>
      <c r="J10476" s="6">
        <f t="shared" si="327"/>
        <v>16272920094200.813</v>
      </c>
    </row>
    <row r="10477" spans="1:10" x14ac:dyDescent="0.25">
      <c r="A10477">
        <f t="shared" si="328"/>
        <v>10475</v>
      </c>
      <c r="B10477" s="22">
        <v>0</v>
      </c>
      <c r="J10477" s="6">
        <f t="shared" si="327"/>
        <v>16272920094200.813</v>
      </c>
    </row>
    <row r="10478" spans="1:10" x14ac:dyDescent="0.25">
      <c r="A10478">
        <f t="shared" si="328"/>
        <v>10476</v>
      </c>
      <c r="B10478" s="22">
        <v>0</v>
      </c>
      <c r="J10478" s="6">
        <f t="shared" si="327"/>
        <v>16272920094200.813</v>
      </c>
    </row>
    <row r="10479" spans="1:10" x14ac:dyDescent="0.25">
      <c r="A10479">
        <f t="shared" si="328"/>
        <v>10477</v>
      </c>
      <c r="B10479" s="22">
        <v>17087110</v>
      </c>
      <c r="J10479" s="6">
        <f t="shared" si="327"/>
        <v>170384444013437.47</v>
      </c>
    </row>
    <row r="10480" spans="1:10" x14ac:dyDescent="0.25">
      <c r="A10480">
        <f t="shared" si="328"/>
        <v>10478</v>
      </c>
      <c r="B10480" s="22">
        <v>3000000</v>
      </c>
      <c r="J10480" s="6">
        <f t="shared" si="327"/>
        <v>1069095532961.9576</v>
      </c>
    </row>
    <row r="10481" spans="1:10" x14ac:dyDescent="0.25">
      <c r="A10481">
        <f t="shared" si="328"/>
        <v>10479</v>
      </c>
      <c r="B10481" s="22">
        <v>0</v>
      </c>
      <c r="J10481" s="6">
        <f t="shared" si="327"/>
        <v>16272920094200.813</v>
      </c>
    </row>
    <row r="10482" spans="1:10" x14ac:dyDescent="0.25">
      <c r="A10482">
        <f t="shared" si="328"/>
        <v>10480</v>
      </c>
      <c r="B10482" s="22">
        <v>11943680</v>
      </c>
      <c r="J10482" s="6">
        <f t="shared" si="327"/>
        <v>62563500258075.047</v>
      </c>
    </row>
    <row r="10483" spans="1:10" x14ac:dyDescent="0.25">
      <c r="A10483">
        <f t="shared" si="328"/>
        <v>10481</v>
      </c>
      <c r="B10483" s="22">
        <v>11393430</v>
      </c>
      <c r="J10483" s="6">
        <f t="shared" si="327"/>
        <v>54161640302182.273</v>
      </c>
    </row>
    <row r="10484" spans="1:10" x14ac:dyDescent="0.25">
      <c r="A10484">
        <f t="shared" si="328"/>
        <v>10482</v>
      </c>
      <c r="B10484" s="22">
        <v>0</v>
      </c>
      <c r="J10484" s="6">
        <f t="shared" si="327"/>
        <v>16272920094200.813</v>
      </c>
    </row>
    <row r="10485" spans="1:10" x14ac:dyDescent="0.25">
      <c r="A10485">
        <f t="shared" si="328"/>
        <v>10483</v>
      </c>
      <c r="B10485" s="22">
        <v>11943680</v>
      </c>
      <c r="J10485" s="6">
        <f t="shared" si="327"/>
        <v>62563500258075.047</v>
      </c>
    </row>
    <row r="10486" spans="1:10" x14ac:dyDescent="0.25">
      <c r="A10486">
        <f t="shared" si="328"/>
        <v>10484</v>
      </c>
      <c r="B10486" s="22">
        <v>8143430</v>
      </c>
      <c r="J10486" s="6">
        <f t="shared" si="327"/>
        <v>16887655243524.369</v>
      </c>
    </row>
    <row r="10487" spans="1:10" x14ac:dyDescent="0.25">
      <c r="A10487">
        <f t="shared" si="328"/>
        <v>10485</v>
      </c>
      <c r="B10487" s="22">
        <v>0</v>
      </c>
      <c r="J10487" s="6">
        <f t="shared" si="327"/>
        <v>16272920094200.813</v>
      </c>
    </row>
    <row r="10488" spans="1:10" x14ac:dyDescent="0.25">
      <c r="A10488">
        <f t="shared" si="328"/>
        <v>10486</v>
      </c>
      <c r="B10488" s="22">
        <v>0</v>
      </c>
      <c r="J10488" s="6">
        <f t="shared" si="327"/>
        <v>16272920094200.813</v>
      </c>
    </row>
    <row r="10489" spans="1:10" x14ac:dyDescent="0.25">
      <c r="A10489">
        <f t="shared" si="328"/>
        <v>10487</v>
      </c>
      <c r="B10489" s="22">
        <v>8143430</v>
      </c>
      <c r="J10489" s="6">
        <f t="shared" si="327"/>
        <v>16887655243524.369</v>
      </c>
    </row>
    <row r="10490" spans="1:10" x14ac:dyDescent="0.25">
      <c r="A10490">
        <f t="shared" si="328"/>
        <v>10488</v>
      </c>
      <c r="B10490" s="22">
        <v>0</v>
      </c>
      <c r="J10490" s="6">
        <f t="shared" si="327"/>
        <v>16272920094200.813</v>
      </c>
    </row>
    <row r="10491" spans="1:10" x14ac:dyDescent="0.25">
      <c r="A10491">
        <f t="shared" si="328"/>
        <v>10489</v>
      </c>
      <c r="B10491" s="22">
        <v>0</v>
      </c>
      <c r="J10491" s="6">
        <f t="shared" si="327"/>
        <v>16272920094200.813</v>
      </c>
    </row>
    <row r="10492" spans="1:10" x14ac:dyDescent="0.25">
      <c r="A10492">
        <f t="shared" si="328"/>
        <v>10490</v>
      </c>
      <c r="B10492" s="22">
        <v>0</v>
      </c>
      <c r="J10492" s="6">
        <f t="shared" si="327"/>
        <v>16272920094200.813</v>
      </c>
    </row>
    <row r="10493" spans="1:10" x14ac:dyDescent="0.25">
      <c r="A10493">
        <f t="shared" si="328"/>
        <v>10491</v>
      </c>
      <c r="B10493" s="22">
        <v>0</v>
      </c>
      <c r="J10493" s="6">
        <f t="shared" si="327"/>
        <v>16272920094200.813</v>
      </c>
    </row>
    <row r="10494" spans="1:10" x14ac:dyDescent="0.25">
      <c r="A10494">
        <f t="shared" si="328"/>
        <v>10492</v>
      </c>
      <c r="B10494" s="22">
        <v>8143430</v>
      </c>
      <c r="J10494" s="6">
        <f t="shared" si="327"/>
        <v>16887655243524.369</v>
      </c>
    </row>
    <row r="10495" spans="1:10" x14ac:dyDescent="0.25">
      <c r="A10495">
        <f t="shared" si="328"/>
        <v>10493</v>
      </c>
      <c r="B10495" s="22">
        <v>0</v>
      </c>
      <c r="J10495" s="6">
        <f t="shared" si="327"/>
        <v>16272920094200.813</v>
      </c>
    </row>
    <row r="10496" spans="1:10" x14ac:dyDescent="0.25">
      <c r="A10496">
        <f t="shared" si="328"/>
        <v>10494</v>
      </c>
      <c r="B10496" s="22">
        <v>0</v>
      </c>
      <c r="J10496" s="6">
        <f t="shared" si="327"/>
        <v>16272920094200.813</v>
      </c>
    </row>
    <row r="10497" spans="1:10" x14ac:dyDescent="0.25">
      <c r="A10497">
        <f t="shared" si="328"/>
        <v>10495</v>
      </c>
      <c r="B10497" s="22">
        <v>0</v>
      </c>
      <c r="J10497" s="6">
        <f t="shared" si="327"/>
        <v>16272920094200.813</v>
      </c>
    </row>
    <row r="10498" spans="1:10" x14ac:dyDescent="0.25">
      <c r="A10498">
        <f t="shared" si="328"/>
        <v>10496</v>
      </c>
      <c r="B10498" s="22">
        <v>0</v>
      </c>
      <c r="J10498" s="6">
        <f t="shared" si="327"/>
        <v>16272920094200.813</v>
      </c>
    </row>
    <row r="10499" spans="1:10" x14ac:dyDescent="0.25">
      <c r="A10499">
        <f t="shared" si="328"/>
        <v>10497</v>
      </c>
      <c r="B10499" s="22">
        <v>0</v>
      </c>
      <c r="J10499" s="6">
        <f t="shared" ref="J10499:J10562" si="329">(B10499-$I$6)^2</f>
        <v>16272920094200.813</v>
      </c>
    </row>
    <row r="10500" spans="1:10" x14ac:dyDescent="0.25">
      <c r="A10500">
        <f t="shared" ref="A10500:A10563" si="330">A10499+1</f>
        <v>10498</v>
      </c>
      <c r="B10500" s="22">
        <v>0</v>
      </c>
      <c r="J10500" s="6">
        <f t="shared" si="329"/>
        <v>16272920094200.813</v>
      </c>
    </row>
    <row r="10501" spans="1:10" x14ac:dyDescent="0.25">
      <c r="A10501">
        <f t="shared" si="330"/>
        <v>10499</v>
      </c>
      <c r="B10501" s="22">
        <v>0</v>
      </c>
      <c r="J10501" s="6">
        <f t="shared" si="329"/>
        <v>16272920094200.813</v>
      </c>
    </row>
    <row r="10502" spans="1:10" x14ac:dyDescent="0.25">
      <c r="A10502">
        <f t="shared" si="330"/>
        <v>10500</v>
      </c>
      <c r="B10502" s="22">
        <v>0</v>
      </c>
      <c r="J10502" s="6">
        <f t="shared" si="329"/>
        <v>16272920094200.813</v>
      </c>
    </row>
    <row r="10503" spans="1:10" x14ac:dyDescent="0.25">
      <c r="A10503">
        <f t="shared" si="330"/>
        <v>10501</v>
      </c>
      <c r="B10503" s="22">
        <v>8143430</v>
      </c>
      <c r="J10503" s="6">
        <f t="shared" si="329"/>
        <v>16887655243524.369</v>
      </c>
    </row>
    <row r="10504" spans="1:10" x14ac:dyDescent="0.25">
      <c r="A10504">
        <f t="shared" si="330"/>
        <v>10502</v>
      </c>
      <c r="B10504" s="22">
        <v>8143430</v>
      </c>
      <c r="J10504" s="6">
        <f t="shared" si="329"/>
        <v>16887655243524.369</v>
      </c>
    </row>
    <row r="10505" spans="1:10" x14ac:dyDescent="0.25">
      <c r="A10505">
        <f t="shared" si="330"/>
        <v>10503</v>
      </c>
      <c r="B10505" s="22">
        <v>0</v>
      </c>
      <c r="J10505" s="6">
        <f t="shared" si="329"/>
        <v>16272920094200.813</v>
      </c>
    </row>
    <row r="10506" spans="1:10" x14ac:dyDescent="0.25">
      <c r="A10506">
        <f t="shared" si="330"/>
        <v>10504</v>
      </c>
      <c r="B10506" s="22">
        <v>8943680</v>
      </c>
      <c r="J10506" s="6">
        <f t="shared" si="329"/>
        <v>24105244819313.906</v>
      </c>
    </row>
    <row r="10507" spans="1:10" x14ac:dyDescent="0.25">
      <c r="A10507">
        <f t="shared" si="330"/>
        <v>10505</v>
      </c>
      <c r="B10507" s="22">
        <v>12193680</v>
      </c>
      <c r="J10507" s="6">
        <f t="shared" si="329"/>
        <v>66580854877971.813</v>
      </c>
    </row>
    <row r="10508" spans="1:10" x14ac:dyDescent="0.25">
      <c r="A10508">
        <f t="shared" si="330"/>
        <v>10506</v>
      </c>
      <c r="B10508" s="22">
        <v>8943680</v>
      </c>
      <c r="J10508" s="6">
        <f t="shared" si="329"/>
        <v>24105244819313.906</v>
      </c>
    </row>
    <row r="10509" spans="1:10" x14ac:dyDescent="0.25">
      <c r="A10509">
        <f t="shared" si="330"/>
        <v>10507</v>
      </c>
      <c r="B10509" s="22">
        <v>0</v>
      </c>
      <c r="J10509" s="6">
        <f t="shared" si="329"/>
        <v>16272920094200.813</v>
      </c>
    </row>
    <row r="10510" spans="1:10" x14ac:dyDescent="0.25">
      <c r="A10510">
        <f t="shared" si="330"/>
        <v>10508</v>
      </c>
      <c r="B10510" s="22">
        <v>3000000</v>
      </c>
      <c r="J10510" s="6">
        <f t="shared" si="329"/>
        <v>1069095532961.9576</v>
      </c>
    </row>
    <row r="10511" spans="1:10" x14ac:dyDescent="0.25">
      <c r="A10511">
        <f t="shared" si="330"/>
        <v>10509</v>
      </c>
      <c r="B10511" s="22">
        <v>0</v>
      </c>
      <c r="J10511" s="6">
        <f t="shared" si="329"/>
        <v>16272920094200.813</v>
      </c>
    </row>
    <row r="10512" spans="1:10" x14ac:dyDescent="0.25">
      <c r="A10512">
        <f t="shared" si="330"/>
        <v>10510</v>
      </c>
      <c r="B10512" s="22">
        <v>0</v>
      </c>
      <c r="J10512" s="6">
        <f t="shared" si="329"/>
        <v>16272920094200.813</v>
      </c>
    </row>
    <row r="10513" spans="1:10" x14ac:dyDescent="0.25">
      <c r="A10513">
        <f t="shared" si="330"/>
        <v>10511</v>
      </c>
      <c r="B10513" s="22">
        <v>0</v>
      </c>
      <c r="J10513" s="6">
        <f t="shared" si="329"/>
        <v>16272920094200.813</v>
      </c>
    </row>
    <row r="10514" spans="1:10" x14ac:dyDescent="0.25">
      <c r="A10514">
        <f t="shared" si="330"/>
        <v>10512</v>
      </c>
      <c r="B10514" s="22">
        <v>0</v>
      </c>
      <c r="J10514" s="6">
        <f t="shared" si="329"/>
        <v>16272920094200.813</v>
      </c>
    </row>
    <row r="10515" spans="1:10" x14ac:dyDescent="0.25">
      <c r="A10515">
        <f t="shared" si="330"/>
        <v>10513</v>
      </c>
      <c r="B10515" s="22">
        <v>0</v>
      </c>
      <c r="J10515" s="6">
        <f t="shared" si="329"/>
        <v>16272920094200.813</v>
      </c>
    </row>
    <row r="10516" spans="1:10" x14ac:dyDescent="0.25">
      <c r="A10516">
        <f t="shared" si="330"/>
        <v>10514</v>
      </c>
      <c r="B10516" s="22">
        <v>0</v>
      </c>
      <c r="J10516" s="6">
        <f t="shared" si="329"/>
        <v>16272920094200.813</v>
      </c>
    </row>
    <row r="10517" spans="1:10" x14ac:dyDescent="0.25">
      <c r="A10517">
        <f t="shared" si="330"/>
        <v>10515</v>
      </c>
      <c r="B10517" s="22">
        <v>0</v>
      </c>
      <c r="J10517" s="6">
        <f t="shared" si="329"/>
        <v>16272920094200.813</v>
      </c>
    </row>
    <row r="10518" spans="1:10" x14ac:dyDescent="0.25">
      <c r="A10518">
        <f t="shared" si="330"/>
        <v>10516</v>
      </c>
      <c r="B10518" s="22">
        <v>0</v>
      </c>
      <c r="J10518" s="6">
        <f t="shared" si="329"/>
        <v>16272920094200.813</v>
      </c>
    </row>
    <row r="10519" spans="1:10" x14ac:dyDescent="0.25">
      <c r="A10519">
        <f t="shared" si="330"/>
        <v>10517</v>
      </c>
      <c r="B10519" s="22">
        <v>0</v>
      </c>
      <c r="J10519" s="6">
        <f t="shared" si="329"/>
        <v>16272920094200.813</v>
      </c>
    </row>
    <row r="10520" spans="1:10" x14ac:dyDescent="0.25">
      <c r="A10520">
        <f t="shared" si="330"/>
        <v>10518</v>
      </c>
      <c r="B10520" s="22">
        <v>0</v>
      </c>
      <c r="J10520" s="6">
        <f t="shared" si="329"/>
        <v>16272920094200.813</v>
      </c>
    </row>
    <row r="10521" spans="1:10" x14ac:dyDescent="0.25">
      <c r="A10521">
        <f t="shared" si="330"/>
        <v>10519</v>
      </c>
      <c r="B10521" s="22">
        <v>0</v>
      </c>
      <c r="J10521" s="6">
        <f t="shared" si="329"/>
        <v>16272920094200.813</v>
      </c>
    </row>
    <row r="10522" spans="1:10" x14ac:dyDescent="0.25">
      <c r="A10522">
        <f t="shared" si="330"/>
        <v>10520</v>
      </c>
      <c r="B10522" s="22">
        <v>0</v>
      </c>
      <c r="J10522" s="6">
        <f t="shared" si="329"/>
        <v>16272920094200.813</v>
      </c>
    </row>
    <row r="10523" spans="1:10" x14ac:dyDescent="0.25">
      <c r="A10523">
        <f t="shared" si="330"/>
        <v>10521</v>
      </c>
      <c r="B10523" s="22">
        <v>17087110</v>
      </c>
      <c r="J10523" s="6">
        <f t="shared" si="329"/>
        <v>170384444013437.47</v>
      </c>
    </row>
    <row r="10524" spans="1:10" x14ac:dyDescent="0.25">
      <c r="A10524">
        <f t="shared" si="330"/>
        <v>10522</v>
      </c>
      <c r="B10524" s="22">
        <v>0</v>
      </c>
      <c r="J10524" s="6">
        <f t="shared" si="329"/>
        <v>16272920094200.813</v>
      </c>
    </row>
    <row r="10525" spans="1:10" x14ac:dyDescent="0.25">
      <c r="A10525">
        <f t="shared" si="330"/>
        <v>10523</v>
      </c>
      <c r="B10525" s="22">
        <v>0</v>
      </c>
      <c r="J10525" s="6">
        <f t="shared" si="329"/>
        <v>16272920094200.813</v>
      </c>
    </row>
    <row r="10526" spans="1:10" x14ac:dyDescent="0.25">
      <c r="A10526">
        <f t="shared" si="330"/>
        <v>10524</v>
      </c>
      <c r="B10526" s="22">
        <v>0</v>
      </c>
      <c r="J10526" s="6">
        <f t="shared" si="329"/>
        <v>16272920094200.813</v>
      </c>
    </row>
    <row r="10527" spans="1:10" x14ac:dyDescent="0.25">
      <c r="A10527">
        <f t="shared" si="330"/>
        <v>10525</v>
      </c>
      <c r="B10527" s="22">
        <v>0</v>
      </c>
      <c r="J10527" s="6">
        <f t="shared" si="329"/>
        <v>16272920094200.813</v>
      </c>
    </row>
    <row r="10528" spans="1:10" x14ac:dyDescent="0.25">
      <c r="A10528">
        <f t="shared" si="330"/>
        <v>10526</v>
      </c>
      <c r="B10528" s="22">
        <v>0</v>
      </c>
      <c r="J10528" s="6">
        <f t="shared" si="329"/>
        <v>16272920094200.813</v>
      </c>
    </row>
    <row r="10529" spans="1:10" x14ac:dyDescent="0.25">
      <c r="A10529">
        <f t="shared" si="330"/>
        <v>10527</v>
      </c>
      <c r="B10529" s="22">
        <v>0</v>
      </c>
      <c r="J10529" s="6">
        <f t="shared" si="329"/>
        <v>16272920094200.813</v>
      </c>
    </row>
    <row r="10530" spans="1:10" x14ac:dyDescent="0.25">
      <c r="A10530">
        <f t="shared" si="330"/>
        <v>10528</v>
      </c>
      <c r="B10530" s="22">
        <v>0</v>
      </c>
      <c r="J10530" s="6">
        <f t="shared" si="329"/>
        <v>16272920094200.813</v>
      </c>
    </row>
    <row r="10531" spans="1:10" x14ac:dyDescent="0.25">
      <c r="A10531">
        <f t="shared" si="330"/>
        <v>10529</v>
      </c>
      <c r="B10531" s="22">
        <v>0</v>
      </c>
      <c r="J10531" s="6">
        <f t="shared" si="329"/>
        <v>16272920094200.813</v>
      </c>
    </row>
    <row r="10532" spans="1:10" x14ac:dyDescent="0.25">
      <c r="A10532">
        <f t="shared" si="330"/>
        <v>10530</v>
      </c>
      <c r="B10532" s="22">
        <v>0</v>
      </c>
      <c r="J10532" s="6">
        <f t="shared" si="329"/>
        <v>16272920094200.813</v>
      </c>
    </row>
    <row r="10533" spans="1:10" x14ac:dyDescent="0.25">
      <c r="A10533">
        <f t="shared" si="330"/>
        <v>10531</v>
      </c>
      <c r="B10533" s="22">
        <v>0</v>
      </c>
      <c r="J10533" s="6">
        <f t="shared" si="329"/>
        <v>16272920094200.813</v>
      </c>
    </row>
    <row r="10534" spans="1:10" x14ac:dyDescent="0.25">
      <c r="A10534">
        <f t="shared" si="330"/>
        <v>10532</v>
      </c>
      <c r="B10534" s="22">
        <v>0</v>
      </c>
      <c r="J10534" s="6">
        <f t="shared" si="329"/>
        <v>16272920094200.813</v>
      </c>
    </row>
    <row r="10535" spans="1:10" x14ac:dyDescent="0.25">
      <c r="A10535">
        <f t="shared" si="330"/>
        <v>10533</v>
      </c>
      <c r="B10535" s="22">
        <v>11393430</v>
      </c>
      <c r="J10535" s="6">
        <f t="shared" si="329"/>
        <v>54161640302182.273</v>
      </c>
    </row>
    <row r="10536" spans="1:10" x14ac:dyDescent="0.25">
      <c r="A10536">
        <f t="shared" si="330"/>
        <v>10534</v>
      </c>
      <c r="B10536" s="22">
        <v>0</v>
      </c>
      <c r="J10536" s="6">
        <f t="shared" si="329"/>
        <v>16272920094200.813</v>
      </c>
    </row>
    <row r="10537" spans="1:10" x14ac:dyDescent="0.25">
      <c r="A10537">
        <f t="shared" si="330"/>
        <v>10535</v>
      </c>
      <c r="B10537" s="22">
        <v>0</v>
      </c>
      <c r="J10537" s="6">
        <f t="shared" si="329"/>
        <v>16272920094200.813</v>
      </c>
    </row>
    <row r="10538" spans="1:10" x14ac:dyDescent="0.25">
      <c r="A10538">
        <f t="shared" si="330"/>
        <v>10536</v>
      </c>
      <c r="B10538" s="22">
        <v>0</v>
      </c>
      <c r="J10538" s="6">
        <f t="shared" si="329"/>
        <v>16272920094200.813</v>
      </c>
    </row>
    <row r="10539" spans="1:10" x14ac:dyDescent="0.25">
      <c r="A10539">
        <f t="shared" si="330"/>
        <v>10537</v>
      </c>
      <c r="B10539" s="22">
        <v>9013623.25</v>
      </c>
      <c r="J10539" s="6">
        <f t="shared" si="329"/>
        <v>24796938919106.844</v>
      </c>
    </row>
    <row r="10540" spans="1:10" x14ac:dyDescent="0.25">
      <c r="A10540">
        <f t="shared" si="330"/>
        <v>10538</v>
      </c>
      <c r="B10540" s="22">
        <v>8943680</v>
      </c>
      <c r="J10540" s="6">
        <f t="shared" si="329"/>
        <v>24105244819313.906</v>
      </c>
    </row>
    <row r="10541" spans="1:10" x14ac:dyDescent="0.25">
      <c r="A10541">
        <f t="shared" si="330"/>
        <v>10539</v>
      </c>
      <c r="B10541" s="22">
        <v>8143430</v>
      </c>
      <c r="J10541" s="6">
        <f t="shared" si="329"/>
        <v>16887655243524.369</v>
      </c>
    </row>
    <row r="10542" spans="1:10" x14ac:dyDescent="0.25">
      <c r="A10542">
        <f t="shared" si="330"/>
        <v>10540</v>
      </c>
      <c r="B10542" s="22">
        <v>0</v>
      </c>
      <c r="J10542" s="6">
        <f t="shared" si="329"/>
        <v>16272920094200.813</v>
      </c>
    </row>
    <row r="10543" spans="1:10" x14ac:dyDescent="0.25">
      <c r="A10543">
        <f t="shared" si="330"/>
        <v>10541</v>
      </c>
      <c r="B10543" s="22">
        <v>54335043.934246585</v>
      </c>
      <c r="J10543" s="6">
        <f t="shared" si="329"/>
        <v>2530197962460137.5</v>
      </c>
    </row>
    <row r="10544" spans="1:10" x14ac:dyDescent="0.25">
      <c r="A10544">
        <f t="shared" si="330"/>
        <v>10542</v>
      </c>
      <c r="B10544" s="22">
        <v>8943680</v>
      </c>
      <c r="J10544" s="6">
        <f t="shared" si="329"/>
        <v>24105244819313.906</v>
      </c>
    </row>
    <row r="10545" spans="1:10" x14ac:dyDescent="0.25">
      <c r="A10545">
        <f t="shared" si="330"/>
        <v>10543</v>
      </c>
      <c r="B10545" s="22">
        <v>0</v>
      </c>
      <c r="J10545" s="6">
        <f t="shared" si="329"/>
        <v>16272920094200.813</v>
      </c>
    </row>
    <row r="10546" spans="1:10" x14ac:dyDescent="0.25">
      <c r="A10546">
        <f t="shared" si="330"/>
        <v>10544</v>
      </c>
      <c r="B10546" s="22">
        <v>8943680</v>
      </c>
      <c r="J10546" s="6">
        <f t="shared" si="329"/>
        <v>24105244819313.906</v>
      </c>
    </row>
    <row r="10547" spans="1:10" x14ac:dyDescent="0.25">
      <c r="A10547">
        <f t="shared" si="330"/>
        <v>10545</v>
      </c>
      <c r="B10547" s="22">
        <v>4428780.8219178077</v>
      </c>
      <c r="J10547" s="6">
        <f t="shared" si="329"/>
        <v>155874984828.50565</v>
      </c>
    </row>
    <row r="10548" spans="1:10" x14ac:dyDescent="0.25">
      <c r="A10548">
        <f t="shared" si="330"/>
        <v>10546</v>
      </c>
      <c r="B10548" s="22">
        <v>0</v>
      </c>
      <c r="J10548" s="6">
        <f t="shared" si="329"/>
        <v>16272920094200.813</v>
      </c>
    </row>
    <row r="10549" spans="1:10" x14ac:dyDescent="0.25">
      <c r="A10549">
        <f t="shared" si="330"/>
        <v>10547</v>
      </c>
      <c r="B10549" s="22">
        <v>0</v>
      </c>
      <c r="J10549" s="6">
        <f t="shared" si="329"/>
        <v>16272920094200.813</v>
      </c>
    </row>
    <row r="10550" spans="1:10" x14ac:dyDescent="0.25">
      <c r="A10550">
        <f t="shared" si="330"/>
        <v>10548</v>
      </c>
      <c r="B10550" s="22">
        <v>8143430</v>
      </c>
      <c r="J10550" s="6">
        <f t="shared" si="329"/>
        <v>16887655243524.369</v>
      </c>
    </row>
    <row r="10551" spans="1:10" x14ac:dyDescent="0.25">
      <c r="A10551">
        <f t="shared" si="330"/>
        <v>10549</v>
      </c>
      <c r="B10551" s="22">
        <v>0</v>
      </c>
      <c r="J10551" s="6">
        <f t="shared" si="329"/>
        <v>16272920094200.813</v>
      </c>
    </row>
    <row r="10552" spans="1:10" x14ac:dyDescent="0.25">
      <c r="A10552">
        <f t="shared" si="330"/>
        <v>10550</v>
      </c>
      <c r="B10552" s="22">
        <v>8143430</v>
      </c>
      <c r="J10552" s="6">
        <f t="shared" si="329"/>
        <v>16887655243524.369</v>
      </c>
    </row>
    <row r="10553" spans="1:10" x14ac:dyDescent="0.25">
      <c r="A10553">
        <f t="shared" si="330"/>
        <v>10551</v>
      </c>
      <c r="B10553" s="22">
        <v>0</v>
      </c>
      <c r="J10553" s="6">
        <f t="shared" si="329"/>
        <v>16272920094200.813</v>
      </c>
    </row>
    <row r="10554" spans="1:10" x14ac:dyDescent="0.25">
      <c r="A10554">
        <f t="shared" si="330"/>
        <v>10552</v>
      </c>
      <c r="B10554" s="22">
        <v>0</v>
      </c>
      <c r="J10554" s="6">
        <f t="shared" si="329"/>
        <v>16272920094200.813</v>
      </c>
    </row>
    <row r="10555" spans="1:10" x14ac:dyDescent="0.25">
      <c r="A10555">
        <f t="shared" si="330"/>
        <v>10553</v>
      </c>
      <c r="B10555" s="22">
        <v>8943680</v>
      </c>
      <c r="J10555" s="6">
        <f t="shared" si="329"/>
        <v>24105244819313.906</v>
      </c>
    </row>
    <row r="10556" spans="1:10" x14ac:dyDescent="0.25">
      <c r="A10556">
        <f t="shared" si="330"/>
        <v>10554</v>
      </c>
      <c r="B10556" s="22">
        <v>8943680</v>
      </c>
      <c r="J10556" s="6">
        <f t="shared" si="329"/>
        <v>24105244819313.906</v>
      </c>
    </row>
    <row r="10557" spans="1:10" x14ac:dyDescent="0.25">
      <c r="A10557">
        <f t="shared" si="330"/>
        <v>10555</v>
      </c>
      <c r="B10557" s="22">
        <v>0</v>
      </c>
      <c r="J10557" s="6">
        <f t="shared" si="329"/>
        <v>16272920094200.813</v>
      </c>
    </row>
    <row r="10558" spans="1:10" x14ac:dyDescent="0.25">
      <c r="A10558">
        <f t="shared" si="330"/>
        <v>10556</v>
      </c>
      <c r="B10558" s="22">
        <v>8943680</v>
      </c>
      <c r="J10558" s="6">
        <f t="shared" si="329"/>
        <v>24105244819313.906</v>
      </c>
    </row>
    <row r="10559" spans="1:10" x14ac:dyDescent="0.25">
      <c r="A10559">
        <f t="shared" si="330"/>
        <v>10557</v>
      </c>
      <c r="B10559" s="22">
        <v>3250000</v>
      </c>
      <c r="J10559" s="6">
        <f t="shared" si="329"/>
        <v>614610152858.7196</v>
      </c>
    </row>
    <row r="10560" spans="1:10" x14ac:dyDescent="0.25">
      <c r="A10560">
        <f t="shared" si="330"/>
        <v>10558</v>
      </c>
      <c r="B10560" s="22">
        <v>0</v>
      </c>
      <c r="J10560" s="6">
        <f t="shared" si="329"/>
        <v>16272920094200.813</v>
      </c>
    </row>
    <row r="10561" spans="1:10" x14ac:dyDescent="0.25">
      <c r="A10561">
        <f t="shared" si="330"/>
        <v>10559</v>
      </c>
      <c r="B10561" s="22">
        <v>0</v>
      </c>
      <c r="J10561" s="6">
        <f t="shared" si="329"/>
        <v>16272920094200.813</v>
      </c>
    </row>
    <row r="10562" spans="1:10" x14ac:dyDescent="0.25">
      <c r="A10562">
        <f t="shared" si="330"/>
        <v>10560</v>
      </c>
      <c r="B10562" s="22">
        <v>0</v>
      </c>
      <c r="J10562" s="6">
        <f t="shared" si="329"/>
        <v>16272920094200.813</v>
      </c>
    </row>
    <row r="10563" spans="1:10" x14ac:dyDescent="0.25">
      <c r="A10563">
        <f t="shared" si="330"/>
        <v>10561</v>
      </c>
      <c r="B10563" s="22">
        <v>0</v>
      </c>
      <c r="J10563" s="6">
        <f t="shared" ref="J10563:J10626" si="331">(B10563-$I$6)^2</f>
        <v>16272920094200.813</v>
      </c>
    </row>
    <row r="10564" spans="1:10" x14ac:dyDescent="0.25">
      <c r="A10564">
        <f t="shared" ref="A10564:A10627" si="332">A10563+1</f>
        <v>10562</v>
      </c>
      <c r="B10564" s="22">
        <v>0</v>
      </c>
      <c r="J10564" s="6">
        <f t="shared" si="331"/>
        <v>16272920094200.813</v>
      </c>
    </row>
    <row r="10565" spans="1:10" x14ac:dyDescent="0.25">
      <c r="A10565">
        <f t="shared" si="332"/>
        <v>10563</v>
      </c>
      <c r="B10565" s="22">
        <v>8143430</v>
      </c>
      <c r="J10565" s="6">
        <f t="shared" si="331"/>
        <v>16887655243524.369</v>
      </c>
    </row>
    <row r="10566" spans="1:10" x14ac:dyDescent="0.25">
      <c r="A10566">
        <f t="shared" si="332"/>
        <v>10564</v>
      </c>
      <c r="B10566" s="22">
        <v>0</v>
      </c>
      <c r="J10566" s="6">
        <f t="shared" si="331"/>
        <v>16272920094200.813</v>
      </c>
    </row>
    <row r="10567" spans="1:10" x14ac:dyDescent="0.25">
      <c r="A10567">
        <f t="shared" si="332"/>
        <v>10565</v>
      </c>
      <c r="B10567" s="22">
        <v>0</v>
      </c>
      <c r="J10567" s="6">
        <f t="shared" si="331"/>
        <v>16272920094200.813</v>
      </c>
    </row>
    <row r="10568" spans="1:10" x14ac:dyDescent="0.25">
      <c r="A10568">
        <f t="shared" si="332"/>
        <v>10566</v>
      </c>
      <c r="B10568" s="22">
        <v>3250000</v>
      </c>
      <c r="J10568" s="6">
        <f t="shared" si="331"/>
        <v>614610152858.7196</v>
      </c>
    </row>
    <row r="10569" spans="1:10" x14ac:dyDescent="0.25">
      <c r="A10569">
        <f t="shared" si="332"/>
        <v>10567</v>
      </c>
      <c r="B10569" s="22">
        <v>8143430</v>
      </c>
      <c r="J10569" s="6">
        <f t="shared" si="331"/>
        <v>16887655243524.369</v>
      </c>
    </row>
    <row r="10570" spans="1:10" x14ac:dyDescent="0.25">
      <c r="A10570">
        <f t="shared" si="332"/>
        <v>10568</v>
      </c>
      <c r="B10570" s="22">
        <v>0</v>
      </c>
      <c r="J10570" s="6">
        <f t="shared" si="331"/>
        <v>16272920094200.813</v>
      </c>
    </row>
    <row r="10571" spans="1:10" x14ac:dyDescent="0.25">
      <c r="A10571">
        <f t="shared" si="332"/>
        <v>10569</v>
      </c>
      <c r="B10571" s="22">
        <v>0</v>
      </c>
      <c r="J10571" s="6">
        <f t="shared" si="331"/>
        <v>16272920094200.813</v>
      </c>
    </row>
    <row r="10572" spans="1:10" x14ac:dyDescent="0.25">
      <c r="A10572">
        <f t="shared" si="332"/>
        <v>10570</v>
      </c>
      <c r="B10572" s="22">
        <v>0</v>
      </c>
      <c r="J10572" s="6">
        <f t="shared" si="331"/>
        <v>16272920094200.813</v>
      </c>
    </row>
    <row r="10573" spans="1:10" x14ac:dyDescent="0.25">
      <c r="A10573">
        <f t="shared" si="332"/>
        <v>10571</v>
      </c>
      <c r="B10573" s="22">
        <v>0</v>
      </c>
      <c r="J10573" s="6">
        <f t="shared" si="331"/>
        <v>16272920094200.813</v>
      </c>
    </row>
    <row r="10574" spans="1:10" x14ac:dyDescent="0.25">
      <c r="A10574">
        <f t="shared" si="332"/>
        <v>10572</v>
      </c>
      <c r="B10574" s="22">
        <v>8143430</v>
      </c>
      <c r="J10574" s="6">
        <f t="shared" si="331"/>
        <v>16887655243524.369</v>
      </c>
    </row>
    <row r="10575" spans="1:10" x14ac:dyDescent="0.25">
      <c r="A10575">
        <f t="shared" si="332"/>
        <v>10573</v>
      </c>
      <c r="B10575" s="22">
        <v>5500361.75</v>
      </c>
      <c r="J10575" s="6">
        <f t="shared" si="331"/>
        <v>2150302534947.6313</v>
      </c>
    </row>
    <row r="10576" spans="1:10" x14ac:dyDescent="0.25">
      <c r="A10576">
        <f t="shared" si="332"/>
        <v>10574</v>
      </c>
      <c r="B10576" s="22">
        <v>8943680</v>
      </c>
      <c r="J10576" s="6">
        <f t="shared" si="331"/>
        <v>24105244819313.906</v>
      </c>
    </row>
    <row r="10577" spans="1:10" x14ac:dyDescent="0.25">
      <c r="A10577">
        <f t="shared" si="332"/>
        <v>10575</v>
      </c>
      <c r="B10577" s="22">
        <v>0</v>
      </c>
      <c r="J10577" s="6">
        <f t="shared" si="331"/>
        <v>16272920094200.813</v>
      </c>
    </row>
    <row r="10578" spans="1:10" x14ac:dyDescent="0.25">
      <c r="A10578">
        <f t="shared" si="332"/>
        <v>10576</v>
      </c>
      <c r="B10578" s="22">
        <v>8943680</v>
      </c>
      <c r="J10578" s="6">
        <f t="shared" si="331"/>
        <v>24105244819313.906</v>
      </c>
    </row>
    <row r="10579" spans="1:10" x14ac:dyDescent="0.25">
      <c r="A10579">
        <f t="shared" si="332"/>
        <v>10577</v>
      </c>
      <c r="B10579" s="22">
        <v>0</v>
      </c>
      <c r="J10579" s="6">
        <f t="shared" si="331"/>
        <v>16272920094200.813</v>
      </c>
    </row>
    <row r="10580" spans="1:10" x14ac:dyDescent="0.25">
      <c r="A10580">
        <f t="shared" si="332"/>
        <v>10578</v>
      </c>
      <c r="B10580" s="22">
        <v>0</v>
      </c>
      <c r="J10580" s="6">
        <f t="shared" si="331"/>
        <v>16272920094200.813</v>
      </c>
    </row>
    <row r="10581" spans="1:10" x14ac:dyDescent="0.25">
      <c r="A10581">
        <f t="shared" si="332"/>
        <v>10579</v>
      </c>
      <c r="B10581" s="22">
        <v>0</v>
      </c>
      <c r="J10581" s="6">
        <f t="shared" si="331"/>
        <v>16272920094200.813</v>
      </c>
    </row>
    <row r="10582" spans="1:10" x14ac:dyDescent="0.25">
      <c r="A10582">
        <f t="shared" si="332"/>
        <v>10580</v>
      </c>
      <c r="B10582" s="22">
        <v>8943680</v>
      </c>
      <c r="J10582" s="6">
        <f t="shared" si="331"/>
        <v>24105244819313.906</v>
      </c>
    </row>
    <row r="10583" spans="1:10" x14ac:dyDescent="0.25">
      <c r="A10583">
        <f t="shared" si="332"/>
        <v>10581</v>
      </c>
      <c r="B10583" s="22">
        <v>0</v>
      </c>
      <c r="J10583" s="6">
        <f t="shared" si="331"/>
        <v>16272920094200.813</v>
      </c>
    </row>
    <row r="10584" spans="1:10" x14ac:dyDescent="0.25">
      <c r="A10584">
        <f t="shared" si="332"/>
        <v>10582</v>
      </c>
      <c r="B10584" s="22">
        <v>8943680</v>
      </c>
      <c r="J10584" s="6">
        <f t="shared" si="331"/>
        <v>24105244819313.906</v>
      </c>
    </row>
    <row r="10585" spans="1:10" x14ac:dyDescent="0.25">
      <c r="A10585">
        <f t="shared" si="332"/>
        <v>10583</v>
      </c>
      <c r="B10585" s="22">
        <v>0</v>
      </c>
      <c r="J10585" s="6">
        <f t="shared" si="331"/>
        <v>16272920094200.813</v>
      </c>
    </row>
    <row r="10586" spans="1:10" x14ac:dyDescent="0.25">
      <c r="A10586">
        <f t="shared" si="332"/>
        <v>10584</v>
      </c>
      <c r="B10586" s="22">
        <v>8143430</v>
      </c>
      <c r="J10586" s="6">
        <f t="shared" si="331"/>
        <v>16887655243524.369</v>
      </c>
    </row>
    <row r="10587" spans="1:10" x14ac:dyDescent="0.25">
      <c r="A10587">
        <f t="shared" si="332"/>
        <v>10585</v>
      </c>
      <c r="B10587" s="22">
        <v>0</v>
      </c>
      <c r="J10587" s="6">
        <f t="shared" si="331"/>
        <v>16272920094200.813</v>
      </c>
    </row>
    <row r="10588" spans="1:10" x14ac:dyDescent="0.25">
      <c r="A10588">
        <f t="shared" si="332"/>
        <v>10586</v>
      </c>
      <c r="B10588" s="22">
        <v>8943680</v>
      </c>
      <c r="J10588" s="6">
        <f t="shared" si="331"/>
        <v>24105244819313.906</v>
      </c>
    </row>
    <row r="10589" spans="1:10" x14ac:dyDescent="0.25">
      <c r="A10589">
        <f t="shared" si="332"/>
        <v>10587</v>
      </c>
      <c r="B10589" s="22">
        <v>0</v>
      </c>
      <c r="J10589" s="6">
        <f t="shared" si="331"/>
        <v>16272920094200.813</v>
      </c>
    </row>
    <row r="10590" spans="1:10" x14ac:dyDescent="0.25">
      <c r="A10590">
        <f t="shared" si="332"/>
        <v>10588</v>
      </c>
      <c r="B10590" s="22">
        <v>0</v>
      </c>
      <c r="J10590" s="6">
        <f t="shared" si="331"/>
        <v>16272920094200.813</v>
      </c>
    </row>
    <row r="10591" spans="1:10" x14ac:dyDescent="0.25">
      <c r="A10591">
        <f t="shared" si="332"/>
        <v>10589</v>
      </c>
      <c r="B10591" s="22">
        <v>0</v>
      </c>
      <c r="J10591" s="6">
        <f t="shared" si="331"/>
        <v>16272920094200.813</v>
      </c>
    </row>
    <row r="10592" spans="1:10" x14ac:dyDescent="0.25">
      <c r="A10592">
        <f t="shared" si="332"/>
        <v>10590</v>
      </c>
      <c r="B10592" s="22">
        <v>8143430</v>
      </c>
      <c r="J10592" s="6">
        <f t="shared" si="331"/>
        <v>16887655243524.369</v>
      </c>
    </row>
    <row r="10593" spans="1:10" x14ac:dyDescent="0.25">
      <c r="A10593">
        <f t="shared" si="332"/>
        <v>10591</v>
      </c>
      <c r="B10593" s="22">
        <v>0</v>
      </c>
      <c r="J10593" s="6">
        <f t="shared" si="331"/>
        <v>16272920094200.813</v>
      </c>
    </row>
    <row r="10594" spans="1:10" x14ac:dyDescent="0.25">
      <c r="A10594">
        <f t="shared" si="332"/>
        <v>10592</v>
      </c>
      <c r="B10594" s="22">
        <v>8943680</v>
      </c>
      <c r="J10594" s="6">
        <f t="shared" si="331"/>
        <v>24105244819313.906</v>
      </c>
    </row>
    <row r="10595" spans="1:10" x14ac:dyDescent="0.25">
      <c r="A10595">
        <f t="shared" si="332"/>
        <v>10593</v>
      </c>
      <c r="B10595" s="22">
        <v>0</v>
      </c>
      <c r="J10595" s="6">
        <f t="shared" si="331"/>
        <v>16272920094200.813</v>
      </c>
    </row>
    <row r="10596" spans="1:10" x14ac:dyDescent="0.25">
      <c r="A10596">
        <f t="shared" si="332"/>
        <v>10594</v>
      </c>
      <c r="B10596" s="22">
        <v>8943680</v>
      </c>
      <c r="J10596" s="6">
        <f t="shared" si="331"/>
        <v>24105244819313.906</v>
      </c>
    </row>
    <row r="10597" spans="1:10" x14ac:dyDescent="0.25">
      <c r="A10597">
        <f t="shared" si="332"/>
        <v>10595</v>
      </c>
      <c r="B10597" s="22">
        <v>0</v>
      </c>
      <c r="J10597" s="6">
        <f t="shared" si="331"/>
        <v>16272920094200.813</v>
      </c>
    </row>
    <row r="10598" spans="1:10" x14ac:dyDescent="0.25">
      <c r="A10598">
        <f t="shared" si="332"/>
        <v>10596</v>
      </c>
      <c r="B10598" s="22">
        <v>0</v>
      </c>
      <c r="J10598" s="6">
        <f t="shared" si="331"/>
        <v>16272920094200.813</v>
      </c>
    </row>
    <row r="10599" spans="1:10" x14ac:dyDescent="0.25">
      <c r="A10599">
        <f t="shared" si="332"/>
        <v>10597</v>
      </c>
      <c r="B10599" s="22">
        <v>0</v>
      </c>
      <c r="J10599" s="6">
        <f t="shared" si="331"/>
        <v>16272920094200.813</v>
      </c>
    </row>
    <row r="10600" spans="1:10" x14ac:dyDescent="0.25">
      <c r="A10600">
        <f t="shared" si="332"/>
        <v>10598</v>
      </c>
      <c r="B10600" s="22">
        <v>0</v>
      </c>
      <c r="J10600" s="6">
        <f t="shared" si="331"/>
        <v>16272920094200.813</v>
      </c>
    </row>
    <row r="10601" spans="1:10" x14ac:dyDescent="0.25">
      <c r="A10601">
        <f t="shared" si="332"/>
        <v>10599</v>
      </c>
      <c r="B10601" s="22">
        <v>8143430</v>
      </c>
      <c r="J10601" s="6">
        <f t="shared" si="331"/>
        <v>16887655243524.369</v>
      </c>
    </row>
    <row r="10602" spans="1:10" x14ac:dyDescent="0.25">
      <c r="A10602">
        <f t="shared" si="332"/>
        <v>10600</v>
      </c>
      <c r="B10602" s="22">
        <v>0</v>
      </c>
      <c r="J10602" s="6">
        <f t="shared" si="331"/>
        <v>16272920094200.813</v>
      </c>
    </row>
    <row r="10603" spans="1:10" x14ac:dyDescent="0.25">
      <c r="A10603">
        <f t="shared" si="332"/>
        <v>10601</v>
      </c>
      <c r="B10603" s="22">
        <v>0</v>
      </c>
      <c r="J10603" s="6">
        <f t="shared" si="331"/>
        <v>16272920094200.813</v>
      </c>
    </row>
    <row r="10604" spans="1:10" x14ac:dyDescent="0.25">
      <c r="A10604">
        <f t="shared" si="332"/>
        <v>10602</v>
      </c>
      <c r="B10604" s="22">
        <v>0</v>
      </c>
      <c r="J10604" s="6">
        <f t="shared" si="331"/>
        <v>16272920094200.813</v>
      </c>
    </row>
    <row r="10605" spans="1:10" x14ac:dyDescent="0.25">
      <c r="A10605">
        <f t="shared" si="332"/>
        <v>10603</v>
      </c>
      <c r="B10605" s="22">
        <v>10152410.821917808</v>
      </c>
      <c r="J10605" s="6">
        <f t="shared" si="331"/>
        <v>37435308788754.164</v>
      </c>
    </row>
    <row r="10606" spans="1:10" x14ac:dyDescent="0.25">
      <c r="A10606">
        <f t="shared" si="332"/>
        <v>10604</v>
      </c>
      <c r="B10606" s="22">
        <v>8943680</v>
      </c>
      <c r="J10606" s="6">
        <f t="shared" si="331"/>
        <v>24105244819313.906</v>
      </c>
    </row>
    <row r="10607" spans="1:10" x14ac:dyDescent="0.25">
      <c r="A10607">
        <f t="shared" si="332"/>
        <v>10605</v>
      </c>
      <c r="B10607" s="22">
        <v>0</v>
      </c>
      <c r="J10607" s="6">
        <f t="shared" si="331"/>
        <v>16272920094200.813</v>
      </c>
    </row>
    <row r="10608" spans="1:10" x14ac:dyDescent="0.25">
      <c r="A10608">
        <f t="shared" si="332"/>
        <v>10606</v>
      </c>
      <c r="B10608" s="22">
        <v>0</v>
      </c>
      <c r="J10608" s="6">
        <f t="shared" si="331"/>
        <v>16272920094200.813</v>
      </c>
    </row>
    <row r="10609" spans="1:10" x14ac:dyDescent="0.25">
      <c r="A10609">
        <f t="shared" si="332"/>
        <v>10607</v>
      </c>
      <c r="B10609" s="22">
        <v>0</v>
      </c>
      <c r="J10609" s="6">
        <f t="shared" si="331"/>
        <v>16272920094200.813</v>
      </c>
    </row>
    <row r="10610" spans="1:10" x14ac:dyDescent="0.25">
      <c r="A10610">
        <f t="shared" si="332"/>
        <v>10608</v>
      </c>
      <c r="B10610" s="22">
        <v>8943680</v>
      </c>
      <c r="J10610" s="6">
        <f t="shared" si="331"/>
        <v>24105244819313.906</v>
      </c>
    </row>
    <row r="10611" spans="1:10" x14ac:dyDescent="0.25">
      <c r="A10611">
        <f t="shared" si="332"/>
        <v>10609</v>
      </c>
      <c r="B10611" s="22">
        <v>0</v>
      </c>
      <c r="J10611" s="6">
        <f t="shared" si="331"/>
        <v>16272920094200.813</v>
      </c>
    </row>
    <row r="10612" spans="1:10" x14ac:dyDescent="0.25">
      <c r="A10612">
        <f t="shared" si="332"/>
        <v>10610</v>
      </c>
      <c r="B10612" s="22">
        <v>17087110</v>
      </c>
      <c r="J10612" s="6">
        <f t="shared" si="331"/>
        <v>170384444013437.47</v>
      </c>
    </row>
    <row r="10613" spans="1:10" x14ac:dyDescent="0.25">
      <c r="A10613">
        <f t="shared" si="332"/>
        <v>10611</v>
      </c>
      <c r="B10613" s="22">
        <v>0</v>
      </c>
      <c r="J10613" s="6">
        <f t="shared" si="331"/>
        <v>16272920094200.813</v>
      </c>
    </row>
    <row r="10614" spans="1:10" x14ac:dyDescent="0.25">
      <c r="A10614">
        <f t="shared" si="332"/>
        <v>10612</v>
      </c>
      <c r="B10614" s="22">
        <v>0</v>
      </c>
      <c r="J10614" s="6">
        <f t="shared" si="331"/>
        <v>16272920094200.813</v>
      </c>
    </row>
    <row r="10615" spans="1:10" x14ac:dyDescent="0.25">
      <c r="A10615">
        <f t="shared" si="332"/>
        <v>10613</v>
      </c>
      <c r="B10615" s="22">
        <v>0</v>
      </c>
      <c r="J10615" s="6">
        <f t="shared" si="331"/>
        <v>16272920094200.813</v>
      </c>
    </row>
    <row r="10616" spans="1:10" x14ac:dyDescent="0.25">
      <c r="A10616">
        <f t="shared" si="332"/>
        <v>10614</v>
      </c>
      <c r="B10616" s="22">
        <v>3000000</v>
      </c>
      <c r="J10616" s="6">
        <f t="shared" si="331"/>
        <v>1069095532961.9576</v>
      </c>
    </row>
    <row r="10617" spans="1:10" x14ac:dyDescent="0.25">
      <c r="A10617">
        <f t="shared" si="332"/>
        <v>10615</v>
      </c>
      <c r="B10617" s="22">
        <v>0</v>
      </c>
      <c r="J10617" s="6">
        <f t="shared" si="331"/>
        <v>16272920094200.813</v>
      </c>
    </row>
    <row r="10618" spans="1:10" x14ac:dyDescent="0.25">
      <c r="A10618">
        <f t="shared" si="332"/>
        <v>10616</v>
      </c>
      <c r="B10618" s="22">
        <v>17087110</v>
      </c>
      <c r="J10618" s="6">
        <f t="shared" si="331"/>
        <v>170384444013437.47</v>
      </c>
    </row>
    <row r="10619" spans="1:10" x14ac:dyDescent="0.25">
      <c r="A10619">
        <f t="shared" si="332"/>
        <v>10617</v>
      </c>
      <c r="B10619" s="22">
        <v>0</v>
      </c>
      <c r="J10619" s="6">
        <f t="shared" si="331"/>
        <v>16272920094200.813</v>
      </c>
    </row>
    <row r="10620" spans="1:10" x14ac:dyDescent="0.25">
      <c r="A10620">
        <f t="shared" si="332"/>
        <v>10618</v>
      </c>
      <c r="B10620" s="22">
        <v>0</v>
      </c>
      <c r="J10620" s="6">
        <f t="shared" si="331"/>
        <v>16272920094200.813</v>
      </c>
    </row>
    <row r="10621" spans="1:10" x14ac:dyDescent="0.25">
      <c r="A10621">
        <f t="shared" si="332"/>
        <v>10619</v>
      </c>
      <c r="B10621" s="22">
        <v>0</v>
      </c>
      <c r="J10621" s="6">
        <f t="shared" si="331"/>
        <v>16272920094200.813</v>
      </c>
    </row>
    <row r="10622" spans="1:10" x14ac:dyDescent="0.25">
      <c r="A10622">
        <f t="shared" si="332"/>
        <v>10620</v>
      </c>
      <c r="B10622" s="22">
        <v>17087110</v>
      </c>
      <c r="J10622" s="6">
        <f t="shared" si="331"/>
        <v>170384444013437.47</v>
      </c>
    </row>
    <row r="10623" spans="1:10" x14ac:dyDescent="0.25">
      <c r="A10623">
        <f t="shared" si="332"/>
        <v>10621</v>
      </c>
      <c r="B10623" s="22">
        <v>6249523.8000000007</v>
      </c>
      <c r="J10623" s="6">
        <f t="shared" si="331"/>
        <v>4908675272138.3281</v>
      </c>
    </row>
    <row r="10624" spans="1:10" x14ac:dyDescent="0.25">
      <c r="A10624">
        <f t="shared" si="332"/>
        <v>10622</v>
      </c>
      <c r="B10624" s="22">
        <v>3250000</v>
      </c>
      <c r="J10624" s="6">
        <f t="shared" si="331"/>
        <v>614610152858.7196</v>
      </c>
    </row>
    <row r="10625" spans="1:10" x14ac:dyDescent="0.25">
      <c r="A10625">
        <f t="shared" si="332"/>
        <v>10623</v>
      </c>
      <c r="B10625" s="22">
        <v>0</v>
      </c>
      <c r="J10625" s="6">
        <f t="shared" si="331"/>
        <v>16272920094200.813</v>
      </c>
    </row>
    <row r="10626" spans="1:10" x14ac:dyDescent="0.25">
      <c r="A10626">
        <f t="shared" si="332"/>
        <v>10624</v>
      </c>
      <c r="B10626" s="22">
        <v>8143430</v>
      </c>
      <c r="J10626" s="6">
        <f t="shared" si="331"/>
        <v>16887655243524.369</v>
      </c>
    </row>
    <row r="10627" spans="1:10" x14ac:dyDescent="0.25">
      <c r="A10627">
        <f t="shared" si="332"/>
        <v>10625</v>
      </c>
      <c r="B10627" s="22">
        <v>0</v>
      </c>
      <c r="J10627" s="6">
        <f t="shared" ref="J10627:J10690" si="333">(B10627-$I$6)^2</f>
        <v>16272920094200.813</v>
      </c>
    </row>
    <row r="10628" spans="1:10" x14ac:dyDescent="0.25">
      <c r="A10628">
        <f t="shared" ref="A10628:A10691" si="334">A10627+1</f>
        <v>10626</v>
      </c>
      <c r="B10628" s="22">
        <v>0</v>
      </c>
      <c r="J10628" s="6">
        <f t="shared" si="333"/>
        <v>16272920094200.813</v>
      </c>
    </row>
    <row r="10629" spans="1:10" x14ac:dyDescent="0.25">
      <c r="A10629">
        <f t="shared" si="334"/>
        <v>10627</v>
      </c>
      <c r="B10629" s="22">
        <v>4428780.8219178077</v>
      </c>
      <c r="J10629" s="6">
        <f t="shared" si="333"/>
        <v>155874984828.50565</v>
      </c>
    </row>
    <row r="10630" spans="1:10" x14ac:dyDescent="0.25">
      <c r="A10630">
        <f t="shared" si="334"/>
        <v>10628</v>
      </c>
      <c r="B10630" s="22">
        <v>0</v>
      </c>
      <c r="J10630" s="6">
        <f t="shared" si="333"/>
        <v>16272920094200.813</v>
      </c>
    </row>
    <row r="10631" spans="1:10" x14ac:dyDescent="0.25">
      <c r="A10631">
        <f t="shared" si="334"/>
        <v>10629</v>
      </c>
      <c r="B10631" s="22">
        <v>0</v>
      </c>
      <c r="J10631" s="6">
        <f t="shared" si="333"/>
        <v>16272920094200.813</v>
      </c>
    </row>
    <row r="10632" spans="1:10" x14ac:dyDescent="0.25">
      <c r="A10632">
        <f t="shared" si="334"/>
        <v>10630</v>
      </c>
      <c r="B10632" s="22">
        <v>0</v>
      </c>
      <c r="J10632" s="6">
        <f t="shared" si="333"/>
        <v>16272920094200.813</v>
      </c>
    </row>
    <row r="10633" spans="1:10" x14ac:dyDescent="0.25">
      <c r="A10633">
        <f t="shared" si="334"/>
        <v>10631</v>
      </c>
      <c r="B10633" s="22">
        <v>0</v>
      </c>
      <c r="J10633" s="6">
        <f t="shared" si="333"/>
        <v>16272920094200.813</v>
      </c>
    </row>
    <row r="10634" spans="1:10" x14ac:dyDescent="0.25">
      <c r="A10634">
        <f t="shared" si="334"/>
        <v>10632</v>
      </c>
      <c r="B10634" s="22">
        <v>0</v>
      </c>
      <c r="J10634" s="6">
        <f t="shared" si="333"/>
        <v>16272920094200.813</v>
      </c>
    </row>
    <row r="10635" spans="1:10" x14ac:dyDescent="0.25">
      <c r="A10635">
        <f t="shared" si="334"/>
        <v>10633</v>
      </c>
      <c r="B10635" s="22">
        <v>0</v>
      </c>
      <c r="J10635" s="6">
        <f t="shared" si="333"/>
        <v>16272920094200.813</v>
      </c>
    </row>
    <row r="10636" spans="1:10" x14ac:dyDescent="0.25">
      <c r="A10636">
        <f t="shared" si="334"/>
        <v>10634</v>
      </c>
      <c r="B10636" s="22">
        <v>0</v>
      </c>
      <c r="J10636" s="6">
        <f t="shared" si="333"/>
        <v>16272920094200.813</v>
      </c>
    </row>
    <row r="10637" spans="1:10" x14ac:dyDescent="0.25">
      <c r="A10637">
        <f t="shared" si="334"/>
        <v>10635</v>
      </c>
      <c r="B10637" s="22">
        <v>8143430</v>
      </c>
      <c r="J10637" s="6">
        <f t="shared" si="333"/>
        <v>16887655243524.369</v>
      </c>
    </row>
    <row r="10638" spans="1:10" x14ac:dyDescent="0.25">
      <c r="A10638">
        <f t="shared" si="334"/>
        <v>10636</v>
      </c>
      <c r="B10638" s="22">
        <v>0</v>
      </c>
      <c r="J10638" s="6">
        <f t="shared" si="333"/>
        <v>16272920094200.813</v>
      </c>
    </row>
    <row r="10639" spans="1:10" x14ac:dyDescent="0.25">
      <c r="A10639">
        <f t="shared" si="334"/>
        <v>10637</v>
      </c>
      <c r="B10639" s="22">
        <v>0</v>
      </c>
      <c r="J10639" s="6">
        <f t="shared" si="333"/>
        <v>16272920094200.813</v>
      </c>
    </row>
    <row r="10640" spans="1:10" x14ac:dyDescent="0.25">
      <c r="A10640">
        <f t="shared" si="334"/>
        <v>10638</v>
      </c>
      <c r="B10640" s="22">
        <v>0</v>
      </c>
      <c r="J10640" s="6">
        <f t="shared" si="333"/>
        <v>16272920094200.813</v>
      </c>
    </row>
    <row r="10641" spans="1:10" x14ac:dyDescent="0.25">
      <c r="A10641">
        <f t="shared" si="334"/>
        <v>10639</v>
      </c>
      <c r="B10641" s="22">
        <v>0</v>
      </c>
      <c r="J10641" s="6">
        <f t="shared" si="333"/>
        <v>16272920094200.813</v>
      </c>
    </row>
    <row r="10642" spans="1:10" x14ac:dyDescent="0.25">
      <c r="A10642">
        <f t="shared" si="334"/>
        <v>10640</v>
      </c>
      <c r="B10642" s="22">
        <v>8943680</v>
      </c>
      <c r="J10642" s="6">
        <f t="shared" si="333"/>
        <v>24105244819313.906</v>
      </c>
    </row>
    <row r="10643" spans="1:10" x14ac:dyDescent="0.25">
      <c r="A10643">
        <f t="shared" si="334"/>
        <v>10641</v>
      </c>
      <c r="B10643" s="22">
        <v>8943680</v>
      </c>
      <c r="J10643" s="6">
        <f t="shared" si="333"/>
        <v>24105244819313.906</v>
      </c>
    </row>
    <row r="10644" spans="1:10" x14ac:dyDescent="0.25">
      <c r="A10644">
        <f t="shared" si="334"/>
        <v>10642</v>
      </c>
      <c r="B10644" s="22">
        <v>8943680</v>
      </c>
      <c r="J10644" s="6">
        <f t="shared" si="333"/>
        <v>24105244819313.906</v>
      </c>
    </row>
    <row r="10645" spans="1:10" x14ac:dyDescent="0.25">
      <c r="A10645">
        <f t="shared" si="334"/>
        <v>10643</v>
      </c>
      <c r="B10645" s="22">
        <v>0</v>
      </c>
      <c r="J10645" s="6">
        <f t="shared" si="333"/>
        <v>16272920094200.813</v>
      </c>
    </row>
    <row r="10646" spans="1:10" x14ac:dyDescent="0.25">
      <c r="A10646">
        <f t="shared" si="334"/>
        <v>10644</v>
      </c>
      <c r="B10646" s="22">
        <v>8943680</v>
      </c>
      <c r="J10646" s="6">
        <f t="shared" si="333"/>
        <v>24105244819313.906</v>
      </c>
    </row>
    <row r="10647" spans="1:10" x14ac:dyDescent="0.25">
      <c r="A10647">
        <f t="shared" si="334"/>
        <v>10645</v>
      </c>
      <c r="B10647" s="22">
        <v>8943680</v>
      </c>
      <c r="J10647" s="6">
        <f t="shared" si="333"/>
        <v>24105244819313.906</v>
      </c>
    </row>
    <row r="10648" spans="1:10" x14ac:dyDescent="0.25">
      <c r="A10648">
        <f t="shared" si="334"/>
        <v>10646</v>
      </c>
      <c r="B10648" s="22">
        <v>0</v>
      </c>
      <c r="J10648" s="6">
        <f t="shared" si="333"/>
        <v>16272920094200.813</v>
      </c>
    </row>
    <row r="10649" spans="1:10" x14ac:dyDescent="0.25">
      <c r="A10649">
        <f t="shared" si="334"/>
        <v>10647</v>
      </c>
      <c r="B10649" s="22">
        <v>0</v>
      </c>
      <c r="J10649" s="6">
        <f t="shared" si="333"/>
        <v>16272920094200.813</v>
      </c>
    </row>
    <row r="10650" spans="1:10" x14ac:dyDescent="0.25">
      <c r="A10650">
        <f t="shared" si="334"/>
        <v>10648</v>
      </c>
      <c r="B10650" s="22">
        <v>0</v>
      </c>
      <c r="J10650" s="6">
        <f t="shared" si="333"/>
        <v>16272920094200.813</v>
      </c>
    </row>
    <row r="10651" spans="1:10" x14ac:dyDescent="0.25">
      <c r="A10651">
        <f t="shared" si="334"/>
        <v>10649</v>
      </c>
      <c r="B10651" s="22">
        <v>8943680</v>
      </c>
      <c r="J10651" s="6">
        <f t="shared" si="333"/>
        <v>24105244819313.906</v>
      </c>
    </row>
    <row r="10652" spans="1:10" x14ac:dyDescent="0.25">
      <c r="A10652">
        <f t="shared" si="334"/>
        <v>10650</v>
      </c>
      <c r="B10652" s="22">
        <v>17087110</v>
      </c>
      <c r="J10652" s="6">
        <f t="shared" si="333"/>
        <v>170384444013437.47</v>
      </c>
    </row>
    <row r="10653" spans="1:10" x14ac:dyDescent="0.25">
      <c r="A10653">
        <f t="shared" si="334"/>
        <v>10651</v>
      </c>
      <c r="B10653" s="22">
        <v>8943680</v>
      </c>
      <c r="J10653" s="6">
        <f t="shared" si="333"/>
        <v>24105244819313.906</v>
      </c>
    </row>
    <row r="10654" spans="1:10" x14ac:dyDescent="0.25">
      <c r="A10654">
        <f t="shared" si="334"/>
        <v>10652</v>
      </c>
      <c r="B10654" s="22">
        <v>4428780.8219178077</v>
      </c>
      <c r="J10654" s="6">
        <f t="shared" si="333"/>
        <v>155874984828.50565</v>
      </c>
    </row>
    <row r="10655" spans="1:10" x14ac:dyDescent="0.25">
      <c r="A10655">
        <f t="shared" si="334"/>
        <v>10653</v>
      </c>
      <c r="B10655" s="22">
        <v>8943680</v>
      </c>
      <c r="J10655" s="6">
        <f t="shared" si="333"/>
        <v>24105244819313.906</v>
      </c>
    </row>
    <row r="10656" spans="1:10" x14ac:dyDescent="0.25">
      <c r="A10656">
        <f t="shared" si="334"/>
        <v>10654</v>
      </c>
      <c r="B10656" s="22">
        <v>0</v>
      </c>
      <c r="J10656" s="6">
        <f t="shared" si="333"/>
        <v>16272920094200.813</v>
      </c>
    </row>
    <row r="10657" spans="1:10" x14ac:dyDescent="0.25">
      <c r="A10657">
        <f t="shared" si="334"/>
        <v>10655</v>
      </c>
      <c r="B10657" s="22">
        <v>8943680</v>
      </c>
      <c r="J10657" s="6">
        <f t="shared" si="333"/>
        <v>24105244819313.906</v>
      </c>
    </row>
    <row r="10658" spans="1:10" x14ac:dyDescent="0.25">
      <c r="A10658">
        <f t="shared" si="334"/>
        <v>10656</v>
      </c>
      <c r="B10658" s="22">
        <v>8143430</v>
      </c>
      <c r="J10658" s="6">
        <f t="shared" si="333"/>
        <v>16887655243524.369</v>
      </c>
    </row>
    <row r="10659" spans="1:10" x14ac:dyDescent="0.25">
      <c r="A10659">
        <f t="shared" si="334"/>
        <v>10657</v>
      </c>
      <c r="B10659" s="22">
        <v>0</v>
      </c>
      <c r="J10659" s="6">
        <f t="shared" si="333"/>
        <v>16272920094200.813</v>
      </c>
    </row>
    <row r="10660" spans="1:10" x14ac:dyDescent="0.25">
      <c r="A10660">
        <f t="shared" si="334"/>
        <v>10658</v>
      </c>
      <c r="B10660" s="22">
        <v>8943680</v>
      </c>
      <c r="J10660" s="6">
        <f t="shared" si="333"/>
        <v>24105244819313.906</v>
      </c>
    </row>
    <row r="10661" spans="1:10" x14ac:dyDescent="0.25">
      <c r="A10661">
        <f t="shared" si="334"/>
        <v>10659</v>
      </c>
      <c r="B10661" s="22">
        <v>0</v>
      </c>
      <c r="J10661" s="6">
        <f t="shared" si="333"/>
        <v>16272920094200.813</v>
      </c>
    </row>
    <row r="10662" spans="1:10" x14ac:dyDescent="0.25">
      <c r="A10662">
        <f t="shared" si="334"/>
        <v>10660</v>
      </c>
      <c r="B10662" s="22">
        <v>0</v>
      </c>
      <c r="J10662" s="6">
        <f t="shared" si="333"/>
        <v>16272920094200.813</v>
      </c>
    </row>
    <row r="10663" spans="1:10" x14ac:dyDescent="0.25">
      <c r="A10663">
        <f t="shared" si="334"/>
        <v>10661</v>
      </c>
      <c r="B10663" s="22">
        <v>0</v>
      </c>
      <c r="J10663" s="6">
        <f t="shared" si="333"/>
        <v>16272920094200.813</v>
      </c>
    </row>
    <row r="10664" spans="1:10" x14ac:dyDescent="0.25">
      <c r="A10664">
        <f t="shared" si="334"/>
        <v>10662</v>
      </c>
      <c r="B10664" s="22">
        <v>8943680</v>
      </c>
      <c r="J10664" s="6">
        <f t="shared" si="333"/>
        <v>24105244819313.906</v>
      </c>
    </row>
    <row r="10665" spans="1:10" x14ac:dyDescent="0.25">
      <c r="A10665">
        <f t="shared" si="334"/>
        <v>10663</v>
      </c>
      <c r="B10665" s="22">
        <v>8143430</v>
      </c>
      <c r="J10665" s="6">
        <f t="shared" si="333"/>
        <v>16887655243524.369</v>
      </c>
    </row>
    <row r="10666" spans="1:10" x14ac:dyDescent="0.25">
      <c r="A10666">
        <f t="shared" si="334"/>
        <v>10664</v>
      </c>
      <c r="B10666" s="22">
        <v>8143430</v>
      </c>
      <c r="J10666" s="6">
        <f t="shared" si="333"/>
        <v>16887655243524.369</v>
      </c>
    </row>
    <row r="10667" spans="1:10" x14ac:dyDescent="0.25">
      <c r="A10667">
        <f t="shared" si="334"/>
        <v>10665</v>
      </c>
      <c r="B10667" s="22">
        <v>0</v>
      </c>
      <c r="J10667" s="6">
        <f t="shared" si="333"/>
        <v>16272920094200.813</v>
      </c>
    </row>
    <row r="10668" spans="1:10" x14ac:dyDescent="0.25">
      <c r="A10668">
        <f t="shared" si="334"/>
        <v>10666</v>
      </c>
      <c r="B10668" s="22">
        <v>8143430</v>
      </c>
      <c r="J10668" s="6">
        <f t="shared" si="333"/>
        <v>16887655243524.369</v>
      </c>
    </row>
    <row r="10669" spans="1:10" x14ac:dyDescent="0.25">
      <c r="A10669">
        <f t="shared" si="334"/>
        <v>10667</v>
      </c>
      <c r="B10669" s="22">
        <v>0</v>
      </c>
      <c r="J10669" s="6">
        <f t="shared" si="333"/>
        <v>16272920094200.813</v>
      </c>
    </row>
    <row r="10670" spans="1:10" x14ac:dyDescent="0.25">
      <c r="A10670">
        <f t="shared" si="334"/>
        <v>10668</v>
      </c>
      <c r="B10670" s="22">
        <v>0</v>
      </c>
      <c r="J10670" s="6">
        <f t="shared" si="333"/>
        <v>16272920094200.813</v>
      </c>
    </row>
    <row r="10671" spans="1:10" x14ac:dyDescent="0.25">
      <c r="A10671">
        <f t="shared" si="334"/>
        <v>10669</v>
      </c>
      <c r="B10671" s="22">
        <v>0</v>
      </c>
      <c r="J10671" s="6">
        <f t="shared" si="333"/>
        <v>16272920094200.813</v>
      </c>
    </row>
    <row r="10672" spans="1:10" x14ac:dyDescent="0.25">
      <c r="A10672">
        <f t="shared" si="334"/>
        <v>10670</v>
      </c>
      <c r="B10672" s="22">
        <v>0</v>
      </c>
      <c r="J10672" s="6">
        <f t="shared" si="333"/>
        <v>16272920094200.813</v>
      </c>
    </row>
    <row r="10673" spans="1:10" x14ac:dyDescent="0.25">
      <c r="A10673">
        <f t="shared" si="334"/>
        <v>10671</v>
      </c>
      <c r="B10673" s="22">
        <v>8943680</v>
      </c>
      <c r="J10673" s="6">
        <f t="shared" si="333"/>
        <v>24105244819313.906</v>
      </c>
    </row>
    <row r="10674" spans="1:10" x14ac:dyDescent="0.25">
      <c r="A10674">
        <f t="shared" si="334"/>
        <v>10672</v>
      </c>
      <c r="B10674" s="22">
        <v>0</v>
      </c>
      <c r="J10674" s="6">
        <f t="shared" si="333"/>
        <v>16272920094200.813</v>
      </c>
    </row>
    <row r="10675" spans="1:10" x14ac:dyDescent="0.25">
      <c r="A10675">
        <f t="shared" si="334"/>
        <v>10673</v>
      </c>
      <c r="B10675" s="22">
        <v>0</v>
      </c>
      <c r="J10675" s="6">
        <f t="shared" si="333"/>
        <v>16272920094200.813</v>
      </c>
    </row>
    <row r="10676" spans="1:10" x14ac:dyDescent="0.25">
      <c r="A10676">
        <f t="shared" si="334"/>
        <v>10674</v>
      </c>
      <c r="B10676" s="22">
        <v>0</v>
      </c>
      <c r="J10676" s="6">
        <f t="shared" si="333"/>
        <v>16272920094200.813</v>
      </c>
    </row>
    <row r="10677" spans="1:10" x14ac:dyDescent="0.25">
      <c r="A10677">
        <f t="shared" si="334"/>
        <v>10675</v>
      </c>
      <c r="B10677" s="22">
        <v>0</v>
      </c>
      <c r="J10677" s="6">
        <f t="shared" si="333"/>
        <v>16272920094200.813</v>
      </c>
    </row>
    <row r="10678" spans="1:10" x14ac:dyDescent="0.25">
      <c r="A10678">
        <f t="shared" si="334"/>
        <v>10676</v>
      </c>
      <c r="B10678" s="22">
        <v>8943680</v>
      </c>
      <c r="J10678" s="6">
        <f t="shared" si="333"/>
        <v>24105244819313.906</v>
      </c>
    </row>
    <row r="10679" spans="1:10" x14ac:dyDescent="0.25">
      <c r="A10679">
        <f t="shared" si="334"/>
        <v>10677</v>
      </c>
      <c r="B10679" s="22">
        <v>0</v>
      </c>
      <c r="J10679" s="6">
        <f t="shared" si="333"/>
        <v>16272920094200.813</v>
      </c>
    </row>
    <row r="10680" spans="1:10" x14ac:dyDescent="0.25">
      <c r="A10680">
        <f t="shared" si="334"/>
        <v>10678</v>
      </c>
      <c r="B10680" s="22">
        <v>0</v>
      </c>
      <c r="J10680" s="6">
        <f t="shared" si="333"/>
        <v>16272920094200.813</v>
      </c>
    </row>
    <row r="10681" spans="1:10" x14ac:dyDescent="0.25">
      <c r="A10681">
        <f t="shared" si="334"/>
        <v>10679</v>
      </c>
      <c r="B10681" s="22">
        <v>8943680</v>
      </c>
      <c r="J10681" s="6">
        <f t="shared" si="333"/>
        <v>24105244819313.906</v>
      </c>
    </row>
    <row r="10682" spans="1:10" x14ac:dyDescent="0.25">
      <c r="A10682">
        <f t="shared" si="334"/>
        <v>10680</v>
      </c>
      <c r="B10682" s="22">
        <v>0</v>
      </c>
      <c r="J10682" s="6">
        <f t="shared" si="333"/>
        <v>16272920094200.813</v>
      </c>
    </row>
    <row r="10683" spans="1:10" x14ac:dyDescent="0.25">
      <c r="A10683">
        <f t="shared" si="334"/>
        <v>10681</v>
      </c>
      <c r="B10683" s="22">
        <v>8943680</v>
      </c>
      <c r="J10683" s="6">
        <f t="shared" si="333"/>
        <v>24105244819313.906</v>
      </c>
    </row>
    <row r="10684" spans="1:10" x14ac:dyDescent="0.25">
      <c r="A10684">
        <f t="shared" si="334"/>
        <v>10682</v>
      </c>
      <c r="B10684" s="22">
        <v>0</v>
      </c>
      <c r="J10684" s="6">
        <f t="shared" si="333"/>
        <v>16272920094200.813</v>
      </c>
    </row>
    <row r="10685" spans="1:10" x14ac:dyDescent="0.25">
      <c r="A10685">
        <f t="shared" si="334"/>
        <v>10683</v>
      </c>
      <c r="B10685" s="22">
        <v>0</v>
      </c>
      <c r="J10685" s="6">
        <f t="shared" si="333"/>
        <v>16272920094200.813</v>
      </c>
    </row>
    <row r="10686" spans="1:10" x14ac:dyDescent="0.25">
      <c r="A10686">
        <f t="shared" si="334"/>
        <v>10684</v>
      </c>
      <c r="B10686" s="22">
        <v>8143430</v>
      </c>
      <c r="J10686" s="6">
        <f t="shared" si="333"/>
        <v>16887655243524.369</v>
      </c>
    </row>
    <row r="10687" spans="1:10" x14ac:dyDescent="0.25">
      <c r="A10687">
        <f t="shared" si="334"/>
        <v>10685</v>
      </c>
      <c r="B10687" s="22">
        <v>0</v>
      </c>
      <c r="J10687" s="6">
        <f t="shared" si="333"/>
        <v>16272920094200.813</v>
      </c>
    </row>
    <row r="10688" spans="1:10" x14ac:dyDescent="0.25">
      <c r="A10688">
        <f t="shared" si="334"/>
        <v>10686</v>
      </c>
      <c r="B10688" s="22">
        <v>0</v>
      </c>
      <c r="J10688" s="6">
        <f t="shared" si="333"/>
        <v>16272920094200.813</v>
      </c>
    </row>
    <row r="10689" spans="1:10" x14ac:dyDescent="0.25">
      <c r="A10689">
        <f t="shared" si="334"/>
        <v>10687</v>
      </c>
      <c r="B10689" s="22">
        <v>8943680</v>
      </c>
      <c r="J10689" s="6">
        <f t="shared" si="333"/>
        <v>24105244819313.906</v>
      </c>
    </row>
    <row r="10690" spans="1:10" x14ac:dyDescent="0.25">
      <c r="A10690">
        <f t="shared" si="334"/>
        <v>10688</v>
      </c>
      <c r="B10690" s="22">
        <v>3000000</v>
      </c>
      <c r="J10690" s="6">
        <f t="shared" si="333"/>
        <v>1069095532961.9576</v>
      </c>
    </row>
    <row r="10691" spans="1:10" x14ac:dyDescent="0.25">
      <c r="A10691">
        <f t="shared" si="334"/>
        <v>10689</v>
      </c>
      <c r="B10691" s="22">
        <v>17087110</v>
      </c>
      <c r="J10691" s="6">
        <f t="shared" ref="J10691:J10754" si="335">(B10691-$I$6)^2</f>
        <v>170384444013437.47</v>
      </c>
    </row>
    <row r="10692" spans="1:10" x14ac:dyDescent="0.25">
      <c r="A10692">
        <f t="shared" ref="A10692:A10755" si="336">A10691+1</f>
        <v>10690</v>
      </c>
      <c r="B10692" s="22">
        <v>0</v>
      </c>
      <c r="J10692" s="6">
        <f t="shared" si="335"/>
        <v>16272920094200.813</v>
      </c>
    </row>
    <row r="10693" spans="1:10" x14ac:dyDescent="0.25">
      <c r="A10693">
        <f t="shared" si="336"/>
        <v>10691</v>
      </c>
      <c r="B10693" s="22">
        <v>0</v>
      </c>
      <c r="J10693" s="6">
        <f t="shared" si="335"/>
        <v>16272920094200.813</v>
      </c>
    </row>
    <row r="10694" spans="1:10" x14ac:dyDescent="0.25">
      <c r="A10694">
        <f t="shared" si="336"/>
        <v>10692</v>
      </c>
      <c r="B10694" s="22">
        <v>8143430</v>
      </c>
      <c r="J10694" s="6">
        <f t="shared" si="335"/>
        <v>16887655243524.369</v>
      </c>
    </row>
    <row r="10695" spans="1:10" x14ac:dyDescent="0.25">
      <c r="A10695">
        <f t="shared" si="336"/>
        <v>10693</v>
      </c>
      <c r="B10695" s="22">
        <v>0</v>
      </c>
      <c r="J10695" s="6">
        <f t="shared" si="335"/>
        <v>16272920094200.813</v>
      </c>
    </row>
    <row r="10696" spans="1:10" x14ac:dyDescent="0.25">
      <c r="A10696">
        <f t="shared" si="336"/>
        <v>10694</v>
      </c>
      <c r="B10696" s="22">
        <v>17087110</v>
      </c>
      <c r="J10696" s="6">
        <f t="shared" si="335"/>
        <v>170384444013437.47</v>
      </c>
    </row>
    <row r="10697" spans="1:10" x14ac:dyDescent="0.25">
      <c r="A10697">
        <f t="shared" si="336"/>
        <v>10695</v>
      </c>
      <c r="B10697" s="22">
        <v>8143430</v>
      </c>
      <c r="J10697" s="6">
        <f t="shared" si="335"/>
        <v>16887655243524.369</v>
      </c>
    </row>
    <row r="10698" spans="1:10" x14ac:dyDescent="0.25">
      <c r="A10698">
        <f t="shared" si="336"/>
        <v>10696</v>
      </c>
      <c r="B10698" s="22">
        <v>8143430</v>
      </c>
      <c r="J10698" s="6">
        <f t="shared" si="335"/>
        <v>16887655243524.369</v>
      </c>
    </row>
    <row r="10699" spans="1:10" x14ac:dyDescent="0.25">
      <c r="A10699">
        <f t="shared" si="336"/>
        <v>10697</v>
      </c>
      <c r="B10699" s="22">
        <v>0</v>
      </c>
      <c r="J10699" s="6">
        <f t="shared" si="335"/>
        <v>16272920094200.813</v>
      </c>
    </row>
    <row r="10700" spans="1:10" x14ac:dyDescent="0.25">
      <c r="A10700">
        <f t="shared" si="336"/>
        <v>10698</v>
      </c>
      <c r="B10700" s="22">
        <v>8943680</v>
      </c>
      <c r="J10700" s="6">
        <f t="shared" si="335"/>
        <v>24105244819313.906</v>
      </c>
    </row>
    <row r="10701" spans="1:10" x14ac:dyDescent="0.25">
      <c r="A10701">
        <f t="shared" si="336"/>
        <v>10699</v>
      </c>
      <c r="B10701" s="22">
        <v>0</v>
      </c>
      <c r="J10701" s="6">
        <f t="shared" si="335"/>
        <v>16272920094200.813</v>
      </c>
    </row>
    <row r="10702" spans="1:10" x14ac:dyDescent="0.25">
      <c r="A10702">
        <f t="shared" si="336"/>
        <v>10700</v>
      </c>
      <c r="B10702" s="22">
        <v>8943680</v>
      </c>
      <c r="J10702" s="6">
        <f t="shared" si="335"/>
        <v>24105244819313.906</v>
      </c>
    </row>
    <row r="10703" spans="1:10" x14ac:dyDescent="0.25">
      <c r="A10703">
        <f t="shared" si="336"/>
        <v>10701</v>
      </c>
      <c r="B10703" s="22">
        <v>17087110</v>
      </c>
      <c r="J10703" s="6">
        <f t="shared" si="335"/>
        <v>170384444013437.47</v>
      </c>
    </row>
    <row r="10704" spans="1:10" x14ac:dyDescent="0.25">
      <c r="A10704">
        <f t="shared" si="336"/>
        <v>10702</v>
      </c>
      <c r="B10704" s="22">
        <v>0</v>
      </c>
      <c r="J10704" s="6">
        <f t="shared" si="335"/>
        <v>16272920094200.813</v>
      </c>
    </row>
    <row r="10705" spans="1:10" x14ac:dyDescent="0.25">
      <c r="A10705">
        <f t="shared" si="336"/>
        <v>10703</v>
      </c>
      <c r="B10705" s="22">
        <v>8143430</v>
      </c>
      <c r="J10705" s="6">
        <f t="shared" si="335"/>
        <v>16887655243524.369</v>
      </c>
    </row>
    <row r="10706" spans="1:10" x14ac:dyDescent="0.25">
      <c r="A10706">
        <f t="shared" si="336"/>
        <v>10704</v>
      </c>
      <c r="B10706" s="22">
        <v>0</v>
      </c>
      <c r="J10706" s="6">
        <f t="shared" si="335"/>
        <v>16272920094200.813</v>
      </c>
    </row>
    <row r="10707" spans="1:10" x14ac:dyDescent="0.25">
      <c r="A10707">
        <f t="shared" si="336"/>
        <v>10705</v>
      </c>
      <c r="B10707" s="22">
        <v>0</v>
      </c>
      <c r="J10707" s="6">
        <f t="shared" si="335"/>
        <v>16272920094200.813</v>
      </c>
    </row>
    <row r="10708" spans="1:10" x14ac:dyDescent="0.25">
      <c r="A10708">
        <f t="shared" si="336"/>
        <v>10706</v>
      </c>
      <c r="B10708" s="22">
        <v>0</v>
      </c>
      <c r="J10708" s="6">
        <f t="shared" si="335"/>
        <v>16272920094200.813</v>
      </c>
    </row>
    <row r="10709" spans="1:10" x14ac:dyDescent="0.25">
      <c r="A10709">
        <f t="shared" si="336"/>
        <v>10707</v>
      </c>
      <c r="B10709" s="22">
        <v>0</v>
      </c>
      <c r="J10709" s="6">
        <f t="shared" si="335"/>
        <v>16272920094200.813</v>
      </c>
    </row>
    <row r="10710" spans="1:10" x14ac:dyDescent="0.25">
      <c r="A10710">
        <f t="shared" si="336"/>
        <v>10708</v>
      </c>
      <c r="B10710" s="22">
        <v>11143430</v>
      </c>
      <c r="J10710" s="6">
        <f t="shared" si="335"/>
        <v>50544410682285.516</v>
      </c>
    </row>
    <row r="10711" spans="1:10" x14ac:dyDescent="0.25">
      <c r="A10711">
        <f t="shared" si="336"/>
        <v>10709</v>
      </c>
      <c r="B10711" s="22">
        <v>8143430</v>
      </c>
      <c r="J10711" s="6">
        <f t="shared" si="335"/>
        <v>16887655243524.369</v>
      </c>
    </row>
    <row r="10712" spans="1:10" x14ac:dyDescent="0.25">
      <c r="A10712">
        <f t="shared" si="336"/>
        <v>10710</v>
      </c>
      <c r="B10712" s="22">
        <v>0</v>
      </c>
      <c r="J10712" s="6">
        <f t="shared" si="335"/>
        <v>16272920094200.813</v>
      </c>
    </row>
    <row r="10713" spans="1:10" x14ac:dyDescent="0.25">
      <c r="A10713">
        <f t="shared" si="336"/>
        <v>10711</v>
      </c>
      <c r="B10713" s="22">
        <v>8943680</v>
      </c>
      <c r="J10713" s="6">
        <f t="shared" si="335"/>
        <v>24105244819313.906</v>
      </c>
    </row>
    <row r="10714" spans="1:10" x14ac:dyDescent="0.25">
      <c r="A10714">
        <f t="shared" si="336"/>
        <v>10712</v>
      </c>
      <c r="B10714" s="22">
        <v>6250000</v>
      </c>
      <c r="J10714" s="6">
        <f t="shared" si="335"/>
        <v>4910785591619.8643</v>
      </c>
    </row>
    <row r="10715" spans="1:10" x14ac:dyDescent="0.25">
      <c r="A10715">
        <f t="shared" si="336"/>
        <v>10713</v>
      </c>
      <c r="B10715" s="22">
        <v>3250000</v>
      </c>
      <c r="J10715" s="6">
        <f t="shared" si="335"/>
        <v>614610152858.7196</v>
      </c>
    </row>
    <row r="10716" spans="1:10" x14ac:dyDescent="0.25">
      <c r="A10716">
        <f t="shared" si="336"/>
        <v>10714</v>
      </c>
      <c r="B10716" s="22">
        <v>0</v>
      </c>
      <c r="J10716" s="6">
        <f t="shared" si="335"/>
        <v>16272920094200.813</v>
      </c>
    </row>
    <row r="10717" spans="1:10" x14ac:dyDescent="0.25">
      <c r="A10717">
        <f t="shared" si="336"/>
        <v>10715</v>
      </c>
      <c r="B10717" s="22">
        <v>11393430</v>
      </c>
      <c r="J10717" s="6">
        <f t="shared" si="335"/>
        <v>54161640302182.273</v>
      </c>
    </row>
    <row r="10718" spans="1:10" x14ac:dyDescent="0.25">
      <c r="A10718">
        <f t="shared" si="336"/>
        <v>10716</v>
      </c>
      <c r="B10718" s="22">
        <v>8943680</v>
      </c>
      <c r="J10718" s="6">
        <f t="shared" si="335"/>
        <v>24105244819313.906</v>
      </c>
    </row>
    <row r="10719" spans="1:10" x14ac:dyDescent="0.25">
      <c r="A10719">
        <f t="shared" si="336"/>
        <v>10717</v>
      </c>
      <c r="B10719" s="22">
        <v>285171.25</v>
      </c>
      <c r="J10719" s="6">
        <f t="shared" si="335"/>
        <v>14053497767724.313</v>
      </c>
    </row>
    <row r="10720" spans="1:10" x14ac:dyDescent="0.25">
      <c r="A10720">
        <f t="shared" si="336"/>
        <v>10718</v>
      </c>
      <c r="B10720" s="22">
        <v>0</v>
      </c>
      <c r="J10720" s="6">
        <f t="shared" si="335"/>
        <v>16272920094200.813</v>
      </c>
    </row>
    <row r="10721" spans="1:10" x14ac:dyDescent="0.25">
      <c r="A10721">
        <f t="shared" si="336"/>
        <v>10719</v>
      </c>
      <c r="B10721" s="22">
        <v>0</v>
      </c>
      <c r="J10721" s="6">
        <f t="shared" si="335"/>
        <v>16272920094200.813</v>
      </c>
    </row>
    <row r="10722" spans="1:10" x14ac:dyDescent="0.25">
      <c r="A10722">
        <f t="shared" si="336"/>
        <v>10720</v>
      </c>
      <c r="B10722" s="22">
        <v>8943680</v>
      </c>
      <c r="J10722" s="6">
        <f t="shared" si="335"/>
        <v>24105244819313.906</v>
      </c>
    </row>
    <row r="10723" spans="1:10" x14ac:dyDescent="0.25">
      <c r="A10723">
        <f t="shared" si="336"/>
        <v>10721</v>
      </c>
      <c r="B10723" s="22">
        <v>0</v>
      </c>
      <c r="J10723" s="6">
        <f t="shared" si="335"/>
        <v>16272920094200.813</v>
      </c>
    </row>
    <row r="10724" spans="1:10" x14ac:dyDescent="0.25">
      <c r="A10724">
        <f t="shared" si="336"/>
        <v>10722</v>
      </c>
      <c r="B10724" s="22">
        <v>8143430</v>
      </c>
      <c r="J10724" s="6">
        <f t="shared" si="335"/>
        <v>16887655243524.369</v>
      </c>
    </row>
    <row r="10725" spans="1:10" x14ac:dyDescent="0.25">
      <c r="A10725">
        <f t="shared" si="336"/>
        <v>10723</v>
      </c>
      <c r="B10725" s="22">
        <v>0</v>
      </c>
      <c r="J10725" s="6">
        <f t="shared" si="335"/>
        <v>16272920094200.813</v>
      </c>
    </row>
    <row r="10726" spans="1:10" x14ac:dyDescent="0.25">
      <c r="A10726">
        <f t="shared" si="336"/>
        <v>10724</v>
      </c>
      <c r="B10726" s="22">
        <v>0</v>
      </c>
      <c r="J10726" s="6">
        <f t="shared" si="335"/>
        <v>16272920094200.813</v>
      </c>
    </row>
    <row r="10727" spans="1:10" x14ac:dyDescent="0.25">
      <c r="A10727">
        <f t="shared" si="336"/>
        <v>10725</v>
      </c>
      <c r="B10727" s="22">
        <v>0</v>
      </c>
      <c r="J10727" s="6">
        <f t="shared" si="335"/>
        <v>16272920094200.813</v>
      </c>
    </row>
    <row r="10728" spans="1:10" x14ac:dyDescent="0.25">
      <c r="A10728">
        <f t="shared" si="336"/>
        <v>10726</v>
      </c>
      <c r="B10728" s="22">
        <v>0</v>
      </c>
      <c r="J10728" s="6">
        <f t="shared" si="335"/>
        <v>16272920094200.813</v>
      </c>
    </row>
    <row r="10729" spans="1:10" x14ac:dyDescent="0.25">
      <c r="A10729">
        <f t="shared" si="336"/>
        <v>10727</v>
      </c>
      <c r="B10729" s="22">
        <v>3000000</v>
      </c>
      <c r="J10729" s="6">
        <f t="shared" si="335"/>
        <v>1069095532961.9576</v>
      </c>
    </row>
    <row r="10730" spans="1:10" x14ac:dyDescent="0.25">
      <c r="A10730">
        <f t="shared" si="336"/>
        <v>10728</v>
      </c>
      <c r="B10730" s="22">
        <v>4428780.8219178077</v>
      </c>
      <c r="J10730" s="6">
        <f t="shared" si="335"/>
        <v>155874984828.50565</v>
      </c>
    </row>
    <row r="10731" spans="1:10" x14ac:dyDescent="0.25">
      <c r="A10731">
        <f t="shared" si="336"/>
        <v>10729</v>
      </c>
      <c r="B10731" s="22">
        <v>0</v>
      </c>
      <c r="J10731" s="6">
        <f t="shared" si="335"/>
        <v>16272920094200.813</v>
      </c>
    </row>
    <row r="10732" spans="1:10" x14ac:dyDescent="0.25">
      <c r="A10732">
        <f t="shared" si="336"/>
        <v>10730</v>
      </c>
      <c r="B10732" s="22">
        <v>0</v>
      </c>
      <c r="J10732" s="6">
        <f t="shared" si="335"/>
        <v>16272920094200.813</v>
      </c>
    </row>
    <row r="10733" spans="1:10" x14ac:dyDescent="0.25">
      <c r="A10733">
        <f t="shared" si="336"/>
        <v>10731</v>
      </c>
      <c r="B10733" s="22">
        <v>0</v>
      </c>
      <c r="J10733" s="6">
        <f t="shared" si="335"/>
        <v>16272920094200.813</v>
      </c>
    </row>
    <row r="10734" spans="1:10" x14ac:dyDescent="0.25">
      <c r="A10734">
        <f t="shared" si="336"/>
        <v>10732</v>
      </c>
      <c r="B10734" s="22">
        <v>0</v>
      </c>
      <c r="J10734" s="6">
        <f t="shared" si="335"/>
        <v>16272920094200.813</v>
      </c>
    </row>
    <row r="10735" spans="1:10" x14ac:dyDescent="0.25">
      <c r="A10735">
        <f t="shared" si="336"/>
        <v>10733</v>
      </c>
      <c r="B10735" s="22">
        <v>0</v>
      </c>
      <c r="J10735" s="6">
        <f t="shared" si="335"/>
        <v>16272920094200.813</v>
      </c>
    </row>
    <row r="10736" spans="1:10" x14ac:dyDescent="0.25">
      <c r="A10736">
        <f t="shared" si="336"/>
        <v>10734</v>
      </c>
      <c r="B10736" s="22">
        <v>0</v>
      </c>
      <c r="J10736" s="6">
        <f t="shared" si="335"/>
        <v>16272920094200.813</v>
      </c>
    </row>
    <row r="10737" spans="1:10" x14ac:dyDescent="0.25">
      <c r="A10737">
        <f t="shared" si="336"/>
        <v>10735</v>
      </c>
      <c r="B10737" s="22">
        <v>0</v>
      </c>
      <c r="J10737" s="6">
        <f t="shared" si="335"/>
        <v>16272920094200.813</v>
      </c>
    </row>
    <row r="10738" spans="1:10" x14ac:dyDescent="0.25">
      <c r="A10738">
        <f t="shared" si="336"/>
        <v>10736</v>
      </c>
      <c r="B10738" s="22">
        <v>0</v>
      </c>
      <c r="J10738" s="6">
        <f t="shared" si="335"/>
        <v>16272920094200.813</v>
      </c>
    </row>
    <row r="10739" spans="1:10" x14ac:dyDescent="0.25">
      <c r="A10739">
        <f t="shared" si="336"/>
        <v>10737</v>
      </c>
      <c r="B10739" s="22">
        <v>0</v>
      </c>
      <c r="J10739" s="6">
        <f t="shared" si="335"/>
        <v>16272920094200.813</v>
      </c>
    </row>
    <row r="10740" spans="1:10" x14ac:dyDescent="0.25">
      <c r="A10740">
        <f t="shared" si="336"/>
        <v>10738</v>
      </c>
      <c r="B10740" s="22">
        <v>0</v>
      </c>
      <c r="J10740" s="6">
        <f t="shared" si="335"/>
        <v>16272920094200.813</v>
      </c>
    </row>
    <row r="10741" spans="1:10" x14ac:dyDescent="0.25">
      <c r="A10741">
        <f t="shared" si="336"/>
        <v>10739</v>
      </c>
      <c r="B10741" s="22">
        <v>0</v>
      </c>
      <c r="J10741" s="6">
        <f t="shared" si="335"/>
        <v>16272920094200.813</v>
      </c>
    </row>
    <row r="10742" spans="1:10" x14ac:dyDescent="0.25">
      <c r="A10742">
        <f t="shared" si="336"/>
        <v>10740</v>
      </c>
      <c r="B10742" s="22">
        <v>65287704.756164394</v>
      </c>
      <c r="J10742" s="6">
        <f t="shared" si="335"/>
        <v>3752019928447571</v>
      </c>
    </row>
    <row r="10743" spans="1:10" x14ac:dyDescent="0.25">
      <c r="A10743">
        <f t="shared" si="336"/>
        <v>10741</v>
      </c>
      <c r="B10743" s="22">
        <v>3000000</v>
      </c>
      <c r="J10743" s="6">
        <f t="shared" si="335"/>
        <v>1069095532961.9576</v>
      </c>
    </row>
    <row r="10744" spans="1:10" x14ac:dyDescent="0.25">
      <c r="A10744">
        <f t="shared" si="336"/>
        <v>10742</v>
      </c>
      <c r="B10744" s="22">
        <v>4428780.8219178077</v>
      </c>
      <c r="J10744" s="6">
        <f t="shared" si="335"/>
        <v>155874984828.50565</v>
      </c>
    </row>
    <row r="10745" spans="1:10" x14ac:dyDescent="0.25">
      <c r="A10745">
        <f t="shared" si="336"/>
        <v>10743</v>
      </c>
      <c r="B10745" s="22">
        <v>0</v>
      </c>
      <c r="J10745" s="6">
        <f t="shared" si="335"/>
        <v>16272920094200.813</v>
      </c>
    </row>
    <row r="10746" spans="1:10" x14ac:dyDescent="0.25">
      <c r="A10746">
        <f t="shared" si="336"/>
        <v>10744</v>
      </c>
      <c r="B10746" s="22">
        <v>17087110</v>
      </c>
      <c r="J10746" s="6">
        <f t="shared" si="335"/>
        <v>170384444013437.47</v>
      </c>
    </row>
    <row r="10747" spans="1:10" x14ac:dyDescent="0.25">
      <c r="A10747">
        <f t="shared" si="336"/>
        <v>10745</v>
      </c>
      <c r="B10747" s="22">
        <v>0</v>
      </c>
      <c r="J10747" s="6">
        <f t="shared" si="335"/>
        <v>16272920094200.813</v>
      </c>
    </row>
    <row r="10748" spans="1:10" x14ac:dyDescent="0.25">
      <c r="A10748">
        <f t="shared" si="336"/>
        <v>10746</v>
      </c>
      <c r="B10748" s="22">
        <v>0</v>
      </c>
      <c r="J10748" s="6">
        <f t="shared" si="335"/>
        <v>16272920094200.813</v>
      </c>
    </row>
    <row r="10749" spans="1:10" x14ac:dyDescent="0.25">
      <c r="A10749">
        <f t="shared" si="336"/>
        <v>10747</v>
      </c>
      <c r="B10749" s="22">
        <v>0</v>
      </c>
      <c r="J10749" s="6">
        <f t="shared" si="335"/>
        <v>16272920094200.813</v>
      </c>
    </row>
    <row r="10750" spans="1:10" x14ac:dyDescent="0.25">
      <c r="A10750">
        <f t="shared" si="336"/>
        <v>10748</v>
      </c>
      <c r="B10750" s="22">
        <v>0</v>
      </c>
      <c r="J10750" s="6">
        <f t="shared" si="335"/>
        <v>16272920094200.813</v>
      </c>
    </row>
    <row r="10751" spans="1:10" x14ac:dyDescent="0.25">
      <c r="A10751">
        <f t="shared" si="336"/>
        <v>10749</v>
      </c>
      <c r="B10751" s="22">
        <v>0</v>
      </c>
      <c r="J10751" s="6">
        <f t="shared" si="335"/>
        <v>16272920094200.813</v>
      </c>
    </row>
    <row r="10752" spans="1:10" x14ac:dyDescent="0.25">
      <c r="A10752">
        <f t="shared" si="336"/>
        <v>10750</v>
      </c>
      <c r="B10752" s="22">
        <v>0</v>
      </c>
      <c r="J10752" s="6">
        <f t="shared" si="335"/>
        <v>16272920094200.813</v>
      </c>
    </row>
    <row r="10753" spans="1:10" x14ac:dyDescent="0.25">
      <c r="A10753">
        <f t="shared" si="336"/>
        <v>10751</v>
      </c>
      <c r="B10753" s="22">
        <v>0</v>
      </c>
      <c r="J10753" s="6">
        <f t="shared" si="335"/>
        <v>16272920094200.813</v>
      </c>
    </row>
    <row r="10754" spans="1:10" x14ac:dyDescent="0.25">
      <c r="A10754">
        <f t="shared" si="336"/>
        <v>10752</v>
      </c>
      <c r="B10754" s="22">
        <v>8143430</v>
      </c>
      <c r="J10754" s="6">
        <f t="shared" si="335"/>
        <v>16887655243524.369</v>
      </c>
    </row>
    <row r="10755" spans="1:10" x14ac:dyDescent="0.25">
      <c r="A10755">
        <f t="shared" si="336"/>
        <v>10753</v>
      </c>
      <c r="B10755" s="22">
        <v>0</v>
      </c>
      <c r="J10755" s="6">
        <f t="shared" ref="J10755:J10818" si="337">(B10755-$I$6)^2</f>
        <v>16272920094200.813</v>
      </c>
    </row>
    <row r="10756" spans="1:10" x14ac:dyDescent="0.25">
      <c r="A10756">
        <f t="shared" ref="A10756:A10819" si="338">A10755+1</f>
        <v>10754</v>
      </c>
      <c r="B10756" s="22">
        <v>8143430</v>
      </c>
      <c r="J10756" s="6">
        <f t="shared" si="337"/>
        <v>16887655243524.369</v>
      </c>
    </row>
    <row r="10757" spans="1:10" x14ac:dyDescent="0.25">
      <c r="A10757">
        <f t="shared" si="338"/>
        <v>10755</v>
      </c>
      <c r="B10757" s="22">
        <v>0</v>
      </c>
      <c r="J10757" s="6">
        <f t="shared" si="337"/>
        <v>16272920094200.813</v>
      </c>
    </row>
    <row r="10758" spans="1:10" x14ac:dyDescent="0.25">
      <c r="A10758">
        <f t="shared" si="338"/>
        <v>10756</v>
      </c>
      <c r="B10758" s="22">
        <v>8143430</v>
      </c>
      <c r="J10758" s="6">
        <f t="shared" si="337"/>
        <v>16887655243524.369</v>
      </c>
    </row>
    <row r="10759" spans="1:10" x14ac:dyDescent="0.25">
      <c r="A10759">
        <f t="shared" si="338"/>
        <v>10757</v>
      </c>
      <c r="B10759" s="22">
        <v>0</v>
      </c>
      <c r="J10759" s="6">
        <f t="shared" si="337"/>
        <v>16272920094200.813</v>
      </c>
    </row>
    <row r="10760" spans="1:10" x14ac:dyDescent="0.25">
      <c r="A10760">
        <f t="shared" si="338"/>
        <v>10758</v>
      </c>
      <c r="B10760" s="22">
        <v>0</v>
      </c>
      <c r="J10760" s="6">
        <f t="shared" si="337"/>
        <v>16272920094200.813</v>
      </c>
    </row>
    <row r="10761" spans="1:10" x14ac:dyDescent="0.25">
      <c r="A10761">
        <f t="shared" si="338"/>
        <v>10759</v>
      </c>
      <c r="B10761" s="22">
        <v>0</v>
      </c>
      <c r="J10761" s="6">
        <f t="shared" si="337"/>
        <v>16272920094200.813</v>
      </c>
    </row>
    <row r="10762" spans="1:10" x14ac:dyDescent="0.25">
      <c r="A10762">
        <f t="shared" si="338"/>
        <v>10760</v>
      </c>
      <c r="B10762" s="22">
        <v>0</v>
      </c>
      <c r="J10762" s="6">
        <f t="shared" si="337"/>
        <v>16272920094200.813</v>
      </c>
    </row>
    <row r="10763" spans="1:10" x14ac:dyDescent="0.25">
      <c r="A10763">
        <f t="shared" si="338"/>
        <v>10761</v>
      </c>
      <c r="B10763" s="22">
        <v>8143430</v>
      </c>
      <c r="J10763" s="6">
        <f t="shared" si="337"/>
        <v>16887655243524.369</v>
      </c>
    </row>
    <row r="10764" spans="1:10" x14ac:dyDescent="0.25">
      <c r="A10764">
        <f t="shared" si="338"/>
        <v>10762</v>
      </c>
      <c r="B10764" s="22">
        <v>0</v>
      </c>
      <c r="J10764" s="6">
        <f t="shared" si="337"/>
        <v>16272920094200.813</v>
      </c>
    </row>
    <row r="10765" spans="1:10" x14ac:dyDescent="0.25">
      <c r="A10765">
        <f t="shared" si="338"/>
        <v>10763</v>
      </c>
      <c r="B10765" s="22">
        <v>0</v>
      </c>
      <c r="J10765" s="6">
        <f t="shared" si="337"/>
        <v>16272920094200.813</v>
      </c>
    </row>
    <row r="10766" spans="1:10" x14ac:dyDescent="0.25">
      <c r="A10766">
        <f t="shared" si="338"/>
        <v>10764</v>
      </c>
      <c r="B10766" s="22">
        <v>8143430</v>
      </c>
      <c r="J10766" s="6">
        <f t="shared" si="337"/>
        <v>16887655243524.369</v>
      </c>
    </row>
    <row r="10767" spans="1:10" x14ac:dyDescent="0.25">
      <c r="A10767">
        <f t="shared" si="338"/>
        <v>10765</v>
      </c>
      <c r="B10767" s="22">
        <v>0</v>
      </c>
      <c r="J10767" s="6">
        <f t="shared" si="337"/>
        <v>16272920094200.813</v>
      </c>
    </row>
    <row r="10768" spans="1:10" x14ac:dyDescent="0.25">
      <c r="A10768">
        <f t="shared" si="338"/>
        <v>10766</v>
      </c>
      <c r="B10768" s="22">
        <v>8943680</v>
      </c>
      <c r="J10768" s="6">
        <f t="shared" si="337"/>
        <v>24105244819313.906</v>
      </c>
    </row>
    <row r="10769" spans="1:10" x14ac:dyDescent="0.25">
      <c r="A10769">
        <f t="shared" si="338"/>
        <v>10767</v>
      </c>
      <c r="B10769" s="22">
        <v>0</v>
      </c>
      <c r="J10769" s="6">
        <f t="shared" si="337"/>
        <v>16272920094200.813</v>
      </c>
    </row>
    <row r="10770" spans="1:10" x14ac:dyDescent="0.25">
      <c r="A10770">
        <f t="shared" si="338"/>
        <v>10768</v>
      </c>
      <c r="B10770" s="22">
        <v>0</v>
      </c>
      <c r="J10770" s="6">
        <f t="shared" si="337"/>
        <v>16272920094200.813</v>
      </c>
    </row>
    <row r="10771" spans="1:10" x14ac:dyDescent="0.25">
      <c r="A10771">
        <f t="shared" si="338"/>
        <v>10769</v>
      </c>
      <c r="B10771" s="22">
        <v>3000000</v>
      </c>
      <c r="J10771" s="6">
        <f t="shared" si="337"/>
        <v>1069095532961.9576</v>
      </c>
    </row>
    <row r="10772" spans="1:10" x14ac:dyDescent="0.25">
      <c r="A10772">
        <f t="shared" si="338"/>
        <v>10770</v>
      </c>
      <c r="B10772" s="22">
        <v>9509178.0821917802</v>
      </c>
      <c r="J10772" s="6">
        <f t="shared" si="337"/>
        <v>29977895218721.488</v>
      </c>
    </row>
    <row r="10773" spans="1:10" x14ac:dyDescent="0.25">
      <c r="A10773">
        <f t="shared" si="338"/>
        <v>10771</v>
      </c>
      <c r="B10773" s="22">
        <v>11943680</v>
      </c>
      <c r="J10773" s="6">
        <f t="shared" si="337"/>
        <v>62563500258075.047</v>
      </c>
    </row>
    <row r="10774" spans="1:10" x14ac:dyDescent="0.25">
      <c r="A10774">
        <f t="shared" si="338"/>
        <v>10772</v>
      </c>
      <c r="B10774" s="22">
        <v>0</v>
      </c>
      <c r="J10774" s="6">
        <f t="shared" si="337"/>
        <v>16272920094200.813</v>
      </c>
    </row>
    <row r="10775" spans="1:10" x14ac:dyDescent="0.25">
      <c r="A10775">
        <f t="shared" si="338"/>
        <v>10773</v>
      </c>
      <c r="B10775" s="22">
        <v>20337110</v>
      </c>
      <c r="J10775" s="6">
        <f t="shared" si="337"/>
        <v>265792349072095.38</v>
      </c>
    </row>
    <row r="10776" spans="1:10" x14ac:dyDescent="0.25">
      <c r="A10776">
        <f t="shared" si="338"/>
        <v>10774</v>
      </c>
      <c r="B10776" s="22">
        <v>12193680</v>
      </c>
      <c r="J10776" s="6">
        <f t="shared" si="337"/>
        <v>66580854877971.813</v>
      </c>
    </row>
    <row r="10777" spans="1:10" x14ac:dyDescent="0.25">
      <c r="A10777">
        <f t="shared" si="338"/>
        <v>10775</v>
      </c>
      <c r="B10777" s="22">
        <v>3000000</v>
      </c>
      <c r="J10777" s="6">
        <f t="shared" si="337"/>
        <v>1069095532961.9576</v>
      </c>
    </row>
    <row r="10778" spans="1:10" x14ac:dyDescent="0.25">
      <c r="A10778">
        <f t="shared" si="338"/>
        <v>10776</v>
      </c>
      <c r="B10778" s="22">
        <v>8143430</v>
      </c>
      <c r="J10778" s="6">
        <f t="shared" si="337"/>
        <v>16887655243524.369</v>
      </c>
    </row>
    <row r="10779" spans="1:10" x14ac:dyDescent="0.25">
      <c r="A10779">
        <f t="shared" si="338"/>
        <v>10777</v>
      </c>
      <c r="B10779" s="22">
        <v>4969529.5</v>
      </c>
      <c r="J10779" s="6">
        <f t="shared" si="337"/>
        <v>875270155604.047</v>
      </c>
    </row>
    <row r="10780" spans="1:10" x14ac:dyDescent="0.25">
      <c r="A10780">
        <f t="shared" si="338"/>
        <v>10778</v>
      </c>
      <c r="B10780" s="22">
        <v>0</v>
      </c>
      <c r="J10780" s="6">
        <f t="shared" si="337"/>
        <v>16272920094200.813</v>
      </c>
    </row>
    <row r="10781" spans="1:10" x14ac:dyDescent="0.25">
      <c r="A10781">
        <f t="shared" si="338"/>
        <v>10779</v>
      </c>
      <c r="B10781" s="22">
        <v>0</v>
      </c>
      <c r="J10781" s="6">
        <f t="shared" si="337"/>
        <v>16272920094200.813</v>
      </c>
    </row>
    <row r="10782" spans="1:10" x14ac:dyDescent="0.25">
      <c r="A10782">
        <f t="shared" si="338"/>
        <v>10780</v>
      </c>
      <c r="B10782" s="22">
        <v>0</v>
      </c>
      <c r="J10782" s="6">
        <f t="shared" si="337"/>
        <v>16272920094200.813</v>
      </c>
    </row>
    <row r="10783" spans="1:10" x14ac:dyDescent="0.25">
      <c r="A10783">
        <f t="shared" si="338"/>
        <v>10781</v>
      </c>
      <c r="B10783" s="22">
        <v>0</v>
      </c>
      <c r="J10783" s="6">
        <f t="shared" si="337"/>
        <v>16272920094200.813</v>
      </c>
    </row>
    <row r="10784" spans="1:10" x14ac:dyDescent="0.25">
      <c r="A10784">
        <f t="shared" si="338"/>
        <v>10782</v>
      </c>
      <c r="B10784" s="22">
        <v>8943680</v>
      </c>
      <c r="J10784" s="6">
        <f t="shared" si="337"/>
        <v>24105244819313.906</v>
      </c>
    </row>
    <row r="10785" spans="1:10" x14ac:dyDescent="0.25">
      <c r="A10785">
        <f t="shared" si="338"/>
        <v>10783</v>
      </c>
      <c r="B10785" s="22">
        <v>8943680</v>
      </c>
      <c r="J10785" s="6">
        <f t="shared" si="337"/>
        <v>24105244819313.906</v>
      </c>
    </row>
    <row r="10786" spans="1:10" x14ac:dyDescent="0.25">
      <c r="A10786">
        <f t="shared" si="338"/>
        <v>10784</v>
      </c>
      <c r="B10786" s="22">
        <v>0</v>
      </c>
      <c r="J10786" s="6">
        <f t="shared" si="337"/>
        <v>16272920094200.813</v>
      </c>
    </row>
    <row r="10787" spans="1:10" x14ac:dyDescent="0.25">
      <c r="A10787">
        <f t="shared" si="338"/>
        <v>10785</v>
      </c>
      <c r="B10787" s="22">
        <v>0</v>
      </c>
      <c r="J10787" s="6">
        <f t="shared" si="337"/>
        <v>16272920094200.813</v>
      </c>
    </row>
    <row r="10788" spans="1:10" x14ac:dyDescent="0.25">
      <c r="A10788">
        <f t="shared" si="338"/>
        <v>10786</v>
      </c>
      <c r="B10788" s="22">
        <v>0</v>
      </c>
      <c r="J10788" s="6">
        <f t="shared" si="337"/>
        <v>16272920094200.813</v>
      </c>
    </row>
    <row r="10789" spans="1:10" x14ac:dyDescent="0.25">
      <c r="A10789">
        <f t="shared" si="338"/>
        <v>10787</v>
      </c>
      <c r="B10789" s="22">
        <v>8943680</v>
      </c>
      <c r="J10789" s="6">
        <f t="shared" si="337"/>
        <v>24105244819313.906</v>
      </c>
    </row>
    <row r="10790" spans="1:10" x14ac:dyDescent="0.25">
      <c r="A10790">
        <f t="shared" si="338"/>
        <v>10788</v>
      </c>
      <c r="B10790" s="22">
        <v>0</v>
      </c>
      <c r="J10790" s="6">
        <f t="shared" si="337"/>
        <v>16272920094200.813</v>
      </c>
    </row>
    <row r="10791" spans="1:10" x14ac:dyDescent="0.25">
      <c r="A10791">
        <f t="shared" si="338"/>
        <v>10789</v>
      </c>
      <c r="B10791" s="22">
        <v>0</v>
      </c>
      <c r="J10791" s="6">
        <f t="shared" si="337"/>
        <v>16272920094200.813</v>
      </c>
    </row>
    <row r="10792" spans="1:10" x14ac:dyDescent="0.25">
      <c r="A10792">
        <f t="shared" si="338"/>
        <v>10790</v>
      </c>
      <c r="B10792" s="22">
        <v>8143430</v>
      </c>
      <c r="J10792" s="6">
        <f t="shared" si="337"/>
        <v>16887655243524.369</v>
      </c>
    </row>
    <row r="10793" spans="1:10" x14ac:dyDescent="0.25">
      <c r="A10793">
        <f t="shared" si="338"/>
        <v>10791</v>
      </c>
      <c r="B10793" s="22">
        <v>17087110</v>
      </c>
      <c r="J10793" s="6">
        <f t="shared" si="337"/>
        <v>170384444013437.47</v>
      </c>
    </row>
    <row r="10794" spans="1:10" x14ac:dyDescent="0.25">
      <c r="A10794">
        <f t="shared" si="338"/>
        <v>10792</v>
      </c>
      <c r="B10794" s="22">
        <v>17087110</v>
      </c>
      <c r="J10794" s="6">
        <f t="shared" si="337"/>
        <v>170384444013437.47</v>
      </c>
    </row>
    <row r="10795" spans="1:10" x14ac:dyDescent="0.25">
      <c r="A10795">
        <f t="shared" si="338"/>
        <v>10793</v>
      </c>
      <c r="B10795" s="22">
        <v>0</v>
      </c>
      <c r="J10795" s="6">
        <f t="shared" si="337"/>
        <v>16272920094200.813</v>
      </c>
    </row>
    <row r="10796" spans="1:10" x14ac:dyDescent="0.25">
      <c r="A10796">
        <f t="shared" si="338"/>
        <v>10794</v>
      </c>
      <c r="B10796" s="22">
        <v>8143430</v>
      </c>
      <c r="J10796" s="6">
        <f t="shared" si="337"/>
        <v>16887655243524.369</v>
      </c>
    </row>
    <row r="10797" spans="1:10" x14ac:dyDescent="0.25">
      <c r="A10797">
        <f t="shared" si="338"/>
        <v>10795</v>
      </c>
      <c r="B10797" s="22">
        <v>0</v>
      </c>
      <c r="J10797" s="6">
        <f t="shared" si="337"/>
        <v>16272920094200.813</v>
      </c>
    </row>
    <row r="10798" spans="1:10" x14ac:dyDescent="0.25">
      <c r="A10798">
        <f t="shared" si="338"/>
        <v>10796</v>
      </c>
      <c r="B10798" s="22">
        <v>0</v>
      </c>
      <c r="J10798" s="6">
        <f t="shared" si="337"/>
        <v>16272920094200.813</v>
      </c>
    </row>
    <row r="10799" spans="1:10" x14ac:dyDescent="0.25">
      <c r="A10799">
        <f t="shared" si="338"/>
        <v>10797</v>
      </c>
      <c r="B10799" s="22">
        <v>0</v>
      </c>
      <c r="J10799" s="6">
        <f t="shared" si="337"/>
        <v>16272920094200.813</v>
      </c>
    </row>
    <row r="10800" spans="1:10" x14ac:dyDescent="0.25">
      <c r="A10800">
        <f t="shared" si="338"/>
        <v>10798</v>
      </c>
      <c r="B10800" s="22">
        <v>0</v>
      </c>
      <c r="J10800" s="6">
        <f t="shared" si="337"/>
        <v>16272920094200.813</v>
      </c>
    </row>
    <row r="10801" spans="1:10" x14ac:dyDescent="0.25">
      <c r="A10801">
        <f t="shared" si="338"/>
        <v>10799</v>
      </c>
      <c r="B10801" s="22">
        <v>0</v>
      </c>
      <c r="J10801" s="6">
        <f t="shared" si="337"/>
        <v>16272920094200.813</v>
      </c>
    </row>
    <row r="10802" spans="1:10" x14ac:dyDescent="0.25">
      <c r="A10802">
        <f t="shared" si="338"/>
        <v>10800</v>
      </c>
      <c r="B10802" s="22">
        <v>0</v>
      </c>
      <c r="J10802" s="6">
        <f t="shared" si="337"/>
        <v>16272920094200.813</v>
      </c>
    </row>
    <row r="10803" spans="1:10" x14ac:dyDescent="0.25">
      <c r="A10803">
        <f t="shared" si="338"/>
        <v>10801</v>
      </c>
      <c r="B10803" s="22">
        <v>8943680</v>
      </c>
      <c r="J10803" s="6">
        <f t="shared" si="337"/>
        <v>24105244819313.906</v>
      </c>
    </row>
    <row r="10804" spans="1:10" x14ac:dyDescent="0.25">
      <c r="A10804">
        <f t="shared" si="338"/>
        <v>10802</v>
      </c>
      <c r="B10804" s="22">
        <v>17087110</v>
      </c>
      <c r="J10804" s="6">
        <f t="shared" si="337"/>
        <v>170384444013437.47</v>
      </c>
    </row>
    <row r="10805" spans="1:10" x14ac:dyDescent="0.25">
      <c r="A10805">
        <f t="shared" si="338"/>
        <v>10803</v>
      </c>
      <c r="B10805" s="22">
        <v>0</v>
      </c>
      <c r="J10805" s="6">
        <f t="shared" si="337"/>
        <v>16272920094200.813</v>
      </c>
    </row>
    <row r="10806" spans="1:10" x14ac:dyDescent="0.25">
      <c r="A10806">
        <f t="shared" si="338"/>
        <v>10804</v>
      </c>
      <c r="B10806" s="22">
        <v>0</v>
      </c>
      <c r="J10806" s="6">
        <f t="shared" si="337"/>
        <v>16272920094200.813</v>
      </c>
    </row>
    <row r="10807" spans="1:10" x14ac:dyDescent="0.25">
      <c r="A10807">
        <f t="shared" si="338"/>
        <v>10805</v>
      </c>
      <c r="B10807" s="22">
        <v>0</v>
      </c>
      <c r="J10807" s="6">
        <f t="shared" si="337"/>
        <v>16272920094200.813</v>
      </c>
    </row>
    <row r="10808" spans="1:10" x14ac:dyDescent="0.25">
      <c r="A10808">
        <f t="shared" si="338"/>
        <v>10806</v>
      </c>
      <c r="B10808" s="22">
        <v>20087110</v>
      </c>
      <c r="J10808" s="6">
        <f t="shared" si="337"/>
        <v>257703279452198.59</v>
      </c>
    </row>
    <row r="10809" spans="1:10" x14ac:dyDescent="0.25">
      <c r="A10809">
        <f t="shared" si="338"/>
        <v>10807</v>
      </c>
      <c r="B10809" s="22">
        <v>3250000</v>
      </c>
      <c r="J10809" s="6">
        <f t="shared" si="337"/>
        <v>614610152858.7196</v>
      </c>
    </row>
    <row r="10810" spans="1:10" x14ac:dyDescent="0.25">
      <c r="A10810">
        <f t="shared" si="338"/>
        <v>10808</v>
      </c>
      <c r="B10810" s="22">
        <v>3250000</v>
      </c>
      <c r="J10810" s="6">
        <f t="shared" si="337"/>
        <v>614610152858.7196</v>
      </c>
    </row>
    <row r="10811" spans="1:10" x14ac:dyDescent="0.25">
      <c r="A10811">
        <f t="shared" si="338"/>
        <v>10809</v>
      </c>
      <c r="B10811" s="22">
        <v>0</v>
      </c>
      <c r="J10811" s="6">
        <f t="shared" si="337"/>
        <v>16272920094200.813</v>
      </c>
    </row>
    <row r="10812" spans="1:10" x14ac:dyDescent="0.25">
      <c r="A10812">
        <f t="shared" si="338"/>
        <v>10810</v>
      </c>
      <c r="B10812" s="22">
        <v>8143430</v>
      </c>
      <c r="J10812" s="6">
        <f t="shared" si="337"/>
        <v>16887655243524.369</v>
      </c>
    </row>
    <row r="10813" spans="1:10" x14ac:dyDescent="0.25">
      <c r="A10813">
        <f t="shared" si="338"/>
        <v>10811</v>
      </c>
      <c r="B10813" s="22">
        <v>0</v>
      </c>
      <c r="J10813" s="6">
        <f t="shared" si="337"/>
        <v>16272920094200.813</v>
      </c>
    </row>
    <row r="10814" spans="1:10" x14ac:dyDescent="0.25">
      <c r="A10814">
        <f t="shared" si="338"/>
        <v>10812</v>
      </c>
      <c r="B10814" s="22">
        <v>0</v>
      </c>
      <c r="J10814" s="6">
        <f t="shared" si="337"/>
        <v>16272920094200.813</v>
      </c>
    </row>
    <row r="10815" spans="1:10" x14ac:dyDescent="0.25">
      <c r="A10815">
        <f t="shared" si="338"/>
        <v>10813</v>
      </c>
      <c r="B10815" s="22">
        <v>0</v>
      </c>
      <c r="J10815" s="6">
        <f t="shared" si="337"/>
        <v>16272920094200.813</v>
      </c>
    </row>
    <row r="10816" spans="1:10" x14ac:dyDescent="0.25">
      <c r="A10816">
        <f t="shared" si="338"/>
        <v>10814</v>
      </c>
      <c r="B10816" s="22">
        <v>0</v>
      </c>
      <c r="J10816" s="6">
        <f t="shared" si="337"/>
        <v>16272920094200.813</v>
      </c>
    </row>
    <row r="10817" spans="1:10" x14ac:dyDescent="0.25">
      <c r="A10817">
        <f t="shared" si="338"/>
        <v>10815</v>
      </c>
      <c r="B10817" s="22">
        <v>8943680</v>
      </c>
      <c r="J10817" s="6">
        <f t="shared" si="337"/>
        <v>24105244819313.906</v>
      </c>
    </row>
    <row r="10818" spans="1:10" x14ac:dyDescent="0.25">
      <c r="A10818">
        <f t="shared" si="338"/>
        <v>10816</v>
      </c>
      <c r="B10818" s="22">
        <v>0</v>
      </c>
      <c r="J10818" s="6">
        <f t="shared" si="337"/>
        <v>16272920094200.813</v>
      </c>
    </row>
    <row r="10819" spans="1:10" x14ac:dyDescent="0.25">
      <c r="A10819">
        <f t="shared" si="338"/>
        <v>10817</v>
      </c>
      <c r="B10819" s="22">
        <v>8943680</v>
      </c>
      <c r="J10819" s="6">
        <f t="shared" ref="J10819:J10882" si="339">(B10819-$I$6)^2</f>
        <v>24105244819313.906</v>
      </c>
    </row>
    <row r="10820" spans="1:10" x14ac:dyDescent="0.25">
      <c r="A10820">
        <f t="shared" ref="A10820:A10883" si="340">A10819+1</f>
        <v>10818</v>
      </c>
      <c r="B10820" s="22">
        <v>0</v>
      </c>
      <c r="J10820" s="6">
        <f t="shared" si="339"/>
        <v>16272920094200.813</v>
      </c>
    </row>
    <row r="10821" spans="1:10" x14ac:dyDescent="0.25">
      <c r="A10821">
        <f t="shared" si="340"/>
        <v>10819</v>
      </c>
      <c r="B10821" s="22">
        <v>0</v>
      </c>
      <c r="J10821" s="6">
        <f t="shared" si="339"/>
        <v>16272920094200.813</v>
      </c>
    </row>
    <row r="10822" spans="1:10" x14ac:dyDescent="0.25">
      <c r="A10822">
        <f t="shared" si="340"/>
        <v>10820</v>
      </c>
      <c r="B10822" s="22">
        <v>0</v>
      </c>
      <c r="J10822" s="6">
        <f t="shared" si="339"/>
        <v>16272920094200.813</v>
      </c>
    </row>
    <row r="10823" spans="1:10" x14ac:dyDescent="0.25">
      <c r="A10823">
        <f t="shared" si="340"/>
        <v>10821</v>
      </c>
      <c r="B10823" s="22">
        <v>0</v>
      </c>
      <c r="J10823" s="6">
        <f t="shared" si="339"/>
        <v>16272920094200.813</v>
      </c>
    </row>
    <row r="10824" spans="1:10" x14ac:dyDescent="0.25">
      <c r="A10824">
        <f t="shared" si="340"/>
        <v>10822</v>
      </c>
      <c r="B10824" s="22">
        <v>3000000</v>
      </c>
      <c r="J10824" s="6">
        <f t="shared" si="339"/>
        <v>1069095532961.9576</v>
      </c>
    </row>
    <row r="10825" spans="1:10" x14ac:dyDescent="0.25">
      <c r="A10825">
        <f t="shared" si="340"/>
        <v>10823</v>
      </c>
      <c r="B10825" s="22">
        <v>0</v>
      </c>
      <c r="J10825" s="6">
        <f t="shared" si="339"/>
        <v>16272920094200.813</v>
      </c>
    </row>
    <row r="10826" spans="1:10" x14ac:dyDescent="0.25">
      <c r="A10826">
        <f t="shared" si="340"/>
        <v>10824</v>
      </c>
      <c r="B10826" s="22">
        <v>17087110</v>
      </c>
      <c r="J10826" s="6">
        <f t="shared" si="339"/>
        <v>170384444013437.47</v>
      </c>
    </row>
    <row r="10827" spans="1:10" x14ac:dyDescent="0.25">
      <c r="A10827">
        <f t="shared" si="340"/>
        <v>10825</v>
      </c>
      <c r="B10827" s="22">
        <v>0</v>
      </c>
      <c r="J10827" s="6">
        <f t="shared" si="339"/>
        <v>16272920094200.813</v>
      </c>
    </row>
    <row r="10828" spans="1:10" x14ac:dyDescent="0.25">
      <c r="A10828">
        <f t="shared" si="340"/>
        <v>10826</v>
      </c>
      <c r="B10828" s="22">
        <v>0</v>
      </c>
      <c r="J10828" s="6">
        <f t="shared" si="339"/>
        <v>16272920094200.813</v>
      </c>
    </row>
    <row r="10829" spans="1:10" x14ac:dyDescent="0.25">
      <c r="A10829">
        <f t="shared" si="340"/>
        <v>10827</v>
      </c>
      <c r="B10829" s="22">
        <v>269206.59999999998</v>
      </c>
      <c r="J10829" s="6">
        <f t="shared" si="339"/>
        <v>14173449181975.17</v>
      </c>
    </row>
    <row r="10830" spans="1:10" x14ac:dyDescent="0.25">
      <c r="A10830">
        <f t="shared" si="340"/>
        <v>10828</v>
      </c>
      <c r="B10830" s="22">
        <v>0</v>
      </c>
      <c r="J10830" s="6">
        <f t="shared" si="339"/>
        <v>16272920094200.813</v>
      </c>
    </row>
    <row r="10831" spans="1:10" x14ac:dyDescent="0.25">
      <c r="A10831">
        <f t="shared" si="340"/>
        <v>10829</v>
      </c>
      <c r="B10831" s="22">
        <v>0</v>
      </c>
      <c r="J10831" s="6">
        <f t="shared" si="339"/>
        <v>16272920094200.813</v>
      </c>
    </row>
    <row r="10832" spans="1:10" x14ac:dyDescent="0.25">
      <c r="A10832">
        <f t="shared" si="340"/>
        <v>10830</v>
      </c>
      <c r="B10832" s="22">
        <v>8943680</v>
      </c>
      <c r="J10832" s="6">
        <f t="shared" si="339"/>
        <v>24105244819313.906</v>
      </c>
    </row>
    <row r="10833" spans="1:10" x14ac:dyDescent="0.25">
      <c r="A10833">
        <f t="shared" si="340"/>
        <v>10831</v>
      </c>
      <c r="B10833" s="22">
        <v>3250000</v>
      </c>
      <c r="J10833" s="6">
        <f t="shared" si="339"/>
        <v>614610152858.7196</v>
      </c>
    </row>
    <row r="10834" spans="1:10" x14ac:dyDescent="0.25">
      <c r="A10834">
        <f t="shared" si="340"/>
        <v>10832</v>
      </c>
      <c r="B10834" s="22">
        <v>13112959.5</v>
      </c>
      <c r="J10834" s="6">
        <f t="shared" si="339"/>
        <v>82428036537297.609</v>
      </c>
    </row>
    <row r="10835" spans="1:10" x14ac:dyDescent="0.25">
      <c r="A10835">
        <f t="shared" si="340"/>
        <v>10833</v>
      </c>
      <c r="B10835" s="22">
        <v>0</v>
      </c>
      <c r="J10835" s="6">
        <f t="shared" si="339"/>
        <v>16272920094200.813</v>
      </c>
    </row>
    <row r="10836" spans="1:10" x14ac:dyDescent="0.25">
      <c r="A10836">
        <f t="shared" si="340"/>
        <v>10834</v>
      </c>
      <c r="B10836" s="22">
        <v>0</v>
      </c>
      <c r="J10836" s="6">
        <f t="shared" si="339"/>
        <v>16272920094200.813</v>
      </c>
    </row>
    <row r="10837" spans="1:10" x14ac:dyDescent="0.25">
      <c r="A10837">
        <f t="shared" si="340"/>
        <v>10835</v>
      </c>
      <c r="B10837" s="22">
        <v>0</v>
      </c>
      <c r="J10837" s="6">
        <f t="shared" si="339"/>
        <v>16272920094200.813</v>
      </c>
    </row>
    <row r="10838" spans="1:10" x14ac:dyDescent="0.25">
      <c r="A10838">
        <f t="shared" si="340"/>
        <v>10836</v>
      </c>
      <c r="B10838" s="22">
        <v>8943680</v>
      </c>
      <c r="J10838" s="6">
        <f t="shared" si="339"/>
        <v>24105244819313.906</v>
      </c>
    </row>
    <row r="10839" spans="1:10" x14ac:dyDescent="0.25">
      <c r="A10839">
        <f t="shared" si="340"/>
        <v>10837</v>
      </c>
      <c r="B10839" s="22">
        <v>8943680</v>
      </c>
      <c r="J10839" s="6">
        <f t="shared" si="339"/>
        <v>24105244819313.906</v>
      </c>
    </row>
    <row r="10840" spans="1:10" x14ac:dyDescent="0.25">
      <c r="A10840">
        <f t="shared" si="340"/>
        <v>10838</v>
      </c>
      <c r="B10840" s="22">
        <v>0</v>
      </c>
      <c r="J10840" s="6">
        <f t="shared" si="339"/>
        <v>16272920094200.813</v>
      </c>
    </row>
    <row r="10841" spans="1:10" x14ac:dyDescent="0.25">
      <c r="A10841">
        <f t="shared" si="340"/>
        <v>10839</v>
      </c>
      <c r="B10841" s="22">
        <v>8143430</v>
      </c>
      <c r="J10841" s="6">
        <f t="shared" si="339"/>
        <v>16887655243524.369</v>
      </c>
    </row>
    <row r="10842" spans="1:10" x14ac:dyDescent="0.25">
      <c r="A10842">
        <f t="shared" si="340"/>
        <v>10840</v>
      </c>
      <c r="B10842" s="22">
        <v>3000000</v>
      </c>
      <c r="J10842" s="6">
        <f t="shared" si="339"/>
        <v>1069095532961.9576</v>
      </c>
    </row>
    <row r="10843" spans="1:10" x14ac:dyDescent="0.25">
      <c r="A10843">
        <f t="shared" si="340"/>
        <v>10841</v>
      </c>
      <c r="B10843" s="22">
        <v>11143430</v>
      </c>
      <c r="J10843" s="6">
        <f t="shared" si="339"/>
        <v>50544410682285.516</v>
      </c>
    </row>
    <row r="10844" spans="1:10" x14ac:dyDescent="0.25">
      <c r="A10844">
        <f t="shared" si="340"/>
        <v>10842</v>
      </c>
      <c r="B10844" s="22">
        <v>0</v>
      </c>
      <c r="J10844" s="6">
        <f t="shared" si="339"/>
        <v>16272920094200.813</v>
      </c>
    </row>
    <row r="10845" spans="1:10" x14ac:dyDescent="0.25">
      <c r="A10845">
        <f t="shared" si="340"/>
        <v>10843</v>
      </c>
      <c r="B10845" s="22">
        <v>17087110</v>
      </c>
      <c r="J10845" s="6">
        <f t="shared" si="339"/>
        <v>170384444013437.47</v>
      </c>
    </row>
    <row r="10846" spans="1:10" x14ac:dyDescent="0.25">
      <c r="A10846">
        <f t="shared" si="340"/>
        <v>10844</v>
      </c>
      <c r="B10846" s="22">
        <v>0</v>
      </c>
      <c r="J10846" s="6">
        <f t="shared" si="339"/>
        <v>16272920094200.813</v>
      </c>
    </row>
    <row r="10847" spans="1:10" x14ac:dyDescent="0.25">
      <c r="A10847">
        <f t="shared" si="340"/>
        <v>10845</v>
      </c>
      <c r="B10847" s="22">
        <v>8943680</v>
      </c>
      <c r="J10847" s="6">
        <f t="shared" si="339"/>
        <v>24105244819313.906</v>
      </c>
    </row>
    <row r="10848" spans="1:10" x14ac:dyDescent="0.25">
      <c r="A10848">
        <f t="shared" si="340"/>
        <v>10846</v>
      </c>
      <c r="B10848" s="22">
        <v>0</v>
      </c>
      <c r="J10848" s="6">
        <f t="shared" si="339"/>
        <v>16272920094200.813</v>
      </c>
    </row>
    <row r="10849" spans="1:10" x14ac:dyDescent="0.25">
      <c r="A10849">
        <f t="shared" si="340"/>
        <v>10847</v>
      </c>
      <c r="B10849" s="22">
        <v>8943680</v>
      </c>
      <c r="J10849" s="6">
        <f t="shared" si="339"/>
        <v>24105244819313.906</v>
      </c>
    </row>
    <row r="10850" spans="1:10" x14ac:dyDescent="0.25">
      <c r="A10850">
        <f t="shared" si="340"/>
        <v>10848</v>
      </c>
      <c r="B10850" s="22">
        <v>0</v>
      </c>
      <c r="J10850" s="6">
        <f t="shared" si="339"/>
        <v>16272920094200.813</v>
      </c>
    </row>
    <row r="10851" spans="1:10" x14ac:dyDescent="0.25">
      <c r="A10851">
        <f t="shared" si="340"/>
        <v>10849</v>
      </c>
      <c r="B10851" s="22">
        <v>0</v>
      </c>
      <c r="J10851" s="6">
        <f t="shared" si="339"/>
        <v>16272920094200.813</v>
      </c>
    </row>
    <row r="10852" spans="1:10" x14ac:dyDescent="0.25">
      <c r="A10852">
        <f t="shared" si="340"/>
        <v>10850</v>
      </c>
      <c r="B10852" s="22">
        <v>0</v>
      </c>
      <c r="J10852" s="6">
        <f t="shared" si="339"/>
        <v>16272920094200.813</v>
      </c>
    </row>
    <row r="10853" spans="1:10" x14ac:dyDescent="0.25">
      <c r="A10853">
        <f t="shared" si="340"/>
        <v>10851</v>
      </c>
      <c r="B10853" s="22">
        <v>0</v>
      </c>
      <c r="J10853" s="6">
        <f t="shared" si="339"/>
        <v>16272920094200.813</v>
      </c>
    </row>
    <row r="10854" spans="1:10" x14ac:dyDescent="0.25">
      <c r="A10854">
        <f t="shared" si="340"/>
        <v>10852</v>
      </c>
      <c r="B10854" s="22">
        <v>0</v>
      </c>
      <c r="J10854" s="6">
        <f t="shared" si="339"/>
        <v>16272920094200.813</v>
      </c>
    </row>
    <row r="10855" spans="1:10" x14ac:dyDescent="0.25">
      <c r="A10855">
        <f t="shared" si="340"/>
        <v>10853</v>
      </c>
      <c r="B10855" s="22">
        <v>3250000</v>
      </c>
      <c r="J10855" s="6">
        <f t="shared" si="339"/>
        <v>614610152858.7196</v>
      </c>
    </row>
    <row r="10856" spans="1:10" x14ac:dyDescent="0.25">
      <c r="A10856">
        <f t="shared" si="340"/>
        <v>10854</v>
      </c>
      <c r="B10856" s="22">
        <v>0</v>
      </c>
      <c r="J10856" s="6">
        <f t="shared" si="339"/>
        <v>16272920094200.813</v>
      </c>
    </row>
    <row r="10857" spans="1:10" x14ac:dyDescent="0.25">
      <c r="A10857">
        <f t="shared" si="340"/>
        <v>10855</v>
      </c>
      <c r="B10857" s="22">
        <v>8943680</v>
      </c>
      <c r="J10857" s="6">
        <f t="shared" si="339"/>
        <v>24105244819313.906</v>
      </c>
    </row>
    <row r="10858" spans="1:10" x14ac:dyDescent="0.25">
      <c r="A10858">
        <f t="shared" si="340"/>
        <v>10856</v>
      </c>
      <c r="B10858" s="22">
        <v>8943680</v>
      </c>
      <c r="J10858" s="6">
        <f t="shared" si="339"/>
        <v>24105244819313.906</v>
      </c>
    </row>
    <row r="10859" spans="1:10" x14ac:dyDescent="0.25">
      <c r="A10859">
        <f t="shared" si="340"/>
        <v>10857</v>
      </c>
      <c r="B10859" s="22">
        <v>0</v>
      </c>
      <c r="J10859" s="6">
        <f t="shared" si="339"/>
        <v>16272920094200.813</v>
      </c>
    </row>
    <row r="10860" spans="1:10" x14ac:dyDescent="0.25">
      <c r="A10860">
        <f t="shared" si="340"/>
        <v>10858</v>
      </c>
      <c r="B10860" s="22">
        <v>8143430</v>
      </c>
      <c r="J10860" s="6">
        <f t="shared" si="339"/>
        <v>16887655243524.369</v>
      </c>
    </row>
    <row r="10861" spans="1:10" x14ac:dyDescent="0.25">
      <c r="A10861">
        <f t="shared" si="340"/>
        <v>10859</v>
      </c>
      <c r="B10861" s="22">
        <v>0</v>
      </c>
      <c r="J10861" s="6">
        <f t="shared" si="339"/>
        <v>16272920094200.813</v>
      </c>
    </row>
    <row r="10862" spans="1:10" x14ac:dyDescent="0.25">
      <c r="A10862">
        <f t="shared" si="340"/>
        <v>10860</v>
      </c>
      <c r="B10862" s="22">
        <v>0</v>
      </c>
      <c r="J10862" s="6">
        <f t="shared" si="339"/>
        <v>16272920094200.813</v>
      </c>
    </row>
    <row r="10863" spans="1:10" x14ac:dyDescent="0.25">
      <c r="A10863">
        <f t="shared" si="340"/>
        <v>10861</v>
      </c>
      <c r="B10863" s="22">
        <v>0</v>
      </c>
      <c r="J10863" s="6">
        <f t="shared" si="339"/>
        <v>16272920094200.813</v>
      </c>
    </row>
    <row r="10864" spans="1:10" x14ac:dyDescent="0.25">
      <c r="A10864">
        <f t="shared" si="340"/>
        <v>10862</v>
      </c>
      <c r="B10864" s="22">
        <v>8143430</v>
      </c>
      <c r="J10864" s="6">
        <f t="shared" si="339"/>
        <v>16887655243524.369</v>
      </c>
    </row>
    <row r="10865" spans="1:10" x14ac:dyDescent="0.25">
      <c r="A10865">
        <f t="shared" si="340"/>
        <v>10863</v>
      </c>
      <c r="B10865" s="22">
        <v>12193680</v>
      </c>
      <c r="J10865" s="6">
        <f t="shared" si="339"/>
        <v>66580854877971.813</v>
      </c>
    </row>
    <row r="10866" spans="1:10" x14ac:dyDescent="0.25">
      <c r="A10866">
        <f t="shared" si="340"/>
        <v>10864</v>
      </c>
      <c r="B10866" s="22">
        <v>0</v>
      </c>
      <c r="J10866" s="6">
        <f t="shared" si="339"/>
        <v>16272920094200.813</v>
      </c>
    </row>
    <row r="10867" spans="1:10" x14ac:dyDescent="0.25">
      <c r="A10867">
        <f t="shared" si="340"/>
        <v>10865</v>
      </c>
      <c r="B10867" s="22">
        <v>0</v>
      </c>
      <c r="J10867" s="6">
        <f t="shared" si="339"/>
        <v>16272920094200.813</v>
      </c>
    </row>
    <row r="10868" spans="1:10" x14ac:dyDescent="0.25">
      <c r="A10868">
        <f t="shared" si="340"/>
        <v>10866</v>
      </c>
      <c r="B10868" s="22">
        <v>8143430</v>
      </c>
      <c r="J10868" s="6">
        <f t="shared" si="339"/>
        <v>16887655243524.369</v>
      </c>
    </row>
    <row r="10869" spans="1:10" x14ac:dyDescent="0.25">
      <c r="A10869">
        <f t="shared" si="340"/>
        <v>10867</v>
      </c>
      <c r="B10869" s="22">
        <v>0</v>
      </c>
      <c r="J10869" s="6">
        <f t="shared" si="339"/>
        <v>16272920094200.813</v>
      </c>
    </row>
    <row r="10870" spans="1:10" x14ac:dyDescent="0.25">
      <c r="A10870">
        <f t="shared" si="340"/>
        <v>10868</v>
      </c>
      <c r="B10870" s="22">
        <v>0</v>
      </c>
      <c r="J10870" s="6">
        <f t="shared" si="339"/>
        <v>16272920094200.813</v>
      </c>
    </row>
    <row r="10871" spans="1:10" x14ac:dyDescent="0.25">
      <c r="A10871">
        <f t="shared" si="340"/>
        <v>10869</v>
      </c>
      <c r="B10871" s="22">
        <v>8143430</v>
      </c>
      <c r="J10871" s="6">
        <f t="shared" si="339"/>
        <v>16887655243524.369</v>
      </c>
    </row>
    <row r="10872" spans="1:10" x14ac:dyDescent="0.25">
      <c r="A10872">
        <f t="shared" si="340"/>
        <v>10870</v>
      </c>
      <c r="B10872" s="22">
        <v>0</v>
      </c>
      <c r="J10872" s="6">
        <f t="shared" si="339"/>
        <v>16272920094200.813</v>
      </c>
    </row>
    <row r="10873" spans="1:10" x14ac:dyDescent="0.25">
      <c r="A10873">
        <f t="shared" si="340"/>
        <v>10871</v>
      </c>
      <c r="B10873" s="22">
        <v>8943680</v>
      </c>
      <c r="J10873" s="6">
        <f t="shared" si="339"/>
        <v>24105244819313.906</v>
      </c>
    </row>
    <row r="10874" spans="1:10" x14ac:dyDescent="0.25">
      <c r="A10874">
        <f t="shared" si="340"/>
        <v>10872</v>
      </c>
      <c r="B10874" s="22">
        <v>0</v>
      </c>
      <c r="J10874" s="6">
        <f t="shared" si="339"/>
        <v>16272920094200.813</v>
      </c>
    </row>
    <row r="10875" spans="1:10" x14ac:dyDescent="0.25">
      <c r="A10875">
        <f t="shared" si="340"/>
        <v>10873</v>
      </c>
      <c r="B10875" s="22">
        <v>8143430</v>
      </c>
      <c r="J10875" s="6">
        <f t="shared" si="339"/>
        <v>16887655243524.369</v>
      </c>
    </row>
    <row r="10876" spans="1:10" x14ac:dyDescent="0.25">
      <c r="A10876">
        <f t="shared" si="340"/>
        <v>10874</v>
      </c>
      <c r="B10876" s="22">
        <v>0</v>
      </c>
      <c r="J10876" s="6">
        <f t="shared" si="339"/>
        <v>16272920094200.813</v>
      </c>
    </row>
    <row r="10877" spans="1:10" x14ac:dyDescent="0.25">
      <c r="A10877">
        <f t="shared" si="340"/>
        <v>10875</v>
      </c>
      <c r="B10877" s="22">
        <v>0</v>
      </c>
      <c r="J10877" s="6">
        <f t="shared" si="339"/>
        <v>16272920094200.813</v>
      </c>
    </row>
    <row r="10878" spans="1:10" x14ac:dyDescent="0.25">
      <c r="A10878">
        <f t="shared" si="340"/>
        <v>10876</v>
      </c>
      <c r="B10878" s="22">
        <v>0</v>
      </c>
      <c r="J10878" s="6">
        <f t="shared" si="339"/>
        <v>16272920094200.813</v>
      </c>
    </row>
    <row r="10879" spans="1:10" x14ac:dyDescent="0.25">
      <c r="A10879">
        <f t="shared" si="340"/>
        <v>10877</v>
      </c>
      <c r="B10879" s="22">
        <v>0</v>
      </c>
      <c r="J10879" s="6">
        <f t="shared" si="339"/>
        <v>16272920094200.813</v>
      </c>
    </row>
    <row r="10880" spans="1:10" x14ac:dyDescent="0.25">
      <c r="A10880">
        <f t="shared" si="340"/>
        <v>10878</v>
      </c>
      <c r="B10880" s="22">
        <v>8143430</v>
      </c>
      <c r="J10880" s="6">
        <f t="shared" si="339"/>
        <v>16887655243524.369</v>
      </c>
    </row>
    <row r="10881" spans="1:10" x14ac:dyDescent="0.25">
      <c r="A10881">
        <f t="shared" si="340"/>
        <v>10879</v>
      </c>
      <c r="B10881" s="22">
        <v>285171.25</v>
      </c>
      <c r="J10881" s="6">
        <f t="shared" si="339"/>
        <v>14053497767724.313</v>
      </c>
    </row>
    <row r="10882" spans="1:10" x14ac:dyDescent="0.25">
      <c r="A10882">
        <f t="shared" si="340"/>
        <v>10880</v>
      </c>
      <c r="B10882" s="22">
        <v>0</v>
      </c>
      <c r="J10882" s="6">
        <f t="shared" si="339"/>
        <v>16272920094200.813</v>
      </c>
    </row>
    <row r="10883" spans="1:10" x14ac:dyDescent="0.25">
      <c r="A10883">
        <f t="shared" si="340"/>
        <v>10881</v>
      </c>
      <c r="B10883" s="22">
        <v>0</v>
      </c>
      <c r="J10883" s="6">
        <f t="shared" ref="J10883:J10946" si="341">(B10883-$I$6)^2</f>
        <v>16272920094200.813</v>
      </c>
    </row>
    <row r="10884" spans="1:10" x14ac:dyDescent="0.25">
      <c r="A10884">
        <f t="shared" ref="A10884:A10947" si="342">A10883+1</f>
        <v>10882</v>
      </c>
      <c r="B10884" s="22">
        <v>8943680</v>
      </c>
      <c r="J10884" s="6">
        <f t="shared" si="341"/>
        <v>24105244819313.906</v>
      </c>
    </row>
    <row r="10885" spans="1:10" x14ac:dyDescent="0.25">
      <c r="A10885">
        <f t="shared" si="342"/>
        <v>10883</v>
      </c>
      <c r="B10885" s="22">
        <v>0</v>
      </c>
      <c r="J10885" s="6">
        <f t="shared" si="341"/>
        <v>16272920094200.813</v>
      </c>
    </row>
    <row r="10886" spans="1:10" x14ac:dyDescent="0.25">
      <c r="A10886">
        <f t="shared" si="342"/>
        <v>10884</v>
      </c>
      <c r="B10886" s="22">
        <v>269206.59999999998</v>
      </c>
      <c r="J10886" s="6">
        <f t="shared" si="341"/>
        <v>14173449181975.17</v>
      </c>
    </row>
    <row r="10887" spans="1:10" x14ac:dyDescent="0.25">
      <c r="A10887">
        <f t="shared" si="342"/>
        <v>10885</v>
      </c>
      <c r="B10887" s="22">
        <v>0</v>
      </c>
      <c r="J10887" s="6">
        <f t="shared" si="341"/>
        <v>16272920094200.813</v>
      </c>
    </row>
    <row r="10888" spans="1:10" x14ac:dyDescent="0.25">
      <c r="A10888">
        <f t="shared" si="342"/>
        <v>10886</v>
      </c>
      <c r="B10888" s="22">
        <v>8943680</v>
      </c>
      <c r="J10888" s="6">
        <f t="shared" si="341"/>
        <v>24105244819313.906</v>
      </c>
    </row>
    <row r="10889" spans="1:10" x14ac:dyDescent="0.25">
      <c r="A10889">
        <f t="shared" si="342"/>
        <v>10887</v>
      </c>
      <c r="B10889" s="22">
        <v>0</v>
      </c>
      <c r="J10889" s="6">
        <f t="shared" si="341"/>
        <v>16272920094200.813</v>
      </c>
    </row>
    <row r="10890" spans="1:10" x14ac:dyDescent="0.25">
      <c r="A10890">
        <f t="shared" si="342"/>
        <v>10888</v>
      </c>
      <c r="B10890" s="22">
        <v>0</v>
      </c>
      <c r="J10890" s="6">
        <f t="shared" si="341"/>
        <v>16272920094200.813</v>
      </c>
    </row>
    <row r="10891" spans="1:10" x14ac:dyDescent="0.25">
      <c r="A10891">
        <f t="shared" si="342"/>
        <v>10889</v>
      </c>
      <c r="B10891" s="22">
        <v>8943680</v>
      </c>
      <c r="J10891" s="6">
        <f t="shared" si="341"/>
        <v>24105244819313.906</v>
      </c>
    </row>
    <row r="10892" spans="1:10" x14ac:dyDescent="0.25">
      <c r="A10892">
        <f t="shared" si="342"/>
        <v>10890</v>
      </c>
      <c r="B10892" s="22">
        <v>8943680</v>
      </c>
      <c r="J10892" s="6">
        <f t="shared" si="341"/>
        <v>24105244819313.906</v>
      </c>
    </row>
    <row r="10893" spans="1:10" x14ac:dyDescent="0.25">
      <c r="A10893">
        <f t="shared" si="342"/>
        <v>10891</v>
      </c>
      <c r="B10893" s="22">
        <v>8143430</v>
      </c>
      <c r="J10893" s="6">
        <f t="shared" si="341"/>
        <v>16887655243524.369</v>
      </c>
    </row>
    <row r="10894" spans="1:10" x14ac:dyDescent="0.25">
      <c r="A10894">
        <f t="shared" si="342"/>
        <v>10892</v>
      </c>
      <c r="B10894" s="22">
        <v>17087110</v>
      </c>
      <c r="J10894" s="6">
        <f t="shared" si="341"/>
        <v>170384444013437.47</v>
      </c>
    </row>
    <row r="10895" spans="1:10" x14ac:dyDescent="0.25">
      <c r="A10895">
        <f t="shared" si="342"/>
        <v>10893</v>
      </c>
      <c r="B10895" s="22">
        <v>8943680</v>
      </c>
      <c r="J10895" s="6">
        <f t="shared" si="341"/>
        <v>24105244819313.906</v>
      </c>
    </row>
    <row r="10896" spans="1:10" x14ac:dyDescent="0.25">
      <c r="A10896">
        <f t="shared" si="342"/>
        <v>10894</v>
      </c>
      <c r="B10896" s="22">
        <v>8143430</v>
      </c>
      <c r="J10896" s="6">
        <f t="shared" si="341"/>
        <v>16887655243524.369</v>
      </c>
    </row>
    <row r="10897" spans="1:10" x14ac:dyDescent="0.25">
      <c r="A10897">
        <f t="shared" si="342"/>
        <v>10895</v>
      </c>
      <c r="B10897" s="22">
        <v>8943680</v>
      </c>
      <c r="J10897" s="6">
        <f t="shared" si="341"/>
        <v>24105244819313.906</v>
      </c>
    </row>
    <row r="10898" spans="1:10" x14ac:dyDescent="0.25">
      <c r="A10898">
        <f t="shared" si="342"/>
        <v>10896</v>
      </c>
      <c r="B10898" s="22">
        <v>0</v>
      </c>
      <c r="J10898" s="6">
        <f t="shared" si="341"/>
        <v>16272920094200.813</v>
      </c>
    </row>
    <row r="10899" spans="1:10" x14ac:dyDescent="0.25">
      <c r="A10899">
        <f t="shared" si="342"/>
        <v>10897</v>
      </c>
      <c r="B10899" s="22">
        <v>4428780.8219178077</v>
      </c>
      <c r="J10899" s="6">
        <f t="shared" si="341"/>
        <v>155874984828.50565</v>
      </c>
    </row>
    <row r="10900" spans="1:10" x14ac:dyDescent="0.25">
      <c r="A10900">
        <f t="shared" si="342"/>
        <v>10898</v>
      </c>
      <c r="B10900" s="22">
        <v>8143430</v>
      </c>
      <c r="J10900" s="6">
        <f t="shared" si="341"/>
        <v>16887655243524.369</v>
      </c>
    </row>
    <row r="10901" spans="1:10" x14ac:dyDescent="0.25">
      <c r="A10901">
        <f t="shared" si="342"/>
        <v>10899</v>
      </c>
      <c r="B10901" s="22">
        <v>0</v>
      </c>
      <c r="J10901" s="6">
        <f t="shared" si="341"/>
        <v>16272920094200.813</v>
      </c>
    </row>
    <row r="10902" spans="1:10" x14ac:dyDescent="0.25">
      <c r="A10902">
        <f t="shared" si="342"/>
        <v>10900</v>
      </c>
      <c r="B10902" s="22">
        <v>0</v>
      </c>
      <c r="J10902" s="6">
        <f t="shared" si="341"/>
        <v>16272920094200.813</v>
      </c>
    </row>
    <row r="10903" spans="1:10" x14ac:dyDescent="0.25">
      <c r="A10903">
        <f t="shared" si="342"/>
        <v>10901</v>
      </c>
      <c r="B10903" s="22">
        <v>0</v>
      </c>
      <c r="J10903" s="6">
        <f t="shared" si="341"/>
        <v>16272920094200.813</v>
      </c>
    </row>
    <row r="10904" spans="1:10" x14ac:dyDescent="0.25">
      <c r="A10904">
        <f t="shared" si="342"/>
        <v>10902</v>
      </c>
      <c r="B10904" s="22">
        <v>3000000</v>
      </c>
      <c r="J10904" s="6">
        <f t="shared" si="341"/>
        <v>1069095532961.9576</v>
      </c>
    </row>
    <row r="10905" spans="1:10" x14ac:dyDescent="0.25">
      <c r="A10905">
        <f t="shared" si="342"/>
        <v>10903</v>
      </c>
      <c r="B10905" s="22">
        <v>0</v>
      </c>
      <c r="J10905" s="6">
        <f t="shared" si="341"/>
        <v>16272920094200.813</v>
      </c>
    </row>
    <row r="10906" spans="1:10" x14ac:dyDescent="0.25">
      <c r="A10906">
        <f t="shared" si="342"/>
        <v>10904</v>
      </c>
      <c r="B10906" s="22">
        <v>0</v>
      </c>
      <c r="J10906" s="6">
        <f t="shared" si="341"/>
        <v>16272920094200.813</v>
      </c>
    </row>
    <row r="10907" spans="1:10" x14ac:dyDescent="0.25">
      <c r="A10907">
        <f t="shared" si="342"/>
        <v>10905</v>
      </c>
      <c r="B10907" s="22">
        <v>0</v>
      </c>
      <c r="J10907" s="6">
        <f t="shared" si="341"/>
        <v>16272920094200.813</v>
      </c>
    </row>
    <row r="10908" spans="1:10" x14ac:dyDescent="0.25">
      <c r="A10908">
        <f t="shared" si="342"/>
        <v>10906</v>
      </c>
      <c r="B10908" s="22">
        <v>8143430</v>
      </c>
      <c r="J10908" s="6">
        <f t="shared" si="341"/>
        <v>16887655243524.369</v>
      </c>
    </row>
    <row r="10909" spans="1:10" x14ac:dyDescent="0.25">
      <c r="A10909">
        <f t="shared" si="342"/>
        <v>10907</v>
      </c>
      <c r="B10909" s="22">
        <v>0</v>
      </c>
      <c r="J10909" s="6">
        <f t="shared" si="341"/>
        <v>16272920094200.813</v>
      </c>
    </row>
    <row r="10910" spans="1:10" x14ac:dyDescent="0.25">
      <c r="A10910">
        <f t="shared" si="342"/>
        <v>10908</v>
      </c>
      <c r="B10910" s="22">
        <v>0</v>
      </c>
      <c r="J10910" s="6">
        <f t="shared" si="341"/>
        <v>16272920094200.813</v>
      </c>
    </row>
    <row r="10911" spans="1:10" x14ac:dyDescent="0.25">
      <c r="A10911">
        <f t="shared" si="342"/>
        <v>10909</v>
      </c>
      <c r="B10911" s="22">
        <v>0</v>
      </c>
      <c r="J10911" s="6">
        <f t="shared" si="341"/>
        <v>16272920094200.813</v>
      </c>
    </row>
    <row r="10912" spans="1:10" x14ac:dyDescent="0.25">
      <c r="A10912">
        <f t="shared" si="342"/>
        <v>10910</v>
      </c>
      <c r="B10912" s="22">
        <v>8143430</v>
      </c>
      <c r="J10912" s="6">
        <f t="shared" si="341"/>
        <v>16887655243524.369</v>
      </c>
    </row>
    <row r="10913" spans="1:10" x14ac:dyDescent="0.25">
      <c r="A10913">
        <f t="shared" si="342"/>
        <v>10911</v>
      </c>
      <c r="B10913" s="22">
        <v>17087110</v>
      </c>
      <c r="J10913" s="6">
        <f t="shared" si="341"/>
        <v>170384444013437.47</v>
      </c>
    </row>
    <row r="10914" spans="1:10" x14ac:dyDescent="0.25">
      <c r="A10914">
        <f t="shared" si="342"/>
        <v>10912</v>
      </c>
      <c r="B10914" s="22">
        <v>11393430</v>
      </c>
      <c r="J10914" s="6">
        <f t="shared" si="341"/>
        <v>54161640302182.273</v>
      </c>
    </row>
    <row r="10915" spans="1:10" x14ac:dyDescent="0.25">
      <c r="A10915">
        <f t="shared" si="342"/>
        <v>10913</v>
      </c>
      <c r="B10915" s="22">
        <v>8143430</v>
      </c>
      <c r="J10915" s="6">
        <f t="shared" si="341"/>
        <v>16887655243524.369</v>
      </c>
    </row>
    <row r="10916" spans="1:10" x14ac:dyDescent="0.25">
      <c r="A10916">
        <f t="shared" si="342"/>
        <v>10914</v>
      </c>
      <c r="B10916" s="22">
        <v>11943680</v>
      </c>
      <c r="J10916" s="6">
        <f t="shared" si="341"/>
        <v>62563500258075.047</v>
      </c>
    </row>
    <row r="10917" spans="1:10" x14ac:dyDescent="0.25">
      <c r="A10917">
        <f t="shared" si="342"/>
        <v>10915</v>
      </c>
      <c r="B10917" s="22">
        <v>8143430</v>
      </c>
      <c r="J10917" s="6">
        <f t="shared" si="341"/>
        <v>16887655243524.369</v>
      </c>
    </row>
    <row r="10918" spans="1:10" x14ac:dyDescent="0.25">
      <c r="A10918">
        <f t="shared" si="342"/>
        <v>10916</v>
      </c>
      <c r="B10918" s="22">
        <v>0</v>
      </c>
      <c r="J10918" s="6">
        <f t="shared" si="341"/>
        <v>16272920094200.813</v>
      </c>
    </row>
    <row r="10919" spans="1:10" x14ac:dyDescent="0.25">
      <c r="A10919">
        <f t="shared" si="342"/>
        <v>10917</v>
      </c>
      <c r="B10919" s="22">
        <v>0</v>
      </c>
      <c r="J10919" s="6">
        <f t="shared" si="341"/>
        <v>16272920094200.813</v>
      </c>
    </row>
    <row r="10920" spans="1:10" x14ac:dyDescent="0.25">
      <c r="A10920">
        <f t="shared" si="342"/>
        <v>10918</v>
      </c>
      <c r="B10920" s="22">
        <v>8143430</v>
      </c>
      <c r="J10920" s="6">
        <f t="shared" si="341"/>
        <v>16887655243524.369</v>
      </c>
    </row>
    <row r="10921" spans="1:10" x14ac:dyDescent="0.25">
      <c r="A10921">
        <f t="shared" si="342"/>
        <v>10919</v>
      </c>
      <c r="B10921" s="22">
        <v>8943680</v>
      </c>
      <c r="J10921" s="6">
        <f t="shared" si="341"/>
        <v>24105244819313.906</v>
      </c>
    </row>
    <row r="10922" spans="1:10" x14ac:dyDescent="0.25">
      <c r="A10922">
        <f t="shared" si="342"/>
        <v>10920</v>
      </c>
      <c r="B10922" s="22">
        <v>0</v>
      </c>
      <c r="J10922" s="6">
        <f t="shared" si="341"/>
        <v>16272920094200.813</v>
      </c>
    </row>
    <row r="10923" spans="1:10" x14ac:dyDescent="0.25">
      <c r="A10923">
        <f t="shared" si="342"/>
        <v>10921</v>
      </c>
      <c r="B10923" s="22">
        <v>8143430</v>
      </c>
      <c r="J10923" s="6">
        <f t="shared" si="341"/>
        <v>16887655243524.369</v>
      </c>
    </row>
    <row r="10924" spans="1:10" x14ac:dyDescent="0.25">
      <c r="A10924">
        <f t="shared" si="342"/>
        <v>10922</v>
      </c>
      <c r="B10924" s="22">
        <v>8143430</v>
      </c>
      <c r="J10924" s="6">
        <f t="shared" si="341"/>
        <v>16887655243524.369</v>
      </c>
    </row>
    <row r="10925" spans="1:10" x14ac:dyDescent="0.25">
      <c r="A10925">
        <f t="shared" si="342"/>
        <v>10923</v>
      </c>
      <c r="B10925" s="22">
        <v>0</v>
      </c>
      <c r="J10925" s="6">
        <f t="shared" si="341"/>
        <v>16272920094200.813</v>
      </c>
    </row>
    <row r="10926" spans="1:10" x14ac:dyDescent="0.25">
      <c r="A10926">
        <f t="shared" si="342"/>
        <v>10924</v>
      </c>
      <c r="B10926" s="22">
        <v>3250000</v>
      </c>
      <c r="J10926" s="6">
        <f t="shared" si="341"/>
        <v>614610152858.7196</v>
      </c>
    </row>
    <row r="10927" spans="1:10" x14ac:dyDescent="0.25">
      <c r="A10927">
        <f t="shared" si="342"/>
        <v>10925</v>
      </c>
      <c r="B10927" s="22">
        <v>8143430</v>
      </c>
      <c r="J10927" s="6">
        <f t="shared" si="341"/>
        <v>16887655243524.369</v>
      </c>
    </row>
    <row r="10928" spans="1:10" x14ac:dyDescent="0.25">
      <c r="A10928">
        <f t="shared" si="342"/>
        <v>10926</v>
      </c>
      <c r="B10928" s="22">
        <v>0</v>
      </c>
      <c r="J10928" s="6">
        <f t="shared" si="341"/>
        <v>16272920094200.813</v>
      </c>
    </row>
    <row r="10929" spans="1:10" x14ac:dyDescent="0.25">
      <c r="A10929">
        <f t="shared" si="342"/>
        <v>10927</v>
      </c>
      <c r="B10929" s="22">
        <v>0</v>
      </c>
      <c r="J10929" s="6">
        <f t="shared" si="341"/>
        <v>16272920094200.813</v>
      </c>
    </row>
    <row r="10930" spans="1:10" x14ac:dyDescent="0.25">
      <c r="A10930">
        <f t="shared" si="342"/>
        <v>10928</v>
      </c>
      <c r="B10930" s="22">
        <v>0</v>
      </c>
      <c r="J10930" s="6">
        <f t="shared" si="341"/>
        <v>16272920094200.813</v>
      </c>
    </row>
    <row r="10931" spans="1:10" x14ac:dyDescent="0.25">
      <c r="A10931">
        <f t="shared" si="342"/>
        <v>10929</v>
      </c>
      <c r="B10931" s="22">
        <v>3250000</v>
      </c>
      <c r="J10931" s="6">
        <f t="shared" si="341"/>
        <v>614610152858.7196</v>
      </c>
    </row>
    <row r="10932" spans="1:10" x14ac:dyDescent="0.25">
      <c r="A10932">
        <f t="shared" si="342"/>
        <v>10930</v>
      </c>
      <c r="B10932" s="22">
        <v>0</v>
      </c>
      <c r="J10932" s="6">
        <f t="shared" si="341"/>
        <v>16272920094200.813</v>
      </c>
    </row>
    <row r="10933" spans="1:10" x14ac:dyDescent="0.25">
      <c r="A10933">
        <f t="shared" si="342"/>
        <v>10931</v>
      </c>
      <c r="B10933" s="22">
        <v>0</v>
      </c>
      <c r="J10933" s="6">
        <f t="shared" si="341"/>
        <v>16272920094200.813</v>
      </c>
    </row>
    <row r="10934" spans="1:10" x14ac:dyDescent="0.25">
      <c r="A10934">
        <f t="shared" si="342"/>
        <v>10932</v>
      </c>
      <c r="B10934" s="22">
        <v>0</v>
      </c>
      <c r="J10934" s="6">
        <f t="shared" si="341"/>
        <v>16272920094200.813</v>
      </c>
    </row>
    <row r="10935" spans="1:10" x14ac:dyDescent="0.25">
      <c r="A10935">
        <f t="shared" si="342"/>
        <v>10933</v>
      </c>
      <c r="B10935" s="22">
        <v>0</v>
      </c>
      <c r="J10935" s="6">
        <f t="shared" si="341"/>
        <v>16272920094200.813</v>
      </c>
    </row>
    <row r="10936" spans="1:10" x14ac:dyDescent="0.25">
      <c r="A10936">
        <f t="shared" si="342"/>
        <v>10934</v>
      </c>
      <c r="B10936" s="22">
        <v>8943680</v>
      </c>
      <c r="J10936" s="6">
        <f t="shared" si="341"/>
        <v>24105244819313.906</v>
      </c>
    </row>
    <row r="10937" spans="1:10" x14ac:dyDescent="0.25">
      <c r="A10937">
        <f t="shared" si="342"/>
        <v>10935</v>
      </c>
      <c r="B10937" s="22">
        <v>0</v>
      </c>
      <c r="J10937" s="6">
        <f t="shared" si="341"/>
        <v>16272920094200.813</v>
      </c>
    </row>
    <row r="10938" spans="1:10" x14ac:dyDescent="0.25">
      <c r="A10938">
        <f t="shared" si="342"/>
        <v>10936</v>
      </c>
      <c r="B10938" s="22">
        <v>0</v>
      </c>
      <c r="J10938" s="6">
        <f t="shared" si="341"/>
        <v>16272920094200.813</v>
      </c>
    </row>
    <row r="10939" spans="1:10" x14ac:dyDescent="0.25">
      <c r="A10939">
        <f t="shared" si="342"/>
        <v>10937</v>
      </c>
      <c r="B10939" s="22">
        <v>0</v>
      </c>
      <c r="J10939" s="6">
        <f t="shared" si="341"/>
        <v>16272920094200.813</v>
      </c>
    </row>
    <row r="10940" spans="1:10" x14ac:dyDescent="0.25">
      <c r="A10940">
        <f t="shared" si="342"/>
        <v>10938</v>
      </c>
      <c r="B10940" s="22">
        <v>0</v>
      </c>
      <c r="J10940" s="6">
        <f t="shared" si="341"/>
        <v>16272920094200.813</v>
      </c>
    </row>
    <row r="10941" spans="1:10" x14ac:dyDescent="0.25">
      <c r="A10941">
        <f t="shared" si="342"/>
        <v>10939</v>
      </c>
      <c r="B10941" s="22">
        <v>0</v>
      </c>
      <c r="J10941" s="6">
        <f t="shared" si="341"/>
        <v>16272920094200.813</v>
      </c>
    </row>
    <row r="10942" spans="1:10" x14ac:dyDescent="0.25">
      <c r="A10942">
        <f t="shared" si="342"/>
        <v>10940</v>
      </c>
      <c r="B10942" s="22">
        <v>8943680</v>
      </c>
      <c r="J10942" s="6">
        <f t="shared" si="341"/>
        <v>24105244819313.906</v>
      </c>
    </row>
    <row r="10943" spans="1:10" x14ac:dyDescent="0.25">
      <c r="A10943">
        <f t="shared" si="342"/>
        <v>10941</v>
      </c>
      <c r="B10943" s="22">
        <v>0</v>
      </c>
      <c r="J10943" s="6">
        <f t="shared" si="341"/>
        <v>16272920094200.813</v>
      </c>
    </row>
    <row r="10944" spans="1:10" x14ac:dyDescent="0.25">
      <c r="A10944">
        <f t="shared" si="342"/>
        <v>10942</v>
      </c>
      <c r="B10944" s="22">
        <v>8943680</v>
      </c>
      <c r="J10944" s="6">
        <f t="shared" si="341"/>
        <v>24105244819313.906</v>
      </c>
    </row>
    <row r="10945" spans="1:10" x14ac:dyDescent="0.25">
      <c r="A10945">
        <f t="shared" si="342"/>
        <v>10943</v>
      </c>
      <c r="B10945" s="22">
        <v>0</v>
      </c>
      <c r="J10945" s="6">
        <f t="shared" si="341"/>
        <v>16272920094200.813</v>
      </c>
    </row>
    <row r="10946" spans="1:10" x14ac:dyDescent="0.25">
      <c r="A10946">
        <f t="shared" si="342"/>
        <v>10944</v>
      </c>
      <c r="B10946" s="22">
        <v>0</v>
      </c>
      <c r="J10946" s="6">
        <f t="shared" si="341"/>
        <v>16272920094200.813</v>
      </c>
    </row>
    <row r="10947" spans="1:10" x14ac:dyDescent="0.25">
      <c r="A10947">
        <f t="shared" si="342"/>
        <v>10945</v>
      </c>
      <c r="B10947" s="22">
        <v>8143430</v>
      </c>
      <c r="J10947" s="6">
        <f t="shared" ref="J10947:J11010" si="343">(B10947-$I$6)^2</f>
        <v>16887655243524.369</v>
      </c>
    </row>
    <row r="10948" spans="1:10" x14ac:dyDescent="0.25">
      <c r="A10948">
        <f t="shared" ref="A10948:A11011" si="344">A10947+1</f>
        <v>10946</v>
      </c>
      <c r="B10948" s="22">
        <v>0</v>
      </c>
      <c r="J10948" s="6">
        <f t="shared" si="343"/>
        <v>16272920094200.813</v>
      </c>
    </row>
    <row r="10949" spans="1:10" x14ac:dyDescent="0.25">
      <c r="A10949">
        <f t="shared" si="344"/>
        <v>10947</v>
      </c>
      <c r="B10949" s="22">
        <v>0</v>
      </c>
      <c r="J10949" s="6">
        <f t="shared" si="343"/>
        <v>16272920094200.813</v>
      </c>
    </row>
    <row r="10950" spans="1:10" x14ac:dyDescent="0.25">
      <c r="A10950">
        <f t="shared" si="344"/>
        <v>10948</v>
      </c>
      <c r="B10950" s="22">
        <v>8943680</v>
      </c>
      <c r="J10950" s="6">
        <f t="shared" si="343"/>
        <v>24105244819313.906</v>
      </c>
    </row>
    <row r="10951" spans="1:10" x14ac:dyDescent="0.25">
      <c r="A10951">
        <f t="shared" si="344"/>
        <v>10949</v>
      </c>
      <c r="B10951" s="22">
        <v>0</v>
      </c>
      <c r="J10951" s="6">
        <f t="shared" si="343"/>
        <v>16272920094200.813</v>
      </c>
    </row>
    <row r="10952" spans="1:10" x14ac:dyDescent="0.25">
      <c r="A10952">
        <f t="shared" si="344"/>
        <v>10950</v>
      </c>
      <c r="B10952" s="22">
        <v>0</v>
      </c>
      <c r="J10952" s="6">
        <f t="shared" si="343"/>
        <v>16272920094200.813</v>
      </c>
    </row>
    <row r="10953" spans="1:10" x14ac:dyDescent="0.25">
      <c r="A10953">
        <f t="shared" si="344"/>
        <v>10951</v>
      </c>
      <c r="B10953" s="22">
        <v>0</v>
      </c>
      <c r="J10953" s="6">
        <f t="shared" si="343"/>
        <v>16272920094200.813</v>
      </c>
    </row>
    <row r="10954" spans="1:10" x14ac:dyDescent="0.25">
      <c r="A10954">
        <f t="shared" si="344"/>
        <v>10952</v>
      </c>
      <c r="B10954" s="22">
        <v>0</v>
      </c>
      <c r="J10954" s="6">
        <f t="shared" si="343"/>
        <v>16272920094200.813</v>
      </c>
    </row>
    <row r="10955" spans="1:10" x14ac:dyDescent="0.25">
      <c r="A10955">
        <f t="shared" si="344"/>
        <v>10953</v>
      </c>
      <c r="B10955" s="22">
        <v>0</v>
      </c>
      <c r="J10955" s="6">
        <f t="shared" si="343"/>
        <v>16272920094200.813</v>
      </c>
    </row>
    <row r="10956" spans="1:10" x14ac:dyDescent="0.25">
      <c r="A10956">
        <f t="shared" si="344"/>
        <v>10954</v>
      </c>
      <c r="B10956" s="22">
        <v>0</v>
      </c>
      <c r="J10956" s="6">
        <f t="shared" si="343"/>
        <v>16272920094200.813</v>
      </c>
    </row>
    <row r="10957" spans="1:10" x14ac:dyDescent="0.25">
      <c r="A10957">
        <f t="shared" si="344"/>
        <v>10955</v>
      </c>
      <c r="B10957" s="22">
        <v>8943680</v>
      </c>
      <c r="J10957" s="6">
        <f t="shared" si="343"/>
        <v>24105244819313.906</v>
      </c>
    </row>
    <row r="10958" spans="1:10" x14ac:dyDescent="0.25">
      <c r="A10958">
        <f t="shared" si="344"/>
        <v>10956</v>
      </c>
      <c r="B10958" s="22">
        <v>0</v>
      </c>
      <c r="J10958" s="6">
        <f t="shared" si="343"/>
        <v>16272920094200.813</v>
      </c>
    </row>
    <row r="10959" spans="1:10" x14ac:dyDescent="0.25">
      <c r="A10959">
        <f t="shared" si="344"/>
        <v>10957</v>
      </c>
      <c r="B10959" s="22">
        <v>8143430</v>
      </c>
      <c r="J10959" s="6">
        <f t="shared" si="343"/>
        <v>16887655243524.369</v>
      </c>
    </row>
    <row r="10960" spans="1:10" x14ac:dyDescent="0.25">
      <c r="A10960">
        <f t="shared" si="344"/>
        <v>10958</v>
      </c>
      <c r="B10960" s="22">
        <v>0</v>
      </c>
      <c r="J10960" s="6">
        <f t="shared" si="343"/>
        <v>16272920094200.813</v>
      </c>
    </row>
    <row r="10961" spans="1:10" x14ac:dyDescent="0.25">
      <c r="A10961">
        <f t="shared" si="344"/>
        <v>10959</v>
      </c>
      <c r="B10961" s="22">
        <v>8143430</v>
      </c>
      <c r="J10961" s="6">
        <f t="shared" si="343"/>
        <v>16887655243524.369</v>
      </c>
    </row>
    <row r="10962" spans="1:10" x14ac:dyDescent="0.25">
      <c r="A10962">
        <f t="shared" si="344"/>
        <v>10960</v>
      </c>
      <c r="B10962" s="22">
        <v>8943680</v>
      </c>
      <c r="J10962" s="6">
        <f t="shared" si="343"/>
        <v>24105244819313.906</v>
      </c>
    </row>
    <row r="10963" spans="1:10" x14ac:dyDescent="0.25">
      <c r="A10963">
        <f t="shared" si="344"/>
        <v>10961</v>
      </c>
      <c r="B10963" s="22">
        <v>8143430</v>
      </c>
      <c r="J10963" s="6">
        <f t="shared" si="343"/>
        <v>16887655243524.369</v>
      </c>
    </row>
    <row r="10964" spans="1:10" x14ac:dyDescent="0.25">
      <c r="A10964">
        <f t="shared" si="344"/>
        <v>10962</v>
      </c>
      <c r="B10964" s="22">
        <v>0</v>
      </c>
      <c r="J10964" s="6">
        <f t="shared" si="343"/>
        <v>16272920094200.813</v>
      </c>
    </row>
    <row r="10965" spans="1:10" x14ac:dyDescent="0.25">
      <c r="A10965">
        <f t="shared" si="344"/>
        <v>10963</v>
      </c>
      <c r="B10965" s="22">
        <v>0</v>
      </c>
      <c r="J10965" s="6">
        <f t="shared" si="343"/>
        <v>16272920094200.813</v>
      </c>
    </row>
    <row r="10966" spans="1:10" x14ac:dyDescent="0.25">
      <c r="A10966">
        <f t="shared" si="344"/>
        <v>10964</v>
      </c>
      <c r="B10966" s="22">
        <v>8943680</v>
      </c>
      <c r="J10966" s="6">
        <f t="shared" si="343"/>
        <v>24105244819313.906</v>
      </c>
    </row>
    <row r="10967" spans="1:10" x14ac:dyDescent="0.25">
      <c r="A10967">
        <f t="shared" si="344"/>
        <v>10965</v>
      </c>
      <c r="B10967" s="22">
        <v>0</v>
      </c>
      <c r="J10967" s="6">
        <f t="shared" si="343"/>
        <v>16272920094200.813</v>
      </c>
    </row>
    <row r="10968" spans="1:10" x14ac:dyDescent="0.25">
      <c r="A10968">
        <f t="shared" si="344"/>
        <v>10966</v>
      </c>
      <c r="B10968" s="22">
        <v>8943680</v>
      </c>
      <c r="J10968" s="6">
        <f t="shared" si="343"/>
        <v>24105244819313.906</v>
      </c>
    </row>
    <row r="10969" spans="1:10" x14ac:dyDescent="0.25">
      <c r="A10969">
        <f t="shared" si="344"/>
        <v>10967</v>
      </c>
      <c r="B10969" s="22">
        <v>0</v>
      </c>
      <c r="J10969" s="6">
        <f t="shared" si="343"/>
        <v>16272920094200.813</v>
      </c>
    </row>
    <row r="10970" spans="1:10" x14ac:dyDescent="0.25">
      <c r="A10970">
        <f t="shared" si="344"/>
        <v>10968</v>
      </c>
      <c r="B10970" s="22">
        <v>2008980.8219178081</v>
      </c>
      <c r="J10970" s="6">
        <f t="shared" si="343"/>
        <v>4100584250170.3423</v>
      </c>
    </row>
    <row r="10971" spans="1:10" x14ac:dyDescent="0.25">
      <c r="A10971">
        <f t="shared" si="344"/>
        <v>10969</v>
      </c>
      <c r="B10971" s="22">
        <v>63278723.934246585</v>
      </c>
      <c r="J10971" s="6">
        <f t="shared" si="343"/>
        <v>3509940778652935.5</v>
      </c>
    </row>
    <row r="10972" spans="1:10" x14ac:dyDescent="0.25">
      <c r="A10972">
        <f t="shared" si="344"/>
        <v>10970</v>
      </c>
      <c r="B10972" s="22">
        <v>0</v>
      </c>
      <c r="J10972" s="6">
        <f t="shared" si="343"/>
        <v>16272920094200.813</v>
      </c>
    </row>
    <row r="10973" spans="1:10" x14ac:dyDescent="0.25">
      <c r="A10973">
        <f t="shared" si="344"/>
        <v>10971</v>
      </c>
      <c r="B10973" s="22">
        <v>20337110</v>
      </c>
      <c r="J10973" s="6">
        <f t="shared" si="343"/>
        <v>265792349072095.38</v>
      </c>
    </row>
    <row r="10974" spans="1:10" x14ac:dyDescent="0.25">
      <c r="A10974">
        <f t="shared" si="344"/>
        <v>10972</v>
      </c>
      <c r="B10974" s="22">
        <v>0</v>
      </c>
      <c r="J10974" s="6">
        <f t="shared" si="343"/>
        <v>16272920094200.813</v>
      </c>
    </row>
    <row r="10975" spans="1:10" x14ac:dyDescent="0.25">
      <c r="A10975">
        <f t="shared" si="344"/>
        <v>10973</v>
      </c>
      <c r="B10975" s="22">
        <v>0</v>
      </c>
      <c r="J10975" s="6">
        <f t="shared" si="343"/>
        <v>16272920094200.813</v>
      </c>
    </row>
    <row r="10976" spans="1:10" x14ac:dyDescent="0.25">
      <c r="A10976">
        <f t="shared" si="344"/>
        <v>10974</v>
      </c>
      <c r="B10976" s="22">
        <v>0</v>
      </c>
      <c r="J10976" s="6">
        <f t="shared" si="343"/>
        <v>16272920094200.813</v>
      </c>
    </row>
    <row r="10977" spans="1:10" x14ac:dyDescent="0.25">
      <c r="A10977">
        <f t="shared" si="344"/>
        <v>10975</v>
      </c>
      <c r="B10977" s="22">
        <v>0</v>
      </c>
      <c r="J10977" s="6">
        <f t="shared" si="343"/>
        <v>16272920094200.813</v>
      </c>
    </row>
    <row r="10978" spans="1:10" x14ac:dyDescent="0.25">
      <c r="A10978">
        <f t="shared" si="344"/>
        <v>10976</v>
      </c>
      <c r="B10978" s="22">
        <v>0</v>
      </c>
      <c r="J10978" s="6">
        <f t="shared" si="343"/>
        <v>16272920094200.813</v>
      </c>
    </row>
    <row r="10979" spans="1:10" x14ac:dyDescent="0.25">
      <c r="A10979">
        <f t="shared" si="344"/>
        <v>10977</v>
      </c>
      <c r="B10979" s="22">
        <v>0</v>
      </c>
      <c r="J10979" s="6">
        <f t="shared" si="343"/>
        <v>16272920094200.813</v>
      </c>
    </row>
    <row r="10980" spans="1:10" x14ac:dyDescent="0.25">
      <c r="A10980">
        <f t="shared" si="344"/>
        <v>10978</v>
      </c>
      <c r="B10980" s="22">
        <v>8143430</v>
      </c>
      <c r="J10980" s="6">
        <f t="shared" si="343"/>
        <v>16887655243524.369</v>
      </c>
    </row>
    <row r="10981" spans="1:10" x14ac:dyDescent="0.25">
      <c r="A10981">
        <f t="shared" si="344"/>
        <v>10979</v>
      </c>
      <c r="B10981" s="22">
        <v>0</v>
      </c>
      <c r="J10981" s="6">
        <f t="shared" si="343"/>
        <v>16272920094200.813</v>
      </c>
    </row>
    <row r="10982" spans="1:10" x14ac:dyDescent="0.25">
      <c r="A10982">
        <f t="shared" si="344"/>
        <v>10980</v>
      </c>
      <c r="B10982" s="22">
        <v>0</v>
      </c>
      <c r="J10982" s="6">
        <f t="shared" si="343"/>
        <v>16272920094200.813</v>
      </c>
    </row>
    <row r="10983" spans="1:10" x14ac:dyDescent="0.25">
      <c r="A10983">
        <f t="shared" si="344"/>
        <v>10981</v>
      </c>
      <c r="B10983" s="22">
        <v>8143430</v>
      </c>
      <c r="J10983" s="6">
        <f t="shared" si="343"/>
        <v>16887655243524.369</v>
      </c>
    </row>
    <row r="10984" spans="1:10" x14ac:dyDescent="0.25">
      <c r="A10984">
        <f t="shared" si="344"/>
        <v>10982</v>
      </c>
      <c r="B10984" s="22">
        <v>0</v>
      </c>
      <c r="J10984" s="6">
        <f t="shared" si="343"/>
        <v>16272920094200.813</v>
      </c>
    </row>
    <row r="10985" spans="1:10" x14ac:dyDescent="0.25">
      <c r="A10985">
        <f t="shared" si="344"/>
        <v>10983</v>
      </c>
      <c r="B10985" s="22">
        <v>0</v>
      </c>
      <c r="J10985" s="6">
        <f t="shared" si="343"/>
        <v>16272920094200.813</v>
      </c>
    </row>
    <row r="10986" spans="1:10" x14ac:dyDescent="0.25">
      <c r="A10986">
        <f t="shared" si="344"/>
        <v>10984</v>
      </c>
      <c r="B10986" s="22">
        <v>8143430</v>
      </c>
      <c r="J10986" s="6">
        <f t="shared" si="343"/>
        <v>16887655243524.369</v>
      </c>
    </row>
    <row r="10987" spans="1:10" x14ac:dyDescent="0.25">
      <c r="A10987">
        <f t="shared" si="344"/>
        <v>10985</v>
      </c>
      <c r="B10987" s="22">
        <v>0</v>
      </c>
      <c r="J10987" s="6">
        <f t="shared" si="343"/>
        <v>16272920094200.813</v>
      </c>
    </row>
    <row r="10988" spans="1:10" x14ac:dyDescent="0.25">
      <c r="A10988">
        <f t="shared" si="344"/>
        <v>10986</v>
      </c>
      <c r="B10988" s="22">
        <v>0</v>
      </c>
      <c r="J10988" s="6">
        <f t="shared" si="343"/>
        <v>16272920094200.813</v>
      </c>
    </row>
    <row r="10989" spans="1:10" x14ac:dyDescent="0.25">
      <c r="A10989">
        <f t="shared" si="344"/>
        <v>10987</v>
      </c>
      <c r="B10989" s="22">
        <v>8143430</v>
      </c>
      <c r="J10989" s="6">
        <f t="shared" si="343"/>
        <v>16887655243524.369</v>
      </c>
    </row>
    <row r="10990" spans="1:10" x14ac:dyDescent="0.25">
      <c r="A10990">
        <f t="shared" si="344"/>
        <v>10988</v>
      </c>
      <c r="B10990" s="22">
        <v>0</v>
      </c>
      <c r="J10990" s="6">
        <f t="shared" si="343"/>
        <v>16272920094200.813</v>
      </c>
    </row>
    <row r="10991" spans="1:10" x14ac:dyDescent="0.25">
      <c r="A10991">
        <f t="shared" si="344"/>
        <v>10989</v>
      </c>
      <c r="B10991" s="22">
        <v>0</v>
      </c>
      <c r="J10991" s="6">
        <f t="shared" si="343"/>
        <v>16272920094200.813</v>
      </c>
    </row>
    <row r="10992" spans="1:10" x14ac:dyDescent="0.25">
      <c r="A10992">
        <f t="shared" si="344"/>
        <v>10990</v>
      </c>
      <c r="B10992" s="22">
        <v>0</v>
      </c>
      <c r="J10992" s="6">
        <f t="shared" si="343"/>
        <v>16272920094200.813</v>
      </c>
    </row>
    <row r="10993" spans="1:10" x14ac:dyDescent="0.25">
      <c r="A10993">
        <f t="shared" si="344"/>
        <v>10991</v>
      </c>
      <c r="B10993" s="22">
        <v>8143430</v>
      </c>
      <c r="J10993" s="6">
        <f t="shared" si="343"/>
        <v>16887655243524.369</v>
      </c>
    </row>
    <row r="10994" spans="1:10" x14ac:dyDescent="0.25">
      <c r="A10994">
        <f t="shared" si="344"/>
        <v>10992</v>
      </c>
      <c r="B10994" s="22">
        <v>0</v>
      </c>
      <c r="J10994" s="6">
        <f t="shared" si="343"/>
        <v>16272920094200.813</v>
      </c>
    </row>
    <row r="10995" spans="1:10" x14ac:dyDescent="0.25">
      <c r="A10995">
        <f t="shared" si="344"/>
        <v>10993</v>
      </c>
      <c r="B10995" s="22">
        <v>0</v>
      </c>
      <c r="J10995" s="6">
        <f t="shared" si="343"/>
        <v>16272920094200.813</v>
      </c>
    </row>
    <row r="10996" spans="1:10" x14ac:dyDescent="0.25">
      <c r="A10996">
        <f t="shared" si="344"/>
        <v>10994</v>
      </c>
      <c r="B10996" s="22">
        <v>0</v>
      </c>
      <c r="J10996" s="6">
        <f t="shared" si="343"/>
        <v>16272920094200.813</v>
      </c>
    </row>
    <row r="10997" spans="1:10" x14ac:dyDescent="0.25">
      <c r="A10997">
        <f t="shared" si="344"/>
        <v>10995</v>
      </c>
      <c r="B10997" s="22">
        <v>0</v>
      </c>
      <c r="J10997" s="6">
        <f t="shared" si="343"/>
        <v>16272920094200.813</v>
      </c>
    </row>
    <row r="10998" spans="1:10" x14ac:dyDescent="0.25">
      <c r="A10998">
        <f t="shared" si="344"/>
        <v>10996</v>
      </c>
      <c r="B10998" s="22">
        <v>0</v>
      </c>
      <c r="J10998" s="6">
        <f t="shared" si="343"/>
        <v>16272920094200.813</v>
      </c>
    </row>
    <row r="10999" spans="1:10" x14ac:dyDescent="0.25">
      <c r="A10999">
        <f t="shared" si="344"/>
        <v>10997</v>
      </c>
      <c r="B10999" s="22">
        <v>8943680</v>
      </c>
      <c r="J10999" s="6">
        <f t="shared" si="343"/>
        <v>24105244819313.906</v>
      </c>
    </row>
    <row r="11000" spans="1:10" x14ac:dyDescent="0.25">
      <c r="A11000">
        <f t="shared" si="344"/>
        <v>10998</v>
      </c>
      <c r="B11000" s="22">
        <v>3250000</v>
      </c>
      <c r="J11000" s="6">
        <f t="shared" si="343"/>
        <v>614610152858.7196</v>
      </c>
    </row>
    <row r="11001" spans="1:10" x14ac:dyDescent="0.25">
      <c r="A11001">
        <f t="shared" si="344"/>
        <v>10999</v>
      </c>
      <c r="B11001" s="22">
        <v>0</v>
      </c>
      <c r="J11001" s="6">
        <f t="shared" si="343"/>
        <v>16272920094200.813</v>
      </c>
    </row>
    <row r="11002" spans="1:10" x14ac:dyDescent="0.25">
      <c r="A11002">
        <f t="shared" si="344"/>
        <v>11000</v>
      </c>
      <c r="B11002" s="22">
        <v>8943680</v>
      </c>
      <c r="J11002" s="6">
        <f t="shared" si="343"/>
        <v>24105244819313.906</v>
      </c>
    </row>
    <row r="11003" spans="1:10" x14ac:dyDescent="0.25">
      <c r="A11003">
        <f t="shared" si="344"/>
        <v>11001</v>
      </c>
      <c r="B11003" s="22">
        <v>0</v>
      </c>
      <c r="J11003" s="6">
        <f t="shared" si="343"/>
        <v>16272920094200.813</v>
      </c>
    </row>
    <row r="11004" spans="1:10" x14ac:dyDescent="0.25">
      <c r="A11004">
        <f t="shared" si="344"/>
        <v>11002</v>
      </c>
      <c r="B11004" s="22">
        <v>17087110</v>
      </c>
      <c r="J11004" s="6">
        <f t="shared" si="343"/>
        <v>170384444013437.47</v>
      </c>
    </row>
    <row r="11005" spans="1:10" x14ac:dyDescent="0.25">
      <c r="A11005">
        <f t="shared" si="344"/>
        <v>11003</v>
      </c>
      <c r="B11005" s="22">
        <v>0</v>
      </c>
      <c r="J11005" s="6">
        <f t="shared" si="343"/>
        <v>16272920094200.813</v>
      </c>
    </row>
    <row r="11006" spans="1:10" x14ac:dyDescent="0.25">
      <c r="A11006">
        <f t="shared" si="344"/>
        <v>11004</v>
      </c>
      <c r="B11006" s="22">
        <v>0</v>
      </c>
      <c r="J11006" s="6">
        <f t="shared" si="343"/>
        <v>16272920094200.813</v>
      </c>
    </row>
    <row r="11007" spans="1:10" x14ac:dyDescent="0.25">
      <c r="A11007">
        <f t="shared" si="344"/>
        <v>11005</v>
      </c>
      <c r="B11007" s="22">
        <v>0</v>
      </c>
      <c r="J11007" s="6">
        <f t="shared" si="343"/>
        <v>16272920094200.813</v>
      </c>
    </row>
    <row r="11008" spans="1:10" x14ac:dyDescent="0.25">
      <c r="A11008">
        <f t="shared" si="344"/>
        <v>11006</v>
      </c>
      <c r="B11008" s="22">
        <v>4428780.8219178077</v>
      </c>
      <c r="J11008" s="6">
        <f t="shared" si="343"/>
        <v>155874984828.50565</v>
      </c>
    </row>
    <row r="11009" spans="1:10" x14ac:dyDescent="0.25">
      <c r="A11009">
        <f t="shared" si="344"/>
        <v>11007</v>
      </c>
      <c r="B11009" s="22">
        <v>0</v>
      </c>
      <c r="J11009" s="6">
        <f t="shared" si="343"/>
        <v>16272920094200.813</v>
      </c>
    </row>
    <row r="11010" spans="1:10" x14ac:dyDescent="0.25">
      <c r="A11010">
        <f t="shared" si="344"/>
        <v>11008</v>
      </c>
      <c r="B11010" s="22">
        <v>0</v>
      </c>
      <c r="J11010" s="6">
        <f t="shared" si="343"/>
        <v>16272920094200.813</v>
      </c>
    </row>
    <row r="11011" spans="1:10" x14ac:dyDescent="0.25">
      <c r="A11011">
        <f t="shared" si="344"/>
        <v>11009</v>
      </c>
      <c r="B11011" s="22">
        <v>8143430</v>
      </c>
      <c r="J11011" s="6">
        <f t="shared" ref="J11011:J11074" si="345">(B11011-$I$6)^2</f>
        <v>16887655243524.369</v>
      </c>
    </row>
    <row r="11012" spans="1:10" x14ac:dyDescent="0.25">
      <c r="A11012">
        <f t="shared" ref="A11012:A11075" si="346">A11011+1</f>
        <v>11010</v>
      </c>
      <c r="B11012" s="22">
        <v>0</v>
      </c>
      <c r="J11012" s="6">
        <f t="shared" si="345"/>
        <v>16272920094200.813</v>
      </c>
    </row>
    <row r="11013" spans="1:10" x14ac:dyDescent="0.25">
      <c r="A11013">
        <f t="shared" si="346"/>
        <v>11011</v>
      </c>
      <c r="B11013" s="22">
        <v>28977262.300000001</v>
      </c>
      <c r="J11013" s="6">
        <f t="shared" si="345"/>
        <v>622167792839135.25</v>
      </c>
    </row>
    <row r="11014" spans="1:10" x14ac:dyDescent="0.25">
      <c r="A11014">
        <f t="shared" si="346"/>
        <v>11012</v>
      </c>
      <c r="B11014" s="22">
        <v>285171.25</v>
      </c>
      <c r="J11014" s="6">
        <f t="shared" si="345"/>
        <v>14053497767724.313</v>
      </c>
    </row>
    <row r="11015" spans="1:10" x14ac:dyDescent="0.25">
      <c r="A11015">
        <f t="shared" si="346"/>
        <v>11013</v>
      </c>
      <c r="B11015" s="22">
        <v>0</v>
      </c>
      <c r="J11015" s="6">
        <f t="shared" si="345"/>
        <v>16272920094200.813</v>
      </c>
    </row>
    <row r="11016" spans="1:10" x14ac:dyDescent="0.25">
      <c r="A11016">
        <f t="shared" si="346"/>
        <v>11014</v>
      </c>
      <c r="B11016" s="22">
        <v>12193680</v>
      </c>
      <c r="J11016" s="6">
        <f t="shared" si="345"/>
        <v>66580854877971.813</v>
      </c>
    </row>
    <row r="11017" spans="1:10" x14ac:dyDescent="0.25">
      <c r="A11017">
        <f t="shared" si="346"/>
        <v>11015</v>
      </c>
      <c r="B11017" s="22">
        <v>0</v>
      </c>
      <c r="J11017" s="6">
        <f t="shared" si="345"/>
        <v>16272920094200.813</v>
      </c>
    </row>
    <row r="11018" spans="1:10" x14ac:dyDescent="0.25">
      <c r="A11018">
        <f t="shared" si="346"/>
        <v>11016</v>
      </c>
      <c r="B11018" s="22">
        <v>0</v>
      </c>
      <c r="J11018" s="6">
        <f t="shared" si="345"/>
        <v>16272920094200.813</v>
      </c>
    </row>
    <row r="11019" spans="1:10" x14ac:dyDescent="0.25">
      <c r="A11019">
        <f t="shared" si="346"/>
        <v>11017</v>
      </c>
      <c r="B11019" s="22">
        <v>0</v>
      </c>
      <c r="J11019" s="6">
        <f t="shared" si="345"/>
        <v>16272920094200.813</v>
      </c>
    </row>
    <row r="11020" spans="1:10" x14ac:dyDescent="0.25">
      <c r="A11020">
        <f t="shared" si="346"/>
        <v>11018</v>
      </c>
      <c r="B11020" s="22">
        <v>0</v>
      </c>
      <c r="J11020" s="6">
        <f t="shared" si="345"/>
        <v>16272920094200.813</v>
      </c>
    </row>
    <row r="11021" spans="1:10" x14ac:dyDescent="0.25">
      <c r="A11021">
        <f t="shared" si="346"/>
        <v>11019</v>
      </c>
      <c r="B11021" s="22">
        <v>0</v>
      </c>
      <c r="J11021" s="6">
        <f t="shared" si="345"/>
        <v>16272920094200.813</v>
      </c>
    </row>
    <row r="11022" spans="1:10" x14ac:dyDescent="0.25">
      <c r="A11022">
        <f t="shared" si="346"/>
        <v>11020</v>
      </c>
      <c r="B11022" s="22">
        <v>8943680</v>
      </c>
      <c r="J11022" s="6">
        <f t="shared" si="345"/>
        <v>24105244819313.906</v>
      </c>
    </row>
    <row r="11023" spans="1:10" x14ac:dyDescent="0.25">
      <c r="A11023">
        <f t="shared" si="346"/>
        <v>11021</v>
      </c>
      <c r="B11023" s="22">
        <v>0</v>
      </c>
      <c r="J11023" s="6">
        <f t="shared" si="345"/>
        <v>16272920094200.813</v>
      </c>
    </row>
    <row r="11024" spans="1:10" x14ac:dyDescent="0.25">
      <c r="A11024">
        <f t="shared" si="346"/>
        <v>11022</v>
      </c>
      <c r="B11024" s="22">
        <v>0</v>
      </c>
      <c r="J11024" s="6">
        <f t="shared" si="345"/>
        <v>16272920094200.813</v>
      </c>
    </row>
    <row r="11025" spans="1:10" x14ac:dyDescent="0.25">
      <c r="A11025">
        <f t="shared" si="346"/>
        <v>11023</v>
      </c>
      <c r="B11025" s="22">
        <v>8943680</v>
      </c>
      <c r="J11025" s="6">
        <f t="shared" si="345"/>
        <v>24105244819313.906</v>
      </c>
    </row>
    <row r="11026" spans="1:10" x14ac:dyDescent="0.25">
      <c r="A11026">
        <f t="shared" si="346"/>
        <v>11024</v>
      </c>
      <c r="B11026" s="22">
        <v>0</v>
      </c>
      <c r="J11026" s="6">
        <f t="shared" si="345"/>
        <v>16272920094200.813</v>
      </c>
    </row>
    <row r="11027" spans="1:10" x14ac:dyDescent="0.25">
      <c r="A11027">
        <f t="shared" si="346"/>
        <v>11025</v>
      </c>
      <c r="B11027" s="22">
        <v>3250000</v>
      </c>
      <c r="J11027" s="6">
        <f t="shared" si="345"/>
        <v>614610152858.7196</v>
      </c>
    </row>
    <row r="11028" spans="1:10" x14ac:dyDescent="0.25">
      <c r="A11028">
        <f t="shared" si="346"/>
        <v>11026</v>
      </c>
      <c r="B11028" s="22">
        <v>0</v>
      </c>
      <c r="J11028" s="6">
        <f t="shared" si="345"/>
        <v>16272920094200.813</v>
      </c>
    </row>
    <row r="11029" spans="1:10" x14ac:dyDescent="0.25">
      <c r="A11029">
        <f t="shared" si="346"/>
        <v>11027</v>
      </c>
      <c r="B11029" s="22">
        <v>0</v>
      </c>
      <c r="J11029" s="6">
        <f t="shared" si="345"/>
        <v>16272920094200.813</v>
      </c>
    </row>
    <row r="11030" spans="1:10" x14ac:dyDescent="0.25">
      <c r="A11030">
        <f t="shared" si="346"/>
        <v>11028</v>
      </c>
      <c r="B11030" s="22">
        <v>0</v>
      </c>
      <c r="J11030" s="6">
        <f t="shared" si="345"/>
        <v>16272920094200.813</v>
      </c>
    </row>
    <row r="11031" spans="1:10" x14ac:dyDescent="0.25">
      <c r="A11031">
        <f t="shared" si="346"/>
        <v>11029</v>
      </c>
      <c r="B11031" s="22">
        <v>285171.25</v>
      </c>
      <c r="J11031" s="6">
        <f t="shared" si="345"/>
        <v>14053497767724.313</v>
      </c>
    </row>
    <row r="11032" spans="1:10" x14ac:dyDescent="0.25">
      <c r="A11032">
        <f t="shared" si="346"/>
        <v>11030</v>
      </c>
      <c r="B11032" s="22">
        <v>8943680</v>
      </c>
      <c r="J11032" s="6">
        <f t="shared" si="345"/>
        <v>24105244819313.906</v>
      </c>
    </row>
    <row r="11033" spans="1:10" x14ac:dyDescent="0.25">
      <c r="A11033">
        <f t="shared" si="346"/>
        <v>11031</v>
      </c>
      <c r="B11033" s="22">
        <v>8143430</v>
      </c>
      <c r="J11033" s="6">
        <f t="shared" si="345"/>
        <v>16887655243524.369</v>
      </c>
    </row>
    <row r="11034" spans="1:10" x14ac:dyDescent="0.25">
      <c r="A11034">
        <f t="shared" si="346"/>
        <v>11032</v>
      </c>
      <c r="B11034" s="22">
        <v>0</v>
      </c>
      <c r="J11034" s="6">
        <f t="shared" si="345"/>
        <v>16272920094200.813</v>
      </c>
    </row>
    <row r="11035" spans="1:10" x14ac:dyDescent="0.25">
      <c r="A11035">
        <f t="shared" si="346"/>
        <v>11033</v>
      </c>
      <c r="B11035" s="22">
        <v>8943680</v>
      </c>
      <c r="J11035" s="6">
        <f t="shared" si="345"/>
        <v>24105244819313.906</v>
      </c>
    </row>
    <row r="11036" spans="1:10" x14ac:dyDescent="0.25">
      <c r="A11036">
        <f t="shared" si="346"/>
        <v>11034</v>
      </c>
      <c r="B11036" s="22">
        <v>0</v>
      </c>
      <c r="J11036" s="6">
        <f t="shared" si="345"/>
        <v>16272920094200.813</v>
      </c>
    </row>
    <row r="11037" spans="1:10" x14ac:dyDescent="0.25">
      <c r="A11037">
        <f t="shared" si="346"/>
        <v>11035</v>
      </c>
      <c r="B11037" s="22">
        <v>0</v>
      </c>
      <c r="J11037" s="6">
        <f t="shared" si="345"/>
        <v>16272920094200.813</v>
      </c>
    </row>
    <row r="11038" spans="1:10" x14ac:dyDescent="0.25">
      <c r="A11038">
        <f t="shared" si="346"/>
        <v>11036</v>
      </c>
      <c r="B11038" s="22">
        <v>8943680</v>
      </c>
      <c r="J11038" s="6">
        <f t="shared" si="345"/>
        <v>24105244819313.906</v>
      </c>
    </row>
    <row r="11039" spans="1:10" x14ac:dyDescent="0.25">
      <c r="A11039">
        <f t="shared" si="346"/>
        <v>11037</v>
      </c>
      <c r="B11039" s="22">
        <v>8143430</v>
      </c>
      <c r="J11039" s="6">
        <f t="shared" si="345"/>
        <v>16887655243524.369</v>
      </c>
    </row>
    <row r="11040" spans="1:10" x14ac:dyDescent="0.25">
      <c r="A11040">
        <f t="shared" si="346"/>
        <v>11038</v>
      </c>
      <c r="B11040" s="22">
        <v>8143430</v>
      </c>
      <c r="J11040" s="6">
        <f t="shared" si="345"/>
        <v>16887655243524.369</v>
      </c>
    </row>
    <row r="11041" spans="1:10" x14ac:dyDescent="0.25">
      <c r="A11041">
        <f t="shared" si="346"/>
        <v>11039</v>
      </c>
      <c r="B11041" s="22">
        <v>6250000</v>
      </c>
      <c r="J11041" s="6">
        <f t="shared" si="345"/>
        <v>4910785591619.8643</v>
      </c>
    </row>
    <row r="11042" spans="1:10" x14ac:dyDescent="0.25">
      <c r="A11042">
        <f t="shared" si="346"/>
        <v>11040</v>
      </c>
      <c r="B11042" s="22">
        <v>0</v>
      </c>
      <c r="J11042" s="6">
        <f t="shared" si="345"/>
        <v>16272920094200.813</v>
      </c>
    </row>
    <row r="11043" spans="1:10" x14ac:dyDescent="0.25">
      <c r="A11043">
        <f t="shared" si="346"/>
        <v>11041</v>
      </c>
      <c r="B11043" s="22">
        <v>0</v>
      </c>
      <c r="J11043" s="6">
        <f t="shared" si="345"/>
        <v>16272920094200.813</v>
      </c>
    </row>
    <row r="11044" spans="1:10" x14ac:dyDescent="0.25">
      <c r="A11044">
        <f t="shared" si="346"/>
        <v>11042</v>
      </c>
      <c r="B11044" s="22">
        <v>0</v>
      </c>
      <c r="J11044" s="6">
        <f t="shared" si="345"/>
        <v>16272920094200.813</v>
      </c>
    </row>
    <row r="11045" spans="1:10" x14ac:dyDescent="0.25">
      <c r="A11045">
        <f t="shared" si="346"/>
        <v>11043</v>
      </c>
      <c r="B11045" s="22">
        <v>0</v>
      </c>
      <c r="J11045" s="6">
        <f t="shared" si="345"/>
        <v>16272920094200.813</v>
      </c>
    </row>
    <row r="11046" spans="1:10" x14ac:dyDescent="0.25">
      <c r="A11046">
        <f t="shared" si="346"/>
        <v>11044</v>
      </c>
      <c r="B11046" s="22">
        <v>0</v>
      </c>
      <c r="J11046" s="6">
        <f t="shared" si="345"/>
        <v>16272920094200.813</v>
      </c>
    </row>
    <row r="11047" spans="1:10" x14ac:dyDescent="0.25">
      <c r="A11047">
        <f t="shared" si="346"/>
        <v>11045</v>
      </c>
      <c r="B11047" s="22">
        <v>17087110</v>
      </c>
      <c r="J11047" s="6">
        <f t="shared" si="345"/>
        <v>170384444013437.47</v>
      </c>
    </row>
    <row r="11048" spans="1:10" x14ac:dyDescent="0.25">
      <c r="A11048">
        <f t="shared" si="346"/>
        <v>11046</v>
      </c>
      <c r="B11048" s="22">
        <v>0</v>
      </c>
      <c r="J11048" s="6">
        <f t="shared" si="345"/>
        <v>16272920094200.813</v>
      </c>
    </row>
    <row r="11049" spans="1:10" x14ac:dyDescent="0.25">
      <c r="A11049">
        <f t="shared" si="346"/>
        <v>11047</v>
      </c>
      <c r="B11049" s="22">
        <v>0</v>
      </c>
      <c r="J11049" s="6">
        <f t="shared" si="345"/>
        <v>16272920094200.813</v>
      </c>
    </row>
    <row r="11050" spans="1:10" x14ac:dyDescent="0.25">
      <c r="A11050">
        <f t="shared" si="346"/>
        <v>11048</v>
      </c>
      <c r="B11050" s="22">
        <v>0</v>
      </c>
      <c r="J11050" s="6">
        <f t="shared" si="345"/>
        <v>16272920094200.813</v>
      </c>
    </row>
    <row r="11051" spans="1:10" x14ac:dyDescent="0.25">
      <c r="A11051">
        <f t="shared" si="346"/>
        <v>11049</v>
      </c>
      <c r="B11051" s="22">
        <v>8143430</v>
      </c>
      <c r="J11051" s="6">
        <f t="shared" si="345"/>
        <v>16887655243524.369</v>
      </c>
    </row>
    <row r="11052" spans="1:10" x14ac:dyDescent="0.25">
      <c r="A11052">
        <f t="shared" si="346"/>
        <v>11050</v>
      </c>
      <c r="B11052" s="22">
        <v>8143430</v>
      </c>
      <c r="J11052" s="6">
        <f t="shared" si="345"/>
        <v>16887655243524.369</v>
      </c>
    </row>
    <row r="11053" spans="1:10" x14ac:dyDescent="0.25">
      <c r="A11053">
        <f t="shared" si="346"/>
        <v>11051</v>
      </c>
      <c r="B11053" s="22">
        <v>0</v>
      </c>
      <c r="J11053" s="6">
        <f t="shared" si="345"/>
        <v>16272920094200.813</v>
      </c>
    </row>
    <row r="11054" spans="1:10" x14ac:dyDescent="0.25">
      <c r="A11054">
        <f t="shared" si="346"/>
        <v>11052</v>
      </c>
      <c r="B11054" s="22">
        <v>8143430</v>
      </c>
      <c r="J11054" s="6">
        <f t="shared" si="345"/>
        <v>16887655243524.369</v>
      </c>
    </row>
    <row r="11055" spans="1:10" x14ac:dyDescent="0.25">
      <c r="A11055">
        <f t="shared" si="346"/>
        <v>11053</v>
      </c>
      <c r="B11055" s="22">
        <v>8943680</v>
      </c>
      <c r="J11055" s="6">
        <f t="shared" si="345"/>
        <v>24105244819313.906</v>
      </c>
    </row>
    <row r="11056" spans="1:10" x14ac:dyDescent="0.25">
      <c r="A11056">
        <f t="shared" si="346"/>
        <v>11054</v>
      </c>
      <c r="B11056" s="22">
        <v>0</v>
      </c>
      <c r="J11056" s="6">
        <f t="shared" si="345"/>
        <v>16272920094200.813</v>
      </c>
    </row>
    <row r="11057" spans="1:10" x14ac:dyDescent="0.25">
      <c r="A11057">
        <f t="shared" si="346"/>
        <v>11055</v>
      </c>
      <c r="B11057" s="22">
        <v>0</v>
      </c>
      <c r="J11057" s="6">
        <f t="shared" si="345"/>
        <v>16272920094200.813</v>
      </c>
    </row>
    <row r="11058" spans="1:10" x14ac:dyDescent="0.25">
      <c r="A11058">
        <f t="shared" si="346"/>
        <v>11056</v>
      </c>
      <c r="B11058" s="22">
        <v>8143430</v>
      </c>
      <c r="J11058" s="6">
        <f t="shared" si="345"/>
        <v>16887655243524.369</v>
      </c>
    </row>
    <row r="11059" spans="1:10" x14ac:dyDescent="0.25">
      <c r="A11059">
        <f t="shared" si="346"/>
        <v>11057</v>
      </c>
      <c r="B11059" s="22">
        <v>0</v>
      </c>
      <c r="J11059" s="6">
        <f t="shared" si="345"/>
        <v>16272920094200.813</v>
      </c>
    </row>
    <row r="11060" spans="1:10" x14ac:dyDescent="0.25">
      <c r="A11060">
        <f t="shared" si="346"/>
        <v>11058</v>
      </c>
      <c r="B11060" s="22">
        <v>8943680</v>
      </c>
      <c r="J11060" s="6">
        <f t="shared" si="345"/>
        <v>24105244819313.906</v>
      </c>
    </row>
    <row r="11061" spans="1:10" x14ac:dyDescent="0.25">
      <c r="A11061">
        <f t="shared" si="346"/>
        <v>11059</v>
      </c>
      <c r="B11061" s="22">
        <v>3250000</v>
      </c>
      <c r="J11061" s="6">
        <f t="shared" si="345"/>
        <v>614610152858.7196</v>
      </c>
    </row>
    <row r="11062" spans="1:10" x14ac:dyDescent="0.25">
      <c r="A11062">
        <f t="shared" si="346"/>
        <v>11060</v>
      </c>
      <c r="B11062" s="22">
        <v>8143430</v>
      </c>
      <c r="J11062" s="6">
        <f t="shared" si="345"/>
        <v>16887655243524.369</v>
      </c>
    </row>
    <row r="11063" spans="1:10" x14ac:dyDescent="0.25">
      <c r="A11063">
        <f t="shared" si="346"/>
        <v>11061</v>
      </c>
      <c r="B11063" s="22">
        <v>8143430</v>
      </c>
      <c r="J11063" s="6">
        <f t="shared" si="345"/>
        <v>16887655243524.369</v>
      </c>
    </row>
    <row r="11064" spans="1:10" x14ac:dyDescent="0.25">
      <c r="A11064">
        <f t="shared" si="346"/>
        <v>11062</v>
      </c>
      <c r="B11064" s="22">
        <v>8943680</v>
      </c>
      <c r="J11064" s="6">
        <f t="shared" si="345"/>
        <v>24105244819313.906</v>
      </c>
    </row>
    <row r="11065" spans="1:10" x14ac:dyDescent="0.25">
      <c r="A11065">
        <f t="shared" si="346"/>
        <v>11063</v>
      </c>
      <c r="B11065" s="22">
        <v>0</v>
      </c>
      <c r="J11065" s="6">
        <f t="shared" si="345"/>
        <v>16272920094200.813</v>
      </c>
    </row>
    <row r="11066" spans="1:10" x14ac:dyDescent="0.25">
      <c r="A11066">
        <f t="shared" si="346"/>
        <v>11064</v>
      </c>
      <c r="B11066" s="22">
        <v>0</v>
      </c>
      <c r="J11066" s="6">
        <f t="shared" si="345"/>
        <v>16272920094200.813</v>
      </c>
    </row>
    <row r="11067" spans="1:10" x14ac:dyDescent="0.25">
      <c r="A11067">
        <f t="shared" si="346"/>
        <v>11065</v>
      </c>
      <c r="B11067" s="22">
        <v>8943680</v>
      </c>
      <c r="J11067" s="6">
        <f t="shared" si="345"/>
        <v>24105244819313.906</v>
      </c>
    </row>
    <row r="11068" spans="1:10" x14ac:dyDescent="0.25">
      <c r="A11068">
        <f t="shared" si="346"/>
        <v>11066</v>
      </c>
      <c r="B11068" s="22">
        <v>0</v>
      </c>
      <c r="J11068" s="6">
        <f t="shared" si="345"/>
        <v>16272920094200.813</v>
      </c>
    </row>
    <row r="11069" spans="1:10" x14ac:dyDescent="0.25">
      <c r="A11069">
        <f t="shared" si="346"/>
        <v>11067</v>
      </c>
      <c r="B11069" s="22">
        <v>0</v>
      </c>
      <c r="J11069" s="6">
        <f t="shared" si="345"/>
        <v>16272920094200.813</v>
      </c>
    </row>
    <row r="11070" spans="1:10" x14ac:dyDescent="0.25">
      <c r="A11070">
        <f t="shared" si="346"/>
        <v>11068</v>
      </c>
      <c r="B11070" s="22">
        <v>8943680</v>
      </c>
      <c r="J11070" s="6">
        <f t="shared" si="345"/>
        <v>24105244819313.906</v>
      </c>
    </row>
    <row r="11071" spans="1:10" x14ac:dyDescent="0.25">
      <c r="A11071">
        <f t="shared" si="346"/>
        <v>11069</v>
      </c>
      <c r="B11071" s="22">
        <v>17087110</v>
      </c>
      <c r="J11071" s="6">
        <f t="shared" si="345"/>
        <v>170384444013437.47</v>
      </c>
    </row>
    <row r="11072" spans="1:10" x14ac:dyDescent="0.25">
      <c r="A11072">
        <f t="shared" si="346"/>
        <v>11070</v>
      </c>
      <c r="B11072" s="22">
        <v>3250000</v>
      </c>
      <c r="J11072" s="6">
        <f t="shared" si="345"/>
        <v>614610152858.7196</v>
      </c>
    </row>
    <row r="11073" spans="1:10" x14ac:dyDescent="0.25">
      <c r="A11073">
        <f t="shared" si="346"/>
        <v>11071</v>
      </c>
      <c r="B11073" s="22">
        <v>3000000</v>
      </c>
      <c r="J11073" s="6">
        <f t="shared" si="345"/>
        <v>1069095532961.9576</v>
      </c>
    </row>
    <row r="11074" spans="1:10" x14ac:dyDescent="0.25">
      <c r="A11074">
        <f t="shared" si="346"/>
        <v>11072</v>
      </c>
      <c r="B11074" s="22">
        <v>54335043.934246585</v>
      </c>
      <c r="J11074" s="6">
        <f t="shared" si="345"/>
        <v>2530197962460137.5</v>
      </c>
    </row>
    <row r="11075" spans="1:10" x14ac:dyDescent="0.25">
      <c r="A11075">
        <f t="shared" si="346"/>
        <v>11073</v>
      </c>
      <c r="B11075" s="22">
        <v>0</v>
      </c>
      <c r="J11075" s="6">
        <f t="shared" ref="J11075:J11138" si="347">(B11075-$I$6)^2</f>
        <v>16272920094200.813</v>
      </c>
    </row>
    <row r="11076" spans="1:10" x14ac:dyDescent="0.25">
      <c r="A11076">
        <f t="shared" ref="A11076:A11139" si="348">A11075+1</f>
        <v>11074</v>
      </c>
      <c r="B11076" s="22">
        <v>0</v>
      </c>
      <c r="J11076" s="6">
        <f t="shared" si="347"/>
        <v>16272920094200.813</v>
      </c>
    </row>
    <row r="11077" spans="1:10" x14ac:dyDescent="0.25">
      <c r="A11077">
        <f t="shared" si="348"/>
        <v>11075</v>
      </c>
      <c r="B11077" s="22">
        <v>0</v>
      </c>
      <c r="J11077" s="6">
        <f t="shared" si="347"/>
        <v>16272920094200.813</v>
      </c>
    </row>
    <row r="11078" spans="1:10" x14ac:dyDescent="0.25">
      <c r="A11078">
        <f t="shared" si="348"/>
        <v>11076</v>
      </c>
      <c r="B11078" s="22">
        <v>8943680</v>
      </c>
      <c r="J11078" s="6">
        <f t="shared" si="347"/>
        <v>24105244819313.906</v>
      </c>
    </row>
    <row r="11079" spans="1:10" x14ac:dyDescent="0.25">
      <c r="A11079">
        <f t="shared" si="348"/>
        <v>11077</v>
      </c>
      <c r="B11079" s="22">
        <v>0</v>
      </c>
      <c r="J11079" s="6">
        <f t="shared" si="347"/>
        <v>16272920094200.813</v>
      </c>
    </row>
    <row r="11080" spans="1:10" x14ac:dyDescent="0.25">
      <c r="A11080">
        <f t="shared" si="348"/>
        <v>11078</v>
      </c>
      <c r="B11080" s="22">
        <v>0</v>
      </c>
      <c r="J11080" s="6">
        <f t="shared" si="347"/>
        <v>16272920094200.813</v>
      </c>
    </row>
    <row r="11081" spans="1:10" x14ac:dyDescent="0.25">
      <c r="A11081">
        <f t="shared" si="348"/>
        <v>11079</v>
      </c>
      <c r="B11081" s="22">
        <v>0</v>
      </c>
      <c r="J11081" s="6">
        <f t="shared" si="347"/>
        <v>16272920094200.813</v>
      </c>
    </row>
    <row r="11082" spans="1:10" x14ac:dyDescent="0.25">
      <c r="A11082">
        <f t="shared" si="348"/>
        <v>11080</v>
      </c>
      <c r="B11082" s="22">
        <v>0</v>
      </c>
      <c r="J11082" s="6">
        <f t="shared" si="347"/>
        <v>16272920094200.813</v>
      </c>
    </row>
    <row r="11083" spans="1:10" x14ac:dyDescent="0.25">
      <c r="A11083">
        <f t="shared" si="348"/>
        <v>11081</v>
      </c>
      <c r="B11083" s="22">
        <v>3250000</v>
      </c>
      <c r="J11083" s="6">
        <f t="shared" si="347"/>
        <v>614610152858.7196</v>
      </c>
    </row>
    <row r="11084" spans="1:10" x14ac:dyDescent="0.25">
      <c r="A11084">
        <f t="shared" si="348"/>
        <v>11082</v>
      </c>
      <c r="B11084" s="22">
        <v>0</v>
      </c>
      <c r="J11084" s="6">
        <f t="shared" si="347"/>
        <v>16272920094200.813</v>
      </c>
    </row>
    <row r="11085" spans="1:10" x14ac:dyDescent="0.25">
      <c r="A11085">
        <f t="shared" si="348"/>
        <v>11083</v>
      </c>
      <c r="B11085" s="22">
        <v>0</v>
      </c>
      <c r="J11085" s="6">
        <f t="shared" si="347"/>
        <v>16272920094200.813</v>
      </c>
    </row>
    <row r="11086" spans="1:10" x14ac:dyDescent="0.25">
      <c r="A11086">
        <f t="shared" si="348"/>
        <v>11084</v>
      </c>
      <c r="B11086" s="22">
        <v>8943680</v>
      </c>
      <c r="J11086" s="6">
        <f t="shared" si="347"/>
        <v>24105244819313.906</v>
      </c>
    </row>
    <row r="11087" spans="1:10" x14ac:dyDescent="0.25">
      <c r="A11087">
        <f t="shared" si="348"/>
        <v>11085</v>
      </c>
      <c r="B11087" s="22">
        <v>11393430</v>
      </c>
      <c r="J11087" s="6">
        <f t="shared" si="347"/>
        <v>54161640302182.273</v>
      </c>
    </row>
    <row r="11088" spans="1:10" x14ac:dyDescent="0.25">
      <c r="A11088">
        <f t="shared" si="348"/>
        <v>11086</v>
      </c>
      <c r="B11088" s="22">
        <v>285171.25</v>
      </c>
      <c r="J11088" s="6">
        <f t="shared" si="347"/>
        <v>14053497767724.313</v>
      </c>
    </row>
    <row r="11089" spans="1:10" x14ac:dyDescent="0.25">
      <c r="A11089">
        <f t="shared" si="348"/>
        <v>11087</v>
      </c>
      <c r="B11089" s="22">
        <v>0</v>
      </c>
      <c r="J11089" s="6">
        <f t="shared" si="347"/>
        <v>16272920094200.813</v>
      </c>
    </row>
    <row r="11090" spans="1:10" x14ac:dyDescent="0.25">
      <c r="A11090">
        <f t="shared" si="348"/>
        <v>11088</v>
      </c>
      <c r="B11090" s="22">
        <v>0</v>
      </c>
      <c r="J11090" s="6">
        <f t="shared" si="347"/>
        <v>16272920094200.813</v>
      </c>
    </row>
    <row r="11091" spans="1:10" x14ac:dyDescent="0.25">
      <c r="A11091">
        <f t="shared" si="348"/>
        <v>11089</v>
      </c>
      <c r="B11091" s="22">
        <v>8943680</v>
      </c>
      <c r="J11091" s="6">
        <f t="shared" si="347"/>
        <v>24105244819313.906</v>
      </c>
    </row>
    <row r="11092" spans="1:10" x14ac:dyDescent="0.25">
      <c r="A11092">
        <f t="shared" si="348"/>
        <v>11090</v>
      </c>
      <c r="B11092" s="22">
        <v>0</v>
      </c>
      <c r="J11092" s="6">
        <f t="shared" si="347"/>
        <v>16272920094200.813</v>
      </c>
    </row>
    <row r="11093" spans="1:10" x14ac:dyDescent="0.25">
      <c r="A11093">
        <f t="shared" si="348"/>
        <v>11091</v>
      </c>
      <c r="B11093" s="22">
        <v>0</v>
      </c>
      <c r="J11093" s="6">
        <f t="shared" si="347"/>
        <v>16272920094200.813</v>
      </c>
    </row>
    <row r="11094" spans="1:10" x14ac:dyDescent="0.25">
      <c r="A11094">
        <f t="shared" si="348"/>
        <v>11092</v>
      </c>
      <c r="B11094" s="22">
        <v>8943680</v>
      </c>
      <c r="J11094" s="6">
        <f t="shared" si="347"/>
        <v>24105244819313.906</v>
      </c>
    </row>
    <row r="11095" spans="1:10" x14ac:dyDescent="0.25">
      <c r="A11095">
        <f t="shared" si="348"/>
        <v>11093</v>
      </c>
      <c r="B11095" s="22">
        <v>0</v>
      </c>
      <c r="J11095" s="6">
        <f t="shared" si="347"/>
        <v>16272920094200.813</v>
      </c>
    </row>
    <row r="11096" spans="1:10" x14ac:dyDescent="0.25">
      <c r="A11096">
        <f t="shared" si="348"/>
        <v>11094</v>
      </c>
      <c r="B11096" s="22">
        <v>11143430</v>
      </c>
      <c r="J11096" s="6">
        <f t="shared" si="347"/>
        <v>50544410682285.516</v>
      </c>
    </row>
    <row r="11097" spans="1:10" x14ac:dyDescent="0.25">
      <c r="A11097">
        <f t="shared" si="348"/>
        <v>11095</v>
      </c>
      <c r="B11097" s="22">
        <v>0</v>
      </c>
      <c r="J11097" s="6">
        <f t="shared" si="347"/>
        <v>16272920094200.813</v>
      </c>
    </row>
    <row r="11098" spans="1:10" x14ac:dyDescent="0.25">
      <c r="A11098">
        <f t="shared" si="348"/>
        <v>11096</v>
      </c>
      <c r="B11098" s="22">
        <v>8143430</v>
      </c>
      <c r="J11098" s="6">
        <f t="shared" si="347"/>
        <v>16887655243524.369</v>
      </c>
    </row>
    <row r="11099" spans="1:10" x14ac:dyDescent="0.25">
      <c r="A11099">
        <f t="shared" si="348"/>
        <v>11097</v>
      </c>
      <c r="B11099" s="22">
        <v>0</v>
      </c>
      <c r="J11099" s="6">
        <f t="shared" si="347"/>
        <v>16272920094200.813</v>
      </c>
    </row>
    <row r="11100" spans="1:10" x14ac:dyDescent="0.25">
      <c r="A11100">
        <f t="shared" si="348"/>
        <v>11098</v>
      </c>
      <c r="B11100" s="22">
        <v>0</v>
      </c>
      <c r="J11100" s="6">
        <f t="shared" si="347"/>
        <v>16272920094200.813</v>
      </c>
    </row>
    <row r="11101" spans="1:10" x14ac:dyDescent="0.25">
      <c r="A11101">
        <f t="shared" si="348"/>
        <v>11099</v>
      </c>
      <c r="B11101" s="22">
        <v>0</v>
      </c>
      <c r="J11101" s="6">
        <f t="shared" si="347"/>
        <v>16272920094200.813</v>
      </c>
    </row>
    <row r="11102" spans="1:10" x14ac:dyDescent="0.25">
      <c r="A11102">
        <f t="shared" si="348"/>
        <v>11100</v>
      </c>
      <c r="B11102" s="22">
        <v>0</v>
      </c>
      <c r="J11102" s="6">
        <f t="shared" si="347"/>
        <v>16272920094200.813</v>
      </c>
    </row>
    <row r="11103" spans="1:10" x14ac:dyDescent="0.25">
      <c r="A11103">
        <f t="shared" si="348"/>
        <v>11101</v>
      </c>
      <c r="B11103" s="22">
        <v>8143430</v>
      </c>
      <c r="J11103" s="6">
        <f t="shared" si="347"/>
        <v>16887655243524.369</v>
      </c>
    </row>
    <row r="11104" spans="1:10" x14ac:dyDescent="0.25">
      <c r="A11104">
        <f t="shared" si="348"/>
        <v>11102</v>
      </c>
      <c r="B11104" s="22">
        <v>8943680</v>
      </c>
      <c r="J11104" s="6">
        <f t="shared" si="347"/>
        <v>24105244819313.906</v>
      </c>
    </row>
    <row r="11105" spans="1:10" x14ac:dyDescent="0.25">
      <c r="A11105">
        <f t="shared" si="348"/>
        <v>11103</v>
      </c>
      <c r="B11105" s="22">
        <v>8143430</v>
      </c>
      <c r="J11105" s="6">
        <f t="shared" si="347"/>
        <v>16887655243524.369</v>
      </c>
    </row>
    <row r="11106" spans="1:10" x14ac:dyDescent="0.25">
      <c r="A11106">
        <f t="shared" si="348"/>
        <v>11104</v>
      </c>
      <c r="B11106" s="22">
        <v>0</v>
      </c>
      <c r="J11106" s="6">
        <f t="shared" si="347"/>
        <v>16272920094200.813</v>
      </c>
    </row>
    <row r="11107" spans="1:10" x14ac:dyDescent="0.25">
      <c r="A11107">
        <f t="shared" si="348"/>
        <v>11105</v>
      </c>
      <c r="B11107" s="22">
        <v>8143430</v>
      </c>
      <c r="J11107" s="6">
        <f t="shared" si="347"/>
        <v>16887655243524.369</v>
      </c>
    </row>
    <row r="11108" spans="1:10" x14ac:dyDescent="0.25">
      <c r="A11108">
        <f t="shared" si="348"/>
        <v>11106</v>
      </c>
      <c r="B11108" s="22">
        <v>0</v>
      </c>
      <c r="J11108" s="6">
        <f t="shared" si="347"/>
        <v>16272920094200.813</v>
      </c>
    </row>
    <row r="11109" spans="1:10" x14ac:dyDescent="0.25">
      <c r="A11109">
        <f t="shared" si="348"/>
        <v>11107</v>
      </c>
      <c r="B11109" s="22">
        <v>8943680</v>
      </c>
      <c r="J11109" s="6">
        <f t="shared" si="347"/>
        <v>24105244819313.906</v>
      </c>
    </row>
    <row r="11110" spans="1:10" x14ac:dyDescent="0.25">
      <c r="A11110">
        <f t="shared" si="348"/>
        <v>11108</v>
      </c>
      <c r="B11110" s="22">
        <v>8943680</v>
      </c>
      <c r="J11110" s="6">
        <f t="shared" si="347"/>
        <v>24105244819313.906</v>
      </c>
    </row>
    <row r="11111" spans="1:10" x14ac:dyDescent="0.25">
      <c r="A11111">
        <f t="shared" si="348"/>
        <v>11109</v>
      </c>
      <c r="B11111" s="22">
        <v>8943680</v>
      </c>
      <c r="J11111" s="6">
        <f t="shared" si="347"/>
        <v>24105244819313.906</v>
      </c>
    </row>
    <row r="11112" spans="1:10" x14ac:dyDescent="0.25">
      <c r="A11112">
        <f t="shared" si="348"/>
        <v>11110</v>
      </c>
      <c r="B11112" s="22">
        <v>8943680</v>
      </c>
      <c r="J11112" s="6">
        <f t="shared" si="347"/>
        <v>24105244819313.906</v>
      </c>
    </row>
    <row r="11113" spans="1:10" x14ac:dyDescent="0.25">
      <c r="A11113">
        <f t="shared" si="348"/>
        <v>11111</v>
      </c>
      <c r="B11113" s="22">
        <v>0</v>
      </c>
      <c r="J11113" s="6">
        <f t="shared" si="347"/>
        <v>16272920094200.813</v>
      </c>
    </row>
    <row r="11114" spans="1:10" x14ac:dyDescent="0.25">
      <c r="A11114">
        <f t="shared" si="348"/>
        <v>11112</v>
      </c>
      <c r="B11114" s="22">
        <v>17087110</v>
      </c>
      <c r="J11114" s="6">
        <f t="shared" si="347"/>
        <v>170384444013437.47</v>
      </c>
    </row>
    <row r="11115" spans="1:10" x14ac:dyDescent="0.25">
      <c r="A11115">
        <f t="shared" si="348"/>
        <v>11113</v>
      </c>
      <c r="B11115" s="22">
        <v>8143430</v>
      </c>
      <c r="J11115" s="6">
        <f t="shared" si="347"/>
        <v>16887655243524.369</v>
      </c>
    </row>
    <row r="11116" spans="1:10" x14ac:dyDescent="0.25">
      <c r="A11116">
        <f t="shared" si="348"/>
        <v>11114</v>
      </c>
      <c r="B11116" s="22">
        <v>0</v>
      </c>
      <c r="J11116" s="6">
        <f t="shared" si="347"/>
        <v>16272920094200.813</v>
      </c>
    </row>
    <row r="11117" spans="1:10" x14ac:dyDescent="0.25">
      <c r="A11117">
        <f t="shared" si="348"/>
        <v>11115</v>
      </c>
      <c r="B11117" s="22">
        <v>0</v>
      </c>
      <c r="J11117" s="6">
        <f t="shared" si="347"/>
        <v>16272920094200.813</v>
      </c>
    </row>
    <row r="11118" spans="1:10" x14ac:dyDescent="0.25">
      <c r="A11118">
        <f t="shared" si="348"/>
        <v>11116</v>
      </c>
      <c r="B11118" s="22">
        <v>0</v>
      </c>
      <c r="J11118" s="6">
        <f t="shared" si="347"/>
        <v>16272920094200.813</v>
      </c>
    </row>
    <row r="11119" spans="1:10" x14ac:dyDescent="0.25">
      <c r="A11119">
        <f t="shared" si="348"/>
        <v>11117</v>
      </c>
      <c r="B11119" s="22">
        <v>0</v>
      </c>
      <c r="J11119" s="6">
        <f t="shared" si="347"/>
        <v>16272920094200.813</v>
      </c>
    </row>
    <row r="11120" spans="1:10" x14ac:dyDescent="0.25">
      <c r="A11120">
        <f t="shared" si="348"/>
        <v>11118</v>
      </c>
      <c r="B11120" s="22">
        <v>0</v>
      </c>
      <c r="J11120" s="6">
        <f t="shared" si="347"/>
        <v>16272920094200.813</v>
      </c>
    </row>
    <row r="11121" spans="1:10" x14ac:dyDescent="0.25">
      <c r="A11121">
        <f t="shared" si="348"/>
        <v>11119</v>
      </c>
      <c r="B11121" s="22">
        <v>8143430</v>
      </c>
      <c r="J11121" s="6">
        <f t="shared" si="347"/>
        <v>16887655243524.369</v>
      </c>
    </row>
    <row r="11122" spans="1:10" x14ac:dyDescent="0.25">
      <c r="A11122">
        <f t="shared" si="348"/>
        <v>11120</v>
      </c>
      <c r="B11122" s="22">
        <v>0</v>
      </c>
      <c r="J11122" s="6">
        <f t="shared" si="347"/>
        <v>16272920094200.813</v>
      </c>
    </row>
    <row r="11123" spans="1:10" x14ac:dyDescent="0.25">
      <c r="A11123">
        <f t="shared" si="348"/>
        <v>11121</v>
      </c>
      <c r="B11123" s="22">
        <v>0</v>
      </c>
      <c r="J11123" s="6">
        <f t="shared" si="347"/>
        <v>16272920094200.813</v>
      </c>
    </row>
    <row r="11124" spans="1:10" x14ac:dyDescent="0.25">
      <c r="A11124">
        <f t="shared" si="348"/>
        <v>11122</v>
      </c>
      <c r="B11124" s="22">
        <v>0</v>
      </c>
      <c r="J11124" s="6">
        <f t="shared" si="347"/>
        <v>16272920094200.813</v>
      </c>
    </row>
    <row r="11125" spans="1:10" x14ac:dyDescent="0.25">
      <c r="A11125">
        <f t="shared" si="348"/>
        <v>11123</v>
      </c>
      <c r="B11125" s="22">
        <v>8943680</v>
      </c>
      <c r="J11125" s="6">
        <f t="shared" si="347"/>
        <v>24105244819313.906</v>
      </c>
    </row>
    <row r="11126" spans="1:10" x14ac:dyDescent="0.25">
      <c r="A11126">
        <f t="shared" si="348"/>
        <v>11124</v>
      </c>
      <c r="B11126" s="22">
        <v>3250000</v>
      </c>
      <c r="J11126" s="6">
        <f t="shared" si="347"/>
        <v>614610152858.7196</v>
      </c>
    </row>
    <row r="11127" spans="1:10" x14ac:dyDescent="0.25">
      <c r="A11127">
        <f t="shared" si="348"/>
        <v>11125</v>
      </c>
      <c r="B11127" s="22">
        <v>8143430</v>
      </c>
      <c r="J11127" s="6">
        <f t="shared" si="347"/>
        <v>16887655243524.369</v>
      </c>
    </row>
    <row r="11128" spans="1:10" x14ac:dyDescent="0.25">
      <c r="A11128">
        <f t="shared" si="348"/>
        <v>11126</v>
      </c>
      <c r="B11128" s="22">
        <v>0</v>
      </c>
      <c r="J11128" s="6">
        <f t="shared" si="347"/>
        <v>16272920094200.813</v>
      </c>
    </row>
    <row r="11129" spans="1:10" x14ac:dyDescent="0.25">
      <c r="A11129">
        <f t="shared" si="348"/>
        <v>11127</v>
      </c>
      <c r="B11129" s="22">
        <v>0</v>
      </c>
      <c r="J11129" s="6">
        <f t="shared" si="347"/>
        <v>16272920094200.813</v>
      </c>
    </row>
    <row r="11130" spans="1:10" x14ac:dyDescent="0.25">
      <c r="A11130">
        <f t="shared" si="348"/>
        <v>11128</v>
      </c>
      <c r="B11130" s="22">
        <v>17087110</v>
      </c>
      <c r="J11130" s="6">
        <f t="shared" si="347"/>
        <v>170384444013437.47</v>
      </c>
    </row>
    <row r="11131" spans="1:10" x14ac:dyDescent="0.25">
      <c r="A11131">
        <f t="shared" si="348"/>
        <v>11129</v>
      </c>
      <c r="B11131" s="22">
        <v>0</v>
      </c>
      <c r="J11131" s="6">
        <f t="shared" si="347"/>
        <v>16272920094200.813</v>
      </c>
    </row>
    <row r="11132" spans="1:10" x14ac:dyDescent="0.25">
      <c r="A11132">
        <f t="shared" si="348"/>
        <v>11130</v>
      </c>
      <c r="B11132" s="22">
        <v>0</v>
      </c>
      <c r="J11132" s="6">
        <f t="shared" si="347"/>
        <v>16272920094200.813</v>
      </c>
    </row>
    <row r="11133" spans="1:10" x14ac:dyDescent="0.25">
      <c r="A11133">
        <f t="shared" si="348"/>
        <v>11131</v>
      </c>
      <c r="B11133" s="22">
        <v>0</v>
      </c>
      <c r="J11133" s="6">
        <f t="shared" si="347"/>
        <v>16272920094200.813</v>
      </c>
    </row>
    <row r="11134" spans="1:10" x14ac:dyDescent="0.25">
      <c r="A11134">
        <f t="shared" si="348"/>
        <v>11132</v>
      </c>
      <c r="B11134" s="22">
        <v>0</v>
      </c>
      <c r="J11134" s="6">
        <f t="shared" si="347"/>
        <v>16272920094200.813</v>
      </c>
    </row>
    <row r="11135" spans="1:10" x14ac:dyDescent="0.25">
      <c r="A11135">
        <f t="shared" si="348"/>
        <v>11133</v>
      </c>
      <c r="B11135" s="22">
        <v>8943680</v>
      </c>
      <c r="J11135" s="6">
        <f t="shared" si="347"/>
        <v>24105244819313.906</v>
      </c>
    </row>
    <row r="11136" spans="1:10" x14ac:dyDescent="0.25">
      <c r="A11136">
        <f t="shared" si="348"/>
        <v>11134</v>
      </c>
      <c r="B11136" s="22">
        <v>8143430</v>
      </c>
      <c r="J11136" s="6">
        <f t="shared" si="347"/>
        <v>16887655243524.369</v>
      </c>
    </row>
    <row r="11137" spans="1:10" x14ac:dyDescent="0.25">
      <c r="A11137">
        <f t="shared" si="348"/>
        <v>11135</v>
      </c>
      <c r="B11137" s="22">
        <v>0</v>
      </c>
      <c r="J11137" s="6">
        <f t="shared" si="347"/>
        <v>16272920094200.813</v>
      </c>
    </row>
    <row r="11138" spans="1:10" x14ac:dyDescent="0.25">
      <c r="A11138">
        <f t="shared" si="348"/>
        <v>11136</v>
      </c>
      <c r="B11138" s="22">
        <v>0</v>
      </c>
      <c r="J11138" s="6">
        <f t="shared" si="347"/>
        <v>16272920094200.813</v>
      </c>
    </row>
    <row r="11139" spans="1:10" x14ac:dyDescent="0.25">
      <c r="A11139">
        <f t="shared" si="348"/>
        <v>11137</v>
      </c>
      <c r="B11139" s="22">
        <v>3250000</v>
      </c>
      <c r="J11139" s="6">
        <f t="shared" ref="J11139:J11202" si="349">(B11139-$I$6)^2</f>
        <v>614610152858.7196</v>
      </c>
    </row>
    <row r="11140" spans="1:10" x14ac:dyDescent="0.25">
      <c r="A11140">
        <f t="shared" ref="A11140:A11203" si="350">A11139+1</f>
        <v>11138</v>
      </c>
      <c r="B11140" s="22">
        <v>0</v>
      </c>
      <c r="J11140" s="6">
        <f t="shared" si="349"/>
        <v>16272920094200.813</v>
      </c>
    </row>
    <row r="11141" spans="1:10" x14ac:dyDescent="0.25">
      <c r="A11141">
        <f t="shared" si="350"/>
        <v>11139</v>
      </c>
      <c r="B11141" s="22">
        <v>0</v>
      </c>
      <c r="J11141" s="6">
        <f t="shared" si="349"/>
        <v>16272920094200.813</v>
      </c>
    </row>
    <row r="11142" spans="1:10" x14ac:dyDescent="0.25">
      <c r="A11142">
        <f t="shared" si="350"/>
        <v>11140</v>
      </c>
      <c r="B11142" s="22">
        <v>0</v>
      </c>
      <c r="J11142" s="6">
        <f t="shared" si="349"/>
        <v>16272920094200.813</v>
      </c>
    </row>
    <row r="11143" spans="1:10" x14ac:dyDescent="0.25">
      <c r="A11143">
        <f t="shared" si="350"/>
        <v>11141</v>
      </c>
      <c r="B11143" s="22">
        <v>0</v>
      </c>
      <c r="J11143" s="6">
        <f t="shared" si="349"/>
        <v>16272920094200.813</v>
      </c>
    </row>
    <row r="11144" spans="1:10" x14ac:dyDescent="0.25">
      <c r="A11144">
        <f t="shared" si="350"/>
        <v>11142</v>
      </c>
      <c r="B11144" s="22">
        <v>8943680</v>
      </c>
      <c r="J11144" s="6">
        <f t="shared" si="349"/>
        <v>24105244819313.906</v>
      </c>
    </row>
    <row r="11145" spans="1:10" x14ac:dyDescent="0.25">
      <c r="A11145">
        <f t="shared" si="350"/>
        <v>11143</v>
      </c>
      <c r="B11145" s="22">
        <v>8428601.25</v>
      </c>
      <c r="J11145" s="6">
        <f t="shared" si="349"/>
        <v>19312777141822.871</v>
      </c>
    </row>
    <row r="11146" spans="1:10" x14ac:dyDescent="0.25">
      <c r="A11146">
        <f t="shared" si="350"/>
        <v>11144</v>
      </c>
      <c r="B11146" s="22">
        <v>8143430</v>
      </c>
      <c r="J11146" s="6">
        <f t="shared" si="349"/>
        <v>16887655243524.369</v>
      </c>
    </row>
    <row r="11147" spans="1:10" x14ac:dyDescent="0.25">
      <c r="A11147">
        <f t="shared" si="350"/>
        <v>11145</v>
      </c>
      <c r="B11147" s="22">
        <v>0</v>
      </c>
      <c r="J11147" s="6">
        <f t="shared" si="349"/>
        <v>16272920094200.813</v>
      </c>
    </row>
    <row r="11148" spans="1:10" x14ac:dyDescent="0.25">
      <c r="A11148">
        <f t="shared" si="350"/>
        <v>11146</v>
      </c>
      <c r="B11148" s="22">
        <v>0</v>
      </c>
      <c r="J11148" s="6">
        <f t="shared" si="349"/>
        <v>16272920094200.813</v>
      </c>
    </row>
    <row r="11149" spans="1:10" x14ac:dyDescent="0.25">
      <c r="A11149">
        <f t="shared" si="350"/>
        <v>11147</v>
      </c>
      <c r="B11149" s="22">
        <v>17087110</v>
      </c>
      <c r="J11149" s="6">
        <f t="shared" si="349"/>
        <v>170384444013437.47</v>
      </c>
    </row>
    <row r="11150" spans="1:10" x14ac:dyDescent="0.25">
      <c r="A11150">
        <f t="shared" si="350"/>
        <v>11148</v>
      </c>
      <c r="B11150" s="22">
        <v>8943680</v>
      </c>
      <c r="J11150" s="6">
        <f t="shared" si="349"/>
        <v>24105244819313.906</v>
      </c>
    </row>
    <row r="11151" spans="1:10" x14ac:dyDescent="0.25">
      <c r="A11151">
        <f t="shared" si="350"/>
        <v>11149</v>
      </c>
      <c r="B11151" s="22">
        <v>9509178.0821917802</v>
      </c>
      <c r="J11151" s="6">
        <f t="shared" si="349"/>
        <v>29977895218721.488</v>
      </c>
    </row>
    <row r="11152" spans="1:10" x14ac:dyDescent="0.25">
      <c r="A11152">
        <f t="shared" si="350"/>
        <v>11150</v>
      </c>
      <c r="B11152" s="22">
        <v>0</v>
      </c>
      <c r="J11152" s="6">
        <f t="shared" si="349"/>
        <v>16272920094200.813</v>
      </c>
    </row>
    <row r="11153" spans="1:10" x14ac:dyDescent="0.25">
      <c r="A11153">
        <f t="shared" si="350"/>
        <v>11151</v>
      </c>
      <c r="B11153" s="22">
        <v>8143430</v>
      </c>
      <c r="J11153" s="6">
        <f t="shared" si="349"/>
        <v>16887655243524.369</v>
      </c>
    </row>
    <row r="11154" spans="1:10" x14ac:dyDescent="0.25">
      <c r="A11154">
        <f t="shared" si="350"/>
        <v>11152</v>
      </c>
      <c r="B11154" s="22">
        <v>0</v>
      </c>
      <c r="J11154" s="6">
        <f t="shared" si="349"/>
        <v>16272920094200.813</v>
      </c>
    </row>
    <row r="11155" spans="1:10" x14ac:dyDescent="0.25">
      <c r="A11155">
        <f t="shared" si="350"/>
        <v>11153</v>
      </c>
      <c r="B11155" s="22">
        <v>0</v>
      </c>
      <c r="J11155" s="6">
        <f t="shared" si="349"/>
        <v>16272920094200.813</v>
      </c>
    </row>
    <row r="11156" spans="1:10" x14ac:dyDescent="0.25">
      <c r="A11156">
        <f t="shared" si="350"/>
        <v>11154</v>
      </c>
      <c r="B11156" s="22">
        <v>8943680</v>
      </c>
      <c r="J11156" s="6">
        <f t="shared" si="349"/>
        <v>24105244819313.906</v>
      </c>
    </row>
    <row r="11157" spans="1:10" x14ac:dyDescent="0.25">
      <c r="A11157">
        <f t="shared" si="350"/>
        <v>11155</v>
      </c>
      <c r="B11157" s="22">
        <v>8943680</v>
      </c>
      <c r="J11157" s="6">
        <f t="shared" si="349"/>
        <v>24105244819313.906</v>
      </c>
    </row>
    <row r="11158" spans="1:10" x14ac:dyDescent="0.25">
      <c r="A11158">
        <f t="shared" si="350"/>
        <v>11156</v>
      </c>
      <c r="B11158" s="22">
        <v>0</v>
      </c>
      <c r="J11158" s="6">
        <f t="shared" si="349"/>
        <v>16272920094200.813</v>
      </c>
    </row>
    <row r="11159" spans="1:10" x14ac:dyDescent="0.25">
      <c r="A11159">
        <f t="shared" si="350"/>
        <v>11157</v>
      </c>
      <c r="B11159" s="22">
        <v>0</v>
      </c>
      <c r="J11159" s="6">
        <f t="shared" si="349"/>
        <v>16272920094200.813</v>
      </c>
    </row>
    <row r="11160" spans="1:10" x14ac:dyDescent="0.25">
      <c r="A11160">
        <f t="shared" si="350"/>
        <v>11158</v>
      </c>
      <c r="B11160" s="22">
        <v>0</v>
      </c>
      <c r="J11160" s="6">
        <f t="shared" si="349"/>
        <v>16272920094200.813</v>
      </c>
    </row>
    <row r="11161" spans="1:10" x14ac:dyDescent="0.25">
      <c r="A11161">
        <f t="shared" si="350"/>
        <v>11159</v>
      </c>
      <c r="B11161" s="22">
        <v>0</v>
      </c>
      <c r="J11161" s="6">
        <f t="shared" si="349"/>
        <v>16272920094200.813</v>
      </c>
    </row>
    <row r="11162" spans="1:10" x14ac:dyDescent="0.25">
      <c r="A11162">
        <f t="shared" si="350"/>
        <v>11160</v>
      </c>
      <c r="B11162" s="22">
        <v>8143430</v>
      </c>
      <c r="J11162" s="6">
        <f t="shared" si="349"/>
        <v>16887655243524.369</v>
      </c>
    </row>
    <row r="11163" spans="1:10" x14ac:dyDescent="0.25">
      <c r="A11163">
        <f t="shared" si="350"/>
        <v>11161</v>
      </c>
      <c r="B11163" s="22">
        <v>0</v>
      </c>
      <c r="J11163" s="6">
        <f t="shared" si="349"/>
        <v>16272920094200.813</v>
      </c>
    </row>
    <row r="11164" spans="1:10" x14ac:dyDescent="0.25">
      <c r="A11164">
        <f t="shared" si="350"/>
        <v>11162</v>
      </c>
      <c r="B11164" s="22">
        <v>8143430</v>
      </c>
      <c r="J11164" s="6">
        <f t="shared" si="349"/>
        <v>16887655243524.369</v>
      </c>
    </row>
    <row r="11165" spans="1:10" x14ac:dyDescent="0.25">
      <c r="A11165">
        <f t="shared" si="350"/>
        <v>11163</v>
      </c>
      <c r="B11165" s="22">
        <v>0</v>
      </c>
      <c r="J11165" s="6">
        <f t="shared" si="349"/>
        <v>16272920094200.813</v>
      </c>
    </row>
    <row r="11166" spans="1:10" x14ac:dyDescent="0.25">
      <c r="A11166">
        <f t="shared" si="350"/>
        <v>11164</v>
      </c>
      <c r="B11166" s="22">
        <v>0</v>
      </c>
      <c r="J11166" s="6">
        <f t="shared" si="349"/>
        <v>16272920094200.813</v>
      </c>
    </row>
    <row r="11167" spans="1:10" x14ac:dyDescent="0.25">
      <c r="A11167">
        <f t="shared" si="350"/>
        <v>11165</v>
      </c>
      <c r="B11167" s="22">
        <v>0</v>
      </c>
      <c r="J11167" s="6">
        <f t="shared" si="349"/>
        <v>16272920094200.813</v>
      </c>
    </row>
    <row r="11168" spans="1:10" x14ac:dyDescent="0.25">
      <c r="A11168">
        <f t="shared" si="350"/>
        <v>11166</v>
      </c>
      <c r="B11168" s="22">
        <v>0</v>
      </c>
      <c r="J11168" s="6">
        <f t="shared" si="349"/>
        <v>16272920094200.813</v>
      </c>
    </row>
    <row r="11169" spans="1:10" x14ac:dyDescent="0.25">
      <c r="A11169">
        <f t="shared" si="350"/>
        <v>11167</v>
      </c>
      <c r="B11169" s="22">
        <v>17087110</v>
      </c>
      <c r="J11169" s="6">
        <f t="shared" si="349"/>
        <v>170384444013437.47</v>
      </c>
    </row>
    <row r="11170" spans="1:10" x14ac:dyDescent="0.25">
      <c r="A11170">
        <f t="shared" si="350"/>
        <v>11168</v>
      </c>
      <c r="B11170" s="22">
        <v>3250000</v>
      </c>
      <c r="J11170" s="6">
        <f t="shared" si="349"/>
        <v>614610152858.7196</v>
      </c>
    </row>
    <row r="11171" spans="1:10" x14ac:dyDescent="0.25">
      <c r="A11171">
        <f t="shared" si="350"/>
        <v>11169</v>
      </c>
      <c r="B11171" s="22">
        <v>3250000</v>
      </c>
      <c r="J11171" s="6">
        <f t="shared" si="349"/>
        <v>614610152858.7196</v>
      </c>
    </row>
    <row r="11172" spans="1:10" x14ac:dyDescent="0.25">
      <c r="A11172">
        <f t="shared" si="350"/>
        <v>11170</v>
      </c>
      <c r="B11172" s="22">
        <v>0</v>
      </c>
      <c r="J11172" s="6">
        <f t="shared" si="349"/>
        <v>16272920094200.813</v>
      </c>
    </row>
    <row r="11173" spans="1:10" x14ac:dyDescent="0.25">
      <c r="A11173">
        <f t="shared" si="350"/>
        <v>11171</v>
      </c>
      <c r="B11173" s="22">
        <v>0</v>
      </c>
      <c r="J11173" s="6">
        <f t="shared" si="349"/>
        <v>16272920094200.813</v>
      </c>
    </row>
    <row r="11174" spans="1:10" x14ac:dyDescent="0.25">
      <c r="A11174">
        <f t="shared" si="350"/>
        <v>11172</v>
      </c>
      <c r="B11174" s="22">
        <v>8943680</v>
      </c>
      <c r="J11174" s="6">
        <f t="shared" si="349"/>
        <v>24105244819313.906</v>
      </c>
    </row>
    <row r="11175" spans="1:10" x14ac:dyDescent="0.25">
      <c r="A11175">
        <f t="shared" si="350"/>
        <v>11173</v>
      </c>
      <c r="B11175" s="22">
        <v>0</v>
      </c>
      <c r="J11175" s="6">
        <f t="shared" si="349"/>
        <v>16272920094200.813</v>
      </c>
    </row>
    <row r="11176" spans="1:10" x14ac:dyDescent="0.25">
      <c r="A11176">
        <f t="shared" si="350"/>
        <v>11174</v>
      </c>
      <c r="B11176" s="22">
        <v>0</v>
      </c>
      <c r="J11176" s="6">
        <f t="shared" si="349"/>
        <v>16272920094200.813</v>
      </c>
    </row>
    <row r="11177" spans="1:10" x14ac:dyDescent="0.25">
      <c r="A11177">
        <f t="shared" si="350"/>
        <v>11175</v>
      </c>
      <c r="B11177" s="22">
        <v>0</v>
      </c>
      <c r="J11177" s="6">
        <f t="shared" si="349"/>
        <v>16272920094200.813</v>
      </c>
    </row>
    <row r="11178" spans="1:10" x14ac:dyDescent="0.25">
      <c r="A11178">
        <f t="shared" si="350"/>
        <v>11176</v>
      </c>
      <c r="B11178" s="22">
        <v>8143430</v>
      </c>
      <c r="J11178" s="6">
        <f t="shared" si="349"/>
        <v>16887655243524.369</v>
      </c>
    </row>
    <row r="11179" spans="1:10" x14ac:dyDescent="0.25">
      <c r="A11179">
        <f t="shared" si="350"/>
        <v>11177</v>
      </c>
      <c r="B11179" s="22">
        <v>0</v>
      </c>
      <c r="J11179" s="6">
        <f t="shared" si="349"/>
        <v>16272920094200.813</v>
      </c>
    </row>
    <row r="11180" spans="1:10" x14ac:dyDescent="0.25">
      <c r="A11180">
        <f t="shared" si="350"/>
        <v>11178</v>
      </c>
      <c r="B11180" s="22">
        <v>0</v>
      </c>
      <c r="J11180" s="6">
        <f t="shared" si="349"/>
        <v>16272920094200.813</v>
      </c>
    </row>
    <row r="11181" spans="1:10" x14ac:dyDescent="0.25">
      <c r="A11181">
        <f t="shared" si="350"/>
        <v>11179</v>
      </c>
      <c r="B11181" s="22">
        <v>0</v>
      </c>
      <c r="J11181" s="6">
        <f t="shared" si="349"/>
        <v>16272920094200.813</v>
      </c>
    </row>
    <row r="11182" spans="1:10" x14ac:dyDescent="0.25">
      <c r="A11182">
        <f t="shared" si="350"/>
        <v>11180</v>
      </c>
      <c r="B11182" s="22">
        <v>0</v>
      </c>
      <c r="J11182" s="6">
        <f t="shared" si="349"/>
        <v>16272920094200.813</v>
      </c>
    </row>
    <row r="11183" spans="1:10" x14ac:dyDescent="0.25">
      <c r="A11183">
        <f t="shared" si="350"/>
        <v>11181</v>
      </c>
      <c r="B11183" s="22">
        <v>0</v>
      </c>
      <c r="J11183" s="6">
        <f t="shared" si="349"/>
        <v>16272920094200.813</v>
      </c>
    </row>
    <row r="11184" spans="1:10" x14ac:dyDescent="0.25">
      <c r="A11184">
        <f t="shared" si="350"/>
        <v>11182</v>
      </c>
      <c r="B11184" s="22">
        <v>0</v>
      </c>
      <c r="J11184" s="6">
        <f t="shared" si="349"/>
        <v>16272920094200.813</v>
      </c>
    </row>
    <row r="11185" spans="1:10" x14ac:dyDescent="0.25">
      <c r="A11185">
        <f t="shared" si="350"/>
        <v>11183</v>
      </c>
      <c r="B11185" s="22">
        <v>8943680</v>
      </c>
      <c r="J11185" s="6">
        <f t="shared" si="349"/>
        <v>24105244819313.906</v>
      </c>
    </row>
    <row r="11186" spans="1:10" x14ac:dyDescent="0.25">
      <c r="A11186">
        <f t="shared" si="350"/>
        <v>11184</v>
      </c>
      <c r="B11186" s="22">
        <v>0</v>
      </c>
      <c r="J11186" s="6">
        <f t="shared" si="349"/>
        <v>16272920094200.813</v>
      </c>
    </row>
    <row r="11187" spans="1:10" x14ac:dyDescent="0.25">
      <c r="A11187">
        <f t="shared" si="350"/>
        <v>11185</v>
      </c>
      <c r="B11187" s="22">
        <v>0</v>
      </c>
      <c r="J11187" s="6">
        <f t="shared" si="349"/>
        <v>16272920094200.813</v>
      </c>
    </row>
    <row r="11188" spans="1:10" x14ac:dyDescent="0.25">
      <c r="A11188">
        <f t="shared" si="350"/>
        <v>11186</v>
      </c>
      <c r="B11188" s="22">
        <v>3000000</v>
      </c>
      <c r="J11188" s="6">
        <f t="shared" si="349"/>
        <v>1069095532961.9576</v>
      </c>
    </row>
    <row r="11189" spans="1:10" x14ac:dyDescent="0.25">
      <c r="A11189">
        <f t="shared" si="350"/>
        <v>11187</v>
      </c>
      <c r="B11189" s="22">
        <v>8943680</v>
      </c>
      <c r="J11189" s="6">
        <f t="shared" si="349"/>
        <v>24105244819313.906</v>
      </c>
    </row>
    <row r="11190" spans="1:10" x14ac:dyDescent="0.25">
      <c r="A11190">
        <f t="shared" si="350"/>
        <v>11188</v>
      </c>
      <c r="B11190" s="22">
        <v>11393430</v>
      </c>
      <c r="J11190" s="6">
        <f t="shared" si="349"/>
        <v>54161640302182.273</v>
      </c>
    </row>
    <row r="11191" spans="1:10" x14ac:dyDescent="0.25">
      <c r="A11191">
        <f t="shared" si="350"/>
        <v>11189</v>
      </c>
      <c r="B11191" s="22">
        <v>0</v>
      </c>
      <c r="J11191" s="6">
        <f t="shared" si="349"/>
        <v>16272920094200.813</v>
      </c>
    </row>
    <row r="11192" spans="1:10" x14ac:dyDescent="0.25">
      <c r="A11192">
        <f t="shared" si="350"/>
        <v>11190</v>
      </c>
      <c r="B11192" s="22">
        <v>0</v>
      </c>
      <c r="J11192" s="6">
        <f t="shared" si="349"/>
        <v>16272920094200.813</v>
      </c>
    </row>
    <row r="11193" spans="1:10" x14ac:dyDescent="0.25">
      <c r="A11193">
        <f t="shared" si="350"/>
        <v>11191</v>
      </c>
      <c r="B11193" s="22">
        <v>0</v>
      </c>
      <c r="J11193" s="6">
        <f t="shared" si="349"/>
        <v>16272920094200.813</v>
      </c>
    </row>
    <row r="11194" spans="1:10" x14ac:dyDescent="0.25">
      <c r="A11194">
        <f t="shared" si="350"/>
        <v>11192</v>
      </c>
      <c r="B11194" s="22">
        <v>17087110</v>
      </c>
      <c r="J11194" s="6">
        <f t="shared" si="349"/>
        <v>170384444013437.47</v>
      </c>
    </row>
    <row r="11195" spans="1:10" x14ac:dyDescent="0.25">
      <c r="A11195">
        <f t="shared" si="350"/>
        <v>11193</v>
      </c>
      <c r="B11195" s="22">
        <v>62478473.934246585</v>
      </c>
      <c r="J11195" s="6">
        <f t="shared" si="349"/>
        <v>3415759951260384.5</v>
      </c>
    </row>
    <row r="11196" spans="1:10" x14ac:dyDescent="0.25">
      <c r="A11196">
        <f t="shared" si="350"/>
        <v>11194</v>
      </c>
      <c r="B11196" s="22">
        <v>0</v>
      </c>
      <c r="J11196" s="6">
        <f t="shared" si="349"/>
        <v>16272920094200.813</v>
      </c>
    </row>
    <row r="11197" spans="1:10" x14ac:dyDescent="0.25">
      <c r="A11197">
        <f t="shared" si="350"/>
        <v>11195</v>
      </c>
      <c r="B11197" s="22">
        <v>0</v>
      </c>
      <c r="J11197" s="6">
        <f t="shared" si="349"/>
        <v>16272920094200.813</v>
      </c>
    </row>
    <row r="11198" spans="1:10" x14ac:dyDescent="0.25">
      <c r="A11198">
        <f t="shared" si="350"/>
        <v>11196</v>
      </c>
      <c r="B11198" s="22">
        <v>8143430</v>
      </c>
      <c r="J11198" s="6">
        <f t="shared" si="349"/>
        <v>16887655243524.369</v>
      </c>
    </row>
    <row r="11199" spans="1:10" x14ac:dyDescent="0.25">
      <c r="A11199">
        <f t="shared" si="350"/>
        <v>11197</v>
      </c>
      <c r="B11199" s="22">
        <v>0</v>
      </c>
      <c r="J11199" s="6">
        <f t="shared" si="349"/>
        <v>16272920094200.813</v>
      </c>
    </row>
    <row r="11200" spans="1:10" x14ac:dyDescent="0.25">
      <c r="A11200">
        <f t="shared" si="350"/>
        <v>11198</v>
      </c>
      <c r="B11200" s="22">
        <v>17087110</v>
      </c>
      <c r="J11200" s="6">
        <f t="shared" si="349"/>
        <v>170384444013437.47</v>
      </c>
    </row>
    <row r="11201" spans="1:10" x14ac:dyDescent="0.25">
      <c r="A11201">
        <f t="shared" si="350"/>
        <v>11199</v>
      </c>
      <c r="B11201" s="22">
        <v>8143430</v>
      </c>
      <c r="J11201" s="6">
        <f t="shared" si="349"/>
        <v>16887655243524.369</v>
      </c>
    </row>
    <row r="11202" spans="1:10" x14ac:dyDescent="0.25">
      <c r="A11202">
        <f t="shared" si="350"/>
        <v>11200</v>
      </c>
      <c r="B11202" s="22">
        <v>0</v>
      </c>
      <c r="J11202" s="6">
        <f t="shared" si="349"/>
        <v>16272920094200.813</v>
      </c>
    </row>
    <row r="11203" spans="1:10" x14ac:dyDescent="0.25">
      <c r="A11203">
        <f t="shared" si="350"/>
        <v>11201</v>
      </c>
      <c r="B11203" s="22">
        <v>0</v>
      </c>
      <c r="J11203" s="6">
        <f t="shared" ref="J11203:J11266" si="351">(B11203-$I$6)^2</f>
        <v>16272920094200.813</v>
      </c>
    </row>
    <row r="11204" spans="1:10" x14ac:dyDescent="0.25">
      <c r="A11204">
        <f t="shared" ref="A11204:A11267" si="352">A11203+1</f>
        <v>11202</v>
      </c>
      <c r="B11204" s="22">
        <v>0</v>
      </c>
      <c r="J11204" s="6">
        <f t="shared" si="351"/>
        <v>16272920094200.813</v>
      </c>
    </row>
    <row r="11205" spans="1:10" x14ac:dyDescent="0.25">
      <c r="A11205">
        <f t="shared" si="352"/>
        <v>11203</v>
      </c>
      <c r="B11205" s="22">
        <v>0</v>
      </c>
      <c r="J11205" s="6">
        <f t="shared" si="351"/>
        <v>16272920094200.813</v>
      </c>
    </row>
    <row r="11206" spans="1:10" x14ac:dyDescent="0.25">
      <c r="A11206">
        <f t="shared" si="352"/>
        <v>11204</v>
      </c>
      <c r="B11206" s="22">
        <v>0</v>
      </c>
      <c r="J11206" s="6">
        <f t="shared" si="351"/>
        <v>16272920094200.813</v>
      </c>
    </row>
    <row r="11207" spans="1:10" x14ac:dyDescent="0.25">
      <c r="A11207">
        <f t="shared" si="352"/>
        <v>11205</v>
      </c>
      <c r="B11207" s="22">
        <v>0</v>
      </c>
      <c r="J11207" s="6">
        <f t="shared" si="351"/>
        <v>16272920094200.813</v>
      </c>
    </row>
    <row r="11208" spans="1:10" x14ac:dyDescent="0.25">
      <c r="A11208">
        <f t="shared" si="352"/>
        <v>11206</v>
      </c>
      <c r="B11208" s="22">
        <v>3250000</v>
      </c>
      <c r="J11208" s="6">
        <f t="shared" si="351"/>
        <v>614610152858.7196</v>
      </c>
    </row>
    <row r="11209" spans="1:10" x14ac:dyDescent="0.25">
      <c r="A11209">
        <f t="shared" si="352"/>
        <v>11207</v>
      </c>
      <c r="B11209" s="22">
        <v>3000000</v>
      </c>
      <c r="J11209" s="6">
        <f t="shared" si="351"/>
        <v>1069095532961.9576</v>
      </c>
    </row>
    <row r="11210" spans="1:10" x14ac:dyDescent="0.25">
      <c r="A11210">
        <f t="shared" si="352"/>
        <v>11208</v>
      </c>
      <c r="B11210" s="22">
        <v>0</v>
      </c>
      <c r="J11210" s="6">
        <f t="shared" si="351"/>
        <v>16272920094200.813</v>
      </c>
    </row>
    <row r="11211" spans="1:10" x14ac:dyDescent="0.25">
      <c r="A11211">
        <f t="shared" si="352"/>
        <v>11209</v>
      </c>
      <c r="B11211" s="22">
        <v>8943680</v>
      </c>
      <c r="J11211" s="6">
        <f t="shared" si="351"/>
        <v>24105244819313.906</v>
      </c>
    </row>
    <row r="11212" spans="1:10" x14ac:dyDescent="0.25">
      <c r="A11212">
        <f t="shared" si="352"/>
        <v>11210</v>
      </c>
      <c r="B11212" s="22">
        <v>8143430</v>
      </c>
      <c r="J11212" s="6">
        <f t="shared" si="351"/>
        <v>16887655243524.369</v>
      </c>
    </row>
    <row r="11213" spans="1:10" x14ac:dyDescent="0.25">
      <c r="A11213">
        <f t="shared" si="352"/>
        <v>11211</v>
      </c>
      <c r="B11213" s="22">
        <v>0</v>
      </c>
      <c r="J11213" s="6">
        <f t="shared" si="351"/>
        <v>16272920094200.813</v>
      </c>
    </row>
    <row r="11214" spans="1:10" x14ac:dyDescent="0.25">
      <c r="A11214">
        <f t="shared" si="352"/>
        <v>11212</v>
      </c>
      <c r="B11214" s="22">
        <v>8943680</v>
      </c>
      <c r="J11214" s="6">
        <f t="shared" si="351"/>
        <v>24105244819313.906</v>
      </c>
    </row>
    <row r="11215" spans="1:10" x14ac:dyDescent="0.25">
      <c r="A11215">
        <f t="shared" si="352"/>
        <v>11213</v>
      </c>
      <c r="B11215" s="22">
        <v>8143430</v>
      </c>
      <c r="J11215" s="6">
        <f t="shared" si="351"/>
        <v>16887655243524.369</v>
      </c>
    </row>
    <row r="11216" spans="1:10" x14ac:dyDescent="0.25">
      <c r="A11216">
        <f t="shared" si="352"/>
        <v>11214</v>
      </c>
      <c r="B11216" s="22">
        <v>0</v>
      </c>
      <c r="J11216" s="6">
        <f t="shared" si="351"/>
        <v>16272920094200.813</v>
      </c>
    </row>
    <row r="11217" spans="1:10" x14ac:dyDescent="0.25">
      <c r="A11217">
        <f t="shared" si="352"/>
        <v>11215</v>
      </c>
      <c r="B11217" s="22">
        <v>8943680</v>
      </c>
      <c r="J11217" s="6">
        <f t="shared" si="351"/>
        <v>24105244819313.906</v>
      </c>
    </row>
    <row r="11218" spans="1:10" x14ac:dyDescent="0.25">
      <c r="A11218">
        <f t="shared" si="352"/>
        <v>11216</v>
      </c>
      <c r="B11218" s="22">
        <v>0</v>
      </c>
      <c r="J11218" s="6">
        <f t="shared" si="351"/>
        <v>16272920094200.813</v>
      </c>
    </row>
    <row r="11219" spans="1:10" x14ac:dyDescent="0.25">
      <c r="A11219">
        <f t="shared" si="352"/>
        <v>11217</v>
      </c>
      <c r="B11219" s="22">
        <v>0</v>
      </c>
      <c r="J11219" s="6">
        <f t="shared" si="351"/>
        <v>16272920094200.813</v>
      </c>
    </row>
    <row r="11220" spans="1:10" x14ac:dyDescent="0.25">
      <c r="A11220">
        <f t="shared" si="352"/>
        <v>11218</v>
      </c>
      <c r="B11220" s="22">
        <v>8143430</v>
      </c>
      <c r="J11220" s="6">
        <f t="shared" si="351"/>
        <v>16887655243524.369</v>
      </c>
    </row>
    <row r="11221" spans="1:10" x14ac:dyDescent="0.25">
      <c r="A11221">
        <f t="shared" si="352"/>
        <v>11219</v>
      </c>
      <c r="B11221" s="22">
        <v>0</v>
      </c>
      <c r="J11221" s="6">
        <f t="shared" si="351"/>
        <v>16272920094200.813</v>
      </c>
    </row>
    <row r="11222" spans="1:10" x14ac:dyDescent="0.25">
      <c r="A11222">
        <f t="shared" si="352"/>
        <v>11220</v>
      </c>
      <c r="B11222" s="22">
        <v>8143430</v>
      </c>
      <c r="J11222" s="6">
        <f t="shared" si="351"/>
        <v>16887655243524.369</v>
      </c>
    </row>
    <row r="11223" spans="1:10" x14ac:dyDescent="0.25">
      <c r="A11223">
        <f t="shared" si="352"/>
        <v>11221</v>
      </c>
      <c r="B11223" s="22">
        <v>0</v>
      </c>
      <c r="J11223" s="6">
        <f t="shared" si="351"/>
        <v>16272920094200.813</v>
      </c>
    </row>
    <row r="11224" spans="1:10" x14ac:dyDescent="0.25">
      <c r="A11224">
        <f t="shared" si="352"/>
        <v>11222</v>
      </c>
      <c r="B11224" s="22">
        <v>0</v>
      </c>
      <c r="J11224" s="6">
        <f t="shared" si="351"/>
        <v>16272920094200.813</v>
      </c>
    </row>
    <row r="11225" spans="1:10" x14ac:dyDescent="0.25">
      <c r="A11225">
        <f t="shared" si="352"/>
        <v>11223</v>
      </c>
      <c r="B11225" s="22">
        <v>0</v>
      </c>
      <c r="J11225" s="6">
        <f t="shared" si="351"/>
        <v>16272920094200.813</v>
      </c>
    </row>
    <row r="11226" spans="1:10" x14ac:dyDescent="0.25">
      <c r="A11226">
        <f t="shared" si="352"/>
        <v>11224</v>
      </c>
      <c r="B11226" s="22">
        <v>3000000</v>
      </c>
      <c r="J11226" s="6">
        <f t="shared" si="351"/>
        <v>1069095532961.9576</v>
      </c>
    </row>
    <row r="11227" spans="1:10" x14ac:dyDescent="0.25">
      <c r="A11227">
        <f t="shared" si="352"/>
        <v>11225</v>
      </c>
      <c r="B11227" s="22">
        <v>0</v>
      </c>
      <c r="J11227" s="6">
        <f t="shared" si="351"/>
        <v>16272920094200.813</v>
      </c>
    </row>
    <row r="11228" spans="1:10" x14ac:dyDescent="0.25">
      <c r="A11228">
        <f t="shared" si="352"/>
        <v>11226</v>
      </c>
      <c r="B11228" s="22">
        <v>0</v>
      </c>
      <c r="J11228" s="6">
        <f t="shared" si="351"/>
        <v>16272920094200.813</v>
      </c>
    </row>
    <row r="11229" spans="1:10" x14ac:dyDescent="0.25">
      <c r="A11229">
        <f t="shared" si="352"/>
        <v>11227</v>
      </c>
      <c r="B11229" s="22">
        <v>0</v>
      </c>
      <c r="J11229" s="6">
        <f t="shared" si="351"/>
        <v>16272920094200.813</v>
      </c>
    </row>
    <row r="11230" spans="1:10" x14ac:dyDescent="0.25">
      <c r="A11230">
        <f t="shared" si="352"/>
        <v>11228</v>
      </c>
      <c r="B11230" s="22">
        <v>0</v>
      </c>
      <c r="J11230" s="6">
        <f t="shared" si="351"/>
        <v>16272920094200.813</v>
      </c>
    </row>
    <row r="11231" spans="1:10" x14ac:dyDescent="0.25">
      <c r="A11231">
        <f t="shared" si="352"/>
        <v>11229</v>
      </c>
      <c r="B11231" s="22">
        <v>0</v>
      </c>
      <c r="J11231" s="6">
        <f t="shared" si="351"/>
        <v>16272920094200.813</v>
      </c>
    </row>
    <row r="11232" spans="1:10" x14ac:dyDescent="0.25">
      <c r="A11232">
        <f t="shared" si="352"/>
        <v>11230</v>
      </c>
      <c r="B11232" s="22">
        <v>0</v>
      </c>
      <c r="J11232" s="6">
        <f t="shared" si="351"/>
        <v>16272920094200.813</v>
      </c>
    </row>
    <row r="11233" spans="1:10" x14ac:dyDescent="0.25">
      <c r="A11233">
        <f t="shared" si="352"/>
        <v>11231</v>
      </c>
      <c r="B11233" s="22">
        <v>8143430</v>
      </c>
      <c r="J11233" s="6">
        <f t="shared" si="351"/>
        <v>16887655243524.369</v>
      </c>
    </row>
    <row r="11234" spans="1:10" x14ac:dyDescent="0.25">
      <c r="A11234">
        <f t="shared" si="352"/>
        <v>11232</v>
      </c>
      <c r="B11234" s="22">
        <v>0</v>
      </c>
      <c r="J11234" s="6">
        <f t="shared" si="351"/>
        <v>16272920094200.813</v>
      </c>
    </row>
    <row r="11235" spans="1:10" x14ac:dyDescent="0.25">
      <c r="A11235">
        <f t="shared" si="352"/>
        <v>11233</v>
      </c>
      <c r="B11235" s="22">
        <v>8943680</v>
      </c>
      <c r="J11235" s="6">
        <f t="shared" si="351"/>
        <v>24105244819313.906</v>
      </c>
    </row>
    <row r="11236" spans="1:10" x14ac:dyDescent="0.25">
      <c r="A11236">
        <f t="shared" si="352"/>
        <v>11234</v>
      </c>
      <c r="B11236" s="22">
        <v>57335043.934246585</v>
      </c>
      <c r="J11236" s="6">
        <f t="shared" si="351"/>
        <v>2841004401504378</v>
      </c>
    </row>
    <row r="11237" spans="1:10" x14ac:dyDescent="0.25">
      <c r="A11237">
        <f t="shared" si="352"/>
        <v>11235</v>
      </c>
      <c r="B11237" s="22">
        <v>0</v>
      </c>
      <c r="J11237" s="6">
        <f t="shared" si="351"/>
        <v>16272920094200.813</v>
      </c>
    </row>
    <row r="11238" spans="1:10" x14ac:dyDescent="0.25">
      <c r="A11238">
        <f t="shared" si="352"/>
        <v>11236</v>
      </c>
      <c r="B11238" s="22">
        <v>0</v>
      </c>
      <c r="J11238" s="6">
        <f t="shared" si="351"/>
        <v>16272920094200.813</v>
      </c>
    </row>
    <row r="11239" spans="1:10" x14ac:dyDescent="0.25">
      <c r="A11239">
        <f t="shared" si="352"/>
        <v>11237</v>
      </c>
      <c r="B11239" s="22">
        <v>8943680</v>
      </c>
      <c r="J11239" s="6">
        <f t="shared" si="351"/>
        <v>24105244819313.906</v>
      </c>
    </row>
    <row r="11240" spans="1:10" x14ac:dyDescent="0.25">
      <c r="A11240">
        <f t="shared" si="352"/>
        <v>11238</v>
      </c>
      <c r="B11240" s="22">
        <v>10952660.821917808</v>
      </c>
      <c r="J11240" s="6">
        <f t="shared" si="351"/>
        <v>47868272170023.156</v>
      </c>
    </row>
    <row r="11241" spans="1:10" x14ac:dyDescent="0.25">
      <c r="A11241">
        <f t="shared" si="352"/>
        <v>11239</v>
      </c>
      <c r="B11241" s="22">
        <v>8943680</v>
      </c>
      <c r="J11241" s="6">
        <f t="shared" si="351"/>
        <v>24105244819313.906</v>
      </c>
    </row>
    <row r="11242" spans="1:10" x14ac:dyDescent="0.25">
      <c r="A11242">
        <f t="shared" si="352"/>
        <v>11240</v>
      </c>
      <c r="B11242" s="22">
        <v>8943680</v>
      </c>
      <c r="J11242" s="6">
        <f t="shared" si="351"/>
        <v>24105244819313.906</v>
      </c>
    </row>
    <row r="11243" spans="1:10" x14ac:dyDescent="0.25">
      <c r="A11243">
        <f t="shared" si="352"/>
        <v>11241</v>
      </c>
      <c r="B11243" s="22">
        <v>0</v>
      </c>
      <c r="J11243" s="6">
        <f t="shared" si="351"/>
        <v>16272920094200.813</v>
      </c>
    </row>
    <row r="11244" spans="1:10" x14ac:dyDescent="0.25">
      <c r="A11244">
        <f t="shared" si="352"/>
        <v>11242</v>
      </c>
      <c r="B11244" s="22">
        <v>8143430</v>
      </c>
      <c r="J11244" s="6">
        <f t="shared" si="351"/>
        <v>16887655243524.369</v>
      </c>
    </row>
    <row r="11245" spans="1:10" x14ac:dyDescent="0.25">
      <c r="A11245">
        <f t="shared" si="352"/>
        <v>11243</v>
      </c>
      <c r="B11245" s="22">
        <v>8143430</v>
      </c>
      <c r="J11245" s="6">
        <f t="shared" si="351"/>
        <v>16887655243524.369</v>
      </c>
    </row>
    <row r="11246" spans="1:10" x14ac:dyDescent="0.25">
      <c r="A11246">
        <f t="shared" si="352"/>
        <v>11244</v>
      </c>
      <c r="B11246" s="22">
        <v>0</v>
      </c>
      <c r="J11246" s="6">
        <f t="shared" si="351"/>
        <v>16272920094200.813</v>
      </c>
    </row>
    <row r="11247" spans="1:10" x14ac:dyDescent="0.25">
      <c r="A11247">
        <f t="shared" si="352"/>
        <v>11245</v>
      </c>
      <c r="B11247" s="22">
        <v>8943680</v>
      </c>
      <c r="J11247" s="6">
        <f t="shared" si="351"/>
        <v>24105244819313.906</v>
      </c>
    </row>
    <row r="11248" spans="1:10" x14ac:dyDescent="0.25">
      <c r="A11248">
        <f t="shared" si="352"/>
        <v>11246</v>
      </c>
      <c r="B11248" s="22">
        <v>0</v>
      </c>
      <c r="J11248" s="6">
        <f t="shared" si="351"/>
        <v>16272920094200.813</v>
      </c>
    </row>
    <row r="11249" spans="1:10" x14ac:dyDescent="0.25">
      <c r="A11249">
        <f t="shared" si="352"/>
        <v>11247</v>
      </c>
      <c r="B11249" s="22">
        <v>8943680</v>
      </c>
      <c r="J11249" s="6">
        <f t="shared" si="351"/>
        <v>24105244819313.906</v>
      </c>
    </row>
    <row r="11250" spans="1:10" x14ac:dyDescent="0.25">
      <c r="A11250">
        <f t="shared" si="352"/>
        <v>11248</v>
      </c>
      <c r="B11250" s="22">
        <v>0</v>
      </c>
      <c r="J11250" s="6">
        <f t="shared" si="351"/>
        <v>16272920094200.813</v>
      </c>
    </row>
    <row r="11251" spans="1:10" x14ac:dyDescent="0.25">
      <c r="A11251">
        <f t="shared" si="352"/>
        <v>11249</v>
      </c>
      <c r="B11251" s="22">
        <v>8143430</v>
      </c>
      <c r="J11251" s="6">
        <f t="shared" si="351"/>
        <v>16887655243524.369</v>
      </c>
    </row>
    <row r="11252" spans="1:10" x14ac:dyDescent="0.25">
      <c r="A11252">
        <f t="shared" si="352"/>
        <v>11250</v>
      </c>
      <c r="B11252" s="22">
        <v>0</v>
      </c>
      <c r="J11252" s="6">
        <f t="shared" si="351"/>
        <v>16272920094200.813</v>
      </c>
    </row>
    <row r="11253" spans="1:10" x14ac:dyDescent="0.25">
      <c r="A11253">
        <f t="shared" si="352"/>
        <v>11251</v>
      </c>
      <c r="B11253" s="22">
        <v>8943680</v>
      </c>
      <c r="J11253" s="6">
        <f t="shared" si="351"/>
        <v>24105244819313.906</v>
      </c>
    </row>
    <row r="11254" spans="1:10" x14ac:dyDescent="0.25">
      <c r="A11254">
        <f t="shared" si="352"/>
        <v>11252</v>
      </c>
      <c r="B11254" s="22">
        <v>0</v>
      </c>
      <c r="J11254" s="6">
        <f t="shared" si="351"/>
        <v>16272920094200.813</v>
      </c>
    </row>
    <row r="11255" spans="1:10" x14ac:dyDescent="0.25">
      <c r="A11255">
        <f t="shared" si="352"/>
        <v>11253</v>
      </c>
      <c r="B11255" s="22">
        <v>8943680</v>
      </c>
      <c r="J11255" s="6">
        <f t="shared" si="351"/>
        <v>24105244819313.906</v>
      </c>
    </row>
    <row r="11256" spans="1:10" x14ac:dyDescent="0.25">
      <c r="A11256">
        <f t="shared" si="352"/>
        <v>11254</v>
      </c>
      <c r="B11256" s="22">
        <v>8143430</v>
      </c>
      <c r="J11256" s="6">
        <f t="shared" si="351"/>
        <v>16887655243524.369</v>
      </c>
    </row>
    <row r="11257" spans="1:10" x14ac:dyDescent="0.25">
      <c r="A11257">
        <f t="shared" si="352"/>
        <v>11255</v>
      </c>
      <c r="B11257" s="22">
        <v>8943680</v>
      </c>
      <c r="J11257" s="6">
        <f t="shared" si="351"/>
        <v>24105244819313.906</v>
      </c>
    </row>
    <row r="11258" spans="1:10" x14ac:dyDescent="0.25">
      <c r="A11258">
        <f t="shared" si="352"/>
        <v>11256</v>
      </c>
      <c r="B11258" s="22">
        <v>0</v>
      </c>
      <c r="J11258" s="6">
        <f t="shared" si="351"/>
        <v>16272920094200.813</v>
      </c>
    </row>
    <row r="11259" spans="1:10" x14ac:dyDescent="0.25">
      <c r="A11259">
        <f t="shared" si="352"/>
        <v>11257</v>
      </c>
      <c r="B11259" s="22">
        <v>8943680</v>
      </c>
      <c r="J11259" s="6">
        <f t="shared" si="351"/>
        <v>24105244819313.906</v>
      </c>
    </row>
    <row r="11260" spans="1:10" x14ac:dyDescent="0.25">
      <c r="A11260">
        <f t="shared" si="352"/>
        <v>11258</v>
      </c>
      <c r="B11260" s="22">
        <v>16910834.100000001</v>
      </c>
      <c r="J11260" s="6">
        <f t="shared" si="351"/>
        <v>165813609471718.47</v>
      </c>
    </row>
    <row r="11261" spans="1:10" x14ac:dyDescent="0.25">
      <c r="A11261">
        <f t="shared" si="352"/>
        <v>11259</v>
      </c>
      <c r="B11261" s="22">
        <v>0</v>
      </c>
      <c r="J11261" s="6">
        <f t="shared" si="351"/>
        <v>16272920094200.813</v>
      </c>
    </row>
    <row r="11262" spans="1:10" x14ac:dyDescent="0.25">
      <c r="A11262">
        <f t="shared" si="352"/>
        <v>11260</v>
      </c>
      <c r="B11262" s="22">
        <v>0</v>
      </c>
      <c r="J11262" s="6">
        <f t="shared" si="351"/>
        <v>16272920094200.813</v>
      </c>
    </row>
    <row r="11263" spans="1:10" x14ac:dyDescent="0.25">
      <c r="A11263">
        <f t="shared" si="352"/>
        <v>11261</v>
      </c>
      <c r="B11263" s="22">
        <v>0</v>
      </c>
      <c r="J11263" s="6">
        <f t="shared" si="351"/>
        <v>16272920094200.813</v>
      </c>
    </row>
    <row r="11264" spans="1:10" x14ac:dyDescent="0.25">
      <c r="A11264">
        <f t="shared" si="352"/>
        <v>11262</v>
      </c>
      <c r="B11264" s="22">
        <v>0</v>
      </c>
      <c r="J11264" s="6">
        <f t="shared" si="351"/>
        <v>16272920094200.813</v>
      </c>
    </row>
    <row r="11265" spans="1:10" x14ac:dyDescent="0.25">
      <c r="A11265">
        <f t="shared" si="352"/>
        <v>11263</v>
      </c>
      <c r="B11265" s="22">
        <v>8143430</v>
      </c>
      <c r="J11265" s="6">
        <f t="shared" si="351"/>
        <v>16887655243524.369</v>
      </c>
    </row>
    <row r="11266" spans="1:10" x14ac:dyDescent="0.25">
      <c r="A11266">
        <f t="shared" si="352"/>
        <v>11264</v>
      </c>
      <c r="B11266" s="22">
        <v>8143430</v>
      </c>
      <c r="J11266" s="6">
        <f t="shared" si="351"/>
        <v>16887655243524.369</v>
      </c>
    </row>
    <row r="11267" spans="1:10" x14ac:dyDescent="0.25">
      <c r="A11267">
        <f t="shared" si="352"/>
        <v>11265</v>
      </c>
      <c r="B11267" s="22">
        <v>0</v>
      </c>
      <c r="J11267" s="6">
        <f t="shared" ref="J11267:J11330" si="353">(B11267-$I$6)^2</f>
        <v>16272920094200.813</v>
      </c>
    </row>
    <row r="11268" spans="1:10" x14ac:dyDescent="0.25">
      <c r="A11268">
        <f t="shared" ref="A11268:A11331" si="354">A11267+1</f>
        <v>11266</v>
      </c>
      <c r="B11268" s="22">
        <v>8213373.25</v>
      </c>
      <c r="J11268" s="6">
        <f t="shared" si="353"/>
        <v>17467405171692.309</v>
      </c>
    </row>
    <row r="11269" spans="1:10" x14ac:dyDescent="0.25">
      <c r="A11269">
        <f t="shared" si="354"/>
        <v>11267</v>
      </c>
      <c r="B11269" s="22">
        <v>0</v>
      </c>
      <c r="J11269" s="6">
        <f t="shared" si="353"/>
        <v>16272920094200.813</v>
      </c>
    </row>
    <row r="11270" spans="1:10" x14ac:dyDescent="0.25">
      <c r="A11270">
        <f t="shared" si="354"/>
        <v>11268</v>
      </c>
      <c r="B11270" s="22">
        <v>8143430</v>
      </c>
      <c r="J11270" s="6">
        <f t="shared" si="353"/>
        <v>16887655243524.369</v>
      </c>
    </row>
    <row r="11271" spans="1:10" x14ac:dyDescent="0.25">
      <c r="A11271">
        <f t="shared" si="354"/>
        <v>11269</v>
      </c>
      <c r="B11271" s="22">
        <v>0</v>
      </c>
      <c r="J11271" s="6">
        <f t="shared" si="353"/>
        <v>16272920094200.813</v>
      </c>
    </row>
    <row r="11272" spans="1:10" x14ac:dyDescent="0.25">
      <c r="A11272">
        <f t="shared" si="354"/>
        <v>11270</v>
      </c>
      <c r="B11272" s="22">
        <v>8143430</v>
      </c>
      <c r="J11272" s="6">
        <f t="shared" si="353"/>
        <v>16887655243524.369</v>
      </c>
    </row>
    <row r="11273" spans="1:10" x14ac:dyDescent="0.25">
      <c r="A11273">
        <f t="shared" si="354"/>
        <v>11271</v>
      </c>
      <c r="B11273" s="22">
        <v>0</v>
      </c>
      <c r="J11273" s="6">
        <f t="shared" si="353"/>
        <v>16272920094200.813</v>
      </c>
    </row>
    <row r="11274" spans="1:10" x14ac:dyDescent="0.25">
      <c r="A11274">
        <f t="shared" si="354"/>
        <v>11272</v>
      </c>
      <c r="B11274" s="22">
        <v>0</v>
      </c>
      <c r="J11274" s="6">
        <f t="shared" si="353"/>
        <v>16272920094200.813</v>
      </c>
    </row>
    <row r="11275" spans="1:10" x14ac:dyDescent="0.25">
      <c r="A11275">
        <f t="shared" si="354"/>
        <v>11273</v>
      </c>
      <c r="B11275" s="22">
        <v>0</v>
      </c>
      <c r="J11275" s="6">
        <f t="shared" si="353"/>
        <v>16272920094200.813</v>
      </c>
    </row>
    <row r="11276" spans="1:10" x14ac:dyDescent="0.25">
      <c r="A11276">
        <f t="shared" si="354"/>
        <v>11274</v>
      </c>
      <c r="B11276" s="22">
        <v>8943680</v>
      </c>
      <c r="J11276" s="6">
        <f t="shared" si="353"/>
        <v>24105244819313.906</v>
      </c>
    </row>
    <row r="11277" spans="1:10" x14ac:dyDescent="0.25">
      <c r="A11277">
        <f t="shared" si="354"/>
        <v>11275</v>
      </c>
      <c r="B11277" s="22">
        <v>0</v>
      </c>
      <c r="J11277" s="6">
        <f t="shared" si="353"/>
        <v>16272920094200.813</v>
      </c>
    </row>
    <row r="11278" spans="1:10" x14ac:dyDescent="0.25">
      <c r="A11278">
        <f t="shared" si="354"/>
        <v>11276</v>
      </c>
      <c r="B11278" s="22">
        <v>0</v>
      </c>
      <c r="J11278" s="6">
        <f t="shared" si="353"/>
        <v>16272920094200.813</v>
      </c>
    </row>
    <row r="11279" spans="1:10" x14ac:dyDescent="0.25">
      <c r="A11279">
        <f t="shared" si="354"/>
        <v>11277</v>
      </c>
      <c r="B11279" s="22">
        <v>0</v>
      </c>
      <c r="J11279" s="6">
        <f t="shared" si="353"/>
        <v>16272920094200.813</v>
      </c>
    </row>
    <row r="11280" spans="1:10" x14ac:dyDescent="0.25">
      <c r="A11280">
        <f t="shared" si="354"/>
        <v>11278</v>
      </c>
      <c r="B11280" s="22">
        <v>0</v>
      </c>
      <c r="J11280" s="6">
        <f t="shared" si="353"/>
        <v>16272920094200.813</v>
      </c>
    </row>
    <row r="11281" spans="1:10" x14ac:dyDescent="0.25">
      <c r="A11281">
        <f t="shared" si="354"/>
        <v>11279</v>
      </c>
      <c r="B11281" s="22">
        <v>8943680</v>
      </c>
      <c r="J11281" s="6">
        <f t="shared" si="353"/>
        <v>24105244819313.906</v>
      </c>
    </row>
    <row r="11282" spans="1:10" x14ac:dyDescent="0.25">
      <c r="A11282">
        <f t="shared" si="354"/>
        <v>11280</v>
      </c>
      <c r="B11282" s="22">
        <v>0</v>
      </c>
      <c r="J11282" s="6">
        <f t="shared" si="353"/>
        <v>16272920094200.813</v>
      </c>
    </row>
    <row r="11283" spans="1:10" x14ac:dyDescent="0.25">
      <c r="A11283">
        <f t="shared" si="354"/>
        <v>11281</v>
      </c>
      <c r="B11283" s="22">
        <v>0</v>
      </c>
      <c r="J11283" s="6">
        <f t="shared" si="353"/>
        <v>16272920094200.813</v>
      </c>
    </row>
    <row r="11284" spans="1:10" x14ac:dyDescent="0.25">
      <c r="A11284">
        <f t="shared" si="354"/>
        <v>11282</v>
      </c>
      <c r="B11284" s="22">
        <v>0</v>
      </c>
      <c r="J11284" s="6">
        <f t="shared" si="353"/>
        <v>16272920094200.813</v>
      </c>
    </row>
    <row r="11285" spans="1:10" x14ac:dyDescent="0.25">
      <c r="A11285">
        <f t="shared" si="354"/>
        <v>11283</v>
      </c>
      <c r="B11285" s="22">
        <v>0</v>
      </c>
      <c r="J11285" s="6">
        <f t="shared" si="353"/>
        <v>16272920094200.813</v>
      </c>
    </row>
    <row r="11286" spans="1:10" x14ac:dyDescent="0.25">
      <c r="A11286">
        <f t="shared" si="354"/>
        <v>11284</v>
      </c>
      <c r="B11286" s="22">
        <v>3250000</v>
      </c>
      <c r="J11286" s="6">
        <f t="shared" si="353"/>
        <v>614610152858.7196</v>
      </c>
    </row>
    <row r="11287" spans="1:10" x14ac:dyDescent="0.25">
      <c r="A11287">
        <f t="shared" si="354"/>
        <v>11285</v>
      </c>
      <c r="B11287" s="22">
        <v>3519206.6</v>
      </c>
      <c r="J11287" s="6">
        <f t="shared" si="353"/>
        <v>264982140633.07825</v>
      </c>
    </row>
    <row r="11288" spans="1:10" x14ac:dyDescent="0.25">
      <c r="A11288">
        <f t="shared" si="354"/>
        <v>11286</v>
      </c>
      <c r="B11288" s="22">
        <v>0</v>
      </c>
      <c r="J11288" s="6">
        <f t="shared" si="353"/>
        <v>16272920094200.813</v>
      </c>
    </row>
    <row r="11289" spans="1:10" x14ac:dyDescent="0.25">
      <c r="A11289">
        <f t="shared" si="354"/>
        <v>11287</v>
      </c>
      <c r="B11289" s="22">
        <v>0</v>
      </c>
      <c r="J11289" s="6">
        <f t="shared" si="353"/>
        <v>16272920094200.813</v>
      </c>
    </row>
    <row r="11290" spans="1:10" x14ac:dyDescent="0.25">
      <c r="A11290">
        <f t="shared" si="354"/>
        <v>11288</v>
      </c>
      <c r="B11290" s="22">
        <v>0</v>
      </c>
      <c r="J11290" s="6">
        <f t="shared" si="353"/>
        <v>16272920094200.813</v>
      </c>
    </row>
    <row r="11291" spans="1:10" x14ac:dyDescent="0.25">
      <c r="A11291">
        <f t="shared" si="354"/>
        <v>11289</v>
      </c>
      <c r="B11291" s="22">
        <v>17087110</v>
      </c>
      <c r="J11291" s="6">
        <f t="shared" si="353"/>
        <v>170384444013437.47</v>
      </c>
    </row>
    <row r="11292" spans="1:10" x14ac:dyDescent="0.25">
      <c r="A11292">
        <f t="shared" si="354"/>
        <v>11290</v>
      </c>
      <c r="B11292" s="22">
        <v>0</v>
      </c>
      <c r="J11292" s="6">
        <f t="shared" si="353"/>
        <v>16272920094200.813</v>
      </c>
    </row>
    <row r="11293" spans="1:10" x14ac:dyDescent="0.25">
      <c r="A11293">
        <f t="shared" si="354"/>
        <v>11291</v>
      </c>
      <c r="B11293" s="22">
        <v>0</v>
      </c>
      <c r="J11293" s="6">
        <f t="shared" si="353"/>
        <v>16272920094200.813</v>
      </c>
    </row>
    <row r="11294" spans="1:10" x14ac:dyDescent="0.25">
      <c r="A11294">
        <f t="shared" si="354"/>
        <v>11292</v>
      </c>
      <c r="B11294" s="22">
        <v>0</v>
      </c>
      <c r="J11294" s="6">
        <f t="shared" si="353"/>
        <v>16272920094200.813</v>
      </c>
    </row>
    <row r="11295" spans="1:10" x14ac:dyDescent="0.25">
      <c r="A11295">
        <f t="shared" si="354"/>
        <v>11293</v>
      </c>
      <c r="B11295" s="22">
        <v>3250000</v>
      </c>
      <c r="J11295" s="6">
        <f t="shared" si="353"/>
        <v>614610152858.7196</v>
      </c>
    </row>
    <row r="11296" spans="1:10" x14ac:dyDescent="0.25">
      <c r="A11296">
        <f t="shared" si="354"/>
        <v>11294</v>
      </c>
      <c r="B11296" s="22">
        <v>0</v>
      </c>
      <c r="J11296" s="6">
        <f t="shared" si="353"/>
        <v>16272920094200.813</v>
      </c>
    </row>
    <row r="11297" spans="1:10" x14ac:dyDescent="0.25">
      <c r="A11297">
        <f t="shared" si="354"/>
        <v>11295</v>
      </c>
      <c r="B11297" s="22">
        <v>0</v>
      </c>
      <c r="J11297" s="6">
        <f t="shared" si="353"/>
        <v>16272920094200.813</v>
      </c>
    </row>
    <row r="11298" spans="1:10" x14ac:dyDescent="0.25">
      <c r="A11298">
        <f t="shared" si="354"/>
        <v>11296</v>
      </c>
      <c r="B11298" s="22">
        <v>12193680</v>
      </c>
      <c r="J11298" s="6">
        <f t="shared" si="353"/>
        <v>66580854877971.813</v>
      </c>
    </row>
    <row r="11299" spans="1:10" x14ac:dyDescent="0.25">
      <c r="A11299">
        <f t="shared" si="354"/>
        <v>11297</v>
      </c>
      <c r="B11299" s="22">
        <v>8143430</v>
      </c>
      <c r="J11299" s="6">
        <f t="shared" si="353"/>
        <v>16887655243524.369</v>
      </c>
    </row>
    <row r="11300" spans="1:10" x14ac:dyDescent="0.25">
      <c r="A11300">
        <f t="shared" si="354"/>
        <v>11298</v>
      </c>
      <c r="B11300" s="22">
        <v>8143430</v>
      </c>
      <c r="J11300" s="6">
        <f t="shared" si="353"/>
        <v>16887655243524.369</v>
      </c>
    </row>
    <row r="11301" spans="1:10" x14ac:dyDescent="0.25">
      <c r="A11301">
        <f t="shared" si="354"/>
        <v>11299</v>
      </c>
      <c r="B11301" s="22">
        <v>17087110</v>
      </c>
      <c r="J11301" s="6">
        <f t="shared" si="353"/>
        <v>170384444013437.47</v>
      </c>
    </row>
    <row r="11302" spans="1:10" x14ac:dyDescent="0.25">
      <c r="A11302">
        <f t="shared" si="354"/>
        <v>11300</v>
      </c>
      <c r="B11302" s="22">
        <v>0</v>
      </c>
      <c r="J11302" s="6">
        <f t="shared" si="353"/>
        <v>16272920094200.813</v>
      </c>
    </row>
    <row r="11303" spans="1:10" x14ac:dyDescent="0.25">
      <c r="A11303">
        <f t="shared" si="354"/>
        <v>11301</v>
      </c>
      <c r="B11303" s="22">
        <v>8143430</v>
      </c>
      <c r="J11303" s="6">
        <f t="shared" si="353"/>
        <v>16887655243524.369</v>
      </c>
    </row>
    <row r="11304" spans="1:10" x14ac:dyDescent="0.25">
      <c r="A11304">
        <f t="shared" si="354"/>
        <v>11302</v>
      </c>
      <c r="B11304" s="22">
        <v>0</v>
      </c>
      <c r="J11304" s="6">
        <f t="shared" si="353"/>
        <v>16272920094200.813</v>
      </c>
    </row>
    <row r="11305" spans="1:10" x14ac:dyDescent="0.25">
      <c r="A11305">
        <f t="shared" si="354"/>
        <v>11303</v>
      </c>
      <c r="B11305" s="22">
        <v>8143430</v>
      </c>
      <c r="J11305" s="6">
        <f t="shared" si="353"/>
        <v>16887655243524.369</v>
      </c>
    </row>
    <row r="11306" spans="1:10" x14ac:dyDescent="0.25">
      <c r="A11306">
        <f t="shared" si="354"/>
        <v>11304</v>
      </c>
      <c r="B11306" s="22">
        <v>0</v>
      </c>
      <c r="J11306" s="6">
        <f t="shared" si="353"/>
        <v>16272920094200.813</v>
      </c>
    </row>
    <row r="11307" spans="1:10" x14ac:dyDescent="0.25">
      <c r="A11307">
        <f t="shared" si="354"/>
        <v>11305</v>
      </c>
      <c r="B11307" s="22">
        <v>8143430</v>
      </c>
      <c r="J11307" s="6">
        <f t="shared" si="353"/>
        <v>16887655243524.369</v>
      </c>
    </row>
    <row r="11308" spans="1:10" x14ac:dyDescent="0.25">
      <c r="A11308">
        <f t="shared" si="354"/>
        <v>11306</v>
      </c>
      <c r="B11308" s="22">
        <v>8943680</v>
      </c>
      <c r="J11308" s="6">
        <f t="shared" si="353"/>
        <v>24105244819313.906</v>
      </c>
    </row>
    <row r="11309" spans="1:10" x14ac:dyDescent="0.25">
      <c r="A11309">
        <f t="shared" si="354"/>
        <v>11307</v>
      </c>
      <c r="B11309" s="22">
        <v>0</v>
      </c>
      <c r="J11309" s="6">
        <f t="shared" si="353"/>
        <v>16272920094200.813</v>
      </c>
    </row>
    <row r="11310" spans="1:10" x14ac:dyDescent="0.25">
      <c r="A11310">
        <f t="shared" si="354"/>
        <v>11308</v>
      </c>
      <c r="B11310" s="22">
        <v>8943680</v>
      </c>
      <c r="J11310" s="6">
        <f t="shared" si="353"/>
        <v>24105244819313.906</v>
      </c>
    </row>
    <row r="11311" spans="1:10" x14ac:dyDescent="0.25">
      <c r="A11311">
        <f t="shared" si="354"/>
        <v>11309</v>
      </c>
      <c r="B11311" s="22">
        <v>0</v>
      </c>
      <c r="J11311" s="6">
        <f t="shared" si="353"/>
        <v>16272920094200.813</v>
      </c>
    </row>
    <row r="11312" spans="1:10" x14ac:dyDescent="0.25">
      <c r="A11312">
        <f t="shared" si="354"/>
        <v>11310</v>
      </c>
      <c r="B11312" s="22">
        <v>8143430</v>
      </c>
      <c r="J11312" s="6">
        <f t="shared" si="353"/>
        <v>16887655243524.369</v>
      </c>
    </row>
    <row r="11313" spans="1:10" x14ac:dyDescent="0.25">
      <c r="A11313">
        <f t="shared" si="354"/>
        <v>11311</v>
      </c>
      <c r="B11313" s="22">
        <v>8143430</v>
      </c>
      <c r="J11313" s="6">
        <f t="shared" si="353"/>
        <v>16887655243524.369</v>
      </c>
    </row>
    <row r="11314" spans="1:10" x14ac:dyDescent="0.25">
      <c r="A11314">
        <f t="shared" si="354"/>
        <v>11312</v>
      </c>
      <c r="B11314" s="22">
        <v>0</v>
      </c>
      <c r="J11314" s="6">
        <f t="shared" si="353"/>
        <v>16272920094200.813</v>
      </c>
    </row>
    <row r="11315" spans="1:10" x14ac:dyDescent="0.25">
      <c r="A11315">
        <f t="shared" si="354"/>
        <v>11313</v>
      </c>
      <c r="B11315" s="22">
        <v>0</v>
      </c>
      <c r="J11315" s="6">
        <f t="shared" si="353"/>
        <v>16272920094200.813</v>
      </c>
    </row>
    <row r="11316" spans="1:10" x14ac:dyDescent="0.25">
      <c r="A11316">
        <f t="shared" si="354"/>
        <v>11314</v>
      </c>
      <c r="B11316" s="22">
        <v>0</v>
      </c>
      <c r="J11316" s="6">
        <f t="shared" si="353"/>
        <v>16272920094200.813</v>
      </c>
    </row>
    <row r="11317" spans="1:10" x14ac:dyDescent="0.25">
      <c r="A11317">
        <f t="shared" si="354"/>
        <v>11315</v>
      </c>
      <c r="B11317" s="22">
        <v>11393430</v>
      </c>
      <c r="J11317" s="6">
        <f t="shared" si="353"/>
        <v>54161640302182.273</v>
      </c>
    </row>
    <row r="11318" spans="1:10" x14ac:dyDescent="0.25">
      <c r="A11318">
        <f t="shared" si="354"/>
        <v>11316</v>
      </c>
      <c r="B11318" s="22">
        <v>8943680</v>
      </c>
      <c r="J11318" s="6">
        <f t="shared" si="353"/>
        <v>24105244819313.906</v>
      </c>
    </row>
    <row r="11319" spans="1:10" x14ac:dyDescent="0.25">
      <c r="A11319">
        <f t="shared" si="354"/>
        <v>11317</v>
      </c>
      <c r="B11319" s="22">
        <v>3250000</v>
      </c>
      <c r="J11319" s="6">
        <f t="shared" si="353"/>
        <v>614610152858.7196</v>
      </c>
    </row>
    <row r="11320" spans="1:10" x14ac:dyDescent="0.25">
      <c r="A11320">
        <f t="shared" si="354"/>
        <v>11318</v>
      </c>
      <c r="B11320" s="22">
        <v>0</v>
      </c>
      <c r="J11320" s="6">
        <f t="shared" si="353"/>
        <v>16272920094200.813</v>
      </c>
    </row>
    <row r="11321" spans="1:10" x14ac:dyDescent="0.25">
      <c r="A11321">
        <f t="shared" si="354"/>
        <v>11319</v>
      </c>
      <c r="B11321" s="22">
        <v>0</v>
      </c>
      <c r="J11321" s="6">
        <f t="shared" si="353"/>
        <v>16272920094200.813</v>
      </c>
    </row>
    <row r="11322" spans="1:10" x14ac:dyDescent="0.25">
      <c r="A11322">
        <f t="shared" si="354"/>
        <v>11320</v>
      </c>
      <c r="B11322" s="22">
        <v>0</v>
      </c>
      <c r="J11322" s="6">
        <f t="shared" si="353"/>
        <v>16272920094200.813</v>
      </c>
    </row>
    <row r="11323" spans="1:10" x14ac:dyDescent="0.25">
      <c r="A11323">
        <f t="shared" si="354"/>
        <v>11321</v>
      </c>
      <c r="B11323" s="22">
        <v>0</v>
      </c>
      <c r="J11323" s="6">
        <f t="shared" si="353"/>
        <v>16272920094200.813</v>
      </c>
    </row>
    <row r="11324" spans="1:10" x14ac:dyDescent="0.25">
      <c r="A11324">
        <f t="shared" si="354"/>
        <v>11322</v>
      </c>
      <c r="B11324" s="22">
        <v>10952660.821917808</v>
      </c>
      <c r="J11324" s="6">
        <f t="shared" si="353"/>
        <v>47868272170023.156</v>
      </c>
    </row>
    <row r="11325" spans="1:10" x14ac:dyDescent="0.25">
      <c r="A11325">
        <f t="shared" si="354"/>
        <v>11323</v>
      </c>
      <c r="B11325" s="22">
        <v>0</v>
      </c>
      <c r="J11325" s="6">
        <f t="shared" si="353"/>
        <v>16272920094200.813</v>
      </c>
    </row>
    <row r="11326" spans="1:10" x14ac:dyDescent="0.25">
      <c r="A11326">
        <f t="shared" si="354"/>
        <v>11324</v>
      </c>
      <c r="B11326" s="22">
        <v>8943680</v>
      </c>
      <c r="J11326" s="6">
        <f t="shared" si="353"/>
        <v>24105244819313.906</v>
      </c>
    </row>
    <row r="11327" spans="1:10" x14ac:dyDescent="0.25">
      <c r="A11327">
        <f t="shared" si="354"/>
        <v>11325</v>
      </c>
      <c r="B11327" s="22">
        <v>0</v>
      </c>
      <c r="J11327" s="6">
        <f t="shared" si="353"/>
        <v>16272920094200.813</v>
      </c>
    </row>
    <row r="11328" spans="1:10" x14ac:dyDescent="0.25">
      <c r="A11328">
        <f t="shared" si="354"/>
        <v>11326</v>
      </c>
      <c r="B11328" s="22">
        <v>0</v>
      </c>
      <c r="J11328" s="6">
        <f t="shared" si="353"/>
        <v>16272920094200.813</v>
      </c>
    </row>
    <row r="11329" spans="1:10" x14ac:dyDescent="0.25">
      <c r="A11329">
        <f t="shared" si="354"/>
        <v>11327</v>
      </c>
      <c r="B11329" s="22">
        <v>8943680</v>
      </c>
      <c r="J11329" s="6">
        <f t="shared" si="353"/>
        <v>24105244819313.906</v>
      </c>
    </row>
    <row r="11330" spans="1:10" x14ac:dyDescent="0.25">
      <c r="A11330">
        <f t="shared" si="354"/>
        <v>11328</v>
      </c>
      <c r="B11330" s="22">
        <v>0</v>
      </c>
      <c r="J11330" s="6">
        <f t="shared" si="353"/>
        <v>16272920094200.813</v>
      </c>
    </row>
    <row r="11331" spans="1:10" x14ac:dyDescent="0.25">
      <c r="A11331">
        <f t="shared" si="354"/>
        <v>11329</v>
      </c>
      <c r="B11331" s="22">
        <v>8143430</v>
      </c>
      <c r="J11331" s="6">
        <f t="shared" ref="J11331:J11394" si="355">(B11331-$I$6)^2</f>
        <v>16887655243524.369</v>
      </c>
    </row>
    <row r="11332" spans="1:10" x14ac:dyDescent="0.25">
      <c r="A11332">
        <f t="shared" ref="A11332:A11395" si="356">A11331+1</f>
        <v>11330</v>
      </c>
      <c r="B11332" s="22">
        <v>12193680</v>
      </c>
      <c r="J11332" s="6">
        <f t="shared" si="355"/>
        <v>66580854877971.813</v>
      </c>
    </row>
    <row r="11333" spans="1:10" x14ac:dyDescent="0.25">
      <c r="A11333">
        <f t="shared" si="356"/>
        <v>11331</v>
      </c>
      <c r="B11333" s="22">
        <v>0</v>
      </c>
      <c r="J11333" s="6">
        <f t="shared" si="355"/>
        <v>16272920094200.813</v>
      </c>
    </row>
    <row r="11334" spans="1:10" x14ac:dyDescent="0.25">
      <c r="A11334">
        <f t="shared" si="356"/>
        <v>11332</v>
      </c>
      <c r="B11334" s="22">
        <v>8943680</v>
      </c>
      <c r="J11334" s="6">
        <f t="shared" si="355"/>
        <v>24105244819313.906</v>
      </c>
    </row>
    <row r="11335" spans="1:10" x14ac:dyDescent="0.25">
      <c r="A11335">
        <f t="shared" si="356"/>
        <v>11333</v>
      </c>
      <c r="B11335" s="22">
        <v>0</v>
      </c>
      <c r="J11335" s="6">
        <f t="shared" si="355"/>
        <v>16272920094200.813</v>
      </c>
    </row>
    <row r="11336" spans="1:10" x14ac:dyDescent="0.25">
      <c r="A11336">
        <f t="shared" si="356"/>
        <v>11334</v>
      </c>
      <c r="B11336" s="22">
        <v>8143430</v>
      </c>
      <c r="J11336" s="6">
        <f t="shared" si="355"/>
        <v>16887655243524.369</v>
      </c>
    </row>
    <row r="11337" spans="1:10" x14ac:dyDescent="0.25">
      <c r="A11337">
        <f t="shared" si="356"/>
        <v>11335</v>
      </c>
      <c r="B11337" s="22">
        <v>0</v>
      </c>
      <c r="J11337" s="6">
        <f t="shared" si="355"/>
        <v>16272920094200.813</v>
      </c>
    </row>
    <row r="11338" spans="1:10" x14ac:dyDescent="0.25">
      <c r="A11338">
        <f t="shared" si="356"/>
        <v>11336</v>
      </c>
      <c r="B11338" s="22">
        <v>0</v>
      </c>
      <c r="J11338" s="6">
        <f t="shared" si="355"/>
        <v>16272920094200.813</v>
      </c>
    </row>
    <row r="11339" spans="1:10" x14ac:dyDescent="0.25">
      <c r="A11339">
        <f t="shared" si="356"/>
        <v>11337</v>
      </c>
      <c r="B11339" s="22">
        <v>0</v>
      </c>
      <c r="J11339" s="6">
        <f t="shared" si="355"/>
        <v>16272920094200.813</v>
      </c>
    </row>
    <row r="11340" spans="1:10" x14ac:dyDescent="0.25">
      <c r="A11340">
        <f t="shared" si="356"/>
        <v>11338</v>
      </c>
      <c r="B11340" s="22">
        <v>0</v>
      </c>
      <c r="J11340" s="6">
        <f t="shared" si="355"/>
        <v>16272920094200.813</v>
      </c>
    </row>
    <row r="11341" spans="1:10" x14ac:dyDescent="0.25">
      <c r="A11341">
        <f t="shared" si="356"/>
        <v>11339</v>
      </c>
      <c r="B11341" s="22">
        <v>8143430</v>
      </c>
      <c r="J11341" s="6">
        <f t="shared" si="355"/>
        <v>16887655243524.369</v>
      </c>
    </row>
    <row r="11342" spans="1:10" x14ac:dyDescent="0.25">
      <c r="A11342">
        <f t="shared" si="356"/>
        <v>11340</v>
      </c>
      <c r="B11342" s="22">
        <v>3000000</v>
      </c>
      <c r="J11342" s="6">
        <f t="shared" si="355"/>
        <v>1069095532961.9576</v>
      </c>
    </row>
    <row r="11343" spans="1:10" x14ac:dyDescent="0.25">
      <c r="A11343">
        <f t="shared" si="356"/>
        <v>11341</v>
      </c>
      <c r="B11343" s="22">
        <v>0</v>
      </c>
      <c r="J11343" s="6">
        <f t="shared" si="355"/>
        <v>16272920094200.813</v>
      </c>
    </row>
    <row r="11344" spans="1:10" x14ac:dyDescent="0.25">
      <c r="A11344">
        <f t="shared" si="356"/>
        <v>11342</v>
      </c>
      <c r="B11344" s="22">
        <v>0</v>
      </c>
      <c r="J11344" s="6">
        <f t="shared" si="355"/>
        <v>16272920094200.813</v>
      </c>
    </row>
    <row r="11345" spans="1:10" x14ac:dyDescent="0.25">
      <c r="A11345">
        <f t="shared" si="356"/>
        <v>11343</v>
      </c>
      <c r="B11345" s="22">
        <v>0</v>
      </c>
      <c r="J11345" s="6">
        <f t="shared" si="355"/>
        <v>16272920094200.813</v>
      </c>
    </row>
    <row r="11346" spans="1:10" x14ac:dyDescent="0.25">
      <c r="A11346">
        <f t="shared" si="356"/>
        <v>11344</v>
      </c>
      <c r="B11346" s="22">
        <v>0</v>
      </c>
      <c r="J11346" s="6">
        <f t="shared" si="355"/>
        <v>16272920094200.813</v>
      </c>
    </row>
    <row r="11347" spans="1:10" x14ac:dyDescent="0.25">
      <c r="A11347">
        <f t="shared" si="356"/>
        <v>11345</v>
      </c>
      <c r="B11347" s="22">
        <v>0</v>
      </c>
      <c r="J11347" s="6">
        <f t="shared" si="355"/>
        <v>16272920094200.813</v>
      </c>
    </row>
    <row r="11348" spans="1:10" x14ac:dyDescent="0.25">
      <c r="A11348">
        <f t="shared" si="356"/>
        <v>11346</v>
      </c>
      <c r="B11348" s="22">
        <v>0</v>
      </c>
      <c r="J11348" s="6">
        <f t="shared" si="355"/>
        <v>16272920094200.813</v>
      </c>
    </row>
    <row r="11349" spans="1:10" x14ac:dyDescent="0.25">
      <c r="A11349">
        <f t="shared" si="356"/>
        <v>11347</v>
      </c>
      <c r="B11349" s="22">
        <v>0</v>
      </c>
      <c r="J11349" s="6">
        <f t="shared" si="355"/>
        <v>16272920094200.813</v>
      </c>
    </row>
    <row r="11350" spans="1:10" x14ac:dyDescent="0.25">
      <c r="A11350">
        <f t="shared" si="356"/>
        <v>11348</v>
      </c>
      <c r="B11350" s="22">
        <v>0</v>
      </c>
      <c r="J11350" s="6">
        <f t="shared" si="355"/>
        <v>16272920094200.813</v>
      </c>
    </row>
    <row r="11351" spans="1:10" x14ac:dyDescent="0.25">
      <c r="A11351">
        <f t="shared" si="356"/>
        <v>11349</v>
      </c>
      <c r="B11351" s="22">
        <v>0</v>
      </c>
      <c r="J11351" s="6">
        <f t="shared" si="355"/>
        <v>16272920094200.813</v>
      </c>
    </row>
    <row r="11352" spans="1:10" x14ac:dyDescent="0.25">
      <c r="A11352">
        <f t="shared" si="356"/>
        <v>11350</v>
      </c>
      <c r="B11352" s="22">
        <v>17652608.08219178</v>
      </c>
      <c r="J11352" s="6">
        <f t="shared" si="355"/>
        <v>185467282507771.06</v>
      </c>
    </row>
    <row r="11353" spans="1:10" x14ac:dyDescent="0.25">
      <c r="A11353">
        <f t="shared" si="356"/>
        <v>11351</v>
      </c>
      <c r="B11353" s="22">
        <v>17087110</v>
      </c>
      <c r="J11353" s="6">
        <f t="shared" si="355"/>
        <v>170384444013437.47</v>
      </c>
    </row>
    <row r="11354" spans="1:10" x14ac:dyDescent="0.25">
      <c r="A11354">
        <f t="shared" si="356"/>
        <v>11352</v>
      </c>
      <c r="B11354" s="22">
        <v>0</v>
      </c>
      <c r="J11354" s="6">
        <f t="shared" si="355"/>
        <v>16272920094200.813</v>
      </c>
    </row>
    <row r="11355" spans="1:10" x14ac:dyDescent="0.25">
      <c r="A11355">
        <f t="shared" si="356"/>
        <v>11353</v>
      </c>
      <c r="B11355" s="22">
        <v>8943680</v>
      </c>
      <c r="J11355" s="6">
        <f t="shared" si="355"/>
        <v>24105244819313.906</v>
      </c>
    </row>
    <row r="11356" spans="1:10" x14ac:dyDescent="0.25">
      <c r="A11356">
        <f t="shared" si="356"/>
        <v>11354</v>
      </c>
      <c r="B11356" s="22">
        <v>8943680</v>
      </c>
      <c r="J11356" s="6">
        <f t="shared" si="355"/>
        <v>24105244819313.906</v>
      </c>
    </row>
    <row r="11357" spans="1:10" x14ac:dyDescent="0.25">
      <c r="A11357">
        <f t="shared" si="356"/>
        <v>11355</v>
      </c>
      <c r="B11357" s="22">
        <v>0</v>
      </c>
      <c r="J11357" s="6">
        <f t="shared" si="355"/>
        <v>16272920094200.813</v>
      </c>
    </row>
    <row r="11358" spans="1:10" x14ac:dyDescent="0.25">
      <c r="A11358">
        <f t="shared" si="356"/>
        <v>11356</v>
      </c>
      <c r="B11358" s="22">
        <v>0</v>
      </c>
      <c r="J11358" s="6">
        <f t="shared" si="355"/>
        <v>16272920094200.813</v>
      </c>
    </row>
    <row r="11359" spans="1:10" x14ac:dyDescent="0.25">
      <c r="A11359">
        <f t="shared" si="356"/>
        <v>11357</v>
      </c>
      <c r="B11359" s="22">
        <v>8943680</v>
      </c>
      <c r="J11359" s="6">
        <f t="shared" si="355"/>
        <v>24105244819313.906</v>
      </c>
    </row>
    <row r="11360" spans="1:10" x14ac:dyDescent="0.25">
      <c r="A11360">
        <f t="shared" si="356"/>
        <v>11358</v>
      </c>
      <c r="B11360" s="22">
        <v>69528723.934246585</v>
      </c>
      <c r="J11360" s="6">
        <f t="shared" si="355"/>
        <v>4289562693328437</v>
      </c>
    </row>
    <row r="11361" spans="1:10" x14ac:dyDescent="0.25">
      <c r="A11361">
        <f t="shared" si="356"/>
        <v>11359</v>
      </c>
      <c r="B11361" s="22">
        <v>0</v>
      </c>
      <c r="J11361" s="6">
        <f t="shared" si="355"/>
        <v>16272920094200.813</v>
      </c>
    </row>
    <row r="11362" spans="1:10" x14ac:dyDescent="0.25">
      <c r="A11362">
        <f t="shared" si="356"/>
        <v>11360</v>
      </c>
      <c r="B11362" s="22">
        <v>8943680</v>
      </c>
      <c r="J11362" s="6">
        <f t="shared" si="355"/>
        <v>24105244819313.906</v>
      </c>
    </row>
    <row r="11363" spans="1:10" x14ac:dyDescent="0.25">
      <c r="A11363">
        <f t="shared" si="356"/>
        <v>11361</v>
      </c>
      <c r="B11363" s="22">
        <v>0</v>
      </c>
      <c r="J11363" s="6">
        <f t="shared" si="355"/>
        <v>16272920094200.813</v>
      </c>
    </row>
    <row r="11364" spans="1:10" x14ac:dyDescent="0.25">
      <c r="A11364">
        <f t="shared" si="356"/>
        <v>11362</v>
      </c>
      <c r="B11364" s="22">
        <v>8143430</v>
      </c>
      <c r="J11364" s="6">
        <f t="shared" si="355"/>
        <v>16887655243524.369</v>
      </c>
    </row>
    <row r="11365" spans="1:10" x14ac:dyDescent="0.25">
      <c r="A11365">
        <f t="shared" si="356"/>
        <v>11363</v>
      </c>
      <c r="B11365" s="22">
        <v>0</v>
      </c>
      <c r="J11365" s="6">
        <f t="shared" si="355"/>
        <v>16272920094200.813</v>
      </c>
    </row>
    <row r="11366" spans="1:10" x14ac:dyDescent="0.25">
      <c r="A11366">
        <f t="shared" si="356"/>
        <v>11364</v>
      </c>
      <c r="B11366" s="22">
        <v>0</v>
      </c>
      <c r="J11366" s="6">
        <f t="shared" si="355"/>
        <v>16272920094200.813</v>
      </c>
    </row>
    <row r="11367" spans="1:10" x14ac:dyDescent="0.25">
      <c r="A11367">
        <f t="shared" si="356"/>
        <v>11365</v>
      </c>
      <c r="B11367" s="22">
        <v>0</v>
      </c>
      <c r="J11367" s="6">
        <f t="shared" si="355"/>
        <v>16272920094200.813</v>
      </c>
    </row>
    <row r="11368" spans="1:10" x14ac:dyDescent="0.25">
      <c r="A11368">
        <f t="shared" si="356"/>
        <v>11366</v>
      </c>
      <c r="B11368" s="22">
        <v>0</v>
      </c>
      <c r="J11368" s="6">
        <f t="shared" si="355"/>
        <v>16272920094200.813</v>
      </c>
    </row>
    <row r="11369" spans="1:10" x14ac:dyDescent="0.25">
      <c r="A11369">
        <f t="shared" si="356"/>
        <v>11367</v>
      </c>
      <c r="B11369" s="22">
        <v>0</v>
      </c>
      <c r="J11369" s="6">
        <f t="shared" si="355"/>
        <v>16272920094200.813</v>
      </c>
    </row>
    <row r="11370" spans="1:10" x14ac:dyDescent="0.25">
      <c r="A11370">
        <f t="shared" si="356"/>
        <v>11368</v>
      </c>
      <c r="B11370" s="22">
        <v>0</v>
      </c>
      <c r="J11370" s="6">
        <f t="shared" si="355"/>
        <v>16272920094200.813</v>
      </c>
    </row>
    <row r="11371" spans="1:10" x14ac:dyDescent="0.25">
      <c r="A11371">
        <f t="shared" si="356"/>
        <v>11369</v>
      </c>
      <c r="B11371" s="22">
        <v>8943680</v>
      </c>
      <c r="J11371" s="6">
        <f t="shared" si="355"/>
        <v>24105244819313.906</v>
      </c>
    </row>
    <row r="11372" spans="1:10" x14ac:dyDescent="0.25">
      <c r="A11372">
        <f t="shared" si="356"/>
        <v>11370</v>
      </c>
      <c r="B11372" s="22">
        <v>3250000</v>
      </c>
      <c r="J11372" s="6">
        <f t="shared" si="355"/>
        <v>614610152858.7196</v>
      </c>
    </row>
    <row r="11373" spans="1:10" x14ac:dyDescent="0.25">
      <c r="A11373">
        <f t="shared" si="356"/>
        <v>11371</v>
      </c>
      <c r="B11373" s="22">
        <v>8143430</v>
      </c>
      <c r="J11373" s="6">
        <f t="shared" si="355"/>
        <v>16887655243524.369</v>
      </c>
    </row>
    <row r="11374" spans="1:10" x14ac:dyDescent="0.25">
      <c r="A11374">
        <f t="shared" si="356"/>
        <v>11372</v>
      </c>
      <c r="B11374" s="22">
        <v>0</v>
      </c>
      <c r="J11374" s="6">
        <f t="shared" si="355"/>
        <v>16272920094200.813</v>
      </c>
    </row>
    <row r="11375" spans="1:10" x14ac:dyDescent="0.25">
      <c r="A11375">
        <f t="shared" si="356"/>
        <v>11373</v>
      </c>
      <c r="B11375" s="22">
        <v>0</v>
      </c>
      <c r="J11375" s="6">
        <f t="shared" si="355"/>
        <v>16272920094200.813</v>
      </c>
    </row>
    <row r="11376" spans="1:10" x14ac:dyDescent="0.25">
      <c r="A11376">
        <f t="shared" si="356"/>
        <v>11374</v>
      </c>
      <c r="B11376" s="22">
        <v>0</v>
      </c>
      <c r="J11376" s="6">
        <f t="shared" si="355"/>
        <v>16272920094200.813</v>
      </c>
    </row>
    <row r="11377" spans="1:10" x14ac:dyDescent="0.25">
      <c r="A11377">
        <f t="shared" si="356"/>
        <v>11375</v>
      </c>
      <c r="B11377" s="22">
        <v>0</v>
      </c>
      <c r="J11377" s="6">
        <f t="shared" si="355"/>
        <v>16272920094200.813</v>
      </c>
    </row>
    <row r="11378" spans="1:10" x14ac:dyDescent="0.25">
      <c r="A11378">
        <f t="shared" si="356"/>
        <v>11376</v>
      </c>
      <c r="B11378" s="22">
        <v>8143430</v>
      </c>
      <c r="J11378" s="6">
        <f t="shared" si="355"/>
        <v>16887655243524.369</v>
      </c>
    </row>
    <row r="11379" spans="1:10" x14ac:dyDescent="0.25">
      <c r="A11379">
        <f t="shared" si="356"/>
        <v>11377</v>
      </c>
      <c r="B11379" s="22">
        <v>17087110</v>
      </c>
      <c r="J11379" s="6">
        <f t="shared" si="355"/>
        <v>170384444013437.47</v>
      </c>
    </row>
    <row r="11380" spans="1:10" x14ac:dyDescent="0.25">
      <c r="A11380">
        <f t="shared" si="356"/>
        <v>11378</v>
      </c>
      <c r="B11380" s="22">
        <v>0</v>
      </c>
      <c r="J11380" s="6">
        <f t="shared" si="355"/>
        <v>16272920094200.813</v>
      </c>
    </row>
    <row r="11381" spans="1:10" x14ac:dyDescent="0.25">
      <c r="A11381">
        <f t="shared" si="356"/>
        <v>11379</v>
      </c>
      <c r="B11381" s="22">
        <v>0</v>
      </c>
      <c r="J11381" s="6">
        <f t="shared" si="355"/>
        <v>16272920094200.813</v>
      </c>
    </row>
    <row r="11382" spans="1:10" x14ac:dyDescent="0.25">
      <c r="A11382">
        <f t="shared" si="356"/>
        <v>11380</v>
      </c>
      <c r="B11382" s="22">
        <v>8143430</v>
      </c>
      <c r="J11382" s="6">
        <f t="shared" si="355"/>
        <v>16887655243524.369</v>
      </c>
    </row>
    <row r="11383" spans="1:10" x14ac:dyDescent="0.25">
      <c r="A11383">
        <f t="shared" si="356"/>
        <v>11381</v>
      </c>
      <c r="B11383" s="22">
        <v>0</v>
      </c>
      <c r="J11383" s="6">
        <f t="shared" si="355"/>
        <v>16272920094200.813</v>
      </c>
    </row>
    <row r="11384" spans="1:10" x14ac:dyDescent="0.25">
      <c r="A11384">
        <f t="shared" si="356"/>
        <v>11382</v>
      </c>
      <c r="B11384" s="22">
        <v>8143430</v>
      </c>
      <c r="J11384" s="6">
        <f t="shared" si="355"/>
        <v>16887655243524.369</v>
      </c>
    </row>
    <row r="11385" spans="1:10" x14ac:dyDescent="0.25">
      <c r="A11385">
        <f t="shared" si="356"/>
        <v>11383</v>
      </c>
      <c r="B11385" s="22">
        <v>8943680</v>
      </c>
      <c r="J11385" s="6">
        <f t="shared" si="355"/>
        <v>24105244819313.906</v>
      </c>
    </row>
    <row r="11386" spans="1:10" x14ac:dyDescent="0.25">
      <c r="A11386">
        <f t="shared" si="356"/>
        <v>11384</v>
      </c>
      <c r="B11386" s="22">
        <v>8943680</v>
      </c>
      <c r="J11386" s="6">
        <f t="shared" si="355"/>
        <v>24105244819313.906</v>
      </c>
    </row>
    <row r="11387" spans="1:10" x14ac:dyDescent="0.25">
      <c r="A11387">
        <f t="shared" si="356"/>
        <v>11385</v>
      </c>
      <c r="B11387" s="22">
        <v>0</v>
      </c>
      <c r="J11387" s="6">
        <f t="shared" si="355"/>
        <v>16272920094200.813</v>
      </c>
    </row>
    <row r="11388" spans="1:10" x14ac:dyDescent="0.25">
      <c r="A11388">
        <f t="shared" si="356"/>
        <v>11386</v>
      </c>
      <c r="B11388" s="22">
        <v>3250000</v>
      </c>
      <c r="J11388" s="6">
        <f t="shared" si="355"/>
        <v>614610152858.7196</v>
      </c>
    </row>
    <row r="11389" spans="1:10" x14ac:dyDescent="0.25">
      <c r="A11389">
        <f t="shared" si="356"/>
        <v>11387</v>
      </c>
      <c r="B11389" s="22">
        <v>17087110</v>
      </c>
      <c r="J11389" s="6">
        <f t="shared" si="355"/>
        <v>170384444013437.47</v>
      </c>
    </row>
    <row r="11390" spans="1:10" x14ac:dyDescent="0.25">
      <c r="A11390">
        <f t="shared" si="356"/>
        <v>11388</v>
      </c>
      <c r="B11390" s="22">
        <v>0</v>
      </c>
      <c r="J11390" s="6">
        <f t="shared" si="355"/>
        <v>16272920094200.813</v>
      </c>
    </row>
    <row r="11391" spans="1:10" x14ac:dyDescent="0.25">
      <c r="A11391">
        <f t="shared" si="356"/>
        <v>11389</v>
      </c>
      <c r="B11391" s="22">
        <v>0</v>
      </c>
      <c r="J11391" s="6">
        <f t="shared" si="355"/>
        <v>16272920094200.813</v>
      </c>
    </row>
    <row r="11392" spans="1:10" x14ac:dyDescent="0.25">
      <c r="A11392">
        <f t="shared" si="356"/>
        <v>11390</v>
      </c>
      <c r="B11392" s="22">
        <v>0</v>
      </c>
      <c r="J11392" s="6">
        <f t="shared" si="355"/>
        <v>16272920094200.813</v>
      </c>
    </row>
    <row r="11393" spans="1:10" x14ac:dyDescent="0.25">
      <c r="A11393">
        <f t="shared" si="356"/>
        <v>11391</v>
      </c>
      <c r="B11393" s="22">
        <v>0</v>
      </c>
      <c r="J11393" s="6">
        <f t="shared" si="355"/>
        <v>16272920094200.813</v>
      </c>
    </row>
    <row r="11394" spans="1:10" x14ac:dyDescent="0.25">
      <c r="A11394">
        <f t="shared" si="356"/>
        <v>11392</v>
      </c>
      <c r="B11394" s="22">
        <v>0</v>
      </c>
      <c r="J11394" s="6">
        <f t="shared" si="355"/>
        <v>16272920094200.813</v>
      </c>
    </row>
    <row r="11395" spans="1:10" x14ac:dyDescent="0.25">
      <c r="A11395">
        <f t="shared" si="356"/>
        <v>11393</v>
      </c>
      <c r="B11395" s="22">
        <v>8943680</v>
      </c>
      <c r="J11395" s="6">
        <f t="shared" ref="J11395:J11458" si="357">(B11395-$I$6)^2</f>
        <v>24105244819313.906</v>
      </c>
    </row>
    <row r="11396" spans="1:10" x14ac:dyDescent="0.25">
      <c r="A11396">
        <f t="shared" ref="A11396:A11459" si="358">A11395+1</f>
        <v>11394</v>
      </c>
      <c r="B11396" s="22">
        <v>0</v>
      </c>
      <c r="J11396" s="6">
        <f t="shared" si="357"/>
        <v>16272920094200.813</v>
      </c>
    </row>
    <row r="11397" spans="1:10" x14ac:dyDescent="0.25">
      <c r="A11397">
        <f t="shared" si="358"/>
        <v>11395</v>
      </c>
      <c r="B11397" s="22">
        <v>0</v>
      </c>
      <c r="J11397" s="6">
        <f t="shared" si="357"/>
        <v>16272920094200.813</v>
      </c>
    </row>
    <row r="11398" spans="1:10" x14ac:dyDescent="0.25">
      <c r="A11398">
        <f t="shared" si="358"/>
        <v>11396</v>
      </c>
      <c r="B11398" s="22">
        <v>0</v>
      </c>
      <c r="J11398" s="6">
        <f t="shared" si="357"/>
        <v>16272920094200.813</v>
      </c>
    </row>
    <row r="11399" spans="1:10" x14ac:dyDescent="0.25">
      <c r="A11399">
        <f t="shared" si="358"/>
        <v>11397</v>
      </c>
      <c r="B11399" s="22">
        <v>0</v>
      </c>
      <c r="J11399" s="6">
        <f t="shared" si="357"/>
        <v>16272920094200.813</v>
      </c>
    </row>
    <row r="11400" spans="1:10" x14ac:dyDescent="0.25">
      <c r="A11400">
        <f t="shared" si="358"/>
        <v>11398</v>
      </c>
      <c r="B11400" s="22">
        <v>0</v>
      </c>
      <c r="J11400" s="6">
        <f t="shared" si="357"/>
        <v>16272920094200.813</v>
      </c>
    </row>
    <row r="11401" spans="1:10" x14ac:dyDescent="0.25">
      <c r="A11401">
        <f t="shared" si="358"/>
        <v>11399</v>
      </c>
      <c r="B11401" s="22">
        <v>0</v>
      </c>
      <c r="J11401" s="6">
        <f t="shared" si="357"/>
        <v>16272920094200.813</v>
      </c>
    </row>
    <row r="11402" spans="1:10" x14ac:dyDescent="0.25">
      <c r="A11402">
        <f t="shared" si="358"/>
        <v>11400</v>
      </c>
      <c r="B11402" s="22">
        <v>8943680</v>
      </c>
      <c r="J11402" s="6">
        <f t="shared" si="357"/>
        <v>24105244819313.906</v>
      </c>
    </row>
    <row r="11403" spans="1:10" x14ac:dyDescent="0.25">
      <c r="A11403">
        <f t="shared" si="358"/>
        <v>11401</v>
      </c>
      <c r="B11403" s="22">
        <v>9515592.8281917796</v>
      </c>
      <c r="J11403" s="6">
        <f t="shared" si="357"/>
        <v>30048180496223.477</v>
      </c>
    </row>
    <row r="11404" spans="1:10" x14ac:dyDescent="0.25">
      <c r="A11404">
        <f t="shared" si="358"/>
        <v>11402</v>
      </c>
      <c r="B11404" s="22">
        <v>0</v>
      </c>
      <c r="J11404" s="6">
        <f t="shared" si="357"/>
        <v>16272920094200.813</v>
      </c>
    </row>
    <row r="11405" spans="1:10" x14ac:dyDescent="0.25">
      <c r="A11405">
        <f t="shared" si="358"/>
        <v>11403</v>
      </c>
      <c r="B11405" s="22">
        <v>0</v>
      </c>
      <c r="J11405" s="6">
        <f t="shared" si="357"/>
        <v>16272920094200.813</v>
      </c>
    </row>
    <row r="11406" spans="1:10" x14ac:dyDescent="0.25">
      <c r="A11406">
        <f t="shared" si="358"/>
        <v>11404</v>
      </c>
      <c r="B11406" s="22">
        <v>17087110</v>
      </c>
      <c r="J11406" s="6">
        <f t="shared" si="357"/>
        <v>170384444013437.47</v>
      </c>
    </row>
    <row r="11407" spans="1:10" x14ac:dyDescent="0.25">
      <c r="A11407">
        <f t="shared" si="358"/>
        <v>11405</v>
      </c>
      <c r="B11407" s="22">
        <v>19096090.82191781</v>
      </c>
      <c r="J11407" s="6">
        <f t="shared" si="357"/>
        <v>226867460753407.03</v>
      </c>
    </row>
    <row r="11408" spans="1:10" x14ac:dyDescent="0.25">
      <c r="A11408">
        <f t="shared" si="358"/>
        <v>11406</v>
      </c>
      <c r="B11408" s="22">
        <v>8143430</v>
      </c>
      <c r="J11408" s="6">
        <f t="shared" si="357"/>
        <v>16887655243524.369</v>
      </c>
    </row>
    <row r="11409" spans="1:10" x14ac:dyDescent="0.25">
      <c r="A11409">
        <f t="shared" si="358"/>
        <v>11407</v>
      </c>
      <c r="B11409" s="22">
        <v>17087110</v>
      </c>
      <c r="J11409" s="6">
        <f t="shared" si="357"/>
        <v>170384444013437.47</v>
      </c>
    </row>
    <row r="11410" spans="1:10" x14ac:dyDescent="0.25">
      <c r="A11410">
        <f t="shared" si="358"/>
        <v>11408</v>
      </c>
      <c r="B11410" s="22">
        <v>8143430</v>
      </c>
      <c r="J11410" s="6">
        <f t="shared" si="357"/>
        <v>16887655243524.369</v>
      </c>
    </row>
    <row r="11411" spans="1:10" x14ac:dyDescent="0.25">
      <c r="A11411">
        <f t="shared" si="358"/>
        <v>11409</v>
      </c>
      <c r="B11411" s="22">
        <v>8943680</v>
      </c>
      <c r="J11411" s="6">
        <f t="shared" si="357"/>
        <v>24105244819313.906</v>
      </c>
    </row>
    <row r="11412" spans="1:10" x14ac:dyDescent="0.25">
      <c r="A11412">
        <f t="shared" si="358"/>
        <v>11410</v>
      </c>
      <c r="B11412" s="22">
        <v>0</v>
      </c>
      <c r="J11412" s="6">
        <f t="shared" si="357"/>
        <v>16272920094200.813</v>
      </c>
    </row>
    <row r="11413" spans="1:10" x14ac:dyDescent="0.25">
      <c r="A11413">
        <f t="shared" si="358"/>
        <v>11411</v>
      </c>
      <c r="B11413" s="22">
        <v>8143430</v>
      </c>
      <c r="J11413" s="6">
        <f t="shared" si="357"/>
        <v>16887655243524.369</v>
      </c>
    </row>
    <row r="11414" spans="1:10" x14ac:dyDescent="0.25">
      <c r="A11414">
        <f t="shared" si="358"/>
        <v>11412</v>
      </c>
      <c r="B11414" s="22">
        <v>8943680</v>
      </c>
      <c r="J11414" s="6">
        <f t="shared" si="357"/>
        <v>24105244819313.906</v>
      </c>
    </row>
    <row r="11415" spans="1:10" x14ac:dyDescent="0.25">
      <c r="A11415">
        <f t="shared" si="358"/>
        <v>11413</v>
      </c>
      <c r="B11415" s="22">
        <v>8943680</v>
      </c>
      <c r="J11415" s="6">
        <f t="shared" si="357"/>
        <v>24105244819313.906</v>
      </c>
    </row>
    <row r="11416" spans="1:10" x14ac:dyDescent="0.25">
      <c r="A11416">
        <f t="shared" si="358"/>
        <v>11414</v>
      </c>
      <c r="B11416" s="22">
        <v>8143430</v>
      </c>
      <c r="J11416" s="6">
        <f t="shared" si="357"/>
        <v>16887655243524.369</v>
      </c>
    </row>
    <row r="11417" spans="1:10" x14ac:dyDescent="0.25">
      <c r="A11417">
        <f t="shared" si="358"/>
        <v>11415</v>
      </c>
      <c r="B11417" s="22">
        <v>0</v>
      </c>
      <c r="J11417" s="6">
        <f t="shared" si="357"/>
        <v>16272920094200.813</v>
      </c>
    </row>
    <row r="11418" spans="1:10" x14ac:dyDescent="0.25">
      <c r="A11418">
        <f t="shared" si="358"/>
        <v>11416</v>
      </c>
      <c r="B11418" s="22">
        <v>3000000</v>
      </c>
      <c r="J11418" s="6">
        <f t="shared" si="357"/>
        <v>1069095532961.9576</v>
      </c>
    </row>
    <row r="11419" spans="1:10" x14ac:dyDescent="0.25">
      <c r="A11419">
        <f t="shared" si="358"/>
        <v>11417</v>
      </c>
      <c r="B11419" s="22">
        <v>0</v>
      </c>
      <c r="J11419" s="6">
        <f t="shared" si="357"/>
        <v>16272920094200.813</v>
      </c>
    </row>
    <row r="11420" spans="1:10" x14ac:dyDescent="0.25">
      <c r="A11420">
        <f t="shared" si="358"/>
        <v>11418</v>
      </c>
      <c r="B11420" s="22">
        <v>0</v>
      </c>
      <c r="J11420" s="6">
        <f t="shared" si="357"/>
        <v>16272920094200.813</v>
      </c>
    </row>
    <row r="11421" spans="1:10" x14ac:dyDescent="0.25">
      <c r="A11421">
        <f t="shared" si="358"/>
        <v>11419</v>
      </c>
      <c r="B11421" s="22">
        <v>0</v>
      </c>
      <c r="J11421" s="6">
        <f t="shared" si="357"/>
        <v>16272920094200.813</v>
      </c>
    </row>
    <row r="11422" spans="1:10" x14ac:dyDescent="0.25">
      <c r="A11422">
        <f t="shared" si="358"/>
        <v>11420</v>
      </c>
      <c r="B11422" s="22">
        <v>8143430</v>
      </c>
      <c r="J11422" s="6">
        <f t="shared" si="357"/>
        <v>16887655243524.369</v>
      </c>
    </row>
    <row r="11423" spans="1:10" x14ac:dyDescent="0.25">
      <c r="A11423">
        <f t="shared" si="358"/>
        <v>11421</v>
      </c>
      <c r="B11423" s="22">
        <v>69943.25</v>
      </c>
      <c r="J11423" s="6">
        <f t="shared" si="357"/>
        <v>15713514101673.752</v>
      </c>
    </row>
    <row r="11424" spans="1:10" x14ac:dyDescent="0.25">
      <c r="A11424">
        <f t="shared" si="358"/>
        <v>11422</v>
      </c>
      <c r="B11424" s="22">
        <v>8943680</v>
      </c>
      <c r="J11424" s="6">
        <f t="shared" si="357"/>
        <v>24105244819313.906</v>
      </c>
    </row>
    <row r="11425" spans="1:10" x14ac:dyDescent="0.25">
      <c r="A11425">
        <f t="shared" si="358"/>
        <v>11423</v>
      </c>
      <c r="B11425" s="22">
        <v>0</v>
      </c>
      <c r="J11425" s="6">
        <f t="shared" si="357"/>
        <v>16272920094200.813</v>
      </c>
    </row>
    <row r="11426" spans="1:10" x14ac:dyDescent="0.25">
      <c r="A11426">
        <f t="shared" si="358"/>
        <v>11424</v>
      </c>
      <c r="B11426" s="22">
        <v>0</v>
      </c>
      <c r="J11426" s="6">
        <f t="shared" si="357"/>
        <v>16272920094200.813</v>
      </c>
    </row>
    <row r="11427" spans="1:10" x14ac:dyDescent="0.25">
      <c r="A11427">
        <f t="shared" si="358"/>
        <v>11425</v>
      </c>
      <c r="B11427" s="22">
        <v>8943680</v>
      </c>
      <c r="J11427" s="6">
        <f t="shared" si="357"/>
        <v>24105244819313.906</v>
      </c>
    </row>
    <row r="11428" spans="1:10" x14ac:dyDescent="0.25">
      <c r="A11428">
        <f t="shared" si="358"/>
        <v>11426</v>
      </c>
      <c r="B11428" s="22">
        <v>0</v>
      </c>
      <c r="J11428" s="6">
        <f t="shared" si="357"/>
        <v>16272920094200.813</v>
      </c>
    </row>
    <row r="11429" spans="1:10" x14ac:dyDescent="0.25">
      <c r="A11429">
        <f t="shared" si="358"/>
        <v>11427</v>
      </c>
      <c r="B11429" s="22">
        <v>0</v>
      </c>
      <c r="J11429" s="6">
        <f t="shared" si="357"/>
        <v>16272920094200.813</v>
      </c>
    </row>
    <row r="11430" spans="1:10" x14ac:dyDescent="0.25">
      <c r="A11430">
        <f t="shared" si="358"/>
        <v>11428</v>
      </c>
      <c r="B11430" s="22">
        <v>0</v>
      </c>
      <c r="J11430" s="6">
        <f t="shared" si="357"/>
        <v>16272920094200.813</v>
      </c>
    </row>
    <row r="11431" spans="1:10" x14ac:dyDescent="0.25">
      <c r="A11431">
        <f t="shared" si="358"/>
        <v>11429</v>
      </c>
      <c r="B11431" s="22">
        <v>8943680</v>
      </c>
      <c r="J11431" s="6">
        <f t="shared" si="357"/>
        <v>24105244819313.906</v>
      </c>
    </row>
    <row r="11432" spans="1:10" x14ac:dyDescent="0.25">
      <c r="A11432">
        <f t="shared" si="358"/>
        <v>11430</v>
      </c>
      <c r="B11432" s="22">
        <v>0</v>
      </c>
      <c r="J11432" s="6">
        <f t="shared" si="357"/>
        <v>16272920094200.813</v>
      </c>
    </row>
    <row r="11433" spans="1:10" x14ac:dyDescent="0.25">
      <c r="A11433">
        <f t="shared" si="358"/>
        <v>11431</v>
      </c>
      <c r="B11433" s="22">
        <v>3250000</v>
      </c>
      <c r="J11433" s="6">
        <f t="shared" si="357"/>
        <v>614610152858.7196</v>
      </c>
    </row>
    <row r="11434" spans="1:10" x14ac:dyDescent="0.25">
      <c r="A11434">
        <f t="shared" si="358"/>
        <v>11432</v>
      </c>
      <c r="B11434" s="22">
        <v>0</v>
      </c>
      <c r="J11434" s="6">
        <f t="shared" si="357"/>
        <v>16272920094200.813</v>
      </c>
    </row>
    <row r="11435" spans="1:10" x14ac:dyDescent="0.25">
      <c r="A11435">
        <f t="shared" si="358"/>
        <v>11433</v>
      </c>
      <c r="B11435" s="22">
        <v>0</v>
      </c>
      <c r="J11435" s="6">
        <f t="shared" si="357"/>
        <v>16272920094200.813</v>
      </c>
    </row>
    <row r="11436" spans="1:10" x14ac:dyDescent="0.25">
      <c r="A11436">
        <f t="shared" si="358"/>
        <v>11434</v>
      </c>
      <c r="B11436" s="22">
        <v>0</v>
      </c>
      <c r="J11436" s="6">
        <f t="shared" si="357"/>
        <v>16272920094200.813</v>
      </c>
    </row>
    <row r="11437" spans="1:10" x14ac:dyDescent="0.25">
      <c r="A11437">
        <f t="shared" si="358"/>
        <v>11435</v>
      </c>
      <c r="B11437" s="22">
        <v>8143430</v>
      </c>
      <c r="J11437" s="6">
        <f t="shared" si="357"/>
        <v>16887655243524.369</v>
      </c>
    </row>
    <row r="11438" spans="1:10" x14ac:dyDescent="0.25">
      <c r="A11438">
        <f t="shared" si="358"/>
        <v>11436</v>
      </c>
      <c r="B11438" s="22">
        <v>12572210.821917808</v>
      </c>
      <c r="J11438" s="6">
        <f t="shared" si="357"/>
        <v>72901543351412.328</v>
      </c>
    </row>
    <row r="11439" spans="1:10" x14ac:dyDescent="0.25">
      <c r="A11439">
        <f t="shared" si="358"/>
        <v>11437</v>
      </c>
      <c r="B11439" s="22">
        <v>8943680</v>
      </c>
      <c r="J11439" s="6">
        <f t="shared" si="357"/>
        <v>24105244819313.906</v>
      </c>
    </row>
    <row r="11440" spans="1:10" x14ac:dyDescent="0.25">
      <c r="A11440">
        <f t="shared" si="358"/>
        <v>11438</v>
      </c>
      <c r="B11440" s="22">
        <v>8943680</v>
      </c>
      <c r="J11440" s="6">
        <f t="shared" si="357"/>
        <v>24105244819313.906</v>
      </c>
    </row>
    <row r="11441" spans="1:10" x14ac:dyDescent="0.25">
      <c r="A11441">
        <f t="shared" si="358"/>
        <v>11439</v>
      </c>
      <c r="B11441" s="22">
        <v>0</v>
      </c>
      <c r="J11441" s="6">
        <f t="shared" si="357"/>
        <v>16272920094200.813</v>
      </c>
    </row>
    <row r="11442" spans="1:10" x14ac:dyDescent="0.25">
      <c r="A11442">
        <f t="shared" si="358"/>
        <v>11440</v>
      </c>
      <c r="B11442" s="22">
        <v>8143430</v>
      </c>
      <c r="J11442" s="6">
        <f t="shared" si="357"/>
        <v>16887655243524.369</v>
      </c>
    </row>
    <row r="11443" spans="1:10" x14ac:dyDescent="0.25">
      <c r="A11443">
        <f t="shared" si="358"/>
        <v>11441</v>
      </c>
      <c r="B11443" s="22">
        <v>0</v>
      </c>
      <c r="J11443" s="6">
        <f t="shared" si="357"/>
        <v>16272920094200.813</v>
      </c>
    </row>
    <row r="11444" spans="1:10" x14ac:dyDescent="0.25">
      <c r="A11444">
        <f t="shared" si="358"/>
        <v>11442</v>
      </c>
      <c r="B11444" s="22">
        <v>0</v>
      </c>
      <c r="J11444" s="6">
        <f t="shared" si="357"/>
        <v>16272920094200.813</v>
      </c>
    </row>
    <row r="11445" spans="1:10" x14ac:dyDescent="0.25">
      <c r="A11445">
        <f t="shared" si="358"/>
        <v>11443</v>
      </c>
      <c r="B11445" s="22">
        <v>0</v>
      </c>
      <c r="J11445" s="6">
        <f t="shared" si="357"/>
        <v>16272920094200.813</v>
      </c>
    </row>
    <row r="11446" spans="1:10" x14ac:dyDescent="0.25">
      <c r="A11446">
        <f t="shared" si="358"/>
        <v>11444</v>
      </c>
      <c r="B11446" s="22">
        <v>0</v>
      </c>
      <c r="J11446" s="6">
        <f t="shared" si="357"/>
        <v>16272920094200.813</v>
      </c>
    </row>
    <row r="11447" spans="1:10" x14ac:dyDescent="0.25">
      <c r="A11447">
        <f t="shared" si="358"/>
        <v>11445</v>
      </c>
      <c r="B11447" s="22">
        <v>0</v>
      </c>
      <c r="J11447" s="6">
        <f t="shared" si="357"/>
        <v>16272920094200.813</v>
      </c>
    </row>
    <row r="11448" spans="1:10" x14ac:dyDescent="0.25">
      <c r="A11448">
        <f t="shared" si="358"/>
        <v>11446</v>
      </c>
      <c r="B11448" s="22">
        <v>0</v>
      </c>
      <c r="J11448" s="6">
        <f t="shared" si="357"/>
        <v>16272920094200.813</v>
      </c>
    </row>
    <row r="11449" spans="1:10" x14ac:dyDescent="0.25">
      <c r="A11449">
        <f t="shared" si="358"/>
        <v>11447</v>
      </c>
      <c r="B11449" s="22">
        <v>8143430</v>
      </c>
      <c r="J11449" s="6">
        <f t="shared" si="357"/>
        <v>16887655243524.369</v>
      </c>
    </row>
    <row r="11450" spans="1:10" x14ac:dyDescent="0.25">
      <c r="A11450">
        <f t="shared" si="358"/>
        <v>11448</v>
      </c>
      <c r="B11450" s="22">
        <v>0</v>
      </c>
      <c r="J11450" s="6">
        <f t="shared" si="357"/>
        <v>16272920094200.813</v>
      </c>
    </row>
    <row r="11451" spans="1:10" x14ac:dyDescent="0.25">
      <c r="A11451">
        <f t="shared" si="358"/>
        <v>11449</v>
      </c>
      <c r="B11451" s="22">
        <v>8143430</v>
      </c>
      <c r="J11451" s="6">
        <f t="shared" si="357"/>
        <v>16887655243524.369</v>
      </c>
    </row>
    <row r="11452" spans="1:10" x14ac:dyDescent="0.25">
      <c r="A11452">
        <f t="shared" si="358"/>
        <v>11450</v>
      </c>
      <c r="B11452" s="22">
        <v>0</v>
      </c>
      <c r="J11452" s="6">
        <f t="shared" si="357"/>
        <v>16272920094200.813</v>
      </c>
    </row>
    <row r="11453" spans="1:10" x14ac:dyDescent="0.25">
      <c r="A11453">
        <f t="shared" si="358"/>
        <v>11451</v>
      </c>
      <c r="B11453" s="22">
        <v>0</v>
      </c>
      <c r="J11453" s="6">
        <f t="shared" si="357"/>
        <v>16272920094200.813</v>
      </c>
    </row>
    <row r="11454" spans="1:10" x14ac:dyDescent="0.25">
      <c r="A11454">
        <f t="shared" si="358"/>
        <v>11452</v>
      </c>
      <c r="B11454" s="22">
        <v>8943680</v>
      </c>
      <c r="J11454" s="6">
        <f t="shared" si="357"/>
        <v>24105244819313.906</v>
      </c>
    </row>
    <row r="11455" spans="1:10" x14ac:dyDescent="0.25">
      <c r="A11455">
        <f t="shared" si="358"/>
        <v>11453</v>
      </c>
      <c r="B11455" s="22">
        <v>0</v>
      </c>
      <c r="J11455" s="6">
        <f t="shared" si="357"/>
        <v>16272920094200.813</v>
      </c>
    </row>
    <row r="11456" spans="1:10" x14ac:dyDescent="0.25">
      <c r="A11456">
        <f t="shared" si="358"/>
        <v>11454</v>
      </c>
      <c r="B11456" s="22">
        <v>8943680</v>
      </c>
      <c r="J11456" s="6">
        <f t="shared" si="357"/>
        <v>24105244819313.906</v>
      </c>
    </row>
    <row r="11457" spans="1:10" x14ac:dyDescent="0.25">
      <c r="A11457">
        <f t="shared" si="358"/>
        <v>11455</v>
      </c>
      <c r="B11457" s="22">
        <v>8943680</v>
      </c>
      <c r="J11457" s="6">
        <f t="shared" si="357"/>
        <v>24105244819313.906</v>
      </c>
    </row>
    <row r="11458" spans="1:10" x14ac:dyDescent="0.25">
      <c r="A11458">
        <f t="shared" si="358"/>
        <v>11456</v>
      </c>
      <c r="B11458" s="22">
        <v>11393430</v>
      </c>
      <c r="J11458" s="6">
        <f t="shared" si="357"/>
        <v>54161640302182.273</v>
      </c>
    </row>
    <row r="11459" spans="1:10" x14ac:dyDescent="0.25">
      <c r="A11459">
        <f t="shared" si="358"/>
        <v>11457</v>
      </c>
      <c r="B11459" s="22">
        <v>0</v>
      </c>
      <c r="J11459" s="6">
        <f t="shared" ref="J11459:J11522" si="359">(B11459-$I$6)^2</f>
        <v>16272920094200.813</v>
      </c>
    </row>
    <row r="11460" spans="1:10" x14ac:dyDescent="0.25">
      <c r="A11460">
        <f t="shared" ref="A11460:A11523" si="360">A11459+1</f>
        <v>11458</v>
      </c>
      <c r="B11460" s="22">
        <v>0</v>
      </c>
      <c r="J11460" s="6">
        <f t="shared" si="359"/>
        <v>16272920094200.813</v>
      </c>
    </row>
    <row r="11461" spans="1:10" x14ac:dyDescent="0.25">
      <c r="A11461">
        <f t="shared" si="360"/>
        <v>11459</v>
      </c>
      <c r="B11461" s="22">
        <v>8943680</v>
      </c>
      <c r="J11461" s="6">
        <f t="shared" si="359"/>
        <v>24105244819313.906</v>
      </c>
    </row>
    <row r="11462" spans="1:10" x14ac:dyDescent="0.25">
      <c r="A11462">
        <f t="shared" si="360"/>
        <v>11460</v>
      </c>
      <c r="B11462" s="22">
        <v>0</v>
      </c>
      <c r="J11462" s="6">
        <f t="shared" si="359"/>
        <v>16272920094200.813</v>
      </c>
    </row>
    <row r="11463" spans="1:10" x14ac:dyDescent="0.25">
      <c r="A11463">
        <f t="shared" si="360"/>
        <v>11461</v>
      </c>
      <c r="B11463" s="22">
        <v>0</v>
      </c>
      <c r="J11463" s="6">
        <f t="shared" si="359"/>
        <v>16272920094200.813</v>
      </c>
    </row>
    <row r="11464" spans="1:10" x14ac:dyDescent="0.25">
      <c r="A11464">
        <f t="shared" si="360"/>
        <v>11462</v>
      </c>
      <c r="B11464" s="22">
        <v>0</v>
      </c>
      <c r="J11464" s="6">
        <f t="shared" si="359"/>
        <v>16272920094200.813</v>
      </c>
    </row>
    <row r="11465" spans="1:10" x14ac:dyDescent="0.25">
      <c r="A11465">
        <f t="shared" si="360"/>
        <v>11463</v>
      </c>
      <c r="B11465" s="22">
        <v>8143430</v>
      </c>
      <c r="J11465" s="6">
        <f t="shared" si="359"/>
        <v>16887655243524.369</v>
      </c>
    </row>
    <row r="11466" spans="1:10" x14ac:dyDescent="0.25">
      <c r="A11466">
        <f t="shared" si="360"/>
        <v>11464</v>
      </c>
      <c r="B11466" s="22">
        <v>8943680</v>
      </c>
      <c r="J11466" s="6">
        <f t="shared" si="359"/>
        <v>24105244819313.906</v>
      </c>
    </row>
    <row r="11467" spans="1:10" x14ac:dyDescent="0.25">
      <c r="A11467">
        <f t="shared" si="360"/>
        <v>11465</v>
      </c>
      <c r="B11467" s="22">
        <v>0</v>
      </c>
      <c r="J11467" s="6">
        <f t="shared" si="359"/>
        <v>16272920094200.813</v>
      </c>
    </row>
    <row r="11468" spans="1:10" x14ac:dyDescent="0.25">
      <c r="A11468">
        <f t="shared" si="360"/>
        <v>11466</v>
      </c>
      <c r="B11468" s="22">
        <v>0</v>
      </c>
      <c r="J11468" s="6">
        <f t="shared" si="359"/>
        <v>16272920094200.813</v>
      </c>
    </row>
    <row r="11469" spans="1:10" x14ac:dyDescent="0.25">
      <c r="A11469">
        <f t="shared" si="360"/>
        <v>11467</v>
      </c>
      <c r="B11469" s="22">
        <v>0</v>
      </c>
      <c r="J11469" s="6">
        <f t="shared" si="359"/>
        <v>16272920094200.813</v>
      </c>
    </row>
    <row r="11470" spans="1:10" x14ac:dyDescent="0.25">
      <c r="A11470">
        <f t="shared" si="360"/>
        <v>11468</v>
      </c>
      <c r="B11470" s="22">
        <v>8943680</v>
      </c>
      <c r="J11470" s="6">
        <f t="shared" si="359"/>
        <v>24105244819313.906</v>
      </c>
    </row>
    <row r="11471" spans="1:10" x14ac:dyDescent="0.25">
      <c r="A11471">
        <f t="shared" si="360"/>
        <v>11469</v>
      </c>
      <c r="B11471" s="22">
        <v>0</v>
      </c>
      <c r="J11471" s="6">
        <f t="shared" si="359"/>
        <v>16272920094200.813</v>
      </c>
    </row>
    <row r="11472" spans="1:10" x14ac:dyDescent="0.25">
      <c r="A11472">
        <f t="shared" si="360"/>
        <v>11470</v>
      </c>
      <c r="B11472" s="22">
        <v>0</v>
      </c>
      <c r="J11472" s="6">
        <f t="shared" si="359"/>
        <v>16272920094200.813</v>
      </c>
    </row>
    <row r="11473" spans="1:10" x14ac:dyDescent="0.25">
      <c r="A11473">
        <f t="shared" si="360"/>
        <v>11471</v>
      </c>
      <c r="B11473" s="22">
        <v>0</v>
      </c>
      <c r="J11473" s="6">
        <f t="shared" si="359"/>
        <v>16272920094200.813</v>
      </c>
    </row>
    <row r="11474" spans="1:10" x14ac:dyDescent="0.25">
      <c r="A11474">
        <f t="shared" si="360"/>
        <v>11472</v>
      </c>
      <c r="B11474" s="22">
        <v>3000000</v>
      </c>
      <c r="J11474" s="6">
        <f t="shared" si="359"/>
        <v>1069095532961.9576</v>
      </c>
    </row>
    <row r="11475" spans="1:10" x14ac:dyDescent="0.25">
      <c r="A11475">
        <f t="shared" si="360"/>
        <v>11473</v>
      </c>
      <c r="B11475" s="22">
        <v>0</v>
      </c>
      <c r="J11475" s="6">
        <f t="shared" si="359"/>
        <v>16272920094200.813</v>
      </c>
    </row>
    <row r="11476" spans="1:10" x14ac:dyDescent="0.25">
      <c r="A11476">
        <f t="shared" si="360"/>
        <v>11474</v>
      </c>
      <c r="B11476" s="22">
        <v>0</v>
      </c>
      <c r="J11476" s="6">
        <f t="shared" si="359"/>
        <v>16272920094200.813</v>
      </c>
    </row>
    <row r="11477" spans="1:10" x14ac:dyDescent="0.25">
      <c r="A11477">
        <f t="shared" si="360"/>
        <v>11475</v>
      </c>
      <c r="B11477" s="22">
        <v>0</v>
      </c>
      <c r="J11477" s="6">
        <f t="shared" si="359"/>
        <v>16272920094200.813</v>
      </c>
    </row>
    <row r="11478" spans="1:10" x14ac:dyDescent="0.25">
      <c r="A11478">
        <f t="shared" si="360"/>
        <v>11476</v>
      </c>
      <c r="B11478" s="22">
        <v>8943680</v>
      </c>
      <c r="J11478" s="6">
        <f t="shared" si="359"/>
        <v>24105244819313.906</v>
      </c>
    </row>
    <row r="11479" spans="1:10" x14ac:dyDescent="0.25">
      <c r="A11479">
        <f t="shared" si="360"/>
        <v>11477</v>
      </c>
      <c r="B11479" s="22">
        <v>8143430</v>
      </c>
      <c r="J11479" s="6">
        <f t="shared" si="359"/>
        <v>16887655243524.369</v>
      </c>
    </row>
    <row r="11480" spans="1:10" x14ac:dyDescent="0.25">
      <c r="A11480">
        <f t="shared" si="360"/>
        <v>11478</v>
      </c>
      <c r="B11480" s="22">
        <v>0</v>
      </c>
      <c r="J11480" s="6">
        <f t="shared" si="359"/>
        <v>16272920094200.813</v>
      </c>
    </row>
    <row r="11481" spans="1:10" x14ac:dyDescent="0.25">
      <c r="A11481">
        <f t="shared" si="360"/>
        <v>11479</v>
      </c>
      <c r="B11481" s="22">
        <v>0</v>
      </c>
      <c r="J11481" s="6">
        <f t="shared" si="359"/>
        <v>16272920094200.813</v>
      </c>
    </row>
    <row r="11482" spans="1:10" x14ac:dyDescent="0.25">
      <c r="A11482">
        <f t="shared" si="360"/>
        <v>11480</v>
      </c>
      <c r="B11482" s="22">
        <v>0</v>
      </c>
      <c r="J11482" s="6">
        <f t="shared" si="359"/>
        <v>16272920094200.813</v>
      </c>
    </row>
    <row r="11483" spans="1:10" x14ac:dyDescent="0.25">
      <c r="A11483">
        <f t="shared" si="360"/>
        <v>11481</v>
      </c>
      <c r="B11483" s="22">
        <v>0</v>
      </c>
      <c r="J11483" s="6">
        <f t="shared" si="359"/>
        <v>16272920094200.813</v>
      </c>
    </row>
    <row r="11484" spans="1:10" x14ac:dyDescent="0.25">
      <c r="A11484">
        <f t="shared" si="360"/>
        <v>11482</v>
      </c>
      <c r="B11484" s="22">
        <v>0</v>
      </c>
      <c r="J11484" s="6">
        <f t="shared" si="359"/>
        <v>16272920094200.813</v>
      </c>
    </row>
    <row r="11485" spans="1:10" x14ac:dyDescent="0.25">
      <c r="A11485">
        <f t="shared" si="360"/>
        <v>11483</v>
      </c>
      <c r="B11485" s="22">
        <v>8143430</v>
      </c>
      <c r="J11485" s="6">
        <f t="shared" si="359"/>
        <v>16887655243524.369</v>
      </c>
    </row>
    <row r="11486" spans="1:10" x14ac:dyDescent="0.25">
      <c r="A11486">
        <f t="shared" si="360"/>
        <v>11484</v>
      </c>
      <c r="B11486" s="22">
        <v>0</v>
      </c>
      <c r="J11486" s="6">
        <f t="shared" si="359"/>
        <v>16272920094200.813</v>
      </c>
    </row>
    <row r="11487" spans="1:10" x14ac:dyDescent="0.25">
      <c r="A11487">
        <f t="shared" si="360"/>
        <v>11485</v>
      </c>
      <c r="B11487" s="22">
        <v>8943680</v>
      </c>
      <c r="J11487" s="6">
        <f t="shared" si="359"/>
        <v>24105244819313.906</v>
      </c>
    </row>
    <row r="11488" spans="1:10" x14ac:dyDescent="0.25">
      <c r="A11488">
        <f t="shared" si="360"/>
        <v>11486</v>
      </c>
      <c r="B11488" s="22">
        <v>62478473.934246585</v>
      </c>
      <c r="J11488" s="6">
        <f t="shared" si="359"/>
        <v>3415759951260384.5</v>
      </c>
    </row>
    <row r="11489" spans="1:10" x14ac:dyDescent="0.25">
      <c r="A11489">
        <f t="shared" si="360"/>
        <v>11487</v>
      </c>
      <c r="B11489" s="22">
        <v>8143430</v>
      </c>
      <c r="J11489" s="6">
        <f t="shared" si="359"/>
        <v>16887655243524.369</v>
      </c>
    </row>
    <row r="11490" spans="1:10" x14ac:dyDescent="0.25">
      <c r="A11490">
        <f t="shared" si="360"/>
        <v>11488</v>
      </c>
      <c r="B11490" s="22">
        <v>8943680</v>
      </c>
      <c r="J11490" s="6">
        <f t="shared" si="359"/>
        <v>24105244819313.906</v>
      </c>
    </row>
    <row r="11491" spans="1:10" x14ac:dyDescent="0.25">
      <c r="A11491">
        <f t="shared" si="360"/>
        <v>11489</v>
      </c>
      <c r="B11491" s="22">
        <v>8943680</v>
      </c>
      <c r="J11491" s="6">
        <f t="shared" si="359"/>
        <v>24105244819313.906</v>
      </c>
    </row>
    <row r="11492" spans="1:10" x14ac:dyDescent="0.25">
      <c r="A11492">
        <f t="shared" si="360"/>
        <v>11490</v>
      </c>
      <c r="B11492" s="22">
        <v>0</v>
      </c>
      <c r="J11492" s="6">
        <f t="shared" si="359"/>
        <v>16272920094200.813</v>
      </c>
    </row>
    <row r="11493" spans="1:10" x14ac:dyDescent="0.25">
      <c r="A11493">
        <f t="shared" si="360"/>
        <v>11491</v>
      </c>
      <c r="B11493" s="22">
        <v>8143430</v>
      </c>
      <c r="J11493" s="6">
        <f t="shared" si="359"/>
        <v>16887655243524.369</v>
      </c>
    </row>
    <row r="11494" spans="1:10" x14ac:dyDescent="0.25">
      <c r="A11494">
        <f t="shared" si="360"/>
        <v>11492</v>
      </c>
      <c r="B11494" s="22">
        <v>0</v>
      </c>
      <c r="J11494" s="6">
        <f t="shared" si="359"/>
        <v>16272920094200.813</v>
      </c>
    </row>
    <row r="11495" spans="1:10" x14ac:dyDescent="0.25">
      <c r="A11495">
        <f t="shared" si="360"/>
        <v>11493</v>
      </c>
      <c r="B11495" s="22">
        <v>8943680</v>
      </c>
      <c r="J11495" s="6">
        <f t="shared" si="359"/>
        <v>24105244819313.906</v>
      </c>
    </row>
    <row r="11496" spans="1:10" x14ac:dyDescent="0.25">
      <c r="A11496">
        <f t="shared" si="360"/>
        <v>11494</v>
      </c>
      <c r="B11496" s="22">
        <v>0</v>
      </c>
      <c r="J11496" s="6">
        <f t="shared" si="359"/>
        <v>16272920094200.813</v>
      </c>
    </row>
    <row r="11497" spans="1:10" x14ac:dyDescent="0.25">
      <c r="A11497">
        <f t="shared" si="360"/>
        <v>11495</v>
      </c>
      <c r="B11497" s="22">
        <v>0</v>
      </c>
      <c r="J11497" s="6">
        <f t="shared" si="359"/>
        <v>16272920094200.813</v>
      </c>
    </row>
    <row r="11498" spans="1:10" x14ac:dyDescent="0.25">
      <c r="A11498">
        <f t="shared" si="360"/>
        <v>11496</v>
      </c>
      <c r="B11498" s="22">
        <v>8943680</v>
      </c>
      <c r="J11498" s="6">
        <f t="shared" si="359"/>
        <v>24105244819313.906</v>
      </c>
    </row>
    <row r="11499" spans="1:10" x14ac:dyDescent="0.25">
      <c r="A11499">
        <f t="shared" si="360"/>
        <v>11497</v>
      </c>
      <c r="B11499" s="22">
        <v>8943680</v>
      </c>
      <c r="J11499" s="6">
        <f t="shared" si="359"/>
        <v>24105244819313.906</v>
      </c>
    </row>
    <row r="11500" spans="1:10" x14ac:dyDescent="0.25">
      <c r="A11500">
        <f t="shared" si="360"/>
        <v>11498</v>
      </c>
      <c r="B11500" s="22">
        <v>0</v>
      </c>
      <c r="J11500" s="6">
        <f t="shared" si="359"/>
        <v>16272920094200.813</v>
      </c>
    </row>
    <row r="11501" spans="1:10" x14ac:dyDescent="0.25">
      <c r="A11501">
        <f t="shared" si="360"/>
        <v>11499</v>
      </c>
      <c r="B11501" s="22">
        <v>8943680</v>
      </c>
      <c r="J11501" s="6">
        <f t="shared" si="359"/>
        <v>24105244819313.906</v>
      </c>
    </row>
    <row r="11502" spans="1:10" x14ac:dyDescent="0.25">
      <c r="A11502">
        <f t="shared" si="360"/>
        <v>11500</v>
      </c>
      <c r="B11502" s="22">
        <v>11943680</v>
      </c>
      <c r="J11502" s="6">
        <f t="shared" si="359"/>
        <v>62563500258075.047</v>
      </c>
    </row>
    <row r="11503" spans="1:10" x14ac:dyDescent="0.25">
      <c r="A11503">
        <f t="shared" si="360"/>
        <v>11501</v>
      </c>
      <c r="B11503" s="22">
        <v>0</v>
      </c>
      <c r="J11503" s="6">
        <f t="shared" si="359"/>
        <v>16272920094200.813</v>
      </c>
    </row>
    <row r="11504" spans="1:10" x14ac:dyDescent="0.25">
      <c r="A11504">
        <f t="shared" si="360"/>
        <v>11502</v>
      </c>
      <c r="B11504" s="22">
        <v>0</v>
      </c>
      <c r="J11504" s="6">
        <f t="shared" si="359"/>
        <v>16272920094200.813</v>
      </c>
    </row>
    <row r="11505" spans="1:10" x14ac:dyDescent="0.25">
      <c r="A11505">
        <f t="shared" si="360"/>
        <v>11503</v>
      </c>
      <c r="B11505" s="22">
        <v>0</v>
      </c>
      <c r="J11505" s="6">
        <f t="shared" si="359"/>
        <v>16272920094200.813</v>
      </c>
    </row>
    <row r="11506" spans="1:10" x14ac:dyDescent="0.25">
      <c r="A11506">
        <f t="shared" si="360"/>
        <v>11504</v>
      </c>
      <c r="B11506" s="22">
        <v>8143430</v>
      </c>
      <c r="J11506" s="6">
        <f t="shared" si="359"/>
        <v>16887655243524.369</v>
      </c>
    </row>
    <row r="11507" spans="1:10" x14ac:dyDescent="0.25">
      <c r="A11507">
        <f t="shared" si="360"/>
        <v>11505</v>
      </c>
      <c r="B11507" s="22">
        <v>0</v>
      </c>
      <c r="J11507" s="6">
        <f t="shared" si="359"/>
        <v>16272920094200.813</v>
      </c>
    </row>
    <row r="11508" spans="1:10" x14ac:dyDescent="0.25">
      <c r="A11508">
        <f t="shared" si="360"/>
        <v>11506</v>
      </c>
      <c r="B11508" s="22">
        <v>3250000</v>
      </c>
      <c r="J11508" s="6">
        <f t="shared" si="359"/>
        <v>614610152858.7196</v>
      </c>
    </row>
    <row r="11509" spans="1:10" x14ac:dyDescent="0.25">
      <c r="A11509">
        <f t="shared" si="360"/>
        <v>11507</v>
      </c>
      <c r="B11509" s="22">
        <v>0</v>
      </c>
      <c r="J11509" s="6">
        <f t="shared" si="359"/>
        <v>16272920094200.813</v>
      </c>
    </row>
    <row r="11510" spans="1:10" x14ac:dyDescent="0.25">
      <c r="A11510">
        <f t="shared" si="360"/>
        <v>11508</v>
      </c>
      <c r="B11510" s="22">
        <v>0</v>
      </c>
      <c r="J11510" s="6">
        <f t="shared" si="359"/>
        <v>16272920094200.813</v>
      </c>
    </row>
    <row r="11511" spans="1:10" x14ac:dyDescent="0.25">
      <c r="A11511">
        <f t="shared" si="360"/>
        <v>11509</v>
      </c>
      <c r="B11511" s="22">
        <v>0</v>
      </c>
      <c r="J11511" s="6">
        <f t="shared" si="359"/>
        <v>16272920094200.813</v>
      </c>
    </row>
    <row r="11512" spans="1:10" x14ac:dyDescent="0.25">
      <c r="A11512">
        <f t="shared" si="360"/>
        <v>11510</v>
      </c>
      <c r="B11512" s="22">
        <v>0</v>
      </c>
      <c r="J11512" s="6">
        <f t="shared" si="359"/>
        <v>16272920094200.813</v>
      </c>
    </row>
    <row r="11513" spans="1:10" x14ac:dyDescent="0.25">
      <c r="A11513">
        <f t="shared" si="360"/>
        <v>11511</v>
      </c>
      <c r="B11513" s="22">
        <v>8143430</v>
      </c>
      <c r="J11513" s="6">
        <f t="shared" si="359"/>
        <v>16887655243524.369</v>
      </c>
    </row>
    <row r="11514" spans="1:10" x14ac:dyDescent="0.25">
      <c r="A11514">
        <f t="shared" si="360"/>
        <v>11512</v>
      </c>
      <c r="B11514" s="22">
        <v>11143430</v>
      </c>
      <c r="J11514" s="6">
        <f t="shared" si="359"/>
        <v>50544410682285.516</v>
      </c>
    </row>
    <row r="11515" spans="1:10" x14ac:dyDescent="0.25">
      <c r="A11515">
        <f t="shared" si="360"/>
        <v>11513</v>
      </c>
      <c r="B11515" s="22">
        <v>0</v>
      </c>
      <c r="J11515" s="6">
        <f t="shared" si="359"/>
        <v>16272920094200.813</v>
      </c>
    </row>
    <row r="11516" spans="1:10" x14ac:dyDescent="0.25">
      <c r="A11516">
        <f t="shared" si="360"/>
        <v>11514</v>
      </c>
      <c r="B11516" s="22">
        <v>8943680</v>
      </c>
      <c r="J11516" s="6">
        <f t="shared" si="359"/>
        <v>24105244819313.906</v>
      </c>
    </row>
    <row r="11517" spans="1:10" x14ac:dyDescent="0.25">
      <c r="A11517">
        <f t="shared" si="360"/>
        <v>11515</v>
      </c>
      <c r="B11517" s="22">
        <v>8143430</v>
      </c>
      <c r="J11517" s="6">
        <f t="shared" si="359"/>
        <v>16887655243524.369</v>
      </c>
    </row>
    <row r="11518" spans="1:10" x14ac:dyDescent="0.25">
      <c r="A11518">
        <f t="shared" si="360"/>
        <v>11516</v>
      </c>
      <c r="B11518" s="22">
        <v>17087110</v>
      </c>
      <c r="J11518" s="6">
        <f t="shared" si="359"/>
        <v>170384444013437.47</v>
      </c>
    </row>
    <row r="11519" spans="1:10" x14ac:dyDescent="0.25">
      <c r="A11519">
        <f t="shared" si="360"/>
        <v>11517</v>
      </c>
      <c r="B11519" s="22">
        <v>0</v>
      </c>
      <c r="J11519" s="6">
        <f t="shared" si="359"/>
        <v>16272920094200.813</v>
      </c>
    </row>
    <row r="11520" spans="1:10" x14ac:dyDescent="0.25">
      <c r="A11520">
        <f t="shared" si="360"/>
        <v>11518</v>
      </c>
      <c r="B11520" s="22">
        <v>8943680</v>
      </c>
      <c r="J11520" s="6">
        <f t="shared" si="359"/>
        <v>24105244819313.906</v>
      </c>
    </row>
    <row r="11521" spans="1:10" x14ac:dyDescent="0.25">
      <c r="A11521">
        <f t="shared" si="360"/>
        <v>11519</v>
      </c>
      <c r="B11521" s="22">
        <v>0</v>
      </c>
      <c r="J11521" s="6">
        <f t="shared" si="359"/>
        <v>16272920094200.813</v>
      </c>
    </row>
    <row r="11522" spans="1:10" x14ac:dyDescent="0.25">
      <c r="A11522">
        <f t="shared" si="360"/>
        <v>11520</v>
      </c>
      <c r="B11522" s="22">
        <v>0</v>
      </c>
      <c r="J11522" s="6">
        <f t="shared" si="359"/>
        <v>16272920094200.813</v>
      </c>
    </row>
    <row r="11523" spans="1:10" x14ac:dyDescent="0.25">
      <c r="A11523">
        <f t="shared" si="360"/>
        <v>11521</v>
      </c>
      <c r="B11523" s="22">
        <v>8143430</v>
      </c>
      <c r="J11523" s="6">
        <f t="shared" ref="J11523:J11586" si="361">(B11523-$I$6)^2</f>
        <v>16887655243524.369</v>
      </c>
    </row>
    <row r="11524" spans="1:10" x14ac:dyDescent="0.25">
      <c r="A11524">
        <f t="shared" ref="A11524:A11587" si="362">A11523+1</f>
        <v>11522</v>
      </c>
      <c r="B11524" s="22">
        <v>0</v>
      </c>
      <c r="J11524" s="6">
        <f t="shared" si="361"/>
        <v>16272920094200.813</v>
      </c>
    </row>
    <row r="11525" spans="1:10" x14ac:dyDescent="0.25">
      <c r="A11525">
        <f t="shared" si="362"/>
        <v>11523</v>
      </c>
      <c r="B11525" s="22">
        <v>0</v>
      </c>
      <c r="J11525" s="6">
        <f t="shared" si="361"/>
        <v>16272920094200.813</v>
      </c>
    </row>
    <row r="11526" spans="1:10" x14ac:dyDescent="0.25">
      <c r="A11526">
        <f t="shared" si="362"/>
        <v>11524</v>
      </c>
      <c r="B11526" s="22">
        <v>0</v>
      </c>
      <c r="J11526" s="6">
        <f t="shared" si="361"/>
        <v>16272920094200.813</v>
      </c>
    </row>
    <row r="11527" spans="1:10" x14ac:dyDescent="0.25">
      <c r="A11527">
        <f t="shared" si="362"/>
        <v>11525</v>
      </c>
      <c r="B11527" s="22">
        <v>0</v>
      </c>
      <c r="J11527" s="6">
        <f t="shared" si="361"/>
        <v>16272920094200.813</v>
      </c>
    </row>
    <row r="11528" spans="1:10" x14ac:dyDescent="0.25">
      <c r="A11528">
        <f t="shared" si="362"/>
        <v>11526</v>
      </c>
      <c r="B11528" s="22">
        <v>0</v>
      </c>
      <c r="J11528" s="6">
        <f t="shared" si="361"/>
        <v>16272920094200.813</v>
      </c>
    </row>
    <row r="11529" spans="1:10" x14ac:dyDescent="0.25">
      <c r="A11529">
        <f t="shared" si="362"/>
        <v>11527</v>
      </c>
      <c r="B11529" s="22">
        <v>0</v>
      </c>
      <c r="J11529" s="6">
        <f t="shared" si="361"/>
        <v>16272920094200.813</v>
      </c>
    </row>
    <row r="11530" spans="1:10" x14ac:dyDescent="0.25">
      <c r="A11530">
        <f t="shared" si="362"/>
        <v>11528</v>
      </c>
      <c r="B11530" s="22">
        <v>8943680</v>
      </c>
      <c r="J11530" s="6">
        <f t="shared" si="361"/>
        <v>24105244819313.906</v>
      </c>
    </row>
    <row r="11531" spans="1:10" x14ac:dyDescent="0.25">
      <c r="A11531">
        <f t="shared" si="362"/>
        <v>11529</v>
      </c>
      <c r="B11531" s="22">
        <v>0</v>
      </c>
      <c r="J11531" s="6">
        <f t="shared" si="361"/>
        <v>16272920094200.813</v>
      </c>
    </row>
    <row r="11532" spans="1:10" x14ac:dyDescent="0.25">
      <c r="A11532">
        <f t="shared" si="362"/>
        <v>11530</v>
      </c>
      <c r="B11532" s="22">
        <v>8143430</v>
      </c>
      <c r="J11532" s="6">
        <f t="shared" si="361"/>
        <v>16887655243524.369</v>
      </c>
    </row>
    <row r="11533" spans="1:10" x14ac:dyDescent="0.25">
      <c r="A11533">
        <f t="shared" si="362"/>
        <v>11531</v>
      </c>
      <c r="B11533" s="22">
        <v>0</v>
      </c>
      <c r="J11533" s="6">
        <f t="shared" si="361"/>
        <v>16272920094200.813</v>
      </c>
    </row>
    <row r="11534" spans="1:10" x14ac:dyDescent="0.25">
      <c r="A11534">
        <f t="shared" si="362"/>
        <v>11532</v>
      </c>
      <c r="B11534" s="22">
        <v>0</v>
      </c>
      <c r="J11534" s="6">
        <f t="shared" si="361"/>
        <v>16272920094200.813</v>
      </c>
    </row>
    <row r="11535" spans="1:10" x14ac:dyDescent="0.25">
      <c r="A11535">
        <f t="shared" si="362"/>
        <v>11533</v>
      </c>
      <c r="B11535" s="22">
        <v>0</v>
      </c>
      <c r="J11535" s="6">
        <f t="shared" si="361"/>
        <v>16272920094200.813</v>
      </c>
    </row>
    <row r="11536" spans="1:10" x14ac:dyDescent="0.25">
      <c r="A11536">
        <f t="shared" si="362"/>
        <v>11534</v>
      </c>
      <c r="B11536" s="22">
        <v>8943680</v>
      </c>
      <c r="J11536" s="6">
        <f t="shared" si="361"/>
        <v>24105244819313.906</v>
      </c>
    </row>
    <row r="11537" spans="1:10" x14ac:dyDescent="0.25">
      <c r="A11537">
        <f t="shared" si="362"/>
        <v>11535</v>
      </c>
      <c r="B11537" s="22">
        <v>2008980.8219178081</v>
      </c>
      <c r="J11537" s="6">
        <f t="shared" si="361"/>
        <v>4100584250170.3423</v>
      </c>
    </row>
    <row r="11538" spans="1:10" x14ac:dyDescent="0.25">
      <c r="A11538">
        <f t="shared" si="362"/>
        <v>11536</v>
      </c>
      <c r="B11538" s="22">
        <v>0</v>
      </c>
      <c r="J11538" s="6">
        <f t="shared" si="361"/>
        <v>16272920094200.813</v>
      </c>
    </row>
    <row r="11539" spans="1:10" x14ac:dyDescent="0.25">
      <c r="A11539">
        <f t="shared" si="362"/>
        <v>11537</v>
      </c>
      <c r="B11539" s="22">
        <v>0</v>
      </c>
      <c r="J11539" s="6">
        <f t="shared" si="361"/>
        <v>16272920094200.813</v>
      </c>
    </row>
    <row r="11540" spans="1:10" x14ac:dyDescent="0.25">
      <c r="A11540">
        <f t="shared" si="362"/>
        <v>11538</v>
      </c>
      <c r="B11540" s="22">
        <v>8943680</v>
      </c>
      <c r="J11540" s="6">
        <f t="shared" si="361"/>
        <v>24105244819313.906</v>
      </c>
    </row>
    <row r="11541" spans="1:10" x14ac:dyDescent="0.25">
      <c r="A11541">
        <f t="shared" si="362"/>
        <v>11539</v>
      </c>
      <c r="B11541" s="22">
        <v>8943680</v>
      </c>
      <c r="J11541" s="6">
        <f t="shared" si="361"/>
        <v>24105244819313.906</v>
      </c>
    </row>
    <row r="11542" spans="1:10" x14ac:dyDescent="0.25">
      <c r="A11542">
        <f t="shared" si="362"/>
        <v>11540</v>
      </c>
      <c r="B11542" s="22">
        <v>8143430</v>
      </c>
      <c r="J11542" s="6">
        <f t="shared" si="361"/>
        <v>16887655243524.369</v>
      </c>
    </row>
    <row r="11543" spans="1:10" x14ac:dyDescent="0.25">
      <c r="A11543">
        <f t="shared" si="362"/>
        <v>11541</v>
      </c>
      <c r="B11543" s="22">
        <v>17087110</v>
      </c>
      <c r="J11543" s="6">
        <f t="shared" si="361"/>
        <v>170384444013437.47</v>
      </c>
    </row>
    <row r="11544" spans="1:10" x14ac:dyDescent="0.25">
      <c r="A11544">
        <f t="shared" si="362"/>
        <v>11542</v>
      </c>
      <c r="B11544" s="22">
        <v>0</v>
      </c>
      <c r="J11544" s="6">
        <f t="shared" si="361"/>
        <v>16272920094200.813</v>
      </c>
    </row>
    <row r="11545" spans="1:10" x14ac:dyDescent="0.25">
      <c r="A11545">
        <f t="shared" si="362"/>
        <v>11543</v>
      </c>
      <c r="B11545" s="22">
        <v>0</v>
      </c>
      <c r="J11545" s="6">
        <f t="shared" si="361"/>
        <v>16272920094200.813</v>
      </c>
    </row>
    <row r="11546" spans="1:10" x14ac:dyDescent="0.25">
      <c r="A11546">
        <f t="shared" si="362"/>
        <v>11544</v>
      </c>
      <c r="B11546" s="22">
        <v>0</v>
      </c>
      <c r="J11546" s="6">
        <f t="shared" si="361"/>
        <v>16272920094200.813</v>
      </c>
    </row>
    <row r="11547" spans="1:10" x14ac:dyDescent="0.25">
      <c r="A11547">
        <f t="shared" si="362"/>
        <v>11545</v>
      </c>
      <c r="B11547" s="22">
        <v>0</v>
      </c>
      <c r="J11547" s="6">
        <f t="shared" si="361"/>
        <v>16272920094200.813</v>
      </c>
    </row>
    <row r="11548" spans="1:10" x14ac:dyDescent="0.25">
      <c r="A11548">
        <f t="shared" si="362"/>
        <v>11546</v>
      </c>
      <c r="B11548" s="22">
        <v>0</v>
      </c>
      <c r="J11548" s="6">
        <f t="shared" si="361"/>
        <v>16272920094200.813</v>
      </c>
    </row>
    <row r="11549" spans="1:10" x14ac:dyDescent="0.25">
      <c r="A11549">
        <f t="shared" si="362"/>
        <v>11547</v>
      </c>
      <c r="B11549" s="22">
        <v>8943680</v>
      </c>
      <c r="J11549" s="6">
        <f t="shared" si="361"/>
        <v>24105244819313.906</v>
      </c>
    </row>
    <row r="11550" spans="1:10" x14ac:dyDescent="0.25">
      <c r="A11550">
        <f t="shared" si="362"/>
        <v>11548</v>
      </c>
      <c r="B11550" s="22">
        <v>8143430</v>
      </c>
      <c r="J11550" s="6">
        <f t="shared" si="361"/>
        <v>16887655243524.369</v>
      </c>
    </row>
    <row r="11551" spans="1:10" x14ac:dyDescent="0.25">
      <c r="A11551">
        <f t="shared" si="362"/>
        <v>11549</v>
      </c>
      <c r="B11551" s="22">
        <v>8143430</v>
      </c>
      <c r="J11551" s="6">
        <f t="shared" si="361"/>
        <v>16887655243524.369</v>
      </c>
    </row>
    <row r="11552" spans="1:10" x14ac:dyDescent="0.25">
      <c r="A11552">
        <f t="shared" si="362"/>
        <v>11550</v>
      </c>
      <c r="B11552" s="22">
        <v>3000000</v>
      </c>
      <c r="J11552" s="6">
        <f t="shared" si="361"/>
        <v>1069095532961.9576</v>
      </c>
    </row>
    <row r="11553" spans="1:10" x14ac:dyDescent="0.25">
      <c r="A11553">
        <f t="shared" si="362"/>
        <v>11551</v>
      </c>
      <c r="B11553" s="22">
        <v>0</v>
      </c>
      <c r="J11553" s="6">
        <f t="shared" si="361"/>
        <v>16272920094200.813</v>
      </c>
    </row>
    <row r="11554" spans="1:10" x14ac:dyDescent="0.25">
      <c r="A11554">
        <f t="shared" si="362"/>
        <v>11552</v>
      </c>
      <c r="B11554" s="22">
        <v>8943680</v>
      </c>
      <c r="J11554" s="6">
        <f t="shared" si="361"/>
        <v>24105244819313.906</v>
      </c>
    </row>
    <row r="11555" spans="1:10" x14ac:dyDescent="0.25">
      <c r="A11555">
        <f t="shared" si="362"/>
        <v>11553</v>
      </c>
      <c r="B11555" s="22">
        <v>0</v>
      </c>
      <c r="J11555" s="6">
        <f t="shared" si="361"/>
        <v>16272920094200.813</v>
      </c>
    </row>
    <row r="11556" spans="1:10" x14ac:dyDescent="0.25">
      <c r="A11556">
        <f t="shared" si="362"/>
        <v>11554</v>
      </c>
      <c r="B11556" s="22">
        <v>8943680</v>
      </c>
      <c r="J11556" s="6">
        <f t="shared" si="361"/>
        <v>24105244819313.906</v>
      </c>
    </row>
    <row r="11557" spans="1:10" x14ac:dyDescent="0.25">
      <c r="A11557">
        <f t="shared" si="362"/>
        <v>11555</v>
      </c>
      <c r="B11557" s="22">
        <v>8143430</v>
      </c>
      <c r="J11557" s="6">
        <f t="shared" si="361"/>
        <v>16887655243524.369</v>
      </c>
    </row>
    <row r="11558" spans="1:10" x14ac:dyDescent="0.25">
      <c r="A11558">
        <f t="shared" si="362"/>
        <v>11556</v>
      </c>
      <c r="B11558" s="22">
        <v>0</v>
      </c>
      <c r="J11558" s="6">
        <f t="shared" si="361"/>
        <v>16272920094200.813</v>
      </c>
    </row>
    <row r="11559" spans="1:10" x14ac:dyDescent="0.25">
      <c r="A11559">
        <f t="shared" si="362"/>
        <v>11557</v>
      </c>
      <c r="B11559" s="22">
        <v>8143430</v>
      </c>
      <c r="J11559" s="6">
        <f t="shared" si="361"/>
        <v>16887655243524.369</v>
      </c>
    </row>
    <row r="11560" spans="1:10" x14ac:dyDescent="0.25">
      <c r="A11560">
        <f t="shared" si="362"/>
        <v>11558</v>
      </c>
      <c r="B11560" s="22">
        <v>0</v>
      </c>
      <c r="J11560" s="6">
        <f t="shared" si="361"/>
        <v>16272920094200.813</v>
      </c>
    </row>
    <row r="11561" spans="1:10" x14ac:dyDescent="0.25">
      <c r="A11561">
        <f t="shared" si="362"/>
        <v>11559</v>
      </c>
      <c r="B11561" s="22">
        <v>8943680</v>
      </c>
      <c r="J11561" s="6">
        <f t="shared" si="361"/>
        <v>24105244819313.906</v>
      </c>
    </row>
    <row r="11562" spans="1:10" x14ac:dyDescent="0.25">
      <c r="A11562">
        <f t="shared" si="362"/>
        <v>11560</v>
      </c>
      <c r="B11562" s="22">
        <v>8143430</v>
      </c>
      <c r="J11562" s="6">
        <f t="shared" si="361"/>
        <v>16887655243524.369</v>
      </c>
    </row>
    <row r="11563" spans="1:10" x14ac:dyDescent="0.25">
      <c r="A11563">
        <f t="shared" si="362"/>
        <v>11561</v>
      </c>
      <c r="B11563" s="22">
        <v>8943680</v>
      </c>
      <c r="J11563" s="6">
        <f t="shared" si="361"/>
        <v>24105244819313.906</v>
      </c>
    </row>
    <row r="11564" spans="1:10" x14ac:dyDescent="0.25">
      <c r="A11564">
        <f t="shared" si="362"/>
        <v>11562</v>
      </c>
      <c r="B11564" s="22">
        <v>0</v>
      </c>
      <c r="J11564" s="6">
        <f t="shared" si="361"/>
        <v>16272920094200.813</v>
      </c>
    </row>
    <row r="11565" spans="1:10" x14ac:dyDescent="0.25">
      <c r="A11565">
        <f t="shared" si="362"/>
        <v>11563</v>
      </c>
      <c r="B11565" s="22">
        <v>0</v>
      </c>
      <c r="J11565" s="6">
        <f t="shared" si="361"/>
        <v>16272920094200.813</v>
      </c>
    </row>
    <row r="11566" spans="1:10" x14ac:dyDescent="0.25">
      <c r="A11566">
        <f t="shared" si="362"/>
        <v>11564</v>
      </c>
      <c r="B11566" s="22">
        <v>8943680</v>
      </c>
      <c r="J11566" s="6">
        <f t="shared" si="361"/>
        <v>24105244819313.906</v>
      </c>
    </row>
    <row r="11567" spans="1:10" x14ac:dyDescent="0.25">
      <c r="A11567">
        <f t="shared" si="362"/>
        <v>11565</v>
      </c>
      <c r="B11567" s="22">
        <v>0</v>
      </c>
      <c r="J11567" s="6">
        <f t="shared" si="361"/>
        <v>16272920094200.813</v>
      </c>
    </row>
    <row r="11568" spans="1:10" x14ac:dyDescent="0.25">
      <c r="A11568">
        <f t="shared" si="362"/>
        <v>11566</v>
      </c>
      <c r="B11568" s="22">
        <v>0</v>
      </c>
      <c r="J11568" s="6">
        <f t="shared" si="361"/>
        <v>16272920094200.813</v>
      </c>
    </row>
    <row r="11569" spans="1:10" x14ac:dyDescent="0.25">
      <c r="A11569">
        <f t="shared" si="362"/>
        <v>11567</v>
      </c>
      <c r="B11569" s="22">
        <v>0</v>
      </c>
      <c r="J11569" s="6">
        <f t="shared" si="361"/>
        <v>16272920094200.813</v>
      </c>
    </row>
    <row r="11570" spans="1:10" x14ac:dyDescent="0.25">
      <c r="A11570">
        <f t="shared" si="362"/>
        <v>11568</v>
      </c>
      <c r="B11570" s="22">
        <v>8943680</v>
      </c>
      <c r="J11570" s="6">
        <f t="shared" si="361"/>
        <v>24105244819313.906</v>
      </c>
    </row>
    <row r="11571" spans="1:10" x14ac:dyDescent="0.25">
      <c r="A11571">
        <f t="shared" si="362"/>
        <v>11569</v>
      </c>
      <c r="B11571" s="22">
        <v>8943680</v>
      </c>
      <c r="J11571" s="6">
        <f t="shared" si="361"/>
        <v>24105244819313.906</v>
      </c>
    </row>
    <row r="11572" spans="1:10" x14ac:dyDescent="0.25">
      <c r="A11572">
        <f t="shared" si="362"/>
        <v>11570</v>
      </c>
      <c r="B11572" s="22">
        <v>8143430</v>
      </c>
      <c r="J11572" s="6">
        <f t="shared" si="361"/>
        <v>16887655243524.369</v>
      </c>
    </row>
    <row r="11573" spans="1:10" x14ac:dyDescent="0.25">
      <c r="A11573">
        <f t="shared" si="362"/>
        <v>11571</v>
      </c>
      <c r="B11573" s="22">
        <v>0</v>
      </c>
      <c r="J11573" s="6">
        <f t="shared" si="361"/>
        <v>16272920094200.813</v>
      </c>
    </row>
    <row r="11574" spans="1:10" x14ac:dyDescent="0.25">
      <c r="A11574">
        <f t="shared" si="362"/>
        <v>11572</v>
      </c>
      <c r="B11574" s="22">
        <v>8143430</v>
      </c>
      <c r="J11574" s="6">
        <f t="shared" si="361"/>
        <v>16887655243524.369</v>
      </c>
    </row>
    <row r="11575" spans="1:10" x14ac:dyDescent="0.25">
      <c r="A11575">
        <f t="shared" si="362"/>
        <v>11573</v>
      </c>
      <c r="B11575" s="22">
        <v>0</v>
      </c>
      <c r="J11575" s="6">
        <f t="shared" si="361"/>
        <v>16272920094200.813</v>
      </c>
    </row>
    <row r="11576" spans="1:10" x14ac:dyDescent="0.25">
      <c r="A11576">
        <f t="shared" si="362"/>
        <v>11574</v>
      </c>
      <c r="B11576" s="22">
        <v>8143430</v>
      </c>
      <c r="J11576" s="6">
        <f t="shared" si="361"/>
        <v>16887655243524.369</v>
      </c>
    </row>
    <row r="11577" spans="1:10" x14ac:dyDescent="0.25">
      <c r="A11577">
        <f t="shared" si="362"/>
        <v>11575</v>
      </c>
      <c r="B11577" s="22">
        <v>8143430</v>
      </c>
      <c r="J11577" s="6">
        <f t="shared" si="361"/>
        <v>16887655243524.369</v>
      </c>
    </row>
    <row r="11578" spans="1:10" x14ac:dyDescent="0.25">
      <c r="A11578">
        <f t="shared" si="362"/>
        <v>11576</v>
      </c>
      <c r="B11578" s="22">
        <v>0</v>
      </c>
      <c r="J11578" s="6">
        <f t="shared" si="361"/>
        <v>16272920094200.813</v>
      </c>
    </row>
    <row r="11579" spans="1:10" x14ac:dyDescent="0.25">
      <c r="A11579">
        <f t="shared" si="362"/>
        <v>11577</v>
      </c>
      <c r="B11579" s="22">
        <v>0</v>
      </c>
      <c r="J11579" s="6">
        <f t="shared" si="361"/>
        <v>16272920094200.813</v>
      </c>
    </row>
    <row r="11580" spans="1:10" x14ac:dyDescent="0.25">
      <c r="A11580">
        <f t="shared" si="362"/>
        <v>11578</v>
      </c>
      <c r="B11580" s="22">
        <v>0</v>
      </c>
      <c r="J11580" s="6">
        <f t="shared" si="361"/>
        <v>16272920094200.813</v>
      </c>
    </row>
    <row r="11581" spans="1:10" x14ac:dyDescent="0.25">
      <c r="A11581">
        <f t="shared" si="362"/>
        <v>11579</v>
      </c>
      <c r="B11581" s="22">
        <v>13372460.821917808</v>
      </c>
      <c r="J11581" s="6">
        <f t="shared" si="361"/>
        <v>87207396632681.313</v>
      </c>
    </row>
    <row r="11582" spans="1:10" x14ac:dyDescent="0.25">
      <c r="A11582">
        <f t="shared" si="362"/>
        <v>11580</v>
      </c>
      <c r="B11582" s="22">
        <v>8943680</v>
      </c>
      <c r="J11582" s="6">
        <f t="shared" si="361"/>
        <v>24105244819313.906</v>
      </c>
    </row>
    <row r="11583" spans="1:10" x14ac:dyDescent="0.25">
      <c r="A11583">
        <f t="shared" si="362"/>
        <v>11581</v>
      </c>
      <c r="B11583" s="22">
        <v>0</v>
      </c>
      <c r="J11583" s="6">
        <f t="shared" si="361"/>
        <v>16272920094200.813</v>
      </c>
    </row>
    <row r="11584" spans="1:10" x14ac:dyDescent="0.25">
      <c r="A11584">
        <f t="shared" si="362"/>
        <v>11582</v>
      </c>
      <c r="B11584" s="22">
        <v>0</v>
      </c>
      <c r="J11584" s="6">
        <f t="shared" si="361"/>
        <v>16272920094200.813</v>
      </c>
    </row>
    <row r="11585" spans="1:10" x14ac:dyDescent="0.25">
      <c r="A11585">
        <f t="shared" si="362"/>
        <v>11583</v>
      </c>
      <c r="B11585" s="22">
        <v>0</v>
      </c>
      <c r="J11585" s="6">
        <f t="shared" si="361"/>
        <v>16272920094200.813</v>
      </c>
    </row>
    <row r="11586" spans="1:10" x14ac:dyDescent="0.25">
      <c r="A11586">
        <f t="shared" si="362"/>
        <v>11584</v>
      </c>
      <c r="B11586" s="22">
        <v>0</v>
      </c>
      <c r="J11586" s="6">
        <f t="shared" si="361"/>
        <v>16272920094200.813</v>
      </c>
    </row>
    <row r="11587" spans="1:10" x14ac:dyDescent="0.25">
      <c r="A11587">
        <f t="shared" si="362"/>
        <v>11585</v>
      </c>
      <c r="B11587" s="22">
        <v>0</v>
      </c>
      <c r="J11587" s="6">
        <f t="shared" ref="J11587:J11650" si="363">(B11587-$I$6)^2</f>
        <v>16272920094200.813</v>
      </c>
    </row>
    <row r="11588" spans="1:10" x14ac:dyDescent="0.25">
      <c r="A11588">
        <f t="shared" ref="A11588:A11651" si="364">A11587+1</f>
        <v>11586</v>
      </c>
      <c r="B11588" s="22">
        <v>0</v>
      </c>
      <c r="J11588" s="6">
        <f t="shared" si="363"/>
        <v>16272920094200.813</v>
      </c>
    </row>
    <row r="11589" spans="1:10" x14ac:dyDescent="0.25">
      <c r="A11589">
        <f t="shared" si="364"/>
        <v>11587</v>
      </c>
      <c r="B11589" s="22">
        <v>0</v>
      </c>
      <c r="J11589" s="6">
        <f t="shared" si="363"/>
        <v>16272920094200.813</v>
      </c>
    </row>
    <row r="11590" spans="1:10" x14ac:dyDescent="0.25">
      <c r="A11590">
        <f t="shared" si="364"/>
        <v>11588</v>
      </c>
      <c r="B11590" s="22">
        <v>0</v>
      </c>
      <c r="J11590" s="6">
        <f t="shared" si="363"/>
        <v>16272920094200.813</v>
      </c>
    </row>
    <row r="11591" spans="1:10" x14ac:dyDescent="0.25">
      <c r="A11591">
        <f t="shared" si="364"/>
        <v>11589</v>
      </c>
      <c r="B11591" s="22">
        <v>0</v>
      </c>
      <c r="J11591" s="6">
        <f t="shared" si="363"/>
        <v>16272920094200.813</v>
      </c>
    </row>
    <row r="11592" spans="1:10" x14ac:dyDescent="0.25">
      <c r="A11592">
        <f t="shared" si="364"/>
        <v>11590</v>
      </c>
      <c r="B11592" s="22">
        <v>0</v>
      </c>
      <c r="J11592" s="6">
        <f t="shared" si="363"/>
        <v>16272920094200.813</v>
      </c>
    </row>
    <row r="11593" spans="1:10" x14ac:dyDescent="0.25">
      <c r="A11593">
        <f t="shared" si="364"/>
        <v>11591</v>
      </c>
      <c r="B11593" s="22">
        <v>8143430</v>
      </c>
      <c r="J11593" s="6">
        <f t="shared" si="363"/>
        <v>16887655243524.369</v>
      </c>
    </row>
    <row r="11594" spans="1:10" x14ac:dyDescent="0.25">
      <c r="A11594">
        <f t="shared" si="364"/>
        <v>11592</v>
      </c>
      <c r="B11594" s="22">
        <v>8143430</v>
      </c>
      <c r="J11594" s="6">
        <f t="shared" si="363"/>
        <v>16887655243524.369</v>
      </c>
    </row>
    <row r="11595" spans="1:10" x14ac:dyDescent="0.25">
      <c r="A11595">
        <f t="shared" si="364"/>
        <v>11593</v>
      </c>
      <c r="B11595" s="22">
        <v>0</v>
      </c>
      <c r="J11595" s="6">
        <f t="shared" si="363"/>
        <v>16272920094200.813</v>
      </c>
    </row>
    <row r="11596" spans="1:10" x14ac:dyDescent="0.25">
      <c r="A11596">
        <f t="shared" si="364"/>
        <v>11594</v>
      </c>
      <c r="B11596" s="22">
        <v>8143430</v>
      </c>
      <c r="J11596" s="6">
        <f t="shared" si="363"/>
        <v>16887655243524.369</v>
      </c>
    </row>
    <row r="11597" spans="1:10" x14ac:dyDescent="0.25">
      <c r="A11597">
        <f t="shared" si="364"/>
        <v>11595</v>
      </c>
      <c r="B11597" s="22">
        <v>8943680</v>
      </c>
      <c r="J11597" s="6">
        <f t="shared" si="363"/>
        <v>24105244819313.906</v>
      </c>
    </row>
    <row r="11598" spans="1:10" x14ac:dyDescent="0.25">
      <c r="A11598">
        <f t="shared" si="364"/>
        <v>11596</v>
      </c>
      <c r="B11598" s="22">
        <v>0</v>
      </c>
      <c r="J11598" s="6">
        <f t="shared" si="363"/>
        <v>16272920094200.813</v>
      </c>
    </row>
    <row r="11599" spans="1:10" x14ac:dyDescent="0.25">
      <c r="A11599">
        <f t="shared" si="364"/>
        <v>11597</v>
      </c>
      <c r="B11599" s="22">
        <v>3250000</v>
      </c>
      <c r="J11599" s="6">
        <f t="shared" si="363"/>
        <v>614610152858.7196</v>
      </c>
    </row>
    <row r="11600" spans="1:10" x14ac:dyDescent="0.25">
      <c r="A11600">
        <f t="shared" si="364"/>
        <v>11598</v>
      </c>
      <c r="B11600" s="22">
        <v>0</v>
      </c>
      <c r="J11600" s="6">
        <f t="shared" si="363"/>
        <v>16272920094200.813</v>
      </c>
    </row>
    <row r="11601" spans="1:10" x14ac:dyDescent="0.25">
      <c r="A11601">
        <f t="shared" si="364"/>
        <v>11599</v>
      </c>
      <c r="B11601" s="22">
        <v>0</v>
      </c>
      <c r="J11601" s="6">
        <f t="shared" si="363"/>
        <v>16272920094200.813</v>
      </c>
    </row>
    <row r="11602" spans="1:10" x14ac:dyDescent="0.25">
      <c r="A11602">
        <f t="shared" si="364"/>
        <v>11600</v>
      </c>
      <c r="B11602" s="22">
        <v>11143430</v>
      </c>
      <c r="J11602" s="6">
        <f t="shared" si="363"/>
        <v>50544410682285.516</v>
      </c>
    </row>
    <row r="11603" spans="1:10" x14ac:dyDescent="0.25">
      <c r="A11603">
        <f t="shared" si="364"/>
        <v>11601</v>
      </c>
      <c r="B11603" s="22">
        <v>3000000</v>
      </c>
      <c r="J11603" s="6">
        <f t="shared" si="363"/>
        <v>1069095532961.9576</v>
      </c>
    </row>
    <row r="11604" spans="1:10" x14ac:dyDescent="0.25">
      <c r="A11604">
        <f t="shared" si="364"/>
        <v>11602</v>
      </c>
      <c r="B11604" s="22">
        <v>0</v>
      </c>
      <c r="J11604" s="6">
        <f t="shared" si="363"/>
        <v>16272920094200.813</v>
      </c>
    </row>
    <row r="11605" spans="1:10" x14ac:dyDescent="0.25">
      <c r="A11605">
        <f t="shared" si="364"/>
        <v>11603</v>
      </c>
      <c r="B11605" s="22">
        <v>0</v>
      </c>
      <c r="J11605" s="6">
        <f t="shared" si="363"/>
        <v>16272920094200.813</v>
      </c>
    </row>
    <row r="11606" spans="1:10" x14ac:dyDescent="0.25">
      <c r="A11606">
        <f t="shared" si="364"/>
        <v>11604</v>
      </c>
      <c r="B11606" s="22">
        <v>0</v>
      </c>
      <c r="J11606" s="6">
        <f t="shared" si="363"/>
        <v>16272920094200.813</v>
      </c>
    </row>
    <row r="11607" spans="1:10" x14ac:dyDescent="0.25">
      <c r="A11607">
        <f t="shared" si="364"/>
        <v>11605</v>
      </c>
      <c r="B11607" s="22">
        <v>0</v>
      </c>
      <c r="J11607" s="6">
        <f t="shared" si="363"/>
        <v>16272920094200.813</v>
      </c>
    </row>
    <row r="11608" spans="1:10" x14ac:dyDescent="0.25">
      <c r="A11608">
        <f t="shared" si="364"/>
        <v>11606</v>
      </c>
      <c r="B11608" s="22">
        <v>0</v>
      </c>
      <c r="J11608" s="6">
        <f t="shared" si="363"/>
        <v>16272920094200.813</v>
      </c>
    </row>
    <row r="11609" spans="1:10" x14ac:dyDescent="0.25">
      <c r="A11609">
        <f t="shared" si="364"/>
        <v>11607</v>
      </c>
      <c r="B11609" s="22">
        <v>17087110</v>
      </c>
      <c r="J11609" s="6">
        <f t="shared" si="363"/>
        <v>170384444013437.47</v>
      </c>
    </row>
    <row r="11610" spans="1:10" x14ac:dyDescent="0.25">
      <c r="A11610">
        <f t="shared" si="364"/>
        <v>11608</v>
      </c>
      <c r="B11610" s="22">
        <v>0</v>
      </c>
      <c r="J11610" s="6">
        <f t="shared" si="363"/>
        <v>16272920094200.813</v>
      </c>
    </row>
    <row r="11611" spans="1:10" x14ac:dyDescent="0.25">
      <c r="A11611">
        <f t="shared" si="364"/>
        <v>11609</v>
      </c>
      <c r="B11611" s="22">
        <v>8143430</v>
      </c>
      <c r="J11611" s="6">
        <f t="shared" si="363"/>
        <v>16887655243524.369</v>
      </c>
    </row>
    <row r="11612" spans="1:10" x14ac:dyDescent="0.25">
      <c r="A11612">
        <f t="shared" si="364"/>
        <v>11610</v>
      </c>
      <c r="B11612" s="22">
        <v>11143430</v>
      </c>
      <c r="J11612" s="6">
        <f t="shared" si="363"/>
        <v>50544410682285.516</v>
      </c>
    </row>
    <row r="11613" spans="1:10" x14ac:dyDescent="0.25">
      <c r="A11613">
        <f t="shared" si="364"/>
        <v>11611</v>
      </c>
      <c r="B11613" s="22">
        <v>3250000</v>
      </c>
      <c r="J11613" s="6">
        <f t="shared" si="363"/>
        <v>614610152858.7196</v>
      </c>
    </row>
    <row r="11614" spans="1:10" x14ac:dyDescent="0.25">
      <c r="A11614">
        <f t="shared" si="364"/>
        <v>11612</v>
      </c>
      <c r="B11614" s="22">
        <v>0</v>
      </c>
      <c r="J11614" s="6">
        <f t="shared" si="363"/>
        <v>16272920094200.813</v>
      </c>
    </row>
    <row r="11615" spans="1:10" x14ac:dyDescent="0.25">
      <c r="A11615">
        <f t="shared" si="364"/>
        <v>11613</v>
      </c>
      <c r="B11615" s="22">
        <v>0</v>
      </c>
      <c r="J11615" s="6">
        <f t="shared" si="363"/>
        <v>16272920094200.813</v>
      </c>
    </row>
    <row r="11616" spans="1:10" x14ac:dyDescent="0.25">
      <c r="A11616">
        <f t="shared" si="364"/>
        <v>11614</v>
      </c>
      <c r="B11616" s="22">
        <v>8143430</v>
      </c>
      <c r="J11616" s="6">
        <f t="shared" si="363"/>
        <v>16887655243524.369</v>
      </c>
    </row>
    <row r="11617" spans="1:10" x14ac:dyDescent="0.25">
      <c r="A11617">
        <f t="shared" si="364"/>
        <v>11615</v>
      </c>
      <c r="B11617" s="22">
        <v>8143430</v>
      </c>
      <c r="J11617" s="6">
        <f t="shared" si="363"/>
        <v>16887655243524.369</v>
      </c>
    </row>
    <row r="11618" spans="1:10" x14ac:dyDescent="0.25">
      <c r="A11618">
        <f t="shared" si="364"/>
        <v>11616</v>
      </c>
      <c r="B11618" s="22">
        <v>0</v>
      </c>
      <c r="J11618" s="6">
        <f t="shared" si="363"/>
        <v>16272920094200.813</v>
      </c>
    </row>
    <row r="11619" spans="1:10" x14ac:dyDescent="0.25">
      <c r="A11619">
        <f t="shared" si="364"/>
        <v>11617</v>
      </c>
      <c r="B11619" s="22">
        <v>0</v>
      </c>
      <c r="J11619" s="6">
        <f t="shared" si="363"/>
        <v>16272920094200.813</v>
      </c>
    </row>
    <row r="11620" spans="1:10" x14ac:dyDescent="0.25">
      <c r="A11620">
        <f t="shared" si="364"/>
        <v>11618</v>
      </c>
      <c r="B11620" s="22">
        <v>4428780.8219178077</v>
      </c>
      <c r="J11620" s="6">
        <f t="shared" si="363"/>
        <v>155874984828.50565</v>
      </c>
    </row>
    <row r="11621" spans="1:10" x14ac:dyDescent="0.25">
      <c r="A11621">
        <f t="shared" si="364"/>
        <v>11619</v>
      </c>
      <c r="B11621" s="22">
        <v>8943680</v>
      </c>
      <c r="J11621" s="6">
        <f t="shared" si="363"/>
        <v>24105244819313.906</v>
      </c>
    </row>
    <row r="11622" spans="1:10" x14ac:dyDescent="0.25">
      <c r="A11622">
        <f t="shared" si="364"/>
        <v>11620</v>
      </c>
      <c r="B11622" s="22">
        <v>3250000</v>
      </c>
      <c r="J11622" s="6">
        <f t="shared" si="363"/>
        <v>614610152858.7196</v>
      </c>
    </row>
    <row r="11623" spans="1:10" x14ac:dyDescent="0.25">
      <c r="A11623">
        <f t="shared" si="364"/>
        <v>11621</v>
      </c>
      <c r="B11623" s="22">
        <v>0</v>
      </c>
      <c r="J11623" s="6">
        <f t="shared" si="363"/>
        <v>16272920094200.813</v>
      </c>
    </row>
    <row r="11624" spans="1:10" x14ac:dyDescent="0.25">
      <c r="A11624">
        <f t="shared" si="364"/>
        <v>11622</v>
      </c>
      <c r="B11624" s="22">
        <v>0</v>
      </c>
      <c r="J11624" s="6">
        <f t="shared" si="363"/>
        <v>16272920094200.813</v>
      </c>
    </row>
    <row r="11625" spans="1:10" x14ac:dyDescent="0.25">
      <c r="A11625">
        <f t="shared" si="364"/>
        <v>11623</v>
      </c>
      <c r="B11625" s="22">
        <v>0</v>
      </c>
      <c r="J11625" s="6">
        <f t="shared" si="363"/>
        <v>16272920094200.813</v>
      </c>
    </row>
    <row r="11626" spans="1:10" x14ac:dyDescent="0.25">
      <c r="A11626">
        <f t="shared" si="364"/>
        <v>11624</v>
      </c>
      <c r="B11626" s="22">
        <v>10952660.821917808</v>
      </c>
      <c r="J11626" s="6">
        <f t="shared" si="363"/>
        <v>47868272170023.156</v>
      </c>
    </row>
    <row r="11627" spans="1:10" x14ac:dyDescent="0.25">
      <c r="A11627">
        <f t="shared" si="364"/>
        <v>11625</v>
      </c>
      <c r="B11627" s="22">
        <v>8943680</v>
      </c>
      <c r="J11627" s="6">
        <f t="shared" si="363"/>
        <v>24105244819313.906</v>
      </c>
    </row>
    <row r="11628" spans="1:10" x14ac:dyDescent="0.25">
      <c r="A11628">
        <f t="shared" si="364"/>
        <v>11626</v>
      </c>
      <c r="B11628" s="22">
        <v>0</v>
      </c>
      <c r="J11628" s="6">
        <f t="shared" si="363"/>
        <v>16272920094200.813</v>
      </c>
    </row>
    <row r="11629" spans="1:10" x14ac:dyDescent="0.25">
      <c r="A11629">
        <f t="shared" si="364"/>
        <v>11627</v>
      </c>
      <c r="B11629" s="22">
        <v>0</v>
      </c>
      <c r="J11629" s="6">
        <f t="shared" si="363"/>
        <v>16272920094200.813</v>
      </c>
    </row>
    <row r="11630" spans="1:10" x14ac:dyDescent="0.25">
      <c r="A11630">
        <f t="shared" si="364"/>
        <v>11628</v>
      </c>
      <c r="B11630" s="22">
        <v>20337110</v>
      </c>
      <c r="J11630" s="6">
        <f t="shared" si="363"/>
        <v>265792349072095.38</v>
      </c>
    </row>
    <row r="11631" spans="1:10" x14ac:dyDescent="0.25">
      <c r="A11631">
        <f t="shared" si="364"/>
        <v>11629</v>
      </c>
      <c r="B11631" s="22">
        <v>0</v>
      </c>
      <c r="J11631" s="6">
        <f t="shared" si="363"/>
        <v>16272920094200.813</v>
      </c>
    </row>
    <row r="11632" spans="1:10" x14ac:dyDescent="0.25">
      <c r="A11632">
        <f t="shared" si="364"/>
        <v>11630</v>
      </c>
      <c r="B11632" s="22">
        <v>8943680</v>
      </c>
      <c r="J11632" s="6">
        <f t="shared" si="363"/>
        <v>24105244819313.906</v>
      </c>
    </row>
    <row r="11633" spans="1:10" x14ac:dyDescent="0.25">
      <c r="A11633">
        <f t="shared" si="364"/>
        <v>11631</v>
      </c>
      <c r="B11633" s="22">
        <v>0</v>
      </c>
      <c r="J11633" s="6">
        <f t="shared" si="363"/>
        <v>16272920094200.813</v>
      </c>
    </row>
    <row r="11634" spans="1:10" x14ac:dyDescent="0.25">
      <c r="A11634">
        <f t="shared" si="364"/>
        <v>11632</v>
      </c>
      <c r="B11634" s="22">
        <v>8143430</v>
      </c>
      <c r="J11634" s="6">
        <f t="shared" si="363"/>
        <v>16887655243524.369</v>
      </c>
    </row>
    <row r="11635" spans="1:10" x14ac:dyDescent="0.25">
      <c r="A11635">
        <f t="shared" si="364"/>
        <v>11633</v>
      </c>
      <c r="B11635" s="22">
        <v>8412636.5999999996</v>
      </c>
      <c r="J11635" s="6">
        <f t="shared" si="363"/>
        <v>19172714536574.727</v>
      </c>
    </row>
    <row r="11636" spans="1:10" x14ac:dyDescent="0.25">
      <c r="A11636">
        <f t="shared" si="364"/>
        <v>11634</v>
      </c>
      <c r="B11636" s="22">
        <v>0</v>
      </c>
      <c r="J11636" s="6">
        <f t="shared" si="363"/>
        <v>16272920094200.813</v>
      </c>
    </row>
    <row r="11637" spans="1:10" x14ac:dyDescent="0.25">
      <c r="A11637">
        <f t="shared" si="364"/>
        <v>11635</v>
      </c>
      <c r="B11637" s="22">
        <v>0</v>
      </c>
      <c r="J11637" s="6">
        <f t="shared" si="363"/>
        <v>16272920094200.813</v>
      </c>
    </row>
    <row r="11638" spans="1:10" x14ac:dyDescent="0.25">
      <c r="A11638">
        <f t="shared" si="364"/>
        <v>11636</v>
      </c>
      <c r="B11638" s="22">
        <v>0</v>
      </c>
      <c r="J11638" s="6">
        <f t="shared" si="363"/>
        <v>16272920094200.813</v>
      </c>
    </row>
    <row r="11639" spans="1:10" x14ac:dyDescent="0.25">
      <c r="A11639">
        <f t="shared" si="364"/>
        <v>11637</v>
      </c>
      <c r="B11639" s="22">
        <v>8943680</v>
      </c>
      <c r="J11639" s="6">
        <f t="shared" si="363"/>
        <v>24105244819313.906</v>
      </c>
    </row>
    <row r="11640" spans="1:10" x14ac:dyDescent="0.25">
      <c r="A11640">
        <f t="shared" si="364"/>
        <v>11638</v>
      </c>
      <c r="B11640" s="22">
        <v>8143430</v>
      </c>
      <c r="J11640" s="6">
        <f t="shared" si="363"/>
        <v>16887655243524.369</v>
      </c>
    </row>
    <row r="11641" spans="1:10" x14ac:dyDescent="0.25">
      <c r="A11641">
        <f t="shared" si="364"/>
        <v>11639</v>
      </c>
      <c r="B11641" s="22">
        <v>12193680</v>
      </c>
      <c r="J11641" s="6">
        <f t="shared" si="363"/>
        <v>66580854877971.813</v>
      </c>
    </row>
    <row r="11642" spans="1:10" x14ac:dyDescent="0.25">
      <c r="A11642">
        <f t="shared" si="364"/>
        <v>11640</v>
      </c>
      <c r="B11642" s="22">
        <v>0</v>
      </c>
      <c r="J11642" s="6">
        <f t="shared" si="363"/>
        <v>16272920094200.813</v>
      </c>
    </row>
    <row r="11643" spans="1:10" x14ac:dyDescent="0.25">
      <c r="A11643">
        <f t="shared" si="364"/>
        <v>11641</v>
      </c>
      <c r="B11643" s="22">
        <v>0</v>
      </c>
      <c r="J11643" s="6">
        <f t="shared" si="363"/>
        <v>16272920094200.813</v>
      </c>
    </row>
    <row r="11644" spans="1:10" x14ac:dyDescent="0.25">
      <c r="A11644">
        <f t="shared" si="364"/>
        <v>11642</v>
      </c>
      <c r="B11644" s="22">
        <v>0</v>
      </c>
      <c r="J11644" s="6">
        <f t="shared" si="363"/>
        <v>16272920094200.813</v>
      </c>
    </row>
    <row r="11645" spans="1:10" x14ac:dyDescent="0.25">
      <c r="A11645">
        <f t="shared" si="364"/>
        <v>11643</v>
      </c>
      <c r="B11645" s="22">
        <v>17087110</v>
      </c>
      <c r="J11645" s="6">
        <f t="shared" si="363"/>
        <v>170384444013437.47</v>
      </c>
    </row>
    <row r="11646" spans="1:10" x14ac:dyDescent="0.25">
      <c r="A11646">
        <f t="shared" si="364"/>
        <v>11644</v>
      </c>
      <c r="B11646" s="22">
        <v>8143430</v>
      </c>
      <c r="J11646" s="6">
        <f t="shared" si="363"/>
        <v>16887655243524.369</v>
      </c>
    </row>
    <row r="11647" spans="1:10" x14ac:dyDescent="0.25">
      <c r="A11647">
        <f t="shared" si="364"/>
        <v>11645</v>
      </c>
      <c r="B11647" s="22">
        <v>0</v>
      </c>
      <c r="J11647" s="6">
        <f t="shared" si="363"/>
        <v>16272920094200.813</v>
      </c>
    </row>
    <row r="11648" spans="1:10" x14ac:dyDescent="0.25">
      <c r="A11648">
        <f t="shared" si="364"/>
        <v>11646</v>
      </c>
      <c r="B11648" s="22">
        <v>8143430</v>
      </c>
      <c r="J11648" s="6">
        <f t="shared" si="363"/>
        <v>16887655243524.369</v>
      </c>
    </row>
    <row r="11649" spans="1:10" x14ac:dyDescent="0.25">
      <c r="A11649">
        <f t="shared" si="364"/>
        <v>11647</v>
      </c>
      <c r="B11649" s="22">
        <v>0</v>
      </c>
      <c r="J11649" s="6">
        <f t="shared" si="363"/>
        <v>16272920094200.813</v>
      </c>
    </row>
    <row r="11650" spans="1:10" x14ac:dyDescent="0.25">
      <c r="A11650">
        <f t="shared" si="364"/>
        <v>11648</v>
      </c>
      <c r="B11650" s="22">
        <v>0</v>
      </c>
      <c r="J11650" s="6">
        <f t="shared" si="363"/>
        <v>16272920094200.813</v>
      </c>
    </row>
    <row r="11651" spans="1:10" x14ac:dyDescent="0.25">
      <c r="A11651">
        <f t="shared" si="364"/>
        <v>11649</v>
      </c>
      <c r="B11651" s="22">
        <v>0</v>
      </c>
      <c r="J11651" s="6">
        <f t="shared" ref="J11651:J11714" si="365">(B11651-$I$6)^2</f>
        <v>16272920094200.813</v>
      </c>
    </row>
    <row r="11652" spans="1:10" x14ac:dyDescent="0.25">
      <c r="A11652">
        <f t="shared" ref="A11652:A11715" si="366">A11651+1</f>
        <v>11650</v>
      </c>
      <c r="B11652" s="22">
        <v>8143430</v>
      </c>
      <c r="J11652" s="6">
        <f t="shared" si="365"/>
        <v>16887655243524.369</v>
      </c>
    </row>
    <row r="11653" spans="1:10" x14ac:dyDescent="0.25">
      <c r="A11653">
        <f t="shared" si="366"/>
        <v>11651</v>
      </c>
      <c r="B11653" s="22">
        <v>0</v>
      </c>
      <c r="J11653" s="6">
        <f t="shared" si="365"/>
        <v>16272920094200.813</v>
      </c>
    </row>
    <row r="11654" spans="1:10" x14ac:dyDescent="0.25">
      <c r="A11654">
        <f t="shared" si="366"/>
        <v>11652</v>
      </c>
      <c r="B11654" s="22">
        <v>0</v>
      </c>
      <c r="J11654" s="6">
        <f t="shared" si="365"/>
        <v>16272920094200.813</v>
      </c>
    </row>
    <row r="11655" spans="1:10" x14ac:dyDescent="0.25">
      <c r="A11655">
        <f t="shared" si="366"/>
        <v>11653</v>
      </c>
      <c r="B11655" s="22">
        <v>8143430</v>
      </c>
      <c r="J11655" s="6">
        <f t="shared" si="365"/>
        <v>16887655243524.369</v>
      </c>
    </row>
    <row r="11656" spans="1:10" x14ac:dyDescent="0.25">
      <c r="A11656">
        <f t="shared" si="366"/>
        <v>11654</v>
      </c>
      <c r="B11656" s="22">
        <v>8943680</v>
      </c>
      <c r="J11656" s="6">
        <f t="shared" si="365"/>
        <v>24105244819313.906</v>
      </c>
    </row>
    <row r="11657" spans="1:10" x14ac:dyDescent="0.25">
      <c r="A11657">
        <f t="shared" si="366"/>
        <v>11655</v>
      </c>
      <c r="B11657" s="22">
        <v>0</v>
      </c>
      <c r="J11657" s="6">
        <f t="shared" si="365"/>
        <v>16272920094200.813</v>
      </c>
    </row>
    <row r="11658" spans="1:10" x14ac:dyDescent="0.25">
      <c r="A11658">
        <f t="shared" si="366"/>
        <v>11656</v>
      </c>
      <c r="B11658" s="22">
        <v>8943680</v>
      </c>
      <c r="J11658" s="6">
        <f t="shared" si="365"/>
        <v>24105244819313.906</v>
      </c>
    </row>
    <row r="11659" spans="1:10" x14ac:dyDescent="0.25">
      <c r="A11659">
        <f t="shared" si="366"/>
        <v>11657</v>
      </c>
      <c r="B11659" s="22">
        <v>12572210.821917808</v>
      </c>
      <c r="J11659" s="6">
        <f t="shared" si="365"/>
        <v>72901543351412.328</v>
      </c>
    </row>
    <row r="11660" spans="1:10" x14ac:dyDescent="0.25">
      <c r="A11660">
        <f t="shared" si="366"/>
        <v>11658</v>
      </c>
      <c r="B11660" s="22">
        <v>0</v>
      </c>
      <c r="J11660" s="6">
        <f t="shared" si="365"/>
        <v>16272920094200.813</v>
      </c>
    </row>
    <row r="11661" spans="1:10" x14ac:dyDescent="0.25">
      <c r="A11661">
        <f t="shared" si="366"/>
        <v>11659</v>
      </c>
      <c r="B11661" s="22">
        <v>8943680</v>
      </c>
      <c r="J11661" s="6">
        <f t="shared" si="365"/>
        <v>24105244819313.906</v>
      </c>
    </row>
    <row r="11662" spans="1:10" x14ac:dyDescent="0.25">
      <c r="A11662">
        <f t="shared" si="366"/>
        <v>11660</v>
      </c>
      <c r="B11662" s="22">
        <v>8143430</v>
      </c>
      <c r="J11662" s="6">
        <f t="shared" si="365"/>
        <v>16887655243524.369</v>
      </c>
    </row>
    <row r="11663" spans="1:10" x14ac:dyDescent="0.25">
      <c r="A11663">
        <f t="shared" si="366"/>
        <v>11661</v>
      </c>
      <c r="B11663" s="22">
        <v>17087110</v>
      </c>
      <c r="J11663" s="6">
        <f t="shared" si="365"/>
        <v>170384444013437.47</v>
      </c>
    </row>
    <row r="11664" spans="1:10" x14ac:dyDescent="0.25">
      <c r="A11664">
        <f t="shared" si="366"/>
        <v>11662</v>
      </c>
      <c r="B11664" s="22">
        <v>8943680</v>
      </c>
      <c r="J11664" s="6">
        <f t="shared" si="365"/>
        <v>24105244819313.906</v>
      </c>
    </row>
    <row r="11665" spans="1:10" x14ac:dyDescent="0.25">
      <c r="A11665">
        <f t="shared" si="366"/>
        <v>11663</v>
      </c>
      <c r="B11665" s="22">
        <v>0</v>
      </c>
      <c r="J11665" s="6">
        <f t="shared" si="365"/>
        <v>16272920094200.813</v>
      </c>
    </row>
    <row r="11666" spans="1:10" x14ac:dyDescent="0.25">
      <c r="A11666">
        <f t="shared" si="366"/>
        <v>11664</v>
      </c>
      <c r="B11666" s="22">
        <v>8943680</v>
      </c>
      <c r="J11666" s="6">
        <f t="shared" si="365"/>
        <v>24105244819313.906</v>
      </c>
    </row>
    <row r="11667" spans="1:10" x14ac:dyDescent="0.25">
      <c r="A11667">
        <f t="shared" si="366"/>
        <v>11665</v>
      </c>
      <c r="B11667" s="22">
        <v>0</v>
      </c>
      <c r="J11667" s="6">
        <f t="shared" si="365"/>
        <v>16272920094200.813</v>
      </c>
    </row>
    <row r="11668" spans="1:10" x14ac:dyDescent="0.25">
      <c r="A11668">
        <f t="shared" si="366"/>
        <v>11666</v>
      </c>
      <c r="B11668" s="22">
        <v>8943680</v>
      </c>
      <c r="J11668" s="6">
        <f t="shared" si="365"/>
        <v>24105244819313.906</v>
      </c>
    </row>
    <row r="11669" spans="1:10" x14ac:dyDescent="0.25">
      <c r="A11669">
        <f t="shared" si="366"/>
        <v>11667</v>
      </c>
      <c r="B11669" s="22">
        <v>8143430</v>
      </c>
      <c r="J11669" s="6">
        <f t="shared" si="365"/>
        <v>16887655243524.369</v>
      </c>
    </row>
    <row r="11670" spans="1:10" x14ac:dyDescent="0.25">
      <c r="A11670">
        <f t="shared" si="366"/>
        <v>11668</v>
      </c>
      <c r="B11670" s="22">
        <v>8943680</v>
      </c>
      <c r="J11670" s="6">
        <f t="shared" si="365"/>
        <v>24105244819313.906</v>
      </c>
    </row>
    <row r="11671" spans="1:10" x14ac:dyDescent="0.25">
      <c r="A11671">
        <f t="shared" si="366"/>
        <v>11669</v>
      </c>
      <c r="B11671" s="22">
        <v>0</v>
      </c>
      <c r="J11671" s="6">
        <f t="shared" si="365"/>
        <v>16272920094200.813</v>
      </c>
    </row>
    <row r="11672" spans="1:10" x14ac:dyDescent="0.25">
      <c r="A11672">
        <f t="shared" si="366"/>
        <v>11670</v>
      </c>
      <c r="B11672" s="22">
        <v>8943680</v>
      </c>
      <c r="J11672" s="6">
        <f t="shared" si="365"/>
        <v>24105244819313.906</v>
      </c>
    </row>
    <row r="11673" spans="1:10" x14ac:dyDescent="0.25">
      <c r="A11673">
        <f t="shared" si="366"/>
        <v>11671</v>
      </c>
      <c r="B11673" s="22">
        <v>0</v>
      </c>
      <c r="J11673" s="6">
        <f t="shared" si="365"/>
        <v>16272920094200.813</v>
      </c>
    </row>
    <row r="11674" spans="1:10" x14ac:dyDescent="0.25">
      <c r="A11674">
        <f t="shared" si="366"/>
        <v>11672</v>
      </c>
      <c r="B11674" s="22">
        <v>8143430</v>
      </c>
      <c r="J11674" s="6">
        <f t="shared" si="365"/>
        <v>16887655243524.369</v>
      </c>
    </row>
    <row r="11675" spans="1:10" x14ac:dyDescent="0.25">
      <c r="A11675">
        <f t="shared" si="366"/>
        <v>11673</v>
      </c>
      <c r="B11675" s="22">
        <v>8143430</v>
      </c>
      <c r="J11675" s="6">
        <f t="shared" si="365"/>
        <v>16887655243524.369</v>
      </c>
    </row>
    <row r="11676" spans="1:10" x14ac:dyDescent="0.25">
      <c r="A11676">
        <f t="shared" si="366"/>
        <v>11674</v>
      </c>
      <c r="B11676" s="22">
        <v>9515592.8281917796</v>
      </c>
      <c r="J11676" s="6">
        <f t="shared" si="365"/>
        <v>30048180496223.477</v>
      </c>
    </row>
    <row r="11677" spans="1:10" x14ac:dyDescent="0.25">
      <c r="A11677">
        <f t="shared" si="366"/>
        <v>11675</v>
      </c>
      <c r="B11677" s="22">
        <v>0</v>
      </c>
      <c r="J11677" s="6">
        <f t="shared" si="365"/>
        <v>16272920094200.813</v>
      </c>
    </row>
    <row r="11678" spans="1:10" x14ac:dyDescent="0.25">
      <c r="A11678">
        <f t="shared" si="366"/>
        <v>11676</v>
      </c>
      <c r="B11678" s="22">
        <v>8143430</v>
      </c>
      <c r="J11678" s="6">
        <f t="shared" si="365"/>
        <v>16887655243524.369</v>
      </c>
    </row>
    <row r="11679" spans="1:10" x14ac:dyDescent="0.25">
      <c r="A11679">
        <f t="shared" si="366"/>
        <v>11677</v>
      </c>
      <c r="B11679" s="22">
        <v>0</v>
      </c>
      <c r="J11679" s="6">
        <f t="shared" si="365"/>
        <v>16272920094200.813</v>
      </c>
    </row>
    <row r="11680" spans="1:10" x14ac:dyDescent="0.25">
      <c r="A11680">
        <f t="shared" si="366"/>
        <v>11678</v>
      </c>
      <c r="B11680" s="22">
        <v>8943680</v>
      </c>
      <c r="J11680" s="6">
        <f t="shared" si="365"/>
        <v>24105244819313.906</v>
      </c>
    </row>
    <row r="11681" spans="1:10" x14ac:dyDescent="0.25">
      <c r="A11681">
        <f t="shared" si="366"/>
        <v>11679</v>
      </c>
      <c r="B11681" s="22">
        <v>8943680</v>
      </c>
      <c r="J11681" s="6">
        <f t="shared" si="365"/>
        <v>24105244819313.906</v>
      </c>
    </row>
    <row r="11682" spans="1:10" x14ac:dyDescent="0.25">
      <c r="A11682">
        <f t="shared" si="366"/>
        <v>11680</v>
      </c>
      <c r="B11682" s="22">
        <v>7678780.8219178077</v>
      </c>
      <c r="J11682" s="6">
        <f t="shared" si="365"/>
        <v>13284640385952.162</v>
      </c>
    </row>
    <row r="11683" spans="1:10" x14ac:dyDescent="0.25">
      <c r="A11683">
        <f t="shared" si="366"/>
        <v>11681</v>
      </c>
      <c r="B11683" s="22">
        <v>0</v>
      </c>
      <c r="J11683" s="6">
        <f t="shared" si="365"/>
        <v>16272920094200.813</v>
      </c>
    </row>
    <row r="11684" spans="1:10" x14ac:dyDescent="0.25">
      <c r="A11684">
        <f t="shared" si="366"/>
        <v>11682</v>
      </c>
      <c r="B11684" s="22">
        <v>8943680</v>
      </c>
      <c r="J11684" s="6">
        <f t="shared" si="365"/>
        <v>24105244819313.906</v>
      </c>
    </row>
    <row r="11685" spans="1:10" x14ac:dyDescent="0.25">
      <c r="A11685">
        <f t="shared" si="366"/>
        <v>11683</v>
      </c>
      <c r="B11685" s="22">
        <v>17087110</v>
      </c>
      <c r="J11685" s="6">
        <f t="shared" si="365"/>
        <v>170384444013437.47</v>
      </c>
    </row>
    <row r="11686" spans="1:10" x14ac:dyDescent="0.25">
      <c r="A11686">
        <f t="shared" si="366"/>
        <v>11684</v>
      </c>
      <c r="B11686" s="22">
        <v>17087110</v>
      </c>
      <c r="J11686" s="6">
        <f t="shared" si="365"/>
        <v>170384444013437.47</v>
      </c>
    </row>
    <row r="11687" spans="1:10" x14ac:dyDescent="0.25">
      <c r="A11687">
        <f t="shared" si="366"/>
        <v>11685</v>
      </c>
      <c r="B11687" s="22">
        <v>0</v>
      </c>
      <c r="J11687" s="6">
        <f t="shared" si="365"/>
        <v>16272920094200.813</v>
      </c>
    </row>
    <row r="11688" spans="1:10" x14ac:dyDescent="0.25">
      <c r="A11688">
        <f t="shared" si="366"/>
        <v>11686</v>
      </c>
      <c r="B11688" s="22">
        <v>0</v>
      </c>
      <c r="J11688" s="6">
        <f t="shared" si="365"/>
        <v>16272920094200.813</v>
      </c>
    </row>
    <row r="11689" spans="1:10" x14ac:dyDescent="0.25">
      <c r="A11689">
        <f t="shared" si="366"/>
        <v>11687</v>
      </c>
      <c r="B11689" s="22">
        <v>8943680</v>
      </c>
      <c r="J11689" s="6">
        <f t="shared" si="365"/>
        <v>24105244819313.906</v>
      </c>
    </row>
    <row r="11690" spans="1:10" x14ac:dyDescent="0.25">
      <c r="A11690">
        <f t="shared" si="366"/>
        <v>11688</v>
      </c>
      <c r="B11690" s="22">
        <v>8143430</v>
      </c>
      <c r="J11690" s="6">
        <f t="shared" si="365"/>
        <v>16887655243524.369</v>
      </c>
    </row>
    <row r="11691" spans="1:10" x14ac:dyDescent="0.25">
      <c r="A11691">
        <f t="shared" si="366"/>
        <v>11689</v>
      </c>
      <c r="B11691" s="22">
        <v>8943680</v>
      </c>
      <c r="J11691" s="6">
        <f t="shared" si="365"/>
        <v>24105244819313.906</v>
      </c>
    </row>
    <row r="11692" spans="1:10" x14ac:dyDescent="0.25">
      <c r="A11692">
        <f t="shared" si="366"/>
        <v>11690</v>
      </c>
      <c r="B11692" s="22">
        <v>0</v>
      </c>
      <c r="J11692" s="6">
        <f t="shared" si="365"/>
        <v>16272920094200.813</v>
      </c>
    </row>
    <row r="11693" spans="1:10" x14ac:dyDescent="0.25">
      <c r="A11693">
        <f t="shared" si="366"/>
        <v>11691</v>
      </c>
      <c r="B11693" s="22">
        <v>8428601.25</v>
      </c>
      <c r="J11693" s="6">
        <f t="shared" si="365"/>
        <v>19312777141822.871</v>
      </c>
    </row>
    <row r="11694" spans="1:10" x14ac:dyDescent="0.25">
      <c r="A11694">
        <f t="shared" si="366"/>
        <v>11692</v>
      </c>
      <c r="B11694" s="22">
        <v>0</v>
      </c>
      <c r="J11694" s="6">
        <f t="shared" si="365"/>
        <v>16272920094200.813</v>
      </c>
    </row>
    <row r="11695" spans="1:10" x14ac:dyDescent="0.25">
      <c r="A11695">
        <f t="shared" si="366"/>
        <v>11693</v>
      </c>
      <c r="B11695" s="22">
        <v>0</v>
      </c>
      <c r="J11695" s="6">
        <f t="shared" si="365"/>
        <v>16272920094200.813</v>
      </c>
    </row>
    <row r="11696" spans="1:10" x14ac:dyDescent="0.25">
      <c r="A11696">
        <f t="shared" si="366"/>
        <v>11694</v>
      </c>
      <c r="B11696" s="22">
        <v>8943680</v>
      </c>
      <c r="J11696" s="6">
        <f t="shared" si="365"/>
        <v>24105244819313.906</v>
      </c>
    </row>
    <row r="11697" spans="1:10" x14ac:dyDescent="0.25">
      <c r="A11697">
        <f t="shared" si="366"/>
        <v>11695</v>
      </c>
      <c r="B11697" s="22">
        <v>0</v>
      </c>
      <c r="J11697" s="6">
        <f t="shared" si="365"/>
        <v>16272920094200.813</v>
      </c>
    </row>
    <row r="11698" spans="1:10" x14ac:dyDescent="0.25">
      <c r="A11698">
        <f t="shared" si="366"/>
        <v>11696</v>
      </c>
      <c r="B11698" s="22">
        <v>0</v>
      </c>
      <c r="J11698" s="6">
        <f t="shared" si="365"/>
        <v>16272920094200.813</v>
      </c>
    </row>
    <row r="11699" spans="1:10" x14ac:dyDescent="0.25">
      <c r="A11699">
        <f t="shared" si="366"/>
        <v>11697</v>
      </c>
      <c r="B11699" s="22">
        <v>8943680</v>
      </c>
      <c r="J11699" s="6">
        <f t="shared" si="365"/>
        <v>24105244819313.906</v>
      </c>
    </row>
    <row r="11700" spans="1:10" x14ac:dyDescent="0.25">
      <c r="A11700">
        <f t="shared" si="366"/>
        <v>11698</v>
      </c>
      <c r="B11700" s="22">
        <v>0</v>
      </c>
      <c r="J11700" s="6">
        <f t="shared" si="365"/>
        <v>16272920094200.813</v>
      </c>
    </row>
    <row r="11701" spans="1:10" x14ac:dyDescent="0.25">
      <c r="A11701">
        <f t="shared" si="366"/>
        <v>11699</v>
      </c>
      <c r="B11701" s="22">
        <v>8943680</v>
      </c>
      <c r="J11701" s="6">
        <f t="shared" si="365"/>
        <v>24105244819313.906</v>
      </c>
    </row>
    <row r="11702" spans="1:10" x14ac:dyDescent="0.25">
      <c r="A11702">
        <f t="shared" si="366"/>
        <v>11700</v>
      </c>
      <c r="B11702" s="22">
        <v>0</v>
      </c>
      <c r="J11702" s="6">
        <f t="shared" si="365"/>
        <v>16272920094200.813</v>
      </c>
    </row>
    <row r="11703" spans="1:10" x14ac:dyDescent="0.25">
      <c r="A11703">
        <f t="shared" si="366"/>
        <v>11701</v>
      </c>
      <c r="B11703" s="22">
        <v>0</v>
      </c>
      <c r="J11703" s="6">
        <f t="shared" si="365"/>
        <v>16272920094200.813</v>
      </c>
    </row>
    <row r="11704" spans="1:10" x14ac:dyDescent="0.25">
      <c r="A11704">
        <f t="shared" si="366"/>
        <v>11702</v>
      </c>
      <c r="B11704" s="22">
        <v>8943680</v>
      </c>
      <c r="J11704" s="6">
        <f t="shared" si="365"/>
        <v>24105244819313.906</v>
      </c>
    </row>
    <row r="11705" spans="1:10" x14ac:dyDescent="0.25">
      <c r="A11705">
        <f t="shared" si="366"/>
        <v>11703</v>
      </c>
      <c r="B11705" s="22">
        <v>0</v>
      </c>
      <c r="J11705" s="6">
        <f t="shared" si="365"/>
        <v>16272920094200.813</v>
      </c>
    </row>
    <row r="11706" spans="1:10" x14ac:dyDescent="0.25">
      <c r="A11706">
        <f t="shared" si="366"/>
        <v>11704</v>
      </c>
      <c r="B11706" s="22">
        <v>8143430</v>
      </c>
      <c r="J11706" s="6">
        <f t="shared" si="365"/>
        <v>16887655243524.369</v>
      </c>
    </row>
    <row r="11707" spans="1:10" x14ac:dyDescent="0.25">
      <c r="A11707">
        <f t="shared" si="366"/>
        <v>11705</v>
      </c>
      <c r="B11707" s="22">
        <v>17087110</v>
      </c>
      <c r="J11707" s="6">
        <f t="shared" si="365"/>
        <v>170384444013437.47</v>
      </c>
    </row>
    <row r="11708" spans="1:10" x14ac:dyDescent="0.25">
      <c r="A11708">
        <f t="shared" si="366"/>
        <v>11706</v>
      </c>
      <c r="B11708" s="22">
        <v>12193680</v>
      </c>
      <c r="J11708" s="6">
        <f t="shared" si="365"/>
        <v>66580854877971.813</v>
      </c>
    </row>
    <row r="11709" spans="1:10" x14ac:dyDescent="0.25">
      <c r="A11709">
        <f t="shared" si="366"/>
        <v>11707</v>
      </c>
      <c r="B11709" s="22">
        <v>0</v>
      </c>
      <c r="J11709" s="6">
        <f t="shared" si="365"/>
        <v>16272920094200.813</v>
      </c>
    </row>
    <row r="11710" spans="1:10" x14ac:dyDescent="0.25">
      <c r="A11710">
        <f t="shared" si="366"/>
        <v>11708</v>
      </c>
      <c r="B11710" s="22">
        <v>3250000</v>
      </c>
      <c r="J11710" s="6">
        <f t="shared" si="365"/>
        <v>614610152858.7196</v>
      </c>
    </row>
    <row r="11711" spans="1:10" x14ac:dyDescent="0.25">
      <c r="A11711">
        <f t="shared" si="366"/>
        <v>11709</v>
      </c>
      <c r="B11711" s="22">
        <v>0</v>
      </c>
      <c r="J11711" s="6">
        <f t="shared" si="365"/>
        <v>16272920094200.813</v>
      </c>
    </row>
    <row r="11712" spans="1:10" x14ac:dyDescent="0.25">
      <c r="A11712">
        <f t="shared" si="366"/>
        <v>11710</v>
      </c>
      <c r="B11712" s="22">
        <v>0</v>
      </c>
      <c r="J11712" s="6">
        <f t="shared" si="365"/>
        <v>16272920094200.813</v>
      </c>
    </row>
    <row r="11713" spans="1:10" x14ac:dyDescent="0.25">
      <c r="A11713">
        <f t="shared" si="366"/>
        <v>11711</v>
      </c>
      <c r="B11713" s="22">
        <v>0</v>
      </c>
      <c r="J11713" s="6">
        <f t="shared" si="365"/>
        <v>16272920094200.813</v>
      </c>
    </row>
    <row r="11714" spans="1:10" x14ac:dyDescent="0.25">
      <c r="A11714">
        <f t="shared" si="366"/>
        <v>11712</v>
      </c>
      <c r="B11714" s="22">
        <v>8143430</v>
      </c>
      <c r="J11714" s="6">
        <f t="shared" si="365"/>
        <v>16887655243524.369</v>
      </c>
    </row>
    <row r="11715" spans="1:10" x14ac:dyDescent="0.25">
      <c r="A11715">
        <f t="shared" si="366"/>
        <v>11713</v>
      </c>
      <c r="B11715" s="22">
        <v>54335043.934246585</v>
      </c>
      <c r="J11715" s="6">
        <f t="shared" ref="J11715:J11778" si="367">(B11715-$I$6)^2</f>
        <v>2530197962460137.5</v>
      </c>
    </row>
    <row r="11716" spans="1:10" x14ac:dyDescent="0.25">
      <c r="A11716">
        <f t="shared" ref="A11716:A11779" si="368">A11715+1</f>
        <v>11714</v>
      </c>
      <c r="B11716" s="22">
        <v>8943680</v>
      </c>
      <c r="J11716" s="6">
        <f t="shared" si="367"/>
        <v>24105244819313.906</v>
      </c>
    </row>
    <row r="11717" spans="1:10" x14ac:dyDescent="0.25">
      <c r="A11717">
        <f t="shared" si="368"/>
        <v>11715</v>
      </c>
      <c r="B11717" s="22">
        <v>0</v>
      </c>
      <c r="J11717" s="6">
        <f t="shared" si="367"/>
        <v>16272920094200.813</v>
      </c>
    </row>
    <row r="11718" spans="1:10" x14ac:dyDescent="0.25">
      <c r="A11718">
        <f t="shared" si="368"/>
        <v>11716</v>
      </c>
      <c r="B11718" s="22">
        <v>0</v>
      </c>
      <c r="J11718" s="6">
        <f t="shared" si="367"/>
        <v>16272920094200.813</v>
      </c>
    </row>
    <row r="11719" spans="1:10" x14ac:dyDescent="0.25">
      <c r="A11719">
        <f t="shared" si="368"/>
        <v>11717</v>
      </c>
      <c r="B11719" s="22">
        <v>0</v>
      </c>
      <c r="J11719" s="6">
        <f t="shared" si="367"/>
        <v>16272920094200.813</v>
      </c>
    </row>
    <row r="11720" spans="1:10" x14ac:dyDescent="0.25">
      <c r="A11720">
        <f t="shared" si="368"/>
        <v>11718</v>
      </c>
      <c r="B11720" s="22">
        <v>3250000</v>
      </c>
      <c r="J11720" s="6">
        <f t="shared" si="367"/>
        <v>614610152858.7196</v>
      </c>
    </row>
    <row r="11721" spans="1:10" x14ac:dyDescent="0.25">
      <c r="A11721">
        <f t="shared" si="368"/>
        <v>11719</v>
      </c>
      <c r="B11721" s="22">
        <v>3000000</v>
      </c>
      <c r="J11721" s="6">
        <f t="shared" si="367"/>
        <v>1069095532961.9576</v>
      </c>
    </row>
    <row r="11722" spans="1:10" x14ac:dyDescent="0.25">
      <c r="A11722">
        <f t="shared" si="368"/>
        <v>11720</v>
      </c>
      <c r="B11722" s="22">
        <v>0</v>
      </c>
      <c r="J11722" s="6">
        <f t="shared" si="367"/>
        <v>16272920094200.813</v>
      </c>
    </row>
    <row r="11723" spans="1:10" x14ac:dyDescent="0.25">
      <c r="A11723">
        <f t="shared" si="368"/>
        <v>11721</v>
      </c>
      <c r="B11723" s="22">
        <v>8943680</v>
      </c>
      <c r="J11723" s="6">
        <f t="shared" si="367"/>
        <v>24105244819313.906</v>
      </c>
    </row>
    <row r="11724" spans="1:10" x14ac:dyDescent="0.25">
      <c r="A11724">
        <f t="shared" si="368"/>
        <v>11722</v>
      </c>
      <c r="B11724" s="22">
        <v>0</v>
      </c>
      <c r="J11724" s="6">
        <f t="shared" si="367"/>
        <v>16272920094200.813</v>
      </c>
    </row>
    <row r="11725" spans="1:10" x14ac:dyDescent="0.25">
      <c r="A11725">
        <f t="shared" si="368"/>
        <v>11723</v>
      </c>
      <c r="B11725" s="22">
        <v>8943680</v>
      </c>
      <c r="J11725" s="6">
        <f t="shared" si="367"/>
        <v>24105244819313.906</v>
      </c>
    </row>
    <row r="11726" spans="1:10" x14ac:dyDescent="0.25">
      <c r="A11726">
        <f t="shared" si="368"/>
        <v>11724</v>
      </c>
      <c r="B11726" s="22">
        <v>8143430</v>
      </c>
      <c r="J11726" s="6">
        <f t="shared" si="367"/>
        <v>16887655243524.369</v>
      </c>
    </row>
    <row r="11727" spans="1:10" x14ac:dyDescent="0.25">
      <c r="A11727">
        <f t="shared" si="368"/>
        <v>11725</v>
      </c>
      <c r="B11727" s="22">
        <v>8943680</v>
      </c>
      <c r="J11727" s="6">
        <f t="shared" si="367"/>
        <v>24105244819313.906</v>
      </c>
    </row>
    <row r="11728" spans="1:10" x14ac:dyDescent="0.25">
      <c r="A11728">
        <f t="shared" si="368"/>
        <v>11726</v>
      </c>
      <c r="B11728" s="22">
        <v>0</v>
      </c>
      <c r="J11728" s="6">
        <f t="shared" si="367"/>
        <v>16272920094200.813</v>
      </c>
    </row>
    <row r="11729" spans="1:10" x14ac:dyDescent="0.25">
      <c r="A11729">
        <f t="shared" si="368"/>
        <v>11727</v>
      </c>
      <c r="B11729" s="22">
        <v>8143430</v>
      </c>
      <c r="J11729" s="6">
        <f t="shared" si="367"/>
        <v>16887655243524.369</v>
      </c>
    </row>
    <row r="11730" spans="1:10" x14ac:dyDescent="0.25">
      <c r="A11730">
        <f t="shared" si="368"/>
        <v>11728</v>
      </c>
      <c r="B11730" s="22">
        <v>0</v>
      </c>
      <c r="J11730" s="6">
        <f t="shared" si="367"/>
        <v>16272920094200.813</v>
      </c>
    </row>
    <row r="11731" spans="1:10" x14ac:dyDescent="0.25">
      <c r="A11731">
        <f t="shared" si="368"/>
        <v>11729</v>
      </c>
      <c r="B11731" s="22">
        <v>0</v>
      </c>
      <c r="J11731" s="6">
        <f t="shared" si="367"/>
        <v>16272920094200.813</v>
      </c>
    </row>
    <row r="11732" spans="1:10" x14ac:dyDescent="0.25">
      <c r="A11732">
        <f t="shared" si="368"/>
        <v>11730</v>
      </c>
      <c r="B11732" s="22">
        <v>0</v>
      </c>
      <c r="J11732" s="6">
        <f t="shared" si="367"/>
        <v>16272920094200.813</v>
      </c>
    </row>
    <row r="11733" spans="1:10" x14ac:dyDescent="0.25">
      <c r="A11733">
        <f t="shared" si="368"/>
        <v>11731</v>
      </c>
      <c r="B11733" s="22">
        <v>8143430</v>
      </c>
      <c r="J11733" s="6">
        <f t="shared" si="367"/>
        <v>16887655243524.369</v>
      </c>
    </row>
    <row r="11734" spans="1:10" x14ac:dyDescent="0.25">
      <c r="A11734">
        <f t="shared" si="368"/>
        <v>11732</v>
      </c>
      <c r="B11734" s="22">
        <v>3250000</v>
      </c>
      <c r="J11734" s="6">
        <f t="shared" si="367"/>
        <v>614610152858.7196</v>
      </c>
    </row>
    <row r="11735" spans="1:10" x14ac:dyDescent="0.25">
      <c r="A11735">
        <f t="shared" si="368"/>
        <v>11733</v>
      </c>
      <c r="B11735" s="22">
        <v>0</v>
      </c>
      <c r="J11735" s="6">
        <f t="shared" si="367"/>
        <v>16272920094200.813</v>
      </c>
    </row>
    <row r="11736" spans="1:10" x14ac:dyDescent="0.25">
      <c r="A11736">
        <f t="shared" si="368"/>
        <v>11734</v>
      </c>
      <c r="B11736" s="22">
        <v>0</v>
      </c>
      <c r="J11736" s="6">
        <f t="shared" si="367"/>
        <v>16272920094200.813</v>
      </c>
    </row>
    <row r="11737" spans="1:10" x14ac:dyDescent="0.25">
      <c r="A11737">
        <f t="shared" si="368"/>
        <v>11735</v>
      </c>
      <c r="B11737" s="22">
        <v>8943680</v>
      </c>
      <c r="J11737" s="6">
        <f t="shared" si="367"/>
        <v>24105244819313.906</v>
      </c>
    </row>
    <row r="11738" spans="1:10" x14ac:dyDescent="0.25">
      <c r="A11738">
        <f t="shared" si="368"/>
        <v>11736</v>
      </c>
      <c r="B11738" s="22">
        <v>8143430</v>
      </c>
      <c r="J11738" s="6">
        <f t="shared" si="367"/>
        <v>16887655243524.369</v>
      </c>
    </row>
    <row r="11739" spans="1:10" x14ac:dyDescent="0.25">
      <c r="A11739">
        <f t="shared" si="368"/>
        <v>11737</v>
      </c>
      <c r="B11739" s="22">
        <v>8943680</v>
      </c>
      <c r="J11739" s="6">
        <f t="shared" si="367"/>
        <v>24105244819313.906</v>
      </c>
    </row>
    <row r="11740" spans="1:10" x14ac:dyDescent="0.25">
      <c r="A11740">
        <f t="shared" si="368"/>
        <v>11738</v>
      </c>
      <c r="B11740" s="22">
        <v>0</v>
      </c>
      <c r="J11740" s="6">
        <f t="shared" si="367"/>
        <v>16272920094200.813</v>
      </c>
    </row>
    <row r="11741" spans="1:10" x14ac:dyDescent="0.25">
      <c r="A11741">
        <f t="shared" si="368"/>
        <v>11739</v>
      </c>
      <c r="B11741" s="22">
        <v>8143430</v>
      </c>
      <c r="J11741" s="6">
        <f t="shared" si="367"/>
        <v>16887655243524.369</v>
      </c>
    </row>
    <row r="11742" spans="1:10" x14ac:dyDescent="0.25">
      <c r="A11742">
        <f t="shared" si="368"/>
        <v>11740</v>
      </c>
      <c r="B11742" s="22">
        <v>0</v>
      </c>
      <c r="J11742" s="6">
        <f t="shared" si="367"/>
        <v>16272920094200.813</v>
      </c>
    </row>
    <row r="11743" spans="1:10" x14ac:dyDescent="0.25">
      <c r="A11743">
        <f t="shared" si="368"/>
        <v>11741</v>
      </c>
      <c r="B11743" s="22">
        <v>0</v>
      </c>
      <c r="J11743" s="6">
        <f t="shared" si="367"/>
        <v>16272920094200.813</v>
      </c>
    </row>
    <row r="11744" spans="1:10" x14ac:dyDescent="0.25">
      <c r="A11744">
        <f t="shared" si="368"/>
        <v>11742</v>
      </c>
      <c r="B11744" s="22">
        <v>0</v>
      </c>
      <c r="J11744" s="6">
        <f t="shared" si="367"/>
        <v>16272920094200.813</v>
      </c>
    </row>
    <row r="11745" spans="1:10" x14ac:dyDescent="0.25">
      <c r="A11745">
        <f t="shared" si="368"/>
        <v>11743</v>
      </c>
      <c r="B11745" s="22">
        <v>8943680</v>
      </c>
      <c r="J11745" s="6">
        <f t="shared" si="367"/>
        <v>24105244819313.906</v>
      </c>
    </row>
    <row r="11746" spans="1:10" x14ac:dyDescent="0.25">
      <c r="A11746">
        <f t="shared" si="368"/>
        <v>11744</v>
      </c>
      <c r="B11746" s="22">
        <v>0</v>
      </c>
      <c r="J11746" s="6">
        <f t="shared" si="367"/>
        <v>16272920094200.813</v>
      </c>
    </row>
    <row r="11747" spans="1:10" x14ac:dyDescent="0.25">
      <c r="A11747">
        <f t="shared" si="368"/>
        <v>11745</v>
      </c>
      <c r="B11747" s="22">
        <v>12193680</v>
      </c>
      <c r="J11747" s="6">
        <f t="shared" si="367"/>
        <v>66580854877971.813</v>
      </c>
    </row>
    <row r="11748" spans="1:10" x14ac:dyDescent="0.25">
      <c r="A11748">
        <f t="shared" si="368"/>
        <v>11746</v>
      </c>
      <c r="B11748" s="22">
        <v>8143430</v>
      </c>
      <c r="J11748" s="6">
        <f t="shared" si="367"/>
        <v>16887655243524.369</v>
      </c>
    </row>
    <row r="11749" spans="1:10" x14ac:dyDescent="0.25">
      <c r="A11749">
        <f t="shared" si="368"/>
        <v>11747</v>
      </c>
      <c r="B11749" s="22">
        <v>0</v>
      </c>
      <c r="J11749" s="6">
        <f t="shared" si="367"/>
        <v>16272920094200.813</v>
      </c>
    </row>
    <row r="11750" spans="1:10" x14ac:dyDescent="0.25">
      <c r="A11750">
        <f t="shared" si="368"/>
        <v>11748</v>
      </c>
      <c r="B11750" s="22">
        <v>8943680</v>
      </c>
      <c r="J11750" s="6">
        <f t="shared" si="367"/>
        <v>24105244819313.906</v>
      </c>
    </row>
    <row r="11751" spans="1:10" x14ac:dyDescent="0.25">
      <c r="A11751">
        <f t="shared" si="368"/>
        <v>11749</v>
      </c>
      <c r="B11751" s="22">
        <v>0</v>
      </c>
      <c r="J11751" s="6">
        <f t="shared" si="367"/>
        <v>16272920094200.813</v>
      </c>
    </row>
    <row r="11752" spans="1:10" x14ac:dyDescent="0.25">
      <c r="A11752">
        <f t="shared" si="368"/>
        <v>11750</v>
      </c>
      <c r="B11752" s="22">
        <v>0</v>
      </c>
      <c r="J11752" s="6">
        <f t="shared" si="367"/>
        <v>16272920094200.813</v>
      </c>
    </row>
    <row r="11753" spans="1:10" x14ac:dyDescent="0.25">
      <c r="A11753">
        <f t="shared" si="368"/>
        <v>11751</v>
      </c>
      <c r="B11753" s="22">
        <v>8943680</v>
      </c>
      <c r="J11753" s="6">
        <f t="shared" si="367"/>
        <v>24105244819313.906</v>
      </c>
    </row>
    <row r="11754" spans="1:10" x14ac:dyDescent="0.25">
      <c r="A11754">
        <f t="shared" si="368"/>
        <v>11752</v>
      </c>
      <c r="B11754" s="22">
        <v>0</v>
      </c>
      <c r="J11754" s="6">
        <f t="shared" si="367"/>
        <v>16272920094200.813</v>
      </c>
    </row>
    <row r="11755" spans="1:10" x14ac:dyDescent="0.25">
      <c r="A11755">
        <f t="shared" si="368"/>
        <v>11753</v>
      </c>
      <c r="B11755" s="22">
        <v>0</v>
      </c>
      <c r="J11755" s="6">
        <f t="shared" si="367"/>
        <v>16272920094200.813</v>
      </c>
    </row>
    <row r="11756" spans="1:10" x14ac:dyDescent="0.25">
      <c r="A11756">
        <f t="shared" si="368"/>
        <v>11754</v>
      </c>
      <c r="B11756" s="22">
        <v>0</v>
      </c>
      <c r="J11756" s="6">
        <f t="shared" si="367"/>
        <v>16272920094200.813</v>
      </c>
    </row>
    <row r="11757" spans="1:10" x14ac:dyDescent="0.25">
      <c r="A11757">
        <f t="shared" si="368"/>
        <v>11755</v>
      </c>
      <c r="B11757" s="22">
        <v>8943680</v>
      </c>
      <c r="J11757" s="6">
        <f t="shared" si="367"/>
        <v>24105244819313.906</v>
      </c>
    </row>
    <row r="11758" spans="1:10" x14ac:dyDescent="0.25">
      <c r="A11758">
        <f t="shared" si="368"/>
        <v>11756</v>
      </c>
      <c r="B11758" s="22">
        <v>8943680</v>
      </c>
      <c r="J11758" s="6">
        <f t="shared" si="367"/>
        <v>24105244819313.906</v>
      </c>
    </row>
    <row r="11759" spans="1:10" x14ac:dyDescent="0.25">
      <c r="A11759">
        <f t="shared" si="368"/>
        <v>11757</v>
      </c>
      <c r="B11759" s="22">
        <v>8943680</v>
      </c>
      <c r="J11759" s="6">
        <f t="shared" si="367"/>
        <v>24105244819313.906</v>
      </c>
    </row>
    <row r="11760" spans="1:10" x14ac:dyDescent="0.25">
      <c r="A11760">
        <f t="shared" si="368"/>
        <v>11758</v>
      </c>
      <c r="B11760" s="22">
        <v>17087110</v>
      </c>
      <c r="J11760" s="6">
        <f t="shared" si="367"/>
        <v>170384444013437.47</v>
      </c>
    </row>
    <row r="11761" spans="1:10" x14ac:dyDescent="0.25">
      <c r="A11761">
        <f t="shared" si="368"/>
        <v>11759</v>
      </c>
      <c r="B11761" s="22">
        <v>0</v>
      </c>
      <c r="J11761" s="6">
        <f t="shared" si="367"/>
        <v>16272920094200.813</v>
      </c>
    </row>
    <row r="11762" spans="1:10" x14ac:dyDescent="0.25">
      <c r="A11762">
        <f t="shared" si="368"/>
        <v>11760</v>
      </c>
      <c r="B11762" s="22">
        <v>0</v>
      </c>
      <c r="J11762" s="6">
        <f t="shared" si="367"/>
        <v>16272920094200.813</v>
      </c>
    </row>
    <row r="11763" spans="1:10" x14ac:dyDescent="0.25">
      <c r="A11763">
        <f t="shared" si="368"/>
        <v>11761</v>
      </c>
      <c r="B11763" s="22">
        <v>0</v>
      </c>
      <c r="J11763" s="6">
        <f t="shared" si="367"/>
        <v>16272920094200.813</v>
      </c>
    </row>
    <row r="11764" spans="1:10" x14ac:dyDescent="0.25">
      <c r="A11764">
        <f t="shared" si="368"/>
        <v>11762</v>
      </c>
      <c r="B11764" s="22">
        <v>8943680</v>
      </c>
      <c r="J11764" s="6">
        <f t="shared" si="367"/>
        <v>24105244819313.906</v>
      </c>
    </row>
    <row r="11765" spans="1:10" x14ac:dyDescent="0.25">
      <c r="A11765">
        <f t="shared" si="368"/>
        <v>11763</v>
      </c>
      <c r="B11765" s="22">
        <v>0</v>
      </c>
      <c r="J11765" s="6">
        <f t="shared" si="367"/>
        <v>16272920094200.813</v>
      </c>
    </row>
    <row r="11766" spans="1:10" x14ac:dyDescent="0.25">
      <c r="A11766">
        <f t="shared" si="368"/>
        <v>11764</v>
      </c>
      <c r="B11766" s="22">
        <v>0</v>
      </c>
      <c r="J11766" s="6">
        <f t="shared" si="367"/>
        <v>16272920094200.813</v>
      </c>
    </row>
    <row r="11767" spans="1:10" x14ac:dyDescent="0.25">
      <c r="A11767">
        <f t="shared" si="368"/>
        <v>11765</v>
      </c>
      <c r="B11767" s="22">
        <v>0</v>
      </c>
      <c r="J11767" s="6">
        <f t="shared" si="367"/>
        <v>16272920094200.813</v>
      </c>
    </row>
    <row r="11768" spans="1:10" x14ac:dyDescent="0.25">
      <c r="A11768">
        <f t="shared" si="368"/>
        <v>11766</v>
      </c>
      <c r="B11768" s="22">
        <v>0</v>
      </c>
      <c r="J11768" s="6">
        <f t="shared" si="367"/>
        <v>16272920094200.813</v>
      </c>
    </row>
    <row r="11769" spans="1:10" x14ac:dyDescent="0.25">
      <c r="A11769">
        <f t="shared" si="368"/>
        <v>11767</v>
      </c>
      <c r="B11769" s="22">
        <v>8143430</v>
      </c>
      <c r="J11769" s="6">
        <f t="shared" si="367"/>
        <v>16887655243524.369</v>
      </c>
    </row>
    <row r="11770" spans="1:10" x14ac:dyDescent="0.25">
      <c r="A11770">
        <f t="shared" si="368"/>
        <v>11768</v>
      </c>
      <c r="B11770" s="22">
        <v>0</v>
      </c>
      <c r="J11770" s="6">
        <f t="shared" si="367"/>
        <v>16272920094200.813</v>
      </c>
    </row>
    <row r="11771" spans="1:10" x14ac:dyDescent="0.25">
      <c r="A11771">
        <f t="shared" si="368"/>
        <v>11769</v>
      </c>
      <c r="B11771" s="22">
        <v>0</v>
      </c>
      <c r="J11771" s="6">
        <f t="shared" si="367"/>
        <v>16272920094200.813</v>
      </c>
    </row>
    <row r="11772" spans="1:10" x14ac:dyDescent="0.25">
      <c r="A11772">
        <f t="shared" si="368"/>
        <v>11770</v>
      </c>
      <c r="B11772" s="22">
        <v>8143430</v>
      </c>
      <c r="J11772" s="6">
        <f t="shared" si="367"/>
        <v>16887655243524.369</v>
      </c>
    </row>
    <row r="11773" spans="1:10" x14ac:dyDescent="0.25">
      <c r="A11773">
        <f t="shared" si="368"/>
        <v>11771</v>
      </c>
      <c r="B11773" s="22">
        <v>8943680</v>
      </c>
      <c r="J11773" s="6">
        <f t="shared" si="367"/>
        <v>24105244819313.906</v>
      </c>
    </row>
    <row r="11774" spans="1:10" x14ac:dyDescent="0.25">
      <c r="A11774">
        <f t="shared" si="368"/>
        <v>11772</v>
      </c>
      <c r="B11774" s="22">
        <v>8143430</v>
      </c>
      <c r="J11774" s="6">
        <f t="shared" si="367"/>
        <v>16887655243524.369</v>
      </c>
    </row>
    <row r="11775" spans="1:10" x14ac:dyDescent="0.25">
      <c r="A11775">
        <f t="shared" si="368"/>
        <v>11773</v>
      </c>
      <c r="B11775" s="22">
        <v>3250000</v>
      </c>
      <c r="J11775" s="6">
        <f t="shared" si="367"/>
        <v>614610152858.7196</v>
      </c>
    </row>
    <row r="11776" spans="1:10" x14ac:dyDescent="0.25">
      <c r="A11776">
        <f t="shared" si="368"/>
        <v>11774</v>
      </c>
      <c r="B11776" s="22">
        <v>0</v>
      </c>
      <c r="J11776" s="6">
        <f t="shared" si="367"/>
        <v>16272920094200.813</v>
      </c>
    </row>
    <row r="11777" spans="1:10" x14ac:dyDescent="0.25">
      <c r="A11777">
        <f t="shared" si="368"/>
        <v>11775</v>
      </c>
      <c r="B11777" s="22">
        <v>8143430</v>
      </c>
      <c r="J11777" s="6">
        <f t="shared" si="367"/>
        <v>16887655243524.369</v>
      </c>
    </row>
    <row r="11778" spans="1:10" x14ac:dyDescent="0.25">
      <c r="A11778">
        <f t="shared" si="368"/>
        <v>11776</v>
      </c>
      <c r="B11778" s="22">
        <v>0</v>
      </c>
      <c r="J11778" s="6">
        <f t="shared" si="367"/>
        <v>16272920094200.813</v>
      </c>
    </row>
    <row r="11779" spans="1:10" x14ac:dyDescent="0.25">
      <c r="A11779">
        <f t="shared" si="368"/>
        <v>11777</v>
      </c>
      <c r="B11779" s="22">
        <v>0</v>
      </c>
      <c r="J11779" s="6">
        <f t="shared" ref="J11779:J11842" si="369">(B11779-$I$6)^2</f>
        <v>16272920094200.813</v>
      </c>
    </row>
    <row r="11780" spans="1:10" x14ac:dyDescent="0.25">
      <c r="A11780">
        <f t="shared" ref="A11780:A11843" si="370">A11779+1</f>
        <v>11778</v>
      </c>
      <c r="B11780" s="22">
        <v>8143430</v>
      </c>
      <c r="J11780" s="6">
        <f t="shared" si="369"/>
        <v>16887655243524.369</v>
      </c>
    </row>
    <row r="11781" spans="1:10" x14ac:dyDescent="0.25">
      <c r="A11781">
        <f t="shared" si="370"/>
        <v>11779</v>
      </c>
      <c r="B11781" s="22">
        <v>54335043.934246585</v>
      </c>
      <c r="J11781" s="6">
        <f t="shared" si="369"/>
        <v>2530197962460137.5</v>
      </c>
    </row>
    <row r="11782" spans="1:10" x14ac:dyDescent="0.25">
      <c r="A11782">
        <f t="shared" si="370"/>
        <v>11780</v>
      </c>
      <c r="B11782" s="22">
        <v>8143430</v>
      </c>
      <c r="J11782" s="6">
        <f t="shared" si="369"/>
        <v>16887655243524.369</v>
      </c>
    </row>
    <row r="11783" spans="1:10" x14ac:dyDescent="0.25">
      <c r="A11783">
        <f t="shared" si="370"/>
        <v>11781</v>
      </c>
      <c r="B11783" s="22">
        <v>8143430</v>
      </c>
      <c r="J11783" s="6">
        <f t="shared" si="369"/>
        <v>16887655243524.369</v>
      </c>
    </row>
    <row r="11784" spans="1:10" x14ac:dyDescent="0.25">
      <c r="A11784">
        <f t="shared" si="370"/>
        <v>11782</v>
      </c>
      <c r="B11784" s="22">
        <v>8143430</v>
      </c>
      <c r="J11784" s="6">
        <f t="shared" si="369"/>
        <v>16887655243524.369</v>
      </c>
    </row>
    <row r="11785" spans="1:10" x14ac:dyDescent="0.25">
      <c r="A11785">
        <f t="shared" si="370"/>
        <v>11783</v>
      </c>
      <c r="B11785" s="22">
        <v>0</v>
      </c>
      <c r="J11785" s="6">
        <f t="shared" si="369"/>
        <v>16272920094200.813</v>
      </c>
    </row>
    <row r="11786" spans="1:10" x14ac:dyDescent="0.25">
      <c r="A11786">
        <f t="shared" si="370"/>
        <v>11784</v>
      </c>
      <c r="B11786" s="22">
        <v>0</v>
      </c>
      <c r="J11786" s="6">
        <f t="shared" si="369"/>
        <v>16272920094200.813</v>
      </c>
    </row>
    <row r="11787" spans="1:10" x14ac:dyDescent="0.25">
      <c r="A11787">
        <f t="shared" si="370"/>
        <v>11785</v>
      </c>
      <c r="B11787" s="22">
        <v>8943680</v>
      </c>
      <c r="J11787" s="6">
        <f t="shared" si="369"/>
        <v>24105244819313.906</v>
      </c>
    </row>
    <row r="11788" spans="1:10" x14ac:dyDescent="0.25">
      <c r="A11788">
        <f t="shared" si="370"/>
        <v>11786</v>
      </c>
      <c r="B11788" s="22">
        <v>0</v>
      </c>
      <c r="J11788" s="6">
        <f t="shared" si="369"/>
        <v>16272920094200.813</v>
      </c>
    </row>
    <row r="11789" spans="1:10" x14ac:dyDescent="0.25">
      <c r="A11789">
        <f t="shared" si="370"/>
        <v>11787</v>
      </c>
      <c r="B11789" s="22">
        <v>0</v>
      </c>
      <c r="J11789" s="6">
        <f t="shared" si="369"/>
        <v>16272920094200.813</v>
      </c>
    </row>
    <row r="11790" spans="1:10" x14ac:dyDescent="0.25">
      <c r="A11790">
        <f t="shared" si="370"/>
        <v>11788</v>
      </c>
      <c r="B11790" s="22">
        <v>8943680</v>
      </c>
      <c r="J11790" s="6">
        <f t="shared" si="369"/>
        <v>24105244819313.906</v>
      </c>
    </row>
    <row r="11791" spans="1:10" x14ac:dyDescent="0.25">
      <c r="A11791">
        <f t="shared" si="370"/>
        <v>11789</v>
      </c>
      <c r="B11791" s="22">
        <v>0</v>
      </c>
      <c r="J11791" s="6">
        <f t="shared" si="369"/>
        <v>16272920094200.813</v>
      </c>
    </row>
    <row r="11792" spans="1:10" x14ac:dyDescent="0.25">
      <c r="A11792">
        <f t="shared" si="370"/>
        <v>11790</v>
      </c>
      <c r="B11792" s="22">
        <v>0</v>
      </c>
      <c r="J11792" s="6">
        <f t="shared" si="369"/>
        <v>16272920094200.813</v>
      </c>
    </row>
    <row r="11793" spans="1:10" x14ac:dyDescent="0.25">
      <c r="A11793">
        <f t="shared" si="370"/>
        <v>11791</v>
      </c>
      <c r="B11793" s="22">
        <v>8143430</v>
      </c>
      <c r="J11793" s="6">
        <f t="shared" si="369"/>
        <v>16887655243524.369</v>
      </c>
    </row>
    <row r="11794" spans="1:10" x14ac:dyDescent="0.25">
      <c r="A11794">
        <f t="shared" si="370"/>
        <v>11792</v>
      </c>
      <c r="B11794" s="22">
        <v>12193680</v>
      </c>
      <c r="J11794" s="6">
        <f t="shared" si="369"/>
        <v>66580854877971.813</v>
      </c>
    </row>
    <row r="11795" spans="1:10" x14ac:dyDescent="0.25">
      <c r="A11795">
        <f t="shared" si="370"/>
        <v>11793</v>
      </c>
      <c r="B11795" s="22">
        <v>8143430</v>
      </c>
      <c r="J11795" s="6">
        <f t="shared" si="369"/>
        <v>16887655243524.369</v>
      </c>
    </row>
    <row r="11796" spans="1:10" x14ac:dyDescent="0.25">
      <c r="A11796">
        <f t="shared" si="370"/>
        <v>11794</v>
      </c>
      <c r="B11796" s="22">
        <v>0</v>
      </c>
      <c r="J11796" s="6">
        <f t="shared" si="369"/>
        <v>16272920094200.813</v>
      </c>
    </row>
    <row r="11797" spans="1:10" x14ac:dyDescent="0.25">
      <c r="A11797">
        <f t="shared" si="370"/>
        <v>11795</v>
      </c>
      <c r="B11797" s="22">
        <v>8943680</v>
      </c>
      <c r="J11797" s="6">
        <f t="shared" si="369"/>
        <v>24105244819313.906</v>
      </c>
    </row>
    <row r="11798" spans="1:10" x14ac:dyDescent="0.25">
      <c r="A11798">
        <f t="shared" si="370"/>
        <v>11796</v>
      </c>
      <c r="B11798" s="22">
        <v>0</v>
      </c>
      <c r="J11798" s="6">
        <f t="shared" si="369"/>
        <v>16272920094200.813</v>
      </c>
    </row>
    <row r="11799" spans="1:10" x14ac:dyDescent="0.25">
      <c r="A11799">
        <f t="shared" si="370"/>
        <v>11797</v>
      </c>
      <c r="B11799" s="22">
        <v>0</v>
      </c>
      <c r="J11799" s="6">
        <f t="shared" si="369"/>
        <v>16272920094200.813</v>
      </c>
    </row>
    <row r="11800" spans="1:10" x14ac:dyDescent="0.25">
      <c r="A11800">
        <f t="shared" si="370"/>
        <v>11798</v>
      </c>
      <c r="B11800" s="22">
        <v>0</v>
      </c>
      <c r="J11800" s="6">
        <f t="shared" si="369"/>
        <v>16272920094200.813</v>
      </c>
    </row>
    <row r="11801" spans="1:10" x14ac:dyDescent="0.25">
      <c r="A11801">
        <f t="shared" si="370"/>
        <v>11799</v>
      </c>
      <c r="B11801" s="22">
        <v>0</v>
      </c>
      <c r="J11801" s="6">
        <f t="shared" si="369"/>
        <v>16272920094200.813</v>
      </c>
    </row>
    <row r="11802" spans="1:10" x14ac:dyDescent="0.25">
      <c r="A11802">
        <f t="shared" si="370"/>
        <v>11800</v>
      </c>
      <c r="B11802" s="22">
        <v>8143430</v>
      </c>
      <c r="J11802" s="6">
        <f t="shared" si="369"/>
        <v>16887655243524.369</v>
      </c>
    </row>
    <row r="11803" spans="1:10" x14ac:dyDescent="0.25">
      <c r="A11803">
        <f t="shared" si="370"/>
        <v>11801</v>
      </c>
      <c r="B11803" s="22">
        <v>0</v>
      </c>
      <c r="J11803" s="6">
        <f t="shared" si="369"/>
        <v>16272920094200.813</v>
      </c>
    </row>
    <row r="11804" spans="1:10" x14ac:dyDescent="0.25">
      <c r="A11804">
        <f t="shared" si="370"/>
        <v>11802</v>
      </c>
      <c r="B11804" s="22">
        <v>0</v>
      </c>
      <c r="J11804" s="6">
        <f t="shared" si="369"/>
        <v>16272920094200.813</v>
      </c>
    </row>
    <row r="11805" spans="1:10" x14ac:dyDescent="0.25">
      <c r="A11805">
        <f t="shared" si="370"/>
        <v>11803</v>
      </c>
      <c r="B11805" s="22">
        <v>0</v>
      </c>
      <c r="J11805" s="6">
        <f t="shared" si="369"/>
        <v>16272920094200.813</v>
      </c>
    </row>
    <row r="11806" spans="1:10" x14ac:dyDescent="0.25">
      <c r="A11806">
        <f t="shared" si="370"/>
        <v>11804</v>
      </c>
      <c r="B11806" s="22">
        <v>3250000</v>
      </c>
      <c r="J11806" s="6">
        <f t="shared" si="369"/>
        <v>614610152858.7196</v>
      </c>
    </row>
    <row r="11807" spans="1:10" x14ac:dyDescent="0.25">
      <c r="A11807">
        <f t="shared" si="370"/>
        <v>11805</v>
      </c>
      <c r="B11807" s="22">
        <v>0</v>
      </c>
      <c r="J11807" s="6">
        <f t="shared" si="369"/>
        <v>16272920094200.813</v>
      </c>
    </row>
    <row r="11808" spans="1:10" x14ac:dyDescent="0.25">
      <c r="A11808">
        <f t="shared" si="370"/>
        <v>11806</v>
      </c>
      <c r="B11808" s="22">
        <v>8943680</v>
      </c>
      <c r="J11808" s="6">
        <f t="shared" si="369"/>
        <v>24105244819313.906</v>
      </c>
    </row>
    <row r="11809" spans="1:10" x14ac:dyDescent="0.25">
      <c r="A11809">
        <f t="shared" si="370"/>
        <v>11807</v>
      </c>
      <c r="B11809" s="22">
        <v>0</v>
      </c>
      <c r="J11809" s="6">
        <f t="shared" si="369"/>
        <v>16272920094200.813</v>
      </c>
    </row>
    <row r="11810" spans="1:10" x14ac:dyDescent="0.25">
      <c r="A11810">
        <f t="shared" si="370"/>
        <v>11808</v>
      </c>
      <c r="B11810" s="22">
        <v>8943680</v>
      </c>
      <c r="J11810" s="6">
        <f t="shared" si="369"/>
        <v>24105244819313.906</v>
      </c>
    </row>
    <row r="11811" spans="1:10" x14ac:dyDescent="0.25">
      <c r="A11811">
        <f t="shared" si="370"/>
        <v>11809</v>
      </c>
      <c r="B11811" s="22">
        <v>8143430</v>
      </c>
      <c r="J11811" s="6">
        <f t="shared" si="369"/>
        <v>16887655243524.369</v>
      </c>
    </row>
    <row r="11812" spans="1:10" x14ac:dyDescent="0.25">
      <c r="A11812">
        <f t="shared" si="370"/>
        <v>11810</v>
      </c>
      <c r="B11812" s="22">
        <v>0</v>
      </c>
      <c r="J11812" s="6">
        <f t="shared" si="369"/>
        <v>16272920094200.813</v>
      </c>
    </row>
    <row r="11813" spans="1:10" x14ac:dyDescent="0.25">
      <c r="A11813">
        <f t="shared" si="370"/>
        <v>11811</v>
      </c>
      <c r="B11813" s="22">
        <v>0</v>
      </c>
      <c r="J11813" s="6">
        <f t="shared" si="369"/>
        <v>16272920094200.813</v>
      </c>
    </row>
    <row r="11814" spans="1:10" x14ac:dyDescent="0.25">
      <c r="A11814">
        <f t="shared" si="370"/>
        <v>11812</v>
      </c>
      <c r="B11814" s="22">
        <v>17087110</v>
      </c>
      <c r="J11814" s="6">
        <f t="shared" si="369"/>
        <v>170384444013437.47</v>
      </c>
    </row>
    <row r="11815" spans="1:10" x14ac:dyDescent="0.25">
      <c r="A11815">
        <f t="shared" si="370"/>
        <v>11813</v>
      </c>
      <c r="B11815" s="22">
        <v>8143430</v>
      </c>
      <c r="J11815" s="6">
        <f t="shared" si="369"/>
        <v>16887655243524.369</v>
      </c>
    </row>
    <row r="11816" spans="1:10" x14ac:dyDescent="0.25">
      <c r="A11816">
        <f t="shared" si="370"/>
        <v>11814</v>
      </c>
      <c r="B11816" s="22">
        <v>0</v>
      </c>
      <c r="J11816" s="6">
        <f t="shared" si="369"/>
        <v>16272920094200.813</v>
      </c>
    </row>
    <row r="11817" spans="1:10" x14ac:dyDescent="0.25">
      <c r="A11817">
        <f t="shared" si="370"/>
        <v>11815</v>
      </c>
      <c r="B11817" s="22">
        <v>0</v>
      </c>
      <c r="J11817" s="6">
        <f t="shared" si="369"/>
        <v>16272920094200.813</v>
      </c>
    </row>
    <row r="11818" spans="1:10" x14ac:dyDescent="0.25">
      <c r="A11818">
        <f t="shared" si="370"/>
        <v>11816</v>
      </c>
      <c r="B11818" s="22">
        <v>0</v>
      </c>
      <c r="J11818" s="6">
        <f t="shared" si="369"/>
        <v>16272920094200.813</v>
      </c>
    </row>
    <row r="11819" spans="1:10" x14ac:dyDescent="0.25">
      <c r="A11819">
        <f t="shared" si="370"/>
        <v>11817</v>
      </c>
      <c r="B11819" s="22">
        <v>0</v>
      </c>
      <c r="J11819" s="6">
        <f t="shared" si="369"/>
        <v>16272920094200.813</v>
      </c>
    </row>
    <row r="11820" spans="1:10" x14ac:dyDescent="0.25">
      <c r="A11820">
        <f t="shared" si="370"/>
        <v>11818</v>
      </c>
      <c r="B11820" s="22">
        <v>8143430</v>
      </c>
      <c r="J11820" s="6">
        <f t="shared" si="369"/>
        <v>16887655243524.369</v>
      </c>
    </row>
    <row r="11821" spans="1:10" x14ac:dyDescent="0.25">
      <c r="A11821">
        <f t="shared" si="370"/>
        <v>11819</v>
      </c>
      <c r="B11821" s="22">
        <v>17087110</v>
      </c>
      <c r="J11821" s="6">
        <f t="shared" si="369"/>
        <v>170384444013437.47</v>
      </c>
    </row>
    <row r="11822" spans="1:10" x14ac:dyDescent="0.25">
      <c r="A11822">
        <f t="shared" si="370"/>
        <v>11820</v>
      </c>
      <c r="B11822" s="22">
        <v>0</v>
      </c>
      <c r="J11822" s="6">
        <f t="shared" si="369"/>
        <v>16272920094200.813</v>
      </c>
    </row>
    <row r="11823" spans="1:10" x14ac:dyDescent="0.25">
      <c r="A11823">
        <f t="shared" si="370"/>
        <v>11821</v>
      </c>
      <c r="B11823" s="22">
        <v>0</v>
      </c>
      <c r="J11823" s="6">
        <f t="shared" si="369"/>
        <v>16272920094200.813</v>
      </c>
    </row>
    <row r="11824" spans="1:10" x14ac:dyDescent="0.25">
      <c r="A11824">
        <f t="shared" si="370"/>
        <v>11822</v>
      </c>
      <c r="B11824" s="22">
        <v>8943680</v>
      </c>
      <c r="J11824" s="6">
        <f t="shared" si="369"/>
        <v>24105244819313.906</v>
      </c>
    </row>
    <row r="11825" spans="1:10" x14ac:dyDescent="0.25">
      <c r="A11825">
        <f t="shared" si="370"/>
        <v>11823</v>
      </c>
      <c r="B11825" s="22">
        <v>0</v>
      </c>
      <c r="J11825" s="6">
        <f t="shared" si="369"/>
        <v>16272920094200.813</v>
      </c>
    </row>
    <row r="11826" spans="1:10" x14ac:dyDescent="0.25">
      <c r="A11826">
        <f t="shared" si="370"/>
        <v>11824</v>
      </c>
      <c r="B11826" s="22">
        <v>0</v>
      </c>
      <c r="J11826" s="6">
        <f t="shared" si="369"/>
        <v>16272920094200.813</v>
      </c>
    </row>
    <row r="11827" spans="1:10" x14ac:dyDescent="0.25">
      <c r="A11827">
        <f t="shared" si="370"/>
        <v>11825</v>
      </c>
      <c r="B11827" s="22">
        <v>8143430</v>
      </c>
      <c r="J11827" s="6">
        <f t="shared" si="369"/>
        <v>16887655243524.369</v>
      </c>
    </row>
    <row r="11828" spans="1:10" x14ac:dyDescent="0.25">
      <c r="A11828">
        <f t="shared" si="370"/>
        <v>11826</v>
      </c>
      <c r="B11828" s="22">
        <v>8943680</v>
      </c>
      <c r="J11828" s="6">
        <f t="shared" si="369"/>
        <v>24105244819313.906</v>
      </c>
    </row>
    <row r="11829" spans="1:10" x14ac:dyDescent="0.25">
      <c r="A11829">
        <f t="shared" si="370"/>
        <v>11827</v>
      </c>
      <c r="B11829" s="22">
        <v>0</v>
      </c>
      <c r="J11829" s="6">
        <f t="shared" si="369"/>
        <v>16272920094200.813</v>
      </c>
    </row>
    <row r="11830" spans="1:10" x14ac:dyDescent="0.25">
      <c r="A11830">
        <f t="shared" si="370"/>
        <v>11828</v>
      </c>
      <c r="B11830" s="22">
        <v>3250000</v>
      </c>
      <c r="J11830" s="6">
        <f t="shared" si="369"/>
        <v>614610152858.7196</v>
      </c>
    </row>
    <row r="11831" spans="1:10" x14ac:dyDescent="0.25">
      <c r="A11831">
        <f t="shared" si="370"/>
        <v>11829</v>
      </c>
      <c r="B11831" s="22">
        <v>0</v>
      </c>
      <c r="J11831" s="6">
        <f t="shared" si="369"/>
        <v>16272920094200.813</v>
      </c>
    </row>
    <row r="11832" spans="1:10" x14ac:dyDescent="0.25">
      <c r="A11832">
        <f t="shared" si="370"/>
        <v>11830</v>
      </c>
      <c r="B11832" s="22">
        <v>8943680</v>
      </c>
      <c r="J11832" s="6">
        <f t="shared" si="369"/>
        <v>24105244819313.906</v>
      </c>
    </row>
    <row r="11833" spans="1:10" x14ac:dyDescent="0.25">
      <c r="A11833">
        <f t="shared" si="370"/>
        <v>11831</v>
      </c>
      <c r="B11833" s="22">
        <v>0</v>
      </c>
      <c r="J11833" s="6">
        <f t="shared" si="369"/>
        <v>16272920094200.813</v>
      </c>
    </row>
    <row r="11834" spans="1:10" x14ac:dyDescent="0.25">
      <c r="A11834">
        <f t="shared" si="370"/>
        <v>11832</v>
      </c>
      <c r="B11834" s="22">
        <v>0</v>
      </c>
      <c r="J11834" s="6">
        <f t="shared" si="369"/>
        <v>16272920094200.813</v>
      </c>
    </row>
    <row r="11835" spans="1:10" x14ac:dyDescent="0.25">
      <c r="A11835">
        <f t="shared" si="370"/>
        <v>11833</v>
      </c>
      <c r="B11835" s="22">
        <v>8143430</v>
      </c>
      <c r="J11835" s="6">
        <f t="shared" si="369"/>
        <v>16887655243524.369</v>
      </c>
    </row>
    <row r="11836" spans="1:10" x14ac:dyDescent="0.25">
      <c r="A11836">
        <f t="shared" si="370"/>
        <v>11834</v>
      </c>
      <c r="B11836" s="22">
        <v>0</v>
      </c>
      <c r="J11836" s="6">
        <f t="shared" si="369"/>
        <v>16272920094200.813</v>
      </c>
    </row>
    <row r="11837" spans="1:10" x14ac:dyDescent="0.25">
      <c r="A11837">
        <f t="shared" si="370"/>
        <v>11835</v>
      </c>
      <c r="B11837" s="22">
        <v>0</v>
      </c>
      <c r="J11837" s="6">
        <f t="shared" si="369"/>
        <v>16272920094200.813</v>
      </c>
    </row>
    <row r="11838" spans="1:10" x14ac:dyDescent="0.25">
      <c r="A11838">
        <f t="shared" si="370"/>
        <v>11836</v>
      </c>
      <c r="B11838" s="22">
        <v>0</v>
      </c>
      <c r="J11838" s="6">
        <f t="shared" si="369"/>
        <v>16272920094200.813</v>
      </c>
    </row>
    <row r="11839" spans="1:10" x14ac:dyDescent="0.25">
      <c r="A11839">
        <f t="shared" si="370"/>
        <v>11837</v>
      </c>
      <c r="B11839" s="22">
        <v>3250000</v>
      </c>
      <c r="J11839" s="6">
        <f t="shared" si="369"/>
        <v>614610152858.7196</v>
      </c>
    </row>
    <row r="11840" spans="1:10" x14ac:dyDescent="0.25">
      <c r="A11840">
        <f t="shared" si="370"/>
        <v>11838</v>
      </c>
      <c r="B11840" s="22">
        <v>0</v>
      </c>
      <c r="J11840" s="6">
        <f t="shared" si="369"/>
        <v>16272920094200.813</v>
      </c>
    </row>
    <row r="11841" spans="1:10" x14ac:dyDescent="0.25">
      <c r="A11841">
        <f t="shared" si="370"/>
        <v>11839</v>
      </c>
      <c r="B11841" s="22">
        <v>0</v>
      </c>
      <c r="J11841" s="6">
        <f t="shared" si="369"/>
        <v>16272920094200.813</v>
      </c>
    </row>
    <row r="11842" spans="1:10" x14ac:dyDescent="0.25">
      <c r="A11842">
        <f t="shared" si="370"/>
        <v>11840</v>
      </c>
      <c r="B11842" s="22">
        <v>0</v>
      </c>
      <c r="J11842" s="6">
        <f t="shared" si="369"/>
        <v>16272920094200.813</v>
      </c>
    </row>
    <row r="11843" spans="1:10" x14ac:dyDescent="0.25">
      <c r="A11843">
        <f t="shared" si="370"/>
        <v>11841</v>
      </c>
      <c r="B11843" s="22">
        <v>0</v>
      </c>
      <c r="J11843" s="6">
        <f t="shared" ref="J11843:J11906" si="371">(B11843-$I$6)^2</f>
        <v>16272920094200.813</v>
      </c>
    </row>
    <row r="11844" spans="1:10" x14ac:dyDescent="0.25">
      <c r="A11844">
        <f t="shared" ref="A11844:A11907" si="372">A11843+1</f>
        <v>11842</v>
      </c>
      <c r="B11844" s="22">
        <v>0</v>
      </c>
      <c r="J11844" s="6">
        <f t="shared" si="371"/>
        <v>16272920094200.813</v>
      </c>
    </row>
    <row r="11845" spans="1:10" x14ac:dyDescent="0.25">
      <c r="A11845">
        <f t="shared" si="372"/>
        <v>11843</v>
      </c>
      <c r="B11845" s="22">
        <v>8767404.1000000015</v>
      </c>
      <c r="J11845" s="6">
        <f t="shared" si="371"/>
        <v>22405391182268.891</v>
      </c>
    </row>
    <row r="11846" spans="1:10" x14ac:dyDescent="0.25">
      <c r="A11846">
        <f t="shared" si="372"/>
        <v>11844</v>
      </c>
      <c r="B11846" s="22">
        <v>8943680</v>
      </c>
      <c r="J11846" s="6">
        <f t="shared" si="371"/>
        <v>24105244819313.906</v>
      </c>
    </row>
    <row r="11847" spans="1:10" x14ac:dyDescent="0.25">
      <c r="A11847">
        <f t="shared" si="372"/>
        <v>11845</v>
      </c>
      <c r="B11847" s="22">
        <v>8143430</v>
      </c>
      <c r="J11847" s="6">
        <f t="shared" si="371"/>
        <v>16887655243524.369</v>
      </c>
    </row>
    <row r="11848" spans="1:10" x14ac:dyDescent="0.25">
      <c r="A11848">
        <f t="shared" si="372"/>
        <v>11846</v>
      </c>
      <c r="B11848" s="22">
        <v>11393430</v>
      </c>
      <c r="J11848" s="6">
        <f t="shared" si="371"/>
        <v>54161640302182.273</v>
      </c>
    </row>
    <row r="11849" spans="1:10" x14ac:dyDescent="0.25">
      <c r="A11849">
        <f t="shared" si="372"/>
        <v>11847</v>
      </c>
      <c r="B11849" s="22">
        <v>8143430</v>
      </c>
      <c r="J11849" s="6">
        <f t="shared" si="371"/>
        <v>16887655243524.369</v>
      </c>
    </row>
    <row r="11850" spans="1:10" x14ac:dyDescent="0.25">
      <c r="A11850">
        <f t="shared" si="372"/>
        <v>11848</v>
      </c>
      <c r="B11850" s="22">
        <v>0</v>
      </c>
      <c r="J11850" s="6">
        <f t="shared" si="371"/>
        <v>16272920094200.813</v>
      </c>
    </row>
    <row r="11851" spans="1:10" x14ac:dyDescent="0.25">
      <c r="A11851">
        <f t="shared" si="372"/>
        <v>11849</v>
      </c>
      <c r="B11851" s="22">
        <v>8943680</v>
      </c>
      <c r="J11851" s="6">
        <f t="shared" si="371"/>
        <v>24105244819313.906</v>
      </c>
    </row>
    <row r="11852" spans="1:10" x14ac:dyDescent="0.25">
      <c r="A11852">
        <f t="shared" si="372"/>
        <v>11850</v>
      </c>
      <c r="B11852" s="22">
        <v>0</v>
      </c>
      <c r="J11852" s="6">
        <f t="shared" si="371"/>
        <v>16272920094200.813</v>
      </c>
    </row>
    <row r="11853" spans="1:10" x14ac:dyDescent="0.25">
      <c r="A11853">
        <f t="shared" si="372"/>
        <v>11851</v>
      </c>
      <c r="B11853" s="22">
        <v>0</v>
      </c>
      <c r="J11853" s="6">
        <f t="shared" si="371"/>
        <v>16272920094200.813</v>
      </c>
    </row>
    <row r="11854" spans="1:10" x14ac:dyDescent="0.25">
      <c r="A11854">
        <f t="shared" si="372"/>
        <v>11852</v>
      </c>
      <c r="B11854" s="22">
        <v>8143430</v>
      </c>
      <c r="J11854" s="6">
        <f t="shared" si="371"/>
        <v>16887655243524.369</v>
      </c>
    </row>
    <row r="11855" spans="1:10" x14ac:dyDescent="0.25">
      <c r="A11855">
        <f t="shared" si="372"/>
        <v>11853</v>
      </c>
      <c r="B11855" s="22">
        <v>19096090.82191781</v>
      </c>
      <c r="J11855" s="6">
        <f t="shared" si="371"/>
        <v>226867460753407.03</v>
      </c>
    </row>
    <row r="11856" spans="1:10" x14ac:dyDescent="0.25">
      <c r="A11856">
        <f t="shared" si="372"/>
        <v>11854</v>
      </c>
      <c r="B11856" s="22">
        <v>0</v>
      </c>
      <c r="J11856" s="6">
        <f t="shared" si="371"/>
        <v>16272920094200.813</v>
      </c>
    </row>
    <row r="11857" spans="1:10" x14ac:dyDescent="0.25">
      <c r="A11857">
        <f t="shared" si="372"/>
        <v>11855</v>
      </c>
      <c r="B11857" s="22">
        <v>8143430</v>
      </c>
      <c r="J11857" s="6">
        <f t="shared" si="371"/>
        <v>16887655243524.369</v>
      </c>
    </row>
    <row r="11858" spans="1:10" x14ac:dyDescent="0.25">
      <c r="A11858">
        <f t="shared" si="372"/>
        <v>11856</v>
      </c>
      <c r="B11858" s="22">
        <v>69943.25</v>
      </c>
      <c r="J11858" s="6">
        <f t="shared" si="371"/>
        <v>15713514101673.752</v>
      </c>
    </row>
    <row r="11859" spans="1:10" x14ac:dyDescent="0.25">
      <c r="A11859">
        <f t="shared" si="372"/>
        <v>11857</v>
      </c>
      <c r="B11859" s="22">
        <v>0</v>
      </c>
      <c r="J11859" s="6">
        <f t="shared" si="371"/>
        <v>16272920094200.813</v>
      </c>
    </row>
    <row r="11860" spans="1:10" x14ac:dyDescent="0.25">
      <c r="A11860">
        <f t="shared" si="372"/>
        <v>11858</v>
      </c>
      <c r="B11860" s="22">
        <v>8943680</v>
      </c>
      <c r="J11860" s="6">
        <f t="shared" si="371"/>
        <v>24105244819313.906</v>
      </c>
    </row>
    <row r="11861" spans="1:10" x14ac:dyDescent="0.25">
      <c r="A11861">
        <f t="shared" si="372"/>
        <v>11859</v>
      </c>
      <c r="B11861" s="22">
        <v>3000000</v>
      </c>
      <c r="J11861" s="6">
        <f t="shared" si="371"/>
        <v>1069095532961.9576</v>
      </c>
    </row>
    <row r="11862" spans="1:10" x14ac:dyDescent="0.25">
      <c r="A11862">
        <f t="shared" si="372"/>
        <v>11860</v>
      </c>
      <c r="B11862" s="22">
        <v>0</v>
      </c>
      <c r="J11862" s="6">
        <f t="shared" si="371"/>
        <v>16272920094200.813</v>
      </c>
    </row>
    <row r="11863" spans="1:10" x14ac:dyDescent="0.25">
      <c r="A11863">
        <f t="shared" si="372"/>
        <v>11861</v>
      </c>
      <c r="B11863" s="22">
        <v>8143430</v>
      </c>
      <c r="J11863" s="6">
        <f t="shared" si="371"/>
        <v>16887655243524.369</v>
      </c>
    </row>
    <row r="11864" spans="1:10" x14ac:dyDescent="0.25">
      <c r="A11864">
        <f t="shared" si="372"/>
        <v>11862</v>
      </c>
      <c r="B11864" s="22">
        <v>8943680</v>
      </c>
      <c r="J11864" s="6">
        <f t="shared" si="371"/>
        <v>24105244819313.906</v>
      </c>
    </row>
    <row r="11865" spans="1:10" x14ac:dyDescent="0.25">
      <c r="A11865">
        <f t="shared" si="372"/>
        <v>11863</v>
      </c>
      <c r="B11865" s="22">
        <v>0</v>
      </c>
      <c r="J11865" s="6">
        <f t="shared" si="371"/>
        <v>16272920094200.813</v>
      </c>
    </row>
    <row r="11866" spans="1:10" x14ac:dyDescent="0.25">
      <c r="A11866">
        <f t="shared" si="372"/>
        <v>11864</v>
      </c>
      <c r="B11866" s="22">
        <v>8943680</v>
      </c>
      <c r="J11866" s="6">
        <f t="shared" si="371"/>
        <v>24105244819313.906</v>
      </c>
    </row>
    <row r="11867" spans="1:10" x14ac:dyDescent="0.25">
      <c r="A11867">
        <f t="shared" si="372"/>
        <v>11865</v>
      </c>
      <c r="B11867" s="22">
        <v>3250000</v>
      </c>
      <c r="J11867" s="6">
        <f t="shared" si="371"/>
        <v>614610152858.7196</v>
      </c>
    </row>
    <row r="11868" spans="1:10" x14ac:dyDescent="0.25">
      <c r="A11868">
        <f t="shared" si="372"/>
        <v>11866</v>
      </c>
      <c r="B11868" s="22">
        <v>0</v>
      </c>
      <c r="J11868" s="6">
        <f t="shared" si="371"/>
        <v>16272920094200.813</v>
      </c>
    </row>
    <row r="11869" spans="1:10" x14ac:dyDescent="0.25">
      <c r="A11869">
        <f t="shared" si="372"/>
        <v>11867</v>
      </c>
      <c r="B11869" s="22">
        <v>0</v>
      </c>
      <c r="J11869" s="6">
        <f t="shared" si="371"/>
        <v>16272920094200.813</v>
      </c>
    </row>
    <row r="11870" spans="1:10" x14ac:dyDescent="0.25">
      <c r="A11870">
        <f t="shared" si="372"/>
        <v>11868</v>
      </c>
      <c r="B11870" s="22">
        <v>8943680</v>
      </c>
      <c r="J11870" s="6">
        <f t="shared" si="371"/>
        <v>24105244819313.906</v>
      </c>
    </row>
    <row r="11871" spans="1:10" x14ac:dyDescent="0.25">
      <c r="A11871">
        <f t="shared" si="372"/>
        <v>11869</v>
      </c>
      <c r="B11871" s="22">
        <v>0</v>
      </c>
      <c r="J11871" s="6">
        <f t="shared" si="371"/>
        <v>16272920094200.813</v>
      </c>
    </row>
    <row r="11872" spans="1:10" x14ac:dyDescent="0.25">
      <c r="A11872">
        <f t="shared" si="372"/>
        <v>11870</v>
      </c>
      <c r="B11872" s="22">
        <v>8143430</v>
      </c>
      <c r="J11872" s="6">
        <f t="shared" si="371"/>
        <v>16887655243524.369</v>
      </c>
    </row>
    <row r="11873" spans="1:10" x14ac:dyDescent="0.25">
      <c r="A11873">
        <f t="shared" si="372"/>
        <v>11871</v>
      </c>
      <c r="B11873" s="22">
        <v>11393430</v>
      </c>
      <c r="J11873" s="6">
        <f t="shared" si="371"/>
        <v>54161640302182.273</v>
      </c>
    </row>
    <row r="11874" spans="1:10" x14ac:dyDescent="0.25">
      <c r="A11874">
        <f t="shared" si="372"/>
        <v>11872</v>
      </c>
      <c r="B11874" s="22">
        <v>0</v>
      </c>
      <c r="J11874" s="6">
        <f t="shared" si="371"/>
        <v>16272920094200.813</v>
      </c>
    </row>
    <row r="11875" spans="1:10" x14ac:dyDescent="0.25">
      <c r="A11875">
        <f t="shared" si="372"/>
        <v>11873</v>
      </c>
      <c r="B11875" s="22">
        <v>0</v>
      </c>
      <c r="J11875" s="6">
        <f t="shared" si="371"/>
        <v>16272920094200.813</v>
      </c>
    </row>
    <row r="11876" spans="1:10" x14ac:dyDescent="0.25">
      <c r="A11876">
        <f t="shared" si="372"/>
        <v>11874</v>
      </c>
      <c r="B11876" s="22">
        <v>9212886.5999999996</v>
      </c>
      <c r="J11876" s="6">
        <f t="shared" si="371"/>
        <v>26821169275664.258</v>
      </c>
    </row>
    <row r="11877" spans="1:10" x14ac:dyDescent="0.25">
      <c r="A11877">
        <f t="shared" si="372"/>
        <v>11875</v>
      </c>
      <c r="B11877" s="22">
        <v>0</v>
      </c>
      <c r="J11877" s="6">
        <f t="shared" si="371"/>
        <v>16272920094200.813</v>
      </c>
    </row>
    <row r="11878" spans="1:10" x14ac:dyDescent="0.25">
      <c r="A11878">
        <f t="shared" si="372"/>
        <v>11876</v>
      </c>
      <c r="B11878" s="22">
        <v>0</v>
      </c>
      <c r="J11878" s="6">
        <f t="shared" si="371"/>
        <v>16272920094200.813</v>
      </c>
    </row>
    <row r="11879" spans="1:10" x14ac:dyDescent="0.25">
      <c r="A11879">
        <f t="shared" si="372"/>
        <v>11877</v>
      </c>
      <c r="B11879" s="22">
        <v>0</v>
      </c>
      <c r="J11879" s="6">
        <f t="shared" si="371"/>
        <v>16272920094200.813</v>
      </c>
    </row>
    <row r="11880" spans="1:10" x14ac:dyDescent="0.25">
      <c r="A11880">
        <f t="shared" si="372"/>
        <v>11878</v>
      </c>
      <c r="B11880" s="22">
        <v>8143430</v>
      </c>
      <c r="J11880" s="6">
        <f t="shared" si="371"/>
        <v>16887655243524.369</v>
      </c>
    </row>
    <row r="11881" spans="1:10" x14ac:dyDescent="0.25">
      <c r="A11881">
        <f t="shared" si="372"/>
        <v>11879</v>
      </c>
      <c r="B11881" s="22">
        <v>3250000</v>
      </c>
      <c r="J11881" s="6">
        <f t="shared" si="371"/>
        <v>614610152858.7196</v>
      </c>
    </row>
    <row r="11882" spans="1:10" x14ac:dyDescent="0.25">
      <c r="A11882">
        <f t="shared" si="372"/>
        <v>11880</v>
      </c>
      <c r="B11882" s="22">
        <v>0</v>
      </c>
      <c r="J11882" s="6">
        <f t="shared" si="371"/>
        <v>16272920094200.813</v>
      </c>
    </row>
    <row r="11883" spans="1:10" x14ac:dyDescent="0.25">
      <c r="A11883">
        <f t="shared" si="372"/>
        <v>11881</v>
      </c>
      <c r="B11883" s="22">
        <v>0</v>
      </c>
      <c r="J11883" s="6">
        <f t="shared" si="371"/>
        <v>16272920094200.813</v>
      </c>
    </row>
    <row r="11884" spans="1:10" x14ac:dyDescent="0.25">
      <c r="A11884">
        <f t="shared" si="372"/>
        <v>11882</v>
      </c>
      <c r="B11884" s="22">
        <v>0</v>
      </c>
      <c r="J11884" s="6">
        <f t="shared" si="371"/>
        <v>16272920094200.813</v>
      </c>
    </row>
    <row r="11885" spans="1:10" x14ac:dyDescent="0.25">
      <c r="A11885">
        <f t="shared" si="372"/>
        <v>11883</v>
      </c>
      <c r="B11885" s="22">
        <v>8143430</v>
      </c>
      <c r="J11885" s="6">
        <f t="shared" si="371"/>
        <v>16887655243524.369</v>
      </c>
    </row>
    <row r="11886" spans="1:10" x14ac:dyDescent="0.25">
      <c r="A11886">
        <f t="shared" si="372"/>
        <v>11884</v>
      </c>
      <c r="B11886" s="22">
        <v>3000000</v>
      </c>
      <c r="J11886" s="6">
        <f t="shared" si="371"/>
        <v>1069095532961.9576</v>
      </c>
    </row>
    <row r="11887" spans="1:10" x14ac:dyDescent="0.25">
      <c r="A11887">
        <f t="shared" si="372"/>
        <v>11885</v>
      </c>
      <c r="B11887" s="22">
        <v>8143430</v>
      </c>
      <c r="J11887" s="6">
        <f t="shared" si="371"/>
        <v>16887655243524.369</v>
      </c>
    </row>
    <row r="11888" spans="1:10" x14ac:dyDescent="0.25">
      <c r="A11888">
        <f t="shared" si="372"/>
        <v>11886</v>
      </c>
      <c r="B11888" s="22">
        <v>8143430</v>
      </c>
      <c r="J11888" s="6">
        <f t="shared" si="371"/>
        <v>16887655243524.369</v>
      </c>
    </row>
    <row r="11889" spans="1:10" x14ac:dyDescent="0.25">
      <c r="A11889">
        <f t="shared" si="372"/>
        <v>11887</v>
      </c>
      <c r="B11889" s="22">
        <v>8143430</v>
      </c>
      <c r="J11889" s="6">
        <f t="shared" si="371"/>
        <v>16887655243524.369</v>
      </c>
    </row>
    <row r="11890" spans="1:10" x14ac:dyDescent="0.25">
      <c r="A11890">
        <f t="shared" si="372"/>
        <v>11888</v>
      </c>
      <c r="B11890" s="22">
        <v>0</v>
      </c>
      <c r="J11890" s="6">
        <f t="shared" si="371"/>
        <v>16272920094200.813</v>
      </c>
    </row>
    <row r="11891" spans="1:10" x14ac:dyDescent="0.25">
      <c r="A11891">
        <f t="shared" si="372"/>
        <v>11889</v>
      </c>
      <c r="B11891" s="22">
        <v>0</v>
      </c>
      <c r="J11891" s="6">
        <f t="shared" si="371"/>
        <v>16272920094200.813</v>
      </c>
    </row>
    <row r="11892" spans="1:10" x14ac:dyDescent="0.25">
      <c r="A11892">
        <f t="shared" si="372"/>
        <v>11890</v>
      </c>
      <c r="B11892" s="22">
        <v>0</v>
      </c>
      <c r="J11892" s="6">
        <f t="shared" si="371"/>
        <v>16272920094200.813</v>
      </c>
    </row>
    <row r="11893" spans="1:10" x14ac:dyDescent="0.25">
      <c r="A11893">
        <f t="shared" si="372"/>
        <v>11891</v>
      </c>
      <c r="B11893" s="22">
        <v>8143430</v>
      </c>
      <c r="J11893" s="6">
        <f t="shared" si="371"/>
        <v>16887655243524.369</v>
      </c>
    </row>
    <row r="11894" spans="1:10" x14ac:dyDescent="0.25">
      <c r="A11894">
        <f t="shared" si="372"/>
        <v>11892</v>
      </c>
      <c r="B11894" s="22">
        <v>0</v>
      </c>
      <c r="J11894" s="6">
        <f t="shared" si="371"/>
        <v>16272920094200.813</v>
      </c>
    </row>
    <row r="11895" spans="1:10" x14ac:dyDescent="0.25">
      <c r="A11895">
        <f t="shared" si="372"/>
        <v>11893</v>
      </c>
      <c r="B11895" s="22">
        <v>0</v>
      </c>
      <c r="J11895" s="6">
        <f t="shared" si="371"/>
        <v>16272920094200.813</v>
      </c>
    </row>
    <row r="11896" spans="1:10" x14ac:dyDescent="0.25">
      <c r="A11896">
        <f t="shared" si="372"/>
        <v>11894</v>
      </c>
      <c r="B11896" s="22">
        <v>0</v>
      </c>
      <c r="J11896" s="6">
        <f t="shared" si="371"/>
        <v>16272920094200.813</v>
      </c>
    </row>
    <row r="11897" spans="1:10" x14ac:dyDescent="0.25">
      <c r="A11897">
        <f t="shared" si="372"/>
        <v>11895</v>
      </c>
      <c r="B11897" s="22">
        <v>0</v>
      </c>
      <c r="J11897" s="6">
        <f t="shared" si="371"/>
        <v>16272920094200.813</v>
      </c>
    </row>
    <row r="11898" spans="1:10" x14ac:dyDescent="0.25">
      <c r="A11898">
        <f t="shared" si="372"/>
        <v>11896</v>
      </c>
      <c r="B11898" s="22">
        <v>0</v>
      </c>
      <c r="J11898" s="6">
        <f t="shared" si="371"/>
        <v>16272920094200.813</v>
      </c>
    </row>
    <row r="11899" spans="1:10" x14ac:dyDescent="0.25">
      <c r="A11899">
        <f t="shared" si="372"/>
        <v>11897</v>
      </c>
      <c r="B11899" s="22">
        <v>0</v>
      </c>
      <c r="J11899" s="6">
        <f t="shared" si="371"/>
        <v>16272920094200.813</v>
      </c>
    </row>
    <row r="11900" spans="1:10" x14ac:dyDescent="0.25">
      <c r="A11900">
        <f t="shared" si="372"/>
        <v>11898</v>
      </c>
      <c r="B11900" s="22">
        <v>17087110</v>
      </c>
      <c r="J11900" s="6">
        <f t="shared" si="371"/>
        <v>170384444013437.47</v>
      </c>
    </row>
    <row r="11901" spans="1:10" x14ac:dyDescent="0.25">
      <c r="A11901">
        <f t="shared" si="372"/>
        <v>11899</v>
      </c>
      <c r="B11901" s="22">
        <v>8143430</v>
      </c>
      <c r="J11901" s="6">
        <f t="shared" si="371"/>
        <v>16887655243524.369</v>
      </c>
    </row>
    <row r="11902" spans="1:10" x14ac:dyDescent="0.25">
      <c r="A11902">
        <f t="shared" si="372"/>
        <v>11900</v>
      </c>
      <c r="B11902" s="22">
        <v>0</v>
      </c>
      <c r="J11902" s="6">
        <f t="shared" si="371"/>
        <v>16272920094200.813</v>
      </c>
    </row>
    <row r="11903" spans="1:10" x14ac:dyDescent="0.25">
      <c r="A11903">
        <f t="shared" si="372"/>
        <v>11901</v>
      </c>
      <c r="B11903" s="22">
        <v>0</v>
      </c>
      <c r="J11903" s="6">
        <f t="shared" si="371"/>
        <v>16272920094200.813</v>
      </c>
    </row>
    <row r="11904" spans="1:10" x14ac:dyDescent="0.25">
      <c r="A11904">
        <f t="shared" si="372"/>
        <v>11902</v>
      </c>
      <c r="B11904" s="22">
        <v>8943680</v>
      </c>
      <c r="J11904" s="6">
        <f t="shared" si="371"/>
        <v>24105244819313.906</v>
      </c>
    </row>
    <row r="11905" spans="1:10" x14ac:dyDescent="0.25">
      <c r="A11905">
        <f t="shared" si="372"/>
        <v>11903</v>
      </c>
      <c r="B11905" s="22">
        <v>0</v>
      </c>
      <c r="J11905" s="6">
        <f t="shared" si="371"/>
        <v>16272920094200.813</v>
      </c>
    </row>
    <row r="11906" spans="1:10" x14ac:dyDescent="0.25">
      <c r="A11906">
        <f t="shared" si="372"/>
        <v>11904</v>
      </c>
      <c r="B11906" s="22">
        <v>0</v>
      </c>
      <c r="J11906" s="6">
        <f t="shared" si="371"/>
        <v>16272920094200.813</v>
      </c>
    </row>
    <row r="11907" spans="1:10" x14ac:dyDescent="0.25">
      <c r="A11907">
        <f t="shared" si="372"/>
        <v>11905</v>
      </c>
      <c r="B11907" s="22">
        <v>0</v>
      </c>
      <c r="J11907" s="6">
        <f t="shared" ref="J11907:J11970" si="373">(B11907-$I$6)^2</f>
        <v>16272920094200.813</v>
      </c>
    </row>
    <row r="11908" spans="1:10" x14ac:dyDescent="0.25">
      <c r="A11908">
        <f t="shared" ref="A11908:A11971" si="374">A11907+1</f>
        <v>11906</v>
      </c>
      <c r="B11908" s="22">
        <v>0</v>
      </c>
      <c r="J11908" s="6">
        <f t="shared" si="373"/>
        <v>16272920094200.813</v>
      </c>
    </row>
    <row r="11909" spans="1:10" x14ac:dyDescent="0.25">
      <c r="A11909">
        <f t="shared" si="374"/>
        <v>11907</v>
      </c>
      <c r="B11909" s="22">
        <v>0</v>
      </c>
      <c r="J11909" s="6">
        <f t="shared" si="373"/>
        <v>16272920094200.813</v>
      </c>
    </row>
    <row r="11910" spans="1:10" x14ac:dyDescent="0.25">
      <c r="A11910">
        <f t="shared" si="374"/>
        <v>11908</v>
      </c>
      <c r="B11910" s="22">
        <v>0</v>
      </c>
      <c r="J11910" s="6">
        <f t="shared" si="373"/>
        <v>16272920094200.813</v>
      </c>
    </row>
    <row r="11911" spans="1:10" x14ac:dyDescent="0.25">
      <c r="A11911">
        <f t="shared" si="374"/>
        <v>11909</v>
      </c>
      <c r="B11911" s="22">
        <v>8943680</v>
      </c>
      <c r="J11911" s="6">
        <f t="shared" si="373"/>
        <v>24105244819313.906</v>
      </c>
    </row>
    <row r="11912" spans="1:10" x14ac:dyDescent="0.25">
      <c r="A11912">
        <f t="shared" si="374"/>
        <v>11910</v>
      </c>
      <c r="B11912" s="22">
        <v>3000000</v>
      </c>
      <c r="J11912" s="6">
        <f t="shared" si="373"/>
        <v>1069095532961.9576</v>
      </c>
    </row>
    <row r="11913" spans="1:10" x14ac:dyDescent="0.25">
      <c r="A11913">
        <f t="shared" si="374"/>
        <v>11911</v>
      </c>
      <c r="B11913" s="22">
        <v>3250000</v>
      </c>
      <c r="J11913" s="6">
        <f t="shared" si="373"/>
        <v>614610152858.7196</v>
      </c>
    </row>
    <row r="11914" spans="1:10" x14ac:dyDescent="0.25">
      <c r="A11914">
        <f t="shared" si="374"/>
        <v>11912</v>
      </c>
      <c r="B11914" s="22">
        <v>0</v>
      </c>
      <c r="J11914" s="6">
        <f t="shared" si="373"/>
        <v>16272920094200.813</v>
      </c>
    </row>
    <row r="11915" spans="1:10" x14ac:dyDescent="0.25">
      <c r="A11915">
        <f t="shared" si="374"/>
        <v>11913</v>
      </c>
      <c r="B11915" s="22">
        <v>285171.25</v>
      </c>
      <c r="J11915" s="6">
        <f t="shared" si="373"/>
        <v>14053497767724.313</v>
      </c>
    </row>
    <row r="11916" spans="1:10" x14ac:dyDescent="0.25">
      <c r="A11916">
        <f t="shared" si="374"/>
        <v>11914</v>
      </c>
      <c r="B11916" s="22">
        <v>8143430</v>
      </c>
      <c r="J11916" s="6">
        <f t="shared" si="373"/>
        <v>16887655243524.369</v>
      </c>
    </row>
    <row r="11917" spans="1:10" x14ac:dyDescent="0.25">
      <c r="A11917">
        <f t="shared" si="374"/>
        <v>11915</v>
      </c>
      <c r="B11917" s="22">
        <v>0</v>
      </c>
      <c r="J11917" s="6">
        <f t="shared" si="373"/>
        <v>16272920094200.813</v>
      </c>
    </row>
    <row r="11918" spans="1:10" x14ac:dyDescent="0.25">
      <c r="A11918">
        <f t="shared" si="374"/>
        <v>11916</v>
      </c>
      <c r="B11918" s="22">
        <v>3000000</v>
      </c>
      <c r="J11918" s="6">
        <f t="shared" si="373"/>
        <v>1069095532961.9576</v>
      </c>
    </row>
    <row r="11919" spans="1:10" x14ac:dyDescent="0.25">
      <c r="A11919">
        <f t="shared" si="374"/>
        <v>11917</v>
      </c>
      <c r="B11919" s="22">
        <v>8143430</v>
      </c>
      <c r="J11919" s="6">
        <f t="shared" si="373"/>
        <v>16887655243524.369</v>
      </c>
    </row>
    <row r="11920" spans="1:10" x14ac:dyDescent="0.25">
      <c r="A11920">
        <f t="shared" si="374"/>
        <v>11918</v>
      </c>
      <c r="B11920" s="22">
        <v>0</v>
      </c>
      <c r="J11920" s="6">
        <f t="shared" si="373"/>
        <v>16272920094200.813</v>
      </c>
    </row>
    <row r="11921" spans="1:10" x14ac:dyDescent="0.25">
      <c r="A11921">
        <f t="shared" si="374"/>
        <v>11919</v>
      </c>
      <c r="B11921" s="22">
        <v>8143430</v>
      </c>
      <c r="J11921" s="6">
        <f t="shared" si="373"/>
        <v>16887655243524.369</v>
      </c>
    </row>
    <row r="11922" spans="1:10" x14ac:dyDescent="0.25">
      <c r="A11922">
        <f t="shared" si="374"/>
        <v>11920</v>
      </c>
      <c r="B11922" s="22">
        <v>0</v>
      </c>
      <c r="J11922" s="6">
        <f t="shared" si="373"/>
        <v>16272920094200.813</v>
      </c>
    </row>
    <row r="11923" spans="1:10" x14ac:dyDescent="0.25">
      <c r="A11923">
        <f t="shared" si="374"/>
        <v>11921</v>
      </c>
      <c r="B11923" s="22">
        <v>17087110</v>
      </c>
      <c r="J11923" s="6">
        <f t="shared" si="373"/>
        <v>170384444013437.47</v>
      </c>
    </row>
    <row r="11924" spans="1:10" x14ac:dyDescent="0.25">
      <c r="A11924">
        <f t="shared" si="374"/>
        <v>11922</v>
      </c>
      <c r="B11924" s="22">
        <v>0</v>
      </c>
      <c r="J11924" s="6">
        <f t="shared" si="373"/>
        <v>16272920094200.813</v>
      </c>
    </row>
    <row r="11925" spans="1:10" x14ac:dyDescent="0.25">
      <c r="A11925">
        <f t="shared" si="374"/>
        <v>11923</v>
      </c>
      <c r="B11925" s="22">
        <v>0</v>
      </c>
      <c r="J11925" s="6">
        <f t="shared" si="373"/>
        <v>16272920094200.813</v>
      </c>
    </row>
    <row r="11926" spans="1:10" x14ac:dyDescent="0.25">
      <c r="A11926">
        <f t="shared" si="374"/>
        <v>11924</v>
      </c>
      <c r="B11926" s="22">
        <v>0</v>
      </c>
      <c r="J11926" s="6">
        <f t="shared" si="373"/>
        <v>16272920094200.813</v>
      </c>
    </row>
    <row r="11927" spans="1:10" x14ac:dyDescent="0.25">
      <c r="A11927">
        <f t="shared" si="374"/>
        <v>11925</v>
      </c>
      <c r="B11927" s="22">
        <v>8943680</v>
      </c>
      <c r="J11927" s="6">
        <f t="shared" si="373"/>
        <v>24105244819313.906</v>
      </c>
    </row>
    <row r="11928" spans="1:10" x14ac:dyDescent="0.25">
      <c r="A11928">
        <f t="shared" si="374"/>
        <v>11926</v>
      </c>
      <c r="B11928" s="22">
        <v>0</v>
      </c>
      <c r="J11928" s="6">
        <f t="shared" si="373"/>
        <v>16272920094200.813</v>
      </c>
    </row>
    <row r="11929" spans="1:10" x14ac:dyDescent="0.25">
      <c r="A11929">
        <f t="shared" si="374"/>
        <v>11927</v>
      </c>
      <c r="B11929" s="22">
        <v>8943680</v>
      </c>
      <c r="J11929" s="6">
        <f t="shared" si="373"/>
        <v>24105244819313.906</v>
      </c>
    </row>
    <row r="11930" spans="1:10" x14ac:dyDescent="0.25">
      <c r="A11930">
        <f t="shared" si="374"/>
        <v>11928</v>
      </c>
      <c r="B11930" s="22">
        <v>0</v>
      </c>
      <c r="J11930" s="6">
        <f t="shared" si="373"/>
        <v>16272920094200.813</v>
      </c>
    </row>
    <row r="11931" spans="1:10" x14ac:dyDescent="0.25">
      <c r="A11931">
        <f t="shared" si="374"/>
        <v>11929</v>
      </c>
      <c r="B11931" s="22">
        <v>8943680</v>
      </c>
      <c r="J11931" s="6">
        <f t="shared" si="373"/>
        <v>24105244819313.906</v>
      </c>
    </row>
    <row r="11932" spans="1:10" x14ac:dyDescent="0.25">
      <c r="A11932">
        <f t="shared" si="374"/>
        <v>11930</v>
      </c>
      <c r="B11932" s="22">
        <v>0</v>
      </c>
      <c r="J11932" s="6">
        <f t="shared" si="373"/>
        <v>16272920094200.813</v>
      </c>
    </row>
    <row r="11933" spans="1:10" x14ac:dyDescent="0.25">
      <c r="A11933">
        <f t="shared" si="374"/>
        <v>11931</v>
      </c>
      <c r="B11933" s="22">
        <v>0</v>
      </c>
      <c r="J11933" s="6">
        <f t="shared" si="373"/>
        <v>16272920094200.813</v>
      </c>
    </row>
    <row r="11934" spans="1:10" x14ac:dyDescent="0.25">
      <c r="A11934">
        <f t="shared" si="374"/>
        <v>11932</v>
      </c>
      <c r="B11934" s="22">
        <v>0</v>
      </c>
      <c r="J11934" s="6">
        <f t="shared" si="373"/>
        <v>16272920094200.813</v>
      </c>
    </row>
    <row r="11935" spans="1:10" x14ac:dyDescent="0.25">
      <c r="A11935">
        <f t="shared" si="374"/>
        <v>11933</v>
      </c>
      <c r="B11935" s="22">
        <v>3250000</v>
      </c>
      <c r="J11935" s="6">
        <f t="shared" si="373"/>
        <v>614610152858.7196</v>
      </c>
    </row>
    <row r="11936" spans="1:10" x14ac:dyDescent="0.25">
      <c r="A11936">
        <f t="shared" si="374"/>
        <v>11934</v>
      </c>
      <c r="B11936" s="22">
        <v>0</v>
      </c>
      <c r="J11936" s="6">
        <f t="shared" si="373"/>
        <v>16272920094200.813</v>
      </c>
    </row>
    <row r="11937" spans="1:10" x14ac:dyDescent="0.25">
      <c r="A11937">
        <f t="shared" si="374"/>
        <v>11935</v>
      </c>
      <c r="B11937" s="22">
        <v>8143430</v>
      </c>
      <c r="J11937" s="6">
        <f t="shared" si="373"/>
        <v>16887655243524.369</v>
      </c>
    </row>
    <row r="11938" spans="1:10" x14ac:dyDescent="0.25">
      <c r="A11938">
        <f t="shared" si="374"/>
        <v>11936</v>
      </c>
      <c r="B11938" s="22">
        <v>0</v>
      </c>
      <c r="J11938" s="6">
        <f t="shared" si="373"/>
        <v>16272920094200.813</v>
      </c>
    </row>
    <row r="11939" spans="1:10" x14ac:dyDescent="0.25">
      <c r="A11939">
        <f t="shared" si="374"/>
        <v>11937</v>
      </c>
      <c r="B11939" s="22">
        <v>0</v>
      </c>
      <c r="J11939" s="6">
        <f t="shared" si="373"/>
        <v>16272920094200.813</v>
      </c>
    </row>
    <row r="11940" spans="1:10" x14ac:dyDescent="0.25">
      <c r="A11940">
        <f t="shared" si="374"/>
        <v>11938</v>
      </c>
      <c r="B11940" s="22">
        <v>0</v>
      </c>
      <c r="J11940" s="6">
        <f t="shared" si="373"/>
        <v>16272920094200.813</v>
      </c>
    </row>
    <row r="11941" spans="1:10" x14ac:dyDescent="0.25">
      <c r="A11941">
        <f t="shared" si="374"/>
        <v>11939</v>
      </c>
      <c r="B11941" s="22">
        <v>0</v>
      </c>
      <c r="J11941" s="6">
        <f t="shared" si="373"/>
        <v>16272920094200.813</v>
      </c>
    </row>
    <row r="11942" spans="1:10" x14ac:dyDescent="0.25">
      <c r="A11942">
        <f t="shared" si="374"/>
        <v>11940</v>
      </c>
      <c r="B11942" s="22">
        <v>0</v>
      </c>
      <c r="J11942" s="6">
        <f t="shared" si="373"/>
        <v>16272920094200.813</v>
      </c>
    </row>
    <row r="11943" spans="1:10" x14ac:dyDescent="0.25">
      <c r="A11943">
        <f t="shared" si="374"/>
        <v>11941</v>
      </c>
      <c r="B11943" s="22">
        <v>3250000</v>
      </c>
      <c r="J11943" s="6">
        <f t="shared" si="373"/>
        <v>614610152858.7196</v>
      </c>
    </row>
    <row r="11944" spans="1:10" x14ac:dyDescent="0.25">
      <c r="A11944">
        <f t="shared" si="374"/>
        <v>11942</v>
      </c>
      <c r="B11944" s="22">
        <v>0</v>
      </c>
      <c r="J11944" s="6">
        <f t="shared" si="373"/>
        <v>16272920094200.813</v>
      </c>
    </row>
    <row r="11945" spans="1:10" x14ac:dyDescent="0.25">
      <c r="A11945">
        <f t="shared" si="374"/>
        <v>11943</v>
      </c>
      <c r="B11945" s="22">
        <v>8943680</v>
      </c>
      <c r="J11945" s="6">
        <f t="shared" si="373"/>
        <v>24105244819313.906</v>
      </c>
    </row>
    <row r="11946" spans="1:10" x14ac:dyDescent="0.25">
      <c r="A11946">
        <f t="shared" si="374"/>
        <v>11944</v>
      </c>
      <c r="B11946" s="22">
        <v>0</v>
      </c>
      <c r="J11946" s="6">
        <f t="shared" si="373"/>
        <v>16272920094200.813</v>
      </c>
    </row>
    <row r="11947" spans="1:10" x14ac:dyDescent="0.25">
      <c r="A11947">
        <f t="shared" si="374"/>
        <v>11945</v>
      </c>
      <c r="B11947" s="22">
        <v>3250000</v>
      </c>
      <c r="J11947" s="6">
        <f t="shared" si="373"/>
        <v>614610152858.7196</v>
      </c>
    </row>
    <row r="11948" spans="1:10" x14ac:dyDescent="0.25">
      <c r="A11948">
        <f t="shared" si="374"/>
        <v>11946</v>
      </c>
      <c r="B11948" s="22">
        <v>285171.25</v>
      </c>
      <c r="J11948" s="6">
        <f t="shared" si="373"/>
        <v>14053497767724.313</v>
      </c>
    </row>
    <row r="11949" spans="1:10" x14ac:dyDescent="0.25">
      <c r="A11949">
        <f t="shared" si="374"/>
        <v>11947</v>
      </c>
      <c r="B11949" s="22">
        <v>0</v>
      </c>
      <c r="J11949" s="6">
        <f t="shared" si="373"/>
        <v>16272920094200.813</v>
      </c>
    </row>
    <row r="11950" spans="1:10" x14ac:dyDescent="0.25">
      <c r="A11950">
        <f t="shared" si="374"/>
        <v>11948</v>
      </c>
      <c r="B11950" s="22">
        <v>8943680</v>
      </c>
      <c r="J11950" s="6">
        <f t="shared" si="373"/>
        <v>24105244819313.906</v>
      </c>
    </row>
    <row r="11951" spans="1:10" x14ac:dyDescent="0.25">
      <c r="A11951">
        <f t="shared" si="374"/>
        <v>11949</v>
      </c>
      <c r="B11951" s="22">
        <v>0</v>
      </c>
      <c r="J11951" s="6">
        <f t="shared" si="373"/>
        <v>16272920094200.813</v>
      </c>
    </row>
    <row r="11952" spans="1:10" x14ac:dyDescent="0.25">
      <c r="A11952">
        <f t="shared" si="374"/>
        <v>11950</v>
      </c>
      <c r="B11952" s="22">
        <v>0</v>
      </c>
      <c r="J11952" s="6">
        <f t="shared" si="373"/>
        <v>16272920094200.813</v>
      </c>
    </row>
    <row r="11953" spans="1:10" x14ac:dyDescent="0.25">
      <c r="A11953">
        <f t="shared" si="374"/>
        <v>11951</v>
      </c>
      <c r="B11953" s="22">
        <v>0</v>
      </c>
      <c r="J11953" s="6">
        <f t="shared" si="373"/>
        <v>16272920094200.813</v>
      </c>
    </row>
    <row r="11954" spans="1:10" x14ac:dyDescent="0.25">
      <c r="A11954">
        <f t="shared" si="374"/>
        <v>11952</v>
      </c>
      <c r="B11954" s="22">
        <v>8428601.25</v>
      </c>
      <c r="J11954" s="6">
        <f t="shared" si="373"/>
        <v>19312777141822.871</v>
      </c>
    </row>
    <row r="11955" spans="1:10" x14ac:dyDescent="0.25">
      <c r="A11955">
        <f t="shared" si="374"/>
        <v>11953</v>
      </c>
      <c r="B11955" s="22">
        <v>0</v>
      </c>
      <c r="J11955" s="6">
        <f t="shared" si="373"/>
        <v>16272920094200.813</v>
      </c>
    </row>
    <row r="11956" spans="1:10" x14ac:dyDescent="0.25">
      <c r="A11956">
        <f t="shared" si="374"/>
        <v>11954</v>
      </c>
      <c r="B11956" s="22">
        <v>8143430</v>
      </c>
      <c r="J11956" s="6">
        <f t="shared" si="373"/>
        <v>16887655243524.369</v>
      </c>
    </row>
    <row r="11957" spans="1:10" x14ac:dyDescent="0.25">
      <c r="A11957">
        <f t="shared" si="374"/>
        <v>11955</v>
      </c>
      <c r="B11957" s="22">
        <v>0</v>
      </c>
      <c r="J11957" s="6">
        <f t="shared" si="373"/>
        <v>16272920094200.813</v>
      </c>
    </row>
    <row r="11958" spans="1:10" x14ac:dyDescent="0.25">
      <c r="A11958">
        <f t="shared" si="374"/>
        <v>11956</v>
      </c>
      <c r="B11958" s="22">
        <v>2008980.8219178081</v>
      </c>
      <c r="J11958" s="6">
        <f t="shared" si="373"/>
        <v>4100584250170.3423</v>
      </c>
    </row>
    <row r="11959" spans="1:10" x14ac:dyDescent="0.25">
      <c r="A11959">
        <f t="shared" si="374"/>
        <v>11957</v>
      </c>
      <c r="B11959" s="22">
        <v>0</v>
      </c>
      <c r="J11959" s="6">
        <f t="shared" si="373"/>
        <v>16272920094200.813</v>
      </c>
    </row>
    <row r="11960" spans="1:10" x14ac:dyDescent="0.25">
      <c r="A11960">
        <f t="shared" si="374"/>
        <v>11958</v>
      </c>
      <c r="B11960" s="22">
        <v>0</v>
      </c>
      <c r="J11960" s="6">
        <f t="shared" si="373"/>
        <v>16272920094200.813</v>
      </c>
    </row>
    <row r="11961" spans="1:10" x14ac:dyDescent="0.25">
      <c r="A11961">
        <f t="shared" si="374"/>
        <v>11959</v>
      </c>
      <c r="B11961" s="22">
        <v>8143430</v>
      </c>
      <c r="J11961" s="6">
        <f t="shared" si="373"/>
        <v>16887655243524.369</v>
      </c>
    </row>
    <row r="11962" spans="1:10" x14ac:dyDescent="0.25">
      <c r="A11962">
        <f t="shared" si="374"/>
        <v>11960</v>
      </c>
      <c r="B11962" s="22">
        <v>0</v>
      </c>
      <c r="J11962" s="6">
        <f t="shared" si="373"/>
        <v>16272920094200.813</v>
      </c>
    </row>
    <row r="11963" spans="1:10" x14ac:dyDescent="0.25">
      <c r="A11963">
        <f t="shared" si="374"/>
        <v>11961</v>
      </c>
      <c r="B11963" s="22">
        <v>8943680</v>
      </c>
      <c r="J11963" s="6">
        <f t="shared" si="373"/>
        <v>24105244819313.906</v>
      </c>
    </row>
    <row r="11964" spans="1:10" x14ac:dyDescent="0.25">
      <c r="A11964">
        <f t="shared" si="374"/>
        <v>11962</v>
      </c>
      <c r="B11964" s="22">
        <v>0</v>
      </c>
      <c r="J11964" s="6">
        <f t="shared" si="373"/>
        <v>16272920094200.813</v>
      </c>
    </row>
    <row r="11965" spans="1:10" x14ac:dyDescent="0.25">
      <c r="A11965">
        <f t="shared" si="374"/>
        <v>11963</v>
      </c>
      <c r="B11965" s="22">
        <v>0</v>
      </c>
      <c r="J11965" s="6">
        <f t="shared" si="373"/>
        <v>16272920094200.813</v>
      </c>
    </row>
    <row r="11966" spans="1:10" x14ac:dyDescent="0.25">
      <c r="A11966">
        <f t="shared" si="374"/>
        <v>11964</v>
      </c>
      <c r="B11966" s="22">
        <v>3000000</v>
      </c>
      <c r="J11966" s="6">
        <f t="shared" si="373"/>
        <v>1069095532961.9576</v>
      </c>
    </row>
    <row r="11967" spans="1:10" x14ac:dyDescent="0.25">
      <c r="A11967">
        <f t="shared" si="374"/>
        <v>11965</v>
      </c>
      <c r="B11967" s="22">
        <v>0</v>
      </c>
      <c r="J11967" s="6">
        <f t="shared" si="373"/>
        <v>16272920094200.813</v>
      </c>
    </row>
    <row r="11968" spans="1:10" x14ac:dyDescent="0.25">
      <c r="A11968">
        <f t="shared" si="374"/>
        <v>11966</v>
      </c>
      <c r="B11968" s="22">
        <v>0</v>
      </c>
      <c r="J11968" s="6">
        <f t="shared" si="373"/>
        <v>16272920094200.813</v>
      </c>
    </row>
    <row r="11969" spans="1:10" x14ac:dyDescent="0.25">
      <c r="A11969">
        <f t="shared" si="374"/>
        <v>11967</v>
      </c>
      <c r="B11969" s="22">
        <v>8943680</v>
      </c>
      <c r="J11969" s="6">
        <f t="shared" si="373"/>
        <v>24105244819313.906</v>
      </c>
    </row>
    <row r="11970" spans="1:10" x14ac:dyDescent="0.25">
      <c r="A11970">
        <f t="shared" si="374"/>
        <v>11968</v>
      </c>
      <c r="B11970" s="22">
        <v>0</v>
      </c>
      <c r="J11970" s="6">
        <f t="shared" si="373"/>
        <v>16272920094200.813</v>
      </c>
    </row>
    <row r="11971" spans="1:10" x14ac:dyDescent="0.25">
      <c r="A11971">
        <f t="shared" si="374"/>
        <v>11969</v>
      </c>
      <c r="B11971" s="22">
        <v>0</v>
      </c>
      <c r="J11971" s="6">
        <f t="shared" ref="J11971:J12034" si="375">(B11971-$I$6)^2</f>
        <v>16272920094200.813</v>
      </c>
    </row>
    <row r="11972" spans="1:10" x14ac:dyDescent="0.25">
      <c r="A11972">
        <f t="shared" ref="A11972:A12035" si="376">A11971+1</f>
        <v>11970</v>
      </c>
      <c r="B11972" s="22">
        <v>9509178.0821917802</v>
      </c>
      <c r="J11972" s="6">
        <f t="shared" si="375"/>
        <v>29977895218721.488</v>
      </c>
    </row>
    <row r="11973" spans="1:10" x14ac:dyDescent="0.25">
      <c r="A11973">
        <f t="shared" si="376"/>
        <v>11971</v>
      </c>
      <c r="B11973" s="22">
        <v>0</v>
      </c>
      <c r="J11973" s="6">
        <f t="shared" si="375"/>
        <v>16272920094200.813</v>
      </c>
    </row>
    <row r="11974" spans="1:10" x14ac:dyDescent="0.25">
      <c r="A11974">
        <f t="shared" si="376"/>
        <v>11972</v>
      </c>
      <c r="B11974" s="22">
        <v>8943680</v>
      </c>
      <c r="J11974" s="6">
        <f t="shared" si="375"/>
        <v>24105244819313.906</v>
      </c>
    </row>
    <row r="11975" spans="1:10" x14ac:dyDescent="0.25">
      <c r="A11975">
        <f t="shared" si="376"/>
        <v>11973</v>
      </c>
      <c r="B11975" s="22">
        <v>0</v>
      </c>
      <c r="J11975" s="6">
        <f t="shared" si="375"/>
        <v>16272920094200.813</v>
      </c>
    </row>
    <row r="11976" spans="1:10" x14ac:dyDescent="0.25">
      <c r="A11976">
        <f t="shared" si="376"/>
        <v>11974</v>
      </c>
      <c r="B11976" s="22">
        <v>11143430</v>
      </c>
      <c r="J11976" s="6">
        <f t="shared" si="375"/>
        <v>50544410682285.516</v>
      </c>
    </row>
    <row r="11977" spans="1:10" x14ac:dyDescent="0.25">
      <c r="A11977">
        <f t="shared" si="376"/>
        <v>11975</v>
      </c>
      <c r="B11977" s="22">
        <v>0</v>
      </c>
      <c r="J11977" s="6">
        <f t="shared" si="375"/>
        <v>16272920094200.813</v>
      </c>
    </row>
    <row r="11978" spans="1:10" x14ac:dyDescent="0.25">
      <c r="A11978">
        <f t="shared" si="376"/>
        <v>11976</v>
      </c>
      <c r="B11978" s="22">
        <v>8943680</v>
      </c>
      <c r="J11978" s="6">
        <f t="shared" si="375"/>
        <v>24105244819313.906</v>
      </c>
    </row>
    <row r="11979" spans="1:10" x14ac:dyDescent="0.25">
      <c r="A11979">
        <f t="shared" si="376"/>
        <v>11977</v>
      </c>
      <c r="B11979" s="22">
        <v>0</v>
      </c>
      <c r="J11979" s="6">
        <f t="shared" si="375"/>
        <v>16272920094200.813</v>
      </c>
    </row>
    <row r="11980" spans="1:10" x14ac:dyDescent="0.25">
      <c r="A11980">
        <f t="shared" si="376"/>
        <v>11978</v>
      </c>
      <c r="B11980" s="22">
        <v>0</v>
      </c>
      <c r="J11980" s="6">
        <f t="shared" si="375"/>
        <v>16272920094200.813</v>
      </c>
    </row>
    <row r="11981" spans="1:10" x14ac:dyDescent="0.25">
      <c r="A11981">
        <f t="shared" si="376"/>
        <v>11979</v>
      </c>
      <c r="B11981" s="22">
        <v>0</v>
      </c>
      <c r="J11981" s="6">
        <f t="shared" si="375"/>
        <v>16272920094200.813</v>
      </c>
    </row>
    <row r="11982" spans="1:10" x14ac:dyDescent="0.25">
      <c r="A11982">
        <f t="shared" si="376"/>
        <v>11980</v>
      </c>
      <c r="B11982" s="22">
        <v>0</v>
      </c>
      <c r="J11982" s="6">
        <f t="shared" si="375"/>
        <v>16272920094200.813</v>
      </c>
    </row>
    <row r="11983" spans="1:10" x14ac:dyDescent="0.25">
      <c r="A11983">
        <f t="shared" si="376"/>
        <v>11981</v>
      </c>
      <c r="B11983" s="22">
        <v>0</v>
      </c>
      <c r="J11983" s="6">
        <f t="shared" si="375"/>
        <v>16272920094200.813</v>
      </c>
    </row>
    <row r="11984" spans="1:10" x14ac:dyDescent="0.25">
      <c r="A11984">
        <f t="shared" si="376"/>
        <v>11982</v>
      </c>
      <c r="B11984" s="22">
        <v>8943680</v>
      </c>
      <c r="J11984" s="6">
        <f t="shared" si="375"/>
        <v>24105244819313.906</v>
      </c>
    </row>
    <row r="11985" spans="1:10" x14ac:dyDescent="0.25">
      <c r="A11985">
        <f t="shared" si="376"/>
        <v>11983</v>
      </c>
      <c r="B11985" s="22">
        <v>0</v>
      </c>
      <c r="J11985" s="6">
        <f t="shared" si="375"/>
        <v>16272920094200.813</v>
      </c>
    </row>
    <row r="11986" spans="1:10" x14ac:dyDescent="0.25">
      <c r="A11986">
        <f t="shared" si="376"/>
        <v>11984</v>
      </c>
      <c r="B11986" s="22">
        <v>8943680</v>
      </c>
      <c r="J11986" s="6">
        <f t="shared" si="375"/>
        <v>24105244819313.906</v>
      </c>
    </row>
    <row r="11987" spans="1:10" x14ac:dyDescent="0.25">
      <c r="A11987">
        <f t="shared" si="376"/>
        <v>11985</v>
      </c>
      <c r="B11987" s="22">
        <v>0</v>
      </c>
      <c r="J11987" s="6">
        <f t="shared" si="375"/>
        <v>16272920094200.813</v>
      </c>
    </row>
    <row r="11988" spans="1:10" x14ac:dyDescent="0.25">
      <c r="A11988">
        <f t="shared" si="376"/>
        <v>11986</v>
      </c>
      <c r="B11988" s="22">
        <v>0</v>
      </c>
      <c r="J11988" s="6">
        <f t="shared" si="375"/>
        <v>16272920094200.813</v>
      </c>
    </row>
    <row r="11989" spans="1:10" x14ac:dyDescent="0.25">
      <c r="A11989">
        <f t="shared" si="376"/>
        <v>11987</v>
      </c>
      <c r="B11989" s="22">
        <v>8143430</v>
      </c>
      <c r="J11989" s="6">
        <f t="shared" si="375"/>
        <v>16887655243524.369</v>
      </c>
    </row>
    <row r="11990" spans="1:10" x14ac:dyDescent="0.25">
      <c r="A11990">
        <f t="shared" si="376"/>
        <v>11988</v>
      </c>
      <c r="B11990" s="22">
        <v>0</v>
      </c>
      <c r="J11990" s="6">
        <f t="shared" si="375"/>
        <v>16272920094200.813</v>
      </c>
    </row>
    <row r="11991" spans="1:10" x14ac:dyDescent="0.25">
      <c r="A11991">
        <f t="shared" si="376"/>
        <v>11989</v>
      </c>
      <c r="B11991" s="22">
        <v>0</v>
      </c>
      <c r="J11991" s="6">
        <f t="shared" si="375"/>
        <v>16272920094200.813</v>
      </c>
    </row>
    <row r="11992" spans="1:10" x14ac:dyDescent="0.25">
      <c r="A11992">
        <f t="shared" si="376"/>
        <v>11990</v>
      </c>
      <c r="B11992" s="22">
        <v>0</v>
      </c>
      <c r="J11992" s="6">
        <f t="shared" si="375"/>
        <v>16272920094200.813</v>
      </c>
    </row>
    <row r="11993" spans="1:10" x14ac:dyDescent="0.25">
      <c r="A11993">
        <f t="shared" si="376"/>
        <v>11991</v>
      </c>
      <c r="B11993" s="22">
        <v>0</v>
      </c>
      <c r="J11993" s="6">
        <f t="shared" si="375"/>
        <v>16272920094200.813</v>
      </c>
    </row>
    <row r="11994" spans="1:10" x14ac:dyDescent="0.25">
      <c r="A11994">
        <f t="shared" si="376"/>
        <v>11992</v>
      </c>
      <c r="B11994" s="22">
        <v>0</v>
      </c>
      <c r="J11994" s="6">
        <f t="shared" si="375"/>
        <v>16272920094200.813</v>
      </c>
    </row>
    <row r="11995" spans="1:10" x14ac:dyDescent="0.25">
      <c r="A11995">
        <f t="shared" si="376"/>
        <v>11993</v>
      </c>
      <c r="B11995" s="22">
        <v>8143430</v>
      </c>
      <c r="J11995" s="6">
        <f t="shared" si="375"/>
        <v>16887655243524.369</v>
      </c>
    </row>
    <row r="11996" spans="1:10" x14ac:dyDescent="0.25">
      <c r="A11996">
        <f t="shared" si="376"/>
        <v>11994</v>
      </c>
      <c r="B11996" s="22">
        <v>8143430</v>
      </c>
      <c r="J11996" s="6">
        <f t="shared" si="375"/>
        <v>16887655243524.369</v>
      </c>
    </row>
    <row r="11997" spans="1:10" x14ac:dyDescent="0.25">
      <c r="A11997">
        <f t="shared" si="376"/>
        <v>11995</v>
      </c>
      <c r="B11997" s="22">
        <v>0</v>
      </c>
      <c r="J11997" s="6">
        <f t="shared" si="375"/>
        <v>16272920094200.813</v>
      </c>
    </row>
    <row r="11998" spans="1:10" x14ac:dyDescent="0.25">
      <c r="A11998">
        <f t="shared" si="376"/>
        <v>11996</v>
      </c>
      <c r="B11998" s="22">
        <v>0</v>
      </c>
      <c r="J11998" s="6">
        <f t="shared" si="375"/>
        <v>16272920094200.813</v>
      </c>
    </row>
    <row r="11999" spans="1:10" x14ac:dyDescent="0.25">
      <c r="A11999">
        <f t="shared" si="376"/>
        <v>11997</v>
      </c>
      <c r="B11999" s="22">
        <v>0</v>
      </c>
      <c r="J11999" s="6">
        <f t="shared" si="375"/>
        <v>16272920094200.813</v>
      </c>
    </row>
    <row r="12000" spans="1:10" x14ac:dyDescent="0.25">
      <c r="A12000">
        <f t="shared" si="376"/>
        <v>11998</v>
      </c>
      <c r="B12000" s="22">
        <v>11393430</v>
      </c>
      <c r="J12000" s="6">
        <f t="shared" si="375"/>
        <v>54161640302182.273</v>
      </c>
    </row>
    <row r="12001" spans="1:10" x14ac:dyDescent="0.25">
      <c r="A12001">
        <f t="shared" si="376"/>
        <v>11999</v>
      </c>
      <c r="B12001" s="22">
        <v>0</v>
      </c>
      <c r="J12001" s="6">
        <f t="shared" si="375"/>
        <v>16272920094200.813</v>
      </c>
    </row>
    <row r="12002" spans="1:10" x14ac:dyDescent="0.25">
      <c r="A12002">
        <f t="shared" si="376"/>
        <v>12000</v>
      </c>
      <c r="B12002" s="22">
        <v>8943680</v>
      </c>
      <c r="J12002" s="6">
        <f t="shared" si="375"/>
        <v>24105244819313.906</v>
      </c>
    </row>
    <row r="12003" spans="1:10" x14ac:dyDescent="0.25">
      <c r="A12003">
        <f t="shared" si="376"/>
        <v>12001</v>
      </c>
      <c r="B12003" s="22">
        <v>11143430</v>
      </c>
      <c r="J12003" s="6">
        <f t="shared" si="375"/>
        <v>50544410682285.516</v>
      </c>
    </row>
    <row r="12004" spans="1:10" x14ac:dyDescent="0.25">
      <c r="A12004">
        <f t="shared" si="376"/>
        <v>12002</v>
      </c>
      <c r="B12004" s="22">
        <v>8143430</v>
      </c>
      <c r="J12004" s="6">
        <f t="shared" si="375"/>
        <v>16887655243524.369</v>
      </c>
    </row>
    <row r="12005" spans="1:10" x14ac:dyDescent="0.25">
      <c r="A12005">
        <f t="shared" si="376"/>
        <v>12003</v>
      </c>
      <c r="B12005" s="22">
        <v>3250000</v>
      </c>
      <c r="J12005" s="6">
        <f t="shared" si="375"/>
        <v>614610152858.7196</v>
      </c>
    </row>
    <row r="12006" spans="1:10" x14ac:dyDescent="0.25">
      <c r="A12006">
        <f t="shared" si="376"/>
        <v>12004</v>
      </c>
      <c r="B12006" s="22">
        <v>8943680</v>
      </c>
      <c r="J12006" s="6">
        <f t="shared" si="375"/>
        <v>24105244819313.906</v>
      </c>
    </row>
    <row r="12007" spans="1:10" x14ac:dyDescent="0.25">
      <c r="A12007">
        <f t="shared" si="376"/>
        <v>12005</v>
      </c>
      <c r="B12007" s="22">
        <v>0</v>
      </c>
      <c r="J12007" s="6">
        <f t="shared" si="375"/>
        <v>16272920094200.813</v>
      </c>
    </row>
    <row r="12008" spans="1:10" x14ac:dyDescent="0.25">
      <c r="A12008">
        <f t="shared" si="376"/>
        <v>12006</v>
      </c>
      <c r="B12008" s="22">
        <v>8143430</v>
      </c>
      <c r="J12008" s="6">
        <f t="shared" si="375"/>
        <v>16887655243524.369</v>
      </c>
    </row>
    <row r="12009" spans="1:10" x14ac:dyDescent="0.25">
      <c r="A12009">
        <f t="shared" si="376"/>
        <v>12007</v>
      </c>
      <c r="B12009" s="22">
        <v>17087110</v>
      </c>
      <c r="J12009" s="6">
        <f t="shared" si="375"/>
        <v>170384444013437.47</v>
      </c>
    </row>
    <row r="12010" spans="1:10" x14ac:dyDescent="0.25">
      <c r="A12010">
        <f t="shared" si="376"/>
        <v>12008</v>
      </c>
      <c r="B12010" s="22">
        <v>8143430</v>
      </c>
      <c r="J12010" s="6">
        <f t="shared" si="375"/>
        <v>16887655243524.369</v>
      </c>
    </row>
    <row r="12011" spans="1:10" x14ac:dyDescent="0.25">
      <c r="A12011">
        <f t="shared" si="376"/>
        <v>12009</v>
      </c>
      <c r="B12011" s="22">
        <v>0</v>
      </c>
      <c r="J12011" s="6">
        <f t="shared" si="375"/>
        <v>16272920094200.813</v>
      </c>
    </row>
    <row r="12012" spans="1:10" x14ac:dyDescent="0.25">
      <c r="A12012">
        <f t="shared" si="376"/>
        <v>12010</v>
      </c>
      <c r="B12012" s="22">
        <v>8143430</v>
      </c>
      <c r="J12012" s="6">
        <f t="shared" si="375"/>
        <v>16887655243524.369</v>
      </c>
    </row>
    <row r="12013" spans="1:10" x14ac:dyDescent="0.25">
      <c r="A12013">
        <f t="shared" si="376"/>
        <v>12011</v>
      </c>
      <c r="B12013" s="22">
        <v>0</v>
      </c>
      <c r="J12013" s="6">
        <f t="shared" si="375"/>
        <v>16272920094200.813</v>
      </c>
    </row>
    <row r="12014" spans="1:10" x14ac:dyDescent="0.25">
      <c r="A12014">
        <f t="shared" si="376"/>
        <v>12012</v>
      </c>
      <c r="B12014" s="22">
        <v>0</v>
      </c>
      <c r="J12014" s="6">
        <f t="shared" si="375"/>
        <v>16272920094200.813</v>
      </c>
    </row>
    <row r="12015" spans="1:10" x14ac:dyDescent="0.25">
      <c r="A12015">
        <f t="shared" si="376"/>
        <v>12013</v>
      </c>
      <c r="B12015" s="22">
        <v>285171.25</v>
      </c>
      <c r="J12015" s="6">
        <f t="shared" si="375"/>
        <v>14053497767724.313</v>
      </c>
    </row>
    <row r="12016" spans="1:10" x14ac:dyDescent="0.25">
      <c r="A12016">
        <f t="shared" si="376"/>
        <v>12014</v>
      </c>
      <c r="B12016" s="22">
        <v>8143430</v>
      </c>
      <c r="J12016" s="6">
        <f t="shared" si="375"/>
        <v>16887655243524.369</v>
      </c>
    </row>
    <row r="12017" spans="1:10" x14ac:dyDescent="0.25">
      <c r="A12017">
        <f t="shared" si="376"/>
        <v>12015</v>
      </c>
      <c r="B12017" s="22">
        <v>8943680</v>
      </c>
      <c r="J12017" s="6">
        <f t="shared" si="375"/>
        <v>24105244819313.906</v>
      </c>
    </row>
    <row r="12018" spans="1:10" x14ac:dyDescent="0.25">
      <c r="A12018">
        <f t="shared" si="376"/>
        <v>12016</v>
      </c>
      <c r="B12018" s="22">
        <v>0</v>
      </c>
      <c r="J12018" s="6">
        <f t="shared" si="375"/>
        <v>16272920094200.813</v>
      </c>
    </row>
    <row r="12019" spans="1:10" x14ac:dyDescent="0.25">
      <c r="A12019">
        <f t="shared" si="376"/>
        <v>12017</v>
      </c>
      <c r="B12019" s="22">
        <v>8943680</v>
      </c>
      <c r="J12019" s="6">
        <f t="shared" si="375"/>
        <v>24105244819313.906</v>
      </c>
    </row>
    <row r="12020" spans="1:10" x14ac:dyDescent="0.25">
      <c r="A12020">
        <f t="shared" si="376"/>
        <v>12018</v>
      </c>
      <c r="B12020" s="22">
        <v>3000000</v>
      </c>
      <c r="J12020" s="6">
        <f t="shared" si="375"/>
        <v>1069095532961.9576</v>
      </c>
    </row>
    <row r="12021" spans="1:10" x14ac:dyDescent="0.25">
      <c r="A12021">
        <f t="shared" si="376"/>
        <v>12019</v>
      </c>
      <c r="B12021" s="22">
        <v>8143430</v>
      </c>
      <c r="J12021" s="6">
        <f t="shared" si="375"/>
        <v>16887655243524.369</v>
      </c>
    </row>
    <row r="12022" spans="1:10" x14ac:dyDescent="0.25">
      <c r="A12022">
        <f t="shared" si="376"/>
        <v>12020</v>
      </c>
      <c r="B12022" s="22">
        <v>8943680</v>
      </c>
      <c r="J12022" s="6">
        <f t="shared" si="375"/>
        <v>24105244819313.906</v>
      </c>
    </row>
    <row r="12023" spans="1:10" x14ac:dyDescent="0.25">
      <c r="A12023">
        <f t="shared" si="376"/>
        <v>12021</v>
      </c>
      <c r="B12023" s="22">
        <v>0</v>
      </c>
      <c r="J12023" s="6">
        <f t="shared" si="375"/>
        <v>16272920094200.813</v>
      </c>
    </row>
    <row r="12024" spans="1:10" x14ac:dyDescent="0.25">
      <c r="A12024">
        <f t="shared" si="376"/>
        <v>12022</v>
      </c>
      <c r="B12024" s="22">
        <v>0</v>
      </c>
      <c r="J12024" s="6">
        <f t="shared" si="375"/>
        <v>16272920094200.813</v>
      </c>
    </row>
    <row r="12025" spans="1:10" x14ac:dyDescent="0.25">
      <c r="A12025">
        <f t="shared" si="376"/>
        <v>12023</v>
      </c>
      <c r="B12025" s="22">
        <v>8143430</v>
      </c>
      <c r="J12025" s="6">
        <f t="shared" si="375"/>
        <v>16887655243524.369</v>
      </c>
    </row>
    <row r="12026" spans="1:10" x14ac:dyDescent="0.25">
      <c r="A12026">
        <f t="shared" si="376"/>
        <v>12024</v>
      </c>
      <c r="B12026" s="22">
        <v>0</v>
      </c>
      <c r="J12026" s="6">
        <f t="shared" si="375"/>
        <v>16272920094200.813</v>
      </c>
    </row>
    <row r="12027" spans="1:10" x14ac:dyDescent="0.25">
      <c r="A12027">
        <f t="shared" si="376"/>
        <v>12025</v>
      </c>
      <c r="B12027" s="22">
        <v>8143430</v>
      </c>
      <c r="J12027" s="6">
        <f t="shared" si="375"/>
        <v>16887655243524.369</v>
      </c>
    </row>
    <row r="12028" spans="1:10" x14ac:dyDescent="0.25">
      <c r="A12028">
        <f t="shared" si="376"/>
        <v>12026</v>
      </c>
      <c r="B12028" s="22">
        <v>0</v>
      </c>
      <c r="J12028" s="6">
        <f t="shared" si="375"/>
        <v>16272920094200.813</v>
      </c>
    </row>
    <row r="12029" spans="1:10" x14ac:dyDescent="0.25">
      <c r="A12029">
        <f t="shared" si="376"/>
        <v>12027</v>
      </c>
      <c r="B12029" s="22">
        <v>8394718.0500000007</v>
      </c>
      <c r="J12029" s="6">
        <f t="shared" si="375"/>
        <v>19016116925441.574</v>
      </c>
    </row>
    <row r="12030" spans="1:10" x14ac:dyDescent="0.25">
      <c r="A12030">
        <f t="shared" si="376"/>
        <v>12028</v>
      </c>
      <c r="B12030" s="22">
        <v>8143430</v>
      </c>
      <c r="J12030" s="6">
        <f t="shared" si="375"/>
        <v>16887655243524.369</v>
      </c>
    </row>
    <row r="12031" spans="1:10" x14ac:dyDescent="0.25">
      <c r="A12031">
        <f t="shared" si="376"/>
        <v>12029</v>
      </c>
      <c r="B12031" s="22">
        <v>8943680</v>
      </c>
      <c r="J12031" s="6">
        <f t="shared" si="375"/>
        <v>24105244819313.906</v>
      </c>
    </row>
    <row r="12032" spans="1:10" x14ac:dyDescent="0.25">
      <c r="A12032">
        <f t="shared" si="376"/>
        <v>12030</v>
      </c>
      <c r="B12032" s="22">
        <v>0</v>
      </c>
      <c r="J12032" s="6">
        <f t="shared" si="375"/>
        <v>16272920094200.813</v>
      </c>
    </row>
    <row r="12033" spans="1:10" x14ac:dyDescent="0.25">
      <c r="A12033">
        <f t="shared" si="376"/>
        <v>12031</v>
      </c>
      <c r="B12033" s="22">
        <v>0</v>
      </c>
      <c r="J12033" s="6">
        <f t="shared" si="375"/>
        <v>16272920094200.813</v>
      </c>
    </row>
    <row r="12034" spans="1:10" x14ac:dyDescent="0.25">
      <c r="A12034">
        <f t="shared" si="376"/>
        <v>12032</v>
      </c>
      <c r="B12034" s="22">
        <v>0</v>
      </c>
      <c r="J12034" s="6">
        <f t="shared" si="375"/>
        <v>16272920094200.813</v>
      </c>
    </row>
    <row r="12035" spans="1:10" x14ac:dyDescent="0.25">
      <c r="A12035">
        <f t="shared" si="376"/>
        <v>12033</v>
      </c>
      <c r="B12035" s="22">
        <v>8143430</v>
      </c>
      <c r="J12035" s="6">
        <f t="shared" ref="J12035:J12098" si="377">(B12035-$I$6)^2</f>
        <v>16887655243524.369</v>
      </c>
    </row>
    <row r="12036" spans="1:10" x14ac:dyDescent="0.25">
      <c r="A12036">
        <f t="shared" ref="A12036:A12099" si="378">A12035+1</f>
        <v>12034</v>
      </c>
      <c r="B12036" s="22">
        <v>8943680</v>
      </c>
      <c r="J12036" s="6">
        <f t="shared" si="377"/>
        <v>24105244819313.906</v>
      </c>
    </row>
    <row r="12037" spans="1:10" x14ac:dyDescent="0.25">
      <c r="A12037">
        <f t="shared" si="378"/>
        <v>12035</v>
      </c>
      <c r="B12037" s="22">
        <v>0</v>
      </c>
      <c r="J12037" s="6">
        <f t="shared" si="377"/>
        <v>16272920094200.813</v>
      </c>
    </row>
    <row r="12038" spans="1:10" x14ac:dyDescent="0.25">
      <c r="A12038">
        <f t="shared" si="378"/>
        <v>12036</v>
      </c>
      <c r="B12038" s="22">
        <v>8143430</v>
      </c>
      <c r="J12038" s="6">
        <f t="shared" si="377"/>
        <v>16887655243524.369</v>
      </c>
    </row>
    <row r="12039" spans="1:10" x14ac:dyDescent="0.25">
      <c r="A12039">
        <f t="shared" si="378"/>
        <v>12037</v>
      </c>
      <c r="B12039" s="22">
        <v>0</v>
      </c>
      <c r="J12039" s="6">
        <f t="shared" si="377"/>
        <v>16272920094200.813</v>
      </c>
    </row>
    <row r="12040" spans="1:10" x14ac:dyDescent="0.25">
      <c r="A12040">
        <f t="shared" si="378"/>
        <v>12038</v>
      </c>
      <c r="B12040" s="22">
        <v>8943680</v>
      </c>
      <c r="J12040" s="6">
        <f t="shared" si="377"/>
        <v>24105244819313.906</v>
      </c>
    </row>
    <row r="12041" spans="1:10" x14ac:dyDescent="0.25">
      <c r="A12041">
        <f t="shared" si="378"/>
        <v>12039</v>
      </c>
      <c r="B12041" s="22">
        <v>0</v>
      </c>
      <c r="J12041" s="6">
        <f t="shared" si="377"/>
        <v>16272920094200.813</v>
      </c>
    </row>
    <row r="12042" spans="1:10" x14ac:dyDescent="0.25">
      <c r="A12042">
        <f t="shared" si="378"/>
        <v>12040</v>
      </c>
      <c r="B12042" s="22">
        <v>0</v>
      </c>
      <c r="J12042" s="6">
        <f t="shared" si="377"/>
        <v>16272920094200.813</v>
      </c>
    </row>
    <row r="12043" spans="1:10" x14ac:dyDescent="0.25">
      <c r="A12043">
        <f t="shared" si="378"/>
        <v>12041</v>
      </c>
      <c r="B12043" s="22">
        <v>8143430</v>
      </c>
      <c r="J12043" s="6">
        <f t="shared" si="377"/>
        <v>16887655243524.369</v>
      </c>
    </row>
    <row r="12044" spans="1:10" x14ac:dyDescent="0.25">
      <c r="A12044">
        <f t="shared" si="378"/>
        <v>12042</v>
      </c>
      <c r="B12044" s="22">
        <v>0</v>
      </c>
      <c r="J12044" s="6">
        <f t="shared" si="377"/>
        <v>16272920094200.813</v>
      </c>
    </row>
    <row r="12045" spans="1:10" x14ac:dyDescent="0.25">
      <c r="A12045">
        <f t="shared" si="378"/>
        <v>12043</v>
      </c>
      <c r="B12045" s="22">
        <v>0</v>
      </c>
      <c r="J12045" s="6">
        <f t="shared" si="377"/>
        <v>16272920094200.813</v>
      </c>
    </row>
    <row r="12046" spans="1:10" x14ac:dyDescent="0.25">
      <c r="A12046">
        <f t="shared" si="378"/>
        <v>12044</v>
      </c>
      <c r="B12046" s="22">
        <v>8943680</v>
      </c>
      <c r="J12046" s="6">
        <f t="shared" si="377"/>
        <v>24105244819313.906</v>
      </c>
    </row>
    <row r="12047" spans="1:10" x14ac:dyDescent="0.25">
      <c r="A12047">
        <f t="shared" si="378"/>
        <v>12045</v>
      </c>
      <c r="B12047" s="22">
        <v>0</v>
      </c>
      <c r="J12047" s="6">
        <f t="shared" si="377"/>
        <v>16272920094200.813</v>
      </c>
    </row>
    <row r="12048" spans="1:10" x14ac:dyDescent="0.25">
      <c r="A12048">
        <f t="shared" si="378"/>
        <v>12046</v>
      </c>
      <c r="B12048" s="22">
        <v>8143430</v>
      </c>
      <c r="J12048" s="6">
        <f t="shared" si="377"/>
        <v>16887655243524.369</v>
      </c>
    </row>
    <row r="12049" spans="1:10" x14ac:dyDescent="0.25">
      <c r="A12049">
        <f t="shared" si="378"/>
        <v>12047</v>
      </c>
      <c r="B12049" s="22">
        <v>8943680</v>
      </c>
      <c r="J12049" s="6">
        <f t="shared" si="377"/>
        <v>24105244819313.906</v>
      </c>
    </row>
    <row r="12050" spans="1:10" x14ac:dyDescent="0.25">
      <c r="A12050">
        <f t="shared" si="378"/>
        <v>12048</v>
      </c>
      <c r="B12050" s="22">
        <v>11393430</v>
      </c>
      <c r="J12050" s="6">
        <f t="shared" si="377"/>
        <v>54161640302182.273</v>
      </c>
    </row>
    <row r="12051" spans="1:10" x14ac:dyDescent="0.25">
      <c r="A12051">
        <f t="shared" si="378"/>
        <v>12049</v>
      </c>
      <c r="B12051" s="22">
        <v>0</v>
      </c>
      <c r="J12051" s="6">
        <f t="shared" si="377"/>
        <v>16272920094200.813</v>
      </c>
    </row>
    <row r="12052" spans="1:10" x14ac:dyDescent="0.25">
      <c r="A12052">
        <f t="shared" si="378"/>
        <v>12050</v>
      </c>
      <c r="B12052" s="22">
        <v>0</v>
      </c>
      <c r="J12052" s="6">
        <f t="shared" si="377"/>
        <v>16272920094200.813</v>
      </c>
    </row>
    <row r="12053" spans="1:10" x14ac:dyDescent="0.25">
      <c r="A12053">
        <f t="shared" si="378"/>
        <v>12051</v>
      </c>
      <c r="B12053" s="22">
        <v>0</v>
      </c>
      <c r="J12053" s="6">
        <f t="shared" si="377"/>
        <v>16272920094200.813</v>
      </c>
    </row>
    <row r="12054" spans="1:10" x14ac:dyDescent="0.25">
      <c r="A12054">
        <f t="shared" si="378"/>
        <v>12052</v>
      </c>
      <c r="B12054" s="22">
        <v>0</v>
      </c>
      <c r="J12054" s="6">
        <f t="shared" si="377"/>
        <v>16272920094200.813</v>
      </c>
    </row>
    <row r="12055" spans="1:10" x14ac:dyDescent="0.25">
      <c r="A12055">
        <f t="shared" si="378"/>
        <v>12053</v>
      </c>
      <c r="B12055" s="22">
        <v>0</v>
      </c>
      <c r="J12055" s="6">
        <f t="shared" si="377"/>
        <v>16272920094200.813</v>
      </c>
    </row>
    <row r="12056" spans="1:10" x14ac:dyDescent="0.25">
      <c r="A12056">
        <f t="shared" si="378"/>
        <v>12054</v>
      </c>
      <c r="B12056" s="22">
        <v>2008980.8219178081</v>
      </c>
      <c r="J12056" s="6">
        <f t="shared" si="377"/>
        <v>4100584250170.3423</v>
      </c>
    </row>
    <row r="12057" spans="1:10" x14ac:dyDescent="0.25">
      <c r="A12057">
        <f t="shared" si="378"/>
        <v>12055</v>
      </c>
      <c r="B12057" s="22">
        <v>3250000</v>
      </c>
      <c r="J12057" s="6">
        <f t="shared" si="377"/>
        <v>614610152858.7196</v>
      </c>
    </row>
    <row r="12058" spans="1:10" x14ac:dyDescent="0.25">
      <c r="A12058">
        <f t="shared" si="378"/>
        <v>12056</v>
      </c>
      <c r="B12058" s="22">
        <v>0</v>
      </c>
      <c r="J12058" s="6">
        <f t="shared" si="377"/>
        <v>16272920094200.813</v>
      </c>
    </row>
    <row r="12059" spans="1:10" x14ac:dyDescent="0.25">
      <c r="A12059">
        <f t="shared" si="378"/>
        <v>12057</v>
      </c>
      <c r="B12059" s="22">
        <v>0</v>
      </c>
      <c r="J12059" s="6">
        <f t="shared" si="377"/>
        <v>16272920094200.813</v>
      </c>
    </row>
    <row r="12060" spans="1:10" x14ac:dyDescent="0.25">
      <c r="A12060">
        <f t="shared" si="378"/>
        <v>12058</v>
      </c>
      <c r="B12060" s="22">
        <v>0</v>
      </c>
      <c r="J12060" s="6">
        <f t="shared" si="377"/>
        <v>16272920094200.813</v>
      </c>
    </row>
    <row r="12061" spans="1:10" x14ac:dyDescent="0.25">
      <c r="A12061">
        <f t="shared" si="378"/>
        <v>12059</v>
      </c>
      <c r="B12061" s="22">
        <v>8943680</v>
      </c>
      <c r="J12061" s="6">
        <f t="shared" si="377"/>
        <v>24105244819313.906</v>
      </c>
    </row>
    <row r="12062" spans="1:10" x14ac:dyDescent="0.25">
      <c r="A12062">
        <f t="shared" si="378"/>
        <v>12060</v>
      </c>
      <c r="B12062" s="22">
        <v>8143430</v>
      </c>
      <c r="J12062" s="6">
        <f t="shared" si="377"/>
        <v>16887655243524.369</v>
      </c>
    </row>
    <row r="12063" spans="1:10" x14ac:dyDescent="0.25">
      <c r="A12063">
        <f t="shared" si="378"/>
        <v>12061</v>
      </c>
      <c r="B12063" s="22">
        <v>0</v>
      </c>
      <c r="J12063" s="6">
        <f t="shared" si="377"/>
        <v>16272920094200.813</v>
      </c>
    </row>
    <row r="12064" spans="1:10" x14ac:dyDescent="0.25">
      <c r="A12064">
        <f t="shared" si="378"/>
        <v>12062</v>
      </c>
      <c r="B12064" s="22">
        <v>19096090.82191781</v>
      </c>
      <c r="J12064" s="6">
        <f t="shared" si="377"/>
        <v>226867460753407.03</v>
      </c>
    </row>
    <row r="12065" spans="1:10" x14ac:dyDescent="0.25">
      <c r="A12065">
        <f t="shared" si="378"/>
        <v>12063</v>
      </c>
      <c r="B12065" s="22">
        <v>0</v>
      </c>
      <c r="J12065" s="6">
        <f t="shared" si="377"/>
        <v>16272920094200.813</v>
      </c>
    </row>
    <row r="12066" spans="1:10" x14ac:dyDescent="0.25">
      <c r="A12066">
        <f t="shared" si="378"/>
        <v>12064</v>
      </c>
      <c r="B12066" s="22">
        <v>8143430</v>
      </c>
      <c r="J12066" s="6">
        <f t="shared" si="377"/>
        <v>16887655243524.369</v>
      </c>
    </row>
    <row r="12067" spans="1:10" x14ac:dyDescent="0.25">
      <c r="A12067">
        <f t="shared" si="378"/>
        <v>12065</v>
      </c>
      <c r="B12067" s="22">
        <v>4428780.8219178077</v>
      </c>
      <c r="J12067" s="6">
        <f t="shared" si="377"/>
        <v>155874984828.50565</v>
      </c>
    </row>
    <row r="12068" spans="1:10" x14ac:dyDescent="0.25">
      <c r="A12068">
        <f t="shared" si="378"/>
        <v>12066</v>
      </c>
      <c r="B12068" s="22">
        <v>0</v>
      </c>
      <c r="J12068" s="6">
        <f t="shared" si="377"/>
        <v>16272920094200.813</v>
      </c>
    </row>
    <row r="12069" spans="1:10" x14ac:dyDescent="0.25">
      <c r="A12069">
        <f t="shared" si="378"/>
        <v>12067</v>
      </c>
      <c r="B12069" s="22">
        <v>3000000</v>
      </c>
      <c r="J12069" s="6">
        <f t="shared" si="377"/>
        <v>1069095532961.9576</v>
      </c>
    </row>
    <row r="12070" spans="1:10" x14ac:dyDescent="0.25">
      <c r="A12070">
        <f t="shared" si="378"/>
        <v>12068</v>
      </c>
      <c r="B12070" s="22">
        <v>8143430</v>
      </c>
      <c r="J12070" s="6">
        <f t="shared" si="377"/>
        <v>16887655243524.369</v>
      </c>
    </row>
    <row r="12071" spans="1:10" x14ac:dyDescent="0.25">
      <c r="A12071">
        <f t="shared" si="378"/>
        <v>12069</v>
      </c>
      <c r="B12071" s="22">
        <v>0</v>
      </c>
      <c r="J12071" s="6">
        <f t="shared" si="377"/>
        <v>16272920094200.813</v>
      </c>
    </row>
    <row r="12072" spans="1:10" x14ac:dyDescent="0.25">
      <c r="A12072">
        <f t="shared" si="378"/>
        <v>12070</v>
      </c>
      <c r="B12072" s="22">
        <v>0</v>
      </c>
      <c r="J12072" s="6">
        <f t="shared" si="377"/>
        <v>16272920094200.813</v>
      </c>
    </row>
    <row r="12073" spans="1:10" x14ac:dyDescent="0.25">
      <c r="A12073">
        <f t="shared" si="378"/>
        <v>12071</v>
      </c>
      <c r="B12073" s="22">
        <v>0</v>
      </c>
      <c r="J12073" s="6">
        <f t="shared" si="377"/>
        <v>16272920094200.813</v>
      </c>
    </row>
    <row r="12074" spans="1:10" x14ac:dyDescent="0.25">
      <c r="A12074">
        <f t="shared" si="378"/>
        <v>12072</v>
      </c>
      <c r="B12074" s="22">
        <v>3000000</v>
      </c>
      <c r="J12074" s="6">
        <f t="shared" si="377"/>
        <v>1069095532961.9576</v>
      </c>
    </row>
    <row r="12075" spans="1:10" x14ac:dyDescent="0.25">
      <c r="A12075">
        <f t="shared" si="378"/>
        <v>12073</v>
      </c>
      <c r="B12075" s="22">
        <v>8143430</v>
      </c>
      <c r="J12075" s="6">
        <f t="shared" si="377"/>
        <v>16887655243524.369</v>
      </c>
    </row>
    <row r="12076" spans="1:10" x14ac:dyDescent="0.25">
      <c r="A12076">
        <f t="shared" si="378"/>
        <v>12074</v>
      </c>
      <c r="B12076" s="22">
        <v>0</v>
      </c>
      <c r="J12076" s="6">
        <f t="shared" si="377"/>
        <v>16272920094200.813</v>
      </c>
    </row>
    <row r="12077" spans="1:10" x14ac:dyDescent="0.25">
      <c r="A12077">
        <f t="shared" si="378"/>
        <v>12075</v>
      </c>
      <c r="B12077" s="22">
        <v>0</v>
      </c>
      <c r="J12077" s="6">
        <f t="shared" si="377"/>
        <v>16272920094200.813</v>
      </c>
    </row>
    <row r="12078" spans="1:10" x14ac:dyDescent="0.25">
      <c r="A12078">
        <f t="shared" si="378"/>
        <v>12076</v>
      </c>
      <c r="B12078" s="22">
        <v>0</v>
      </c>
      <c r="J12078" s="6">
        <f t="shared" si="377"/>
        <v>16272920094200.813</v>
      </c>
    </row>
    <row r="12079" spans="1:10" x14ac:dyDescent="0.25">
      <c r="A12079">
        <f t="shared" si="378"/>
        <v>12077</v>
      </c>
      <c r="B12079" s="22">
        <v>8943680</v>
      </c>
      <c r="J12079" s="6">
        <f t="shared" si="377"/>
        <v>24105244819313.906</v>
      </c>
    </row>
    <row r="12080" spans="1:10" x14ac:dyDescent="0.25">
      <c r="A12080">
        <f t="shared" si="378"/>
        <v>12078</v>
      </c>
      <c r="B12080" s="22">
        <v>8943680</v>
      </c>
      <c r="J12080" s="6">
        <f t="shared" si="377"/>
        <v>24105244819313.906</v>
      </c>
    </row>
    <row r="12081" spans="1:10" x14ac:dyDescent="0.25">
      <c r="A12081">
        <f t="shared" si="378"/>
        <v>12079</v>
      </c>
      <c r="B12081" s="22">
        <v>0</v>
      </c>
      <c r="J12081" s="6">
        <f t="shared" si="377"/>
        <v>16272920094200.813</v>
      </c>
    </row>
    <row r="12082" spans="1:10" x14ac:dyDescent="0.25">
      <c r="A12082">
        <f t="shared" si="378"/>
        <v>12080</v>
      </c>
      <c r="B12082" s="22">
        <v>9509178.0821917802</v>
      </c>
      <c r="J12082" s="6">
        <f t="shared" si="377"/>
        <v>29977895218721.488</v>
      </c>
    </row>
    <row r="12083" spans="1:10" x14ac:dyDescent="0.25">
      <c r="A12083">
        <f t="shared" si="378"/>
        <v>12081</v>
      </c>
      <c r="B12083" s="22">
        <v>0</v>
      </c>
      <c r="J12083" s="6">
        <f t="shared" si="377"/>
        <v>16272920094200.813</v>
      </c>
    </row>
    <row r="12084" spans="1:10" x14ac:dyDescent="0.25">
      <c r="A12084">
        <f t="shared" si="378"/>
        <v>12082</v>
      </c>
      <c r="B12084" s="22">
        <v>0</v>
      </c>
      <c r="J12084" s="6">
        <f t="shared" si="377"/>
        <v>16272920094200.813</v>
      </c>
    </row>
    <row r="12085" spans="1:10" x14ac:dyDescent="0.25">
      <c r="A12085">
        <f t="shared" si="378"/>
        <v>12083</v>
      </c>
      <c r="B12085" s="22">
        <v>0</v>
      </c>
      <c r="J12085" s="6">
        <f t="shared" si="377"/>
        <v>16272920094200.813</v>
      </c>
    </row>
    <row r="12086" spans="1:10" x14ac:dyDescent="0.25">
      <c r="A12086">
        <f t="shared" si="378"/>
        <v>12084</v>
      </c>
      <c r="B12086" s="22">
        <v>8143430</v>
      </c>
      <c r="J12086" s="6">
        <f t="shared" si="377"/>
        <v>16887655243524.369</v>
      </c>
    </row>
    <row r="12087" spans="1:10" x14ac:dyDescent="0.25">
      <c r="A12087">
        <f t="shared" si="378"/>
        <v>12085</v>
      </c>
      <c r="B12087" s="22">
        <v>0</v>
      </c>
      <c r="J12087" s="6">
        <f t="shared" si="377"/>
        <v>16272920094200.813</v>
      </c>
    </row>
    <row r="12088" spans="1:10" x14ac:dyDescent="0.25">
      <c r="A12088">
        <f t="shared" si="378"/>
        <v>12086</v>
      </c>
      <c r="B12088" s="22">
        <v>8143430</v>
      </c>
      <c r="J12088" s="6">
        <f t="shared" si="377"/>
        <v>16887655243524.369</v>
      </c>
    </row>
    <row r="12089" spans="1:10" x14ac:dyDescent="0.25">
      <c r="A12089">
        <f t="shared" si="378"/>
        <v>12087</v>
      </c>
      <c r="B12089" s="22">
        <v>0</v>
      </c>
      <c r="J12089" s="6">
        <f t="shared" si="377"/>
        <v>16272920094200.813</v>
      </c>
    </row>
    <row r="12090" spans="1:10" x14ac:dyDescent="0.25">
      <c r="A12090">
        <f t="shared" si="378"/>
        <v>12088</v>
      </c>
      <c r="B12090" s="22">
        <v>0</v>
      </c>
      <c r="J12090" s="6">
        <f t="shared" si="377"/>
        <v>16272920094200.813</v>
      </c>
    </row>
    <row r="12091" spans="1:10" x14ac:dyDescent="0.25">
      <c r="A12091">
        <f t="shared" si="378"/>
        <v>12089</v>
      </c>
      <c r="B12091" s="22">
        <v>8143430</v>
      </c>
      <c r="J12091" s="6">
        <f t="shared" si="377"/>
        <v>16887655243524.369</v>
      </c>
    </row>
    <row r="12092" spans="1:10" x14ac:dyDescent="0.25">
      <c r="A12092">
        <f t="shared" si="378"/>
        <v>12090</v>
      </c>
      <c r="B12092" s="22">
        <v>0</v>
      </c>
      <c r="J12092" s="6">
        <f t="shared" si="377"/>
        <v>16272920094200.813</v>
      </c>
    </row>
    <row r="12093" spans="1:10" x14ac:dyDescent="0.25">
      <c r="A12093">
        <f t="shared" si="378"/>
        <v>12091</v>
      </c>
      <c r="B12093" s="22">
        <v>8943680</v>
      </c>
      <c r="J12093" s="6">
        <f t="shared" si="377"/>
        <v>24105244819313.906</v>
      </c>
    </row>
    <row r="12094" spans="1:10" x14ac:dyDescent="0.25">
      <c r="A12094">
        <f t="shared" si="378"/>
        <v>12092</v>
      </c>
      <c r="B12094" s="22">
        <v>0</v>
      </c>
      <c r="J12094" s="6">
        <f t="shared" si="377"/>
        <v>16272920094200.813</v>
      </c>
    </row>
    <row r="12095" spans="1:10" x14ac:dyDescent="0.25">
      <c r="A12095">
        <f t="shared" si="378"/>
        <v>12093</v>
      </c>
      <c r="B12095" s="22">
        <v>8143430</v>
      </c>
      <c r="J12095" s="6">
        <f t="shared" si="377"/>
        <v>16887655243524.369</v>
      </c>
    </row>
    <row r="12096" spans="1:10" x14ac:dyDescent="0.25">
      <c r="A12096">
        <f t="shared" si="378"/>
        <v>12094</v>
      </c>
      <c r="B12096" s="22">
        <v>12193680</v>
      </c>
      <c r="J12096" s="6">
        <f t="shared" si="377"/>
        <v>66580854877971.813</v>
      </c>
    </row>
    <row r="12097" spans="1:10" x14ac:dyDescent="0.25">
      <c r="A12097">
        <f t="shared" si="378"/>
        <v>12095</v>
      </c>
      <c r="B12097" s="22">
        <v>3162500</v>
      </c>
      <c r="J12097" s="6">
        <f t="shared" si="377"/>
        <v>759461285894.85291</v>
      </c>
    </row>
    <row r="12098" spans="1:10" x14ac:dyDescent="0.25">
      <c r="A12098">
        <f t="shared" si="378"/>
        <v>12096</v>
      </c>
      <c r="B12098" s="22">
        <v>0</v>
      </c>
      <c r="J12098" s="6">
        <f t="shared" si="377"/>
        <v>16272920094200.813</v>
      </c>
    </row>
    <row r="12099" spans="1:10" x14ac:dyDescent="0.25">
      <c r="A12099">
        <f t="shared" si="378"/>
        <v>12097</v>
      </c>
      <c r="B12099" s="22">
        <v>8943680</v>
      </c>
      <c r="J12099" s="6">
        <f t="shared" ref="J12099:J12162" si="379">(B12099-$I$6)^2</f>
        <v>24105244819313.906</v>
      </c>
    </row>
    <row r="12100" spans="1:10" x14ac:dyDescent="0.25">
      <c r="A12100">
        <f t="shared" ref="A12100:A12163" si="380">A12099+1</f>
        <v>12098</v>
      </c>
      <c r="B12100" s="22">
        <v>3250000</v>
      </c>
      <c r="J12100" s="6">
        <f t="shared" si="379"/>
        <v>614610152858.7196</v>
      </c>
    </row>
    <row r="12101" spans="1:10" x14ac:dyDescent="0.25">
      <c r="A12101">
        <f t="shared" si="380"/>
        <v>12099</v>
      </c>
      <c r="B12101" s="22">
        <v>0</v>
      </c>
      <c r="J12101" s="6">
        <f t="shared" si="379"/>
        <v>16272920094200.813</v>
      </c>
    </row>
    <row r="12102" spans="1:10" x14ac:dyDescent="0.25">
      <c r="A12102">
        <f t="shared" si="380"/>
        <v>12100</v>
      </c>
      <c r="B12102" s="22">
        <v>0</v>
      </c>
      <c r="J12102" s="6">
        <f t="shared" si="379"/>
        <v>16272920094200.813</v>
      </c>
    </row>
    <row r="12103" spans="1:10" x14ac:dyDescent="0.25">
      <c r="A12103">
        <f t="shared" si="380"/>
        <v>12101</v>
      </c>
      <c r="B12103" s="22">
        <v>0</v>
      </c>
      <c r="J12103" s="6">
        <f t="shared" si="379"/>
        <v>16272920094200.813</v>
      </c>
    </row>
    <row r="12104" spans="1:10" x14ac:dyDescent="0.25">
      <c r="A12104">
        <f t="shared" si="380"/>
        <v>12102</v>
      </c>
      <c r="B12104" s="22">
        <v>0</v>
      </c>
      <c r="J12104" s="6">
        <f t="shared" si="379"/>
        <v>16272920094200.813</v>
      </c>
    </row>
    <row r="12105" spans="1:10" x14ac:dyDescent="0.25">
      <c r="A12105">
        <f t="shared" si="380"/>
        <v>12103</v>
      </c>
      <c r="B12105" s="22">
        <v>0</v>
      </c>
      <c r="J12105" s="6">
        <f t="shared" si="379"/>
        <v>16272920094200.813</v>
      </c>
    </row>
    <row r="12106" spans="1:10" x14ac:dyDescent="0.25">
      <c r="A12106">
        <f t="shared" si="380"/>
        <v>12104</v>
      </c>
      <c r="B12106" s="22">
        <v>8943680</v>
      </c>
      <c r="J12106" s="6">
        <f t="shared" si="379"/>
        <v>24105244819313.906</v>
      </c>
    </row>
    <row r="12107" spans="1:10" x14ac:dyDescent="0.25">
      <c r="A12107">
        <f t="shared" si="380"/>
        <v>12105</v>
      </c>
      <c r="B12107" s="22">
        <v>8943680</v>
      </c>
      <c r="J12107" s="6">
        <f t="shared" si="379"/>
        <v>24105244819313.906</v>
      </c>
    </row>
    <row r="12108" spans="1:10" x14ac:dyDescent="0.25">
      <c r="A12108">
        <f t="shared" si="380"/>
        <v>12106</v>
      </c>
      <c r="B12108" s="22">
        <v>0</v>
      </c>
      <c r="J12108" s="6">
        <f t="shared" si="379"/>
        <v>16272920094200.813</v>
      </c>
    </row>
    <row r="12109" spans="1:10" x14ac:dyDescent="0.25">
      <c r="A12109">
        <f t="shared" si="380"/>
        <v>12107</v>
      </c>
      <c r="B12109" s="22">
        <v>0</v>
      </c>
      <c r="J12109" s="6">
        <f t="shared" si="379"/>
        <v>16272920094200.813</v>
      </c>
    </row>
    <row r="12110" spans="1:10" x14ac:dyDescent="0.25">
      <c r="A12110">
        <f t="shared" si="380"/>
        <v>12108</v>
      </c>
      <c r="B12110" s="22">
        <v>0</v>
      </c>
      <c r="J12110" s="6">
        <f t="shared" si="379"/>
        <v>16272920094200.813</v>
      </c>
    </row>
    <row r="12111" spans="1:10" x14ac:dyDescent="0.25">
      <c r="A12111">
        <f t="shared" si="380"/>
        <v>12109</v>
      </c>
      <c r="B12111" s="22">
        <v>0</v>
      </c>
      <c r="J12111" s="6">
        <f t="shared" si="379"/>
        <v>16272920094200.813</v>
      </c>
    </row>
    <row r="12112" spans="1:10" x14ac:dyDescent="0.25">
      <c r="A12112">
        <f t="shared" si="380"/>
        <v>12110</v>
      </c>
      <c r="B12112" s="22">
        <v>0</v>
      </c>
      <c r="J12112" s="6">
        <f t="shared" si="379"/>
        <v>16272920094200.813</v>
      </c>
    </row>
    <row r="12113" spans="1:10" x14ac:dyDescent="0.25">
      <c r="A12113">
        <f t="shared" si="380"/>
        <v>12111</v>
      </c>
      <c r="B12113" s="22">
        <v>0</v>
      </c>
      <c r="J12113" s="6">
        <f t="shared" si="379"/>
        <v>16272920094200.813</v>
      </c>
    </row>
    <row r="12114" spans="1:10" x14ac:dyDescent="0.25">
      <c r="A12114">
        <f t="shared" si="380"/>
        <v>12112</v>
      </c>
      <c r="B12114" s="22">
        <v>0</v>
      </c>
      <c r="J12114" s="6">
        <f t="shared" si="379"/>
        <v>16272920094200.813</v>
      </c>
    </row>
    <row r="12115" spans="1:10" x14ac:dyDescent="0.25">
      <c r="A12115">
        <f t="shared" si="380"/>
        <v>12113</v>
      </c>
      <c r="B12115" s="22">
        <v>11143430</v>
      </c>
      <c r="J12115" s="6">
        <f t="shared" si="379"/>
        <v>50544410682285.516</v>
      </c>
    </row>
    <row r="12116" spans="1:10" x14ac:dyDescent="0.25">
      <c r="A12116">
        <f t="shared" si="380"/>
        <v>12114</v>
      </c>
      <c r="B12116" s="22">
        <v>17087110</v>
      </c>
      <c r="J12116" s="6">
        <f t="shared" si="379"/>
        <v>170384444013437.47</v>
      </c>
    </row>
    <row r="12117" spans="1:10" x14ac:dyDescent="0.25">
      <c r="A12117">
        <f t="shared" si="380"/>
        <v>12115</v>
      </c>
      <c r="B12117" s="22">
        <v>0</v>
      </c>
      <c r="J12117" s="6">
        <f t="shared" si="379"/>
        <v>16272920094200.813</v>
      </c>
    </row>
    <row r="12118" spans="1:10" x14ac:dyDescent="0.25">
      <c r="A12118">
        <f t="shared" si="380"/>
        <v>12116</v>
      </c>
      <c r="B12118" s="22">
        <v>11943680</v>
      </c>
      <c r="J12118" s="6">
        <f t="shared" si="379"/>
        <v>62563500258075.047</v>
      </c>
    </row>
    <row r="12119" spans="1:10" x14ac:dyDescent="0.25">
      <c r="A12119">
        <f t="shared" si="380"/>
        <v>12117</v>
      </c>
      <c r="B12119" s="22">
        <v>17087110</v>
      </c>
      <c r="J12119" s="6">
        <f t="shared" si="379"/>
        <v>170384444013437.47</v>
      </c>
    </row>
    <row r="12120" spans="1:10" x14ac:dyDescent="0.25">
      <c r="A12120">
        <f t="shared" si="380"/>
        <v>12118</v>
      </c>
      <c r="B12120" s="22">
        <v>0</v>
      </c>
      <c r="J12120" s="6">
        <f t="shared" si="379"/>
        <v>16272920094200.813</v>
      </c>
    </row>
    <row r="12121" spans="1:10" x14ac:dyDescent="0.25">
      <c r="A12121">
        <f t="shared" si="380"/>
        <v>12119</v>
      </c>
      <c r="B12121" s="22">
        <v>0</v>
      </c>
      <c r="J12121" s="6">
        <f t="shared" si="379"/>
        <v>16272920094200.813</v>
      </c>
    </row>
    <row r="12122" spans="1:10" x14ac:dyDescent="0.25">
      <c r="A12122">
        <f t="shared" si="380"/>
        <v>12120</v>
      </c>
      <c r="B12122" s="22">
        <v>3250000</v>
      </c>
      <c r="J12122" s="6">
        <f t="shared" si="379"/>
        <v>614610152858.7196</v>
      </c>
    </row>
    <row r="12123" spans="1:10" x14ac:dyDescent="0.25">
      <c r="A12123">
        <f t="shared" si="380"/>
        <v>12121</v>
      </c>
      <c r="B12123" s="22">
        <v>3000000</v>
      </c>
      <c r="J12123" s="6">
        <f t="shared" si="379"/>
        <v>1069095532961.9576</v>
      </c>
    </row>
    <row r="12124" spans="1:10" x14ac:dyDescent="0.25">
      <c r="A12124">
        <f t="shared" si="380"/>
        <v>12122</v>
      </c>
      <c r="B12124" s="22">
        <v>17087110</v>
      </c>
      <c r="J12124" s="6">
        <f t="shared" si="379"/>
        <v>170384444013437.47</v>
      </c>
    </row>
    <row r="12125" spans="1:10" x14ac:dyDescent="0.25">
      <c r="A12125">
        <f t="shared" si="380"/>
        <v>12123</v>
      </c>
      <c r="B12125" s="22">
        <v>8143430</v>
      </c>
      <c r="J12125" s="6">
        <f t="shared" si="379"/>
        <v>16887655243524.369</v>
      </c>
    </row>
    <row r="12126" spans="1:10" x14ac:dyDescent="0.25">
      <c r="A12126">
        <f t="shared" si="380"/>
        <v>12124</v>
      </c>
      <c r="B12126" s="22">
        <v>8943680</v>
      </c>
      <c r="J12126" s="6">
        <f t="shared" si="379"/>
        <v>24105244819313.906</v>
      </c>
    </row>
    <row r="12127" spans="1:10" x14ac:dyDescent="0.25">
      <c r="A12127">
        <f t="shared" si="380"/>
        <v>12125</v>
      </c>
      <c r="B12127" s="22">
        <v>0</v>
      </c>
      <c r="J12127" s="6">
        <f t="shared" si="379"/>
        <v>16272920094200.813</v>
      </c>
    </row>
    <row r="12128" spans="1:10" x14ac:dyDescent="0.25">
      <c r="A12128">
        <f t="shared" si="380"/>
        <v>12126</v>
      </c>
      <c r="B12128" s="22">
        <v>8143430</v>
      </c>
      <c r="J12128" s="6">
        <f t="shared" si="379"/>
        <v>16887655243524.369</v>
      </c>
    </row>
    <row r="12129" spans="1:10" x14ac:dyDescent="0.25">
      <c r="A12129">
        <f t="shared" si="380"/>
        <v>12127</v>
      </c>
      <c r="B12129" s="22">
        <v>3000000</v>
      </c>
      <c r="J12129" s="6">
        <f t="shared" si="379"/>
        <v>1069095532961.9576</v>
      </c>
    </row>
    <row r="12130" spans="1:10" x14ac:dyDescent="0.25">
      <c r="A12130">
        <f t="shared" si="380"/>
        <v>12128</v>
      </c>
      <c r="B12130" s="22">
        <v>0</v>
      </c>
      <c r="J12130" s="6">
        <f t="shared" si="379"/>
        <v>16272920094200.813</v>
      </c>
    </row>
    <row r="12131" spans="1:10" x14ac:dyDescent="0.25">
      <c r="A12131">
        <f t="shared" si="380"/>
        <v>12129</v>
      </c>
      <c r="B12131" s="22">
        <v>0</v>
      </c>
      <c r="J12131" s="6">
        <f t="shared" si="379"/>
        <v>16272920094200.813</v>
      </c>
    </row>
    <row r="12132" spans="1:10" x14ac:dyDescent="0.25">
      <c r="A12132">
        <f t="shared" si="380"/>
        <v>12130</v>
      </c>
      <c r="B12132" s="22">
        <v>0</v>
      </c>
      <c r="J12132" s="6">
        <f t="shared" si="379"/>
        <v>16272920094200.813</v>
      </c>
    </row>
    <row r="12133" spans="1:10" x14ac:dyDescent="0.25">
      <c r="A12133">
        <f t="shared" si="380"/>
        <v>12131</v>
      </c>
      <c r="B12133" s="22">
        <v>0</v>
      </c>
      <c r="J12133" s="6">
        <f t="shared" si="379"/>
        <v>16272920094200.813</v>
      </c>
    </row>
    <row r="12134" spans="1:10" x14ac:dyDescent="0.25">
      <c r="A12134">
        <f t="shared" si="380"/>
        <v>12132</v>
      </c>
      <c r="B12134" s="22">
        <v>17087110</v>
      </c>
      <c r="J12134" s="6">
        <f t="shared" si="379"/>
        <v>170384444013437.47</v>
      </c>
    </row>
    <row r="12135" spans="1:10" x14ac:dyDescent="0.25">
      <c r="A12135">
        <f t="shared" si="380"/>
        <v>12133</v>
      </c>
      <c r="B12135" s="22">
        <v>8143430</v>
      </c>
      <c r="J12135" s="6">
        <f t="shared" si="379"/>
        <v>16887655243524.369</v>
      </c>
    </row>
    <row r="12136" spans="1:10" x14ac:dyDescent="0.25">
      <c r="A12136">
        <f t="shared" si="380"/>
        <v>12134</v>
      </c>
      <c r="B12136" s="22">
        <v>0</v>
      </c>
      <c r="J12136" s="6">
        <f t="shared" si="379"/>
        <v>16272920094200.813</v>
      </c>
    </row>
    <row r="12137" spans="1:10" x14ac:dyDescent="0.25">
      <c r="A12137">
        <f t="shared" si="380"/>
        <v>12135</v>
      </c>
      <c r="B12137" s="22">
        <v>8943680</v>
      </c>
      <c r="J12137" s="6">
        <f t="shared" si="379"/>
        <v>24105244819313.906</v>
      </c>
    </row>
    <row r="12138" spans="1:10" x14ac:dyDescent="0.25">
      <c r="A12138">
        <f t="shared" si="380"/>
        <v>12136</v>
      </c>
      <c r="B12138" s="22">
        <v>0</v>
      </c>
      <c r="J12138" s="6">
        <f t="shared" si="379"/>
        <v>16272920094200.813</v>
      </c>
    </row>
    <row r="12139" spans="1:10" x14ac:dyDescent="0.25">
      <c r="A12139">
        <f t="shared" si="380"/>
        <v>12137</v>
      </c>
      <c r="B12139" s="22">
        <v>0</v>
      </c>
      <c r="J12139" s="6">
        <f t="shared" si="379"/>
        <v>16272920094200.813</v>
      </c>
    </row>
    <row r="12140" spans="1:10" x14ac:dyDescent="0.25">
      <c r="A12140">
        <f t="shared" si="380"/>
        <v>12138</v>
      </c>
      <c r="B12140" s="22">
        <v>0</v>
      </c>
      <c r="J12140" s="6">
        <f t="shared" si="379"/>
        <v>16272920094200.813</v>
      </c>
    </row>
    <row r="12141" spans="1:10" x14ac:dyDescent="0.25">
      <c r="A12141">
        <f t="shared" si="380"/>
        <v>12139</v>
      </c>
      <c r="B12141" s="22">
        <v>8143430</v>
      </c>
      <c r="J12141" s="6">
        <f t="shared" si="379"/>
        <v>16887655243524.369</v>
      </c>
    </row>
    <row r="12142" spans="1:10" x14ac:dyDescent="0.25">
      <c r="A12142">
        <f t="shared" si="380"/>
        <v>12140</v>
      </c>
      <c r="B12142" s="22">
        <v>0</v>
      </c>
      <c r="J12142" s="6">
        <f t="shared" si="379"/>
        <v>16272920094200.813</v>
      </c>
    </row>
    <row r="12143" spans="1:10" x14ac:dyDescent="0.25">
      <c r="A12143">
        <f t="shared" si="380"/>
        <v>12141</v>
      </c>
      <c r="B12143" s="22">
        <v>8943680</v>
      </c>
      <c r="J12143" s="6">
        <f t="shared" si="379"/>
        <v>24105244819313.906</v>
      </c>
    </row>
    <row r="12144" spans="1:10" x14ac:dyDescent="0.25">
      <c r="A12144">
        <f t="shared" si="380"/>
        <v>12142</v>
      </c>
      <c r="B12144" s="22">
        <v>8143430</v>
      </c>
      <c r="J12144" s="6">
        <f t="shared" si="379"/>
        <v>16887655243524.369</v>
      </c>
    </row>
    <row r="12145" spans="1:10" x14ac:dyDescent="0.25">
      <c r="A12145">
        <f t="shared" si="380"/>
        <v>12143</v>
      </c>
      <c r="B12145" s="22">
        <v>0</v>
      </c>
      <c r="J12145" s="6">
        <f t="shared" si="379"/>
        <v>16272920094200.813</v>
      </c>
    </row>
    <row r="12146" spans="1:10" x14ac:dyDescent="0.25">
      <c r="A12146">
        <f t="shared" si="380"/>
        <v>12144</v>
      </c>
      <c r="B12146" s="22">
        <v>8143430</v>
      </c>
      <c r="J12146" s="6">
        <f t="shared" si="379"/>
        <v>16887655243524.369</v>
      </c>
    </row>
    <row r="12147" spans="1:10" x14ac:dyDescent="0.25">
      <c r="A12147">
        <f t="shared" si="380"/>
        <v>12145</v>
      </c>
      <c r="B12147" s="22">
        <v>0</v>
      </c>
      <c r="J12147" s="6">
        <f t="shared" si="379"/>
        <v>16272920094200.813</v>
      </c>
    </row>
    <row r="12148" spans="1:10" x14ac:dyDescent="0.25">
      <c r="A12148">
        <f t="shared" si="380"/>
        <v>12146</v>
      </c>
      <c r="B12148" s="22">
        <v>8943680</v>
      </c>
      <c r="J12148" s="6">
        <f t="shared" si="379"/>
        <v>24105244819313.906</v>
      </c>
    </row>
    <row r="12149" spans="1:10" x14ac:dyDescent="0.25">
      <c r="A12149">
        <f t="shared" si="380"/>
        <v>12147</v>
      </c>
      <c r="B12149" s="22">
        <v>8943680</v>
      </c>
      <c r="J12149" s="6">
        <f t="shared" si="379"/>
        <v>24105244819313.906</v>
      </c>
    </row>
    <row r="12150" spans="1:10" x14ac:dyDescent="0.25">
      <c r="A12150">
        <f t="shared" si="380"/>
        <v>12148</v>
      </c>
      <c r="B12150" s="22">
        <v>8143430</v>
      </c>
      <c r="J12150" s="6">
        <f t="shared" si="379"/>
        <v>16887655243524.369</v>
      </c>
    </row>
    <row r="12151" spans="1:10" x14ac:dyDescent="0.25">
      <c r="A12151">
        <f t="shared" si="380"/>
        <v>12149</v>
      </c>
      <c r="B12151" s="22">
        <v>0</v>
      </c>
      <c r="J12151" s="6">
        <f t="shared" si="379"/>
        <v>16272920094200.813</v>
      </c>
    </row>
    <row r="12152" spans="1:10" x14ac:dyDescent="0.25">
      <c r="A12152">
        <f t="shared" si="380"/>
        <v>12150</v>
      </c>
      <c r="B12152" s="22">
        <v>3250000</v>
      </c>
      <c r="J12152" s="6">
        <f t="shared" si="379"/>
        <v>614610152858.7196</v>
      </c>
    </row>
    <row r="12153" spans="1:10" x14ac:dyDescent="0.25">
      <c r="A12153">
        <f t="shared" si="380"/>
        <v>12151</v>
      </c>
      <c r="B12153" s="22">
        <v>11143430</v>
      </c>
      <c r="J12153" s="6">
        <f t="shared" si="379"/>
        <v>50544410682285.516</v>
      </c>
    </row>
    <row r="12154" spans="1:10" x14ac:dyDescent="0.25">
      <c r="A12154">
        <f t="shared" si="380"/>
        <v>12152</v>
      </c>
      <c r="B12154" s="22">
        <v>0</v>
      </c>
      <c r="J12154" s="6">
        <f t="shared" si="379"/>
        <v>16272920094200.813</v>
      </c>
    </row>
    <row r="12155" spans="1:10" x14ac:dyDescent="0.25">
      <c r="A12155">
        <f t="shared" si="380"/>
        <v>12153</v>
      </c>
      <c r="B12155" s="22">
        <v>0</v>
      </c>
      <c r="J12155" s="6">
        <f t="shared" si="379"/>
        <v>16272920094200.813</v>
      </c>
    </row>
    <row r="12156" spans="1:10" x14ac:dyDescent="0.25">
      <c r="A12156">
        <f t="shared" si="380"/>
        <v>12154</v>
      </c>
      <c r="B12156" s="22">
        <v>0</v>
      </c>
      <c r="J12156" s="6">
        <f t="shared" si="379"/>
        <v>16272920094200.813</v>
      </c>
    </row>
    <row r="12157" spans="1:10" x14ac:dyDescent="0.25">
      <c r="A12157">
        <f t="shared" si="380"/>
        <v>12155</v>
      </c>
      <c r="B12157" s="22">
        <v>0</v>
      </c>
      <c r="J12157" s="6">
        <f t="shared" si="379"/>
        <v>16272920094200.813</v>
      </c>
    </row>
    <row r="12158" spans="1:10" x14ac:dyDescent="0.25">
      <c r="A12158">
        <f t="shared" si="380"/>
        <v>12156</v>
      </c>
      <c r="B12158" s="22">
        <v>8143430</v>
      </c>
      <c r="J12158" s="6">
        <f t="shared" si="379"/>
        <v>16887655243524.369</v>
      </c>
    </row>
    <row r="12159" spans="1:10" x14ac:dyDescent="0.25">
      <c r="A12159">
        <f t="shared" si="380"/>
        <v>12157</v>
      </c>
      <c r="B12159" s="22">
        <v>0</v>
      </c>
      <c r="J12159" s="6">
        <f t="shared" si="379"/>
        <v>16272920094200.813</v>
      </c>
    </row>
    <row r="12160" spans="1:10" x14ac:dyDescent="0.25">
      <c r="A12160">
        <f t="shared" si="380"/>
        <v>12158</v>
      </c>
      <c r="B12160" s="22">
        <v>0</v>
      </c>
      <c r="J12160" s="6">
        <f t="shared" si="379"/>
        <v>16272920094200.813</v>
      </c>
    </row>
    <row r="12161" spans="1:10" x14ac:dyDescent="0.25">
      <c r="A12161">
        <f t="shared" si="380"/>
        <v>12159</v>
      </c>
      <c r="B12161" s="22">
        <v>8943680</v>
      </c>
      <c r="J12161" s="6">
        <f t="shared" si="379"/>
        <v>24105244819313.906</v>
      </c>
    </row>
    <row r="12162" spans="1:10" x14ac:dyDescent="0.25">
      <c r="A12162">
        <f t="shared" si="380"/>
        <v>12160</v>
      </c>
      <c r="B12162" s="22">
        <v>20337110</v>
      </c>
      <c r="J12162" s="6">
        <f t="shared" si="379"/>
        <v>265792349072095.38</v>
      </c>
    </row>
    <row r="12163" spans="1:10" x14ac:dyDescent="0.25">
      <c r="A12163">
        <f t="shared" si="380"/>
        <v>12161</v>
      </c>
      <c r="B12163" s="22">
        <v>8943680</v>
      </c>
      <c r="J12163" s="6">
        <f t="shared" ref="J12163:J12226" si="381">(B12163-$I$6)^2</f>
        <v>24105244819313.906</v>
      </c>
    </row>
    <row r="12164" spans="1:10" x14ac:dyDescent="0.25">
      <c r="A12164">
        <f t="shared" ref="A12164:A12227" si="382">A12163+1</f>
        <v>12162</v>
      </c>
      <c r="B12164" s="22">
        <v>0</v>
      </c>
      <c r="J12164" s="6">
        <f t="shared" si="381"/>
        <v>16272920094200.813</v>
      </c>
    </row>
    <row r="12165" spans="1:10" x14ac:dyDescent="0.25">
      <c r="A12165">
        <f t="shared" si="382"/>
        <v>12163</v>
      </c>
      <c r="B12165" s="22">
        <v>0</v>
      </c>
      <c r="J12165" s="6">
        <f t="shared" si="381"/>
        <v>16272920094200.813</v>
      </c>
    </row>
    <row r="12166" spans="1:10" x14ac:dyDescent="0.25">
      <c r="A12166">
        <f t="shared" si="382"/>
        <v>12164</v>
      </c>
      <c r="B12166" s="22">
        <v>8143430</v>
      </c>
      <c r="J12166" s="6">
        <f t="shared" si="381"/>
        <v>16887655243524.369</v>
      </c>
    </row>
    <row r="12167" spans="1:10" x14ac:dyDescent="0.25">
      <c r="A12167">
        <f t="shared" si="382"/>
        <v>12165</v>
      </c>
      <c r="B12167" s="22">
        <v>8943680</v>
      </c>
      <c r="J12167" s="6">
        <f t="shared" si="381"/>
        <v>24105244819313.906</v>
      </c>
    </row>
    <row r="12168" spans="1:10" x14ac:dyDescent="0.25">
      <c r="A12168">
        <f t="shared" si="382"/>
        <v>12166</v>
      </c>
      <c r="B12168" s="22">
        <v>17087110</v>
      </c>
      <c r="J12168" s="6">
        <f t="shared" si="381"/>
        <v>170384444013437.47</v>
      </c>
    </row>
    <row r="12169" spans="1:10" x14ac:dyDescent="0.25">
      <c r="A12169">
        <f t="shared" si="382"/>
        <v>12167</v>
      </c>
      <c r="B12169" s="22">
        <v>0</v>
      </c>
      <c r="J12169" s="6">
        <f t="shared" si="381"/>
        <v>16272920094200.813</v>
      </c>
    </row>
    <row r="12170" spans="1:10" x14ac:dyDescent="0.25">
      <c r="A12170">
        <f t="shared" si="382"/>
        <v>12168</v>
      </c>
      <c r="B12170" s="22">
        <v>8943680</v>
      </c>
      <c r="J12170" s="6">
        <f t="shared" si="381"/>
        <v>24105244819313.906</v>
      </c>
    </row>
    <row r="12171" spans="1:10" x14ac:dyDescent="0.25">
      <c r="A12171">
        <f t="shared" si="382"/>
        <v>12169</v>
      </c>
      <c r="B12171" s="22">
        <v>0</v>
      </c>
      <c r="J12171" s="6">
        <f t="shared" si="381"/>
        <v>16272920094200.813</v>
      </c>
    </row>
    <row r="12172" spans="1:10" x14ac:dyDescent="0.25">
      <c r="A12172">
        <f t="shared" si="382"/>
        <v>12170</v>
      </c>
      <c r="B12172" s="22">
        <v>0</v>
      </c>
      <c r="J12172" s="6">
        <f t="shared" si="381"/>
        <v>16272920094200.813</v>
      </c>
    </row>
    <row r="12173" spans="1:10" x14ac:dyDescent="0.25">
      <c r="A12173">
        <f t="shared" si="382"/>
        <v>12171</v>
      </c>
      <c r="B12173" s="22">
        <v>8143430</v>
      </c>
      <c r="J12173" s="6">
        <f t="shared" si="381"/>
        <v>16887655243524.369</v>
      </c>
    </row>
    <row r="12174" spans="1:10" x14ac:dyDescent="0.25">
      <c r="A12174">
        <f t="shared" si="382"/>
        <v>12172</v>
      </c>
      <c r="B12174" s="22">
        <v>0</v>
      </c>
      <c r="J12174" s="6">
        <f t="shared" si="381"/>
        <v>16272920094200.813</v>
      </c>
    </row>
    <row r="12175" spans="1:10" x14ac:dyDescent="0.25">
      <c r="A12175">
        <f t="shared" si="382"/>
        <v>12173</v>
      </c>
      <c r="B12175" s="22">
        <v>8143430</v>
      </c>
      <c r="J12175" s="6">
        <f t="shared" si="381"/>
        <v>16887655243524.369</v>
      </c>
    </row>
    <row r="12176" spans="1:10" x14ac:dyDescent="0.25">
      <c r="A12176">
        <f t="shared" si="382"/>
        <v>12174</v>
      </c>
      <c r="B12176" s="22">
        <v>0</v>
      </c>
      <c r="J12176" s="6">
        <f t="shared" si="381"/>
        <v>16272920094200.813</v>
      </c>
    </row>
    <row r="12177" spans="1:10" x14ac:dyDescent="0.25">
      <c r="A12177">
        <f t="shared" si="382"/>
        <v>12175</v>
      </c>
      <c r="B12177" s="22">
        <v>8143430</v>
      </c>
      <c r="J12177" s="6">
        <f t="shared" si="381"/>
        <v>16887655243524.369</v>
      </c>
    </row>
    <row r="12178" spans="1:10" x14ac:dyDescent="0.25">
      <c r="A12178">
        <f t="shared" si="382"/>
        <v>12176</v>
      </c>
      <c r="B12178" s="22">
        <v>17087110</v>
      </c>
      <c r="J12178" s="6">
        <f t="shared" si="381"/>
        <v>170384444013437.47</v>
      </c>
    </row>
    <row r="12179" spans="1:10" x14ac:dyDescent="0.25">
      <c r="A12179">
        <f t="shared" si="382"/>
        <v>12177</v>
      </c>
      <c r="B12179" s="22">
        <v>11943680</v>
      </c>
      <c r="J12179" s="6">
        <f t="shared" si="381"/>
        <v>62563500258075.047</v>
      </c>
    </row>
    <row r="12180" spans="1:10" x14ac:dyDescent="0.25">
      <c r="A12180">
        <f t="shared" si="382"/>
        <v>12178</v>
      </c>
      <c r="B12180" s="22">
        <v>0</v>
      </c>
      <c r="J12180" s="6">
        <f t="shared" si="381"/>
        <v>16272920094200.813</v>
      </c>
    </row>
    <row r="12181" spans="1:10" x14ac:dyDescent="0.25">
      <c r="A12181">
        <f t="shared" si="382"/>
        <v>12179</v>
      </c>
      <c r="B12181" s="22">
        <v>0</v>
      </c>
      <c r="J12181" s="6">
        <f t="shared" si="381"/>
        <v>16272920094200.813</v>
      </c>
    </row>
    <row r="12182" spans="1:10" x14ac:dyDescent="0.25">
      <c r="A12182">
        <f t="shared" si="382"/>
        <v>12180</v>
      </c>
      <c r="B12182" s="22">
        <v>17087110</v>
      </c>
      <c r="J12182" s="6">
        <f t="shared" si="381"/>
        <v>170384444013437.47</v>
      </c>
    </row>
    <row r="12183" spans="1:10" x14ac:dyDescent="0.25">
      <c r="A12183">
        <f t="shared" si="382"/>
        <v>12181</v>
      </c>
      <c r="B12183" s="22">
        <v>0</v>
      </c>
      <c r="J12183" s="6">
        <f t="shared" si="381"/>
        <v>16272920094200.813</v>
      </c>
    </row>
    <row r="12184" spans="1:10" x14ac:dyDescent="0.25">
      <c r="A12184">
        <f t="shared" si="382"/>
        <v>12182</v>
      </c>
      <c r="B12184" s="22">
        <v>0</v>
      </c>
      <c r="J12184" s="6">
        <f t="shared" si="381"/>
        <v>16272920094200.813</v>
      </c>
    </row>
    <row r="12185" spans="1:10" x14ac:dyDescent="0.25">
      <c r="A12185">
        <f t="shared" si="382"/>
        <v>12183</v>
      </c>
      <c r="B12185" s="22">
        <v>8943680</v>
      </c>
      <c r="J12185" s="6">
        <f t="shared" si="381"/>
        <v>24105244819313.906</v>
      </c>
    </row>
    <row r="12186" spans="1:10" x14ac:dyDescent="0.25">
      <c r="A12186">
        <f t="shared" si="382"/>
        <v>12184</v>
      </c>
      <c r="B12186" s="22">
        <v>8143430</v>
      </c>
      <c r="J12186" s="6">
        <f t="shared" si="381"/>
        <v>16887655243524.369</v>
      </c>
    </row>
    <row r="12187" spans="1:10" x14ac:dyDescent="0.25">
      <c r="A12187">
        <f t="shared" si="382"/>
        <v>12185</v>
      </c>
      <c r="B12187" s="22">
        <v>0</v>
      </c>
      <c r="J12187" s="6">
        <f t="shared" si="381"/>
        <v>16272920094200.813</v>
      </c>
    </row>
    <row r="12188" spans="1:10" x14ac:dyDescent="0.25">
      <c r="A12188">
        <f t="shared" si="382"/>
        <v>12186</v>
      </c>
      <c r="B12188" s="22">
        <v>0</v>
      </c>
      <c r="J12188" s="6">
        <f t="shared" si="381"/>
        <v>16272920094200.813</v>
      </c>
    </row>
    <row r="12189" spans="1:10" x14ac:dyDescent="0.25">
      <c r="A12189">
        <f t="shared" si="382"/>
        <v>12187</v>
      </c>
      <c r="B12189" s="22">
        <v>0</v>
      </c>
      <c r="J12189" s="6">
        <f t="shared" si="381"/>
        <v>16272920094200.813</v>
      </c>
    </row>
    <row r="12190" spans="1:10" x14ac:dyDescent="0.25">
      <c r="A12190">
        <f t="shared" si="382"/>
        <v>12188</v>
      </c>
      <c r="B12190" s="22">
        <v>20087110</v>
      </c>
      <c r="J12190" s="6">
        <f t="shared" si="381"/>
        <v>257703279452198.59</v>
      </c>
    </row>
    <row r="12191" spans="1:10" x14ac:dyDescent="0.25">
      <c r="A12191">
        <f t="shared" si="382"/>
        <v>12189</v>
      </c>
      <c r="B12191" s="22">
        <v>269206.59999999998</v>
      </c>
      <c r="J12191" s="6">
        <f t="shared" si="381"/>
        <v>14173449181975.17</v>
      </c>
    </row>
    <row r="12192" spans="1:10" x14ac:dyDescent="0.25">
      <c r="A12192">
        <f t="shared" si="382"/>
        <v>12190</v>
      </c>
      <c r="B12192" s="22">
        <v>17087110</v>
      </c>
      <c r="J12192" s="6">
        <f t="shared" si="381"/>
        <v>170384444013437.47</v>
      </c>
    </row>
    <row r="12193" spans="1:10" x14ac:dyDescent="0.25">
      <c r="A12193">
        <f t="shared" si="382"/>
        <v>12191</v>
      </c>
      <c r="B12193" s="22">
        <v>0</v>
      </c>
      <c r="J12193" s="6">
        <f t="shared" si="381"/>
        <v>16272920094200.813</v>
      </c>
    </row>
    <row r="12194" spans="1:10" x14ac:dyDescent="0.25">
      <c r="A12194">
        <f t="shared" si="382"/>
        <v>12192</v>
      </c>
      <c r="B12194" s="22">
        <v>0</v>
      </c>
      <c r="J12194" s="6">
        <f t="shared" si="381"/>
        <v>16272920094200.813</v>
      </c>
    </row>
    <row r="12195" spans="1:10" x14ac:dyDescent="0.25">
      <c r="A12195">
        <f t="shared" si="382"/>
        <v>12193</v>
      </c>
      <c r="B12195" s="22">
        <v>8943680</v>
      </c>
      <c r="J12195" s="6">
        <f t="shared" si="381"/>
        <v>24105244819313.906</v>
      </c>
    </row>
    <row r="12196" spans="1:10" x14ac:dyDescent="0.25">
      <c r="A12196">
        <f t="shared" si="382"/>
        <v>12194</v>
      </c>
      <c r="B12196" s="22">
        <v>0</v>
      </c>
      <c r="J12196" s="6">
        <f t="shared" si="381"/>
        <v>16272920094200.813</v>
      </c>
    </row>
    <row r="12197" spans="1:10" x14ac:dyDescent="0.25">
      <c r="A12197">
        <f t="shared" si="382"/>
        <v>12195</v>
      </c>
      <c r="B12197" s="22">
        <v>17087110</v>
      </c>
      <c r="J12197" s="6">
        <f t="shared" si="381"/>
        <v>170384444013437.47</v>
      </c>
    </row>
    <row r="12198" spans="1:10" x14ac:dyDescent="0.25">
      <c r="A12198">
        <f t="shared" si="382"/>
        <v>12196</v>
      </c>
      <c r="B12198" s="22">
        <v>0</v>
      </c>
      <c r="J12198" s="6">
        <f t="shared" si="381"/>
        <v>16272920094200.813</v>
      </c>
    </row>
    <row r="12199" spans="1:10" x14ac:dyDescent="0.25">
      <c r="A12199">
        <f t="shared" si="382"/>
        <v>12197</v>
      </c>
      <c r="B12199" s="22">
        <v>0</v>
      </c>
      <c r="J12199" s="6">
        <f t="shared" si="381"/>
        <v>16272920094200.813</v>
      </c>
    </row>
    <row r="12200" spans="1:10" x14ac:dyDescent="0.25">
      <c r="A12200">
        <f t="shared" si="382"/>
        <v>12198</v>
      </c>
      <c r="B12200" s="22">
        <v>0</v>
      </c>
      <c r="J12200" s="6">
        <f t="shared" si="381"/>
        <v>16272920094200.813</v>
      </c>
    </row>
    <row r="12201" spans="1:10" x14ac:dyDescent="0.25">
      <c r="A12201">
        <f t="shared" si="382"/>
        <v>12199</v>
      </c>
      <c r="B12201" s="22">
        <v>0</v>
      </c>
      <c r="J12201" s="6">
        <f t="shared" si="381"/>
        <v>16272920094200.813</v>
      </c>
    </row>
    <row r="12202" spans="1:10" x14ac:dyDescent="0.25">
      <c r="A12202">
        <f t="shared" si="382"/>
        <v>12200</v>
      </c>
      <c r="B12202" s="22">
        <v>8143430</v>
      </c>
      <c r="J12202" s="6">
        <f t="shared" si="381"/>
        <v>16887655243524.369</v>
      </c>
    </row>
    <row r="12203" spans="1:10" x14ac:dyDescent="0.25">
      <c r="A12203">
        <f t="shared" si="382"/>
        <v>12201</v>
      </c>
      <c r="B12203" s="22">
        <v>8412636.5999999996</v>
      </c>
      <c r="J12203" s="6">
        <f t="shared" si="381"/>
        <v>19172714536574.727</v>
      </c>
    </row>
    <row r="12204" spans="1:10" x14ac:dyDescent="0.25">
      <c r="A12204">
        <f t="shared" si="382"/>
        <v>12202</v>
      </c>
      <c r="B12204" s="22">
        <v>0</v>
      </c>
      <c r="J12204" s="6">
        <f t="shared" si="381"/>
        <v>16272920094200.813</v>
      </c>
    </row>
    <row r="12205" spans="1:10" x14ac:dyDescent="0.25">
      <c r="A12205">
        <f t="shared" si="382"/>
        <v>12203</v>
      </c>
      <c r="B12205" s="22">
        <v>8943680</v>
      </c>
      <c r="J12205" s="6">
        <f t="shared" si="381"/>
        <v>24105244819313.906</v>
      </c>
    </row>
    <row r="12206" spans="1:10" x14ac:dyDescent="0.25">
      <c r="A12206">
        <f t="shared" si="382"/>
        <v>12204</v>
      </c>
      <c r="B12206" s="22">
        <v>8943680</v>
      </c>
      <c r="J12206" s="6">
        <f t="shared" si="381"/>
        <v>24105244819313.906</v>
      </c>
    </row>
    <row r="12207" spans="1:10" x14ac:dyDescent="0.25">
      <c r="A12207">
        <f t="shared" si="382"/>
        <v>12205</v>
      </c>
      <c r="B12207" s="22">
        <v>0</v>
      </c>
      <c r="J12207" s="6">
        <f t="shared" si="381"/>
        <v>16272920094200.813</v>
      </c>
    </row>
    <row r="12208" spans="1:10" x14ac:dyDescent="0.25">
      <c r="A12208">
        <f t="shared" si="382"/>
        <v>12206</v>
      </c>
      <c r="B12208" s="22">
        <v>8143430</v>
      </c>
      <c r="J12208" s="6">
        <f t="shared" si="381"/>
        <v>16887655243524.369</v>
      </c>
    </row>
    <row r="12209" spans="1:10" x14ac:dyDescent="0.25">
      <c r="A12209">
        <f t="shared" si="382"/>
        <v>12207</v>
      </c>
      <c r="B12209" s="22">
        <v>0</v>
      </c>
      <c r="J12209" s="6">
        <f t="shared" si="381"/>
        <v>16272920094200.813</v>
      </c>
    </row>
    <row r="12210" spans="1:10" x14ac:dyDescent="0.25">
      <c r="A12210">
        <f t="shared" si="382"/>
        <v>12208</v>
      </c>
      <c r="B12210" s="22">
        <v>0</v>
      </c>
      <c r="J12210" s="6">
        <f t="shared" si="381"/>
        <v>16272920094200.813</v>
      </c>
    </row>
    <row r="12211" spans="1:10" x14ac:dyDescent="0.25">
      <c r="A12211">
        <f t="shared" si="382"/>
        <v>12209</v>
      </c>
      <c r="B12211" s="22">
        <v>8943680</v>
      </c>
      <c r="J12211" s="6">
        <f t="shared" si="381"/>
        <v>24105244819313.906</v>
      </c>
    </row>
    <row r="12212" spans="1:10" x14ac:dyDescent="0.25">
      <c r="A12212">
        <f t="shared" si="382"/>
        <v>12210</v>
      </c>
      <c r="B12212" s="22">
        <v>0</v>
      </c>
      <c r="J12212" s="6">
        <f t="shared" si="381"/>
        <v>16272920094200.813</v>
      </c>
    </row>
    <row r="12213" spans="1:10" x14ac:dyDescent="0.25">
      <c r="A12213">
        <f t="shared" si="382"/>
        <v>12211</v>
      </c>
      <c r="B12213" s="22">
        <v>3250000</v>
      </c>
      <c r="J12213" s="6">
        <f t="shared" si="381"/>
        <v>614610152858.7196</v>
      </c>
    </row>
    <row r="12214" spans="1:10" x14ac:dyDescent="0.25">
      <c r="A12214">
        <f t="shared" si="382"/>
        <v>12212</v>
      </c>
      <c r="B12214" s="22">
        <v>0</v>
      </c>
      <c r="J12214" s="6">
        <f t="shared" si="381"/>
        <v>16272920094200.813</v>
      </c>
    </row>
    <row r="12215" spans="1:10" x14ac:dyDescent="0.25">
      <c r="A12215">
        <f t="shared" si="382"/>
        <v>12213</v>
      </c>
      <c r="B12215" s="22">
        <v>3000000</v>
      </c>
      <c r="J12215" s="6">
        <f t="shared" si="381"/>
        <v>1069095532961.9576</v>
      </c>
    </row>
    <row r="12216" spans="1:10" x14ac:dyDescent="0.25">
      <c r="A12216">
        <f t="shared" si="382"/>
        <v>12214</v>
      </c>
      <c r="B12216" s="22">
        <v>3000000</v>
      </c>
      <c r="J12216" s="6">
        <f t="shared" si="381"/>
        <v>1069095532961.9576</v>
      </c>
    </row>
    <row r="12217" spans="1:10" x14ac:dyDescent="0.25">
      <c r="A12217">
        <f t="shared" si="382"/>
        <v>12215</v>
      </c>
      <c r="B12217" s="22">
        <v>0</v>
      </c>
      <c r="J12217" s="6">
        <f t="shared" si="381"/>
        <v>16272920094200.813</v>
      </c>
    </row>
    <row r="12218" spans="1:10" x14ac:dyDescent="0.25">
      <c r="A12218">
        <f t="shared" si="382"/>
        <v>12216</v>
      </c>
      <c r="B12218" s="22">
        <v>17087110</v>
      </c>
      <c r="J12218" s="6">
        <f t="shared" si="381"/>
        <v>170384444013437.47</v>
      </c>
    </row>
    <row r="12219" spans="1:10" x14ac:dyDescent="0.25">
      <c r="A12219">
        <f t="shared" si="382"/>
        <v>12217</v>
      </c>
      <c r="B12219" s="22">
        <v>0</v>
      </c>
      <c r="J12219" s="6">
        <f t="shared" si="381"/>
        <v>16272920094200.813</v>
      </c>
    </row>
    <row r="12220" spans="1:10" x14ac:dyDescent="0.25">
      <c r="A12220">
        <f t="shared" si="382"/>
        <v>12218</v>
      </c>
      <c r="B12220" s="22">
        <v>3250000</v>
      </c>
      <c r="J12220" s="6">
        <f t="shared" si="381"/>
        <v>614610152858.7196</v>
      </c>
    </row>
    <row r="12221" spans="1:10" x14ac:dyDescent="0.25">
      <c r="A12221">
        <f t="shared" si="382"/>
        <v>12219</v>
      </c>
      <c r="B12221" s="22">
        <v>8943680</v>
      </c>
      <c r="J12221" s="6">
        <f t="shared" si="381"/>
        <v>24105244819313.906</v>
      </c>
    </row>
    <row r="12222" spans="1:10" x14ac:dyDescent="0.25">
      <c r="A12222">
        <f t="shared" si="382"/>
        <v>12220</v>
      </c>
      <c r="B12222" s="22">
        <v>0</v>
      </c>
      <c r="J12222" s="6">
        <f t="shared" si="381"/>
        <v>16272920094200.813</v>
      </c>
    </row>
    <row r="12223" spans="1:10" x14ac:dyDescent="0.25">
      <c r="A12223">
        <f t="shared" si="382"/>
        <v>12221</v>
      </c>
      <c r="B12223" s="22">
        <v>3250000</v>
      </c>
      <c r="J12223" s="6">
        <f t="shared" si="381"/>
        <v>614610152858.7196</v>
      </c>
    </row>
    <row r="12224" spans="1:10" x14ac:dyDescent="0.25">
      <c r="A12224">
        <f t="shared" si="382"/>
        <v>12222</v>
      </c>
      <c r="B12224" s="22">
        <v>0</v>
      </c>
      <c r="J12224" s="6">
        <f t="shared" si="381"/>
        <v>16272920094200.813</v>
      </c>
    </row>
    <row r="12225" spans="1:10" x14ac:dyDescent="0.25">
      <c r="A12225">
        <f t="shared" si="382"/>
        <v>12223</v>
      </c>
      <c r="B12225" s="22">
        <v>0</v>
      </c>
      <c r="J12225" s="6">
        <f t="shared" si="381"/>
        <v>16272920094200.813</v>
      </c>
    </row>
    <row r="12226" spans="1:10" x14ac:dyDescent="0.25">
      <c r="A12226">
        <f t="shared" si="382"/>
        <v>12224</v>
      </c>
      <c r="B12226" s="22">
        <v>8143430</v>
      </c>
      <c r="J12226" s="6">
        <f t="shared" si="381"/>
        <v>16887655243524.369</v>
      </c>
    </row>
    <row r="12227" spans="1:10" x14ac:dyDescent="0.25">
      <c r="A12227">
        <f t="shared" si="382"/>
        <v>12225</v>
      </c>
      <c r="B12227" s="22">
        <v>8943680</v>
      </c>
      <c r="J12227" s="6">
        <f t="shared" ref="J12227:J12290" si="383">(B12227-$I$6)^2</f>
        <v>24105244819313.906</v>
      </c>
    </row>
    <row r="12228" spans="1:10" x14ac:dyDescent="0.25">
      <c r="A12228">
        <f t="shared" ref="A12228:A12291" si="384">A12227+1</f>
        <v>12226</v>
      </c>
      <c r="B12228" s="22">
        <v>0</v>
      </c>
      <c r="J12228" s="6">
        <f t="shared" si="383"/>
        <v>16272920094200.813</v>
      </c>
    </row>
    <row r="12229" spans="1:10" x14ac:dyDescent="0.25">
      <c r="A12229">
        <f t="shared" si="384"/>
        <v>12227</v>
      </c>
      <c r="B12229" s="22">
        <v>0</v>
      </c>
      <c r="J12229" s="6">
        <f t="shared" si="383"/>
        <v>16272920094200.813</v>
      </c>
    </row>
    <row r="12230" spans="1:10" x14ac:dyDescent="0.25">
      <c r="A12230">
        <f t="shared" si="384"/>
        <v>12228</v>
      </c>
      <c r="B12230" s="22">
        <v>0</v>
      </c>
      <c r="J12230" s="6">
        <f t="shared" si="383"/>
        <v>16272920094200.813</v>
      </c>
    </row>
    <row r="12231" spans="1:10" x14ac:dyDescent="0.25">
      <c r="A12231">
        <f t="shared" si="384"/>
        <v>12229</v>
      </c>
      <c r="B12231" s="22">
        <v>0</v>
      </c>
      <c r="J12231" s="6">
        <f t="shared" si="383"/>
        <v>16272920094200.813</v>
      </c>
    </row>
    <row r="12232" spans="1:10" x14ac:dyDescent="0.25">
      <c r="A12232">
        <f t="shared" si="384"/>
        <v>12230</v>
      </c>
      <c r="B12232" s="22">
        <v>8143430</v>
      </c>
      <c r="J12232" s="6">
        <f t="shared" si="383"/>
        <v>16887655243524.369</v>
      </c>
    </row>
    <row r="12233" spans="1:10" x14ac:dyDescent="0.25">
      <c r="A12233">
        <f t="shared" si="384"/>
        <v>12231</v>
      </c>
      <c r="B12233" s="22">
        <v>0</v>
      </c>
      <c r="J12233" s="6">
        <f t="shared" si="383"/>
        <v>16272920094200.813</v>
      </c>
    </row>
    <row r="12234" spans="1:10" x14ac:dyDescent="0.25">
      <c r="A12234">
        <f t="shared" si="384"/>
        <v>12232</v>
      </c>
      <c r="B12234" s="22">
        <v>0</v>
      </c>
      <c r="J12234" s="6">
        <f t="shared" si="383"/>
        <v>16272920094200.813</v>
      </c>
    </row>
    <row r="12235" spans="1:10" x14ac:dyDescent="0.25">
      <c r="A12235">
        <f t="shared" si="384"/>
        <v>12233</v>
      </c>
      <c r="B12235" s="22">
        <v>0</v>
      </c>
      <c r="J12235" s="6">
        <f t="shared" si="383"/>
        <v>16272920094200.813</v>
      </c>
    </row>
    <row r="12236" spans="1:10" x14ac:dyDescent="0.25">
      <c r="A12236">
        <f t="shared" si="384"/>
        <v>12234</v>
      </c>
      <c r="B12236" s="22">
        <v>0</v>
      </c>
      <c r="J12236" s="6">
        <f t="shared" si="383"/>
        <v>16272920094200.813</v>
      </c>
    </row>
    <row r="12237" spans="1:10" x14ac:dyDescent="0.25">
      <c r="A12237">
        <f t="shared" si="384"/>
        <v>12235</v>
      </c>
      <c r="B12237" s="22">
        <v>0</v>
      </c>
      <c r="J12237" s="6">
        <f t="shared" si="383"/>
        <v>16272920094200.813</v>
      </c>
    </row>
    <row r="12238" spans="1:10" x14ac:dyDescent="0.25">
      <c r="A12238">
        <f t="shared" si="384"/>
        <v>12236</v>
      </c>
      <c r="B12238" s="22">
        <v>0</v>
      </c>
      <c r="J12238" s="6">
        <f t="shared" si="383"/>
        <v>16272920094200.813</v>
      </c>
    </row>
    <row r="12239" spans="1:10" x14ac:dyDescent="0.25">
      <c r="A12239">
        <f t="shared" si="384"/>
        <v>12237</v>
      </c>
      <c r="B12239" s="22">
        <v>0</v>
      </c>
      <c r="J12239" s="6">
        <f t="shared" si="383"/>
        <v>16272920094200.813</v>
      </c>
    </row>
    <row r="12240" spans="1:10" x14ac:dyDescent="0.25">
      <c r="A12240">
        <f t="shared" si="384"/>
        <v>12238</v>
      </c>
      <c r="B12240" s="22">
        <v>11143430</v>
      </c>
      <c r="J12240" s="6">
        <f t="shared" si="383"/>
        <v>50544410682285.516</v>
      </c>
    </row>
    <row r="12241" spans="1:10" x14ac:dyDescent="0.25">
      <c r="A12241">
        <f t="shared" si="384"/>
        <v>12239</v>
      </c>
      <c r="B12241" s="22">
        <v>0</v>
      </c>
      <c r="J12241" s="6">
        <f t="shared" si="383"/>
        <v>16272920094200.813</v>
      </c>
    </row>
    <row r="12242" spans="1:10" x14ac:dyDescent="0.25">
      <c r="A12242">
        <f t="shared" si="384"/>
        <v>12240</v>
      </c>
      <c r="B12242" s="22">
        <v>0</v>
      </c>
      <c r="J12242" s="6">
        <f t="shared" si="383"/>
        <v>16272920094200.813</v>
      </c>
    </row>
    <row r="12243" spans="1:10" x14ac:dyDescent="0.25">
      <c r="A12243">
        <f t="shared" si="384"/>
        <v>12241</v>
      </c>
      <c r="B12243" s="22">
        <v>3250000</v>
      </c>
      <c r="J12243" s="6">
        <f t="shared" si="383"/>
        <v>614610152858.7196</v>
      </c>
    </row>
    <row r="12244" spans="1:10" x14ac:dyDescent="0.25">
      <c r="A12244">
        <f t="shared" si="384"/>
        <v>12242</v>
      </c>
      <c r="B12244" s="22">
        <v>8943680</v>
      </c>
      <c r="J12244" s="6">
        <f t="shared" si="383"/>
        <v>24105244819313.906</v>
      </c>
    </row>
    <row r="12245" spans="1:10" x14ac:dyDescent="0.25">
      <c r="A12245">
        <f t="shared" si="384"/>
        <v>12243</v>
      </c>
      <c r="B12245" s="22">
        <v>8943680</v>
      </c>
      <c r="J12245" s="6">
        <f t="shared" si="383"/>
        <v>24105244819313.906</v>
      </c>
    </row>
    <row r="12246" spans="1:10" x14ac:dyDescent="0.25">
      <c r="A12246">
        <f t="shared" si="384"/>
        <v>12244</v>
      </c>
      <c r="B12246" s="22">
        <v>8943680</v>
      </c>
      <c r="J12246" s="6">
        <f t="shared" si="383"/>
        <v>24105244819313.906</v>
      </c>
    </row>
    <row r="12247" spans="1:10" x14ac:dyDescent="0.25">
      <c r="A12247">
        <f t="shared" si="384"/>
        <v>12245</v>
      </c>
      <c r="B12247" s="22">
        <v>0</v>
      </c>
      <c r="J12247" s="6">
        <f t="shared" si="383"/>
        <v>16272920094200.813</v>
      </c>
    </row>
    <row r="12248" spans="1:10" x14ac:dyDescent="0.25">
      <c r="A12248">
        <f t="shared" si="384"/>
        <v>12246</v>
      </c>
      <c r="B12248" s="22">
        <v>62478473.934246585</v>
      </c>
      <c r="J12248" s="6">
        <f t="shared" si="383"/>
        <v>3415759951260384.5</v>
      </c>
    </row>
    <row r="12249" spans="1:10" x14ac:dyDescent="0.25">
      <c r="A12249">
        <f t="shared" si="384"/>
        <v>12247</v>
      </c>
      <c r="B12249" s="22">
        <v>0</v>
      </c>
      <c r="J12249" s="6">
        <f t="shared" si="383"/>
        <v>16272920094200.813</v>
      </c>
    </row>
    <row r="12250" spans="1:10" x14ac:dyDescent="0.25">
      <c r="A12250">
        <f t="shared" si="384"/>
        <v>12248</v>
      </c>
      <c r="B12250" s="22">
        <v>3250000</v>
      </c>
      <c r="J12250" s="6">
        <f t="shared" si="383"/>
        <v>614610152858.7196</v>
      </c>
    </row>
    <row r="12251" spans="1:10" x14ac:dyDescent="0.25">
      <c r="A12251">
        <f t="shared" si="384"/>
        <v>12249</v>
      </c>
      <c r="B12251" s="22">
        <v>0</v>
      </c>
      <c r="J12251" s="6">
        <f t="shared" si="383"/>
        <v>16272920094200.813</v>
      </c>
    </row>
    <row r="12252" spans="1:10" x14ac:dyDescent="0.25">
      <c r="A12252">
        <f t="shared" si="384"/>
        <v>12250</v>
      </c>
      <c r="B12252" s="22">
        <v>0</v>
      </c>
      <c r="J12252" s="6">
        <f t="shared" si="383"/>
        <v>16272920094200.813</v>
      </c>
    </row>
    <row r="12253" spans="1:10" x14ac:dyDescent="0.25">
      <c r="A12253">
        <f t="shared" si="384"/>
        <v>12251</v>
      </c>
      <c r="B12253" s="22">
        <v>0</v>
      </c>
      <c r="J12253" s="6">
        <f t="shared" si="383"/>
        <v>16272920094200.813</v>
      </c>
    </row>
    <row r="12254" spans="1:10" x14ac:dyDescent="0.25">
      <c r="A12254">
        <f t="shared" si="384"/>
        <v>12252</v>
      </c>
      <c r="B12254" s="22">
        <v>0</v>
      </c>
      <c r="J12254" s="6">
        <f t="shared" si="383"/>
        <v>16272920094200.813</v>
      </c>
    </row>
    <row r="12255" spans="1:10" x14ac:dyDescent="0.25">
      <c r="A12255">
        <f t="shared" si="384"/>
        <v>12253</v>
      </c>
      <c r="B12255" s="22">
        <v>8943680</v>
      </c>
      <c r="J12255" s="6">
        <f t="shared" si="383"/>
        <v>24105244819313.906</v>
      </c>
    </row>
    <row r="12256" spans="1:10" x14ac:dyDescent="0.25">
      <c r="A12256">
        <f t="shared" si="384"/>
        <v>12254</v>
      </c>
      <c r="B12256" s="22">
        <v>8143430</v>
      </c>
      <c r="J12256" s="6">
        <f t="shared" si="383"/>
        <v>16887655243524.369</v>
      </c>
    </row>
    <row r="12257" spans="1:10" x14ac:dyDescent="0.25">
      <c r="A12257">
        <f t="shared" si="384"/>
        <v>12255</v>
      </c>
      <c r="B12257" s="22">
        <v>0</v>
      </c>
      <c r="J12257" s="6">
        <f t="shared" si="383"/>
        <v>16272920094200.813</v>
      </c>
    </row>
    <row r="12258" spans="1:10" x14ac:dyDescent="0.25">
      <c r="A12258">
        <f t="shared" si="384"/>
        <v>12256</v>
      </c>
      <c r="B12258" s="22">
        <v>0</v>
      </c>
      <c r="J12258" s="6">
        <f t="shared" si="383"/>
        <v>16272920094200.813</v>
      </c>
    </row>
    <row r="12259" spans="1:10" x14ac:dyDescent="0.25">
      <c r="A12259">
        <f t="shared" si="384"/>
        <v>12257</v>
      </c>
      <c r="B12259" s="22">
        <v>0</v>
      </c>
      <c r="J12259" s="6">
        <f t="shared" si="383"/>
        <v>16272920094200.813</v>
      </c>
    </row>
    <row r="12260" spans="1:10" x14ac:dyDescent="0.25">
      <c r="A12260">
        <f t="shared" si="384"/>
        <v>12258</v>
      </c>
      <c r="B12260" s="22">
        <v>0</v>
      </c>
      <c r="J12260" s="6">
        <f t="shared" si="383"/>
        <v>16272920094200.813</v>
      </c>
    </row>
    <row r="12261" spans="1:10" x14ac:dyDescent="0.25">
      <c r="A12261">
        <f t="shared" si="384"/>
        <v>12259</v>
      </c>
      <c r="B12261" s="22">
        <v>20337110</v>
      </c>
      <c r="J12261" s="6">
        <f t="shared" si="383"/>
        <v>265792349072095.38</v>
      </c>
    </row>
    <row r="12262" spans="1:10" x14ac:dyDescent="0.25">
      <c r="A12262">
        <f t="shared" si="384"/>
        <v>12260</v>
      </c>
      <c r="B12262" s="22">
        <v>0</v>
      </c>
      <c r="J12262" s="6">
        <f t="shared" si="383"/>
        <v>16272920094200.813</v>
      </c>
    </row>
    <row r="12263" spans="1:10" x14ac:dyDescent="0.25">
      <c r="A12263">
        <f t="shared" si="384"/>
        <v>12261</v>
      </c>
      <c r="B12263" s="22">
        <v>11143430</v>
      </c>
      <c r="J12263" s="6">
        <f t="shared" si="383"/>
        <v>50544410682285.516</v>
      </c>
    </row>
    <row r="12264" spans="1:10" x14ac:dyDescent="0.25">
      <c r="A12264">
        <f t="shared" si="384"/>
        <v>12262</v>
      </c>
      <c r="B12264" s="22">
        <v>0</v>
      </c>
      <c r="J12264" s="6">
        <f t="shared" si="383"/>
        <v>16272920094200.813</v>
      </c>
    </row>
    <row r="12265" spans="1:10" x14ac:dyDescent="0.25">
      <c r="A12265">
        <f t="shared" si="384"/>
        <v>12263</v>
      </c>
      <c r="B12265" s="22">
        <v>0</v>
      </c>
      <c r="J12265" s="6">
        <f t="shared" si="383"/>
        <v>16272920094200.813</v>
      </c>
    </row>
    <row r="12266" spans="1:10" x14ac:dyDescent="0.25">
      <c r="A12266">
        <f t="shared" si="384"/>
        <v>12264</v>
      </c>
      <c r="B12266" s="22">
        <v>3250000</v>
      </c>
      <c r="J12266" s="6">
        <f t="shared" si="383"/>
        <v>614610152858.7196</v>
      </c>
    </row>
    <row r="12267" spans="1:10" x14ac:dyDescent="0.25">
      <c r="A12267">
        <f t="shared" si="384"/>
        <v>12265</v>
      </c>
      <c r="B12267" s="22">
        <v>8143430</v>
      </c>
      <c r="J12267" s="6">
        <f t="shared" si="383"/>
        <v>16887655243524.369</v>
      </c>
    </row>
    <row r="12268" spans="1:10" x14ac:dyDescent="0.25">
      <c r="A12268">
        <f t="shared" si="384"/>
        <v>12266</v>
      </c>
      <c r="B12268" s="22">
        <v>8143430</v>
      </c>
      <c r="J12268" s="6">
        <f t="shared" si="383"/>
        <v>16887655243524.369</v>
      </c>
    </row>
    <row r="12269" spans="1:10" x14ac:dyDescent="0.25">
      <c r="A12269">
        <f t="shared" si="384"/>
        <v>12267</v>
      </c>
      <c r="B12269" s="22">
        <v>8943680</v>
      </c>
      <c r="J12269" s="6">
        <f t="shared" si="383"/>
        <v>24105244819313.906</v>
      </c>
    </row>
    <row r="12270" spans="1:10" x14ac:dyDescent="0.25">
      <c r="A12270">
        <f t="shared" si="384"/>
        <v>12268</v>
      </c>
      <c r="B12270" s="22">
        <v>8943680</v>
      </c>
      <c r="J12270" s="6">
        <f t="shared" si="383"/>
        <v>24105244819313.906</v>
      </c>
    </row>
    <row r="12271" spans="1:10" x14ac:dyDescent="0.25">
      <c r="A12271">
        <f t="shared" si="384"/>
        <v>12269</v>
      </c>
      <c r="B12271" s="22">
        <v>0</v>
      </c>
      <c r="J12271" s="6">
        <f t="shared" si="383"/>
        <v>16272920094200.813</v>
      </c>
    </row>
    <row r="12272" spans="1:10" x14ac:dyDescent="0.25">
      <c r="A12272">
        <f t="shared" si="384"/>
        <v>12270</v>
      </c>
      <c r="B12272" s="22">
        <v>8943680</v>
      </c>
      <c r="J12272" s="6">
        <f t="shared" si="383"/>
        <v>24105244819313.906</v>
      </c>
    </row>
    <row r="12273" spans="1:10" x14ac:dyDescent="0.25">
      <c r="A12273">
        <f t="shared" si="384"/>
        <v>12271</v>
      </c>
      <c r="B12273" s="22">
        <v>0</v>
      </c>
      <c r="J12273" s="6">
        <f t="shared" si="383"/>
        <v>16272920094200.813</v>
      </c>
    </row>
    <row r="12274" spans="1:10" x14ac:dyDescent="0.25">
      <c r="A12274">
        <f t="shared" si="384"/>
        <v>12272</v>
      </c>
      <c r="B12274" s="22">
        <v>0</v>
      </c>
      <c r="J12274" s="6">
        <f t="shared" si="383"/>
        <v>16272920094200.813</v>
      </c>
    </row>
    <row r="12275" spans="1:10" x14ac:dyDescent="0.25">
      <c r="A12275">
        <f t="shared" si="384"/>
        <v>12273</v>
      </c>
      <c r="B12275" s="22">
        <v>3250000</v>
      </c>
      <c r="J12275" s="6">
        <f t="shared" si="383"/>
        <v>614610152858.7196</v>
      </c>
    </row>
    <row r="12276" spans="1:10" x14ac:dyDescent="0.25">
      <c r="A12276">
        <f t="shared" si="384"/>
        <v>12274</v>
      </c>
      <c r="B12276" s="22">
        <v>8943680</v>
      </c>
      <c r="J12276" s="6">
        <f t="shared" si="383"/>
        <v>24105244819313.906</v>
      </c>
    </row>
    <row r="12277" spans="1:10" x14ac:dyDescent="0.25">
      <c r="A12277">
        <f t="shared" si="384"/>
        <v>12275</v>
      </c>
      <c r="B12277" s="22">
        <v>8943680</v>
      </c>
      <c r="J12277" s="6">
        <f t="shared" si="383"/>
        <v>24105244819313.906</v>
      </c>
    </row>
    <row r="12278" spans="1:10" x14ac:dyDescent="0.25">
      <c r="A12278">
        <f t="shared" si="384"/>
        <v>12276</v>
      </c>
      <c r="B12278" s="22">
        <v>0</v>
      </c>
      <c r="J12278" s="6">
        <f t="shared" si="383"/>
        <v>16272920094200.813</v>
      </c>
    </row>
    <row r="12279" spans="1:10" x14ac:dyDescent="0.25">
      <c r="A12279">
        <f t="shared" si="384"/>
        <v>12277</v>
      </c>
      <c r="B12279" s="22">
        <v>0</v>
      </c>
      <c r="J12279" s="6">
        <f t="shared" si="383"/>
        <v>16272920094200.813</v>
      </c>
    </row>
    <row r="12280" spans="1:10" x14ac:dyDescent="0.25">
      <c r="A12280">
        <f t="shared" si="384"/>
        <v>12278</v>
      </c>
      <c r="B12280" s="22">
        <v>0</v>
      </c>
      <c r="J12280" s="6">
        <f t="shared" si="383"/>
        <v>16272920094200.813</v>
      </c>
    </row>
    <row r="12281" spans="1:10" x14ac:dyDescent="0.25">
      <c r="A12281">
        <f t="shared" si="384"/>
        <v>12279</v>
      </c>
      <c r="B12281" s="22">
        <v>0</v>
      </c>
      <c r="J12281" s="6">
        <f t="shared" si="383"/>
        <v>16272920094200.813</v>
      </c>
    </row>
    <row r="12282" spans="1:10" x14ac:dyDescent="0.25">
      <c r="A12282">
        <f t="shared" si="384"/>
        <v>12280</v>
      </c>
      <c r="B12282" s="22">
        <v>0</v>
      </c>
      <c r="J12282" s="6">
        <f t="shared" si="383"/>
        <v>16272920094200.813</v>
      </c>
    </row>
    <row r="12283" spans="1:10" x14ac:dyDescent="0.25">
      <c r="A12283">
        <f t="shared" si="384"/>
        <v>12281</v>
      </c>
      <c r="B12283" s="22">
        <v>0</v>
      </c>
      <c r="J12283" s="6">
        <f t="shared" si="383"/>
        <v>16272920094200.813</v>
      </c>
    </row>
    <row r="12284" spans="1:10" x14ac:dyDescent="0.25">
      <c r="A12284">
        <f t="shared" si="384"/>
        <v>12282</v>
      </c>
      <c r="B12284" s="22">
        <v>0</v>
      </c>
      <c r="J12284" s="6">
        <f t="shared" si="383"/>
        <v>16272920094200.813</v>
      </c>
    </row>
    <row r="12285" spans="1:10" x14ac:dyDescent="0.25">
      <c r="A12285">
        <f t="shared" si="384"/>
        <v>12283</v>
      </c>
      <c r="B12285" s="22">
        <v>0</v>
      </c>
      <c r="J12285" s="6">
        <f t="shared" si="383"/>
        <v>16272920094200.813</v>
      </c>
    </row>
    <row r="12286" spans="1:10" x14ac:dyDescent="0.25">
      <c r="A12286">
        <f t="shared" si="384"/>
        <v>12284</v>
      </c>
      <c r="B12286" s="22">
        <v>0</v>
      </c>
      <c r="J12286" s="6">
        <f t="shared" si="383"/>
        <v>16272920094200.813</v>
      </c>
    </row>
    <row r="12287" spans="1:10" x14ac:dyDescent="0.25">
      <c r="A12287">
        <f t="shared" si="384"/>
        <v>12285</v>
      </c>
      <c r="B12287" s="22">
        <v>8943680</v>
      </c>
      <c r="J12287" s="6">
        <f t="shared" si="383"/>
        <v>24105244819313.906</v>
      </c>
    </row>
    <row r="12288" spans="1:10" x14ac:dyDescent="0.25">
      <c r="A12288">
        <f t="shared" si="384"/>
        <v>12286</v>
      </c>
      <c r="B12288" s="22">
        <v>0</v>
      </c>
      <c r="J12288" s="6">
        <f t="shared" si="383"/>
        <v>16272920094200.813</v>
      </c>
    </row>
    <row r="12289" spans="1:10" x14ac:dyDescent="0.25">
      <c r="A12289">
        <f t="shared" si="384"/>
        <v>12287</v>
      </c>
      <c r="B12289" s="22">
        <v>8943680</v>
      </c>
      <c r="J12289" s="6">
        <f t="shared" si="383"/>
        <v>24105244819313.906</v>
      </c>
    </row>
    <row r="12290" spans="1:10" x14ac:dyDescent="0.25">
      <c r="A12290">
        <f t="shared" si="384"/>
        <v>12288</v>
      </c>
      <c r="B12290" s="22">
        <v>0</v>
      </c>
      <c r="J12290" s="6">
        <f t="shared" si="383"/>
        <v>16272920094200.813</v>
      </c>
    </row>
    <row r="12291" spans="1:10" x14ac:dyDescent="0.25">
      <c r="A12291">
        <f t="shared" si="384"/>
        <v>12289</v>
      </c>
      <c r="B12291" s="22">
        <v>3000000</v>
      </c>
      <c r="J12291" s="6">
        <f t="shared" ref="J12291:J12354" si="385">(B12291-$I$6)^2</f>
        <v>1069095532961.9576</v>
      </c>
    </row>
    <row r="12292" spans="1:10" x14ac:dyDescent="0.25">
      <c r="A12292">
        <f t="shared" ref="A12292:A12355" si="386">A12291+1</f>
        <v>12290</v>
      </c>
      <c r="B12292" s="22">
        <v>3000000</v>
      </c>
      <c r="J12292" s="6">
        <f t="shared" si="385"/>
        <v>1069095532961.9576</v>
      </c>
    </row>
    <row r="12293" spans="1:10" x14ac:dyDescent="0.25">
      <c r="A12293">
        <f t="shared" si="386"/>
        <v>12291</v>
      </c>
      <c r="B12293" s="22">
        <v>0</v>
      </c>
      <c r="J12293" s="6">
        <f t="shared" si="385"/>
        <v>16272920094200.813</v>
      </c>
    </row>
    <row r="12294" spans="1:10" x14ac:dyDescent="0.25">
      <c r="A12294">
        <f t="shared" si="386"/>
        <v>12292</v>
      </c>
      <c r="B12294" s="22">
        <v>0</v>
      </c>
      <c r="J12294" s="6">
        <f t="shared" si="385"/>
        <v>16272920094200.813</v>
      </c>
    </row>
    <row r="12295" spans="1:10" x14ac:dyDescent="0.25">
      <c r="A12295">
        <f t="shared" si="386"/>
        <v>12293</v>
      </c>
      <c r="B12295" s="22">
        <v>0</v>
      </c>
      <c r="J12295" s="6">
        <f t="shared" si="385"/>
        <v>16272920094200.813</v>
      </c>
    </row>
    <row r="12296" spans="1:10" x14ac:dyDescent="0.25">
      <c r="A12296">
        <f t="shared" si="386"/>
        <v>12294</v>
      </c>
      <c r="B12296" s="22">
        <v>0</v>
      </c>
      <c r="J12296" s="6">
        <f t="shared" si="385"/>
        <v>16272920094200.813</v>
      </c>
    </row>
    <row r="12297" spans="1:10" x14ac:dyDescent="0.25">
      <c r="A12297">
        <f t="shared" si="386"/>
        <v>12295</v>
      </c>
      <c r="B12297" s="22">
        <v>0</v>
      </c>
      <c r="J12297" s="6">
        <f t="shared" si="385"/>
        <v>16272920094200.813</v>
      </c>
    </row>
    <row r="12298" spans="1:10" x14ac:dyDescent="0.25">
      <c r="A12298">
        <f t="shared" si="386"/>
        <v>12296</v>
      </c>
      <c r="B12298" s="22">
        <v>0</v>
      </c>
      <c r="J12298" s="6">
        <f t="shared" si="385"/>
        <v>16272920094200.813</v>
      </c>
    </row>
    <row r="12299" spans="1:10" x14ac:dyDescent="0.25">
      <c r="A12299">
        <f t="shared" si="386"/>
        <v>12297</v>
      </c>
      <c r="B12299" s="22">
        <v>0</v>
      </c>
      <c r="J12299" s="6">
        <f t="shared" si="385"/>
        <v>16272920094200.813</v>
      </c>
    </row>
    <row r="12300" spans="1:10" x14ac:dyDescent="0.25">
      <c r="A12300">
        <f t="shared" si="386"/>
        <v>12298</v>
      </c>
      <c r="B12300" s="22">
        <v>8943680</v>
      </c>
      <c r="J12300" s="6">
        <f t="shared" si="385"/>
        <v>24105244819313.906</v>
      </c>
    </row>
    <row r="12301" spans="1:10" x14ac:dyDescent="0.25">
      <c r="A12301">
        <f t="shared" si="386"/>
        <v>12299</v>
      </c>
      <c r="B12301" s="22">
        <v>0</v>
      </c>
      <c r="J12301" s="6">
        <f t="shared" si="385"/>
        <v>16272920094200.813</v>
      </c>
    </row>
    <row r="12302" spans="1:10" x14ac:dyDescent="0.25">
      <c r="A12302">
        <f t="shared" si="386"/>
        <v>12300</v>
      </c>
      <c r="B12302" s="22">
        <v>3250000</v>
      </c>
      <c r="J12302" s="6">
        <f t="shared" si="385"/>
        <v>614610152858.7196</v>
      </c>
    </row>
    <row r="12303" spans="1:10" x14ac:dyDescent="0.25">
      <c r="A12303">
        <f t="shared" si="386"/>
        <v>12301</v>
      </c>
      <c r="B12303" s="22">
        <v>8143430</v>
      </c>
      <c r="J12303" s="6">
        <f t="shared" si="385"/>
        <v>16887655243524.369</v>
      </c>
    </row>
    <row r="12304" spans="1:10" x14ac:dyDescent="0.25">
      <c r="A12304">
        <f t="shared" si="386"/>
        <v>12302</v>
      </c>
      <c r="B12304" s="22">
        <v>8143430</v>
      </c>
      <c r="J12304" s="6">
        <f t="shared" si="385"/>
        <v>16887655243524.369</v>
      </c>
    </row>
    <row r="12305" spans="1:10" x14ac:dyDescent="0.25">
      <c r="A12305">
        <f t="shared" si="386"/>
        <v>12303</v>
      </c>
      <c r="B12305" s="22">
        <v>0</v>
      </c>
      <c r="J12305" s="6">
        <f t="shared" si="385"/>
        <v>16272920094200.813</v>
      </c>
    </row>
    <row r="12306" spans="1:10" x14ac:dyDescent="0.25">
      <c r="A12306">
        <f t="shared" si="386"/>
        <v>12304</v>
      </c>
      <c r="B12306" s="22">
        <v>8143430</v>
      </c>
      <c r="J12306" s="6">
        <f t="shared" si="385"/>
        <v>16887655243524.369</v>
      </c>
    </row>
    <row r="12307" spans="1:10" x14ac:dyDescent="0.25">
      <c r="A12307">
        <f t="shared" si="386"/>
        <v>12305</v>
      </c>
      <c r="B12307" s="22">
        <v>0</v>
      </c>
      <c r="J12307" s="6">
        <f t="shared" si="385"/>
        <v>16272920094200.813</v>
      </c>
    </row>
    <row r="12308" spans="1:10" x14ac:dyDescent="0.25">
      <c r="A12308">
        <f t="shared" si="386"/>
        <v>12306</v>
      </c>
      <c r="B12308" s="22">
        <v>9509178.0821917802</v>
      </c>
      <c r="J12308" s="6">
        <f t="shared" si="385"/>
        <v>29977895218721.488</v>
      </c>
    </row>
    <row r="12309" spans="1:10" x14ac:dyDescent="0.25">
      <c r="A12309">
        <f t="shared" si="386"/>
        <v>12307</v>
      </c>
      <c r="B12309" s="22">
        <v>0</v>
      </c>
      <c r="J12309" s="6">
        <f t="shared" si="385"/>
        <v>16272920094200.813</v>
      </c>
    </row>
    <row r="12310" spans="1:10" x14ac:dyDescent="0.25">
      <c r="A12310">
        <f t="shared" si="386"/>
        <v>12308</v>
      </c>
      <c r="B12310" s="22">
        <v>0</v>
      </c>
      <c r="J12310" s="6">
        <f t="shared" si="385"/>
        <v>16272920094200.813</v>
      </c>
    </row>
    <row r="12311" spans="1:10" x14ac:dyDescent="0.25">
      <c r="A12311">
        <f t="shared" si="386"/>
        <v>12309</v>
      </c>
      <c r="B12311" s="22">
        <v>0</v>
      </c>
      <c r="J12311" s="6">
        <f t="shared" si="385"/>
        <v>16272920094200.813</v>
      </c>
    </row>
    <row r="12312" spans="1:10" x14ac:dyDescent="0.25">
      <c r="A12312">
        <f t="shared" si="386"/>
        <v>12310</v>
      </c>
      <c r="B12312" s="22">
        <v>8143430</v>
      </c>
      <c r="J12312" s="6">
        <f t="shared" si="385"/>
        <v>16887655243524.369</v>
      </c>
    </row>
    <row r="12313" spans="1:10" x14ac:dyDescent="0.25">
      <c r="A12313">
        <f t="shared" si="386"/>
        <v>12311</v>
      </c>
      <c r="B12313" s="22">
        <v>17087110</v>
      </c>
      <c r="J12313" s="6">
        <f t="shared" si="385"/>
        <v>170384444013437.47</v>
      </c>
    </row>
    <row r="12314" spans="1:10" x14ac:dyDescent="0.25">
      <c r="A12314">
        <f t="shared" si="386"/>
        <v>12312</v>
      </c>
      <c r="B12314" s="22">
        <v>0</v>
      </c>
      <c r="J12314" s="6">
        <f t="shared" si="385"/>
        <v>16272920094200.813</v>
      </c>
    </row>
    <row r="12315" spans="1:10" x14ac:dyDescent="0.25">
      <c r="A12315">
        <f t="shared" si="386"/>
        <v>12313</v>
      </c>
      <c r="B12315" s="22">
        <v>0</v>
      </c>
      <c r="J12315" s="6">
        <f t="shared" si="385"/>
        <v>16272920094200.813</v>
      </c>
    </row>
    <row r="12316" spans="1:10" x14ac:dyDescent="0.25">
      <c r="A12316">
        <f t="shared" si="386"/>
        <v>12314</v>
      </c>
      <c r="B12316" s="22">
        <v>0</v>
      </c>
      <c r="J12316" s="6">
        <f t="shared" si="385"/>
        <v>16272920094200.813</v>
      </c>
    </row>
    <row r="12317" spans="1:10" x14ac:dyDescent="0.25">
      <c r="A12317">
        <f t="shared" si="386"/>
        <v>12315</v>
      </c>
      <c r="B12317" s="22">
        <v>0</v>
      </c>
      <c r="J12317" s="6">
        <f t="shared" si="385"/>
        <v>16272920094200.813</v>
      </c>
    </row>
    <row r="12318" spans="1:10" x14ac:dyDescent="0.25">
      <c r="A12318">
        <f t="shared" si="386"/>
        <v>12316</v>
      </c>
      <c r="B12318" s="22">
        <v>0</v>
      </c>
      <c r="J12318" s="6">
        <f t="shared" si="385"/>
        <v>16272920094200.813</v>
      </c>
    </row>
    <row r="12319" spans="1:10" x14ac:dyDescent="0.25">
      <c r="A12319">
        <f t="shared" si="386"/>
        <v>12317</v>
      </c>
      <c r="B12319" s="22">
        <v>8943680</v>
      </c>
      <c r="J12319" s="6">
        <f t="shared" si="385"/>
        <v>24105244819313.906</v>
      </c>
    </row>
    <row r="12320" spans="1:10" x14ac:dyDescent="0.25">
      <c r="A12320">
        <f t="shared" si="386"/>
        <v>12318</v>
      </c>
      <c r="B12320" s="22">
        <v>8143430</v>
      </c>
      <c r="J12320" s="6">
        <f t="shared" si="385"/>
        <v>16887655243524.369</v>
      </c>
    </row>
    <row r="12321" spans="1:10" x14ac:dyDescent="0.25">
      <c r="A12321">
        <f t="shared" si="386"/>
        <v>12319</v>
      </c>
      <c r="B12321" s="22">
        <v>8943680</v>
      </c>
      <c r="J12321" s="6">
        <f t="shared" si="385"/>
        <v>24105244819313.906</v>
      </c>
    </row>
    <row r="12322" spans="1:10" x14ac:dyDescent="0.25">
      <c r="A12322">
        <f t="shared" si="386"/>
        <v>12320</v>
      </c>
      <c r="B12322" s="22">
        <v>12193680</v>
      </c>
      <c r="J12322" s="6">
        <f t="shared" si="385"/>
        <v>66580854877971.813</v>
      </c>
    </row>
    <row r="12323" spans="1:10" x14ac:dyDescent="0.25">
      <c r="A12323">
        <f t="shared" si="386"/>
        <v>12321</v>
      </c>
      <c r="B12323" s="22">
        <v>17087110</v>
      </c>
      <c r="J12323" s="6">
        <f t="shared" si="385"/>
        <v>170384444013437.47</v>
      </c>
    </row>
    <row r="12324" spans="1:10" x14ac:dyDescent="0.25">
      <c r="A12324">
        <f t="shared" si="386"/>
        <v>12322</v>
      </c>
      <c r="B12324" s="22">
        <v>8943680</v>
      </c>
      <c r="J12324" s="6">
        <f t="shared" si="385"/>
        <v>24105244819313.906</v>
      </c>
    </row>
    <row r="12325" spans="1:10" x14ac:dyDescent="0.25">
      <c r="A12325">
        <f t="shared" si="386"/>
        <v>12323</v>
      </c>
      <c r="B12325" s="22">
        <v>8943680</v>
      </c>
      <c r="J12325" s="6">
        <f t="shared" si="385"/>
        <v>24105244819313.906</v>
      </c>
    </row>
    <row r="12326" spans="1:10" x14ac:dyDescent="0.25">
      <c r="A12326">
        <f t="shared" si="386"/>
        <v>12324</v>
      </c>
      <c r="B12326" s="22">
        <v>11393430</v>
      </c>
      <c r="J12326" s="6">
        <f t="shared" si="385"/>
        <v>54161640302182.273</v>
      </c>
    </row>
    <row r="12327" spans="1:10" x14ac:dyDescent="0.25">
      <c r="A12327">
        <f t="shared" si="386"/>
        <v>12325</v>
      </c>
      <c r="B12327" s="22">
        <v>0</v>
      </c>
      <c r="J12327" s="6">
        <f t="shared" si="385"/>
        <v>16272920094200.813</v>
      </c>
    </row>
    <row r="12328" spans="1:10" x14ac:dyDescent="0.25">
      <c r="A12328">
        <f t="shared" si="386"/>
        <v>12326</v>
      </c>
      <c r="B12328" s="22">
        <v>0</v>
      </c>
      <c r="J12328" s="6">
        <f t="shared" si="385"/>
        <v>16272920094200.813</v>
      </c>
    </row>
    <row r="12329" spans="1:10" x14ac:dyDescent="0.25">
      <c r="A12329">
        <f t="shared" si="386"/>
        <v>12327</v>
      </c>
      <c r="B12329" s="22">
        <v>0</v>
      </c>
      <c r="J12329" s="6">
        <f t="shared" si="385"/>
        <v>16272920094200.813</v>
      </c>
    </row>
    <row r="12330" spans="1:10" x14ac:dyDescent="0.25">
      <c r="A12330">
        <f t="shared" si="386"/>
        <v>12328</v>
      </c>
      <c r="B12330" s="22">
        <v>3000000</v>
      </c>
      <c r="J12330" s="6">
        <f t="shared" si="385"/>
        <v>1069095532961.9576</v>
      </c>
    </row>
    <row r="12331" spans="1:10" x14ac:dyDescent="0.25">
      <c r="A12331">
        <f t="shared" si="386"/>
        <v>12329</v>
      </c>
      <c r="B12331" s="22">
        <v>8143430</v>
      </c>
      <c r="J12331" s="6">
        <f t="shared" si="385"/>
        <v>16887655243524.369</v>
      </c>
    </row>
    <row r="12332" spans="1:10" x14ac:dyDescent="0.25">
      <c r="A12332">
        <f t="shared" si="386"/>
        <v>12330</v>
      </c>
      <c r="B12332" s="22">
        <v>12193680</v>
      </c>
      <c r="J12332" s="6">
        <f t="shared" si="385"/>
        <v>66580854877971.813</v>
      </c>
    </row>
    <row r="12333" spans="1:10" x14ac:dyDescent="0.25">
      <c r="A12333">
        <f t="shared" si="386"/>
        <v>12331</v>
      </c>
      <c r="B12333" s="22">
        <v>0</v>
      </c>
      <c r="J12333" s="6">
        <f t="shared" si="385"/>
        <v>16272920094200.813</v>
      </c>
    </row>
    <row r="12334" spans="1:10" x14ac:dyDescent="0.25">
      <c r="A12334">
        <f t="shared" si="386"/>
        <v>12332</v>
      </c>
      <c r="B12334" s="22">
        <v>8143430</v>
      </c>
      <c r="J12334" s="6">
        <f t="shared" si="385"/>
        <v>16887655243524.369</v>
      </c>
    </row>
    <row r="12335" spans="1:10" x14ac:dyDescent="0.25">
      <c r="A12335">
        <f t="shared" si="386"/>
        <v>12333</v>
      </c>
      <c r="B12335" s="22">
        <v>0</v>
      </c>
      <c r="J12335" s="6">
        <f t="shared" si="385"/>
        <v>16272920094200.813</v>
      </c>
    </row>
    <row r="12336" spans="1:10" x14ac:dyDescent="0.25">
      <c r="A12336">
        <f t="shared" si="386"/>
        <v>12334</v>
      </c>
      <c r="B12336" s="22">
        <v>3000000</v>
      </c>
      <c r="J12336" s="6">
        <f t="shared" si="385"/>
        <v>1069095532961.9576</v>
      </c>
    </row>
    <row r="12337" spans="1:10" x14ac:dyDescent="0.25">
      <c r="A12337">
        <f t="shared" si="386"/>
        <v>12335</v>
      </c>
      <c r="B12337" s="22">
        <v>0</v>
      </c>
      <c r="J12337" s="6">
        <f t="shared" si="385"/>
        <v>16272920094200.813</v>
      </c>
    </row>
    <row r="12338" spans="1:10" x14ac:dyDescent="0.25">
      <c r="A12338">
        <f t="shared" si="386"/>
        <v>12336</v>
      </c>
      <c r="B12338" s="22">
        <v>54335043.934246585</v>
      </c>
      <c r="J12338" s="6">
        <f t="shared" si="385"/>
        <v>2530197962460137.5</v>
      </c>
    </row>
    <row r="12339" spans="1:10" x14ac:dyDescent="0.25">
      <c r="A12339">
        <f t="shared" si="386"/>
        <v>12337</v>
      </c>
      <c r="B12339" s="22">
        <v>0</v>
      </c>
      <c r="J12339" s="6">
        <f t="shared" si="385"/>
        <v>16272920094200.813</v>
      </c>
    </row>
    <row r="12340" spans="1:10" x14ac:dyDescent="0.25">
      <c r="A12340">
        <f t="shared" si="386"/>
        <v>12338</v>
      </c>
      <c r="B12340" s="22">
        <v>8143430</v>
      </c>
      <c r="J12340" s="6">
        <f t="shared" si="385"/>
        <v>16887655243524.369</v>
      </c>
    </row>
    <row r="12341" spans="1:10" x14ac:dyDescent="0.25">
      <c r="A12341">
        <f t="shared" si="386"/>
        <v>12339</v>
      </c>
      <c r="B12341" s="22">
        <v>0</v>
      </c>
      <c r="J12341" s="6">
        <f t="shared" si="385"/>
        <v>16272920094200.813</v>
      </c>
    </row>
    <row r="12342" spans="1:10" x14ac:dyDescent="0.25">
      <c r="A12342">
        <f t="shared" si="386"/>
        <v>12340</v>
      </c>
      <c r="B12342" s="22">
        <v>8143430</v>
      </c>
      <c r="J12342" s="6">
        <f t="shared" si="385"/>
        <v>16887655243524.369</v>
      </c>
    </row>
    <row r="12343" spans="1:10" x14ac:dyDescent="0.25">
      <c r="A12343">
        <f t="shared" si="386"/>
        <v>12341</v>
      </c>
      <c r="B12343" s="22">
        <v>0</v>
      </c>
      <c r="J12343" s="6">
        <f t="shared" si="385"/>
        <v>16272920094200.813</v>
      </c>
    </row>
    <row r="12344" spans="1:10" x14ac:dyDescent="0.25">
      <c r="A12344">
        <f t="shared" si="386"/>
        <v>12342</v>
      </c>
      <c r="B12344" s="22">
        <v>0</v>
      </c>
      <c r="J12344" s="6">
        <f t="shared" si="385"/>
        <v>16272920094200.813</v>
      </c>
    </row>
    <row r="12345" spans="1:10" x14ac:dyDescent="0.25">
      <c r="A12345">
        <f t="shared" si="386"/>
        <v>12343</v>
      </c>
      <c r="B12345" s="22">
        <v>0</v>
      </c>
      <c r="J12345" s="6">
        <f t="shared" si="385"/>
        <v>16272920094200.813</v>
      </c>
    </row>
    <row r="12346" spans="1:10" x14ac:dyDescent="0.25">
      <c r="A12346">
        <f t="shared" si="386"/>
        <v>12344</v>
      </c>
      <c r="B12346" s="22">
        <v>8143430</v>
      </c>
      <c r="J12346" s="6">
        <f t="shared" si="385"/>
        <v>16887655243524.369</v>
      </c>
    </row>
    <row r="12347" spans="1:10" x14ac:dyDescent="0.25">
      <c r="A12347">
        <f t="shared" si="386"/>
        <v>12345</v>
      </c>
      <c r="B12347" s="22">
        <v>8143430</v>
      </c>
      <c r="J12347" s="6">
        <f t="shared" si="385"/>
        <v>16887655243524.369</v>
      </c>
    </row>
    <row r="12348" spans="1:10" x14ac:dyDescent="0.25">
      <c r="A12348">
        <f t="shared" si="386"/>
        <v>12346</v>
      </c>
      <c r="B12348" s="22">
        <v>3535171.25</v>
      </c>
      <c r="J12348" s="6">
        <f t="shared" si="385"/>
        <v>248800951382.22021</v>
      </c>
    </row>
    <row r="12349" spans="1:10" x14ac:dyDescent="0.25">
      <c r="A12349">
        <f t="shared" si="386"/>
        <v>12347</v>
      </c>
      <c r="B12349" s="22">
        <v>0</v>
      </c>
      <c r="J12349" s="6">
        <f t="shared" si="385"/>
        <v>16272920094200.813</v>
      </c>
    </row>
    <row r="12350" spans="1:10" x14ac:dyDescent="0.25">
      <c r="A12350">
        <f t="shared" si="386"/>
        <v>12348</v>
      </c>
      <c r="B12350" s="22">
        <v>0</v>
      </c>
      <c r="J12350" s="6">
        <f t="shared" si="385"/>
        <v>16272920094200.813</v>
      </c>
    </row>
    <row r="12351" spans="1:10" x14ac:dyDescent="0.25">
      <c r="A12351">
        <f t="shared" si="386"/>
        <v>12349</v>
      </c>
      <c r="B12351" s="22">
        <v>8143430</v>
      </c>
      <c r="J12351" s="6">
        <f t="shared" si="385"/>
        <v>16887655243524.369</v>
      </c>
    </row>
    <row r="12352" spans="1:10" x14ac:dyDescent="0.25">
      <c r="A12352">
        <f t="shared" si="386"/>
        <v>12350</v>
      </c>
      <c r="B12352" s="22">
        <v>8943680</v>
      </c>
      <c r="J12352" s="6">
        <f t="shared" si="385"/>
        <v>24105244819313.906</v>
      </c>
    </row>
    <row r="12353" spans="1:10" x14ac:dyDescent="0.25">
      <c r="A12353">
        <f t="shared" si="386"/>
        <v>12351</v>
      </c>
      <c r="B12353" s="22">
        <v>0</v>
      </c>
      <c r="J12353" s="6">
        <f t="shared" si="385"/>
        <v>16272920094200.813</v>
      </c>
    </row>
    <row r="12354" spans="1:10" x14ac:dyDescent="0.25">
      <c r="A12354">
        <f t="shared" si="386"/>
        <v>12352</v>
      </c>
      <c r="B12354" s="22">
        <v>8943680</v>
      </c>
      <c r="J12354" s="6">
        <f t="shared" si="385"/>
        <v>24105244819313.906</v>
      </c>
    </row>
    <row r="12355" spans="1:10" x14ac:dyDescent="0.25">
      <c r="A12355">
        <f t="shared" si="386"/>
        <v>12353</v>
      </c>
      <c r="B12355" s="22">
        <v>0</v>
      </c>
      <c r="J12355" s="6">
        <f t="shared" ref="J12355:J12418" si="387">(B12355-$I$6)^2</f>
        <v>16272920094200.813</v>
      </c>
    </row>
    <row r="12356" spans="1:10" x14ac:dyDescent="0.25">
      <c r="A12356">
        <f t="shared" ref="A12356:A12419" si="388">A12355+1</f>
        <v>12354</v>
      </c>
      <c r="B12356" s="22">
        <v>8143430</v>
      </c>
      <c r="J12356" s="6">
        <f t="shared" si="387"/>
        <v>16887655243524.369</v>
      </c>
    </row>
    <row r="12357" spans="1:10" x14ac:dyDescent="0.25">
      <c r="A12357">
        <f t="shared" si="388"/>
        <v>12355</v>
      </c>
      <c r="B12357" s="22">
        <v>0</v>
      </c>
      <c r="J12357" s="6">
        <f t="shared" si="387"/>
        <v>16272920094200.813</v>
      </c>
    </row>
    <row r="12358" spans="1:10" x14ac:dyDescent="0.25">
      <c r="A12358">
        <f t="shared" si="388"/>
        <v>12356</v>
      </c>
      <c r="B12358" s="22">
        <v>0</v>
      </c>
      <c r="J12358" s="6">
        <f t="shared" si="387"/>
        <v>16272920094200.813</v>
      </c>
    </row>
    <row r="12359" spans="1:10" x14ac:dyDescent="0.25">
      <c r="A12359">
        <f t="shared" si="388"/>
        <v>12357</v>
      </c>
      <c r="B12359" s="22">
        <v>8143430</v>
      </c>
      <c r="J12359" s="6">
        <f t="shared" si="387"/>
        <v>16887655243524.369</v>
      </c>
    </row>
    <row r="12360" spans="1:10" x14ac:dyDescent="0.25">
      <c r="A12360">
        <f t="shared" si="388"/>
        <v>12358</v>
      </c>
      <c r="B12360" s="22">
        <v>0</v>
      </c>
      <c r="J12360" s="6">
        <f t="shared" si="387"/>
        <v>16272920094200.813</v>
      </c>
    </row>
    <row r="12361" spans="1:10" x14ac:dyDescent="0.25">
      <c r="A12361">
        <f t="shared" si="388"/>
        <v>12359</v>
      </c>
      <c r="B12361" s="22">
        <v>8143430</v>
      </c>
      <c r="J12361" s="6">
        <f t="shared" si="387"/>
        <v>16887655243524.369</v>
      </c>
    </row>
    <row r="12362" spans="1:10" x14ac:dyDescent="0.25">
      <c r="A12362">
        <f t="shared" si="388"/>
        <v>12360</v>
      </c>
      <c r="B12362" s="22">
        <v>3250000</v>
      </c>
      <c r="J12362" s="6">
        <f t="shared" si="387"/>
        <v>614610152858.7196</v>
      </c>
    </row>
    <row r="12363" spans="1:10" x14ac:dyDescent="0.25">
      <c r="A12363">
        <f t="shared" si="388"/>
        <v>12361</v>
      </c>
      <c r="B12363" s="22">
        <v>0</v>
      </c>
      <c r="J12363" s="6">
        <f t="shared" si="387"/>
        <v>16272920094200.813</v>
      </c>
    </row>
    <row r="12364" spans="1:10" x14ac:dyDescent="0.25">
      <c r="A12364">
        <f t="shared" si="388"/>
        <v>12362</v>
      </c>
      <c r="B12364" s="22">
        <v>8943680</v>
      </c>
      <c r="J12364" s="6">
        <f t="shared" si="387"/>
        <v>24105244819313.906</v>
      </c>
    </row>
    <row r="12365" spans="1:10" x14ac:dyDescent="0.25">
      <c r="A12365">
        <f t="shared" si="388"/>
        <v>12363</v>
      </c>
      <c r="B12365" s="22">
        <v>8143430</v>
      </c>
      <c r="J12365" s="6">
        <f t="shared" si="387"/>
        <v>16887655243524.369</v>
      </c>
    </row>
    <row r="12366" spans="1:10" x14ac:dyDescent="0.25">
      <c r="A12366">
        <f t="shared" si="388"/>
        <v>12364</v>
      </c>
      <c r="B12366" s="22">
        <v>12193680</v>
      </c>
      <c r="J12366" s="6">
        <f t="shared" si="387"/>
        <v>66580854877971.813</v>
      </c>
    </row>
    <row r="12367" spans="1:10" x14ac:dyDescent="0.25">
      <c r="A12367">
        <f t="shared" si="388"/>
        <v>12365</v>
      </c>
      <c r="B12367" s="22">
        <v>0</v>
      </c>
      <c r="J12367" s="6">
        <f t="shared" si="387"/>
        <v>16272920094200.813</v>
      </c>
    </row>
    <row r="12368" spans="1:10" x14ac:dyDescent="0.25">
      <c r="A12368">
        <f t="shared" si="388"/>
        <v>12366</v>
      </c>
      <c r="B12368" s="22">
        <v>0</v>
      </c>
      <c r="J12368" s="6">
        <f t="shared" si="387"/>
        <v>16272920094200.813</v>
      </c>
    </row>
    <row r="12369" spans="1:10" x14ac:dyDescent="0.25">
      <c r="A12369">
        <f t="shared" si="388"/>
        <v>12367</v>
      </c>
      <c r="B12369" s="22">
        <v>3250000</v>
      </c>
      <c r="J12369" s="6">
        <f t="shared" si="387"/>
        <v>614610152858.7196</v>
      </c>
    </row>
    <row r="12370" spans="1:10" x14ac:dyDescent="0.25">
      <c r="A12370">
        <f t="shared" si="388"/>
        <v>12368</v>
      </c>
      <c r="B12370" s="22">
        <v>0</v>
      </c>
      <c r="J12370" s="6">
        <f t="shared" si="387"/>
        <v>16272920094200.813</v>
      </c>
    </row>
    <row r="12371" spans="1:10" x14ac:dyDescent="0.25">
      <c r="A12371">
        <f t="shared" si="388"/>
        <v>12369</v>
      </c>
      <c r="B12371" s="22">
        <v>8943680</v>
      </c>
      <c r="J12371" s="6">
        <f t="shared" si="387"/>
        <v>24105244819313.906</v>
      </c>
    </row>
    <row r="12372" spans="1:10" x14ac:dyDescent="0.25">
      <c r="A12372">
        <f t="shared" si="388"/>
        <v>12370</v>
      </c>
      <c r="B12372" s="22">
        <v>0</v>
      </c>
      <c r="J12372" s="6">
        <f t="shared" si="387"/>
        <v>16272920094200.813</v>
      </c>
    </row>
    <row r="12373" spans="1:10" x14ac:dyDescent="0.25">
      <c r="A12373">
        <f t="shared" si="388"/>
        <v>12371</v>
      </c>
      <c r="B12373" s="22">
        <v>0</v>
      </c>
      <c r="J12373" s="6">
        <f t="shared" si="387"/>
        <v>16272920094200.813</v>
      </c>
    </row>
    <row r="12374" spans="1:10" x14ac:dyDescent="0.25">
      <c r="A12374">
        <f t="shared" si="388"/>
        <v>12372</v>
      </c>
      <c r="B12374" s="22">
        <v>8143430</v>
      </c>
      <c r="J12374" s="6">
        <f t="shared" si="387"/>
        <v>16887655243524.369</v>
      </c>
    </row>
    <row r="12375" spans="1:10" x14ac:dyDescent="0.25">
      <c r="A12375">
        <f t="shared" si="388"/>
        <v>12373</v>
      </c>
      <c r="B12375" s="22">
        <v>0</v>
      </c>
      <c r="J12375" s="6">
        <f t="shared" si="387"/>
        <v>16272920094200.813</v>
      </c>
    </row>
    <row r="12376" spans="1:10" x14ac:dyDescent="0.25">
      <c r="A12376">
        <f t="shared" si="388"/>
        <v>12374</v>
      </c>
      <c r="B12376" s="22">
        <v>8143430</v>
      </c>
      <c r="J12376" s="6">
        <f t="shared" si="387"/>
        <v>16887655243524.369</v>
      </c>
    </row>
    <row r="12377" spans="1:10" x14ac:dyDescent="0.25">
      <c r="A12377">
        <f t="shared" si="388"/>
        <v>12375</v>
      </c>
      <c r="B12377" s="22">
        <v>8143430</v>
      </c>
      <c r="J12377" s="6">
        <f t="shared" si="387"/>
        <v>16887655243524.369</v>
      </c>
    </row>
    <row r="12378" spans="1:10" x14ac:dyDescent="0.25">
      <c r="A12378">
        <f t="shared" si="388"/>
        <v>12376</v>
      </c>
      <c r="B12378" s="22">
        <v>0</v>
      </c>
      <c r="J12378" s="6">
        <f t="shared" si="387"/>
        <v>16272920094200.813</v>
      </c>
    </row>
    <row r="12379" spans="1:10" x14ac:dyDescent="0.25">
      <c r="A12379">
        <f t="shared" si="388"/>
        <v>12377</v>
      </c>
      <c r="B12379" s="22">
        <v>69943.25</v>
      </c>
      <c r="J12379" s="6">
        <f t="shared" si="387"/>
        <v>15713514101673.752</v>
      </c>
    </row>
    <row r="12380" spans="1:10" x14ac:dyDescent="0.25">
      <c r="A12380">
        <f t="shared" si="388"/>
        <v>12378</v>
      </c>
      <c r="B12380" s="22">
        <v>8143430</v>
      </c>
      <c r="J12380" s="6">
        <f t="shared" si="387"/>
        <v>16887655243524.369</v>
      </c>
    </row>
    <row r="12381" spans="1:10" x14ac:dyDescent="0.25">
      <c r="A12381">
        <f t="shared" si="388"/>
        <v>12379</v>
      </c>
      <c r="B12381" s="22">
        <v>0</v>
      </c>
      <c r="J12381" s="6">
        <f t="shared" si="387"/>
        <v>16272920094200.813</v>
      </c>
    </row>
    <row r="12382" spans="1:10" x14ac:dyDescent="0.25">
      <c r="A12382">
        <f t="shared" si="388"/>
        <v>12380</v>
      </c>
      <c r="B12382" s="22">
        <v>0</v>
      </c>
      <c r="J12382" s="6">
        <f t="shared" si="387"/>
        <v>16272920094200.813</v>
      </c>
    </row>
    <row r="12383" spans="1:10" x14ac:dyDescent="0.25">
      <c r="A12383">
        <f t="shared" si="388"/>
        <v>12381</v>
      </c>
      <c r="B12383" s="22">
        <v>17087110</v>
      </c>
      <c r="J12383" s="6">
        <f t="shared" si="387"/>
        <v>170384444013437.47</v>
      </c>
    </row>
    <row r="12384" spans="1:10" x14ac:dyDescent="0.25">
      <c r="A12384">
        <f t="shared" si="388"/>
        <v>12382</v>
      </c>
      <c r="B12384" s="22">
        <v>0</v>
      </c>
      <c r="J12384" s="6">
        <f t="shared" si="387"/>
        <v>16272920094200.813</v>
      </c>
    </row>
    <row r="12385" spans="1:10" x14ac:dyDescent="0.25">
      <c r="A12385">
        <f t="shared" si="388"/>
        <v>12383</v>
      </c>
      <c r="B12385" s="22">
        <v>8943680</v>
      </c>
      <c r="J12385" s="6">
        <f t="shared" si="387"/>
        <v>24105244819313.906</v>
      </c>
    </row>
    <row r="12386" spans="1:10" x14ac:dyDescent="0.25">
      <c r="A12386">
        <f t="shared" si="388"/>
        <v>12384</v>
      </c>
      <c r="B12386" s="22">
        <v>0</v>
      </c>
      <c r="J12386" s="6">
        <f t="shared" si="387"/>
        <v>16272920094200.813</v>
      </c>
    </row>
    <row r="12387" spans="1:10" x14ac:dyDescent="0.25">
      <c r="A12387">
        <f t="shared" si="388"/>
        <v>12385</v>
      </c>
      <c r="B12387" s="22">
        <v>8943680</v>
      </c>
      <c r="J12387" s="6">
        <f t="shared" si="387"/>
        <v>24105244819313.906</v>
      </c>
    </row>
    <row r="12388" spans="1:10" x14ac:dyDescent="0.25">
      <c r="A12388">
        <f t="shared" si="388"/>
        <v>12386</v>
      </c>
      <c r="B12388" s="22">
        <v>8143430</v>
      </c>
      <c r="J12388" s="6">
        <f t="shared" si="387"/>
        <v>16887655243524.369</v>
      </c>
    </row>
    <row r="12389" spans="1:10" x14ac:dyDescent="0.25">
      <c r="A12389">
        <f t="shared" si="388"/>
        <v>12387</v>
      </c>
      <c r="B12389" s="22">
        <v>0</v>
      </c>
      <c r="J12389" s="6">
        <f t="shared" si="387"/>
        <v>16272920094200.813</v>
      </c>
    </row>
    <row r="12390" spans="1:10" x14ac:dyDescent="0.25">
      <c r="A12390">
        <f t="shared" si="388"/>
        <v>12388</v>
      </c>
      <c r="B12390" s="22">
        <v>0</v>
      </c>
      <c r="J12390" s="6">
        <f t="shared" si="387"/>
        <v>16272920094200.813</v>
      </c>
    </row>
    <row r="12391" spans="1:10" x14ac:dyDescent="0.25">
      <c r="A12391">
        <f t="shared" si="388"/>
        <v>12389</v>
      </c>
      <c r="B12391" s="22">
        <v>0</v>
      </c>
      <c r="J12391" s="6">
        <f t="shared" si="387"/>
        <v>16272920094200.813</v>
      </c>
    </row>
    <row r="12392" spans="1:10" x14ac:dyDescent="0.25">
      <c r="A12392">
        <f t="shared" si="388"/>
        <v>12390</v>
      </c>
      <c r="B12392" s="22">
        <v>0</v>
      </c>
      <c r="J12392" s="6">
        <f t="shared" si="387"/>
        <v>16272920094200.813</v>
      </c>
    </row>
    <row r="12393" spans="1:10" x14ac:dyDescent="0.25">
      <c r="A12393">
        <f t="shared" si="388"/>
        <v>12391</v>
      </c>
      <c r="B12393" s="22">
        <v>8943680</v>
      </c>
      <c r="J12393" s="6">
        <f t="shared" si="387"/>
        <v>24105244819313.906</v>
      </c>
    </row>
    <row r="12394" spans="1:10" x14ac:dyDescent="0.25">
      <c r="A12394">
        <f t="shared" si="388"/>
        <v>12392</v>
      </c>
      <c r="B12394" s="22">
        <v>9509178.0821917802</v>
      </c>
      <c r="J12394" s="6">
        <f t="shared" si="387"/>
        <v>29977895218721.488</v>
      </c>
    </row>
    <row r="12395" spans="1:10" x14ac:dyDescent="0.25">
      <c r="A12395">
        <f t="shared" si="388"/>
        <v>12393</v>
      </c>
      <c r="B12395" s="22">
        <v>8143430</v>
      </c>
      <c r="J12395" s="6">
        <f t="shared" si="387"/>
        <v>16887655243524.369</v>
      </c>
    </row>
    <row r="12396" spans="1:10" x14ac:dyDescent="0.25">
      <c r="A12396">
        <f t="shared" si="388"/>
        <v>12394</v>
      </c>
      <c r="B12396" s="22">
        <v>0</v>
      </c>
      <c r="J12396" s="6">
        <f t="shared" si="387"/>
        <v>16272920094200.813</v>
      </c>
    </row>
    <row r="12397" spans="1:10" x14ac:dyDescent="0.25">
      <c r="A12397">
        <f t="shared" si="388"/>
        <v>12395</v>
      </c>
      <c r="B12397" s="22">
        <v>8143430</v>
      </c>
      <c r="J12397" s="6">
        <f t="shared" si="387"/>
        <v>16887655243524.369</v>
      </c>
    </row>
    <row r="12398" spans="1:10" x14ac:dyDescent="0.25">
      <c r="A12398">
        <f t="shared" si="388"/>
        <v>12396</v>
      </c>
      <c r="B12398" s="22">
        <v>3250000</v>
      </c>
      <c r="J12398" s="6">
        <f t="shared" si="387"/>
        <v>614610152858.7196</v>
      </c>
    </row>
    <row r="12399" spans="1:10" x14ac:dyDescent="0.25">
      <c r="A12399">
        <f t="shared" si="388"/>
        <v>12397</v>
      </c>
      <c r="B12399" s="22">
        <v>0</v>
      </c>
      <c r="J12399" s="6">
        <f t="shared" si="387"/>
        <v>16272920094200.813</v>
      </c>
    </row>
    <row r="12400" spans="1:10" x14ac:dyDescent="0.25">
      <c r="A12400">
        <f t="shared" si="388"/>
        <v>12398</v>
      </c>
      <c r="B12400" s="22">
        <v>0</v>
      </c>
      <c r="J12400" s="6">
        <f t="shared" si="387"/>
        <v>16272920094200.813</v>
      </c>
    </row>
    <row r="12401" spans="1:10" x14ac:dyDescent="0.25">
      <c r="A12401">
        <f t="shared" si="388"/>
        <v>12399</v>
      </c>
      <c r="B12401" s="22">
        <v>0</v>
      </c>
      <c r="J12401" s="6">
        <f t="shared" si="387"/>
        <v>16272920094200.813</v>
      </c>
    </row>
    <row r="12402" spans="1:10" x14ac:dyDescent="0.25">
      <c r="A12402">
        <f t="shared" si="388"/>
        <v>12400</v>
      </c>
      <c r="B12402" s="22">
        <v>0</v>
      </c>
      <c r="J12402" s="6">
        <f t="shared" si="387"/>
        <v>16272920094200.813</v>
      </c>
    </row>
    <row r="12403" spans="1:10" x14ac:dyDescent="0.25">
      <c r="A12403">
        <f t="shared" si="388"/>
        <v>12401</v>
      </c>
      <c r="B12403" s="22">
        <v>0</v>
      </c>
      <c r="J12403" s="6">
        <f t="shared" si="387"/>
        <v>16272920094200.813</v>
      </c>
    </row>
    <row r="12404" spans="1:10" x14ac:dyDescent="0.25">
      <c r="A12404">
        <f t="shared" si="388"/>
        <v>12402</v>
      </c>
      <c r="B12404" s="22">
        <v>8143430</v>
      </c>
      <c r="J12404" s="6">
        <f t="shared" si="387"/>
        <v>16887655243524.369</v>
      </c>
    </row>
    <row r="12405" spans="1:10" x14ac:dyDescent="0.25">
      <c r="A12405">
        <f t="shared" si="388"/>
        <v>12403</v>
      </c>
      <c r="B12405" s="22">
        <v>17087110</v>
      </c>
      <c r="J12405" s="6">
        <f t="shared" si="387"/>
        <v>170384444013437.47</v>
      </c>
    </row>
    <row r="12406" spans="1:10" x14ac:dyDescent="0.25">
      <c r="A12406">
        <f t="shared" si="388"/>
        <v>12404</v>
      </c>
      <c r="B12406" s="22">
        <v>0</v>
      </c>
      <c r="J12406" s="6">
        <f t="shared" si="387"/>
        <v>16272920094200.813</v>
      </c>
    </row>
    <row r="12407" spans="1:10" x14ac:dyDescent="0.25">
      <c r="A12407">
        <f t="shared" si="388"/>
        <v>12405</v>
      </c>
      <c r="B12407" s="22">
        <v>0</v>
      </c>
      <c r="J12407" s="6">
        <f t="shared" si="387"/>
        <v>16272920094200.813</v>
      </c>
    </row>
    <row r="12408" spans="1:10" x14ac:dyDescent="0.25">
      <c r="A12408">
        <f t="shared" si="388"/>
        <v>12406</v>
      </c>
      <c r="B12408" s="22">
        <v>17087110</v>
      </c>
      <c r="J12408" s="6">
        <f t="shared" si="387"/>
        <v>170384444013437.47</v>
      </c>
    </row>
    <row r="12409" spans="1:10" x14ac:dyDescent="0.25">
      <c r="A12409">
        <f t="shared" si="388"/>
        <v>12407</v>
      </c>
      <c r="B12409" s="22">
        <v>0</v>
      </c>
      <c r="J12409" s="6">
        <f t="shared" si="387"/>
        <v>16272920094200.813</v>
      </c>
    </row>
    <row r="12410" spans="1:10" x14ac:dyDescent="0.25">
      <c r="A12410">
        <f t="shared" si="388"/>
        <v>12408</v>
      </c>
      <c r="B12410" s="22">
        <v>12193680</v>
      </c>
      <c r="J12410" s="6">
        <f t="shared" si="387"/>
        <v>66580854877971.813</v>
      </c>
    </row>
    <row r="12411" spans="1:10" x14ac:dyDescent="0.25">
      <c r="A12411">
        <f t="shared" si="388"/>
        <v>12409</v>
      </c>
      <c r="B12411" s="22">
        <v>8143430</v>
      </c>
      <c r="J12411" s="6">
        <f t="shared" si="387"/>
        <v>16887655243524.369</v>
      </c>
    </row>
    <row r="12412" spans="1:10" x14ac:dyDescent="0.25">
      <c r="A12412">
        <f t="shared" si="388"/>
        <v>12410</v>
      </c>
      <c r="B12412" s="22">
        <v>0</v>
      </c>
      <c r="J12412" s="6">
        <f t="shared" si="387"/>
        <v>16272920094200.813</v>
      </c>
    </row>
    <row r="12413" spans="1:10" x14ac:dyDescent="0.25">
      <c r="A12413">
        <f t="shared" si="388"/>
        <v>12411</v>
      </c>
      <c r="B12413" s="22">
        <v>0</v>
      </c>
      <c r="J12413" s="6">
        <f t="shared" si="387"/>
        <v>16272920094200.813</v>
      </c>
    </row>
    <row r="12414" spans="1:10" x14ac:dyDescent="0.25">
      <c r="A12414">
        <f t="shared" si="388"/>
        <v>12412</v>
      </c>
      <c r="B12414" s="22">
        <v>8943680</v>
      </c>
      <c r="J12414" s="6">
        <f t="shared" si="387"/>
        <v>24105244819313.906</v>
      </c>
    </row>
    <row r="12415" spans="1:10" x14ac:dyDescent="0.25">
      <c r="A12415">
        <f t="shared" si="388"/>
        <v>12413</v>
      </c>
      <c r="B12415" s="22">
        <v>0</v>
      </c>
      <c r="J12415" s="6">
        <f t="shared" si="387"/>
        <v>16272920094200.813</v>
      </c>
    </row>
    <row r="12416" spans="1:10" x14ac:dyDescent="0.25">
      <c r="A12416">
        <f t="shared" si="388"/>
        <v>12414</v>
      </c>
      <c r="B12416" s="22">
        <v>0</v>
      </c>
      <c r="J12416" s="6">
        <f t="shared" si="387"/>
        <v>16272920094200.813</v>
      </c>
    </row>
    <row r="12417" spans="1:10" x14ac:dyDescent="0.25">
      <c r="A12417">
        <f t="shared" si="388"/>
        <v>12415</v>
      </c>
      <c r="B12417" s="22">
        <v>285171.25</v>
      </c>
      <c r="J12417" s="6">
        <f t="shared" si="387"/>
        <v>14053497767724.313</v>
      </c>
    </row>
    <row r="12418" spans="1:10" x14ac:dyDescent="0.25">
      <c r="A12418">
        <f t="shared" si="388"/>
        <v>12416</v>
      </c>
      <c r="B12418" s="22">
        <v>8143430</v>
      </c>
      <c r="J12418" s="6">
        <f t="shared" si="387"/>
        <v>16887655243524.369</v>
      </c>
    </row>
    <row r="12419" spans="1:10" x14ac:dyDescent="0.25">
      <c r="A12419">
        <f t="shared" si="388"/>
        <v>12417</v>
      </c>
      <c r="B12419" s="22">
        <v>8143430</v>
      </c>
      <c r="J12419" s="6">
        <f t="shared" ref="J12419:J12482" si="389">(B12419-$I$6)^2</f>
        <v>16887655243524.369</v>
      </c>
    </row>
    <row r="12420" spans="1:10" x14ac:dyDescent="0.25">
      <c r="A12420">
        <f t="shared" ref="A12420:A12483" si="390">A12419+1</f>
        <v>12418</v>
      </c>
      <c r="B12420" s="22">
        <v>0</v>
      </c>
      <c r="J12420" s="6">
        <f t="shared" si="389"/>
        <v>16272920094200.813</v>
      </c>
    </row>
    <row r="12421" spans="1:10" x14ac:dyDescent="0.25">
      <c r="A12421">
        <f t="shared" si="390"/>
        <v>12419</v>
      </c>
      <c r="B12421" s="22">
        <v>0</v>
      </c>
      <c r="J12421" s="6">
        <f t="shared" si="389"/>
        <v>16272920094200.813</v>
      </c>
    </row>
    <row r="12422" spans="1:10" x14ac:dyDescent="0.25">
      <c r="A12422">
        <f t="shared" si="390"/>
        <v>12420</v>
      </c>
      <c r="B12422" s="22">
        <v>8943680</v>
      </c>
      <c r="J12422" s="6">
        <f t="shared" si="389"/>
        <v>24105244819313.906</v>
      </c>
    </row>
    <row r="12423" spans="1:10" x14ac:dyDescent="0.25">
      <c r="A12423">
        <f t="shared" si="390"/>
        <v>12421</v>
      </c>
      <c r="B12423" s="22">
        <v>8143430</v>
      </c>
      <c r="J12423" s="6">
        <f t="shared" si="389"/>
        <v>16887655243524.369</v>
      </c>
    </row>
    <row r="12424" spans="1:10" x14ac:dyDescent="0.25">
      <c r="A12424">
        <f t="shared" si="390"/>
        <v>12422</v>
      </c>
      <c r="B12424" s="22">
        <v>0</v>
      </c>
      <c r="J12424" s="6">
        <f t="shared" si="389"/>
        <v>16272920094200.813</v>
      </c>
    </row>
    <row r="12425" spans="1:10" x14ac:dyDescent="0.25">
      <c r="A12425">
        <f t="shared" si="390"/>
        <v>12423</v>
      </c>
      <c r="B12425" s="22">
        <v>0</v>
      </c>
      <c r="J12425" s="6">
        <f t="shared" si="389"/>
        <v>16272920094200.813</v>
      </c>
    </row>
    <row r="12426" spans="1:10" x14ac:dyDescent="0.25">
      <c r="A12426">
        <f t="shared" si="390"/>
        <v>12424</v>
      </c>
      <c r="B12426" s="22">
        <v>0</v>
      </c>
      <c r="J12426" s="6">
        <f t="shared" si="389"/>
        <v>16272920094200.813</v>
      </c>
    </row>
    <row r="12427" spans="1:10" x14ac:dyDescent="0.25">
      <c r="A12427">
        <f t="shared" si="390"/>
        <v>12425</v>
      </c>
      <c r="B12427" s="22">
        <v>0</v>
      </c>
      <c r="J12427" s="6">
        <f t="shared" si="389"/>
        <v>16272920094200.813</v>
      </c>
    </row>
    <row r="12428" spans="1:10" x14ac:dyDescent="0.25">
      <c r="A12428">
        <f t="shared" si="390"/>
        <v>12426</v>
      </c>
      <c r="B12428" s="22">
        <v>0</v>
      </c>
      <c r="J12428" s="6">
        <f t="shared" si="389"/>
        <v>16272920094200.813</v>
      </c>
    </row>
    <row r="12429" spans="1:10" x14ac:dyDescent="0.25">
      <c r="A12429">
        <f t="shared" si="390"/>
        <v>12427</v>
      </c>
      <c r="B12429" s="22">
        <v>0</v>
      </c>
      <c r="J12429" s="6">
        <f t="shared" si="389"/>
        <v>16272920094200.813</v>
      </c>
    </row>
    <row r="12430" spans="1:10" x14ac:dyDescent="0.25">
      <c r="A12430">
        <f t="shared" si="390"/>
        <v>12428</v>
      </c>
      <c r="B12430" s="22">
        <v>0</v>
      </c>
      <c r="J12430" s="6">
        <f t="shared" si="389"/>
        <v>16272920094200.813</v>
      </c>
    </row>
    <row r="12431" spans="1:10" x14ac:dyDescent="0.25">
      <c r="A12431">
        <f t="shared" si="390"/>
        <v>12429</v>
      </c>
      <c r="B12431" s="22">
        <v>0</v>
      </c>
      <c r="J12431" s="6">
        <f t="shared" si="389"/>
        <v>16272920094200.813</v>
      </c>
    </row>
    <row r="12432" spans="1:10" x14ac:dyDescent="0.25">
      <c r="A12432">
        <f t="shared" si="390"/>
        <v>12430</v>
      </c>
      <c r="B12432" s="22">
        <v>8943680</v>
      </c>
      <c r="J12432" s="6">
        <f t="shared" si="389"/>
        <v>24105244819313.906</v>
      </c>
    </row>
    <row r="12433" spans="1:10" x14ac:dyDescent="0.25">
      <c r="A12433">
        <f t="shared" si="390"/>
        <v>12431</v>
      </c>
      <c r="B12433" s="22">
        <v>8943680</v>
      </c>
      <c r="J12433" s="6">
        <f t="shared" si="389"/>
        <v>24105244819313.906</v>
      </c>
    </row>
    <row r="12434" spans="1:10" x14ac:dyDescent="0.25">
      <c r="A12434">
        <f t="shared" si="390"/>
        <v>12432</v>
      </c>
      <c r="B12434" s="22">
        <v>3000000</v>
      </c>
      <c r="J12434" s="6">
        <f t="shared" si="389"/>
        <v>1069095532961.9576</v>
      </c>
    </row>
    <row r="12435" spans="1:10" x14ac:dyDescent="0.25">
      <c r="A12435">
        <f t="shared" si="390"/>
        <v>12433</v>
      </c>
      <c r="B12435" s="22">
        <v>8143430</v>
      </c>
      <c r="J12435" s="6">
        <f t="shared" si="389"/>
        <v>16887655243524.369</v>
      </c>
    </row>
    <row r="12436" spans="1:10" x14ac:dyDescent="0.25">
      <c r="A12436">
        <f t="shared" si="390"/>
        <v>12434</v>
      </c>
      <c r="B12436" s="22">
        <v>8943680</v>
      </c>
      <c r="J12436" s="6">
        <f t="shared" si="389"/>
        <v>24105244819313.906</v>
      </c>
    </row>
    <row r="12437" spans="1:10" x14ac:dyDescent="0.25">
      <c r="A12437">
        <f t="shared" si="390"/>
        <v>12435</v>
      </c>
      <c r="B12437" s="22">
        <v>0</v>
      </c>
      <c r="J12437" s="6">
        <f t="shared" si="389"/>
        <v>16272920094200.813</v>
      </c>
    </row>
    <row r="12438" spans="1:10" x14ac:dyDescent="0.25">
      <c r="A12438">
        <f t="shared" si="390"/>
        <v>12436</v>
      </c>
      <c r="B12438" s="22">
        <v>0</v>
      </c>
      <c r="J12438" s="6">
        <f t="shared" si="389"/>
        <v>16272920094200.813</v>
      </c>
    </row>
    <row r="12439" spans="1:10" x14ac:dyDescent="0.25">
      <c r="A12439">
        <f t="shared" si="390"/>
        <v>12437</v>
      </c>
      <c r="B12439" s="22">
        <v>12193680</v>
      </c>
      <c r="J12439" s="6">
        <f t="shared" si="389"/>
        <v>66580854877971.813</v>
      </c>
    </row>
    <row r="12440" spans="1:10" x14ac:dyDescent="0.25">
      <c r="A12440">
        <f t="shared" si="390"/>
        <v>12438</v>
      </c>
      <c r="B12440" s="22">
        <v>0</v>
      </c>
      <c r="J12440" s="6">
        <f t="shared" si="389"/>
        <v>16272920094200.813</v>
      </c>
    </row>
    <row r="12441" spans="1:10" x14ac:dyDescent="0.25">
      <c r="A12441">
        <f t="shared" si="390"/>
        <v>12439</v>
      </c>
      <c r="B12441" s="22">
        <v>0</v>
      </c>
      <c r="J12441" s="6">
        <f t="shared" si="389"/>
        <v>16272920094200.813</v>
      </c>
    </row>
    <row r="12442" spans="1:10" x14ac:dyDescent="0.25">
      <c r="A12442">
        <f t="shared" si="390"/>
        <v>12440</v>
      </c>
      <c r="B12442" s="22">
        <v>0</v>
      </c>
      <c r="J12442" s="6">
        <f t="shared" si="389"/>
        <v>16272920094200.813</v>
      </c>
    </row>
    <row r="12443" spans="1:10" x14ac:dyDescent="0.25">
      <c r="A12443">
        <f t="shared" si="390"/>
        <v>12441</v>
      </c>
      <c r="B12443" s="22">
        <v>0</v>
      </c>
      <c r="J12443" s="6">
        <f t="shared" si="389"/>
        <v>16272920094200.813</v>
      </c>
    </row>
    <row r="12444" spans="1:10" x14ac:dyDescent="0.25">
      <c r="A12444">
        <f t="shared" si="390"/>
        <v>12442</v>
      </c>
      <c r="B12444" s="22">
        <v>0</v>
      </c>
      <c r="J12444" s="6">
        <f t="shared" si="389"/>
        <v>16272920094200.813</v>
      </c>
    </row>
    <row r="12445" spans="1:10" x14ac:dyDescent="0.25">
      <c r="A12445">
        <f t="shared" si="390"/>
        <v>12443</v>
      </c>
      <c r="B12445" s="22">
        <v>0</v>
      </c>
      <c r="J12445" s="6">
        <f t="shared" si="389"/>
        <v>16272920094200.813</v>
      </c>
    </row>
    <row r="12446" spans="1:10" x14ac:dyDescent="0.25">
      <c r="A12446">
        <f t="shared" si="390"/>
        <v>12444</v>
      </c>
      <c r="B12446" s="22">
        <v>0</v>
      </c>
      <c r="J12446" s="6">
        <f t="shared" si="389"/>
        <v>16272920094200.813</v>
      </c>
    </row>
    <row r="12447" spans="1:10" x14ac:dyDescent="0.25">
      <c r="A12447">
        <f t="shared" si="390"/>
        <v>12445</v>
      </c>
      <c r="B12447" s="22">
        <v>17087110</v>
      </c>
      <c r="J12447" s="6">
        <f t="shared" si="389"/>
        <v>170384444013437.47</v>
      </c>
    </row>
    <row r="12448" spans="1:10" x14ac:dyDescent="0.25">
      <c r="A12448">
        <f t="shared" si="390"/>
        <v>12446</v>
      </c>
      <c r="B12448" s="22">
        <v>0</v>
      </c>
      <c r="J12448" s="6">
        <f t="shared" si="389"/>
        <v>16272920094200.813</v>
      </c>
    </row>
    <row r="12449" spans="1:10" x14ac:dyDescent="0.25">
      <c r="A12449">
        <f t="shared" si="390"/>
        <v>12447</v>
      </c>
      <c r="B12449" s="22">
        <v>0</v>
      </c>
      <c r="J12449" s="6">
        <f t="shared" si="389"/>
        <v>16272920094200.813</v>
      </c>
    </row>
    <row r="12450" spans="1:10" x14ac:dyDescent="0.25">
      <c r="A12450">
        <f t="shared" si="390"/>
        <v>12448</v>
      </c>
      <c r="B12450" s="22">
        <v>0</v>
      </c>
      <c r="J12450" s="6">
        <f t="shared" si="389"/>
        <v>16272920094200.813</v>
      </c>
    </row>
    <row r="12451" spans="1:10" x14ac:dyDescent="0.25">
      <c r="A12451">
        <f t="shared" si="390"/>
        <v>12449</v>
      </c>
      <c r="B12451" s="22">
        <v>0</v>
      </c>
      <c r="J12451" s="6">
        <f t="shared" si="389"/>
        <v>16272920094200.813</v>
      </c>
    </row>
    <row r="12452" spans="1:10" x14ac:dyDescent="0.25">
      <c r="A12452">
        <f t="shared" si="390"/>
        <v>12450</v>
      </c>
      <c r="B12452" s="22">
        <v>0</v>
      </c>
      <c r="J12452" s="6">
        <f t="shared" si="389"/>
        <v>16272920094200.813</v>
      </c>
    </row>
    <row r="12453" spans="1:10" x14ac:dyDescent="0.25">
      <c r="A12453">
        <f t="shared" si="390"/>
        <v>12451</v>
      </c>
      <c r="B12453" s="22">
        <v>0</v>
      </c>
      <c r="J12453" s="6">
        <f t="shared" si="389"/>
        <v>16272920094200.813</v>
      </c>
    </row>
    <row r="12454" spans="1:10" x14ac:dyDescent="0.25">
      <c r="A12454">
        <f t="shared" si="390"/>
        <v>12452</v>
      </c>
      <c r="B12454" s="22">
        <v>0</v>
      </c>
      <c r="J12454" s="6">
        <f t="shared" si="389"/>
        <v>16272920094200.813</v>
      </c>
    </row>
    <row r="12455" spans="1:10" x14ac:dyDescent="0.25">
      <c r="A12455">
        <f t="shared" si="390"/>
        <v>12453</v>
      </c>
      <c r="B12455" s="22">
        <v>8143430</v>
      </c>
      <c r="J12455" s="6">
        <f t="shared" si="389"/>
        <v>16887655243524.369</v>
      </c>
    </row>
    <row r="12456" spans="1:10" x14ac:dyDescent="0.25">
      <c r="A12456">
        <f t="shared" si="390"/>
        <v>12454</v>
      </c>
      <c r="B12456" s="22">
        <v>0</v>
      </c>
      <c r="J12456" s="6">
        <f t="shared" si="389"/>
        <v>16272920094200.813</v>
      </c>
    </row>
    <row r="12457" spans="1:10" x14ac:dyDescent="0.25">
      <c r="A12457">
        <f t="shared" si="390"/>
        <v>12455</v>
      </c>
      <c r="B12457" s="22">
        <v>269206.59999999998</v>
      </c>
      <c r="J12457" s="6">
        <f t="shared" si="389"/>
        <v>14173449181975.17</v>
      </c>
    </row>
    <row r="12458" spans="1:10" x14ac:dyDescent="0.25">
      <c r="A12458">
        <f t="shared" si="390"/>
        <v>12456</v>
      </c>
      <c r="B12458" s="22">
        <v>0</v>
      </c>
      <c r="J12458" s="6">
        <f t="shared" si="389"/>
        <v>16272920094200.813</v>
      </c>
    </row>
    <row r="12459" spans="1:10" x14ac:dyDescent="0.25">
      <c r="A12459">
        <f t="shared" si="390"/>
        <v>12457</v>
      </c>
      <c r="B12459" s="22">
        <v>0</v>
      </c>
      <c r="J12459" s="6">
        <f t="shared" si="389"/>
        <v>16272920094200.813</v>
      </c>
    </row>
    <row r="12460" spans="1:10" x14ac:dyDescent="0.25">
      <c r="A12460">
        <f t="shared" si="390"/>
        <v>12458</v>
      </c>
      <c r="B12460" s="22">
        <v>8943680</v>
      </c>
      <c r="J12460" s="6">
        <f t="shared" si="389"/>
        <v>24105244819313.906</v>
      </c>
    </row>
    <row r="12461" spans="1:10" x14ac:dyDescent="0.25">
      <c r="A12461">
        <f t="shared" si="390"/>
        <v>12459</v>
      </c>
      <c r="B12461" s="22">
        <v>8943680</v>
      </c>
      <c r="J12461" s="6">
        <f t="shared" si="389"/>
        <v>24105244819313.906</v>
      </c>
    </row>
    <row r="12462" spans="1:10" x14ac:dyDescent="0.25">
      <c r="A12462">
        <f t="shared" si="390"/>
        <v>12460</v>
      </c>
      <c r="B12462" s="22">
        <v>0</v>
      </c>
      <c r="J12462" s="6">
        <f t="shared" si="389"/>
        <v>16272920094200.813</v>
      </c>
    </row>
    <row r="12463" spans="1:10" x14ac:dyDescent="0.25">
      <c r="A12463">
        <f t="shared" si="390"/>
        <v>12461</v>
      </c>
      <c r="B12463" s="22">
        <v>0</v>
      </c>
      <c r="J12463" s="6">
        <f t="shared" si="389"/>
        <v>16272920094200.813</v>
      </c>
    </row>
    <row r="12464" spans="1:10" x14ac:dyDescent="0.25">
      <c r="A12464">
        <f t="shared" si="390"/>
        <v>12462</v>
      </c>
      <c r="B12464" s="22">
        <v>0</v>
      </c>
      <c r="J12464" s="6">
        <f t="shared" si="389"/>
        <v>16272920094200.813</v>
      </c>
    </row>
    <row r="12465" spans="1:10" x14ac:dyDescent="0.25">
      <c r="A12465">
        <f t="shared" si="390"/>
        <v>12463</v>
      </c>
      <c r="B12465" s="22">
        <v>0</v>
      </c>
      <c r="J12465" s="6">
        <f t="shared" si="389"/>
        <v>16272920094200.813</v>
      </c>
    </row>
    <row r="12466" spans="1:10" x14ac:dyDescent="0.25">
      <c r="A12466">
        <f t="shared" si="390"/>
        <v>12464</v>
      </c>
      <c r="B12466" s="22">
        <v>0</v>
      </c>
      <c r="J12466" s="6">
        <f t="shared" si="389"/>
        <v>16272920094200.813</v>
      </c>
    </row>
    <row r="12467" spans="1:10" x14ac:dyDescent="0.25">
      <c r="A12467">
        <f t="shared" si="390"/>
        <v>12465</v>
      </c>
      <c r="B12467" s="22">
        <v>4428780.8219178077</v>
      </c>
      <c r="J12467" s="6">
        <f t="shared" si="389"/>
        <v>155874984828.50565</v>
      </c>
    </row>
    <row r="12468" spans="1:10" x14ac:dyDescent="0.25">
      <c r="A12468">
        <f t="shared" si="390"/>
        <v>12466</v>
      </c>
      <c r="B12468" s="22">
        <v>17087110</v>
      </c>
      <c r="J12468" s="6">
        <f t="shared" si="389"/>
        <v>170384444013437.47</v>
      </c>
    </row>
    <row r="12469" spans="1:10" x14ac:dyDescent="0.25">
      <c r="A12469">
        <f t="shared" si="390"/>
        <v>12467</v>
      </c>
      <c r="B12469" s="22">
        <v>3250000</v>
      </c>
      <c r="J12469" s="6">
        <f t="shared" si="389"/>
        <v>614610152858.7196</v>
      </c>
    </row>
    <row r="12470" spans="1:10" x14ac:dyDescent="0.25">
      <c r="A12470">
        <f t="shared" si="390"/>
        <v>12468</v>
      </c>
      <c r="B12470" s="22">
        <v>0</v>
      </c>
      <c r="J12470" s="6">
        <f t="shared" si="389"/>
        <v>16272920094200.813</v>
      </c>
    </row>
    <row r="12471" spans="1:10" x14ac:dyDescent="0.25">
      <c r="A12471">
        <f t="shared" si="390"/>
        <v>12469</v>
      </c>
      <c r="B12471" s="22">
        <v>8143430</v>
      </c>
      <c r="J12471" s="6">
        <f t="shared" si="389"/>
        <v>16887655243524.369</v>
      </c>
    </row>
    <row r="12472" spans="1:10" x14ac:dyDescent="0.25">
      <c r="A12472">
        <f t="shared" si="390"/>
        <v>12470</v>
      </c>
      <c r="B12472" s="22">
        <v>0</v>
      </c>
      <c r="J12472" s="6">
        <f t="shared" si="389"/>
        <v>16272920094200.813</v>
      </c>
    </row>
    <row r="12473" spans="1:10" x14ac:dyDescent="0.25">
      <c r="A12473">
        <f t="shared" si="390"/>
        <v>12471</v>
      </c>
      <c r="B12473" s="22">
        <v>0</v>
      </c>
      <c r="J12473" s="6">
        <f t="shared" si="389"/>
        <v>16272920094200.813</v>
      </c>
    </row>
    <row r="12474" spans="1:10" x14ac:dyDescent="0.25">
      <c r="A12474">
        <f t="shared" si="390"/>
        <v>12472</v>
      </c>
      <c r="B12474" s="22">
        <v>0</v>
      </c>
      <c r="J12474" s="6">
        <f t="shared" si="389"/>
        <v>16272920094200.813</v>
      </c>
    </row>
    <row r="12475" spans="1:10" x14ac:dyDescent="0.25">
      <c r="A12475">
        <f t="shared" si="390"/>
        <v>12473</v>
      </c>
      <c r="B12475" s="22">
        <v>0</v>
      </c>
      <c r="J12475" s="6">
        <f t="shared" si="389"/>
        <v>16272920094200.813</v>
      </c>
    </row>
    <row r="12476" spans="1:10" x14ac:dyDescent="0.25">
      <c r="A12476">
        <f t="shared" si="390"/>
        <v>12474</v>
      </c>
      <c r="B12476" s="22">
        <v>8143430</v>
      </c>
      <c r="J12476" s="6">
        <f t="shared" si="389"/>
        <v>16887655243524.369</v>
      </c>
    </row>
    <row r="12477" spans="1:10" x14ac:dyDescent="0.25">
      <c r="A12477">
        <f t="shared" si="390"/>
        <v>12475</v>
      </c>
      <c r="B12477" s="22">
        <v>0</v>
      </c>
      <c r="J12477" s="6">
        <f t="shared" si="389"/>
        <v>16272920094200.813</v>
      </c>
    </row>
    <row r="12478" spans="1:10" x14ac:dyDescent="0.25">
      <c r="A12478">
        <f t="shared" si="390"/>
        <v>12476</v>
      </c>
      <c r="B12478" s="22">
        <v>17087110</v>
      </c>
      <c r="J12478" s="6">
        <f t="shared" si="389"/>
        <v>170384444013437.47</v>
      </c>
    </row>
    <row r="12479" spans="1:10" x14ac:dyDescent="0.25">
      <c r="A12479">
        <f t="shared" si="390"/>
        <v>12477</v>
      </c>
      <c r="B12479" s="22">
        <v>0</v>
      </c>
      <c r="J12479" s="6">
        <f t="shared" si="389"/>
        <v>16272920094200.813</v>
      </c>
    </row>
    <row r="12480" spans="1:10" x14ac:dyDescent="0.25">
      <c r="A12480">
        <f t="shared" si="390"/>
        <v>12478</v>
      </c>
      <c r="B12480" s="22">
        <v>3250000</v>
      </c>
      <c r="J12480" s="6">
        <f t="shared" si="389"/>
        <v>614610152858.7196</v>
      </c>
    </row>
    <row r="12481" spans="1:10" x14ac:dyDescent="0.25">
      <c r="A12481">
        <f t="shared" si="390"/>
        <v>12479</v>
      </c>
      <c r="B12481" s="22">
        <v>0</v>
      </c>
      <c r="J12481" s="6">
        <f t="shared" si="389"/>
        <v>16272920094200.813</v>
      </c>
    </row>
    <row r="12482" spans="1:10" x14ac:dyDescent="0.25">
      <c r="A12482">
        <f t="shared" si="390"/>
        <v>12480</v>
      </c>
      <c r="B12482" s="22">
        <v>0</v>
      </c>
      <c r="J12482" s="6">
        <f t="shared" si="389"/>
        <v>16272920094200.813</v>
      </c>
    </row>
    <row r="12483" spans="1:10" x14ac:dyDescent="0.25">
      <c r="A12483">
        <f t="shared" si="390"/>
        <v>12481</v>
      </c>
      <c r="B12483" s="22">
        <v>0</v>
      </c>
      <c r="J12483" s="6">
        <f t="shared" ref="J12483:J12546" si="391">(B12483-$I$6)^2</f>
        <v>16272920094200.813</v>
      </c>
    </row>
    <row r="12484" spans="1:10" x14ac:dyDescent="0.25">
      <c r="A12484">
        <f t="shared" ref="A12484:A12547" si="392">A12483+1</f>
        <v>12482</v>
      </c>
      <c r="B12484" s="22">
        <v>8143430</v>
      </c>
      <c r="J12484" s="6">
        <f t="shared" si="391"/>
        <v>16887655243524.369</v>
      </c>
    </row>
    <row r="12485" spans="1:10" x14ac:dyDescent="0.25">
      <c r="A12485">
        <f t="shared" si="392"/>
        <v>12483</v>
      </c>
      <c r="B12485" s="22">
        <v>8943680</v>
      </c>
      <c r="J12485" s="6">
        <f t="shared" si="391"/>
        <v>24105244819313.906</v>
      </c>
    </row>
    <row r="12486" spans="1:10" x14ac:dyDescent="0.25">
      <c r="A12486">
        <f t="shared" si="392"/>
        <v>12484</v>
      </c>
      <c r="B12486" s="22">
        <v>8143430</v>
      </c>
      <c r="J12486" s="6">
        <f t="shared" si="391"/>
        <v>16887655243524.369</v>
      </c>
    </row>
    <row r="12487" spans="1:10" x14ac:dyDescent="0.25">
      <c r="A12487">
        <f t="shared" si="392"/>
        <v>12485</v>
      </c>
      <c r="B12487" s="22">
        <v>8143430</v>
      </c>
      <c r="J12487" s="6">
        <f t="shared" si="391"/>
        <v>16887655243524.369</v>
      </c>
    </row>
    <row r="12488" spans="1:10" x14ac:dyDescent="0.25">
      <c r="A12488">
        <f t="shared" si="392"/>
        <v>12486</v>
      </c>
      <c r="B12488" s="22">
        <v>0</v>
      </c>
      <c r="J12488" s="6">
        <f t="shared" si="391"/>
        <v>16272920094200.813</v>
      </c>
    </row>
    <row r="12489" spans="1:10" x14ac:dyDescent="0.25">
      <c r="A12489">
        <f t="shared" si="392"/>
        <v>12487</v>
      </c>
      <c r="B12489" s="22">
        <v>8143430</v>
      </c>
      <c r="J12489" s="6">
        <f t="shared" si="391"/>
        <v>16887655243524.369</v>
      </c>
    </row>
    <row r="12490" spans="1:10" x14ac:dyDescent="0.25">
      <c r="A12490">
        <f t="shared" si="392"/>
        <v>12488</v>
      </c>
      <c r="B12490" s="22">
        <v>0</v>
      </c>
      <c r="J12490" s="6">
        <f t="shared" si="391"/>
        <v>16272920094200.813</v>
      </c>
    </row>
    <row r="12491" spans="1:10" x14ac:dyDescent="0.25">
      <c r="A12491">
        <f t="shared" si="392"/>
        <v>12489</v>
      </c>
      <c r="B12491" s="22">
        <v>0</v>
      </c>
      <c r="J12491" s="6">
        <f t="shared" si="391"/>
        <v>16272920094200.813</v>
      </c>
    </row>
    <row r="12492" spans="1:10" x14ac:dyDescent="0.25">
      <c r="A12492">
        <f t="shared" si="392"/>
        <v>12490</v>
      </c>
      <c r="B12492" s="22">
        <v>8143430</v>
      </c>
      <c r="J12492" s="6">
        <f t="shared" si="391"/>
        <v>16887655243524.369</v>
      </c>
    </row>
    <row r="12493" spans="1:10" x14ac:dyDescent="0.25">
      <c r="A12493">
        <f t="shared" si="392"/>
        <v>12491</v>
      </c>
      <c r="B12493" s="22">
        <v>0</v>
      </c>
      <c r="J12493" s="6">
        <f t="shared" si="391"/>
        <v>16272920094200.813</v>
      </c>
    </row>
    <row r="12494" spans="1:10" x14ac:dyDescent="0.25">
      <c r="A12494">
        <f t="shared" si="392"/>
        <v>12492</v>
      </c>
      <c r="B12494" s="22">
        <v>8143430</v>
      </c>
      <c r="J12494" s="6">
        <f t="shared" si="391"/>
        <v>16887655243524.369</v>
      </c>
    </row>
    <row r="12495" spans="1:10" x14ac:dyDescent="0.25">
      <c r="A12495">
        <f t="shared" si="392"/>
        <v>12493</v>
      </c>
      <c r="B12495" s="22">
        <v>8943680</v>
      </c>
      <c r="J12495" s="6">
        <f t="shared" si="391"/>
        <v>24105244819313.906</v>
      </c>
    </row>
    <row r="12496" spans="1:10" x14ac:dyDescent="0.25">
      <c r="A12496">
        <f t="shared" si="392"/>
        <v>12494</v>
      </c>
      <c r="B12496" s="22">
        <v>8943680</v>
      </c>
      <c r="J12496" s="6">
        <f t="shared" si="391"/>
        <v>24105244819313.906</v>
      </c>
    </row>
    <row r="12497" spans="1:10" x14ac:dyDescent="0.25">
      <c r="A12497">
        <f t="shared" si="392"/>
        <v>12495</v>
      </c>
      <c r="B12497" s="22">
        <v>0</v>
      </c>
      <c r="J12497" s="6">
        <f t="shared" si="391"/>
        <v>16272920094200.813</v>
      </c>
    </row>
    <row r="12498" spans="1:10" x14ac:dyDescent="0.25">
      <c r="A12498">
        <f t="shared" si="392"/>
        <v>12496</v>
      </c>
      <c r="B12498" s="22">
        <v>0</v>
      </c>
      <c r="J12498" s="6">
        <f t="shared" si="391"/>
        <v>16272920094200.813</v>
      </c>
    </row>
    <row r="12499" spans="1:10" x14ac:dyDescent="0.25">
      <c r="A12499">
        <f t="shared" si="392"/>
        <v>12497</v>
      </c>
      <c r="B12499" s="22">
        <v>17087110</v>
      </c>
      <c r="J12499" s="6">
        <f t="shared" si="391"/>
        <v>170384444013437.47</v>
      </c>
    </row>
    <row r="12500" spans="1:10" x14ac:dyDescent="0.25">
      <c r="A12500">
        <f t="shared" si="392"/>
        <v>12498</v>
      </c>
      <c r="B12500" s="22">
        <v>9509178.0821917802</v>
      </c>
      <c r="J12500" s="6">
        <f t="shared" si="391"/>
        <v>29977895218721.488</v>
      </c>
    </row>
    <row r="12501" spans="1:10" x14ac:dyDescent="0.25">
      <c r="A12501">
        <f t="shared" si="392"/>
        <v>12499</v>
      </c>
      <c r="B12501" s="22">
        <v>8143430</v>
      </c>
      <c r="J12501" s="6">
        <f t="shared" si="391"/>
        <v>16887655243524.369</v>
      </c>
    </row>
    <row r="12502" spans="1:10" x14ac:dyDescent="0.25">
      <c r="A12502">
        <f t="shared" si="392"/>
        <v>12500</v>
      </c>
      <c r="B12502" s="22">
        <v>0</v>
      </c>
      <c r="J12502" s="6">
        <f t="shared" si="391"/>
        <v>16272920094200.813</v>
      </c>
    </row>
    <row r="12503" spans="1:10" x14ac:dyDescent="0.25">
      <c r="A12503">
        <f t="shared" si="392"/>
        <v>12501</v>
      </c>
      <c r="B12503" s="22">
        <v>0</v>
      </c>
      <c r="J12503" s="6">
        <f t="shared" si="391"/>
        <v>16272920094200.813</v>
      </c>
    </row>
    <row r="12504" spans="1:10" x14ac:dyDescent="0.25">
      <c r="A12504">
        <f t="shared" si="392"/>
        <v>12502</v>
      </c>
      <c r="B12504" s="22">
        <v>8943680</v>
      </c>
      <c r="J12504" s="6">
        <f t="shared" si="391"/>
        <v>24105244819313.906</v>
      </c>
    </row>
    <row r="12505" spans="1:10" x14ac:dyDescent="0.25">
      <c r="A12505">
        <f t="shared" si="392"/>
        <v>12503</v>
      </c>
      <c r="B12505" s="22">
        <v>8143430</v>
      </c>
      <c r="J12505" s="6">
        <f t="shared" si="391"/>
        <v>16887655243524.369</v>
      </c>
    </row>
    <row r="12506" spans="1:10" x14ac:dyDescent="0.25">
      <c r="A12506">
        <f t="shared" si="392"/>
        <v>12504</v>
      </c>
      <c r="B12506" s="22">
        <v>8943680</v>
      </c>
      <c r="J12506" s="6">
        <f t="shared" si="391"/>
        <v>24105244819313.906</v>
      </c>
    </row>
    <row r="12507" spans="1:10" x14ac:dyDescent="0.25">
      <c r="A12507">
        <f t="shared" si="392"/>
        <v>12505</v>
      </c>
      <c r="B12507" s="22">
        <v>8143430</v>
      </c>
      <c r="J12507" s="6">
        <f t="shared" si="391"/>
        <v>16887655243524.369</v>
      </c>
    </row>
    <row r="12508" spans="1:10" x14ac:dyDescent="0.25">
      <c r="A12508">
        <f t="shared" si="392"/>
        <v>12506</v>
      </c>
      <c r="B12508" s="22">
        <v>8943680</v>
      </c>
      <c r="J12508" s="6">
        <f t="shared" si="391"/>
        <v>24105244819313.906</v>
      </c>
    </row>
    <row r="12509" spans="1:10" x14ac:dyDescent="0.25">
      <c r="A12509">
        <f t="shared" si="392"/>
        <v>12507</v>
      </c>
      <c r="B12509" s="22">
        <v>0</v>
      </c>
      <c r="J12509" s="6">
        <f t="shared" si="391"/>
        <v>16272920094200.813</v>
      </c>
    </row>
    <row r="12510" spans="1:10" x14ac:dyDescent="0.25">
      <c r="A12510">
        <f t="shared" si="392"/>
        <v>12508</v>
      </c>
      <c r="B12510" s="22">
        <v>0</v>
      </c>
      <c r="J12510" s="6">
        <f t="shared" si="391"/>
        <v>16272920094200.813</v>
      </c>
    </row>
    <row r="12511" spans="1:10" x14ac:dyDescent="0.25">
      <c r="A12511">
        <f t="shared" si="392"/>
        <v>12509</v>
      </c>
      <c r="B12511" s="22">
        <v>8143430</v>
      </c>
      <c r="J12511" s="6">
        <f t="shared" si="391"/>
        <v>16887655243524.369</v>
      </c>
    </row>
    <row r="12512" spans="1:10" x14ac:dyDescent="0.25">
      <c r="A12512">
        <f t="shared" si="392"/>
        <v>12510</v>
      </c>
      <c r="B12512" s="22">
        <v>0</v>
      </c>
      <c r="J12512" s="6">
        <f t="shared" si="391"/>
        <v>16272920094200.813</v>
      </c>
    </row>
    <row r="12513" spans="1:10" x14ac:dyDescent="0.25">
      <c r="A12513">
        <f t="shared" si="392"/>
        <v>12511</v>
      </c>
      <c r="B12513" s="22">
        <v>0</v>
      </c>
      <c r="J12513" s="6">
        <f t="shared" si="391"/>
        <v>16272920094200.813</v>
      </c>
    </row>
    <row r="12514" spans="1:10" x14ac:dyDescent="0.25">
      <c r="A12514">
        <f t="shared" si="392"/>
        <v>12512</v>
      </c>
      <c r="B12514" s="22">
        <v>0</v>
      </c>
      <c r="J12514" s="6">
        <f t="shared" si="391"/>
        <v>16272920094200.813</v>
      </c>
    </row>
    <row r="12515" spans="1:10" x14ac:dyDescent="0.25">
      <c r="A12515">
        <f t="shared" si="392"/>
        <v>12513</v>
      </c>
      <c r="B12515" s="22">
        <v>8943680</v>
      </c>
      <c r="J12515" s="6">
        <f t="shared" si="391"/>
        <v>24105244819313.906</v>
      </c>
    </row>
    <row r="12516" spans="1:10" x14ac:dyDescent="0.25">
      <c r="A12516">
        <f t="shared" si="392"/>
        <v>12514</v>
      </c>
      <c r="B12516" s="22">
        <v>8943680</v>
      </c>
      <c r="J12516" s="6">
        <f t="shared" si="391"/>
        <v>24105244819313.906</v>
      </c>
    </row>
    <row r="12517" spans="1:10" x14ac:dyDescent="0.25">
      <c r="A12517">
        <f t="shared" si="392"/>
        <v>12515</v>
      </c>
      <c r="B12517" s="22">
        <v>0</v>
      </c>
      <c r="J12517" s="6">
        <f t="shared" si="391"/>
        <v>16272920094200.813</v>
      </c>
    </row>
    <row r="12518" spans="1:10" x14ac:dyDescent="0.25">
      <c r="A12518">
        <f t="shared" si="392"/>
        <v>12516</v>
      </c>
      <c r="B12518" s="22">
        <v>17659022.82819178</v>
      </c>
      <c r="J12518" s="6">
        <f t="shared" si="391"/>
        <v>185642043855310.59</v>
      </c>
    </row>
    <row r="12519" spans="1:10" x14ac:dyDescent="0.25">
      <c r="A12519">
        <f t="shared" si="392"/>
        <v>12517</v>
      </c>
      <c r="B12519" s="22">
        <v>0</v>
      </c>
      <c r="J12519" s="6">
        <f t="shared" si="391"/>
        <v>16272920094200.813</v>
      </c>
    </row>
    <row r="12520" spans="1:10" x14ac:dyDescent="0.25">
      <c r="A12520">
        <f t="shared" si="392"/>
        <v>12518</v>
      </c>
      <c r="B12520" s="22">
        <v>8943680</v>
      </c>
      <c r="J12520" s="6">
        <f t="shared" si="391"/>
        <v>24105244819313.906</v>
      </c>
    </row>
    <row r="12521" spans="1:10" x14ac:dyDescent="0.25">
      <c r="A12521">
        <f t="shared" si="392"/>
        <v>12519</v>
      </c>
      <c r="B12521" s="22">
        <v>8143430</v>
      </c>
      <c r="J12521" s="6">
        <f t="shared" si="391"/>
        <v>16887655243524.369</v>
      </c>
    </row>
    <row r="12522" spans="1:10" x14ac:dyDescent="0.25">
      <c r="A12522">
        <f t="shared" si="392"/>
        <v>12520</v>
      </c>
      <c r="B12522" s="22">
        <v>0</v>
      </c>
      <c r="J12522" s="6">
        <f t="shared" si="391"/>
        <v>16272920094200.813</v>
      </c>
    </row>
    <row r="12523" spans="1:10" x14ac:dyDescent="0.25">
      <c r="A12523">
        <f t="shared" si="392"/>
        <v>12521</v>
      </c>
      <c r="B12523" s="22">
        <v>8943680</v>
      </c>
      <c r="J12523" s="6">
        <f t="shared" si="391"/>
        <v>24105244819313.906</v>
      </c>
    </row>
    <row r="12524" spans="1:10" x14ac:dyDescent="0.25">
      <c r="A12524">
        <f t="shared" si="392"/>
        <v>12522</v>
      </c>
      <c r="B12524" s="22">
        <v>0</v>
      </c>
      <c r="J12524" s="6">
        <f t="shared" si="391"/>
        <v>16272920094200.813</v>
      </c>
    </row>
    <row r="12525" spans="1:10" x14ac:dyDescent="0.25">
      <c r="A12525">
        <f t="shared" si="392"/>
        <v>12523</v>
      </c>
      <c r="B12525" s="22">
        <v>0</v>
      </c>
      <c r="J12525" s="6">
        <f t="shared" si="391"/>
        <v>16272920094200.813</v>
      </c>
    </row>
    <row r="12526" spans="1:10" x14ac:dyDescent="0.25">
      <c r="A12526">
        <f t="shared" si="392"/>
        <v>12524</v>
      </c>
      <c r="B12526" s="22">
        <v>0</v>
      </c>
      <c r="J12526" s="6">
        <f t="shared" si="391"/>
        <v>16272920094200.813</v>
      </c>
    </row>
    <row r="12527" spans="1:10" x14ac:dyDescent="0.25">
      <c r="A12527">
        <f t="shared" si="392"/>
        <v>12525</v>
      </c>
      <c r="B12527" s="22">
        <v>0</v>
      </c>
      <c r="J12527" s="6">
        <f t="shared" si="391"/>
        <v>16272920094200.813</v>
      </c>
    </row>
    <row r="12528" spans="1:10" x14ac:dyDescent="0.25">
      <c r="A12528">
        <f t="shared" si="392"/>
        <v>12526</v>
      </c>
      <c r="B12528" s="22">
        <v>4428780.8219178077</v>
      </c>
      <c r="J12528" s="6">
        <f t="shared" si="391"/>
        <v>155874984828.50565</v>
      </c>
    </row>
    <row r="12529" spans="1:10" x14ac:dyDescent="0.25">
      <c r="A12529">
        <f t="shared" si="392"/>
        <v>12527</v>
      </c>
      <c r="B12529" s="22">
        <v>8943680</v>
      </c>
      <c r="J12529" s="6">
        <f t="shared" si="391"/>
        <v>24105244819313.906</v>
      </c>
    </row>
    <row r="12530" spans="1:10" x14ac:dyDescent="0.25">
      <c r="A12530">
        <f t="shared" si="392"/>
        <v>12528</v>
      </c>
      <c r="B12530" s="22">
        <v>0</v>
      </c>
      <c r="J12530" s="6">
        <f t="shared" si="391"/>
        <v>16272920094200.813</v>
      </c>
    </row>
    <row r="12531" spans="1:10" x14ac:dyDescent="0.25">
      <c r="A12531">
        <f t="shared" si="392"/>
        <v>12529</v>
      </c>
      <c r="B12531" s="22">
        <v>0</v>
      </c>
      <c r="J12531" s="6">
        <f t="shared" si="391"/>
        <v>16272920094200.813</v>
      </c>
    </row>
    <row r="12532" spans="1:10" x14ac:dyDescent="0.25">
      <c r="A12532">
        <f t="shared" si="392"/>
        <v>12530</v>
      </c>
      <c r="B12532" s="22">
        <v>0</v>
      </c>
      <c r="J12532" s="6">
        <f t="shared" si="391"/>
        <v>16272920094200.813</v>
      </c>
    </row>
    <row r="12533" spans="1:10" x14ac:dyDescent="0.25">
      <c r="A12533">
        <f t="shared" si="392"/>
        <v>12531</v>
      </c>
      <c r="B12533" s="22">
        <v>0</v>
      </c>
      <c r="J12533" s="6">
        <f t="shared" si="391"/>
        <v>16272920094200.813</v>
      </c>
    </row>
    <row r="12534" spans="1:10" x14ac:dyDescent="0.25">
      <c r="A12534">
        <f t="shared" si="392"/>
        <v>12532</v>
      </c>
      <c r="B12534" s="22">
        <v>0</v>
      </c>
      <c r="J12534" s="6">
        <f t="shared" si="391"/>
        <v>16272920094200.813</v>
      </c>
    </row>
    <row r="12535" spans="1:10" x14ac:dyDescent="0.25">
      <c r="A12535">
        <f t="shared" si="392"/>
        <v>12533</v>
      </c>
      <c r="B12535" s="22">
        <v>11143430</v>
      </c>
      <c r="J12535" s="6">
        <f t="shared" si="391"/>
        <v>50544410682285.516</v>
      </c>
    </row>
    <row r="12536" spans="1:10" x14ac:dyDescent="0.25">
      <c r="A12536">
        <f t="shared" si="392"/>
        <v>12534</v>
      </c>
      <c r="B12536" s="22">
        <v>8143430</v>
      </c>
      <c r="J12536" s="6">
        <f t="shared" si="391"/>
        <v>16887655243524.369</v>
      </c>
    </row>
    <row r="12537" spans="1:10" x14ac:dyDescent="0.25">
      <c r="A12537">
        <f t="shared" si="392"/>
        <v>12535</v>
      </c>
      <c r="B12537" s="22">
        <v>0</v>
      </c>
      <c r="J12537" s="6">
        <f t="shared" si="391"/>
        <v>16272920094200.813</v>
      </c>
    </row>
    <row r="12538" spans="1:10" x14ac:dyDescent="0.25">
      <c r="A12538">
        <f t="shared" si="392"/>
        <v>12536</v>
      </c>
      <c r="B12538" s="22">
        <v>11143430</v>
      </c>
      <c r="J12538" s="6">
        <f t="shared" si="391"/>
        <v>50544410682285.516</v>
      </c>
    </row>
    <row r="12539" spans="1:10" x14ac:dyDescent="0.25">
      <c r="A12539">
        <f t="shared" si="392"/>
        <v>12537</v>
      </c>
      <c r="B12539" s="22">
        <v>2008980.8219178081</v>
      </c>
      <c r="J12539" s="6">
        <f t="shared" si="391"/>
        <v>4100584250170.3423</v>
      </c>
    </row>
    <row r="12540" spans="1:10" x14ac:dyDescent="0.25">
      <c r="A12540">
        <f t="shared" si="392"/>
        <v>12538</v>
      </c>
      <c r="B12540" s="22">
        <v>0</v>
      </c>
      <c r="J12540" s="6">
        <f t="shared" si="391"/>
        <v>16272920094200.813</v>
      </c>
    </row>
    <row r="12541" spans="1:10" x14ac:dyDescent="0.25">
      <c r="A12541">
        <f t="shared" si="392"/>
        <v>12539</v>
      </c>
      <c r="B12541" s="22">
        <v>8943680</v>
      </c>
      <c r="J12541" s="6">
        <f t="shared" si="391"/>
        <v>24105244819313.906</v>
      </c>
    </row>
    <row r="12542" spans="1:10" x14ac:dyDescent="0.25">
      <c r="A12542">
        <f t="shared" si="392"/>
        <v>12540</v>
      </c>
      <c r="B12542" s="22">
        <v>0</v>
      </c>
      <c r="J12542" s="6">
        <f t="shared" si="391"/>
        <v>16272920094200.813</v>
      </c>
    </row>
    <row r="12543" spans="1:10" x14ac:dyDescent="0.25">
      <c r="A12543">
        <f t="shared" si="392"/>
        <v>12541</v>
      </c>
      <c r="B12543" s="22">
        <v>8943680</v>
      </c>
      <c r="J12543" s="6">
        <f t="shared" si="391"/>
        <v>24105244819313.906</v>
      </c>
    </row>
    <row r="12544" spans="1:10" x14ac:dyDescent="0.25">
      <c r="A12544">
        <f t="shared" si="392"/>
        <v>12542</v>
      </c>
      <c r="B12544" s="22">
        <v>0</v>
      </c>
      <c r="J12544" s="6">
        <f t="shared" si="391"/>
        <v>16272920094200.813</v>
      </c>
    </row>
    <row r="12545" spans="1:10" x14ac:dyDescent="0.25">
      <c r="A12545">
        <f t="shared" si="392"/>
        <v>12543</v>
      </c>
      <c r="B12545" s="22">
        <v>0</v>
      </c>
      <c r="J12545" s="6">
        <f t="shared" si="391"/>
        <v>16272920094200.813</v>
      </c>
    </row>
    <row r="12546" spans="1:10" x14ac:dyDescent="0.25">
      <c r="A12546">
        <f t="shared" si="392"/>
        <v>12544</v>
      </c>
      <c r="B12546" s="22">
        <v>0</v>
      </c>
      <c r="J12546" s="6">
        <f t="shared" si="391"/>
        <v>16272920094200.813</v>
      </c>
    </row>
    <row r="12547" spans="1:10" x14ac:dyDescent="0.25">
      <c r="A12547">
        <f t="shared" si="392"/>
        <v>12545</v>
      </c>
      <c r="B12547" s="22">
        <v>3000000</v>
      </c>
      <c r="J12547" s="6">
        <f t="shared" ref="J12547:J12610" si="393">(B12547-$I$6)^2</f>
        <v>1069095532961.9576</v>
      </c>
    </row>
    <row r="12548" spans="1:10" x14ac:dyDescent="0.25">
      <c r="A12548">
        <f t="shared" ref="A12548:A12611" si="394">A12547+1</f>
        <v>12546</v>
      </c>
      <c r="B12548" s="22">
        <v>0</v>
      </c>
      <c r="J12548" s="6">
        <f t="shared" si="393"/>
        <v>16272920094200.813</v>
      </c>
    </row>
    <row r="12549" spans="1:10" x14ac:dyDescent="0.25">
      <c r="A12549">
        <f t="shared" si="394"/>
        <v>12547</v>
      </c>
      <c r="B12549" s="22">
        <v>8143430</v>
      </c>
      <c r="J12549" s="6">
        <f t="shared" si="393"/>
        <v>16887655243524.369</v>
      </c>
    </row>
    <row r="12550" spans="1:10" x14ac:dyDescent="0.25">
      <c r="A12550">
        <f t="shared" si="394"/>
        <v>12548</v>
      </c>
      <c r="B12550" s="22">
        <v>0</v>
      </c>
      <c r="J12550" s="6">
        <f t="shared" si="393"/>
        <v>16272920094200.813</v>
      </c>
    </row>
    <row r="12551" spans="1:10" x14ac:dyDescent="0.25">
      <c r="A12551">
        <f t="shared" si="394"/>
        <v>12549</v>
      </c>
      <c r="B12551" s="22">
        <v>0</v>
      </c>
      <c r="J12551" s="6">
        <f t="shared" si="393"/>
        <v>16272920094200.813</v>
      </c>
    </row>
    <row r="12552" spans="1:10" x14ac:dyDescent="0.25">
      <c r="A12552">
        <f t="shared" si="394"/>
        <v>12550</v>
      </c>
      <c r="B12552" s="22">
        <v>0</v>
      </c>
      <c r="J12552" s="6">
        <f t="shared" si="393"/>
        <v>16272920094200.813</v>
      </c>
    </row>
    <row r="12553" spans="1:10" x14ac:dyDescent="0.25">
      <c r="A12553">
        <f t="shared" si="394"/>
        <v>12551</v>
      </c>
      <c r="B12553" s="22">
        <v>0</v>
      </c>
      <c r="J12553" s="6">
        <f t="shared" si="393"/>
        <v>16272920094200.813</v>
      </c>
    </row>
    <row r="12554" spans="1:10" x14ac:dyDescent="0.25">
      <c r="A12554">
        <f t="shared" si="394"/>
        <v>12552</v>
      </c>
      <c r="B12554" s="22">
        <v>8143430</v>
      </c>
      <c r="J12554" s="6">
        <f t="shared" si="393"/>
        <v>16887655243524.369</v>
      </c>
    </row>
    <row r="12555" spans="1:10" x14ac:dyDescent="0.25">
      <c r="A12555">
        <f t="shared" si="394"/>
        <v>12553</v>
      </c>
      <c r="B12555" s="22">
        <v>0</v>
      </c>
      <c r="J12555" s="6">
        <f t="shared" si="393"/>
        <v>16272920094200.813</v>
      </c>
    </row>
    <row r="12556" spans="1:10" x14ac:dyDescent="0.25">
      <c r="A12556">
        <f t="shared" si="394"/>
        <v>12554</v>
      </c>
      <c r="B12556" s="22">
        <v>0</v>
      </c>
      <c r="J12556" s="6">
        <f t="shared" si="393"/>
        <v>16272920094200.813</v>
      </c>
    </row>
    <row r="12557" spans="1:10" x14ac:dyDescent="0.25">
      <c r="A12557">
        <f t="shared" si="394"/>
        <v>12555</v>
      </c>
      <c r="B12557" s="22">
        <v>0</v>
      </c>
      <c r="J12557" s="6">
        <f t="shared" si="393"/>
        <v>16272920094200.813</v>
      </c>
    </row>
    <row r="12558" spans="1:10" x14ac:dyDescent="0.25">
      <c r="A12558">
        <f t="shared" si="394"/>
        <v>12556</v>
      </c>
      <c r="B12558" s="22">
        <v>0</v>
      </c>
      <c r="J12558" s="6">
        <f t="shared" si="393"/>
        <v>16272920094200.813</v>
      </c>
    </row>
    <row r="12559" spans="1:10" x14ac:dyDescent="0.25">
      <c r="A12559">
        <f t="shared" si="394"/>
        <v>12557</v>
      </c>
      <c r="B12559" s="22">
        <v>0</v>
      </c>
      <c r="J12559" s="6">
        <f t="shared" si="393"/>
        <v>16272920094200.813</v>
      </c>
    </row>
    <row r="12560" spans="1:10" x14ac:dyDescent="0.25">
      <c r="A12560">
        <f t="shared" si="394"/>
        <v>12558</v>
      </c>
      <c r="B12560" s="22">
        <v>0</v>
      </c>
      <c r="J12560" s="6">
        <f t="shared" si="393"/>
        <v>16272920094200.813</v>
      </c>
    </row>
    <row r="12561" spans="1:10" x14ac:dyDescent="0.25">
      <c r="A12561">
        <f t="shared" si="394"/>
        <v>12559</v>
      </c>
      <c r="B12561" s="22">
        <v>8943680</v>
      </c>
      <c r="J12561" s="6">
        <f t="shared" si="393"/>
        <v>24105244819313.906</v>
      </c>
    </row>
    <row r="12562" spans="1:10" x14ac:dyDescent="0.25">
      <c r="A12562">
        <f t="shared" si="394"/>
        <v>12560</v>
      </c>
      <c r="B12562" s="22">
        <v>8143430</v>
      </c>
      <c r="J12562" s="6">
        <f t="shared" si="393"/>
        <v>16887655243524.369</v>
      </c>
    </row>
    <row r="12563" spans="1:10" x14ac:dyDescent="0.25">
      <c r="A12563">
        <f t="shared" si="394"/>
        <v>12561</v>
      </c>
      <c r="B12563" s="22">
        <v>8143430</v>
      </c>
      <c r="J12563" s="6">
        <f t="shared" si="393"/>
        <v>16887655243524.369</v>
      </c>
    </row>
    <row r="12564" spans="1:10" x14ac:dyDescent="0.25">
      <c r="A12564">
        <f t="shared" si="394"/>
        <v>12562</v>
      </c>
      <c r="B12564" s="22">
        <v>0</v>
      </c>
      <c r="J12564" s="6">
        <f t="shared" si="393"/>
        <v>16272920094200.813</v>
      </c>
    </row>
    <row r="12565" spans="1:10" x14ac:dyDescent="0.25">
      <c r="A12565">
        <f t="shared" si="394"/>
        <v>12563</v>
      </c>
      <c r="B12565" s="22">
        <v>0</v>
      </c>
      <c r="J12565" s="6">
        <f t="shared" si="393"/>
        <v>16272920094200.813</v>
      </c>
    </row>
    <row r="12566" spans="1:10" x14ac:dyDescent="0.25">
      <c r="A12566">
        <f t="shared" si="394"/>
        <v>12564</v>
      </c>
      <c r="B12566" s="22">
        <v>0</v>
      </c>
      <c r="J12566" s="6">
        <f t="shared" si="393"/>
        <v>16272920094200.813</v>
      </c>
    </row>
    <row r="12567" spans="1:10" x14ac:dyDescent="0.25">
      <c r="A12567">
        <f t="shared" si="394"/>
        <v>12565</v>
      </c>
      <c r="B12567" s="22">
        <v>0</v>
      </c>
      <c r="J12567" s="6">
        <f t="shared" si="393"/>
        <v>16272920094200.813</v>
      </c>
    </row>
    <row r="12568" spans="1:10" x14ac:dyDescent="0.25">
      <c r="A12568">
        <f t="shared" si="394"/>
        <v>12566</v>
      </c>
      <c r="B12568" s="22">
        <v>12193680</v>
      </c>
      <c r="J12568" s="6">
        <f t="shared" si="393"/>
        <v>66580854877971.813</v>
      </c>
    </row>
    <row r="12569" spans="1:10" x14ac:dyDescent="0.25">
      <c r="A12569">
        <f t="shared" si="394"/>
        <v>12567</v>
      </c>
      <c r="B12569" s="22">
        <v>8143430</v>
      </c>
      <c r="J12569" s="6">
        <f t="shared" si="393"/>
        <v>16887655243524.369</v>
      </c>
    </row>
    <row r="12570" spans="1:10" x14ac:dyDescent="0.25">
      <c r="A12570">
        <f t="shared" si="394"/>
        <v>12568</v>
      </c>
      <c r="B12570" s="22">
        <v>0</v>
      </c>
      <c r="J12570" s="6">
        <f t="shared" si="393"/>
        <v>16272920094200.813</v>
      </c>
    </row>
    <row r="12571" spans="1:10" x14ac:dyDescent="0.25">
      <c r="A12571">
        <f t="shared" si="394"/>
        <v>12569</v>
      </c>
      <c r="B12571" s="22">
        <v>0</v>
      </c>
      <c r="J12571" s="6">
        <f t="shared" si="393"/>
        <v>16272920094200.813</v>
      </c>
    </row>
    <row r="12572" spans="1:10" x14ac:dyDescent="0.25">
      <c r="A12572">
        <f t="shared" si="394"/>
        <v>12570</v>
      </c>
      <c r="B12572" s="22">
        <v>3250000</v>
      </c>
      <c r="J12572" s="6">
        <f t="shared" si="393"/>
        <v>614610152858.7196</v>
      </c>
    </row>
    <row r="12573" spans="1:10" x14ac:dyDescent="0.25">
      <c r="A12573">
        <f t="shared" si="394"/>
        <v>12571</v>
      </c>
      <c r="B12573" s="22">
        <v>8943680</v>
      </c>
      <c r="J12573" s="6">
        <f t="shared" si="393"/>
        <v>24105244819313.906</v>
      </c>
    </row>
    <row r="12574" spans="1:10" x14ac:dyDescent="0.25">
      <c r="A12574">
        <f t="shared" si="394"/>
        <v>12572</v>
      </c>
      <c r="B12574" s="22">
        <v>0</v>
      </c>
      <c r="J12574" s="6">
        <f t="shared" si="393"/>
        <v>16272920094200.813</v>
      </c>
    </row>
    <row r="12575" spans="1:10" x14ac:dyDescent="0.25">
      <c r="A12575">
        <f t="shared" si="394"/>
        <v>12573</v>
      </c>
      <c r="B12575" s="22">
        <v>0</v>
      </c>
      <c r="J12575" s="6">
        <f t="shared" si="393"/>
        <v>16272920094200.813</v>
      </c>
    </row>
    <row r="12576" spans="1:10" x14ac:dyDescent="0.25">
      <c r="A12576">
        <f t="shared" si="394"/>
        <v>12574</v>
      </c>
      <c r="B12576" s="22">
        <v>8943680</v>
      </c>
      <c r="J12576" s="6">
        <f t="shared" si="393"/>
        <v>24105244819313.906</v>
      </c>
    </row>
    <row r="12577" spans="1:10" x14ac:dyDescent="0.25">
      <c r="A12577">
        <f t="shared" si="394"/>
        <v>12575</v>
      </c>
      <c r="B12577" s="22">
        <v>0</v>
      </c>
      <c r="J12577" s="6">
        <f t="shared" si="393"/>
        <v>16272920094200.813</v>
      </c>
    </row>
    <row r="12578" spans="1:10" x14ac:dyDescent="0.25">
      <c r="A12578">
        <f t="shared" si="394"/>
        <v>12576</v>
      </c>
      <c r="B12578" s="22">
        <v>0</v>
      </c>
      <c r="J12578" s="6">
        <f t="shared" si="393"/>
        <v>16272920094200.813</v>
      </c>
    </row>
    <row r="12579" spans="1:10" x14ac:dyDescent="0.25">
      <c r="A12579">
        <f t="shared" si="394"/>
        <v>12577</v>
      </c>
      <c r="B12579" s="22">
        <v>0</v>
      </c>
      <c r="J12579" s="6">
        <f t="shared" si="393"/>
        <v>16272920094200.813</v>
      </c>
    </row>
    <row r="12580" spans="1:10" x14ac:dyDescent="0.25">
      <c r="A12580">
        <f t="shared" si="394"/>
        <v>12578</v>
      </c>
      <c r="B12580" s="22">
        <v>8943680</v>
      </c>
      <c r="J12580" s="6">
        <f t="shared" si="393"/>
        <v>24105244819313.906</v>
      </c>
    </row>
    <row r="12581" spans="1:10" x14ac:dyDescent="0.25">
      <c r="A12581">
        <f t="shared" si="394"/>
        <v>12579</v>
      </c>
      <c r="B12581" s="22">
        <v>0</v>
      </c>
      <c r="J12581" s="6">
        <f t="shared" si="393"/>
        <v>16272920094200.813</v>
      </c>
    </row>
    <row r="12582" spans="1:10" x14ac:dyDescent="0.25">
      <c r="A12582">
        <f t="shared" si="394"/>
        <v>12580</v>
      </c>
      <c r="B12582" s="22">
        <v>8943680</v>
      </c>
      <c r="J12582" s="6">
        <f t="shared" si="393"/>
        <v>24105244819313.906</v>
      </c>
    </row>
    <row r="12583" spans="1:10" x14ac:dyDescent="0.25">
      <c r="A12583">
        <f t="shared" si="394"/>
        <v>12581</v>
      </c>
      <c r="B12583" s="22">
        <v>0</v>
      </c>
      <c r="J12583" s="6">
        <f t="shared" si="393"/>
        <v>16272920094200.813</v>
      </c>
    </row>
    <row r="12584" spans="1:10" x14ac:dyDescent="0.25">
      <c r="A12584">
        <f t="shared" si="394"/>
        <v>12582</v>
      </c>
      <c r="B12584" s="22">
        <v>0</v>
      </c>
      <c r="J12584" s="6">
        <f t="shared" si="393"/>
        <v>16272920094200.813</v>
      </c>
    </row>
    <row r="12585" spans="1:10" x14ac:dyDescent="0.25">
      <c r="A12585">
        <f t="shared" si="394"/>
        <v>12583</v>
      </c>
      <c r="B12585" s="22">
        <v>8943680</v>
      </c>
      <c r="J12585" s="6">
        <f t="shared" si="393"/>
        <v>24105244819313.906</v>
      </c>
    </row>
    <row r="12586" spans="1:10" x14ac:dyDescent="0.25">
      <c r="A12586">
        <f t="shared" si="394"/>
        <v>12584</v>
      </c>
      <c r="B12586" s="22">
        <v>11393430</v>
      </c>
      <c r="J12586" s="6">
        <f t="shared" si="393"/>
        <v>54161640302182.273</v>
      </c>
    </row>
    <row r="12587" spans="1:10" x14ac:dyDescent="0.25">
      <c r="A12587">
        <f t="shared" si="394"/>
        <v>12585</v>
      </c>
      <c r="B12587" s="22">
        <v>0</v>
      </c>
      <c r="J12587" s="6">
        <f t="shared" si="393"/>
        <v>16272920094200.813</v>
      </c>
    </row>
    <row r="12588" spans="1:10" x14ac:dyDescent="0.25">
      <c r="A12588">
        <f t="shared" si="394"/>
        <v>12586</v>
      </c>
      <c r="B12588" s="22">
        <v>0</v>
      </c>
      <c r="J12588" s="6">
        <f t="shared" si="393"/>
        <v>16272920094200.813</v>
      </c>
    </row>
    <row r="12589" spans="1:10" x14ac:dyDescent="0.25">
      <c r="A12589">
        <f t="shared" si="394"/>
        <v>12587</v>
      </c>
      <c r="B12589" s="22">
        <v>0</v>
      </c>
      <c r="J12589" s="6">
        <f t="shared" si="393"/>
        <v>16272920094200.813</v>
      </c>
    </row>
    <row r="12590" spans="1:10" x14ac:dyDescent="0.25">
      <c r="A12590">
        <f t="shared" si="394"/>
        <v>12588</v>
      </c>
      <c r="B12590" s="22">
        <v>0</v>
      </c>
      <c r="J12590" s="6">
        <f t="shared" si="393"/>
        <v>16272920094200.813</v>
      </c>
    </row>
    <row r="12591" spans="1:10" x14ac:dyDescent="0.25">
      <c r="A12591">
        <f t="shared" si="394"/>
        <v>12589</v>
      </c>
      <c r="B12591" s="22">
        <v>0</v>
      </c>
      <c r="J12591" s="6">
        <f t="shared" si="393"/>
        <v>16272920094200.813</v>
      </c>
    </row>
    <row r="12592" spans="1:10" x14ac:dyDescent="0.25">
      <c r="A12592">
        <f t="shared" si="394"/>
        <v>12590</v>
      </c>
      <c r="B12592" s="22">
        <v>0</v>
      </c>
      <c r="J12592" s="6">
        <f t="shared" si="393"/>
        <v>16272920094200.813</v>
      </c>
    </row>
    <row r="12593" spans="1:10" x14ac:dyDescent="0.25">
      <c r="A12593">
        <f t="shared" si="394"/>
        <v>12591</v>
      </c>
      <c r="B12593" s="22">
        <v>3250000</v>
      </c>
      <c r="J12593" s="6">
        <f t="shared" si="393"/>
        <v>614610152858.7196</v>
      </c>
    </row>
    <row r="12594" spans="1:10" x14ac:dyDescent="0.25">
      <c r="A12594">
        <f t="shared" si="394"/>
        <v>12592</v>
      </c>
      <c r="B12594" s="22">
        <v>20337110</v>
      </c>
      <c r="J12594" s="6">
        <f t="shared" si="393"/>
        <v>265792349072095.38</v>
      </c>
    </row>
    <row r="12595" spans="1:10" x14ac:dyDescent="0.25">
      <c r="A12595">
        <f t="shared" si="394"/>
        <v>12593</v>
      </c>
      <c r="B12595" s="22">
        <v>0</v>
      </c>
      <c r="J12595" s="6">
        <f t="shared" si="393"/>
        <v>16272920094200.813</v>
      </c>
    </row>
    <row r="12596" spans="1:10" x14ac:dyDescent="0.25">
      <c r="A12596">
        <f t="shared" si="394"/>
        <v>12594</v>
      </c>
      <c r="B12596" s="22">
        <v>8943680</v>
      </c>
      <c r="J12596" s="6">
        <f t="shared" si="393"/>
        <v>24105244819313.906</v>
      </c>
    </row>
    <row r="12597" spans="1:10" x14ac:dyDescent="0.25">
      <c r="A12597">
        <f t="shared" si="394"/>
        <v>12595</v>
      </c>
      <c r="B12597" s="22">
        <v>0</v>
      </c>
      <c r="J12597" s="6">
        <f t="shared" si="393"/>
        <v>16272920094200.813</v>
      </c>
    </row>
    <row r="12598" spans="1:10" x14ac:dyDescent="0.25">
      <c r="A12598">
        <f t="shared" si="394"/>
        <v>12596</v>
      </c>
      <c r="B12598" s="22">
        <v>8943680</v>
      </c>
      <c r="J12598" s="6">
        <f t="shared" si="393"/>
        <v>24105244819313.906</v>
      </c>
    </row>
    <row r="12599" spans="1:10" x14ac:dyDescent="0.25">
      <c r="A12599">
        <f t="shared" si="394"/>
        <v>12597</v>
      </c>
      <c r="B12599" s="22">
        <v>8943680</v>
      </c>
      <c r="J12599" s="6">
        <f t="shared" si="393"/>
        <v>24105244819313.906</v>
      </c>
    </row>
    <row r="12600" spans="1:10" x14ac:dyDescent="0.25">
      <c r="A12600">
        <f t="shared" si="394"/>
        <v>12598</v>
      </c>
      <c r="B12600" s="22">
        <v>8943680</v>
      </c>
      <c r="J12600" s="6">
        <f t="shared" si="393"/>
        <v>24105244819313.906</v>
      </c>
    </row>
    <row r="12601" spans="1:10" x14ac:dyDescent="0.25">
      <c r="A12601">
        <f t="shared" si="394"/>
        <v>12599</v>
      </c>
      <c r="B12601" s="22">
        <v>285171.25</v>
      </c>
      <c r="J12601" s="6">
        <f t="shared" si="393"/>
        <v>14053497767724.313</v>
      </c>
    </row>
    <row r="12602" spans="1:10" x14ac:dyDescent="0.25">
      <c r="A12602">
        <f t="shared" si="394"/>
        <v>12600</v>
      </c>
      <c r="B12602" s="22">
        <v>0</v>
      </c>
      <c r="J12602" s="6">
        <f t="shared" si="393"/>
        <v>16272920094200.813</v>
      </c>
    </row>
    <row r="12603" spans="1:10" x14ac:dyDescent="0.25">
      <c r="A12603">
        <f t="shared" si="394"/>
        <v>12601</v>
      </c>
      <c r="B12603" s="22">
        <v>0</v>
      </c>
      <c r="J12603" s="6">
        <f t="shared" si="393"/>
        <v>16272920094200.813</v>
      </c>
    </row>
    <row r="12604" spans="1:10" x14ac:dyDescent="0.25">
      <c r="A12604">
        <f t="shared" si="394"/>
        <v>12602</v>
      </c>
      <c r="B12604" s="22">
        <v>0</v>
      </c>
      <c r="J12604" s="6">
        <f t="shared" si="393"/>
        <v>16272920094200.813</v>
      </c>
    </row>
    <row r="12605" spans="1:10" x14ac:dyDescent="0.25">
      <c r="A12605">
        <f t="shared" si="394"/>
        <v>12603</v>
      </c>
      <c r="B12605" s="22">
        <v>0</v>
      </c>
      <c r="J12605" s="6">
        <f t="shared" si="393"/>
        <v>16272920094200.813</v>
      </c>
    </row>
    <row r="12606" spans="1:10" x14ac:dyDescent="0.25">
      <c r="A12606">
        <f t="shared" si="394"/>
        <v>12604</v>
      </c>
      <c r="B12606" s="22">
        <v>0</v>
      </c>
      <c r="J12606" s="6">
        <f t="shared" si="393"/>
        <v>16272920094200.813</v>
      </c>
    </row>
    <row r="12607" spans="1:10" x14ac:dyDescent="0.25">
      <c r="A12607">
        <f t="shared" si="394"/>
        <v>12605</v>
      </c>
      <c r="B12607" s="22">
        <v>17087110</v>
      </c>
      <c r="J12607" s="6">
        <f t="shared" si="393"/>
        <v>170384444013437.47</v>
      </c>
    </row>
    <row r="12608" spans="1:10" x14ac:dyDescent="0.25">
      <c r="A12608">
        <f t="shared" si="394"/>
        <v>12606</v>
      </c>
      <c r="B12608" s="22">
        <v>0</v>
      </c>
      <c r="J12608" s="6">
        <f t="shared" si="393"/>
        <v>16272920094200.813</v>
      </c>
    </row>
    <row r="12609" spans="1:10" x14ac:dyDescent="0.25">
      <c r="A12609">
        <f t="shared" si="394"/>
        <v>12607</v>
      </c>
      <c r="B12609" s="22">
        <v>8943680</v>
      </c>
      <c r="J12609" s="6">
        <f t="shared" si="393"/>
        <v>24105244819313.906</v>
      </c>
    </row>
    <row r="12610" spans="1:10" x14ac:dyDescent="0.25">
      <c r="A12610">
        <f t="shared" si="394"/>
        <v>12608</v>
      </c>
      <c r="B12610" s="22">
        <v>8143430</v>
      </c>
      <c r="J12610" s="6">
        <f t="shared" si="393"/>
        <v>16887655243524.369</v>
      </c>
    </row>
    <row r="12611" spans="1:10" x14ac:dyDescent="0.25">
      <c r="A12611">
        <f t="shared" si="394"/>
        <v>12609</v>
      </c>
      <c r="B12611" s="22">
        <v>8143430</v>
      </c>
      <c r="J12611" s="6">
        <f t="shared" ref="J12611:J12674" si="395">(B12611-$I$6)^2</f>
        <v>16887655243524.369</v>
      </c>
    </row>
    <row r="12612" spans="1:10" x14ac:dyDescent="0.25">
      <c r="A12612">
        <f t="shared" ref="A12612:A12675" si="396">A12611+1</f>
        <v>12610</v>
      </c>
      <c r="B12612" s="22">
        <v>0</v>
      </c>
      <c r="J12612" s="6">
        <f t="shared" si="395"/>
        <v>16272920094200.813</v>
      </c>
    </row>
    <row r="12613" spans="1:10" x14ac:dyDescent="0.25">
      <c r="A12613">
        <f t="shared" si="396"/>
        <v>12611</v>
      </c>
      <c r="B12613" s="22">
        <v>3250000</v>
      </c>
      <c r="J12613" s="6">
        <f t="shared" si="395"/>
        <v>614610152858.7196</v>
      </c>
    </row>
    <row r="12614" spans="1:10" x14ac:dyDescent="0.25">
      <c r="A12614">
        <f t="shared" si="396"/>
        <v>12612</v>
      </c>
      <c r="B12614" s="22">
        <v>0</v>
      </c>
      <c r="J12614" s="6">
        <f t="shared" si="395"/>
        <v>16272920094200.813</v>
      </c>
    </row>
    <row r="12615" spans="1:10" x14ac:dyDescent="0.25">
      <c r="A12615">
        <f t="shared" si="396"/>
        <v>12613</v>
      </c>
      <c r="B12615" s="22">
        <v>0</v>
      </c>
      <c r="J12615" s="6">
        <f t="shared" si="395"/>
        <v>16272920094200.813</v>
      </c>
    </row>
    <row r="12616" spans="1:10" x14ac:dyDescent="0.25">
      <c r="A12616">
        <f t="shared" si="396"/>
        <v>12614</v>
      </c>
      <c r="B12616" s="22">
        <v>0</v>
      </c>
      <c r="J12616" s="6">
        <f t="shared" si="395"/>
        <v>16272920094200.813</v>
      </c>
    </row>
    <row r="12617" spans="1:10" x14ac:dyDescent="0.25">
      <c r="A12617">
        <f t="shared" si="396"/>
        <v>12615</v>
      </c>
      <c r="B12617" s="22">
        <v>8943680</v>
      </c>
      <c r="J12617" s="6">
        <f t="shared" si="395"/>
        <v>24105244819313.906</v>
      </c>
    </row>
    <row r="12618" spans="1:10" x14ac:dyDescent="0.25">
      <c r="A12618">
        <f t="shared" si="396"/>
        <v>12616</v>
      </c>
      <c r="B12618" s="22">
        <v>0</v>
      </c>
      <c r="J12618" s="6">
        <f t="shared" si="395"/>
        <v>16272920094200.813</v>
      </c>
    </row>
    <row r="12619" spans="1:10" x14ac:dyDescent="0.25">
      <c r="A12619">
        <f t="shared" si="396"/>
        <v>12617</v>
      </c>
      <c r="B12619" s="22">
        <v>8143430</v>
      </c>
      <c r="J12619" s="6">
        <f t="shared" si="395"/>
        <v>16887655243524.369</v>
      </c>
    </row>
    <row r="12620" spans="1:10" x14ac:dyDescent="0.25">
      <c r="A12620">
        <f t="shared" si="396"/>
        <v>12618</v>
      </c>
      <c r="B12620" s="22">
        <v>8943680</v>
      </c>
      <c r="J12620" s="6">
        <f t="shared" si="395"/>
        <v>24105244819313.906</v>
      </c>
    </row>
    <row r="12621" spans="1:10" x14ac:dyDescent="0.25">
      <c r="A12621">
        <f t="shared" si="396"/>
        <v>12619</v>
      </c>
      <c r="B12621" s="22">
        <v>8943680</v>
      </c>
      <c r="J12621" s="6">
        <f t="shared" si="395"/>
        <v>24105244819313.906</v>
      </c>
    </row>
    <row r="12622" spans="1:10" x14ac:dyDescent="0.25">
      <c r="A12622">
        <f t="shared" si="396"/>
        <v>12620</v>
      </c>
      <c r="B12622" s="22">
        <v>0</v>
      </c>
      <c r="J12622" s="6">
        <f t="shared" si="395"/>
        <v>16272920094200.813</v>
      </c>
    </row>
    <row r="12623" spans="1:10" x14ac:dyDescent="0.25">
      <c r="A12623">
        <f t="shared" si="396"/>
        <v>12621</v>
      </c>
      <c r="B12623" s="22">
        <v>0</v>
      </c>
      <c r="J12623" s="6">
        <f t="shared" si="395"/>
        <v>16272920094200.813</v>
      </c>
    </row>
    <row r="12624" spans="1:10" x14ac:dyDescent="0.25">
      <c r="A12624">
        <f t="shared" si="396"/>
        <v>12622</v>
      </c>
      <c r="B12624" s="22">
        <v>17372281.25</v>
      </c>
      <c r="J12624" s="6">
        <f t="shared" si="395"/>
        <v>177910526722135.97</v>
      </c>
    </row>
    <row r="12625" spans="1:10" x14ac:dyDescent="0.25">
      <c r="A12625">
        <f t="shared" si="396"/>
        <v>12623</v>
      </c>
      <c r="B12625" s="22">
        <v>0</v>
      </c>
      <c r="J12625" s="6">
        <f t="shared" si="395"/>
        <v>16272920094200.813</v>
      </c>
    </row>
    <row r="12626" spans="1:10" x14ac:dyDescent="0.25">
      <c r="A12626">
        <f t="shared" si="396"/>
        <v>12624</v>
      </c>
      <c r="B12626" s="22">
        <v>8143430</v>
      </c>
      <c r="J12626" s="6">
        <f t="shared" si="395"/>
        <v>16887655243524.369</v>
      </c>
    </row>
    <row r="12627" spans="1:10" x14ac:dyDescent="0.25">
      <c r="A12627">
        <f t="shared" si="396"/>
        <v>12625</v>
      </c>
      <c r="B12627" s="22">
        <v>0</v>
      </c>
      <c r="J12627" s="6">
        <f t="shared" si="395"/>
        <v>16272920094200.813</v>
      </c>
    </row>
    <row r="12628" spans="1:10" x14ac:dyDescent="0.25">
      <c r="A12628">
        <f t="shared" si="396"/>
        <v>12626</v>
      </c>
      <c r="B12628" s="22">
        <v>0</v>
      </c>
      <c r="J12628" s="6">
        <f t="shared" si="395"/>
        <v>16272920094200.813</v>
      </c>
    </row>
    <row r="12629" spans="1:10" x14ac:dyDescent="0.25">
      <c r="A12629">
        <f t="shared" si="396"/>
        <v>12627</v>
      </c>
      <c r="B12629" s="22">
        <v>0</v>
      </c>
      <c r="J12629" s="6">
        <f t="shared" si="395"/>
        <v>16272920094200.813</v>
      </c>
    </row>
    <row r="12630" spans="1:10" x14ac:dyDescent="0.25">
      <c r="A12630">
        <f t="shared" si="396"/>
        <v>12628</v>
      </c>
      <c r="B12630" s="22">
        <v>8943680</v>
      </c>
      <c r="J12630" s="6">
        <f t="shared" si="395"/>
        <v>24105244819313.906</v>
      </c>
    </row>
    <row r="12631" spans="1:10" x14ac:dyDescent="0.25">
      <c r="A12631">
        <f t="shared" si="396"/>
        <v>12629</v>
      </c>
      <c r="B12631" s="22">
        <v>8143430</v>
      </c>
      <c r="J12631" s="6">
        <f t="shared" si="395"/>
        <v>16887655243524.369</v>
      </c>
    </row>
    <row r="12632" spans="1:10" x14ac:dyDescent="0.25">
      <c r="A12632">
        <f t="shared" si="396"/>
        <v>12630</v>
      </c>
      <c r="B12632" s="22">
        <v>0</v>
      </c>
      <c r="J12632" s="6">
        <f t="shared" si="395"/>
        <v>16272920094200.813</v>
      </c>
    </row>
    <row r="12633" spans="1:10" x14ac:dyDescent="0.25">
      <c r="A12633">
        <f t="shared" si="396"/>
        <v>12631</v>
      </c>
      <c r="B12633" s="22">
        <v>0</v>
      </c>
      <c r="J12633" s="6">
        <f t="shared" si="395"/>
        <v>16272920094200.813</v>
      </c>
    </row>
    <row r="12634" spans="1:10" x14ac:dyDescent="0.25">
      <c r="A12634">
        <f t="shared" si="396"/>
        <v>12632</v>
      </c>
      <c r="B12634" s="22">
        <v>0</v>
      </c>
      <c r="J12634" s="6">
        <f t="shared" si="395"/>
        <v>16272920094200.813</v>
      </c>
    </row>
    <row r="12635" spans="1:10" x14ac:dyDescent="0.25">
      <c r="A12635">
        <f t="shared" si="396"/>
        <v>12633</v>
      </c>
      <c r="B12635" s="22">
        <v>0</v>
      </c>
      <c r="J12635" s="6">
        <f t="shared" si="395"/>
        <v>16272920094200.813</v>
      </c>
    </row>
    <row r="12636" spans="1:10" x14ac:dyDescent="0.25">
      <c r="A12636">
        <f t="shared" si="396"/>
        <v>12634</v>
      </c>
      <c r="B12636" s="22">
        <v>0</v>
      </c>
      <c r="J12636" s="6">
        <f t="shared" si="395"/>
        <v>16272920094200.813</v>
      </c>
    </row>
    <row r="12637" spans="1:10" x14ac:dyDescent="0.25">
      <c r="A12637">
        <f t="shared" si="396"/>
        <v>12635</v>
      </c>
      <c r="B12637" s="22">
        <v>3250000</v>
      </c>
      <c r="J12637" s="6">
        <f t="shared" si="395"/>
        <v>614610152858.7196</v>
      </c>
    </row>
    <row r="12638" spans="1:10" x14ac:dyDescent="0.25">
      <c r="A12638">
        <f t="shared" si="396"/>
        <v>12636</v>
      </c>
      <c r="B12638" s="22">
        <v>8143430</v>
      </c>
      <c r="J12638" s="6">
        <f t="shared" si="395"/>
        <v>16887655243524.369</v>
      </c>
    </row>
    <row r="12639" spans="1:10" x14ac:dyDescent="0.25">
      <c r="A12639">
        <f t="shared" si="396"/>
        <v>12637</v>
      </c>
      <c r="B12639" s="22">
        <v>0</v>
      </c>
      <c r="J12639" s="6">
        <f t="shared" si="395"/>
        <v>16272920094200.813</v>
      </c>
    </row>
    <row r="12640" spans="1:10" x14ac:dyDescent="0.25">
      <c r="A12640">
        <f t="shared" si="396"/>
        <v>12638</v>
      </c>
      <c r="B12640" s="22">
        <v>8428601.25</v>
      </c>
      <c r="J12640" s="6">
        <f t="shared" si="395"/>
        <v>19312777141822.871</v>
      </c>
    </row>
    <row r="12641" spans="1:10" x14ac:dyDescent="0.25">
      <c r="A12641">
        <f t="shared" si="396"/>
        <v>12639</v>
      </c>
      <c r="B12641" s="22">
        <v>9515592.8281917796</v>
      </c>
      <c r="J12641" s="6">
        <f t="shared" si="395"/>
        <v>30048180496223.477</v>
      </c>
    </row>
    <row r="12642" spans="1:10" x14ac:dyDescent="0.25">
      <c r="A12642">
        <f t="shared" si="396"/>
        <v>12640</v>
      </c>
      <c r="B12642" s="22">
        <v>8943680</v>
      </c>
      <c r="J12642" s="6">
        <f t="shared" si="395"/>
        <v>24105244819313.906</v>
      </c>
    </row>
    <row r="12643" spans="1:10" x14ac:dyDescent="0.25">
      <c r="A12643">
        <f t="shared" si="396"/>
        <v>12641</v>
      </c>
      <c r="B12643" s="22">
        <v>0</v>
      </c>
      <c r="J12643" s="6">
        <f t="shared" si="395"/>
        <v>16272920094200.813</v>
      </c>
    </row>
    <row r="12644" spans="1:10" x14ac:dyDescent="0.25">
      <c r="A12644">
        <f t="shared" si="396"/>
        <v>12642</v>
      </c>
      <c r="B12644" s="22">
        <v>0</v>
      </c>
      <c r="J12644" s="6">
        <f t="shared" si="395"/>
        <v>16272920094200.813</v>
      </c>
    </row>
    <row r="12645" spans="1:10" x14ac:dyDescent="0.25">
      <c r="A12645">
        <f t="shared" si="396"/>
        <v>12643</v>
      </c>
      <c r="B12645" s="22">
        <v>0</v>
      </c>
      <c r="J12645" s="6">
        <f t="shared" si="395"/>
        <v>16272920094200.813</v>
      </c>
    </row>
    <row r="12646" spans="1:10" x14ac:dyDescent="0.25">
      <c r="A12646">
        <f t="shared" si="396"/>
        <v>12644</v>
      </c>
      <c r="B12646" s="22">
        <v>11143430</v>
      </c>
      <c r="J12646" s="6">
        <f t="shared" si="395"/>
        <v>50544410682285.516</v>
      </c>
    </row>
    <row r="12647" spans="1:10" x14ac:dyDescent="0.25">
      <c r="A12647">
        <f t="shared" si="396"/>
        <v>12645</v>
      </c>
      <c r="B12647" s="22">
        <v>17087110</v>
      </c>
      <c r="J12647" s="6">
        <f t="shared" si="395"/>
        <v>170384444013437.47</v>
      </c>
    </row>
    <row r="12648" spans="1:10" x14ac:dyDescent="0.25">
      <c r="A12648">
        <f t="shared" si="396"/>
        <v>12646</v>
      </c>
      <c r="B12648" s="22">
        <v>17087110</v>
      </c>
      <c r="J12648" s="6">
        <f t="shared" si="395"/>
        <v>170384444013437.47</v>
      </c>
    </row>
    <row r="12649" spans="1:10" x14ac:dyDescent="0.25">
      <c r="A12649">
        <f t="shared" si="396"/>
        <v>12647</v>
      </c>
      <c r="B12649" s="22">
        <v>0</v>
      </c>
      <c r="J12649" s="6">
        <f t="shared" si="395"/>
        <v>16272920094200.813</v>
      </c>
    </row>
    <row r="12650" spans="1:10" x14ac:dyDescent="0.25">
      <c r="A12650">
        <f t="shared" si="396"/>
        <v>12648</v>
      </c>
      <c r="B12650" s="22">
        <v>8943680</v>
      </c>
      <c r="J12650" s="6">
        <f t="shared" si="395"/>
        <v>24105244819313.906</v>
      </c>
    </row>
    <row r="12651" spans="1:10" x14ac:dyDescent="0.25">
      <c r="A12651">
        <f t="shared" si="396"/>
        <v>12649</v>
      </c>
      <c r="B12651" s="22">
        <v>0</v>
      </c>
      <c r="J12651" s="6">
        <f t="shared" si="395"/>
        <v>16272920094200.813</v>
      </c>
    </row>
    <row r="12652" spans="1:10" x14ac:dyDescent="0.25">
      <c r="A12652">
        <f t="shared" si="396"/>
        <v>12650</v>
      </c>
      <c r="B12652" s="22">
        <v>0</v>
      </c>
      <c r="J12652" s="6">
        <f t="shared" si="395"/>
        <v>16272920094200.813</v>
      </c>
    </row>
    <row r="12653" spans="1:10" x14ac:dyDescent="0.25">
      <c r="A12653">
        <f t="shared" si="396"/>
        <v>12651</v>
      </c>
      <c r="B12653" s="22">
        <v>8143430</v>
      </c>
      <c r="J12653" s="6">
        <f t="shared" si="395"/>
        <v>16887655243524.369</v>
      </c>
    </row>
    <row r="12654" spans="1:10" x14ac:dyDescent="0.25">
      <c r="A12654">
        <f t="shared" si="396"/>
        <v>12652</v>
      </c>
      <c r="B12654" s="22">
        <v>8943680</v>
      </c>
      <c r="J12654" s="6">
        <f t="shared" si="395"/>
        <v>24105244819313.906</v>
      </c>
    </row>
    <row r="12655" spans="1:10" x14ac:dyDescent="0.25">
      <c r="A12655">
        <f t="shared" si="396"/>
        <v>12653</v>
      </c>
      <c r="B12655" s="22">
        <v>0</v>
      </c>
      <c r="J12655" s="6">
        <f t="shared" si="395"/>
        <v>16272920094200.813</v>
      </c>
    </row>
    <row r="12656" spans="1:10" x14ac:dyDescent="0.25">
      <c r="A12656">
        <f t="shared" si="396"/>
        <v>12654</v>
      </c>
      <c r="B12656" s="22">
        <v>0</v>
      </c>
      <c r="J12656" s="6">
        <f t="shared" si="395"/>
        <v>16272920094200.813</v>
      </c>
    </row>
    <row r="12657" spans="1:10" x14ac:dyDescent="0.25">
      <c r="A12657">
        <f t="shared" si="396"/>
        <v>12655</v>
      </c>
      <c r="B12657" s="22">
        <v>0</v>
      </c>
      <c r="J12657" s="6">
        <f t="shared" si="395"/>
        <v>16272920094200.813</v>
      </c>
    </row>
    <row r="12658" spans="1:10" x14ac:dyDescent="0.25">
      <c r="A12658">
        <f t="shared" si="396"/>
        <v>12656</v>
      </c>
      <c r="B12658" s="22">
        <v>0</v>
      </c>
      <c r="J12658" s="6">
        <f t="shared" si="395"/>
        <v>16272920094200.813</v>
      </c>
    </row>
    <row r="12659" spans="1:10" x14ac:dyDescent="0.25">
      <c r="A12659">
        <f t="shared" si="396"/>
        <v>12657</v>
      </c>
      <c r="B12659" s="22">
        <v>17087110</v>
      </c>
      <c r="J12659" s="6">
        <f t="shared" si="395"/>
        <v>170384444013437.47</v>
      </c>
    </row>
    <row r="12660" spans="1:10" x14ac:dyDescent="0.25">
      <c r="A12660">
        <f t="shared" si="396"/>
        <v>12658</v>
      </c>
      <c r="B12660" s="22">
        <v>8943680</v>
      </c>
      <c r="J12660" s="6">
        <f t="shared" si="395"/>
        <v>24105244819313.906</v>
      </c>
    </row>
    <row r="12661" spans="1:10" x14ac:dyDescent="0.25">
      <c r="A12661">
        <f t="shared" si="396"/>
        <v>12659</v>
      </c>
      <c r="B12661" s="22">
        <v>8143430</v>
      </c>
      <c r="J12661" s="6">
        <f t="shared" si="395"/>
        <v>16887655243524.369</v>
      </c>
    </row>
    <row r="12662" spans="1:10" x14ac:dyDescent="0.25">
      <c r="A12662">
        <f t="shared" si="396"/>
        <v>12660</v>
      </c>
      <c r="B12662" s="22">
        <v>8943680</v>
      </c>
      <c r="J12662" s="6">
        <f t="shared" si="395"/>
        <v>24105244819313.906</v>
      </c>
    </row>
    <row r="12663" spans="1:10" x14ac:dyDescent="0.25">
      <c r="A12663">
        <f t="shared" si="396"/>
        <v>12661</v>
      </c>
      <c r="B12663" s="22">
        <v>3000000</v>
      </c>
      <c r="J12663" s="6">
        <f t="shared" si="395"/>
        <v>1069095532961.9576</v>
      </c>
    </row>
    <row r="12664" spans="1:10" x14ac:dyDescent="0.25">
      <c r="A12664">
        <f t="shared" si="396"/>
        <v>12662</v>
      </c>
      <c r="B12664" s="22">
        <v>17087110</v>
      </c>
      <c r="J12664" s="6">
        <f t="shared" si="395"/>
        <v>170384444013437.47</v>
      </c>
    </row>
    <row r="12665" spans="1:10" x14ac:dyDescent="0.25">
      <c r="A12665">
        <f t="shared" si="396"/>
        <v>12663</v>
      </c>
      <c r="B12665" s="22">
        <v>0</v>
      </c>
      <c r="J12665" s="6">
        <f t="shared" si="395"/>
        <v>16272920094200.813</v>
      </c>
    </row>
    <row r="12666" spans="1:10" x14ac:dyDescent="0.25">
      <c r="A12666">
        <f t="shared" si="396"/>
        <v>12664</v>
      </c>
      <c r="B12666" s="22">
        <v>17372281.25</v>
      </c>
      <c r="J12666" s="6">
        <f t="shared" si="395"/>
        <v>177910526722135.97</v>
      </c>
    </row>
    <row r="12667" spans="1:10" x14ac:dyDescent="0.25">
      <c r="A12667">
        <f t="shared" si="396"/>
        <v>12665</v>
      </c>
      <c r="B12667" s="22">
        <v>8143430</v>
      </c>
      <c r="J12667" s="6">
        <f t="shared" si="395"/>
        <v>16887655243524.369</v>
      </c>
    </row>
    <row r="12668" spans="1:10" x14ac:dyDescent="0.25">
      <c r="A12668">
        <f t="shared" si="396"/>
        <v>12666</v>
      </c>
      <c r="B12668" s="22">
        <v>0</v>
      </c>
      <c r="J12668" s="6">
        <f t="shared" si="395"/>
        <v>16272920094200.813</v>
      </c>
    </row>
    <row r="12669" spans="1:10" x14ac:dyDescent="0.25">
      <c r="A12669">
        <f t="shared" si="396"/>
        <v>12667</v>
      </c>
      <c r="B12669" s="22">
        <v>0</v>
      </c>
      <c r="J12669" s="6">
        <f t="shared" si="395"/>
        <v>16272920094200.813</v>
      </c>
    </row>
    <row r="12670" spans="1:10" x14ac:dyDescent="0.25">
      <c r="A12670">
        <f t="shared" si="396"/>
        <v>12668</v>
      </c>
      <c r="B12670" s="22">
        <v>8943680</v>
      </c>
      <c r="J12670" s="6">
        <f t="shared" si="395"/>
        <v>24105244819313.906</v>
      </c>
    </row>
    <row r="12671" spans="1:10" x14ac:dyDescent="0.25">
      <c r="A12671">
        <f t="shared" si="396"/>
        <v>12669</v>
      </c>
      <c r="B12671" s="22">
        <v>11393430</v>
      </c>
      <c r="J12671" s="6">
        <f t="shared" si="395"/>
        <v>54161640302182.273</v>
      </c>
    </row>
    <row r="12672" spans="1:10" x14ac:dyDescent="0.25">
      <c r="A12672">
        <f t="shared" si="396"/>
        <v>12670</v>
      </c>
      <c r="B12672" s="22">
        <v>18459272.82819178</v>
      </c>
      <c r="J12672" s="6">
        <f t="shared" si="395"/>
        <v>208089339752621.09</v>
      </c>
    </row>
    <row r="12673" spans="1:10" x14ac:dyDescent="0.25">
      <c r="A12673">
        <f t="shared" si="396"/>
        <v>12671</v>
      </c>
      <c r="B12673" s="22">
        <v>0</v>
      </c>
      <c r="J12673" s="6">
        <f t="shared" si="395"/>
        <v>16272920094200.813</v>
      </c>
    </row>
    <row r="12674" spans="1:10" x14ac:dyDescent="0.25">
      <c r="A12674">
        <f t="shared" si="396"/>
        <v>12672</v>
      </c>
      <c r="B12674" s="22">
        <v>0</v>
      </c>
      <c r="J12674" s="6">
        <f t="shared" si="395"/>
        <v>16272920094200.813</v>
      </c>
    </row>
    <row r="12675" spans="1:10" x14ac:dyDescent="0.25">
      <c r="A12675">
        <f t="shared" si="396"/>
        <v>12673</v>
      </c>
      <c r="B12675" s="22">
        <v>8943680</v>
      </c>
      <c r="J12675" s="6">
        <f t="shared" ref="J12675:J12738" si="397">(B12675-$I$6)^2</f>
        <v>24105244819313.906</v>
      </c>
    </row>
    <row r="12676" spans="1:10" x14ac:dyDescent="0.25">
      <c r="A12676">
        <f t="shared" ref="A12676:A12739" si="398">A12675+1</f>
        <v>12674</v>
      </c>
      <c r="B12676" s="22">
        <v>8143430</v>
      </c>
      <c r="J12676" s="6">
        <f t="shared" si="397"/>
        <v>16887655243524.369</v>
      </c>
    </row>
    <row r="12677" spans="1:10" x14ac:dyDescent="0.25">
      <c r="A12677">
        <f t="shared" si="398"/>
        <v>12675</v>
      </c>
      <c r="B12677" s="22">
        <v>0</v>
      </c>
      <c r="J12677" s="6">
        <f t="shared" si="397"/>
        <v>16272920094200.813</v>
      </c>
    </row>
    <row r="12678" spans="1:10" x14ac:dyDescent="0.25">
      <c r="A12678">
        <f t="shared" si="398"/>
        <v>12676</v>
      </c>
      <c r="B12678" s="22">
        <v>0</v>
      </c>
      <c r="J12678" s="6">
        <f t="shared" si="397"/>
        <v>16272920094200.813</v>
      </c>
    </row>
    <row r="12679" spans="1:10" x14ac:dyDescent="0.25">
      <c r="A12679">
        <f t="shared" si="398"/>
        <v>12677</v>
      </c>
      <c r="B12679" s="22">
        <v>0</v>
      </c>
      <c r="J12679" s="6">
        <f t="shared" si="397"/>
        <v>16272920094200.813</v>
      </c>
    </row>
    <row r="12680" spans="1:10" x14ac:dyDescent="0.25">
      <c r="A12680">
        <f t="shared" si="398"/>
        <v>12678</v>
      </c>
      <c r="B12680" s="22">
        <v>3250000</v>
      </c>
      <c r="J12680" s="6">
        <f t="shared" si="397"/>
        <v>614610152858.7196</v>
      </c>
    </row>
    <row r="12681" spans="1:10" x14ac:dyDescent="0.25">
      <c r="A12681">
        <f t="shared" si="398"/>
        <v>12679</v>
      </c>
      <c r="B12681" s="22">
        <v>0</v>
      </c>
      <c r="J12681" s="6">
        <f t="shared" si="397"/>
        <v>16272920094200.813</v>
      </c>
    </row>
    <row r="12682" spans="1:10" x14ac:dyDescent="0.25">
      <c r="A12682">
        <f t="shared" si="398"/>
        <v>12680</v>
      </c>
      <c r="B12682" s="22">
        <v>3250000</v>
      </c>
      <c r="J12682" s="6">
        <f t="shared" si="397"/>
        <v>614610152858.7196</v>
      </c>
    </row>
    <row r="12683" spans="1:10" x14ac:dyDescent="0.25">
      <c r="A12683">
        <f t="shared" si="398"/>
        <v>12681</v>
      </c>
      <c r="B12683" s="22">
        <v>17087110</v>
      </c>
      <c r="J12683" s="6">
        <f t="shared" si="397"/>
        <v>170384444013437.47</v>
      </c>
    </row>
    <row r="12684" spans="1:10" x14ac:dyDescent="0.25">
      <c r="A12684">
        <f t="shared" si="398"/>
        <v>12682</v>
      </c>
      <c r="B12684" s="22">
        <v>17087110</v>
      </c>
      <c r="J12684" s="6">
        <f t="shared" si="397"/>
        <v>170384444013437.47</v>
      </c>
    </row>
    <row r="12685" spans="1:10" x14ac:dyDescent="0.25">
      <c r="A12685">
        <f t="shared" si="398"/>
        <v>12683</v>
      </c>
      <c r="B12685" s="22">
        <v>0</v>
      </c>
      <c r="J12685" s="6">
        <f t="shared" si="397"/>
        <v>16272920094200.813</v>
      </c>
    </row>
    <row r="12686" spans="1:10" x14ac:dyDescent="0.25">
      <c r="A12686">
        <f t="shared" si="398"/>
        <v>12684</v>
      </c>
      <c r="B12686" s="22">
        <v>0</v>
      </c>
      <c r="J12686" s="6">
        <f t="shared" si="397"/>
        <v>16272920094200.813</v>
      </c>
    </row>
    <row r="12687" spans="1:10" x14ac:dyDescent="0.25">
      <c r="A12687">
        <f t="shared" si="398"/>
        <v>12685</v>
      </c>
      <c r="B12687" s="22">
        <v>8143430</v>
      </c>
      <c r="J12687" s="6">
        <f t="shared" si="397"/>
        <v>16887655243524.369</v>
      </c>
    </row>
    <row r="12688" spans="1:10" x14ac:dyDescent="0.25">
      <c r="A12688">
        <f t="shared" si="398"/>
        <v>12686</v>
      </c>
      <c r="B12688" s="22">
        <v>8943680</v>
      </c>
      <c r="J12688" s="6">
        <f t="shared" si="397"/>
        <v>24105244819313.906</v>
      </c>
    </row>
    <row r="12689" spans="1:10" x14ac:dyDescent="0.25">
      <c r="A12689">
        <f t="shared" si="398"/>
        <v>12687</v>
      </c>
      <c r="B12689" s="22">
        <v>8143430</v>
      </c>
      <c r="J12689" s="6">
        <f t="shared" si="397"/>
        <v>16887655243524.369</v>
      </c>
    </row>
    <row r="12690" spans="1:10" x14ac:dyDescent="0.25">
      <c r="A12690">
        <f t="shared" si="398"/>
        <v>12688</v>
      </c>
      <c r="B12690" s="22">
        <v>8943680</v>
      </c>
      <c r="J12690" s="6">
        <f t="shared" si="397"/>
        <v>24105244819313.906</v>
      </c>
    </row>
    <row r="12691" spans="1:10" x14ac:dyDescent="0.25">
      <c r="A12691">
        <f t="shared" si="398"/>
        <v>12689</v>
      </c>
      <c r="B12691" s="22">
        <v>0</v>
      </c>
      <c r="J12691" s="6">
        <f t="shared" si="397"/>
        <v>16272920094200.813</v>
      </c>
    </row>
    <row r="12692" spans="1:10" x14ac:dyDescent="0.25">
      <c r="A12692">
        <f t="shared" si="398"/>
        <v>12690</v>
      </c>
      <c r="B12692" s="22">
        <v>17087110</v>
      </c>
      <c r="J12692" s="6">
        <f t="shared" si="397"/>
        <v>170384444013437.47</v>
      </c>
    </row>
    <row r="12693" spans="1:10" x14ac:dyDescent="0.25">
      <c r="A12693">
        <f t="shared" si="398"/>
        <v>12691</v>
      </c>
      <c r="B12693" s="22">
        <v>0</v>
      </c>
      <c r="J12693" s="6">
        <f t="shared" si="397"/>
        <v>16272920094200.813</v>
      </c>
    </row>
    <row r="12694" spans="1:10" x14ac:dyDescent="0.25">
      <c r="A12694">
        <f t="shared" si="398"/>
        <v>12692</v>
      </c>
      <c r="B12694" s="22">
        <v>0</v>
      </c>
      <c r="J12694" s="6">
        <f t="shared" si="397"/>
        <v>16272920094200.813</v>
      </c>
    </row>
    <row r="12695" spans="1:10" x14ac:dyDescent="0.25">
      <c r="A12695">
        <f t="shared" si="398"/>
        <v>12693</v>
      </c>
      <c r="B12695" s="22">
        <v>0</v>
      </c>
      <c r="J12695" s="6">
        <f t="shared" si="397"/>
        <v>16272920094200.813</v>
      </c>
    </row>
    <row r="12696" spans="1:10" x14ac:dyDescent="0.25">
      <c r="A12696">
        <f t="shared" si="398"/>
        <v>12694</v>
      </c>
      <c r="B12696" s="22">
        <v>0</v>
      </c>
      <c r="J12696" s="6">
        <f t="shared" si="397"/>
        <v>16272920094200.813</v>
      </c>
    </row>
    <row r="12697" spans="1:10" x14ac:dyDescent="0.25">
      <c r="A12697">
        <f t="shared" si="398"/>
        <v>12695</v>
      </c>
      <c r="B12697" s="22">
        <v>9509178.0821917802</v>
      </c>
      <c r="J12697" s="6">
        <f t="shared" si="397"/>
        <v>29977895218721.488</v>
      </c>
    </row>
    <row r="12698" spans="1:10" x14ac:dyDescent="0.25">
      <c r="A12698">
        <f t="shared" si="398"/>
        <v>12696</v>
      </c>
      <c r="B12698" s="22">
        <v>17087110</v>
      </c>
      <c r="J12698" s="6">
        <f t="shared" si="397"/>
        <v>170384444013437.47</v>
      </c>
    </row>
    <row r="12699" spans="1:10" x14ac:dyDescent="0.25">
      <c r="A12699">
        <f t="shared" si="398"/>
        <v>12697</v>
      </c>
      <c r="B12699" s="22">
        <v>8943680</v>
      </c>
      <c r="J12699" s="6">
        <f t="shared" si="397"/>
        <v>24105244819313.906</v>
      </c>
    </row>
    <row r="12700" spans="1:10" x14ac:dyDescent="0.25">
      <c r="A12700">
        <f t="shared" si="398"/>
        <v>12698</v>
      </c>
      <c r="B12700" s="22">
        <v>0</v>
      </c>
      <c r="J12700" s="6">
        <f t="shared" si="397"/>
        <v>16272920094200.813</v>
      </c>
    </row>
    <row r="12701" spans="1:10" x14ac:dyDescent="0.25">
      <c r="A12701">
        <f t="shared" si="398"/>
        <v>12699</v>
      </c>
      <c r="B12701" s="22">
        <v>0</v>
      </c>
      <c r="J12701" s="6">
        <f t="shared" si="397"/>
        <v>16272920094200.813</v>
      </c>
    </row>
    <row r="12702" spans="1:10" x14ac:dyDescent="0.25">
      <c r="A12702">
        <f t="shared" si="398"/>
        <v>12700</v>
      </c>
      <c r="B12702" s="22">
        <v>0</v>
      </c>
      <c r="J12702" s="6">
        <f t="shared" si="397"/>
        <v>16272920094200.813</v>
      </c>
    </row>
    <row r="12703" spans="1:10" x14ac:dyDescent="0.25">
      <c r="A12703">
        <f t="shared" si="398"/>
        <v>12701</v>
      </c>
      <c r="B12703" s="22">
        <v>8143430</v>
      </c>
      <c r="J12703" s="6">
        <f t="shared" si="397"/>
        <v>16887655243524.369</v>
      </c>
    </row>
    <row r="12704" spans="1:10" x14ac:dyDescent="0.25">
      <c r="A12704">
        <f t="shared" si="398"/>
        <v>12702</v>
      </c>
      <c r="B12704" s="22">
        <v>8143430</v>
      </c>
      <c r="J12704" s="6">
        <f t="shared" si="397"/>
        <v>16887655243524.369</v>
      </c>
    </row>
    <row r="12705" spans="1:10" x14ac:dyDescent="0.25">
      <c r="A12705">
        <f t="shared" si="398"/>
        <v>12703</v>
      </c>
      <c r="B12705" s="22">
        <v>0</v>
      </c>
      <c r="J12705" s="6">
        <f t="shared" si="397"/>
        <v>16272920094200.813</v>
      </c>
    </row>
    <row r="12706" spans="1:10" x14ac:dyDescent="0.25">
      <c r="A12706">
        <f t="shared" si="398"/>
        <v>12704</v>
      </c>
      <c r="B12706" s="22">
        <v>8143430</v>
      </c>
      <c r="J12706" s="6">
        <f t="shared" si="397"/>
        <v>16887655243524.369</v>
      </c>
    </row>
    <row r="12707" spans="1:10" x14ac:dyDescent="0.25">
      <c r="A12707">
        <f t="shared" si="398"/>
        <v>12705</v>
      </c>
      <c r="B12707" s="22">
        <v>0</v>
      </c>
      <c r="J12707" s="6">
        <f t="shared" si="397"/>
        <v>16272920094200.813</v>
      </c>
    </row>
    <row r="12708" spans="1:10" x14ac:dyDescent="0.25">
      <c r="A12708">
        <f t="shared" si="398"/>
        <v>12706</v>
      </c>
      <c r="B12708" s="22">
        <v>0</v>
      </c>
      <c r="J12708" s="6">
        <f t="shared" si="397"/>
        <v>16272920094200.813</v>
      </c>
    </row>
    <row r="12709" spans="1:10" x14ac:dyDescent="0.25">
      <c r="A12709">
        <f t="shared" si="398"/>
        <v>12707</v>
      </c>
      <c r="B12709" s="22">
        <v>0</v>
      </c>
      <c r="J12709" s="6">
        <f t="shared" si="397"/>
        <v>16272920094200.813</v>
      </c>
    </row>
    <row r="12710" spans="1:10" x14ac:dyDescent="0.25">
      <c r="A12710">
        <f t="shared" si="398"/>
        <v>12708</v>
      </c>
      <c r="B12710" s="22">
        <v>8143430</v>
      </c>
      <c r="J12710" s="6">
        <f t="shared" si="397"/>
        <v>16887655243524.369</v>
      </c>
    </row>
    <row r="12711" spans="1:10" x14ac:dyDescent="0.25">
      <c r="A12711">
        <f t="shared" si="398"/>
        <v>12709</v>
      </c>
      <c r="B12711" s="22">
        <v>8943680</v>
      </c>
      <c r="J12711" s="6">
        <f t="shared" si="397"/>
        <v>24105244819313.906</v>
      </c>
    </row>
    <row r="12712" spans="1:10" x14ac:dyDescent="0.25">
      <c r="A12712">
        <f t="shared" si="398"/>
        <v>12710</v>
      </c>
      <c r="B12712" s="22">
        <v>8143430</v>
      </c>
      <c r="J12712" s="6">
        <f t="shared" si="397"/>
        <v>16887655243524.369</v>
      </c>
    </row>
    <row r="12713" spans="1:10" x14ac:dyDescent="0.25">
      <c r="A12713">
        <f t="shared" si="398"/>
        <v>12711</v>
      </c>
      <c r="B12713" s="22">
        <v>0</v>
      </c>
      <c r="J12713" s="6">
        <f t="shared" si="397"/>
        <v>16272920094200.813</v>
      </c>
    </row>
    <row r="12714" spans="1:10" x14ac:dyDescent="0.25">
      <c r="A12714">
        <f t="shared" si="398"/>
        <v>12712</v>
      </c>
      <c r="B12714" s="22">
        <v>3250000</v>
      </c>
      <c r="J12714" s="6">
        <f t="shared" si="397"/>
        <v>614610152858.7196</v>
      </c>
    </row>
    <row r="12715" spans="1:10" x14ac:dyDescent="0.25">
      <c r="A12715">
        <f t="shared" si="398"/>
        <v>12713</v>
      </c>
      <c r="B12715" s="22">
        <v>0</v>
      </c>
      <c r="J12715" s="6">
        <f t="shared" si="397"/>
        <v>16272920094200.813</v>
      </c>
    </row>
    <row r="12716" spans="1:10" x14ac:dyDescent="0.25">
      <c r="A12716">
        <f t="shared" si="398"/>
        <v>12714</v>
      </c>
      <c r="B12716" s="22">
        <v>0</v>
      </c>
      <c r="J12716" s="6">
        <f t="shared" si="397"/>
        <v>16272920094200.813</v>
      </c>
    </row>
    <row r="12717" spans="1:10" x14ac:dyDescent="0.25">
      <c r="A12717">
        <f t="shared" si="398"/>
        <v>12715</v>
      </c>
      <c r="B12717" s="22">
        <v>8943680</v>
      </c>
      <c r="J12717" s="6">
        <f t="shared" si="397"/>
        <v>24105244819313.906</v>
      </c>
    </row>
    <row r="12718" spans="1:10" x14ac:dyDescent="0.25">
      <c r="A12718">
        <f t="shared" si="398"/>
        <v>12716</v>
      </c>
      <c r="B12718" s="22">
        <v>0</v>
      </c>
      <c r="J12718" s="6">
        <f t="shared" si="397"/>
        <v>16272920094200.813</v>
      </c>
    </row>
    <row r="12719" spans="1:10" x14ac:dyDescent="0.25">
      <c r="A12719">
        <f t="shared" si="398"/>
        <v>12717</v>
      </c>
      <c r="B12719" s="22">
        <v>0</v>
      </c>
      <c r="J12719" s="6">
        <f t="shared" si="397"/>
        <v>16272920094200.813</v>
      </c>
    </row>
    <row r="12720" spans="1:10" x14ac:dyDescent="0.25">
      <c r="A12720">
        <f t="shared" si="398"/>
        <v>12718</v>
      </c>
      <c r="B12720" s="22">
        <v>0</v>
      </c>
      <c r="J12720" s="6">
        <f t="shared" si="397"/>
        <v>16272920094200.813</v>
      </c>
    </row>
    <row r="12721" spans="1:10" x14ac:dyDescent="0.25">
      <c r="A12721">
        <f t="shared" si="398"/>
        <v>12719</v>
      </c>
      <c r="B12721" s="22">
        <v>3250000</v>
      </c>
      <c r="J12721" s="6">
        <f t="shared" si="397"/>
        <v>614610152858.7196</v>
      </c>
    </row>
    <row r="12722" spans="1:10" x14ac:dyDescent="0.25">
      <c r="A12722">
        <f t="shared" si="398"/>
        <v>12720</v>
      </c>
      <c r="B12722" s="22">
        <v>0</v>
      </c>
      <c r="J12722" s="6">
        <f t="shared" si="397"/>
        <v>16272920094200.813</v>
      </c>
    </row>
    <row r="12723" spans="1:10" x14ac:dyDescent="0.25">
      <c r="A12723">
        <f t="shared" si="398"/>
        <v>12721</v>
      </c>
      <c r="B12723" s="22">
        <v>3250000</v>
      </c>
      <c r="J12723" s="6">
        <f t="shared" si="397"/>
        <v>614610152858.7196</v>
      </c>
    </row>
    <row r="12724" spans="1:10" x14ac:dyDescent="0.25">
      <c r="A12724">
        <f t="shared" si="398"/>
        <v>12722</v>
      </c>
      <c r="B12724" s="22">
        <v>8943680</v>
      </c>
      <c r="J12724" s="6">
        <f t="shared" si="397"/>
        <v>24105244819313.906</v>
      </c>
    </row>
    <row r="12725" spans="1:10" x14ac:dyDescent="0.25">
      <c r="A12725">
        <f t="shared" si="398"/>
        <v>12723</v>
      </c>
      <c r="B12725" s="22">
        <v>0</v>
      </c>
      <c r="J12725" s="6">
        <f t="shared" si="397"/>
        <v>16272920094200.813</v>
      </c>
    </row>
    <row r="12726" spans="1:10" x14ac:dyDescent="0.25">
      <c r="A12726">
        <f t="shared" si="398"/>
        <v>12724</v>
      </c>
      <c r="B12726" s="22">
        <v>0</v>
      </c>
      <c r="J12726" s="6">
        <f t="shared" si="397"/>
        <v>16272920094200.813</v>
      </c>
    </row>
    <row r="12727" spans="1:10" x14ac:dyDescent="0.25">
      <c r="A12727">
        <f t="shared" si="398"/>
        <v>12725</v>
      </c>
      <c r="B12727" s="22">
        <v>0</v>
      </c>
      <c r="J12727" s="6">
        <f t="shared" si="397"/>
        <v>16272920094200.813</v>
      </c>
    </row>
    <row r="12728" spans="1:10" x14ac:dyDescent="0.25">
      <c r="A12728">
        <f t="shared" si="398"/>
        <v>12726</v>
      </c>
      <c r="B12728" s="22">
        <v>8143430</v>
      </c>
      <c r="J12728" s="6">
        <f t="shared" si="397"/>
        <v>16887655243524.369</v>
      </c>
    </row>
    <row r="12729" spans="1:10" x14ac:dyDescent="0.25">
      <c r="A12729">
        <f t="shared" si="398"/>
        <v>12727</v>
      </c>
      <c r="B12729" s="22">
        <v>0</v>
      </c>
      <c r="J12729" s="6">
        <f t="shared" si="397"/>
        <v>16272920094200.813</v>
      </c>
    </row>
    <row r="12730" spans="1:10" x14ac:dyDescent="0.25">
      <c r="A12730">
        <f t="shared" si="398"/>
        <v>12728</v>
      </c>
      <c r="B12730" s="22">
        <v>17087110</v>
      </c>
      <c r="J12730" s="6">
        <f t="shared" si="397"/>
        <v>170384444013437.47</v>
      </c>
    </row>
    <row r="12731" spans="1:10" x14ac:dyDescent="0.25">
      <c r="A12731">
        <f t="shared" si="398"/>
        <v>12729</v>
      </c>
      <c r="B12731" s="22">
        <v>3000000</v>
      </c>
      <c r="J12731" s="6">
        <f t="shared" si="397"/>
        <v>1069095532961.9576</v>
      </c>
    </row>
    <row r="12732" spans="1:10" x14ac:dyDescent="0.25">
      <c r="A12732">
        <f t="shared" si="398"/>
        <v>12730</v>
      </c>
      <c r="B12732" s="22">
        <v>0</v>
      </c>
      <c r="J12732" s="6">
        <f t="shared" si="397"/>
        <v>16272920094200.813</v>
      </c>
    </row>
    <row r="12733" spans="1:10" x14ac:dyDescent="0.25">
      <c r="A12733">
        <f t="shared" si="398"/>
        <v>12731</v>
      </c>
      <c r="B12733" s="22">
        <v>0</v>
      </c>
      <c r="J12733" s="6">
        <f t="shared" si="397"/>
        <v>16272920094200.813</v>
      </c>
    </row>
    <row r="12734" spans="1:10" x14ac:dyDescent="0.25">
      <c r="A12734">
        <f t="shared" si="398"/>
        <v>12732</v>
      </c>
      <c r="B12734" s="22">
        <v>8943680</v>
      </c>
      <c r="J12734" s="6">
        <f t="shared" si="397"/>
        <v>24105244819313.906</v>
      </c>
    </row>
    <row r="12735" spans="1:10" x14ac:dyDescent="0.25">
      <c r="A12735">
        <f t="shared" si="398"/>
        <v>12733</v>
      </c>
      <c r="B12735" s="22">
        <v>8943680</v>
      </c>
      <c r="J12735" s="6">
        <f t="shared" si="397"/>
        <v>24105244819313.906</v>
      </c>
    </row>
    <row r="12736" spans="1:10" x14ac:dyDescent="0.25">
      <c r="A12736">
        <f t="shared" si="398"/>
        <v>12734</v>
      </c>
      <c r="B12736" s="22">
        <v>0</v>
      </c>
      <c r="J12736" s="6">
        <f t="shared" si="397"/>
        <v>16272920094200.813</v>
      </c>
    </row>
    <row r="12737" spans="1:10" x14ac:dyDescent="0.25">
      <c r="A12737">
        <f t="shared" si="398"/>
        <v>12735</v>
      </c>
      <c r="B12737" s="22">
        <v>8943680</v>
      </c>
      <c r="J12737" s="6">
        <f t="shared" si="397"/>
        <v>24105244819313.906</v>
      </c>
    </row>
    <row r="12738" spans="1:10" x14ac:dyDescent="0.25">
      <c r="A12738">
        <f t="shared" si="398"/>
        <v>12736</v>
      </c>
      <c r="B12738" s="22">
        <v>0</v>
      </c>
      <c r="J12738" s="6">
        <f t="shared" si="397"/>
        <v>16272920094200.813</v>
      </c>
    </row>
    <row r="12739" spans="1:10" x14ac:dyDescent="0.25">
      <c r="A12739">
        <f t="shared" si="398"/>
        <v>12737</v>
      </c>
      <c r="B12739" s="22">
        <v>0</v>
      </c>
      <c r="J12739" s="6">
        <f t="shared" ref="J12739:J12802" si="399">(B12739-$I$6)^2</f>
        <v>16272920094200.813</v>
      </c>
    </row>
    <row r="12740" spans="1:10" x14ac:dyDescent="0.25">
      <c r="A12740">
        <f t="shared" ref="A12740:A12803" si="400">A12739+1</f>
        <v>12738</v>
      </c>
      <c r="B12740" s="22">
        <v>0</v>
      </c>
      <c r="J12740" s="6">
        <f t="shared" si="399"/>
        <v>16272920094200.813</v>
      </c>
    </row>
    <row r="12741" spans="1:10" x14ac:dyDescent="0.25">
      <c r="A12741">
        <f t="shared" si="400"/>
        <v>12739</v>
      </c>
      <c r="B12741" s="22">
        <v>0</v>
      </c>
      <c r="J12741" s="6">
        <f t="shared" si="399"/>
        <v>16272920094200.813</v>
      </c>
    </row>
    <row r="12742" spans="1:10" x14ac:dyDescent="0.25">
      <c r="A12742">
        <f t="shared" si="400"/>
        <v>12740</v>
      </c>
      <c r="B12742" s="22">
        <v>8943680</v>
      </c>
      <c r="J12742" s="6">
        <f t="shared" si="399"/>
        <v>24105244819313.906</v>
      </c>
    </row>
    <row r="12743" spans="1:10" x14ac:dyDescent="0.25">
      <c r="A12743">
        <f t="shared" si="400"/>
        <v>12741</v>
      </c>
      <c r="B12743" s="22">
        <v>0</v>
      </c>
      <c r="J12743" s="6">
        <f t="shared" si="399"/>
        <v>16272920094200.813</v>
      </c>
    </row>
    <row r="12744" spans="1:10" x14ac:dyDescent="0.25">
      <c r="A12744">
        <f t="shared" si="400"/>
        <v>12742</v>
      </c>
      <c r="B12744" s="22">
        <v>0</v>
      </c>
      <c r="J12744" s="6">
        <f t="shared" si="399"/>
        <v>16272920094200.813</v>
      </c>
    </row>
    <row r="12745" spans="1:10" x14ac:dyDescent="0.25">
      <c r="A12745">
        <f t="shared" si="400"/>
        <v>12743</v>
      </c>
      <c r="B12745" s="22">
        <v>0</v>
      </c>
      <c r="J12745" s="6">
        <f t="shared" si="399"/>
        <v>16272920094200.813</v>
      </c>
    </row>
    <row r="12746" spans="1:10" x14ac:dyDescent="0.25">
      <c r="A12746">
        <f t="shared" si="400"/>
        <v>12744</v>
      </c>
      <c r="B12746" s="22">
        <v>8943680</v>
      </c>
      <c r="J12746" s="6">
        <f t="shared" si="399"/>
        <v>24105244819313.906</v>
      </c>
    </row>
    <row r="12747" spans="1:10" x14ac:dyDescent="0.25">
      <c r="A12747">
        <f t="shared" si="400"/>
        <v>12745</v>
      </c>
      <c r="B12747" s="22">
        <v>0</v>
      </c>
      <c r="J12747" s="6">
        <f t="shared" si="399"/>
        <v>16272920094200.813</v>
      </c>
    </row>
    <row r="12748" spans="1:10" x14ac:dyDescent="0.25">
      <c r="A12748">
        <f t="shared" si="400"/>
        <v>12746</v>
      </c>
      <c r="B12748" s="22">
        <v>0</v>
      </c>
      <c r="J12748" s="6">
        <f t="shared" si="399"/>
        <v>16272920094200.813</v>
      </c>
    </row>
    <row r="12749" spans="1:10" x14ac:dyDescent="0.25">
      <c r="A12749">
        <f t="shared" si="400"/>
        <v>12747</v>
      </c>
      <c r="B12749" s="22">
        <v>17087110</v>
      </c>
      <c r="J12749" s="6">
        <f t="shared" si="399"/>
        <v>170384444013437.47</v>
      </c>
    </row>
    <row r="12750" spans="1:10" x14ac:dyDescent="0.25">
      <c r="A12750">
        <f t="shared" si="400"/>
        <v>12748</v>
      </c>
      <c r="B12750" s="22">
        <v>17087110</v>
      </c>
      <c r="J12750" s="6">
        <f t="shared" si="399"/>
        <v>170384444013437.47</v>
      </c>
    </row>
    <row r="12751" spans="1:10" x14ac:dyDescent="0.25">
      <c r="A12751">
        <f t="shared" si="400"/>
        <v>12749</v>
      </c>
      <c r="B12751" s="22">
        <v>8943680</v>
      </c>
      <c r="J12751" s="6">
        <f t="shared" si="399"/>
        <v>24105244819313.906</v>
      </c>
    </row>
    <row r="12752" spans="1:10" x14ac:dyDescent="0.25">
      <c r="A12752">
        <f t="shared" si="400"/>
        <v>12750</v>
      </c>
      <c r="B12752" s="22">
        <v>3250000</v>
      </c>
      <c r="J12752" s="6">
        <f t="shared" si="399"/>
        <v>614610152858.7196</v>
      </c>
    </row>
    <row r="12753" spans="1:10" x14ac:dyDescent="0.25">
      <c r="A12753">
        <f t="shared" si="400"/>
        <v>12751</v>
      </c>
      <c r="B12753" s="22">
        <v>0</v>
      </c>
      <c r="J12753" s="6">
        <f t="shared" si="399"/>
        <v>16272920094200.813</v>
      </c>
    </row>
    <row r="12754" spans="1:10" x14ac:dyDescent="0.25">
      <c r="A12754">
        <f t="shared" si="400"/>
        <v>12752</v>
      </c>
      <c r="B12754" s="22">
        <v>8943680</v>
      </c>
      <c r="J12754" s="6">
        <f t="shared" si="399"/>
        <v>24105244819313.906</v>
      </c>
    </row>
    <row r="12755" spans="1:10" x14ac:dyDescent="0.25">
      <c r="A12755">
        <f t="shared" si="400"/>
        <v>12753</v>
      </c>
      <c r="B12755" s="22">
        <v>8943680</v>
      </c>
      <c r="J12755" s="6">
        <f t="shared" si="399"/>
        <v>24105244819313.906</v>
      </c>
    </row>
    <row r="12756" spans="1:10" x14ac:dyDescent="0.25">
      <c r="A12756">
        <f t="shared" si="400"/>
        <v>12754</v>
      </c>
      <c r="B12756" s="22">
        <v>0</v>
      </c>
      <c r="J12756" s="6">
        <f t="shared" si="399"/>
        <v>16272920094200.813</v>
      </c>
    </row>
    <row r="12757" spans="1:10" x14ac:dyDescent="0.25">
      <c r="A12757">
        <f t="shared" si="400"/>
        <v>12755</v>
      </c>
      <c r="B12757" s="22">
        <v>0</v>
      </c>
      <c r="J12757" s="6">
        <f t="shared" si="399"/>
        <v>16272920094200.813</v>
      </c>
    </row>
    <row r="12758" spans="1:10" x14ac:dyDescent="0.25">
      <c r="A12758">
        <f t="shared" si="400"/>
        <v>12756</v>
      </c>
      <c r="B12758" s="22">
        <v>0</v>
      </c>
      <c r="J12758" s="6">
        <f t="shared" si="399"/>
        <v>16272920094200.813</v>
      </c>
    </row>
    <row r="12759" spans="1:10" x14ac:dyDescent="0.25">
      <c r="A12759">
        <f t="shared" si="400"/>
        <v>12757</v>
      </c>
      <c r="B12759" s="22">
        <v>0</v>
      </c>
      <c r="J12759" s="6">
        <f t="shared" si="399"/>
        <v>16272920094200.813</v>
      </c>
    </row>
    <row r="12760" spans="1:10" x14ac:dyDescent="0.25">
      <c r="A12760">
        <f t="shared" si="400"/>
        <v>12758</v>
      </c>
      <c r="B12760" s="22">
        <v>0</v>
      </c>
      <c r="J12760" s="6">
        <f t="shared" si="399"/>
        <v>16272920094200.813</v>
      </c>
    </row>
    <row r="12761" spans="1:10" x14ac:dyDescent="0.25">
      <c r="A12761">
        <f t="shared" si="400"/>
        <v>12759</v>
      </c>
      <c r="B12761" s="22">
        <v>8943680</v>
      </c>
      <c r="J12761" s="6">
        <f t="shared" si="399"/>
        <v>24105244819313.906</v>
      </c>
    </row>
    <row r="12762" spans="1:10" x14ac:dyDescent="0.25">
      <c r="A12762">
        <f t="shared" si="400"/>
        <v>12760</v>
      </c>
      <c r="B12762" s="22">
        <v>0</v>
      </c>
      <c r="J12762" s="6">
        <f t="shared" si="399"/>
        <v>16272920094200.813</v>
      </c>
    </row>
    <row r="12763" spans="1:10" x14ac:dyDescent="0.25">
      <c r="A12763">
        <f t="shared" si="400"/>
        <v>12761</v>
      </c>
      <c r="B12763" s="22">
        <v>69943.25</v>
      </c>
      <c r="J12763" s="6">
        <f t="shared" si="399"/>
        <v>15713514101673.752</v>
      </c>
    </row>
    <row r="12764" spans="1:10" x14ac:dyDescent="0.25">
      <c r="A12764">
        <f t="shared" si="400"/>
        <v>12762</v>
      </c>
      <c r="B12764" s="22">
        <v>8943680</v>
      </c>
      <c r="J12764" s="6">
        <f t="shared" si="399"/>
        <v>24105244819313.906</v>
      </c>
    </row>
    <row r="12765" spans="1:10" x14ac:dyDescent="0.25">
      <c r="A12765">
        <f t="shared" si="400"/>
        <v>12763</v>
      </c>
      <c r="B12765" s="22">
        <v>8943680</v>
      </c>
      <c r="J12765" s="6">
        <f t="shared" si="399"/>
        <v>24105244819313.906</v>
      </c>
    </row>
    <row r="12766" spans="1:10" x14ac:dyDescent="0.25">
      <c r="A12766">
        <f t="shared" si="400"/>
        <v>12764</v>
      </c>
      <c r="B12766" s="22">
        <v>0</v>
      </c>
      <c r="J12766" s="6">
        <f t="shared" si="399"/>
        <v>16272920094200.813</v>
      </c>
    </row>
    <row r="12767" spans="1:10" x14ac:dyDescent="0.25">
      <c r="A12767">
        <f t="shared" si="400"/>
        <v>12765</v>
      </c>
      <c r="B12767" s="22">
        <v>0</v>
      </c>
      <c r="J12767" s="6">
        <f t="shared" si="399"/>
        <v>16272920094200.813</v>
      </c>
    </row>
    <row r="12768" spans="1:10" x14ac:dyDescent="0.25">
      <c r="A12768">
        <f t="shared" si="400"/>
        <v>12766</v>
      </c>
      <c r="B12768" s="22">
        <v>0</v>
      </c>
      <c r="J12768" s="6">
        <f t="shared" si="399"/>
        <v>16272920094200.813</v>
      </c>
    </row>
    <row r="12769" spans="1:10" x14ac:dyDescent="0.25">
      <c r="A12769">
        <f t="shared" si="400"/>
        <v>12767</v>
      </c>
      <c r="B12769" s="22">
        <v>8943680</v>
      </c>
      <c r="J12769" s="6">
        <f t="shared" si="399"/>
        <v>24105244819313.906</v>
      </c>
    </row>
    <row r="12770" spans="1:10" x14ac:dyDescent="0.25">
      <c r="A12770">
        <f t="shared" si="400"/>
        <v>12768</v>
      </c>
      <c r="B12770" s="22">
        <v>8943680</v>
      </c>
      <c r="J12770" s="6">
        <f t="shared" si="399"/>
        <v>24105244819313.906</v>
      </c>
    </row>
    <row r="12771" spans="1:10" x14ac:dyDescent="0.25">
      <c r="A12771">
        <f t="shared" si="400"/>
        <v>12769</v>
      </c>
      <c r="B12771" s="22">
        <v>0</v>
      </c>
      <c r="J12771" s="6">
        <f t="shared" si="399"/>
        <v>16272920094200.813</v>
      </c>
    </row>
    <row r="12772" spans="1:10" x14ac:dyDescent="0.25">
      <c r="A12772">
        <f t="shared" si="400"/>
        <v>12770</v>
      </c>
      <c r="B12772" s="22">
        <v>8943680</v>
      </c>
      <c r="J12772" s="6">
        <f t="shared" si="399"/>
        <v>24105244819313.906</v>
      </c>
    </row>
    <row r="12773" spans="1:10" x14ac:dyDescent="0.25">
      <c r="A12773">
        <f t="shared" si="400"/>
        <v>12771</v>
      </c>
      <c r="B12773" s="22">
        <v>8143430</v>
      </c>
      <c r="J12773" s="6">
        <f t="shared" si="399"/>
        <v>16887655243524.369</v>
      </c>
    </row>
    <row r="12774" spans="1:10" x14ac:dyDescent="0.25">
      <c r="A12774">
        <f t="shared" si="400"/>
        <v>12772</v>
      </c>
      <c r="B12774" s="22">
        <v>8143430</v>
      </c>
      <c r="J12774" s="6">
        <f t="shared" si="399"/>
        <v>16887655243524.369</v>
      </c>
    </row>
    <row r="12775" spans="1:10" x14ac:dyDescent="0.25">
      <c r="A12775">
        <f t="shared" si="400"/>
        <v>12773</v>
      </c>
      <c r="B12775" s="22">
        <v>8143430</v>
      </c>
      <c r="J12775" s="6">
        <f t="shared" si="399"/>
        <v>16887655243524.369</v>
      </c>
    </row>
    <row r="12776" spans="1:10" x14ac:dyDescent="0.25">
      <c r="A12776">
        <f t="shared" si="400"/>
        <v>12774</v>
      </c>
      <c r="B12776" s="22">
        <v>17087110</v>
      </c>
      <c r="J12776" s="6">
        <f t="shared" si="399"/>
        <v>170384444013437.47</v>
      </c>
    </row>
    <row r="12777" spans="1:10" x14ac:dyDescent="0.25">
      <c r="A12777">
        <f t="shared" si="400"/>
        <v>12775</v>
      </c>
      <c r="B12777" s="22">
        <v>0</v>
      </c>
      <c r="J12777" s="6">
        <f t="shared" si="399"/>
        <v>16272920094200.813</v>
      </c>
    </row>
    <row r="12778" spans="1:10" x14ac:dyDescent="0.25">
      <c r="A12778">
        <f t="shared" si="400"/>
        <v>12776</v>
      </c>
      <c r="B12778" s="22">
        <v>8943680</v>
      </c>
      <c r="J12778" s="6">
        <f t="shared" si="399"/>
        <v>24105244819313.906</v>
      </c>
    </row>
    <row r="12779" spans="1:10" x14ac:dyDescent="0.25">
      <c r="A12779">
        <f t="shared" si="400"/>
        <v>12777</v>
      </c>
      <c r="B12779" s="22">
        <v>0</v>
      </c>
      <c r="J12779" s="6">
        <f t="shared" si="399"/>
        <v>16272920094200.813</v>
      </c>
    </row>
    <row r="12780" spans="1:10" x14ac:dyDescent="0.25">
      <c r="A12780">
        <f t="shared" si="400"/>
        <v>12778</v>
      </c>
      <c r="B12780" s="22">
        <v>0</v>
      </c>
      <c r="J12780" s="6">
        <f t="shared" si="399"/>
        <v>16272920094200.813</v>
      </c>
    </row>
    <row r="12781" spans="1:10" x14ac:dyDescent="0.25">
      <c r="A12781">
        <f t="shared" si="400"/>
        <v>12779</v>
      </c>
      <c r="B12781" s="22">
        <v>0</v>
      </c>
      <c r="J12781" s="6">
        <f t="shared" si="399"/>
        <v>16272920094200.813</v>
      </c>
    </row>
    <row r="12782" spans="1:10" x14ac:dyDescent="0.25">
      <c r="A12782">
        <f t="shared" si="400"/>
        <v>12780</v>
      </c>
      <c r="B12782" s="22">
        <v>0</v>
      </c>
      <c r="J12782" s="6">
        <f t="shared" si="399"/>
        <v>16272920094200.813</v>
      </c>
    </row>
    <row r="12783" spans="1:10" x14ac:dyDescent="0.25">
      <c r="A12783">
        <f t="shared" si="400"/>
        <v>12781</v>
      </c>
      <c r="B12783" s="22">
        <v>11143430</v>
      </c>
      <c r="J12783" s="6">
        <f t="shared" si="399"/>
        <v>50544410682285.516</v>
      </c>
    </row>
    <row r="12784" spans="1:10" x14ac:dyDescent="0.25">
      <c r="A12784">
        <f t="shared" si="400"/>
        <v>12782</v>
      </c>
      <c r="B12784" s="22">
        <v>8143430</v>
      </c>
      <c r="J12784" s="6">
        <f t="shared" si="399"/>
        <v>16887655243524.369</v>
      </c>
    </row>
    <row r="12785" spans="1:10" x14ac:dyDescent="0.25">
      <c r="A12785">
        <f t="shared" si="400"/>
        <v>12783</v>
      </c>
      <c r="B12785" s="22">
        <v>0</v>
      </c>
      <c r="J12785" s="6">
        <f t="shared" si="399"/>
        <v>16272920094200.813</v>
      </c>
    </row>
    <row r="12786" spans="1:10" x14ac:dyDescent="0.25">
      <c r="A12786">
        <f t="shared" si="400"/>
        <v>12784</v>
      </c>
      <c r="B12786" s="22">
        <v>0</v>
      </c>
      <c r="J12786" s="6">
        <f t="shared" si="399"/>
        <v>16272920094200.813</v>
      </c>
    </row>
    <row r="12787" spans="1:10" x14ac:dyDescent="0.25">
      <c r="A12787">
        <f t="shared" si="400"/>
        <v>12785</v>
      </c>
      <c r="B12787" s="22">
        <v>8143430</v>
      </c>
      <c r="J12787" s="6">
        <f t="shared" si="399"/>
        <v>16887655243524.369</v>
      </c>
    </row>
    <row r="12788" spans="1:10" x14ac:dyDescent="0.25">
      <c r="A12788">
        <f t="shared" si="400"/>
        <v>12786</v>
      </c>
      <c r="B12788" s="22">
        <v>8143430</v>
      </c>
      <c r="J12788" s="6">
        <f t="shared" si="399"/>
        <v>16887655243524.369</v>
      </c>
    </row>
    <row r="12789" spans="1:10" x14ac:dyDescent="0.25">
      <c r="A12789">
        <f t="shared" si="400"/>
        <v>12787</v>
      </c>
      <c r="B12789" s="22">
        <v>0</v>
      </c>
      <c r="J12789" s="6">
        <f t="shared" si="399"/>
        <v>16272920094200.813</v>
      </c>
    </row>
    <row r="12790" spans="1:10" x14ac:dyDescent="0.25">
      <c r="A12790">
        <f t="shared" si="400"/>
        <v>12788</v>
      </c>
      <c r="B12790" s="22">
        <v>0</v>
      </c>
      <c r="J12790" s="6">
        <f t="shared" si="399"/>
        <v>16272920094200.813</v>
      </c>
    </row>
    <row r="12791" spans="1:10" x14ac:dyDescent="0.25">
      <c r="A12791">
        <f t="shared" si="400"/>
        <v>12789</v>
      </c>
      <c r="B12791" s="22">
        <v>0</v>
      </c>
      <c r="J12791" s="6">
        <f t="shared" si="399"/>
        <v>16272920094200.813</v>
      </c>
    </row>
    <row r="12792" spans="1:10" x14ac:dyDescent="0.25">
      <c r="A12792">
        <f t="shared" si="400"/>
        <v>12790</v>
      </c>
      <c r="B12792" s="22">
        <v>0</v>
      </c>
      <c r="J12792" s="6">
        <f t="shared" si="399"/>
        <v>16272920094200.813</v>
      </c>
    </row>
    <row r="12793" spans="1:10" x14ac:dyDescent="0.25">
      <c r="A12793">
        <f t="shared" si="400"/>
        <v>12791</v>
      </c>
      <c r="B12793" s="22">
        <v>0</v>
      </c>
      <c r="J12793" s="6">
        <f t="shared" si="399"/>
        <v>16272920094200.813</v>
      </c>
    </row>
    <row r="12794" spans="1:10" x14ac:dyDescent="0.25">
      <c r="A12794">
        <f t="shared" si="400"/>
        <v>12792</v>
      </c>
      <c r="B12794" s="22">
        <v>8143430</v>
      </c>
      <c r="J12794" s="6">
        <f t="shared" si="399"/>
        <v>16887655243524.369</v>
      </c>
    </row>
    <row r="12795" spans="1:10" x14ac:dyDescent="0.25">
      <c r="A12795">
        <f t="shared" si="400"/>
        <v>12793</v>
      </c>
      <c r="B12795" s="22">
        <v>0</v>
      </c>
      <c r="J12795" s="6">
        <f t="shared" si="399"/>
        <v>16272920094200.813</v>
      </c>
    </row>
    <row r="12796" spans="1:10" x14ac:dyDescent="0.25">
      <c r="A12796">
        <f t="shared" si="400"/>
        <v>12794</v>
      </c>
      <c r="B12796" s="22">
        <v>0</v>
      </c>
      <c r="J12796" s="6">
        <f t="shared" si="399"/>
        <v>16272920094200.813</v>
      </c>
    </row>
    <row r="12797" spans="1:10" x14ac:dyDescent="0.25">
      <c r="A12797">
        <f t="shared" si="400"/>
        <v>12795</v>
      </c>
      <c r="B12797" s="22">
        <v>0</v>
      </c>
      <c r="J12797" s="6">
        <f t="shared" si="399"/>
        <v>16272920094200.813</v>
      </c>
    </row>
    <row r="12798" spans="1:10" x14ac:dyDescent="0.25">
      <c r="A12798">
        <f t="shared" si="400"/>
        <v>12796</v>
      </c>
      <c r="B12798" s="22">
        <v>0</v>
      </c>
      <c r="J12798" s="6">
        <f t="shared" si="399"/>
        <v>16272920094200.813</v>
      </c>
    </row>
    <row r="12799" spans="1:10" x14ac:dyDescent="0.25">
      <c r="A12799">
        <f t="shared" si="400"/>
        <v>12797</v>
      </c>
      <c r="B12799" s="22">
        <v>8143430</v>
      </c>
      <c r="J12799" s="6">
        <f t="shared" si="399"/>
        <v>16887655243524.369</v>
      </c>
    </row>
    <row r="12800" spans="1:10" x14ac:dyDescent="0.25">
      <c r="A12800">
        <f t="shared" si="400"/>
        <v>12798</v>
      </c>
      <c r="B12800" s="22">
        <v>0</v>
      </c>
      <c r="J12800" s="6">
        <f t="shared" si="399"/>
        <v>16272920094200.813</v>
      </c>
    </row>
    <row r="12801" spans="1:10" x14ac:dyDescent="0.25">
      <c r="A12801">
        <f t="shared" si="400"/>
        <v>12799</v>
      </c>
      <c r="B12801" s="22">
        <v>0</v>
      </c>
      <c r="J12801" s="6">
        <f t="shared" si="399"/>
        <v>16272920094200.813</v>
      </c>
    </row>
    <row r="12802" spans="1:10" x14ac:dyDescent="0.25">
      <c r="A12802">
        <f t="shared" si="400"/>
        <v>12800</v>
      </c>
      <c r="B12802" s="22">
        <v>8943680</v>
      </c>
      <c r="J12802" s="6">
        <f t="shared" si="399"/>
        <v>24105244819313.906</v>
      </c>
    </row>
    <row r="12803" spans="1:10" x14ac:dyDescent="0.25">
      <c r="A12803">
        <f t="shared" si="400"/>
        <v>12801</v>
      </c>
      <c r="B12803" s="22">
        <v>0</v>
      </c>
      <c r="J12803" s="6">
        <f t="shared" ref="J12803:J12866" si="401">(B12803-$I$6)^2</f>
        <v>16272920094200.813</v>
      </c>
    </row>
    <row r="12804" spans="1:10" x14ac:dyDescent="0.25">
      <c r="A12804">
        <f t="shared" ref="A12804:A12867" si="402">A12803+1</f>
        <v>12802</v>
      </c>
      <c r="B12804" s="22">
        <v>0</v>
      </c>
      <c r="J12804" s="6">
        <f t="shared" si="401"/>
        <v>16272920094200.813</v>
      </c>
    </row>
    <row r="12805" spans="1:10" x14ac:dyDescent="0.25">
      <c r="A12805">
        <f t="shared" si="402"/>
        <v>12803</v>
      </c>
      <c r="B12805" s="22">
        <v>0</v>
      </c>
      <c r="J12805" s="6">
        <f t="shared" si="401"/>
        <v>16272920094200.813</v>
      </c>
    </row>
    <row r="12806" spans="1:10" x14ac:dyDescent="0.25">
      <c r="A12806">
        <f t="shared" si="402"/>
        <v>12804</v>
      </c>
      <c r="B12806" s="22">
        <v>17087110</v>
      </c>
      <c r="J12806" s="6">
        <f t="shared" si="401"/>
        <v>170384444013437.47</v>
      </c>
    </row>
    <row r="12807" spans="1:10" x14ac:dyDescent="0.25">
      <c r="A12807">
        <f t="shared" si="402"/>
        <v>12805</v>
      </c>
      <c r="B12807" s="22">
        <v>0</v>
      </c>
      <c r="J12807" s="6">
        <f t="shared" si="401"/>
        <v>16272920094200.813</v>
      </c>
    </row>
    <row r="12808" spans="1:10" x14ac:dyDescent="0.25">
      <c r="A12808">
        <f t="shared" si="402"/>
        <v>12806</v>
      </c>
      <c r="B12808" s="22">
        <v>0</v>
      </c>
      <c r="J12808" s="6">
        <f t="shared" si="401"/>
        <v>16272920094200.813</v>
      </c>
    </row>
    <row r="12809" spans="1:10" x14ac:dyDescent="0.25">
      <c r="A12809">
        <f t="shared" si="402"/>
        <v>12807</v>
      </c>
      <c r="B12809" s="22">
        <v>0</v>
      </c>
      <c r="J12809" s="6">
        <f t="shared" si="401"/>
        <v>16272920094200.813</v>
      </c>
    </row>
    <row r="12810" spans="1:10" x14ac:dyDescent="0.25">
      <c r="A12810">
        <f t="shared" si="402"/>
        <v>12808</v>
      </c>
      <c r="B12810" s="22">
        <v>0</v>
      </c>
      <c r="J12810" s="6">
        <f t="shared" si="401"/>
        <v>16272920094200.813</v>
      </c>
    </row>
    <row r="12811" spans="1:10" x14ac:dyDescent="0.25">
      <c r="A12811">
        <f t="shared" si="402"/>
        <v>12809</v>
      </c>
      <c r="B12811" s="22">
        <v>0</v>
      </c>
      <c r="J12811" s="6">
        <f t="shared" si="401"/>
        <v>16272920094200.813</v>
      </c>
    </row>
    <row r="12812" spans="1:10" x14ac:dyDescent="0.25">
      <c r="A12812">
        <f t="shared" si="402"/>
        <v>12810</v>
      </c>
      <c r="B12812" s="22">
        <v>0</v>
      </c>
      <c r="J12812" s="6">
        <f t="shared" si="401"/>
        <v>16272920094200.813</v>
      </c>
    </row>
    <row r="12813" spans="1:10" x14ac:dyDescent="0.25">
      <c r="A12813">
        <f t="shared" si="402"/>
        <v>12811</v>
      </c>
      <c r="B12813" s="22">
        <v>0</v>
      </c>
      <c r="J12813" s="6">
        <f t="shared" si="401"/>
        <v>16272920094200.813</v>
      </c>
    </row>
    <row r="12814" spans="1:10" x14ac:dyDescent="0.25">
      <c r="A12814">
        <f t="shared" si="402"/>
        <v>12812</v>
      </c>
      <c r="B12814" s="22">
        <v>0</v>
      </c>
      <c r="J12814" s="6">
        <f t="shared" si="401"/>
        <v>16272920094200.813</v>
      </c>
    </row>
    <row r="12815" spans="1:10" x14ac:dyDescent="0.25">
      <c r="A12815">
        <f t="shared" si="402"/>
        <v>12813</v>
      </c>
      <c r="B12815" s="22">
        <v>0</v>
      </c>
      <c r="J12815" s="6">
        <f t="shared" si="401"/>
        <v>16272920094200.813</v>
      </c>
    </row>
    <row r="12816" spans="1:10" x14ac:dyDescent="0.25">
      <c r="A12816">
        <f t="shared" si="402"/>
        <v>12814</v>
      </c>
      <c r="B12816" s="22">
        <v>0</v>
      </c>
      <c r="J12816" s="6">
        <f t="shared" si="401"/>
        <v>16272920094200.813</v>
      </c>
    </row>
    <row r="12817" spans="1:10" x14ac:dyDescent="0.25">
      <c r="A12817">
        <f t="shared" si="402"/>
        <v>12815</v>
      </c>
      <c r="B12817" s="22">
        <v>8943680</v>
      </c>
      <c r="J12817" s="6">
        <f t="shared" si="401"/>
        <v>24105244819313.906</v>
      </c>
    </row>
    <row r="12818" spans="1:10" x14ac:dyDescent="0.25">
      <c r="A12818">
        <f t="shared" si="402"/>
        <v>12816</v>
      </c>
      <c r="B12818" s="22">
        <v>0</v>
      </c>
      <c r="J12818" s="6">
        <f t="shared" si="401"/>
        <v>16272920094200.813</v>
      </c>
    </row>
    <row r="12819" spans="1:10" x14ac:dyDescent="0.25">
      <c r="A12819">
        <f t="shared" si="402"/>
        <v>12817</v>
      </c>
      <c r="B12819" s="22">
        <v>0</v>
      </c>
      <c r="J12819" s="6">
        <f t="shared" si="401"/>
        <v>16272920094200.813</v>
      </c>
    </row>
    <row r="12820" spans="1:10" x14ac:dyDescent="0.25">
      <c r="A12820">
        <f t="shared" si="402"/>
        <v>12818</v>
      </c>
      <c r="B12820" s="22">
        <v>0</v>
      </c>
      <c r="J12820" s="6">
        <f t="shared" si="401"/>
        <v>16272920094200.813</v>
      </c>
    </row>
    <row r="12821" spans="1:10" x14ac:dyDescent="0.25">
      <c r="A12821">
        <f t="shared" si="402"/>
        <v>12819</v>
      </c>
      <c r="B12821" s="22">
        <v>0</v>
      </c>
      <c r="J12821" s="6">
        <f t="shared" si="401"/>
        <v>16272920094200.813</v>
      </c>
    </row>
    <row r="12822" spans="1:10" x14ac:dyDescent="0.25">
      <c r="A12822">
        <f t="shared" si="402"/>
        <v>12820</v>
      </c>
      <c r="B12822" s="22">
        <v>0</v>
      </c>
      <c r="J12822" s="6">
        <f t="shared" si="401"/>
        <v>16272920094200.813</v>
      </c>
    </row>
    <row r="12823" spans="1:10" x14ac:dyDescent="0.25">
      <c r="A12823">
        <f t="shared" si="402"/>
        <v>12821</v>
      </c>
      <c r="B12823" s="22">
        <v>8143430</v>
      </c>
      <c r="J12823" s="6">
        <f t="shared" si="401"/>
        <v>16887655243524.369</v>
      </c>
    </row>
    <row r="12824" spans="1:10" x14ac:dyDescent="0.25">
      <c r="A12824">
        <f t="shared" si="402"/>
        <v>12822</v>
      </c>
      <c r="B12824" s="22">
        <v>8143430</v>
      </c>
      <c r="J12824" s="6">
        <f t="shared" si="401"/>
        <v>16887655243524.369</v>
      </c>
    </row>
    <row r="12825" spans="1:10" x14ac:dyDescent="0.25">
      <c r="A12825">
        <f t="shared" si="402"/>
        <v>12823</v>
      </c>
      <c r="B12825" s="22">
        <v>0</v>
      </c>
      <c r="J12825" s="6">
        <f t="shared" si="401"/>
        <v>16272920094200.813</v>
      </c>
    </row>
    <row r="12826" spans="1:10" x14ac:dyDescent="0.25">
      <c r="A12826">
        <f t="shared" si="402"/>
        <v>12824</v>
      </c>
      <c r="B12826" s="22">
        <v>3000000</v>
      </c>
      <c r="J12826" s="6">
        <f t="shared" si="401"/>
        <v>1069095532961.9576</v>
      </c>
    </row>
    <row r="12827" spans="1:10" x14ac:dyDescent="0.25">
      <c r="A12827">
        <f t="shared" si="402"/>
        <v>12825</v>
      </c>
      <c r="B12827" s="22">
        <v>0</v>
      </c>
      <c r="J12827" s="6">
        <f t="shared" si="401"/>
        <v>16272920094200.813</v>
      </c>
    </row>
    <row r="12828" spans="1:10" x14ac:dyDescent="0.25">
      <c r="A12828">
        <f t="shared" si="402"/>
        <v>12826</v>
      </c>
      <c r="B12828" s="22">
        <v>0</v>
      </c>
      <c r="J12828" s="6">
        <f t="shared" si="401"/>
        <v>16272920094200.813</v>
      </c>
    </row>
    <row r="12829" spans="1:10" x14ac:dyDescent="0.25">
      <c r="A12829">
        <f t="shared" si="402"/>
        <v>12827</v>
      </c>
      <c r="B12829" s="22">
        <v>8943680</v>
      </c>
      <c r="J12829" s="6">
        <f t="shared" si="401"/>
        <v>24105244819313.906</v>
      </c>
    </row>
    <row r="12830" spans="1:10" x14ac:dyDescent="0.25">
      <c r="A12830">
        <f t="shared" si="402"/>
        <v>12828</v>
      </c>
      <c r="B12830" s="22">
        <v>0</v>
      </c>
      <c r="J12830" s="6">
        <f t="shared" si="401"/>
        <v>16272920094200.813</v>
      </c>
    </row>
    <row r="12831" spans="1:10" x14ac:dyDescent="0.25">
      <c r="A12831">
        <f t="shared" si="402"/>
        <v>12829</v>
      </c>
      <c r="B12831" s="22">
        <v>8943680</v>
      </c>
      <c r="J12831" s="6">
        <f t="shared" si="401"/>
        <v>24105244819313.906</v>
      </c>
    </row>
    <row r="12832" spans="1:10" x14ac:dyDescent="0.25">
      <c r="A12832">
        <f t="shared" si="402"/>
        <v>12830</v>
      </c>
      <c r="B12832" s="22">
        <v>8943680</v>
      </c>
      <c r="J12832" s="6">
        <f t="shared" si="401"/>
        <v>24105244819313.906</v>
      </c>
    </row>
    <row r="12833" spans="1:10" x14ac:dyDescent="0.25">
      <c r="A12833">
        <f t="shared" si="402"/>
        <v>12831</v>
      </c>
      <c r="B12833" s="22">
        <v>0</v>
      </c>
      <c r="J12833" s="6">
        <f t="shared" si="401"/>
        <v>16272920094200.813</v>
      </c>
    </row>
    <row r="12834" spans="1:10" x14ac:dyDescent="0.25">
      <c r="A12834">
        <f t="shared" si="402"/>
        <v>12832</v>
      </c>
      <c r="B12834" s="22">
        <v>0</v>
      </c>
      <c r="J12834" s="6">
        <f t="shared" si="401"/>
        <v>16272920094200.813</v>
      </c>
    </row>
    <row r="12835" spans="1:10" x14ac:dyDescent="0.25">
      <c r="A12835">
        <f t="shared" si="402"/>
        <v>12833</v>
      </c>
      <c r="B12835" s="22">
        <v>0</v>
      </c>
      <c r="J12835" s="6">
        <f t="shared" si="401"/>
        <v>16272920094200.813</v>
      </c>
    </row>
    <row r="12836" spans="1:10" x14ac:dyDescent="0.25">
      <c r="A12836">
        <f t="shared" si="402"/>
        <v>12834</v>
      </c>
      <c r="B12836" s="22">
        <v>0</v>
      </c>
      <c r="J12836" s="6">
        <f t="shared" si="401"/>
        <v>16272920094200.813</v>
      </c>
    </row>
    <row r="12837" spans="1:10" x14ac:dyDescent="0.25">
      <c r="A12837">
        <f t="shared" si="402"/>
        <v>12835</v>
      </c>
      <c r="B12837" s="22">
        <v>0</v>
      </c>
      <c r="J12837" s="6">
        <f t="shared" si="401"/>
        <v>16272920094200.813</v>
      </c>
    </row>
    <row r="12838" spans="1:10" x14ac:dyDescent="0.25">
      <c r="A12838">
        <f t="shared" si="402"/>
        <v>12836</v>
      </c>
      <c r="B12838" s="22">
        <v>0</v>
      </c>
      <c r="J12838" s="6">
        <f t="shared" si="401"/>
        <v>16272920094200.813</v>
      </c>
    </row>
    <row r="12839" spans="1:10" x14ac:dyDescent="0.25">
      <c r="A12839">
        <f t="shared" si="402"/>
        <v>12837</v>
      </c>
      <c r="B12839" s="22">
        <v>0</v>
      </c>
      <c r="J12839" s="6">
        <f t="shared" si="401"/>
        <v>16272920094200.813</v>
      </c>
    </row>
    <row r="12840" spans="1:10" x14ac:dyDescent="0.25">
      <c r="A12840">
        <f t="shared" si="402"/>
        <v>12838</v>
      </c>
      <c r="B12840" s="22">
        <v>0</v>
      </c>
      <c r="J12840" s="6">
        <f t="shared" si="401"/>
        <v>16272920094200.813</v>
      </c>
    </row>
    <row r="12841" spans="1:10" x14ac:dyDescent="0.25">
      <c r="A12841">
        <f t="shared" si="402"/>
        <v>12839</v>
      </c>
      <c r="B12841" s="22">
        <v>8143430</v>
      </c>
      <c r="J12841" s="6">
        <f t="shared" si="401"/>
        <v>16887655243524.369</v>
      </c>
    </row>
    <row r="12842" spans="1:10" x14ac:dyDescent="0.25">
      <c r="A12842">
        <f t="shared" si="402"/>
        <v>12840</v>
      </c>
      <c r="B12842" s="22">
        <v>8943680</v>
      </c>
      <c r="J12842" s="6">
        <f t="shared" si="401"/>
        <v>24105244819313.906</v>
      </c>
    </row>
    <row r="12843" spans="1:10" x14ac:dyDescent="0.25">
      <c r="A12843">
        <f t="shared" si="402"/>
        <v>12841</v>
      </c>
      <c r="B12843" s="22">
        <v>0</v>
      </c>
      <c r="J12843" s="6">
        <f t="shared" si="401"/>
        <v>16272920094200.813</v>
      </c>
    </row>
    <row r="12844" spans="1:10" x14ac:dyDescent="0.25">
      <c r="A12844">
        <f t="shared" si="402"/>
        <v>12842</v>
      </c>
      <c r="B12844" s="22">
        <v>0</v>
      </c>
      <c r="J12844" s="6">
        <f t="shared" si="401"/>
        <v>16272920094200.813</v>
      </c>
    </row>
    <row r="12845" spans="1:10" x14ac:dyDescent="0.25">
      <c r="A12845">
        <f t="shared" si="402"/>
        <v>12843</v>
      </c>
      <c r="B12845" s="22">
        <v>8143430</v>
      </c>
      <c r="J12845" s="6">
        <f t="shared" si="401"/>
        <v>16887655243524.369</v>
      </c>
    </row>
    <row r="12846" spans="1:10" x14ac:dyDescent="0.25">
      <c r="A12846">
        <f t="shared" si="402"/>
        <v>12844</v>
      </c>
      <c r="B12846" s="22">
        <v>3250000</v>
      </c>
      <c r="J12846" s="6">
        <f t="shared" si="401"/>
        <v>614610152858.7196</v>
      </c>
    </row>
    <row r="12847" spans="1:10" x14ac:dyDescent="0.25">
      <c r="A12847">
        <f t="shared" si="402"/>
        <v>12845</v>
      </c>
      <c r="B12847" s="22">
        <v>0</v>
      </c>
      <c r="J12847" s="6">
        <f t="shared" si="401"/>
        <v>16272920094200.813</v>
      </c>
    </row>
    <row r="12848" spans="1:10" x14ac:dyDescent="0.25">
      <c r="A12848">
        <f t="shared" si="402"/>
        <v>12846</v>
      </c>
      <c r="B12848" s="22">
        <v>0</v>
      </c>
      <c r="J12848" s="6">
        <f t="shared" si="401"/>
        <v>16272920094200.813</v>
      </c>
    </row>
    <row r="12849" spans="1:10" x14ac:dyDescent="0.25">
      <c r="A12849">
        <f t="shared" si="402"/>
        <v>12847</v>
      </c>
      <c r="B12849" s="22">
        <v>0</v>
      </c>
      <c r="J12849" s="6">
        <f t="shared" si="401"/>
        <v>16272920094200.813</v>
      </c>
    </row>
    <row r="12850" spans="1:10" x14ac:dyDescent="0.25">
      <c r="A12850">
        <f t="shared" si="402"/>
        <v>12848</v>
      </c>
      <c r="B12850" s="22">
        <v>0</v>
      </c>
      <c r="J12850" s="6">
        <f t="shared" si="401"/>
        <v>16272920094200.813</v>
      </c>
    </row>
    <row r="12851" spans="1:10" x14ac:dyDescent="0.25">
      <c r="A12851">
        <f t="shared" si="402"/>
        <v>12849</v>
      </c>
      <c r="B12851" s="22">
        <v>0</v>
      </c>
      <c r="J12851" s="6">
        <f t="shared" si="401"/>
        <v>16272920094200.813</v>
      </c>
    </row>
    <row r="12852" spans="1:10" x14ac:dyDescent="0.25">
      <c r="A12852">
        <f t="shared" si="402"/>
        <v>12850</v>
      </c>
      <c r="B12852" s="22">
        <v>8143430</v>
      </c>
      <c r="J12852" s="6">
        <f t="shared" si="401"/>
        <v>16887655243524.369</v>
      </c>
    </row>
    <row r="12853" spans="1:10" x14ac:dyDescent="0.25">
      <c r="A12853">
        <f t="shared" si="402"/>
        <v>12851</v>
      </c>
      <c r="B12853" s="22">
        <v>0</v>
      </c>
      <c r="J12853" s="6">
        <f t="shared" si="401"/>
        <v>16272920094200.813</v>
      </c>
    </row>
    <row r="12854" spans="1:10" x14ac:dyDescent="0.25">
      <c r="A12854">
        <f t="shared" si="402"/>
        <v>12852</v>
      </c>
      <c r="B12854" s="22">
        <v>0</v>
      </c>
      <c r="J12854" s="6">
        <f t="shared" si="401"/>
        <v>16272920094200.813</v>
      </c>
    </row>
    <row r="12855" spans="1:10" x14ac:dyDescent="0.25">
      <c r="A12855">
        <f t="shared" si="402"/>
        <v>12853</v>
      </c>
      <c r="B12855" s="22">
        <v>0</v>
      </c>
      <c r="J12855" s="6">
        <f t="shared" si="401"/>
        <v>16272920094200.813</v>
      </c>
    </row>
    <row r="12856" spans="1:10" x14ac:dyDescent="0.25">
      <c r="A12856">
        <f t="shared" si="402"/>
        <v>12854</v>
      </c>
      <c r="B12856" s="22">
        <v>8143430</v>
      </c>
      <c r="J12856" s="6">
        <f t="shared" si="401"/>
        <v>16887655243524.369</v>
      </c>
    </row>
    <row r="12857" spans="1:10" x14ac:dyDescent="0.25">
      <c r="A12857">
        <f t="shared" si="402"/>
        <v>12855</v>
      </c>
      <c r="B12857" s="22">
        <v>8143430</v>
      </c>
      <c r="J12857" s="6">
        <f t="shared" si="401"/>
        <v>16887655243524.369</v>
      </c>
    </row>
    <row r="12858" spans="1:10" x14ac:dyDescent="0.25">
      <c r="A12858">
        <f t="shared" si="402"/>
        <v>12856</v>
      </c>
      <c r="B12858" s="22">
        <v>0</v>
      </c>
      <c r="J12858" s="6">
        <f t="shared" si="401"/>
        <v>16272920094200.813</v>
      </c>
    </row>
    <row r="12859" spans="1:10" x14ac:dyDescent="0.25">
      <c r="A12859">
        <f t="shared" si="402"/>
        <v>12857</v>
      </c>
      <c r="B12859" s="22">
        <v>0</v>
      </c>
      <c r="J12859" s="6">
        <f t="shared" si="401"/>
        <v>16272920094200.813</v>
      </c>
    </row>
    <row r="12860" spans="1:10" x14ac:dyDescent="0.25">
      <c r="A12860">
        <f t="shared" si="402"/>
        <v>12858</v>
      </c>
      <c r="B12860" s="22">
        <v>8943680</v>
      </c>
      <c r="J12860" s="6">
        <f t="shared" si="401"/>
        <v>24105244819313.906</v>
      </c>
    </row>
    <row r="12861" spans="1:10" x14ac:dyDescent="0.25">
      <c r="A12861">
        <f t="shared" si="402"/>
        <v>12859</v>
      </c>
      <c r="B12861" s="22">
        <v>0</v>
      </c>
      <c r="J12861" s="6">
        <f t="shared" si="401"/>
        <v>16272920094200.813</v>
      </c>
    </row>
    <row r="12862" spans="1:10" x14ac:dyDescent="0.25">
      <c r="A12862">
        <f t="shared" si="402"/>
        <v>12860</v>
      </c>
      <c r="B12862" s="22">
        <v>0</v>
      </c>
      <c r="J12862" s="6">
        <f t="shared" si="401"/>
        <v>16272920094200.813</v>
      </c>
    </row>
    <row r="12863" spans="1:10" x14ac:dyDescent="0.25">
      <c r="A12863">
        <f t="shared" si="402"/>
        <v>12861</v>
      </c>
      <c r="B12863" s="22">
        <v>8143430</v>
      </c>
      <c r="J12863" s="6">
        <f t="shared" si="401"/>
        <v>16887655243524.369</v>
      </c>
    </row>
    <row r="12864" spans="1:10" x14ac:dyDescent="0.25">
      <c r="A12864">
        <f t="shared" si="402"/>
        <v>12862</v>
      </c>
      <c r="B12864" s="22">
        <v>0</v>
      </c>
      <c r="J12864" s="6">
        <f t="shared" si="401"/>
        <v>16272920094200.813</v>
      </c>
    </row>
    <row r="12865" spans="1:10" x14ac:dyDescent="0.25">
      <c r="A12865">
        <f t="shared" si="402"/>
        <v>12863</v>
      </c>
      <c r="B12865" s="22">
        <v>0</v>
      </c>
      <c r="J12865" s="6">
        <f t="shared" si="401"/>
        <v>16272920094200.813</v>
      </c>
    </row>
    <row r="12866" spans="1:10" x14ac:dyDescent="0.25">
      <c r="A12866">
        <f t="shared" si="402"/>
        <v>12864</v>
      </c>
      <c r="B12866" s="22">
        <v>0</v>
      </c>
      <c r="J12866" s="6">
        <f t="shared" si="401"/>
        <v>16272920094200.813</v>
      </c>
    </row>
    <row r="12867" spans="1:10" x14ac:dyDescent="0.25">
      <c r="A12867">
        <f t="shared" si="402"/>
        <v>12865</v>
      </c>
      <c r="B12867" s="22">
        <v>8943680</v>
      </c>
      <c r="J12867" s="6">
        <f t="shared" ref="J12867:J12930" si="403">(B12867-$I$6)^2</f>
        <v>24105244819313.906</v>
      </c>
    </row>
    <row r="12868" spans="1:10" x14ac:dyDescent="0.25">
      <c r="A12868">
        <f t="shared" ref="A12868:A12931" si="404">A12867+1</f>
        <v>12866</v>
      </c>
      <c r="B12868" s="22">
        <v>0</v>
      </c>
      <c r="J12868" s="6">
        <f t="shared" si="403"/>
        <v>16272920094200.813</v>
      </c>
    </row>
    <row r="12869" spans="1:10" x14ac:dyDescent="0.25">
      <c r="A12869">
        <f t="shared" si="404"/>
        <v>12867</v>
      </c>
      <c r="B12869" s="22">
        <v>17087110</v>
      </c>
      <c r="J12869" s="6">
        <f t="shared" si="403"/>
        <v>170384444013437.47</v>
      </c>
    </row>
    <row r="12870" spans="1:10" x14ac:dyDescent="0.25">
      <c r="A12870">
        <f t="shared" si="404"/>
        <v>12868</v>
      </c>
      <c r="B12870" s="22">
        <v>0</v>
      </c>
      <c r="J12870" s="6">
        <f t="shared" si="403"/>
        <v>16272920094200.813</v>
      </c>
    </row>
    <row r="12871" spans="1:10" x14ac:dyDescent="0.25">
      <c r="A12871">
        <f t="shared" si="404"/>
        <v>12869</v>
      </c>
      <c r="B12871" s="22">
        <v>11943680</v>
      </c>
      <c r="J12871" s="6">
        <f t="shared" si="403"/>
        <v>62563500258075.047</v>
      </c>
    </row>
    <row r="12872" spans="1:10" x14ac:dyDescent="0.25">
      <c r="A12872">
        <f t="shared" si="404"/>
        <v>12870</v>
      </c>
      <c r="B12872" s="22">
        <v>0</v>
      </c>
      <c r="J12872" s="6">
        <f t="shared" si="403"/>
        <v>16272920094200.813</v>
      </c>
    </row>
    <row r="12873" spans="1:10" x14ac:dyDescent="0.25">
      <c r="A12873">
        <f t="shared" si="404"/>
        <v>12871</v>
      </c>
      <c r="B12873" s="22">
        <v>8143430</v>
      </c>
      <c r="J12873" s="6">
        <f t="shared" si="403"/>
        <v>16887655243524.369</v>
      </c>
    </row>
    <row r="12874" spans="1:10" x14ac:dyDescent="0.25">
      <c r="A12874">
        <f t="shared" si="404"/>
        <v>12872</v>
      </c>
      <c r="B12874" s="22">
        <v>0</v>
      </c>
      <c r="J12874" s="6">
        <f t="shared" si="403"/>
        <v>16272920094200.813</v>
      </c>
    </row>
    <row r="12875" spans="1:10" x14ac:dyDescent="0.25">
      <c r="A12875">
        <f t="shared" si="404"/>
        <v>12873</v>
      </c>
      <c r="B12875" s="22">
        <v>0</v>
      </c>
      <c r="J12875" s="6">
        <f t="shared" si="403"/>
        <v>16272920094200.813</v>
      </c>
    </row>
    <row r="12876" spans="1:10" x14ac:dyDescent="0.25">
      <c r="A12876">
        <f t="shared" si="404"/>
        <v>12874</v>
      </c>
      <c r="B12876" s="22">
        <v>8143430</v>
      </c>
      <c r="J12876" s="6">
        <f t="shared" si="403"/>
        <v>16887655243524.369</v>
      </c>
    </row>
    <row r="12877" spans="1:10" x14ac:dyDescent="0.25">
      <c r="A12877">
        <f t="shared" si="404"/>
        <v>12875</v>
      </c>
      <c r="B12877" s="22">
        <v>0</v>
      </c>
      <c r="J12877" s="6">
        <f t="shared" si="403"/>
        <v>16272920094200.813</v>
      </c>
    </row>
    <row r="12878" spans="1:10" x14ac:dyDescent="0.25">
      <c r="A12878">
        <f t="shared" si="404"/>
        <v>12876</v>
      </c>
      <c r="B12878" s="22">
        <v>0</v>
      </c>
      <c r="J12878" s="6">
        <f t="shared" si="403"/>
        <v>16272920094200.813</v>
      </c>
    </row>
    <row r="12879" spans="1:10" x14ac:dyDescent="0.25">
      <c r="A12879">
        <f t="shared" si="404"/>
        <v>12877</v>
      </c>
      <c r="B12879" s="22">
        <v>3000000</v>
      </c>
      <c r="J12879" s="6">
        <f t="shared" si="403"/>
        <v>1069095532961.9576</v>
      </c>
    </row>
    <row r="12880" spans="1:10" x14ac:dyDescent="0.25">
      <c r="A12880">
        <f t="shared" si="404"/>
        <v>12878</v>
      </c>
      <c r="B12880" s="22">
        <v>0</v>
      </c>
      <c r="J12880" s="6">
        <f t="shared" si="403"/>
        <v>16272920094200.813</v>
      </c>
    </row>
    <row r="12881" spans="1:10" x14ac:dyDescent="0.25">
      <c r="A12881">
        <f t="shared" si="404"/>
        <v>12879</v>
      </c>
      <c r="B12881" s="22">
        <v>3000000</v>
      </c>
      <c r="J12881" s="6">
        <f t="shared" si="403"/>
        <v>1069095532961.9576</v>
      </c>
    </row>
    <row r="12882" spans="1:10" x14ac:dyDescent="0.25">
      <c r="A12882">
        <f t="shared" si="404"/>
        <v>12880</v>
      </c>
      <c r="B12882" s="22">
        <v>3250000</v>
      </c>
      <c r="J12882" s="6">
        <f t="shared" si="403"/>
        <v>614610152858.7196</v>
      </c>
    </row>
    <row r="12883" spans="1:10" x14ac:dyDescent="0.25">
      <c r="A12883">
        <f t="shared" si="404"/>
        <v>12881</v>
      </c>
      <c r="B12883" s="22">
        <v>0</v>
      </c>
      <c r="J12883" s="6">
        <f t="shared" si="403"/>
        <v>16272920094200.813</v>
      </c>
    </row>
    <row r="12884" spans="1:10" x14ac:dyDescent="0.25">
      <c r="A12884">
        <f t="shared" si="404"/>
        <v>12882</v>
      </c>
      <c r="B12884" s="22">
        <v>54335043.934246585</v>
      </c>
      <c r="J12884" s="6">
        <f t="shared" si="403"/>
        <v>2530197962460137.5</v>
      </c>
    </row>
    <row r="12885" spans="1:10" x14ac:dyDescent="0.25">
      <c r="A12885">
        <f t="shared" si="404"/>
        <v>12883</v>
      </c>
      <c r="B12885" s="22">
        <v>0</v>
      </c>
      <c r="J12885" s="6">
        <f t="shared" si="403"/>
        <v>16272920094200.813</v>
      </c>
    </row>
    <row r="12886" spans="1:10" x14ac:dyDescent="0.25">
      <c r="A12886">
        <f t="shared" si="404"/>
        <v>12884</v>
      </c>
      <c r="B12886" s="22">
        <v>3250000</v>
      </c>
      <c r="J12886" s="6">
        <f t="shared" si="403"/>
        <v>614610152858.7196</v>
      </c>
    </row>
    <row r="12887" spans="1:10" x14ac:dyDescent="0.25">
      <c r="A12887">
        <f t="shared" si="404"/>
        <v>12885</v>
      </c>
      <c r="B12887" s="22">
        <v>17087110</v>
      </c>
      <c r="J12887" s="6">
        <f t="shared" si="403"/>
        <v>170384444013437.47</v>
      </c>
    </row>
    <row r="12888" spans="1:10" x14ac:dyDescent="0.25">
      <c r="A12888">
        <f t="shared" si="404"/>
        <v>12886</v>
      </c>
      <c r="B12888" s="22">
        <v>8143430</v>
      </c>
      <c r="J12888" s="6">
        <f t="shared" si="403"/>
        <v>16887655243524.369</v>
      </c>
    </row>
    <row r="12889" spans="1:10" x14ac:dyDescent="0.25">
      <c r="A12889">
        <f t="shared" si="404"/>
        <v>12887</v>
      </c>
      <c r="B12889" s="22">
        <v>0</v>
      </c>
      <c r="J12889" s="6">
        <f t="shared" si="403"/>
        <v>16272920094200.813</v>
      </c>
    </row>
    <row r="12890" spans="1:10" x14ac:dyDescent="0.25">
      <c r="A12890">
        <f t="shared" si="404"/>
        <v>12888</v>
      </c>
      <c r="B12890" s="22">
        <v>0</v>
      </c>
      <c r="J12890" s="6">
        <f t="shared" si="403"/>
        <v>16272920094200.813</v>
      </c>
    </row>
    <row r="12891" spans="1:10" x14ac:dyDescent="0.25">
      <c r="A12891">
        <f t="shared" si="404"/>
        <v>12889</v>
      </c>
      <c r="B12891" s="22">
        <v>0</v>
      </c>
      <c r="J12891" s="6">
        <f t="shared" si="403"/>
        <v>16272920094200.813</v>
      </c>
    </row>
    <row r="12892" spans="1:10" x14ac:dyDescent="0.25">
      <c r="A12892">
        <f t="shared" si="404"/>
        <v>12890</v>
      </c>
      <c r="B12892" s="22">
        <v>8943680</v>
      </c>
      <c r="J12892" s="6">
        <f t="shared" si="403"/>
        <v>24105244819313.906</v>
      </c>
    </row>
    <row r="12893" spans="1:10" x14ac:dyDescent="0.25">
      <c r="A12893">
        <f t="shared" si="404"/>
        <v>12891</v>
      </c>
      <c r="B12893" s="22">
        <v>0</v>
      </c>
      <c r="J12893" s="6">
        <f t="shared" si="403"/>
        <v>16272920094200.813</v>
      </c>
    </row>
    <row r="12894" spans="1:10" x14ac:dyDescent="0.25">
      <c r="A12894">
        <f t="shared" si="404"/>
        <v>12892</v>
      </c>
      <c r="B12894" s="22">
        <v>0</v>
      </c>
      <c r="J12894" s="6">
        <f t="shared" si="403"/>
        <v>16272920094200.813</v>
      </c>
    </row>
    <row r="12895" spans="1:10" x14ac:dyDescent="0.25">
      <c r="A12895">
        <f t="shared" si="404"/>
        <v>12893</v>
      </c>
      <c r="B12895" s="22">
        <v>3250000</v>
      </c>
      <c r="J12895" s="6">
        <f t="shared" si="403"/>
        <v>614610152858.7196</v>
      </c>
    </row>
    <row r="12896" spans="1:10" x14ac:dyDescent="0.25">
      <c r="A12896">
        <f t="shared" si="404"/>
        <v>12894</v>
      </c>
      <c r="B12896" s="22">
        <v>8143430</v>
      </c>
      <c r="J12896" s="6">
        <f t="shared" si="403"/>
        <v>16887655243524.369</v>
      </c>
    </row>
    <row r="12897" spans="1:10" x14ac:dyDescent="0.25">
      <c r="A12897">
        <f t="shared" si="404"/>
        <v>12895</v>
      </c>
      <c r="B12897" s="22">
        <v>11143430</v>
      </c>
      <c r="J12897" s="6">
        <f t="shared" si="403"/>
        <v>50544410682285.516</v>
      </c>
    </row>
    <row r="12898" spans="1:10" x14ac:dyDescent="0.25">
      <c r="A12898">
        <f t="shared" si="404"/>
        <v>12896</v>
      </c>
      <c r="B12898" s="22">
        <v>12193680</v>
      </c>
      <c r="J12898" s="6">
        <f t="shared" si="403"/>
        <v>66580854877971.813</v>
      </c>
    </row>
    <row r="12899" spans="1:10" x14ac:dyDescent="0.25">
      <c r="A12899">
        <f t="shared" si="404"/>
        <v>12897</v>
      </c>
      <c r="B12899" s="22">
        <v>0</v>
      </c>
      <c r="J12899" s="6">
        <f t="shared" si="403"/>
        <v>16272920094200.813</v>
      </c>
    </row>
    <row r="12900" spans="1:10" x14ac:dyDescent="0.25">
      <c r="A12900">
        <f t="shared" si="404"/>
        <v>12898</v>
      </c>
      <c r="B12900" s="22">
        <v>0</v>
      </c>
      <c r="J12900" s="6">
        <f t="shared" si="403"/>
        <v>16272920094200.813</v>
      </c>
    </row>
    <row r="12901" spans="1:10" x14ac:dyDescent="0.25">
      <c r="A12901">
        <f t="shared" si="404"/>
        <v>12899</v>
      </c>
      <c r="B12901" s="22">
        <v>8143430</v>
      </c>
      <c r="J12901" s="6">
        <f t="shared" si="403"/>
        <v>16887655243524.369</v>
      </c>
    </row>
    <row r="12902" spans="1:10" x14ac:dyDescent="0.25">
      <c r="A12902">
        <f t="shared" si="404"/>
        <v>12900</v>
      </c>
      <c r="B12902" s="22">
        <v>0</v>
      </c>
      <c r="J12902" s="6">
        <f t="shared" si="403"/>
        <v>16272920094200.813</v>
      </c>
    </row>
    <row r="12903" spans="1:10" x14ac:dyDescent="0.25">
      <c r="A12903">
        <f t="shared" si="404"/>
        <v>12901</v>
      </c>
      <c r="B12903" s="22">
        <v>8943680</v>
      </c>
      <c r="J12903" s="6">
        <f t="shared" si="403"/>
        <v>24105244819313.906</v>
      </c>
    </row>
    <row r="12904" spans="1:10" x14ac:dyDescent="0.25">
      <c r="A12904">
        <f t="shared" si="404"/>
        <v>12902</v>
      </c>
      <c r="B12904" s="22">
        <v>8143430</v>
      </c>
      <c r="J12904" s="6">
        <f t="shared" si="403"/>
        <v>16887655243524.369</v>
      </c>
    </row>
    <row r="12905" spans="1:10" x14ac:dyDescent="0.25">
      <c r="A12905">
        <f t="shared" si="404"/>
        <v>12903</v>
      </c>
      <c r="B12905" s="22">
        <v>69943.25</v>
      </c>
      <c r="J12905" s="6">
        <f t="shared" si="403"/>
        <v>15713514101673.752</v>
      </c>
    </row>
    <row r="12906" spans="1:10" x14ac:dyDescent="0.25">
      <c r="A12906">
        <f t="shared" si="404"/>
        <v>12904</v>
      </c>
      <c r="B12906" s="22">
        <v>0</v>
      </c>
      <c r="J12906" s="6">
        <f t="shared" si="403"/>
        <v>16272920094200.813</v>
      </c>
    </row>
    <row r="12907" spans="1:10" x14ac:dyDescent="0.25">
      <c r="A12907">
        <f t="shared" si="404"/>
        <v>12905</v>
      </c>
      <c r="B12907" s="22">
        <v>0</v>
      </c>
      <c r="J12907" s="6">
        <f t="shared" si="403"/>
        <v>16272920094200.813</v>
      </c>
    </row>
    <row r="12908" spans="1:10" x14ac:dyDescent="0.25">
      <c r="A12908">
        <f t="shared" si="404"/>
        <v>12906</v>
      </c>
      <c r="B12908" s="22">
        <v>8943680</v>
      </c>
      <c r="J12908" s="6">
        <f t="shared" si="403"/>
        <v>24105244819313.906</v>
      </c>
    </row>
    <row r="12909" spans="1:10" x14ac:dyDescent="0.25">
      <c r="A12909">
        <f t="shared" si="404"/>
        <v>12907</v>
      </c>
      <c r="B12909" s="22">
        <v>0</v>
      </c>
      <c r="J12909" s="6">
        <f t="shared" si="403"/>
        <v>16272920094200.813</v>
      </c>
    </row>
    <row r="12910" spans="1:10" x14ac:dyDescent="0.25">
      <c r="A12910">
        <f t="shared" si="404"/>
        <v>12908</v>
      </c>
      <c r="B12910" s="22">
        <v>0</v>
      </c>
      <c r="J12910" s="6">
        <f t="shared" si="403"/>
        <v>16272920094200.813</v>
      </c>
    </row>
    <row r="12911" spans="1:10" x14ac:dyDescent="0.25">
      <c r="A12911">
        <f t="shared" si="404"/>
        <v>12909</v>
      </c>
      <c r="B12911" s="22">
        <v>0</v>
      </c>
      <c r="J12911" s="6">
        <f t="shared" si="403"/>
        <v>16272920094200.813</v>
      </c>
    </row>
    <row r="12912" spans="1:10" x14ac:dyDescent="0.25">
      <c r="A12912">
        <f t="shared" si="404"/>
        <v>12910</v>
      </c>
      <c r="B12912" s="22">
        <v>0</v>
      </c>
      <c r="J12912" s="6">
        <f t="shared" si="403"/>
        <v>16272920094200.813</v>
      </c>
    </row>
    <row r="12913" spans="1:10" x14ac:dyDescent="0.25">
      <c r="A12913">
        <f t="shared" si="404"/>
        <v>12911</v>
      </c>
      <c r="B12913" s="22">
        <v>8143430</v>
      </c>
      <c r="J12913" s="6">
        <f t="shared" si="403"/>
        <v>16887655243524.369</v>
      </c>
    </row>
    <row r="12914" spans="1:10" x14ac:dyDescent="0.25">
      <c r="A12914">
        <f t="shared" si="404"/>
        <v>12912</v>
      </c>
      <c r="B12914" s="22">
        <v>0</v>
      </c>
      <c r="J12914" s="6">
        <f t="shared" si="403"/>
        <v>16272920094200.813</v>
      </c>
    </row>
    <row r="12915" spans="1:10" x14ac:dyDescent="0.25">
      <c r="A12915">
        <f t="shared" si="404"/>
        <v>12913</v>
      </c>
      <c r="B12915" s="22">
        <v>8943680</v>
      </c>
      <c r="J12915" s="6">
        <f t="shared" si="403"/>
        <v>24105244819313.906</v>
      </c>
    </row>
    <row r="12916" spans="1:10" x14ac:dyDescent="0.25">
      <c r="A12916">
        <f t="shared" si="404"/>
        <v>12914</v>
      </c>
      <c r="B12916" s="22">
        <v>0</v>
      </c>
      <c r="J12916" s="6">
        <f t="shared" si="403"/>
        <v>16272920094200.813</v>
      </c>
    </row>
    <row r="12917" spans="1:10" x14ac:dyDescent="0.25">
      <c r="A12917">
        <f t="shared" si="404"/>
        <v>12915</v>
      </c>
      <c r="B12917" s="22">
        <v>0</v>
      </c>
      <c r="J12917" s="6">
        <f t="shared" si="403"/>
        <v>16272920094200.813</v>
      </c>
    </row>
    <row r="12918" spans="1:10" x14ac:dyDescent="0.25">
      <c r="A12918">
        <f t="shared" si="404"/>
        <v>12916</v>
      </c>
      <c r="B12918" s="22">
        <v>0</v>
      </c>
      <c r="J12918" s="6">
        <f t="shared" si="403"/>
        <v>16272920094200.813</v>
      </c>
    </row>
    <row r="12919" spans="1:10" x14ac:dyDescent="0.25">
      <c r="A12919">
        <f t="shared" si="404"/>
        <v>12917</v>
      </c>
      <c r="B12919" s="22">
        <v>8143430</v>
      </c>
      <c r="J12919" s="6">
        <f t="shared" si="403"/>
        <v>16887655243524.369</v>
      </c>
    </row>
    <row r="12920" spans="1:10" x14ac:dyDescent="0.25">
      <c r="A12920">
        <f t="shared" si="404"/>
        <v>12918</v>
      </c>
      <c r="B12920" s="22">
        <v>0</v>
      </c>
      <c r="J12920" s="6">
        <f t="shared" si="403"/>
        <v>16272920094200.813</v>
      </c>
    </row>
    <row r="12921" spans="1:10" x14ac:dyDescent="0.25">
      <c r="A12921">
        <f t="shared" si="404"/>
        <v>12919</v>
      </c>
      <c r="B12921" s="22">
        <v>0</v>
      </c>
      <c r="J12921" s="6">
        <f t="shared" si="403"/>
        <v>16272920094200.813</v>
      </c>
    </row>
    <row r="12922" spans="1:10" x14ac:dyDescent="0.25">
      <c r="A12922">
        <f t="shared" si="404"/>
        <v>12920</v>
      </c>
      <c r="B12922" s="22">
        <v>8143430</v>
      </c>
      <c r="J12922" s="6">
        <f t="shared" si="403"/>
        <v>16887655243524.369</v>
      </c>
    </row>
    <row r="12923" spans="1:10" x14ac:dyDescent="0.25">
      <c r="A12923">
        <f t="shared" si="404"/>
        <v>12921</v>
      </c>
      <c r="B12923" s="22">
        <v>0</v>
      </c>
      <c r="J12923" s="6">
        <f t="shared" si="403"/>
        <v>16272920094200.813</v>
      </c>
    </row>
    <row r="12924" spans="1:10" x14ac:dyDescent="0.25">
      <c r="A12924">
        <f t="shared" si="404"/>
        <v>12922</v>
      </c>
      <c r="B12924" s="22">
        <v>0</v>
      </c>
      <c r="J12924" s="6">
        <f t="shared" si="403"/>
        <v>16272920094200.813</v>
      </c>
    </row>
    <row r="12925" spans="1:10" x14ac:dyDescent="0.25">
      <c r="A12925">
        <f t="shared" si="404"/>
        <v>12923</v>
      </c>
      <c r="B12925" s="22">
        <v>12193680</v>
      </c>
      <c r="J12925" s="6">
        <f t="shared" si="403"/>
        <v>66580854877971.813</v>
      </c>
    </row>
    <row r="12926" spans="1:10" x14ac:dyDescent="0.25">
      <c r="A12926">
        <f t="shared" si="404"/>
        <v>12924</v>
      </c>
      <c r="B12926" s="22">
        <v>0</v>
      </c>
      <c r="J12926" s="6">
        <f t="shared" si="403"/>
        <v>16272920094200.813</v>
      </c>
    </row>
    <row r="12927" spans="1:10" x14ac:dyDescent="0.25">
      <c r="A12927">
        <f t="shared" si="404"/>
        <v>12925</v>
      </c>
      <c r="B12927" s="22">
        <v>0</v>
      </c>
      <c r="J12927" s="6">
        <f t="shared" si="403"/>
        <v>16272920094200.813</v>
      </c>
    </row>
    <row r="12928" spans="1:10" x14ac:dyDescent="0.25">
      <c r="A12928">
        <f t="shared" si="404"/>
        <v>12926</v>
      </c>
      <c r="B12928" s="22">
        <v>0</v>
      </c>
      <c r="J12928" s="6">
        <f t="shared" si="403"/>
        <v>16272920094200.813</v>
      </c>
    </row>
    <row r="12929" spans="1:10" x14ac:dyDescent="0.25">
      <c r="A12929">
        <f t="shared" si="404"/>
        <v>12927</v>
      </c>
      <c r="B12929" s="22">
        <v>8943680</v>
      </c>
      <c r="J12929" s="6">
        <f t="shared" si="403"/>
        <v>24105244819313.906</v>
      </c>
    </row>
    <row r="12930" spans="1:10" x14ac:dyDescent="0.25">
      <c r="A12930">
        <f t="shared" si="404"/>
        <v>12928</v>
      </c>
      <c r="B12930" s="22">
        <v>0</v>
      </c>
      <c r="J12930" s="6">
        <f t="shared" si="403"/>
        <v>16272920094200.813</v>
      </c>
    </row>
    <row r="12931" spans="1:10" x14ac:dyDescent="0.25">
      <c r="A12931">
        <f t="shared" si="404"/>
        <v>12929</v>
      </c>
      <c r="B12931" s="22">
        <v>0</v>
      </c>
      <c r="J12931" s="6">
        <f t="shared" ref="J12931:J12994" si="405">(B12931-$I$6)^2</f>
        <v>16272920094200.813</v>
      </c>
    </row>
    <row r="12932" spans="1:10" x14ac:dyDescent="0.25">
      <c r="A12932">
        <f t="shared" ref="A12932:A12995" si="406">A12931+1</f>
        <v>12930</v>
      </c>
      <c r="B12932" s="22">
        <v>0</v>
      </c>
      <c r="J12932" s="6">
        <f t="shared" si="405"/>
        <v>16272920094200.813</v>
      </c>
    </row>
    <row r="12933" spans="1:10" x14ac:dyDescent="0.25">
      <c r="A12933">
        <f t="shared" si="406"/>
        <v>12931</v>
      </c>
      <c r="B12933" s="22">
        <v>0</v>
      </c>
      <c r="J12933" s="6">
        <f t="shared" si="405"/>
        <v>16272920094200.813</v>
      </c>
    </row>
    <row r="12934" spans="1:10" x14ac:dyDescent="0.25">
      <c r="A12934">
        <f t="shared" si="406"/>
        <v>12932</v>
      </c>
      <c r="B12934" s="22">
        <v>8143430</v>
      </c>
      <c r="J12934" s="6">
        <f t="shared" si="405"/>
        <v>16887655243524.369</v>
      </c>
    </row>
    <row r="12935" spans="1:10" x14ac:dyDescent="0.25">
      <c r="A12935">
        <f t="shared" si="406"/>
        <v>12933</v>
      </c>
      <c r="B12935" s="22">
        <v>0</v>
      </c>
      <c r="J12935" s="6">
        <f t="shared" si="405"/>
        <v>16272920094200.813</v>
      </c>
    </row>
    <row r="12936" spans="1:10" x14ac:dyDescent="0.25">
      <c r="A12936">
        <f t="shared" si="406"/>
        <v>12934</v>
      </c>
      <c r="B12936" s="22">
        <v>8143430</v>
      </c>
      <c r="J12936" s="6">
        <f t="shared" si="405"/>
        <v>16887655243524.369</v>
      </c>
    </row>
    <row r="12937" spans="1:10" x14ac:dyDescent="0.25">
      <c r="A12937">
        <f t="shared" si="406"/>
        <v>12935</v>
      </c>
      <c r="B12937" s="22">
        <v>0</v>
      </c>
      <c r="J12937" s="6">
        <f t="shared" si="405"/>
        <v>16272920094200.813</v>
      </c>
    </row>
    <row r="12938" spans="1:10" x14ac:dyDescent="0.25">
      <c r="A12938">
        <f t="shared" si="406"/>
        <v>12936</v>
      </c>
      <c r="B12938" s="22">
        <v>0</v>
      </c>
      <c r="J12938" s="6">
        <f t="shared" si="405"/>
        <v>16272920094200.813</v>
      </c>
    </row>
    <row r="12939" spans="1:10" x14ac:dyDescent="0.25">
      <c r="A12939">
        <f t="shared" si="406"/>
        <v>12937</v>
      </c>
      <c r="B12939" s="22">
        <v>8143430</v>
      </c>
      <c r="J12939" s="6">
        <f t="shared" si="405"/>
        <v>16887655243524.369</v>
      </c>
    </row>
    <row r="12940" spans="1:10" x14ac:dyDescent="0.25">
      <c r="A12940">
        <f t="shared" si="406"/>
        <v>12938</v>
      </c>
      <c r="B12940" s="22">
        <v>3250000</v>
      </c>
      <c r="J12940" s="6">
        <f t="shared" si="405"/>
        <v>614610152858.7196</v>
      </c>
    </row>
    <row r="12941" spans="1:10" x14ac:dyDescent="0.25">
      <c r="A12941">
        <f t="shared" si="406"/>
        <v>12939</v>
      </c>
      <c r="B12941" s="22">
        <v>8143430</v>
      </c>
      <c r="J12941" s="6">
        <f t="shared" si="405"/>
        <v>16887655243524.369</v>
      </c>
    </row>
    <row r="12942" spans="1:10" x14ac:dyDescent="0.25">
      <c r="A12942">
        <f t="shared" si="406"/>
        <v>12940</v>
      </c>
      <c r="B12942" s="22">
        <v>0</v>
      </c>
      <c r="J12942" s="6">
        <f t="shared" si="405"/>
        <v>16272920094200.813</v>
      </c>
    </row>
    <row r="12943" spans="1:10" x14ac:dyDescent="0.25">
      <c r="A12943">
        <f t="shared" si="406"/>
        <v>12941</v>
      </c>
      <c r="B12943" s="22">
        <v>0</v>
      </c>
      <c r="J12943" s="6">
        <f t="shared" si="405"/>
        <v>16272920094200.813</v>
      </c>
    </row>
    <row r="12944" spans="1:10" x14ac:dyDescent="0.25">
      <c r="A12944">
        <f t="shared" si="406"/>
        <v>12942</v>
      </c>
      <c r="B12944" s="22">
        <v>0</v>
      </c>
      <c r="J12944" s="6">
        <f t="shared" si="405"/>
        <v>16272920094200.813</v>
      </c>
    </row>
    <row r="12945" spans="1:10" x14ac:dyDescent="0.25">
      <c r="A12945">
        <f t="shared" si="406"/>
        <v>12943</v>
      </c>
      <c r="B12945" s="22">
        <v>0</v>
      </c>
      <c r="J12945" s="6">
        <f t="shared" si="405"/>
        <v>16272920094200.813</v>
      </c>
    </row>
    <row r="12946" spans="1:10" x14ac:dyDescent="0.25">
      <c r="A12946">
        <f t="shared" si="406"/>
        <v>12944</v>
      </c>
      <c r="B12946" s="22">
        <v>8943680</v>
      </c>
      <c r="J12946" s="6">
        <f t="shared" si="405"/>
        <v>24105244819313.906</v>
      </c>
    </row>
    <row r="12947" spans="1:10" x14ac:dyDescent="0.25">
      <c r="A12947">
        <f t="shared" si="406"/>
        <v>12945</v>
      </c>
      <c r="B12947" s="22">
        <v>8143430</v>
      </c>
      <c r="J12947" s="6">
        <f t="shared" si="405"/>
        <v>16887655243524.369</v>
      </c>
    </row>
    <row r="12948" spans="1:10" x14ac:dyDescent="0.25">
      <c r="A12948">
        <f t="shared" si="406"/>
        <v>12946</v>
      </c>
      <c r="B12948" s="22">
        <v>0</v>
      </c>
      <c r="J12948" s="6">
        <f t="shared" si="405"/>
        <v>16272920094200.813</v>
      </c>
    </row>
    <row r="12949" spans="1:10" x14ac:dyDescent="0.25">
      <c r="A12949">
        <f t="shared" si="406"/>
        <v>12947</v>
      </c>
      <c r="B12949" s="22">
        <v>0</v>
      </c>
      <c r="J12949" s="6">
        <f t="shared" si="405"/>
        <v>16272920094200.813</v>
      </c>
    </row>
    <row r="12950" spans="1:10" x14ac:dyDescent="0.25">
      <c r="A12950">
        <f t="shared" si="406"/>
        <v>12948</v>
      </c>
      <c r="B12950" s="22">
        <v>0</v>
      </c>
      <c r="J12950" s="6">
        <f t="shared" si="405"/>
        <v>16272920094200.813</v>
      </c>
    </row>
    <row r="12951" spans="1:10" x14ac:dyDescent="0.25">
      <c r="A12951">
        <f t="shared" si="406"/>
        <v>12949</v>
      </c>
      <c r="B12951" s="22">
        <v>0</v>
      </c>
      <c r="J12951" s="6">
        <f t="shared" si="405"/>
        <v>16272920094200.813</v>
      </c>
    </row>
    <row r="12952" spans="1:10" x14ac:dyDescent="0.25">
      <c r="A12952">
        <f t="shared" si="406"/>
        <v>12950</v>
      </c>
      <c r="B12952" s="22">
        <v>0</v>
      </c>
      <c r="J12952" s="6">
        <f t="shared" si="405"/>
        <v>16272920094200.813</v>
      </c>
    </row>
    <row r="12953" spans="1:10" x14ac:dyDescent="0.25">
      <c r="A12953">
        <f t="shared" si="406"/>
        <v>12951</v>
      </c>
      <c r="B12953" s="22">
        <v>0</v>
      </c>
      <c r="J12953" s="6">
        <f t="shared" si="405"/>
        <v>16272920094200.813</v>
      </c>
    </row>
    <row r="12954" spans="1:10" x14ac:dyDescent="0.25">
      <c r="A12954">
        <f t="shared" si="406"/>
        <v>12952</v>
      </c>
      <c r="B12954" s="22">
        <v>17659022.82819178</v>
      </c>
      <c r="J12954" s="6">
        <f t="shared" si="405"/>
        <v>185642043855310.59</v>
      </c>
    </row>
    <row r="12955" spans="1:10" x14ac:dyDescent="0.25">
      <c r="A12955">
        <f t="shared" si="406"/>
        <v>12953</v>
      </c>
      <c r="B12955" s="22">
        <v>0</v>
      </c>
      <c r="J12955" s="6">
        <f t="shared" si="405"/>
        <v>16272920094200.813</v>
      </c>
    </row>
    <row r="12956" spans="1:10" x14ac:dyDescent="0.25">
      <c r="A12956">
        <f t="shared" si="406"/>
        <v>12954</v>
      </c>
      <c r="B12956" s="22">
        <v>0</v>
      </c>
      <c r="J12956" s="6">
        <f t="shared" si="405"/>
        <v>16272920094200.813</v>
      </c>
    </row>
    <row r="12957" spans="1:10" x14ac:dyDescent="0.25">
      <c r="A12957">
        <f t="shared" si="406"/>
        <v>12955</v>
      </c>
      <c r="B12957" s="22">
        <v>0</v>
      </c>
      <c r="J12957" s="6">
        <f t="shared" si="405"/>
        <v>16272920094200.813</v>
      </c>
    </row>
    <row r="12958" spans="1:10" x14ac:dyDescent="0.25">
      <c r="A12958">
        <f t="shared" si="406"/>
        <v>12956</v>
      </c>
      <c r="B12958" s="22">
        <v>0</v>
      </c>
      <c r="J12958" s="6">
        <f t="shared" si="405"/>
        <v>16272920094200.813</v>
      </c>
    </row>
    <row r="12959" spans="1:10" x14ac:dyDescent="0.25">
      <c r="A12959">
        <f t="shared" si="406"/>
        <v>12957</v>
      </c>
      <c r="B12959" s="22">
        <v>0</v>
      </c>
      <c r="J12959" s="6">
        <f t="shared" si="405"/>
        <v>16272920094200.813</v>
      </c>
    </row>
    <row r="12960" spans="1:10" x14ac:dyDescent="0.25">
      <c r="A12960">
        <f t="shared" si="406"/>
        <v>12958</v>
      </c>
      <c r="B12960" s="22">
        <v>0</v>
      </c>
      <c r="J12960" s="6">
        <f t="shared" si="405"/>
        <v>16272920094200.813</v>
      </c>
    </row>
    <row r="12961" spans="1:10" x14ac:dyDescent="0.25">
      <c r="A12961">
        <f t="shared" si="406"/>
        <v>12959</v>
      </c>
      <c r="B12961" s="22">
        <v>0</v>
      </c>
      <c r="J12961" s="6">
        <f t="shared" si="405"/>
        <v>16272920094200.813</v>
      </c>
    </row>
    <row r="12962" spans="1:10" x14ac:dyDescent="0.25">
      <c r="A12962">
        <f t="shared" si="406"/>
        <v>12960</v>
      </c>
      <c r="B12962" s="22">
        <v>0</v>
      </c>
      <c r="J12962" s="6">
        <f t="shared" si="405"/>
        <v>16272920094200.813</v>
      </c>
    </row>
    <row r="12963" spans="1:10" x14ac:dyDescent="0.25">
      <c r="A12963">
        <f t="shared" si="406"/>
        <v>12961</v>
      </c>
      <c r="B12963" s="22">
        <v>0</v>
      </c>
      <c r="J12963" s="6">
        <f t="shared" si="405"/>
        <v>16272920094200.813</v>
      </c>
    </row>
    <row r="12964" spans="1:10" x14ac:dyDescent="0.25">
      <c r="A12964">
        <f t="shared" si="406"/>
        <v>12962</v>
      </c>
      <c r="B12964" s="22">
        <v>8143430</v>
      </c>
      <c r="J12964" s="6">
        <f t="shared" si="405"/>
        <v>16887655243524.369</v>
      </c>
    </row>
    <row r="12965" spans="1:10" x14ac:dyDescent="0.25">
      <c r="A12965">
        <f t="shared" si="406"/>
        <v>12963</v>
      </c>
      <c r="B12965" s="22">
        <v>4428780.8219178077</v>
      </c>
      <c r="J12965" s="6">
        <f t="shared" si="405"/>
        <v>155874984828.50565</v>
      </c>
    </row>
    <row r="12966" spans="1:10" x14ac:dyDescent="0.25">
      <c r="A12966">
        <f t="shared" si="406"/>
        <v>12964</v>
      </c>
      <c r="B12966" s="22">
        <v>0</v>
      </c>
      <c r="J12966" s="6">
        <f t="shared" si="405"/>
        <v>16272920094200.813</v>
      </c>
    </row>
    <row r="12967" spans="1:10" x14ac:dyDescent="0.25">
      <c r="A12967">
        <f t="shared" si="406"/>
        <v>12965</v>
      </c>
      <c r="B12967" s="22">
        <v>0</v>
      </c>
      <c r="J12967" s="6">
        <f t="shared" si="405"/>
        <v>16272920094200.813</v>
      </c>
    </row>
    <row r="12968" spans="1:10" x14ac:dyDescent="0.25">
      <c r="A12968">
        <f t="shared" si="406"/>
        <v>12966</v>
      </c>
      <c r="B12968" s="22">
        <v>0</v>
      </c>
      <c r="J12968" s="6">
        <f t="shared" si="405"/>
        <v>16272920094200.813</v>
      </c>
    </row>
    <row r="12969" spans="1:10" x14ac:dyDescent="0.25">
      <c r="A12969">
        <f t="shared" si="406"/>
        <v>12967</v>
      </c>
      <c r="B12969" s="22">
        <v>0</v>
      </c>
      <c r="J12969" s="6">
        <f t="shared" si="405"/>
        <v>16272920094200.813</v>
      </c>
    </row>
    <row r="12970" spans="1:10" x14ac:dyDescent="0.25">
      <c r="A12970">
        <f t="shared" si="406"/>
        <v>12968</v>
      </c>
      <c r="B12970" s="22">
        <v>0</v>
      </c>
      <c r="J12970" s="6">
        <f t="shared" si="405"/>
        <v>16272920094200.813</v>
      </c>
    </row>
    <row r="12971" spans="1:10" x14ac:dyDescent="0.25">
      <c r="A12971">
        <f t="shared" si="406"/>
        <v>12969</v>
      </c>
      <c r="B12971" s="22">
        <v>17087110</v>
      </c>
      <c r="J12971" s="6">
        <f t="shared" si="405"/>
        <v>170384444013437.47</v>
      </c>
    </row>
    <row r="12972" spans="1:10" x14ac:dyDescent="0.25">
      <c r="A12972">
        <f t="shared" si="406"/>
        <v>12970</v>
      </c>
      <c r="B12972" s="22">
        <v>8143430</v>
      </c>
      <c r="J12972" s="6">
        <f t="shared" si="405"/>
        <v>16887655243524.369</v>
      </c>
    </row>
    <row r="12973" spans="1:10" x14ac:dyDescent="0.25">
      <c r="A12973">
        <f t="shared" si="406"/>
        <v>12971</v>
      </c>
      <c r="B12973" s="22">
        <v>0</v>
      </c>
      <c r="J12973" s="6">
        <f t="shared" si="405"/>
        <v>16272920094200.813</v>
      </c>
    </row>
    <row r="12974" spans="1:10" x14ac:dyDescent="0.25">
      <c r="A12974">
        <f t="shared" si="406"/>
        <v>12972</v>
      </c>
      <c r="B12974" s="22">
        <v>8143430</v>
      </c>
      <c r="J12974" s="6">
        <f t="shared" si="405"/>
        <v>16887655243524.369</v>
      </c>
    </row>
    <row r="12975" spans="1:10" x14ac:dyDescent="0.25">
      <c r="A12975">
        <f t="shared" si="406"/>
        <v>12973</v>
      </c>
      <c r="B12975" s="22">
        <v>8143430</v>
      </c>
      <c r="J12975" s="6">
        <f t="shared" si="405"/>
        <v>16887655243524.369</v>
      </c>
    </row>
    <row r="12976" spans="1:10" x14ac:dyDescent="0.25">
      <c r="A12976">
        <f t="shared" si="406"/>
        <v>12974</v>
      </c>
      <c r="B12976" s="22">
        <v>0</v>
      </c>
      <c r="J12976" s="6">
        <f t="shared" si="405"/>
        <v>16272920094200.813</v>
      </c>
    </row>
    <row r="12977" spans="1:10" x14ac:dyDescent="0.25">
      <c r="A12977">
        <f t="shared" si="406"/>
        <v>12975</v>
      </c>
      <c r="B12977" s="22">
        <v>8943680</v>
      </c>
      <c r="J12977" s="6">
        <f t="shared" si="405"/>
        <v>24105244819313.906</v>
      </c>
    </row>
    <row r="12978" spans="1:10" x14ac:dyDescent="0.25">
      <c r="A12978">
        <f t="shared" si="406"/>
        <v>12976</v>
      </c>
      <c r="B12978" s="22">
        <v>3250000</v>
      </c>
      <c r="J12978" s="6">
        <f t="shared" si="405"/>
        <v>614610152858.7196</v>
      </c>
    </row>
    <row r="12979" spans="1:10" x14ac:dyDescent="0.25">
      <c r="A12979">
        <f t="shared" si="406"/>
        <v>12977</v>
      </c>
      <c r="B12979" s="22">
        <v>8143430</v>
      </c>
      <c r="J12979" s="6">
        <f t="shared" si="405"/>
        <v>16887655243524.369</v>
      </c>
    </row>
    <row r="12980" spans="1:10" x14ac:dyDescent="0.25">
      <c r="A12980">
        <f t="shared" si="406"/>
        <v>12978</v>
      </c>
      <c r="B12980" s="22">
        <v>3250000</v>
      </c>
      <c r="J12980" s="6">
        <f t="shared" si="405"/>
        <v>614610152858.7196</v>
      </c>
    </row>
    <row r="12981" spans="1:10" x14ac:dyDescent="0.25">
      <c r="A12981">
        <f t="shared" si="406"/>
        <v>12979</v>
      </c>
      <c r="B12981" s="22">
        <v>0</v>
      </c>
      <c r="J12981" s="6">
        <f t="shared" si="405"/>
        <v>16272920094200.813</v>
      </c>
    </row>
    <row r="12982" spans="1:10" x14ac:dyDescent="0.25">
      <c r="A12982">
        <f t="shared" si="406"/>
        <v>12980</v>
      </c>
      <c r="B12982" s="22">
        <v>8143430</v>
      </c>
      <c r="J12982" s="6">
        <f t="shared" si="405"/>
        <v>16887655243524.369</v>
      </c>
    </row>
    <row r="12983" spans="1:10" x14ac:dyDescent="0.25">
      <c r="A12983">
        <f t="shared" si="406"/>
        <v>12981</v>
      </c>
      <c r="B12983" s="22">
        <v>0</v>
      </c>
      <c r="J12983" s="6">
        <f t="shared" si="405"/>
        <v>16272920094200.813</v>
      </c>
    </row>
    <row r="12984" spans="1:10" x14ac:dyDescent="0.25">
      <c r="A12984">
        <f t="shared" si="406"/>
        <v>12982</v>
      </c>
      <c r="B12984" s="22">
        <v>0</v>
      </c>
      <c r="J12984" s="6">
        <f t="shared" si="405"/>
        <v>16272920094200.813</v>
      </c>
    </row>
    <row r="12985" spans="1:10" x14ac:dyDescent="0.25">
      <c r="A12985">
        <f t="shared" si="406"/>
        <v>12983</v>
      </c>
      <c r="B12985" s="22">
        <v>0</v>
      </c>
      <c r="J12985" s="6">
        <f t="shared" si="405"/>
        <v>16272920094200.813</v>
      </c>
    </row>
    <row r="12986" spans="1:10" x14ac:dyDescent="0.25">
      <c r="A12986">
        <f t="shared" si="406"/>
        <v>12984</v>
      </c>
      <c r="B12986" s="22">
        <v>0</v>
      </c>
      <c r="J12986" s="6">
        <f t="shared" si="405"/>
        <v>16272920094200.813</v>
      </c>
    </row>
    <row r="12987" spans="1:10" x14ac:dyDescent="0.25">
      <c r="A12987">
        <f t="shared" si="406"/>
        <v>12985</v>
      </c>
      <c r="B12987" s="22">
        <v>0</v>
      </c>
      <c r="J12987" s="6">
        <f t="shared" si="405"/>
        <v>16272920094200.813</v>
      </c>
    </row>
    <row r="12988" spans="1:10" x14ac:dyDescent="0.25">
      <c r="A12988">
        <f t="shared" si="406"/>
        <v>12986</v>
      </c>
      <c r="B12988" s="22">
        <v>8143430</v>
      </c>
      <c r="J12988" s="6">
        <f t="shared" si="405"/>
        <v>16887655243524.369</v>
      </c>
    </row>
    <row r="12989" spans="1:10" x14ac:dyDescent="0.25">
      <c r="A12989">
        <f t="shared" si="406"/>
        <v>12987</v>
      </c>
      <c r="B12989" s="22">
        <v>8143430</v>
      </c>
      <c r="J12989" s="6">
        <f t="shared" si="405"/>
        <v>16887655243524.369</v>
      </c>
    </row>
    <row r="12990" spans="1:10" x14ac:dyDescent="0.25">
      <c r="A12990">
        <f t="shared" si="406"/>
        <v>12988</v>
      </c>
      <c r="B12990" s="22">
        <v>0</v>
      </c>
      <c r="J12990" s="6">
        <f t="shared" si="405"/>
        <v>16272920094200.813</v>
      </c>
    </row>
    <row r="12991" spans="1:10" x14ac:dyDescent="0.25">
      <c r="A12991">
        <f t="shared" si="406"/>
        <v>12989</v>
      </c>
      <c r="B12991" s="22">
        <v>8943680</v>
      </c>
      <c r="J12991" s="6">
        <f t="shared" si="405"/>
        <v>24105244819313.906</v>
      </c>
    </row>
    <row r="12992" spans="1:10" x14ac:dyDescent="0.25">
      <c r="A12992">
        <f t="shared" si="406"/>
        <v>12990</v>
      </c>
      <c r="B12992" s="22">
        <v>0</v>
      </c>
      <c r="J12992" s="6">
        <f t="shared" si="405"/>
        <v>16272920094200.813</v>
      </c>
    </row>
    <row r="12993" spans="1:10" x14ac:dyDescent="0.25">
      <c r="A12993">
        <f t="shared" si="406"/>
        <v>12991</v>
      </c>
      <c r="B12993" s="22">
        <v>0</v>
      </c>
      <c r="J12993" s="6">
        <f t="shared" si="405"/>
        <v>16272920094200.813</v>
      </c>
    </row>
    <row r="12994" spans="1:10" x14ac:dyDescent="0.25">
      <c r="A12994">
        <f t="shared" si="406"/>
        <v>12992</v>
      </c>
      <c r="B12994" s="22">
        <v>0</v>
      </c>
      <c r="J12994" s="6">
        <f t="shared" si="405"/>
        <v>16272920094200.813</v>
      </c>
    </row>
    <row r="12995" spans="1:10" x14ac:dyDescent="0.25">
      <c r="A12995">
        <f t="shared" si="406"/>
        <v>12993</v>
      </c>
      <c r="B12995" s="22">
        <v>8143430</v>
      </c>
      <c r="J12995" s="6">
        <f t="shared" ref="J12995:J13058" si="407">(B12995-$I$6)^2</f>
        <v>16887655243524.369</v>
      </c>
    </row>
    <row r="12996" spans="1:10" x14ac:dyDescent="0.25">
      <c r="A12996">
        <f t="shared" ref="A12996:A13059" si="408">A12995+1</f>
        <v>12994</v>
      </c>
      <c r="B12996" s="22">
        <v>8143430</v>
      </c>
      <c r="J12996" s="6">
        <f t="shared" si="407"/>
        <v>16887655243524.369</v>
      </c>
    </row>
    <row r="12997" spans="1:10" x14ac:dyDescent="0.25">
      <c r="A12997">
        <f t="shared" si="408"/>
        <v>12995</v>
      </c>
      <c r="B12997" s="22">
        <v>0</v>
      </c>
      <c r="J12997" s="6">
        <f t="shared" si="407"/>
        <v>16272920094200.813</v>
      </c>
    </row>
    <row r="12998" spans="1:10" x14ac:dyDescent="0.25">
      <c r="A12998">
        <f t="shared" si="408"/>
        <v>12996</v>
      </c>
      <c r="B12998" s="22">
        <v>0</v>
      </c>
      <c r="J12998" s="6">
        <f t="shared" si="407"/>
        <v>16272920094200.813</v>
      </c>
    </row>
    <row r="12999" spans="1:10" x14ac:dyDescent="0.25">
      <c r="A12999">
        <f t="shared" si="408"/>
        <v>12997</v>
      </c>
      <c r="B12999" s="22">
        <v>8943680</v>
      </c>
      <c r="J12999" s="6">
        <f t="shared" si="407"/>
        <v>24105244819313.906</v>
      </c>
    </row>
    <row r="13000" spans="1:10" x14ac:dyDescent="0.25">
      <c r="A13000">
        <f t="shared" si="408"/>
        <v>12998</v>
      </c>
      <c r="B13000" s="22">
        <v>0</v>
      </c>
      <c r="J13000" s="6">
        <f t="shared" si="407"/>
        <v>16272920094200.813</v>
      </c>
    </row>
    <row r="13001" spans="1:10" x14ac:dyDescent="0.25">
      <c r="A13001">
        <f t="shared" si="408"/>
        <v>12999</v>
      </c>
      <c r="B13001" s="22">
        <v>0</v>
      </c>
      <c r="J13001" s="6">
        <f t="shared" si="407"/>
        <v>16272920094200.813</v>
      </c>
    </row>
    <row r="13002" spans="1:10" x14ac:dyDescent="0.25">
      <c r="A13002">
        <f t="shared" si="408"/>
        <v>13000</v>
      </c>
      <c r="B13002" s="22">
        <v>0</v>
      </c>
      <c r="J13002" s="6">
        <f t="shared" si="407"/>
        <v>16272920094200.813</v>
      </c>
    </row>
    <row r="13003" spans="1:10" x14ac:dyDescent="0.25">
      <c r="A13003">
        <f t="shared" si="408"/>
        <v>13001</v>
      </c>
      <c r="B13003" s="22">
        <v>8143430</v>
      </c>
      <c r="J13003" s="6">
        <f t="shared" si="407"/>
        <v>16887655243524.369</v>
      </c>
    </row>
    <row r="13004" spans="1:10" x14ac:dyDescent="0.25">
      <c r="A13004">
        <f t="shared" si="408"/>
        <v>13002</v>
      </c>
      <c r="B13004" s="22">
        <v>3000000</v>
      </c>
      <c r="J13004" s="6">
        <f t="shared" si="407"/>
        <v>1069095532961.9576</v>
      </c>
    </row>
    <row r="13005" spans="1:10" x14ac:dyDescent="0.25">
      <c r="A13005">
        <f t="shared" si="408"/>
        <v>13003</v>
      </c>
      <c r="B13005" s="22">
        <v>11524573.650109587</v>
      </c>
      <c r="J13005" s="6">
        <f t="shared" si="407"/>
        <v>56109131654224.844</v>
      </c>
    </row>
    <row r="13006" spans="1:10" x14ac:dyDescent="0.25">
      <c r="A13006">
        <f t="shared" si="408"/>
        <v>13004</v>
      </c>
      <c r="B13006" s="22">
        <v>62478473.934246585</v>
      </c>
      <c r="J13006" s="6">
        <f t="shared" si="407"/>
        <v>3415759951260384.5</v>
      </c>
    </row>
    <row r="13007" spans="1:10" x14ac:dyDescent="0.25">
      <c r="A13007">
        <f t="shared" si="408"/>
        <v>13005</v>
      </c>
      <c r="B13007" s="22">
        <v>0</v>
      </c>
      <c r="J13007" s="6">
        <f t="shared" si="407"/>
        <v>16272920094200.813</v>
      </c>
    </row>
    <row r="13008" spans="1:10" x14ac:dyDescent="0.25">
      <c r="A13008">
        <f t="shared" si="408"/>
        <v>13006</v>
      </c>
      <c r="B13008" s="22">
        <v>0</v>
      </c>
      <c r="J13008" s="6">
        <f t="shared" si="407"/>
        <v>16272920094200.813</v>
      </c>
    </row>
    <row r="13009" spans="1:10" x14ac:dyDescent="0.25">
      <c r="A13009">
        <f t="shared" si="408"/>
        <v>13007</v>
      </c>
      <c r="B13009" s="22">
        <v>6250000</v>
      </c>
      <c r="J13009" s="6">
        <f t="shared" si="407"/>
        <v>4910785591619.8643</v>
      </c>
    </row>
    <row r="13010" spans="1:10" x14ac:dyDescent="0.25">
      <c r="A13010">
        <f t="shared" si="408"/>
        <v>13008</v>
      </c>
      <c r="B13010" s="22">
        <v>0</v>
      </c>
      <c r="J13010" s="6">
        <f t="shared" si="407"/>
        <v>16272920094200.813</v>
      </c>
    </row>
    <row r="13011" spans="1:10" x14ac:dyDescent="0.25">
      <c r="A13011">
        <f t="shared" si="408"/>
        <v>13009</v>
      </c>
      <c r="B13011" s="22">
        <v>11943680</v>
      </c>
      <c r="J13011" s="6">
        <f t="shared" si="407"/>
        <v>62563500258075.047</v>
      </c>
    </row>
    <row r="13012" spans="1:10" x14ac:dyDescent="0.25">
      <c r="A13012">
        <f t="shared" si="408"/>
        <v>13010</v>
      </c>
      <c r="B13012" s="22">
        <v>8143430</v>
      </c>
      <c r="J13012" s="6">
        <f t="shared" si="407"/>
        <v>16887655243524.369</v>
      </c>
    </row>
    <row r="13013" spans="1:10" x14ac:dyDescent="0.25">
      <c r="A13013">
        <f t="shared" si="408"/>
        <v>13011</v>
      </c>
      <c r="B13013" s="22">
        <v>15193203.800000001</v>
      </c>
      <c r="J13013" s="6">
        <f t="shared" si="407"/>
        <v>124528482036419.44</v>
      </c>
    </row>
    <row r="13014" spans="1:10" x14ac:dyDescent="0.25">
      <c r="A13014">
        <f t="shared" si="408"/>
        <v>13012</v>
      </c>
      <c r="B13014" s="22">
        <v>4428780.8219178077</v>
      </c>
      <c r="J13014" s="6">
        <f t="shared" si="407"/>
        <v>155874984828.50565</v>
      </c>
    </row>
    <row r="13015" spans="1:10" x14ac:dyDescent="0.25">
      <c r="A13015">
        <f t="shared" si="408"/>
        <v>13013</v>
      </c>
      <c r="B13015" s="22">
        <v>3000000</v>
      </c>
      <c r="J13015" s="6">
        <f t="shared" si="407"/>
        <v>1069095532961.9576</v>
      </c>
    </row>
    <row r="13016" spans="1:10" x14ac:dyDescent="0.25">
      <c r="A13016">
        <f t="shared" si="408"/>
        <v>13014</v>
      </c>
      <c r="B13016" s="22">
        <v>0</v>
      </c>
      <c r="J13016" s="6">
        <f t="shared" si="407"/>
        <v>16272920094200.813</v>
      </c>
    </row>
    <row r="13017" spans="1:10" x14ac:dyDescent="0.25">
      <c r="A13017">
        <f t="shared" si="408"/>
        <v>13015</v>
      </c>
      <c r="B13017" s="22">
        <v>0</v>
      </c>
      <c r="J13017" s="6">
        <f t="shared" si="407"/>
        <v>16272920094200.813</v>
      </c>
    </row>
    <row r="13018" spans="1:10" x14ac:dyDescent="0.25">
      <c r="A13018">
        <f t="shared" si="408"/>
        <v>13016</v>
      </c>
      <c r="B13018" s="22">
        <v>0</v>
      </c>
      <c r="J13018" s="6">
        <f t="shared" si="407"/>
        <v>16272920094200.813</v>
      </c>
    </row>
    <row r="13019" spans="1:10" x14ac:dyDescent="0.25">
      <c r="A13019">
        <f t="shared" si="408"/>
        <v>13017</v>
      </c>
      <c r="B13019" s="22">
        <v>17087110</v>
      </c>
      <c r="J13019" s="6">
        <f t="shared" si="407"/>
        <v>170384444013437.47</v>
      </c>
    </row>
    <row r="13020" spans="1:10" x14ac:dyDescent="0.25">
      <c r="A13020">
        <f t="shared" si="408"/>
        <v>13018</v>
      </c>
      <c r="B13020" s="22">
        <v>0</v>
      </c>
      <c r="J13020" s="6">
        <f t="shared" si="407"/>
        <v>16272920094200.813</v>
      </c>
    </row>
    <row r="13021" spans="1:10" x14ac:dyDescent="0.25">
      <c r="A13021">
        <f t="shared" si="408"/>
        <v>13019</v>
      </c>
      <c r="B13021" s="22">
        <v>0</v>
      </c>
      <c r="J13021" s="6">
        <f t="shared" si="407"/>
        <v>16272920094200.813</v>
      </c>
    </row>
    <row r="13022" spans="1:10" x14ac:dyDescent="0.25">
      <c r="A13022">
        <f t="shared" si="408"/>
        <v>13020</v>
      </c>
      <c r="B13022" s="22">
        <v>0</v>
      </c>
      <c r="J13022" s="6">
        <f t="shared" si="407"/>
        <v>16272920094200.813</v>
      </c>
    </row>
    <row r="13023" spans="1:10" x14ac:dyDescent="0.25">
      <c r="A13023">
        <f t="shared" si="408"/>
        <v>13021</v>
      </c>
      <c r="B13023" s="22">
        <v>0</v>
      </c>
      <c r="J13023" s="6">
        <f t="shared" si="407"/>
        <v>16272920094200.813</v>
      </c>
    </row>
    <row r="13024" spans="1:10" x14ac:dyDescent="0.25">
      <c r="A13024">
        <f t="shared" si="408"/>
        <v>13022</v>
      </c>
      <c r="B13024" s="22">
        <v>0</v>
      </c>
      <c r="J13024" s="6">
        <f t="shared" si="407"/>
        <v>16272920094200.813</v>
      </c>
    </row>
    <row r="13025" spans="1:10" x14ac:dyDescent="0.25">
      <c r="A13025">
        <f t="shared" si="408"/>
        <v>13023</v>
      </c>
      <c r="B13025" s="22">
        <v>11143430</v>
      </c>
      <c r="J13025" s="6">
        <f t="shared" si="407"/>
        <v>50544410682285.516</v>
      </c>
    </row>
    <row r="13026" spans="1:10" x14ac:dyDescent="0.25">
      <c r="A13026">
        <f t="shared" si="408"/>
        <v>13024</v>
      </c>
      <c r="B13026" s="22">
        <v>8143430</v>
      </c>
      <c r="J13026" s="6">
        <f t="shared" si="407"/>
        <v>16887655243524.369</v>
      </c>
    </row>
    <row r="13027" spans="1:10" x14ac:dyDescent="0.25">
      <c r="A13027">
        <f t="shared" si="408"/>
        <v>13025</v>
      </c>
      <c r="B13027" s="22">
        <v>0</v>
      </c>
      <c r="J13027" s="6">
        <f t="shared" si="407"/>
        <v>16272920094200.813</v>
      </c>
    </row>
    <row r="13028" spans="1:10" x14ac:dyDescent="0.25">
      <c r="A13028">
        <f t="shared" si="408"/>
        <v>13026</v>
      </c>
      <c r="B13028" s="22">
        <v>8143430</v>
      </c>
      <c r="J13028" s="6">
        <f t="shared" si="407"/>
        <v>16887655243524.369</v>
      </c>
    </row>
    <row r="13029" spans="1:10" x14ac:dyDescent="0.25">
      <c r="A13029">
        <f t="shared" si="408"/>
        <v>13027</v>
      </c>
      <c r="B13029" s="22">
        <v>0</v>
      </c>
      <c r="J13029" s="6">
        <f t="shared" si="407"/>
        <v>16272920094200.813</v>
      </c>
    </row>
    <row r="13030" spans="1:10" x14ac:dyDescent="0.25">
      <c r="A13030">
        <f t="shared" si="408"/>
        <v>13028</v>
      </c>
      <c r="B13030" s="22">
        <v>0</v>
      </c>
      <c r="J13030" s="6">
        <f t="shared" si="407"/>
        <v>16272920094200.813</v>
      </c>
    </row>
    <row r="13031" spans="1:10" x14ac:dyDescent="0.25">
      <c r="A13031">
        <f t="shared" si="408"/>
        <v>13029</v>
      </c>
      <c r="B13031" s="22">
        <v>0</v>
      </c>
      <c r="J13031" s="6">
        <f t="shared" si="407"/>
        <v>16272920094200.813</v>
      </c>
    </row>
    <row r="13032" spans="1:10" x14ac:dyDescent="0.25">
      <c r="A13032">
        <f t="shared" si="408"/>
        <v>13030</v>
      </c>
      <c r="B13032" s="22">
        <v>0</v>
      </c>
      <c r="J13032" s="6">
        <f t="shared" si="407"/>
        <v>16272920094200.813</v>
      </c>
    </row>
    <row r="13033" spans="1:10" x14ac:dyDescent="0.25">
      <c r="A13033">
        <f t="shared" si="408"/>
        <v>13031</v>
      </c>
      <c r="B13033" s="22">
        <v>8143430</v>
      </c>
      <c r="J13033" s="6">
        <f t="shared" si="407"/>
        <v>16887655243524.369</v>
      </c>
    </row>
    <row r="13034" spans="1:10" x14ac:dyDescent="0.25">
      <c r="A13034">
        <f t="shared" si="408"/>
        <v>13032</v>
      </c>
      <c r="B13034" s="22">
        <v>0</v>
      </c>
      <c r="J13034" s="6">
        <f t="shared" si="407"/>
        <v>16272920094200.813</v>
      </c>
    </row>
    <row r="13035" spans="1:10" x14ac:dyDescent="0.25">
      <c r="A13035">
        <f t="shared" si="408"/>
        <v>13033</v>
      </c>
      <c r="B13035" s="22">
        <v>0</v>
      </c>
      <c r="J13035" s="6">
        <f t="shared" si="407"/>
        <v>16272920094200.813</v>
      </c>
    </row>
    <row r="13036" spans="1:10" x14ac:dyDescent="0.25">
      <c r="A13036">
        <f t="shared" si="408"/>
        <v>13034</v>
      </c>
      <c r="B13036" s="22">
        <v>0</v>
      </c>
      <c r="J13036" s="6">
        <f t="shared" si="407"/>
        <v>16272920094200.813</v>
      </c>
    </row>
    <row r="13037" spans="1:10" x14ac:dyDescent="0.25">
      <c r="A13037">
        <f t="shared" si="408"/>
        <v>13035</v>
      </c>
      <c r="B13037" s="22">
        <v>0</v>
      </c>
      <c r="J13037" s="6">
        <f t="shared" si="407"/>
        <v>16272920094200.813</v>
      </c>
    </row>
    <row r="13038" spans="1:10" x14ac:dyDescent="0.25">
      <c r="A13038">
        <f t="shared" si="408"/>
        <v>13036</v>
      </c>
      <c r="B13038" s="22">
        <v>0</v>
      </c>
      <c r="J13038" s="6">
        <f t="shared" si="407"/>
        <v>16272920094200.813</v>
      </c>
    </row>
    <row r="13039" spans="1:10" x14ac:dyDescent="0.25">
      <c r="A13039">
        <f t="shared" si="408"/>
        <v>13037</v>
      </c>
      <c r="B13039" s="22">
        <v>8143430</v>
      </c>
      <c r="J13039" s="6">
        <f t="shared" si="407"/>
        <v>16887655243524.369</v>
      </c>
    </row>
    <row r="13040" spans="1:10" x14ac:dyDescent="0.25">
      <c r="A13040">
        <f t="shared" si="408"/>
        <v>13038</v>
      </c>
      <c r="B13040" s="22">
        <v>0</v>
      </c>
      <c r="J13040" s="6">
        <f t="shared" si="407"/>
        <v>16272920094200.813</v>
      </c>
    </row>
    <row r="13041" spans="1:10" x14ac:dyDescent="0.25">
      <c r="A13041">
        <f t="shared" si="408"/>
        <v>13039</v>
      </c>
      <c r="B13041" s="22">
        <v>0</v>
      </c>
      <c r="J13041" s="6">
        <f t="shared" si="407"/>
        <v>16272920094200.813</v>
      </c>
    </row>
    <row r="13042" spans="1:10" x14ac:dyDescent="0.25">
      <c r="A13042">
        <f t="shared" si="408"/>
        <v>13040</v>
      </c>
      <c r="B13042" s="22">
        <v>17087110</v>
      </c>
      <c r="J13042" s="6">
        <f t="shared" si="407"/>
        <v>170384444013437.47</v>
      </c>
    </row>
    <row r="13043" spans="1:10" x14ac:dyDescent="0.25">
      <c r="A13043">
        <f t="shared" si="408"/>
        <v>13041</v>
      </c>
      <c r="B13043" s="22">
        <v>3250000</v>
      </c>
      <c r="J13043" s="6">
        <f t="shared" si="407"/>
        <v>614610152858.7196</v>
      </c>
    </row>
    <row r="13044" spans="1:10" x14ac:dyDescent="0.25">
      <c r="A13044">
        <f t="shared" si="408"/>
        <v>13042</v>
      </c>
      <c r="B13044" s="22">
        <v>0</v>
      </c>
      <c r="J13044" s="6">
        <f t="shared" si="407"/>
        <v>16272920094200.813</v>
      </c>
    </row>
    <row r="13045" spans="1:10" x14ac:dyDescent="0.25">
      <c r="A13045">
        <f t="shared" si="408"/>
        <v>13043</v>
      </c>
      <c r="B13045" s="22">
        <v>8143430</v>
      </c>
      <c r="J13045" s="6">
        <f t="shared" si="407"/>
        <v>16887655243524.369</v>
      </c>
    </row>
    <row r="13046" spans="1:10" x14ac:dyDescent="0.25">
      <c r="A13046">
        <f t="shared" si="408"/>
        <v>13044</v>
      </c>
      <c r="B13046" s="22">
        <v>0</v>
      </c>
      <c r="J13046" s="6">
        <f t="shared" si="407"/>
        <v>16272920094200.813</v>
      </c>
    </row>
    <row r="13047" spans="1:10" x14ac:dyDescent="0.25">
      <c r="A13047">
        <f t="shared" si="408"/>
        <v>13045</v>
      </c>
      <c r="B13047" s="22">
        <v>8143430</v>
      </c>
      <c r="J13047" s="6">
        <f t="shared" si="407"/>
        <v>16887655243524.369</v>
      </c>
    </row>
    <row r="13048" spans="1:10" x14ac:dyDescent="0.25">
      <c r="A13048">
        <f t="shared" si="408"/>
        <v>13046</v>
      </c>
      <c r="B13048" s="22">
        <v>0</v>
      </c>
      <c r="J13048" s="6">
        <f t="shared" si="407"/>
        <v>16272920094200.813</v>
      </c>
    </row>
    <row r="13049" spans="1:10" x14ac:dyDescent="0.25">
      <c r="A13049">
        <f t="shared" si="408"/>
        <v>13047</v>
      </c>
      <c r="B13049" s="22">
        <v>0</v>
      </c>
      <c r="J13049" s="6">
        <f t="shared" si="407"/>
        <v>16272920094200.813</v>
      </c>
    </row>
    <row r="13050" spans="1:10" x14ac:dyDescent="0.25">
      <c r="A13050">
        <f t="shared" si="408"/>
        <v>13048</v>
      </c>
      <c r="B13050" s="22">
        <v>0</v>
      </c>
      <c r="J13050" s="6">
        <f t="shared" si="407"/>
        <v>16272920094200.813</v>
      </c>
    </row>
    <row r="13051" spans="1:10" x14ac:dyDescent="0.25">
      <c r="A13051">
        <f t="shared" si="408"/>
        <v>13049</v>
      </c>
      <c r="B13051" s="22">
        <v>0</v>
      </c>
      <c r="J13051" s="6">
        <f t="shared" si="407"/>
        <v>16272920094200.813</v>
      </c>
    </row>
    <row r="13052" spans="1:10" x14ac:dyDescent="0.25">
      <c r="A13052">
        <f t="shared" si="408"/>
        <v>13050</v>
      </c>
      <c r="B13052" s="22">
        <v>8943680</v>
      </c>
      <c r="J13052" s="6">
        <f t="shared" si="407"/>
        <v>24105244819313.906</v>
      </c>
    </row>
    <row r="13053" spans="1:10" x14ac:dyDescent="0.25">
      <c r="A13053">
        <f t="shared" si="408"/>
        <v>13051</v>
      </c>
      <c r="B13053" s="22">
        <v>11943680</v>
      </c>
      <c r="J13053" s="6">
        <f t="shared" si="407"/>
        <v>62563500258075.047</v>
      </c>
    </row>
    <row r="13054" spans="1:10" x14ac:dyDescent="0.25">
      <c r="A13054">
        <f t="shared" si="408"/>
        <v>13052</v>
      </c>
      <c r="B13054" s="22">
        <v>0</v>
      </c>
      <c r="J13054" s="6">
        <f t="shared" si="407"/>
        <v>16272920094200.813</v>
      </c>
    </row>
    <row r="13055" spans="1:10" x14ac:dyDescent="0.25">
      <c r="A13055">
        <f t="shared" si="408"/>
        <v>13053</v>
      </c>
      <c r="B13055" s="22">
        <v>0</v>
      </c>
      <c r="J13055" s="6">
        <f t="shared" si="407"/>
        <v>16272920094200.813</v>
      </c>
    </row>
    <row r="13056" spans="1:10" x14ac:dyDescent="0.25">
      <c r="A13056">
        <f t="shared" si="408"/>
        <v>13054</v>
      </c>
      <c r="B13056" s="22">
        <v>17087110</v>
      </c>
      <c r="J13056" s="6">
        <f t="shared" si="407"/>
        <v>170384444013437.47</v>
      </c>
    </row>
    <row r="13057" spans="1:10" x14ac:dyDescent="0.25">
      <c r="A13057">
        <f t="shared" si="408"/>
        <v>13055</v>
      </c>
      <c r="B13057" s="22">
        <v>21702858.08219178</v>
      </c>
      <c r="J13057" s="6">
        <f t="shared" si="407"/>
        <v>312189579197013</v>
      </c>
    </row>
    <row r="13058" spans="1:10" x14ac:dyDescent="0.25">
      <c r="A13058">
        <f t="shared" si="408"/>
        <v>13056</v>
      </c>
      <c r="B13058" s="22">
        <v>4428780.8219178077</v>
      </c>
      <c r="J13058" s="6">
        <f t="shared" si="407"/>
        <v>155874984828.50565</v>
      </c>
    </row>
    <row r="13059" spans="1:10" x14ac:dyDescent="0.25">
      <c r="A13059">
        <f t="shared" si="408"/>
        <v>13057</v>
      </c>
      <c r="B13059" s="22">
        <v>8943680</v>
      </c>
      <c r="J13059" s="6">
        <f t="shared" ref="J13059:J13122" si="409">(B13059-$I$6)^2</f>
        <v>24105244819313.906</v>
      </c>
    </row>
    <row r="13060" spans="1:10" x14ac:dyDescent="0.25">
      <c r="A13060">
        <f t="shared" ref="A13060:A13123" si="410">A13059+1</f>
        <v>13058</v>
      </c>
      <c r="B13060" s="22">
        <v>8143430</v>
      </c>
      <c r="J13060" s="6">
        <f t="shared" si="409"/>
        <v>16887655243524.369</v>
      </c>
    </row>
    <row r="13061" spans="1:10" x14ac:dyDescent="0.25">
      <c r="A13061">
        <f t="shared" si="410"/>
        <v>13059</v>
      </c>
      <c r="B13061" s="22">
        <v>8943680</v>
      </c>
      <c r="J13061" s="6">
        <f t="shared" si="409"/>
        <v>24105244819313.906</v>
      </c>
    </row>
    <row r="13062" spans="1:10" x14ac:dyDescent="0.25">
      <c r="A13062">
        <f t="shared" si="410"/>
        <v>13060</v>
      </c>
      <c r="B13062" s="22">
        <v>0</v>
      </c>
      <c r="J13062" s="6">
        <f t="shared" si="409"/>
        <v>16272920094200.813</v>
      </c>
    </row>
    <row r="13063" spans="1:10" x14ac:dyDescent="0.25">
      <c r="A13063">
        <f t="shared" si="410"/>
        <v>13061</v>
      </c>
      <c r="B13063" s="22">
        <v>8143430</v>
      </c>
      <c r="J13063" s="6">
        <f t="shared" si="409"/>
        <v>16887655243524.369</v>
      </c>
    </row>
    <row r="13064" spans="1:10" x14ac:dyDescent="0.25">
      <c r="A13064">
        <f t="shared" si="410"/>
        <v>13062</v>
      </c>
      <c r="B13064" s="22">
        <v>0</v>
      </c>
      <c r="J13064" s="6">
        <f t="shared" si="409"/>
        <v>16272920094200.813</v>
      </c>
    </row>
    <row r="13065" spans="1:10" x14ac:dyDescent="0.25">
      <c r="A13065">
        <f t="shared" si="410"/>
        <v>13063</v>
      </c>
      <c r="B13065" s="22">
        <v>0</v>
      </c>
      <c r="J13065" s="6">
        <f t="shared" si="409"/>
        <v>16272920094200.813</v>
      </c>
    </row>
    <row r="13066" spans="1:10" x14ac:dyDescent="0.25">
      <c r="A13066">
        <f t="shared" si="410"/>
        <v>13064</v>
      </c>
      <c r="B13066" s="22">
        <v>8943680</v>
      </c>
      <c r="J13066" s="6">
        <f t="shared" si="409"/>
        <v>24105244819313.906</v>
      </c>
    </row>
    <row r="13067" spans="1:10" x14ac:dyDescent="0.25">
      <c r="A13067">
        <f t="shared" si="410"/>
        <v>13065</v>
      </c>
      <c r="B13067" s="22">
        <v>3000000</v>
      </c>
      <c r="J13067" s="6">
        <f t="shared" si="409"/>
        <v>1069095532961.9576</v>
      </c>
    </row>
    <row r="13068" spans="1:10" x14ac:dyDescent="0.25">
      <c r="A13068">
        <f t="shared" si="410"/>
        <v>13066</v>
      </c>
      <c r="B13068" s="22">
        <v>4428780.8219178077</v>
      </c>
      <c r="J13068" s="6">
        <f t="shared" si="409"/>
        <v>155874984828.50565</v>
      </c>
    </row>
    <row r="13069" spans="1:10" x14ac:dyDescent="0.25">
      <c r="A13069">
        <f t="shared" si="410"/>
        <v>13067</v>
      </c>
      <c r="B13069" s="22">
        <v>8143430</v>
      </c>
      <c r="J13069" s="6">
        <f t="shared" si="409"/>
        <v>16887655243524.369</v>
      </c>
    </row>
    <row r="13070" spans="1:10" x14ac:dyDescent="0.25">
      <c r="A13070">
        <f t="shared" si="410"/>
        <v>13068</v>
      </c>
      <c r="B13070" s="22">
        <v>8143430</v>
      </c>
      <c r="J13070" s="6">
        <f t="shared" si="409"/>
        <v>16887655243524.369</v>
      </c>
    </row>
    <row r="13071" spans="1:10" x14ac:dyDescent="0.25">
      <c r="A13071">
        <f t="shared" si="410"/>
        <v>13069</v>
      </c>
      <c r="B13071" s="22">
        <v>0</v>
      </c>
      <c r="J13071" s="6">
        <f t="shared" si="409"/>
        <v>16272920094200.813</v>
      </c>
    </row>
    <row r="13072" spans="1:10" x14ac:dyDescent="0.25">
      <c r="A13072">
        <f t="shared" si="410"/>
        <v>13070</v>
      </c>
      <c r="B13072" s="22">
        <v>8143430</v>
      </c>
      <c r="J13072" s="6">
        <f t="shared" si="409"/>
        <v>16887655243524.369</v>
      </c>
    </row>
    <row r="13073" spans="1:10" x14ac:dyDescent="0.25">
      <c r="A13073">
        <f t="shared" si="410"/>
        <v>13071</v>
      </c>
      <c r="B13073" s="22">
        <v>8943680</v>
      </c>
      <c r="J13073" s="6">
        <f t="shared" si="409"/>
        <v>24105244819313.906</v>
      </c>
    </row>
    <row r="13074" spans="1:10" x14ac:dyDescent="0.25">
      <c r="A13074">
        <f t="shared" si="410"/>
        <v>13072</v>
      </c>
      <c r="B13074" s="22">
        <v>3250000</v>
      </c>
      <c r="J13074" s="6">
        <f t="shared" si="409"/>
        <v>614610152858.7196</v>
      </c>
    </row>
    <row r="13075" spans="1:10" x14ac:dyDescent="0.25">
      <c r="A13075">
        <f t="shared" si="410"/>
        <v>13073</v>
      </c>
      <c r="B13075" s="22">
        <v>8143430</v>
      </c>
      <c r="J13075" s="6">
        <f t="shared" si="409"/>
        <v>16887655243524.369</v>
      </c>
    </row>
    <row r="13076" spans="1:10" x14ac:dyDescent="0.25">
      <c r="A13076">
        <f t="shared" si="410"/>
        <v>13074</v>
      </c>
      <c r="B13076" s="22">
        <v>0</v>
      </c>
      <c r="J13076" s="6">
        <f t="shared" si="409"/>
        <v>16272920094200.813</v>
      </c>
    </row>
    <row r="13077" spans="1:10" x14ac:dyDescent="0.25">
      <c r="A13077">
        <f t="shared" si="410"/>
        <v>13075</v>
      </c>
      <c r="B13077" s="22">
        <v>8943680</v>
      </c>
      <c r="J13077" s="6">
        <f t="shared" si="409"/>
        <v>24105244819313.906</v>
      </c>
    </row>
    <row r="13078" spans="1:10" x14ac:dyDescent="0.25">
      <c r="A13078">
        <f t="shared" si="410"/>
        <v>13076</v>
      </c>
      <c r="B13078" s="22">
        <v>8143430</v>
      </c>
      <c r="J13078" s="6">
        <f t="shared" si="409"/>
        <v>16887655243524.369</v>
      </c>
    </row>
    <row r="13079" spans="1:10" x14ac:dyDescent="0.25">
      <c r="A13079">
        <f t="shared" si="410"/>
        <v>13077</v>
      </c>
      <c r="B13079" s="22">
        <v>17087110</v>
      </c>
      <c r="J13079" s="6">
        <f t="shared" si="409"/>
        <v>170384444013437.47</v>
      </c>
    </row>
    <row r="13080" spans="1:10" x14ac:dyDescent="0.25">
      <c r="A13080">
        <f t="shared" si="410"/>
        <v>13078</v>
      </c>
      <c r="B13080" s="22">
        <v>3250000</v>
      </c>
      <c r="J13080" s="6">
        <f t="shared" si="409"/>
        <v>614610152858.7196</v>
      </c>
    </row>
    <row r="13081" spans="1:10" x14ac:dyDescent="0.25">
      <c r="A13081">
        <f t="shared" si="410"/>
        <v>13079</v>
      </c>
      <c r="B13081" s="22">
        <v>3000000</v>
      </c>
      <c r="J13081" s="6">
        <f t="shared" si="409"/>
        <v>1069095532961.9576</v>
      </c>
    </row>
    <row r="13082" spans="1:10" x14ac:dyDescent="0.25">
      <c r="A13082">
        <f t="shared" si="410"/>
        <v>13080</v>
      </c>
      <c r="B13082" s="22">
        <v>11143430</v>
      </c>
      <c r="J13082" s="6">
        <f t="shared" si="409"/>
        <v>50544410682285.516</v>
      </c>
    </row>
    <row r="13083" spans="1:10" x14ac:dyDescent="0.25">
      <c r="A13083">
        <f t="shared" si="410"/>
        <v>13081</v>
      </c>
      <c r="B13083" s="22">
        <v>0</v>
      </c>
      <c r="J13083" s="6">
        <f t="shared" si="409"/>
        <v>16272920094200.813</v>
      </c>
    </row>
    <row r="13084" spans="1:10" x14ac:dyDescent="0.25">
      <c r="A13084">
        <f t="shared" si="410"/>
        <v>13082</v>
      </c>
      <c r="B13084" s="22">
        <v>0</v>
      </c>
      <c r="J13084" s="6">
        <f t="shared" si="409"/>
        <v>16272920094200.813</v>
      </c>
    </row>
    <row r="13085" spans="1:10" x14ac:dyDescent="0.25">
      <c r="A13085">
        <f t="shared" si="410"/>
        <v>13083</v>
      </c>
      <c r="B13085" s="22">
        <v>0</v>
      </c>
      <c r="J13085" s="6">
        <f t="shared" si="409"/>
        <v>16272920094200.813</v>
      </c>
    </row>
    <row r="13086" spans="1:10" x14ac:dyDescent="0.25">
      <c r="A13086">
        <f t="shared" si="410"/>
        <v>13084</v>
      </c>
      <c r="B13086" s="22">
        <v>0</v>
      </c>
      <c r="J13086" s="6">
        <f t="shared" si="409"/>
        <v>16272920094200.813</v>
      </c>
    </row>
    <row r="13087" spans="1:10" x14ac:dyDescent="0.25">
      <c r="A13087">
        <f t="shared" si="410"/>
        <v>13085</v>
      </c>
      <c r="B13087" s="22">
        <v>0</v>
      </c>
      <c r="J13087" s="6">
        <f t="shared" si="409"/>
        <v>16272920094200.813</v>
      </c>
    </row>
    <row r="13088" spans="1:10" x14ac:dyDescent="0.25">
      <c r="A13088">
        <f t="shared" si="410"/>
        <v>13086</v>
      </c>
      <c r="B13088" s="22">
        <v>0</v>
      </c>
      <c r="J13088" s="6">
        <f t="shared" si="409"/>
        <v>16272920094200.813</v>
      </c>
    </row>
    <row r="13089" spans="1:10" x14ac:dyDescent="0.25">
      <c r="A13089">
        <f t="shared" si="410"/>
        <v>13087</v>
      </c>
      <c r="B13089" s="22">
        <v>8943680</v>
      </c>
      <c r="J13089" s="6">
        <f t="shared" si="409"/>
        <v>24105244819313.906</v>
      </c>
    </row>
    <row r="13090" spans="1:10" x14ac:dyDescent="0.25">
      <c r="A13090">
        <f t="shared" si="410"/>
        <v>13088</v>
      </c>
      <c r="B13090" s="22">
        <v>0</v>
      </c>
      <c r="J13090" s="6">
        <f t="shared" si="409"/>
        <v>16272920094200.813</v>
      </c>
    </row>
    <row r="13091" spans="1:10" x14ac:dyDescent="0.25">
      <c r="A13091">
        <f t="shared" si="410"/>
        <v>13089</v>
      </c>
      <c r="B13091" s="22">
        <v>20337110</v>
      </c>
      <c r="J13091" s="6">
        <f t="shared" si="409"/>
        <v>265792349072095.38</v>
      </c>
    </row>
    <row r="13092" spans="1:10" x14ac:dyDescent="0.25">
      <c r="A13092">
        <f t="shared" si="410"/>
        <v>13090</v>
      </c>
      <c r="B13092" s="22">
        <v>0</v>
      </c>
      <c r="J13092" s="6">
        <f t="shared" si="409"/>
        <v>16272920094200.813</v>
      </c>
    </row>
    <row r="13093" spans="1:10" x14ac:dyDescent="0.25">
      <c r="A13093">
        <f t="shared" si="410"/>
        <v>13091</v>
      </c>
      <c r="B13093" s="22">
        <v>0</v>
      </c>
      <c r="J13093" s="6">
        <f t="shared" si="409"/>
        <v>16272920094200.813</v>
      </c>
    </row>
    <row r="13094" spans="1:10" x14ac:dyDescent="0.25">
      <c r="A13094">
        <f t="shared" si="410"/>
        <v>13092</v>
      </c>
      <c r="B13094" s="22">
        <v>11143430</v>
      </c>
      <c r="J13094" s="6">
        <f t="shared" si="409"/>
        <v>50544410682285.516</v>
      </c>
    </row>
    <row r="13095" spans="1:10" x14ac:dyDescent="0.25">
      <c r="A13095">
        <f t="shared" si="410"/>
        <v>13093</v>
      </c>
      <c r="B13095" s="22">
        <v>4428780.8219178077</v>
      </c>
      <c r="J13095" s="6">
        <f t="shared" si="409"/>
        <v>155874984828.50565</v>
      </c>
    </row>
    <row r="13096" spans="1:10" x14ac:dyDescent="0.25">
      <c r="A13096">
        <f t="shared" si="410"/>
        <v>13094</v>
      </c>
      <c r="B13096" s="22">
        <v>8143430</v>
      </c>
      <c r="J13096" s="6">
        <f t="shared" si="409"/>
        <v>16887655243524.369</v>
      </c>
    </row>
    <row r="13097" spans="1:10" x14ac:dyDescent="0.25">
      <c r="A13097">
        <f t="shared" si="410"/>
        <v>13095</v>
      </c>
      <c r="B13097" s="22">
        <v>0</v>
      </c>
      <c r="J13097" s="6">
        <f t="shared" si="409"/>
        <v>16272920094200.813</v>
      </c>
    </row>
    <row r="13098" spans="1:10" x14ac:dyDescent="0.25">
      <c r="A13098">
        <f t="shared" si="410"/>
        <v>13096</v>
      </c>
      <c r="B13098" s="22">
        <v>0</v>
      </c>
      <c r="J13098" s="6">
        <f t="shared" si="409"/>
        <v>16272920094200.813</v>
      </c>
    </row>
    <row r="13099" spans="1:10" x14ac:dyDescent="0.25">
      <c r="A13099">
        <f t="shared" si="410"/>
        <v>13097</v>
      </c>
      <c r="B13099" s="22">
        <v>0</v>
      </c>
      <c r="J13099" s="6">
        <f t="shared" si="409"/>
        <v>16272920094200.813</v>
      </c>
    </row>
    <row r="13100" spans="1:10" x14ac:dyDescent="0.25">
      <c r="A13100">
        <f t="shared" si="410"/>
        <v>13098</v>
      </c>
      <c r="B13100" s="22">
        <v>8143430</v>
      </c>
      <c r="J13100" s="6">
        <f t="shared" si="409"/>
        <v>16887655243524.369</v>
      </c>
    </row>
    <row r="13101" spans="1:10" x14ac:dyDescent="0.25">
      <c r="A13101">
        <f t="shared" si="410"/>
        <v>13099</v>
      </c>
      <c r="B13101" s="22">
        <v>0</v>
      </c>
      <c r="J13101" s="6">
        <f t="shared" si="409"/>
        <v>16272920094200.813</v>
      </c>
    </row>
    <row r="13102" spans="1:10" x14ac:dyDescent="0.25">
      <c r="A13102">
        <f t="shared" si="410"/>
        <v>13100</v>
      </c>
      <c r="B13102" s="22">
        <v>0</v>
      </c>
      <c r="J13102" s="6">
        <f t="shared" si="409"/>
        <v>16272920094200.813</v>
      </c>
    </row>
    <row r="13103" spans="1:10" x14ac:dyDescent="0.25">
      <c r="A13103">
        <f t="shared" si="410"/>
        <v>13101</v>
      </c>
      <c r="B13103" s="22">
        <v>8943680</v>
      </c>
      <c r="J13103" s="6">
        <f t="shared" si="409"/>
        <v>24105244819313.906</v>
      </c>
    </row>
    <row r="13104" spans="1:10" x14ac:dyDescent="0.25">
      <c r="A13104">
        <f t="shared" si="410"/>
        <v>13102</v>
      </c>
      <c r="B13104" s="22">
        <v>8143430</v>
      </c>
      <c r="J13104" s="6">
        <f t="shared" si="409"/>
        <v>16887655243524.369</v>
      </c>
    </row>
    <row r="13105" spans="1:10" x14ac:dyDescent="0.25">
      <c r="A13105">
        <f t="shared" si="410"/>
        <v>13103</v>
      </c>
      <c r="B13105" s="22">
        <v>8143430</v>
      </c>
      <c r="J13105" s="6">
        <f t="shared" si="409"/>
        <v>16887655243524.369</v>
      </c>
    </row>
    <row r="13106" spans="1:10" x14ac:dyDescent="0.25">
      <c r="A13106">
        <f t="shared" si="410"/>
        <v>13104</v>
      </c>
      <c r="B13106" s="22">
        <v>0</v>
      </c>
      <c r="J13106" s="6">
        <f t="shared" si="409"/>
        <v>16272920094200.813</v>
      </c>
    </row>
    <row r="13107" spans="1:10" x14ac:dyDescent="0.25">
      <c r="A13107">
        <f t="shared" si="410"/>
        <v>13105</v>
      </c>
      <c r="B13107" s="22">
        <v>8943680</v>
      </c>
      <c r="J13107" s="6">
        <f t="shared" si="409"/>
        <v>24105244819313.906</v>
      </c>
    </row>
    <row r="13108" spans="1:10" x14ac:dyDescent="0.25">
      <c r="A13108">
        <f t="shared" si="410"/>
        <v>13106</v>
      </c>
      <c r="B13108" s="22">
        <v>0</v>
      </c>
      <c r="J13108" s="6">
        <f t="shared" si="409"/>
        <v>16272920094200.813</v>
      </c>
    </row>
    <row r="13109" spans="1:10" x14ac:dyDescent="0.25">
      <c r="A13109">
        <f t="shared" si="410"/>
        <v>13107</v>
      </c>
      <c r="B13109" s="22">
        <v>0</v>
      </c>
      <c r="J13109" s="6">
        <f t="shared" si="409"/>
        <v>16272920094200.813</v>
      </c>
    </row>
    <row r="13110" spans="1:10" x14ac:dyDescent="0.25">
      <c r="A13110">
        <f t="shared" si="410"/>
        <v>13108</v>
      </c>
      <c r="B13110" s="22">
        <v>0</v>
      </c>
      <c r="J13110" s="6">
        <f t="shared" si="409"/>
        <v>16272920094200.813</v>
      </c>
    </row>
    <row r="13111" spans="1:10" x14ac:dyDescent="0.25">
      <c r="A13111">
        <f t="shared" si="410"/>
        <v>13109</v>
      </c>
      <c r="B13111" s="22">
        <v>0</v>
      </c>
      <c r="J13111" s="6">
        <f t="shared" si="409"/>
        <v>16272920094200.813</v>
      </c>
    </row>
    <row r="13112" spans="1:10" x14ac:dyDescent="0.25">
      <c r="A13112">
        <f t="shared" si="410"/>
        <v>13110</v>
      </c>
      <c r="B13112" s="22">
        <v>0</v>
      </c>
      <c r="J13112" s="6">
        <f t="shared" si="409"/>
        <v>16272920094200.813</v>
      </c>
    </row>
    <row r="13113" spans="1:10" x14ac:dyDescent="0.25">
      <c r="A13113">
        <f t="shared" si="410"/>
        <v>13111</v>
      </c>
      <c r="B13113" s="22">
        <v>0</v>
      </c>
      <c r="J13113" s="6">
        <f t="shared" si="409"/>
        <v>16272920094200.813</v>
      </c>
    </row>
    <row r="13114" spans="1:10" x14ac:dyDescent="0.25">
      <c r="A13114">
        <f t="shared" si="410"/>
        <v>13112</v>
      </c>
      <c r="B13114" s="22">
        <v>8143430</v>
      </c>
      <c r="J13114" s="6">
        <f t="shared" si="409"/>
        <v>16887655243524.369</v>
      </c>
    </row>
    <row r="13115" spans="1:10" x14ac:dyDescent="0.25">
      <c r="A13115">
        <f t="shared" si="410"/>
        <v>13113</v>
      </c>
      <c r="B13115" s="22">
        <v>0</v>
      </c>
      <c r="J13115" s="6">
        <f t="shared" si="409"/>
        <v>16272920094200.813</v>
      </c>
    </row>
    <row r="13116" spans="1:10" x14ac:dyDescent="0.25">
      <c r="A13116">
        <f t="shared" si="410"/>
        <v>13114</v>
      </c>
      <c r="B13116" s="22">
        <v>3000000</v>
      </c>
      <c r="J13116" s="6">
        <f t="shared" si="409"/>
        <v>1069095532961.9576</v>
      </c>
    </row>
    <row r="13117" spans="1:10" x14ac:dyDescent="0.25">
      <c r="A13117">
        <f t="shared" si="410"/>
        <v>13115</v>
      </c>
      <c r="B13117" s="22">
        <v>8943680</v>
      </c>
      <c r="J13117" s="6">
        <f t="shared" si="409"/>
        <v>24105244819313.906</v>
      </c>
    </row>
    <row r="13118" spans="1:10" x14ac:dyDescent="0.25">
      <c r="A13118">
        <f t="shared" si="410"/>
        <v>13116</v>
      </c>
      <c r="B13118" s="22">
        <v>0</v>
      </c>
      <c r="J13118" s="6">
        <f t="shared" si="409"/>
        <v>16272920094200.813</v>
      </c>
    </row>
    <row r="13119" spans="1:10" x14ac:dyDescent="0.25">
      <c r="A13119">
        <f t="shared" si="410"/>
        <v>13117</v>
      </c>
      <c r="B13119" s="22">
        <v>8943680</v>
      </c>
      <c r="J13119" s="6">
        <f t="shared" si="409"/>
        <v>24105244819313.906</v>
      </c>
    </row>
    <row r="13120" spans="1:10" x14ac:dyDescent="0.25">
      <c r="A13120">
        <f t="shared" si="410"/>
        <v>13118</v>
      </c>
      <c r="B13120" s="22">
        <v>0</v>
      </c>
      <c r="J13120" s="6">
        <f t="shared" si="409"/>
        <v>16272920094200.813</v>
      </c>
    </row>
    <row r="13121" spans="1:10" x14ac:dyDescent="0.25">
      <c r="A13121">
        <f t="shared" si="410"/>
        <v>13119</v>
      </c>
      <c r="B13121" s="22">
        <v>0</v>
      </c>
      <c r="J13121" s="6">
        <f t="shared" si="409"/>
        <v>16272920094200.813</v>
      </c>
    </row>
    <row r="13122" spans="1:10" x14ac:dyDescent="0.25">
      <c r="A13122">
        <f t="shared" si="410"/>
        <v>13120</v>
      </c>
      <c r="B13122" s="22">
        <v>11943680</v>
      </c>
      <c r="J13122" s="6">
        <f t="shared" si="409"/>
        <v>62563500258075.047</v>
      </c>
    </row>
    <row r="13123" spans="1:10" x14ac:dyDescent="0.25">
      <c r="A13123">
        <f t="shared" si="410"/>
        <v>13121</v>
      </c>
      <c r="B13123" s="22">
        <v>8143430</v>
      </c>
      <c r="J13123" s="6">
        <f t="shared" ref="J13123:J13186" si="411">(B13123-$I$6)^2</f>
        <v>16887655243524.369</v>
      </c>
    </row>
    <row r="13124" spans="1:10" x14ac:dyDescent="0.25">
      <c r="A13124">
        <f t="shared" ref="A13124:A13187" si="412">A13123+1</f>
        <v>13122</v>
      </c>
      <c r="B13124" s="22">
        <v>8943680</v>
      </c>
      <c r="J13124" s="6">
        <f t="shared" si="411"/>
        <v>24105244819313.906</v>
      </c>
    </row>
    <row r="13125" spans="1:10" x14ac:dyDescent="0.25">
      <c r="A13125">
        <f t="shared" si="412"/>
        <v>13123</v>
      </c>
      <c r="B13125" s="22">
        <v>8943680</v>
      </c>
      <c r="J13125" s="6">
        <f t="shared" si="411"/>
        <v>24105244819313.906</v>
      </c>
    </row>
    <row r="13126" spans="1:10" x14ac:dyDescent="0.25">
      <c r="A13126">
        <f t="shared" si="412"/>
        <v>13124</v>
      </c>
      <c r="B13126" s="22">
        <v>3250000</v>
      </c>
      <c r="J13126" s="6">
        <f t="shared" si="411"/>
        <v>614610152858.7196</v>
      </c>
    </row>
    <row r="13127" spans="1:10" x14ac:dyDescent="0.25">
      <c r="A13127">
        <f t="shared" si="412"/>
        <v>13125</v>
      </c>
      <c r="B13127" s="22">
        <v>0</v>
      </c>
      <c r="J13127" s="6">
        <f t="shared" si="411"/>
        <v>16272920094200.813</v>
      </c>
    </row>
    <row r="13128" spans="1:10" x14ac:dyDescent="0.25">
      <c r="A13128">
        <f t="shared" si="412"/>
        <v>13126</v>
      </c>
      <c r="B13128" s="22">
        <v>0</v>
      </c>
      <c r="J13128" s="6">
        <f t="shared" si="411"/>
        <v>16272920094200.813</v>
      </c>
    </row>
    <row r="13129" spans="1:10" x14ac:dyDescent="0.25">
      <c r="A13129">
        <f t="shared" si="412"/>
        <v>13127</v>
      </c>
      <c r="B13129" s="22">
        <v>8943680</v>
      </c>
      <c r="J13129" s="6">
        <f t="shared" si="411"/>
        <v>24105244819313.906</v>
      </c>
    </row>
    <row r="13130" spans="1:10" x14ac:dyDescent="0.25">
      <c r="A13130">
        <f t="shared" si="412"/>
        <v>13128</v>
      </c>
      <c r="B13130" s="22">
        <v>0</v>
      </c>
      <c r="J13130" s="6">
        <f t="shared" si="411"/>
        <v>16272920094200.813</v>
      </c>
    </row>
    <row r="13131" spans="1:10" x14ac:dyDescent="0.25">
      <c r="A13131">
        <f t="shared" si="412"/>
        <v>13129</v>
      </c>
      <c r="B13131" s="22">
        <v>0</v>
      </c>
      <c r="J13131" s="6">
        <f t="shared" si="411"/>
        <v>16272920094200.813</v>
      </c>
    </row>
    <row r="13132" spans="1:10" x14ac:dyDescent="0.25">
      <c r="A13132">
        <f t="shared" si="412"/>
        <v>13130</v>
      </c>
      <c r="B13132" s="22">
        <v>0</v>
      </c>
      <c r="J13132" s="6">
        <f t="shared" si="411"/>
        <v>16272920094200.813</v>
      </c>
    </row>
    <row r="13133" spans="1:10" x14ac:dyDescent="0.25">
      <c r="A13133">
        <f t="shared" si="412"/>
        <v>13131</v>
      </c>
      <c r="B13133" s="22">
        <v>0</v>
      </c>
      <c r="J13133" s="6">
        <f t="shared" si="411"/>
        <v>16272920094200.813</v>
      </c>
    </row>
    <row r="13134" spans="1:10" x14ac:dyDescent="0.25">
      <c r="A13134">
        <f t="shared" si="412"/>
        <v>13132</v>
      </c>
      <c r="B13134" s="22">
        <v>0</v>
      </c>
      <c r="J13134" s="6">
        <f t="shared" si="411"/>
        <v>16272920094200.813</v>
      </c>
    </row>
    <row r="13135" spans="1:10" x14ac:dyDescent="0.25">
      <c r="A13135">
        <f t="shared" si="412"/>
        <v>13133</v>
      </c>
      <c r="B13135" s="22">
        <v>8143430</v>
      </c>
      <c r="J13135" s="6">
        <f t="shared" si="411"/>
        <v>16887655243524.369</v>
      </c>
    </row>
    <row r="13136" spans="1:10" x14ac:dyDescent="0.25">
      <c r="A13136">
        <f t="shared" si="412"/>
        <v>13134</v>
      </c>
      <c r="B13136" s="22">
        <v>0</v>
      </c>
      <c r="J13136" s="6">
        <f t="shared" si="411"/>
        <v>16272920094200.813</v>
      </c>
    </row>
    <row r="13137" spans="1:10" x14ac:dyDescent="0.25">
      <c r="A13137">
        <f t="shared" si="412"/>
        <v>13135</v>
      </c>
      <c r="B13137" s="22">
        <v>8143430</v>
      </c>
      <c r="J13137" s="6">
        <f t="shared" si="411"/>
        <v>16887655243524.369</v>
      </c>
    </row>
    <row r="13138" spans="1:10" x14ac:dyDescent="0.25">
      <c r="A13138">
        <f t="shared" si="412"/>
        <v>13136</v>
      </c>
      <c r="B13138" s="22">
        <v>0</v>
      </c>
      <c r="J13138" s="6">
        <f t="shared" si="411"/>
        <v>16272920094200.813</v>
      </c>
    </row>
    <row r="13139" spans="1:10" x14ac:dyDescent="0.25">
      <c r="A13139">
        <f t="shared" si="412"/>
        <v>13137</v>
      </c>
      <c r="B13139" s="22">
        <v>0</v>
      </c>
      <c r="J13139" s="6">
        <f t="shared" si="411"/>
        <v>16272920094200.813</v>
      </c>
    </row>
    <row r="13140" spans="1:10" x14ac:dyDescent="0.25">
      <c r="A13140">
        <f t="shared" si="412"/>
        <v>13138</v>
      </c>
      <c r="B13140" s="22">
        <v>3250000</v>
      </c>
      <c r="J13140" s="6">
        <f t="shared" si="411"/>
        <v>614610152858.7196</v>
      </c>
    </row>
    <row r="13141" spans="1:10" x14ac:dyDescent="0.25">
      <c r="A13141">
        <f t="shared" si="412"/>
        <v>13139</v>
      </c>
      <c r="B13141" s="22">
        <v>0</v>
      </c>
      <c r="J13141" s="6">
        <f t="shared" si="411"/>
        <v>16272920094200.813</v>
      </c>
    </row>
    <row r="13142" spans="1:10" x14ac:dyDescent="0.25">
      <c r="A13142">
        <f t="shared" si="412"/>
        <v>13140</v>
      </c>
      <c r="B13142" s="22">
        <v>0</v>
      </c>
      <c r="J13142" s="6">
        <f t="shared" si="411"/>
        <v>16272920094200.813</v>
      </c>
    </row>
    <row r="13143" spans="1:10" x14ac:dyDescent="0.25">
      <c r="A13143">
        <f t="shared" si="412"/>
        <v>13141</v>
      </c>
      <c r="B13143" s="22">
        <v>8143430</v>
      </c>
      <c r="J13143" s="6">
        <f t="shared" si="411"/>
        <v>16887655243524.369</v>
      </c>
    </row>
    <row r="13144" spans="1:10" x14ac:dyDescent="0.25">
      <c r="A13144">
        <f t="shared" si="412"/>
        <v>13142</v>
      </c>
      <c r="B13144" s="22">
        <v>17087110</v>
      </c>
      <c r="J13144" s="6">
        <f t="shared" si="411"/>
        <v>170384444013437.47</v>
      </c>
    </row>
    <row r="13145" spans="1:10" x14ac:dyDescent="0.25">
      <c r="A13145">
        <f t="shared" si="412"/>
        <v>13143</v>
      </c>
      <c r="B13145" s="22">
        <v>0</v>
      </c>
      <c r="J13145" s="6">
        <f t="shared" si="411"/>
        <v>16272920094200.813</v>
      </c>
    </row>
    <row r="13146" spans="1:10" x14ac:dyDescent="0.25">
      <c r="A13146">
        <f t="shared" si="412"/>
        <v>13144</v>
      </c>
      <c r="B13146" s="22">
        <v>8943680</v>
      </c>
      <c r="J13146" s="6">
        <f t="shared" si="411"/>
        <v>24105244819313.906</v>
      </c>
    </row>
    <row r="13147" spans="1:10" x14ac:dyDescent="0.25">
      <c r="A13147">
        <f t="shared" si="412"/>
        <v>13145</v>
      </c>
      <c r="B13147" s="22">
        <v>0</v>
      </c>
      <c r="J13147" s="6">
        <f t="shared" si="411"/>
        <v>16272920094200.813</v>
      </c>
    </row>
    <row r="13148" spans="1:10" x14ac:dyDescent="0.25">
      <c r="A13148">
        <f t="shared" si="412"/>
        <v>13146</v>
      </c>
      <c r="B13148" s="22">
        <v>0</v>
      </c>
      <c r="J13148" s="6">
        <f t="shared" si="411"/>
        <v>16272920094200.813</v>
      </c>
    </row>
    <row r="13149" spans="1:10" x14ac:dyDescent="0.25">
      <c r="A13149">
        <f t="shared" si="412"/>
        <v>13147</v>
      </c>
      <c r="B13149" s="22">
        <v>0</v>
      </c>
      <c r="J13149" s="6">
        <f t="shared" si="411"/>
        <v>16272920094200.813</v>
      </c>
    </row>
    <row r="13150" spans="1:10" x14ac:dyDescent="0.25">
      <c r="A13150">
        <f t="shared" si="412"/>
        <v>13148</v>
      </c>
      <c r="B13150" s="22">
        <v>8143430</v>
      </c>
      <c r="J13150" s="6">
        <f t="shared" si="411"/>
        <v>16887655243524.369</v>
      </c>
    </row>
    <row r="13151" spans="1:10" x14ac:dyDescent="0.25">
      <c r="A13151">
        <f t="shared" si="412"/>
        <v>13149</v>
      </c>
      <c r="B13151" s="22">
        <v>8943680</v>
      </c>
      <c r="J13151" s="6">
        <f t="shared" si="411"/>
        <v>24105244819313.906</v>
      </c>
    </row>
    <row r="13152" spans="1:10" x14ac:dyDescent="0.25">
      <c r="A13152">
        <f t="shared" si="412"/>
        <v>13150</v>
      </c>
      <c r="B13152" s="22">
        <v>0</v>
      </c>
      <c r="J13152" s="6">
        <f t="shared" si="411"/>
        <v>16272920094200.813</v>
      </c>
    </row>
    <row r="13153" spans="1:10" x14ac:dyDescent="0.25">
      <c r="A13153">
        <f t="shared" si="412"/>
        <v>13151</v>
      </c>
      <c r="B13153" s="22">
        <v>0</v>
      </c>
      <c r="J13153" s="6">
        <f t="shared" si="411"/>
        <v>16272920094200.813</v>
      </c>
    </row>
    <row r="13154" spans="1:10" x14ac:dyDescent="0.25">
      <c r="A13154">
        <f t="shared" si="412"/>
        <v>13152</v>
      </c>
      <c r="B13154" s="22">
        <v>0</v>
      </c>
      <c r="J13154" s="6">
        <f t="shared" si="411"/>
        <v>16272920094200.813</v>
      </c>
    </row>
    <row r="13155" spans="1:10" x14ac:dyDescent="0.25">
      <c r="A13155">
        <f t="shared" si="412"/>
        <v>13153</v>
      </c>
      <c r="B13155" s="22">
        <v>3250000</v>
      </c>
      <c r="J13155" s="6">
        <f t="shared" si="411"/>
        <v>614610152858.7196</v>
      </c>
    </row>
    <row r="13156" spans="1:10" x14ac:dyDescent="0.25">
      <c r="A13156">
        <f t="shared" si="412"/>
        <v>13154</v>
      </c>
      <c r="B13156" s="22">
        <v>0</v>
      </c>
      <c r="J13156" s="6">
        <f t="shared" si="411"/>
        <v>16272920094200.813</v>
      </c>
    </row>
    <row r="13157" spans="1:10" x14ac:dyDescent="0.25">
      <c r="A13157">
        <f t="shared" si="412"/>
        <v>13155</v>
      </c>
      <c r="B13157" s="22">
        <v>0</v>
      </c>
      <c r="J13157" s="6">
        <f t="shared" si="411"/>
        <v>16272920094200.813</v>
      </c>
    </row>
    <row r="13158" spans="1:10" x14ac:dyDescent="0.25">
      <c r="A13158">
        <f t="shared" si="412"/>
        <v>13156</v>
      </c>
      <c r="B13158" s="22">
        <v>8943680</v>
      </c>
      <c r="J13158" s="6">
        <f t="shared" si="411"/>
        <v>24105244819313.906</v>
      </c>
    </row>
    <row r="13159" spans="1:10" x14ac:dyDescent="0.25">
      <c r="A13159">
        <f t="shared" si="412"/>
        <v>13157</v>
      </c>
      <c r="B13159" s="22">
        <v>0</v>
      </c>
      <c r="J13159" s="6">
        <f t="shared" si="411"/>
        <v>16272920094200.813</v>
      </c>
    </row>
    <row r="13160" spans="1:10" x14ac:dyDescent="0.25">
      <c r="A13160">
        <f t="shared" si="412"/>
        <v>13158</v>
      </c>
      <c r="B13160" s="22">
        <v>8943680</v>
      </c>
      <c r="J13160" s="6">
        <f t="shared" si="411"/>
        <v>24105244819313.906</v>
      </c>
    </row>
    <row r="13161" spans="1:10" x14ac:dyDescent="0.25">
      <c r="A13161">
        <f t="shared" si="412"/>
        <v>13159</v>
      </c>
      <c r="B13161" s="22">
        <v>8143430</v>
      </c>
      <c r="J13161" s="6">
        <f t="shared" si="411"/>
        <v>16887655243524.369</v>
      </c>
    </row>
    <row r="13162" spans="1:10" x14ac:dyDescent="0.25">
      <c r="A13162">
        <f t="shared" si="412"/>
        <v>13160</v>
      </c>
      <c r="B13162" s="22">
        <v>8943680</v>
      </c>
      <c r="J13162" s="6">
        <f t="shared" si="411"/>
        <v>24105244819313.906</v>
      </c>
    </row>
    <row r="13163" spans="1:10" x14ac:dyDescent="0.25">
      <c r="A13163">
        <f t="shared" si="412"/>
        <v>13161</v>
      </c>
      <c r="B13163" s="22">
        <v>0</v>
      </c>
      <c r="J13163" s="6">
        <f t="shared" si="411"/>
        <v>16272920094200.813</v>
      </c>
    </row>
    <row r="13164" spans="1:10" x14ac:dyDescent="0.25">
      <c r="A13164">
        <f t="shared" si="412"/>
        <v>13162</v>
      </c>
      <c r="B13164" s="22">
        <v>0</v>
      </c>
      <c r="J13164" s="6">
        <f t="shared" si="411"/>
        <v>16272920094200.813</v>
      </c>
    </row>
    <row r="13165" spans="1:10" x14ac:dyDescent="0.25">
      <c r="A13165">
        <f t="shared" si="412"/>
        <v>13163</v>
      </c>
      <c r="B13165" s="22">
        <v>8943680</v>
      </c>
      <c r="J13165" s="6">
        <f t="shared" si="411"/>
        <v>24105244819313.906</v>
      </c>
    </row>
    <row r="13166" spans="1:10" x14ac:dyDescent="0.25">
      <c r="A13166">
        <f t="shared" si="412"/>
        <v>13164</v>
      </c>
      <c r="B13166" s="22">
        <v>3000000</v>
      </c>
      <c r="J13166" s="6">
        <f t="shared" si="411"/>
        <v>1069095532961.9576</v>
      </c>
    </row>
    <row r="13167" spans="1:10" x14ac:dyDescent="0.25">
      <c r="A13167">
        <f t="shared" si="412"/>
        <v>13165</v>
      </c>
      <c r="B13167" s="22">
        <v>8943680</v>
      </c>
      <c r="J13167" s="6">
        <f t="shared" si="411"/>
        <v>24105244819313.906</v>
      </c>
    </row>
    <row r="13168" spans="1:10" x14ac:dyDescent="0.25">
      <c r="A13168">
        <f t="shared" si="412"/>
        <v>13166</v>
      </c>
      <c r="B13168" s="22">
        <v>0</v>
      </c>
      <c r="J13168" s="6">
        <f t="shared" si="411"/>
        <v>16272920094200.813</v>
      </c>
    </row>
    <row r="13169" spans="1:10" x14ac:dyDescent="0.25">
      <c r="A13169">
        <f t="shared" si="412"/>
        <v>13167</v>
      </c>
      <c r="B13169" s="22">
        <v>0</v>
      </c>
      <c r="J13169" s="6">
        <f t="shared" si="411"/>
        <v>16272920094200.813</v>
      </c>
    </row>
    <row r="13170" spans="1:10" x14ac:dyDescent="0.25">
      <c r="A13170">
        <f t="shared" si="412"/>
        <v>13168</v>
      </c>
      <c r="B13170" s="22">
        <v>8143430</v>
      </c>
      <c r="J13170" s="6">
        <f t="shared" si="411"/>
        <v>16887655243524.369</v>
      </c>
    </row>
    <row r="13171" spans="1:10" x14ac:dyDescent="0.25">
      <c r="A13171">
        <f t="shared" si="412"/>
        <v>13169</v>
      </c>
      <c r="B13171" s="22">
        <v>3250000</v>
      </c>
      <c r="J13171" s="6">
        <f t="shared" si="411"/>
        <v>614610152858.7196</v>
      </c>
    </row>
    <row r="13172" spans="1:10" x14ac:dyDescent="0.25">
      <c r="A13172">
        <f t="shared" si="412"/>
        <v>13170</v>
      </c>
      <c r="B13172" s="22">
        <v>8943680</v>
      </c>
      <c r="J13172" s="6">
        <f t="shared" si="411"/>
        <v>24105244819313.906</v>
      </c>
    </row>
    <row r="13173" spans="1:10" x14ac:dyDescent="0.25">
      <c r="A13173">
        <f t="shared" si="412"/>
        <v>13171</v>
      </c>
      <c r="B13173" s="22">
        <v>0</v>
      </c>
      <c r="J13173" s="6">
        <f t="shared" si="411"/>
        <v>16272920094200.813</v>
      </c>
    </row>
    <row r="13174" spans="1:10" x14ac:dyDescent="0.25">
      <c r="A13174">
        <f t="shared" si="412"/>
        <v>13172</v>
      </c>
      <c r="B13174" s="22">
        <v>8943680</v>
      </c>
      <c r="J13174" s="6">
        <f t="shared" si="411"/>
        <v>24105244819313.906</v>
      </c>
    </row>
    <row r="13175" spans="1:10" x14ac:dyDescent="0.25">
      <c r="A13175">
        <f t="shared" si="412"/>
        <v>13173</v>
      </c>
      <c r="B13175" s="22">
        <v>8143430</v>
      </c>
      <c r="J13175" s="6">
        <f t="shared" si="411"/>
        <v>16887655243524.369</v>
      </c>
    </row>
    <row r="13176" spans="1:10" x14ac:dyDescent="0.25">
      <c r="A13176">
        <f t="shared" si="412"/>
        <v>13174</v>
      </c>
      <c r="B13176" s="22">
        <v>8943680</v>
      </c>
      <c r="J13176" s="6">
        <f t="shared" si="411"/>
        <v>24105244819313.906</v>
      </c>
    </row>
    <row r="13177" spans="1:10" x14ac:dyDescent="0.25">
      <c r="A13177">
        <f t="shared" si="412"/>
        <v>13175</v>
      </c>
      <c r="B13177" s="22">
        <v>8943680</v>
      </c>
      <c r="J13177" s="6">
        <f t="shared" si="411"/>
        <v>24105244819313.906</v>
      </c>
    </row>
    <row r="13178" spans="1:10" x14ac:dyDescent="0.25">
      <c r="A13178">
        <f t="shared" si="412"/>
        <v>13176</v>
      </c>
      <c r="B13178" s="22">
        <v>8143430</v>
      </c>
      <c r="J13178" s="6">
        <f t="shared" si="411"/>
        <v>16887655243524.369</v>
      </c>
    </row>
    <row r="13179" spans="1:10" x14ac:dyDescent="0.25">
      <c r="A13179">
        <f t="shared" si="412"/>
        <v>13177</v>
      </c>
      <c r="B13179" s="22">
        <v>0</v>
      </c>
      <c r="J13179" s="6">
        <f t="shared" si="411"/>
        <v>16272920094200.813</v>
      </c>
    </row>
    <row r="13180" spans="1:10" x14ac:dyDescent="0.25">
      <c r="A13180">
        <f t="shared" si="412"/>
        <v>13178</v>
      </c>
      <c r="B13180" s="22">
        <v>8943680</v>
      </c>
      <c r="J13180" s="6">
        <f t="shared" si="411"/>
        <v>24105244819313.906</v>
      </c>
    </row>
    <row r="13181" spans="1:10" x14ac:dyDescent="0.25">
      <c r="A13181">
        <f t="shared" si="412"/>
        <v>13179</v>
      </c>
      <c r="B13181" s="22">
        <v>0</v>
      </c>
      <c r="J13181" s="6">
        <f t="shared" si="411"/>
        <v>16272920094200.813</v>
      </c>
    </row>
    <row r="13182" spans="1:10" x14ac:dyDescent="0.25">
      <c r="A13182">
        <f t="shared" si="412"/>
        <v>13180</v>
      </c>
      <c r="B13182" s="22">
        <v>0</v>
      </c>
      <c r="J13182" s="6">
        <f t="shared" si="411"/>
        <v>16272920094200.813</v>
      </c>
    </row>
    <row r="13183" spans="1:10" x14ac:dyDescent="0.25">
      <c r="A13183">
        <f t="shared" si="412"/>
        <v>13181</v>
      </c>
      <c r="B13183" s="22">
        <v>0</v>
      </c>
      <c r="J13183" s="6">
        <f t="shared" si="411"/>
        <v>16272920094200.813</v>
      </c>
    </row>
    <row r="13184" spans="1:10" x14ac:dyDescent="0.25">
      <c r="A13184">
        <f t="shared" si="412"/>
        <v>13182</v>
      </c>
      <c r="B13184" s="22">
        <v>0</v>
      </c>
      <c r="J13184" s="6">
        <f t="shared" si="411"/>
        <v>16272920094200.813</v>
      </c>
    </row>
    <row r="13185" spans="1:10" x14ac:dyDescent="0.25">
      <c r="A13185">
        <f t="shared" si="412"/>
        <v>13183</v>
      </c>
      <c r="B13185" s="22">
        <v>0</v>
      </c>
      <c r="J13185" s="6">
        <f t="shared" si="411"/>
        <v>16272920094200.813</v>
      </c>
    </row>
    <row r="13186" spans="1:10" x14ac:dyDescent="0.25">
      <c r="A13186">
        <f t="shared" si="412"/>
        <v>13184</v>
      </c>
      <c r="B13186" s="22">
        <v>0</v>
      </c>
      <c r="J13186" s="6">
        <f t="shared" si="411"/>
        <v>16272920094200.813</v>
      </c>
    </row>
    <row r="13187" spans="1:10" x14ac:dyDescent="0.25">
      <c r="A13187">
        <f t="shared" si="412"/>
        <v>13185</v>
      </c>
      <c r="B13187" s="22">
        <v>3250000</v>
      </c>
      <c r="J13187" s="6">
        <f t="shared" ref="J13187:J13250" si="413">(B13187-$I$6)^2</f>
        <v>614610152858.7196</v>
      </c>
    </row>
    <row r="13188" spans="1:10" x14ac:dyDescent="0.25">
      <c r="A13188">
        <f t="shared" ref="A13188:A13251" si="414">A13187+1</f>
        <v>13186</v>
      </c>
      <c r="B13188" s="22">
        <v>0</v>
      </c>
      <c r="J13188" s="6">
        <f t="shared" si="413"/>
        <v>16272920094200.813</v>
      </c>
    </row>
    <row r="13189" spans="1:10" x14ac:dyDescent="0.25">
      <c r="A13189">
        <f t="shared" si="414"/>
        <v>13187</v>
      </c>
      <c r="B13189" s="22">
        <v>8143430</v>
      </c>
      <c r="J13189" s="6">
        <f t="shared" si="413"/>
        <v>16887655243524.369</v>
      </c>
    </row>
    <row r="13190" spans="1:10" x14ac:dyDescent="0.25">
      <c r="A13190">
        <f t="shared" si="414"/>
        <v>13188</v>
      </c>
      <c r="B13190" s="22">
        <v>0</v>
      </c>
      <c r="J13190" s="6">
        <f t="shared" si="413"/>
        <v>16272920094200.813</v>
      </c>
    </row>
    <row r="13191" spans="1:10" x14ac:dyDescent="0.25">
      <c r="A13191">
        <f t="shared" si="414"/>
        <v>13189</v>
      </c>
      <c r="B13191" s="22">
        <v>0</v>
      </c>
      <c r="J13191" s="6">
        <f t="shared" si="413"/>
        <v>16272920094200.813</v>
      </c>
    </row>
    <row r="13192" spans="1:10" x14ac:dyDescent="0.25">
      <c r="A13192">
        <f t="shared" si="414"/>
        <v>13190</v>
      </c>
      <c r="B13192" s="22">
        <v>8943680</v>
      </c>
      <c r="J13192" s="6">
        <f t="shared" si="413"/>
        <v>24105244819313.906</v>
      </c>
    </row>
    <row r="13193" spans="1:10" x14ac:dyDescent="0.25">
      <c r="A13193">
        <f t="shared" si="414"/>
        <v>13191</v>
      </c>
      <c r="B13193" s="22">
        <v>0</v>
      </c>
      <c r="J13193" s="6">
        <f t="shared" si="413"/>
        <v>16272920094200.813</v>
      </c>
    </row>
    <row r="13194" spans="1:10" x14ac:dyDescent="0.25">
      <c r="A13194">
        <f t="shared" si="414"/>
        <v>13192</v>
      </c>
      <c r="B13194" s="22">
        <v>12478851.25</v>
      </c>
      <c r="J13194" s="6">
        <f t="shared" si="413"/>
        <v>71316006486895.313</v>
      </c>
    </row>
    <row r="13195" spans="1:10" x14ac:dyDescent="0.25">
      <c r="A13195">
        <f t="shared" si="414"/>
        <v>13193</v>
      </c>
      <c r="B13195" s="22">
        <v>8143430</v>
      </c>
      <c r="J13195" s="6">
        <f t="shared" si="413"/>
        <v>16887655243524.369</v>
      </c>
    </row>
    <row r="13196" spans="1:10" x14ac:dyDescent="0.25">
      <c r="A13196">
        <f t="shared" si="414"/>
        <v>13194</v>
      </c>
      <c r="B13196" s="22">
        <v>8143430</v>
      </c>
      <c r="J13196" s="6">
        <f t="shared" si="413"/>
        <v>16887655243524.369</v>
      </c>
    </row>
    <row r="13197" spans="1:10" x14ac:dyDescent="0.25">
      <c r="A13197">
        <f t="shared" si="414"/>
        <v>13195</v>
      </c>
      <c r="B13197" s="22">
        <v>0</v>
      </c>
      <c r="J13197" s="6">
        <f t="shared" si="413"/>
        <v>16272920094200.813</v>
      </c>
    </row>
    <row r="13198" spans="1:10" x14ac:dyDescent="0.25">
      <c r="A13198">
        <f t="shared" si="414"/>
        <v>13196</v>
      </c>
      <c r="B13198" s="22">
        <v>0</v>
      </c>
      <c r="J13198" s="6">
        <f t="shared" si="413"/>
        <v>16272920094200.813</v>
      </c>
    </row>
    <row r="13199" spans="1:10" x14ac:dyDescent="0.25">
      <c r="A13199">
        <f t="shared" si="414"/>
        <v>13197</v>
      </c>
      <c r="B13199" s="22">
        <v>0</v>
      </c>
      <c r="J13199" s="6">
        <f t="shared" si="413"/>
        <v>16272920094200.813</v>
      </c>
    </row>
    <row r="13200" spans="1:10" x14ac:dyDescent="0.25">
      <c r="A13200">
        <f t="shared" si="414"/>
        <v>13198</v>
      </c>
      <c r="B13200" s="22">
        <v>0</v>
      </c>
      <c r="J13200" s="6">
        <f t="shared" si="413"/>
        <v>16272920094200.813</v>
      </c>
    </row>
    <row r="13201" spans="1:10" x14ac:dyDescent="0.25">
      <c r="A13201">
        <f t="shared" si="414"/>
        <v>13199</v>
      </c>
      <c r="B13201" s="22">
        <v>0</v>
      </c>
      <c r="J13201" s="6">
        <f t="shared" si="413"/>
        <v>16272920094200.813</v>
      </c>
    </row>
    <row r="13202" spans="1:10" x14ac:dyDescent="0.25">
      <c r="A13202">
        <f t="shared" si="414"/>
        <v>13200</v>
      </c>
      <c r="B13202" s="22">
        <v>8943680</v>
      </c>
      <c r="J13202" s="6">
        <f t="shared" si="413"/>
        <v>24105244819313.906</v>
      </c>
    </row>
    <row r="13203" spans="1:10" x14ac:dyDescent="0.25">
      <c r="A13203">
        <f t="shared" si="414"/>
        <v>13201</v>
      </c>
      <c r="B13203" s="22">
        <v>8943680</v>
      </c>
      <c r="J13203" s="6">
        <f t="shared" si="413"/>
        <v>24105244819313.906</v>
      </c>
    </row>
    <row r="13204" spans="1:10" x14ac:dyDescent="0.25">
      <c r="A13204">
        <f t="shared" si="414"/>
        <v>13202</v>
      </c>
      <c r="B13204" s="22">
        <v>0</v>
      </c>
      <c r="J13204" s="6">
        <f t="shared" si="413"/>
        <v>16272920094200.813</v>
      </c>
    </row>
    <row r="13205" spans="1:10" x14ac:dyDescent="0.25">
      <c r="A13205">
        <f t="shared" si="414"/>
        <v>13203</v>
      </c>
      <c r="B13205" s="22">
        <v>0</v>
      </c>
      <c r="J13205" s="6">
        <f t="shared" si="413"/>
        <v>16272920094200.813</v>
      </c>
    </row>
    <row r="13206" spans="1:10" x14ac:dyDescent="0.25">
      <c r="A13206">
        <f t="shared" si="414"/>
        <v>13204</v>
      </c>
      <c r="B13206" s="22">
        <v>0</v>
      </c>
      <c r="J13206" s="6">
        <f t="shared" si="413"/>
        <v>16272920094200.813</v>
      </c>
    </row>
    <row r="13207" spans="1:10" x14ac:dyDescent="0.25">
      <c r="A13207">
        <f t="shared" si="414"/>
        <v>13205</v>
      </c>
      <c r="B13207" s="22">
        <v>0</v>
      </c>
      <c r="J13207" s="6">
        <f t="shared" si="413"/>
        <v>16272920094200.813</v>
      </c>
    </row>
    <row r="13208" spans="1:10" x14ac:dyDescent="0.25">
      <c r="A13208">
        <f t="shared" si="414"/>
        <v>13206</v>
      </c>
      <c r="B13208" s="22">
        <v>8943680</v>
      </c>
      <c r="J13208" s="6">
        <f t="shared" si="413"/>
        <v>24105244819313.906</v>
      </c>
    </row>
    <row r="13209" spans="1:10" x14ac:dyDescent="0.25">
      <c r="A13209">
        <f t="shared" si="414"/>
        <v>13207</v>
      </c>
      <c r="B13209" s="22">
        <v>0</v>
      </c>
      <c r="J13209" s="6">
        <f t="shared" si="413"/>
        <v>16272920094200.813</v>
      </c>
    </row>
    <row r="13210" spans="1:10" x14ac:dyDescent="0.25">
      <c r="A13210">
        <f t="shared" si="414"/>
        <v>13208</v>
      </c>
      <c r="B13210" s="22">
        <v>8943680</v>
      </c>
      <c r="J13210" s="6">
        <f t="shared" si="413"/>
        <v>24105244819313.906</v>
      </c>
    </row>
    <row r="13211" spans="1:10" x14ac:dyDescent="0.25">
      <c r="A13211">
        <f t="shared" si="414"/>
        <v>13209</v>
      </c>
      <c r="B13211" s="22">
        <v>8943680</v>
      </c>
      <c r="J13211" s="6">
        <f t="shared" si="413"/>
        <v>24105244819313.906</v>
      </c>
    </row>
    <row r="13212" spans="1:10" x14ac:dyDescent="0.25">
      <c r="A13212">
        <f t="shared" si="414"/>
        <v>13210</v>
      </c>
      <c r="B13212" s="22">
        <v>0</v>
      </c>
      <c r="J13212" s="6">
        <f t="shared" si="413"/>
        <v>16272920094200.813</v>
      </c>
    </row>
    <row r="13213" spans="1:10" x14ac:dyDescent="0.25">
      <c r="A13213">
        <f t="shared" si="414"/>
        <v>13211</v>
      </c>
      <c r="B13213" s="22">
        <v>3250000</v>
      </c>
      <c r="J13213" s="6">
        <f t="shared" si="413"/>
        <v>614610152858.7196</v>
      </c>
    </row>
    <row r="13214" spans="1:10" x14ac:dyDescent="0.25">
      <c r="A13214">
        <f t="shared" si="414"/>
        <v>13212</v>
      </c>
      <c r="B13214" s="22">
        <v>0</v>
      </c>
      <c r="J13214" s="6">
        <f t="shared" si="413"/>
        <v>16272920094200.813</v>
      </c>
    </row>
    <row r="13215" spans="1:10" x14ac:dyDescent="0.25">
      <c r="A13215">
        <f t="shared" si="414"/>
        <v>13213</v>
      </c>
      <c r="B13215" s="22">
        <v>8143430</v>
      </c>
      <c r="J13215" s="6">
        <f t="shared" si="413"/>
        <v>16887655243524.369</v>
      </c>
    </row>
    <row r="13216" spans="1:10" x14ac:dyDescent="0.25">
      <c r="A13216">
        <f t="shared" si="414"/>
        <v>13214</v>
      </c>
      <c r="B13216" s="22">
        <v>0</v>
      </c>
      <c r="J13216" s="6">
        <f t="shared" si="413"/>
        <v>16272920094200.813</v>
      </c>
    </row>
    <row r="13217" spans="1:10" x14ac:dyDescent="0.25">
      <c r="A13217">
        <f t="shared" si="414"/>
        <v>13215</v>
      </c>
      <c r="B13217" s="22">
        <v>0</v>
      </c>
      <c r="J13217" s="6">
        <f t="shared" si="413"/>
        <v>16272920094200.813</v>
      </c>
    </row>
    <row r="13218" spans="1:10" x14ac:dyDescent="0.25">
      <c r="A13218">
        <f t="shared" si="414"/>
        <v>13216</v>
      </c>
      <c r="B13218" s="22">
        <v>0</v>
      </c>
      <c r="J13218" s="6">
        <f t="shared" si="413"/>
        <v>16272920094200.813</v>
      </c>
    </row>
    <row r="13219" spans="1:10" x14ac:dyDescent="0.25">
      <c r="A13219">
        <f t="shared" si="414"/>
        <v>13217</v>
      </c>
      <c r="B13219" s="22">
        <v>8143430</v>
      </c>
      <c r="J13219" s="6">
        <f t="shared" si="413"/>
        <v>16887655243524.369</v>
      </c>
    </row>
    <row r="13220" spans="1:10" x14ac:dyDescent="0.25">
      <c r="A13220">
        <f t="shared" si="414"/>
        <v>13218</v>
      </c>
      <c r="B13220" s="22">
        <v>8943680</v>
      </c>
      <c r="J13220" s="6">
        <f t="shared" si="413"/>
        <v>24105244819313.906</v>
      </c>
    </row>
    <row r="13221" spans="1:10" x14ac:dyDescent="0.25">
      <c r="A13221">
        <f t="shared" si="414"/>
        <v>13219</v>
      </c>
      <c r="B13221" s="22">
        <v>0</v>
      </c>
      <c r="J13221" s="6">
        <f t="shared" si="413"/>
        <v>16272920094200.813</v>
      </c>
    </row>
    <row r="13222" spans="1:10" x14ac:dyDescent="0.25">
      <c r="A13222">
        <f t="shared" si="414"/>
        <v>13220</v>
      </c>
      <c r="B13222" s="22">
        <v>0</v>
      </c>
      <c r="J13222" s="6">
        <f t="shared" si="413"/>
        <v>16272920094200.813</v>
      </c>
    </row>
    <row r="13223" spans="1:10" x14ac:dyDescent="0.25">
      <c r="A13223">
        <f t="shared" si="414"/>
        <v>13221</v>
      </c>
      <c r="B13223" s="22">
        <v>0</v>
      </c>
      <c r="J13223" s="6">
        <f t="shared" si="413"/>
        <v>16272920094200.813</v>
      </c>
    </row>
    <row r="13224" spans="1:10" x14ac:dyDescent="0.25">
      <c r="A13224">
        <f t="shared" si="414"/>
        <v>13222</v>
      </c>
      <c r="B13224" s="22">
        <v>0</v>
      </c>
      <c r="J13224" s="6">
        <f t="shared" si="413"/>
        <v>16272920094200.813</v>
      </c>
    </row>
    <row r="13225" spans="1:10" x14ac:dyDescent="0.25">
      <c r="A13225">
        <f t="shared" si="414"/>
        <v>13223</v>
      </c>
      <c r="B13225" s="22">
        <v>8143430</v>
      </c>
      <c r="J13225" s="6">
        <f t="shared" si="413"/>
        <v>16887655243524.369</v>
      </c>
    </row>
    <row r="13226" spans="1:10" x14ac:dyDescent="0.25">
      <c r="A13226">
        <f t="shared" si="414"/>
        <v>13224</v>
      </c>
      <c r="B13226" s="22">
        <v>0</v>
      </c>
      <c r="J13226" s="6">
        <f t="shared" si="413"/>
        <v>16272920094200.813</v>
      </c>
    </row>
    <row r="13227" spans="1:10" x14ac:dyDescent="0.25">
      <c r="A13227">
        <f t="shared" si="414"/>
        <v>13225</v>
      </c>
      <c r="B13227" s="22">
        <v>8943680</v>
      </c>
      <c r="J13227" s="6">
        <f t="shared" si="413"/>
        <v>24105244819313.906</v>
      </c>
    </row>
    <row r="13228" spans="1:10" x14ac:dyDescent="0.25">
      <c r="A13228">
        <f t="shared" si="414"/>
        <v>13226</v>
      </c>
      <c r="B13228" s="22">
        <v>0</v>
      </c>
      <c r="J13228" s="6">
        <f t="shared" si="413"/>
        <v>16272920094200.813</v>
      </c>
    </row>
    <row r="13229" spans="1:10" x14ac:dyDescent="0.25">
      <c r="A13229">
        <f t="shared" si="414"/>
        <v>13227</v>
      </c>
      <c r="B13229" s="22">
        <v>0</v>
      </c>
      <c r="J13229" s="6">
        <f t="shared" si="413"/>
        <v>16272920094200.813</v>
      </c>
    </row>
    <row r="13230" spans="1:10" x14ac:dyDescent="0.25">
      <c r="A13230">
        <f t="shared" si="414"/>
        <v>13228</v>
      </c>
      <c r="B13230" s="22">
        <v>3250000</v>
      </c>
      <c r="J13230" s="6">
        <f t="shared" si="413"/>
        <v>614610152858.7196</v>
      </c>
    </row>
    <row r="13231" spans="1:10" x14ac:dyDescent="0.25">
      <c r="A13231">
        <f t="shared" si="414"/>
        <v>13229</v>
      </c>
      <c r="B13231" s="22">
        <v>0</v>
      </c>
      <c r="J13231" s="6">
        <f t="shared" si="413"/>
        <v>16272920094200.813</v>
      </c>
    </row>
    <row r="13232" spans="1:10" x14ac:dyDescent="0.25">
      <c r="A13232">
        <f t="shared" si="414"/>
        <v>13230</v>
      </c>
      <c r="B13232" s="22">
        <v>0</v>
      </c>
      <c r="J13232" s="6">
        <f t="shared" si="413"/>
        <v>16272920094200.813</v>
      </c>
    </row>
    <row r="13233" spans="1:10" x14ac:dyDescent="0.25">
      <c r="A13233">
        <f t="shared" si="414"/>
        <v>13231</v>
      </c>
      <c r="B13233" s="22">
        <v>0</v>
      </c>
      <c r="J13233" s="6">
        <f t="shared" si="413"/>
        <v>16272920094200.813</v>
      </c>
    </row>
    <row r="13234" spans="1:10" x14ac:dyDescent="0.25">
      <c r="A13234">
        <f t="shared" si="414"/>
        <v>13232</v>
      </c>
      <c r="B13234" s="22">
        <v>3250000</v>
      </c>
      <c r="J13234" s="6">
        <f t="shared" si="413"/>
        <v>614610152858.7196</v>
      </c>
    </row>
    <row r="13235" spans="1:10" x14ac:dyDescent="0.25">
      <c r="A13235">
        <f t="shared" si="414"/>
        <v>13233</v>
      </c>
      <c r="B13235" s="22">
        <v>0</v>
      </c>
      <c r="J13235" s="6">
        <f t="shared" si="413"/>
        <v>16272920094200.813</v>
      </c>
    </row>
    <row r="13236" spans="1:10" x14ac:dyDescent="0.25">
      <c r="A13236">
        <f t="shared" si="414"/>
        <v>13234</v>
      </c>
      <c r="B13236" s="22">
        <v>3000000</v>
      </c>
      <c r="J13236" s="6">
        <f t="shared" si="413"/>
        <v>1069095532961.9576</v>
      </c>
    </row>
    <row r="13237" spans="1:10" x14ac:dyDescent="0.25">
      <c r="A13237">
        <f t="shared" si="414"/>
        <v>13235</v>
      </c>
      <c r="B13237" s="22">
        <v>0</v>
      </c>
      <c r="J13237" s="6">
        <f t="shared" si="413"/>
        <v>16272920094200.813</v>
      </c>
    </row>
    <row r="13238" spans="1:10" x14ac:dyDescent="0.25">
      <c r="A13238">
        <f t="shared" si="414"/>
        <v>13236</v>
      </c>
      <c r="B13238" s="22">
        <v>0</v>
      </c>
      <c r="J13238" s="6">
        <f t="shared" si="413"/>
        <v>16272920094200.813</v>
      </c>
    </row>
    <row r="13239" spans="1:10" x14ac:dyDescent="0.25">
      <c r="A13239">
        <f t="shared" si="414"/>
        <v>13237</v>
      </c>
      <c r="B13239" s="22">
        <v>0</v>
      </c>
      <c r="J13239" s="6">
        <f t="shared" si="413"/>
        <v>16272920094200.813</v>
      </c>
    </row>
    <row r="13240" spans="1:10" x14ac:dyDescent="0.25">
      <c r="A13240">
        <f t="shared" si="414"/>
        <v>13238</v>
      </c>
      <c r="B13240" s="22">
        <v>0</v>
      </c>
      <c r="J13240" s="6">
        <f t="shared" si="413"/>
        <v>16272920094200.813</v>
      </c>
    </row>
    <row r="13241" spans="1:10" x14ac:dyDescent="0.25">
      <c r="A13241">
        <f t="shared" si="414"/>
        <v>13239</v>
      </c>
      <c r="B13241" s="22">
        <v>0</v>
      </c>
      <c r="J13241" s="6">
        <f t="shared" si="413"/>
        <v>16272920094200.813</v>
      </c>
    </row>
    <row r="13242" spans="1:10" x14ac:dyDescent="0.25">
      <c r="A13242">
        <f t="shared" si="414"/>
        <v>13240</v>
      </c>
      <c r="B13242" s="22">
        <v>0</v>
      </c>
      <c r="J13242" s="6">
        <f t="shared" si="413"/>
        <v>16272920094200.813</v>
      </c>
    </row>
    <row r="13243" spans="1:10" x14ac:dyDescent="0.25">
      <c r="A13243">
        <f t="shared" si="414"/>
        <v>13241</v>
      </c>
      <c r="B13243" s="22">
        <v>0</v>
      </c>
      <c r="J13243" s="6">
        <f t="shared" si="413"/>
        <v>16272920094200.813</v>
      </c>
    </row>
    <row r="13244" spans="1:10" x14ac:dyDescent="0.25">
      <c r="A13244">
        <f t="shared" si="414"/>
        <v>13242</v>
      </c>
      <c r="B13244" s="22">
        <v>3250000</v>
      </c>
      <c r="J13244" s="6">
        <f t="shared" si="413"/>
        <v>614610152858.7196</v>
      </c>
    </row>
    <row r="13245" spans="1:10" x14ac:dyDescent="0.25">
      <c r="A13245">
        <f t="shared" si="414"/>
        <v>13243</v>
      </c>
      <c r="B13245" s="22">
        <v>0</v>
      </c>
      <c r="J13245" s="6">
        <f t="shared" si="413"/>
        <v>16272920094200.813</v>
      </c>
    </row>
    <row r="13246" spans="1:10" x14ac:dyDescent="0.25">
      <c r="A13246">
        <f t="shared" si="414"/>
        <v>13244</v>
      </c>
      <c r="B13246" s="22">
        <v>0</v>
      </c>
      <c r="J13246" s="6">
        <f t="shared" si="413"/>
        <v>16272920094200.813</v>
      </c>
    </row>
    <row r="13247" spans="1:10" x14ac:dyDescent="0.25">
      <c r="A13247">
        <f t="shared" si="414"/>
        <v>13245</v>
      </c>
      <c r="B13247" s="22">
        <v>0</v>
      </c>
      <c r="J13247" s="6">
        <f t="shared" si="413"/>
        <v>16272920094200.813</v>
      </c>
    </row>
    <row r="13248" spans="1:10" x14ac:dyDescent="0.25">
      <c r="A13248">
        <f t="shared" si="414"/>
        <v>13246</v>
      </c>
      <c r="B13248" s="22">
        <v>12193680</v>
      </c>
      <c r="J13248" s="6">
        <f t="shared" si="413"/>
        <v>66580854877971.813</v>
      </c>
    </row>
    <row r="13249" spans="1:10" x14ac:dyDescent="0.25">
      <c r="A13249">
        <f t="shared" si="414"/>
        <v>13247</v>
      </c>
      <c r="B13249" s="22">
        <v>0</v>
      </c>
      <c r="J13249" s="6">
        <f t="shared" si="413"/>
        <v>16272920094200.813</v>
      </c>
    </row>
    <row r="13250" spans="1:10" x14ac:dyDescent="0.25">
      <c r="A13250">
        <f t="shared" si="414"/>
        <v>13248</v>
      </c>
      <c r="B13250" s="22">
        <v>0</v>
      </c>
      <c r="J13250" s="6">
        <f t="shared" si="413"/>
        <v>16272920094200.813</v>
      </c>
    </row>
    <row r="13251" spans="1:10" x14ac:dyDescent="0.25">
      <c r="A13251">
        <f t="shared" si="414"/>
        <v>13249</v>
      </c>
      <c r="B13251" s="22">
        <v>0</v>
      </c>
      <c r="J13251" s="6">
        <f t="shared" ref="J13251:J13314" si="415">(B13251-$I$6)^2</f>
        <v>16272920094200.813</v>
      </c>
    </row>
    <row r="13252" spans="1:10" x14ac:dyDescent="0.25">
      <c r="A13252">
        <f t="shared" ref="A13252:A13315" si="416">A13251+1</f>
        <v>13250</v>
      </c>
      <c r="B13252" s="22">
        <v>8943680</v>
      </c>
      <c r="J13252" s="6">
        <f t="shared" si="415"/>
        <v>24105244819313.906</v>
      </c>
    </row>
    <row r="13253" spans="1:10" x14ac:dyDescent="0.25">
      <c r="A13253">
        <f t="shared" si="416"/>
        <v>13251</v>
      </c>
      <c r="B13253" s="22">
        <v>17087110</v>
      </c>
      <c r="J13253" s="6">
        <f t="shared" si="415"/>
        <v>170384444013437.47</v>
      </c>
    </row>
    <row r="13254" spans="1:10" x14ac:dyDescent="0.25">
      <c r="A13254">
        <f t="shared" si="416"/>
        <v>13252</v>
      </c>
      <c r="B13254" s="22">
        <v>8943680</v>
      </c>
      <c r="J13254" s="6">
        <f t="shared" si="415"/>
        <v>24105244819313.906</v>
      </c>
    </row>
    <row r="13255" spans="1:10" x14ac:dyDescent="0.25">
      <c r="A13255">
        <f t="shared" si="416"/>
        <v>13253</v>
      </c>
      <c r="B13255" s="22">
        <v>0</v>
      </c>
      <c r="J13255" s="6">
        <f t="shared" si="415"/>
        <v>16272920094200.813</v>
      </c>
    </row>
    <row r="13256" spans="1:10" x14ac:dyDescent="0.25">
      <c r="A13256">
        <f t="shared" si="416"/>
        <v>13254</v>
      </c>
      <c r="B13256" s="22">
        <v>0</v>
      </c>
      <c r="J13256" s="6">
        <f t="shared" si="415"/>
        <v>16272920094200.813</v>
      </c>
    </row>
    <row r="13257" spans="1:10" x14ac:dyDescent="0.25">
      <c r="A13257">
        <f t="shared" si="416"/>
        <v>13255</v>
      </c>
      <c r="B13257" s="22">
        <v>0</v>
      </c>
      <c r="J13257" s="6">
        <f t="shared" si="415"/>
        <v>16272920094200.813</v>
      </c>
    </row>
    <row r="13258" spans="1:10" x14ac:dyDescent="0.25">
      <c r="A13258">
        <f t="shared" si="416"/>
        <v>13256</v>
      </c>
      <c r="B13258" s="22">
        <v>0</v>
      </c>
      <c r="J13258" s="6">
        <f t="shared" si="415"/>
        <v>16272920094200.813</v>
      </c>
    </row>
    <row r="13259" spans="1:10" x14ac:dyDescent="0.25">
      <c r="A13259">
        <f t="shared" si="416"/>
        <v>13257</v>
      </c>
      <c r="B13259" s="22">
        <v>8143430</v>
      </c>
      <c r="J13259" s="6">
        <f t="shared" si="415"/>
        <v>16887655243524.369</v>
      </c>
    </row>
    <row r="13260" spans="1:10" x14ac:dyDescent="0.25">
      <c r="A13260">
        <f t="shared" si="416"/>
        <v>13258</v>
      </c>
      <c r="B13260" s="22">
        <v>17087110</v>
      </c>
      <c r="J13260" s="6">
        <f t="shared" si="415"/>
        <v>170384444013437.47</v>
      </c>
    </row>
    <row r="13261" spans="1:10" x14ac:dyDescent="0.25">
      <c r="A13261">
        <f t="shared" si="416"/>
        <v>13259</v>
      </c>
      <c r="B13261" s="22">
        <v>269206.59999999998</v>
      </c>
      <c r="J13261" s="6">
        <f t="shared" si="415"/>
        <v>14173449181975.17</v>
      </c>
    </row>
    <row r="13262" spans="1:10" x14ac:dyDescent="0.25">
      <c r="A13262">
        <f t="shared" si="416"/>
        <v>13260</v>
      </c>
      <c r="B13262" s="22">
        <v>0</v>
      </c>
      <c r="J13262" s="6">
        <f t="shared" si="415"/>
        <v>16272920094200.813</v>
      </c>
    </row>
    <row r="13263" spans="1:10" x14ac:dyDescent="0.25">
      <c r="A13263">
        <f t="shared" si="416"/>
        <v>13261</v>
      </c>
      <c r="B13263" s="22">
        <v>0</v>
      </c>
      <c r="J13263" s="6">
        <f t="shared" si="415"/>
        <v>16272920094200.813</v>
      </c>
    </row>
    <row r="13264" spans="1:10" x14ac:dyDescent="0.25">
      <c r="A13264">
        <f t="shared" si="416"/>
        <v>13262</v>
      </c>
      <c r="B13264" s="22">
        <v>0</v>
      </c>
      <c r="J13264" s="6">
        <f t="shared" si="415"/>
        <v>16272920094200.813</v>
      </c>
    </row>
    <row r="13265" spans="1:10" x14ac:dyDescent="0.25">
      <c r="A13265">
        <f t="shared" si="416"/>
        <v>13263</v>
      </c>
      <c r="B13265" s="22">
        <v>0</v>
      </c>
      <c r="J13265" s="6">
        <f t="shared" si="415"/>
        <v>16272920094200.813</v>
      </c>
    </row>
    <row r="13266" spans="1:10" x14ac:dyDescent="0.25">
      <c r="A13266">
        <f t="shared" si="416"/>
        <v>13264</v>
      </c>
      <c r="B13266" s="22">
        <v>0</v>
      </c>
      <c r="J13266" s="6">
        <f t="shared" si="415"/>
        <v>16272920094200.813</v>
      </c>
    </row>
    <row r="13267" spans="1:10" x14ac:dyDescent="0.25">
      <c r="A13267">
        <f t="shared" si="416"/>
        <v>13265</v>
      </c>
      <c r="B13267" s="22">
        <v>11393430</v>
      </c>
      <c r="J13267" s="6">
        <f t="shared" si="415"/>
        <v>54161640302182.273</v>
      </c>
    </row>
    <row r="13268" spans="1:10" x14ac:dyDescent="0.25">
      <c r="A13268">
        <f t="shared" si="416"/>
        <v>13266</v>
      </c>
      <c r="B13268" s="22">
        <v>0</v>
      </c>
      <c r="J13268" s="6">
        <f t="shared" si="415"/>
        <v>16272920094200.813</v>
      </c>
    </row>
    <row r="13269" spans="1:10" x14ac:dyDescent="0.25">
      <c r="A13269">
        <f t="shared" si="416"/>
        <v>13267</v>
      </c>
      <c r="B13269" s="22">
        <v>8143430</v>
      </c>
      <c r="J13269" s="6">
        <f t="shared" si="415"/>
        <v>16887655243524.369</v>
      </c>
    </row>
    <row r="13270" spans="1:10" x14ac:dyDescent="0.25">
      <c r="A13270">
        <f t="shared" si="416"/>
        <v>13268</v>
      </c>
      <c r="B13270" s="22">
        <v>0</v>
      </c>
      <c r="J13270" s="6">
        <f t="shared" si="415"/>
        <v>16272920094200.813</v>
      </c>
    </row>
    <row r="13271" spans="1:10" x14ac:dyDescent="0.25">
      <c r="A13271">
        <f t="shared" si="416"/>
        <v>13269</v>
      </c>
      <c r="B13271" s="22">
        <v>0</v>
      </c>
      <c r="J13271" s="6">
        <f t="shared" si="415"/>
        <v>16272920094200.813</v>
      </c>
    </row>
    <row r="13272" spans="1:10" x14ac:dyDescent="0.25">
      <c r="A13272">
        <f t="shared" si="416"/>
        <v>13270</v>
      </c>
      <c r="B13272" s="22">
        <v>0</v>
      </c>
      <c r="J13272" s="6">
        <f t="shared" si="415"/>
        <v>16272920094200.813</v>
      </c>
    </row>
    <row r="13273" spans="1:10" x14ac:dyDescent="0.25">
      <c r="A13273">
        <f t="shared" si="416"/>
        <v>13271</v>
      </c>
      <c r="B13273" s="22">
        <v>8943680</v>
      </c>
      <c r="J13273" s="6">
        <f t="shared" si="415"/>
        <v>24105244819313.906</v>
      </c>
    </row>
    <row r="13274" spans="1:10" x14ac:dyDescent="0.25">
      <c r="A13274">
        <f t="shared" si="416"/>
        <v>13272</v>
      </c>
      <c r="B13274" s="22">
        <v>12193680</v>
      </c>
      <c r="J13274" s="6">
        <f t="shared" si="415"/>
        <v>66580854877971.813</v>
      </c>
    </row>
    <row r="13275" spans="1:10" x14ac:dyDescent="0.25">
      <c r="A13275">
        <f t="shared" si="416"/>
        <v>13273</v>
      </c>
      <c r="B13275" s="22">
        <v>3250000</v>
      </c>
      <c r="J13275" s="6">
        <f t="shared" si="415"/>
        <v>614610152858.7196</v>
      </c>
    </row>
    <row r="13276" spans="1:10" x14ac:dyDescent="0.25">
      <c r="A13276">
        <f t="shared" si="416"/>
        <v>13274</v>
      </c>
      <c r="B13276" s="22">
        <v>0</v>
      </c>
      <c r="J13276" s="6">
        <f t="shared" si="415"/>
        <v>16272920094200.813</v>
      </c>
    </row>
    <row r="13277" spans="1:10" x14ac:dyDescent="0.25">
      <c r="A13277">
        <f t="shared" si="416"/>
        <v>13275</v>
      </c>
      <c r="B13277" s="22">
        <v>8943680</v>
      </c>
      <c r="J13277" s="6">
        <f t="shared" si="415"/>
        <v>24105244819313.906</v>
      </c>
    </row>
    <row r="13278" spans="1:10" x14ac:dyDescent="0.25">
      <c r="A13278">
        <f t="shared" si="416"/>
        <v>13276</v>
      </c>
      <c r="B13278" s="22">
        <v>8943680</v>
      </c>
      <c r="J13278" s="6">
        <f t="shared" si="415"/>
        <v>24105244819313.906</v>
      </c>
    </row>
    <row r="13279" spans="1:10" x14ac:dyDescent="0.25">
      <c r="A13279">
        <f t="shared" si="416"/>
        <v>13277</v>
      </c>
      <c r="B13279" s="22">
        <v>0</v>
      </c>
      <c r="J13279" s="6">
        <f t="shared" si="415"/>
        <v>16272920094200.813</v>
      </c>
    </row>
    <row r="13280" spans="1:10" x14ac:dyDescent="0.25">
      <c r="A13280">
        <f t="shared" si="416"/>
        <v>13278</v>
      </c>
      <c r="B13280" s="22">
        <v>0</v>
      </c>
      <c r="J13280" s="6">
        <f t="shared" si="415"/>
        <v>16272920094200.813</v>
      </c>
    </row>
    <row r="13281" spans="1:10" x14ac:dyDescent="0.25">
      <c r="A13281">
        <f t="shared" si="416"/>
        <v>13279</v>
      </c>
      <c r="B13281" s="22">
        <v>0</v>
      </c>
      <c r="J13281" s="6">
        <f t="shared" si="415"/>
        <v>16272920094200.813</v>
      </c>
    </row>
    <row r="13282" spans="1:10" x14ac:dyDescent="0.25">
      <c r="A13282">
        <f t="shared" si="416"/>
        <v>13280</v>
      </c>
      <c r="B13282" s="22">
        <v>0</v>
      </c>
      <c r="J13282" s="6">
        <f t="shared" si="415"/>
        <v>16272920094200.813</v>
      </c>
    </row>
    <row r="13283" spans="1:10" x14ac:dyDescent="0.25">
      <c r="A13283">
        <f t="shared" si="416"/>
        <v>13281</v>
      </c>
      <c r="B13283" s="22">
        <v>0</v>
      </c>
      <c r="J13283" s="6">
        <f t="shared" si="415"/>
        <v>16272920094200.813</v>
      </c>
    </row>
    <row r="13284" spans="1:10" x14ac:dyDescent="0.25">
      <c r="A13284">
        <f t="shared" si="416"/>
        <v>13282</v>
      </c>
      <c r="B13284" s="22">
        <v>0</v>
      </c>
      <c r="J13284" s="6">
        <f t="shared" si="415"/>
        <v>16272920094200.813</v>
      </c>
    </row>
    <row r="13285" spans="1:10" x14ac:dyDescent="0.25">
      <c r="A13285">
        <f t="shared" si="416"/>
        <v>13283</v>
      </c>
      <c r="B13285" s="22">
        <v>0</v>
      </c>
      <c r="J13285" s="6">
        <f t="shared" si="415"/>
        <v>16272920094200.813</v>
      </c>
    </row>
    <row r="13286" spans="1:10" x14ac:dyDescent="0.25">
      <c r="A13286">
        <f t="shared" si="416"/>
        <v>13284</v>
      </c>
      <c r="B13286" s="22">
        <v>0</v>
      </c>
      <c r="J13286" s="6">
        <f t="shared" si="415"/>
        <v>16272920094200.813</v>
      </c>
    </row>
    <row r="13287" spans="1:10" x14ac:dyDescent="0.25">
      <c r="A13287">
        <f t="shared" si="416"/>
        <v>13285</v>
      </c>
      <c r="B13287" s="22">
        <v>0</v>
      </c>
      <c r="J13287" s="6">
        <f t="shared" si="415"/>
        <v>16272920094200.813</v>
      </c>
    </row>
    <row r="13288" spans="1:10" x14ac:dyDescent="0.25">
      <c r="A13288">
        <f t="shared" si="416"/>
        <v>13286</v>
      </c>
      <c r="B13288" s="22">
        <v>11393430</v>
      </c>
      <c r="J13288" s="6">
        <f t="shared" si="415"/>
        <v>54161640302182.273</v>
      </c>
    </row>
    <row r="13289" spans="1:10" x14ac:dyDescent="0.25">
      <c r="A13289">
        <f t="shared" si="416"/>
        <v>13287</v>
      </c>
      <c r="B13289" s="22">
        <v>0</v>
      </c>
      <c r="J13289" s="6">
        <f t="shared" si="415"/>
        <v>16272920094200.813</v>
      </c>
    </row>
    <row r="13290" spans="1:10" x14ac:dyDescent="0.25">
      <c r="A13290">
        <f t="shared" si="416"/>
        <v>13288</v>
      </c>
      <c r="B13290" s="22">
        <v>0</v>
      </c>
      <c r="J13290" s="6">
        <f t="shared" si="415"/>
        <v>16272920094200.813</v>
      </c>
    </row>
    <row r="13291" spans="1:10" x14ac:dyDescent="0.25">
      <c r="A13291">
        <f t="shared" si="416"/>
        <v>13289</v>
      </c>
      <c r="B13291" s="22">
        <v>8943680</v>
      </c>
      <c r="J13291" s="6">
        <f t="shared" si="415"/>
        <v>24105244819313.906</v>
      </c>
    </row>
    <row r="13292" spans="1:10" x14ac:dyDescent="0.25">
      <c r="A13292">
        <f t="shared" si="416"/>
        <v>13290</v>
      </c>
      <c r="B13292" s="22">
        <v>0</v>
      </c>
      <c r="J13292" s="6">
        <f t="shared" si="415"/>
        <v>16272920094200.813</v>
      </c>
    </row>
    <row r="13293" spans="1:10" x14ac:dyDescent="0.25">
      <c r="A13293">
        <f t="shared" si="416"/>
        <v>13291</v>
      </c>
      <c r="B13293" s="22">
        <v>0</v>
      </c>
      <c r="J13293" s="6">
        <f t="shared" si="415"/>
        <v>16272920094200.813</v>
      </c>
    </row>
    <row r="13294" spans="1:10" x14ac:dyDescent="0.25">
      <c r="A13294">
        <f t="shared" si="416"/>
        <v>13292</v>
      </c>
      <c r="B13294" s="22">
        <v>8143430</v>
      </c>
      <c r="J13294" s="6">
        <f t="shared" si="415"/>
        <v>16887655243524.369</v>
      </c>
    </row>
    <row r="13295" spans="1:10" x14ac:dyDescent="0.25">
      <c r="A13295">
        <f t="shared" si="416"/>
        <v>13293</v>
      </c>
      <c r="B13295" s="22">
        <v>8143430</v>
      </c>
      <c r="J13295" s="6">
        <f t="shared" si="415"/>
        <v>16887655243524.369</v>
      </c>
    </row>
    <row r="13296" spans="1:10" x14ac:dyDescent="0.25">
      <c r="A13296">
        <f t="shared" si="416"/>
        <v>13294</v>
      </c>
      <c r="B13296" s="22">
        <v>8143430</v>
      </c>
      <c r="J13296" s="6">
        <f t="shared" si="415"/>
        <v>16887655243524.369</v>
      </c>
    </row>
    <row r="13297" spans="1:10" x14ac:dyDescent="0.25">
      <c r="A13297">
        <f t="shared" si="416"/>
        <v>13295</v>
      </c>
      <c r="B13297" s="22">
        <v>8143430</v>
      </c>
      <c r="J13297" s="6">
        <f t="shared" si="415"/>
        <v>16887655243524.369</v>
      </c>
    </row>
    <row r="13298" spans="1:10" x14ac:dyDescent="0.25">
      <c r="A13298">
        <f t="shared" si="416"/>
        <v>13296</v>
      </c>
      <c r="B13298" s="22">
        <v>8143430</v>
      </c>
      <c r="J13298" s="6">
        <f t="shared" si="415"/>
        <v>16887655243524.369</v>
      </c>
    </row>
    <row r="13299" spans="1:10" x14ac:dyDescent="0.25">
      <c r="A13299">
        <f t="shared" si="416"/>
        <v>13297</v>
      </c>
      <c r="B13299" s="22">
        <v>8143430</v>
      </c>
      <c r="J13299" s="6">
        <f t="shared" si="415"/>
        <v>16887655243524.369</v>
      </c>
    </row>
    <row r="13300" spans="1:10" x14ac:dyDescent="0.25">
      <c r="A13300">
        <f t="shared" si="416"/>
        <v>13298</v>
      </c>
      <c r="B13300" s="22">
        <v>8143430</v>
      </c>
      <c r="J13300" s="6">
        <f t="shared" si="415"/>
        <v>16887655243524.369</v>
      </c>
    </row>
    <row r="13301" spans="1:10" x14ac:dyDescent="0.25">
      <c r="A13301">
        <f t="shared" si="416"/>
        <v>13299</v>
      </c>
      <c r="B13301" s="22">
        <v>0</v>
      </c>
      <c r="J13301" s="6">
        <f t="shared" si="415"/>
        <v>16272920094200.813</v>
      </c>
    </row>
    <row r="13302" spans="1:10" x14ac:dyDescent="0.25">
      <c r="A13302">
        <f t="shared" si="416"/>
        <v>13300</v>
      </c>
      <c r="B13302" s="22">
        <v>0</v>
      </c>
      <c r="J13302" s="6">
        <f t="shared" si="415"/>
        <v>16272920094200.813</v>
      </c>
    </row>
    <row r="13303" spans="1:10" x14ac:dyDescent="0.25">
      <c r="A13303">
        <f t="shared" si="416"/>
        <v>13301</v>
      </c>
      <c r="B13303" s="22">
        <v>0</v>
      </c>
      <c r="J13303" s="6">
        <f t="shared" si="415"/>
        <v>16272920094200.813</v>
      </c>
    </row>
    <row r="13304" spans="1:10" x14ac:dyDescent="0.25">
      <c r="A13304">
        <f t="shared" si="416"/>
        <v>13302</v>
      </c>
      <c r="B13304" s="22">
        <v>0</v>
      </c>
      <c r="J13304" s="6">
        <f t="shared" si="415"/>
        <v>16272920094200.813</v>
      </c>
    </row>
    <row r="13305" spans="1:10" x14ac:dyDescent="0.25">
      <c r="A13305">
        <f t="shared" si="416"/>
        <v>13303</v>
      </c>
      <c r="B13305" s="22">
        <v>3000000</v>
      </c>
      <c r="J13305" s="6">
        <f t="shared" si="415"/>
        <v>1069095532961.9576</v>
      </c>
    </row>
    <row r="13306" spans="1:10" x14ac:dyDescent="0.25">
      <c r="A13306">
        <f t="shared" si="416"/>
        <v>13304</v>
      </c>
      <c r="B13306" s="22">
        <v>0</v>
      </c>
      <c r="J13306" s="6">
        <f t="shared" si="415"/>
        <v>16272920094200.813</v>
      </c>
    </row>
    <row r="13307" spans="1:10" x14ac:dyDescent="0.25">
      <c r="A13307">
        <f t="shared" si="416"/>
        <v>13305</v>
      </c>
      <c r="B13307" s="22">
        <v>0</v>
      </c>
      <c r="J13307" s="6">
        <f t="shared" si="415"/>
        <v>16272920094200.813</v>
      </c>
    </row>
    <row r="13308" spans="1:10" x14ac:dyDescent="0.25">
      <c r="A13308">
        <f t="shared" si="416"/>
        <v>13306</v>
      </c>
      <c r="B13308" s="22">
        <v>8943680</v>
      </c>
      <c r="J13308" s="6">
        <f t="shared" si="415"/>
        <v>24105244819313.906</v>
      </c>
    </row>
    <row r="13309" spans="1:10" x14ac:dyDescent="0.25">
      <c r="A13309">
        <f t="shared" si="416"/>
        <v>13307</v>
      </c>
      <c r="B13309" s="22">
        <v>3000000</v>
      </c>
      <c r="J13309" s="6">
        <f t="shared" si="415"/>
        <v>1069095532961.9576</v>
      </c>
    </row>
    <row r="13310" spans="1:10" x14ac:dyDescent="0.25">
      <c r="A13310">
        <f t="shared" si="416"/>
        <v>13308</v>
      </c>
      <c r="B13310" s="22">
        <v>8143430</v>
      </c>
      <c r="J13310" s="6">
        <f t="shared" si="415"/>
        <v>16887655243524.369</v>
      </c>
    </row>
    <row r="13311" spans="1:10" x14ac:dyDescent="0.25">
      <c r="A13311">
        <f t="shared" si="416"/>
        <v>13309</v>
      </c>
      <c r="B13311" s="22">
        <v>17087110</v>
      </c>
      <c r="J13311" s="6">
        <f t="shared" si="415"/>
        <v>170384444013437.47</v>
      </c>
    </row>
    <row r="13312" spans="1:10" x14ac:dyDescent="0.25">
      <c r="A13312">
        <f t="shared" si="416"/>
        <v>13310</v>
      </c>
      <c r="B13312" s="22">
        <v>0</v>
      </c>
      <c r="J13312" s="6">
        <f t="shared" si="415"/>
        <v>16272920094200.813</v>
      </c>
    </row>
    <row r="13313" spans="1:10" x14ac:dyDescent="0.25">
      <c r="A13313">
        <f t="shared" si="416"/>
        <v>13311</v>
      </c>
      <c r="B13313" s="22">
        <v>0</v>
      </c>
      <c r="J13313" s="6">
        <f t="shared" si="415"/>
        <v>16272920094200.813</v>
      </c>
    </row>
    <row r="13314" spans="1:10" x14ac:dyDescent="0.25">
      <c r="A13314">
        <f t="shared" si="416"/>
        <v>13312</v>
      </c>
      <c r="B13314" s="22">
        <v>8943680</v>
      </c>
      <c r="J13314" s="6">
        <f t="shared" si="415"/>
        <v>24105244819313.906</v>
      </c>
    </row>
    <row r="13315" spans="1:10" x14ac:dyDescent="0.25">
      <c r="A13315">
        <f t="shared" si="416"/>
        <v>13313</v>
      </c>
      <c r="B13315" s="22">
        <v>8943680</v>
      </c>
      <c r="J13315" s="6">
        <f t="shared" ref="J13315:J13378" si="417">(B13315-$I$6)^2</f>
        <v>24105244819313.906</v>
      </c>
    </row>
    <row r="13316" spans="1:10" x14ac:dyDescent="0.25">
      <c r="A13316">
        <f t="shared" ref="A13316:A13379" si="418">A13315+1</f>
        <v>13314</v>
      </c>
      <c r="B13316" s="22">
        <v>0</v>
      </c>
      <c r="J13316" s="6">
        <f t="shared" si="417"/>
        <v>16272920094200.813</v>
      </c>
    </row>
    <row r="13317" spans="1:10" x14ac:dyDescent="0.25">
      <c r="A13317">
        <f t="shared" si="418"/>
        <v>13315</v>
      </c>
      <c r="B13317" s="22">
        <v>17087110</v>
      </c>
      <c r="J13317" s="6">
        <f t="shared" si="417"/>
        <v>170384444013437.47</v>
      </c>
    </row>
    <row r="13318" spans="1:10" x14ac:dyDescent="0.25">
      <c r="A13318">
        <f t="shared" si="418"/>
        <v>13316</v>
      </c>
      <c r="B13318" s="22">
        <v>0</v>
      </c>
      <c r="J13318" s="6">
        <f t="shared" si="417"/>
        <v>16272920094200.813</v>
      </c>
    </row>
    <row r="13319" spans="1:10" x14ac:dyDescent="0.25">
      <c r="A13319">
        <f t="shared" si="418"/>
        <v>13317</v>
      </c>
      <c r="B13319" s="22">
        <v>8943680</v>
      </c>
      <c r="J13319" s="6">
        <f t="shared" si="417"/>
        <v>24105244819313.906</v>
      </c>
    </row>
    <row r="13320" spans="1:10" x14ac:dyDescent="0.25">
      <c r="A13320">
        <f t="shared" si="418"/>
        <v>13318</v>
      </c>
      <c r="B13320" s="22">
        <v>0</v>
      </c>
      <c r="J13320" s="6">
        <f t="shared" si="417"/>
        <v>16272920094200.813</v>
      </c>
    </row>
    <row r="13321" spans="1:10" x14ac:dyDescent="0.25">
      <c r="A13321">
        <f t="shared" si="418"/>
        <v>13319</v>
      </c>
      <c r="B13321" s="22">
        <v>8143430</v>
      </c>
      <c r="J13321" s="6">
        <f t="shared" si="417"/>
        <v>16887655243524.369</v>
      </c>
    </row>
    <row r="13322" spans="1:10" x14ac:dyDescent="0.25">
      <c r="A13322">
        <f t="shared" si="418"/>
        <v>13320</v>
      </c>
      <c r="B13322" s="22">
        <v>0</v>
      </c>
      <c r="J13322" s="6">
        <f t="shared" si="417"/>
        <v>16272920094200.813</v>
      </c>
    </row>
    <row r="13323" spans="1:10" x14ac:dyDescent="0.25">
      <c r="A13323">
        <f t="shared" si="418"/>
        <v>13321</v>
      </c>
      <c r="B13323" s="22">
        <v>0</v>
      </c>
      <c r="J13323" s="6">
        <f t="shared" si="417"/>
        <v>16272920094200.813</v>
      </c>
    </row>
    <row r="13324" spans="1:10" x14ac:dyDescent="0.25">
      <c r="A13324">
        <f t="shared" si="418"/>
        <v>13322</v>
      </c>
      <c r="B13324" s="22">
        <v>0</v>
      </c>
      <c r="J13324" s="6">
        <f t="shared" si="417"/>
        <v>16272920094200.813</v>
      </c>
    </row>
    <row r="13325" spans="1:10" x14ac:dyDescent="0.25">
      <c r="A13325">
        <f t="shared" si="418"/>
        <v>13323</v>
      </c>
      <c r="B13325" s="22">
        <v>8943680</v>
      </c>
      <c r="J13325" s="6">
        <f t="shared" si="417"/>
        <v>24105244819313.906</v>
      </c>
    </row>
    <row r="13326" spans="1:10" x14ac:dyDescent="0.25">
      <c r="A13326">
        <f t="shared" si="418"/>
        <v>13324</v>
      </c>
      <c r="B13326" s="22">
        <v>0</v>
      </c>
      <c r="J13326" s="6">
        <f t="shared" si="417"/>
        <v>16272920094200.813</v>
      </c>
    </row>
    <row r="13327" spans="1:10" x14ac:dyDescent="0.25">
      <c r="A13327">
        <f t="shared" si="418"/>
        <v>13325</v>
      </c>
      <c r="B13327" s="22">
        <v>8943680</v>
      </c>
      <c r="J13327" s="6">
        <f t="shared" si="417"/>
        <v>24105244819313.906</v>
      </c>
    </row>
    <row r="13328" spans="1:10" x14ac:dyDescent="0.25">
      <c r="A13328">
        <f t="shared" si="418"/>
        <v>13326</v>
      </c>
      <c r="B13328" s="22">
        <v>0</v>
      </c>
      <c r="J13328" s="6">
        <f t="shared" si="417"/>
        <v>16272920094200.813</v>
      </c>
    </row>
    <row r="13329" spans="1:10" x14ac:dyDescent="0.25">
      <c r="A13329">
        <f t="shared" si="418"/>
        <v>13327</v>
      </c>
      <c r="B13329" s="22">
        <v>0</v>
      </c>
      <c r="J13329" s="6">
        <f t="shared" si="417"/>
        <v>16272920094200.813</v>
      </c>
    </row>
    <row r="13330" spans="1:10" x14ac:dyDescent="0.25">
      <c r="A13330">
        <f t="shared" si="418"/>
        <v>13328</v>
      </c>
      <c r="B13330" s="22">
        <v>8143430</v>
      </c>
      <c r="J13330" s="6">
        <f t="shared" si="417"/>
        <v>16887655243524.369</v>
      </c>
    </row>
    <row r="13331" spans="1:10" x14ac:dyDescent="0.25">
      <c r="A13331">
        <f t="shared" si="418"/>
        <v>13329</v>
      </c>
      <c r="B13331" s="22">
        <v>8143430</v>
      </c>
      <c r="J13331" s="6">
        <f t="shared" si="417"/>
        <v>16887655243524.369</v>
      </c>
    </row>
    <row r="13332" spans="1:10" x14ac:dyDescent="0.25">
      <c r="A13332">
        <f t="shared" si="418"/>
        <v>13330</v>
      </c>
      <c r="B13332" s="22">
        <v>0</v>
      </c>
      <c r="J13332" s="6">
        <f t="shared" si="417"/>
        <v>16272920094200.813</v>
      </c>
    </row>
    <row r="13333" spans="1:10" x14ac:dyDescent="0.25">
      <c r="A13333">
        <f t="shared" si="418"/>
        <v>13331</v>
      </c>
      <c r="B13333" s="22">
        <v>0</v>
      </c>
      <c r="J13333" s="6">
        <f t="shared" si="417"/>
        <v>16272920094200.813</v>
      </c>
    </row>
    <row r="13334" spans="1:10" x14ac:dyDescent="0.25">
      <c r="A13334">
        <f t="shared" si="418"/>
        <v>13332</v>
      </c>
      <c r="B13334" s="22">
        <v>8943680</v>
      </c>
      <c r="J13334" s="6">
        <f t="shared" si="417"/>
        <v>24105244819313.906</v>
      </c>
    </row>
    <row r="13335" spans="1:10" x14ac:dyDescent="0.25">
      <c r="A13335">
        <f t="shared" si="418"/>
        <v>13333</v>
      </c>
      <c r="B13335" s="22">
        <v>0</v>
      </c>
      <c r="J13335" s="6">
        <f t="shared" si="417"/>
        <v>16272920094200.813</v>
      </c>
    </row>
    <row r="13336" spans="1:10" x14ac:dyDescent="0.25">
      <c r="A13336">
        <f t="shared" si="418"/>
        <v>13334</v>
      </c>
      <c r="B13336" s="22">
        <v>0</v>
      </c>
      <c r="J13336" s="6">
        <f t="shared" si="417"/>
        <v>16272920094200.813</v>
      </c>
    </row>
    <row r="13337" spans="1:10" x14ac:dyDescent="0.25">
      <c r="A13337">
        <f t="shared" si="418"/>
        <v>13335</v>
      </c>
      <c r="B13337" s="22">
        <v>8143430</v>
      </c>
      <c r="J13337" s="6">
        <f t="shared" si="417"/>
        <v>16887655243524.369</v>
      </c>
    </row>
    <row r="13338" spans="1:10" x14ac:dyDescent="0.25">
      <c r="A13338">
        <f t="shared" si="418"/>
        <v>13336</v>
      </c>
      <c r="B13338" s="22">
        <v>0</v>
      </c>
      <c r="J13338" s="6">
        <f t="shared" si="417"/>
        <v>16272920094200.813</v>
      </c>
    </row>
    <row r="13339" spans="1:10" x14ac:dyDescent="0.25">
      <c r="A13339">
        <f t="shared" si="418"/>
        <v>13337</v>
      </c>
      <c r="B13339" s="22">
        <v>17087110</v>
      </c>
      <c r="J13339" s="6">
        <f t="shared" si="417"/>
        <v>170384444013437.47</v>
      </c>
    </row>
    <row r="13340" spans="1:10" x14ac:dyDescent="0.25">
      <c r="A13340">
        <f t="shared" si="418"/>
        <v>13338</v>
      </c>
      <c r="B13340" s="22">
        <v>3250000</v>
      </c>
      <c r="J13340" s="6">
        <f t="shared" si="417"/>
        <v>614610152858.7196</v>
      </c>
    </row>
    <row r="13341" spans="1:10" x14ac:dyDescent="0.25">
      <c r="A13341">
        <f t="shared" si="418"/>
        <v>13339</v>
      </c>
      <c r="B13341" s="22">
        <v>3000000</v>
      </c>
      <c r="J13341" s="6">
        <f t="shared" si="417"/>
        <v>1069095532961.9576</v>
      </c>
    </row>
    <row r="13342" spans="1:10" x14ac:dyDescent="0.25">
      <c r="A13342">
        <f t="shared" si="418"/>
        <v>13340</v>
      </c>
      <c r="B13342" s="22">
        <v>0</v>
      </c>
      <c r="J13342" s="6">
        <f t="shared" si="417"/>
        <v>16272920094200.813</v>
      </c>
    </row>
    <row r="13343" spans="1:10" x14ac:dyDescent="0.25">
      <c r="A13343">
        <f t="shared" si="418"/>
        <v>13341</v>
      </c>
      <c r="B13343" s="22">
        <v>8143430</v>
      </c>
      <c r="J13343" s="6">
        <f t="shared" si="417"/>
        <v>16887655243524.369</v>
      </c>
    </row>
    <row r="13344" spans="1:10" x14ac:dyDescent="0.25">
      <c r="A13344">
        <f t="shared" si="418"/>
        <v>13342</v>
      </c>
      <c r="B13344" s="22">
        <v>8943680</v>
      </c>
      <c r="J13344" s="6">
        <f t="shared" si="417"/>
        <v>24105244819313.906</v>
      </c>
    </row>
    <row r="13345" spans="1:10" x14ac:dyDescent="0.25">
      <c r="A13345">
        <f t="shared" si="418"/>
        <v>13343</v>
      </c>
      <c r="B13345" s="22">
        <v>0</v>
      </c>
      <c r="J13345" s="6">
        <f t="shared" si="417"/>
        <v>16272920094200.813</v>
      </c>
    </row>
    <row r="13346" spans="1:10" x14ac:dyDescent="0.25">
      <c r="A13346">
        <f t="shared" si="418"/>
        <v>13344</v>
      </c>
      <c r="B13346" s="22">
        <v>0</v>
      </c>
      <c r="J13346" s="6">
        <f t="shared" si="417"/>
        <v>16272920094200.813</v>
      </c>
    </row>
    <row r="13347" spans="1:10" x14ac:dyDescent="0.25">
      <c r="A13347">
        <f t="shared" si="418"/>
        <v>13345</v>
      </c>
      <c r="B13347" s="22">
        <v>0</v>
      </c>
      <c r="J13347" s="6">
        <f t="shared" si="417"/>
        <v>16272920094200.813</v>
      </c>
    </row>
    <row r="13348" spans="1:10" x14ac:dyDescent="0.25">
      <c r="A13348">
        <f t="shared" si="418"/>
        <v>13346</v>
      </c>
      <c r="B13348" s="22">
        <v>0</v>
      </c>
      <c r="J13348" s="6">
        <f t="shared" si="417"/>
        <v>16272920094200.813</v>
      </c>
    </row>
    <row r="13349" spans="1:10" x14ac:dyDescent="0.25">
      <c r="A13349">
        <f t="shared" si="418"/>
        <v>13347</v>
      </c>
      <c r="B13349" s="22">
        <v>8943680</v>
      </c>
      <c r="J13349" s="6">
        <f t="shared" si="417"/>
        <v>24105244819313.906</v>
      </c>
    </row>
    <row r="13350" spans="1:10" x14ac:dyDescent="0.25">
      <c r="A13350">
        <f t="shared" si="418"/>
        <v>13348</v>
      </c>
      <c r="B13350" s="22">
        <v>0</v>
      </c>
      <c r="J13350" s="6">
        <f t="shared" si="417"/>
        <v>16272920094200.813</v>
      </c>
    </row>
    <row r="13351" spans="1:10" x14ac:dyDescent="0.25">
      <c r="A13351">
        <f t="shared" si="418"/>
        <v>13349</v>
      </c>
      <c r="B13351" s="22">
        <v>0</v>
      </c>
      <c r="J13351" s="6">
        <f t="shared" si="417"/>
        <v>16272920094200.813</v>
      </c>
    </row>
    <row r="13352" spans="1:10" x14ac:dyDescent="0.25">
      <c r="A13352">
        <f t="shared" si="418"/>
        <v>13350</v>
      </c>
      <c r="B13352" s="22">
        <v>0</v>
      </c>
      <c r="J13352" s="6">
        <f t="shared" si="417"/>
        <v>16272920094200.813</v>
      </c>
    </row>
    <row r="13353" spans="1:10" x14ac:dyDescent="0.25">
      <c r="A13353">
        <f t="shared" si="418"/>
        <v>13351</v>
      </c>
      <c r="B13353" s="22">
        <v>0</v>
      </c>
      <c r="J13353" s="6">
        <f t="shared" si="417"/>
        <v>16272920094200.813</v>
      </c>
    </row>
    <row r="13354" spans="1:10" x14ac:dyDescent="0.25">
      <c r="A13354">
        <f t="shared" si="418"/>
        <v>13352</v>
      </c>
      <c r="B13354" s="22">
        <v>0</v>
      </c>
      <c r="J13354" s="6">
        <f t="shared" si="417"/>
        <v>16272920094200.813</v>
      </c>
    </row>
    <row r="13355" spans="1:10" x14ac:dyDescent="0.25">
      <c r="A13355">
        <f t="shared" si="418"/>
        <v>13353</v>
      </c>
      <c r="B13355" s="22">
        <v>8943680</v>
      </c>
      <c r="J13355" s="6">
        <f t="shared" si="417"/>
        <v>24105244819313.906</v>
      </c>
    </row>
    <row r="13356" spans="1:10" x14ac:dyDescent="0.25">
      <c r="A13356">
        <f t="shared" si="418"/>
        <v>13354</v>
      </c>
      <c r="B13356" s="22">
        <v>0</v>
      </c>
      <c r="J13356" s="6">
        <f t="shared" si="417"/>
        <v>16272920094200.813</v>
      </c>
    </row>
    <row r="13357" spans="1:10" x14ac:dyDescent="0.25">
      <c r="A13357">
        <f t="shared" si="418"/>
        <v>13355</v>
      </c>
      <c r="B13357" s="22">
        <v>20087110</v>
      </c>
      <c r="J13357" s="6">
        <f t="shared" si="417"/>
        <v>257703279452198.59</v>
      </c>
    </row>
    <row r="13358" spans="1:10" x14ac:dyDescent="0.25">
      <c r="A13358">
        <f t="shared" si="418"/>
        <v>13356</v>
      </c>
      <c r="B13358" s="22">
        <v>8943680</v>
      </c>
      <c r="J13358" s="6">
        <f t="shared" si="417"/>
        <v>24105244819313.906</v>
      </c>
    </row>
    <row r="13359" spans="1:10" x14ac:dyDescent="0.25">
      <c r="A13359">
        <f t="shared" si="418"/>
        <v>13357</v>
      </c>
      <c r="B13359" s="22">
        <v>0</v>
      </c>
      <c r="J13359" s="6">
        <f t="shared" si="417"/>
        <v>16272920094200.813</v>
      </c>
    </row>
    <row r="13360" spans="1:10" x14ac:dyDescent="0.25">
      <c r="A13360">
        <f t="shared" si="418"/>
        <v>13358</v>
      </c>
      <c r="B13360" s="22">
        <v>0</v>
      </c>
      <c r="J13360" s="6">
        <f t="shared" si="417"/>
        <v>16272920094200.813</v>
      </c>
    </row>
    <row r="13361" spans="1:10" x14ac:dyDescent="0.25">
      <c r="A13361">
        <f t="shared" si="418"/>
        <v>13359</v>
      </c>
      <c r="B13361" s="22">
        <v>0</v>
      </c>
      <c r="J13361" s="6">
        <f t="shared" si="417"/>
        <v>16272920094200.813</v>
      </c>
    </row>
    <row r="13362" spans="1:10" x14ac:dyDescent="0.25">
      <c r="A13362">
        <f t="shared" si="418"/>
        <v>13360</v>
      </c>
      <c r="B13362" s="22">
        <v>0</v>
      </c>
      <c r="J13362" s="6">
        <f t="shared" si="417"/>
        <v>16272920094200.813</v>
      </c>
    </row>
    <row r="13363" spans="1:10" x14ac:dyDescent="0.25">
      <c r="A13363">
        <f t="shared" si="418"/>
        <v>13361</v>
      </c>
      <c r="B13363" s="22">
        <v>0</v>
      </c>
      <c r="J13363" s="6">
        <f t="shared" si="417"/>
        <v>16272920094200.813</v>
      </c>
    </row>
    <row r="13364" spans="1:10" x14ac:dyDescent="0.25">
      <c r="A13364">
        <f t="shared" si="418"/>
        <v>13362</v>
      </c>
      <c r="B13364" s="22">
        <v>0</v>
      </c>
      <c r="J13364" s="6">
        <f t="shared" si="417"/>
        <v>16272920094200.813</v>
      </c>
    </row>
    <row r="13365" spans="1:10" x14ac:dyDescent="0.25">
      <c r="A13365">
        <f t="shared" si="418"/>
        <v>13363</v>
      </c>
      <c r="B13365" s="22">
        <v>0</v>
      </c>
      <c r="J13365" s="6">
        <f t="shared" si="417"/>
        <v>16272920094200.813</v>
      </c>
    </row>
    <row r="13366" spans="1:10" x14ac:dyDescent="0.25">
      <c r="A13366">
        <f t="shared" si="418"/>
        <v>13364</v>
      </c>
      <c r="B13366" s="22">
        <v>0</v>
      </c>
      <c r="J13366" s="6">
        <f t="shared" si="417"/>
        <v>16272920094200.813</v>
      </c>
    </row>
    <row r="13367" spans="1:10" x14ac:dyDescent="0.25">
      <c r="A13367">
        <f t="shared" si="418"/>
        <v>13365</v>
      </c>
      <c r="B13367" s="22">
        <v>8943680</v>
      </c>
      <c r="J13367" s="6">
        <f t="shared" si="417"/>
        <v>24105244819313.906</v>
      </c>
    </row>
    <row r="13368" spans="1:10" x14ac:dyDescent="0.25">
      <c r="A13368">
        <f t="shared" si="418"/>
        <v>13366</v>
      </c>
      <c r="B13368" s="22">
        <v>8143430</v>
      </c>
      <c r="J13368" s="6">
        <f t="shared" si="417"/>
        <v>16887655243524.369</v>
      </c>
    </row>
    <row r="13369" spans="1:10" x14ac:dyDescent="0.25">
      <c r="A13369">
        <f t="shared" si="418"/>
        <v>13367</v>
      </c>
      <c r="B13369" s="22">
        <v>0</v>
      </c>
      <c r="J13369" s="6">
        <f t="shared" si="417"/>
        <v>16272920094200.813</v>
      </c>
    </row>
    <row r="13370" spans="1:10" x14ac:dyDescent="0.25">
      <c r="A13370">
        <f t="shared" si="418"/>
        <v>13368</v>
      </c>
      <c r="B13370" s="22">
        <v>8143430</v>
      </c>
      <c r="J13370" s="6">
        <f t="shared" si="417"/>
        <v>16887655243524.369</v>
      </c>
    </row>
    <row r="13371" spans="1:10" x14ac:dyDescent="0.25">
      <c r="A13371">
        <f t="shared" si="418"/>
        <v>13369</v>
      </c>
      <c r="B13371" s="22">
        <v>17087110</v>
      </c>
      <c r="J13371" s="6">
        <f t="shared" si="417"/>
        <v>170384444013437.47</v>
      </c>
    </row>
    <row r="13372" spans="1:10" x14ac:dyDescent="0.25">
      <c r="A13372">
        <f t="shared" si="418"/>
        <v>13370</v>
      </c>
      <c r="B13372" s="22">
        <v>0</v>
      </c>
      <c r="J13372" s="6">
        <f t="shared" si="417"/>
        <v>16272920094200.813</v>
      </c>
    </row>
    <row r="13373" spans="1:10" x14ac:dyDescent="0.25">
      <c r="A13373">
        <f t="shared" si="418"/>
        <v>13371</v>
      </c>
      <c r="B13373" s="22">
        <v>8943680</v>
      </c>
      <c r="J13373" s="6">
        <f t="shared" si="417"/>
        <v>24105244819313.906</v>
      </c>
    </row>
    <row r="13374" spans="1:10" x14ac:dyDescent="0.25">
      <c r="A13374">
        <f t="shared" si="418"/>
        <v>13372</v>
      </c>
      <c r="B13374" s="22">
        <v>0</v>
      </c>
      <c r="J13374" s="6">
        <f t="shared" si="417"/>
        <v>16272920094200.813</v>
      </c>
    </row>
    <row r="13375" spans="1:10" x14ac:dyDescent="0.25">
      <c r="A13375">
        <f t="shared" si="418"/>
        <v>13373</v>
      </c>
      <c r="B13375" s="22">
        <v>0</v>
      </c>
      <c r="J13375" s="6">
        <f t="shared" si="417"/>
        <v>16272920094200.813</v>
      </c>
    </row>
    <row r="13376" spans="1:10" x14ac:dyDescent="0.25">
      <c r="A13376">
        <f t="shared" si="418"/>
        <v>13374</v>
      </c>
      <c r="B13376" s="22">
        <v>8143430</v>
      </c>
      <c r="J13376" s="6">
        <f t="shared" si="417"/>
        <v>16887655243524.369</v>
      </c>
    </row>
    <row r="13377" spans="1:10" x14ac:dyDescent="0.25">
      <c r="A13377">
        <f t="shared" si="418"/>
        <v>13375</v>
      </c>
      <c r="B13377" s="22">
        <v>0</v>
      </c>
      <c r="J13377" s="6">
        <f t="shared" si="417"/>
        <v>16272920094200.813</v>
      </c>
    </row>
    <row r="13378" spans="1:10" x14ac:dyDescent="0.25">
      <c r="A13378">
        <f t="shared" si="418"/>
        <v>13376</v>
      </c>
      <c r="B13378" s="22">
        <v>0</v>
      </c>
      <c r="J13378" s="6">
        <f t="shared" si="417"/>
        <v>16272920094200.813</v>
      </c>
    </row>
    <row r="13379" spans="1:10" x14ac:dyDescent="0.25">
      <c r="A13379">
        <f t="shared" si="418"/>
        <v>13377</v>
      </c>
      <c r="B13379" s="22">
        <v>0</v>
      </c>
      <c r="J13379" s="6">
        <f t="shared" ref="J13379:J13442" si="419">(B13379-$I$6)^2</f>
        <v>16272920094200.813</v>
      </c>
    </row>
    <row r="13380" spans="1:10" x14ac:dyDescent="0.25">
      <c r="A13380">
        <f t="shared" ref="A13380:A13443" si="420">A13379+1</f>
        <v>13378</v>
      </c>
      <c r="B13380" s="22">
        <v>8143430</v>
      </c>
      <c r="J13380" s="6">
        <f t="shared" si="419"/>
        <v>16887655243524.369</v>
      </c>
    </row>
    <row r="13381" spans="1:10" x14ac:dyDescent="0.25">
      <c r="A13381">
        <f t="shared" si="420"/>
        <v>13379</v>
      </c>
      <c r="B13381" s="22">
        <v>17087110</v>
      </c>
      <c r="J13381" s="6">
        <f t="shared" si="419"/>
        <v>170384444013437.47</v>
      </c>
    </row>
    <row r="13382" spans="1:10" x14ac:dyDescent="0.25">
      <c r="A13382">
        <f t="shared" si="420"/>
        <v>13380</v>
      </c>
      <c r="B13382" s="22">
        <v>0</v>
      </c>
      <c r="J13382" s="6">
        <f t="shared" si="419"/>
        <v>16272920094200.813</v>
      </c>
    </row>
    <row r="13383" spans="1:10" x14ac:dyDescent="0.25">
      <c r="A13383">
        <f t="shared" si="420"/>
        <v>13381</v>
      </c>
      <c r="B13383" s="22">
        <v>0</v>
      </c>
      <c r="J13383" s="6">
        <f t="shared" si="419"/>
        <v>16272920094200.813</v>
      </c>
    </row>
    <row r="13384" spans="1:10" x14ac:dyDescent="0.25">
      <c r="A13384">
        <f t="shared" si="420"/>
        <v>13382</v>
      </c>
      <c r="B13384" s="22">
        <v>17659022.82819178</v>
      </c>
      <c r="J13384" s="6">
        <f t="shared" si="419"/>
        <v>185642043855310.59</v>
      </c>
    </row>
    <row r="13385" spans="1:10" x14ac:dyDescent="0.25">
      <c r="A13385">
        <f t="shared" si="420"/>
        <v>13383</v>
      </c>
      <c r="B13385" s="22">
        <v>0</v>
      </c>
      <c r="J13385" s="6">
        <f t="shared" si="419"/>
        <v>16272920094200.813</v>
      </c>
    </row>
    <row r="13386" spans="1:10" x14ac:dyDescent="0.25">
      <c r="A13386">
        <f t="shared" si="420"/>
        <v>13384</v>
      </c>
      <c r="B13386" s="22">
        <v>3000000</v>
      </c>
      <c r="J13386" s="6">
        <f t="shared" si="419"/>
        <v>1069095532961.9576</v>
      </c>
    </row>
    <row r="13387" spans="1:10" x14ac:dyDescent="0.25">
      <c r="A13387">
        <f t="shared" si="420"/>
        <v>13385</v>
      </c>
      <c r="B13387" s="22">
        <v>0</v>
      </c>
      <c r="J13387" s="6">
        <f t="shared" si="419"/>
        <v>16272920094200.813</v>
      </c>
    </row>
    <row r="13388" spans="1:10" x14ac:dyDescent="0.25">
      <c r="A13388">
        <f t="shared" si="420"/>
        <v>13386</v>
      </c>
      <c r="B13388" s="22">
        <v>0</v>
      </c>
      <c r="J13388" s="6">
        <f t="shared" si="419"/>
        <v>16272920094200.813</v>
      </c>
    </row>
    <row r="13389" spans="1:10" x14ac:dyDescent="0.25">
      <c r="A13389">
        <f t="shared" si="420"/>
        <v>13387</v>
      </c>
      <c r="B13389" s="22">
        <v>8943680</v>
      </c>
      <c r="J13389" s="6">
        <f t="shared" si="419"/>
        <v>24105244819313.906</v>
      </c>
    </row>
    <row r="13390" spans="1:10" x14ac:dyDescent="0.25">
      <c r="A13390">
        <f t="shared" si="420"/>
        <v>13388</v>
      </c>
      <c r="B13390" s="22">
        <v>4428780.8219178077</v>
      </c>
      <c r="J13390" s="6">
        <f t="shared" si="419"/>
        <v>155874984828.50565</v>
      </c>
    </row>
    <row r="13391" spans="1:10" x14ac:dyDescent="0.25">
      <c r="A13391">
        <f t="shared" si="420"/>
        <v>13389</v>
      </c>
      <c r="B13391" s="22">
        <v>0</v>
      </c>
      <c r="J13391" s="6">
        <f t="shared" si="419"/>
        <v>16272920094200.813</v>
      </c>
    </row>
    <row r="13392" spans="1:10" x14ac:dyDescent="0.25">
      <c r="A13392">
        <f t="shared" si="420"/>
        <v>13390</v>
      </c>
      <c r="B13392" s="22">
        <v>8943680</v>
      </c>
      <c r="J13392" s="6">
        <f t="shared" si="419"/>
        <v>24105244819313.906</v>
      </c>
    </row>
    <row r="13393" spans="1:10" x14ac:dyDescent="0.25">
      <c r="A13393">
        <f t="shared" si="420"/>
        <v>13391</v>
      </c>
      <c r="B13393" s="22">
        <v>8943680</v>
      </c>
      <c r="J13393" s="6">
        <f t="shared" si="419"/>
        <v>24105244819313.906</v>
      </c>
    </row>
    <row r="13394" spans="1:10" x14ac:dyDescent="0.25">
      <c r="A13394">
        <f t="shared" si="420"/>
        <v>13392</v>
      </c>
      <c r="B13394" s="22">
        <v>8143430</v>
      </c>
      <c r="J13394" s="6">
        <f t="shared" si="419"/>
        <v>16887655243524.369</v>
      </c>
    </row>
    <row r="13395" spans="1:10" x14ac:dyDescent="0.25">
      <c r="A13395">
        <f t="shared" si="420"/>
        <v>13393</v>
      </c>
      <c r="B13395" s="22">
        <v>0</v>
      </c>
      <c r="J13395" s="6">
        <f t="shared" si="419"/>
        <v>16272920094200.813</v>
      </c>
    </row>
    <row r="13396" spans="1:10" x14ac:dyDescent="0.25">
      <c r="A13396">
        <f t="shared" si="420"/>
        <v>13394</v>
      </c>
      <c r="B13396" s="22">
        <v>17087110</v>
      </c>
      <c r="J13396" s="6">
        <f t="shared" si="419"/>
        <v>170384444013437.47</v>
      </c>
    </row>
    <row r="13397" spans="1:10" x14ac:dyDescent="0.25">
      <c r="A13397">
        <f t="shared" si="420"/>
        <v>13395</v>
      </c>
      <c r="B13397" s="22">
        <v>8143430</v>
      </c>
      <c r="J13397" s="6">
        <f t="shared" si="419"/>
        <v>16887655243524.369</v>
      </c>
    </row>
    <row r="13398" spans="1:10" x14ac:dyDescent="0.25">
      <c r="A13398">
        <f t="shared" si="420"/>
        <v>13396</v>
      </c>
      <c r="B13398" s="22">
        <v>17087110</v>
      </c>
      <c r="J13398" s="6">
        <f t="shared" si="419"/>
        <v>170384444013437.47</v>
      </c>
    </row>
    <row r="13399" spans="1:10" x14ac:dyDescent="0.25">
      <c r="A13399">
        <f t="shared" si="420"/>
        <v>13397</v>
      </c>
      <c r="B13399" s="22">
        <v>0</v>
      </c>
      <c r="J13399" s="6">
        <f t="shared" si="419"/>
        <v>16272920094200.813</v>
      </c>
    </row>
    <row r="13400" spans="1:10" x14ac:dyDescent="0.25">
      <c r="A13400">
        <f t="shared" si="420"/>
        <v>13398</v>
      </c>
      <c r="B13400" s="22">
        <v>0</v>
      </c>
      <c r="J13400" s="6">
        <f t="shared" si="419"/>
        <v>16272920094200.813</v>
      </c>
    </row>
    <row r="13401" spans="1:10" x14ac:dyDescent="0.25">
      <c r="A13401">
        <f t="shared" si="420"/>
        <v>13399</v>
      </c>
      <c r="B13401" s="22">
        <v>0</v>
      </c>
      <c r="J13401" s="6">
        <f t="shared" si="419"/>
        <v>16272920094200.813</v>
      </c>
    </row>
    <row r="13402" spans="1:10" x14ac:dyDescent="0.25">
      <c r="A13402">
        <f t="shared" si="420"/>
        <v>13400</v>
      </c>
      <c r="B13402" s="22">
        <v>8943680</v>
      </c>
      <c r="J13402" s="6">
        <f t="shared" si="419"/>
        <v>24105244819313.906</v>
      </c>
    </row>
    <row r="13403" spans="1:10" x14ac:dyDescent="0.25">
      <c r="A13403">
        <f t="shared" si="420"/>
        <v>13401</v>
      </c>
      <c r="B13403" s="22">
        <v>0</v>
      </c>
      <c r="J13403" s="6">
        <f t="shared" si="419"/>
        <v>16272920094200.813</v>
      </c>
    </row>
    <row r="13404" spans="1:10" x14ac:dyDescent="0.25">
      <c r="A13404">
        <f t="shared" si="420"/>
        <v>13402</v>
      </c>
      <c r="B13404" s="22">
        <v>0</v>
      </c>
      <c r="J13404" s="6">
        <f t="shared" si="419"/>
        <v>16272920094200.813</v>
      </c>
    </row>
    <row r="13405" spans="1:10" x14ac:dyDescent="0.25">
      <c r="A13405">
        <f t="shared" si="420"/>
        <v>13403</v>
      </c>
      <c r="B13405" s="22">
        <v>0</v>
      </c>
      <c r="J13405" s="6">
        <f t="shared" si="419"/>
        <v>16272920094200.813</v>
      </c>
    </row>
    <row r="13406" spans="1:10" x14ac:dyDescent="0.25">
      <c r="A13406">
        <f t="shared" si="420"/>
        <v>13404</v>
      </c>
      <c r="B13406" s="22">
        <v>0</v>
      </c>
      <c r="J13406" s="6">
        <f t="shared" si="419"/>
        <v>16272920094200.813</v>
      </c>
    </row>
    <row r="13407" spans="1:10" x14ac:dyDescent="0.25">
      <c r="A13407">
        <f t="shared" si="420"/>
        <v>13405</v>
      </c>
      <c r="B13407" s="22">
        <v>3250000</v>
      </c>
      <c r="J13407" s="6">
        <f t="shared" si="419"/>
        <v>614610152858.7196</v>
      </c>
    </row>
    <row r="13408" spans="1:10" x14ac:dyDescent="0.25">
      <c r="A13408">
        <f t="shared" si="420"/>
        <v>13406</v>
      </c>
      <c r="B13408" s="22">
        <v>0</v>
      </c>
      <c r="J13408" s="6">
        <f t="shared" si="419"/>
        <v>16272920094200.813</v>
      </c>
    </row>
    <row r="13409" spans="1:10" x14ac:dyDescent="0.25">
      <c r="A13409">
        <f t="shared" si="420"/>
        <v>13407</v>
      </c>
      <c r="B13409" s="22">
        <v>8143430</v>
      </c>
      <c r="J13409" s="6">
        <f t="shared" si="419"/>
        <v>16887655243524.369</v>
      </c>
    </row>
    <row r="13410" spans="1:10" x14ac:dyDescent="0.25">
      <c r="A13410">
        <f t="shared" si="420"/>
        <v>13408</v>
      </c>
      <c r="B13410" s="22">
        <v>0</v>
      </c>
      <c r="J13410" s="6">
        <f t="shared" si="419"/>
        <v>16272920094200.813</v>
      </c>
    </row>
    <row r="13411" spans="1:10" x14ac:dyDescent="0.25">
      <c r="A13411">
        <f t="shared" si="420"/>
        <v>13409</v>
      </c>
      <c r="B13411" s="22">
        <v>17087110</v>
      </c>
      <c r="J13411" s="6">
        <f t="shared" si="419"/>
        <v>170384444013437.47</v>
      </c>
    </row>
    <row r="13412" spans="1:10" x14ac:dyDescent="0.25">
      <c r="A13412">
        <f t="shared" si="420"/>
        <v>13410</v>
      </c>
      <c r="B13412" s="22">
        <v>0</v>
      </c>
      <c r="J13412" s="6">
        <f t="shared" si="419"/>
        <v>16272920094200.813</v>
      </c>
    </row>
    <row r="13413" spans="1:10" x14ac:dyDescent="0.25">
      <c r="A13413">
        <f t="shared" si="420"/>
        <v>13411</v>
      </c>
      <c r="B13413" s="22">
        <v>0</v>
      </c>
      <c r="J13413" s="6">
        <f t="shared" si="419"/>
        <v>16272920094200.813</v>
      </c>
    </row>
    <row r="13414" spans="1:10" x14ac:dyDescent="0.25">
      <c r="A13414">
        <f t="shared" si="420"/>
        <v>13412</v>
      </c>
      <c r="B13414" s="22">
        <v>8943680</v>
      </c>
      <c r="J13414" s="6">
        <f t="shared" si="419"/>
        <v>24105244819313.906</v>
      </c>
    </row>
    <row r="13415" spans="1:10" x14ac:dyDescent="0.25">
      <c r="A13415">
        <f t="shared" si="420"/>
        <v>13413</v>
      </c>
      <c r="B13415" s="22">
        <v>8943680</v>
      </c>
      <c r="J13415" s="6">
        <f t="shared" si="419"/>
        <v>24105244819313.906</v>
      </c>
    </row>
    <row r="13416" spans="1:10" x14ac:dyDescent="0.25">
      <c r="A13416">
        <f t="shared" si="420"/>
        <v>13414</v>
      </c>
      <c r="B13416" s="22">
        <v>0</v>
      </c>
      <c r="J13416" s="6">
        <f t="shared" si="419"/>
        <v>16272920094200.813</v>
      </c>
    </row>
    <row r="13417" spans="1:10" x14ac:dyDescent="0.25">
      <c r="A13417">
        <f t="shared" si="420"/>
        <v>13415</v>
      </c>
      <c r="B13417" s="22">
        <v>62478473.934246585</v>
      </c>
      <c r="J13417" s="6">
        <f t="shared" si="419"/>
        <v>3415759951260384.5</v>
      </c>
    </row>
    <row r="13418" spans="1:10" x14ac:dyDescent="0.25">
      <c r="A13418">
        <f t="shared" si="420"/>
        <v>13416</v>
      </c>
      <c r="B13418" s="22">
        <v>0</v>
      </c>
      <c r="J13418" s="6">
        <f t="shared" si="419"/>
        <v>16272920094200.813</v>
      </c>
    </row>
    <row r="13419" spans="1:10" x14ac:dyDescent="0.25">
      <c r="A13419">
        <f t="shared" si="420"/>
        <v>13417</v>
      </c>
      <c r="B13419" s="22">
        <v>0</v>
      </c>
      <c r="J13419" s="6">
        <f t="shared" si="419"/>
        <v>16272920094200.813</v>
      </c>
    </row>
    <row r="13420" spans="1:10" x14ac:dyDescent="0.25">
      <c r="A13420">
        <f t="shared" si="420"/>
        <v>13418</v>
      </c>
      <c r="B13420" s="22">
        <v>0</v>
      </c>
      <c r="J13420" s="6">
        <f t="shared" si="419"/>
        <v>16272920094200.813</v>
      </c>
    </row>
    <row r="13421" spans="1:10" x14ac:dyDescent="0.25">
      <c r="A13421">
        <f t="shared" si="420"/>
        <v>13419</v>
      </c>
      <c r="B13421" s="22">
        <v>0</v>
      </c>
      <c r="J13421" s="6">
        <f t="shared" si="419"/>
        <v>16272920094200.813</v>
      </c>
    </row>
    <row r="13422" spans="1:10" x14ac:dyDescent="0.25">
      <c r="A13422">
        <f t="shared" si="420"/>
        <v>13420</v>
      </c>
      <c r="B13422" s="22">
        <v>0</v>
      </c>
      <c r="J13422" s="6">
        <f t="shared" si="419"/>
        <v>16272920094200.813</v>
      </c>
    </row>
    <row r="13423" spans="1:10" x14ac:dyDescent="0.25">
      <c r="A13423">
        <f t="shared" si="420"/>
        <v>13421</v>
      </c>
      <c r="B13423" s="22">
        <v>8943680</v>
      </c>
      <c r="J13423" s="6">
        <f t="shared" si="419"/>
        <v>24105244819313.906</v>
      </c>
    </row>
    <row r="13424" spans="1:10" x14ac:dyDescent="0.25">
      <c r="A13424">
        <f t="shared" si="420"/>
        <v>13422</v>
      </c>
      <c r="B13424" s="22">
        <v>0</v>
      </c>
      <c r="J13424" s="6">
        <f t="shared" si="419"/>
        <v>16272920094200.813</v>
      </c>
    </row>
    <row r="13425" spans="1:10" x14ac:dyDescent="0.25">
      <c r="A13425">
        <f t="shared" si="420"/>
        <v>13423</v>
      </c>
      <c r="B13425" s="22">
        <v>0</v>
      </c>
      <c r="J13425" s="6">
        <f t="shared" si="419"/>
        <v>16272920094200.813</v>
      </c>
    </row>
    <row r="13426" spans="1:10" x14ac:dyDescent="0.25">
      <c r="A13426">
        <f t="shared" si="420"/>
        <v>13424</v>
      </c>
      <c r="B13426" s="22">
        <v>0</v>
      </c>
      <c r="J13426" s="6">
        <f t="shared" si="419"/>
        <v>16272920094200.813</v>
      </c>
    </row>
    <row r="13427" spans="1:10" x14ac:dyDescent="0.25">
      <c r="A13427">
        <f t="shared" si="420"/>
        <v>13425</v>
      </c>
      <c r="B13427" s="22">
        <v>8943680</v>
      </c>
      <c r="J13427" s="6">
        <f t="shared" si="419"/>
        <v>24105244819313.906</v>
      </c>
    </row>
    <row r="13428" spans="1:10" x14ac:dyDescent="0.25">
      <c r="A13428">
        <f t="shared" si="420"/>
        <v>13426</v>
      </c>
      <c r="B13428" s="22">
        <v>8943680</v>
      </c>
      <c r="J13428" s="6">
        <f t="shared" si="419"/>
        <v>24105244819313.906</v>
      </c>
    </row>
    <row r="13429" spans="1:10" x14ac:dyDescent="0.25">
      <c r="A13429">
        <f t="shared" si="420"/>
        <v>13427</v>
      </c>
      <c r="B13429" s="22">
        <v>8143430</v>
      </c>
      <c r="J13429" s="6">
        <f t="shared" si="419"/>
        <v>16887655243524.369</v>
      </c>
    </row>
    <row r="13430" spans="1:10" x14ac:dyDescent="0.25">
      <c r="A13430">
        <f t="shared" si="420"/>
        <v>13428</v>
      </c>
      <c r="B13430" s="22">
        <v>3250000</v>
      </c>
      <c r="J13430" s="6">
        <f t="shared" si="419"/>
        <v>614610152858.7196</v>
      </c>
    </row>
    <row r="13431" spans="1:10" x14ac:dyDescent="0.25">
      <c r="A13431">
        <f t="shared" si="420"/>
        <v>13429</v>
      </c>
      <c r="B13431" s="22">
        <v>11393430</v>
      </c>
      <c r="J13431" s="6">
        <f t="shared" si="419"/>
        <v>54161640302182.273</v>
      </c>
    </row>
    <row r="13432" spans="1:10" x14ac:dyDescent="0.25">
      <c r="A13432">
        <f t="shared" si="420"/>
        <v>13430</v>
      </c>
      <c r="B13432" s="22">
        <v>0</v>
      </c>
      <c r="J13432" s="6">
        <f t="shared" si="419"/>
        <v>16272920094200.813</v>
      </c>
    </row>
    <row r="13433" spans="1:10" x14ac:dyDescent="0.25">
      <c r="A13433">
        <f t="shared" si="420"/>
        <v>13431</v>
      </c>
      <c r="B13433" s="22">
        <v>0</v>
      </c>
      <c r="J13433" s="6">
        <f t="shared" si="419"/>
        <v>16272920094200.813</v>
      </c>
    </row>
    <row r="13434" spans="1:10" x14ac:dyDescent="0.25">
      <c r="A13434">
        <f t="shared" si="420"/>
        <v>13432</v>
      </c>
      <c r="B13434" s="22">
        <v>0</v>
      </c>
      <c r="J13434" s="6">
        <f t="shared" si="419"/>
        <v>16272920094200.813</v>
      </c>
    </row>
    <row r="13435" spans="1:10" x14ac:dyDescent="0.25">
      <c r="A13435">
        <f t="shared" si="420"/>
        <v>13433</v>
      </c>
      <c r="B13435" s="22">
        <v>0</v>
      </c>
      <c r="J13435" s="6">
        <f t="shared" si="419"/>
        <v>16272920094200.813</v>
      </c>
    </row>
    <row r="13436" spans="1:10" x14ac:dyDescent="0.25">
      <c r="A13436">
        <f t="shared" si="420"/>
        <v>13434</v>
      </c>
      <c r="B13436" s="22">
        <v>0</v>
      </c>
      <c r="J13436" s="6">
        <f t="shared" si="419"/>
        <v>16272920094200.813</v>
      </c>
    </row>
    <row r="13437" spans="1:10" x14ac:dyDescent="0.25">
      <c r="A13437">
        <f t="shared" si="420"/>
        <v>13435</v>
      </c>
      <c r="B13437" s="22">
        <v>0</v>
      </c>
      <c r="J13437" s="6">
        <f t="shared" si="419"/>
        <v>16272920094200.813</v>
      </c>
    </row>
    <row r="13438" spans="1:10" x14ac:dyDescent="0.25">
      <c r="A13438">
        <f t="shared" si="420"/>
        <v>13436</v>
      </c>
      <c r="B13438" s="22">
        <v>8143430</v>
      </c>
      <c r="J13438" s="6">
        <f t="shared" si="419"/>
        <v>16887655243524.369</v>
      </c>
    </row>
    <row r="13439" spans="1:10" x14ac:dyDescent="0.25">
      <c r="A13439">
        <f t="shared" si="420"/>
        <v>13437</v>
      </c>
      <c r="B13439" s="22">
        <v>0</v>
      </c>
      <c r="J13439" s="6">
        <f t="shared" si="419"/>
        <v>16272920094200.813</v>
      </c>
    </row>
    <row r="13440" spans="1:10" x14ac:dyDescent="0.25">
      <c r="A13440">
        <f t="shared" si="420"/>
        <v>13438</v>
      </c>
      <c r="B13440" s="22">
        <v>0</v>
      </c>
      <c r="J13440" s="6">
        <f t="shared" si="419"/>
        <v>16272920094200.813</v>
      </c>
    </row>
    <row r="13441" spans="1:10" x14ac:dyDescent="0.25">
      <c r="A13441">
        <f t="shared" si="420"/>
        <v>13439</v>
      </c>
      <c r="B13441" s="22">
        <v>0</v>
      </c>
      <c r="J13441" s="6">
        <f t="shared" si="419"/>
        <v>16272920094200.813</v>
      </c>
    </row>
    <row r="13442" spans="1:10" x14ac:dyDescent="0.25">
      <c r="A13442">
        <f t="shared" si="420"/>
        <v>13440</v>
      </c>
      <c r="B13442" s="22">
        <v>8143430</v>
      </c>
      <c r="J13442" s="6">
        <f t="shared" si="419"/>
        <v>16887655243524.369</v>
      </c>
    </row>
    <row r="13443" spans="1:10" x14ac:dyDescent="0.25">
      <c r="A13443">
        <f t="shared" si="420"/>
        <v>13441</v>
      </c>
      <c r="B13443" s="22">
        <v>0</v>
      </c>
      <c r="J13443" s="6">
        <f t="shared" ref="J13443:J13506" si="421">(B13443-$I$6)^2</f>
        <v>16272920094200.813</v>
      </c>
    </row>
    <row r="13444" spans="1:10" x14ac:dyDescent="0.25">
      <c r="A13444">
        <f t="shared" ref="A13444:A13507" si="422">A13443+1</f>
        <v>13442</v>
      </c>
      <c r="B13444" s="22">
        <v>0</v>
      </c>
      <c r="J13444" s="6">
        <f t="shared" si="421"/>
        <v>16272920094200.813</v>
      </c>
    </row>
    <row r="13445" spans="1:10" x14ac:dyDescent="0.25">
      <c r="A13445">
        <f t="shared" si="422"/>
        <v>13443</v>
      </c>
      <c r="B13445" s="22">
        <v>0</v>
      </c>
      <c r="J13445" s="6">
        <f t="shared" si="421"/>
        <v>16272920094200.813</v>
      </c>
    </row>
    <row r="13446" spans="1:10" x14ac:dyDescent="0.25">
      <c r="A13446">
        <f t="shared" si="422"/>
        <v>13444</v>
      </c>
      <c r="B13446" s="22">
        <v>0</v>
      </c>
      <c r="J13446" s="6">
        <f t="shared" si="421"/>
        <v>16272920094200.813</v>
      </c>
    </row>
    <row r="13447" spans="1:10" x14ac:dyDescent="0.25">
      <c r="A13447">
        <f t="shared" si="422"/>
        <v>13445</v>
      </c>
      <c r="B13447" s="22">
        <v>0</v>
      </c>
      <c r="J13447" s="6">
        <f t="shared" si="421"/>
        <v>16272920094200.813</v>
      </c>
    </row>
    <row r="13448" spans="1:10" x14ac:dyDescent="0.25">
      <c r="A13448">
        <f t="shared" si="422"/>
        <v>13446</v>
      </c>
      <c r="B13448" s="22">
        <v>8943680</v>
      </c>
      <c r="J13448" s="6">
        <f t="shared" si="421"/>
        <v>24105244819313.906</v>
      </c>
    </row>
    <row r="13449" spans="1:10" x14ac:dyDescent="0.25">
      <c r="A13449">
        <f t="shared" si="422"/>
        <v>13447</v>
      </c>
      <c r="B13449" s="22">
        <v>0</v>
      </c>
      <c r="J13449" s="6">
        <f t="shared" si="421"/>
        <v>16272920094200.813</v>
      </c>
    </row>
    <row r="13450" spans="1:10" x14ac:dyDescent="0.25">
      <c r="A13450">
        <f t="shared" si="422"/>
        <v>13448</v>
      </c>
      <c r="B13450" s="22">
        <v>17087110</v>
      </c>
      <c r="J13450" s="6">
        <f t="shared" si="421"/>
        <v>170384444013437.47</v>
      </c>
    </row>
    <row r="13451" spans="1:10" x14ac:dyDescent="0.25">
      <c r="A13451">
        <f t="shared" si="422"/>
        <v>13449</v>
      </c>
      <c r="B13451" s="22">
        <v>0</v>
      </c>
      <c r="J13451" s="6">
        <f t="shared" si="421"/>
        <v>16272920094200.813</v>
      </c>
    </row>
    <row r="13452" spans="1:10" x14ac:dyDescent="0.25">
      <c r="A13452">
        <f t="shared" si="422"/>
        <v>13450</v>
      </c>
      <c r="B13452" s="22">
        <v>0</v>
      </c>
      <c r="J13452" s="6">
        <f t="shared" si="421"/>
        <v>16272920094200.813</v>
      </c>
    </row>
    <row r="13453" spans="1:10" x14ac:dyDescent="0.25">
      <c r="A13453">
        <f t="shared" si="422"/>
        <v>13451</v>
      </c>
      <c r="B13453" s="22">
        <v>0</v>
      </c>
      <c r="J13453" s="6">
        <f t="shared" si="421"/>
        <v>16272920094200.813</v>
      </c>
    </row>
    <row r="13454" spans="1:10" x14ac:dyDescent="0.25">
      <c r="A13454">
        <f t="shared" si="422"/>
        <v>13452</v>
      </c>
      <c r="B13454" s="22">
        <v>17087110</v>
      </c>
      <c r="J13454" s="6">
        <f t="shared" si="421"/>
        <v>170384444013437.47</v>
      </c>
    </row>
    <row r="13455" spans="1:10" x14ac:dyDescent="0.25">
      <c r="A13455">
        <f t="shared" si="422"/>
        <v>13453</v>
      </c>
      <c r="B13455" s="22">
        <v>8943680</v>
      </c>
      <c r="J13455" s="6">
        <f t="shared" si="421"/>
        <v>24105244819313.906</v>
      </c>
    </row>
    <row r="13456" spans="1:10" x14ac:dyDescent="0.25">
      <c r="A13456">
        <f t="shared" si="422"/>
        <v>13454</v>
      </c>
      <c r="B13456" s="22">
        <v>0</v>
      </c>
      <c r="J13456" s="6">
        <f t="shared" si="421"/>
        <v>16272920094200.813</v>
      </c>
    </row>
    <row r="13457" spans="1:10" x14ac:dyDescent="0.25">
      <c r="A13457">
        <f t="shared" si="422"/>
        <v>13455</v>
      </c>
      <c r="B13457" s="22">
        <v>0</v>
      </c>
      <c r="J13457" s="6">
        <f t="shared" si="421"/>
        <v>16272920094200.813</v>
      </c>
    </row>
    <row r="13458" spans="1:10" x14ac:dyDescent="0.25">
      <c r="A13458">
        <f t="shared" si="422"/>
        <v>13456</v>
      </c>
      <c r="B13458" s="22">
        <v>8143430</v>
      </c>
      <c r="J13458" s="6">
        <f t="shared" si="421"/>
        <v>16887655243524.369</v>
      </c>
    </row>
    <row r="13459" spans="1:10" x14ac:dyDescent="0.25">
      <c r="A13459">
        <f t="shared" si="422"/>
        <v>13457</v>
      </c>
      <c r="B13459" s="22">
        <v>8943680</v>
      </c>
      <c r="J13459" s="6">
        <f t="shared" si="421"/>
        <v>24105244819313.906</v>
      </c>
    </row>
    <row r="13460" spans="1:10" x14ac:dyDescent="0.25">
      <c r="A13460">
        <f t="shared" si="422"/>
        <v>13458</v>
      </c>
      <c r="B13460" s="22">
        <v>0</v>
      </c>
      <c r="J13460" s="6">
        <f t="shared" si="421"/>
        <v>16272920094200.813</v>
      </c>
    </row>
    <row r="13461" spans="1:10" x14ac:dyDescent="0.25">
      <c r="A13461">
        <f t="shared" si="422"/>
        <v>13459</v>
      </c>
      <c r="B13461" s="22">
        <v>0</v>
      </c>
      <c r="J13461" s="6">
        <f t="shared" si="421"/>
        <v>16272920094200.813</v>
      </c>
    </row>
    <row r="13462" spans="1:10" x14ac:dyDescent="0.25">
      <c r="A13462">
        <f t="shared" si="422"/>
        <v>13460</v>
      </c>
      <c r="B13462" s="22">
        <v>8143430</v>
      </c>
      <c r="J13462" s="6">
        <f t="shared" si="421"/>
        <v>16887655243524.369</v>
      </c>
    </row>
    <row r="13463" spans="1:10" x14ac:dyDescent="0.25">
      <c r="A13463">
        <f t="shared" si="422"/>
        <v>13461</v>
      </c>
      <c r="B13463" s="22">
        <v>0</v>
      </c>
      <c r="J13463" s="6">
        <f t="shared" si="421"/>
        <v>16272920094200.813</v>
      </c>
    </row>
    <row r="13464" spans="1:10" x14ac:dyDescent="0.25">
      <c r="A13464">
        <f t="shared" si="422"/>
        <v>13462</v>
      </c>
      <c r="B13464" s="22">
        <v>0</v>
      </c>
      <c r="J13464" s="6">
        <f t="shared" si="421"/>
        <v>16272920094200.813</v>
      </c>
    </row>
    <row r="13465" spans="1:10" x14ac:dyDescent="0.25">
      <c r="A13465">
        <f t="shared" si="422"/>
        <v>13463</v>
      </c>
      <c r="B13465" s="22">
        <v>0</v>
      </c>
      <c r="J13465" s="6">
        <f t="shared" si="421"/>
        <v>16272920094200.813</v>
      </c>
    </row>
    <row r="13466" spans="1:10" x14ac:dyDescent="0.25">
      <c r="A13466">
        <f t="shared" si="422"/>
        <v>13464</v>
      </c>
      <c r="B13466" s="22">
        <v>8943680</v>
      </c>
      <c r="J13466" s="6">
        <f t="shared" si="421"/>
        <v>24105244819313.906</v>
      </c>
    </row>
    <row r="13467" spans="1:10" x14ac:dyDescent="0.25">
      <c r="A13467">
        <f t="shared" si="422"/>
        <v>13465</v>
      </c>
      <c r="B13467" s="22">
        <v>8943680</v>
      </c>
      <c r="J13467" s="6">
        <f t="shared" si="421"/>
        <v>24105244819313.906</v>
      </c>
    </row>
    <row r="13468" spans="1:10" x14ac:dyDescent="0.25">
      <c r="A13468">
        <f t="shared" si="422"/>
        <v>13466</v>
      </c>
      <c r="B13468" s="22">
        <v>3000000</v>
      </c>
      <c r="J13468" s="6">
        <f t="shared" si="421"/>
        <v>1069095532961.9576</v>
      </c>
    </row>
    <row r="13469" spans="1:10" x14ac:dyDescent="0.25">
      <c r="A13469">
        <f t="shared" si="422"/>
        <v>13467</v>
      </c>
      <c r="B13469" s="22">
        <v>0</v>
      </c>
      <c r="J13469" s="6">
        <f t="shared" si="421"/>
        <v>16272920094200.813</v>
      </c>
    </row>
    <row r="13470" spans="1:10" x14ac:dyDescent="0.25">
      <c r="A13470">
        <f t="shared" si="422"/>
        <v>13468</v>
      </c>
      <c r="B13470" s="22">
        <v>8943680</v>
      </c>
      <c r="J13470" s="6">
        <f t="shared" si="421"/>
        <v>24105244819313.906</v>
      </c>
    </row>
    <row r="13471" spans="1:10" x14ac:dyDescent="0.25">
      <c r="A13471">
        <f t="shared" si="422"/>
        <v>13469</v>
      </c>
      <c r="B13471" s="22">
        <v>8943680</v>
      </c>
      <c r="J13471" s="6">
        <f t="shared" si="421"/>
        <v>24105244819313.906</v>
      </c>
    </row>
    <row r="13472" spans="1:10" x14ac:dyDescent="0.25">
      <c r="A13472">
        <f t="shared" si="422"/>
        <v>13470</v>
      </c>
      <c r="B13472" s="22">
        <v>0</v>
      </c>
      <c r="J13472" s="6">
        <f t="shared" si="421"/>
        <v>16272920094200.813</v>
      </c>
    </row>
    <row r="13473" spans="1:10" x14ac:dyDescent="0.25">
      <c r="A13473">
        <f t="shared" si="422"/>
        <v>13471</v>
      </c>
      <c r="B13473" s="22">
        <v>0</v>
      </c>
      <c r="J13473" s="6">
        <f t="shared" si="421"/>
        <v>16272920094200.813</v>
      </c>
    </row>
    <row r="13474" spans="1:10" x14ac:dyDescent="0.25">
      <c r="A13474">
        <f t="shared" si="422"/>
        <v>13472</v>
      </c>
      <c r="B13474" s="22">
        <v>3000000</v>
      </c>
      <c r="J13474" s="6">
        <f t="shared" si="421"/>
        <v>1069095532961.9576</v>
      </c>
    </row>
    <row r="13475" spans="1:10" x14ac:dyDescent="0.25">
      <c r="A13475">
        <f t="shared" si="422"/>
        <v>13473</v>
      </c>
      <c r="B13475" s="22">
        <v>0</v>
      </c>
      <c r="J13475" s="6">
        <f t="shared" si="421"/>
        <v>16272920094200.813</v>
      </c>
    </row>
    <row r="13476" spans="1:10" x14ac:dyDescent="0.25">
      <c r="A13476">
        <f t="shared" si="422"/>
        <v>13474</v>
      </c>
      <c r="B13476" s="22">
        <v>8143430</v>
      </c>
      <c r="J13476" s="6">
        <f t="shared" si="421"/>
        <v>16887655243524.369</v>
      </c>
    </row>
    <row r="13477" spans="1:10" x14ac:dyDescent="0.25">
      <c r="A13477">
        <f t="shared" si="422"/>
        <v>13475</v>
      </c>
      <c r="B13477" s="22">
        <v>0</v>
      </c>
      <c r="J13477" s="6">
        <f t="shared" si="421"/>
        <v>16272920094200.813</v>
      </c>
    </row>
    <row r="13478" spans="1:10" x14ac:dyDescent="0.25">
      <c r="A13478">
        <f t="shared" si="422"/>
        <v>13476</v>
      </c>
      <c r="B13478" s="22">
        <v>0</v>
      </c>
      <c r="J13478" s="6">
        <f t="shared" si="421"/>
        <v>16272920094200.813</v>
      </c>
    </row>
    <row r="13479" spans="1:10" x14ac:dyDescent="0.25">
      <c r="A13479">
        <f t="shared" si="422"/>
        <v>13477</v>
      </c>
      <c r="B13479" s="22">
        <v>0</v>
      </c>
      <c r="J13479" s="6">
        <f t="shared" si="421"/>
        <v>16272920094200.813</v>
      </c>
    </row>
    <row r="13480" spans="1:10" x14ac:dyDescent="0.25">
      <c r="A13480">
        <f t="shared" si="422"/>
        <v>13478</v>
      </c>
      <c r="B13480" s="22">
        <v>0</v>
      </c>
      <c r="J13480" s="6">
        <f t="shared" si="421"/>
        <v>16272920094200.813</v>
      </c>
    </row>
    <row r="13481" spans="1:10" x14ac:dyDescent="0.25">
      <c r="A13481">
        <f t="shared" si="422"/>
        <v>13479</v>
      </c>
      <c r="B13481" s="22">
        <v>0</v>
      </c>
      <c r="J13481" s="6">
        <f t="shared" si="421"/>
        <v>16272920094200.813</v>
      </c>
    </row>
    <row r="13482" spans="1:10" x14ac:dyDescent="0.25">
      <c r="A13482">
        <f t="shared" si="422"/>
        <v>13480</v>
      </c>
      <c r="B13482" s="22">
        <v>17087110</v>
      </c>
      <c r="J13482" s="6">
        <f t="shared" si="421"/>
        <v>170384444013437.47</v>
      </c>
    </row>
    <row r="13483" spans="1:10" x14ac:dyDescent="0.25">
      <c r="A13483">
        <f t="shared" si="422"/>
        <v>13481</v>
      </c>
      <c r="B13483" s="22">
        <v>3250000</v>
      </c>
      <c r="J13483" s="6">
        <f t="shared" si="421"/>
        <v>614610152858.7196</v>
      </c>
    </row>
    <row r="13484" spans="1:10" x14ac:dyDescent="0.25">
      <c r="A13484">
        <f t="shared" si="422"/>
        <v>13482</v>
      </c>
      <c r="B13484" s="22">
        <v>8143430</v>
      </c>
      <c r="J13484" s="6">
        <f t="shared" si="421"/>
        <v>16887655243524.369</v>
      </c>
    </row>
    <row r="13485" spans="1:10" x14ac:dyDescent="0.25">
      <c r="A13485">
        <f t="shared" si="422"/>
        <v>13483</v>
      </c>
      <c r="B13485" s="22">
        <v>0</v>
      </c>
      <c r="J13485" s="6">
        <f t="shared" si="421"/>
        <v>16272920094200.813</v>
      </c>
    </row>
    <row r="13486" spans="1:10" x14ac:dyDescent="0.25">
      <c r="A13486">
        <f t="shared" si="422"/>
        <v>13484</v>
      </c>
      <c r="B13486" s="22">
        <v>162500</v>
      </c>
      <c r="J13486" s="6">
        <f t="shared" si="421"/>
        <v>14988285847133.709</v>
      </c>
    </row>
    <row r="13487" spans="1:10" x14ac:dyDescent="0.25">
      <c r="A13487">
        <f t="shared" si="422"/>
        <v>13485</v>
      </c>
      <c r="B13487" s="22">
        <v>0</v>
      </c>
      <c r="J13487" s="6">
        <f t="shared" si="421"/>
        <v>16272920094200.813</v>
      </c>
    </row>
    <row r="13488" spans="1:10" x14ac:dyDescent="0.25">
      <c r="A13488">
        <f t="shared" si="422"/>
        <v>13486</v>
      </c>
      <c r="B13488" s="22">
        <v>3000000</v>
      </c>
      <c r="J13488" s="6">
        <f t="shared" si="421"/>
        <v>1069095532961.9576</v>
      </c>
    </row>
    <row r="13489" spans="1:10" x14ac:dyDescent="0.25">
      <c r="A13489">
        <f t="shared" si="422"/>
        <v>13487</v>
      </c>
      <c r="B13489" s="22">
        <v>8143430</v>
      </c>
      <c r="J13489" s="6">
        <f t="shared" si="421"/>
        <v>16887655243524.369</v>
      </c>
    </row>
    <row r="13490" spans="1:10" x14ac:dyDescent="0.25">
      <c r="A13490">
        <f t="shared" si="422"/>
        <v>13488</v>
      </c>
      <c r="B13490" s="22">
        <v>0</v>
      </c>
      <c r="J13490" s="6">
        <f t="shared" si="421"/>
        <v>16272920094200.813</v>
      </c>
    </row>
    <row r="13491" spans="1:10" x14ac:dyDescent="0.25">
      <c r="A13491">
        <f t="shared" si="422"/>
        <v>13489</v>
      </c>
      <c r="B13491" s="22">
        <v>0</v>
      </c>
      <c r="J13491" s="6">
        <f t="shared" si="421"/>
        <v>16272920094200.813</v>
      </c>
    </row>
    <row r="13492" spans="1:10" x14ac:dyDescent="0.25">
      <c r="A13492">
        <f t="shared" si="422"/>
        <v>13490</v>
      </c>
      <c r="B13492" s="22">
        <v>0</v>
      </c>
      <c r="J13492" s="6">
        <f t="shared" si="421"/>
        <v>16272920094200.813</v>
      </c>
    </row>
    <row r="13493" spans="1:10" x14ac:dyDescent="0.25">
      <c r="A13493">
        <f t="shared" si="422"/>
        <v>13491</v>
      </c>
      <c r="B13493" s="22">
        <v>0</v>
      </c>
      <c r="J13493" s="6">
        <f t="shared" si="421"/>
        <v>16272920094200.813</v>
      </c>
    </row>
    <row r="13494" spans="1:10" x14ac:dyDescent="0.25">
      <c r="A13494">
        <f t="shared" si="422"/>
        <v>13492</v>
      </c>
      <c r="B13494" s="22">
        <v>8143430</v>
      </c>
      <c r="J13494" s="6">
        <f t="shared" si="421"/>
        <v>16887655243524.369</v>
      </c>
    </row>
    <row r="13495" spans="1:10" x14ac:dyDescent="0.25">
      <c r="A13495">
        <f t="shared" si="422"/>
        <v>13493</v>
      </c>
      <c r="B13495" s="22">
        <v>0</v>
      </c>
      <c r="J13495" s="6">
        <f t="shared" si="421"/>
        <v>16272920094200.813</v>
      </c>
    </row>
    <row r="13496" spans="1:10" x14ac:dyDescent="0.25">
      <c r="A13496">
        <f t="shared" si="422"/>
        <v>13494</v>
      </c>
      <c r="B13496" s="22">
        <v>0</v>
      </c>
      <c r="J13496" s="6">
        <f t="shared" si="421"/>
        <v>16272920094200.813</v>
      </c>
    </row>
    <row r="13497" spans="1:10" x14ac:dyDescent="0.25">
      <c r="A13497">
        <f t="shared" si="422"/>
        <v>13495</v>
      </c>
      <c r="B13497" s="22">
        <v>0</v>
      </c>
      <c r="J13497" s="6">
        <f t="shared" si="421"/>
        <v>16272920094200.813</v>
      </c>
    </row>
    <row r="13498" spans="1:10" x14ac:dyDescent="0.25">
      <c r="A13498">
        <f t="shared" si="422"/>
        <v>13496</v>
      </c>
      <c r="B13498" s="22">
        <v>0</v>
      </c>
      <c r="J13498" s="6">
        <f t="shared" si="421"/>
        <v>16272920094200.813</v>
      </c>
    </row>
    <row r="13499" spans="1:10" x14ac:dyDescent="0.25">
      <c r="A13499">
        <f t="shared" si="422"/>
        <v>13497</v>
      </c>
      <c r="B13499" s="22">
        <v>0</v>
      </c>
      <c r="J13499" s="6">
        <f t="shared" si="421"/>
        <v>16272920094200.813</v>
      </c>
    </row>
    <row r="13500" spans="1:10" x14ac:dyDescent="0.25">
      <c r="A13500">
        <f t="shared" si="422"/>
        <v>13498</v>
      </c>
      <c r="B13500" s="22">
        <v>0</v>
      </c>
      <c r="J13500" s="6">
        <f t="shared" si="421"/>
        <v>16272920094200.813</v>
      </c>
    </row>
    <row r="13501" spans="1:10" x14ac:dyDescent="0.25">
      <c r="A13501">
        <f t="shared" si="422"/>
        <v>13499</v>
      </c>
      <c r="B13501" s="22">
        <v>0</v>
      </c>
      <c r="J13501" s="6">
        <f t="shared" si="421"/>
        <v>16272920094200.813</v>
      </c>
    </row>
    <row r="13502" spans="1:10" x14ac:dyDescent="0.25">
      <c r="A13502">
        <f t="shared" si="422"/>
        <v>13500</v>
      </c>
      <c r="B13502" s="22">
        <v>8143430</v>
      </c>
      <c r="J13502" s="6">
        <f t="shared" si="421"/>
        <v>16887655243524.369</v>
      </c>
    </row>
    <row r="13503" spans="1:10" x14ac:dyDescent="0.25">
      <c r="A13503">
        <f t="shared" si="422"/>
        <v>13501</v>
      </c>
      <c r="B13503" s="22">
        <v>8143430</v>
      </c>
      <c r="J13503" s="6">
        <f t="shared" si="421"/>
        <v>16887655243524.369</v>
      </c>
    </row>
    <row r="13504" spans="1:10" x14ac:dyDescent="0.25">
      <c r="A13504">
        <f t="shared" si="422"/>
        <v>13502</v>
      </c>
      <c r="B13504" s="22">
        <v>8943680</v>
      </c>
      <c r="J13504" s="6">
        <f t="shared" si="421"/>
        <v>24105244819313.906</v>
      </c>
    </row>
    <row r="13505" spans="1:10" x14ac:dyDescent="0.25">
      <c r="A13505">
        <f t="shared" si="422"/>
        <v>13503</v>
      </c>
      <c r="B13505" s="22">
        <v>12193680</v>
      </c>
      <c r="J13505" s="6">
        <f t="shared" si="421"/>
        <v>66580854877971.813</v>
      </c>
    </row>
    <row r="13506" spans="1:10" x14ac:dyDescent="0.25">
      <c r="A13506">
        <f t="shared" si="422"/>
        <v>13504</v>
      </c>
      <c r="B13506" s="22">
        <v>0</v>
      </c>
      <c r="J13506" s="6">
        <f t="shared" si="421"/>
        <v>16272920094200.813</v>
      </c>
    </row>
    <row r="13507" spans="1:10" x14ac:dyDescent="0.25">
      <c r="A13507">
        <f t="shared" si="422"/>
        <v>13505</v>
      </c>
      <c r="B13507" s="22">
        <v>8143430</v>
      </c>
      <c r="J13507" s="6">
        <f t="shared" ref="J13507:J13570" si="423">(B13507-$I$6)^2</f>
        <v>16887655243524.369</v>
      </c>
    </row>
    <row r="13508" spans="1:10" x14ac:dyDescent="0.25">
      <c r="A13508">
        <f t="shared" ref="A13508:A13571" si="424">A13507+1</f>
        <v>13506</v>
      </c>
      <c r="B13508" s="22">
        <v>0</v>
      </c>
      <c r="J13508" s="6">
        <f t="shared" si="423"/>
        <v>16272920094200.813</v>
      </c>
    </row>
    <row r="13509" spans="1:10" x14ac:dyDescent="0.25">
      <c r="A13509">
        <f t="shared" si="424"/>
        <v>13507</v>
      </c>
      <c r="B13509" s="22">
        <v>8943680</v>
      </c>
      <c r="J13509" s="6">
        <f t="shared" si="423"/>
        <v>24105244819313.906</v>
      </c>
    </row>
    <row r="13510" spans="1:10" x14ac:dyDescent="0.25">
      <c r="A13510">
        <f t="shared" si="424"/>
        <v>13508</v>
      </c>
      <c r="B13510" s="22">
        <v>17087110</v>
      </c>
      <c r="J13510" s="6">
        <f t="shared" si="423"/>
        <v>170384444013437.47</v>
      </c>
    </row>
    <row r="13511" spans="1:10" x14ac:dyDescent="0.25">
      <c r="A13511">
        <f t="shared" si="424"/>
        <v>13509</v>
      </c>
      <c r="B13511" s="22">
        <v>0</v>
      </c>
      <c r="J13511" s="6">
        <f t="shared" si="423"/>
        <v>16272920094200.813</v>
      </c>
    </row>
    <row r="13512" spans="1:10" x14ac:dyDescent="0.25">
      <c r="A13512">
        <f t="shared" si="424"/>
        <v>13510</v>
      </c>
      <c r="B13512" s="22">
        <v>0</v>
      </c>
      <c r="J13512" s="6">
        <f t="shared" si="423"/>
        <v>16272920094200.813</v>
      </c>
    </row>
    <row r="13513" spans="1:10" x14ac:dyDescent="0.25">
      <c r="A13513">
        <f t="shared" si="424"/>
        <v>13511</v>
      </c>
      <c r="B13513" s="22">
        <v>3250000</v>
      </c>
      <c r="J13513" s="6">
        <f t="shared" si="423"/>
        <v>614610152858.7196</v>
      </c>
    </row>
    <row r="13514" spans="1:10" x14ac:dyDescent="0.25">
      <c r="A13514">
        <f t="shared" si="424"/>
        <v>13512</v>
      </c>
      <c r="B13514" s="22">
        <v>3250000</v>
      </c>
      <c r="J13514" s="6">
        <f t="shared" si="423"/>
        <v>614610152858.7196</v>
      </c>
    </row>
    <row r="13515" spans="1:10" x14ac:dyDescent="0.25">
      <c r="A13515">
        <f t="shared" si="424"/>
        <v>13513</v>
      </c>
      <c r="B13515" s="22">
        <v>8943680</v>
      </c>
      <c r="J13515" s="6">
        <f t="shared" si="423"/>
        <v>24105244819313.906</v>
      </c>
    </row>
    <row r="13516" spans="1:10" x14ac:dyDescent="0.25">
      <c r="A13516">
        <f t="shared" si="424"/>
        <v>13514</v>
      </c>
      <c r="B13516" s="22">
        <v>0</v>
      </c>
      <c r="J13516" s="6">
        <f t="shared" si="423"/>
        <v>16272920094200.813</v>
      </c>
    </row>
    <row r="13517" spans="1:10" x14ac:dyDescent="0.25">
      <c r="A13517">
        <f t="shared" si="424"/>
        <v>13515</v>
      </c>
      <c r="B13517" s="22">
        <v>0</v>
      </c>
      <c r="J13517" s="6">
        <f t="shared" si="423"/>
        <v>16272920094200.813</v>
      </c>
    </row>
    <row r="13518" spans="1:10" x14ac:dyDescent="0.25">
      <c r="A13518">
        <f t="shared" si="424"/>
        <v>13516</v>
      </c>
      <c r="B13518" s="22">
        <v>3250000</v>
      </c>
      <c r="J13518" s="6">
        <f t="shared" si="423"/>
        <v>614610152858.7196</v>
      </c>
    </row>
    <row r="13519" spans="1:10" x14ac:dyDescent="0.25">
      <c r="A13519">
        <f t="shared" si="424"/>
        <v>13517</v>
      </c>
      <c r="B13519" s="22">
        <v>3250000</v>
      </c>
      <c r="J13519" s="6">
        <f t="shared" si="423"/>
        <v>614610152858.7196</v>
      </c>
    </row>
    <row r="13520" spans="1:10" x14ac:dyDescent="0.25">
      <c r="A13520">
        <f t="shared" si="424"/>
        <v>13518</v>
      </c>
      <c r="B13520" s="22">
        <v>0</v>
      </c>
      <c r="J13520" s="6">
        <f t="shared" si="423"/>
        <v>16272920094200.813</v>
      </c>
    </row>
    <row r="13521" spans="1:10" x14ac:dyDescent="0.25">
      <c r="A13521">
        <f t="shared" si="424"/>
        <v>13519</v>
      </c>
      <c r="B13521" s="22">
        <v>0</v>
      </c>
      <c r="J13521" s="6">
        <f t="shared" si="423"/>
        <v>16272920094200.813</v>
      </c>
    </row>
    <row r="13522" spans="1:10" x14ac:dyDescent="0.25">
      <c r="A13522">
        <f t="shared" si="424"/>
        <v>13520</v>
      </c>
      <c r="B13522" s="22">
        <v>0</v>
      </c>
      <c r="J13522" s="6">
        <f t="shared" si="423"/>
        <v>16272920094200.813</v>
      </c>
    </row>
    <row r="13523" spans="1:10" x14ac:dyDescent="0.25">
      <c r="A13523">
        <f t="shared" si="424"/>
        <v>13521</v>
      </c>
      <c r="B13523" s="22">
        <v>0</v>
      </c>
      <c r="J13523" s="6">
        <f t="shared" si="423"/>
        <v>16272920094200.813</v>
      </c>
    </row>
    <row r="13524" spans="1:10" x14ac:dyDescent="0.25">
      <c r="A13524">
        <f t="shared" si="424"/>
        <v>13522</v>
      </c>
      <c r="B13524" s="22">
        <v>0</v>
      </c>
      <c r="J13524" s="6">
        <f t="shared" si="423"/>
        <v>16272920094200.813</v>
      </c>
    </row>
    <row r="13525" spans="1:10" x14ac:dyDescent="0.25">
      <c r="A13525">
        <f t="shared" si="424"/>
        <v>13523</v>
      </c>
      <c r="B13525" s="22">
        <v>8943680</v>
      </c>
      <c r="J13525" s="6">
        <f t="shared" si="423"/>
        <v>24105244819313.906</v>
      </c>
    </row>
    <row r="13526" spans="1:10" x14ac:dyDescent="0.25">
      <c r="A13526">
        <f t="shared" si="424"/>
        <v>13524</v>
      </c>
      <c r="B13526" s="22">
        <v>8143430</v>
      </c>
      <c r="J13526" s="6">
        <f t="shared" si="423"/>
        <v>16887655243524.369</v>
      </c>
    </row>
    <row r="13527" spans="1:10" x14ac:dyDescent="0.25">
      <c r="A13527">
        <f t="shared" si="424"/>
        <v>13525</v>
      </c>
      <c r="B13527" s="22">
        <v>0</v>
      </c>
      <c r="J13527" s="6">
        <f t="shared" si="423"/>
        <v>16272920094200.813</v>
      </c>
    </row>
    <row r="13528" spans="1:10" x14ac:dyDescent="0.25">
      <c r="A13528">
        <f t="shared" si="424"/>
        <v>13526</v>
      </c>
      <c r="B13528" s="22">
        <v>8143430</v>
      </c>
      <c r="J13528" s="6">
        <f t="shared" si="423"/>
        <v>16887655243524.369</v>
      </c>
    </row>
    <row r="13529" spans="1:10" x14ac:dyDescent="0.25">
      <c r="A13529">
        <f t="shared" si="424"/>
        <v>13527</v>
      </c>
      <c r="B13529" s="22">
        <v>11393430</v>
      </c>
      <c r="J13529" s="6">
        <f t="shared" si="423"/>
        <v>54161640302182.273</v>
      </c>
    </row>
    <row r="13530" spans="1:10" x14ac:dyDescent="0.25">
      <c r="A13530">
        <f t="shared" si="424"/>
        <v>13528</v>
      </c>
      <c r="B13530" s="22">
        <v>17652608.08219178</v>
      </c>
      <c r="J13530" s="6">
        <f t="shared" si="423"/>
        <v>185467282507771.06</v>
      </c>
    </row>
    <row r="13531" spans="1:10" x14ac:dyDescent="0.25">
      <c r="A13531">
        <f t="shared" si="424"/>
        <v>13529</v>
      </c>
      <c r="B13531" s="22">
        <v>0</v>
      </c>
      <c r="J13531" s="6">
        <f t="shared" si="423"/>
        <v>16272920094200.813</v>
      </c>
    </row>
    <row r="13532" spans="1:10" x14ac:dyDescent="0.25">
      <c r="A13532">
        <f t="shared" si="424"/>
        <v>13530</v>
      </c>
      <c r="B13532" s="22">
        <v>8943680</v>
      </c>
      <c r="J13532" s="6">
        <f t="shared" si="423"/>
        <v>24105244819313.906</v>
      </c>
    </row>
    <row r="13533" spans="1:10" x14ac:dyDescent="0.25">
      <c r="A13533">
        <f t="shared" si="424"/>
        <v>13531</v>
      </c>
      <c r="B13533" s="22">
        <v>8943680</v>
      </c>
      <c r="J13533" s="6">
        <f t="shared" si="423"/>
        <v>24105244819313.906</v>
      </c>
    </row>
    <row r="13534" spans="1:10" x14ac:dyDescent="0.25">
      <c r="A13534">
        <f t="shared" si="424"/>
        <v>13532</v>
      </c>
      <c r="B13534" s="22">
        <v>0</v>
      </c>
      <c r="J13534" s="6">
        <f t="shared" si="423"/>
        <v>16272920094200.813</v>
      </c>
    </row>
    <row r="13535" spans="1:10" x14ac:dyDescent="0.25">
      <c r="A13535">
        <f t="shared" si="424"/>
        <v>13533</v>
      </c>
      <c r="B13535" s="22">
        <v>8943680</v>
      </c>
      <c r="J13535" s="6">
        <f t="shared" si="423"/>
        <v>24105244819313.906</v>
      </c>
    </row>
    <row r="13536" spans="1:10" x14ac:dyDescent="0.25">
      <c r="A13536">
        <f t="shared" si="424"/>
        <v>13534</v>
      </c>
      <c r="B13536" s="22">
        <v>8143430</v>
      </c>
      <c r="J13536" s="6">
        <f t="shared" si="423"/>
        <v>16887655243524.369</v>
      </c>
    </row>
    <row r="13537" spans="1:10" x14ac:dyDescent="0.25">
      <c r="A13537">
        <f t="shared" si="424"/>
        <v>13535</v>
      </c>
      <c r="B13537" s="22">
        <v>0</v>
      </c>
      <c r="J13537" s="6">
        <f t="shared" si="423"/>
        <v>16272920094200.813</v>
      </c>
    </row>
    <row r="13538" spans="1:10" x14ac:dyDescent="0.25">
      <c r="A13538">
        <f t="shared" si="424"/>
        <v>13536</v>
      </c>
      <c r="B13538" s="22">
        <v>0</v>
      </c>
      <c r="J13538" s="6">
        <f t="shared" si="423"/>
        <v>16272920094200.813</v>
      </c>
    </row>
    <row r="13539" spans="1:10" x14ac:dyDescent="0.25">
      <c r="A13539">
        <f t="shared" si="424"/>
        <v>13537</v>
      </c>
      <c r="B13539" s="22">
        <v>0</v>
      </c>
      <c r="J13539" s="6">
        <f t="shared" si="423"/>
        <v>16272920094200.813</v>
      </c>
    </row>
    <row r="13540" spans="1:10" x14ac:dyDescent="0.25">
      <c r="A13540">
        <f t="shared" si="424"/>
        <v>13538</v>
      </c>
      <c r="B13540" s="22">
        <v>8943680</v>
      </c>
      <c r="J13540" s="6">
        <f t="shared" si="423"/>
        <v>24105244819313.906</v>
      </c>
    </row>
    <row r="13541" spans="1:10" x14ac:dyDescent="0.25">
      <c r="A13541">
        <f t="shared" si="424"/>
        <v>13539</v>
      </c>
      <c r="B13541" s="22">
        <v>3250000</v>
      </c>
      <c r="J13541" s="6">
        <f t="shared" si="423"/>
        <v>614610152858.7196</v>
      </c>
    </row>
    <row r="13542" spans="1:10" x14ac:dyDescent="0.25">
      <c r="A13542">
        <f t="shared" si="424"/>
        <v>13540</v>
      </c>
      <c r="B13542" s="22">
        <v>11143430</v>
      </c>
      <c r="J13542" s="6">
        <f t="shared" si="423"/>
        <v>50544410682285.516</v>
      </c>
    </row>
    <row r="13543" spans="1:10" x14ac:dyDescent="0.25">
      <c r="A13543">
        <f t="shared" si="424"/>
        <v>13541</v>
      </c>
      <c r="B13543" s="22">
        <v>0</v>
      </c>
      <c r="J13543" s="6">
        <f t="shared" si="423"/>
        <v>16272920094200.813</v>
      </c>
    </row>
    <row r="13544" spans="1:10" x14ac:dyDescent="0.25">
      <c r="A13544">
        <f t="shared" si="424"/>
        <v>13542</v>
      </c>
      <c r="B13544" s="22">
        <v>0</v>
      </c>
      <c r="J13544" s="6">
        <f t="shared" si="423"/>
        <v>16272920094200.813</v>
      </c>
    </row>
    <row r="13545" spans="1:10" x14ac:dyDescent="0.25">
      <c r="A13545">
        <f t="shared" si="424"/>
        <v>13543</v>
      </c>
      <c r="B13545" s="22">
        <v>8143430</v>
      </c>
      <c r="J13545" s="6">
        <f t="shared" si="423"/>
        <v>16887655243524.369</v>
      </c>
    </row>
    <row r="13546" spans="1:10" x14ac:dyDescent="0.25">
      <c r="A13546">
        <f t="shared" si="424"/>
        <v>13544</v>
      </c>
      <c r="B13546" s="22">
        <v>0</v>
      </c>
      <c r="J13546" s="6">
        <f t="shared" si="423"/>
        <v>16272920094200.813</v>
      </c>
    </row>
    <row r="13547" spans="1:10" x14ac:dyDescent="0.25">
      <c r="A13547">
        <f t="shared" si="424"/>
        <v>13545</v>
      </c>
      <c r="B13547" s="22">
        <v>8943680</v>
      </c>
      <c r="J13547" s="6">
        <f t="shared" si="423"/>
        <v>24105244819313.906</v>
      </c>
    </row>
    <row r="13548" spans="1:10" x14ac:dyDescent="0.25">
      <c r="A13548">
        <f t="shared" si="424"/>
        <v>13546</v>
      </c>
      <c r="B13548" s="22">
        <v>0</v>
      </c>
      <c r="J13548" s="6">
        <f t="shared" si="423"/>
        <v>16272920094200.813</v>
      </c>
    </row>
    <row r="13549" spans="1:10" x14ac:dyDescent="0.25">
      <c r="A13549">
        <f t="shared" si="424"/>
        <v>13547</v>
      </c>
      <c r="B13549" s="22">
        <v>8143430</v>
      </c>
      <c r="J13549" s="6">
        <f t="shared" si="423"/>
        <v>16887655243524.369</v>
      </c>
    </row>
    <row r="13550" spans="1:10" x14ac:dyDescent="0.25">
      <c r="A13550">
        <f t="shared" si="424"/>
        <v>13548</v>
      </c>
      <c r="B13550" s="22">
        <v>8143430</v>
      </c>
      <c r="J13550" s="6">
        <f t="shared" si="423"/>
        <v>16887655243524.369</v>
      </c>
    </row>
    <row r="13551" spans="1:10" x14ac:dyDescent="0.25">
      <c r="A13551">
        <f t="shared" si="424"/>
        <v>13549</v>
      </c>
      <c r="B13551" s="22">
        <v>8143430</v>
      </c>
      <c r="J13551" s="6">
        <f t="shared" si="423"/>
        <v>16887655243524.369</v>
      </c>
    </row>
    <row r="13552" spans="1:10" x14ac:dyDescent="0.25">
      <c r="A13552">
        <f t="shared" si="424"/>
        <v>13550</v>
      </c>
      <c r="B13552" s="22">
        <v>8143430</v>
      </c>
      <c r="J13552" s="6">
        <f t="shared" si="423"/>
        <v>16887655243524.369</v>
      </c>
    </row>
    <row r="13553" spans="1:10" x14ac:dyDescent="0.25">
      <c r="A13553">
        <f t="shared" si="424"/>
        <v>13551</v>
      </c>
      <c r="B13553" s="22">
        <v>8943680</v>
      </c>
      <c r="J13553" s="6">
        <f t="shared" si="423"/>
        <v>24105244819313.906</v>
      </c>
    </row>
    <row r="13554" spans="1:10" x14ac:dyDescent="0.25">
      <c r="A13554">
        <f t="shared" si="424"/>
        <v>13552</v>
      </c>
      <c r="B13554" s="22">
        <v>0</v>
      </c>
      <c r="J13554" s="6">
        <f t="shared" si="423"/>
        <v>16272920094200.813</v>
      </c>
    </row>
    <row r="13555" spans="1:10" x14ac:dyDescent="0.25">
      <c r="A13555">
        <f t="shared" si="424"/>
        <v>13553</v>
      </c>
      <c r="B13555" s="22">
        <v>0</v>
      </c>
      <c r="J13555" s="6">
        <f t="shared" si="423"/>
        <v>16272920094200.813</v>
      </c>
    </row>
    <row r="13556" spans="1:10" x14ac:dyDescent="0.25">
      <c r="A13556">
        <f t="shared" si="424"/>
        <v>13554</v>
      </c>
      <c r="B13556" s="22">
        <v>0</v>
      </c>
      <c r="J13556" s="6">
        <f t="shared" si="423"/>
        <v>16272920094200.813</v>
      </c>
    </row>
    <row r="13557" spans="1:10" x14ac:dyDescent="0.25">
      <c r="A13557">
        <f t="shared" si="424"/>
        <v>13555</v>
      </c>
      <c r="B13557" s="22">
        <v>0</v>
      </c>
      <c r="J13557" s="6">
        <f t="shared" si="423"/>
        <v>16272920094200.813</v>
      </c>
    </row>
    <row r="13558" spans="1:10" x14ac:dyDescent="0.25">
      <c r="A13558">
        <f t="shared" si="424"/>
        <v>13556</v>
      </c>
      <c r="B13558" s="22">
        <v>0</v>
      </c>
      <c r="J13558" s="6">
        <f t="shared" si="423"/>
        <v>16272920094200.813</v>
      </c>
    </row>
    <row r="13559" spans="1:10" x14ac:dyDescent="0.25">
      <c r="A13559">
        <f t="shared" si="424"/>
        <v>13557</v>
      </c>
      <c r="B13559" s="22">
        <v>4428780.8219178077</v>
      </c>
      <c r="J13559" s="6">
        <f t="shared" si="423"/>
        <v>155874984828.50565</v>
      </c>
    </row>
    <row r="13560" spans="1:10" x14ac:dyDescent="0.25">
      <c r="A13560">
        <f t="shared" si="424"/>
        <v>13558</v>
      </c>
      <c r="B13560" s="22">
        <v>8943680</v>
      </c>
      <c r="J13560" s="6">
        <f t="shared" si="423"/>
        <v>24105244819313.906</v>
      </c>
    </row>
    <row r="13561" spans="1:10" x14ac:dyDescent="0.25">
      <c r="A13561">
        <f t="shared" si="424"/>
        <v>13559</v>
      </c>
      <c r="B13561" s="22">
        <v>3000000</v>
      </c>
      <c r="J13561" s="6">
        <f t="shared" si="423"/>
        <v>1069095532961.9576</v>
      </c>
    </row>
    <row r="13562" spans="1:10" x14ac:dyDescent="0.25">
      <c r="A13562">
        <f t="shared" si="424"/>
        <v>13560</v>
      </c>
      <c r="B13562" s="22">
        <v>0</v>
      </c>
      <c r="J13562" s="6">
        <f t="shared" si="423"/>
        <v>16272920094200.813</v>
      </c>
    </row>
    <row r="13563" spans="1:10" x14ac:dyDescent="0.25">
      <c r="A13563">
        <f t="shared" si="424"/>
        <v>13561</v>
      </c>
      <c r="B13563" s="22">
        <v>0</v>
      </c>
      <c r="J13563" s="6">
        <f t="shared" si="423"/>
        <v>16272920094200.813</v>
      </c>
    </row>
    <row r="13564" spans="1:10" x14ac:dyDescent="0.25">
      <c r="A13564">
        <f t="shared" si="424"/>
        <v>13562</v>
      </c>
      <c r="B13564" s="22">
        <v>17087110</v>
      </c>
      <c r="J13564" s="6">
        <f t="shared" si="423"/>
        <v>170384444013437.47</v>
      </c>
    </row>
    <row r="13565" spans="1:10" x14ac:dyDescent="0.25">
      <c r="A13565">
        <f t="shared" si="424"/>
        <v>13563</v>
      </c>
      <c r="B13565" s="22">
        <v>0</v>
      </c>
      <c r="J13565" s="6">
        <f t="shared" si="423"/>
        <v>16272920094200.813</v>
      </c>
    </row>
    <row r="13566" spans="1:10" x14ac:dyDescent="0.25">
      <c r="A13566">
        <f t="shared" si="424"/>
        <v>13564</v>
      </c>
      <c r="B13566" s="22">
        <v>0</v>
      </c>
      <c r="J13566" s="6">
        <f t="shared" si="423"/>
        <v>16272920094200.813</v>
      </c>
    </row>
    <row r="13567" spans="1:10" x14ac:dyDescent="0.25">
      <c r="A13567">
        <f t="shared" si="424"/>
        <v>13565</v>
      </c>
      <c r="B13567" s="22">
        <v>0</v>
      </c>
      <c r="J13567" s="6">
        <f t="shared" si="423"/>
        <v>16272920094200.813</v>
      </c>
    </row>
    <row r="13568" spans="1:10" x14ac:dyDescent="0.25">
      <c r="A13568">
        <f t="shared" si="424"/>
        <v>13566</v>
      </c>
      <c r="B13568" s="22">
        <v>8143430</v>
      </c>
      <c r="J13568" s="6">
        <f t="shared" si="423"/>
        <v>16887655243524.369</v>
      </c>
    </row>
    <row r="13569" spans="1:10" x14ac:dyDescent="0.25">
      <c r="A13569">
        <f t="shared" si="424"/>
        <v>13567</v>
      </c>
      <c r="B13569" s="22">
        <v>0</v>
      </c>
      <c r="J13569" s="6">
        <f t="shared" si="423"/>
        <v>16272920094200.813</v>
      </c>
    </row>
    <row r="13570" spans="1:10" x14ac:dyDescent="0.25">
      <c r="A13570">
        <f t="shared" si="424"/>
        <v>13568</v>
      </c>
      <c r="B13570" s="22">
        <v>0</v>
      </c>
      <c r="J13570" s="6">
        <f t="shared" si="423"/>
        <v>16272920094200.813</v>
      </c>
    </row>
    <row r="13571" spans="1:10" x14ac:dyDescent="0.25">
      <c r="A13571">
        <f t="shared" si="424"/>
        <v>13569</v>
      </c>
      <c r="B13571" s="22">
        <v>8943680</v>
      </c>
      <c r="J13571" s="6">
        <f t="shared" ref="J13571:J13634" si="425">(B13571-$I$6)^2</f>
        <v>24105244819313.906</v>
      </c>
    </row>
    <row r="13572" spans="1:10" x14ac:dyDescent="0.25">
      <c r="A13572">
        <f t="shared" ref="A13572:A13635" si="426">A13571+1</f>
        <v>13570</v>
      </c>
      <c r="B13572" s="22">
        <v>8143430</v>
      </c>
      <c r="J13572" s="6">
        <f t="shared" si="425"/>
        <v>16887655243524.369</v>
      </c>
    </row>
    <row r="13573" spans="1:10" x14ac:dyDescent="0.25">
      <c r="A13573">
        <f t="shared" si="426"/>
        <v>13571</v>
      </c>
      <c r="B13573" s="22">
        <v>0</v>
      </c>
      <c r="J13573" s="6">
        <f t="shared" si="425"/>
        <v>16272920094200.813</v>
      </c>
    </row>
    <row r="13574" spans="1:10" x14ac:dyDescent="0.25">
      <c r="A13574">
        <f t="shared" si="426"/>
        <v>13572</v>
      </c>
      <c r="B13574" s="22">
        <v>0</v>
      </c>
      <c r="J13574" s="6">
        <f t="shared" si="425"/>
        <v>16272920094200.813</v>
      </c>
    </row>
    <row r="13575" spans="1:10" x14ac:dyDescent="0.25">
      <c r="A13575">
        <f t="shared" si="426"/>
        <v>13573</v>
      </c>
      <c r="B13575" s="22">
        <v>3000000</v>
      </c>
      <c r="J13575" s="6">
        <f t="shared" si="425"/>
        <v>1069095532961.9576</v>
      </c>
    </row>
    <row r="13576" spans="1:10" x14ac:dyDescent="0.25">
      <c r="A13576">
        <f t="shared" si="426"/>
        <v>13574</v>
      </c>
      <c r="B13576" s="22">
        <v>3250000</v>
      </c>
      <c r="J13576" s="6">
        <f t="shared" si="425"/>
        <v>614610152858.7196</v>
      </c>
    </row>
    <row r="13577" spans="1:10" x14ac:dyDescent="0.25">
      <c r="A13577">
        <f t="shared" si="426"/>
        <v>13575</v>
      </c>
      <c r="B13577" s="22">
        <v>8143430</v>
      </c>
      <c r="J13577" s="6">
        <f t="shared" si="425"/>
        <v>16887655243524.369</v>
      </c>
    </row>
    <row r="13578" spans="1:10" x14ac:dyDescent="0.25">
      <c r="A13578">
        <f t="shared" si="426"/>
        <v>13576</v>
      </c>
      <c r="B13578" s="22">
        <v>0</v>
      </c>
      <c r="J13578" s="6">
        <f t="shared" si="425"/>
        <v>16272920094200.813</v>
      </c>
    </row>
    <row r="13579" spans="1:10" x14ac:dyDescent="0.25">
      <c r="A13579">
        <f t="shared" si="426"/>
        <v>13577</v>
      </c>
      <c r="B13579" s="22">
        <v>8143430</v>
      </c>
      <c r="J13579" s="6">
        <f t="shared" si="425"/>
        <v>16887655243524.369</v>
      </c>
    </row>
    <row r="13580" spans="1:10" x14ac:dyDescent="0.25">
      <c r="A13580">
        <f t="shared" si="426"/>
        <v>13578</v>
      </c>
      <c r="B13580" s="22">
        <v>3250000</v>
      </c>
      <c r="J13580" s="6">
        <f t="shared" si="425"/>
        <v>614610152858.7196</v>
      </c>
    </row>
    <row r="13581" spans="1:10" x14ac:dyDescent="0.25">
      <c r="A13581">
        <f t="shared" si="426"/>
        <v>13579</v>
      </c>
      <c r="B13581" s="22">
        <v>3000000</v>
      </c>
      <c r="J13581" s="6">
        <f t="shared" si="425"/>
        <v>1069095532961.9576</v>
      </c>
    </row>
    <row r="13582" spans="1:10" x14ac:dyDescent="0.25">
      <c r="A13582">
        <f t="shared" si="426"/>
        <v>13580</v>
      </c>
      <c r="B13582" s="22">
        <v>0</v>
      </c>
      <c r="J13582" s="6">
        <f t="shared" si="425"/>
        <v>16272920094200.813</v>
      </c>
    </row>
    <row r="13583" spans="1:10" x14ac:dyDescent="0.25">
      <c r="A13583">
        <f t="shared" si="426"/>
        <v>13581</v>
      </c>
      <c r="B13583" s="22">
        <v>0</v>
      </c>
      <c r="J13583" s="6">
        <f t="shared" si="425"/>
        <v>16272920094200.813</v>
      </c>
    </row>
    <row r="13584" spans="1:10" x14ac:dyDescent="0.25">
      <c r="A13584">
        <f t="shared" si="426"/>
        <v>13582</v>
      </c>
      <c r="B13584" s="22">
        <v>8143430</v>
      </c>
      <c r="J13584" s="6">
        <f t="shared" si="425"/>
        <v>16887655243524.369</v>
      </c>
    </row>
    <row r="13585" spans="1:10" x14ac:dyDescent="0.25">
      <c r="A13585">
        <f t="shared" si="426"/>
        <v>13583</v>
      </c>
      <c r="B13585" s="22">
        <v>0</v>
      </c>
      <c r="J13585" s="6">
        <f t="shared" si="425"/>
        <v>16272920094200.813</v>
      </c>
    </row>
    <row r="13586" spans="1:10" x14ac:dyDescent="0.25">
      <c r="A13586">
        <f t="shared" si="426"/>
        <v>13584</v>
      </c>
      <c r="B13586" s="22">
        <v>0</v>
      </c>
      <c r="J13586" s="6">
        <f t="shared" si="425"/>
        <v>16272920094200.813</v>
      </c>
    </row>
    <row r="13587" spans="1:10" x14ac:dyDescent="0.25">
      <c r="A13587">
        <f t="shared" si="426"/>
        <v>13585</v>
      </c>
      <c r="B13587" s="22">
        <v>0</v>
      </c>
      <c r="J13587" s="6">
        <f t="shared" si="425"/>
        <v>16272920094200.813</v>
      </c>
    </row>
    <row r="13588" spans="1:10" x14ac:dyDescent="0.25">
      <c r="A13588">
        <f t="shared" si="426"/>
        <v>13586</v>
      </c>
      <c r="B13588" s="22">
        <v>0</v>
      </c>
      <c r="J13588" s="6">
        <f t="shared" si="425"/>
        <v>16272920094200.813</v>
      </c>
    </row>
    <row r="13589" spans="1:10" x14ac:dyDescent="0.25">
      <c r="A13589">
        <f t="shared" si="426"/>
        <v>13587</v>
      </c>
      <c r="B13589" s="22">
        <v>0</v>
      </c>
      <c r="J13589" s="6">
        <f t="shared" si="425"/>
        <v>16272920094200.813</v>
      </c>
    </row>
    <row r="13590" spans="1:10" x14ac:dyDescent="0.25">
      <c r="A13590">
        <f t="shared" si="426"/>
        <v>13588</v>
      </c>
      <c r="B13590" s="22">
        <v>12509178.08219178</v>
      </c>
      <c r="J13590" s="6">
        <f t="shared" si="425"/>
        <v>71829139150633.313</v>
      </c>
    </row>
    <row r="13591" spans="1:10" x14ac:dyDescent="0.25">
      <c r="A13591">
        <f t="shared" si="426"/>
        <v>13589</v>
      </c>
      <c r="B13591" s="22">
        <v>0</v>
      </c>
      <c r="J13591" s="6">
        <f t="shared" si="425"/>
        <v>16272920094200.813</v>
      </c>
    </row>
    <row r="13592" spans="1:10" x14ac:dyDescent="0.25">
      <c r="A13592">
        <f t="shared" si="426"/>
        <v>13590</v>
      </c>
      <c r="B13592" s="22">
        <v>0</v>
      </c>
      <c r="J13592" s="6">
        <f t="shared" si="425"/>
        <v>16272920094200.813</v>
      </c>
    </row>
    <row r="13593" spans="1:10" x14ac:dyDescent="0.25">
      <c r="A13593">
        <f t="shared" si="426"/>
        <v>13591</v>
      </c>
      <c r="B13593" s="22">
        <v>0</v>
      </c>
      <c r="J13593" s="6">
        <f t="shared" si="425"/>
        <v>16272920094200.813</v>
      </c>
    </row>
    <row r="13594" spans="1:10" x14ac:dyDescent="0.25">
      <c r="A13594">
        <f t="shared" si="426"/>
        <v>13592</v>
      </c>
      <c r="B13594" s="22">
        <v>8943680</v>
      </c>
      <c r="J13594" s="6">
        <f t="shared" si="425"/>
        <v>24105244819313.906</v>
      </c>
    </row>
    <row r="13595" spans="1:10" x14ac:dyDescent="0.25">
      <c r="A13595">
        <f t="shared" si="426"/>
        <v>13593</v>
      </c>
      <c r="B13595" s="22">
        <v>8943680</v>
      </c>
      <c r="J13595" s="6">
        <f t="shared" si="425"/>
        <v>24105244819313.906</v>
      </c>
    </row>
    <row r="13596" spans="1:10" x14ac:dyDescent="0.25">
      <c r="A13596">
        <f t="shared" si="426"/>
        <v>13594</v>
      </c>
      <c r="B13596" s="22">
        <v>8943680</v>
      </c>
      <c r="J13596" s="6">
        <f t="shared" si="425"/>
        <v>24105244819313.906</v>
      </c>
    </row>
    <row r="13597" spans="1:10" x14ac:dyDescent="0.25">
      <c r="A13597">
        <f t="shared" si="426"/>
        <v>13595</v>
      </c>
      <c r="B13597" s="22">
        <v>10952660.821917808</v>
      </c>
      <c r="J13597" s="6">
        <f t="shared" si="425"/>
        <v>47868272170023.156</v>
      </c>
    </row>
    <row r="13598" spans="1:10" x14ac:dyDescent="0.25">
      <c r="A13598">
        <f t="shared" si="426"/>
        <v>13596</v>
      </c>
      <c r="B13598" s="22">
        <v>17087110</v>
      </c>
      <c r="J13598" s="6">
        <f t="shared" si="425"/>
        <v>170384444013437.47</v>
      </c>
    </row>
    <row r="13599" spans="1:10" x14ac:dyDescent="0.25">
      <c r="A13599">
        <f t="shared" si="426"/>
        <v>13597</v>
      </c>
      <c r="B13599" s="22">
        <v>8143430</v>
      </c>
      <c r="J13599" s="6">
        <f t="shared" si="425"/>
        <v>16887655243524.369</v>
      </c>
    </row>
    <row r="13600" spans="1:10" x14ac:dyDescent="0.25">
      <c r="A13600">
        <f t="shared" si="426"/>
        <v>13598</v>
      </c>
      <c r="B13600" s="22">
        <v>0</v>
      </c>
      <c r="J13600" s="6">
        <f t="shared" si="425"/>
        <v>16272920094200.813</v>
      </c>
    </row>
    <row r="13601" spans="1:10" x14ac:dyDescent="0.25">
      <c r="A13601">
        <f t="shared" si="426"/>
        <v>13599</v>
      </c>
      <c r="B13601" s="22">
        <v>0</v>
      </c>
      <c r="J13601" s="6">
        <f t="shared" si="425"/>
        <v>16272920094200.813</v>
      </c>
    </row>
    <row r="13602" spans="1:10" x14ac:dyDescent="0.25">
      <c r="A13602">
        <f t="shared" si="426"/>
        <v>13600</v>
      </c>
      <c r="B13602" s="22">
        <v>8943680</v>
      </c>
      <c r="J13602" s="6">
        <f t="shared" si="425"/>
        <v>24105244819313.906</v>
      </c>
    </row>
    <row r="13603" spans="1:10" x14ac:dyDescent="0.25">
      <c r="A13603">
        <f t="shared" si="426"/>
        <v>13601</v>
      </c>
      <c r="B13603" s="22">
        <v>0</v>
      </c>
      <c r="J13603" s="6">
        <f t="shared" si="425"/>
        <v>16272920094200.813</v>
      </c>
    </row>
    <row r="13604" spans="1:10" x14ac:dyDescent="0.25">
      <c r="A13604">
        <f t="shared" si="426"/>
        <v>13602</v>
      </c>
      <c r="B13604" s="22">
        <v>8943680</v>
      </c>
      <c r="J13604" s="6">
        <f t="shared" si="425"/>
        <v>24105244819313.906</v>
      </c>
    </row>
    <row r="13605" spans="1:10" x14ac:dyDescent="0.25">
      <c r="A13605">
        <f t="shared" si="426"/>
        <v>13603</v>
      </c>
      <c r="B13605" s="22">
        <v>0</v>
      </c>
      <c r="J13605" s="6">
        <f t="shared" si="425"/>
        <v>16272920094200.813</v>
      </c>
    </row>
    <row r="13606" spans="1:10" x14ac:dyDescent="0.25">
      <c r="A13606">
        <f t="shared" si="426"/>
        <v>13604</v>
      </c>
      <c r="B13606" s="22">
        <v>0</v>
      </c>
      <c r="J13606" s="6">
        <f t="shared" si="425"/>
        <v>16272920094200.813</v>
      </c>
    </row>
    <row r="13607" spans="1:10" x14ac:dyDescent="0.25">
      <c r="A13607">
        <f t="shared" si="426"/>
        <v>13605</v>
      </c>
      <c r="B13607" s="22">
        <v>0</v>
      </c>
      <c r="J13607" s="6">
        <f t="shared" si="425"/>
        <v>16272920094200.813</v>
      </c>
    </row>
    <row r="13608" spans="1:10" x14ac:dyDescent="0.25">
      <c r="A13608">
        <f t="shared" si="426"/>
        <v>13606</v>
      </c>
      <c r="B13608" s="22">
        <v>0</v>
      </c>
      <c r="J13608" s="6">
        <f t="shared" si="425"/>
        <v>16272920094200.813</v>
      </c>
    </row>
    <row r="13609" spans="1:10" x14ac:dyDescent="0.25">
      <c r="A13609">
        <f t="shared" si="426"/>
        <v>13607</v>
      </c>
      <c r="B13609" s="22">
        <v>8143430</v>
      </c>
      <c r="J13609" s="6">
        <f t="shared" si="425"/>
        <v>16887655243524.369</v>
      </c>
    </row>
    <row r="13610" spans="1:10" x14ac:dyDescent="0.25">
      <c r="A13610">
        <f t="shared" si="426"/>
        <v>13608</v>
      </c>
      <c r="B13610" s="22">
        <v>8943680</v>
      </c>
      <c r="J13610" s="6">
        <f t="shared" si="425"/>
        <v>24105244819313.906</v>
      </c>
    </row>
    <row r="13611" spans="1:10" x14ac:dyDescent="0.25">
      <c r="A13611">
        <f t="shared" si="426"/>
        <v>13609</v>
      </c>
      <c r="B13611" s="22">
        <v>0</v>
      </c>
      <c r="J13611" s="6">
        <f t="shared" si="425"/>
        <v>16272920094200.813</v>
      </c>
    </row>
    <row r="13612" spans="1:10" x14ac:dyDescent="0.25">
      <c r="A13612">
        <f t="shared" si="426"/>
        <v>13610</v>
      </c>
      <c r="B13612" s="22">
        <v>3000000</v>
      </c>
      <c r="J13612" s="6">
        <f t="shared" si="425"/>
        <v>1069095532961.9576</v>
      </c>
    </row>
    <row r="13613" spans="1:10" x14ac:dyDescent="0.25">
      <c r="A13613">
        <f t="shared" si="426"/>
        <v>13611</v>
      </c>
      <c r="B13613" s="22">
        <v>8143430</v>
      </c>
      <c r="J13613" s="6">
        <f t="shared" si="425"/>
        <v>16887655243524.369</v>
      </c>
    </row>
    <row r="13614" spans="1:10" x14ac:dyDescent="0.25">
      <c r="A13614">
        <f t="shared" si="426"/>
        <v>13612</v>
      </c>
      <c r="B13614" s="22">
        <v>0</v>
      </c>
      <c r="J13614" s="6">
        <f t="shared" si="425"/>
        <v>16272920094200.813</v>
      </c>
    </row>
    <row r="13615" spans="1:10" x14ac:dyDescent="0.25">
      <c r="A13615">
        <f t="shared" si="426"/>
        <v>13613</v>
      </c>
      <c r="B13615" s="22">
        <v>0</v>
      </c>
      <c r="J13615" s="6">
        <f t="shared" si="425"/>
        <v>16272920094200.813</v>
      </c>
    </row>
    <row r="13616" spans="1:10" x14ac:dyDescent="0.25">
      <c r="A13616">
        <f t="shared" si="426"/>
        <v>13614</v>
      </c>
      <c r="B13616" s="22">
        <v>8143430</v>
      </c>
      <c r="J13616" s="6">
        <f t="shared" si="425"/>
        <v>16887655243524.369</v>
      </c>
    </row>
    <row r="13617" spans="1:10" x14ac:dyDescent="0.25">
      <c r="A13617">
        <f t="shared" si="426"/>
        <v>13615</v>
      </c>
      <c r="B13617" s="22">
        <v>0</v>
      </c>
      <c r="J13617" s="6">
        <f t="shared" si="425"/>
        <v>16272920094200.813</v>
      </c>
    </row>
    <row r="13618" spans="1:10" x14ac:dyDescent="0.25">
      <c r="A13618">
        <f t="shared" si="426"/>
        <v>13616</v>
      </c>
      <c r="B13618" s="22">
        <v>0</v>
      </c>
      <c r="J13618" s="6">
        <f t="shared" si="425"/>
        <v>16272920094200.813</v>
      </c>
    </row>
    <row r="13619" spans="1:10" x14ac:dyDescent="0.25">
      <c r="A13619">
        <f t="shared" si="426"/>
        <v>13617</v>
      </c>
      <c r="B13619" s="22">
        <v>0</v>
      </c>
      <c r="J13619" s="6">
        <f t="shared" si="425"/>
        <v>16272920094200.813</v>
      </c>
    </row>
    <row r="13620" spans="1:10" x14ac:dyDescent="0.25">
      <c r="A13620">
        <f t="shared" si="426"/>
        <v>13618</v>
      </c>
      <c r="B13620" s="22">
        <v>0</v>
      </c>
      <c r="J13620" s="6">
        <f t="shared" si="425"/>
        <v>16272920094200.813</v>
      </c>
    </row>
    <row r="13621" spans="1:10" x14ac:dyDescent="0.25">
      <c r="A13621">
        <f t="shared" si="426"/>
        <v>13619</v>
      </c>
      <c r="B13621" s="22">
        <v>8143430</v>
      </c>
      <c r="J13621" s="6">
        <f t="shared" si="425"/>
        <v>16887655243524.369</v>
      </c>
    </row>
    <row r="13622" spans="1:10" x14ac:dyDescent="0.25">
      <c r="A13622">
        <f t="shared" si="426"/>
        <v>13620</v>
      </c>
      <c r="B13622" s="22">
        <v>17087110</v>
      </c>
      <c r="J13622" s="6">
        <f t="shared" si="425"/>
        <v>170384444013437.47</v>
      </c>
    </row>
    <row r="13623" spans="1:10" x14ac:dyDescent="0.25">
      <c r="A13623">
        <f t="shared" si="426"/>
        <v>13621</v>
      </c>
      <c r="B13623" s="22">
        <v>8143430</v>
      </c>
      <c r="J13623" s="6">
        <f t="shared" si="425"/>
        <v>16887655243524.369</v>
      </c>
    </row>
    <row r="13624" spans="1:10" x14ac:dyDescent="0.25">
      <c r="A13624">
        <f t="shared" si="426"/>
        <v>13622</v>
      </c>
      <c r="B13624" s="22">
        <v>0</v>
      </c>
      <c r="J13624" s="6">
        <f t="shared" si="425"/>
        <v>16272920094200.813</v>
      </c>
    </row>
    <row r="13625" spans="1:10" x14ac:dyDescent="0.25">
      <c r="A13625">
        <f t="shared" si="426"/>
        <v>13623</v>
      </c>
      <c r="B13625" s="22">
        <v>0</v>
      </c>
      <c r="J13625" s="6">
        <f t="shared" si="425"/>
        <v>16272920094200.813</v>
      </c>
    </row>
    <row r="13626" spans="1:10" x14ac:dyDescent="0.25">
      <c r="A13626">
        <f t="shared" si="426"/>
        <v>13624</v>
      </c>
      <c r="B13626" s="22">
        <v>8143430</v>
      </c>
      <c r="J13626" s="6">
        <f t="shared" si="425"/>
        <v>16887655243524.369</v>
      </c>
    </row>
    <row r="13627" spans="1:10" x14ac:dyDescent="0.25">
      <c r="A13627">
        <f t="shared" si="426"/>
        <v>13625</v>
      </c>
      <c r="B13627" s="22">
        <v>0</v>
      </c>
      <c r="J13627" s="6">
        <f t="shared" si="425"/>
        <v>16272920094200.813</v>
      </c>
    </row>
    <row r="13628" spans="1:10" x14ac:dyDescent="0.25">
      <c r="A13628">
        <f t="shared" si="426"/>
        <v>13626</v>
      </c>
      <c r="B13628" s="22">
        <v>0</v>
      </c>
      <c r="J13628" s="6">
        <f t="shared" si="425"/>
        <v>16272920094200.813</v>
      </c>
    </row>
    <row r="13629" spans="1:10" x14ac:dyDescent="0.25">
      <c r="A13629">
        <f t="shared" si="426"/>
        <v>13627</v>
      </c>
      <c r="B13629" s="22">
        <v>0</v>
      </c>
      <c r="J13629" s="6">
        <f t="shared" si="425"/>
        <v>16272920094200.813</v>
      </c>
    </row>
    <row r="13630" spans="1:10" x14ac:dyDescent="0.25">
      <c r="A13630">
        <f t="shared" si="426"/>
        <v>13628</v>
      </c>
      <c r="B13630" s="22">
        <v>8143430</v>
      </c>
      <c r="J13630" s="6">
        <f t="shared" si="425"/>
        <v>16887655243524.369</v>
      </c>
    </row>
    <row r="13631" spans="1:10" x14ac:dyDescent="0.25">
      <c r="A13631">
        <f t="shared" si="426"/>
        <v>13629</v>
      </c>
      <c r="B13631" s="22">
        <v>0</v>
      </c>
      <c r="J13631" s="6">
        <f t="shared" si="425"/>
        <v>16272920094200.813</v>
      </c>
    </row>
    <row r="13632" spans="1:10" x14ac:dyDescent="0.25">
      <c r="A13632">
        <f t="shared" si="426"/>
        <v>13630</v>
      </c>
      <c r="B13632" s="22">
        <v>0</v>
      </c>
      <c r="J13632" s="6">
        <f t="shared" si="425"/>
        <v>16272920094200.813</v>
      </c>
    </row>
    <row r="13633" spans="1:10" x14ac:dyDescent="0.25">
      <c r="A13633">
        <f t="shared" si="426"/>
        <v>13631</v>
      </c>
      <c r="B13633" s="22">
        <v>8943680</v>
      </c>
      <c r="J13633" s="6">
        <f t="shared" si="425"/>
        <v>24105244819313.906</v>
      </c>
    </row>
    <row r="13634" spans="1:10" x14ac:dyDescent="0.25">
      <c r="A13634">
        <f t="shared" si="426"/>
        <v>13632</v>
      </c>
      <c r="B13634" s="22">
        <v>3250000</v>
      </c>
      <c r="J13634" s="6">
        <f t="shared" si="425"/>
        <v>614610152858.7196</v>
      </c>
    </row>
    <row r="13635" spans="1:10" x14ac:dyDescent="0.25">
      <c r="A13635">
        <f t="shared" si="426"/>
        <v>13633</v>
      </c>
      <c r="B13635" s="22">
        <v>0</v>
      </c>
      <c r="J13635" s="6">
        <f t="shared" ref="J13635:J13698" si="427">(B13635-$I$6)^2</f>
        <v>16272920094200.813</v>
      </c>
    </row>
    <row r="13636" spans="1:10" x14ac:dyDescent="0.25">
      <c r="A13636">
        <f t="shared" ref="A13636:A13699" si="428">A13635+1</f>
        <v>13634</v>
      </c>
      <c r="B13636" s="22">
        <v>0</v>
      </c>
      <c r="J13636" s="6">
        <f t="shared" si="427"/>
        <v>16272920094200.813</v>
      </c>
    </row>
    <row r="13637" spans="1:10" x14ac:dyDescent="0.25">
      <c r="A13637">
        <f t="shared" si="428"/>
        <v>13635</v>
      </c>
      <c r="B13637" s="22">
        <v>0</v>
      </c>
      <c r="J13637" s="6">
        <f t="shared" si="427"/>
        <v>16272920094200.813</v>
      </c>
    </row>
    <row r="13638" spans="1:10" x14ac:dyDescent="0.25">
      <c r="A13638">
        <f t="shared" si="428"/>
        <v>13636</v>
      </c>
      <c r="B13638" s="22">
        <v>0</v>
      </c>
      <c r="J13638" s="6">
        <f t="shared" si="427"/>
        <v>16272920094200.813</v>
      </c>
    </row>
    <row r="13639" spans="1:10" x14ac:dyDescent="0.25">
      <c r="A13639">
        <f t="shared" si="428"/>
        <v>13637</v>
      </c>
      <c r="B13639" s="22">
        <v>2008980.8219178081</v>
      </c>
      <c r="J13639" s="6">
        <f t="shared" si="427"/>
        <v>4100584250170.3423</v>
      </c>
    </row>
    <row r="13640" spans="1:10" x14ac:dyDescent="0.25">
      <c r="A13640">
        <f t="shared" si="428"/>
        <v>13638</v>
      </c>
      <c r="B13640" s="22">
        <v>11943680</v>
      </c>
      <c r="J13640" s="6">
        <f t="shared" si="427"/>
        <v>62563500258075.047</v>
      </c>
    </row>
    <row r="13641" spans="1:10" x14ac:dyDescent="0.25">
      <c r="A13641">
        <f t="shared" si="428"/>
        <v>13639</v>
      </c>
      <c r="B13641" s="22">
        <v>8943680</v>
      </c>
      <c r="J13641" s="6">
        <f t="shared" si="427"/>
        <v>24105244819313.906</v>
      </c>
    </row>
    <row r="13642" spans="1:10" x14ac:dyDescent="0.25">
      <c r="A13642">
        <f t="shared" si="428"/>
        <v>13640</v>
      </c>
      <c r="B13642" s="22">
        <v>0</v>
      </c>
      <c r="J13642" s="6">
        <f t="shared" si="427"/>
        <v>16272920094200.813</v>
      </c>
    </row>
    <row r="13643" spans="1:10" x14ac:dyDescent="0.25">
      <c r="A13643">
        <f t="shared" si="428"/>
        <v>13641</v>
      </c>
      <c r="B13643" s="22">
        <v>17087110</v>
      </c>
      <c r="J13643" s="6">
        <f t="shared" si="427"/>
        <v>170384444013437.47</v>
      </c>
    </row>
    <row r="13644" spans="1:10" x14ac:dyDescent="0.25">
      <c r="A13644">
        <f t="shared" si="428"/>
        <v>13642</v>
      </c>
      <c r="B13644" s="22">
        <v>0</v>
      </c>
      <c r="J13644" s="6">
        <f t="shared" si="427"/>
        <v>16272920094200.813</v>
      </c>
    </row>
    <row r="13645" spans="1:10" x14ac:dyDescent="0.25">
      <c r="A13645">
        <f t="shared" si="428"/>
        <v>13643</v>
      </c>
      <c r="B13645" s="22">
        <v>0</v>
      </c>
      <c r="J13645" s="6">
        <f t="shared" si="427"/>
        <v>16272920094200.813</v>
      </c>
    </row>
    <row r="13646" spans="1:10" x14ac:dyDescent="0.25">
      <c r="A13646">
        <f t="shared" si="428"/>
        <v>13644</v>
      </c>
      <c r="B13646" s="22">
        <v>0</v>
      </c>
      <c r="J13646" s="6">
        <f t="shared" si="427"/>
        <v>16272920094200.813</v>
      </c>
    </row>
    <row r="13647" spans="1:10" x14ac:dyDescent="0.25">
      <c r="A13647">
        <f t="shared" si="428"/>
        <v>13645</v>
      </c>
      <c r="B13647" s="22">
        <v>0</v>
      </c>
      <c r="J13647" s="6">
        <f t="shared" si="427"/>
        <v>16272920094200.813</v>
      </c>
    </row>
    <row r="13648" spans="1:10" x14ac:dyDescent="0.25">
      <c r="A13648">
        <f t="shared" si="428"/>
        <v>13646</v>
      </c>
      <c r="B13648" s="22">
        <v>8943680</v>
      </c>
      <c r="J13648" s="6">
        <f t="shared" si="427"/>
        <v>24105244819313.906</v>
      </c>
    </row>
    <row r="13649" spans="1:10" x14ac:dyDescent="0.25">
      <c r="A13649">
        <f t="shared" si="428"/>
        <v>13647</v>
      </c>
      <c r="B13649" s="22">
        <v>3250000</v>
      </c>
      <c r="J13649" s="6">
        <f t="shared" si="427"/>
        <v>614610152858.7196</v>
      </c>
    </row>
    <row r="13650" spans="1:10" x14ac:dyDescent="0.25">
      <c r="A13650">
        <f t="shared" si="428"/>
        <v>13648</v>
      </c>
      <c r="B13650" s="22">
        <v>0</v>
      </c>
      <c r="J13650" s="6">
        <f t="shared" si="427"/>
        <v>16272920094200.813</v>
      </c>
    </row>
    <row r="13651" spans="1:10" x14ac:dyDescent="0.25">
      <c r="A13651">
        <f t="shared" si="428"/>
        <v>13649</v>
      </c>
      <c r="B13651" s="22">
        <v>0</v>
      </c>
      <c r="J13651" s="6">
        <f t="shared" si="427"/>
        <v>16272920094200.813</v>
      </c>
    </row>
    <row r="13652" spans="1:10" x14ac:dyDescent="0.25">
      <c r="A13652">
        <f t="shared" si="428"/>
        <v>13650</v>
      </c>
      <c r="B13652" s="22">
        <v>0</v>
      </c>
      <c r="J13652" s="6">
        <f t="shared" si="427"/>
        <v>16272920094200.813</v>
      </c>
    </row>
    <row r="13653" spans="1:10" x14ac:dyDescent="0.25">
      <c r="A13653">
        <f t="shared" si="428"/>
        <v>13651</v>
      </c>
      <c r="B13653" s="22">
        <v>0</v>
      </c>
      <c r="J13653" s="6">
        <f t="shared" si="427"/>
        <v>16272920094200.813</v>
      </c>
    </row>
    <row r="13654" spans="1:10" x14ac:dyDescent="0.25">
      <c r="A13654">
        <f t="shared" si="428"/>
        <v>13652</v>
      </c>
      <c r="B13654" s="22">
        <v>0</v>
      </c>
      <c r="J13654" s="6">
        <f t="shared" si="427"/>
        <v>16272920094200.813</v>
      </c>
    </row>
    <row r="13655" spans="1:10" x14ac:dyDescent="0.25">
      <c r="A13655">
        <f t="shared" si="428"/>
        <v>13653</v>
      </c>
      <c r="B13655" s="22">
        <v>0</v>
      </c>
      <c r="J13655" s="6">
        <f t="shared" si="427"/>
        <v>16272920094200.813</v>
      </c>
    </row>
    <row r="13656" spans="1:10" x14ac:dyDescent="0.25">
      <c r="A13656">
        <f t="shared" si="428"/>
        <v>13654</v>
      </c>
      <c r="B13656" s="22">
        <v>8943680</v>
      </c>
      <c r="J13656" s="6">
        <f t="shared" si="427"/>
        <v>24105244819313.906</v>
      </c>
    </row>
    <row r="13657" spans="1:10" x14ac:dyDescent="0.25">
      <c r="A13657">
        <f t="shared" si="428"/>
        <v>13655</v>
      </c>
      <c r="B13657" s="22">
        <v>8143430</v>
      </c>
      <c r="J13657" s="6">
        <f t="shared" si="427"/>
        <v>16887655243524.369</v>
      </c>
    </row>
    <row r="13658" spans="1:10" x14ac:dyDescent="0.25">
      <c r="A13658">
        <f t="shared" si="428"/>
        <v>13656</v>
      </c>
      <c r="B13658" s="22">
        <v>8943680</v>
      </c>
      <c r="J13658" s="6">
        <f t="shared" si="427"/>
        <v>24105244819313.906</v>
      </c>
    </row>
    <row r="13659" spans="1:10" x14ac:dyDescent="0.25">
      <c r="A13659">
        <f t="shared" si="428"/>
        <v>13657</v>
      </c>
      <c r="B13659" s="22">
        <v>0</v>
      </c>
      <c r="J13659" s="6">
        <f t="shared" si="427"/>
        <v>16272920094200.813</v>
      </c>
    </row>
    <row r="13660" spans="1:10" x14ac:dyDescent="0.25">
      <c r="A13660">
        <f t="shared" si="428"/>
        <v>13658</v>
      </c>
      <c r="B13660" s="22">
        <v>8943680</v>
      </c>
      <c r="J13660" s="6">
        <f t="shared" si="427"/>
        <v>24105244819313.906</v>
      </c>
    </row>
    <row r="13661" spans="1:10" x14ac:dyDescent="0.25">
      <c r="A13661">
        <f t="shared" si="428"/>
        <v>13659</v>
      </c>
      <c r="B13661" s="22">
        <v>0</v>
      </c>
      <c r="J13661" s="6">
        <f t="shared" si="427"/>
        <v>16272920094200.813</v>
      </c>
    </row>
    <row r="13662" spans="1:10" x14ac:dyDescent="0.25">
      <c r="A13662">
        <f t="shared" si="428"/>
        <v>13660</v>
      </c>
      <c r="B13662" s="22">
        <v>0</v>
      </c>
      <c r="J13662" s="6">
        <f t="shared" si="427"/>
        <v>16272920094200.813</v>
      </c>
    </row>
    <row r="13663" spans="1:10" x14ac:dyDescent="0.25">
      <c r="A13663">
        <f t="shared" si="428"/>
        <v>13661</v>
      </c>
      <c r="B13663" s="22">
        <v>0</v>
      </c>
      <c r="J13663" s="6">
        <f t="shared" si="427"/>
        <v>16272920094200.813</v>
      </c>
    </row>
    <row r="13664" spans="1:10" x14ac:dyDescent="0.25">
      <c r="A13664">
        <f t="shared" si="428"/>
        <v>13662</v>
      </c>
      <c r="B13664" s="22">
        <v>8143430</v>
      </c>
      <c r="J13664" s="6">
        <f t="shared" si="427"/>
        <v>16887655243524.369</v>
      </c>
    </row>
    <row r="13665" spans="1:10" x14ac:dyDescent="0.25">
      <c r="A13665">
        <f t="shared" si="428"/>
        <v>13663</v>
      </c>
      <c r="B13665" s="22">
        <v>8943680</v>
      </c>
      <c r="J13665" s="6">
        <f t="shared" si="427"/>
        <v>24105244819313.906</v>
      </c>
    </row>
    <row r="13666" spans="1:10" x14ac:dyDescent="0.25">
      <c r="A13666">
        <f t="shared" si="428"/>
        <v>13664</v>
      </c>
      <c r="B13666" s="22">
        <v>0</v>
      </c>
      <c r="J13666" s="6">
        <f t="shared" si="427"/>
        <v>16272920094200.813</v>
      </c>
    </row>
    <row r="13667" spans="1:10" x14ac:dyDescent="0.25">
      <c r="A13667">
        <f t="shared" si="428"/>
        <v>13665</v>
      </c>
      <c r="B13667" s="22">
        <v>0</v>
      </c>
      <c r="J13667" s="6">
        <f t="shared" si="427"/>
        <v>16272920094200.813</v>
      </c>
    </row>
    <row r="13668" spans="1:10" x14ac:dyDescent="0.25">
      <c r="A13668">
        <f t="shared" si="428"/>
        <v>13666</v>
      </c>
      <c r="B13668" s="22">
        <v>8143430</v>
      </c>
      <c r="J13668" s="6">
        <f t="shared" si="427"/>
        <v>16887655243524.369</v>
      </c>
    </row>
    <row r="13669" spans="1:10" x14ac:dyDescent="0.25">
      <c r="A13669">
        <f t="shared" si="428"/>
        <v>13667</v>
      </c>
      <c r="B13669" s="22">
        <v>0</v>
      </c>
      <c r="J13669" s="6">
        <f t="shared" si="427"/>
        <v>16272920094200.813</v>
      </c>
    </row>
    <row r="13670" spans="1:10" x14ac:dyDescent="0.25">
      <c r="A13670">
        <f t="shared" si="428"/>
        <v>13668</v>
      </c>
      <c r="B13670" s="22">
        <v>8943680</v>
      </c>
      <c r="J13670" s="6">
        <f t="shared" si="427"/>
        <v>24105244819313.906</v>
      </c>
    </row>
    <row r="13671" spans="1:10" x14ac:dyDescent="0.25">
      <c r="A13671">
        <f t="shared" si="428"/>
        <v>13669</v>
      </c>
      <c r="B13671" s="22">
        <v>0</v>
      </c>
      <c r="J13671" s="6">
        <f t="shared" si="427"/>
        <v>16272920094200.813</v>
      </c>
    </row>
    <row r="13672" spans="1:10" x14ac:dyDescent="0.25">
      <c r="A13672">
        <f t="shared" si="428"/>
        <v>13670</v>
      </c>
      <c r="B13672" s="22">
        <v>0</v>
      </c>
      <c r="J13672" s="6">
        <f t="shared" si="427"/>
        <v>16272920094200.813</v>
      </c>
    </row>
    <row r="13673" spans="1:10" x14ac:dyDescent="0.25">
      <c r="A13673">
        <f t="shared" si="428"/>
        <v>13671</v>
      </c>
      <c r="B13673" s="22">
        <v>0</v>
      </c>
      <c r="J13673" s="6">
        <f t="shared" si="427"/>
        <v>16272920094200.813</v>
      </c>
    </row>
    <row r="13674" spans="1:10" x14ac:dyDescent="0.25">
      <c r="A13674">
        <f t="shared" si="428"/>
        <v>13672</v>
      </c>
      <c r="B13674" s="22">
        <v>0</v>
      </c>
      <c r="J13674" s="6">
        <f t="shared" si="427"/>
        <v>16272920094200.813</v>
      </c>
    </row>
    <row r="13675" spans="1:10" x14ac:dyDescent="0.25">
      <c r="A13675">
        <f t="shared" si="428"/>
        <v>13673</v>
      </c>
      <c r="B13675" s="22">
        <v>0</v>
      </c>
      <c r="J13675" s="6">
        <f t="shared" si="427"/>
        <v>16272920094200.813</v>
      </c>
    </row>
    <row r="13676" spans="1:10" x14ac:dyDescent="0.25">
      <c r="A13676">
        <f t="shared" si="428"/>
        <v>13674</v>
      </c>
      <c r="B13676" s="22">
        <v>0</v>
      </c>
      <c r="J13676" s="6">
        <f t="shared" si="427"/>
        <v>16272920094200.813</v>
      </c>
    </row>
    <row r="13677" spans="1:10" x14ac:dyDescent="0.25">
      <c r="A13677">
        <f t="shared" si="428"/>
        <v>13675</v>
      </c>
      <c r="B13677" s="22">
        <v>8143430</v>
      </c>
      <c r="J13677" s="6">
        <f t="shared" si="427"/>
        <v>16887655243524.369</v>
      </c>
    </row>
    <row r="13678" spans="1:10" x14ac:dyDescent="0.25">
      <c r="A13678">
        <f t="shared" si="428"/>
        <v>13676</v>
      </c>
      <c r="B13678" s="22">
        <v>0</v>
      </c>
      <c r="J13678" s="6">
        <f t="shared" si="427"/>
        <v>16272920094200.813</v>
      </c>
    </row>
    <row r="13679" spans="1:10" x14ac:dyDescent="0.25">
      <c r="A13679">
        <f t="shared" si="428"/>
        <v>13677</v>
      </c>
      <c r="B13679" s="22">
        <v>0</v>
      </c>
      <c r="J13679" s="6">
        <f t="shared" si="427"/>
        <v>16272920094200.813</v>
      </c>
    </row>
    <row r="13680" spans="1:10" x14ac:dyDescent="0.25">
      <c r="A13680">
        <f t="shared" si="428"/>
        <v>13678</v>
      </c>
      <c r="B13680" s="22">
        <v>0</v>
      </c>
      <c r="J13680" s="6">
        <f t="shared" si="427"/>
        <v>16272920094200.813</v>
      </c>
    </row>
    <row r="13681" spans="1:10" x14ac:dyDescent="0.25">
      <c r="A13681">
        <f t="shared" si="428"/>
        <v>13679</v>
      </c>
      <c r="B13681" s="22">
        <v>27440747</v>
      </c>
      <c r="J13681" s="6">
        <f t="shared" si="427"/>
        <v>547877173939762.69</v>
      </c>
    </row>
    <row r="13682" spans="1:10" x14ac:dyDescent="0.25">
      <c r="A13682">
        <f t="shared" si="428"/>
        <v>13680</v>
      </c>
      <c r="B13682" s="22">
        <v>0</v>
      </c>
      <c r="J13682" s="6">
        <f t="shared" si="427"/>
        <v>16272920094200.813</v>
      </c>
    </row>
    <row r="13683" spans="1:10" x14ac:dyDescent="0.25">
      <c r="A13683">
        <f t="shared" si="428"/>
        <v>13681</v>
      </c>
      <c r="B13683" s="22">
        <v>0</v>
      </c>
      <c r="J13683" s="6">
        <f t="shared" si="427"/>
        <v>16272920094200.813</v>
      </c>
    </row>
    <row r="13684" spans="1:10" x14ac:dyDescent="0.25">
      <c r="A13684">
        <f t="shared" si="428"/>
        <v>13682</v>
      </c>
      <c r="B13684" s="22">
        <v>9509178.0821917802</v>
      </c>
      <c r="J13684" s="6">
        <f t="shared" si="427"/>
        <v>29977895218721.488</v>
      </c>
    </row>
    <row r="13685" spans="1:10" x14ac:dyDescent="0.25">
      <c r="A13685">
        <f t="shared" si="428"/>
        <v>13683</v>
      </c>
      <c r="B13685" s="22">
        <v>8143430</v>
      </c>
      <c r="J13685" s="6">
        <f t="shared" si="427"/>
        <v>16887655243524.369</v>
      </c>
    </row>
    <row r="13686" spans="1:10" x14ac:dyDescent="0.25">
      <c r="A13686">
        <f t="shared" si="428"/>
        <v>13684</v>
      </c>
      <c r="B13686" s="22">
        <v>0</v>
      </c>
      <c r="J13686" s="6">
        <f t="shared" si="427"/>
        <v>16272920094200.813</v>
      </c>
    </row>
    <row r="13687" spans="1:10" x14ac:dyDescent="0.25">
      <c r="A13687">
        <f t="shared" si="428"/>
        <v>13685</v>
      </c>
      <c r="B13687" s="22">
        <v>0</v>
      </c>
      <c r="J13687" s="6">
        <f t="shared" si="427"/>
        <v>16272920094200.813</v>
      </c>
    </row>
    <row r="13688" spans="1:10" x14ac:dyDescent="0.25">
      <c r="A13688">
        <f t="shared" si="428"/>
        <v>13686</v>
      </c>
      <c r="B13688" s="22">
        <v>0</v>
      </c>
      <c r="J13688" s="6">
        <f t="shared" si="427"/>
        <v>16272920094200.813</v>
      </c>
    </row>
    <row r="13689" spans="1:10" x14ac:dyDescent="0.25">
      <c r="A13689">
        <f t="shared" si="428"/>
        <v>13687</v>
      </c>
      <c r="B13689" s="22">
        <v>0</v>
      </c>
      <c r="J13689" s="6">
        <f t="shared" si="427"/>
        <v>16272920094200.813</v>
      </c>
    </row>
    <row r="13690" spans="1:10" x14ac:dyDescent="0.25">
      <c r="A13690">
        <f t="shared" si="428"/>
        <v>13688</v>
      </c>
      <c r="B13690" s="22">
        <v>8143430</v>
      </c>
      <c r="J13690" s="6">
        <f t="shared" si="427"/>
        <v>16887655243524.369</v>
      </c>
    </row>
    <row r="13691" spans="1:10" x14ac:dyDescent="0.25">
      <c r="A13691">
        <f t="shared" si="428"/>
        <v>13689</v>
      </c>
      <c r="B13691" s="22">
        <v>8943680</v>
      </c>
      <c r="J13691" s="6">
        <f t="shared" si="427"/>
        <v>24105244819313.906</v>
      </c>
    </row>
    <row r="13692" spans="1:10" x14ac:dyDescent="0.25">
      <c r="A13692">
        <f t="shared" si="428"/>
        <v>13690</v>
      </c>
      <c r="B13692" s="22">
        <v>0</v>
      </c>
      <c r="J13692" s="6">
        <f t="shared" si="427"/>
        <v>16272920094200.813</v>
      </c>
    </row>
    <row r="13693" spans="1:10" x14ac:dyDescent="0.25">
      <c r="A13693">
        <f t="shared" si="428"/>
        <v>13691</v>
      </c>
      <c r="B13693" s="22">
        <v>0</v>
      </c>
      <c r="J13693" s="6">
        <f t="shared" si="427"/>
        <v>16272920094200.813</v>
      </c>
    </row>
    <row r="13694" spans="1:10" x14ac:dyDescent="0.25">
      <c r="A13694">
        <f t="shared" si="428"/>
        <v>13692</v>
      </c>
      <c r="B13694" s="22">
        <v>0</v>
      </c>
      <c r="J13694" s="6">
        <f t="shared" si="427"/>
        <v>16272920094200.813</v>
      </c>
    </row>
    <row r="13695" spans="1:10" x14ac:dyDescent="0.25">
      <c r="A13695">
        <f t="shared" si="428"/>
        <v>13693</v>
      </c>
      <c r="B13695" s="22">
        <v>8143430</v>
      </c>
      <c r="J13695" s="6">
        <f t="shared" si="427"/>
        <v>16887655243524.369</v>
      </c>
    </row>
    <row r="13696" spans="1:10" x14ac:dyDescent="0.25">
      <c r="A13696">
        <f t="shared" si="428"/>
        <v>13694</v>
      </c>
      <c r="B13696" s="22">
        <v>8943680</v>
      </c>
      <c r="J13696" s="6">
        <f t="shared" si="427"/>
        <v>24105244819313.906</v>
      </c>
    </row>
    <row r="13697" spans="1:10" x14ac:dyDescent="0.25">
      <c r="A13697">
        <f t="shared" si="428"/>
        <v>13695</v>
      </c>
      <c r="B13697" s="22">
        <v>0</v>
      </c>
      <c r="J13697" s="6">
        <f t="shared" si="427"/>
        <v>16272920094200.813</v>
      </c>
    </row>
    <row r="13698" spans="1:10" x14ac:dyDescent="0.25">
      <c r="A13698">
        <f t="shared" si="428"/>
        <v>13696</v>
      </c>
      <c r="B13698" s="22">
        <v>0</v>
      </c>
      <c r="J13698" s="6">
        <f t="shared" si="427"/>
        <v>16272920094200.813</v>
      </c>
    </row>
    <row r="13699" spans="1:10" x14ac:dyDescent="0.25">
      <c r="A13699">
        <f t="shared" si="428"/>
        <v>13697</v>
      </c>
      <c r="B13699" s="22">
        <v>0</v>
      </c>
      <c r="J13699" s="6">
        <f t="shared" ref="J13699:J13762" si="429">(B13699-$I$6)^2</f>
        <v>16272920094200.813</v>
      </c>
    </row>
    <row r="13700" spans="1:10" x14ac:dyDescent="0.25">
      <c r="A13700">
        <f t="shared" ref="A13700:A13763" si="430">A13699+1</f>
        <v>13698</v>
      </c>
      <c r="B13700" s="22">
        <v>8143430</v>
      </c>
      <c r="J13700" s="6">
        <f t="shared" si="429"/>
        <v>16887655243524.369</v>
      </c>
    </row>
    <row r="13701" spans="1:10" x14ac:dyDescent="0.25">
      <c r="A13701">
        <f t="shared" si="430"/>
        <v>13699</v>
      </c>
      <c r="B13701" s="22">
        <v>0</v>
      </c>
      <c r="J13701" s="6">
        <f t="shared" si="429"/>
        <v>16272920094200.813</v>
      </c>
    </row>
    <row r="13702" spans="1:10" x14ac:dyDescent="0.25">
      <c r="A13702">
        <f t="shared" si="430"/>
        <v>13700</v>
      </c>
      <c r="B13702" s="22">
        <v>8143430</v>
      </c>
      <c r="J13702" s="6">
        <f t="shared" si="429"/>
        <v>16887655243524.369</v>
      </c>
    </row>
    <row r="13703" spans="1:10" x14ac:dyDescent="0.25">
      <c r="A13703">
        <f t="shared" si="430"/>
        <v>13701</v>
      </c>
      <c r="B13703" s="22">
        <v>17087110</v>
      </c>
      <c r="J13703" s="6">
        <f t="shared" si="429"/>
        <v>170384444013437.47</v>
      </c>
    </row>
    <row r="13704" spans="1:10" x14ac:dyDescent="0.25">
      <c r="A13704">
        <f t="shared" si="430"/>
        <v>13702</v>
      </c>
      <c r="B13704" s="22">
        <v>0</v>
      </c>
      <c r="J13704" s="6">
        <f t="shared" si="429"/>
        <v>16272920094200.813</v>
      </c>
    </row>
    <row r="13705" spans="1:10" x14ac:dyDescent="0.25">
      <c r="A13705">
        <f t="shared" si="430"/>
        <v>13703</v>
      </c>
      <c r="B13705" s="22">
        <v>0</v>
      </c>
      <c r="J13705" s="6">
        <f t="shared" si="429"/>
        <v>16272920094200.813</v>
      </c>
    </row>
    <row r="13706" spans="1:10" x14ac:dyDescent="0.25">
      <c r="A13706">
        <f t="shared" si="430"/>
        <v>13704</v>
      </c>
      <c r="B13706" s="22">
        <v>0</v>
      </c>
      <c r="J13706" s="6">
        <f t="shared" si="429"/>
        <v>16272920094200.813</v>
      </c>
    </row>
    <row r="13707" spans="1:10" x14ac:dyDescent="0.25">
      <c r="A13707">
        <f t="shared" si="430"/>
        <v>13705</v>
      </c>
      <c r="B13707" s="22">
        <v>8143430</v>
      </c>
      <c r="J13707" s="6">
        <f t="shared" si="429"/>
        <v>16887655243524.369</v>
      </c>
    </row>
    <row r="13708" spans="1:10" x14ac:dyDescent="0.25">
      <c r="A13708">
        <f t="shared" si="430"/>
        <v>13706</v>
      </c>
      <c r="B13708" s="22">
        <v>0</v>
      </c>
      <c r="J13708" s="6">
        <f t="shared" si="429"/>
        <v>16272920094200.813</v>
      </c>
    </row>
    <row r="13709" spans="1:10" x14ac:dyDescent="0.25">
      <c r="A13709">
        <f t="shared" si="430"/>
        <v>13707</v>
      </c>
      <c r="B13709" s="22">
        <v>0</v>
      </c>
      <c r="J13709" s="6">
        <f t="shared" si="429"/>
        <v>16272920094200.813</v>
      </c>
    </row>
    <row r="13710" spans="1:10" x14ac:dyDescent="0.25">
      <c r="A13710">
        <f t="shared" si="430"/>
        <v>13708</v>
      </c>
      <c r="B13710" s="22">
        <v>0</v>
      </c>
      <c r="J13710" s="6">
        <f t="shared" si="429"/>
        <v>16272920094200.813</v>
      </c>
    </row>
    <row r="13711" spans="1:10" x14ac:dyDescent="0.25">
      <c r="A13711">
        <f t="shared" si="430"/>
        <v>13709</v>
      </c>
      <c r="B13711" s="22">
        <v>0</v>
      </c>
      <c r="J13711" s="6">
        <f t="shared" si="429"/>
        <v>16272920094200.813</v>
      </c>
    </row>
    <row r="13712" spans="1:10" x14ac:dyDescent="0.25">
      <c r="A13712">
        <f t="shared" si="430"/>
        <v>13710</v>
      </c>
      <c r="B13712" s="22">
        <v>17087110</v>
      </c>
      <c r="J13712" s="6">
        <f t="shared" si="429"/>
        <v>170384444013437.47</v>
      </c>
    </row>
    <row r="13713" spans="1:10" x14ac:dyDescent="0.25">
      <c r="A13713">
        <f t="shared" si="430"/>
        <v>13711</v>
      </c>
      <c r="B13713" s="22">
        <v>17087110</v>
      </c>
      <c r="J13713" s="6">
        <f t="shared" si="429"/>
        <v>170384444013437.47</v>
      </c>
    </row>
    <row r="13714" spans="1:10" x14ac:dyDescent="0.25">
      <c r="A13714">
        <f t="shared" si="430"/>
        <v>13712</v>
      </c>
      <c r="B13714" s="22">
        <v>0</v>
      </c>
      <c r="J13714" s="6">
        <f t="shared" si="429"/>
        <v>16272920094200.813</v>
      </c>
    </row>
    <row r="13715" spans="1:10" x14ac:dyDescent="0.25">
      <c r="A13715">
        <f t="shared" si="430"/>
        <v>13713</v>
      </c>
      <c r="B13715" s="22">
        <v>0</v>
      </c>
      <c r="J13715" s="6">
        <f t="shared" si="429"/>
        <v>16272920094200.813</v>
      </c>
    </row>
    <row r="13716" spans="1:10" x14ac:dyDescent="0.25">
      <c r="A13716">
        <f t="shared" si="430"/>
        <v>13714</v>
      </c>
      <c r="B13716" s="22">
        <v>8143430</v>
      </c>
      <c r="J13716" s="6">
        <f t="shared" si="429"/>
        <v>16887655243524.369</v>
      </c>
    </row>
    <row r="13717" spans="1:10" x14ac:dyDescent="0.25">
      <c r="A13717">
        <f t="shared" si="430"/>
        <v>13715</v>
      </c>
      <c r="B13717" s="22">
        <v>0</v>
      </c>
      <c r="J13717" s="6">
        <f t="shared" si="429"/>
        <v>16272920094200.813</v>
      </c>
    </row>
    <row r="13718" spans="1:10" x14ac:dyDescent="0.25">
      <c r="A13718">
        <f t="shared" si="430"/>
        <v>13716</v>
      </c>
      <c r="B13718" s="22">
        <v>0</v>
      </c>
      <c r="J13718" s="6">
        <f t="shared" si="429"/>
        <v>16272920094200.813</v>
      </c>
    </row>
    <row r="13719" spans="1:10" x14ac:dyDescent="0.25">
      <c r="A13719">
        <f t="shared" si="430"/>
        <v>13717</v>
      </c>
      <c r="B13719" s="22">
        <v>0</v>
      </c>
      <c r="J13719" s="6">
        <f t="shared" si="429"/>
        <v>16272920094200.813</v>
      </c>
    </row>
    <row r="13720" spans="1:10" x14ac:dyDescent="0.25">
      <c r="A13720">
        <f t="shared" si="430"/>
        <v>13718</v>
      </c>
      <c r="B13720" s="22">
        <v>0</v>
      </c>
      <c r="J13720" s="6">
        <f t="shared" si="429"/>
        <v>16272920094200.813</v>
      </c>
    </row>
    <row r="13721" spans="1:10" x14ac:dyDescent="0.25">
      <c r="A13721">
        <f t="shared" si="430"/>
        <v>13719</v>
      </c>
      <c r="B13721" s="22">
        <v>8143430</v>
      </c>
      <c r="J13721" s="6">
        <f t="shared" si="429"/>
        <v>16887655243524.369</v>
      </c>
    </row>
    <row r="13722" spans="1:10" x14ac:dyDescent="0.25">
      <c r="A13722">
        <f t="shared" si="430"/>
        <v>13720</v>
      </c>
      <c r="B13722" s="22">
        <v>17087110</v>
      </c>
      <c r="J13722" s="6">
        <f t="shared" si="429"/>
        <v>170384444013437.47</v>
      </c>
    </row>
    <row r="13723" spans="1:10" x14ac:dyDescent="0.25">
      <c r="A13723">
        <f t="shared" si="430"/>
        <v>13721</v>
      </c>
      <c r="B13723" s="22">
        <v>0</v>
      </c>
      <c r="J13723" s="6">
        <f t="shared" si="429"/>
        <v>16272920094200.813</v>
      </c>
    </row>
    <row r="13724" spans="1:10" x14ac:dyDescent="0.25">
      <c r="A13724">
        <f t="shared" si="430"/>
        <v>13722</v>
      </c>
      <c r="B13724" s="22">
        <v>8943680</v>
      </c>
      <c r="J13724" s="6">
        <f t="shared" si="429"/>
        <v>24105244819313.906</v>
      </c>
    </row>
    <row r="13725" spans="1:10" x14ac:dyDescent="0.25">
      <c r="A13725">
        <f t="shared" si="430"/>
        <v>13723</v>
      </c>
      <c r="B13725" s="22">
        <v>10952660.821917808</v>
      </c>
      <c r="J13725" s="6">
        <f t="shared" si="429"/>
        <v>47868272170023.156</v>
      </c>
    </row>
    <row r="13726" spans="1:10" x14ac:dyDescent="0.25">
      <c r="A13726">
        <f t="shared" si="430"/>
        <v>13724</v>
      </c>
      <c r="B13726" s="22">
        <v>17087110</v>
      </c>
      <c r="J13726" s="6">
        <f t="shared" si="429"/>
        <v>170384444013437.47</v>
      </c>
    </row>
    <row r="13727" spans="1:10" x14ac:dyDescent="0.25">
      <c r="A13727">
        <f t="shared" si="430"/>
        <v>13725</v>
      </c>
      <c r="B13727" s="22">
        <v>0</v>
      </c>
      <c r="J13727" s="6">
        <f t="shared" si="429"/>
        <v>16272920094200.813</v>
      </c>
    </row>
    <row r="13728" spans="1:10" x14ac:dyDescent="0.25">
      <c r="A13728">
        <f t="shared" si="430"/>
        <v>13726</v>
      </c>
      <c r="B13728" s="22">
        <v>0</v>
      </c>
      <c r="J13728" s="6">
        <f t="shared" si="429"/>
        <v>16272920094200.813</v>
      </c>
    </row>
    <row r="13729" spans="1:10" x14ac:dyDescent="0.25">
      <c r="A13729">
        <f t="shared" si="430"/>
        <v>13727</v>
      </c>
      <c r="B13729" s="22">
        <v>0</v>
      </c>
      <c r="J13729" s="6">
        <f t="shared" si="429"/>
        <v>16272920094200.813</v>
      </c>
    </row>
    <row r="13730" spans="1:10" x14ac:dyDescent="0.25">
      <c r="A13730">
        <f t="shared" si="430"/>
        <v>13728</v>
      </c>
      <c r="B13730" s="22">
        <v>2008980.8219178081</v>
      </c>
      <c r="J13730" s="6">
        <f t="shared" si="429"/>
        <v>4100584250170.3423</v>
      </c>
    </row>
    <row r="13731" spans="1:10" x14ac:dyDescent="0.25">
      <c r="A13731">
        <f t="shared" si="430"/>
        <v>13729</v>
      </c>
      <c r="B13731" s="22">
        <v>8943680</v>
      </c>
      <c r="J13731" s="6">
        <f t="shared" si="429"/>
        <v>24105244819313.906</v>
      </c>
    </row>
    <row r="13732" spans="1:10" x14ac:dyDescent="0.25">
      <c r="A13732">
        <f t="shared" si="430"/>
        <v>13730</v>
      </c>
      <c r="B13732" s="22">
        <v>8943680</v>
      </c>
      <c r="J13732" s="6">
        <f t="shared" si="429"/>
        <v>24105244819313.906</v>
      </c>
    </row>
    <row r="13733" spans="1:10" x14ac:dyDescent="0.25">
      <c r="A13733">
        <f t="shared" si="430"/>
        <v>13731</v>
      </c>
      <c r="B13733" s="22">
        <v>0</v>
      </c>
      <c r="J13733" s="6">
        <f t="shared" si="429"/>
        <v>16272920094200.813</v>
      </c>
    </row>
    <row r="13734" spans="1:10" x14ac:dyDescent="0.25">
      <c r="A13734">
        <f t="shared" si="430"/>
        <v>13732</v>
      </c>
      <c r="B13734" s="22">
        <v>0</v>
      </c>
      <c r="J13734" s="6">
        <f t="shared" si="429"/>
        <v>16272920094200.813</v>
      </c>
    </row>
    <row r="13735" spans="1:10" x14ac:dyDescent="0.25">
      <c r="A13735">
        <f t="shared" si="430"/>
        <v>13733</v>
      </c>
      <c r="B13735" s="22">
        <v>8943680</v>
      </c>
      <c r="J13735" s="6">
        <f t="shared" si="429"/>
        <v>24105244819313.906</v>
      </c>
    </row>
    <row r="13736" spans="1:10" x14ac:dyDescent="0.25">
      <c r="A13736">
        <f t="shared" si="430"/>
        <v>13734</v>
      </c>
      <c r="B13736" s="22">
        <v>0</v>
      </c>
      <c r="J13736" s="6">
        <f t="shared" si="429"/>
        <v>16272920094200.813</v>
      </c>
    </row>
    <row r="13737" spans="1:10" x14ac:dyDescent="0.25">
      <c r="A13737">
        <f t="shared" si="430"/>
        <v>13735</v>
      </c>
      <c r="B13737" s="22">
        <v>8943680</v>
      </c>
      <c r="J13737" s="6">
        <f t="shared" si="429"/>
        <v>24105244819313.906</v>
      </c>
    </row>
    <row r="13738" spans="1:10" x14ac:dyDescent="0.25">
      <c r="A13738">
        <f t="shared" si="430"/>
        <v>13736</v>
      </c>
      <c r="B13738" s="22">
        <v>195000</v>
      </c>
      <c r="J13738" s="6">
        <f t="shared" si="429"/>
        <v>14737696497720.287</v>
      </c>
    </row>
    <row r="13739" spans="1:10" x14ac:dyDescent="0.25">
      <c r="A13739">
        <f t="shared" si="430"/>
        <v>13737</v>
      </c>
      <c r="B13739" s="22">
        <v>0</v>
      </c>
      <c r="J13739" s="6">
        <f t="shared" si="429"/>
        <v>16272920094200.813</v>
      </c>
    </row>
    <row r="13740" spans="1:10" x14ac:dyDescent="0.25">
      <c r="A13740">
        <f t="shared" si="430"/>
        <v>13738</v>
      </c>
      <c r="B13740" s="22">
        <v>0</v>
      </c>
      <c r="J13740" s="6">
        <f t="shared" si="429"/>
        <v>16272920094200.813</v>
      </c>
    </row>
    <row r="13741" spans="1:10" x14ac:dyDescent="0.25">
      <c r="A13741">
        <f t="shared" si="430"/>
        <v>13739</v>
      </c>
      <c r="B13741" s="22">
        <v>0</v>
      </c>
      <c r="J13741" s="6">
        <f t="shared" si="429"/>
        <v>16272920094200.813</v>
      </c>
    </row>
    <row r="13742" spans="1:10" x14ac:dyDescent="0.25">
      <c r="A13742">
        <f t="shared" si="430"/>
        <v>13740</v>
      </c>
      <c r="B13742" s="22">
        <v>0</v>
      </c>
      <c r="J13742" s="6">
        <f t="shared" si="429"/>
        <v>16272920094200.813</v>
      </c>
    </row>
    <row r="13743" spans="1:10" x14ac:dyDescent="0.25">
      <c r="A13743">
        <f t="shared" si="430"/>
        <v>13741</v>
      </c>
      <c r="B13743" s="22">
        <v>0</v>
      </c>
      <c r="J13743" s="6">
        <f t="shared" si="429"/>
        <v>16272920094200.813</v>
      </c>
    </row>
    <row r="13744" spans="1:10" x14ac:dyDescent="0.25">
      <c r="A13744">
        <f t="shared" si="430"/>
        <v>13742</v>
      </c>
      <c r="B13744" s="22">
        <v>0</v>
      </c>
      <c r="J13744" s="6">
        <f t="shared" si="429"/>
        <v>16272920094200.813</v>
      </c>
    </row>
    <row r="13745" spans="1:10" x14ac:dyDescent="0.25">
      <c r="A13745">
        <f t="shared" si="430"/>
        <v>13743</v>
      </c>
      <c r="B13745" s="22">
        <v>0</v>
      </c>
      <c r="J13745" s="6">
        <f t="shared" si="429"/>
        <v>16272920094200.813</v>
      </c>
    </row>
    <row r="13746" spans="1:10" x14ac:dyDescent="0.25">
      <c r="A13746">
        <f t="shared" si="430"/>
        <v>13744</v>
      </c>
      <c r="B13746" s="22">
        <v>8143430</v>
      </c>
      <c r="J13746" s="6">
        <f t="shared" si="429"/>
        <v>16887655243524.369</v>
      </c>
    </row>
    <row r="13747" spans="1:10" x14ac:dyDescent="0.25">
      <c r="A13747">
        <f t="shared" si="430"/>
        <v>13745</v>
      </c>
      <c r="B13747" s="22">
        <v>8943680</v>
      </c>
      <c r="J13747" s="6">
        <f t="shared" si="429"/>
        <v>24105244819313.906</v>
      </c>
    </row>
    <row r="13748" spans="1:10" x14ac:dyDescent="0.25">
      <c r="A13748">
        <f t="shared" si="430"/>
        <v>13746</v>
      </c>
      <c r="B13748" s="22">
        <v>0</v>
      </c>
      <c r="J13748" s="6">
        <f t="shared" si="429"/>
        <v>16272920094200.813</v>
      </c>
    </row>
    <row r="13749" spans="1:10" x14ac:dyDescent="0.25">
      <c r="A13749">
        <f t="shared" si="430"/>
        <v>13747</v>
      </c>
      <c r="B13749" s="22">
        <v>0</v>
      </c>
      <c r="J13749" s="6">
        <f t="shared" si="429"/>
        <v>16272920094200.813</v>
      </c>
    </row>
    <row r="13750" spans="1:10" x14ac:dyDescent="0.25">
      <c r="A13750">
        <f t="shared" si="430"/>
        <v>13748</v>
      </c>
      <c r="B13750" s="22">
        <v>0</v>
      </c>
      <c r="J13750" s="6">
        <f t="shared" si="429"/>
        <v>16272920094200.813</v>
      </c>
    </row>
    <row r="13751" spans="1:10" x14ac:dyDescent="0.25">
      <c r="A13751">
        <f t="shared" si="430"/>
        <v>13749</v>
      </c>
      <c r="B13751" s="22">
        <v>3250000</v>
      </c>
      <c r="J13751" s="6">
        <f t="shared" si="429"/>
        <v>614610152858.7196</v>
      </c>
    </row>
    <row r="13752" spans="1:10" x14ac:dyDescent="0.25">
      <c r="A13752">
        <f t="shared" si="430"/>
        <v>13750</v>
      </c>
      <c r="B13752" s="22">
        <v>0</v>
      </c>
      <c r="J13752" s="6">
        <f t="shared" si="429"/>
        <v>16272920094200.813</v>
      </c>
    </row>
    <row r="13753" spans="1:10" x14ac:dyDescent="0.25">
      <c r="A13753">
        <f t="shared" si="430"/>
        <v>13751</v>
      </c>
      <c r="B13753" s="22">
        <v>0</v>
      </c>
      <c r="J13753" s="6">
        <f t="shared" si="429"/>
        <v>16272920094200.813</v>
      </c>
    </row>
    <row r="13754" spans="1:10" x14ac:dyDescent="0.25">
      <c r="A13754">
        <f t="shared" si="430"/>
        <v>13752</v>
      </c>
      <c r="B13754" s="22">
        <v>8143430</v>
      </c>
      <c r="J13754" s="6">
        <f t="shared" si="429"/>
        <v>16887655243524.369</v>
      </c>
    </row>
    <row r="13755" spans="1:10" x14ac:dyDescent="0.25">
      <c r="A13755">
        <f t="shared" si="430"/>
        <v>13753</v>
      </c>
      <c r="B13755" s="22">
        <v>0</v>
      </c>
      <c r="J13755" s="6">
        <f t="shared" si="429"/>
        <v>16272920094200.813</v>
      </c>
    </row>
    <row r="13756" spans="1:10" x14ac:dyDescent="0.25">
      <c r="A13756">
        <f t="shared" si="430"/>
        <v>13754</v>
      </c>
      <c r="B13756" s="22">
        <v>0</v>
      </c>
      <c r="J13756" s="6">
        <f t="shared" si="429"/>
        <v>16272920094200.813</v>
      </c>
    </row>
    <row r="13757" spans="1:10" x14ac:dyDescent="0.25">
      <c r="A13757">
        <f t="shared" si="430"/>
        <v>13755</v>
      </c>
      <c r="B13757" s="22">
        <v>0</v>
      </c>
      <c r="J13757" s="6">
        <f t="shared" si="429"/>
        <v>16272920094200.813</v>
      </c>
    </row>
    <row r="13758" spans="1:10" x14ac:dyDescent="0.25">
      <c r="A13758">
        <f t="shared" si="430"/>
        <v>13756</v>
      </c>
      <c r="B13758" s="22">
        <v>0</v>
      </c>
      <c r="J13758" s="6">
        <f t="shared" si="429"/>
        <v>16272920094200.813</v>
      </c>
    </row>
    <row r="13759" spans="1:10" x14ac:dyDescent="0.25">
      <c r="A13759">
        <f t="shared" si="430"/>
        <v>13757</v>
      </c>
      <c r="B13759" s="22">
        <v>0</v>
      </c>
      <c r="J13759" s="6">
        <f t="shared" si="429"/>
        <v>16272920094200.813</v>
      </c>
    </row>
    <row r="13760" spans="1:10" x14ac:dyDescent="0.25">
      <c r="A13760">
        <f t="shared" si="430"/>
        <v>13758</v>
      </c>
      <c r="B13760" s="22">
        <v>0</v>
      </c>
      <c r="J13760" s="6">
        <f t="shared" si="429"/>
        <v>16272920094200.813</v>
      </c>
    </row>
    <row r="13761" spans="1:10" x14ac:dyDescent="0.25">
      <c r="A13761">
        <f t="shared" si="430"/>
        <v>13759</v>
      </c>
      <c r="B13761" s="22">
        <v>12193680</v>
      </c>
      <c r="J13761" s="6">
        <f t="shared" si="429"/>
        <v>66580854877971.813</v>
      </c>
    </row>
    <row r="13762" spans="1:10" x14ac:dyDescent="0.25">
      <c r="A13762">
        <f t="shared" si="430"/>
        <v>13760</v>
      </c>
      <c r="B13762" s="22">
        <v>0</v>
      </c>
      <c r="J13762" s="6">
        <f t="shared" si="429"/>
        <v>16272920094200.813</v>
      </c>
    </row>
    <row r="13763" spans="1:10" x14ac:dyDescent="0.25">
      <c r="A13763">
        <f t="shared" si="430"/>
        <v>13761</v>
      </c>
      <c r="B13763" s="22">
        <v>0</v>
      </c>
      <c r="J13763" s="6">
        <f t="shared" ref="J13763:J13826" si="431">(B13763-$I$6)^2</f>
        <v>16272920094200.813</v>
      </c>
    </row>
    <row r="13764" spans="1:10" x14ac:dyDescent="0.25">
      <c r="A13764">
        <f t="shared" ref="A13764:A13827" si="432">A13763+1</f>
        <v>13762</v>
      </c>
      <c r="B13764" s="22">
        <v>0</v>
      </c>
      <c r="J13764" s="6">
        <f t="shared" si="431"/>
        <v>16272920094200.813</v>
      </c>
    </row>
    <row r="13765" spans="1:10" x14ac:dyDescent="0.25">
      <c r="A13765">
        <f t="shared" si="432"/>
        <v>13763</v>
      </c>
      <c r="B13765" s="22">
        <v>8943680</v>
      </c>
      <c r="J13765" s="6">
        <f t="shared" si="431"/>
        <v>24105244819313.906</v>
      </c>
    </row>
    <row r="13766" spans="1:10" x14ac:dyDescent="0.25">
      <c r="A13766">
        <f t="shared" si="432"/>
        <v>13764</v>
      </c>
      <c r="B13766" s="22">
        <v>8943680</v>
      </c>
      <c r="J13766" s="6">
        <f t="shared" si="431"/>
        <v>24105244819313.906</v>
      </c>
    </row>
    <row r="13767" spans="1:10" x14ac:dyDescent="0.25">
      <c r="A13767">
        <f t="shared" si="432"/>
        <v>13765</v>
      </c>
      <c r="B13767" s="22">
        <v>3250000</v>
      </c>
      <c r="J13767" s="6">
        <f t="shared" si="431"/>
        <v>614610152858.7196</v>
      </c>
    </row>
    <row r="13768" spans="1:10" x14ac:dyDescent="0.25">
      <c r="A13768">
        <f t="shared" si="432"/>
        <v>13766</v>
      </c>
      <c r="B13768" s="22">
        <v>8943680</v>
      </c>
      <c r="J13768" s="6">
        <f t="shared" si="431"/>
        <v>24105244819313.906</v>
      </c>
    </row>
    <row r="13769" spans="1:10" x14ac:dyDescent="0.25">
      <c r="A13769">
        <f t="shared" si="432"/>
        <v>13767</v>
      </c>
      <c r="B13769" s="22">
        <v>0</v>
      </c>
      <c r="J13769" s="6">
        <f t="shared" si="431"/>
        <v>16272920094200.813</v>
      </c>
    </row>
    <row r="13770" spans="1:10" x14ac:dyDescent="0.25">
      <c r="A13770">
        <f t="shared" si="432"/>
        <v>13768</v>
      </c>
      <c r="B13770" s="22">
        <v>0</v>
      </c>
      <c r="J13770" s="6">
        <f t="shared" si="431"/>
        <v>16272920094200.813</v>
      </c>
    </row>
    <row r="13771" spans="1:10" x14ac:dyDescent="0.25">
      <c r="A13771">
        <f t="shared" si="432"/>
        <v>13769</v>
      </c>
      <c r="B13771" s="22">
        <v>8143430</v>
      </c>
      <c r="J13771" s="6">
        <f t="shared" si="431"/>
        <v>16887655243524.369</v>
      </c>
    </row>
    <row r="13772" spans="1:10" x14ac:dyDescent="0.25">
      <c r="A13772">
        <f t="shared" si="432"/>
        <v>13770</v>
      </c>
      <c r="B13772" s="22">
        <v>0</v>
      </c>
      <c r="J13772" s="6">
        <f t="shared" si="431"/>
        <v>16272920094200.813</v>
      </c>
    </row>
    <row r="13773" spans="1:10" x14ac:dyDescent="0.25">
      <c r="A13773">
        <f t="shared" si="432"/>
        <v>13771</v>
      </c>
      <c r="B13773" s="22">
        <v>0</v>
      </c>
      <c r="J13773" s="6">
        <f t="shared" si="431"/>
        <v>16272920094200.813</v>
      </c>
    </row>
    <row r="13774" spans="1:10" x14ac:dyDescent="0.25">
      <c r="A13774">
        <f t="shared" si="432"/>
        <v>13772</v>
      </c>
      <c r="B13774" s="22">
        <v>0</v>
      </c>
      <c r="J13774" s="6">
        <f t="shared" si="431"/>
        <v>16272920094200.813</v>
      </c>
    </row>
    <row r="13775" spans="1:10" x14ac:dyDescent="0.25">
      <c r="A13775">
        <f t="shared" si="432"/>
        <v>13773</v>
      </c>
      <c r="B13775" s="22">
        <v>0</v>
      </c>
      <c r="J13775" s="6">
        <f t="shared" si="431"/>
        <v>16272920094200.813</v>
      </c>
    </row>
    <row r="13776" spans="1:10" x14ac:dyDescent="0.25">
      <c r="A13776">
        <f t="shared" si="432"/>
        <v>13774</v>
      </c>
      <c r="B13776" s="22">
        <v>8143430</v>
      </c>
      <c r="J13776" s="6">
        <f t="shared" si="431"/>
        <v>16887655243524.369</v>
      </c>
    </row>
    <row r="13777" spans="1:10" x14ac:dyDescent="0.25">
      <c r="A13777">
        <f t="shared" si="432"/>
        <v>13775</v>
      </c>
      <c r="B13777" s="22">
        <v>8143430</v>
      </c>
      <c r="J13777" s="6">
        <f t="shared" si="431"/>
        <v>16887655243524.369</v>
      </c>
    </row>
    <row r="13778" spans="1:10" x14ac:dyDescent="0.25">
      <c r="A13778">
        <f t="shared" si="432"/>
        <v>13776</v>
      </c>
      <c r="B13778" s="22">
        <v>0</v>
      </c>
      <c r="J13778" s="6">
        <f t="shared" si="431"/>
        <v>16272920094200.813</v>
      </c>
    </row>
    <row r="13779" spans="1:10" x14ac:dyDescent="0.25">
      <c r="A13779">
        <f t="shared" si="432"/>
        <v>13777</v>
      </c>
      <c r="B13779" s="22">
        <v>0</v>
      </c>
      <c r="J13779" s="6">
        <f t="shared" si="431"/>
        <v>16272920094200.813</v>
      </c>
    </row>
    <row r="13780" spans="1:10" x14ac:dyDescent="0.25">
      <c r="A13780">
        <f t="shared" si="432"/>
        <v>13778</v>
      </c>
      <c r="B13780" s="22">
        <v>8143430</v>
      </c>
      <c r="J13780" s="6">
        <f t="shared" si="431"/>
        <v>16887655243524.369</v>
      </c>
    </row>
    <row r="13781" spans="1:10" x14ac:dyDescent="0.25">
      <c r="A13781">
        <f t="shared" si="432"/>
        <v>13779</v>
      </c>
      <c r="B13781" s="22">
        <v>0</v>
      </c>
      <c r="J13781" s="6">
        <f t="shared" si="431"/>
        <v>16272920094200.813</v>
      </c>
    </row>
    <row r="13782" spans="1:10" x14ac:dyDescent="0.25">
      <c r="A13782">
        <f t="shared" si="432"/>
        <v>13780</v>
      </c>
      <c r="B13782" s="22">
        <v>0</v>
      </c>
      <c r="J13782" s="6">
        <f t="shared" si="431"/>
        <v>16272920094200.813</v>
      </c>
    </row>
    <row r="13783" spans="1:10" x14ac:dyDescent="0.25">
      <c r="A13783">
        <f t="shared" si="432"/>
        <v>13781</v>
      </c>
      <c r="B13783" s="22">
        <v>8943680</v>
      </c>
      <c r="J13783" s="6">
        <f t="shared" si="431"/>
        <v>24105244819313.906</v>
      </c>
    </row>
    <row r="13784" spans="1:10" x14ac:dyDescent="0.25">
      <c r="A13784">
        <f t="shared" si="432"/>
        <v>13782</v>
      </c>
      <c r="B13784" s="22">
        <v>0</v>
      </c>
      <c r="J13784" s="6">
        <f t="shared" si="431"/>
        <v>16272920094200.813</v>
      </c>
    </row>
    <row r="13785" spans="1:10" x14ac:dyDescent="0.25">
      <c r="A13785">
        <f t="shared" si="432"/>
        <v>13783</v>
      </c>
      <c r="B13785" s="22">
        <v>0</v>
      </c>
      <c r="J13785" s="6">
        <f t="shared" si="431"/>
        <v>16272920094200.813</v>
      </c>
    </row>
    <row r="13786" spans="1:10" x14ac:dyDescent="0.25">
      <c r="A13786">
        <f t="shared" si="432"/>
        <v>13784</v>
      </c>
      <c r="B13786" s="22">
        <v>0</v>
      </c>
      <c r="J13786" s="6">
        <f t="shared" si="431"/>
        <v>16272920094200.813</v>
      </c>
    </row>
    <row r="13787" spans="1:10" x14ac:dyDescent="0.25">
      <c r="A13787">
        <f t="shared" si="432"/>
        <v>13785</v>
      </c>
      <c r="B13787" s="22">
        <v>11143430</v>
      </c>
      <c r="J13787" s="6">
        <f t="shared" si="431"/>
        <v>50544410682285.516</v>
      </c>
    </row>
    <row r="13788" spans="1:10" x14ac:dyDescent="0.25">
      <c r="A13788">
        <f t="shared" si="432"/>
        <v>13786</v>
      </c>
      <c r="B13788" s="22">
        <v>0</v>
      </c>
      <c r="J13788" s="6">
        <f t="shared" si="431"/>
        <v>16272920094200.813</v>
      </c>
    </row>
    <row r="13789" spans="1:10" x14ac:dyDescent="0.25">
      <c r="A13789">
        <f t="shared" si="432"/>
        <v>13787</v>
      </c>
      <c r="B13789" s="22">
        <v>0</v>
      </c>
      <c r="J13789" s="6">
        <f t="shared" si="431"/>
        <v>16272920094200.813</v>
      </c>
    </row>
    <row r="13790" spans="1:10" x14ac:dyDescent="0.25">
      <c r="A13790">
        <f t="shared" si="432"/>
        <v>13788</v>
      </c>
      <c r="B13790" s="22">
        <v>0</v>
      </c>
      <c r="J13790" s="6">
        <f t="shared" si="431"/>
        <v>16272920094200.813</v>
      </c>
    </row>
    <row r="13791" spans="1:10" x14ac:dyDescent="0.25">
      <c r="A13791">
        <f t="shared" si="432"/>
        <v>13789</v>
      </c>
      <c r="B13791" s="22">
        <v>8143430</v>
      </c>
      <c r="J13791" s="6">
        <f t="shared" si="431"/>
        <v>16887655243524.369</v>
      </c>
    </row>
    <row r="13792" spans="1:10" x14ac:dyDescent="0.25">
      <c r="A13792">
        <f t="shared" si="432"/>
        <v>13790</v>
      </c>
      <c r="B13792" s="22">
        <v>0</v>
      </c>
      <c r="J13792" s="6">
        <f t="shared" si="431"/>
        <v>16272920094200.813</v>
      </c>
    </row>
    <row r="13793" spans="1:10" x14ac:dyDescent="0.25">
      <c r="A13793">
        <f t="shared" si="432"/>
        <v>13791</v>
      </c>
      <c r="B13793" s="22">
        <v>0</v>
      </c>
      <c r="J13793" s="6">
        <f t="shared" si="431"/>
        <v>16272920094200.813</v>
      </c>
    </row>
    <row r="13794" spans="1:10" x14ac:dyDescent="0.25">
      <c r="A13794">
        <f t="shared" si="432"/>
        <v>13792</v>
      </c>
      <c r="B13794" s="22">
        <v>0</v>
      </c>
      <c r="J13794" s="6">
        <f t="shared" si="431"/>
        <v>16272920094200.813</v>
      </c>
    </row>
    <row r="13795" spans="1:10" x14ac:dyDescent="0.25">
      <c r="A13795">
        <f t="shared" si="432"/>
        <v>13793</v>
      </c>
      <c r="B13795" s="22">
        <v>0</v>
      </c>
      <c r="J13795" s="6">
        <f t="shared" si="431"/>
        <v>16272920094200.813</v>
      </c>
    </row>
    <row r="13796" spans="1:10" x14ac:dyDescent="0.25">
      <c r="A13796">
        <f t="shared" si="432"/>
        <v>13794</v>
      </c>
      <c r="B13796" s="22">
        <v>8143430</v>
      </c>
      <c r="J13796" s="6">
        <f t="shared" si="431"/>
        <v>16887655243524.369</v>
      </c>
    </row>
    <row r="13797" spans="1:10" x14ac:dyDescent="0.25">
      <c r="A13797">
        <f t="shared" si="432"/>
        <v>13795</v>
      </c>
      <c r="B13797" s="22">
        <v>0</v>
      </c>
      <c r="J13797" s="6">
        <f t="shared" si="431"/>
        <v>16272920094200.813</v>
      </c>
    </row>
    <row r="13798" spans="1:10" x14ac:dyDescent="0.25">
      <c r="A13798">
        <f t="shared" si="432"/>
        <v>13796</v>
      </c>
      <c r="B13798" s="22">
        <v>8143430</v>
      </c>
      <c r="J13798" s="6">
        <f t="shared" si="431"/>
        <v>16887655243524.369</v>
      </c>
    </row>
    <row r="13799" spans="1:10" x14ac:dyDescent="0.25">
      <c r="A13799">
        <f t="shared" si="432"/>
        <v>13797</v>
      </c>
      <c r="B13799" s="22">
        <v>8143430</v>
      </c>
      <c r="J13799" s="6">
        <f t="shared" si="431"/>
        <v>16887655243524.369</v>
      </c>
    </row>
    <row r="13800" spans="1:10" x14ac:dyDescent="0.25">
      <c r="A13800">
        <f t="shared" si="432"/>
        <v>13798</v>
      </c>
      <c r="B13800" s="22">
        <v>0</v>
      </c>
      <c r="J13800" s="6">
        <f t="shared" si="431"/>
        <v>16272920094200.813</v>
      </c>
    </row>
    <row r="13801" spans="1:10" x14ac:dyDescent="0.25">
      <c r="A13801">
        <f t="shared" si="432"/>
        <v>13799</v>
      </c>
      <c r="B13801" s="22">
        <v>0</v>
      </c>
      <c r="J13801" s="6">
        <f t="shared" si="431"/>
        <v>16272920094200.813</v>
      </c>
    </row>
    <row r="13802" spans="1:10" x14ac:dyDescent="0.25">
      <c r="A13802">
        <f t="shared" si="432"/>
        <v>13800</v>
      </c>
      <c r="B13802" s="22">
        <v>0</v>
      </c>
      <c r="J13802" s="6">
        <f t="shared" si="431"/>
        <v>16272920094200.813</v>
      </c>
    </row>
    <row r="13803" spans="1:10" x14ac:dyDescent="0.25">
      <c r="A13803">
        <f t="shared" si="432"/>
        <v>13801</v>
      </c>
      <c r="B13803" s="22">
        <v>0</v>
      </c>
      <c r="J13803" s="6">
        <f t="shared" si="431"/>
        <v>16272920094200.813</v>
      </c>
    </row>
    <row r="13804" spans="1:10" x14ac:dyDescent="0.25">
      <c r="A13804">
        <f t="shared" si="432"/>
        <v>13802</v>
      </c>
      <c r="B13804" s="22">
        <v>0</v>
      </c>
      <c r="J13804" s="6">
        <f t="shared" si="431"/>
        <v>16272920094200.813</v>
      </c>
    </row>
    <row r="13805" spans="1:10" x14ac:dyDescent="0.25">
      <c r="A13805">
        <f t="shared" si="432"/>
        <v>13803</v>
      </c>
      <c r="B13805" s="22">
        <v>0</v>
      </c>
      <c r="J13805" s="6">
        <f t="shared" si="431"/>
        <v>16272920094200.813</v>
      </c>
    </row>
    <row r="13806" spans="1:10" x14ac:dyDescent="0.25">
      <c r="A13806">
        <f t="shared" si="432"/>
        <v>13804</v>
      </c>
      <c r="B13806" s="22">
        <v>0</v>
      </c>
      <c r="J13806" s="6">
        <f t="shared" si="431"/>
        <v>16272920094200.813</v>
      </c>
    </row>
    <row r="13807" spans="1:10" x14ac:dyDescent="0.25">
      <c r="A13807">
        <f t="shared" si="432"/>
        <v>13805</v>
      </c>
      <c r="B13807" s="22">
        <v>0</v>
      </c>
      <c r="J13807" s="6">
        <f t="shared" si="431"/>
        <v>16272920094200.813</v>
      </c>
    </row>
    <row r="13808" spans="1:10" x14ac:dyDescent="0.25">
      <c r="A13808">
        <f t="shared" si="432"/>
        <v>13806</v>
      </c>
      <c r="B13808" s="22">
        <v>8943680</v>
      </c>
      <c r="J13808" s="6">
        <f t="shared" si="431"/>
        <v>24105244819313.906</v>
      </c>
    </row>
    <row r="13809" spans="1:10" x14ac:dyDescent="0.25">
      <c r="A13809">
        <f t="shared" si="432"/>
        <v>13807</v>
      </c>
      <c r="B13809" s="22">
        <v>0</v>
      </c>
      <c r="J13809" s="6">
        <f t="shared" si="431"/>
        <v>16272920094200.813</v>
      </c>
    </row>
    <row r="13810" spans="1:10" x14ac:dyDescent="0.25">
      <c r="A13810">
        <f t="shared" si="432"/>
        <v>13808</v>
      </c>
      <c r="B13810" s="22">
        <v>17087110</v>
      </c>
      <c r="J13810" s="6">
        <f t="shared" si="431"/>
        <v>170384444013437.47</v>
      </c>
    </row>
    <row r="13811" spans="1:10" x14ac:dyDescent="0.25">
      <c r="A13811">
        <f t="shared" si="432"/>
        <v>13809</v>
      </c>
      <c r="B13811" s="22">
        <v>17087110</v>
      </c>
      <c r="J13811" s="6">
        <f t="shared" si="431"/>
        <v>170384444013437.47</v>
      </c>
    </row>
    <row r="13812" spans="1:10" x14ac:dyDescent="0.25">
      <c r="A13812">
        <f t="shared" si="432"/>
        <v>13810</v>
      </c>
      <c r="B13812" s="22">
        <v>0</v>
      </c>
      <c r="J13812" s="6">
        <f t="shared" si="431"/>
        <v>16272920094200.813</v>
      </c>
    </row>
    <row r="13813" spans="1:10" x14ac:dyDescent="0.25">
      <c r="A13813">
        <f t="shared" si="432"/>
        <v>13811</v>
      </c>
      <c r="B13813" s="22">
        <v>8943680</v>
      </c>
      <c r="J13813" s="6">
        <f t="shared" si="431"/>
        <v>24105244819313.906</v>
      </c>
    </row>
    <row r="13814" spans="1:10" x14ac:dyDescent="0.25">
      <c r="A13814">
        <f t="shared" si="432"/>
        <v>13812</v>
      </c>
      <c r="B13814" s="22">
        <v>17659022.82819178</v>
      </c>
      <c r="J13814" s="6">
        <f t="shared" si="431"/>
        <v>185642043855310.59</v>
      </c>
    </row>
    <row r="13815" spans="1:10" x14ac:dyDescent="0.25">
      <c r="A13815">
        <f t="shared" si="432"/>
        <v>13813</v>
      </c>
      <c r="B13815" s="22">
        <v>0</v>
      </c>
      <c r="J13815" s="6">
        <f t="shared" si="431"/>
        <v>16272920094200.813</v>
      </c>
    </row>
    <row r="13816" spans="1:10" x14ac:dyDescent="0.25">
      <c r="A13816">
        <f t="shared" si="432"/>
        <v>13814</v>
      </c>
      <c r="B13816" s="22">
        <v>17087110</v>
      </c>
      <c r="J13816" s="6">
        <f t="shared" si="431"/>
        <v>170384444013437.47</v>
      </c>
    </row>
    <row r="13817" spans="1:10" x14ac:dyDescent="0.25">
      <c r="A13817">
        <f t="shared" si="432"/>
        <v>13815</v>
      </c>
      <c r="B13817" s="22">
        <v>0</v>
      </c>
      <c r="J13817" s="6">
        <f t="shared" si="431"/>
        <v>16272920094200.813</v>
      </c>
    </row>
    <row r="13818" spans="1:10" x14ac:dyDescent="0.25">
      <c r="A13818">
        <f t="shared" si="432"/>
        <v>13816</v>
      </c>
      <c r="B13818" s="22">
        <v>8143430</v>
      </c>
      <c r="J13818" s="6">
        <f t="shared" si="431"/>
        <v>16887655243524.369</v>
      </c>
    </row>
    <row r="13819" spans="1:10" x14ac:dyDescent="0.25">
      <c r="A13819">
        <f t="shared" si="432"/>
        <v>13817</v>
      </c>
      <c r="B13819" s="22">
        <v>0</v>
      </c>
      <c r="J13819" s="6">
        <f t="shared" si="431"/>
        <v>16272920094200.813</v>
      </c>
    </row>
    <row r="13820" spans="1:10" x14ac:dyDescent="0.25">
      <c r="A13820">
        <f t="shared" si="432"/>
        <v>13818</v>
      </c>
      <c r="B13820" s="22">
        <v>0</v>
      </c>
      <c r="J13820" s="6">
        <f t="shared" si="431"/>
        <v>16272920094200.813</v>
      </c>
    </row>
    <row r="13821" spans="1:10" x14ac:dyDescent="0.25">
      <c r="A13821">
        <f t="shared" si="432"/>
        <v>13819</v>
      </c>
      <c r="B13821" s="22">
        <v>0</v>
      </c>
      <c r="J13821" s="6">
        <f t="shared" si="431"/>
        <v>16272920094200.813</v>
      </c>
    </row>
    <row r="13822" spans="1:10" x14ac:dyDescent="0.25">
      <c r="A13822">
        <f t="shared" si="432"/>
        <v>13820</v>
      </c>
      <c r="B13822" s="22">
        <v>0</v>
      </c>
      <c r="J13822" s="6">
        <f t="shared" si="431"/>
        <v>16272920094200.813</v>
      </c>
    </row>
    <row r="13823" spans="1:10" x14ac:dyDescent="0.25">
      <c r="A13823">
        <f t="shared" si="432"/>
        <v>13821</v>
      </c>
      <c r="B13823" s="22">
        <v>0</v>
      </c>
      <c r="J13823" s="6">
        <f t="shared" si="431"/>
        <v>16272920094200.813</v>
      </c>
    </row>
    <row r="13824" spans="1:10" x14ac:dyDescent="0.25">
      <c r="A13824">
        <f t="shared" si="432"/>
        <v>13822</v>
      </c>
      <c r="B13824" s="22">
        <v>0</v>
      </c>
      <c r="J13824" s="6">
        <f t="shared" si="431"/>
        <v>16272920094200.813</v>
      </c>
    </row>
    <row r="13825" spans="1:10" x14ac:dyDescent="0.25">
      <c r="A13825">
        <f t="shared" si="432"/>
        <v>13823</v>
      </c>
      <c r="B13825" s="22">
        <v>0</v>
      </c>
      <c r="J13825" s="6">
        <f t="shared" si="431"/>
        <v>16272920094200.813</v>
      </c>
    </row>
    <row r="13826" spans="1:10" x14ac:dyDescent="0.25">
      <c r="A13826">
        <f t="shared" si="432"/>
        <v>13824</v>
      </c>
      <c r="B13826" s="22">
        <v>8943680</v>
      </c>
      <c r="J13826" s="6">
        <f t="shared" si="431"/>
        <v>24105244819313.906</v>
      </c>
    </row>
    <row r="13827" spans="1:10" x14ac:dyDescent="0.25">
      <c r="A13827">
        <f t="shared" si="432"/>
        <v>13825</v>
      </c>
      <c r="B13827" s="22">
        <v>0</v>
      </c>
      <c r="J13827" s="6">
        <f t="shared" ref="J13827:J13890" si="433">(B13827-$I$6)^2</f>
        <v>16272920094200.813</v>
      </c>
    </row>
    <row r="13828" spans="1:10" x14ac:dyDescent="0.25">
      <c r="A13828">
        <f t="shared" ref="A13828:A13891" si="434">A13827+1</f>
        <v>13826</v>
      </c>
      <c r="B13828" s="22">
        <v>0</v>
      </c>
      <c r="J13828" s="6">
        <f t="shared" si="433"/>
        <v>16272920094200.813</v>
      </c>
    </row>
    <row r="13829" spans="1:10" x14ac:dyDescent="0.25">
      <c r="A13829">
        <f t="shared" si="434"/>
        <v>13827</v>
      </c>
      <c r="B13829" s="22">
        <v>0</v>
      </c>
      <c r="J13829" s="6">
        <f t="shared" si="433"/>
        <v>16272920094200.813</v>
      </c>
    </row>
    <row r="13830" spans="1:10" x14ac:dyDescent="0.25">
      <c r="A13830">
        <f t="shared" si="434"/>
        <v>13828</v>
      </c>
      <c r="B13830" s="22">
        <v>0</v>
      </c>
      <c r="J13830" s="6">
        <f t="shared" si="433"/>
        <v>16272920094200.813</v>
      </c>
    </row>
    <row r="13831" spans="1:10" x14ac:dyDescent="0.25">
      <c r="A13831">
        <f t="shared" si="434"/>
        <v>13829</v>
      </c>
      <c r="B13831" s="22">
        <v>0</v>
      </c>
      <c r="J13831" s="6">
        <f t="shared" si="433"/>
        <v>16272920094200.813</v>
      </c>
    </row>
    <row r="13832" spans="1:10" x14ac:dyDescent="0.25">
      <c r="A13832">
        <f t="shared" si="434"/>
        <v>13830</v>
      </c>
      <c r="B13832" s="22">
        <v>8943680</v>
      </c>
      <c r="J13832" s="6">
        <f t="shared" si="433"/>
        <v>24105244819313.906</v>
      </c>
    </row>
    <row r="13833" spans="1:10" x14ac:dyDescent="0.25">
      <c r="A13833">
        <f t="shared" si="434"/>
        <v>13831</v>
      </c>
      <c r="B13833" s="22">
        <v>0</v>
      </c>
      <c r="J13833" s="6">
        <f t="shared" si="433"/>
        <v>16272920094200.813</v>
      </c>
    </row>
    <row r="13834" spans="1:10" x14ac:dyDescent="0.25">
      <c r="A13834">
        <f t="shared" si="434"/>
        <v>13832</v>
      </c>
      <c r="B13834" s="22">
        <v>0</v>
      </c>
      <c r="J13834" s="6">
        <f t="shared" si="433"/>
        <v>16272920094200.813</v>
      </c>
    </row>
    <row r="13835" spans="1:10" x14ac:dyDescent="0.25">
      <c r="A13835">
        <f t="shared" si="434"/>
        <v>13833</v>
      </c>
      <c r="B13835" s="22">
        <v>0</v>
      </c>
      <c r="J13835" s="6">
        <f t="shared" si="433"/>
        <v>16272920094200.813</v>
      </c>
    </row>
    <row r="13836" spans="1:10" x14ac:dyDescent="0.25">
      <c r="A13836">
        <f t="shared" si="434"/>
        <v>13834</v>
      </c>
      <c r="B13836" s="22">
        <v>8943680</v>
      </c>
      <c r="J13836" s="6">
        <f t="shared" si="433"/>
        <v>24105244819313.906</v>
      </c>
    </row>
    <row r="13837" spans="1:10" x14ac:dyDescent="0.25">
      <c r="A13837">
        <f t="shared" si="434"/>
        <v>13835</v>
      </c>
      <c r="B13837" s="22">
        <v>8143430</v>
      </c>
      <c r="J13837" s="6">
        <f t="shared" si="433"/>
        <v>16887655243524.369</v>
      </c>
    </row>
    <row r="13838" spans="1:10" x14ac:dyDescent="0.25">
      <c r="A13838">
        <f t="shared" si="434"/>
        <v>13836</v>
      </c>
      <c r="B13838" s="22">
        <v>8143430</v>
      </c>
      <c r="J13838" s="6">
        <f t="shared" si="433"/>
        <v>16887655243524.369</v>
      </c>
    </row>
    <row r="13839" spans="1:10" x14ac:dyDescent="0.25">
      <c r="A13839">
        <f t="shared" si="434"/>
        <v>13837</v>
      </c>
      <c r="B13839" s="22">
        <v>8943680</v>
      </c>
      <c r="J13839" s="6">
        <f t="shared" si="433"/>
        <v>24105244819313.906</v>
      </c>
    </row>
    <row r="13840" spans="1:10" x14ac:dyDescent="0.25">
      <c r="A13840">
        <f t="shared" si="434"/>
        <v>13838</v>
      </c>
      <c r="B13840" s="22">
        <v>4428780.8219178077</v>
      </c>
      <c r="J13840" s="6">
        <f t="shared" si="433"/>
        <v>155874984828.50565</v>
      </c>
    </row>
    <row r="13841" spans="1:10" x14ac:dyDescent="0.25">
      <c r="A13841">
        <f t="shared" si="434"/>
        <v>13839</v>
      </c>
      <c r="B13841" s="22">
        <v>0</v>
      </c>
      <c r="J13841" s="6">
        <f t="shared" si="433"/>
        <v>16272920094200.813</v>
      </c>
    </row>
    <row r="13842" spans="1:10" x14ac:dyDescent="0.25">
      <c r="A13842">
        <f t="shared" si="434"/>
        <v>13840</v>
      </c>
      <c r="B13842" s="22">
        <v>0</v>
      </c>
      <c r="J13842" s="6">
        <f t="shared" si="433"/>
        <v>16272920094200.813</v>
      </c>
    </row>
    <row r="13843" spans="1:10" x14ac:dyDescent="0.25">
      <c r="A13843">
        <f t="shared" si="434"/>
        <v>13841</v>
      </c>
      <c r="B13843" s="22">
        <v>8943680</v>
      </c>
      <c r="J13843" s="6">
        <f t="shared" si="433"/>
        <v>24105244819313.906</v>
      </c>
    </row>
    <row r="13844" spans="1:10" x14ac:dyDescent="0.25">
      <c r="A13844">
        <f t="shared" si="434"/>
        <v>13842</v>
      </c>
      <c r="B13844" s="22">
        <v>0</v>
      </c>
      <c r="J13844" s="6">
        <f t="shared" si="433"/>
        <v>16272920094200.813</v>
      </c>
    </row>
    <row r="13845" spans="1:10" x14ac:dyDescent="0.25">
      <c r="A13845">
        <f t="shared" si="434"/>
        <v>13843</v>
      </c>
      <c r="B13845" s="22">
        <v>8143430</v>
      </c>
      <c r="J13845" s="6">
        <f t="shared" si="433"/>
        <v>16887655243524.369</v>
      </c>
    </row>
    <row r="13846" spans="1:10" x14ac:dyDescent="0.25">
      <c r="A13846">
        <f t="shared" si="434"/>
        <v>13844</v>
      </c>
      <c r="B13846" s="22">
        <v>8143430</v>
      </c>
      <c r="J13846" s="6">
        <f t="shared" si="433"/>
        <v>16887655243524.369</v>
      </c>
    </row>
    <row r="13847" spans="1:10" x14ac:dyDescent="0.25">
      <c r="A13847">
        <f t="shared" si="434"/>
        <v>13845</v>
      </c>
      <c r="B13847" s="22">
        <v>8143430</v>
      </c>
      <c r="J13847" s="6">
        <f t="shared" si="433"/>
        <v>16887655243524.369</v>
      </c>
    </row>
    <row r="13848" spans="1:10" x14ac:dyDescent="0.25">
      <c r="A13848">
        <f t="shared" si="434"/>
        <v>13846</v>
      </c>
      <c r="B13848" s="22">
        <v>8143430</v>
      </c>
      <c r="J13848" s="6">
        <f t="shared" si="433"/>
        <v>16887655243524.369</v>
      </c>
    </row>
    <row r="13849" spans="1:10" x14ac:dyDescent="0.25">
      <c r="A13849">
        <f t="shared" si="434"/>
        <v>13847</v>
      </c>
      <c r="B13849" s="22">
        <v>8943680</v>
      </c>
      <c r="J13849" s="6">
        <f t="shared" si="433"/>
        <v>24105244819313.906</v>
      </c>
    </row>
    <row r="13850" spans="1:10" x14ac:dyDescent="0.25">
      <c r="A13850">
        <f t="shared" si="434"/>
        <v>13848</v>
      </c>
      <c r="B13850" s="22">
        <v>11943680</v>
      </c>
      <c r="J13850" s="6">
        <f t="shared" si="433"/>
        <v>62563500258075.047</v>
      </c>
    </row>
    <row r="13851" spans="1:10" x14ac:dyDescent="0.25">
      <c r="A13851">
        <f t="shared" si="434"/>
        <v>13849</v>
      </c>
      <c r="B13851" s="22">
        <v>0</v>
      </c>
      <c r="J13851" s="6">
        <f t="shared" si="433"/>
        <v>16272920094200.813</v>
      </c>
    </row>
    <row r="13852" spans="1:10" x14ac:dyDescent="0.25">
      <c r="A13852">
        <f t="shared" si="434"/>
        <v>13850</v>
      </c>
      <c r="B13852" s="22">
        <v>8943680</v>
      </c>
      <c r="J13852" s="6">
        <f t="shared" si="433"/>
        <v>24105244819313.906</v>
      </c>
    </row>
    <row r="13853" spans="1:10" x14ac:dyDescent="0.25">
      <c r="A13853">
        <f t="shared" si="434"/>
        <v>13851</v>
      </c>
      <c r="B13853" s="22">
        <v>0</v>
      </c>
      <c r="J13853" s="6">
        <f t="shared" si="433"/>
        <v>16272920094200.813</v>
      </c>
    </row>
    <row r="13854" spans="1:10" x14ac:dyDescent="0.25">
      <c r="A13854">
        <f t="shared" si="434"/>
        <v>13852</v>
      </c>
      <c r="B13854" s="22">
        <v>0</v>
      </c>
      <c r="J13854" s="6">
        <f t="shared" si="433"/>
        <v>16272920094200.813</v>
      </c>
    </row>
    <row r="13855" spans="1:10" x14ac:dyDescent="0.25">
      <c r="A13855">
        <f t="shared" si="434"/>
        <v>13853</v>
      </c>
      <c r="B13855" s="22">
        <v>8143430</v>
      </c>
      <c r="J13855" s="6">
        <f t="shared" si="433"/>
        <v>16887655243524.369</v>
      </c>
    </row>
    <row r="13856" spans="1:10" x14ac:dyDescent="0.25">
      <c r="A13856">
        <f t="shared" si="434"/>
        <v>13854</v>
      </c>
      <c r="B13856" s="22">
        <v>0</v>
      </c>
      <c r="J13856" s="6">
        <f t="shared" si="433"/>
        <v>16272920094200.813</v>
      </c>
    </row>
    <row r="13857" spans="1:10" x14ac:dyDescent="0.25">
      <c r="A13857">
        <f t="shared" si="434"/>
        <v>13855</v>
      </c>
      <c r="B13857" s="22">
        <v>0</v>
      </c>
      <c r="J13857" s="6">
        <f t="shared" si="433"/>
        <v>16272920094200.813</v>
      </c>
    </row>
    <row r="13858" spans="1:10" x14ac:dyDescent="0.25">
      <c r="A13858">
        <f t="shared" si="434"/>
        <v>13856</v>
      </c>
      <c r="B13858" s="22">
        <v>8943680</v>
      </c>
      <c r="J13858" s="6">
        <f t="shared" si="433"/>
        <v>24105244819313.906</v>
      </c>
    </row>
    <row r="13859" spans="1:10" x14ac:dyDescent="0.25">
      <c r="A13859">
        <f t="shared" si="434"/>
        <v>13857</v>
      </c>
      <c r="B13859" s="22">
        <v>0</v>
      </c>
      <c r="J13859" s="6">
        <f t="shared" si="433"/>
        <v>16272920094200.813</v>
      </c>
    </row>
    <row r="13860" spans="1:10" x14ac:dyDescent="0.25">
      <c r="A13860">
        <f t="shared" si="434"/>
        <v>13858</v>
      </c>
      <c r="B13860" s="22">
        <v>0</v>
      </c>
      <c r="J13860" s="6">
        <f t="shared" si="433"/>
        <v>16272920094200.813</v>
      </c>
    </row>
    <row r="13861" spans="1:10" x14ac:dyDescent="0.25">
      <c r="A13861">
        <f t="shared" si="434"/>
        <v>13859</v>
      </c>
      <c r="B13861" s="22">
        <v>0</v>
      </c>
      <c r="J13861" s="6">
        <f t="shared" si="433"/>
        <v>16272920094200.813</v>
      </c>
    </row>
    <row r="13862" spans="1:10" x14ac:dyDescent="0.25">
      <c r="A13862">
        <f t="shared" si="434"/>
        <v>13860</v>
      </c>
      <c r="B13862" s="22">
        <v>0</v>
      </c>
      <c r="J13862" s="6">
        <f t="shared" si="433"/>
        <v>16272920094200.813</v>
      </c>
    </row>
    <row r="13863" spans="1:10" x14ac:dyDescent="0.25">
      <c r="A13863">
        <f t="shared" si="434"/>
        <v>13861</v>
      </c>
      <c r="B13863" s="22">
        <v>8143430</v>
      </c>
      <c r="J13863" s="6">
        <f t="shared" si="433"/>
        <v>16887655243524.369</v>
      </c>
    </row>
    <row r="13864" spans="1:10" x14ac:dyDescent="0.25">
      <c r="A13864">
        <f t="shared" si="434"/>
        <v>13862</v>
      </c>
      <c r="B13864" s="22">
        <v>8143430</v>
      </c>
      <c r="J13864" s="6">
        <f t="shared" si="433"/>
        <v>16887655243524.369</v>
      </c>
    </row>
    <row r="13865" spans="1:10" x14ac:dyDescent="0.25">
      <c r="A13865">
        <f t="shared" si="434"/>
        <v>13863</v>
      </c>
      <c r="B13865" s="22">
        <v>0</v>
      </c>
      <c r="J13865" s="6">
        <f t="shared" si="433"/>
        <v>16272920094200.813</v>
      </c>
    </row>
    <row r="13866" spans="1:10" x14ac:dyDescent="0.25">
      <c r="A13866">
        <f t="shared" si="434"/>
        <v>13864</v>
      </c>
      <c r="B13866" s="22">
        <v>8943680</v>
      </c>
      <c r="J13866" s="6">
        <f t="shared" si="433"/>
        <v>24105244819313.906</v>
      </c>
    </row>
    <row r="13867" spans="1:10" x14ac:dyDescent="0.25">
      <c r="A13867">
        <f t="shared" si="434"/>
        <v>13865</v>
      </c>
      <c r="B13867" s="22">
        <v>0</v>
      </c>
      <c r="J13867" s="6">
        <f t="shared" si="433"/>
        <v>16272920094200.813</v>
      </c>
    </row>
    <row r="13868" spans="1:10" x14ac:dyDescent="0.25">
      <c r="A13868">
        <f t="shared" si="434"/>
        <v>13866</v>
      </c>
      <c r="B13868" s="22">
        <v>0</v>
      </c>
      <c r="J13868" s="6">
        <f t="shared" si="433"/>
        <v>16272920094200.813</v>
      </c>
    </row>
    <row r="13869" spans="1:10" x14ac:dyDescent="0.25">
      <c r="A13869">
        <f t="shared" si="434"/>
        <v>13867</v>
      </c>
      <c r="B13869" s="22">
        <v>0</v>
      </c>
      <c r="J13869" s="6">
        <f t="shared" si="433"/>
        <v>16272920094200.813</v>
      </c>
    </row>
    <row r="13870" spans="1:10" x14ac:dyDescent="0.25">
      <c r="A13870">
        <f t="shared" si="434"/>
        <v>13868</v>
      </c>
      <c r="B13870" s="22">
        <v>17087110</v>
      </c>
      <c r="J13870" s="6">
        <f t="shared" si="433"/>
        <v>170384444013437.47</v>
      </c>
    </row>
    <row r="13871" spans="1:10" x14ac:dyDescent="0.25">
      <c r="A13871">
        <f t="shared" si="434"/>
        <v>13869</v>
      </c>
      <c r="B13871" s="22">
        <v>8143430</v>
      </c>
      <c r="J13871" s="6">
        <f t="shared" si="433"/>
        <v>16887655243524.369</v>
      </c>
    </row>
    <row r="13872" spans="1:10" x14ac:dyDescent="0.25">
      <c r="A13872">
        <f t="shared" si="434"/>
        <v>13870</v>
      </c>
      <c r="B13872" s="22">
        <v>0</v>
      </c>
      <c r="J13872" s="6">
        <f t="shared" si="433"/>
        <v>16272920094200.813</v>
      </c>
    </row>
    <row r="13873" spans="1:10" x14ac:dyDescent="0.25">
      <c r="A13873">
        <f t="shared" si="434"/>
        <v>13871</v>
      </c>
      <c r="B13873" s="22">
        <v>8943680</v>
      </c>
      <c r="J13873" s="6">
        <f t="shared" si="433"/>
        <v>24105244819313.906</v>
      </c>
    </row>
    <row r="13874" spans="1:10" x14ac:dyDescent="0.25">
      <c r="A13874">
        <f t="shared" si="434"/>
        <v>13872</v>
      </c>
      <c r="B13874" s="22">
        <v>0</v>
      </c>
      <c r="J13874" s="6">
        <f t="shared" si="433"/>
        <v>16272920094200.813</v>
      </c>
    </row>
    <row r="13875" spans="1:10" x14ac:dyDescent="0.25">
      <c r="A13875">
        <f t="shared" si="434"/>
        <v>13873</v>
      </c>
      <c r="B13875" s="22">
        <v>0</v>
      </c>
      <c r="J13875" s="6">
        <f t="shared" si="433"/>
        <v>16272920094200.813</v>
      </c>
    </row>
    <row r="13876" spans="1:10" x14ac:dyDescent="0.25">
      <c r="A13876">
        <f t="shared" si="434"/>
        <v>13874</v>
      </c>
      <c r="B13876" s="22">
        <v>0</v>
      </c>
      <c r="J13876" s="6">
        <f t="shared" si="433"/>
        <v>16272920094200.813</v>
      </c>
    </row>
    <row r="13877" spans="1:10" x14ac:dyDescent="0.25">
      <c r="A13877">
        <f t="shared" si="434"/>
        <v>13875</v>
      </c>
      <c r="B13877" s="22">
        <v>3000000</v>
      </c>
      <c r="J13877" s="6">
        <f t="shared" si="433"/>
        <v>1069095532961.9576</v>
      </c>
    </row>
    <row r="13878" spans="1:10" x14ac:dyDescent="0.25">
      <c r="A13878">
        <f t="shared" si="434"/>
        <v>13876</v>
      </c>
      <c r="B13878" s="22">
        <v>0</v>
      </c>
      <c r="J13878" s="6">
        <f t="shared" si="433"/>
        <v>16272920094200.813</v>
      </c>
    </row>
    <row r="13879" spans="1:10" x14ac:dyDescent="0.25">
      <c r="A13879">
        <f t="shared" si="434"/>
        <v>13877</v>
      </c>
      <c r="B13879" s="22">
        <v>3250000</v>
      </c>
      <c r="J13879" s="6">
        <f t="shared" si="433"/>
        <v>614610152858.7196</v>
      </c>
    </row>
    <row r="13880" spans="1:10" x14ac:dyDescent="0.25">
      <c r="A13880">
        <f t="shared" si="434"/>
        <v>13878</v>
      </c>
      <c r="B13880" s="22">
        <v>0</v>
      </c>
      <c r="J13880" s="6">
        <f t="shared" si="433"/>
        <v>16272920094200.813</v>
      </c>
    </row>
    <row r="13881" spans="1:10" x14ac:dyDescent="0.25">
      <c r="A13881">
        <f t="shared" si="434"/>
        <v>13879</v>
      </c>
      <c r="B13881" s="22">
        <v>0</v>
      </c>
      <c r="J13881" s="6">
        <f t="shared" si="433"/>
        <v>16272920094200.813</v>
      </c>
    </row>
    <row r="13882" spans="1:10" x14ac:dyDescent="0.25">
      <c r="A13882">
        <f t="shared" si="434"/>
        <v>13880</v>
      </c>
      <c r="B13882" s="22">
        <v>17087110</v>
      </c>
      <c r="J13882" s="6">
        <f t="shared" si="433"/>
        <v>170384444013437.47</v>
      </c>
    </row>
    <row r="13883" spans="1:10" x14ac:dyDescent="0.25">
      <c r="A13883">
        <f t="shared" si="434"/>
        <v>13881</v>
      </c>
      <c r="B13883" s="22">
        <v>0</v>
      </c>
      <c r="J13883" s="6">
        <f t="shared" si="433"/>
        <v>16272920094200.813</v>
      </c>
    </row>
    <row r="13884" spans="1:10" x14ac:dyDescent="0.25">
      <c r="A13884">
        <f t="shared" si="434"/>
        <v>13882</v>
      </c>
      <c r="B13884" s="22">
        <v>5258980.8219178077</v>
      </c>
      <c r="J13884" s="6">
        <f t="shared" si="433"/>
        <v>1500649651294.001</v>
      </c>
    </row>
    <row r="13885" spans="1:10" x14ac:dyDescent="0.25">
      <c r="A13885">
        <f t="shared" si="434"/>
        <v>13883</v>
      </c>
      <c r="B13885" s="22">
        <v>0</v>
      </c>
      <c r="J13885" s="6">
        <f t="shared" si="433"/>
        <v>16272920094200.813</v>
      </c>
    </row>
    <row r="13886" spans="1:10" x14ac:dyDescent="0.25">
      <c r="A13886">
        <f t="shared" si="434"/>
        <v>13884</v>
      </c>
      <c r="B13886" s="22">
        <v>3000000</v>
      </c>
      <c r="J13886" s="6">
        <f t="shared" si="433"/>
        <v>1069095532961.9576</v>
      </c>
    </row>
    <row r="13887" spans="1:10" x14ac:dyDescent="0.25">
      <c r="A13887">
        <f t="shared" si="434"/>
        <v>13885</v>
      </c>
      <c r="B13887" s="22">
        <v>0</v>
      </c>
      <c r="J13887" s="6">
        <f t="shared" si="433"/>
        <v>16272920094200.813</v>
      </c>
    </row>
    <row r="13888" spans="1:10" x14ac:dyDescent="0.25">
      <c r="A13888">
        <f t="shared" si="434"/>
        <v>13886</v>
      </c>
      <c r="B13888" s="22">
        <v>8943680</v>
      </c>
      <c r="J13888" s="6">
        <f t="shared" si="433"/>
        <v>24105244819313.906</v>
      </c>
    </row>
    <row r="13889" spans="1:10" x14ac:dyDescent="0.25">
      <c r="A13889">
        <f t="shared" si="434"/>
        <v>13887</v>
      </c>
      <c r="B13889" s="22">
        <v>0</v>
      </c>
      <c r="J13889" s="6">
        <f t="shared" si="433"/>
        <v>16272920094200.813</v>
      </c>
    </row>
    <row r="13890" spans="1:10" x14ac:dyDescent="0.25">
      <c r="A13890">
        <f t="shared" si="434"/>
        <v>13888</v>
      </c>
      <c r="B13890" s="22">
        <v>8943680</v>
      </c>
      <c r="J13890" s="6">
        <f t="shared" si="433"/>
        <v>24105244819313.906</v>
      </c>
    </row>
    <row r="13891" spans="1:10" x14ac:dyDescent="0.25">
      <c r="A13891">
        <f t="shared" si="434"/>
        <v>13889</v>
      </c>
      <c r="B13891" s="22">
        <v>8143430</v>
      </c>
      <c r="J13891" s="6">
        <f t="shared" ref="J13891:J13954" si="435">(B13891-$I$6)^2</f>
        <v>16887655243524.369</v>
      </c>
    </row>
    <row r="13892" spans="1:10" x14ac:dyDescent="0.25">
      <c r="A13892">
        <f t="shared" ref="A13892:A13955" si="436">A13891+1</f>
        <v>13890</v>
      </c>
      <c r="B13892" s="22">
        <v>0</v>
      </c>
      <c r="J13892" s="6">
        <f t="shared" si="435"/>
        <v>16272920094200.813</v>
      </c>
    </row>
    <row r="13893" spans="1:10" x14ac:dyDescent="0.25">
      <c r="A13893">
        <f t="shared" si="436"/>
        <v>13891</v>
      </c>
      <c r="B13893" s="22">
        <v>0</v>
      </c>
      <c r="J13893" s="6">
        <f t="shared" si="435"/>
        <v>16272920094200.813</v>
      </c>
    </row>
    <row r="13894" spans="1:10" x14ac:dyDescent="0.25">
      <c r="A13894">
        <f t="shared" si="436"/>
        <v>13892</v>
      </c>
      <c r="B13894" s="22">
        <v>0</v>
      </c>
      <c r="J13894" s="6">
        <f t="shared" si="435"/>
        <v>16272920094200.813</v>
      </c>
    </row>
    <row r="13895" spans="1:10" x14ac:dyDescent="0.25">
      <c r="A13895">
        <f t="shared" si="436"/>
        <v>13893</v>
      </c>
      <c r="B13895" s="22">
        <v>0</v>
      </c>
      <c r="J13895" s="6">
        <f t="shared" si="435"/>
        <v>16272920094200.813</v>
      </c>
    </row>
    <row r="13896" spans="1:10" x14ac:dyDescent="0.25">
      <c r="A13896">
        <f t="shared" si="436"/>
        <v>13894</v>
      </c>
      <c r="B13896" s="22">
        <v>8143430</v>
      </c>
      <c r="J13896" s="6">
        <f t="shared" si="435"/>
        <v>16887655243524.369</v>
      </c>
    </row>
    <row r="13897" spans="1:10" x14ac:dyDescent="0.25">
      <c r="A13897">
        <f t="shared" si="436"/>
        <v>13895</v>
      </c>
      <c r="B13897" s="22">
        <v>0</v>
      </c>
      <c r="J13897" s="6">
        <f t="shared" si="435"/>
        <v>16272920094200.813</v>
      </c>
    </row>
    <row r="13898" spans="1:10" x14ac:dyDescent="0.25">
      <c r="A13898">
        <f t="shared" si="436"/>
        <v>13896</v>
      </c>
      <c r="B13898" s="22">
        <v>0</v>
      </c>
      <c r="J13898" s="6">
        <f t="shared" si="435"/>
        <v>16272920094200.813</v>
      </c>
    </row>
    <row r="13899" spans="1:10" x14ac:dyDescent="0.25">
      <c r="A13899">
        <f t="shared" si="436"/>
        <v>13897</v>
      </c>
      <c r="B13899" s="22">
        <v>0</v>
      </c>
      <c r="J13899" s="6">
        <f t="shared" si="435"/>
        <v>16272920094200.813</v>
      </c>
    </row>
    <row r="13900" spans="1:10" x14ac:dyDescent="0.25">
      <c r="A13900">
        <f t="shared" si="436"/>
        <v>13898</v>
      </c>
      <c r="B13900" s="22">
        <v>17087110</v>
      </c>
      <c r="J13900" s="6">
        <f t="shared" si="435"/>
        <v>170384444013437.47</v>
      </c>
    </row>
    <row r="13901" spans="1:10" x14ac:dyDescent="0.25">
      <c r="A13901">
        <f t="shared" si="436"/>
        <v>13899</v>
      </c>
      <c r="B13901" s="22">
        <v>0</v>
      </c>
      <c r="J13901" s="6">
        <f t="shared" si="435"/>
        <v>16272920094200.813</v>
      </c>
    </row>
    <row r="13902" spans="1:10" x14ac:dyDescent="0.25">
      <c r="A13902">
        <f t="shared" si="436"/>
        <v>13900</v>
      </c>
      <c r="B13902" s="22">
        <v>0</v>
      </c>
      <c r="J13902" s="6">
        <f t="shared" si="435"/>
        <v>16272920094200.813</v>
      </c>
    </row>
    <row r="13903" spans="1:10" x14ac:dyDescent="0.25">
      <c r="A13903">
        <f t="shared" si="436"/>
        <v>13901</v>
      </c>
      <c r="B13903" s="22">
        <v>0</v>
      </c>
      <c r="J13903" s="6">
        <f t="shared" si="435"/>
        <v>16272920094200.813</v>
      </c>
    </row>
    <row r="13904" spans="1:10" x14ac:dyDescent="0.25">
      <c r="A13904">
        <f t="shared" si="436"/>
        <v>13902</v>
      </c>
      <c r="B13904" s="22">
        <v>0</v>
      </c>
      <c r="J13904" s="6">
        <f t="shared" si="435"/>
        <v>16272920094200.813</v>
      </c>
    </row>
    <row r="13905" spans="1:10" x14ac:dyDescent="0.25">
      <c r="A13905">
        <f t="shared" si="436"/>
        <v>13903</v>
      </c>
      <c r="B13905" s="22">
        <v>17087110</v>
      </c>
      <c r="J13905" s="6">
        <f t="shared" si="435"/>
        <v>170384444013437.47</v>
      </c>
    </row>
    <row r="13906" spans="1:10" x14ac:dyDescent="0.25">
      <c r="A13906">
        <f t="shared" si="436"/>
        <v>13904</v>
      </c>
      <c r="B13906" s="22">
        <v>8943680</v>
      </c>
      <c r="J13906" s="6">
        <f t="shared" si="435"/>
        <v>24105244819313.906</v>
      </c>
    </row>
    <row r="13907" spans="1:10" x14ac:dyDescent="0.25">
      <c r="A13907">
        <f t="shared" si="436"/>
        <v>13905</v>
      </c>
      <c r="B13907" s="22">
        <v>0</v>
      </c>
      <c r="J13907" s="6">
        <f t="shared" si="435"/>
        <v>16272920094200.813</v>
      </c>
    </row>
    <row r="13908" spans="1:10" x14ac:dyDescent="0.25">
      <c r="A13908">
        <f t="shared" si="436"/>
        <v>13906</v>
      </c>
      <c r="B13908" s="22">
        <v>0</v>
      </c>
      <c r="J13908" s="6">
        <f t="shared" si="435"/>
        <v>16272920094200.813</v>
      </c>
    </row>
    <row r="13909" spans="1:10" x14ac:dyDescent="0.25">
      <c r="A13909">
        <f t="shared" si="436"/>
        <v>13907</v>
      </c>
      <c r="B13909" s="22">
        <v>0</v>
      </c>
      <c r="J13909" s="6">
        <f t="shared" si="435"/>
        <v>16272920094200.813</v>
      </c>
    </row>
    <row r="13910" spans="1:10" x14ac:dyDescent="0.25">
      <c r="A13910">
        <f t="shared" si="436"/>
        <v>13908</v>
      </c>
      <c r="B13910" s="22">
        <v>0</v>
      </c>
      <c r="J13910" s="6">
        <f t="shared" si="435"/>
        <v>16272920094200.813</v>
      </c>
    </row>
    <row r="13911" spans="1:10" x14ac:dyDescent="0.25">
      <c r="A13911">
        <f t="shared" si="436"/>
        <v>13909</v>
      </c>
      <c r="B13911" s="22">
        <v>0</v>
      </c>
      <c r="J13911" s="6">
        <f t="shared" si="435"/>
        <v>16272920094200.813</v>
      </c>
    </row>
    <row r="13912" spans="1:10" x14ac:dyDescent="0.25">
      <c r="A13912">
        <f t="shared" si="436"/>
        <v>13910</v>
      </c>
      <c r="B13912" s="22">
        <v>8143430</v>
      </c>
      <c r="J13912" s="6">
        <f t="shared" si="435"/>
        <v>16887655243524.369</v>
      </c>
    </row>
    <row r="13913" spans="1:10" x14ac:dyDescent="0.25">
      <c r="A13913">
        <f t="shared" si="436"/>
        <v>13911</v>
      </c>
      <c r="B13913" s="22">
        <v>3250000</v>
      </c>
      <c r="J13913" s="6">
        <f t="shared" si="435"/>
        <v>614610152858.7196</v>
      </c>
    </row>
    <row r="13914" spans="1:10" x14ac:dyDescent="0.25">
      <c r="A13914">
        <f t="shared" si="436"/>
        <v>13912</v>
      </c>
      <c r="B13914" s="22">
        <v>0</v>
      </c>
      <c r="J13914" s="6">
        <f t="shared" si="435"/>
        <v>16272920094200.813</v>
      </c>
    </row>
    <row r="13915" spans="1:10" x14ac:dyDescent="0.25">
      <c r="A13915">
        <f t="shared" si="436"/>
        <v>13913</v>
      </c>
      <c r="B13915" s="22">
        <v>0</v>
      </c>
      <c r="J13915" s="6">
        <f t="shared" si="435"/>
        <v>16272920094200.813</v>
      </c>
    </row>
    <row r="13916" spans="1:10" x14ac:dyDescent="0.25">
      <c r="A13916">
        <f t="shared" si="436"/>
        <v>13914</v>
      </c>
      <c r="B13916" s="22">
        <v>0</v>
      </c>
      <c r="J13916" s="6">
        <f t="shared" si="435"/>
        <v>16272920094200.813</v>
      </c>
    </row>
    <row r="13917" spans="1:10" x14ac:dyDescent="0.25">
      <c r="A13917">
        <f t="shared" si="436"/>
        <v>13915</v>
      </c>
      <c r="B13917" s="22">
        <v>0</v>
      </c>
      <c r="J13917" s="6">
        <f t="shared" si="435"/>
        <v>16272920094200.813</v>
      </c>
    </row>
    <row r="13918" spans="1:10" x14ac:dyDescent="0.25">
      <c r="A13918">
        <f t="shared" si="436"/>
        <v>13916</v>
      </c>
      <c r="B13918" s="22">
        <v>0</v>
      </c>
      <c r="J13918" s="6">
        <f t="shared" si="435"/>
        <v>16272920094200.813</v>
      </c>
    </row>
    <row r="13919" spans="1:10" x14ac:dyDescent="0.25">
      <c r="A13919">
        <f t="shared" si="436"/>
        <v>13917</v>
      </c>
      <c r="B13919" s="22">
        <v>0</v>
      </c>
      <c r="J13919" s="6">
        <f t="shared" si="435"/>
        <v>16272920094200.813</v>
      </c>
    </row>
    <row r="13920" spans="1:10" x14ac:dyDescent="0.25">
      <c r="A13920">
        <f t="shared" si="436"/>
        <v>13918</v>
      </c>
      <c r="B13920" s="22">
        <v>0</v>
      </c>
      <c r="J13920" s="6">
        <f t="shared" si="435"/>
        <v>16272920094200.813</v>
      </c>
    </row>
    <row r="13921" spans="1:10" x14ac:dyDescent="0.25">
      <c r="A13921">
        <f t="shared" si="436"/>
        <v>13919</v>
      </c>
      <c r="B13921" s="22">
        <v>0</v>
      </c>
      <c r="J13921" s="6">
        <f t="shared" si="435"/>
        <v>16272920094200.813</v>
      </c>
    </row>
    <row r="13922" spans="1:10" x14ac:dyDescent="0.25">
      <c r="A13922">
        <f t="shared" si="436"/>
        <v>13920</v>
      </c>
      <c r="B13922" s="22">
        <v>0</v>
      </c>
      <c r="J13922" s="6">
        <f t="shared" si="435"/>
        <v>16272920094200.813</v>
      </c>
    </row>
    <row r="13923" spans="1:10" x14ac:dyDescent="0.25">
      <c r="A13923">
        <f t="shared" si="436"/>
        <v>13921</v>
      </c>
      <c r="B13923" s="22">
        <v>8943680</v>
      </c>
      <c r="J13923" s="6">
        <f t="shared" si="435"/>
        <v>24105244819313.906</v>
      </c>
    </row>
    <row r="13924" spans="1:10" x14ac:dyDescent="0.25">
      <c r="A13924">
        <f t="shared" si="436"/>
        <v>13922</v>
      </c>
      <c r="B13924" s="22">
        <v>0</v>
      </c>
      <c r="J13924" s="6">
        <f t="shared" si="435"/>
        <v>16272920094200.813</v>
      </c>
    </row>
    <row r="13925" spans="1:10" x14ac:dyDescent="0.25">
      <c r="A13925">
        <f t="shared" si="436"/>
        <v>13923</v>
      </c>
      <c r="B13925" s="22">
        <v>0</v>
      </c>
      <c r="J13925" s="6">
        <f t="shared" si="435"/>
        <v>16272920094200.813</v>
      </c>
    </row>
    <row r="13926" spans="1:10" x14ac:dyDescent="0.25">
      <c r="A13926">
        <f t="shared" si="436"/>
        <v>13924</v>
      </c>
      <c r="B13926" s="22">
        <v>3000000</v>
      </c>
      <c r="J13926" s="6">
        <f t="shared" si="435"/>
        <v>1069095532961.9576</v>
      </c>
    </row>
    <row r="13927" spans="1:10" x14ac:dyDescent="0.25">
      <c r="A13927">
        <f t="shared" si="436"/>
        <v>13925</v>
      </c>
      <c r="B13927" s="22">
        <v>3250000</v>
      </c>
      <c r="J13927" s="6">
        <f t="shared" si="435"/>
        <v>614610152858.7196</v>
      </c>
    </row>
    <row r="13928" spans="1:10" x14ac:dyDescent="0.25">
      <c r="A13928">
        <f t="shared" si="436"/>
        <v>13926</v>
      </c>
      <c r="B13928" s="22">
        <v>0</v>
      </c>
      <c r="J13928" s="6">
        <f t="shared" si="435"/>
        <v>16272920094200.813</v>
      </c>
    </row>
    <row r="13929" spans="1:10" x14ac:dyDescent="0.25">
      <c r="A13929">
        <f t="shared" si="436"/>
        <v>13927</v>
      </c>
      <c r="B13929" s="22">
        <v>0</v>
      </c>
      <c r="J13929" s="6">
        <f t="shared" si="435"/>
        <v>16272920094200.813</v>
      </c>
    </row>
    <row r="13930" spans="1:10" x14ac:dyDescent="0.25">
      <c r="A13930">
        <f t="shared" si="436"/>
        <v>13928</v>
      </c>
      <c r="B13930" s="22">
        <v>3000000</v>
      </c>
      <c r="J13930" s="6">
        <f t="shared" si="435"/>
        <v>1069095532961.9576</v>
      </c>
    </row>
    <row r="13931" spans="1:10" x14ac:dyDescent="0.25">
      <c r="A13931">
        <f t="shared" si="436"/>
        <v>13929</v>
      </c>
      <c r="B13931" s="22">
        <v>0</v>
      </c>
      <c r="J13931" s="6">
        <f t="shared" si="435"/>
        <v>16272920094200.813</v>
      </c>
    </row>
    <row r="13932" spans="1:10" x14ac:dyDescent="0.25">
      <c r="A13932">
        <f t="shared" si="436"/>
        <v>13930</v>
      </c>
      <c r="B13932" s="22">
        <v>8943680</v>
      </c>
      <c r="J13932" s="6">
        <f t="shared" si="435"/>
        <v>24105244819313.906</v>
      </c>
    </row>
    <row r="13933" spans="1:10" x14ac:dyDescent="0.25">
      <c r="A13933">
        <f t="shared" si="436"/>
        <v>13931</v>
      </c>
      <c r="B13933" s="22">
        <v>8943680</v>
      </c>
      <c r="J13933" s="6">
        <f t="shared" si="435"/>
        <v>24105244819313.906</v>
      </c>
    </row>
    <row r="13934" spans="1:10" x14ac:dyDescent="0.25">
      <c r="A13934">
        <f t="shared" si="436"/>
        <v>13932</v>
      </c>
      <c r="B13934" s="22">
        <v>0</v>
      </c>
      <c r="J13934" s="6">
        <f t="shared" si="435"/>
        <v>16272920094200.813</v>
      </c>
    </row>
    <row r="13935" spans="1:10" x14ac:dyDescent="0.25">
      <c r="A13935">
        <f t="shared" si="436"/>
        <v>13933</v>
      </c>
      <c r="B13935" s="22">
        <v>0</v>
      </c>
      <c r="J13935" s="6">
        <f t="shared" si="435"/>
        <v>16272920094200.813</v>
      </c>
    </row>
    <row r="13936" spans="1:10" x14ac:dyDescent="0.25">
      <c r="A13936">
        <f t="shared" si="436"/>
        <v>13934</v>
      </c>
      <c r="B13936" s="22">
        <v>0</v>
      </c>
      <c r="J13936" s="6">
        <f t="shared" si="435"/>
        <v>16272920094200.813</v>
      </c>
    </row>
    <row r="13937" spans="1:10" x14ac:dyDescent="0.25">
      <c r="A13937">
        <f t="shared" si="436"/>
        <v>13935</v>
      </c>
      <c r="B13937" s="22">
        <v>0</v>
      </c>
      <c r="J13937" s="6">
        <f t="shared" si="435"/>
        <v>16272920094200.813</v>
      </c>
    </row>
    <row r="13938" spans="1:10" x14ac:dyDescent="0.25">
      <c r="A13938">
        <f t="shared" si="436"/>
        <v>13936</v>
      </c>
      <c r="B13938" s="22">
        <v>0</v>
      </c>
      <c r="J13938" s="6">
        <f t="shared" si="435"/>
        <v>16272920094200.813</v>
      </c>
    </row>
    <row r="13939" spans="1:10" x14ac:dyDescent="0.25">
      <c r="A13939">
        <f t="shared" si="436"/>
        <v>13937</v>
      </c>
      <c r="B13939" s="22">
        <v>4969529.5</v>
      </c>
      <c r="J13939" s="6">
        <f t="shared" si="435"/>
        <v>875270155604.047</v>
      </c>
    </row>
    <row r="13940" spans="1:10" x14ac:dyDescent="0.25">
      <c r="A13940">
        <f t="shared" si="436"/>
        <v>13938</v>
      </c>
      <c r="B13940" s="22">
        <v>8143430</v>
      </c>
      <c r="J13940" s="6">
        <f t="shared" si="435"/>
        <v>16887655243524.369</v>
      </c>
    </row>
    <row r="13941" spans="1:10" x14ac:dyDescent="0.25">
      <c r="A13941">
        <f t="shared" si="436"/>
        <v>13939</v>
      </c>
      <c r="B13941" s="22">
        <v>8143430</v>
      </c>
      <c r="J13941" s="6">
        <f t="shared" si="435"/>
        <v>16887655243524.369</v>
      </c>
    </row>
    <row r="13942" spans="1:10" x14ac:dyDescent="0.25">
      <c r="A13942">
        <f t="shared" si="436"/>
        <v>13940</v>
      </c>
      <c r="B13942" s="22">
        <v>0</v>
      </c>
      <c r="J13942" s="6">
        <f t="shared" si="435"/>
        <v>16272920094200.813</v>
      </c>
    </row>
    <row r="13943" spans="1:10" x14ac:dyDescent="0.25">
      <c r="A13943">
        <f t="shared" si="436"/>
        <v>13941</v>
      </c>
      <c r="B13943" s="22">
        <v>0</v>
      </c>
      <c r="J13943" s="6">
        <f t="shared" si="435"/>
        <v>16272920094200.813</v>
      </c>
    </row>
    <row r="13944" spans="1:10" x14ac:dyDescent="0.25">
      <c r="A13944">
        <f t="shared" si="436"/>
        <v>13942</v>
      </c>
      <c r="B13944" s="22">
        <v>17087110</v>
      </c>
      <c r="J13944" s="6">
        <f t="shared" si="435"/>
        <v>170384444013437.47</v>
      </c>
    </row>
    <row r="13945" spans="1:10" x14ac:dyDescent="0.25">
      <c r="A13945">
        <f t="shared" si="436"/>
        <v>13943</v>
      </c>
      <c r="B13945" s="22">
        <v>0</v>
      </c>
      <c r="J13945" s="6">
        <f t="shared" si="435"/>
        <v>16272920094200.813</v>
      </c>
    </row>
    <row r="13946" spans="1:10" x14ac:dyDescent="0.25">
      <c r="A13946">
        <f t="shared" si="436"/>
        <v>13944</v>
      </c>
      <c r="B13946" s="22">
        <v>8943680</v>
      </c>
      <c r="J13946" s="6">
        <f t="shared" si="435"/>
        <v>24105244819313.906</v>
      </c>
    </row>
    <row r="13947" spans="1:10" x14ac:dyDescent="0.25">
      <c r="A13947">
        <f t="shared" si="436"/>
        <v>13945</v>
      </c>
      <c r="B13947" s="22">
        <v>17087110</v>
      </c>
      <c r="J13947" s="6">
        <f t="shared" si="435"/>
        <v>170384444013437.47</v>
      </c>
    </row>
    <row r="13948" spans="1:10" x14ac:dyDescent="0.25">
      <c r="A13948">
        <f t="shared" si="436"/>
        <v>13946</v>
      </c>
      <c r="B13948" s="22">
        <v>3000000</v>
      </c>
      <c r="J13948" s="6">
        <f t="shared" si="435"/>
        <v>1069095532961.9576</v>
      </c>
    </row>
    <row r="13949" spans="1:10" x14ac:dyDescent="0.25">
      <c r="A13949">
        <f t="shared" si="436"/>
        <v>13947</v>
      </c>
      <c r="B13949" s="22">
        <v>0</v>
      </c>
      <c r="J13949" s="6">
        <f t="shared" si="435"/>
        <v>16272920094200.813</v>
      </c>
    </row>
    <row r="13950" spans="1:10" x14ac:dyDescent="0.25">
      <c r="A13950">
        <f t="shared" si="436"/>
        <v>13948</v>
      </c>
      <c r="B13950" s="22">
        <v>0</v>
      </c>
      <c r="J13950" s="6">
        <f t="shared" si="435"/>
        <v>16272920094200.813</v>
      </c>
    </row>
    <row r="13951" spans="1:10" x14ac:dyDescent="0.25">
      <c r="A13951">
        <f t="shared" si="436"/>
        <v>13949</v>
      </c>
      <c r="B13951" s="22">
        <v>8943680</v>
      </c>
      <c r="J13951" s="6">
        <f t="shared" si="435"/>
        <v>24105244819313.906</v>
      </c>
    </row>
    <row r="13952" spans="1:10" x14ac:dyDescent="0.25">
      <c r="A13952">
        <f t="shared" si="436"/>
        <v>13950</v>
      </c>
      <c r="B13952" s="22">
        <v>0</v>
      </c>
      <c r="J13952" s="6">
        <f t="shared" si="435"/>
        <v>16272920094200.813</v>
      </c>
    </row>
    <row r="13953" spans="1:10" x14ac:dyDescent="0.25">
      <c r="A13953">
        <f t="shared" si="436"/>
        <v>13951</v>
      </c>
      <c r="B13953" s="22">
        <v>0</v>
      </c>
      <c r="J13953" s="6">
        <f t="shared" si="435"/>
        <v>16272920094200.813</v>
      </c>
    </row>
    <row r="13954" spans="1:10" x14ac:dyDescent="0.25">
      <c r="A13954">
        <f t="shared" si="436"/>
        <v>13952</v>
      </c>
      <c r="B13954" s="22">
        <v>71422153.934246585</v>
      </c>
      <c r="J13954" s="6">
        <f t="shared" si="435"/>
        <v>4541167231497982</v>
      </c>
    </row>
    <row r="13955" spans="1:10" x14ac:dyDescent="0.25">
      <c r="A13955">
        <f t="shared" si="436"/>
        <v>13953</v>
      </c>
      <c r="B13955" s="22">
        <v>0</v>
      </c>
      <c r="J13955" s="6">
        <f t="shared" ref="J13955:J14018" si="437">(B13955-$I$6)^2</f>
        <v>16272920094200.813</v>
      </c>
    </row>
    <row r="13956" spans="1:10" x14ac:dyDescent="0.25">
      <c r="A13956">
        <f t="shared" ref="A13956:A14019" si="438">A13955+1</f>
        <v>13954</v>
      </c>
      <c r="B13956" s="22">
        <v>8943680</v>
      </c>
      <c r="J13956" s="6">
        <f t="shared" si="437"/>
        <v>24105244819313.906</v>
      </c>
    </row>
    <row r="13957" spans="1:10" x14ac:dyDescent="0.25">
      <c r="A13957">
        <f t="shared" si="438"/>
        <v>13955</v>
      </c>
      <c r="B13957" s="22">
        <v>0</v>
      </c>
      <c r="J13957" s="6">
        <f t="shared" si="437"/>
        <v>16272920094200.813</v>
      </c>
    </row>
    <row r="13958" spans="1:10" x14ac:dyDescent="0.25">
      <c r="A13958">
        <f t="shared" si="438"/>
        <v>13956</v>
      </c>
      <c r="B13958" s="22">
        <v>8143430</v>
      </c>
      <c r="J13958" s="6">
        <f t="shared" si="437"/>
        <v>16887655243524.369</v>
      </c>
    </row>
    <row r="13959" spans="1:10" x14ac:dyDescent="0.25">
      <c r="A13959">
        <f t="shared" si="438"/>
        <v>13957</v>
      </c>
      <c r="B13959" s="22">
        <v>0</v>
      </c>
      <c r="J13959" s="6">
        <f t="shared" si="437"/>
        <v>16272920094200.813</v>
      </c>
    </row>
    <row r="13960" spans="1:10" x14ac:dyDescent="0.25">
      <c r="A13960">
        <f t="shared" si="438"/>
        <v>13958</v>
      </c>
      <c r="B13960" s="22">
        <v>0</v>
      </c>
      <c r="J13960" s="6">
        <f t="shared" si="437"/>
        <v>16272920094200.813</v>
      </c>
    </row>
    <row r="13961" spans="1:10" x14ac:dyDescent="0.25">
      <c r="A13961">
        <f t="shared" si="438"/>
        <v>13959</v>
      </c>
      <c r="B13961" s="22">
        <v>0</v>
      </c>
      <c r="J13961" s="6">
        <f t="shared" si="437"/>
        <v>16272920094200.813</v>
      </c>
    </row>
    <row r="13962" spans="1:10" x14ac:dyDescent="0.25">
      <c r="A13962">
        <f t="shared" si="438"/>
        <v>13960</v>
      </c>
      <c r="B13962" s="22">
        <v>0</v>
      </c>
      <c r="J13962" s="6">
        <f t="shared" si="437"/>
        <v>16272920094200.813</v>
      </c>
    </row>
    <row r="13963" spans="1:10" x14ac:dyDescent="0.25">
      <c r="A13963">
        <f t="shared" si="438"/>
        <v>13961</v>
      </c>
      <c r="B13963" s="22">
        <v>3000000</v>
      </c>
      <c r="J13963" s="6">
        <f t="shared" si="437"/>
        <v>1069095532961.9576</v>
      </c>
    </row>
    <row r="13964" spans="1:10" x14ac:dyDescent="0.25">
      <c r="A13964">
        <f t="shared" si="438"/>
        <v>13962</v>
      </c>
      <c r="B13964" s="22">
        <v>3250000</v>
      </c>
      <c r="J13964" s="6">
        <f t="shared" si="437"/>
        <v>614610152858.7196</v>
      </c>
    </row>
    <row r="13965" spans="1:10" x14ac:dyDescent="0.25">
      <c r="A13965">
        <f t="shared" si="438"/>
        <v>13963</v>
      </c>
      <c r="B13965" s="22">
        <v>0</v>
      </c>
      <c r="J13965" s="6">
        <f t="shared" si="437"/>
        <v>16272920094200.813</v>
      </c>
    </row>
    <row r="13966" spans="1:10" x14ac:dyDescent="0.25">
      <c r="A13966">
        <f t="shared" si="438"/>
        <v>13964</v>
      </c>
      <c r="B13966" s="22">
        <v>3000000</v>
      </c>
      <c r="J13966" s="6">
        <f t="shared" si="437"/>
        <v>1069095532961.9576</v>
      </c>
    </row>
    <row r="13967" spans="1:10" x14ac:dyDescent="0.25">
      <c r="A13967">
        <f t="shared" si="438"/>
        <v>13965</v>
      </c>
      <c r="B13967" s="22">
        <v>0</v>
      </c>
      <c r="J13967" s="6">
        <f t="shared" si="437"/>
        <v>16272920094200.813</v>
      </c>
    </row>
    <row r="13968" spans="1:10" x14ac:dyDescent="0.25">
      <c r="A13968">
        <f t="shared" si="438"/>
        <v>13966</v>
      </c>
      <c r="B13968" s="22">
        <v>0</v>
      </c>
      <c r="J13968" s="6">
        <f t="shared" si="437"/>
        <v>16272920094200.813</v>
      </c>
    </row>
    <row r="13969" spans="1:10" x14ac:dyDescent="0.25">
      <c r="A13969">
        <f t="shared" si="438"/>
        <v>13967</v>
      </c>
      <c r="B13969" s="22">
        <v>8143430</v>
      </c>
      <c r="J13969" s="6">
        <f t="shared" si="437"/>
        <v>16887655243524.369</v>
      </c>
    </row>
    <row r="13970" spans="1:10" x14ac:dyDescent="0.25">
      <c r="A13970">
        <f t="shared" si="438"/>
        <v>13968</v>
      </c>
      <c r="B13970" s="22">
        <v>0</v>
      </c>
      <c r="J13970" s="6">
        <f t="shared" si="437"/>
        <v>16272920094200.813</v>
      </c>
    </row>
    <row r="13971" spans="1:10" x14ac:dyDescent="0.25">
      <c r="A13971">
        <f t="shared" si="438"/>
        <v>13969</v>
      </c>
      <c r="B13971" s="22">
        <v>0</v>
      </c>
      <c r="J13971" s="6">
        <f t="shared" si="437"/>
        <v>16272920094200.813</v>
      </c>
    </row>
    <row r="13972" spans="1:10" x14ac:dyDescent="0.25">
      <c r="A13972">
        <f t="shared" si="438"/>
        <v>13970</v>
      </c>
      <c r="B13972" s="22">
        <v>0</v>
      </c>
      <c r="J13972" s="6">
        <f t="shared" si="437"/>
        <v>16272920094200.813</v>
      </c>
    </row>
    <row r="13973" spans="1:10" x14ac:dyDescent="0.25">
      <c r="A13973">
        <f t="shared" si="438"/>
        <v>13971</v>
      </c>
      <c r="B13973" s="22">
        <v>8943680</v>
      </c>
      <c r="J13973" s="6">
        <f t="shared" si="437"/>
        <v>24105244819313.906</v>
      </c>
    </row>
    <row r="13974" spans="1:10" x14ac:dyDescent="0.25">
      <c r="A13974">
        <f t="shared" si="438"/>
        <v>13972</v>
      </c>
      <c r="B13974" s="22">
        <v>0</v>
      </c>
      <c r="J13974" s="6">
        <f t="shared" si="437"/>
        <v>16272920094200.813</v>
      </c>
    </row>
    <row r="13975" spans="1:10" x14ac:dyDescent="0.25">
      <c r="A13975">
        <f t="shared" si="438"/>
        <v>13973</v>
      </c>
      <c r="B13975" s="22">
        <v>0</v>
      </c>
      <c r="J13975" s="6">
        <f t="shared" si="437"/>
        <v>16272920094200.813</v>
      </c>
    </row>
    <row r="13976" spans="1:10" x14ac:dyDescent="0.25">
      <c r="A13976">
        <f t="shared" si="438"/>
        <v>13974</v>
      </c>
      <c r="B13976" s="22">
        <v>0</v>
      </c>
      <c r="J13976" s="6">
        <f t="shared" si="437"/>
        <v>16272920094200.813</v>
      </c>
    </row>
    <row r="13977" spans="1:10" x14ac:dyDescent="0.25">
      <c r="A13977">
        <f t="shared" si="438"/>
        <v>13975</v>
      </c>
      <c r="B13977" s="22">
        <v>0</v>
      </c>
      <c r="J13977" s="6">
        <f t="shared" si="437"/>
        <v>16272920094200.813</v>
      </c>
    </row>
    <row r="13978" spans="1:10" x14ac:dyDescent="0.25">
      <c r="A13978">
        <f t="shared" si="438"/>
        <v>13976</v>
      </c>
      <c r="B13978" s="22">
        <v>0</v>
      </c>
      <c r="J13978" s="6">
        <f t="shared" si="437"/>
        <v>16272920094200.813</v>
      </c>
    </row>
    <row r="13979" spans="1:10" x14ac:dyDescent="0.25">
      <c r="A13979">
        <f t="shared" si="438"/>
        <v>13977</v>
      </c>
      <c r="B13979" s="22">
        <v>0</v>
      </c>
      <c r="J13979" s="6">
        <f t="shared" si="437"/>
        <v>16272920094200.813</v>
      </c>
    </row>
    <row r="13980" spans="1:10" x14ac:dyDescent="0.25">
      <c r="A13980">
        <f t="shared" si="438"/>
        <v>13978</v>
      </c>
      <c r="B13980" s="22">
        <v>0</v>
      </c>
      <c r="J13980" s="6">
        <f t="shared" si="437"/>
        <v>16272920094200.813</v>
      </c>
    </row>
    <row r="13981" spans="1:10" x14ac:dyDescent="0.25">
      <c r="A13981">
        <f t="shared" si="438"/>
        <v>13979</v>
      </c>
      <c r="B13981" s="22">
        <v>8943680</v>
      </c>
      <c r="J13981" s="6">
        <f t="shared" si="437"/>
        <v>24105244819313.906</v>
      </c>
    </row>
    <row r="13982" spans="1:10" x14ac:dyDescent="0.25">
      <c r="A13982">
        <f t="shared" si="438"/>
        <v>13980</v>
      </c>
      <c r="B13982" s="22">
        <v>8143430</v>
      </c>
      <c r="J13982" s="6">
        <f t="shared" si="437"/>
        <v>16887655243524.369</v>
      </c>
    </row>
    <row r="13983" spans="1:10" x14ac:dyDescent="0.25">
      <c r="A13983">
        <f t="shared" si="438"/>
        <v>13981</v>
      </c>
      <c r="B13983" s="22">
        <v>8943680</v>
      </c>
      <c r="J13983" s="6">
        <f t="shared" si="437"/>
        <v>24105244819313.906</v>
      </c>
    </row>
    <row r="13984" spans="1:10" x14ac:dyDescent="0.25">
      <c r="A13984">
        <f t="shared" si="438"/>
        <v>13982</v>
      </c>
      <c r="B13984" s="22">
        <v>8143430</v>
      </c>
      <c r="J13984" s="6">
        <f t="shared" si="437"/>
        <v>16887655243524.369</v>
      </c>
    </row>
    <row r="13985" spans="1:10" x14ac:dyDescent="0.25">
      <c r="A13985">
        <f t="shared" si="438"/>
        <v>13983</v>
      </c>
      <c r="B13985" s="22">
        <v>11393430</v>
      </c>
      <c r="J13985" s="6">
        <f t="shared" si="437"/>
        <v>54161640302182.273</v>
      </c>
    </row>
    <row r="13986" spans="1:10" x14ac:dyDescent="0.25">
      <c r="A13986">
        <f t="shared" si="438"/>
        <v>13984</v>
      </c>
      <c r="B13986" s="22">
        <v>4428780.8219178077</v>
      </c>
      <c r="J13986" s="6">
        <f t="shared" si="437"/>
        <v>155874984828.50565</v>
      </c>
    </row>
    <row r="13987" spans="1:10" x14ac:dyDescent="0.25">
      <c r="A13987">
        <f t="shared" si="438"/>
        <v>13985</v>
      </c>
      <c r="B13987" s="22">
        <v>8943680</v>
      </c>
      <c r="J13987" s="6">
        <f t="shared" si="437"/>
        <v>24105244819313.906</v>
      </c>
    </row>
    <row r="13988" spans="1:10" x14ac:dyDescent="0.25">
      <c r="A13988">
        <f t="shared" si="438"/>
        <v>13986</v>
      </c>
      <c r="B13988" s="22">
        <v>0</v>
      </c>
      <c r="J13988" s="6">
        <f t="shared" si="437"/>
        <v>16272920094200.813</v>
      </c>
    </row>
    <row r="13989" spans="1:10" x14ac:dyDescent="0.25">
      <c r="A13989">
        <f t="shared" si="438"/>
        <v>13987</v>
      </c>
      <c r="B13989" s="22">
        <v>0</v>
      </c>
      <c r="J13989" s="6">
        <f t="shared" si="437"/>
        <v>16272920094200.813</v>
      </c>
    </row>
    <row r="13990" spans="1:10" x14ac:dyDescent="0.25">
      <c r="A13990">
        <f t="shared" si="438"/>
        <v>13988</v>
      </c>
      <c r="B13990" s="22">
        <v>8943680</v>
      </c>
      <c r="J13990" s="6">
        <f t="shared" si="437"/>
        <v>24105244819313.906</v>
      </c>
    </row>
    <row r="13991" spans="1:10" x14ac:dyDescent="0.25">
      <c r="A13991">
        <f t="shared" si="438"/>
        <v>13989</v>
      </c>
      <c r="B13991" s="22">
        <v>8143430</v>
      </c>
      <c r="J13991" s="6">
        <f t="shared" si="437"/>
        <v>16887655243524.369</v>
      </c>
    </row>
    <row r="13992" spans="1:10" x14ac:dyDescent="0.25">
      <c r="A13992">
        <f t="shared" si="438"/>
        <v>13990</v>
      </c>
      <c r="B13992" s="22">
        <v>0</v>
      </c>
      <c r="J13992" s="6">
        <f t="shared" si="437"/>
        <v>16272920094200.813</v>
      </c>
    </row>
    <row r="13993" spans="1:10" x14ac:dyDescent="0.25">
      <c r="A13993">
        <f t="shared" si="438"/>
        <v>13991</v>
      </c>
      <c r="B13993" s="22">
        <v>3250000</v>
      </c>
      <c r="J13993" s="6">
        <f t="shared" si="437"/>
        <v>614610152858.7196</v>
      </c>
    </row>
    <row r="13994" spans="1:10" x14ac:dyDescent="0.25">
      <c r="A13994">
        <f t="shared" si="438"/>
        <v>13992</v>
      </c>
      <c r="B13994" s="22">
        <v>8943680</v>
      </c>
      <c r="J13994" s="6">
        <f t="shared" si="437"/>
        <v>24105244819313.906</v>
      </c>
    </row>
    <row r="13995" spans="1:10" x14ac:dyDescent="0.25">
      <c r="A13995">
        <f t="shared" si="438"/>
        <v>13993</v>
      </c>
      <c r="B13995" s="22">
        <v>0</v>
      </c>
      <c r="J13995" s="6">
        <f t="shared" si="437"/>
        <v>16272920094200.813</v>
      </c>
    </row>
    <row r="13996" spans="1:10" x14ac:dyDescent="0.25">
      <c r="A13996">
        <f t="shared" si="438"/>
        <v>13994</v>
      </c>
      <c r="B13996" s="22">
        <v>17087110</v>
      </c>
      <c r="J13996" s="6">
        <f t="shared" si="437"/>
        <v>170384444013437.47</v>
      </c>
    </row>
    <row r="13997" spans="1:10" x14ac:dyDescent="0.25">
      <c r="A13997">
        <f t="shared" si="438"/>
        <v>13995</v>
      </c>
      <c r="B13997" s="22">
        <v>0</v>
      </c>
      <c r="J13997" s="6">
        <f t="shared" si="437"/>
        <v>16272920094200.813</v>
      </c>
    </row>
    <row r="13998" spans="1:10" x14ac:dyDescent="0.25">
      <c r="A13998">
        <f t="shared" si="438"/>
        <v>13996</v>
      </c>
      <c r="B13998" s="22">
        <v>0</v>
      </c>
      <c r="J13998" s="6">
        <f t="shared" si="437"/>
        <v>16272920094200.813</v>
      </c>
    </row>
    <row r="13999" spans="1:10" x14ac:dyDescent="0.25">
      <c r="A13999">
        <f t="shared" si="438"/>
        <v>13997</v>
      </c>
      <c r="B13999" s="22">
        <v>8943680</v>
      </c>
      <c r="J13999" s="6">
        <f t="shared" si="437"/>
        <v>24105244819313.906</v>
      </c>
    </row>
    <row r="14000" spans="1:10" x14ac:dyDescent="0.25">
      <c r="A14000">
        <f t="shared" si="438"/>
        <v>13998</v>
      </c>
      <c r="B14000" s="22">
        <v>0</v>
      </c>
      <c r="J14000" s="6">
        <f t="shared" si="437"/>
        <v>16272920094200.813</v>
      </c>
    </row>
    <row r="14001" spans="1:10" x14ac:dyDescent="0.25">
      <c r="A14001">
        <f t="shared" si="438"/>
        <v>13999</v>
      </c>
      <c r="B14001" s="22">
        <v>8943680</v>
      </c>
      <c r="J14001" s="6">
        <f t="shared" si="437"/>
        <v>24105244819313.906</v>
      </c>
    </row>
    <row r="14002" spans="1:10" x14ac:dyDescent="0.25">
      <c r="A14002">
        <f t="shared" si="438"/>
        <v>14000</v>
      </c>
      <c r="B14002" s="22">
        <v>18530600.149999999</v>
      </c>
      <c r="J14002" s="6">
        <f t="shared" si="437"/>
        <v>210152263665025.31</v>
      </c>
    </row>
    <row r="14003" spans="1:10" x14ac:dyDescent="0.25">
      <c r="A14003">
        <f t="shared" si="438"/>
        <v>14001</v>
      </c>
      <c r="B14003" s="22">
        <v>0</v>
      </c>
      <c r="J14003" s="6">
        <f t="shared" si="437"/>
        <v>16272920094200.813</v>
      </c>
    </row>
    <row r="14004" spans="1:10" x14ac:dyDescent="0.25">
      <c r="A14004">
        <f t="shared" si="438"/>
        <v>14002</v>
      </c>
      <c r="B14004" s="22">
        <v>0</v>
      </c>
      <c r="J14004" s="6">
        <f t="shared" si="437"/>
        <v>16272920094200.813</v>
      </c>
    </row>
    <row r="14005" spans="1:10" x14ac:dyDescent="0.25">
      <c r="A14005">
        <f t="shared" si="438"/>
        <v>14003</v>
      </c>
      <c r="B14005" s="22">
        <v>0</v>
      </c>
      <c r="J14005" s="6">
        <f t="shared" si="437"/>
        <v>16272920094200.813</v>
      </c>
    </row>
    <row r="14006" spans="1:10" x14ac:dyDescent="0.25">
      <c r="A14006">
        <f t="shared" si="438"/>
        <v>14004</v>
      </c>
      <c r="B14006" s="22">
        <v>0</v>
      </c>
      <c r="J14006" s="6">
        <f t="shared" si="437"/>
        <v>16272920094200.813</v>
      </c>
    </row>
    <row r="14007" spans="1:10" x14ac:dyDescent="0.25">
      <c r="A14007">
        <f t="shared" si="438"/>
        <v>14005</v>
      </c>
      <c r="B14007" s="22">
        <v>8143430</v>
      </c>
      <c r="J14007" s="6">
        <f t="shared" si="437"/>
        <v>16887655243524.369</v>
      </c>
    </row>
    <row r="14008" spans="1:10" x14ac:dyDescent="0.25">
      <c r="A14008">
        <f t="shared" si="438"/>
        <v>14006</v>
      </c>
      <c r="B14008" s="22">
        <v>0</v>
      </c>
      <c r="J14008" s="6">
        <f t="shared" si="437"/>
        <v>16272920094200.813</v>
      </c>
    </row>
    <row r="14009" spans="1:10" x14ac:dyDescent="0.25">
      <c r="A14009">
        <f t="shared" si="438"/>
        <v>14007</v>
      </c>
      <c r="B14009" s="22">
        <v>0</v>
      </c>
      <c r="J14009" s="6">
        <f t="shared" si="437"/>
        <v>16272920094200.813</v>
      </c>
    </row>
    <row r="14010" spans="1:10" x14ac:dyDescent="0.25">
      <c r="A14010">
        <f t="shared" si="438"/>
        <v>14008</v>
      </c>
      <c r="B14010" s="22">
        <v>0</v>
      </c>
      <c r="J14010" s="6">
        <f t="shared" si="437"/>
        <v>16272920094200.813</v>
      </c>
    </row>
    <row r="14011" spans="1:10" x14ac:dyDescent="0.25">
      <c r="A14011">
        <f t="shared" si="438"/>
        <v>14009</v>
      </c>
      <c r="B14011" s="22">
        <v>0</v>
      </c>
      <c r="J14011" s="6">
        <f t="shared" si="437"/>
        <v>16272920094200.813</v>
      </c>
    </row>
    <row r="14012" spans="1:10" x14ac:dyDescent="0.25">
      <c r="A14012">
        <f t="shared" si="438"/>
        <v>14010</v>
      </c>
      <c r="B14012" s="22">
        <v>0</v>
      </c>
      <c r="J14012" s="6">
        <f t="shared" si="437"/>
        <v>16272920094200.813</v>
      </c>
    </row>
    <row r="14013" spans="1:10" x14ac:dyDescent="0.25">
      <c r="A14013">
        <f t="shared" si="438"/>
        <v>14011</v>
      </c>
      <c r="B14013" s="22">
        <v>8143430</v>
      </c>
      <c r="J14013" s="6">
        <f t="shared" si="437"/>
        <v>16887655243524.369</v>
      </c>
    </row>
    <row r="14014" spans="1:10" x14ac:dyDescent="0.25">
      <c r="A14014">
        <f t="shared" si="438"/>
        <v>14012</v>
      </c>
      <c r="B14014" s="22">
        <v>0</v>
      </c>
      <c r="J14014" s="6">
        <f t="shared" si="437"/>
        <v>16272920094200.813</v>
      </c>
    </row>
    <row r="14015" spans="1:10" x14ac:dyDescent="0.25">
      <c r="A14015">
        <f t="shared" si="438"/>
        <v>14013</v>
      </c>
      <c r="B14015" s="22">
        <v>8943680</v>
      </c>
      <c r="J14015" s="6">
        <f t="shared" si="437"/>
        <v>24105244819313.906</v>
      </c>
    </row>
    <row r="14016" spans="1:10" x14ac:dyDescent="0.25">
      <c r="A14016">
        <f t="shared" si="438"/>
        <v>14014</v>
      </c>
      <c r="B14016" s="22">
        <v>8943680</v>
      </c>
      <c r="J14016" s="6">
        <f t="shared" si="437"/>
        <v>24105244819313.906</v>
      </c>
    </row>
    <row r="14017" spans="1:10" x14ac:dyDescent="0.25">
      <c r="A14017">
        <f t="shared" si="438"/>
        <v>14015</v>
      </c>
      <c r="B14017" s="22">
        <v>8943680</v>
      </c>
      <c r="J14017" s="6">
        <f t="shared" si="437"/>
        <v>24105244819313.906</v>
      </c>
    </row>
    <row r="14018" spans="1:10" x14ac:dyDescent="0.25">
      <c r="A14018">
        <f t="shared" si="438"/>
        <v>14016</v>
      </c>
      <c r="B14018" s="22">
        <v>0</v>
      </c>
      <c r="J14018" s="6">
        <f t="shared" si="437"/>
        <v>16272920094200.813</v>
      </c>
    </row>
    <row r="14019" spans="1:10" x14ac:dyDescent="0.25">
      <c r="A14019">
        <f t="shared" si="438"/>
        <v>14017</v>
      </c>
      <c r="B14019" s="22">
        <v>0</v>
      </c>
      <c r="J14019" s="6">
        <f t="shared" ref="J14019:J14082" si="439">(B14019-$I$6)^2</f>
        <v>16272920094200.813</v>
      </c>
    </row>
    <row r="14020" spans="1:10" x14ac:dyDescent="0.25">
      <c r="A14020">
        <f t="shared" ref="A14020:A14083" si="440">A14019+1</f>
        <v>14018</v>
      </c>
      <c r="B14020" s="22">
        <v>0</v>
      </c>
      <c r="J14020" s="6">
        <f t="shared" si="439"/>
        <v>16272920094200.813</v>
      </c>
    </row>
    <row r="14021" spans="1:10" x14ac:dyDescent="0.25">
      <c r="A14021">
        <f t="shared" si="440"/>
        <v>14019</v>
      </c>
      <c r="B14021" s="22">
        <v>0</v>
      </c>
      <c r="J14021" s="6">
        <f t="shared" si="439"/>
        <v>16272920094200.813</v>
      </c>
    </row>
    <row r="14022" spans="1:10" x14ac:dyDescent="0.25">
      <c r="A14022">
        <f t="shared" si="440"/>
        <v>14020</v>
      </c>
      <c r="B14022" s="22">
        <v>8943680</v>
      </c>
      <c r="J14022" s="6">
        <f t="shared" si="439"/>
        <v>24105244819313.906</v>
      </c>
    </row>
    <row r="14023" spans="1:10" x14ac:dyDescent="0.25">
      <c r="A14023">
        <f t="shared" si="440"/>
        <v>14021</v>
      </c>
      <c r="B14023" s="22">
        <v>54335043.934246585</v>
      </c>
      <c r="J14023" s="6">
        <f t="shared" si="439"/>
        <v>2530197962460137.5</v>
      </c>
    </row>
    <row r="14024" spans="1:10" x14ac:dyDescent="0.25">
      <c r="A14024">
        <f t="shared" si="440"/>
        <v>14022</v>
      </c>
      <c r="B14024" s="22">
        <v>0</v>
      </c>
      <c r="J14024" s="6">
        <f t="shared" si="439"/>
        <v>16272920094200.813</v>
      </c>
    </row>
    <row r="14025" spans="1:10" x14ac:dyDescent="0.25">
      <c r="A14025">
        <f t="shared" si="440"/>
        <v>14023</v>
      </c>
      <c r="B14025" s="22">
        <v>0</v>
      </c>
      <c r="J14025" s="6">
        <f t="shared" si="439"/>
        <v>16272920094200.813</v>
      </c>
    </row>
    <row r="14026" spans="1:10" x14ac:dyDescent="0.25">
      <c r="A14026">
        <f t="shared" si="440"/>
        <v>14024</v>
      </c>
      <c r="B14026" s="22">
        <v>0</v>
      </c>
      <c r="J14026" s="6">
        <f t="shared" si="439"/>
        <v>16272920094200.813</v>
      </c>
    </row>
    <row r="14027" spans="1:10" x14ac:dyDescent="0.25">
      <c r="A14027">
        <f t="shared" si="440"/>
        <v>14025</v>
      </c>
      <c r="B14027" s="22">
        <v>8143430</v>
      </c>
      <c r="J14027" s="6">
        <f t="shared" si="439"/>
        <v>16887655243524.369</v>
      </c>
    </row>
    <row r="14028" spans="1:10" x14ac:dyDescent="0.25">
      <c r="A14028">
        <f t="shared" si="440"/>
        <v>14026</v>
      </c>
      <c r="B14028" s="22">
        <v>0</v>
      </c>
      <c r="J14028" s="6">
        <f t="shared" si="439"/>
        <v>16272920094200.813</v>
      </c>
    </row>
    <row r="14029" spans="1:10" x14ac:dyDescent="0.25">
      <c r="A14029">
        <f t="shared" si="440"/>
        <v>14027</v>
      </c>
      <c r="B14029" s="22">
        <v>8143430</v>
      </c>
      <c r="J14029" s="6">
        <f t="shared" si="439"/>
        <v>16887655243524.369</v>
      </c>
    </row>
    <row r="14030" spans="1:10" x14ac:dyDescent="0.25">
      <c r="A14030">
        <f t="shared" si="440"/>
        <v>14028</v>
      </c>
      <c r="B14030" s="22">
        <v>0</v>
      </c>
      <c r="J14030" s="6">
        <f t="shared" si="439"/>
        <v>16272920094200.813</v>
      </c>
    </row>
    <row r="14031" spans="1:10" x14ac:dyDescent="0.25">
      <c r="A14031">
        <f t="shared" si="440"/>
        <v>14029</v>
      </c>
      <c r="B14031" s="22">
        <v>0</v>
      </c>
      <c r="J14031" s="6">
        <f t="shared" si="439"/>
        <v>16272920094200.813</v>
      </c>
    </row>
    <row r="14032" spans="1:10" x14ac:dyDescent="0.25">
      <c r="A14032">
        <f t="shared" si="440"/>
        <v>14030</v>
      </c>
      <c r="B14032" s="22">
        <v>0</v>
      </c>
      <c r="J14032" s="6">
        <f t="shared" si="439"/>
        <v>16272920094200.813</v>
      </c>
    </row>
    <row r="14033" spans="1:10" x14ac:dyDescent="0.25">
      <c r="A14033">
        <f t="shared" si="440"/>
        <v>14031</v>
      </c>
      <c r="B14033" s="22">
        <v>0</v>
      </c>
      <c r="J14033" s="6">
        <f t="shared" si="439"/>
        <v>16272920094200.813</v>
      </c>
    </row>
    <row r="14034" spans="1:10" x14ac:dyDescent="0.25">
      <c r="A14034">
        <f t="shared" si="440"/>
        <v>14032</v>
      </c>
      <c r="B14034" s="22">
        <v>0</v>
      </c>
      <c r="J14034" s="6">
        <f t="shared" si="439"/>
        <v>16272920094200.813</v>
      </c>
    </row>
    <row r="14035" spans="1:10" x14ac:dyDescent="0.25">
      <c r="A14035">
        <f t="shared" si="440"/>
        <v>14033</v>
      </c>
      <c r="B14035" s="22">
        <v>0</v>
      </c>
      <c r="J14035" s="6">
        <f t="shared" si="439"/>
        <v>16272920094200.813</v>
      </c>
    </row>
    <row r="14036" spans="1:10" x14ac:dyDescent="0.25">
      <c r="A14036">
        <f t="shared" si="440"/>
        <v>14034</v>
      </c>
      <c r="B14036" s="22">
        <v>0</v>
      </c>
      <c r="J14036" s="6">
        <f t="shared" si="439"/>
        <v>16272920094200.813</v>
      </c>
    </row>
    <row r="14037" spans="1:10" x14ac:dyDescent="0.25">
      <c r="A14037">
        <f t="shared" si="440"/>
        <v>14035</v>
      </c>
      <c r="B14037" s="22">
        <v>0</v>
      </c>
      <c r="J14037" s="6">
        <f t="shared" si="439"/>
        <v>16272920094200.813</v>
      </c>
    </row>
    <row r="14038" spans="1:10" x14ac:dyDescent="0.25">
      <c r="A14038">
        <f t="shared" si="440"/>
        <v>14036</v>
      </c>
      <c r="B14038" s="22">
        <v>0</v>
      </c>
      <c r="J14038" s="6">
        <f t="shared" si="439"/>
        <v>16272920094200.813</v>
      </c>
    </row>
    <row r="14039" spans="1:10" x14ac:dyDescent="0.25">
      <c r="A14039">
        <f t="shared" si="440"/>
        <v>14037</v>
      </c>
      <c r="B14039" s="22">
        <v>0</v>
      </c>
      <c r="J14039" s="6">
        <f t="shared" si="439"/>
        <v>16272920094200.813</v>
      </c>
    </row>
    <row r="14040" spans="1:10" x14ac:dyDescent="0.25">
      <c r="A14040">
        <f t="shared" si="440"/>
        <v>14038</v>
      </c>
      <c r="B14040" s="22">
        <v>8943680</v>
      </c>
      <c r="J14040" s="6">
        <f t="shared" si="439"/>
        <v>24105244819313.906</v>
      </c>
    </row>
    <row r="14041" spans="1:10" x14ac:dyDescent="0.25">
      <c r="A14041">
        <f t="shared" si="440"/>
        <v>14039</v>
      </c>
      <c r="B14041" s="22">
        <v>0</v>
      </c>
      <c r="J14041" s="6">
        <f t="shared" si="439"/>
        <v>16272920094200.813</v>
      </c>
    </row>
    <row r="14042" spans="1:10" x14ac:dyDescent="0.25">
      <c r="A14042">
        <f t="shared" si="440"/>
        <v>14040</v>
      </c>
      <c r="B14042" s="22">
        <v>8143430</v>
      </c>
      <c r="J14042" s="6">
        <f t="shared" si="439"/>
        <v>16887655243524.369</v>
      </c>
    </row>
    <row r="14043" spans="1:10" x14ac:dyDescent="0.25">
      <c r="A14043">
        <f t="shared" si="440"/>
        <v>14041</v>
      </c>
      <c r="B14043" s="22">
        <v>8143430</v>
      </c>
      <c r="J14043" s="6">
        <f t="shared" si="439"/>
        <v>16887655243524.369</v>
      </c>
    </row>
    <row r="14044" spans="1:10" x14ac:dyDescent="0.25">
      <c r="A14044">
        <f t="shared" si="440"/>
        <v>14042</v>
      </c>
      <c r="B14044" s="22">
        <v>0</v>
      </c>
      <c r="J14044" s="6">
        <f t="shared" si="439"/>
        <v>16272920094200.813</v>
      </c>
    </row>
    <row r="14045" spans="1:10" x14ac:dyDescent="0.25">
      <c r="A14045">
        <f t="shared" si="440"/>
        <v>14043</v>
      </c>
      <c r="B14045" s="22">
        <v>13372460.821917808</v>
      </c>
      <c r="J14045" s="6">
        <f t="shared" si="439"/>
        <v>87207396632681.313</v>
      </c>
    </row>
    <row r="14046" spans="1:10" x14ac:dyDescent="0.25">
      <c r="A14046">
        <f t="shared" si="440"/>
        <v>14044</v>
      </c>
      <c r="B14046" s="22">
        <v>0</v>
      </c>
      <c r="J14046" s="6">
        <f t="shared" si="439"/>
        <v>16272920094200.813</v>
      </c>
    </row>
    <row r="14047" spans="1:10" x14ac:dyDescent="0.25">
      <c r="A14047">
        <f t="shared" si="440"/>
        <v>14045</v>
      </c>
      <c r="B14047" s="22">
        <v>0</v>
      </c>
      <c r="J14047" s="6">
        <f t="shared" si="439"/>
        <v>16272920094200.813</v>
      </c>
    </row>
    <row r="14048" spans="1:10" x14ac:dyDescent="0.25">
      <c r="A14048">
        <f t="shared" si="440"/>
        <v>14046</v>
      </c>
      <c r="B14048" s="22">
        <v>8943680</v>
      </c>
      <c r="J14048" s="6">
        <f t="shared" si="439"/>
        <v>24105244819313.906</v>
      </c>
    </row>
    <row r="14049" spans="1:10" x14ac:dyDescent="0.25">
      <c r="A14049">
        <f t="shared" si="440"/>
        <v>14047</v>
      </c>
      <c r="B14049" s="22">
        <v>0</v>
      </c>
      <c r="J14049" s="6">
        <f t="shared" si="439"/>
        <v>16272920094200.813</v>
      </c>
    </row>
    <row r="14050" spans="1:10" x14ac:dyDescent="0.25">
      <c r="A14050">
        <f t="shared" si="440"/>
        <v>14048</v>
      </c>
      <c r="B14050" s="22">
        <v>0</v>
      </c>
      <c r="J14050" s="6">
        <f t="shared" si="439"/>
        <v>16272920094200.813</v>
      </c>
    </row>
    <row r="14051" spans="1:10" x14ac:dyDescent="0.25">
      <c r="A14051">
        <f t="shared" si="440"/>
        <v>14049</v>
      </c>
      <c r="B14051" s="22">
        <v>0</v>
      </c>
      <c r="J14051" s="6">
        <f t="shared" si="439"/>
        <v>16272920094200.813</v>
      </c>
    </row>
    <row r="14052" spans="1:10" x14ac:dyDescent="0.25">
      <c r="A14052">
        <f t="shared" si="440"/>
        <v>14050</v>
      </c>
      <c r="B14052" s="22">
        <v>8943680</v>
      </c>
      <c r="J14052" s="6">
        <f t="shared" si="439"/>
        <v>24105244819313.906</v>
      </c>
    </row>
    <row r="14053" spans="1:10" x14ac:dyDescent="0.25">
      <c r="A14053">
        <f t="shared" si="440"/>
        <v>14051</v>
      </c>
      <c r="B14053" s="22">
        <v>0</v>
      </c>
      <c r="J14053" s="6">
        <f t="shared" si="439"/>
        <v>16272920094200.813</v>
      </c>
    </row>
    <row r="14054" spans="1:10" x14ac:dyDescent="0.25">
      <c r="A14054">
        <f t="shared" si="440"/>
        <v>14052</v>
      </c>
      <c r="B14054" s="22">
        <v>0</v>
      </c>
      <c r="J14054" s="6">
        <f t="shared" si="439"/>
        <v>16272920094200.813</v>
      </c>
    </row>
    <row r="14055" spans="1:10" x14ac:dyDescent="0.25">
      <c r="A14055">
        <f t="shared" si="440"/>
        <v>14053</v>
      </c>
      <c r="B14055" s="22">
        <v>0</v>
      </c>
      <c r="J14055" s="6">
        <f t="shared" si="439"/>
        <v>16272920094200.813</v>
      </c>
    </row>
    <row r="14056" spans="1:10" x14ac:dyDescent="0.25">
      <c r="A14056">
        <f t="shared" si="440"/>
        <v>14054</v>
      </c>
      <c r="B14056" s="22">
        <v>0</v>
      </c>
      <c r="J14056" s="6">
        <f t="shared" si="439"/>
        <v>16272920094200.813</v>
      </c>
    </row>
    <row r="14057" spans="1:10" x14ac:dyDescent="0.25">
      <c r="A14057">
        <f t="shared" si="440"/>
        <v>14055</v>
      </c>
      <c r="B14057" s="22">
        <v>20087110</v>
      </c>
      <c r="J14057" s="6">
        <f t="shared" si="439"/>
        <v>257703279452198.59</v>
      </c>
    </row>
    <row r="14058" spans="1:10" x14ac:dyDescent="0.25">
      <c r="A14058">
        <f t="shared" si="440"/>
        <v>14056</v>
      </c>
      <c r="B14058" s="22">
        <v>8943680</v>
      </c>
      <c r="J14058" s="6">
        <f t="shared" si="439"/>
        <v>24105244819313.906</v>
      </c>
    </row>
    <row r="14059" spans="1:10" x14ac:dyDescent="0.25">
      <c r="A14059">
        <f t="shared" si="440"/>
        <v>14057</v>
      </c>
      <c r="B14059" s="22">
        <v>0</v>
      </c>
      <c r="J14059" s="6">
        <f t="shared" si="439"/>
        <v>16272920094200.813</v>
      </c>
    </row>
    <row r="14060" spans="1:10" x14ac:dyDescent="0.25">
      <c r="A14060">
        <f t="shared" si="440"/>
        <v>14058</v>
      </c>
      <c r="B14060" s="22">
        <v>0</v>
      </c>
      <c r="J14060" s="6">
        <f t="shared" si="439"/>
        <v>16272920094200.813</v>
      </c>
    </row>
    <row r="14061" spans="1:10" x14ac:dyDescent="0.25">
      <c r="A14061">
        <f t="shared" si="440"/>
        <v>14059</v>
      </c>
      <c r="B14061" s="22">
        <v>8143430</v>
      </c>
      <c r="J14061" s="6">
        <f t="shared" si="439"/>
        <v>16887655243524.369</v>
      </c>
    </row>
    <row r="14062" spans="1:10" x14ac:dyDescent="0.25">
      <c r="A14062">
        <f t="shared" si="440"/>
        <v>14060</v>
      </c>
      <c r="B14062" s="22">
        <v>0</v>
      </c>
      <c r="J14062" s="6">
        <f t="shared" si="439"/>
        <v>16272920094200.813</v>
      </c>
    </row>
    <row r="14063" spans="1:10" x14ac:dyDescent="0.25">
      <c r="A14063">
        <f t="shared" si="440"/>
        <v>14061</v>
      </c>
      <c r="B14063" s="22">
        <v>3250000</v>
      </c>
      <c r="J14063" s="6">
        <f t="shared" si="439"/>
        <v>614610152858.7196</v>
      </c>
    </row>
    <row r="14064" spans="1:10" x14ac:dyDescent="0.25">
      <c r="A14064">
        <f t="shared" si="440"/>
        <v>14062</v>
      </c>
      <c r="B14064" s="22">
        <v>0</v>
      </c>
      <c r="J14064" s="6">
        <f t="shared" si="439"/>
        <v>16272920094200.813</v>
      </c>
    </row>
    <row r="14065" spans="1:10" x14ac:dyDescent="0.25">
      <c r="A14065">
        <f t="shared" si="440"/>
        <v>14063</v>
      </c>
      <c r="B14065" s="22">
        <v>8943680</v>
      </c>
      <c r="J14065" s="6">
        <f t="shared" si="439"/>
        <v>24105244819313.906</v>
      </c>
    </row>
    <row r="14066" spans="1:10" x14ac:dyDescent="0.25">
      <c r="A14066">
        <f t="shared" si="440"/>
        <v>14064</v>
      </c>
      <c r="B14066" s="22">
        <v>0</v>
      </c>
      <c r="J14066" s="6">
        <f t="shared" si="439"/>
        <v>16272920094200.813</v>
      </c>
    </row>
    <row r="14067" spans="1:10" x14ac:dyDescent="0.25">
      <c r="A14067">
        <f t="shared" si="440"/>
        <v>14065</v>
      </c>
      <c r="B14067" s="22">
        <v>0</v>
      </c>
      <c r="J14067" s="6">
        <f t="shared" si="439"/>
        <v>16272920094200.813</v>
      </c>
    </row>
    <row r="14068" spans="1:10" x14ac:dyDescent="0.25">
      <c r="A14068">
        <f t="shared" si="440"/>
        <v>14066</v>
      </c>
      <c r="B14068" s="22">
        <v>3000000</v>
      </c>
      <c r="J14068" s="6">
        <f t="shared" si="439"/>
        <v>1069095532961.9576</v>
      </c>
    </row>
    <row r="14069" spans="1:10" x14ac:dyDescent="0.25">
      <c r="A14069">
        <f t="shared" si="440"/>
        <v>14067</v>
      </c>
      <c r="B14069" s="22">
        <v>8943680</v>
      </c>
      <c r="J14069" s="6">
        <f t="shared" si="439"/>
        <v>24105244819313.906</v>
      </c>
    </row>
    <row r="14070" spans="1:10" x14ac:dyDescent="0.25">
      <c r="A14070">
        <f t="shared" si="440"/>
        <v>14068</v>
      </c>
      <c r="B14070" s="22">
        <v>0</v>
      </c>
      <c r="J14070" s="6">
        <f t="shared" si="439"/>
        <v>16272920094200.813</v>
      </c>
    </row>
    <row r="14071" spans="1:10" x14ac:dyDescent="0.25">
      <c r="A14071">
        <f t="shared" si="440"/>
        <v>14069</v>
      </c>
      <c r="B14071" s="22">
        <v>0</v>
      </c>
      <c r="J14071" s="6">
        <f t="shared" si="439"/>
        <v>16272920094200.813</v>
      </c>
    </row>
    <row r="14072" spans="1:10" x14ac:dyDescent="0.25">
      <c r="A14072">
        <f t="shared" si="440"/>
        <v>14070</v>
      </c>
      <c r="B14072" s="22">
        <v>3250000</v>
      </c>
      <c r="J14072" s="6">
        <f t="shared" si="439"/>
        <v>614610152858.7196</v>
      </c>
    </row>
    <row r="14073" spans="1:10" x14ac:dyDescent="0.25">
      <c r="A14073">
        <f t="shared" si="440"/>
        <v>14071</v>
      </c>
      <c r="B14073" s="22">
        <v>0</v>
      </c>
      <c r="J14073" s="6">
        <f t="shared" si="439"/>
        <v>16272920094200.813</v>
      </c>
    </row>
    <row r="14074" spans="1:10" x14ac:dyDescent="0.25">
      <c r="A14074">
        <f t="shared" si="440"/>
        <v>14072</v>
      </c>
      <c r="B14074" s="22">
        <v>8143430</v>
      </c>
      <c r="J14074" s="6">
        <f t="shared" si="439"/>
        <v>16887655243524.369</v>
      </c>
    </row>
    <row r="14075" spans="1:10" x14ac:dyDescent="0.25">
      <c r="A14075">
        <f t="shared" si="440"/>
        <v>14073</v>
      </c>
      <c r="B14075" s="22">
        <v>0</v>
      </c>
      <c r="J14075" s="6">
        <f t="shared" si="439"/>
        <v>16272920094200.813</v>
      </c>
    </row>
    <row r="14076" spans="1:10" x14ac:dyDescent="0.25">
      <c r="A14076">
        <f t="shared" si="440"/>
        <v>14074</v>
      </c>
      <c r="B14076" s="22">
        <v>8943680</v>
      </c>
      <c r="J14076" s="6">
        <f t="shared" si="439"/>
        <v>24105244819313.906</v>
      </c>
    </row>
    <row r="14077" spans="1:10" x14ac:dyDescent="0.25">
      <c r="A14077">
        <f t="shared" si="440"/>
        <v>14075</v>
      </c>
      <c r="B14077" s="22">
        <v>0</v>
      </c>
      <c r="J14077" s="6">
        <f t="shared" si="439"/>
        <v>16272920094200.813</v>
      </c>
    </row>
    <row r="14078" spans="1:10" x14ac:dyDescent="0.25">
      <c r="A14078">
        <f t="shared" si="440"/>
        <v>14076</v>
      </c>
      <c r="B14078" s="22">
        <v>0</v>
      </c>
      <c r="J14078" s="6">
        <f t="shared" si="439"/>
        <v>16272920094200.813</v>
      </c>
    </row>
    <row r="14079" spans="1:10" x14ac:dyDescent="0.25">
      <c r="A14079">
        <f t="shared" si="440"/>
        <v>14077</v>
      </c>
      <c r="B14079" s="22">
        <v>0</v>
      </c>
      <c r="J14079" s="6">
        <f t="shared" si="439"/>
        <v>16272920094200.813</v>
      </c>
    </row>
    <row r="14080" spans="1:10" x14ac:dyDescent="0.25">
      <c r="A14080">
        <f t="shared" si="440"/>
        <v>14078</v>
      </c>
      <c r="B14080" s="22">
        <v>8943680</v>
      </c>
      <c r="J14080" s="6">
        <f t="shared" si="439"/>
        <v>24105244819313.906</v>
      </c>
    </row>
    <row r="14081" spans="1:10" x14ac:dyDescent="0.25">
      <c r="A14081">
        <f t="shared" si="440"/>
        <v>14079</v>
      </c>
      <c r="B14081" s="22">
        <v>0</v>
      </c>
      <c r="J14081" s="6">
        <f t="shared" si="439"/>
        <v>16272920094200.813</v>
      </c>
    </row>
    <row r="14082" spans="1:10" x14ac:dyDescent="0.25">
      <c r="A14082">
        <f t="shared" si="440"/>
        <v>14080</v>
      </c>
      <c r="B14082" s="22">
        <v>0</v>
      </c>
      <c r="J14082" s="6">
        <f t="shared" si="439"/>
        <v>16272920094200.813</v>
      </c>
    </row>
    <row r="14083" spans="1:10" x14ac:dyDescent="0.25">
      <c r="A14083">
        <f t="shared" si="440"/>
        <v>14081</v>
      </c>
      <c r="B14083" s="22">
        <v>0</v>
      </c>
      <c r="J14083" s="6">
        <f t="shared" ref="J14083:J14146" si="441">(B14083-$I$6)^2</f>
        <v>16272920094200.813</v>
      </c>
    </row>
    <row r="14084" spans="1:10" x14ac:dyDescent="0.25">
      <c r="A14084">
        <f t="shared" ref="A14084:A14147" si="442">A14083+1</f>
        <v>14082</v>
      </c>
      <c r="B14084" s="22">
        <v>0</v>
      </c>
      <c r="J14084" s="6">
        <f t="shared" si="441"/>
        <v>16272920094200.813</v>
      </c>
    </row>
    <row r="14085" spans="1:10" x14ac:dyDescent="0.25">
      <c r="A14085">
        <f t="shared" si="442"/>
        <v>14083</v>
      </c>
      <c r="B14085" s="22">
        <v>0</v>
      </c>
      <c r="J14085" s="6">
        <f t="shared" si="441"/>
        <v>16272920094200.813</v>
      </c>
    </row>
    <row r="14086" spans="1:10" x14ac:dyDescent="0.25">
      <c r="A14086">
        <f t="shared" si="442"/>
        <v>14084</v>
      </c>
      <c r="B14086" s="22">
        <v>8943680</v>
      </c>
      <c r="J14086" s="6">
        <f t="shared" si="441"/>
        <v>24105244819313.906</v>
      </c>
    </row>
    <row r="14087" spans="1:10" x14ac:dyDescent="0.25">
      <c r="A14087">
        <f t="shared" si="442"/>
        <v>14085</v>
      </c>
      <c r="B14087" s="22">
        <v>0</v>
      </c>
      <c r="J14087" s="6">
        <f t="shared" si="441"/>
        <v>16272920094200.813</v>
      </c>
    </row>
    <row r="14088" spans="1:10" x14ac:dyDescent="0.25">
      <c r="A14088">
        <f t="shared" si="442"/>
        <v>14086</v>
      </c>
      <c r="B14088" s="22">
        <v>17087110</v>
      </c>
      <c r="J14088" s="6">
        <f t="shared" si="441"/>
        <v>170384444013437.47</v>
      </c>
    </row>
    <row r="14089" spans="1:10" x14ac:dyDescent="0.25">
      <c r="A14089">
        <f t="shared" si="442"/>
        <v>14087</v>
      </c>
      <c r="B14089" s="22">
        <v>0</v>
      </c>
      <c r="J14089" s="6">
        <f t="shared" si="441"/>
        <v>16272920094200.813</v>
      </c>
    </row>
    <row r="14090" spans="1:10" x14ac:dyDescent="0.25">
      <c r="A14090">
        <f t="shared" si="442"/>
        <v>14088</v>
      </c>
      <c r="B14090" s="22">
        <v>0</v>
      </c>
      <c r="J14090" s="6">
        <f t="shared" si="441"/>
        <v>16272920094200.813</v>
      </c>
    </row>
    <row r="14091" spans="1:10" x14ac:dyDescent="0.25">
      <c r="A14091">
        <f t="shared" si="442"/>
        <v>14089</v>
      </c>
      <c r="B14091" s="22">
        <v>0</v>
      </c>
      <c r="J14091" s="6">
        <f t="shared" si="441"/>
        <v>16272920094200.813</v>
      </c>
    </row>
    <row r="14092" spans="1:10" x14ac:dyDescent="0.25">
      <c r="A14092">
        <f t="shared" si="442"/>
        <v>14090</v>
      </c>
      <c r="B14092" s="22">
        <v>0</v>
      </c>
      <c r="J14092" s="6">
        <f t="shared" si="441"/>
        <v>16272920094200.813</v>
      </c>
    </row>
    <row r="14093" spans="1:10" x14ac:dyDescent="0.25">
      <c r="A14093">
        <f t="shared" si="442"/>
        <v>14091</v>
      </c>
      <c r="B14093" s="22">
        <v>0</v>
      </c>
      <c r="J14093" s="6">
        <f t="shared" si="441"/>
        <v>16272920094200.813</v>
      </c>
    </row>
    <row r="14094" spans="1:10" x14ac:dyDescent="0.25">
      <c r="A14094">
        <f t="shared" si="442"/>
        <v>14092</v>
      </c>
      <c r="B14094" s="22">
        <v>0</v>
      </c>
      <c r="J14094" s="6">
        <f t="shared" si="441"/>
        <v>16272920094200.813</v>
      </c>
    </row>
    <row r="14095" spans="1:10" x14ac:dyDescent="0.25">
      <c r="A14095">
        <f t="shared" si="442"/>
        <v>14093</v>
      </c>
      <c r="B14095" s="22">
        <v>2250361.75</v>
      </c>
      <c r="J14095" s="6">
        <f t="shared" si="441"/>
        <v>3181261101289.7246</v>
      </c>
    </row>
    <row r="14096" spans="1:10" x14ac:dyDescent="0.25">
      <c r="A14096">
        <f t="shared" si="442"/>
        <v>14094</v>
      </c>
      <c r="B14096" s="22">
        <v>8143430</v>
      </c>
      <c r="J14096" s="6">
        <f t="shared" si="441"/>
        <v>16887655243524.369</v>
      </c>
    </row>
    <row r="14097" spans="1:10" x14ac:dyDescent="0.25">
      <c r="A14097">
        <f t="shared" si="442"/>
        <v>14095</v>
      </c>
      <c r="B14097" s="22">
        <v>0</v>
      </c>
      <c r="J14097" s="6">
        <f t="shared" si="441"/>
        <v>16272920094200.813</v>
      </c>
    </row>
    <row r="14098" spans="1:10" x14ac:dyDescent="0.25">
      <c r="A14098">
        <f t="shared" si="442"/>
        <v>14096</v>
      </c>
      <c r="B14098" s="22">
        <v>0</v>
      </c>
      <c r="J14098" s="6">
        <f t="shared" si="441"/>
        <v>16272920094200.813</v>
      </c>
    </row>
    <row r="14099" spans="1:10" x14ac:dyDescent="0.25">
      <c r="A14099">
        <f t="shared" si="442"/>
        <v>14097</v>
      </c>
      <c r="B14099" s="22">
        <v>8943680</v>
      </c>
      <c r="J14099" s="6">
        <f t="shared" si="441"/>
        <v>24105244819313.906</v>
      </c>
    </row>
    <row r="14100" spans="1:10" x14ac:dyDescent="0.25">
      <c r="A14100">
        <f t="shared" si="442"/>
        <v>14098</v>
      </c>
      <c r="B14100" s="22">
        <v>17087110</v>
      </c>
      <c r="J14100" s="6">
        <f t="shared" si="441"/>
        <v>170384444013437.47</v>
      </c>
    </row>
    <row r="14101" spans="1:10" x14ac:dyDescent="0.25">
      <c r="A14101">
        <f t="shared" si="442"/>
        <v>14099</v>
      </c>
      <c r="B14101" s="22">
        <v>0</v>
      </c>
      <c r="J14101" s="6">
        <f t="shared" si="441"/>
        <v>16272920094200.813</v>
      </c>
    </row>
    <row r="14102" spans="1:10" x14ac:dyDescent="0.25">
      <c r="A14102">
        <f t="shared" si="442"/>
        <v>14100</v>
      </c>
      <c r="B14102" s="22">
        <v>0</v>
      </c>
      <c r="J14102" s="6">
        <f t="shared" si="441"/>
        <v>16272920094200.813</v>
      </c>
    </row>
    <row r="14103" spans="1:10" x14ac:dyDescent="0.25">
      <c r="A14103">
        <f t="shared" si="442"/>
        <v>14101</v>
      </c>
      <c r="B14103" s="22">
        <v>3250000</v>
      </c>
      <c r="J14103" s="6">
        <f t="shared" si="441"/>
        <v>614610152858.7196</v>
      </c>
    </row>
    <row r="14104" spans="1:10" x14ac:dyDescent="0.25">
      <c r="A14104">
        <f t="shared" si="442"/>
        <v>14102</v>
      </c>
      <c r="B14104" s="22">
        <v>0</v>
      </c>
      <c r="J14104" s="6">
        <f t="shared" si="441"/>
        <v>16272920094200.813</v>
      </c>
    </row>
    <row r="14105" spans="1:10" x14ac:dyDescent="0.25">
      <c r="A14105">
        <f t="shared" si="442"/>
        <v>14103</v>
      </c>
      <c r="B14105" s="22">
        <v>0</v>
      </c>
      <c r="J14105" s="6">
        <f t="shared" si="441"/>
        <v>16272920094200.813</v>
      </c>
    </row>
    <row r="14106" spans="1:10" x14ac:dyDescent="0.25">
      <c r="A14106">
        <f t="shared" si="442"/>
        <v>14104</v>
      </c>
      <c r="B14106" s="22">
        <v>8143430</v>
      </c>
      <c r="J14106" s="6">
        <f t="shared" si="441"/>
        <v>16887655243524.369</v>
      </c>
    </row>
    <row r="14107" spans="1:10" x14ac:dyDescent="0.25">
      <c r="A14107">
        <f t="shared" si="442"/>
        <v>14105</v>
      </c>
      <c r="B14107" s="22">
        <v>17087110</v>
      </c>
      <c r="J14107" s="6">
        <f t="shared" si="441"/>
        <v>170384444013437.47</v>
      </c>
    </row>
    <row r="14108" spans="1:10" x14ac:dyDescent="0.25">
      <c r="A14108">
        <f t="shared" si="442"/>
        <v>14106</v>
      </c>
      <c r="B14108" s="22">
        <v>8143430</v>
      </c>
      <c r="J14108" s="6">
        <f t="shared" si="441"/>
        <v>16887655243524.369</v>
      </c>
    </row>
    <row r="14109" spans="1:10" x14ac:dyDescent="0.25">
      <c r="A14109">
        <f t="shared" si="442"/>
        <v>14107</v>
      </c>
      <c r="B14109" s="22">
        <v>0</v>
      </c>
      <c r="J14109" s="6">
        <f t="shared" si="441"/>
        <v>16272920094200.813</v>
      </c>
    </row>
    <row r="14110" spans="1:10" x14ac:dyDescent="0.25">
      <c r="A14110">
        <f t="shared" si="442"/>
        <v>14108</v>
      </c>
      <c r="B14110" s="22">
        <v>0</v>
      </c>
      <c r="J14110" s="6">
        <f t="shared" si="441"/>
        <v>16272920094200.813</v>
      </c>
    </row>
    <row r="14111" spans="1:10" x14ac:dyDescent="0.25">
      <c r="A14111">
        <f t="shared" si="442"/>
        <v>14109</v>
      </c>
      <c r="B14111" s="22">
        <v>0</v>
      </c>
      <c r="J14111" s="6">
        <f t="shared" si="441"/>
        <v>16272920094200.813</v>
      </c>
    </row>
    <row r="14112" spans="1:10" x14ac:dyDescent="0.25">
      <c r="A14112">
        <f t="shared" si="442"/>
        <v>14110</v>
      </c>
      <c r="B14112" s="22">
        <v>8143430</v>
      </c>
      <c r="J14112" s="6">
        <f t="shared" si="441"/>
        <v>16887655243524.369</v>
      </c>
    </row>
    <row r="14113" spans="1:10" x14ac:dyDescent="0.25">
      <c r="A14113">
        <f t="shared" si="442"/>
        <v>14111</v>
      </c>
      <c r="B14113" s="22">
        <v>0</v>
      </c>
      <c r="J14113" s="6">
        <f t="shared" si="441"/>
        <v>16272920094200.813</v>
      </c>
    </row>
    <row r="14114" spans="1:10" x14ac:dyDescent="0.25">
      <c r="A14114">
        <f t="shared" si="442"/>
        <v>14112</v>
      </c>
      <c r="B14114" s="22">
        <v>0</v>
      </c>
      <c r="J14114" s="6">
        <f t="shared" si="441"/>
        <v>16272920094200.813</v>
      </c>
    </row>
    <row r="14115" spans="1:10" x14ac:dyDescent="0.25">
      <c r="A14115">
        <f t="shared" si="442"/>
        <v>14113</v>
      </c>
      <c r="B14115" s="22">
        <v>3000000</v>
      </c>
      <c r="J14115" s="6">
        <f t="shared" si="441"/>
        <v>1069095532961.9576</v>
      </c>
    </row>
    <row r="14116" spans="1:10" x14ac:dyDescent="0.25">
      <c r="A14116">
        <f t="shared" si="442"/>
        <v>14114</v>
      </c>
      <c r="B14116" s="22">
        <v>0</v>
      </c>
      <c r="J14116" s="6">
        <f t="shared" si="441"/>
        <v>16272920094200.813</v>
      </c>
    </row>
    <row r="14117" spans="1:10" x14ac:dyDescent="0.25">
      <c r="A14117">
        <f t="shared" si="442"/>
        <v>14115</v>
      </c>
      <c r="B14117" s="22">
        <v>17087110</v>
      </c>
      <c r="J14117" s="6">
        <f t="shared" si="441"/>
        <v>170384444013437.47</v>
      </c>
    </row>
    <row r="14118" spans="1:10" x14ac:dyDescent="0.25">
      <c r="A14118">
        <f t="shared" si="442"/>
        <v>14116</v>
      </c>
      <c r="B14118" s="22">
        <v>8143430</v>
      </c>
      <c r="J14118" s="6">
        <f t="shared" si="441"/>
        <v>16887655243524.369</v>
      </c>
    </row>
    <row r="14119" spans="1:10" x14ac:dyDescent="0.25">
      <c r="A14119">
        <f t="shared" si="442"/>
        <v>14117</v>
      </c>
      <c r="B14119" s="22">
        <v>0</v>
      </c>
      <c r="J14119" s="6">
        <f t="shared" si="441"/>
        <v>16272920094200.813</v>
      </c>
    </row>
    <row r="14120" spans="1:10" x14ac:dyDescent="0.25">
      <c r="A14120">
        <f t="shared" si="442"/>
        <v>14118</v>
      </c>
      <c r="B14120" s="22">
        <v>8143430</v>
      </c>
      <c r="J14120" s="6">
        <f t="shared" si="441"/>
        <v>16887655243524.369</v>
      </c>
    </row>
    <row r="14121" spans="1:10" x14ac:dyDescent="0.25">
      <c r="A14121">
        <f t="shared" si="442"/>
        <v>14119</v>
      </c>
      <c r="B14121" s="22">
        <v>0</v>
      </c>
      <c r="J14121" s="6">
        <f t="shared" si="441"/>
        <v>16272920094200.813</v>
      </c>
    </row>
    <row r="14122" spans="1:10" x14ac:dyDescent="0.25">
      <c r="A14122">
        <f t="shared" si="442"/>
        <v>14120</v>
      </c>
      <c r="B14122" s="22">
        <v>0</v>
      </c>
      <c r="J14122" s="6">
        <f t="shared" si="441"/>
        <v>16272920094200.813</v>
      </c>
    </row>
    <row r="14123" spans="1:10" x14ac:dyDescent="0.25">
      <c r="A14123">
        <f t="shared" si="442"/>
        <v>14121</v>
      </c>
      <c r="B14123" s="22">
        <v>3250000</v>
      </c>
      <c r="J14123" s="6">
        <f t="shared" si="441"/>
        <v>614610152858.7196</v>
      </c>
    </row>
    <row r="14124" spans="1:10" x14ac:dyDescent="0.25">
      <c r="A14124">
        <f t="shared" si="442"/>
        <v>14122</v>
      </c>
      <c r="B14124" s="22">
        <v>12193680</v>
      </c>
      <c r="J14124" s="6">
        <f t="shared" si="441"/>
        <v>66580854877971.813</v>
      </c>
    </row>
    <row r="14125" spans="1:10" x14ac:dyDescent="0.25">
      <c r="A14125">
        <f t="shared" si="442"/>
        <v>14123</v>
      </c>
      <c r="B14125" s="22">
        <v>8943680</v>
      </c>
      <c r="J14125" s="6">
        <f t="shared" si="441"/>
        <v>24105244819313.906</v>
      </c>
    </row>
    <row r="14126" spans="1:10" x14ac:dyDescent="0.25">
      <c r="A14126">
        <f t="shared" si="442"/>
        <v>14124</v>
      </c>
      <c r="B14126" s="22">
        <v>3000000</v>
      </c>
      <c r="J14126" s="6">
        <f t="shared" si="441"/>
        <v>1069095532961.9576</v>
      </c>
    </row>
    <row r="14127" spans="1:10" x14ac:dyDescent="0.25">
      <c r="A14127">
        <f t="shared" si="442"/>
        <v>14125</v>
      </c>
      <c r="B14127" s="22">
        <v>3000000</v>
      </c>
      <c r="J14127" s="6">
        <f t="shared" si="441"/>
        <v>1069095532961.9576</v>
      </c>
    </row>
    <row r="14128" spans="1:10" x14ac:dyDescent="0.25">
      <c r="A14128">
        <f t="shared" si="442"/>
        <v>14126</v>
      </c>
      <c r="B14128" s="22">
        <v>0</v>
      </c>
      <c r="J14128" s="6">
        <f t="shared" si="441"/>
        <v>16272920094200.813</v>
      </c>
    </row>
    <row r="14129" spans="1:10" x14ac:dyDescent="0.25">
      <c r="A14129">
        <f t="shared" si="442"/>
        <v>14127</v>
      </c>
      <c r="B14129" s="22">
        <v>8943680</v>
      </c>
      <c r="J14129" s="6">
        <f t="shared" si="441"/>
        <v>24105244819313.906</v>
      </c>
    </row>
    <row r="14130" spans="1:10" x14ac:dyDescent="0.25">
      <c r="A14130">
        <f t="shared" si="442"/>
        <v>14128</v>
      </c>
      <c r="B14130" s="22">
        <v>0</v>
      </c>
      <c r="J14130" s="6">
        <f t="shared" si="441"/>
        <v>16272920094200.813</v>
      </c>
    </row>
    <row r="14131" spans="1:10" x14ac:dyDescent="0.25">
      <c r="A14131">
        <f t="shared" si="442"/>
        <v>14129</v>
      </c>
      <c r="B14131" s="22">
        <v>0</v>
      </c>
      <c r="J14131" s="6">
        <f t="shared" si="441"/>
        <v>16272920094200.813</v>
      </c>
    </row>
    <row r="14132" spans="1:10" x14ac:dyDescent="0.25">
      <c r="A14132">
        <f t="shared" si="442"/>
        <v>14130</v>
      </c>
      <c r="B14132" s="22">
        <v>8143430</v>
      </c>
      <c r="J14132" s="6">
        <f t="shared" si="441"/>
        <v>16887655243524.369</v>
      </c>
    </row>
    <row r="14133" spans="1:10" x14ac:dyDescent="0.25">
      <c r="A14133">
        <f t="shared" si="442"/>
        <v>14131</v>
      </c>
      <c r="B14133" s="22">
        <v>11393430</v>
      </c>
      <c r="J14133" s="6">
        <f t="shared" si="441"/>
        <v>54161640302182.273</v>
      </c>
    </row>
    <row r="14134" spans="1:10" x14ac:dyDescent="0.25">
      <c r="A14134">
        <f t="shared" si="442"/>
        <v>14132</v>
      </c>
      <c r="B14134" s="22">
        <v>8943680</v>
      </c>
      <c r="J14134" s="6">
        <f t="shared" si="441"/>
        <v>24105244819313.906</v>
      </c>
    </row>
    <row r="14135" spans="1:10" x14ac:dyDescent="0.25">
      <c r="A14135">
        <f t="shared" si="442"/>
        <v>14133</v>
      </c>
      <c r="B14135" s="22">
        <v>8943680</v>
      </c>
      <c r="J14135" s="6">
        <f t="shared" si="441"/>
        <v>24105244819313.906</v>
      </c>
    </row>
    <row r="14136" spans="1:10" x14ac:dyDescent="0.25">
      <c r="A14136">
        <f t="shared" si="442"/>
        <v>14134</v>
      </c>
      <c r="B14136" s="22">
        <v>0</v>
      </c>
      <c r="J14136" s="6">
        <f t="shared" si="441"/>
        <v>16272920094200.813</v>
      </c>
    </row>
    <row r="14137" spans="1:10" x14ac:dyDescent="0.25">
      <c r="A14137">
        <f t="shared" si="442"/>
        <v>14135</v>
      </c>
      <c r="B14137" s="22">
        <v>8943680</v>
      </c>
      <c r="J14137" s="6">
        <f t="shared" si="441"/>
        <v>24105244819313.906</v>
      </c>
    </row>
    <row r="14138" spans="1:10" x14ac:dyDescent="0.25">
      <c r="A14138">
        <f t="shared" si="442"/>
        <v>14136</v>
      </c>
      <c r="B14138" s="22">
        <v>8943680</v>
      </c>
      <c r="J14138" s="6">
        <f t="shared" si="441"/>
        <v>24105244819313.906</v>
      </c>
    </row>
    <row r="14139" spans="1:10" x14ac:dyDescent="0.25">
      <c r="A14139">
        <f t="shared" si="442"/>
        <v>14137</v>
      </c>
      <c r="B14139" s="22">
        <v>0</v>
      </c>
      <c r="J14139" s="6">
        <f t="shared" si="441"/>
        <v>16272920094200.813</v>
      </c>
    </row>
    <row r="14140" spans="1:10" x14ac:dyDescent="0.25">
      <c r="A14140">
        <f t="shared" si="442"/>
        <v>14138</v>
      </c>
      <c r="B14140" s="22">
        <v>8943680</v>
      </c>
      <c r="J14140" s="6">
        <f t="shared" si="441"/>
        <v>24105244819313.906</v>
      </c>
    </row>
    <row r="14141" spans="1:10" x14ac:dyDescent="0.25">
      <c r="A14141">
        <f t="shared" si="442"/>
        <v>14139</v>
      </c>
      <c r="B14141" s="22">
        <v>8943680</v>
      </c>
      <c r="J14141" s="6">
        <f t="shared" si="441"/>
        <v>24105244819313.906</v>
      </c>
    </row>
    <row r="14142" spans="1:10" x14ac:dyDescent="0.25">
      <c r="A14142">
        <f t="shared" si="442"/>
        <v>14140</v>
      </c>
      <c r="B14142" s="22">
        <v>0</v>
      </c>
      <c r="J14142" s="6">
        <f t="shared" si="441"/>
        <v>16272920094200.813</v>
      </c>
    </row>
    <row r="14143" spans="1:10" x14ac:dyDescent="0.25">
      <c r="A14143">
        <f t="shared" si="442"/>
        <v>14141</v>
      </c>
      <c r="B14143" s="22">
        <v>8143430</v>
      </c>
      <c r="J14143" s="6">
        <f t="shared" si="441"/>
        <v>16887655243524.369</v>
      </c>
    </row>
    <row r="14144" spans="1:10" x14ac:dyDescent="0.25">
      <c r="A14144">
        <f t="shared" si="442"/>
        <v>14142</v>
      </c>
      <c r="B14144" s="22">
        <v>0</v>
      </c>
      <c r="J14144" s="6">
        <f t="shared" si="441"/>
        <v>16272920094200.813</v>
      </c>
    </row>
    <row r="14145" spans="1:10" x14ac:dyDescent="0.25">
      <c r="A14145">
        <f t="shared" si="442"/>
        <v>14143</v>
      </c>
      <c r="B14145" s="22">
        <v>0</v>
      </c>
      <c r="J14145" s="6">
        <f t="shared" si="441"/>
        <v>16272920094200.813</v>
      </c>
    </row>
    <row r="14146" spans="1:10" x14ac:dyDescent="0.25">
      <c r="A14146">
        <f t="shared" si="442"/>
        <v>14144</v>
      </c>
      <c r="B14146" s="22">
        <v>17087110</v>
      </c>
      <c r="J14146" s="6">
        <f t="shared" si="441"/>
        <v>170384444013437.47</v>
      </c>
    </row>
    <row r="14147" spans="1:10" x14ac:dyDescent="0.25">
      <c r="A14147">
        <f t="shared" si="442"/>
        <v>14145</v>
      </c>
      <c r="B14147" s="22">
        <v>8943680</v>
      </c>
      <c r="J14147" s="6">
        <f t="shared" ref="J14147:J14210" si="443">(B14147-$I$6)^2</f>
        <v>24105244819313.906</v>
      </c>
    </row>
    <row r="14148" spans="1:10" x14ac:dyDescent="0.25">
      <c r="A14148">
        <f t="shared" ref="A14148:A14211" si="444">A14147+1</f>
        <v>14146</v>
      </c>
      <c r="B14148" s="22">
        <v>0</v>
      </c>
      <c r="J14148" s="6">
        <f t="shared" si="443"/>
        <v>16272920094200.813</v>
      </c>
    </row>
    <row r="14149" spans="1:10" x14ac:dyDescent="0.25">
      <c r="A14149">
        <f t="shared" si="444"/>
        <v>14147</v>
      </c>
      <c r="B14149" s="22">
        <v>0</v>
      </c>
      <c r="J14149" s="6">
        <f t="shared" si="443"/>
        <v>16272920094200.813</v>
      </c>
    </row>
    <row r="14150" spans="1:10" x14ac:dyDescent="0.25">
      <c r="A14150">
        <f t="shared" si="444"/>
        <v>14148</v>
      </c>
      <c r="B14150" s="22">
        <v>8943680</v>
      </c>
      <c r="J14150" s="6">
        <f t="shared" si="443"/>
        <v>24105244819313.906</v>
      </c>
    </row>
    <row r="14151" spans="1:10" x14ac:dyDescent="0.25">
      <c r="A14151">
        <f t="shared" si="444"/>
        <v>14149</v>
      </c>
      <c r="B14151" s="22">
        <v>0</v>
      </c>
      <c r="J14151" s="6">
        <f t="shared" si="443"/>
        <v>16272920094200.813</v>
      </c>
    </row>
    <row r="14152" spans="1:10" x14ac:dyDescent="0.25">
      <c r="A14152">
        <f t="shared" si="444"/>
        <v>14150</v>
      </c>
      <c r="B14152" s="22">
        <v>0</v>
      </c>
      <c r="J14152" s="6">
        <f t="shared" si="443"/>
        <v>16272920094200.813</v>
      </c>
    </row>
    <row r="14153" spans="1:10" x14ac:dyDescent="0.25">
      <c r="A14153">
        <f t="shared" si="444"/>
        <v>14151</v>
      </c>
      <c r="B14153" s="22">
        <v>0</v>
      </c>
      <c r="J14153" s="6">
        <f t="shared" si="443"/>
        <v>16272920094200.813</v>
      </c>
    </row>
    <row r="14154" spans="1:10" x14ac:dyDescent="0.25">
      <c r="A14154">
        <f t="shared" si="444"/>
        <v>14152</v>
      </c>
      <c r="B14154" s="22">
        <v>8943680</v>
      </c>
      <c r="J14154" s="6">
        <f t="shared" si="443"/>
        <v>24105244819313.906</v>
      </c>
    </row>
    <row r="14155" spans="1:10" x14ac:dyDescent="0.25">
      <c r="A14155">
        <f t="shared" si="444"/>
        <v>14153</v>
      </c>
      <c r="B14155" s="22">
        <v>0</v>
      </c>
      <c r="J14155" s="6">
        <f t="shared" si="443"/>
        <v>16272920094200.813</v>
      </c>
    </row>
    <row r="14156" spans="1:10" x14ac:dyDescent="0.25">
      <c r="A14156">
        <f t="shared" si="444"/>
        <v>14154</v>
      </c>
      <c r="B14156" s="22">
        <v>17087110</v>
      </c>
      <c r="J14156" s="6">
        <f t="shared" si="443"/>
        <v>170384444013437.47</v>
      </c>
    </row>
    <row r="14157" spans="1:10" x14ac:dyDescent="0.25">
      <c r="A14157">
        <f t="shared" si="444"/>
        <v>14155</v>
      </c>
      <c r="B14157" s="22">
        <v>8943680</v>
      </c>
      <c r="J14157" s="6">
        <f t="shared" si="443"/>
        <v>24105244819313.906</v>
      </c>
    </row>
    <row r="14158" spans="1:10" x14ac:dyDescent="0.25">
      <c r="A14158">
        <f t="shared" si="444"/>
        <v>14156</v>
      </c>
      <c r="B14158" s="22">
        <v>0</v>
      </c>
      <c r="J14158" s="6">
        <f t="shared" si="443"/>
        <v>16272920094200.813</v>
      </c>
    </row>
    <row r="14159" spans="1:10" x14ac:dyDescent="0.25">
      <c r="A14159">
        <f t="shared" si="444"/>
        <v>14157</v>
      </c>
      <c r="B14159" s="22">
        <v>0</v>
      </c>
      <c r="J14159" s="6">
        <f t="shared" si="443"/>
        <v>16272920094200.813</v>
      </c>
    </row>
    <row r="14160" spans="1:10" x14ac:dyDescent="0.25">
      <c r="A14160">
        <f t="shared" si="444"/>
        <v>14158</v>
      </c>
      <c r="B14160" s="22">
        <v>8943680</v>
      </c>
      <c r="J14160" s="6">
        <f t="shared" si="443"/>
        <v>24105244819313.906</v>
      </c>
    </row>
    <row r="14161" spans="1:10" x14ac:dyDescent="0.25">
      <c r="A14161">
        <f t="shared" si="444"/>
        <v>14159</v>
      </c>
      <c r="B14161" s="22">
        <v>8943680</v>
      </c>
      <c r="J14161" s="6">
        <f t="shared" si="443"/>
        <v>24105244819313.906</v>
      </c>
    </row>
    <row r="14162" spans="1:10" x14ac:dyDescent="0.25">
      <c r="A14162">
        <f t="shared" si="444"/>
        <v>14160</v>
      </c>
      <c r="B14162" s="22">
        <v>0</v>
      </c>
      <c r="J14162" s="6">
        <f t="shared" si="443"/>
        <v>16272920094200.813</v>
      </c>
    </row>
    <row r="14163" spans="1:10" x14ac:dyDescent="0.25">
      <c r="A14163">
        <f t="shared" si="444"/>
        <v>14161</v>
      </c>
      <c r="B14163" s="22">
        <v>0</v>
      </c>
      <c r="J14163" s="6">
        <f t="shared" si="443"/>
        <v>16272920094200.813</v>
      </c>
    </row>
    <row r="14164" spans="1:10" x14ac:dyDescent="0.25">
      <c r="A14164">
        <f t="shared" si="444"/>
        <v>14162</v>
      </c>
      <c r="B14164" s="22">
        <v>0</v>
      </c>
      <c r="J14164" s="6">
        <f t="shared" si="443"/>
        <v>16272920094200.813</v>
      </c>
    </row>
    <row r="14165" spans="1:10" x14ac:dyDescent="0.25">
      <c r="A14165">
        <f t="shared" si="444"/>
        <v>14163</v>
      </c>
      <c r="B14165" s="22">
        <v>8143430</v>
      </c>
      <c r="J14165" s="6">
        <f t="shared" si="443"/>
        <v>16887655243524.369</v>
      </c>
    </row>
    <row r="14166" spans="1:10" x14ac:dyDescent="0.25">
      <c r="A14166">
        <f t="shared" si="444"/>
        <v>14164</v>
      </c>
      <c r="B14166" s="22">
        <v>17372281.25</v>
      </c>
      <c r="J14166" s="6">
        <f t="shared" si="443"/>
        <v>177910526722135.97</v>
      </c>
    </row>
    <row r="14167" spans="1:10" x14ac:dyDescent="0.25">
      <c r="A14167">
        <f t="shared" si="444"/>
        <v>14165</v>
      </c>
      <c r="B14167" s="22">
        <v>3000000</v>
      </c>
      <c r="J14167" s="6">
        <f t="shared" si="443"/>
        <v>1069095532961.9576</v>
      </c>
    </row>
    <row r="14168" spans="1:10" x14ac:dyDescent="0.25">
      <c r="A14168">
        <f t="shared" si="444"/>
        <v>14166</v>
      </c>
      <c r="B14168" s="22">
        <v>11143430</v>
      </c>
      <c r="J14168" s="6">
        <f t="shared" si="443"/>
        <v>50544410682285.516</v>
      </c>
    </row>
    <row r="14169" spans="1:10" x14ac:dyDescent="0.25">
      <c r="A14169">
        <f t="shared" si="444"/>
        <v>14167</v>
      </c>
      <c r="B14169" s="22">
        <v>8943680</v>
      </c>
      <c r="J14169" s="6">
        <f t="shared" si="443"/>
        <v>24105244819313.906</v>
      </c>
    </row>
    <row r="14170" spans="1:10" x14ac:dyDescent="0.25">
      <c r="A14170">
        <f t="shared" si="444"/>
        <v>14168</v>
      </c>
      <c r="B14170" s="22">
        <v>0</v>
      </c>
      <c r="J14170" s="6">
        <f t="shared" si="443"/>
        <v>16272920094200.813</v>
      </c>
    </row>
    <row r="14171" spans="1:10" x14ac:dyDescent="0.25">
      <c r="A14171">
        <f t="shared" si="444"/>
        <v>14169</v>
      </c>
      <c r="B14171" s="22">
        <v>0</v>
      </c>
      <c r="J14171" s="6">
        <f t="shared" si="443"/>
        <v>16272920094200.813</v>
      </c>
    </row>
    <row r="14172" spans="1:10" x14ac:dyDescent="0.25">
      <c r="A14172">
        <f t="shared" si="444"/>
        <v>14170</v>
      </c>
      <c r="B14172" s="22">
        <v>8943680</v>
      </c>
      <c r="J14172" s="6">
        <f t="shared" si="443"/>
        <v>24105244819313.906</v>
      </c>
    </row>
    <row r="14173" spans="1:10" x14ac:dyDescent="0.25">
      <c r="A14173">
        <f t="shared" si="444"/>
        <v>14171</v>
      </c>
      <c r="B14173" s="22">
        <v>8143430</v>
      </c>
      <c r="J14173" s="6">
        <f t="shared" si="443"/>
        <v>16887655243524.369</v>
      </c>
    </row>
    <row r="14174" spans="1:10" x14ac:dyDescent="0.25">
      <c r="A14174">
        <f t="shared" si="444"/>
        <v>14172</v>
      </c>
      <c r="B14174" s="22">
        <v>3000000</v>
      </c>
      <c r="J14174" s="6">
        <f t="shared" si="443"/>
        <v>1069095532961.9576</v>
      </c>
    </row>
    <row r="14175" spans="1:10" x14ac:dyDescent="0.25">
      <c r="A14175">
        <f t="shared" si="444"/>
        <v>14173</v>
      </c>
      <c r="B14175" s="22">
        <v>0</v>
      </c>
      <c r="J14175" s="6">
        <f t="shared" si="443"/>
        <v>16272920094200.813</v>
      </c>
    </row>
    <row r="14176" spans="1:10" x14ac:dyDescent="0.25">
      <c r="A14176">
        <f t="shared" si="444"/>
        <v>14174</v>
      </c>
      <c r="B14176" s="22">
        <v>0</v>
      </c>
      <c r="J14176" s="6">
        <f t="shared" si="443"/>
        <v>16272920094200.813</v>
      </c>
    </row>
    <row r="14177" spans="1:10" x14ac:dyDescent="0.25">
      <c r="A14177">
        <f t="shared" si="444"/>
        <v>14175</v>
      </c>
      <c r="B14177" s="22">
        <v>0</v>
      </c>
      <c r="J14177" s="6">
        <f t="shared" si="443"/>
        <v>16272920094200.813</v>
      </c>
    </row>
    <row r="14178" spans="1:10" x14ac:dyDescent="0.25">
      <c r="A14178">
        <f t="shared" si="444"/>
        <v>14176</v>
      </c>
      <c r="B14178" s="22">
        <v>0</v>
      </c>
      <c r="J14178" s="6">
        <f t="shared" si="443"/>
        <v>16272920094200.813</v>
      </c>
    </row>
    <row r="14179" spans="1:10" x14ac:dyDescent="0.25">
      <c r="A14179">
        <f t="shared" si="444"/>
        <v>14177</v>
      </c>
      <c r="B14179" s="22">
        <v>0</v>
      </c>
      <c r="J14179" s="6">
        <f t="shared" si="443"/>
        <v>16272920094200.813</v>
      </c>
    </row>
    <row r="14180" spans="1:10" x14ac:dyDescent="0.25">
      <c r="A14180">
        <f t="shared" si="444"/>
        <v>14178</v>
      </c>
      <c r="B14180" s="22">
        <v>0</v>
      </c>
      <c r="J14180" s="6">
        <f t="shared" si="443"/>
        <v>16272920094200.813</v>
      </c>
    </row>
    <row r="14181" spans="1:10" x14ac:dyDescent="0.25">
      <c r="A14181">
        <f t="shared" si="444"/>
        <v>14179</v>
      </c>
      <c r="B14181" s="22">
        <v>17087110</v>
      </c>
      <c r="J14181" s="6">
        <f t="shared" si="443"/>
        <v>170384444013437.47</v>
      </c>
    </row>
    <row r="14182" spans="1:10" x14ac:dyDescent="0.25">
      <c r="A14182">
        <f t="shared" si="444"/>
        <v>14180</v>
      </c>
      <c r="B14182" s="22">
        <v>8143430</v>
      </c>
      <c r="J14182" s="6">
        <f t="shared" si="443"/>
        <v>16887655243524.369</v>
      </c>
    </row>
    <row r="14183" spans="1:10" x14ac:dyDescent="0.25">
      <c r="A14183">
        <f t="shared" si="444"/>
        <v>14181</v>
      </c>
      <c r="B14183" s="22">
        <v>3000000</v>
      </c>
      <c r="J14183" s="6">
        <f t="shared" si="443"/>
        <v>1069095532961.9576</v>
      </c>
    </row>
    <row r="14184" spans="1:10" x14ac:dyDescent="0.25">
      <c r="A14184">
        <f t="shared" si="444"/>
        <v>14182</v>
      </c>
      <c r="B14184" s="22">
        <v>0</v>
      </c>
      <c r="J14184" s="6">
        <f t="shared" si="443"/>
        <v>16272920094200.813</v>
      </c>
    </row>
    <row r="14185" spans="1:10" x14ac:dyDescent="0.25">
      <c r="A14185">
        <f t="shared" si="444"/>
        <v>14183</v>
      </c>
      <c r="B14185" s="22">
        <v>11393430</v>
      </c>
      <c r="J14185" s="6">
        <f t="shared" si="443"/>
        <v>54161640302182.273</v>
      </c>
    </row>
    <row r="14186" spans="1:10" x14ac:dyDescent="0.25">
      <c r="A14186">
        <f t="shared" si="444"/>
        <v>14184</v>
      </c>
      <c r="B14186" s="22">
        <v>0</v>
      </c>
      <c r="J14186" s="6">
        <f t="shared" si="443"/>
        <v>16272920094200.813</v>
      </c>
    </row>
    <row r="14187" spans="1:10" x14ac:dyDescent="0.25">
      <c r="A14187">
        <f t="shared" si="444"/>
        <v>14185</v>
      </c>
      <c r="B14187" s="22">
        <v>0</v>
      </c>
      <c r="J14187" s="6">
        <f t="shared" si="443"/>
        <v>16272920094200.813</v>
      </c>
    </row>
    <row r="14188" spans="1:10" x14ac:dyDescent="0.25">
      <c r="A14188">
        <f t="shared" si="444"/>
        <v>14186</v>
      </c>
      <c r="B14188" s="22">
        <v>0</v>
      </c>
      <c r="J14188" s="6">
        <f t="shared" si="443"/>
        <v>16272920094200.813</v>
      </c>
    </row>
    <row r="14189" spans="1:10" x14ac:dyDescent="0.25">
      <c r="A14189">
        <f t="shared" si="444"/>
        <v>14187</v>
      </c>
      <c r="B14189" s="22">
        <v>0</v>
      </c>
      <c r="J14189" s="6">
        <f t="shared" si="443"/>
        <v>16272920094200.813</v>
      </c>
    </row>
    <row r="14190" spans="1:10" x14ac:dyDescent="0.25">
      <c r="A14190">
        <f t="shared" si="444"/>
        <v>14188</v>
      </c>
      <c r="B14190" s="22">
        <v>0</v>
      </c>
      <c r="J14190" s="6">
        <f t="shared" si="443"/>
        <v>16272920094200.813</v>
      </c>
    </row>
    <row r="14191" spans="1:10" x14ac:dyDescent="0.25">
      <c r="A14191">
        <f t="shared" si="444"/>
        <v>14189</v>
      </c>
      <c r="B14191" s="22">
        <v>0</v>
      </c>
      <c r="J14191" s="6">
        <f t="shared" si="443"/>
        <v>16272920094200.813</v>
      </c>
    </row>
    <row r="14192" spans="1:10" x14ac:dyDescent="0.25">
      <c r="A14192">
        <f t="shared" si="444"/>
        <v>14190</v>
      </c>
      <c r="B14192" s="22">
        <v>2008980.8219178081</v>
      </c>
      <c r="J14192" s="6">
        <f t="shared" si="443"/>
        <v>4100584250170.3423</v>
      </c>
    </row>
    <row r="14193" spans="1:10" x14ac:dyDescent="0.25">
      <c r="A14193">
        <f t="shared" si="444"/>
        <v>14191</v>
      </c>
      <c r="B14193" s="22">
        <v>0</v>
      </c>
      <c r="J14193" s="6">
        <f t="shared" si="443"/>
        <v>16272920094200.813</v>
      </c>
    </row>
    <row r="14194" spans="1:10" x14ac:dyDescent="0.25">
      <c r="A14194">
        <f t="shared" si="444"/>
        <v>14192</v>
      </c>
      <c r="B14194" s="22">
        <v>0</v>
      </c>
      <c r="J14194" s="6">
        <f t="shared" si="443"/>
        <v>16272920094200.813</v>
      </c>
    </row>
    <row r="14195" spans="1:10" x14ac:dyDescent="0.25">
      <c r="A14195">
        <f t="shared" si="444"/>
        <v>14193</v>
      </c>
      <c r="B14195" s="22">
        <v>8943680</v>
      </c>
      <c r="J14195" s="6">
        <f t="shared" si="443"/>
        <v>24105244819313.906</v>
      </c>
    </row>
    <row r="14196" spans="1:10" x14ac:dyDescent="0.25">
      <c r="A14196">
        <f t="shared" si="444"/>
        <v>14194</v>
      </c>
      <c r="B14196" s="22">
        <v>0</v>
      </c>
      <c r="J14196" s="6">
        <f t="shared" si="443"/>
        <v>16272920094200.813</v>
      </c>
    </row>
    <row r="14197" spans="1:10" x14ac:dyDescent="0.25">
      <c r="A14197">
        <f t="shared" si="444"/>
        <v>14195</v>
      </c>
      <c r="B14197" s="22">
        <v>0</v>
      </c>
      <c r="J14197" s="6">
        <f t="shared" si="443"/>
        <v>16272920094200.813</v>
      </c>
    </row>
    <row r="14198" spans="1:10" x14ac:dyDescent="0.25">
      <c r="A14198">
        <f t="shared" si="444"/>
        <v>14196</v>
      </c>
      <c r="B14198" s="22">
        <v>0</v>
      </c>
      <c r="J14198" s="6">
        <f t="shared" si="443"/>
        <v>16272920094200.813</v>
      </c>
    </row>
    <row r="14199" spans="1:10" x14ac:dyDescent="0.25">
      <c r="A14199">
        <f t="shared" si="444"/>
        <v>14197</v>
      </c>
      <c r="B14199" s="22">
        <v>8943680</v>
      </c>
      <c r="J14199" s="6">
        <f t="shared" si="443"/>
        <v>24105244819313.906</v>
      </c>
    </row>
    <row r="14200" spans="1:10" x14ac:dyDescent="0.25">
      <c r="A14200">
        <f t="shared" si="444"/>
        <v>14198</v>
      </c>
      <c r="B14200" s="22">
        <v>0</v>
      </c>
      <c r="J14200" s="6">
        <f t="shared" si="443"/>
        <v>16272920094200.813</v>
      </c>
    </row>
    <row r="14201" spans="1:10" x14ac:dyDescent="0.25">
      <c r="A14201">
        <f t="shared" si="444"/>
        <v>14199</v>
      </c>
      <c r="B14201" s="22">
        <v>8143430</v>
      </c>
      <c r="J14201" s="6">
        <f t="shared" si="443"/>
        <v>16887655243524.369</v>
      </c>
    </row>
    <row r="14202" spans="1:10" x14ac:dyDescent="0.25">
      <c r="A14202">
        <f t="shared" si="444"/>
        <v>14200</v>
      </c>
      <c r="B14202" s="22">
        <v>8943680</v>
      </c>
      <c r="J14202" s="6">
        <f t="shared" si="443"/>
        <v>24105244819313.906</v>
      </c>
    </row>
    <row r="14203" spans="1:10" x14ac:dyDescent="0.25">
      <c r="A14203">
        <f t="shared" si="444"/>
        <v>14201</v>
      </c>
      <c r="B14203" s="22">
        <v>0</v>
      </c>
      <c r="J14203" s="6">
        <f t="shared" si="443"/>
        <v>16272920094200.813</v>
      </c>
    </row>
    <row r="14204" spans="1:10" x14ac:dyDescent="0.25">
      <c r="A14204">
        <f t="shared" si="444"/>
        <v>14202</v>
      </c>
      <c r="B14204" s="22">
        <v>0</v>
      </c>
      <c r="J14204" s="6">
        <f t="shared" si="443"/>
        <v>16272920094200.813</v>
      </c>
    </row>
    <row r="14205" spans="1:10" x14ac:dyDescent="0.25">
      <c r="A14205">
        <f t="shared" si="444"/>
        <v>14203</v>
      </c>
      <c r="B14205" s="22">
        <v>0</v>
      </c>
      <c r="J14205" s="6">
        <f t="shared" si="443"/>
        <v>16272920094200.813</v>
      </c>
    </row>
    <row r="14206" spans="1:10" x14ac:dyDescent="0.25">
      <c r="A14206">
        <f t="shared" si="444"/>
        <v>14204</v>
      </c>
      <c r="B14206" s="22">
        <v>8943680</v>
      </c>
      <c r="J14206" s="6">
        <f t="shared" si="443"/>
        <v>24105244819313.906</v>
      </c>
    </row>
    <row r="14207" spans="1:10" x14ac:dyDescent="0.25">
      <c r="A14207">
        <f t="shared" si="444"/>
        <v>14205</v>
      </c>
      <c r="B14207" s="22">
        <v>0</v>
      </c>
      <c r="J14207" s="6">
        <f t="shared" si="443"/>
        <v>16272920094200.813</v>
      </c>
    </row>
    <row r="14208" spans="1:10" x14ac:dyDescent="0.25">
      <c r="A14208">
        <f t="shared" si="444"/>
        <v>14206</v>
      </c>
      <c r="B14208" s="22">
        <v>0</v>
      </c>
      <c r="J14208" s="6">
        <f t="shared" si="443"/>
        <v>16272920094200.813</v>
      </c>
    </row>
    <row r="14209" spans="1:10" x14ac:dyDescent="0.25">
      <c r="A14209">
        <f t="shared" si="444"/>
        <v>14207</v>
      </c>
      <c r="B14209" s="22">
        <v>0</v>
      </c>
      <c r="J14209" s="6">
        <f t="shared" si="443"/>
        <v>16272920094200.813</v>
      </c>
    </row>
    <row r="14210" spans="1:10" x14ac:dyDescent="0.25">
      <c r="A14210">
        <f t="shared" si="444"/>
        <v>14208</v>
      </c>
      <c r="B14210" s="22">
        <v>0</v>
      </c>
      <c r="J14210" s="6">
        <f t="shared" si="443"/>
        <v>16272920094200.813</v>
      </c>
    </row>
    <row r="14211" spans="1:10" x14ac:dyDescent="0.25">
      <c r="A14211">
        <f t="shared" si="444"/>
        <v>14209</v>
      </c>
      <c r="B14211" s="22">
        <v>0</v>
      </c>
      <c r="J14211" s="6">
        <f t="shared" ref="J14211:J14274" si="445">(B14211-$I$6)^2</f>
        <v>16272920094200.813</v>
      </c>
    </row>
    <row r="14212" spans="1:10" x14ac:dyDescent="0.25">
      <c r="A14212">
        <f t="shared" ref="A14212:A14275" si="446">A14211+1</f>
        <v>14210</v>
      </c>
      <c r="B14212" s="22">
        <v>0</v>
      </c>
      <c r="J14212" s="6">
        <f t="shared" si="445"/>
        <v>16272920094200.813</v>
      </c>
    </row>
    <row r="14213" spans="1:10" x14ac:dyDescent="0.25">
      <c r="A14213">
        <f t="shared" si="446"/>
        <v>14211</v>
      </c>
      <c r="B14213" s="22">
        <v>12193680</v>
      </c>
      <c r="J14213" s="6">
        <f t="shared" si="445"/>
        <v>66580854877971.813</v>
      </c>
    </row>
    <row r="14214" spans="1:10" x14ac:dyDescent="0.25">
      <c r="A14214">
        <f t="shared" si="446"/>
        <v>14212</v>
      </c>
      <c r="B14214" s="22">
        <v>0</v>
      </c>
      <c r="J14214" s="6">
        <f t="shared" si="445"/>
        <v>16272920094200.813</v>
      </c>
    </row>
    <row r="14215" spans="1:10" x14ac:dyDescent="0.25">
      <c r="A14215">
        <f t="shared" si="446"/>
        <v>14213</v>
      </c>
      <c r="B14215" s="22">
        <v>8143430</v>
      </c>
      <c r="J14215" s="6">
        <f t="shared" si="445"/>
        <v>16887655243524.369</v>
      </c>
    </row>
    <row r="14216" spans="1:10" x14ac:dyDescent="0.25">
      <c r="A14216">
        <f t="shared" si="446"/>
        <v>14214</v>
      </c>
      <c r="B14216" s="22">
        <v>8143430</v>
      </c>
      <c r="J14216" s="6">
        <f t="shared" si="445"/>
        <v>16887655243524.369</v>
      </c>
    </row>
    <row r="14217" spans="1:10" x14ac:dyDescent="0.25">
      <c r="A14217">
        <f t="shared" si="446"/>
        <v>14215</v>
      </c>
      <c r="B14217" s="22">
        <v>0</v>
      </c>
      <c r="J14217" s="6">
        <f t="shared" si="445"/>
        <v>16272920094200.813</v>
      </c>
    </row>
    <row r="14218" spans="1:10" x14ac:dyDescent="0.25">
      <c r="A14218">
        <f t="shared" si="446"/>
        <v>14216</v>
      </c>
      <c r="B14218" s="22">
        <v>0</v>
      </c>
      <c r="J14218" s="6">
        <f t="shared" si="445"/>
        <v>16272920094200.813</v>
      </c>
    </row>
    <row r="14219" spans="1:10" x14ac:dyDescent="0.25">
      <c r="A14219">
        <f t="shared" si="446"/>
        <v>14217</v>
      </c>
      <c r="B14219" s="22">
        <v>0</v>
      </c>
      <c r="J14219" s="6">
        <f t="shared" si="445"/>
        <v>16272920094200.813</v>
      </c>
    </row>
    <row r="14220" spans="1:10" x14ac:dyDescent="0.25">
      <c r="A14220">
        <f t="shared" si="446"/>
        <v>14218</v>
      </c>
      <c r="B14220" s="22">
        <v>0</v>
      </c>
      <c r="J14220" s="6">
        <f t="shared" si="445"/>
        <v>16272920094200.813</v>
      </c>
    </row>
    <row r="14221" spans="1:10" x14ac:dyDescent="0.25">
      <c r="A14221">
        <f t="shared" si="446"/>
        <v>14219</v>
      </c>
      <c r="B14221" s="22">
        <v>11943680</v>
      </c>
      <c r="J14221" s="6">
        <f t="shared" si="445"/>
        <v>62563500258075.047</v>
      </c>
    </row>
    <row r="14222" spans="1:10" x14ac:dyDescent="0.25">
      <c r="A14222">
        <f t="shared" si="446"/>
        <v>14220</v>
      </c>
      <c r="B14222" s="22">
        <v>0</v>
      </c>
      <c r="J14222" s="6">
        <f t="shared" si="445"/>
        <v>16272920094200.813</v>
      </c>
    </row>
    <row r="14223" spans="1:10" x14ac:dyDescent="0.25">
      <c r="A14223">
        <f t="shared" si="446"/>
        <v>14221</v>
      </c>
      <c r="B14223" s="22">
        <v>0</v>
      </c>
      <c r="J14223" s="6">
        <f t="shared" si="445"/>
        <v>16272920094200.813</v>
      </c>
    </row>
    <row r="14224" spans="1:10" x14ac:dyDescent="0.25">
      <c r="A14224">
        <f t="shared" si="446"/>
        <v>14222</v>
      </c>
      <c r="B14224" s="22">
        <v>0</v>
      </c>
      <c r="J14224" s="6">
        <f t="shared" si="445"/>
        <v>16272920094200.813</v>
      </c>
    </row>
    <row r="14225" spans="1:10" x14ac:dyDescent="0.25">
      <c r="A14225">
        <f t="shared" si="446"/>
        <v>14223</v>
      </c>
      <c r="B14225" s="22">
        <v>3000000</v>
      </c>
      <c r="J14225" s="6">
        <f t="shared" si="445"/>
        <v>1069095532961.9576</v>
      </c>
    </row>
    <row r="14226" spans="1:10" x14ac:dyDescent="0.25">
      <c r="A14226">
        <f t="shared" si="446"/>
        <v>14224</v>
      </c>
      <c r="B14226" s="22">
        <v>0</v>
      </c>
      <c r="J14226" s="6">
        <f t="shared" si="445"/>
        <v>16272920094200.813</v>
      </c>
    </row>
    <row r="14227" spans="1:10" x14ac:dyDescent="0.25">
      <c r="A14227">
        <f t="shared" si="446"/>
        <v>14225</v>
      </c>
      <c r="B14227" s="22">
        <v>0</v>
      </c>
      <c r="J14227" s="6">
        <f t="shared" si="445"/>
        <v>16272920094200.813</v>
      </c>
    </row>
    <row r="14228" spans="1:10" x14ac:dyDescent="0.25">
      <c r="A14228">
        <f t="shared" si="446"/>
        <v>14226</v>
      </c>
      <c r="B14228" s="22">
        <v>8143430</v>
      </c>
      <c r="J14228" s="6">
        <f t="shared" si="445"/>
        <v>16887655243524.369</v>
      </c>
    </row>
    <row r="14229" spans="1:10" x14ac:dyDescent="0.25">
      <c r="A14229">
        <f t="shared" si="446"/>
        <v>14227</v>
      </c>
      <c r="B14229" s="22">
        <v>0</v>
      </c>
      <c r="J14229" s="6">
        <f t="shared" si="445"/>
        <v>16272920094200.813</v>
      </c>
    </row>
    <row r="14230" spans="1:10" x14ac:dyDescent="0.25">
      <c r="A14230">
        <f t="shared" si="446"/>
        <v>14228</v>
      </c>
      <c r="B14230" s="22">
        <v>8143430</v>
      </c>
      <c r="J14230" s="6">
        <f t="shared" si="445"/>
        <v>16887655243524.369</v>
      </c>
    </row>
    <row r="14231" spans="1:10" x14ac:dyDescent="0.25">
      <c r="A14231">
        <f t="shared" si="446"/>
        <v>14229</v>
      </c>
      <c r="B14231" s="22">
        <v>0</v>
      </c>
      <c r="J14231" s="6">
        <f t="shared" si="445"/>
        <v>16272920094200.813</v>
      </c>
    </row>
    <row r="14232" spans="1:10" x14ac:dyDescent="0.25">
      <c r="A14232">
        <f t="shared" si="446"/>
        <v>14230</v>
      </c>
      <c r="B14232" s="22">
        <v>8943680</v>
      </c>
      <c r="J14232" s="6">
        <f t="shared" si="445"/>
        <v>24105244819313.906</v>
      </c>
    </row>
    <row r="14233" spans="1:10" x14ac:dyDescent="0.25">
      <c r="A14233">
        <f t="shared" si="446"/>
        <v>14231</v>
      </c>
      <c r="B14233" s="22">
        <v>8943680</v>
      </c>
      <c r="J14233" s="6">
        <f t="shared" si="445"/>
        <v>24105244819313.906</v>
      </c>
    </row>
    <row r="14234" spans="1:10" x14ac:dyDescent="0.25">
      <c r="A14234">
        <f t="shared" si="446"/>
        <v>14232</v>
      </c>
      <c r="B14234" s="22">
        <v>0</v>
      </c>
      <c r="J14234" s="6">
        <f t="shared" si="445"/>
        <v>16272920094200.813</v>
      </c>
    </row>
    <row r="14235" spans="1:10" x14ac:dyDescent="0.25">
      <c r="A14235">
        <f t="shared" si="446"/>
        <v>14233</v>
      </c>
      <c r="B14235" s="22">
        <v>0</v>
      </c>
      <c r="J14235" s="6">
        <f t="shared" si="445"/>
        <v>16272920094200.813</v>
      </c>
    </row>
    <row r="14236" spans="1:10" x14ac:dyDescent="0.25">
      <c r="A14236">
        <f t="shared" si="446"/>
        <v>14234</v>
      </c>
      <c r="B14236" s="22">
        <v>18459272.82819178</v>
      </c>
      <c r="J14236" s="6">
        <f t="shared" si="445"/>
        <v>208089339752621.09</v>
      </c>
    </row>
    <row r="14237" spans="1:10" x14ac:dyDescent="0.25">
      <c r="A14237">
        <f t="shared" si="446"/>
        <v>14235</v>
      </c>
      <c r="B14237" s="22">
        <v>0</v>
      </c>
      <c r="J14237" s="6">
        <f t="shared" si="445"/>
        <v>16272920094200.813</v>
      </c>
    </row>
    <row r="14238" spans="1:10" x14ac:dyDescent="0.25">
      <c r="A14238">
        <f t="shared" si="446"/>
        <v>14236</v>
      </c>
      <c r="B14238" s="22">
        <v>0</v>
      </c>
      <c r="J14238" s="6">
        <f t="shared" si="445"/>
        <v>16272920094200.813</v>
      </c>
    </row>
    <row r="14239" spans="1:10" x14ac:dyDescent="0.25">
      <c r="A14239">
        <f t="shared" si="446"/>
        <v>14237</v>
      </c>
      <c r="B14239" s="22">
        <v>0</v>
      </c>
      <c r="J14239" s="6">
        <f t="shared" si="445"/>
        <v>16272920094200.813</v>
      </c>
    </row>
    <row r="14240" spans="1:10" x14ac:dyDescent="0.25">
      <c r="A14240">
        <f t="shared" si="446"/>
        <v>14238</v>
      </c>
      <c r="B14240" s="22">
        <v>0</v>
      </c>
      <c r="J14240" s="6">
        <f t="shared" si="445"/>
        <v>16272920094200.813</v>
      </c>
    </row>
    <row r="14241" spans="1:10" x14ac:dyDescent="0.25">
      <c r="A14241">
        <f t="shared" si="446"/>
        <v>14239</v>
      </c>
      <c r="B14241" s="22">
        <v>0</v>
      </c>
      <c r="J14241" s="6">
        <f t="shared" si="445"/>
        <v>16272920094200.813</v>
      </c>
    </row>
    <row r="14242" spans="1:10" x14ac:dyDescent="0.25">
      <c r="A14242">
        <f t="shared" si="446"/>
        <v>14240</v>
      </c>
      <c r="B14242" s="22">
        <v>8143430</v>
      </c>
      <c r="J14242" s="6">
        <f t="shared" si="445"/>
        <v>16887655243524.369</v>
      </c>
    </row>
    <row r="14243" spans="1:10" x14ac:dyDescent="0.25">
      <c r="A14243">
        <f t="shared" si="446"/>
        <v>14241</v>
      </c>
      <c r="B14243" s="22">
        <v>0</v>
      </c>
      <c r="J14243" s="6">
        <f t="shared" si="445"/>
        <v>16272920094200.813</v>
      </c>
    </row>
    <row r="14244" spans="1:10" x14ac:dyDescent="0.25">
      <c r="A14244">
        <f t="shared" si="446"/>
        <v>14242</v>
      </c>
      <c r="B14244" s="22">
        <v>8143430</v>
      </c>
      <c r="J14244" s="6">
        <f t="shared" si="445"/>
        <v>16887655243524.369</v>
      </c>
    </row>
    <row r="14245" spans="1:10" x14ac:dyDescent="0.25">
      <c r="A14245">
        <f t="shared" si="446"/>
        <v>14243</v>
      </c>
      <c r="B14245" s="22">
        <v>0</v>
      </c>
      <c r="J14245" s="6">
        <f t="shared" si="445"/>
        <v>16272920094200.813</v>
      </c>
    </row>
    <row r="14246" spans="1:10" x14ac:dyDescent="0.25">
      <c r="A14246">
        <f t="shared" si="446"/>
        <v>14244</v>
      </c>
      <c r="B14246" s="22">
        <v>0</v>
      </c>
      <c r="J14246" s="6">
        <f t="shared" si="445"/>
        <v>16272920094200.813</v>
      </c>
    </row>
    <row r="14247" spans="1:10" x14ac:dyDescent="0.25">
      <c r="A14247">
        <f t="shared" si="446"/>
        <v>14245</v>
      </c>
      <c r="B14247" s="22">
        <v>0</v>
      </c>
      <c r="J14247" s="6">
        <f t="shared" si="445"/>
        <v>16272920094200.813</v>
      </c>
    </row>
    <row r="14248" spans="1:10" x14ac:dyDescent="0.25">
      <c r="A14248">
        <f t="shared" si="446"/>
        <v>14246</v>
      </c>
      <c r="B14248" s="22">
        <v>3000000</v>
      </c>
      <c r="J14248" s="6">
        <f t="shared" si="445"/>
        <v>1069095532961.9576</v>
      </c>
    </row>
    <row r="14249" spans="1:10" x14ac:dyDescent="0.25">
      <c r="A14249">
        <f t="shared" si="446"/>
        <v>14247</v>
      </c>
      <c r="B14249" s="22">
        <v>8143430</v>
      </c>
      <c r="J14249" s="6">
        <f t="shared" si="445"/>
        <v>16887655243524.369</v>
      </c>
    </row>
    <row r="14250" spans="1:10" x14ac:dyDescent="0.25">
      <c r="A14250">
        <f t="shared" si="446"/>
        <v>14248</v>
      </c>
      <c r="B14250" s="22">
        <v>8943680</v>
      </c>
      <c r="J14250" s="6">
        <f t="shared" si="445"/>
        <v>24105244819313.906</v>
      </c>
    </row>
    <row r="14251" spans="1:10" x14ac:dyDescent="0.25">
      <c r="A14251">
        <f t="shared" si="446"/>
        <v>14249</v>
      </c>
      <c r="B14251" s="22">
        <v>0</v>
      </c>
      <c r="J14251" s="6">
        <f t="shared" si="445"/>
        <v>16272920094200.813</v>
      </c>
    </row>
    <row r="14252" spans="1:10" x14ac:dyDescent="0.25">
      <c r="A14252">
        <f t="shared" si="446"/>
        <v>14250</v>
      </c>
      <c r="B14252" s="22">
        <v>0</v>
      </c>
      <c r="J14252" s="6">
        <f t="shared" si="445"/>
        <v>16272920094200.813</v>
      </c>
    </row>
    <row r="14253" spans="1:10" x14ac:dyDescent="0.25">
      <c r="A14253">
        <f t="shared" si="446"/>
        <v>14251</v>
      </c>
      <c r="B14253" s="22">
        <v>8943680</v>
      </c>
      <c r="J14253" s="6">
        <f t="shared" si="445"/>
        <v>24105244819313.906</v>
      </c>
    </row>
    <row r="14254" spans="1:10" x14ac:dyDescent="0.25">
      <c r="A14254">
        <f t="shared" si="446"/>
        <v>14252</v>
      </c>
      <c r="B14254" s="22">
        <v>0</v>
      </c>
      <c r="J14254" s="6">
        <f t="shared" si="445"/>
        <v>16272920094200.813</v>
      </c>
    </row>
    <row r="14255" spans="1:10" x14ac:dyDescent="0.25">
      <c r="A14255">
        <f t="shared" si="446"/>
        <v>14253</v>
      </c>
      <c r="B14255" s="22">
        <v>0</v>
      </c>
      <c r="J14255" s="6">
        <f t="shared" si="445"/>
        <v>16272920094200.813</v>
      </c>
    </row>
    <row r="14256" spans="1:10" x14ac:dyDescent="0.25">
      <c r="A14256">
        <f t="shared" si="446"/>
        <v>14254</v>
      </c>
      <c r="B14256" s="22">
        <v>0</v>
      </c>
      <c r="J14256" s="6">
        <f t="shared" si="445"/>
        <v>16272920094200.813</v>
      </c>
    </row>
    <row r="14257" spans="1:10" x14ac:dyDescent="0.25">
      <c r="A14257">
        <f t="shared" si="446"/>
        <v>14255</v>
      </c>
      <c r="B14257" s="22">
        <v>0</v>
      </c>
      <c r="J14257" s="6">
        <f t="shared" si="445"/>
        <v>16272920094200.813</v>
      </c>
    </row>
    <row r="14258" spans="1:10" x14ac:dyDescent="0.25">
      <c r="A14258">
        <f t="shared" si="446"/>
        <v>14256</v>
      </c>
      <c r="B14258" s="22">
        <v>0</v>
      </c>
      <c r="J14258" s="6">
        <f t="shared" si="445"/>
        <v>16272920094200.813</v>
      </c>
    </row>
    <row r="14259" spans="1:10" x14ac:dyDescent="0.25">
      <c r="A14259">
        <f t="shared" si="446"/>
        <v>14257</v>
      </c>
      <c r="B14259" s="22">
        <v>0</v>
      </c>
      <c r="J14259" s="6">
        <f t="shared" si="445"/>
        <v>16272920094200.813</v>
      </c>
    </row>
    <row r="14260" spans="1:10" x14ac:dyDescent="0.25">
      <c r="A14260">
        <f t="shared" si="446"/>
        <v>14258</v>
      </c>
      <c r="B14260" s="22">
        <v>0</v>
      </c>
      <c r="J14260" s="6">
        <f t="shared" si="445"/>
        <v>16272920094200.813</v>
      </c>
    </row>
    <row r="14261" spans="1:10" x14ac:dyDescent="0.25">
      <c r="A14261">
        <f t="shared" si="446"/>
        <v>14259</v>
      </c>
      <c r="B14261" s="22">
        <v>0</v>
      </c>
      <c r="J14261" s="6">
        <f t="shared" si="445"/>
        <v>16272920094200.813</v>
      </c>
    </row>
    <row r="14262" spans="1:10" x14ac:dyDescent="0.25">
      <c r="A14262">
        <f t="shared" si="446"/>
        <v>14260</v>
      </c>
      <c r="B14262" s="22">
        <v>8143430</v>
      </c>
      <c r="J14262" s="6">
        <f t="shared" si="445"/>
        <v>16887655243524.369</v>
      </c>
    </row>
    <row r="14263" spans="1:10" x14ac:dyDescent="0.25">
      <c r="A14263">
        <f t="shared" si="446"/>
        <v>14261</v>
      </c>
      <c r="B14263" s="22">
        <v>8943680</v>
      </c>
      <c r="J14263" s="6">
        <f t="shared" si="445"/>
        <v>24105244819313.906</v>
      </c>
    </row>
    <row r="14264" spans="1:10" x14ac:dyDescent="0.25">
      <c r="A14264">
        <f t="shared" si="446"/>
        <v>14262</v>
      </c>
      <c r="B14264" s="22">
        <v>0</v>
      </c>
      <c r="J14264" s="6">
        <f t="shared" si="445"/>
        <v>16272920094200.813</v>
      </c>
    </row>
    <row r="14265" spans="1:10" x14ac:dyDescent="0.25">
      <c r="A14265">
        <f t="shared" si="446"/>
        <v>14263</v>
      </c>
      <c r="B14265" s="22">
        <v>0</v>
      </c>
      <c r="J14265" s="6">
        <f t="shared" si="445"/>
        <v>16272920094200.813</v>
      </c>
    </row>
    <row r="14266" spans="1:10" x14ac:dyDescent="0.25">
      <c r="A14266">
        <f t="shared" si="446"/>
        <v>14264</v>
      </c>
      <c r="B14266" s="22">
        <v>0</v>
      </c>
      <c r="J14266" s="6">
        <f t="shared" si="445"/>
        <v>16272920094200.813</v>
      </c>
    </row>
    <row r="14267" spans="1:10" x14ac:dyDescent="0.25">
      <c r="A14267">
        <f t="shared" si="446"/>
        <v>14265</v>
      </c>
      <c r="B14267" s="22">
        <v>0</v>
      </c>
      <c r="J14267" s="6">
        <f t="shared" si="445"/>
        <v>16272920094200.813</v>
      </c>
    </row>
    <row r="14268" spans="1:10" x14ac:dyDescent="0.25">
      <c r="A14268">
        <f t="shared" si="446"/>
        <v>14266</v>
      </c>
      <c r="B14268" s="22">
        <v>3250000</v>
      </c>
      <c r="J14268" s="6">
        <f t="shared" si="445"/>
        <v>614610152858.7196</v>
      </c>
    </row>
    <row r="14269" spans="1:10" x14ac:dyDescent="0.25">
      <c r="A14269">
        <f t="shared" si="446"/>
        <v>14267</v>
      </c>
      <c r="B14269" s="22">
        <v>11143430</v>
      </c>
      <c r="J14269" s="6">
        <f t="shared" si="445"/>
        <v>50544410682285.516</v>
      </c>
    </row>
    <row r="14270" spans="1:10" x14ac:dyDescent="0.25">
      <c r="A14270">
        <f t="shared" si="446"/>
        <v>14268</v>
      </c>
      <c r="B14270" s="22">
        <v>0</v>
      </c>
      <c r="J14270" s="6">
        <f t="shared" si="445"/>
        <v>16272920094200.813</v>
      </c>
    </row>
    <row r="14271" spans="1:10" x14ac:dyDescent="0.25">
      <c r="A14271">
        <f t="shared" si="446"/>
        <v>14269</v>
      </c>
      <c r="B14271" s="22">
        <v>0</v>
      </c>
      <c r="J14271" s="6">
        <f t="shared" si="445"/>
        <v>16272920094200.813</v>
      </c>
    </row>
    <row r="14272" spans="1:10" x14ac:dyDescent="0.25">
      <c r="A14272">
        <f t="shared" si="446"/>
        <v>14270</v>
      </c>
      <c r="B14272" s="22">
        <v>0</v>
      </c>
      <c r="J14272" s="6">
        <f t="shared" si="445"/>
        <v>16272920094200.813</v>
      </c>
    </row>
    <row r="14273" spans="1:10" x14ac:dyDescent="0.25">
      <c r="A14273">
        <f t="shared" si="446"/>
        <v>14271</v>
      </c>
      <c r="B14273" s="22">
        <v>8943680</v>
      </c>
      <c r="J14273" s="6">
        <f t="shared" si="445"/>
        <v>24105244819313.906</v>
      </c>
    </row>
    <row r="14274" spans="1:10" x14ac:dyDescent="0.25">
      <c r="A14274">
        <f t="shared" si="446"/>
        <v>14272</v>
      </c>
      <c r="B14274" s="22">
        <v>5008980.8219178077</v>
      </c>
      <c r="J14274" s="6">
        <f t="shared" si="445"/>
        <v>950644620438.33508</v>
      </c>
    </row>
    <row r="14275" spans="1:10" x14ac:dyDescent="0.25">
      <c r="A14275">
        <f t="shared" si="446"/>
        <v>14273</v>
      </c>
      <c r="B14275" s="22">
        <v>0</v>
      </c>
      <c r="J14275" s="6">
        <f t="shared" ref="J14275:J14338" si="447">(B14275-$I$6)^2</f>
        <v>16272920094200.813</v>
      </c>
    </row>
    <row r="14276" spans="1:10" x14ac:dyDescent="0.25">
      <c r="A14276">
        <f t="shared" ref="A14276:A14339" si="448">A14275+1</f>
        <v>14274</v>
      </c>
      <c r="B14276" s="22">
        <v>0</v>
      </c>
      <c r="J14276" s="6">
        <f t="shared" si="447"/>
        <v>16272920094200.813</v>
      </c>
    </row>
    <row r="14277" spans="1:10" x14ac:dyDescent="0.25">
      <c r="A14277">
        <f t="shared" si="448"/>
        <v>14275</v>
      </c>
      <c r="B14277" s="22">
        <v>6250000</v>
      </c>
      <c r="J14277" s="6">
        <f t="shared" si="447"/>
        <v>4910785591619.8643</v>
      </c>
    </row>
    <row r="14278" spans="1:10" x14ac:dyDescent="0.25">
      <c r="A14278">
        <f t="shared" si="448"/>
        <v>14276</v>
      </c>
      <c r="B14278" s="22">
        <v>0</v>
      </c>
      <c r="J14278" s="6">
        <f t="shared" si="447"/>
        <v>16272920094200.813</v>
      </c>
    </row>
    <row r="14279" spans="1:10" x14ac:dyDescent="0.25">
      <c r="A14279">
        <f t="shared" si="448"/>
        <v>14277</v>
      </c>
      <c r="B14279" s="22">
        <v>8943680</v>
      </c>
      <c r="J14279" s="6">
        <f t="shared" si="447"/>
        <v>24105244819313.906</v>
      </c>
    </row>
    <row r="14280" spans="1:10" x14ac:dyDescent="0.25">
      <c r="A14280">
        <f t="shared" si="448"/>
        <v>14278</v>
      </c>
      <c r="B14280" s="22">
        <v>8143430</v>
      </c>
      <c r="J14280" s="6">
        <f t="shared" si="447"/>
        <v>16887655243524.369</v>
      </c>
    </row>
    <row r="14281" spans="1:10" x14ac:dyDescent="0.25">
      <c r="A14281">
        <f t="shared" si="448"/>
        <v>14279</v>
      </c>
      <c r="B14281" s="22">
        <v>8143430</v>
      </c>
      <c r="J14281" s="6">
        <f t="shared" si="447"/>
        <v>16887655243524.369</v>
      </c>
    </row>
    <row r="14282" spans="1:10" x14ac:dyDescent="0.25">
      <c r="A14282">
        <f t="shared" si="448"/>
        <v>14280</v>
      </c>
      <c r="B14282" s="22">
        <v>3250000</v>
      </c>
      <c r="J14282" s="6">
        <f t="shared" si="447"/>
        <v>614610152858.7196</v>
      </c>
    </row>
    <row r="14283" spans="1:10" x14ac:dyDescent="0.25">
      <c r="A14283">
        <f t="shared" si="448"/>
        <v>14281</v>
      </c>
      <c r="B14283" s="22">
        <v>0</v>
      </c>
      <c r="J14283" s="6">
        <f t="shared" si="447"/>
        <v>16272920094200.813</v>
      </c>
    </row>
    <row r="14284" spans="1:10" x14ac:dyDescent="0.25">
      <c r="A14284">
        <f t="shared" si="448"/>
        <v>14282</v>
      </c>
      <c r="B14284" s="22">
        <v>9509178.0821917802</v>
      </c>
      <c r="J14284" s="6">
        <f t="shared" si="447"/>
        <v>29977895218721.488</v>
      </c>
    </row>
    <row r="14285" spans="1:10" x14ac:dyDescent="0.25">
      <c r="A14285">
        <f t="shared" si="448"/>
        <v>14283</v>
      </c>
      <c r="B14285" s="22">
        <v>8143430</v>
      </c>
      <c r="J14285" s="6">
        <f t="shared" si="447"/>
        <v>16887655243524.369</v>
      </c>
    </row>
    <row r="14286" spans="1:10" x14ac:dyDescent="0.25">
      <c r="A14286">
        <f t="shared" si="448"/>
        <v>14284</v>
      </c>
      <c r="B14286" s="22">
        <v>0</v>
      </c>
      <c r="J14286" s="6">
        <f t="shared" si="447"/>
        <v>16272920094200.813</v>
      </c>
    </row>
    <row r="14287" spans="1:10" x14ac:dyDescent="0.25">
      <c r="A14287">
        <f t="shared" si="448"/>
        <v>14285</v>
      </c>
      <c r="B14287" s="22">
        <v>0</v>
      </c>
      <c r="J14287" s="6">
        <f t="shared" si="447"/>
        <v>16272920094200.813</v>
      </c>
    </row>
    <row r="14288" spans="1:10" x14ac:dyDescent="0.25">
      <c r="A14288">
        <f t="shared" si="448"/>
        <v>14286</v>
      </c>
      <c r="B14288" s="22">
        <v>0</v>
      </c>
      <c r="J14288" s="6">
        <f t="shared" si="447"/>
        <v>16272920094200.813</v>
      </c>
    </row>
    <row r="14289" spans="1:10" x14ac:dyDescent="0.25">
      <c r="A14289">
        <f t="shared" si="448"/>
        <v>14287</v>
      </c>
      <c r="B14289" s="22">
        <v>8943680</v>
      </c>
      <c r="J14289" s="6">
        <f t="shared" si="447"/>
        <v>24105244819313.906</v>
      </c>
    </row>
    <row r="14290" spans="1:10" x14ac:dyDescent="0.25">
      <c r="A14290">
        <f t="shared" si="448"/>
        <v>14288</v>
      </c>
      <c r="B14290" s="22">
        <v>0</v>
      </c>
      <c r="J14290" s="6">
        <f t="shared" si="447"/>
        <v>16272920094200.813</v>
      </c>
    </row>
    <row r="14291" spans="1:10" x14ac:dyDescent="0.25">
      <c r="A14291">
        <f t="shared" si="448"/>
        <v>14289</v>
      </c>
      <c r="B14291" s="22">
        <v>11943680</v>
      </c>
      <c r="J14291" s="6">
        <f t="shared" si="447"/>
        <v>62563500258075.047</v>
      </c>
    </row>
    <row r="14292" spans="1:10" x14ac:dyDescent="0.25">
      <c r="A14292">
        <f t="shared" si="448"/>
        <v>14290</v>
      </c>
      <c r="B14292" s="22">
        <v>285171.25</v>
      </c>
      <c r="J14292" s="6">
        <f t="shared" si="447"/>
        <v>14053497767724.313</v>
      </c>
    </row>
    <row r="14293" spans="1:10" x14ac:dyDescent="0.25">
      <c r="A14293">
        <f t="shared" si="448"/>
        <v>14291</v>
      </c>
      <c r="B14293" s="22">
        <v>3519206.6</v>
      </c>
      <c r="J14293" s="6">
        <f t="shared" si="447"/>
        <v>264982140633.07825</v>
      </c>
    </row>
    <row r="14294" spans="1:10" x14ac:dyDescent="0.25">
      <c r="A14294">
        <f t="shared" si="448"/>
        <v>14292</v>
      </c>
      <c r="B14294" s="22">
        <v>0</v>
      </c>
      <c r="J14294" s="6">
        <f t="shared" si="447"/>
        <v>16272920094200.813</v>
      </c>
    </row>
    <row r="14295" spans="1:10" x14ac:dyDescent="0.25">
      <c r="A14295">
        <f t="shared" si="448"/>
        <v>14293</v>
      </c>
      <c r="B14295" s="22">
        <v>8943680</v>
      </c>
      <c r="J14295" s="6">
        <f t="shared" si="447"/>
        <v>24105244819313.906</v>
      </c>
    </row>
    <row r="14296" spans="1:10" x14ac:dyDescent="0.25">
      <c r="A14296">
        <f t="shared" si="448"/>
        <v>14294</v>
      </c>
      <c r="B14296" s="22">
        <v>4428780.8219178077</v>
      </c>
      <c r="J14296" s="6">
        <f t="shared" si="447"/>
        <v>155874984828.50565</v>
      </c>
    </row>
    <row r="14297" spans="1:10" x14ac:dyDescent="0.25">
      <c r="A14297">
        <f t="shared" si="448"/>
        <v>14295</v>
      </c>
      <c r="B14297" s="22">
        <v>0</v>
      </c>
      <c r="J14297" s="6">
        <f t="shared" si="447"/>
        <v>16272920094200.813</v>
      </c>
    </row>
    <row r="14298" spans="1:10" x14ac:dyDescent="0.25">
      <c r="A14298">
        <f t="shared" si="448"/>
        <v>14296</v>
      </c>
      <c r="B14298" s="22">
        <v>8943680</v>
      </c>
      <c r="J14298" s="6">
        <f t="shared" si="447"/>
        <v>24105244819313.906</v>
      </c>
    </row>
    <row r="14299" spans="1:10" x14ac:dyDescent="0.25">
      <c r="A14299">
        <f t="shared" si="448"/>
        <v>14297</v>
      </c>
      <c r="B14299" s="22">
        <v>0</v>
      </c>
      <c r="J14299" s="6">
        <f t="shared" si="447"/>
        <v>16272920094200.813</v>
      </c>
    </row>
    <row r="14300" spans="1:10" x14ac:dyDescent="0.25">
      <c r="A14300">
        <f t="shared" si="448"/>
        <v>14298</v>
      </c>
      <c r="B14300" s="22">
        <v>8943680</v>
      </c>
      <c r="J14300" s="6">
        <f t="shared" si="447"/>
        <v>24105244819313.906</v>
      </c>
    </row>
    <row r="14301" spans="1:10" x14ac:dyDescent="0.25">
      <c r="A14301">
        <f t="shared" si="448"/>
        <v>14299</v>
      </c>
      <c r="B14301" s="22">
        <v>0</v>
      </c>
      <c r="J14301" s="6">
        <f t="shared" si="447"/>
        <v>16272920094200.813</v>
      </c>
    </row>
    <row r="14302" spans="1:10" x14ac:dyDescent="0.25">
      <c r="A14302">
        <f t="shared" si="448"/>
        <v>14300</v>
      </c>
      <c r="B14302" s="22">
        <v>8943680</v>
      </c>
      <c r="J14302" s="6">
        <f t="shared" si="447"/>
        <v>24105244819313.906</v>
      </c>
    </row>
    <row r="14303" spans="1:10" x14ac:dyDescent="0.25">
      <c r="A14303">
        <f t="shared" si="448"/>
        <v>14301</v>
      </c>
      <c r="B14303" s="22">
        <v>0</v>
      </c>
      <c r="J14303" s="6">
        <f t="shared" si="447"/>
        <v>16272920094200.813</v>
      </c>
    </row>
    <row r="14304" spans="1:10" x14ac:dyDescent="0.25">
      <c r="A14304">
        <f t="shared" si="448"/>
        <v>14302</v>
      </c>
      <c r="B14304" s="22">
        <v>0</v>
      </c>
      <c r="J14304" s="6">
        <f t="shared" si="447"/>
        <v>16272920094200.813</v>
      </c>
    </row>
    <row r="14305" spans="1:10" x14ac:dyDescent="0.25">
      <c r="A14305">
        <f t="shared" si="448"/>
        <v>14303</v>
      </c>
      <c r="B14305" s="22">
        <v>3250000</v>
      </c>
      <c r="J14305" s="6">
        <f t="shared" si="447"/>
        <v>614610152858.7196</v>
      </c>
    </row>
    <row r="14306" spans="1:10" x14ac:dyDescent="0.25">
      <c r="A14306">
        <f t="shared" si="448"/>
        <v>14304</v>
      </c>
      <c r="B14306" s="22">
        <v>0</v>
      </c>
      <c r="J14306" s="6">
        <f t="shared" si="447"/>
        <v>16272920094200.813</v>
      </c>
    </row>
    <row r="14307" spans="1:10" x14ac:dyDescent="0.25">
      <c r="A14307">
        <f t="shared" si="448"/>
        <v>14305</v>
      </c>
      <c r="B14307" s="22">
        <v>0</v>
      </c>
      <c r="J14307" s="6">
        <f t="shared" si="447"/>
        <v>16272920094200.813</v>
      </c>
    </row>
    <row r="14308" spans="1:10" x14ac:dyDescent="0.25">
      <c r="A14308">
        <f t="shared" si="448"/>
        <v>14306</v>
      </c>
      <c r="B14308" s="22">
        <v>8143430</v>
      </c>
      <c r="J14308" s="6">
        <f t="shared" si="447"/>
        <v>16887655243524.369</v>
      </c>
    </row>
    <row r="14309" spans="1:10" x14ac:dyDescent="0.25">
      <c r="A14309">
        <f t="shared" si="448"/>
        <v>14307</v>
      </c>
      <c r="B14309" s="22">
        <v>8143430</v>
      </c>
      <c r="J14309" s="6">
        <f t="shared" si="447"/>
        <v>16887655243524.369</v>
      </c>
    </row>
    <row r="14310" spans="1:10" x14ac:dyDescent="0.25">
      <c r="A14310">
        <f t="shared" si="448"/>
        <v>14308</v>
      </c>
      <c r="B14310" s="22">
        <v>0</v>
      </c>
      <c r="J14310" s="6">
        <f t="shared" si="447"/>
        <v>16272920094200.813</v>
      </c>
    </row>
    <row r="14311" spans="1:10" x14ac:dyDescent="0.25">
      <c r="A14311">
        <f t="shared" si="448"/>
        <v>14309</v>
      </c>
      <c r="B14311" s="22">
        <v>0</v>
      </c>
      <c r="J14311" s="6">
        <f t="shared" si="447"/>
        <v>16272920094200.813</v>
      </c>
    </row>
    <row r="14312" spans="1:10" x14ac:dyDescent="0.25">
      <c r="A14312">
        <f t="shared" si="448"/>
        <v>14310</v>
      </c>
      <c r="B14312" s="22">
        <v>8943680</v>
      </c>
      <c r="J14312" s="6">
        <f t="shared" si="447"/>
        <v>24105244819313.906</v>
      </c>
    </row>
    <row r="14313" spans="1:10" x14ac:dyDescent="0.25">
      <c r="A14313">
        <f t="shared" si="448"/>
        <v>14311</v>
      </c>
      <c r="B14313" s="22">
        <v>3000000</v>
      </c>
      <c r="J14313" s="6">
        <f t="shared" si="447"/>
        <v>1069095532961.9576</v>
      </c>
    </row>
    <row r="14314" spans="1:10" x14ac:dyDescent="0.25">
      <c r="A14314">
        <f t="shared" si="448"/>
        <v>14312</v>
      </c>
      <c r="B14314" s="22">
        <v>0</v>
      </c>
      <c r="J14314" s="6">
        <f t="shared" si="447"/>
        <v>16272920094200.813</v>
      </c>
    </row>
    <row r="14315" spans="1:10" x14ac:dyDescent="0.25">
      <c r="A14315">
        <f t="shared" si="448"/>
        <v>14313</v>
      </c>
      <c r="B14315" s="22">
        <v>0</v>
      </c>
      <c r="J14315" s="6">
        <f t="shared" si="447"/>
        <v>16272920094200.813</v>
      </c>
    </row>
    <row r="14316" spans="1:10" x14ac:dyDescent="0.25">
      <c r="A14316">
        <f t="shared" si="448"/>
        <v>14314</v>
      </c>
      <c r="B14316" s="22">
        <v>3000000</v>
      </c>
      <c r="J14316" s="6">
        <f t="shared" si="447"/>
        <v>1069095532961.9576</v>
      </c>
    </row>
    <row r="14317" spans="1:10" x14ac:dyDescent="0.25">
      <c r="A14317">
        <f t="shared" si="448"/>
        <v>14315</v>
      </c>
      <c r="B14317" s="22">
        <v>8143430</v>
      </c>
      <c r="J14317" s="6">
        <f t="shared" si="447"/>
        <v>16887655243524.369</v>
      </c>
    </row>
    <row r="14318" spans="1:10" x14ac:dyDescent="0.25">
      <c r="A14318">
        <f t="shared" si="448"/>
        <v>14316</v>
      </c>
      <c r="B14318" s="22">
        <v>8943680</v>
      </c>
      <c r="J14318" s="6">
        <f t="shared" si="447"/>
        <v>24105244819313.906</v>
      </c>
    </row>
    <row r="14319" spans="1:10" x14ac:dyDescent="0.25">
      <c r="A14319">
        <f t="shared" si="448"/>
        <v>14317</v>
      </c>
      <c r="B14319" s="22">
        <v>0</v>
      </c>
      <c r="J14319" s="6">
        <f t="shared" si="447"/>
        <v>16272920094200.813</v>
      </c>
    </row>
    <row r="14320" spans="1:10" x14ac:dyDescent="0.25">
      <c r="A14320">
        <f t="shared" si="448"/>
        <v>14318</v>
      </c>
      <c r="B14320" s="22">
        <v>0</v>
      </c>
      <c r="J14320" s="6">
        <f t="shared" si="447"/>
        <v>16272920094200.813</v>
      </c>
    </row>
    <row r="14321" spans="1:10" x14ac:dyDescent="0.25">
      <c r="A14321">
        <f t="shared" si="448"/>
        <v>14319</v>
      </c>
      <c r="B14321" s="22">
        <v>3250000</v>
      </c>
      <c r="J14321" s="6">
        <f t="shared" si="447"/>
        <v>614610152858.7196</v>
      </c>
    </row>
    <row r="14322" spans="1:10" x14ac:dyDescent="0.25">
      <c r="A14322">
        <f t="shared" si="448"/>
        <v>14320</v>
      </c>
      <c r="B14322" s="22">
        <v>17087110</v>
      </c>
      <c r="J14322" s="6">
        <f t="shared" si="447"/>
        <v>170384444013437.47</v>
      </c>
    </row>
    <row r="14323" spans="1:10" x14ac:dyDescent="0.25">
      <c r="A14323">
        <f t="shared" si="448"/>
        <v>14321</v>
      </c>
      <c r="B14323" s="22">
        <v>8943680</v>
      </c>
      <c r="J14323" s="6">
        <f t="shared" si="447"/>
        <v>24105244819313.906</v>
      </c>
    </row>
    <row r="14324" spans="1:10" x14ac:dyDescent="0.25">
      <c r="A14324">
        <f t="shared" si="448"/>
        <v>14322</v>
      </c>
      <c r="B14324" s="22">
        <v>8143430</v>
      </c>
      <c r="J14324" s="6">
        <f t="shared" si="447"/>
        <v>16887655243524.369</v>
      </c>
    </row>
    <row r="14325" spans="1:10" x14ac:dyDescent="0.25">
      <c r="A14325">
        <f t="shared" si="448"/>
        <v>14323</v>
      </c>
      <c r="B14325" s="22">
        <v>8943680</v>
      </c>
      <c r="J14325" s="6">
        <f t="shared" si="447"/>
        <v>24105244819313.906</v>
      </c>
    </row>
    <row r="14326" spans="1:10" x14ac:dyDescent="0.25">
      <c r="A14326">
        <f t="shared" si="448"/>
        <v>14324</v>
      </c>
      <c r="B14326" s="22">
        <v>0</v>
      </c>
      <c r="J14326" s="6">
        <f t="shared" si="447"/>
        <v>16272920094200.813</v>
      </c>
    </row>
    <row r="14327" spans="1:10" x14ac:dyDescent="0.25">
      <c r="A14327">
        <f t="shared" si="448"/>
        <v>14325</v>
      </c>
      <c r="B14327" s="22">
        <v>0</v>
      </c>
      <c r="J14327" s="6">
        <f t="shared" si="447"/>
        <v>16272920094200.813</v>
      </c>
    </row>
    <row r="14328" spans="1:10" x14ac:dyDescent="0.25">
      <c r="A14328">
        <f t="shared" si="448"/>
        <v>14326</v>
      </c>
      <c r="B14328" s="22">
        <v>0</v>
      </c>
      <c r="J14328" s="6">
        <f t="shared" si="447"/>
        <v>16272920094200.813</v>
      </c>
    </row>
    <row r="14329" spans="1:10" x14ac:dyDescent="0.25">
      <c r="A14329">
        <f t="shared" si="448"/>
        <v>14327</v>
      </c>
      <c r="B14329" s="22">
        <v>0</v>
      </c>
      <c r="J14329" s="6">
        <f t="shared" si="447"/>
        <v>16272920094200.813</v>
      </c>
    </row>
    <row r="14330" spans="1:10" x14ac:dyDescent="0.25">
      <c r="A14330">
        <f t="shared" si="448"/>
        <v>14328</v>
      </c>
      <c r="B14330" s="22">
        <v>8143430</v>
      </c>
      <c r="J14330" s="6">
        <f t="shared" si="447"/>
        <v>16887655243524.369</v>
      </c>
    </row>
    <row r="14331" spans="1:10" x14ac:dyDescent="0.25">
      <c r="A14331">
        <f t="shared" si="448"/>
        <v>14329</v>
      </c>
      <c r="B14331" s="22">
        <v>8143430</v>
      </c>
      <c r="J14331" s="6">
        <f t="shared" si="447"/>
        <v>16887655243524.369</v>
      </c>
    </row>
    <row r="14332" spans="1:10" x14ac:dyDescent="0.25">
      <c r="A14332">
        <f t="shared" si="448"/>
        <v>14330</v>
      </c>
      <c r="B14332" s="22">
        <v>8943680</v>
      </c>
      <c r="J14332" s="6">
        <f t="shared" si="447"/>
        <v>24105244819313.906</v>
      </c>
    </row>
    <row r="14333" spans="1:10" x14ac:dyDescent="0.25">
      <c r="A14333">
        <f t="shared" si="448"/>
        <v>14331</v>
      </c>
      <c r="B14333" s="22">
        <v>8943680</v>
      </c>
      <c r="J14333" s="6">
        <f t="shared" si="447"/>
        <v>24105244819313.906</v>
      </c>
    </row>
    <row r="14334" spans="1:10" x14ac:dyDescent="0.25">
      <c r="A14334">
        <f t="shared" si="448"/>
        <v>14332</v>
      </c>
      <c r="B14334" s="22">
        <v>0</v>
      </c>
      <c r="J14334" s="6">
        <f t="shared" si="447"/>
        <v>16272920094200.813</v>
      </c>
    </row>
    <row r="14335" spans="1:10" x14ac:dyDescent="0.25">
      <c r="A14335">
        <f t="shared" si="448"/>
        <v>14333</v>
      </c>
      <c r="B14335" s="22">
        <v>0</v>
      </c>
      <c r="J14335" s="6">
        <f t="shared" si="447"/>
        <v>16272920094200.813</v>
      </c>
    </row>
    <row r="14336" spans="1:10" x14ac:dyDescent="0.25">
      <c r="A14336">
        <f t="shared" si="448"/>
        <v>14334</v>
      </c>
      <c r="B14336" s="22">
        <v>8943680</v>
      </c>
      <c r="J14336" s="6">
        <f t="shared" si="447"/>
        <v>24105244819313.906</v>
      </c>
    </row>
    <row r="14337" spans="1:10" x14ac:dyDescent="0.25">
      <c r="A14337">
        <f t="shared" si="448"/>
        <v>14335</v>
      </c>
      <c r="B14337" s="22">
        <v>0</v>
      </c>
      <c r="J14337" s="6">
        <f t="shared" si="447"/>
        <v>16272920094200.813</v>
      </c>
    </row>
    <row r="14338" spans="1:10" x14ac:dyDescent="0.25">
      <c r="A14338">
        <f t="shared" si="448"/>
        <v>14336</v>
      </c>
      <c r="B14338" s="22">
        <v>0</v>
      </c>
      <c r="J14338" s="6">
        <f t="shared" si="447"/>
        <v>16272920094200.813</v>
      </c>
    </row>
    <row r="14339" spans="1:10" x14ac:dyDescent="0.25">
      <c r="A14339">
        <f t="shared" si="448"/>
        <v>14337</v>
      </c>
      <c r="B14339" s="22">
        <v>8943680</v>
      </c>
      <c r="J14339" s="6">
        <f t="shared" ref="J14339:J14402" si="449">(B14339-$I$6)^2</f>
        <v>24105244819313.906</v>
      </c>
    </row>
    <row r="14340" spans="1:10" x14ac:dyDescent="0.25">
      <c r="A14340">
        <f t="shared" ref="A14340:A14403" si="450">A14339+1</f>
        <v>14338</v>
      </c>
      <c r="B14340" s="22">
        <v>17087110</v>
      </c>
      <c r="J14340" s="6">
        <f t="shared" si="449"/>
        <v>170384444013437.47</v>
      </c>
    </row>
    <row r="14341" spans="1:10" x14ac:dyDescent="0.25">
      <c r="A14341">
        <f t="shared" si="450"/>
        <v>14339</v>
      </c>
      <c r="B14341" s="22">
        <v>10152410.821917808</v>
      </c>
      <c r="J14341" s="6">
        <f t="shared" si="449"/>
        <v>37435308788754.164</v>
      </c>
    </row>
    <row r="14342" spans="1:10" x14ac:dyDescent="0.25">
      <c r="A14342">
        <f t="shared" si="450"/>
        <v>14340</v>
      </c>
      <c r="B14342" s="22">
        <v>17087110</v>
      </c>
      <c r="J14342" s="6">
        <f t="shared" si="449"/>
        <v>170384444013437.47</v>
      </c>
    </row>
    <row r="14343" spans="1:10" x14ac:dyDescent="0.25">
      <c r="A14343">
        <f t="shared" si="450"/>
        <v>14341</v>
      </c>
      <c r="B14343" s="22">
        <v>0</v>
      </c>
      <c r="J14343" s="6">
        <f t="shared" si="449"/>
        <v>16272920094200.813</v>
      </c>
    </row>
    <row r="14344" spans="1:10" x14ac:dyDescent="0.25">
      <c r="A14344">
        <f t="shared" si="450"/>
        <v>14342</v>
      </c>
      <c r="B14344" s="22">
        <v>12193680</v>
      </c>
      <c r="J14344" s="6">
        <f t="shared" si="449"/>
        <v>66580854877971.813</v>
      </c>
    </row>
    <row r="14345" spans="1:10" x14ac:dyDescent="0.25">
      <c r="A14345">
        <f t="shared" si="450"/>
        <v>14343</v>
      </c>
      <c r="B14345" s="22">
        <v>0</v>
      </c>
      <c r="J14345" s="6">
        <f t="shared" si="449"/>
        <v>16272920094200.813</v>
      </c>
    </row>
    <row r="14346" spans="1:10" x14ac:dyDescent="0.25">
      <c r="A14346">
        <f t="shared" si="450"/>
        <v>14344</v>
      </c>
      <c r="B14346" s="22">
        <v>0</v>
      </c>
      <c r="J14346" s="6">
        <f t="shared" si="449"/>
        <v>16272920094200.813</v>
      </c>
    </row>
    <row r="14347" spans="1:10" x14ac:dyDescent="0.25">
      <c r="A14347">
        <f t="shared" si="450"/>
        <v>14345</v>
      </c>
      <c r="B14347" s="22">
        <v>0</v>
      </c>
      <c r="J14347" s="6">
        <f t="shared" si="449"/>
        <v>16272920094200.813</v>
      </c>
    </row>
    <row r="14348" spans="1:10" x14ac:dyDescent="0.25">
      <c r="A14348">
        <f t="shared" si="450"/>
        <v>14346</v>
      </c>
      <c r="B14348" s="22">
        <v>0</v>
      </c>
      <c r="J14348" s="6">
        <f t="shared" si="449"/>
        <v>16272920094200.813</v>
      </c>
    </row>
    <row r="14349" spans="1:10" x14ac:dyDescent="0.25">
      <c r="A14349">
        <f t="shared" si="450"/>
        <v>14347</v>
      </c>
      <c r="B14349" s="22">
        <v>17087110</v>
      </c>
      <c r="J14349" s="6">
        <f t="shared" si="449"/>
        <v>170384444013437.47</v>
      </c>
    </row>
    <row r="14350" spans="1:10" x14ac:dyDescent="0.25">
      <c r="A14350">
        <f t="shared" si="450"/>
        <v>14348</v>
      </c>
      <c r="B14350" s="22">
        <v>3000000</v>
      </c>
      <c r="J14350" s="6">
        <f t="shared" si="449"/>
        <v>1069095532961.9576</v>
      </c>
    </row>
    <row r="14351" spans="1:10" x14ac:dyDescent="0.25">
      <c r="A14351">
        <f t="shared" si="450"/>
        <v>14349</v>
      </c>
      <c r="B14351" s="22">
        <v>8143430</v>
      </c>
      <c r="J14351" s="6">
        <f t="shared" si="449"/>
        <v>16887655243524.369</v>
      </c>
    </row>
    <row r="14352" spans="1:10" x14ac:dyDescent="0.25">
      <c r="A14352">
        <f t="shared" si="450"/>
        <v>14350</v>
      </c>
      <c r="B14352" s="22">
        <v>0</v>
      </c>
      <c r="J14352" s="6">
        <f t="shared" si="449"/>
        <v>16272920094200.813</v>
      </c>
    </row>
    <row r="14353" spans="1:10" x14ac:dyDescent="0.25">
      <c r="A14353">
        <f t="shared" si="450"/>
        <v>14351</v>
      </c>
      <c r="B14353" s="22">
        <v>3250000</v>
      </c>
      <c r="J14353" s="6">
        <f t="shared" si="449"/>
        <v>614610152858.7196</v>
      </c>
    </row>
    <row r="14354" spans="1:10" x14ac:dyDescent="0.25">
      <c r="A14354">
        <f t="shared" si="450"/>
        <v>14352</v>
      </c>
      <c r="B14354" s="22">
        <v>0</v>
      </c>
      <c r="J14354" s="6">
        <f t="shared" si="449"/>
        <v>16272920094200.813</v>
      </c>
    </row>
    <row r="14355" spans="1:10" x14ac:dyDescent="0.25">
      <c r="A14355">
        <f t="shared" si="450"/>
        <v>14353</v>
      </c>
      <c r="B14355" s="22">
        <v>0</v>
      </c>
      <c r="J14355" s="6">
        <f t="shared" si="449"/>
        <v>16272920094200.813</v>
      </c>
    </row>
    <row r="14356" spans="1:10" x14ac:dyDescent="0.25">
      <c r="A14356">
        <f t="shared" si="450"/>
        <v>14354</v>
      </c>
      <c r="B14356" s="22">
        <v>0</v>
      </c>
      <c r="J14356" s="6">
        <f t="shared" si="449"/>
        <v>16272920094200.813</v>
      </c>
    </row>
    <row r="14357" spans="1:10" x14ac:dyDescent="0.25">
      <c r="A14357">
        <f t="shared" si="450"/>
        <v>14355</v>
      </c>
      <c r="B14357" s="22">
        <v>2008980.8219178081</v>
      </c>
      <c r="J14357" s="6">
        <f t="shared" si="449"/>
        <v>4100584250170.3423</v>
      </c>
    </row>
    <row r="14358" spans="1:10" x14ac:dyDescent="0.25">
      <c r="A14358">
        <f t="shared" si="450"/>
        <v>14356</v>
      </c>
      <c r="B14358" s="22">
        <v>0</v>
      </c>
      <c r="J14358" s="6">
        <f t="shared" si="449"/>
        <v>16272920094200.813</v>
      </c>
    </row>
    <row r="14359" spans="1:10" x14ac:dyDescent="0.25">
      <c r="A14359">
        <f t="shared" si="450"/>
        <v>14357</v>
      </c>
      <c r="B14359" s="22">
        <v>0</v>
      </c>
      <c r="J14359" s="6">
        <f t="shared" si="449"/>
        <v>16272920094200.813</v>
      </c>
    </row>
    <row r="14360" spans="1:10" x14ac:dyDescent="0.25">
      <c r="A14360">
        <f t="shared" si="450"/>
        <v>14358</v>
      </c>
      <c r="B14360" s="22">
        <v>3000000</v>
      </c>
      <c r="J14360" s="6">
        <f t="shared" si="449"/>
        <v>1069095532961.9576</v>
      </c>
    </row>
    <row r="14361" spans="1:10" x14ac:dyDescent="0.25">
      <c r="A14361">
        <f t="shared" si="450"/>
        <v>14359</v>
      </c>
      <c r="B14361" s="22">
        <v>8943680</v>
      </c>
      <c r="J14361" s="6">
        <f t="shared" si="449"/>
        <v>24105244819313.906</v>
      </c>
    </row>
    <row r="14362" spans="1:10" x14ac:dyDescent="0.25">
      <c r="A14362">
        <f t="shared" si="450"/>
        <v>14360</v>
      </c>
      <c r="B14362" s="22">
        <v>0</v>
      </c>
      <c r="J14362" s="6">
        <f t="shared" si="449"/>
        <v>16272920094200.813</v>
      </c>
    </row>
    <row r="14363" spans="1:10" x14ac:dyDescent="0.25">
      <c r="A14363">
        <f t="shared" si="450"/>
        <v>14361</v>
      </c>
      <c r="B14363" s="22">
        <v>0</v>
      </c>
      <c r="J14363" s="6">
        <f t="shared" si="449"/>
        <v>16272920094200.813</v>
      </c>
    </row>
    <row r="14364" spans="1:10" x14ac:dyDescent="0.25">
      <c r="A14364">
        <f t="shared" si="450"/>
        <v>14362</v>
      </c>
      <c r="B14364" s="22">
        <v>0</v>
      </c>
      <c r="J14364" s="6">
        <f t="shared" si="449"/>
        <v>16272920094200.813</v>
      </c>
    </row>
    <row r="14365" spans="1:10" x14ac:dyDescent="0.25">
      <c r="A14365">
        <f t="shared" si="450"/>
        <v>14363</v>
      </c>
      <c r="B14365" s="22">
        <v>0</v>
      </c>
      <c r="J14365" s="6">
        <f t="shared" si="449"/>
        <v>16272920094200.813</v>
      </c>
    </row>
    <row r="14366" spans="1:10" x14ac:dyDescent="0.25">
      <c r="A14366">
        <f t="shared" si="450"/>
        <v>14364</v>
      </c>
      <c r="B14366" s="22">
        <v>0</v>
      </c>
      <c r="J14366" s="6">
        <f t="shared" si="449"/>
        <v>16272920094200.813</v>
      </c>
    </row>
    <row r="14367" spans="1:10" x14ac:dyDescent="0.25">
      <c r="A14367">
        <f t="shared" si="450"/>
        <v>14365</v>
      </c>
      <c r="B14367" s="22">
        <v>0</v>
      </c>
      <c r="J14367" s="6">
        <f t="shared" si="449"/>
        <v>16272920094200.813</v>
      </c>
    </row>
    <row r="14368" spans="1:10" x14ac:dyDescent="0.25">
      <c r="A14368">
        <f t="shared" si="450"/>
        <v>14366</v>
      </c>
      <c r="B14368" s="22">
        <v>8943680</v>
      </c>
      <c r="J14368" s="6">
        <f t="shared" si="449"/>
        <v>24105244819313.906</v>
      </c>
    </row>
    <row r="14369" spans="1:10" x14ac:dyDescent="0.25">
      <c r="A14369">
        <f t="shared" si="450"/>
        <v>14367</v>
      </c>
      <c r="B14369" s="22">
        <v>0</v>
      </c>
      <c r="J14369" s="6">
        <f t="shared" si="449"/>
        <v>16272920094200.813</v>
      </c>
    </row>
    <row r="14370" spans="1:10" x14ac:dyDescent="0.25">
      <c r="A14370">
        <f t="shared" si="450"/>
        <v>14368</v>
      </c>
      <c r="B14370" s="22">
        <v>8143430</v>
      </c>
      <c r="J14370" s="6">
        <f t="shared" si="449"/>
        <v>16887655243524.369</v>
      </c>
    </row>
    <row r="14371" spans="1:10" x14ac:dyDescent="0.25">
      <c r="A14371">
        <f t="shared" si="450"/>
        <v>14369</v>
      </c>
      <c r="B14371" s="22">
        <v>0</v>
      </c>
      <c r="J14371" s="6">
        <f t="shared" si="449"/>
        <v>16272920094200.813</v>
      </c>
    </row>
    <row r="14372" spans="1:10" x14ac:dyDescent="0.25">
      <c r="A14372">
        <f t="shared" si="450"/>
        <v>14370</v>
      </c>
      <c r="B14372" s="22">
        <v>0</v>
      </c>
      <c r="J14372" s="6">
        <f t="shared" si="449"/>
        <v>16272920094200.813</v>
      </c>
    </row>
    <row r="14373" spans="1:10" x14ac:dyDescent="0.25">
      <c r="A14373">
        <f t="shared" si="450"/>
        <v>14371</v>
      </c>
      <c r="B14373" s="22">
        <v>8943680</v>
      </c>
      <c r="J14373" s="6">
        <f t="shared" si="449"/>
        <v>24105244819313.906</v>
      </c>
    </row>
    <row r="14374" spans="1:10" x14ac:dyDescent="0.25">
      <c r="A14374">
        <f t="shared" si="450"/>
        <v>14372</v>
      </c>
      <c r="B14374" s="22">
        <v>3250000</v>
      </c>
      <c r="J14374" s="6">
        <f t="shared" si="449"/>
        <v>614610152858.7196</v>
      </c>
    </row>
    <row r="14375" spans="1:10" x14ac:dyDescent="0.25">
      <c r="A14375">
        <f t="shared" si="450"/>
        <v>14373</v>
      </c>
      <c r="B14375" s="22">
        <v>0</v>
      </c>
      <c r="J14375" s="6">
        <f t="shared" si="449"/>
        <v>16272920094200.813</v>
      </c>
    </row>
    <row r="14376" spans="1:10" x14ac:dyDescent="0.25">
      <c r="A14376">
        <f t="shared" si="450"/>
        <v>14374</v>
      </c>
      <c r="B14376" s="22">
        <v>8943680</v>
      </c>
      <c r="J14376" s="6">
        <f t="shared" si="449"/>
        <v>24105244819313.906</v>
      </c>
    </row>
    <row r="14377" spans="1:10" x14ac:dyDescent="0.25">
      <c r="A14377">
        <f t="shared" si="450"/>
        <v>14375</v>
      </c>
      <c r="B14377" s="22">
        <v>0</v>
      </c>
      <c r="J14377" s="6">
        <f t="shared" si="449"/>
        <v>16272920094200.813</v>
      </c>
    </row>
    <row r="14378" spans="1:10" x14ac:dyDescent="0.25">
      <c r="A14378">
        <f t="shared" si="450"/>
        <v>14376</v>
      </c>
      <c r="B14378" s="22">
        <v>17087110</v>
      </c>
      <c r="J14378" s="6">
        <f t="shared" si="449"/>
        <v>170384444013437.47</v>
      </c>
    </row>
    <row r="14379" spans="1:10" x14ac:dyDescent="0.25">
      <c r="A14379">
        <f t="shared" si="450"/>
        <v>14377</v>
      </c>
      <c r="B14379" s="22">
        <v>0</v>
      </c>
      <c r="J14379" s="6">
        <f t="shared" si="449"/>
        <v>16272920094200.813</v>
      </c>
    </row>
    <row r="14380" spans="1:10" x14ac:dyDescent="0.25">
      <c r="A14380">
        <f t="shared" si="450"/>
        <v>14378</v>
      </c>
      <c r="B14380" s="22">
        <v>8143430</v>
      </c>
      <c r="J14380" s="6">
        <f t="shared" si="449"/>
        <v>16887655243524.369</v>
      </c>
    </row>
    <row r="14381" spans="1:10" x14ac:dyDescent="0.25">
      <c r="A14381">
        <f t="shared" si="450"/>
        <v>14379</v>
      </c>
      <c r="B14381" s="22">
        <v>0</v>
      </c>
      <c r="J14381" s="6">
        <f t="shared" si="449"/>
        <v>16272920094200.813</v>
      </c>
    </row>
    <row r="14382" spans="1:10" x14ac:dyDescent="0.25">
      <c r="A14382">
        <f t="shared" si="450"/>
        <v>14380</v>
      </c>
      <c r="B14382" s="22">
        <v>8143430</v>
      </c>
      <c r="J14382" s="6">
        <f t="shared" si="449"/>
        <v>16887655243524.369</v>
      </c>
    </row>
    <row r="14383" spans="1:10" x14ac:dyDescent="0.25">
      <c r="A14383">
        <f t="shared" si="450"/>
        <v>14381</v>
      </c>
      <c r="B14383" s="22">
        <v>0</v>
      </c>
      <c r="J14383" s="6">
        <f t="shared" si="449"/>
        <v>16272920094200.813</v>
      </c>
    </row>
    <row r="14384" spans="1:10" x14ac:dyDescent="0.25">
      <c r="A14384">
        <f t="shared" si="450"/>
        <v>14382</v>
      </c>
      <c r="B14384" s="22">
        <v>8943680</v>
      </c>
      <c r="J14384" s="6">
        <f t="shared" si="449"/>
        <v>24105244819313.906</v>
      </c>
    </row>
    <row r="14385" spans="1:10" x14ac:dyDescent="0.25">
      <c r="A14385">
        <f t="shared" si="450"/>
        <v>14383</v>
      </c>
      <c r="B14385" s="22">
        <v>0</v>
      </c>
      <c r="J14385" s="6">
        <f t="shared" si="449"/>
        <v>16272920094200.813</v>
      </c>
    </row>
    <row r="14386" spans="1:10" x14ac:dyDescent="0.25">
      <c r="A14386">
        <f t="shared" si="450"/>
        <v>14384</v>
      </c>
      <c r="B14386" s="22">
        <v>11393430</v>
      </c>
      <c r="J14386" s="6">
        <f t="shared" si="449"/>
        <v>54161640302182.273</v>
      </c>
    </row>
    <row r="14387" spans="1:10" x14ac:dyDescent="0.25">
      <c r="A14387">
        <f t="shared" si="450"/>
        <v>14385</v>
      </c>
      <c r="B14387" s="22">
        <v>0</v>
      </c>
      <c r="J14387" s="6">
        <f t="shared" si="449"/>
        <v>16272920094200.813</v>
      </c>
    </row>
    <row r="14388" spans="1:10" x14ac:dyDescent="0.25">
      <c r="A14388">
        <f t="shared" si="450"/>
        <v>14386</v>
      </c>
      <c r="B14388" s="22">
        <v>8143430</v>
      </c>
      <c r="J14388" s="6">
        <f t="shared" si="449"/>
        <v>16887655243524.369</v>
      </c>
    </row>
    <row r="14389" spans="1:10" x14ac:dyDescent="0.25">
      <c r="A14389">
        <f t="shared" si="450"/>
        <v>14387</v>
      </c>
      <c r="B14389" s="22">
        <v>8943680</v>
      </c>
      <c r="J14389" s="6">
        <f t="shared" si="449"/>
        <v>24105244819313.906</v>
      </c>
    </row>
    <row r="14390" spans="1:10" x14ac:dyDescent="0.25">
      <c r="A14390">
        <f t="shared" si="450"/>
        <v>14388</v>
      </c>
      <c r="B14390" s="22">
        <v>0</v>
      </c>
      <c r="J14390" s="6">
        <f t="shared" si="449"/>
        <v>16272920094200.813</v>
      </c>
    </row>
    <row r="14391" spans="1:10" x14ac:dyDescent="0.25">
      <c r="A14391">
        <f t="shared" si="450"/>
        <v>14389</v>
      </c>
      <c r="B14391" s="22">
        <v>3000000</v>
      </c>
      <c r="J14391" s="6">
        <f t="shared" si="449"/>
        <v>1069095532961.9576</v>
      </c>
    </row>
    <row r="14392" spans="1:10" x14ac:dyDescent="0.25">
      <c r="A14392">
        <f t="shared" si="450"/>
        <v>14390</v>
      </c>
      <c r="B14392" s="22">
        <v>0</v>
      </c>
      <c r="J14392" s="6">
        <f t="shared" si="449"/>
        <v>16272920094200.813</v>
      </c>
    </row>
    <row r="14393" spans="1:10" x14ac:dyDescent="0.25">
      <c r="A14393">
        <f t="shared" si="450"/>
        <v>14391</v>
      </c>
      <c r="B14393" s="22">
        <v>0</v>
      </c>
      <c r="J14393" s="6">
        <f t="shared" si="449"/>
        <v>16272920094200.813</v>
      </c>
    </row>
    <row r="14394" spans="1:10" x14ac:dyDescent="0.25">
      <c r="A14394">
        <f t="shared" si="450"/>
        <v>14392</v>
      </c>
      <c r="B14394" s="22">
        <v>0</v>
      </c>
      <c r="J14394" s="6">
        <f t="shared" si="449"/>
        <v>16272920094200.813</v>
      </c>
    </row>
    <row r="14395" spans="1:10" x14ac:dyDescent="0.25">
      <c r="A14395">
        <f t="shared" si="450"/>
        <v>14393</v>
      </c>
      <c r="B14395" s="22">
        <v>0</v>
      </c>
      <c r="J14395" s="6">
        <f t="shared" si="449"/>
        <v>16272920094200.813</v>
      </c>
    </row>
    <row r="14396" spans="1:10" x14ac:dyDescent="0.25">
      <c r="A14396">
        <f t="shared" si="450"/>
        <v>14394</v>
      </c>
      <c r="B14396" s="22">
        <v>0</v>
      </c>
      <c r="J14396" s="6">
        <f t="shared" si="449"/>
        <v>16272920094200.813</v>
      </c>
    </row>
    <row r="14397" spans="1:10" x14ac:dyDescent="0.25">
      <c r="A14397">
        <f t="shared" si="450"/>
        <v>14395</v>
      </c>
      <c r="B14397" s="22">
        <v>8143430</v>
      </c>
      <c r="J14397" s="6">
        <f t="shared" si="449"/>
        <v>16887655243524.369</v>
      </c>
    </row>
    <row r="14398" spans="1:10" x14ac:dyDescent="0.25">
      <c r="A14398">
        <f t="shared" si="450"/>
        <v>14396</v>
      </c>
      <c r="B14398" s="22">
        <v>8143430</v>
      </c>
      <c r="J14398" s="6">
        <f t="shared" si="449"/>
        <v>16887655243524.369</v>
      </c>
    </row>
    <row r="14399" spans="1:10" x14ac:dyDescent="0.25">
      <c r="A14399">
        <f t="shared" si="450"/>
        <v>14397</v>
      </c>
      <c r="B14399" s="22">
        <v>0</v>
      </c>
      <c r="J14399" s="6">
        <f t="shared" si="449"/>
        <v>16272920094200.813</v>
      </c>
    </row>
    <row r="14400" spans="1:10" x14ac:dyDescent="0.25">
      <c r="A14400">
        <f t="shared" si="450"/>
        <v>14398</v>
      </c>
      <c r="B14400" s="22">
        <v>12193680</v>
      </c>
      <c r="J14400" s="6">
        <f t="shared" si="449"/>
        <v>66580854877971.813</v>
      </c>
    </row>
    <row r="14401" spans="1:10" x14ac:dyDescent="0.25">
      <c r="A14401">
        <f t="shared" si="450"/>
        <v>14399</v>
      </c>
      <c r="B14401" s="22">
        <v>17087110</v>
      </c>
      <c r="J14401" s="6">
        <f t="shared" si="449"/>
        <v>170384444013437.47</v>
      </c>
    </row>
    <row r="14402" spans="1:10" x14ac:dyDescent="0.25">
      <c r="A14402">
        <f t="shared" si="450"/>
        <v>14400</v>
      </c>
      <c r="B14402" s="22">
        <v>0</v>
      </c>
      <c r="J14402" s="6">
        <f t="shared" si="449"/>
        <v>16272920094200.813</v>
      </c>
    </row>
    <row r="14403" spans="1:10" x14ac:dyDescent="0.25">
      <c r="A14403">
        <f t="shared" si="450"/>
        <v>14401</v>
      </c>
      <c r="B14403" s="22">
        <v>8412636.5999999996</v>
      </c>
      <c r="J14403" s="6">
        <f t="shared" ref="J14403:J14466" si="451">(B14403-$I$6)^2</f>
        <v>19172714536574.727</v>
      </c>
    </row>
    <row r="14404" spans="1:10" x14ac:dyDescent="0.25">
      <c r="A14404">
        <f t="shared" ref="A14404:A14467" si="452">A14403+1</f>
        <v>14402</v>
      </c>
      <c r="B14404" s="22">
        <v>8143430</v>
      </c>
      <c r="J14404" s="6">
        <f t="shared" si="451"/>
        <v>16887655243524.369</v>
      </c>
    </row>
    <row r="14405" spans="1:10" x14ac:dyDescent="0.25">
      <c r="A14405">
        <f t="shared" si="452"/>
        <v>14403</v>
      </c>
      <c r="B14405" s="22">
        <v>0</v>
      </c>
      <c r="J14405" s="6">
        <f t="shared" si="451"/>
        <v>16272920094200.813</v>
      </c>
    </row>
    <row r="14406" spans="1:10" x14ac:dyDescent="0.25">
      <c r="A14406">
        <f t="shared" si="452"/>
        <v>14404</v>
      </c>
      <c r="B14406" s="22">
        <v>0</v>
      </c>
      <c r="J14406" s="6">
        <f t="shared" si="451"/>
        <v>16272920094200.813</v>
      </c>
    </row>
    <row r="14407" spans="1:10" x14ac:dyDescent="0.25">
      <c r="A14407">
        <f t="shared" si="452"/>
        <v>14405</v>
      </c>
      <c r="B14407" s="22">
        <v>0</v>
      </c>
      <c r="J14407" s="6">
        <f t="shared" si="451"/>
        <v>16272920094200.813</v>
      </c>
    </row>
    <row r="14408" spans="1:10" x14ac:dyDescent="0.25">
      <c r="A14408">
        <f t="shared" si="452"/>
        <v>14406</v>
      </c>
      <c r="B14408" s="22">
        <v>0</v>
      </c>
      <c r="J14408" s="6">
        <f t="shared" si="451"/>
        <v>16272920094200.813</v>
      </c>
    </row>
    <row r="14409" spans="1:10" x14ac:dyDescent="0.25">
      <c r="A14409">
        <f t="shared" si="452"/>
        <v>14407</v>
      </c>
      <c r="B14409" s="22">
        <v>0</v>
      </c>
      <c r="J14409" s="6">
        <f t="shared" si="451"/>
        <v>16272920094200.813</v>
      </c>
    </row>
    <row r="14410" spans="1:10" x14ac:dyDescent="0.25">
      <c r="A14410">
        <f t="shared" si="452"/>
        <v>14408</v>
      </c>
      <c r="B14410" s="22">
        <v>8143430</v>
      </c>
      <c r="J14410" s="6">
        <f t="shared" si="451"/>
        <v>16887655243524.369</v>
      </c>
    </row>
    <row r="14411" spans="1:10" x14ac:dyDescent="0.25">
      <c r="A14411">
        <f t="shared" si="452"/>
        <v>14409</v>
      </c>
      <c r="B14411" s="22">
        <v>8943680</v>
      </c>
      <c r="J14411" s="6">
        <f t="shared" si="451"/>
        <v>24105244819313.906</v>
      </c>
    </row>
    <row r="14412" spans="1:10" x14ac:dyDescent="0.25">
      <c r="A14412">
        <f t="shared" si="452"/>
        <v>14410</v>
      </c>
      <c r="B14412" s="22">
        <v>0</v>
      </c>
      <c r="J14412" s="6">
        <f t="shared" si="451"/>
        <v>16272920094200.813</v>
      </c>
    </row>
    <row r="14413" spans="1:10" x14ac:dyDescent="0.25">
      <c r="A14413">
        <f t="shared" si="452"/>
        <v>14411</v>
      </c>
      <c r="B14413" s="22">
        <v>0</v>
      </c>
      <c r="J14413" s="6">
        <f t="shared" si="451"/>
        <v>16272920094200.813</v>
      </c>
    </row>
    <row r="14414" spans="1:10" x14ac:dyDescent="0.25">
      <c r="A14414">
        <f t="shared" si="452"/>
        <v>14412</v>
      </c>
      <c r="B14414" s="22">
        <v>8143430</v>
      </c>
      <c r="J14414" s="6">
        <f t="shared" si="451"/>
        <v>16887655243524.369</v>
      </c>
    </row>
    <row r="14415" spans="1:10" x14ac:dyDescent="0.25">
      <c r="A14415">
        <f t="shared" si="452"/>
        <v>14413</v>
      </c>
      <c r="B14415" s="22">
        <v>0</v>
      </c>
      <c r="J14415" s="6">
        <f t="shared" si="451"/>
        <v>16272920094200.813</v>
      </c>
    </row>
    <row r="14416" spans="1:10" x14ac:dyDescent="0.25">
      <c r="A14416">
        <f t="shared" si="452"/>
        <v>14414</v>
      </c>
      <c r="B14416" s="22">
        <v>8143430</v>
      </c>
      <c r="J14416" s="6">
        <f t="shared" si="451"/>
        <v>16887655243524.369</v>
      </c>
    </row>
    <row r="14417" spans="1:10" x14ac:dyDescent="0.25">
      <c r="A14417">
        <f t="shared" si="452"/>
        <v>14415</v>
      </c>
      <c r="B14417" s="22">
        <v>0</v>
      </c>
      <c r="J14417" s="6">
        <f t="shared" si="451"/>
        <v>16272920094200.813</v>
      </c>
    </row>
    <row r="14418" spans="1:10" x14ac:dyDescent="0.25">
      <c r="A14418">
        <f t="shared" si="452"/>
        <v>14416</v>
      </c>
      <c r="B14418" s="22">
        <v>8143430</v>
      </c>
      <c r="J14418" s="6">
        <f t="shared" si="451"/>
        <v>16887655243524.369</v>
      </c>
    </row>
    <row r="14419" spans="1:10" x14ac:dyDescent="0.25">
      <c r="A14419">
        <f t="shared" si="452"/>
        <v>14417</v>
      </c>
      <c r="B14419" s="22">
        <v>8143430</v>
      </c>
      <c r="J14419" s="6">
        <f t="shared" si="451"/>
        <v>16887655243524.369</v>
      </c>
    </row>
    <row r="14420" spans="1:10" x14ac:dyDescent="0.25">
      <c r="A14420">
        <f t="shared" si="452"/>
        <v>14418</v>
      </c>
      <c r="B14420" s="22">
        <v>0</v>
      </c>
      <c r="J14420" s="6">
        <f t="shared" si="451"/>
        <v>16272920094200.813</v>
      </c>
    </row>
    <row r="14421" spans="1:10" x14ac:dyDescent="0.25">
      <c r="A14421">
        <f t="shared" si="452"/>
        <v>14419</v>
      </c>
      <c r="B14421" s="22">
        <v>0</v>
      </c>
      <c r="J14421" s="6">
        <f t="shared" si="451"/>
        <v>16272920094200.813</v>
      </c>
    </row>
    <row r="14422" spans="1:10" x14ac:dyDescent="0.25">
      <c r="A14422">
        <f t="shared" si="452"/>
        <v>14420</v>
      </c>
      <c r="B14422" s="22">
        <v>0</v>
      </c>
      <c r="J14422" s="6">
        <f t="shared" si="451"/>
        <v>16272920094200.813</v>
      </c>
    </row>
    <row r="14423" spans="1:10" x14ac:dyDescent="0.25">
      <c r="A14423">
        <f t="shared" si="452"/>
        <v>14421</v>
      </c>
      <c r="B14423" s="22">
        <v>0</v>
      </c>
      <c r="J14423" s="6">
        <f t="shared" si="451"/>
        <v>16272920094200.813</v>
      </c>
    </row>
    <row r="14424" spans="1:10" x14ac:dyDescent="0.25">
      <c r="A14424">
        <f t="shared" si="452"/>
        <v>14422</v>
      </c>
      <c r="B14424" s="22">
        <v>0</v>
      </c>
      <c r="J14424" s="6">
        <f t="shared" si="451"/>
        <v>16272920094200.813</v>
      </c>
    </row>
    <row r="14425" spans="1:10" x14ac:dyDescent="0.25">
      <c r="A14425">
        <f t="shared" si="452"/>
        <v>14423</v>
      </c>
      <c r="B14425" s="22">
        <v>0</v>
      </c>
      <c r="J14425" s="6">
        <f t="shared" si="451"/>
        <v>16272920094200.813</v>
      </c>
    </row>
    <row r="14426" spans="1:10" x14ac:dyDescent="0.25">
      <c r="A14426">
        <f t="shared" si="452"/>
        <v>14424</v>
      </c>
      <c r="B14426" s="22">
        <v>0</v>
      </c>
      <c r="J14426" s="6">
        <f t="shared" si="451"/>
        <v>16272920094200.813</v>
      </c>
    </row>
    <row r="14427" spans="1:10" x14ac:dyDescent="0.25">
      <c r="A14427">
        <f t="shared" si="452"/>
        <v>14425</v>
      </c>
      <c r="B14427" s="22">
        <v>0</v>
      </c>
      <c r="J14427" s="6">
        <f t="shared" si="451"/>
        <v>16272920094200.813</v>
      </c>
    </row>
    <row r="14428" spans="1:10" x14ac:dyDescent="0.25">
      <c r="A14428">
        <f t="shared" si="452"/>
        <v>14426</v>
      </c>
      <c r="B14428" s="22">
        <v>62478473.934246585</v>
      </c>
      <c r="J14428" s="6">
        <f t="shared" si="451"/>
        <v>3415759951260384.5</v>
      </c>
    </row>
    <row r="14429" spans="1:10" x14ac:dyDescent="0.25">
      <c r="A14429">
        <f t="shared" si="452"/>
        <v>14427</v>
      </c>
      <c r="B14429" s="22">
        <v>8943680</v>
      </c>
      <c r="J14429" s="6">
        <f t="shared" si="451"/>
        <v>24105244819313.906</v>
      </c>
    </row>
    <row r="14430" spans="1:10" x14ac:dyDescent="0.25">
      <c r="A14430">
        <f t="shared" si="452"/>
        <v>14428</v>
      </c>
      <c r="B14430" s="22">
        <v>8143430</v>
      </c>
      <c r="J14430" s="6">
        <f t="shared" si="451"/>
        <v>16887655243524.369</v>
      </c>
    </row>
    <row r="14431" spans="1:10" x14ac:dyDescent="0.25">
      <c r="A14431">
        <f t="shared" si="452"/>
        <v>14429</v>
      </c>
      <c r="B14431" s="22">
        <v>8143430</v>
      </c>
      <c r="J14431" s="6">
        <f t="shared" si="451"/>
        <v>16887655243524.369</v>
      </c>
    </row>
    <row r="14432" spans="1:10" x14ac:dyDescent="0.25">
      <c r="A14432">
        <f t="shared" si="452"/>
        <v>14430</v>
      </c>
      <c r="B14432" s="22">
        <v>0</v>
      </c>
      <c r="J14432" s="6">
        <f t="shared" si="451"/>
        <v>16272920094200.813</v>
      </c>
    </row>
    <row r="14433" spans="1:10" x14ac:dyDescent="0.25">
      <c r="A14433">
        <f t="shared" si="452"/>
        <v>14431</v>
      </c>
      <c r="B14433" s="22">
        <v>0</v>
      </c>
      <c r="J14433" s="6">
        <f t="shared" si="451"/>
        <v>16272920094200.813</v>
      </c>
    </row>
    <row r="14434" spans="1:10" x14ac:dyDescent="0.25">
      <c r="A14434">
        <f t="shared" si="452"/>
        <v>14432</v>
      </c>
      <c r="B14434" s="22">
        <v>8943680</v>
      </c>
      <c r="J14434" s="6">
        <f t="shared" si="451"/>
        <v>24105244819313.906</v>
      </c>
    </row>
    <row r="14435" spans="1:10" x14ac:dyDescent="0.25">
      <c r="A14435">
        <f t="shared" si="452"/>
        <v>14433</v>
      </c>
      <c r="B14435" s="22">
        <v>0</v>
      </c>
      <c r="J14435" s="6">
        <f t="shared" si="451"/>
        <v>16272920094200.813</v>
      </c>
    </row>
    <row r="14436" spans="1:10" x14ac:dyDescent="0.25">
      <c r="A14436">
        <f t="shared" si="452"/>
        <v>14434</v>
      </c>
      <c r="B14436" s="22">
        <v>0</v>
      </c>
      <c r="J14436" s="6">
        <f t="shared" si="451"/>
        <v>16272920094200.813</v>
      </c>
    </row>
    <row r="14437" spans="1:10" x14ac:dyDescent="0.25">
      <c r="A14437">
        <f t="shared" si="452"/>
        <v>14435</v>
      </c>
      <c r="B14437" s="22">
        <v>8143430</v>
      </c>
      <c r="J14437" s="6">
        <f t="shared" si="451"/>
        <v>16887655243524.369</v>
      </c>
    </row>
    <row r="14438" spans="1:10" x14ac:dyDescent="0.25">
      <c r="A14438">
        <f t="shared" si="452"/>
        <v>14436</v>
      </c>
      <c r="B14438" s="22">
        <v>2008980.8219178081</v>
      </c>
      <c r="J14438" s="6">
        <f t="shared" si="451"/>
        <v>4100584250170.3423</v>
      </c>
    </row>
    <row r="14439" spans="1:10" x14ac:dyDescent="0.25">
      <c r="A14439">
        <f t="shared" si="452"/>
        <v>14437</v>
      </c>
      <c r="B14439" s="22">
        <v>0</v>
      </c>
      <c r="J14439" s="6">
        <f t="shared" si="451"/>
        <v>16272920094200.813</v>
      </c>
    </row>
    <row r="14440" spans="1:10" x14ac:dyDescent="0.25">
      <c r="A14440">
        <f t="shared" si="452"/>
        <v>14438</v>
      </c>
      <c r="B14440" s="22">
        <v>0</v>
      </c>
      <c r="J14440" s="6">
        <f t="shared" si="451"/>
        <v>16272920094200.813</v>
      </c>
    </row>
    <row r="14441" spans="1:10" x14ac:dyDescent="0.25">
      <c r="A14441">
        <f t="shared" si="452"/>
        <v>14439</v>
      </c>
      <c r="B14441" s="22">
        <v>8943680</v>
      </c>
      <c r="J14441" s="6">
        <f t="shared" si="451"/>
        <v>24105244819313.906</v>
      </c>
    </row>
    <row r="14442" spans="1:10" x14ac:dyDescent="0.25">
      <c r="A14442">
        <f t="shared" si="452"/>
        <v>14440</v>
      </c>
      <c r="B14442" s="22">
        <v>8943680</v>
      </c>
      <c r="J14442" s="6">
        <f t="shared" si="451"/>
        <v>24105244819313.906</v>
      </c>
    </row>
    <row r="14443" spans="1:10" x14ac:dyDescent="0.25">
      <c r="A14443">
        <f t="shared" si="452"/>
        <v>14441</v>
      </c>
      <c r="B14443" s="22">
        <v>9509178.0821917802</v>
      </c>
      <c r="J14443" s="6">
        <f t="shared" si="451"/>
        <v>29977895218721.488</v>
      </c>
    </row>
    <row r="14444" spans="1:10" x14ac:dyDescent="0.25">
      <c r="A14444">
        <f t="shared" si="452"/>
        <v>14442</v>
      </c>
      <c r="B14444" s="22">
        <v>3250000</v>
      </c>
      <c r="J14444" s="6">
        <f t="shared" si="451"/>
        <v>614610152858.7196</v>
      </c>
    </row>
    <row r="14445" spans="1:10" x14ac:dyDescent="0.25">
      <c r="A14445">
        <f t="shared" si="452"/>
        <v>14443</v>
      </c>
      <c r="B14445" s="22">
        <v>8143430</v>
      </c>
      <c r="J14445" s="6">
        <f t="shared" si="451"/>
        <v>16887655243524.369</v>
      </c>
    </row>
    <row r="14446" spans="1:10" x14ac:dyDescent="0.25">
      <c r="A14446">
        <f t="shared" si="452"/>
        <v>14444</v>
      </c>
      <c r="B14446" s="22">
        <v>0</v>
      </c>
      <c r="J14446" s="6">
        <f t="shared" si="451"/>
        <v>16272920094200.813</v>
      </c>
    </row>
    <row r="14447" spans="1:10" x14ac:dyDescent="0.25">
      <c r="A14447">
        <f t="shared" si="452"/>
        <v>14445</v>
      </c>
      <c r="B14447" s="22">
        <v>8143430</v>
      </c>
      <c r="J14447" s="6">
        <f t="shared" si="451"/>
        <v>16887655243524.369</v>
      </c>
    </row>
    <row r="14448" spans="1:10" x14ac:dyDescent="0.25">
      <c r="A14448">
        <f t="shared" si="452"/>
        <v>14446</v>
      </c>
      <c r="B14448" s="22">
        <v>8943680</v>
      </c>
      <c r="J14448" s="6">
        <f t="shared" si="451"/>
        <v>24105244819313.906</v>
      </c>
    </row>
    <row r="14449" spans="1:10" x14ac:dyDescent="0.25">
      <c r="A14449">
        <f t="shared" si="452"/>
        <v>14447</v>
      </c>
      <c r="B14449" s="22">
        <v>0</v>
      </c>
      <c r="J14449" s="6">
        <f t="shared" si="451"/>
        <v>16272920094200.813</v>
      </c>
    </row>
    <row r="14450" spans="1:10" x14ac:dyDescent="0.25">
      <c r="A14450">
        <f t="shared" si="452"/>
        <v>14448</v>
      </c>
      <c r="B14450" s="22">
        <v>8943680</v>
      </c>
      <c r="J14450" s="6">
        <f t="shared" si="451"/>
        <v>24105244819313.906</v>
      </c>
    </row>
    <row r="14451" spans="1:10" x14ac:dyDescent="0.25">
      <c r="A14451">
        <f t="shared" si="452"/>
        <v>14449</v>
      </c>
      <c r="B14451" s="22">
        <v>8943680</v>
      </c>
      <c r="J14451" s="6">
        <f t="shared" si="451"/>
        <v>24105244819313.906</v>
      </c>
    </row>
    <row r="14452" spans="1:10" x14ac:dyDescent="0.25">
      <c r="A14452">
        <f t="shared" si="452"/>
        <v>14450</v>
      </c>
      <c r="B14452" s="22">
        <v>0</v>
      </c>
      <c r="J14452" s="6">
        <f t="shared" si="451"/>
        <v>16272920094200.813</v>
      </c>
    </row>
    <row r="14453" spans="1:10" x14ac:dyDescent="0.25">
      <c r="A14453">
        <f t="shared" si="452"/>
        <v>14451</v>
      </c>
      <c r="B14453" s="22">
        <v>54335043.934246585</v>
      </c>
      <c r="J14453" s="6">
        <f t="shared" si="451"/>
        <v>2530197962460137.5</v>
      </c>
    </row>
    <row r="14454" spans="1:10" x14ac:dyDescent="0.25">
      <c r="A14454">
        <f t="shared" si="452"/>
        <v>14452</v>
      </c>
      <c r="B14454" s="22">
        <v>0</v>
      </c>
      <c r="J14454" s="6">
        <f t="shared" si="451"/>
        <v>16272920094200.813</v>
      </c>
    </row>
    <row r="14455" spans="1:10" x14ac:dyDescent="0.25">
      <c r="A14455">
        <f t="shared" si="452"/>
        <v>14453</v>
      </c>
      <c r="B14455" s="22">
        <v>0</v>
      </c>
      <c r="J14455" s="6">
        <f t="shared" si="451"/>
        <v>16272920094200.813</v>
      </c>
    </row>
    <row r="14456" spans="1:10" x14ac:dyDescent="0.25">
      <c r="A14456">
        <f t="shared" si="452"/>
        <v>14454</v>
      </c>
      <c r="B14456" s="22">
        <v>0</v>
      </c>
      <c r="J14456" s="6">
        <f t="shared" si="451"/>
        <v>16272920094200.813</v>
      </c>
    </row>
    <row r="14457" spans="1:10" x14ac:dyDescent="0.25">
      <c r="A14457">
        <f t="shared" si="452"/>
        <v>14455</v>
      </c>
      <c r="B14457" s="22">
        <v>0</v>
      </c>
      <c r="J14457" s="6">
        <f t="shared" si="451"/>
        <v>16272920094200.813</v>
      </c>
    </row>
    <row r="14458" spans="1:10" x14ac:dyDescent="0.25">
      <c r="A14458">
        <f t="shared" si="452"/>
        <v>14456</v>
      </c>
      <c r="B14458" s="22">
        <v>0</v>
      </c>
      <c r="J14458" s="6">
        <f t="shared" si="451"/>
        <v>16272920094200.813</v>
      </c>
    </row>
    <row r="14459" spans="1:10" x14ac:dyDescent="0.25">
      <c r="A14459">
        <f t="shared" si="452"/>
        <v>14457</v>
      </c>
      <c r="B14459" s="22">
        <v>8943680</v>
      </c>
      <c r="J14459" s="6">
        <f t="shared" si="451"/>
        <v>24105244819313.906</v>
      </c>
    </row>
    <row r="14460" spans="1:10" x14ac:dyDescent="0.25">
      <c r="A14460">
        <f t="shared" si="452"/>
        <v>14458</v>
      </c>
      <c r="B14460" s="22">
        <v>0</v>
      </c>
      <c r="J14460" s="6">
        <f t="shared" si="451"/>
        <v>16272920094200.813</v>
      </c>
    </row>
    <row r="14461" spans="1:10" x14ac:dyDescent="0.25">
      <c r="A14461">
        <f t="shared" si="452"/>
        <v>14459</v>
      </c>
      <c r="B14461" s="22">
        <v>0</v>
      </c>
      <c r="J14461" s="6">
        <f t="shared" si="451"/>
        <v>16272920094200.813</v>
      </c>
    </row>
    <row r="14462" spans="1:10" x14ac:dyDescent="0.25">
      <c r="A14462">
        <f t="shared" si="452"/>
        <v>14460</v>
      </c>
      <c r="B14462" s="22">
        <v>0</v>
      </c>
      <c r="J14462" s="6">
        <f t="shared" si="451"/>
        <v>16272920094200.813</v>
      </c>
    </row>
    <row r="14463" spans="1:10" x14ac:dyDescent="0.25">
      <c r="A14463">
        <f t="shared" si="452"/>
        <v>14461</v>
      </c>
      <c r="B14463" s="22">
        <v>8943680</v>
      </c>
      <c r="J14463" s="6">
        <f t="shared" si="451"/>
        <v>24105244819313.906</v>
      </c>
    </row>
    <row r="14464" spans="1:10" x14ac:dyDescent="0.25">
      <c r="A14464">
        <f t="shared" si="452"/>
        <v>14462</v>
      </c>
      <c r="B14464" s="22">
        <v>0</v>
      </c>
      <c r="J14464" s="6">
        <f t="shared" si="451"/>
        <v>16272920094200.813</v>
      </c>
    </row>
    <row r="14465" spans="1:10" x14ac:dyDescent="0.25">
      <c r="A14465">
        <f t="shared" si="452"/>
        <v>14463</v>
      </c>
      <c r="B14465" s="22">
        <v>3250000</v>
      </c>
      <c r="J14465" s="6">
        <f t="shared" si="451"/>
        <v>614610152858.7196</v>
      </c>
    </row>
    <row r="14466" spans="1:10" x14ac:dyDescent="0.25">
      <c r="A14466">
        <f t="shared" si="452"/>
        <v>14464</v>
      </c>
      <c r="B14466" s="22">
        <v>8943680</v>
      </c>
      <c r="J14466" s="6">
        <f t="shared" si="451"/>
        <v>24105244819313.906</v>
      </c>
    </row>
    <row r="14467" spans="1:10" x14ac:dyDescent="0.25">
      <c r="A14467">
        <f t="shared" si="452"/>
        <v>14465</v>
      </c>
      <c r="B14467" s="22">
        <v>0</v>
      </c>
      <c r="J14467" s="6">
        <f t="shared" ref="J14467:J14530" si="453">(B14467-$I$6)^2</f>
        <v>16272920094200.813</v>
      </c>
    </row>
    <row r="14468" spans="1:10" x14ac:dyDescent="0.25">
      <c r="A14468">
        <f t="shared" ref="A14468:A14531" si="454">A14467+1</f>
        <v>14466</v>
      </c>
      <c r="B14468" s="22">
        <v>0</v>
      </c>
      <c r="J14468" s="6">
        <f t="shared" si="453"/>
        <v>16272920094200.813</v>
      </c>
    </row>
    <row r="14469" spans="1:10" x14ac:dyDescent="0.25">
      <c r="A14469">
        <f t="shared" si="454"/>
        <v>14467</v>
      </c>
      <c r="B14469" s="22">
        <v>8943680</v>
      </c>
      <c r="J14469" s="6">
        <f t="shared" si="453"/>
        <v>24105244819313.906</v>
      </c>
    </row>
    <row r="14470" spans="1:10" x14ac:dyDescent="0.25">
      <c r="A14470">
        <f t="shared" si="454"/>
        <v>14468</v>
      </c>
      <c r="B14470" s="22">
        <v>0</v>
      </c>
      <c r="J14470" s="6">
        <f t="shared" si="453"/>
        <v>16272920094200.813</v>
      </c>
    </row>
    <row r="14471" spans="1:10" x14ac:dyDescent="0.25">
      <c r="A14471">
        <f t="shared" si="454"/>
        <v>14469</v>
      </c>
      <c r="B14471" s="22">
        <v>8943680</v>
      </c>
      <c r="J14471" s="6">
        <f t="shared" si="453"/>
        <v>24105244819313.906</v>
      </c>
    </row>
    <row r="14472" spans="1:10" x14ac:dyDescent="0.25">
      <c r="A14472">
        <f t="shared" si="454"/>
        <v>14470</v>
      </c>
      <c r="B14472" s="22">
        <v>8943680</v>
      </c>
      <c r="J14472" s="6">
        <f t="shared" si="453"/>
        <v>24105244819313.906</v>
      </c>
    </row>
    <row r="14473" spans="1:10" x14ac:dyDescent="0.25">
      <c r="A14473">
        <f t="shared" si="454"/>
        <v>14471</v>
      </c>
      <c r="B14473" s="22">
        <v>3250000</v>
      </c>
      <c r="J14473" s="6">
        <f t="shared" si="453"/>
        <v>614610152858.7196</v>
      </c>
    </row>
    <row r="14474" spans="1:10" x14ac:dyDescent="0.25">
      <c r="A14474">
        <f t="shared" si="454"/>
        <v>14472</v>
      </c>
      <c r="B14474" s="22">
        <v>8943680</v>
      </c>
      <c r="J14474" s="6">
        <f t="shared" si="453"/>
        <v>24105244819313.906</v>
      </c>
    </row>
    <row r="14475" spans="1:10" x14ac:dyDescent="0.25">
      <c r="A14475">
        <f t="shared" si="454"/>
        <v>14473</v>
      </c>
      <c r="B14475" s="22">
        <v>8143430</v>
      </c>
      <c r="J14475" s="6">
        <f t="shared" si="453"/>
        <v>16887655243524.369</v>
      </c>
    </row>
    <row r="14476" spans="1:10" x14ac:dyDescent="0.25">
      <c r="A14476">
        <f t="shared" si="454"/>
        <v>14474</v>
      </c>
      <c r="B14476" s="22">
        <v>0</v>
      </c>
      <c r="J14476" s="6">
        <f t="shared" si="453"/>
        <v>16272920094200.813</v>
      </c>
    </row>
    <row r="14477" spans="1:10" x14ac:dyDescent="0.25">
      <c r="A14477">
        <f t="shared" si="454"/>
        <v>14475</v>
      </c>
      <c r="B14477" s="22">
        <v>8943680</v>
      </c>
      <c r="J14477" s="6">
        <f t="shared" si="453"/>
        <v>24105244819313.906</v>
      </c>
    </row>
    <row r="14478" spans="1:10" x14ac:dyDescent="0.25">
      <c r="A14478">
        <f t="shared" si="454"/>
        <v>14476</v>
      </c>
      <c r="B14478" s="22">
        <v>0</v>
      </c>
      <c r="J14478" s="6">
        <f t="shared" si="453"/>
        <v>16272920094200.813</v>
      </c>
    </row>
    <row r="14479" spans="1:10" x14ac:dyDescent="0.25">
      <c r="A14479">
        <f t="shared" si="454"/>
        <v>14477</v>
      </c>
      <c r="B14479" s="22">
        <v>0</v>
      </c>
      <c r="J14479" s="6">
        <f t="shared" si="453"/>
        <v>16272920094200.813</v>
      </c>
    </row>
    <row r="14480" spans="1:10" x14ac:dyDescent="0.25">
      <c r="A14480">
        <f t="shared" si="454"/>
        <v>14478</v>
      </c>
      <c r="B14480" s="22">
        <v>269206.59999999998</v>
      </c>
      <c r="J14480" s="6">
        <f t="shared" si="453"/>
        <v>14173449181975.17</v>
      </c>
    </row>
    <row r="14481" spans="1:10" x14ac:dyDescent="0.25">
      <c r="A14481">
        <f t="shared" si="454"/>
        <v>14479</v>
      </c>
      <c r="B14481" s="22">
        <v>8143430</v>
      </c>
      <c r="J14481" s="6">
        <f t="shared" si="453"/>
        <v>16887655243524.369</v>
      </c>
    </row>
    <row r="14482" spans="1:10" x14ac:dyDescent="0.25">
      <c r="A14482">
        <f t="shared" si="454"/>
        <v>14480</v>
      </c>
      <c r="B14482" s="22">
        <v>3250000</v>
      </c>
      <c r="J14482" s="6">
        <f t="shared" si="453"/>
        <v>614610152858.7196</v>
      </c>
    </row>
    <row r="14483" spans="1:10" x14ac:dyDescent="0.25">
      <c r="A14483">
        <f t="shared" si="454"/>
        <v>14481</v>
      </c>
      <c r="B14483" s="22">
        <v>0</v>
      </c>
      <c r="J14483" s="6">
        <f t="shared" si="453"/>
        <v>16272920094200.813</v>
      </c>
    </row>
    <row r="14484" spans="1:10" x14ac:dyDescent="0.25">
      <c r="A14484">
        <f t="shared" si="454"/>
        <v>14482</v>
      </c>
      <c r="B14484" s="22">
        <v>0</v>
      </c>
      <c r="J14484" s="6">
        <f t="shared" si="453"/>
        <v>16272920094200.813</v>
      </c>
    </row>
    <row r="14485" spans="1:10" x14ac:dyDescent="0.25">
      <c r="A14485">
        <f t="shared" si="454"/>
        <v>14483</v>
      </c>
      <c r="B14485" s="22">
        <v>3000000</v>
      </c>
      <c r="J14485" s="6">
        <f t="shared" si="453"/>
        <v>1069095532961.9576</v>
      </c>
    </row>
    <row r="14486" spans="1:10" x14ac:dyDescent="0.25">
      <c r="A14486">
        <f t="shared" si="454"/>
        <v>14484</v>
      </c>
      <c r="B14486" s="22">
        <v>8943680</v>
      </c>
      <c r="J14486" s="6">
        <f t="shared" si="453"/>
        <v>24105244819313.906</v>
      </c>
    </row>
    <row r="14487" spans="1:10" x14ac:dyDescent="0.25">
      <c r="A14487">
        <f t="shared" si="454"/>
        <v>14485</v>
      </c>
      <c r="B14487" s="22">
        <v>0</v>
      </c>
      <c r="J14487" s="6">
        <f t="shared" si="453"/>
        <v>16272920094200.813</v>
      </c>
    </row>
    <row r="14488" spans="1:10" x14ac:dyDescent="0.25">
      <c r="A14488">
        <f t="shared" si="454"/>
        <v>14486</v>
      </c>
      <c r="B14488" s="22">
        <v>3250000</v>
      </c>
      <c r="J14488" s="6">
        <f t="shared" si="453"/>
        <v>614610152858.7196</v>
      </c>
    </row>
    <row r="14489" spans="1:10" x14ac:dyDescent="0.25">
      <c r="A14489">
        <f t="shared" si="454"/>
        <v>14487</v>
      </c>
      <c r="B14489" s="22">
        <v>8143430</v>
      </c>
      <c r="J14489" s="6">
        <f t="shared" si="453"/>
        <v>16887655243524.369</v>
      </c>
    </row>
    <row r="14490" spans="1:10" x14ac:dyDescent="0.25">
      <c r="A14490">
        <f t="shared" si="454"/>
        <v>14488</v>
      </c>
      <c r="B14490" s="22">
        <v>0</v>
      </c>
      <c r="J14490" s="6">
        <f t="shared" si="453"/>
        <v>16272920094200.813</v>
      </c>
    </row>
    <row r="14491" spans="1:10" x14ac:dyDescent="0.25">
      <c r="A14491">
        <f t="shared" si="454"/>
        <v>14489</v>
      </c>
      <c r="B14491" s="22">
        <v>8943680</v>
      </c>
      <c r="J14491" s="6">
        <f t="shared" si="453"/>
        <v>24105244819313.906</v>
      </c>
    </row>
    <row r="14492" spans="1:10" x14ac:dyDescent="0.25">
      <c r="A14492">
        <f t="shared" si="454"/>
        <v>14490</v>
      </c>
      <c r="B14492" s="22">
        <v>0</v>
      </c>
      <c r="J14492" s="6">
        <f t="shared" si="453"/>
        <v>16272920094200.813</v>
      </c>
    </row>
    <row r="14493" spans="1:10" x14ac:dyDescent="0.25">
      <c r="A14493">
        <f t="shared" si="454"/>
        <v>14491</v>
      </c>
      <c r="B14493" s="22">
        <v>0</v>
      </c>
      <c r="J14493" s="6">
        <f t="shared" si="453"/>
        <v>16272920094200.813</v>
      </c>
    </row>
    <row r="14494" spans="1:10" x14ac:dyDescent="0.25">
      <c r="A14494">
        <f t="shared" si="454"/>
        <v>14492</v>
      </c>
      <c r="B14494" s="22">
        <v>0</v>
      </c>
      <c r="J14494" s="6">
        <f t="shared" si="453"/>
        <v>16272920094200.813</v>
      </c>
    </row>
    <row r="14495" spans="1:10" x14ac:dyDescent="0.25">
      <c r="A14495">
        <f t="shared" si="454"/>
        <v>14493</v>
      </c>
      <c r="B14495" s="22">
        <v>0</v>
      </c>
      <c r="J14495" s="6">
        <f t="shared" si="453"/>
        <v>16272920094200.813</v>
      </c>
    </row>
    <row r="14496" spans="1:10" x14ac:dyDescent="0.25">
      <c r="A14496">
        <f t="shared" si="454"/>
        <v>14494</v>
      </c>
      <c r="B14496" s="22">
        <v>0</v>
      </c>
      <c r="J14496" s="6">
        <f t="shared" si="453"/>
        <v>16272920094200.813</v>
      </c>
    </row>
    <row r="14497" spans="1:10" x14ac:dyDescent="0.25">
      <c r="A14497">
        <f t="shared" si="454"/>
        <v>14495</v>
      </c>
      <c r="B14497" s="22">
        <v>0</v>
      </c>
      <c r="J14497" s="6">
        <f t="shared" si="453"/>
        <v>16272920094200.813</v>
      </c>
    </row>
    <row r="14498" spans="1:10" x14ac:dyDescent="0.25">
      <c r="A14498">
        <f t="shared" si="454"/>
        <v>14496</v>
      </c>
      <c r="B14498" s="22">
        <v>0</v>
      </c>
      <c r="J14498" s="6">
        <f t="shared" si="453"/>
        <v>16272920094200.813</v>
      </c>
    </row>
    <row r="14499" spans="1:10" x14ac:dyDescent="0.25">
      <c r="A14499">
        <f t="shared" si="454"/>
        <v>14497</v>
      </c>
      <c r="B14499" s="22">
        <v>8943680</v>
      </c>
      <c r="J14499" s="6">
        <f t="shared" si="453"/>
        <v>24105244819313.906</v>
      </c>
    </row>
    <row r="14500" spans="1:10" x14ac:dyDescent="0.25">
      <c r="A14500">
        <f t="shared" si="454"/>
        <v>14498</v>
      </c>
      <c r="B14500" s="22">
        <v>0</v>
      </c>
      <c r="J14500" s="6">
        <f t="shared" si="453"/>
        <v>16272920094200.813</v>
      </c>
    </row>
    <row r="14501" spans="1:10" x14ac:dyDescent="0.25">
      <c r="A14501">
        <f t="shared" si="454"/>
        <v>14499</v>
      </c>
      <c r="B14501" s="22">
        <v>8143430</v>
      </c>
      <c r="J14501" s="6">
        <f t="shared" si="453"/>
        <v>16887655243524.369</v>
      </c>
    </row>
    <row r="14502" spans="1:10" x14ac:dyDescent="0.25">
      <c r="A14502">
        <f t="shared" si="454"/>
        <v>14500</v>
      </c>
      <c r="B14502" s="22">
        <v>0</v>
      </c>
      <c r="J14502" s="6">
        <f t="shared" si="453"/>
        <v>16272920094200.813</v>
      </c>
    </row>
    <row r="14503" spans="1:10" x14ac:dyDescent="0.25">
      <c r="A14503">
        <f t="shared" si="454"/>
        <v>14501</v>
      </c>
      <c r="B14503" s="22">
        <v>8143430</v>
      </c>
      <c r="J14503" s="6">
        <f t="shared" si="453"/>
        <v>16887655243524.369</v>
      </c>
    </row>
    <row r="14504" spans="1:10" x14ac:dyDescent="0.25">
      <c r="A14504">
        <f t="shared" si="454"/>
        <v>14502</v>
      </c>
      <c r="B14504" s="22">
        <v>8943680</v>
      </c>
      <c r="J14504" s="6">
        <f t="shared" si="453"/>
        <v>24105244819313.906</v>
      </c>
    </row>
    <row r="14505" spans="1:10" x14ac:dyDescent="0.25">
      <c r="A14505">
        <f t="shared" si="454"/>
        <v>14503</v>
      </c>
      <c r="B14505" s="22">
        <v>0</v>
      </c>
      <c r="J14505" s="6">
        <f t="shared" si="453"/>
        <v>16272920094200.813</v>
      </c>
    </row>
    <row r="14506" spans="1:10" x14ac:dyDescent="0.25">
      <c r="A14506">
        <f t="shared" si="454"/>
        <v>14504</v>
      </c>
      <c r="B14506" s="22">
        <v>0</v>
      </c>
      <c r="J14506" s="6">
        <f t="shared" si="453"/>
        <v>16272920094200.813</v>
      </c>
    </row>
    <row r="14507" spans="1:10" x14ac:dyDescent="0.25">
      <c r="A14507">
        <f t="shared" si="454"/>
        <v>14505</v>
      </c>
      <c r="B14507" s="22">
        <v>0</v>
      </c>
      <c r="J14507" s="6">
        <f t="shared" si="453"/>
        <v>16272920094200.813</v>
      </c>
    </row>
    <row r="14508" spans="1:10" x14ac:dyDescent="0.25">
      <c r="A14508">
        <f t="shared" si="454"/>
        <v>14506</v>
      </c>
      <c r="B14508" s="22">
        <v>8143430</v>
      </c>
      <c r="J14508" s="6">
        <f t="shared" si="453"/>
        <v>16887655243524.369</v>
      </c>
    </row>
    <row r="14509" spans="1:10" x14ac:dyDescent="0.25">
      <c r="A14509">
        <f t="shared" si="454"/>
        <v>14507</v>
      </c>
      <c r="B14509" s="22">
        <v>8943680</v>
      </c>
      <c r="J14509" s="6">
        <f t="shared" si="453"/>
        <v>24105244819313.906</v>
      </c>
    </row>
    <row r="14510" spans="1:10" x14ac:dyDescent="0.25">
      <c r="A14510">
        <f t="shared" si="454"/>
        <v>14508</v>
      </c>
      <c r="B14510" s="22">
        <v>0</v>
      </c>
      <c r="J14510" s="6">
        <f t="shared" si="453"/>
        <v>16272920094200.813</v>
      </c>
    </row>
    <row r="14511" spans="1:10" x14ac:dyDescent="0.25">
      <c r="A14511">
        <f t="shared" si="454"/>
        <v>14509</v>
      </c>
      <c r="B14511" s="22">
        <v>0</v>
      </c>
      <c r="J14511" s="6">
        <f t="shared" si="453"/>
        <v>16272920094200.813</v>
      </c>
    </row>
    <row r="14512" spans="1:10" x14ac:dyDescent="0.25">
      <c r="A14512">
        <f t="shared" si="454"/>
        <v>14510</v>
      </c>
      <c r="B14512" s="22">
        <v>8143430</v>
      </c>
      <c r="J14512" s="6">
        <f t="shared" si="453"/>
        <v>16887655243524.369</v>
      </c>
    </row>
    <row r="14513" spans="1:10" x14ac:dyDescent="0.25">
      <c r="A14513">
        <f t="shared" si="454"/>
        <v>14511</v>
      </c>
      <c r="B14513" s="22">
        <v>0</v>
      </c>
      <c r="J14513" s="6">
        <f t="shared" si="453"/>
        <v>16272920094200.813</v>
      </c>
    </row>
    <row r="14514" spans="1:10" x14ac:dyDescent="0.25">
      <c r="A14514">
        <f t="shared" si="454"/>
        <v>14512</v>
      </c>
      <c r="B14514" s="22">
        <v>0</v>
      </c>
      <c r="J14514" s="6">
        <f t="shared" si="453"/>
        <v>16272920094200.813</v>
      </c>
    </row>
    <row r="14515" spans="1:10" x14ac:dyDescent="0.25">
      <c r="A14515">
        <f t="shared" si="454"/>
        <v>14513</v>
      </c>
      <c r="B14515" s="22">
        <v>3000000</v>
      </c>
      <c r="J14515" s="6">
        <f t="shared" si="453"/>
        <v>1069095532961.9576</v>
      </c>
    </row>
    <row r="14516" spans="1:10" x14ac:dyDescent="0.25">
      <c r="A14516">
        <f t="shared" si="454"/>
        <v>14514</v>
      </c>
      <c r="B14516" s="22">
        <v>0</v>
      </c>
      <c r="J14516" s="6">
        <f t="shared" si="453"/>
        <v>16272920094200.813</v>
      </c>
    </row>
    <row r="14517" spans="1:10" x14ac:dyDescent="0.25">
      <c r="A14517">
        <f t="shared" si="454"/>
        <v>14515</v>
      </c>
      <c r="B14517" s="22">
        <v>8943680</v>
      </c>
      <c r="J14517" s="6">
        <f t="shared" si="453"/>
        <v>24105244819313.906</v>
      </c>
    </row>
    <row r="14518" spans="1:10" x14ac:dyDescent="0.25">
      <c r="A14518">
        <f t="shared" si="454"/>
        <v>14516</v>
      </c>
      <c r="B14518" s="22">
        <v>8943680</v>
      </c>
      <c r="J14518" s="6">
        <f t="shared" si="453"/>
        <v>24105244819313.906</v>
      </c>
    </row>
    <row r="14519" spans="1:10" x14ac:dyDescent="0.25">
      <c r="A14519">
        <f t="shared" si="454"/>
        <v>14517</v>
      </c>
      <c r="B14519" s="22">
        <v>0</v>
      </c>
      <c r="J14519" s="6">
        <f t="shared" si="453"/>
        <v>16272920094200.813</v>
      </c>
    </row>
    <row r="14520" spans="1:10" x14ac:dyDescent="0.25">
      <c r="A14520">
        <f t="shared" si="454"/>
        <v>14518</v>
      </c>
      <c r="B14520" s="22">
        <v>0</v>
      </c>
      <c r="J14520" s="6">
        <f t="shared" si="453"/>
        <v>16272920094200.813</v>
      </c>
    </row>
    <row r="14521" spans="1:10" x14ac:dyDescent="0.25">
      <c r="A14521">
        <f t="shared" si="454"/>
        <v>14519</v>
      </c>
      <c r="B14521" s="22">
        <v>0</v>
      </c>
      <c r="J14521" s="6">
        <f t="shared" si="453"/>
        <v>16272920094200.813</v>
      </c>
    </row>
    <row r="14522" spans="1:10" x14ac:dyDescent="0.25">
      <c r="A14522">
        <f t="shared" si="454"/>
        <v>14520</v>
      </c>
      <c r="B14522" s="22">
        <v>11393430</v>
      </c>
      <c r="J14522" s="6">
        <f t="shared" si="453"/>
        <v>54161640302182.273</v>
      </c>
    </row>
    <row r="14523" spans="1:10" x14ac:dyDescent="0.25">
      <c r="A14523">
        <f t="shared" si="454"/>
        <v>14521</v>
      </c>
      <c r="B14523" s="22">
        <v>0</v>
      </c>
      <c r="J14523" s="6">
        <f t="shared" si="453"/>
        <v>16272920094200.813</v>
      </c>
    </row>
    <row r="14524" spans="1:10" x14ac:dyDescent="0.25">
      <c r="A14524">
        <f t="shared" si="454"/>
        <v>14522</v>
      </c>
      <c r="B14524" s="22">
        <v>0</v>
      </c>
      <c r="J14524" s="6">
        <f t="shared" si="453"/>
        <v>16272920094200.813</v>
      </c>
    </row>
    <row r="14525" spans="1:10" x14ac:dyDescent="0.25">
      <c r="A14525">
        <f t="shared" si="454"/>
        <v>14523</v>
      </c>
      <c r="B14525" s="22">
        <v>0</v>
      </c>
      <c r="J14525" s="6">
        <f t="shared" si="453"/>
        <v>16272920094200.813</v>
      </c>
    </row>
    <row r="14526" spans="1:10" x14ac:dyDescent="0.25">
      <c r="A14526">
        <f t="shared" si="454"/>
        <v>14524</v>
      </c>
      <c r="B14526" s="22">
        <v>0</v>
      </c>
      <c r="J14526" s="6">
        <f t="shared" si="453"/>
        <v>16272920094200.813</v>
      </c>
    </row>
    <row r="14527" spans="1:10" x14ac:dyDescent="0.25">
      <c r="A14527">
        <f t="shared" si="454"/>
        <v>14525</v>
      </c>
      <c r="B14527" s="22">
        <v>8143430</v>
      </c>
      <c r="J14527" s="6">
        <f t="shared" si="453"/>
        <v>16887655243524.369</v>
      </c>
    </row>
    <row r="14528" spans="1:10" x14ac:dyDescent="0.25">
      <c r="A14528">
        <f t="shared" si="454"/>
        <v>14526</v>
      </c>
      <c r="B14528" s="22">
        <v>0</v>
      </c>
      <c r="J14528" s="6">
        <f t="shared" si="453"/>
        <v>16272920094200.813</v>
      </c>
    </row>
    <row r="14529" spans="1:10" x14ac:dyDescent="0.25">
      <c r="A14529">
        <f t="shared" si="454"/>
        <v>14527</v>
      </c>
      <c r="B14529" s="22">
        <v>0</v>
      </c>
      <c r="J14529" s="6">
        <f t="shared" si="453"/>
        <v>16272920094200.813</v>
      </c>
    </row>
    <row r="14530" spans="1:10" x14ac:dyDescent="0.25">
      <c r="A14530">
        <f t="shared" si="454"/>
        <v>14528</v>
      </c>
      <c r="B14530" s="22">
        <v>8943680</v>
      </c>
      <c r="J14530" s="6">
        <f t="shared" si="453"/>
        <v>24105244819313.906</v>
      </c>
    </row>
    <row r="14531" spans="1:10" x14ac:dyDescent="0.25">
      <c r="A14531">
        <f t="shared" si="454"/>
        <v>14529</v>
      </c>
      <c r="B14531" s="22">
        <v>3250000</v>
      </c>
      <c r="J14531" s="6">
        <f t="shared" ref="J14531:J14594" si="455">(B14531-$I$6)^2</f>
        <v>614610152858.7196</v>
      </c>
    </row>
    <row r="14532" spans="1:10" x14ac:dyDescent="0.25">
      <c r="A14532">
        <f t="shared" ref="A14532:A14595" si="456">A14531+1</f>
        <v>14530</v>
      </c>
      <c r="B14532" s="22">
        <v>8943680</v>
      </c>
      <c r="J14532" s="6">
        <f t="shared" si="455"/>
        <v>24105244819313.906</v>
      </c>
    </row>
    <row r="14533" spans="1:10" x14ac:dyDescent="0.25">
      <c r="A14533">
        <f t="shared" si="456"/>
        <v>14531</v>
      </c>
      <c r="B14533" s="22">
        <v>0</v>
      </c>
      <c r="J14533" s="6">
        <f t="shared" si="455"/>
        <v>16272920094200.813</v>
      </c>
    </row>
    <row r="14534" spans="1:10" x14ac:dyDescent="0.25">
      <c r="A14534">
        <f t="shared" si="456"/>
        <v>14532</v>
      </c>
      <c r="B14534" s="22">
        <v>0</v>
      </c>
      <c r="J14534" s="6">
        <f t="shared" si="455"/>
        <v>16272920094200.813</v>
      </c>
    </row>
    <row r="14535" spans="1:10" x14ac:dyDescent="0.25">
      <c r="A14535">
        <f t="shared" si="456"/>
        <v>14533</v>
      </c>
      <c r="B14535" s="22">
        <v>8943680</v>
      </c>
      <c r="J14535" s="6">
        <f t="shared" si="455"/>
        <v>24105244819313.906</v>
      </c>
    </row>
    <row r="14536" spans="1:10" x14ac:dyDescent="0.25">
      <c r="A14536">
        <f t="shared" si="456"/>
        <v>14534</v>
      </c>
      <c r="B14536" s="22">
        <v>17087110</v>
      </c>
      <c r="J14536" s="6">
        <f t="shared" si="455"/>
        <v>170384444013437.47</v>
      </c>
    </row>
    <row r="14537" spans="1:10" x14ac:dyDescent="0.25">
      <c r="A14537">
        <f t="shared" si="456"/>
        <v>14535</v>
      </c>
      <c r="B14537" s="22">
        <v>8143430</v>
      </c>
      <c r="J14537" s="6">
        <f t="shared" si="455"/>
        <v>16887655243524.369</v>
      </c>
    </row>
    <row r="14538" spans="1:10" x14ac:dyDescent="0.25">
      <c r="A14538">
        <f t="shared" si="456"/>
        <v>14536</v>
      </c>
      <c r="B14538" s="22">
        <v>3250000</v>
      </c>
      <c r="J14538" s="6">
        <f t="shared" si="455"/>
        <v>614610152858.7196</v>
      </c>
    </row>
    <row r="14539" spans="1:10" x14ac:dyDescent="0.25">
      <c r="A14539">
        <f t="shared" si="456"/>
        <v>14537</v>
      </c>
      <c r="B14539" s="22">
        <v>0</v>
      </c>
      <c r="J14539" s="6">
        <f t="shared" si="455"/>
        <v>16272920094200.813</v>
      </c>
    </row>
    <row r="14540" spans="1:10" x14ac:dyDescent="0.25">
      <c r="A14540">
        <f t="shared" si="456"/>
        <v>14538</v>
      </c>
      <c r="B14540" s="22">
        <v>0</v>
      </c>
      <c r="J14540" s="6">
        <f t="shared" si="455"/>
        <v>16272920094200.813</v>
      </c>
    </row>
    <row r="14541" spans="1:10" x14ac:dyDescent="0.25">
      <c r="A14541">
        <f t="shared" si="456"/>
        <v>14539</v>
      </c>
      <c r="B14541" s="22">
        <v>0</v>
      </c>
      <c r="J14541" s="6">
        <f t="shared" si="455"/>
        <v>16272920094200.813</v>
      </c>
    </row>
    <row r="14542" spans="1:10" x14ac:dyDescent="0.25">
      <c r="A14542">
        <f t="shared" si="456"/>
        <v>14540</v>
      </c>
      <c r="B14542" s="22">
        <v>8143430</v>
      </c>
      <c r="J14542" s="6">
        <f t="shared" si="455"/>
        <v>16887655243524.369</v>
      </c>
    </row>
    <row r="14543" spans="1:10" x14ac:dyDescent="0.25">
      <c r="A14543">
        <f t="shared" si="456"/>
        <v>14541</v>
      </c>
      <c r="B14543" s="22">
        <v>0</v>
      </c>
      <c r="J14543" s="6">
        <f t="shared" si="455"/>
        <v>16272920094200.813</v>
      </c>
    </row>
    <row r="14544" spans="1:10" x14ac:dyDescent="0.25">
      <c r="A14544">
        <f t="shared" si="456"/>
        <v>14542</v>
      </c>
      <c r="B14544" s="22">
        <v>8943680</v>
      </c>
      <c r="J14544" s="6">
        <f t="shared" si="455"/>
        <v>24105244819313.906</v>
      </c>
    </row>
    <row r="14545" spans="1:10" x14ac:dyDescent="0.25">
      <c r="A14545">
        <f t="shared" si="456"/>
        <v>14543</v>
      </c>
      <c r="B14545" s="22">
        <v>0</v>
      </c>
      <c r="J14545" s="6">
        <f t="shared" si="455"/>
        <v>16272920094200.813</v>
      </c>
    </row>
    <row r="14546" spans="1:10" x14ac:dyDescent="0.25">
      <c r="A14546">
        <f t="shared" si="456"/>
        <v>14544</v>
      </c>
      <c r="B14546" s="22">
        <v>0</v>
      </c>
      <c r="J14546" s="6">
        <f t="shared" si="455"/>
        <v>16272920094200.813</v>
      </c>
    </row>
    <row r="14547" spans="1:10" x14ac:dyDescent="0.25">
      <c r="A14547">
        <f t="shared" si="456"/>
        <v>14545</v>
      </c>
      <c r="B14547" s="22">
        <v>0</v>
      </c>
      <c r="J14547" s="6">
        <f t="shared" si="455"/>
        <v>16272920094200.813</v>
      </c>
    </row>
    <row r="14548" spans="1:10" x14ac:dyDescent="0.25">
      <c r="A14548">
        <f t="shared" si="456"/>
        <v>14546</v>
      </c>
      <c r="B14548" s="22">
        <v>0</v>
      </c>
      <c r="J14548" s="6">
        <f t="shared" si="455"/>
        <v>16272920094200.813</v>
      </c>
    </row>
    <row r="14549" spans="1:10" x14ac:dyDescent="0.25">
      <c r="A14549">
        <f t="shared" si="456"/>
        <v>14547</v>
      </c>
      <c r="B14549" s="22">
        <v>8943680</v>
      </c>
      <c r="J14549" s="6">
        <f t="shared" si="455"/>
        <v>24105244819313.906</v>
      </c>
    </row>
    <row r="14550" spans="1:10" x14ac:dyDescent="0.25">
      <c r="A14550">
        <f t="shared" si="456"/>
        <v>14548</v>
      </c>
      <c r="B14550" s="22">
        <v>8143430</v>
      </c>
      <c r="J14550" s="6">
        <f t="shared" si="455"/>
        <v>16887655243524.369</v>
      </c>
    </row>
    <row r="14551" spans="1:10" x14ac:dyDescent="0.25">
      <c r="A14551">
        <f t="shared" si="456"/>
        <v>14549</v>
      </c>
      <c r="B14551" s="22">
        <v>0</v>
      </c>
      <c r="J14551" s="6">
        <f t="shared" si="455"/>
        <v>16272920094200.813</v>
      </c>
    </row>
    <row r="14552" spans="1:10" x14ac:dyDescent="0.25">
      <c r="A14552">
        <f t="shared" si="456"/>
        <v>14550</v>
      </c>
      <c r="B14552" s="22">
        <v>0</v>
      </c>
      <c r="J14552" s="6">
        <f t="shared" si="455"/>
        <v>16272920094200.813</v>
      </c>
    </row>
    <row r="14553" spans="1:10" x14ac:dyDescent="0.25">
      <c r="A14553">
        <f t="shared" si="456"/>
        <v>14551</v>
      </c>
      <c r="B14553" s="22">
        <v>0</v>
      </c>
      <c r="J14553" s="6">
        <f t="shared" si="455"/>
        <v>16272920094200.813</v>
      </c>
    </row>
    <row r="14554" spans="1:10" x14ac:dyDescent="0.25">
      <c r="A14554">
        <f t="shared" si="456"/>
        <v>14552</v>
      </c>
      <c r="B14554" s="22">
        <v>0</v>
      </c>
      <c r="J14554" s="6">
        <f t="shared" si="455"/>
        <v>16272920094200.813</v>
      </c>
    </row>
    <row r="14555" spans="1:10" x14ac:dyDescent="0.25">
      <c r="A14555">
        <f t="shared" si="456"/>
        <v>14553</v>
      </c>
      <c r="B14555" s="22">
        <v>3250000</v>
      </c>
      <c r="J14555" s="6">
        <f t="shared" si="455"/>
        <v>614610152858.7196</v>
      </c>
    </row>
    <row r="14556" spans="1:10" x14ac:dyDescent="0.25">
      <c r="A14556">
        <f t="shared" si="456"/>
        <v>14554</v>
      </c>
      <c r="B14556" s="22">
        <v>0</v>
      </c>
      <c r="J14556" s="6">
        <f t="shared" si="455"/>
        <v>16272920094200.813</v>
      </c>
    </row>
    <row r="14557" spans="1:10" x14ac:dyDescent="0.25">
      <c r="A14557">
        <f t="shared" si="456"/>
        <v>14555</v>
      </c>
      <c r="B14557" s="22">
        <v>0</v>
      </c>
      <c r="J14557" s="6">
        <f t="shared" si="455"/>
        <v>16272920094200.813</v>
      </c>
    </row>
    <row r="14558" spans="1:10" x14ac:dyDescent="0.25">
      <c r="A14558">
        <f t="shared" si="456"/>
        <v>14556</v>
      </c>
      <c r="B14558" s="22">
        <v>71422153.934246585</v>
      </c>
      <c r="J14558" s="6">
        <f t="shared" si="455"/>
        <v>4541167231497982</v>
      </c>
    </row>
    <row r="14559" spans="1:10" x14ac:dyDescent="0.25">
      <c r="A14559">
        <f t="shared" si="456"/>
        <v>14557</v>
      </c>
      <c r="B14559" s="22">
        <v>8143430</v>
      </c>
      <c r="J14559" s="6">
        <f t="shared" si="455"/>
        <v>16887655243524.369</v>
      </c>
    </row>
    <row r="14560" spans="1:10" x14ac:dyDescent="0.25">
      <c r="A14560">
        <f t="shared" si="456"/>
        <v>14558</v>
      </c>
      <c r="B14560" s="22">
        <v>0</v>
      </c>
      <c r="J14560" s="6">
        <f t="shared" si="455"/>
        <v>16272920094200.813</v>
      </c>
    </row>
    <row r="14561" spans="1:10" x14ac:dyDescent="0.25">
      <c r="A14561">
        <f t="shared" si="456"/>
        <v>14559</v>
      </c>
      <c r="B14561" s="22">
        <v>0</v>
      </c>
      <c r="J14561" s="6">
        <f t="shared" si="455"/>
        <v>16272920094200.813</v>
      </c>
    </row>
    <row r="14562" spans="1:10" x14ac:dyDescent="0.25">
      <c r="A14562">
        <f t="shared" si="456"/>
        <v>14560</v>
      </c>
      <c r="B14562" s="22">
        <v>8943680</v>
      </c>
      <c r="J14562" s="6">
        <f t="shared" si="455"/>
        <v>24105244819313.906</v>
      </c>
    </row>
    <row r="14563" spans="1:10" x14ac:dyDescent="0.25">
      <c r="A14563">
        <f t="shared" si="456"/>
        <v>14561</v>
      </c>
      <c r="B14563" s="22">
        <v>0</v>
      </c>
      <c r="J14563" s="6">
        <f t="shared" si="455"/>
        <v>16272920094200.813</v>
      </c>
    </row>
    <row r="14564" spans="1:10" x14ac:dyDescent="0.25">
      <c r="A14564">
        <f t="shared" si="456"/>
        <v>14562</v>
      </c>
      <c r="B14564" s="22">
        <v>0</v>
      </c>
      <c r="J14564" s="6">
        <f t="shared" si="455"/>
        <v>16272920094200.813</v>
      </c>
    </row>
    <row r="14565" spans="1:10" x14ac:dyDescent="0.25">
      <c r="A14565">
        <f t="shared" si="456"/>
        <v>14563</v>
      </c>
      <c r="B14565" s="22">
        <v>17087110</v>
      </c>
      <c r="J14565" s="6">
        <f t="shared" si="455"/>
        <v>170384444013437.47</v>
      </c>
    </row>
    <row r="14566" spans="1:10" x14ac:dyDescent="0.25">
      <c r="A14566">
        <f t="shared" si="456"/>
        <v>14564</v>
      </c>
      <c r="B14566" s="22">
        <v>0</v>
      </c>
      <c r="J14566" s="6">
        <f t="shared" si="455"/>
        <v>16272920094200.813</v>
      </c>
    </row>
    <row r="14567" spans="1:10" x14ac:dyDescent="0.25">
      <c r="A14567">
        <f t="shared" si="456"/>
        <v>14565</v>
      </c>
      <c r="B14567" s="22">
        <v>0</v>
      </c>
      <c r="J14567" s="6">
        <f t="shared" si="455"/>
        <v>16272920094200.813</v>
      </c>
    </row>
    <row r="14568" spans="1:10" x14ac:dyDescent="0.25">
      <c r="A14568">
        <f t="shared" si="456"/>
        <v>14566</v>
      </c>
      <c r="B14568" s="22">
        <v>3250000</v>
      </c>
      <c r="J14568" s="6">
        <f t="shared" si="455"/>
        <v>614610152858.7196</v>
      </c>
    </row>
    <row r="14569" spans="1:10" x14ac:dyDescent="0.25">
      <c r="A14569">
        <f t="shared" si="456"/>
        <v>14567</v>
      </c>
      <c r="B14569" s="22">
        <v>0</v>
      </c>
      <c r="J14569" s="6">
        <f t="shared" si="455"/>
        <v>16272920094200.813</v>
      </c>
    </row>
    <row r="14570" spans="1:10" x14ac:dyDescent="0.25">
      <c r="A14570">
        <f t="shared" si="456"/>
        <v>14568</v>
      </c>
      <c r="B14570" s="22">
        <v>0</v>
      </c>
      <c r="J14570" s="6">
        <f t="shared" si="455"/>
        <v>16272920094200.813</v>
      </c>
    </row>
    <row r="14571" spans="1:10" x14ac:dyDescent="0.25">
      <c r="A14571">
        <f t="shared" si="456"/>
        <v>14569</v>
      </c>
      <c r="B14571" s="22">
        <v>3000000</v>
      </c>
      <c r="J14571" s="6">
        <f t="shared" si="455"/>
        <v>1069095532961.9576</v>
      </c>
    </row>
    <row r="14572" spans="1:10" x14ac:dyDescent="0.25">
      <c r="A14572">
        <f t="shared" si="456"/>
        <v>14570</v>
      </c>
      <c r="B14572" s="22">
        <v>8943680</v>
      </c>
      <c r="J14572" s="6">
        <f t="shared" si="455"/>
        <v>24105244819313.906</v>
      </c>
    </row>
    <row r="14573" spans="1:10" x14ac:dyDescent="0.25">
      <c r="A14573">
        <f t="shared" si="456"/>
        <v>14571</v>
      </c>
      <c r="B14573" s="22">
        <v>8143430</v>
      </c>
      <c r="J14573" s="6">
        <f t="shared" si="455"/>
        <v>16887655243524.369</v>
      </c>
    </row>
    <row r="14574" spans="1:10" x14ac:dyDescent="0.25">
      <c r="A14574">
        <f t="shared" si="456"/>
        <v>14572</v>
      </c>
      <c r="B14574" s="22">
        <v>8143430</v>
      </c>
      <c r="J14574" s="6">
        <f t="shared" si="455"/>
        <v>16887655243524.369</v>
      </c>
    </row>
    <row r="14575" spans="1:10" x14ac:dyDescent="0.25">
      <c r="A14575">
        <f t="shared" si="456"/>
        <v>14573</v>
      </c>
      <c r="B14575" s="22">
        <v>8143430</v>
      </c>
      <c r="J14575" s="6">
        <f t="shared" si="455"/>
        <v>16887655243524.369</v>
      </c>
    </row>
    <row r="14576" spans="1:10" x14ac:dyDescent="0.25">
      <c r="A14576">
        <f t="shared" si="456"/>
        <v>14574</v>
      </c>
      <c r="B14576" s="22">
        <v>0</v>
      </c>
      <c r="J14576" s="6">
        <f t="shared" si="455"/>
        <v>16272920094200.813</v>
      </c>
    </row>
    <row r="14577" spans="1:10" x14ac:dyDescent="0.25">
      <c r="A14577">
        <f t="shared" si="456"/>
        <v>14575</v>
      </c>
      <c r="B14577" s="22">
        <v>8943680</v>
      </c>
      <c r="J14577" s="6">
        <f t="shared" si="455"/>
        <v>24105244819313.906</v>
      </c>
    </row>
    <row r="14578" spans="1:10" x14ac:dyDescent="0.25">
      <c r="A14578">
        <f t="shared" si="456"/>
        <v>14576</v>
      </c>
      <c r="B14578" s="22">
        <v>8143430</v>
      </c>
      <c r="J14578" s="6">
        <f t="shared" si="455"/>
        <v>16887655243524.369</v>
      </c>
    </row>
    <row r="14579" spans="1:10" x14ac:dyDescent="0.25">
      <c r="A14579">
        <f t="shared" si="456"/>
        <v>14577</v>
      </c>
      <c r="B14579" s="22">
        <v>0</v>
      </c>
      <c r="J14579" s="6">
        <f t="shared" si="455"/>
        <v>16272920094200.813</v>
      </c>
    </row>
    <row r="14580" spans="1:10" x14ac:dyDescent="0.25">
      <c r="A14580">
        <f t="shared" si="456"/>
        <v>14578</v>
      </c>
      <c r="B14580" s="22">
        <v>8943680</v>
      </c>
      <c r="J14580" s="6">
        <f t="shared" si="455"/>
        <v>24105244819313.906</v>
      </c>
    </row>
    <row r="14581" spans="1:10" x14ac:dyDescent="0.25">
      <c r="A14581">
        <f t="shared" si="456"/>
        <v>14579</v>
      </c>
      <c r="B14581" s="22">
        <v>0</v>
      </c>
      <c r="J14581" s="6">
        <f t="shared" si="455"/>
        <v>16272920094200.813</v>
      </c>
    </row>
    <row r="14582" spans="1:10" x14ac:dyDescent="0.25">
      <c r="A14582">
        <f t="shared" si="456"/>
        <v>14580</v>
      </c>
      <c r="B14582" s="22">
        <v>0</v>
      </c>
      <c r="J14582" s="6">
        <f t="shared" si="455"/>
        <v>16272920094200.813</v>
      </c>
    </row>
    <row r="14583" spans="1:10" x14ac:dyDescent="0.25">
      <c r="A14583">
        <f t="shared" si="456"/>
        <v>14581</v>
      </c>
      <c r="B14583" s="22">
        <v>8143430</v>
      </c>
      <c r="J14583" s="6">
        <f t="shared" si="455"/>
        <v>16887655243524.369</v>
      </c>
    </row>
    <row r="14584" spans="1:10" x14ac:dyDescent="0.25">
      <c r="A14584">
        <f t="shared" si="456"/>
        <v>14582</v>
      </c>
      <c r="B14584" s="22">
        <v>0</v>
      </c>
      <c r="J14584" s="6">
        <f t="shared" si="455"/>
        <v>16272920094200.813</v>
      </c>
    </row>
    <row r="14585" spans="1:10" x14ac:dyDescent="0.25">
      <c r="A14585">
        <f t="shared" si="456"/>
        <v>14583</v>
      </c>
      <c r="B14585" s="22">
        <v>0</v>
      </c>
      <c r="J14585" s="6">
        <f t="shared" si="455"/>
        <v>16272920094200.813</v>
      </c>
    </row>
    <row r="14586" spans="1:10" x14ac:dyDescent="0.25">
      <c r="A14586">
        <f t="shared" si="456"/>
        <v>14584</v>
      </c>
      <c r="B14586" s="22">
        <v>8143430</v>
      </c>
      <c r="J14586" s="6">
        <f t="shared" si="455"/>
        <v>16887655243524.369</v>
      </c>
    </row>
    <row r="14587" spans="1:10" x14ac:dyDescent="0.25">
      <c r="A14587">
        <f t="shared" si="456"/>
        <v>14585</v>
      </c>
      <c r="B14587" s="22">
        <v>8143430</v>
      </c>
      <c r="J14587" s="6">
        <f t="shared" si="455"/>
        <v>16887655243524.369</v>
      </c>
    </row>
    <row r="14588" spans="1:10" x14ac:dyDescent="0.25">
      <c r="A14588">
        <f t="shared" si="456"/>
        <v>14586</v>
      </c>
      <c r="B14588" s="22">
        <v>0</v>
      </c>
      <c r="J14588" s="6">
        <f t="shared" si="455"/>
        <v>16272920094200.813</v>
      </c>
    </row>
    <row r="14589" spans="1:10" x14ac:dyDescent="0.25">
      <c r="A14589">
        <f t="shared" si="456"/>
        <v>14587</v>
      </c>
      <c r="B14589" s="22">
        <v>0</v>
      </c>
      <c r="J14589" s="6">
        <f t="shared" si="455"/>
        <v>16272920094200.813</v>
      </c>
    </row>
    <row r="14590" spans="1:10" x14ac:dyDescent="0.25">
      <c r="A14590">
        <f t="shared" si="456"/>
        <v>14588</v>
      </c>
      <c r="B14590" s="22">
        <v>0</v>
      </c>
      <c r="J14590" s="6">
        <f t="shared" si="455"/>
        <v>16272920094200.813</v>
      </c>
    </row>
    <row r="14591" spans="1:10" x14ac:dyDescent="0.25">
      <c r="A14591">
        <f t="shared" si="456"/>
        <v>14589</v>
      </c>
      <c r="B14591" s="22">
        <v>8943680</v>
      </c>
      <c r="J14591" s="6">
        <f t="shared" si="455"/>
        <v>24105244819313.906</v>
      </c>
    </row>
    <row r="14592" spans="1:10" x14ac:dyDescent="0.25">
      <c r="A14592">
        <f t="shared" si="456"/>
        <v>14590</v>
      </c>
      <c r="B14592" s="22">
        <v>8943680</v>
      </c>
      <c r="J14592" s="6">
        <f t="shared" si="455"/>
        <v>24105244819313.906</v>
      </c>
    </row>
    <row r="14593" spans="1:10" x14ac:dyDescent="0.25">
      <c r="A14593">
        <f t="shared" si="456"/>
        <v>14591</v>
      </c>
      <c r="B14593" s="22">
        <v>0</v>
      </c>
      <c r="J14593" s="6">
        <f t="shared" si="455"/>
        <v>16272920094200.813</v>
      </c>
    </row>
    <row r="14594" spans="1:10" x14ac:dyDescent="0.25">
      <c r="A14594">
        <f t="shared" si="456"/>
        <v>14592</v>
      </c>
      <c r="B14594" s="22">
        <v>8143430</v>
      </c>
      <c r="J14594" s="6">
        <f t="shared" si="455"/>
        <v>16887655243524.369</v>
      </c>
    </row>
    <row r="14595" spans="1:10" x14ac:dyDescent="0.25">
      <c r="A14595">
        <f t="shared" si="456"/>
        <v>14593</v>
      </c>
      <c r="B14595" s="22">
        <v>0</v>
      </c>
      <c r="J14595" s="6">
        <f t="shared" ref="J14595:J14658" si="457">(B14595-$I$6)^2</f>
        <v>16272920094200.813</v>
      </c>
    </row>
    <row r="14596" spans="1:10" x14ac:dyDescent="0.25">
      <c r="A14596">
        <f t="shared" ref="A14596:A14659" si="458">A14595+1</f>
        <v>14594</v>
      </c>
      <c r="B14596" s="22">
        <v>8943680</v>
      </c>
      <c r="J14596" s="6">
        <f t="shared" si="457"/>
        <v>24105244819313.906</v>
      </c>
    </row>
    <row r="14597" spans="1:10" x14ac:dyDescent="0.25">
      <c r="A14597">
        <f t="shared" si="458"/>
        <v>14595</v>
      </c>
      <c r="B14597" s="22">
        <v>8943680</v>
      </c>
      <c r="J14597" s="6">
        <f t="shared" si="457"/>
        <v>24105244819313.906</v>
      </c>
    </row>
    <row r="14598" spans="1:10" x14ac:dyDescent="0.25">
      <c r="A14598">
        <f t="shared" si="458"/>
        <v>14596</v>
      </c>
      <c r="B14598" s="22">
        <v>0</v>
      </c>
      <c r="J14598" s="6">
        <f t="shared" si="457"/>
        <v>16272920094200.813</v>
      </c>
    </row>
    <row r="14599" spans="1:10" x14ac:dyDescent="0.25">
      <c r="A14599">
        <f t="shared" si="458"/>
        <v>14597</v>
      </c>
      <c r="B14599" s="22">
        <v>6250000</v>
      </c>
      <c r="J14599" s="6">
        <f t="shared" si="457"/>
        <v>4910785591619.8643</v>
      </c>
    </row>
    <row r="14600" spans="1:10" x14ac:dyDescent="0.25">
      <c r="A14600">
        <f t="shared" si="458"/>
        <v>14598</v>
      </c>
      <c r="B14600" s="22">
        <v>8143430</v>
      </c>
      <c r="J14600" s="6">
        <f t="shared" si="457"/>
        <v>16887655243524.369</v>
      </c>
    </row>
    <row r="14601" spans="1:10" x14ac:dyDescent="0.25">
      <c r="A14601">
        <f t="shared" si="458"/>
        <v>14599</v>
      </c>
      <c r="B14601" s="22">
        <v>0</v>
      </c>
      <c r="J14601" s="6">
        <f t="shared" si="457"/>
        <v>16272920094200.813</v>
      </c>
    </row>
    <row r="14602" spans="1:10" x14ac:dyDescent="0.25">
      <c r="A14602">
        <f t="shared" si="458"/>
        <v>14600</v>
      </c>
      <c r="B14602" s="22">
        <v>0</v>
      </c>
      <c r="J14602" s="6">
        <f t="shared" si="457"/>
        <v>16272920094200.813</v>
      </c>
    </row>
    <row r="14603" spans="1:10" x14ac:dyDescent="0.25">
      <c r="A14603">
        <f t="shared" si="458"/>
        <v>14601</v>
      </c>
      <c r="B14603" s="22">
        <v>0</v>
      </c>
      <c r="J14603" s="6">
        <f t="shared" si="457"/>
        <v>16272920094200.813</v>
      </c>
    </row>
    <row r="14604" spans="1:10" x14ac:dyDescent="0.25">
      <c r="A14604">
        <f t="shared" si="458"/>
        <v>14602</v>
      </c>
      <c r="B14604" s="22">
        <v>8143430</v>
      </c>
      <c r="J14604" s="6">
        <f t="shared" si="457"/>
        <v>16887655243524.369</v>
      </c>
    </row>
    <row r="14605" spans="1:10" x14ac:dyDescent="0.25">
      <c r="A14605">
        <f t="shared" si="458"/>
        <v>14603</v>
      </c>
      <c r="B14605" s="22">
        <v>0</v>
      </c>
      <c r="J14605" s="6">
        <f t="shared" si="457"/>
        <v>16272920094200.813</v>
      </c>
    </row>
    <row r="14606" spans="1:10" x14ac:dyDescent="0.25">
      <c r="A14606">
        <f t="shared" si="458"/>
        <v>14604</v>
      </c>
      <c r="B14606" s="22">
        <v>0</v>
      </c>
      <c r="J14606" s="6">
        <f t="shared" si="457"/>
        <v>16272920094200.813</v>
      </c>
    </row>
    <row r="14607" spans="1:10" x14ac:dyDescent="0.25">
      <c r="A14607">
        <f t="shared" si="458"/>
        <v>14605</v>
      </c>
      <c r="B14607" s="22">
        <v>0</v>
      </c>
      <c r="J14607" s="6">
        <f t="shared" si="457"/>
        <v>16272920094200.813</v>
      </c>
    </row>
    <row r="14608" spans="1:10" x14ac:dyDescent="0.25">
      <c r="A14608">
        <f t="shared" si="458"/>
        <v>14606</v>
      </c>
      <c r="B14608" s="22">
        <v>12193680</v>
      </c>
      <c r="J14608" s="6">
        <f t="shared" si="457"/>
        <v>66580854877971.813</v>
      </c>
    </row>
    <row r="14609" spans="1:10" x14ac:dyDescent="0.25">
      <c r="A14609">
        <f t="shared" si="458"/>
        <v>14607</v>
      </c>
      <c r="B14609" s="22">
        <v>3000000</v>
      </c>
      <c r="J14609" s="6">
        <f t="shared" si="457"/>
        <v>1069095532961.9576</v>
      </c>
    </row>
    <row r="14610" spans="1:10" x14ac:dyDescent="0.25">
      <c r="A14610">
        <f t="shared" si="458"/>
        <v>14608</v>
      </c>
      <c r="B14610" s="22">
        <v>0</v>
      </c>
      <c r="J14610" s="6">
        <f t="shared" si="457"/>
        <v>16272920094200.813</v>
      </c>
    </row>
    <row r="14611" spans="1:10" x14ac:dyDescent="0.25">
      <c r="A14611">
        <f t="shared" si="458"/>
        <v>14609</v>
      </c>
      <c r="B14611" s="22">
        <v>0</v>
      </c>
      <c r="J14611" s="6">
        <f t="shared" si="457"/>
        <v>16272920094200.813</v>
      </c>
    </row>
    <row r="14612" spans="1:10" x14ac:dyDescent="0.25">
      <c r="A14612">
        <f t="shared" si="458"/>
        <v>14610</v>
      </c>
      <c r="B14612" s="22">
        <v>0</v>
      </c>
      <c r="J14612" s="6">
        <f t="shared" si="457"/>
        <v>16272920094200.813</v>
      </c>
    </row>
    <row r="14613" spans="1:10" x14ac:dyDescent="0.25">
      <c r="A14613">
        <f t="shared" si="458"/>
        <v>14611</v>
      </c>
      <c r="B14613" s="22">
        <v>8943680</v>
      </c>
      <c r="J14613" s="6">
        <f t="shared" si="457"/>
        <v>24105244819313.906</v>
      </c>
    </row>
    <row r="14614" spans="1:10" x14ac:dyDescent="0.25">
      <c r="A14614">
        <f t="shared" si="458"/>
        <v>14612</v>
      </c>
      <c r="B14614" s="22">
        <v>0</v>
      </c>
      <c r="J14614" s="6">
        <f t="shared" si="457"/>
        <v>16272920094200.813</v>
      </c>
    </row>
    <row r="14615" spans="1:10" x14ac:dyDescent="0.25">
      <c r="A14615">
        <f t="shared" si="458"/>
        <v>14613</v>
      </c>
      <c r="B14615" s="22">
        <v>0</v>
      </c>
      <c r="J14615" s="6">
        <f t="shared" si="457"/>
        <v>16272920094200.813</v>
      </c>
    </row>
    <row r="14616" spans="1:10" x14ac:dyDescent="0.25">
      <c r="A14616">
        <f t="shared" si="458"/>
        <v>14614</v>
      </c>
      <c r="B14616" s="22">
        <v>3250000</v>
      </c>
      <c r="J14616" s="6">
        <f t="shared" si="457"/>
        <v>614610152858.7196</v>
      </c>
    </row>
    <row r="14617" spans="1:10" x14ac:dyDescent="0.25">
      <c r="A14617">
        <f t="shared" si="458"/>
        <v>14615</v>
      </c>
      <c r="B14617" s="22">
        <v>0</v>
      </c>
      <c r="J14617" s="6">
        <f t="shared" si="457"/>
        <v>16272920094200.813</v>
      </c>
    </row>
    <row r="14618" spans="1:10" x14ac:dyDescent="0.25">
      <c r="A14618">
        <f t="shared" si="458"/>
        <v>14616</v>
      </c>
      <c r="B14618" s="22">
        <v>8943680</v>
      </c>
      <c r="J14618" s="6">
        <f t="shared" si="457"/>
        <v>24105244819313.906</v>
      </c>
    </row>
    <row r="14619" spans="1:10" x14ac:dyDescent="0.25">
      <c r="A14619">
        <f t="shared" si="458"/>
        <v>14617</v>
      </c>
      <c r="B14619" s="22">
        <v>0</v>
      </c>
      <c r="J14619" s="6">
        <f t="shared" si="457"/>
        <v>16272920094200.813</v>
      </c>
    </row>
    <row r="14620" spans="1:10" x14ac:dyDescent="0.25">
      <c r="A14620">
        <f t="shared" si="458"/>
        <v>14618</v>
      </c>
      <c r="B14620" s="22">
        <v>8943680</v>
      </c>
      <c r="J14620" s="6">
        <f t="shared" si="457"/>
        <v>24105244819313.906</v>
      </c>
    </row>
    <row r="14621" spans="1:10" x14ac:dyDescent="0.25">
      <c r="A14621">
        <f t="shared" si="458"/>
        <v>14619</v>
      </c>
      <c r="B14621" s="22">
        <v>0</v>
      </c>
      <c r="J14621" s="6">
        <f t="shared" si="457"/>
        <v>16272920094200.813</v>
      </c>
    </row>
    <row r="14622" spans="1:10" x14ac:dyDescent="0.25">
      <c r="A14622">
        <f t="shared" si="458"/>
        <v>14620</v>
      </c>
      <c r="B14622" s="22">
        <v>3250000</v>
      </c>
      <c r="J14622" s="6">
        <f t="shared" si="457"/>
        <v>614610152858.7196</v>
      </c>
    </row>
    <row r="14623" spans="1:10" x14ac:dyDescent="0.25">
      <c r="A14623">
        <f t="shared" si="458"/>
        <v>14621</v>
      </c>
      <c r="B14623" s="22">
        <v>11393430</v>
      </c>
      <c r="J14623" s="6">
        <f t="shared" si="457"/>
        <v>54161640302182.273</v>
      </c>
    </row>
    <row r="14624" spans="1:10" x14ac:dyDescent="0.25">
      <c r="A14624">
        <f t="shared" si="458"/>
        <v>14622</v>
      </c>
      <c r="B14624" s="22">
        <v>8143430</v>
      </c>
      <c r="J14624" s="6">
        <f t="shared" si="457"/>
        <v>16887655243524.369</v>
      </c>
    </row>
    <row r="14625" spans="1:10" x14ac:dyDescent="0.25">
      <c r="A14625">
        <f t="shared" si="458"/>
        <v>14623</v>
      </c>
      <c r="B14625" s="22">
        <v>8143430</v>
      </c>
      <c r="J14625" s="6">
        <f t="shared" si="457"/>
        <v>16887655243524.369</v>
      </c>
    </row>
    <row r="14626" spans="1:10" x14ac:dyDescent="0.25">
      <c r="A14626">
        <f t="shared" si="458"/>
        <v>14624</v>
      </c>
      <c r="B14626" s="22">
        <v>3250000</v>
      </c>
      <c r="J14626" s="6">
        <f t="shared" si="457"/>
        <v>614610152858.7196</v>
      </c>
    </row>
    <row r="14627" spans="1:10" x14ac:dyDescent="0.25">
      <c r="A14627">
        <f t="shared" si="458"/>
        <v>14625</v>
      </c>
      <c r="B14627" s="22">
        <v>8943680</v>
      </c>
      <c r="J14627" s="6">
        <f t="shared" si="457"/>
        <v>24105244819313.906</v>
      </c>
    </row>
    <row r="14628" spans="1:10" x14ac:dyDescent="0.25">
      <c r="A14628">
        <f t="shared" si="458"/>
        <v>14626</v>
      </c>
      <c r="B14628" s="22">
        <v>0</v>
      </c>
      <c r="J14628" s="6">
        <f t="shared" si="457"/>
        <v>16272920094200.813</v>
      </c>
    </row>
    <row r="14629" spans="1:10" x14ac:dyDescent="0.25">
      <c r="A14629">
        <f t="shared" si="458"/>
        <v>14627</v>
      </c>
      <c r="B14629" s="22">
        <v>0</v>
      </c>
      <c r="J14629" s="6">
        <f t="shared" si="457"/>
        <v>16272920094200.813</v>
      </c>
    </row>
    <row r="14630" spans="1:10" x14ac:dyDescent="0.25">
      <c r="A14630">
        <f t="shared" si="458"/>
        <v>14628</v>
      </c>
      <c r="B14630" s="22">
        <v>0</v>
      </c>
      <c r="J14630" s="6">
        <f t="shared" si="457"/>
        <v>16272920094200.813</v>
      </c>
    </row>
    <row r="14631" spans="1:10" x14ac:dyDescent="0.25">
      <c r="A14631">
        <f t="shared" si="458"/>
        <v>14629</v>
      </c>
      <c r="B14631" s="22">
        <v>8943680</v>
      </c>
      <c r="J14631" s="6">
        <f t="shared" si="457"/>
        <v>24105244819313.906</v>
      </c>
    </row>
    <row r="14632" spans="1:10" x14ac:dyDescent="0.25">
      <c r="A14632">
        <f t="shared" si="458"/>
        <v>14630</v>
      </c>
      <c r="B14632" s="22">
        <v>0</v>
      </c>
      <c r="J14632" s="6">
        <f t="shared" si="457"/>
        <v>16272920094200.813</v>
      </c>
    </row>
    <row r="14633" spans="1:10" x14ac:dyDescent="0.25">
      <c r="A14633">
        <f t="shared" si="458"/>
        <v>14631</v>
      </c>
      <c r="B14633" s="22">
        <v>0</v>
      </c>
      <c r="J14633" s="6">
        <f t="shared" si="457"/>
        <v>16272920094200.813</v>
      </c>
    </row>
    <row r="14634" spans="1:10" x14ac:dyDescent="0.25">
      <c r="A14634">
        <f t="shared" si="458"/>
        <v>14632</v>
      </c>
      <c r="B14634" s="22">
        <v>0</v>
      </c>
      <c r="J14634" s="6">
        <f t="shared" si="457"/>
        <v>16272920094200.813</v>
      </c>
    </row>
    <row r="14635" spans="1:10" x14ac:dyDescent="0.25">
      <c r="A14635">
        <f t="shared" si="458"/>
        <v>14633</v>
      </c>
      <c r="B14635" s="22">
        <v>12193680</v>
      </c>
      <c r="J14635" s="6">
        <f t="shared" si="457"/>
        <v>66580854877971.813</v>
      </c>
    </row>
    <row r="14636" spans="1:10" x14ac:dyDescent="0.25">
      <c r="A14636">
        <f t="shared" si="458"/>
        <v>14634</v>
      </c>
      <c r="B14636" s="22">
        <v>0</v>
      </c>
      <c r="J14636" s="6">
        <f t="shared" si="457"/>
        <v>16272920094200.813</v>
      </c>
    </row>
    <row r="14637" spans="1:10" x14ac:dyDescent="0.25">
      <c r="A14637">
        <f t="shared" si="458"/>
        <v>14635</v>
      </c>
      <c r="B14637" s="22">
        <v>8143430</v>
      </c>
      <c r="J14637" s="6">
        <f t="shared" si="457"/>
        <v>16887655243524.369</v>
      </c>
    </row>
    <row r="14638" spans="1:10" x14ac:dyDescent="0.25">
      <c r="A14638">
        <f t="shared" si="458"/>
        <v>14636</v>
      </c>
      <c r="B14638" s="22">
        <v>0</v>
      </c>
      <c r="J14638" s="6">
        <f t="shared" si="457"/>
        <v>16272920094200.813</v>
      </c>
    </row>
    <row r="14639" spans="1:10" x14ac:dyDescent="0.25">
      <c r="A14639">
        <f t="shared" si="458"/>
        <v>14637</v>
      </c>
      <c r="B14639" s="22">
        <v>8943680</v>
      </c>
      <c r="J14639" s="6">
        <f t="shared" si="457"/>
        <v>24105244819313.906</v>
      </c>
    </row>
    <row r="14640" spans="1:10" x14ac:dyDescent="0.25">
      <c r="A14640">
        <f t="shared" si="458"/>
        <v>14638</v>
      </c>
      <c r="B14640" s="22">
        <v>8943680</v>
      </c>
      <c r="J14640" s="6">
        <f t="shared" si="457"/>
        <v>24105244819313.906</v>
      </c>
    </row>
    <row r="14641" spans="1:10" x14ac:dyDescent="0.25">
      <c r="A14641">
        <f t="shared" si="458"/>
        <v>14639</v>
      </c>
      <c r="B14641" s="22">
        <v>0</v>
      </c>
      <c r="J14641" s="6">
        <f t="shared" si="457"/>
        <v>16272920094200.813</v>
      </c>
    </row>
    <row r="14642" spans="1:10" x14ac:dyDescent="0.25">
      <c r="A14642">
        <f t="shared" si="458"/>
        <v>14640</v>
      </c>
      <c r="B14642" s="22">
        <v>0</v>
      </c>
      <c r="J14642" s="6">
        <f t="shared" si="457"/>
        <v>16272920094200.813</v>
      </c>
    </row>
    <row r="14643" spans="1:10" x14ac:dyDescent="0.25">
      <c r="A14643">
        <f t="shared" si="458"/>
        <v>14641</v>
      </c>
      <c r="B14643" s="22">
        <v>0</v>
      </c>
      <c r="J14643" s="6">
        <f t="shared" si="457"/>
        <v>16272920094200.813</v>
      </c>
    </row>
    <row r="14644" spans="1:10" x14ac:dyDescent="0.25">
      <c r="A14644">
        <f t="shared" si="458"/>
        <v>14642</v>
      </c>
      <c r="B14644" s="22">
        <v>0</v>
      </c>
      <c r="J14644" s="6">
        <f t="shared" si="457"/>
        <v>16272920094200.813</v>
      </c>
    </row>
    <row r="14645" spans="1:10" x14ac:dyDescent="0.25">
      <c r="A14645">
        <f t="shared" si="458"/>
        <v>14643</v>
      </c>
      <c r="B14645" s="22">
        <v>0</v>
      </c>
      <c r="J14645" s="6">
        <f t="shared" si="457"/>
        <v>16272920094200.813</v>
      </c>
    </row>
    <row r="14646" spans="1:10" x14ac:dyDescent="0.25">
      <c r="A14646">
        <f t="shared" si="458"/>
        <v>14644</v>
      </c>
      <c r="B14646" s="22">
        <v>0</v>
      </c>
      <c r="J14646" s="6">
        <f t="shared" si="457"/>
        <v>16272920094200.813</v>
      </c>
    </row>
    <row r="14647" spans="1:10" x14ac:dyDescent="0.25">
      <c r="A14647">
        <f t="shared" si="458"/>
        <v>14645</v>
      </c>
      <c r="B14647" s="22">
        <v>0</v>
      </c>
      <c r="J14647" s="6">
        <f t="shared" si="457"/>
        <v>16272920094200.813</v>
      </c>
    </row>
    <row r="14648" spans="1:10" x14ac:dyDescent="0.25">
      <c r="A14648">
        <f t="shared" si="458"/>
        <v>14646</v>
      </c>
      <c r="B14648" s="22">
        <v>24990997</v>
      </c>
      <c r="J14648" s="6">
        <f t="shared" si="457"/>
        <v>439196948815394.31</v>
      </c>
    </row>
    <row r="14649" spans="1:10" x14ac:dyDescent="0.25">
      <c r="A14649">
        <f t="shared" si="458"/>
        <v>14647</v>
      </c>
      <c r="B14649" s="22">
        <v>0</v>
      </c>
      <c r="J14649" s="6">
        <f t="shared" si="457"/>
        <v>16272920094200.813</v>
      </c>
    </row>
    <row r="14650" spans="1:10" x14ac:dyDescent="0.25">
      <c r="A14650">
        <f t="shared" si="458"/>
        <v>14648</v>
      </c>
      <c r="B14650" s="22">
        <v>8943680</v>
      </c>
      <c r="J14650" s="6">
        <f t="shared" si="457"/>
        <v>24105244819313.906</v>
      </c>
    </row>
    <row r="14651" spans="1:10" x14ac:dyDescent="0.25">
      <c r="A14651">
        <f t="shared" si="458"/>
        <v>14649</v>
      </c>
      <c r="B14651" s="22">
        <v>0</v>
      </c>
      <c r="J14651" s="6">
        <f t="shared" si="457"/>
        <v>16272920094200.813</v>
      </c>
    </row>
    <row r="14652" spans="1:10" x14ac:dyDescent="0.25">
      <c r="A14652">
        <f t="shared" si="458"/>
        <v>14650</v>
      </c>
      <c r="B14652" s="22">
        <v>8143430</v>
      </c>
      <c r="J14652" s="6">
        <f t="shared" si="457"/>
        <v>16887655243524.369</v>
      </c>
    </row>
    <row r="14653" spans="1:10" x14ac:dyDescent="0.25">
      <c r="A14653">
        <f t="shared" si="458"/>
        <v>14651</v>
      </c>
      <c r="B14653" s="22">
        <v>0</v>
      </c>
      <c r="J14653" s="6">
        <f t="shared" si="457"/>
        <v>16272920094200.813</v>
      </c>
    </row>
    <row r="14654" spans="1:10" x14ac:dyDescent="0.25">
      <c r="A14654">
        <f t="shared" si="458"/>
        <v>14652</v>
      </c>
      <c r="B14654" s="22">
        <v>0</v>
      </c>
      <c r="J14654" s="6">
        <f t="shared" si="457"/>
        <v>16272920094200.813</v>
      </c>
    </row>
    <row r="14655" spans="1:10" x14ac:dyDescent="0.25">
      <c r="A14655">
        <f t="shared" si="458"/>
        <v>14653</v>
      </c>
      <c r="B14655" s="22">
        <v>11943680</v>
      </c>
      <c r="J14655" s="6">
        <f t="shared" si="457"/>
        <v>62563500258075.047</v>
      </c>
    </row>
    <row r="14656" spans="1:10" x14ac:dyDescent="0.25">
      <c r="A14656">
        <f t="shared" si="458"/>
        <v>14654</v>
      </c>
      <c r="B14656" s="22">
        <v>8143430</v>
      </c>
      <c r="J14656" s="6">
        <f t="shared" si="457"/>
        <v>16887655243524.369</v>
      </c>
    </row>
    <row r="14657" spans="1:10" x14ac:dyDescent="0.25">
      <c r="A14657">
        <f t="shared" si="458"/>
        <v>14655</v>
      </c>
      <c r="B14657" s="22">
        <v>8943680</v>
      </c>
      <c r="J14657" s="6">
        <f t="shared" si="457"/>
        <v>24105244819313.906</v>
      </c>
    </row>
    <row r="14658" spans="1:10" x14ac:dyDescent="0.25">
      <c r="A14658">
        <f t="shared" si="458"/>
        <v>14656</v>
      </c>
      <c r="B14658" s="22">
        <v>0</v>
      </c>
      <c r="J14658" s="6">
        <f t="shared" si="457"/>
        <v>16272920094200.813</v>
      </c>
    </row>
    <row r="14659" spans="1:10" x14ac:dyDescent="0.25">
      <c r="A14659">
        <f t="shared" si="458"/>
        <v>14657</v>
      </c>
      <c r="B14659" s="22">
        <v>0</v>
      </c>
      <c r="J14659" s="6">
        <f t="shared" ref="J14659:J14722" si="459">(B14659-$I$6)^2</f>
        <v>16272920094200.813</v>
      </c>
    </row>
    <row r="14660" spans="1:10" x14ac:dyDescent="0.25">
      <c r="A14660">
        <f t="shared" ref="A14660:A14723" si="460">A14659+1</f>
        <v>14658</v>
      </c>
      <c r="B14660" s="22">
        <v>9509178.0821917802</v>
      </c>
      <c r="J14660" s="6">
        <f t="shared" si="459"/>
        <v>29977895218721.488</v>
      </c>
    </row>
    <row r="14661" spans="1:10" x14ac:dyDescent="0.25">
      <c r="A14661">
        <f t="shared" si="460"/>
        <v>14659</v>
      </c>
      <c r="B14661" s="22">
        <v>8143430</v>
      </c>
      <c r="J14661" s="6">
        <f t="shared" si="459"/>
        <v>16887655243524.369</v>
      </c>
    </row>
    <row r="14662" spans="1:10" x14ac:dyDescent="0.25">
      <c r="A14662">
        <f t="shared" si="460"/>
        <v>14660</v>
      </c>
      <c r="B14662" s="22">
        <v>0</v>
      </c>
      <c r="J14662" s="6">
        <f t="shared" si="459"/>
        <v>16272920094200.813</v>
      </c>
    </row>
    <row r="14663" spans="1:10" x14ac:dyDescent="0.25">
      <c r="A14663">
        <f t="shared" si="460"/>
        <v>14661</v>
      </c>
      <c r="B14663" s="22">
        <v>0</v>
      </c>
      <c r="J14663" s="6">
        <f t="shared" si="459"/>
        <v>16272920094200.813</v>
      </c>
    </row>
    <row r="14664" spans="1:10" x14ac:dyDescent="0.25">
      <c r="A14664">
        <f t="shared" si="460"/>
        <v>14662</v>
      </c>
      <c r="B14664" s="22">
        <v>0</v>
      </c>
      <c r="J14664" s="6">
        <f t="shared" si="459"/>
        <v>16272920094200.813</v>
      </c>
    </row>
    <row r="14665" spans="1:10" x14ac:dyDescent="0.25">
      <c r="A14665">
        <f t="shared" si="460"/>
        <v>14663</v>
      </c>
      <c r="B14665" s="22">
        <v>0</v>
      </c>
      <c r="J14665" s="6">
        <f t="shared" si="459"/>
        <v>16272920094200.813</v>
      </c>
    </row>
    <row r="14666" spans="1:10" x14ac:dyDescent="0.25">
      <c r="A14666">
        <f t="shared" si="460"/>
        <v>14664</v>
      </c>
      <c r="B14666" s="22">
        <v>0</v>
      </c>
      <c r="J14666" s="6">
        <f t="shared" si="459"/>
        <v>16272920094200.813</v>
      </c>
    </row>
    <row r="14667" spans="1:10" x14ac:dyDescent="0.25">
      <c r="A14667">
        <f t="shared" si="460"/>
        <v>14665</v>
      </c>
      <c r="B14667" s="22">
        <v>0</v>
      </c>
      <c r="J14667" s="6">
        <f t="shared" si="459"/>
        <v>16272920094200.813</v>
      </c>
    </row>
    <row r="14668" spans="1:10" x14ac:dyDescent="0.25">
      <c r="A14668">
        <f t="shared" si="460"/>
        <v>14666</v>
      </c>
      <c r="B14668" s="22">
        <v>0</v>
      </c>
      <c r="J14668" s="6">
        <f t="shared" si="459"/>
        <v>16272920094200.813</v>
      </c>
    </row>
    <row r="14669" spans="1:10" x14ac:dyDescent="0.25">
      <c r="A14669">
        <f t="shared" si="460"/>
        <v>14667</v>
      </c>
      <c r="B14669" s="22">
        <v>3000000</v>
      </c>
      <c r="J14669" s="6">
        <f t="shared" si="459"/>
        <v>1069095532961.9576</v>
      </c>
    </row>
    <row r="14670" spans="1:10" x14ac:dyDescent="0.25">
      <c r="A14670">
        <f t="shared" si="460"/>
        <v>14668</v>
      </c>
      <c r="B14670" s="22">
        <v>0</v>
      </c>
      <c r="J14670" s="6">
        <f t="shared" si="459"/>
        <v>16272920094200.813</v>
      </c>
    </row>
    <row r="14671" spans="1:10" x14ac:dyDescent="0.25">
      <c r="A14671">
        <f t="shared" si="460"/>
        <v>14669</v>
      </c>
      <c r="B14671" s="22">
        <v>0</v>
      </c>
      <c r="J14671" s="6">
        <f t="shared" si="459"/>
        <v>16272920094200.813</v>
      </c>
    </row>
    <row r="14672" spans="1:10" x14ac:dyDescent="0.25">
      <c r="A14672">
        <f t="shared" si="460"/>
        <v>14670</v>
      </c>
      <c r="B14672" s="22">
        <v>0</v>
      </c>
      <c r="J14672" s="6">
        <f t="shared" si="459"/>
        <v>16272920094200.813</v>
      </c>
    </row>
    <row r="14673" spans="1:10" x14ac:dyDescent="0.25">
      <c r="A14673">
        <f t="shared" si="460"/>
        <v>14671</v>
      </c>
      <c r="B14673" s="22">
        <v>8943680</v>
      </c>
      <c r="J14673" s="6">
        <f t="shared" si="459"/>
        <v>24105244819313.906</v>
      </c>
    </row>
    <row r="14674" spans="1:10" x14ac:dyDescent="0.25">
      <c r="A14674">
        <f t="shared" si="460"/>
        <v>14672</v>
      </c>
      <c r="B14674" s="22">
        <v>8943680</v>
      </c>
      <c r="J14674" s="6">
        <f t="shared" si="459"/>
        <v>24105244819313.906</v>
      </c>
    </row>
    <row r="14675" spans="1:10" x14ac:dyDescent="0.25">
      <c r="A14675">
        <f t="shared" si="460"/>
        <v>14673</v>
      </c>
      <c r="B14675" s="22">
        <v>0</v>
      </c>
      <c r="J14675" s="6">
        <f t="shared" si="459"/>
        <v>16272920094200.813</v>
      </c>
    </row>
    <row r="14676" spans="1:10" x14ac:dyDescent="0.25">
      <c r="A14676">
        <f t="shared" si="460"/>
        <v>14674</v>
      </c>
      <c r="B14676" s="22">
        <v>8143430</v>
      </c>
      <c r="J14676" s="6">
        <f t="shared" si="459"/>
        <v>16887655243524.369</v>
      </c>
    </row>
    <row r="14677" spans="1:10" x14ac:dyDescent="0.25">
      <c r="A14677">
        <f t="shared" si="460"/>
        <v>14675</v>
      </c>
      <c r="B14677" s="22">
        <v>0</v>
      </c>
      <c r="J14677" s="6">
        <f t="shared" si="459"/>
        <v>16272920094200.813</v>
      </c>
    </row>
    <row r="14678" spans="1:10" x14ac:dyDescent="0.25">
      <c r="A14678">
        <f t="shared" si="460"/>
        <v>14676</v>
      </c>
      <c r="B14678" s="22">
        <v>8943680</v>
      </c>
      <c r="J14678" s="6">
        <f t="shared" si="459"/>
        <v>24105244819313.906</v>
      </c>
    </row>
    <row r="14679" spans="1:10" x14ac:dyDescent="0.25">
      <c r="A14679">
        <f t="shared" si="460"/>
        <v>14677</v>
      </c>
      <c r="B14679" s="22">
        <v>0</v>
      </c>
      <c r="J14679" s="6">
        <f t="shared" si="459"/>
        <v>16272920094200.813</v>
      </c>
    </row>
    <row r="14680" spans="1:10" x14ac:dyDescent="0.25">
      <c r="A14680">
        <f t="shared" si="460"/>
        <v>14678</v>
      </c>
      <c r="B14680" s="22">
        <v>17087110</v>
      </c>
      <c r="J14680" s="6">
        <f t="shared" si="459"/>
        <v>170384444013437.47</v>
      </c>
    </row>
    <row r="14681" spans="1:10" x14ac:dyDescent="0.25">
      <c r="A14681">
        <f t="shared" si="460"/>
        <v>14679</v>
      </c>
      <c r="B14681" s="22">
        <v>0</v>
      </c>
      <c r="J14681" s="6">
        <f t="shared" si="459"/>
        <v>16272920094200.813</v>
      </c>
    </row>
    <row r="14682" spans="1:10" x14ac:dyDescent="0.25">
      <c r="A14682">
        <f t="shared" si="460"/>
        <v>14680</v>
      </c>
      <c r="B14682" s="22">
        <v>0</v>
      </c>
      <c r="J14682" s="6">
        <f t="shared" si="459"/>
        <v>16272920094200.813</v>
      </c>
    </row>
    <row r="14683" spans="1:10" x14ac:dyDescent="0.25">
      <c r="A14683">
        <f t="shared" si="460"/>
        <v>14681</v>
      </c>
      <c r="B14683" s="22">
        <v>8143430</v>
      </c>
      <c r="J14683" s="6">
        <f t="shared" si="459"/>
        <v>16887655243524.369</v>
      </c>
    </row>
    <row r="14684" spans="1:10" x14ac:dyDescent="0.25">
      <c r="A14684">
        <f t="shared" si="460"/>
        <v>14682</v>
      </c>
      <c r="B14684" s="22">
        <v>6249523.8000000007</v>
      </c>
      <c r="J14684" s="6">
        <f t="shared" si="459"/>
        <v>4908675272138.3281</v>
      </c>
    </row>
    <row r="14685" spans="1:10" x14ac:dyDescent="0.25">
      <c r="A14685">
        <f t="shared" si="460"/>
        <v>14683</v>
      </c>
      <c r="B14685" s="22">
        <v>0</v>
      </c>
      <c r="J14685" s="6">
        <f t="shared" si="459"/>
        <v>16272920094200.813</v>
      </c>
    </row>
    <row r="14686" spans="1:10" x14ac:dyDescent="0.25">
      <c r="A14686">
        <f t="shared" si="460"/>
        <v>14684</v>
      </c>
      <c r="B14686" s="22">
        <v>0</v>
      </c>
      <c r="J14686" s="6">
        <f t="shared" si="459"/>
        <v>16272920094200.813</v>
      </c>
    </row>
    <row r="14687" spans="1:10" x14ac:dyDescent="0.25">
      <c r="A14687">
        <f t="shared" si="460"/>
        <v>14685</v>
      </c>
      <c r="B14687" s="22">
        <v>0</v>
      </c>
      <c r="J14687" s="6">
        <f t="shared" si="459"/>
        <v>16272920094200.813</v>
      </c>
    </row>
    <row r="14688" spans="1:10" x14ac:dyDescent="0.25">
      <c r="A14688">
        <f t="shared" si="460"/>
        <v>14686</v>
      </c>
      <c r="B14688" s="22">
        <v>0</v>
      </c>
      <c r="J14688" s="6">
        <f t="shared" si="459"/>
        <v>16272920094200.813</v>
      </c>
    </row>
    <row r="14689" spans="1:10" x14ac:dyDescent="0.25">
      <c r="A14689">
        <f t="shared" si="460"/>
        <v>14687</v>
      </c>
      <c r="B14689" s="22">
        <v>0</v>
      </c>
      <c r="J14689" s="6">
        <f t="shared" si="459"/>
        <v>16272920094200.813</v>
      </c>
    </row>
    <row r="14690" spans="1:10" x14ac:dyDescent="0.25">
      <c r="A14690">
        <f t="shared" si="460"/>
        <v>14688</v>
      </c>
      <c r="B14690" s="22">
        <v>0</v>
      </c>
      <c r="J14690" s="6">
        <f t="shared" si="459"/>
        <v>16272920094200.813</v>
      </c>
    </row>
    <row r="14691" spans="1:10" x14ac:dyDescent="0.25">
      <c r="A14691">
        <f t="shared" si="460"/>
        <v>14689</v>
      </c>
      <c r="B14691" s="22">
        <v>0</v>
      </c>
      <c r="J14691" s="6">
        <f t="shared" si="459"/>
        <v>16272920094200.813</v>
      </c>
    </row>
    <row r="14692" spans="1:10" x14ac:dyDescent="0.25">
      <c r="A14692">
        <f t="shared" si="460"/>
        <v>14690</v>
      </c>
      <c r="B14692" s="22">
        <v>0</v>
      </c>
      <c r="J14692" s="6">
        <f t="shared" si="459"/>
        <v>16272920094200.813</v>
      </c>
    </row>
    <row r="14693" spans="1:10" x14ac:dyDescent="0.25">
      <c r="A14693">
        <f t="shared" si="460"/>
        <v>14691</v>
      </c>
      <c r="B14693" s="22">
        <v>0</v>
      </c>
      <c r="J14693" s="6">
        <f t="shared" si="459"/>
        <v>16272920094200.813</v>
      </c>
    </row>
    <row r="14694" spans="1:10" x14ac:dyDescent="0.25">
      <c r="A14694">
        <f t="shared" si="460"/>
        <v>14692</v>
      </c>
      <c r="B14694" s="22">
        <v>0</v>
      </c>
      <c r="J14694" s="6">
        <f t="shared" si="459"/>
        <v>16272920094200.813</v>
      </c>
    </row>
    <row r="14695" spans="1:10" x14ac:dyDescent="0.25">
      <c r="A14695">
        <f t="shared" si="460"/>
        <v>14693</v>
      </c>
      <c r="B14695" s="22">
        <v>17087110</v>
      </c>
      <c r="J14695" s="6">
        <f t="shared" si="459"/>
        <v>170384444013437.47</v>
      </c>
    </row>
    <row r="14696" spans="1:10" x14ac:dyDescent="0.25">
      <c r="A14696">
        <f t="shared" si="460"/>
        <v>14694</v>
      </c>
      <c r="B14696" s="22">
        <v>0</v>
      </c>
      <c r="J14696" s="6">
        <f t="shared" si="459"/>
        <v>16272920094200.813</v>
      </c>
    </row>
    <row r="14697" spans="1:10" x14ac:dyDescent="0.25">
      <c r="A14697">
        <f t="shared" si="460"/>
        <v>14695</v>
      </c>
      <c r="B14697" s="22">
        <v>8143430</v>
      </c>
      <c r="J14697" s="6">
        <f t="shared" si="459"/>
        <v>16887655243524.369</v>
      </c>
    </row>
    <row r="14698" spans="1:10" x14ac:dyDescent="0.25">
      <c r="A14698">
        <f t="shared" si="460"/>
        <v>14696</v>
      </c>
      <c r="B14698" s="22">
        <v>0</v>
      </c>
      <c r="J14698" s="6">
        <f t="shared" si="459"/>
        <v>16272920094200.813</v>
      </c>
    </row>
    <row r="14699" spans="1:10" x14ac:dyDescent="0.25">
      <c r="A14699">
        <f t="shared" si="460"/>
        <v>14697</v>
      </c>
      <c r="B14699" s="22">
        <v>8143430</v>
      </c>
      <c r="J14699" s="6">
        <f t="shared" si="459"/>
        <v>16887655243524.369</v>
      </c>
    </row>
    <row r="14700" spans="1:10" x14ac:dyDescent="0.25">
      <c r="A14700">
        <f t="shared" si="460"/>
        <v>14698</v>
      </c>
      <c r="B14700" s="22">
        <v>8943680</v>
      </c>
      <c r="J14700" s="6">
        <f t="shared" si="459"/>
        <v>24105244819313.906</v>
      </c>
    </row>
    <row r="14701" spans="1:10" x14ac:dyDescent="0.25">
      <c r="A14701">
        <f t="shared" si="460"/>
        <v>14699</v>
      </c>
      <c r="B14701" s="22">
        <v>0</v>
      </c>
      <c r="J14701" s="6">
        <f t="shared" si="459"/>
        <v>16272920094200.813</v>
      </c>
    </row>
    <row r="14702" spans="1:10" x14ac:dyDescent="0.25">
      <c r="A14702">
        <f t="shared" si="460"/>
        <v>14700</v>
      </c>
      <c r="B14702" s="22">
        <v>12572210.821917808</v>
      </c>
      <c r="J14702" s="6">
        <f t="shared" si="459"/>
        <v>72901543351412.328</v>
      </c>
    </row>
    <row r="14703" spans="1:10" x14ac:dyDescent="0.25">
      <c r="A14703">
        <f t="shared" si="460"/>
        <v>14701</v>
      </c>
      <c r="B14703" s="22">
        <v>0</v>
      </c>
      <c r="J14703" s="6">
        <f t="shared" si="459"/>
        <v>16272920094200.813</v>
      </c>
    </row>
    <row r="14704" spans="1:10" x14ac:dyDescent="0.25">
      <c r="A14704">
        <f t="shared" si="460"/>
        <v>14702</v>
      </c>
      <c r="B14704" s="22">
        <v>0</v>
      </c>
      <c r="J14704" s="6">
        <f t="shared" si="459"/>
        <v>16272920094200.813</v>
      </c>
    </row>
    <row r="14705" spans="1:10" x14ac:dyDescent="0.25">
      <c r="A14705">
        <f t="shared" si="460"/>
        <v>14703</v>
      </c>
      <c r="B14705" s="22">
        <v>0</v>
      </c>
      <c r="J14705" s="6">
        <f t="shared" si="459"/>
        <v>16272920094200.813</v>
      </c>
    </row>
    <row r="14706" spans="1:10" x14ac:dyDescent="0.25">
      <c r="A14706">
        <f t="shared" si="460"/>
        <v>14704</v>
      </c>
      <c r="B14706" s="22">
        <v>0</v>
      </c>
      <c r="J14706" s="6">
        <f t="shared" si="459"/>
        <v>16272920094200.813</v>
      </c>
    </row>
    <row r="14707" spans="1:10" x14ac:dyDescent="0.25">
      <c r="A14707">
        <f t="shared" si="460"/>
        <v>14705</v>
      </c>
      <c r="B14707" s="22">
        <v>0</v>
      </c>
      <c r="J14707" s="6">
        <f t="shared" si="459"/>
        <v>16272920094200.813</v>
      </c>
    </row>
    <row r="14708" spans="1:10" x14ac:dyDescent="0.25">
      <c r="A14708">
        <f t="shared" si="460"/>
        <v>14706</v>
      </c>
      <c r="B14708" s="22">
        <v>3250000</v>
      </c>
      <c r="J14708" s="6">
        <f t="shared" si="459"/>
        <v>614610152858.7196</v>
      </c>
    </row>
    <row r="14709" spans="1:10" x14ac:dyDescent="0.25">
      <c r="A14709">
        <f t="shared" si="460"/>
        <v>14707</v>
      </c>
      <c r="B14709" s="22">
        <v>8943680</v>
      </c>
      <c r="J14709" s="6">
        <f t="shared" si="459"/>
        <v>24105244819313.906</v>
      </c>
    </row>
    <row r="14710" spans="1:10" x14ac:dyDescent="0.25">
      <c r="A14710">
        <f t="shared" si="460"/>
        <v>14708</v>
      </c>
      <c r="B14710" s="22">
        <v>0</v>
      </c>
      <c r="J14710" s="6">
        <f t="shared" si="459"/>
        <v>16272920094200.813</v>
      </c>
    </row>
    <row r="14711" spans="1:10" x14ac:dyDescent="0.25">
      <c r="A14711">
        <f t="shared" si="460"/>
        <v>14709</v>
      </c>
      <c r="B14711" s="22">
        <v>2250361.75</v>
      </c>
      <c r="J14711" s="6">
        <f t="shared" si="459"/>
        <v>3181261101289.7246</v>
      </c>
    </row>
    <row r="14712" spans="1:10" x14ac:dyDescent="0.25">
      <c r="A14712">
        <f t="shared" si="460"/>
        <v>14710</v>
      </c>
      <c r="B14712" s="22">
        <v>8943680</v>
      </c>
      <c r="J14712" s="6">
        <f t="shared" si="459"/>
        <v>24105244819313.906</v>
      </c>
    </row>
    <row r="14713" spans="1:10" x14ac:dyDescent="0.25">
      <c r="A14713">
        <f t="shared" si="460"/>
        <v>14711</v>
      </c>
      <c r="B14713" s="22">
        <v>8943680</v>
      </c>
      <c r="J14713" s="6">
        <f t="shared" si="459"/>
        <v>24105244819313.906</v>
      </c>
    </row>
    <row r="14714" spans="1:10" x14ac:dyDescent="0.25">
      <c r="A14714">
        <f t="shared" si="460"/>
        <v>14712</v>
      </c>
      <c r="B14714" s="22">
        <v>8143430</v>
      </c>
      <c r="J14714" s="6">
        <f t="shared" si="459"/>
        <v>16887655243524.369</v>
      </c>
    </row>
    <row r="14715" spans="1:10" x14ac:dyDescent="0.25">
      <c r="A14715">
        <f t="shared" si="460"/>
        <v>14713</v>
      </c>
      <c r="B14715" s="22">
        <v>8143430</v>
      </c>
      <c r="J14715" s="6">
        <f t="shared" si="459"/>
        <v>16887655243524.369</v>
      </c>
    </row>
    <row r="14716" spans="1:10" x14ac:dyDescent="0.25">
      <c r="A14716">
        <f t="shared" si="460"/>
        <v>14714</v>
      </c>
      <c r="B14716" s="22">
        <v>3250000</v>
      </c>
      <c r="J14716" s="6">
        <f t="shared" si="459"/>
        <v>614610152858.7196</v>
      </c>
    </row>
    <row r="14717" spans="1:10" x14ac:dyDescent="0.25">
      <c r="A14717">
        <f t="shared" si="460"/>
        <v>14715</v>
      </c>
      <c r="B14717" s="22">
        <v>0</v>
      </c>
      <c r="J14717" s="6">
        <f t="shared" si="459"/>
        <v>16272920094200.813</v>
      </c>
    </row>
    <row r="14718" spans="1:10" x14ac:dyDescent="0.25">
      <c r="A14718">
        <f t="shared" si="460"/>
        <v>14716</v>
      </c>
      <c r="B14718" s="22">
        <v>0</v>
      </c>
      <c r="J14718" s="6">
        <f t="shared" si="459"/>
        <v>16272920094200.813</v>
      </c>
    </row>
    <row r="14719" spans="1:10" x14ac:dyDescent="0.25">
      <c r="A14719">
        <f t="shared" si="460"/>
        <v>14717</v>
      </c>
      <c r="B14719" s="22">
        <v>8143430</v>
      </c>
      <c r="J14719" s="6">
        <f t="shared" si="459"/>
        <v>16887655243524.369</v>
      </c>
    </row>
    <row r="14720" spans="1:10" x14ac:dyDescent="0.25">
      <c r="A14720">
        <f t="shared" si="460"/>
        <v>14718</v>
      </c>
      <c r="B14720" s="22">
        <v>8943680</v>
      </c>
      <c r="J14720" s="6">
        <f t="shared" si="459"/>
        <v>24105244819313.906</v>
      </c>
    </row>
    <row r="14721" spans="1:10" x14ac:dyDescent="0.25">
      <c r="A14721">
        <f t="shared" si="460"/>
        <v>14719</v>
      </c>
      <c r="B14721" s="22">
        <v>3250000</v>
      </c>
      <c r="J14721" s="6">
        <f t="shared" si="459"/>
        <v>614610152858.7196</v>
      </c>
    </row>
    <row r="14722" spans="1:10" x14ac:dyDescent="0.25">
      <c r="A14722">
        <f t="shared" si="460"/>
        <v>14720</v>
      </c>
      <c r="B14722" s="22">
        <v>0</v>
      </c>
      <c r="J14722" s="6">
        <f t="shared" si="459"/>
        <v>16272920094200.813</v>
      </c>
    </row>
    <row r="14723" spans="1:10" x14ac:dyDescent="0.25">
      <c r="A14723">
        <f t="shared" si="460"/>
        <v>14721</v>
      </c>
      <c r="B14723" s="22">
        <v>0</v>
      </c>
      <c r="J14723" s="6">
        <f t="shared" ref="J14723:J14786" si="461">(B14723-$I$6)^2</f>
        <v>16272920094200.813</v>
      </c>
    </row>
    <row r="14724" spans="1:10" x14ac:dyDescent="0.25">
      <c r="A14724">
        <f t="shared" ref="A14724:A14787" si="462">A14723+1</f>
        <v>14722</v>
      </c>
      <c r="B14724" s="22">
        <v>0</v>
      </c>
      <c r="J14724" s="6">
        <f t="shared" si="461"/>
        <v>16272920094200.813</v>
      </c>
    </row>
    <row r="14725" spans="1:10" x14ac:dyDescent="0.25">
      <c r="A14725">
        <f t="shared" si="462"/>
        <v>14723</v>
      </c>
      <c r="B14725" s="22">
        <v>8943680</v>
      </c>
      <c r="J14725" s="6">
        <f t="shared" si="461"/>
        <v>24105244819313.906</v>
      </c>
    </row>
    <row r="14726" spans="1:10" x14ac:dyDescent="0.25">
      <c r="A14726">
        <f t="shared" si="462"/>
        <v>14724</v>
      </c>
      <c r="B14726" s="22">
        <v>0</v>
      </c>
      <c r="J14726" s="6">
        <f t="shared" si="461"/>
        <v>16272920094200.813</v>
      </c>
    </row>
    <row r="14727" spans="1:10" x14ac:dyDescent="0.25">
      <c r="A14727">
        <f t="shared" si="462"/>
        <v>14725</v>
      </c>
      <c r="B14727" s="22">
        <v>8143430</v>
      </c>
      <c r="J14727" s="6">
        <f t="shared" si="461"/>
        <v>16887655243524.369</v>
      </c>
    </row>
    <row r="14728" spans="1:10" x14ac:dyDescent="0.25">
      <c r="A14728">
        <f t="shared" si="462"/>
        <v>14726</v>
      </c>
      <c r="B14728" s="22">
        <v>0</v>
      </c>
      <c r="J14728" s="6">
        <f t="shared" si="461"/>
        <v>16272920094200.813</v>
      </c>
    </row>
    <row r="14729" spans="1:10" x14ac:dyDescent="0.25">
      <c r="A14729">
        <f t="shared" si="462"/>
        <v>14727</v>
      </c>
      <c r="B14729" s="22">
        <v>0</v>
      </c>
      <c r="J14729" s="6">
        <f t="shared" si="461"/>
        <v>16272920094200.813</v>
      </c>
    </row>
    <row r="14730" spans="1:10" x14ac:dyDescent="0.25">
      <c r="A14730">
        <f t="shared" si="462"/>
        <v>14728</v>
      </c>
      <c r="B14730" s="22">
        <v>8943680</v>
      </c>
      <c r="J14730" s="6">
        <f t="shared" si="461"/>
        <v>24105244819313.906</v>
      </c>
    </row>
    <row r="14731" spans="1:10" x14ac:dyDescent="0.25">
      <c r="A14731">
        <f t="shared" si="462"/>
        <v>14729</v>
      </c>
      <c r="B14731" s="22">
        <v>0</v>
      </c>
      <c r="J14731" s="6">
        <f t="shared" si="461"/>
        <v>16272920094200.813</v>
      </c>
    </row>
    <row r="14732" spans="1:10" x14ac:dyDescent="0.25">
      <c r="A14732">
        <f t="shared" si="462"/>
        <v>14730</v>
      </c>
      <c r="B14732" s="22">
        <v>0</v>
      </c>
      <c r="J14732" s="6">
        <f t="shared" si="461"/>
        <v>16272920094200.813</v>
      </c>
    </row>
    <row r="14733" spans="1:10" x14ac:dyDescent="0.25">
      <c r="A14733">
        <f t="shared" si="462"/>
        <v>14731</v>
      </c>
      <c r="B14733" s="22">
        <v>54335043.934246585</v>
      </c>
      <c r="J14733" s="6">
        <f t="shared" si="461"/>
        <v>2530197962460137.5</v>
      </c>
    </row>
    <row r="14734" spans="1:10" x14ac:dyDescent="0.25">
      <c r="A14734">
        <f t="shared" si="462"/>
        <v>14732</v>
      </c>
      <c r="B14734" s="22">
        <v>0</v>
      </c>
      <c r="J14734" s="6">
        <f t="shared" si="461"/>
        <v>16272920094200.813</v>
      </c>
    </row>
    <row r="14735" spans="1:10" x14ac:dyDescent="0.25">
      <c r="A14735">
        <f t="shared" si="462"/>
        <v>14733</v>
      </c>
      <c r="B14735" s="22">
        <v>8143430</v>
      </c>
      <c r="J14735" s="6">
        <f t="shared" si="461"/>
        <v>16887655243524.369</v>
      </c>
    </row>
    <row r="14736" spans="1:10" x14ac:dyDescent="0.25">
      <c r="A14736">
        <f t="shared" si="462"/>
        <v>14734</v>
      </c>
      <c r="B14736" s="22">
        <v>0</v>
      </c>
      <c r="J14736" s="6">
        <f t="shared" si="461"/>
        <v>16272920094200.813</v>
      </c>
    </row>
    <row r="14737" spans="1:10" x14ac:dyDescent="0.25">
      <c r="A14737">
        <f t="shared" si="462"/>
        <v>14735</v>
      </c>
      <c r="B14737" s="22">
        <v>0</v>
      </c>
      <c r="J14737" s="6">
        <f t="shared" si="461"/>
        <v>16272920094200.813</v>
      </c>
    </row>
    <row r="14738" spans="1:10" x14ac:dyDescent="0.25">
      <c r="A14738">
        <f t="shared" si="462"/>
        <v>14736</v>
      </c>
      <c r="B14738" s="22">
        <v>8143430</v>
      </c>
      <c r="J14738" s="6">
        <f t="shared" si="461"/>
        <v>16887655243524.369</v>
      </c>
    </row>
    <row r="14739" spans="1:10" x14ac:dyDescent="0.25">
      <c r="A14739">
        <f t="shared" si="462"/>
        <v>14737</v>
      </c>
      <c r="B14739" s="22">
        <v>0</v>
      </c>
      <c r="J14739" s="6">
        <f t="shared" si="461"/>
        <v>16272920094200.813</v>
      </c>
    </row>
    <row r="14740" spans="1:10" x14ac:dyDescent="0.25">
      <c r="A14740">
        <f t="shared" si="462"/>
        <v>14738</v>
      </c>
      <c r="B14740" s="22">
        <v>8943680</v>
      </c>
      <c r="J14740" s="6">
        <f t="shared" si="461"/>
        <v>24105244819313.906</v>
      </c>
    </row>
    <row r="14741" spans="1:10" x14ac:dyDescent="0.25">
      <c r="A14741">
        <f t="shared" si="462"/>
        <v>14739</v>
      </c>
      <c r="B14741" s="22">
        <v>0</v>
      </c>
      <c r="J14741" s="6">
        <f t="shared" si="461"/>
        <v>16272920094200.813</v>
      </c>
    </row>
    <row r="14742" spans="1:10" x14ac:dyDescent="0.25">
      <c r="A14742">
        <f t="shared" si="462"/>
        <v>14740</v>
      </c>
      <c r="B14742" s="22">
        <v>3250000</v>
      </c>
      <c r="J14742" s="6">
        <f t="shared" si="461"/>
        <v>614610152858.7196</v>
      </c>
    </row>
    <row r="14743" spans="1:10" x14ac:dyDescent="0.25">
      <c r="A14743">
        <f t="shared" si="462"/>
        <v>14741</v>
      </c>
      <c r="B14743" s="22">
        <v>0</v>
      </c>
      <c r="J14743" s="6">
        <f t="shared" si="461"/>
        <v>16272920094200.813</v>
      </c>
    </row>
    <row r="14744" spans="1:10" x14ac:dyDescent="0.25">
      <c r="A14744">
        <f t="shared" si="462"/>
        <v>14742</v>
      </c>
      <c r="B14744" s="22">
        <v>0</v>
      </c>
      <c r="J14744" s="6">
        <f t="shared" si="461"/>
        <v>16272920094200.813</v>
      </c>
    </row>
    <row r="14745" spans="1:10" x14ac:dyDescent="0.25">
      <c r="A14745">
        <f t="shared" si="462"/>
        <v>14743</v>
      </c>
      <c r="B14745" s="22">
        <v>8143430</v>
      </c>
      <c r="J14745" s="6">
        <f t="shared" si="461"/>
        <v>16887655243524.369</v>
      </c>
    </row>
    <row r="14746" spans="1:10" x14ac:dyDescent="0.25">
      <c r="A14746">
        <f t="shared" si="462"/>
        <v>14744</v>
      </c>
      <c r="B14746" s="22">
        <v>0</v>
      </c>
      <c r="J14746" s="6">
        <f t="shared" si="461"/>
        <v>16272920094200.813</v>
      </c>
    </row>
    <row r="14747" spans="1:10" x14ac:dyDescent="0.25">
      <c r="A14747">
        <f t="shared" si="462"/>
        <v>14745</v>
      </c>
      <c r="B14747" s="22">
        <v>0</v>
      </c>
      <c r="J14747" s="6">
        <f t="shared" si="461"/>
        <v>16272920094200.813</v>
      </c>
    </row>
    <row r="14748" spans="1:10" x14ac:dyDescent="0.25">
      <c r="A14748">
        <f t="shared" si="462"/>
        <v>14746</v>
      </c>
      <c r="B14748" s="22">
        <v>0</v>
      </c>
      <c r="J14748" s="6">
        <f t="shared" si="461"/>
        <v>16272920094200.813</v>
      </c>
    </row>
    <row r="14749" spans="1:10" x14ac:dyDescent="0.25">
      <c r="A14749">
        <f t="shared" si="462"/>
        <v>14747</v>
      </c>
      <c r="B14749" s="22">
        <v>8943680</v>
      </c>
      <c r="J14749" s="6">
        <f t="shared" si="461"/>
        <v>24105244819313.906</v>
      </c>
    </row>
    <row r="14750" spans="1:10" x14ac:dyDescent="0.25">
      <c r="A14750">
        <f t="shared" si="462"/>
        <v>14748</v>
      </c>
      <c r="B14750" s="22">
        <v>8943680</v>
      </c>
      <c r="J14750" s="6">
        <f t="shared" si="461"/>
        <v>24105244819313.906</v>
      </c>
    </row>
    <row r="14751" spans="1:10" x14ac:dyDescent="0.25">
      <c r="A14751">
        <f t="shared" si="462"/>
        <v>14749</v>
      </c>
      <c r="B14751" s="22">
        <v>8943680</v>
      </c>
      <c r="J14751" s="6">
        <f t="shared" si="461"/>
        <v>24105244819313.906</v>
      </c>
    </row>
    <row r="14752" spans="1:10" x14ac:dyDescent="0.25">
      <c r="A14752">
        <f t="shared" si="462"/>
        <v>14750</v>
      </c>
      <c r="B14752" s="22">
        <v>8943680</v>
      </c>
      <c r="J14752" s="6">
        <f t="shared" si="461"/>
        <v>24105244819313.906</v>
      </c>
    </row>
    <row r="14753" spans="1:10" x14ac:dyDescent="0.25">
      <c r="A14753">
        <f t="shared" si="462"/>
        <v>14751</v>
      </c>
      <c r="B14753" s="22">
        <v>0</v>
      </c>
      <c r="J14753" s="6">
        <f t="shared" si="461"/>
        <v>16272920094200.813</v>
      </c>
    </row>
    <row r="14754" spans="1:10" x14ac:dyDescent="0.25">
      <c r="A14754">
        <f t="shared" si="462"/>
        <v>14752</v>
      </c>
      <c r="B14754" s="22">
        <v>8943680</v>
      </c>
      <c r="J14754" s="6">
        <f t="shared" si="461"/>
        <v>24105244819313.906</v>
      </c>
    </row>
    <row r="14755" spans="1:10" x14ac:dyDescent="0.25">
      <c r="A14755">
        <f t="shared" si="462"/>
        <v>14753</v>
      </c>
      <c r="B14755" s="22">
        <v>3000000</v>
      </c>
      <c r="J14755" s="6">
        <f t="shared" si="461"/>
        <v>1069095532961.9576</v>
      </c>
    </row>
    <row r="14756" spans="1:10" x14ac:dyDescent="0.25">
      <c r="A14756">
        <f t="shared" si="462"/>
        <v>14754</v>
      </c>
      <c r="B14756" s="22">
        <v>0</v>
      </c>
      <c r="J14756" s="6">
        <f t="shared" si="461"/>
        <v>16272920094200.813</v>
      </c>
    </row>
    <row r="14757" spans="1:10" x14ac:dyDescent="0.25">
      <c r="A14757">
        <f t="shared" si="462"/>
        <v>14755</v>
      </c>
      <c r="B14757" s="22">
        <v>0</v>
      </c>
      <c r="J14757" s="6">
        <f t="shared" si="461"/>
        <v>16272920094200.813</v>
      </c>
    </row>
    <row r="14758" spans="1:10" x14ac:dyDescent="0.25">
      <c r="A14758">
        <f t="shared" si="462"/>
        <v>14756</v>
      </c>
      <c r="B14758" s="22">
        <v>8143430</v>
      </c>
      <c r="J14758" s="6">
        <f t="shared" si="461"/>
        <v>16887655243524.369</v>
      </c>
    </row>
    <row r="14759" spans="1:10" x14ac:dyDescent="0.25">
      <c r="A14759">
        <f t="shared" si="462"/>
        <v>14757</v>
      </c>
      <c r="B14759" s="22">
        <v>0</v>
      </c>
      <c r="J14759" s="6">
        <f t="shared" si="461"/>
        <v>16272920094200.813</v>
      </c>
    </row>
    <row r="14760" spans="1:10" x14ac:dyDescent="0.25">
      <c r="A14760">
        <f t="shared" si="462"/>
        <v>14758</v>
      </c>
      <c r="B14760" s="22">
        <v>8143430</v>
      </c>
      <c r="J14760" s="6">
        <f t="shared" si="461"/>
        <v>16887655243524.369</v>
      </c>
    </row>
    <row r="14761" spans="1:10" x14ac:dyDescent="0.25">
      <c r="A14761">
        <f t="shared" si="462"/>
        <v>14759</v>
      </c>
      <c r="B14761" s="22">
        <v>0</v>
      </c>
      <c r="J14761" s="6">
        <f t="shared" si="461"/>
        <v>16272920094200.813</v>
      </c>
    </row>
    <row r="14762" spans="1:10" x14ac:dyDescent="0.25">
      <c r="A14762">
        <f t="shared" si="462"/>
        <v>14760</v>
      </c>
      <c r="B14762" s="22">
        <v>8943680</v>
      </c>
      <c r="J14762" s="6">
        <f t="shared" si="461"/>
        <v>24105244819313.906</v>
      </c>
    </row>
    <row r="14763" spans="1:10" x14ac:dyDescent="0.25">
      <c r="A14763">
        <f t="shared" si="462"/>
        <v>14761</v>
      </c>
      <c r="B14763" s="22">
        <v>8143430</v>
      </c>
      <c r="J14763" s="6">
        <f t="shared" si="461"/>
        <v>16887655243524.369</v>
      </c>
    </row>
    <row r="14764" spans="1:10" x14ac:dyDescent="0.25">
      <c r="A14764">
        <f t="shared" si="462"/>
        <v>14762</v>
      </c>
      <c r="B14764" s="22">
        <v>0</v>
      </c>
      <c r="J14764" s="6">
        <f t="shared" si="461"/>
        <v>16272920094200.813</v>
      </c>
    </row>
    <row r="14765" spans="1:10" x14ac:dyDescent="0.25">
      <c r="A14765">
        <f t="shared" si="462"/>
        <v>14763</v>
      </c>
      <c r="B14765" s="22">
        <v>0</v>
      </c>
      <c r="J14765" s="6">
        <f t="shared" si="461"/>
        <v>16272920094200.813</v>
      </c>
    </row>
    <row r="14766" spans="1:10" x14ac:dyDescent="0.25">
      <c r="A14766">
        <f t="shared" si="462"/>
        <v>14764</v>
      </c>
      <c r="B14766" s="22">
        <v>0</v>
      </c>
      <c r="J14766" s="6">
        <f t="shared" si="461"/>
        <v>16272920094200.813</v>
      </c>
    </row>
    <row r="14767" spans="1:10" x14ac:dyDescent="0.25">
      <c r="A14767">
        <f t="shared" si="462"/>
        <v>14765</v>
      </c>
      <c r="B14767" s="22">
        <v>0</v>
      </c>
      <c r="J14767" s="6">
        <f t="shared" si="461"/>
        <v>16272920094200.813</v>
      </c>
    </row>
    <row r="14768" spans="1:10" x14ac:dyDescent="0.25">
      <c r="A14768">
        <f t="shared" si="462"/>
        <v>14766</v>
      </c>
      <c r="B14768" s="22">
        <v>0</v>
      </c>
      <c r="J14768" s="6">
        <f t="shared" si="461"/>
        <v>16272920094200.813</v>
      </c>
    </row>
    <row r="14769" spans="1:10" x14ac:dyDescent="0.25">
      <c r="A14769">
        <f t="shared" si="462"/>
        <v>14767</v>
      </c>
      <c r="B14769" s="22">
        <v>17087110</v>
      </c>
      <c r="J14769" s="6">
        <f t="shared" si="461"/>
        <v>170384444013437.47</v>
      </c>
    </row>
    <row r="14770" spans="1:10" x14ac:dyDescent="0.25">
      <c r="A14770">
        <f t="shared" si="462"/>
        <v>14768</v>
      </c>
      <c r="B14770" s="22">
        <v>8143430</v>
      </c>
      <c r="J14770" s="6">
        <f t="shared" si="461"/>
        <v>16887655243524.369</v>
      </c>
    </row>
    <row r="14771" spans="1:10" x14ac:dyDescent="0.25">
      <c r="A14771">
        <f t="shared" si="462"/>
        <v>14769</v>
      </c>
      <c r="B14771" s="22">
        <v>0</v>
      </c>
      <c r="J14771" s="6">
        <f t="shared" si="461"/>
        <v>16272920094200.813</v>
      </c>
    </row>
    <row r="14772" spans="1:10" x14ac:dyDescent="0.25">
      <c r="A14772">
        <f t="shared" si="462"/>
        <v>14770</v>
      </c>
      <c r="B14772" s="22">
        <v>0</v>
      </c>
      <c r="J14772" s="6">
        <f t="shared" si="461"/>
        <v>16272920094200.813</v>
      </c>
    </row>
    <row r="14773" spans="1:10" x14ac:dyDescent="0.25">
      <c r="A14773">
        <f t="shared" si="462"/>
        <v>14771</v>
      </c>
      <c r="B14773" s="22">
        <v>8143430</v>
      </c>
      <c r="J14773" s="6">
        <f t="shared" si="461"/>
        <v>16887655243524.369</v>
      </c>
    </row>
    <row r="14774" spans="1:10" x14ac:dyDescent="0.25">
      <c r="A14774">
        <f t="shared" si="462"/>
        <v>14772</v>
      </c>
      <c r="B14774" s="22">
        <v>8943680</v>
      </c>
      <c r="J14774" s="6">
        <f t="shared" si="461"/>
        <v>24105244819313.906</v>
      </c>
    </row>
    <row r="14775" spans="1:10" x14ac:dyDescent="0.25">
      <c r="A14775">
        <f t="shared" si="462"/>
        <v>14773</v>
      </c>
      <c r="B14775" s="22">
        <v>8143430</v>
      </c>
      <c r="J14775" s="6">
        <f t="shared" si="461"/>
        <v>16887655243524.369</v>
      </c>
    </row>
    <row r="14776" spans="1:10" x14ac:dyDescent="0.25">
      <c r="A14776">
        <f t="shared" si="462"/>
        <v>14774</v>
      </c>
      <c r="B14776" s="22">
        <v>8943680</v>
      </c>
      <c r="J14776" s="6">
        <f t="shared" si="461"/>
        <v>24105244819313.906</v>
      </c>
    </row>
    <row r="14777" spans="1:10" x14ac:dyDescent="0.25">
      <c r="A14777">
        <f t="shared" si="462"/>
        <v>14775</v>
      </c>
      <c r="B14777" s="22">
        <v>8943680</v>
      </c>
      <c r="J14777" s="6">
        <f t="shared" si="461"/>
        <v>24105244819313.906</v>
      </c>
    </row>
    <row r="14778" spans="1:10" x14ac:dyDescent="0.25">
      <c r="A14778">
        <f t="shared" si="462"/>
        <v>14776</v>
      </c>
      <c r="B14778" s="22">
        <v>54335043.934246585</v>
      </c>
      <c r="J14778" s="6">
        <f t="shared" si="461"/>
        <v>2530197962460137.5</v>
      </c>
    </row>
    <row r="14779" spans="1:10" x14ac:dyDescent="0.25">
      <c r="A14779">
        <f t="shared" si="462"/>
        <v>14777</v>
      </c>
      <c r="B14779" s="22">
        <v>8943680</v>
      </c>
      <c r="J14779" s="6">
        <f t="shared" si="461"/>
        <v>24105244819313.906</v>
      </c>
    </row>
    <row r="14780" spans="1:10" x14ac:dyDescent="0.25">
      <c r="A14780">
        <f t="shared" si="462"/>
        <v>14778</v>
      </c>
      <c r="B14780" s="22">
        <v>0</v>
      </c>
      <c r="J14780" s="6">
        <f t="shared" si="461"/>
        <v>16272920094200.813</v>
      </c>
    </row>
    <row r="14781" spans="1:10" x14ac:dyDescent="0.25">
      <c r="A14781">
        <f t="shared" si="462"/>
        <v>14779</v>
      </c>
      <c r="B14781" s="22">
        <v>0</v>
      </c>
      <c r="J14781" s="6">
        <f t="shared" si="461"/>
        <v>16272920094200.813</v>
      </c>
    </row>
    <row r="14782" spans="1:10" x14ac:dyDescent="0.25">
      <c r="A14782">
        <f t="shared" si="462"/>
        <v>14780</v>
      </c>
      <c r="B14782" s="22">
        <v>0</v>
      </c>
      <c r="J14782" s="6">
        <f t="shared" si="461"/>
        <v>16272920094200.813</v>
      </c>
    </row>
    <row r="14783" spans="1:10" x14ac:dyDescent="0.25">
      <c r="A14783">
        <f t="shared" si="462"/>
        <v>14781</v>
      </c>
      <c r="B14783" s="22">
        <v>0</v>
      </c>
      <c r="J14783" s="6">
        <f t="shared" si="461"/>
        <v>16272920094200.813</v>
      </c>
    </row>
    <row r="14784" spans="1:10" x14ac:dyDescent="0.25">
      <c r="A14784">
        <f t="shared" si="462"/>
        <v>14782</v>
      </c>
      <c r="B14784" s="22">
        <v>17087110</v>
      </c>
      <c r="J14784" s="6">
        <f t="shared" si="461"/>
        <v>170384444013437.47</v>
      </c>
    </row>
    <row r="14785" spans="1:10" x14ac:dyDescent="0.25">
      <c r="A14785">
        <f t="shared" si="462"/>
        <v>14783</v>
      </c>
      <c r="B14785" s="22">
        <v>0</v>
      </c>
      <c r="J14785" s="6">
        <f t="shared" si="461"/>
        <v>16272920094200.813</v>
      </c>
    </row>
    <row r="14786" spans="1:10" x14ac:dyDescent="0.25">
      <c r="A14786">
        <f t="shared" si="462"/>
        <v>14784</v>
      </c>
      <c r="B14786" s="22">
        <v>8943680</v>
      </c>
      <c r="J14786" s="6">
        <f t="shared" si="461"/>
        <v>24105244819313.906</v>
      </c>
    </row>
    <row r="14787" spans="1:10" x14ac:dyDescent="0.25">
      <c r="A14787">
        <f t="shared" si="462"/>
        <v>14785</v>
      </c>
      <c r="B14787" s="22">
        <v>0</v>
      </c>
      <c r="J14787" s="6">
        <f t="shared" ref="J14787:J14850" si="463">(B14787-$I$6)^2</f>
        <v>16272920094200.813</v>
      </c>
    </row>
    <row r="14788" spans="1:10" x14ac:dyDescent="0.25">
      <c r="A14788">
        <f t="shared" ref="A14788:A14851" si="464">A14787+1</f>
        <v>14786</v>
      </c>
      <c r="B14788" s="22">
        <v>8143430</v>
      </c>
      <c r="J14788" s="6">
        <f t="shared" si="463"/>
        <v>16887655243524.369</v>
      </c>
    </row>
    <row r="14789" spans="1:10" x14ac:dyDescent="0.25">
      <c r="A14789">
        <f t="shared" si="464"/>
        <v>14787</v>
      </c>
      <c r="B14789" s="22">
        <v>8143430</v>
      </c>
      <c r="J14789" s="6">
        <f t="shared" si="463"/>
        <v>16887655243524.369</v>
      </c>
    </row>
    <row r="14790" spans="1:10" x14ac:dyDescent="0.25">
      <c r="A14790">
        <f t="shared" si="464"/>
        <v>14788</v>
      </c>
      <c r="B14790" s="22">
        <v>8143430</v>
      </c>
      <c r="J14790" s="6">
        <f t="shared" si="463"/>
        <v>16887655243524.369</v>
      </c>
    </row>
    <row r="14791" spans="1:10" x14ac:dyDescent="0.25">
      <c r="A14791">
        <f t="shared" si="464"/>
        <v>14789</v>
      </c>
      <c r="B14791" s="22">
        <v>0</v>
      </c>
      <c r="J14791" s="6">
        <f t="shared" si="463"/>
        <v>16272920094200.813</v>
      </c>
    </row>
    <row r="14792" spans="1:10" x14ac:dyDescent="0.25">
      <c r="A14792">
        <f t="shared" si="464"/>
        <v>14790</v>
      </c>
      <c r="B14792" s="22">
        <v>0</v>
      </c>
      <c r="J14792" s="6">
        <f t="shared" si="463"/>
        <v>16272920094200.813</v>
      </c>
    </row>
    <row r="14793" spans="1:10" x14ac:dyDescent="0.25">
      <c r="A14793">
        <f t="shared" si="464"/>
        <v>14791</v>
      </c>
      <c r="B14793" s="22">
        <v>8143430</v>
      </c>
      <c r="J14793" s="6">
        <f t="shared" si="463"/>
        <v>16887655243524.369</v>
      </c>
    </row>
    <row r="14794" spans="1:10" x14ac:dyDescent="0.25">
      <c r="A14794">
        <f t="shared" si="464"/>
        <v>14792</v>
      </c>
      <c r="B14794" s="22">
        <v>0</v>
      </c>
      <c r="J14794" s="6">
        <f t="shared" si="463"/>
        <v>16272920094200.813</v>
      </c>
    </row>
    <row r="14795" spans="1:10" x14ac:dyDescent="0.25">
      <c r="A14795">
        <f t="shared" si="464"/>
        <v>14793</v>
      </c>
      <c r="B14795" s="22">
        <v>8143430</v>
      </c>
      <c r="J14795" s="6">
        <f t="shared" si="463"/>
        <v>16887655243524.369</v>
      </c>
    </row>
    <row r="14796" spans="1:10" x14ac:dyDescent="0.25">
      <c r="A14796">
        <f t="shared" si="464"/>
        <v>14794</v>
      </c>
      <c r="B14796" s="22">
        <v>0</v>
      </c>
      <c r="J14796" s="6">
        <f t="shared" si="463"/>
        <v>16272920094200.813</v>
      </c>
    </row>
    <row r="14797" spans="1:10" x14ac:dyDescent="0.25">
      <c r="A14797">
        <f t="shared" si="464"/>
        <v>14795</v>
      </c>
      <c r="B14797" s="22">
        <v>0</v>
      </c>
      <c r="J14797" s="6">
        <f t="shared" si="463"/>
        <v>16272920094200.813</v>
      </c>
    </row>
    <row r="14798" spans="1:10" x14ac:dyDescent="0.25">
      <c r="A14798">
        <f t="shared" si="464"/>
        <v>14796</v>
      </c>
      <c r="B14798" s="22">
        <v>3000000</v>
      </c>
      <c r="J14798" s="6">
        <f t="shared" si="463"/>
        <v>1069095532961.9576</v>
      </c>
    </row>
    <row r="14799" spans="1:10" x14ac:dyDescent="0.25">
      <c r="A14799">
        <f t="shared" si="464"/>
        <v>14797</v>
      </c>
      <c r="B14799" s="22">
        <v>8943680</v>
      </c>
      <c r="J14799" s="6">
        <f t="shared" si="463"/>
        <v>24105244819313.906</v>
      </c>
    </row>
    <row r="14800" spans="1:10" x14ac:dyDescent="0.25">
      <c r="A14800">
        <f t="shared" si="464"/>
        <v>14798</v>
      </c>
      <c r="B14800" s="22">
        <v>0</v>
      </c>
      <c r="J14800" s="6">
        <f t="shared" si="463"/>
        <v>16272920094200.813</v>
      </c>
    </row>
    <row r="14801" spans="1:10" x14ac:dyDescent="0.25">
      <c r="A14801">
        <f t="shared" si="464"/>
        <v>14799</v>
      </c>
      <c r="B14801" s="22">
        <v>3000000</v>
      </c>
      <c r="J14801" s="6">
        <f t="shared" si="463"/>
        <v>1069095532961.9576</v>
      </c>
    </row>
    <row r="14802" spans="1:10" x14ac:dyDescent="0.25">
      <c r="A14802">
        <f t="shared" si="464"/>
        <v>14800</v>
      </c>
      <c r="B14802" s="22">
        <v>8943680</v>
      </c>
      <c r="J14802" s="6">
        <f t="shared" si="463"/>
        <v>24105244819313.906</v>
      </c>
    </row>
    <row r="14803" spans="1:10" x14ac:dyDescent="0.25">
      <c r="A14803">
        <f t="shared" si="464"/>
        <v>14801</v>
      </c>
      <c r="B14803" s="22">
        <v>0</v>
      </c>
      <c r="J14803" s="6">
        <f t="shared" si="463"/>
        <v>16272920094200.813</v>
      </c>
    </row>
    <row r="14804" spans="1:10" x14ac:dyDescent="0.25">
      <c r="A14804">
        <f t="shared" si="464"/>
        <v>14802</v>
      </c>
      <c r="B14804" s="22">
        <v>3000000</v>
      </c>
      <c r="J14804" s="6">
        <f t="shared" si="463"/>
        <v>1069095532961.9576</v>
      </c>
    </row>
    <row r="14805" spans="1:10" x14ac:dyDescent="0.25">
      <c r="A14805">
        <f t="shared" si="464"/>
        <v>14803</v>
      </c>
      <c r="B14805" s="22">
        <v>0</v>
      </c>
      <c r="J14805" s="6">
        <f t="shared" si="463"/>
        <v>16272920094200.813</v>
      </c>
    </row>
    <row r="14806" spans="1:10" x14ac:dyDescent="0.25">
      <c r="A14806">
        <f t="shared" si="464"/>
        <v>14804</v>
      </c>
      <c r="B14806" s="22">
        <v>17087110</v>
      </c>
      <c r="J14806" s="6">
        <f t="shared" si="463"/>
        <v>170384444013437.47</v>
      </c>
    </row>
    <row r="14807" spans="1:10" x14ac:dyDescent="0.25">
      <c r="A14807">
        <f t="shared" si="464"/>
        <v>14805</v>
      </c>
      <c r="B14807" s="22">
        <v>0</v>
      </c>
      <c r="J14807" s="6">
        <f t="shared" si="463"/>
        <v>16272920094200.813</v>
      </c>
    </row>
    <row r="14808" spans="1:10" x14ac:dyDescent="0.25">
      <c r="A14808">
        <f t="shared" si="464"/>
        <v>14806</v>
      </c>
      <c r="B14808" s="22">
        <v>8943680</v>
      </c>
      <c r="J14808" s="6">
        <f t="shared" si="463"/>
        <v>24105244819313.906</v>
      </c>
    </row>
    <row r="14809" spans="1:10" x14ac:dyDescent="0.25">
      <c r="A14809">
        <f t="shared" si="464"/>
        <v>14807</v>
      </c>
      <c r="B14809" s="22">
        <v>0</v>
      </c>
      <c r="J14809" s="6">
        <f t="shared" si="463"/>
        <v>16272920094200.813</v>
      </c>
    </row>
    <row r="14810" spans="1:10" x14ac:dyDescent="0.25">
      <c r="A14810">
        <f t="shared" si="464"/>
        <v>14808</v>
      </c>
      <c r="B14810" s="22">
        <v>8143430</v>
      </c>
      <c r="J14810" s="6">
        <f t="shared" si="463"/>
        <v>16887655243524.369</v>
      </c>
    </row>
    <row r="14811" spans="1:10" x14ac:dyDescent="0.25">
      <c r="A14811">
        <f t="shared" si="464"/>
        <v>14809</v>
      </c>
      <c r="B14811" s="22">
        <v>8143430</v>
      </c>
      <c r="J14811" s="6">
        <f t="shared" si="463"/>
        <v>16887655243524.369</v>
      </c>
    </row>
    <row r="14812" spans="1:10" x14ac:dyDescent="0.25">
      <c r="A14812">
        <f t="shared" si="464"/>
        <v>14810</v>
      </c>
      <c r="B14812" s="22">
        <v>8143430</v>
      </c>
      <c r="J14812" s="6">
        <f t="shared" si="463"/>
        <v>16887655243524.369</v>
      </c>
    </row>
    <row r="14813" spans="1:10" x14ac:dyDescent="0.25">
      <c r="A14813">
        <f t="shared" si="464"/>
        <v>14811</v>
      </c>
      <c r="B14813" s="22">
        <v>0</v>
      </c>
      <c r="J14813" s="6">
        <f t="shared" si="463"/>
        <v>16272920094200.813</v>
      </c>
    </row>
    <row r="14814" spans="1:10" x14ac:dyDescent="0.25">
      <c r="A14814">
        <f t="shared" si="464"/>
        <v>14812</v>
      </c>
      <c r="B14814" s="22">
        <v>0</v>
      </c>
      <c r="J14814" s="6">
        <f t="shared" si="463"/>
        <v>16272920094200.813</v>
      </c>
    </row>
    <row r="14815" spans="1:10" x14ac:dyDescent="0.25">
      <c r="A14815">
        <f t="shared" si="464"/>
        <v>14813</v>
      </c>
      <c r="B14815" s="22">
        <v>8943680</v>
      </c>
      <c r="J14815" s="6">
        <f t="shared" si="463"/>
        <v>24105244819313.906</v>
      </c>
    </row>
    <row r="14816" spans="1:10" x14ac:dyDescent="0.25">
      <c r="A14816">
        <f t="shared" si="464"/>
        <v>14814</v>
      </c>
      <c r="B14816" s="22">
        <v>0</v>
      </c>
      <c r="J14816" s="6">
        <f t="shared" si="463"/>
        <v>16272920094200.813</v>
      </c>
    </row>
    <row r="14817" spans="1:10" x14ac:dyDescent="0.25">
      <c r="A14817">
        <f t="shared" si="464"/>
        <v>14815</v>
      </c>
      <c r="B14817" s="22">
        <v>0</v>
      </c>
      <c r="J14817" s="6">
        <f t="shared" si="463"/>
        <v>16272920094200.813</v>
      </c>
    </row>
    <row r="14818" spans="1:10" x14ac:dyDescent="0.25">
      <c r="A14818">
        <f t="shared" si="464"/>
        <v>14816</v>
      </c>
      <c r="B14818" s="22">
        <v>8143430</v>
      </c>
      <c r="J14818" s="6">
        <f t="shared" si="463"/>
        <v>16887655243524.369</v>
      </c>
    </row>
    <row r="14819" spans="1:10" x14ac:dyDescent="0.25">
      <c r="A14819">
        <f t="shared" si="464"/>
        <v>14817</v>
      </c>
      <c r="B14819" s="22">
        <v>0</v>
      </c>
      <c r="J14819" s="6">
        <f t="shared" si="463"/>
        <v>16272920094200.813</v>
      </c>
    </row>
    <row r="14820" spans="1:10" x14ac:dyDescent="0.25">
      <c r="A14820">
        <f t="shared" si="464"/>
        <v>14818</v>
      </c>
      <c r="B14820" s="22">
        <v>0</v>
      </c>
      <c r="J14820" s="6">
        <f t="shared" si="463"/>
        <v>16272920094200.813</v>
      </c>
    </row>
    <row r="14821" spans="1:10" x14ac:dyDescent="0.25">
      <c r="A14821">
        <f t="shared" si="464"/>
        <v>14819</v>
      </c>
      <c r="B14821" s="22">
        <v>17087110</v>
      </c>
      <c r="J14821" s="6">
        <f t="shared" si="463"/>
        <v>170384444013437.47</v>
      </c>
    </row>
    <row r="14822" spans="1:10" x14ac:dyDescent="0.25">
      <c r="A14822">
        <f t="shared" si="464"/>
        <v>14820</v>
      </c>
      <c r="B14822" s="22">
        <v>0</v>
      </c>
      <c r="J14822" s="6">
        <f t="shared" si="463"/>
        <v>16272920094200.813</v>
      </c>
    </row>
    <row r="14823" spans="1:10" x14ac:dyDescent="0.25">
      <c r="A14823">
        <f t="shared" si="464"/>
        <v>14821</v>
      </c>
      <c r="B14823" s="22">
        <v>0</v>
      </c>
      <c r="J14823" s="6">
        <f t="shared" si="463"/>
        <v>16272920094200.813</v>
      </c>
    </row>
    <row r="14824" spans="1:10" x14ac:dyDescent="0.25">
      <c r="A14824">
        <f t="shared" si="464"/>
        <v>14822</v>
      </c>
      <c r="B14824" s="22">
        <v>0</v>
      </c>
      <c r="J14824" s="6">
        <f t="shared" si="463"/>
        <v>16272920094200.813</v>
      </c>
    </row>
    <row r="14825" spans="1:10" x14ac:dyDescent="0.25">
      <c r="A14825">
        <f t="shared" si="464"/>
        <v>14823</v>
      </c>
      <c r="B14825" s="22">
        <v>0</v>
      </c>
      <c r="J14825" s="6">
        <f t="shared" si="463"/>
        <v>16272920094200.813</v>
      </c>
    </row>
    <row r="14826" spans="1:10" x14ac:dyDescent="0.25">
      <c r="A14826">
        <f t="shared" si="464"/>
        <v>14824</v>
      </c>
      <c r="B14826" s="22">
        <v>0</v>
      </c>
      <c r="J14826" s="6">
        <f t="shared" si="463"/>
        <v>16272920094200.813</v>
      </c>
    </row>
    <row r="14827" spans="1:10" x14ac:dyDescent="0.25">
      <c r="A14827">
        <f t="shared" si="464"/>
        <v>14825</v>
      </c>
      <c r="B14827" s="22">
        <v>0</v>
      </c>
      <c r="J14827" s="6">
        <f t="shared" si="463"/>
        <v>16272920094200.813</v>
      </c>
    </row>
    <row r="14828" spans="1:10" x14ac:dyDescent="0.25">
      <c r="A14828">
        <f t="shared" si="464"/>
        <v>14826</v>
      </c>
      <c r="B14828" s="22">
        <v>8943680</v>
      </c>
      <c r="J14828" s="6">
        <f t="shared" si="463"/>
        <v>24105244819313.906</v>
      </c>
    </row>
    <row r="14829" spans="1:10" x14ac:dyDescent="0.25">
      <c r="A14829">
        <f t="shared" si="464"/>
        <v>14827</v>
      </c>
      <c r="B14829" s="22">
        <v>0</v>
      </c>
      <c r="J14829" s="6">
        <f t="shared" si="463"/>
        <v>16272920094200.813</v>
      </c>
    </row>
    <row r="14830" spans="1:10" x14ac:dyDescent="0.25">
      <c r="A14830">
        <f t="shared" si="464"/>
        <v>14828</v>
      </c>
      <c r="B14830" s="22">
        <v>0</v>
      </c>
      <c r="J14830" s="6">
        <f t="shared" si="463"/>
        <v>16272920094200.813</v>
      </c>
    </row>
    <row r="14831" spans="1:10" x14ac:dyDescent="0.25">
      <c r="A14831">
        <f t="shared" si="464"/>
        <v>14829</v>
      </c>
      <c r="B14831" s="22">
        <v>3250000</v>
      </c>
      <c r="J14831" s="6">
        <f t="shared" si="463"/>
        <v>614610152858.7196</v>
      </c>
    </row>
    <row r="14832" spans="1:10" x14ac:dyDescent="0.25">
      <c r="A14832">
        <f t="shared" si="464"/>
        <v>14830</v>
      </c>
      <c r="B14832" s="22">
        <v>0</v>
      </c>
      <c r="J14832" s="6">
        <f t="shared" si="463"/>
        <v>16272920094200.813</v>
      </c>
    </row>
    <row r="14833" spans="1:10" x14ac:dyDescent="0.25">
      <c r="A14833">
        <f t="shared" si="464"/>
        <v>14831</v>
      </c>
      <c r="B14833" s="22">
        <v>8143430</v>
      </c>
      <c r="J14833" s="6">
        <f t="shared" si="463"/>
        <v>16887655243524.369</v>
      </c>
    </row>
    <row r="14834" spans="1:10" x14ac:dyDescent="0.25">
      <c r="A14834">
        <f t="shared" si="464"/>
        <v>14832</v>
      </c>
      <c r="B14834" s="22">
        <v>8143430</v>
      </c>
      <c r="J14834" s="6">
        <f t="shared" si="463"/>
        <v>16887655243524.369</v>
      </c>
    </row>
    <row r="14835" spans="1:10" x14ac:dyDescent="0.25">
      <c r="A14835">
        <f t="shared" si="464"/>
        <v>14833</v>
      </c>
      <c r="B14835" s="22">
        <v>0</v>
      </c>
      <c r="J14835" s="6">
        <f t="shared" si="463"/>
        <v>16272920094200.813</v>
      </c>
    </row>
    <row r="14836" spans="1:10" x14ac:dyDescent="0.25">
      <c r="A14836">
        <f t="shared" si="464"/>
        <v>14834</v>
      </c>
      <c r="B14836" s="22">
        <v>3000000</v>
      </c>
      <c r="J14836" s="6">
        <f t="shared" si="463"/>
        <v>1069095532961.9576</v>
      </c>
    </row>
    <row r="14837" spans="1:10" x14ac:dyDescent="0.25">
      <c r="A14837">
        <f t="shared" si="464"/>
        <v>14835</v>
      </c>
      <c r="B14837" s="22">
        <v>0</v>
      </c>
      <c r="J14837" s="6">
        <f t="shared" si="463"/>
        <v>16272920094200.813</v>
      </c>
    </row>
    <row r="14838" spans="1:10" x14ac:dyDescent="0.25">
      <c r="A14838">
        <f t="shared" si="464"/>
        <v>14836</v>
      </c>
      <c r="B14838" s="22">
        <v>8943680</v>
      </c>
      <c r="J14838" s="6">
        <f t="shared" si="463"/>
        <v>24105244819313.906</v>
      </c>
    </row>
    <row r="14839" spans="1:10" x14ac:dyDescent="0.25">
      <c r="A14839">
        <f t="shared" si="464"/>
        <v>14837</v>
      </c>
      <c r="B14839" s="22">
        <v>8943680</v>
      </c>
      <c r="J14839" s="6">
        <f t="shared" si="463"/>
        <v>24105244819313.906</v>
      </c>
    </row>
    <row r="14840" spans="1:10" x14ac:dyDescent="0.25">
      <c r="A14840">
        <f t="shared" si="464"/>
        <v>14838</v>
      </c>
      <c r="B14840" s="22">
        <v>0</v>
      </c>
      <c r="J14840" s="6">
        <f t="shared" si="463"/>
        <v>16272920094200.813</v>
      </c>
    </row>
    <row r="14841" spans="1:10" x14ac:dyDescent="0.25">
      <c r="A14841">
        <f t="shared" si="464"/>
        <v>14839</v>
      </c>
      <c r="B14841" s="22">
        <v>3000000</v>
      </c>
      <c r="J14841" s="6">
        <f t="shared" si="463"/>
        <v>1069095532961.9576</v>
      </c>
    </row>
    <row r="14842" spans="1:10" x14ac:dyDescent="0.25">
      <c r="A14842">
        <f t="shared" si="464"/>
        <v>14840</v>
      </c>
      <c r="B14842" s="22">
        <v>0</v>
      </c>
      <c r="J14842" s="6">
        <f t="shared" si="463"/>
        <v>16272920094200.813</v>
      </c>
    </row>
    <row r="14843" spans="1:10" x14ac:dyDescent="0.25">
      <c r="A14843">
        <f t="shared" si="464"/>
        <v>14841</v>
      </c>
      <c r="B14843" s="22">
        <v>8943680</v>
      </c>
      <c r="J14843" s="6">
        <f t="shared" si="463"/>
        <v>24105244819313.906</v>
      </c>
    </row>
    <row r="14844" spans="1:10" x14ac:dyDescent="0.25">
      <c r="A14844">
        <f t="shared" si="464"/>
        <v>14842</v>
      </c>
      <c r="B14844" s="22">
        <v>8943680</v>
      </c>
      <c r="J14844" s="6">
        <f t="shared" si="463"/>
        <v>24105244819313.906</v>
      </c>
    </row>
    <row r="14845" spans="1:10" x14ac:dyDescent="0.25">
      <c r="A14845">
        <f t="shared" si="464"/>
        <v>14843</v>
      </c>
      <c r="B14845" s="22">
        <v>0</v>
      </c>
      <c r="J14845" s="6">
        <f t="shared" si="463"/>
        <v>16272920094200.813</v>
      </c>
    </row>
    <row r="14846" spans="1:10" x14ac:dyDescent="0.25">
      <c r="A14846">
        <f t="shared" si="464"/>
        <v>14844</v>
      </c>
      <c r="B14846" s="22">
        <v>0</v>
      </c>
      <c r="J14846" s="6">
        <f t="shared" si="463"/>
        <v>16272920094200.813</v>
      </c>
    </row>
    <row r="14847" spans="1:10" x14ac:dyDescent="0.25">
      <c r="A14847">
        <f t="shared" si="464"/>
        <v>14845</v>
      </c>
      <c r="B14847" s="22">
        <v>8943680</v>
      </c>
      <c r="J14847" s="6">
        <f t="shared" si="463"/>
        <v>24105244819313.906</v>
      </c>
    </row>
    <row r="14848" spans="1:10" x14ac:dyDescent="0.25">
      <c r="A14848">
        <f t="shared" si="464"/>
        <v>14846</v>
      </c>
      <c r="B14848" s="22">
        <v>17087110</v>
      </c>
      <c r="J14848" s="6">
        <f t="shared" si="463"/>
        <v>170384444013437.47</v>
      </c>
    </row>
    <row r="14849" spans="1:10" x14ac:dyDescent="0.25">
      <c r="A14849">
        <f t="shared" si="464"/>
        <v>14847</v>
      </c>
      <c r="B14849" s="22">
        <v>0</v>
      </c>
      <c r="J14849" s="6">
        <f t="shared" si="463"/>
        <v>16272920094200.813</v>
      </c>
    </row>
    <row r="14850" spans="1:10" x14ac:dyDescent="0.25">
      <c r="A14850">
        <f t="shared" si="464"/>
        <v>14848</v>
      </c>
      <c r="B14850" s="22">
        <v>0</v>
      </c>
      <c r="J14850" s="6">
        <f t="shared" si="463"/>
        <v>16272920094200.813</v>
      </c>
    </row>
    <row r="14851" spans="1:10" x14ac:dyDescent="0.25">
      <c r="A14851">
        <f t="shared" si="464"/>
        <v>14849</v>
      </c>
      <c r="B14851" s="22">
        <v>8143430</v>
      </c>
      <c r="J14851" s="6">
        <f t="shared" ref="J14851:J14914" si="465">(B14851-$I$6)^2</f>
        <v>16887655243524.369</v>
      </c>
    </row>
    <row r="14852" spans="1:10" x14ac:dyDescent="0.25">
      <c r="A14852">
        <f t="shared" ref="A14852:A14915" si="466">A14851+1</f>
        <v>14850</v>
      </c>
      <c r="B14852" s="22">
        <v>0</v>
      </c>
      <c r="J14852" s="6">
        <f t="shared" si="465"/>
        <v>16272920094200.813</v>
      </c>
    </row>
    <row r="14853" spans="1:10" x14ac:dyDescent="0.25">
      <c r="A14853">
        <f t="shared" si="466"/>
        <v>14851</v>
      </c>
      <c r="B14853" s="22">
        <v>0</v>
      </c>
      <c r="J14853" s="6">
        <f t="shared" si="465"/>
        <v>16272920094200.813</v>
      </c>
    </row>
    <row r="14854" spans="1:10" x14ac:dyDescent="0.25">
      <c r="A14854">
        <f t="shared" si="466"/>
        <v>14852</v>
      </c>
      <c r="B14854" s="22">
        <v>8143430</v>
      </c>
      <c r="J14854" s="6">
        <f t="shared" si="465"/>
        <v>16887655243524.369</v>
      </c>
    </row>
    <row r="14855" spans="1:10" x14ac:dyDescent="0.25">
      <c r="A14855">
        <f t="shared" si="466"/>
        <v>14853</v>
      </c>
      <c r="B14855" s="22">
        <v>2250361.75</v>
      </c>
      <c r="J14855" s="6">
        <f t="shared" si="465"/>
        <v>3181261101289.7246</v>
      </c>
    </row>
    <row r="14856" spans="1:10" x14ac:dyDescent="0.25">
      <c r="A14856">
        <f t="shared" si="466"/>
        <v>14854</v>
      </c>
      <c r="B14856" s="22">
        <v>8943680</v>
      </c>
      <c r="J14856" s="6">
        <f t="shared" si="465"/>
        <v>24105244819313.906</v>
      </c>
    </row>
    <row r="14857" spans="1:10" x14ac:dyDescent="0.25">
      <c r="A14857">
        <f t="shared" si="466"/>
        <v>14855</v>
      </c>
      <c r="B14857" s="22">
        <v>0</v>
      </c>
      <c r="J14857" s="6">
        <f t="shared" si="465"/>
        <v>16272920094200.813</v>
      </c>
    </row>
    <row r="14858" spans="1:10" x14ac:dyDescent="0.25">
      <c r="A14858">
        <f t="shared" si="466"/>
        <v>14856</v>
      </c>
      <c r="B14858" s="22">
        <v>0</v>
      </c>
      <c r="J14858" s="6">
        <f t="shared" si="465"/>
        <v>16272920094200.813</v>
      </c>
    </row>
    <row r="14859" spans="1:10" x14ac:dyDescent="0.25">
      <c r="A14859">
        <f t="shared" si="466"/>
        <v>14857</v>
      </c>
      <c r="B14859" s="22">
        <v>0</v>
      </c>
      <c r="J14859" s="6">
        <f t="shared" si="465"/>
        <v>16272920094200.813</v>
      </c>
    </row>
    <row r="14860" spans="1:10" x14ac:dyDescent="0.25">
      <c r="A14860">
        <f t="shared" si="466"/>
        <v>14858</v>
      </c>
      <c r="B14860" s="22">
        <v>0</v>
      </c>
      <c r="J14860" s="6">
        <f t="shared" si="465"/>
        <v>16272920094200.813</v>
      </c>
    </row>
    <row r="14861" spans="1:10" x14ac:dyDescent="0.25">
      <c r="A14861">
        <f t="shared" si="466"/>
        <v>14859</v>
      </c>
      <c r="B14861" s="22">
        <v>17087110</v>
      </c>
      <c r="J14861" s="6">
        <f t="shared" si="465"/>
        <v>170384444013437.47</v>
      </c>
    </row>
    <row r="14862" spans="1:10" x14ac:dyDescent="0.25">
      <c r="A14862">
        <f t="shared" si="466"/>
        <v>14860</v>
      </c>
      <c r="B14862" s="22">
        <v>0</v>
      </c>
      <c r="J14862" s="6">
        <f t="shared" si="465"/>
        <v>16272920094200.813</v>
      </c>
    </row>
    <row r="14863" spans="1:10" x14ac:dyDescent="0.25">
      <c r="A14863">
        <f t="shared" si="466"/>
        <v>14861</v>
      </c>
      <c r="B14863" s="22">
        <v>0</v>
      </c>
      <c r="J14863" s="6">
        <f t="shared" si="465"/>
        <v>16272920094200.813</v>
      </c>
    </row>
    <row r="14864" spans="1:10" x14ac:dyDescent="0.25">
      <c r="A14864">
        <f t="shared" si="466"/>
        <v>14862</v>
      </c>
      <c r="B14864" s="22">
        <v>0</v>
      </c>
      <c r="J14864" s="6">
        <f t="shared" si="465"/>
        <v>16272920094200.813</v>
      </c>
    </row>
    <row r="14865" spans="1:10" x14ac:dyDescent="0.25">
      <c r="A14865">
        <f t="shared" si="466"/>
        <v>14863</v>
      </c>
      <c r="B14865" s="22">
        <v>8143430</v>
      </c>
      <c r="J14865" s="6">
        <f t="shared" si="465"/>
        <v>16887655243524.369</v>
      </c>
    </row>
    <row r="14866" spans="1:10" x14ac:dyDescent="0.25">
      <c r="A14866">
        <f t="shared" si="466"/>
        <v>14864</v>
      </c>
      <c r="B14866" s="22">
        <v>0</v>
      </c>
      <c r="J14866" s="6">
        <f t="shared" si="465"/>
        <v>16272920094200.813</v>
      </c>
    </row>
    <row r="14867" spans="1:10" x14ac:dyDescent="0.25">
      <c r="A14867">
        <f t="shared" si="466"/>
        <v>14865</v>
      </c>
      <c r="B14867" s="22">
        <v>0</v>
      </c>
      <c r="J14867" s="6">
        <f t="shared" si="465"/>
        <v>16272920094200.813</v>
      </c>
    </row>
    <row r="14868" spans="1:10" x14ac:dyDescent="0.25">
      <c r="A14868">
        <f t="shared" si="466"/>
        <v>14866</v>
      </c>
      <c r="B14868" s="22">
        <v>8143430</v>
      </c>
      <c r="J14868" s="6">
        <f t="shared" si="465"/>
        <v>16887655243524.369</v>
      </c>
    </row>
    <row r="14869" spans="1:10" x14ac:dyDescent="0.25">
      <c r="A14869">
        <f t="shared" si="466"/>
        <v>14867</v>
      </c>
      <c r="B14869" s="22">
        <v>0</v>
      </c>
      <c r="J14869" s="6">
        <f t="shared" si="465"/>
        <v>16272920094200.813</v>
      </c>
    </row>
    <row r="14870" spans="1:10" x14ac:dyDescent="0.25">
      <c r="A14870">
        <f t="shared" si="466"/>
        <v>14868</v>
      </c>
      <c r="B14870" s="22">
        <v>0</v>
      </c>
      <c r="J14870" s="6">
        <f t="shared" si="465"/>
        <v>16272920094200.813</v>
      </c>
    </row>
    <row r="14871" spans="1:10" x14ac:dyDescent="0.25">
      <c r="A14871">
        <f t="shared" si="466"/>
        <v>14869</v>
      </c>
      <c r="B14871" s="22">
        <v>0</v>
      </c>
      <c r="J14871" s="6">
        <f t="shared" si="465"/>
        <v>16272920094200.813</v>
      </c>
    </row>
    <row r="14872" spans="1:10" x14ac:dyDescent="0.25">
      <c r="A14872">
        <f t="shared" si="466"/>
        <v>14870</v>
      </c>
      <c r="B14872" s="22">
        <v>0</v>
      </c>
      <c r="J14872" s="6">
        <f t="shared" si="465"/>
        <v>16272920094200.813</v>
      </c>
    </row>
    <row r="14873" spans="1:10" x14ac:dyDescent="0.25">
      <c r="A14873">
        <f t="shared" si="466"/>
        <v>14871</v>
      </c>
      <c r="B14873" s="22">
        <v>0</v>
      </c>
      <c r="J14873" s="6">
        <f t="shared" si="465"/>
        <v>16272920094200.813</v>
      </c>
    </row>
    <row r="14874" spans="1:10" x14ac:dyDescent="0.25">
      <c r="A14874">
        <f t="shared" si="466"/>
        <v>14872</v>
      </c>
      <c r="B14874" s="22">
        <v>0</v>
      </c>
      <c r="J14874" s="6">
        <f t="shared" si="465"/>
        <v>16272920094200.813</v>
      </c>
    </row>
    <row r="14875" spans="1:10" x14ac:dyDescent="0.25">
      <c r="A14875">
        <f t="shared" si="466"/>
        <v>14873</v>
      </c>
      <c r="B14875" s="22">
        <v>0</v>
      </c>
      <c r="J14875" s="6">
        <f t="shared" si="465"/>
        <v>16272920094200.813</v>
      </c>
    </row>
    <row r="14876" spans="1:10" x14ac:dyDescent="0.25">
      <c r="A14876">
        <f t="shared" si="466"/>
        <v>14874</v>
      </c>
      <c r="B14876" s="22">
        <v>0</v>
      </c>
      <c r="J14876" s="6">
        <f t="shared" si="465"/>
        <v>16272920094200.813</v>
      </c>
    </row>
    <row r="14877" spans="1:10" x14ac:dyDescent="0.25">
      <c r="A14877">
        <f t="shared" si="466"/>
        <v>14875</v>
      </c>
      <c r="B14877" s="22">
        <v>8143430</v>
      </c>
      <c r="J14877" s="6">
        <f t="shared" si="465"/>
        <v>16887655243524.369</v>
      </c>
    </row>
    <row r="14878" spans="1:10" x14ac:dyDescent="0.25">
      <c r="A14878">
        <f t="shared" si="466"/>
        <v>14876</v>
      </c>
      <c r="B14878" s="22">
        <v>8943680</v>
      </c>
      <c r="J14878" s="6">
        <f t="shared" si="465"/>
        <v>24105244819313.906</v>
      </c>
    </row>
    <row r="14879" spans="1:10" x14ac:dyDescent="0.25">
      <c r="A14879">
        <f t="shared" si="466"/>
        <v>14877</v>
      </c>
      <c r="B14879" s="22">
        <v>11943680</v>
      </c>
      <c r="J14879" s="6">
        <f t="shared" si="465"/>
        <v>62563500258075.047</v>
      </c>
    </row>
    <row r="14880" spans="1:10" x14ac:dyDescent="0.25">
      <c r="A14880">
        <f t="shared" si="466"/>
        <v>14878</v>
      </c>
      <c r="B14880" s="22">
        <v>0</v>
      </c>
      <c r="J14880" s="6">
        <f t="shared" si="465"/>
        <v>16272920094200.813</v>
      </c>
    </row>
    <row r="14881" spans="1:10" x14ac:dyDescent="0.25">
      <c r="A14881">
        <f t="shared" si="466"/>
        <v>14879</v>
      </c>
      <c r="B14881" s="22">
        <v>0</v>
      </c>
      <c r="J14881" s="6">
        <f t="shared" si="465"/>
        <v>16272920094200.813</v>
      </c>
    </row>
    <row r="14882" spans="1:10" x14ac:dyDescent="0.25">
      <c r="A14882">
        <f t="shared" si="466"/>
        <v>14880</v>
      </c>
      <c r="B14882" s="22">
        <v>8143430</v>
      </c>
      <c r="J14882" s="6">
        <f t="shared" si="465"/>
        <v>16887655243524.369</v>
      </c>
    </row>
    <row r="14883" spans="1:10" x14ac:dyDescent="0.25">
      <c r="A14883">
        <f t="shared" si="466"/>
        <v>14881</v>
      </c>
      <c r="B14883" s="22">
        <v>8143430</v>
      </c>
      <c r="J14883" s="6">
        <f t="shared" si="465"/>
        <v>16887655243524.369</v>
      </c>
    </row>
    <row r="14884" spans="1:10" x14ac:dyDescent="0.25">
      <c r="A14884">
        <f t="shared" si="466"/>
        <v>14882</v>
      </c>
      <c r="B14884" s="22">
        <v>9509178.0821917802</v>
      </c>
      <c r="J14884" s="6">
        <f t="shared" si="465"/>
        <v>29977895218721.488</v>
      </c>
    </row>
    <row r="14885" spans="1:10" x14ac:dyDescent="0.25">
      <c r="A14885">
        <f t="shared" si="466"/>
        <v>14883</v>
      </c>
      <c r="B14885" s="22">
        <v>0</v>
      </c>
      <c r="J14885" s="6">
        <f t="shared" si="465"/>
        <v>16272920094200.813</v>
      </c>
    </row>
    <row r="14886" spans="1:10" x14ac:dyDescent="0.25">
      <c r="A14886">
        <f t="shared" si="466"/>
        <v>14884</v>
      </c>
      <c r="B14886" s="22">
        <v>0</v>
      </c>
      <c r="J14886" s="6">
        <f t="shared" si="465"/>
        <v>16272920094200.813</v>
      </c>
    </row>
    <row r="14887" spans="1:10" x14ac:dyDescent="0.25">
      <c r="A14887">
        <f t="shared" si="466"/>
        <v>14885</v>
      </c>
      <c r="B14887" s="22">
        <v>0</v>
      </c>
      <c r="J14887" s="6">
        <f t="shared" si="465"/>
        <v>16272920094200.813</v>
      </c>
    </row>
    <row r="14888" spans="1:10" x14ac:dyDescent="0.25">
      <c r="A14888">
        <f t="shared" si="466"/>
        <v>14886</v>
      </c>
      <c r="B14888" s="22">
        <v>0</v>
      </c>
      <c r="J14888" s="6">
        <f t="shared" si="465"/>
        <v>16272920094200.813</v>
      </c>
    </row>
    <row r="14889" spans="1:10" x14ac:dyDescent="0.25">
      <c r="A14889">
        <f t="shared" si="466"/>
        <v>14887</v>
      </c>
      <c r="B14889" s="22">
        <v>0</v>
      </c>
      <c r="J14889" s="6">
        <f t="shared" si="465"/>
        <v>16272920094200.813</v>
      </c>
    </row>
    <row r="14890" spans="1:10" x14ac:dyDescent="0.25">
      <c r="A14890">
        <f t="shared" si="466"/>
        <v>14888</v>
      </c>
      <c r="B14890" s="22">
        <v>8143430</v>
      </c>
      <c r="J14890" s="6">
        <f t="shared" si="465"/>
        <v>16887655243524.369</v>
      </c>
    </row>
    <row r="14891" spans="1:10" x14ac:dyDescent="0.25">
      <c r="A14891">
        <f t="shared" si="466"/>
        <v>14889</v>
      </c>
      <c r="B14891" s="22">
        <v>0</v>
      </c>
      <c r="J14891" s="6">
        <f t="shared" si="465"/>
        <v>16272920094200.813</v>
      </c>
    </row>
    <row r="14892" spans="1:10" x14ac:dyDescent="0.25">
      <c r="A14892">
        <f t="shared" si="466"/>
        <v>14890</v>
      </c>
      <c r="B14892" s="22">
        <v>0</v>
      </c>
      <c r="J14892" s="6">
        <f t="shared" si="465"/>
        <v>16272920094200.813</v>
      </c>
    </row>
    <row r="14893" spans="1:10" x14ac:dyDescent="0.25">
      <c r="A14893">
        <f t="shared" si="466"/>
        <v>14891</v>
      </c>
      <c r="B14893" s="22">
        <v>0</v>
      </c>
      <c r="J14893" s="6">
        <f t="shared" si="465"/>
        <v>16272920094200.813</v>
      </c>
    </row>
    <row r="14894" spans="1:10" x14ac:dyDescent="0.25">
      <c r="A14894">
        <f t="shared" si="466"/>
        <v>14892</v>
      </c>
      <c r="B14894" s="22">
        <v>17087110</v>
      </c>
      <c r="J14894" s="6">
        <f t="shared" si="465"/>
        <v>170384444013437.47</v>
      </c>
    </row>
    <row r="14895" spans="1:10" x14ac:dyDescent="0.25">
      <c r="A14895">
        <f t="shared" si="466"/>
        <v>14893</v>
      </c>
      <c r="B14895" s="22">
        <v>0</v>
      </c>
      <c r="J14895" s="6">
        <f t="shared" si="465"/>
        <v>16272920094200.813</v>
      </c>
    </row>
    <row r="14896" spans="1:10" x14ac:dyDescent="0.25">
      <c r="A14896">
        <f t="shared" si="466"/>
        <v>14894</v>
      </c>
      <c r="B14896" s="22">
        <v>0</v>
      </c>
      <c r="J14896" s="6">
        <f t="shared" si="465"/>
        <v>16272920094200.813</v>
      </c>
    </row>
    <row r="14897" spans="1:10" x14ac:dyDescent="0.25">
      <c r="A14897">
        <f t="shared" si="466"/>
        <v>14895</v>
      </c>
      <c r="B14897" s="22">
        <v>0</v>
      </c>
      <c r="J14897" s="6">
        <f t="shared" si="465"/>
        <v>16272920094200.813</v>
      </c>
    </row>
    <row r="14898" spans="1:10" x14ac:dyDescent="0.25">
      <c r="A14898">
        <f t="shared" si="466"/>
        <v>14896</v>
      </c>
      <c r="B14898" s="22">
        <v>0</v>
      </c>
      <c r="J14898" s="6">
        <f t="shared" si="465"/>
        <v>16272920094200.813</v>
      </c>
    </row>
    <row r="14899" spans="1:10" x14ac:dyDescent="0.25">
      <c r="A14899">
        <f t="shared" si="466"/>
        <v>14897</v>
      </c>
      <c r="B14899" s="22">
        <v>0</v>
      </c>
      <c r="J14899" s="6">
        <f t="shared" si="465"/>
        <v>16272920094200.813</v>
      </c>
    </row>
    <row r="14900" spans="1:10" x14ac:dyDescent="0.25">
      <c r="A14900">
        <f t="shared" si="466"/>
        <v>14898</v>
      </c>
      <c r="B14900" s="22">
        <v>0</v>
      </c>
      <c r="J14900" s="6">
        <f t="shared" si="465"/>
        <v>16272920094200.813</v>
      </c>
    </row>
    <row r="14901" spans="1:10" x14ac:dyDescent="0.25">
      <c r="A14901">
        <f t="shared" si="466"/>
        <v>14899</v>
      </c>
      <c r="B14901" s="22">
        <v>0</v>
      </c>
      <c r="J14901" s="6">
        <f t="shared" si="465"/>
        <v>16272920094200.813</v>
      </c>
    </row>
    <row r="14902" spans="1:10" x14ac:dyDescent="0.25">
      <c r="A14902">
        <f t="shared" si="466"/>
        <v>14900</v>
      </c>
      <c r="B14902" s="22">
        <v>0</v>
      </c>
      <c r="J14902" s="6">
        <f t="shared" si="465"/>
        <v>16272920094200.813</v>
      </c>
    </row>
    <row r="14903" spans="1:10" x14ac:dyDescent="0.25">
      <c r="A14903">
        <f t="shared" si="466"/>
        <v>14901</v>
      </c>
      <c r="B14903" s="22">
        <v>0</v>
      </c>
      <c r="J14903" s="6">
        <f t="shared" si="465"/>
        <v>16272920094200.813</v>
      </c>
    </row>
    <row r="14904" spans="1:10" x14ac:dyDescent="0.25">
      <c r="A14904">
        <f t="shared" si="466"/>
        <v>14902</v>
      </c>
      <c r="B14904" s="22">
        <v>0</v>
      </c>
      <c r="J14904" s="6">
        <f t="shared" si="465"/>
        <v>16272920094200.813</v>
      </c>
    </row>
    <row r="14905" spans="1:10" x14ac:dyDescent="0.25">
      <c r="A14905">
        <f t="shared" si="466"/>
        <v>14903</v>
      </c>
      <c r="B14905" s="22">
        <v>0</v>
      </c>
      <c r="J14905" s="6">
        <f t="shared" si="465"/>
        <v>16272920094200.813</v>
      </c>
    </row>
    <row r="14906" spans="1:10" x14ac:dyDescent="0.25">
      <c r="A14906">
        <f t="shared" si="466"/>
        <v>14904</v>
      </c>
      <c r="B14906" s="22">
        <v>0</v>
      </c>
      <c r="J14906" s="6">
        <f t="shared" si="465"/>
        <v>16272920094200.813</v>
      </c>
    </row>
    <row r="14907" spans="1:10" x14ac:dyDescent="0.25">
      <c r="A14907">
        <f t="shared" si="466"/>
        <v>14905</v>
      </c>
      <c r="B14907" s="22">
        <v>8143430</v>
      </c>
      <c r="J14907" s="6">
        <f t="shared" si="465"/>
        <v>16887655243524.369</v>
      </c>
    </row>
    <row r="14908" spans="1:10" x14ac:dyDescent="0.25">
      <c r="A14908">
        <f t="shared" si="466"/>
        <v>14906</v>
      </c>
      <c r="B14908" s="22">
        <v>0</v>
      </c>
      <c r="J14908" s="6">
        <f t="shared" si="465"/>
        <v>16272920094200.813</v>
      </c>
    </row>
    <row r="14909" spans="1:10" x14ac:dyDescent="0.25">
      <c r="A14909">
        <f t="shared" si="466"/>
        <v>14907</v>
      </c>
      <c r="B14909" s="22">
        <v>0</v>
      </c>
      <c r="J14909" s="6">
        <f t="shared" si="465"/>
        <v>16272920094200.813</v>
      </c>
    </row>
    <row r="14910" spans="1:10" x14ac:dyDescent="0.25">
      <c r="A14910">
        <f t="shared" si="466"/>
        <v>14908</v>
      </c>
      <c r="B14910" s="22">
        <v>8943680</v>
      </c>
      <c r="J14910" s="6">
        <f t="shared" si="465"/>
        <v>24105244819313.906</v>
      </c>
    </row>
    <row r="14911" spans="1:10" x14ac:dyDescent="0.25">
      <c r="A14911">
        <f t="shared" si="466"/>
        <v>14909</v>
      </c>
      <c r="B14911" s="22">
        <v>8943680</v>
      </c>
      <c r="J14911" s="6">
        <f t="shared" si="465"/>
        <v>24105244819313.906</v>
      </c>
    </row>
    <row r="14912" spans="1:10" x14ac:dyDescent="0.25">
      <c r="A14912">
        <f t="shared" si="466"/>
        <v>14910</v>
      </c>
      <c r="B14912" s="22">
        <v>8143430</v>
      </c>
      <c r="J14912" s="6">
        <f t="shared" si="465"/>
        <v>16887655243524.369</v>
      </c>
    </row>
    <row r="14913" spans="1:10" x14ac:dyDescent="0.25">
      <c r="A14913">
        <f t="shared" si="466"/>
        <v>14911</v>
      </c>
      <c r="B14913" s="22">
        <v>11943680</v>
      </c>
      <c r="J14913" s="6">
        <f t="shared" si="465"/>
        <v>62563500258075.047</v>
      </c>
    </row>
    <row r="14914" spans="1:10" x14ac:dyDescent="0.25">
      <c r="A14914">
        <f t="shared" si="466"/>
        <v>14912</v>
      </c>
      <c r="B14914" s="22">
        <v>0</v>
      </c>
      <c r="J14914" s="6">
        <f t="shared" si="465"/>
        <v>16272920094200.813</v>
      </c>
    </row>
    <row r="14915" spans="1:10" x14ac:dyDescent="0.25">
      <c r="A14915">
        <f t="shared" si="466"/>
        <v>14913</v>
      </c>
      <c r="B14915" s="22">
        <v>8143430</v>
      </c>
      <c r="J14915" s="6">
        <f t="shared" ref="J14915:J14978" si="467">(B14915-$I$6)^2</f>
        <v>16887655243524.369</v>
      </c>
    </row>
    <row r="14916" spans="1:10" x14ac:dyDescent="0.25">
      <c r="A14916">
        <f t="shared" ref="A14916:A14979" si="468">A14915+1</f>
        <v>14914</v>
      </c>
      <c r="B14916" s="22">
        <v>3250000</v>
      </c>
      <c r="J14916" s="6">
        <f t="shared" si="467"/>
        <v>614610152858.7196</v>
      </c>
    </row>
    <row r="14917" spans="1:10" x14ac:dyDescent="0.25">
      <c r="A14917">
        <f t="shared" si="468"/>
        <v>14915</v>
      </c>
      <c r="B14917" s="22">
        <v>0</v>
      </c>
      <c r="J14917" s="6">
        <f t="shared" si="467"/>
        <v>16272920094200.813</v>
      </c>
    </row>
    <row r="14918" spans="1:10" x14ac:dyDescent="0.25">
      <c r="A14918">
        <f t="shared" si="468"/>
        <v>14916</v>
      </c>
      <c r="B14918" s="22">
        <v>0</v>
      </c>
      <c r="J14918" s="6">
        <f t="shared" si="467"/>
        <v>16272920094200.813</v>
      </c>
    </row>
    <row r="14919" spans="1:10" x14ac:dyDescent="0.25">
      <c r="A14919">
        <f t="shared" si="468"/>
        <v>14917</v>
      </c>
      <c r="B14919" s="22">
        <v>8143430</v>
      </c>
      <c r="J14919" s="6">
        <f t="shared" si="467"/>
        <v>16887655243524.369</v>
      </c>
    </row>
    <row r="14920" spans="1:10" x14ac:dyDescent="0.25">
      <c r="A14920">
        <f t="shared" si="468"/>
        <v>14918</v>
      </c>
      <c r="B14920" s="22">
        <v>8943680</v>
      </c>
      <c r="J14920" s="6">
        <f t="shared" si="467"/>
        <v>24105244819313.906</v>
      </c>
    </row>
    <row r="14921" spans="1:10" x14ac:dyDescent="0.25">
      <c r="A14921">
        <f t="shared" si="468"/>
        <v>14919</v>
      </c>
      <c r="B14921" s="22">
        <v>0</v>
      </c>
      <c r="J14921" s="6">
        <f t="shared" si="467"/>
        <v>16272920094200.813</v>
      </c>
    </row>
    <row r="14922" spans="1:10" x14ac:dyDescent="0.25">
      <c r="A14922">
        <f t="shared" si="468"/>
        <v>14920</v>
      </c>
      <c r="B14922" s="22">
        <v>0</v>
      </c>
      <c r="J14922" s="6">
        <f t="shared" si="467"/>
        <v>16272920094200.813</v>
      </c>
    </row>
    <row r="14923" spans="1:10" x14ac:dyDescent="0.25">
      <c r="A14923">
        <f t="shared" si="468"/>
        <v>14921</v>
      </c>
      <c r="B14923" s="22">
        <v>8143430</v>
      </c>
      <c r="J14923" s="6">
        <f t="shared" si="467"/>
        <v>16887655243524.369</v>
      </c>
    </row>
    <row r="14924" spans="1:10" x14ac:dyDescent="0.25">
      <c r="A14924">
        <f t="shared" si="468"/>
        <v>14922</v>
      </c>
      <c r="B14924" s="22">
        <v>0</v>
      </c>
      <c r="J14924" s="6">
        <f t="shared" si="467"/>
        <v>16272920094200.813</v>
      </c>
    </row>
    <row r="14925" spans="1:10" x14ac:dyDescent="0.25">
      <c r="A14925">
        <f t="shared" si="468"/>
        <v>14923</v>
      </c>
      <c r="B14925" s="22">
        <v>3250000</v>
      </c>
      <c r="J14925" s="6">
        <f t="shared" si="467"/>
        <v>614610152858.7196</v>
      </c>
    </row>
    <row r="14926" spans="1:10" x14ac:dyDescent="0.25">
      <c r="A14926">
        <f t="shared" si="468"/>
        <v>14924</v>
      </c>
      <c r="B14926" s="22">
        <v>0</v>
      </c>
      <c r="J14926" s="6">
        <f t="shared" si="467"/>
        <v>16272920094200.813</v>
      </c>
    </row>
    <row r="14927" spans="1:10" x14ac:dyDescent="0.25">
      <c r="A14927">
        <f t="shared" si="468"/>
        <v>14925</v>
      </c>
      <c r="B14927" s="22">
        <v>0</v>
      </c>
      <c r="J14927" s="6">
        <f t="shared" si="467"/>
        <v>16272920094200.813</v>
      </c>
    </row>
    <row r="14928" spans="1:10" x14ac:dyDescent="0.25">
      <c r="A14928">
        <f t="shared" si="468"/>
        <v>14926</v>
      </c>
      <c r="B14928" s="22">
        <v>0</v>
      </c>
      <c r="J14928" s="6">
        <f t="shared" si="467"/>
        <v>16272920094200.813</v>
      </c>
    </row>
    <row r="14929" spans="1:10" x14ac:dyDescent="0.25">
      <c r="A14929">
        <f t="shared" si="468"/>
        <v>14927</v>
      </c>
      <c r="B14929" s="22">
        <v>8143430</v>
      </c>
      <c r="J14929" s="6">
        <f t="shared" si="467"/>
        <v>16887655243524.369</v>
      </c>
    </row>
    <row r="14930" spans="1:10" x14ac:dyDescent="0.25">
      <c r="A14930">
        <f t="shared" si="468"/>
        <v>14928</v>
      </c>
      <c r="B14930" s="22">
        <v>8143430</v>
      </c>
      <c r="J14930" s="6">
        <f t="shared" si="467"/>
        <v>16887655243524.369</v>
      </c>
    </row>
    <row r="14931" spans="1:10" x14ac:dyDescent="0.25">
      <c r="A14931">
        <f t="shared" si="468"/>
        <v>14929</v>
      </c>
      <c r="B14931" s="22">
        <v>0</v>
      </c>
      <c r="J14931" s="6">
        <f t="shared" si="467"/>
        <v>16272920094200.813</v>
      </c>
    </row>
    <row r="14932" spans="1:10" x14ac:dyDescent="0.25">
      <c r="A14932">
        <f t="shared" si="468"/>
        <v>14930</v>
      </c>
      <c r="B14932" s="22">
        <v>0</v>
      </c>
      <c r="J14932" s="6">
        <f t="shared" si="467"/>
        <v>16272920094200.813</v>
      </c>
    </row>
    <row r="14933" spans="1:10" x14ac:dyDescent="0.25">
      <c r="A14933">
        <f t="shared" si="468"/>
        <v>14931</v>
      </c>
      <c r="B14933" s="22">
        <v>0</v>
      </c>
      <c r="J14933" s="6">
        <f t="shared" si="467"/>
        <v>16272920094200.813</v>
      </c>
    </row>
    <row r="14934" spans="1:10" x14ac:dyDescent="0.25">
      <c r="A14934">
        <f t="shared" si="468"/>
        <v>14932</v>
      </c>
      <c r="B14934" s="22">
        <v>20087110</v>
      </c>
      <c r="J14934" s="6">
        <f t="shared" si="467"/>
        <v>257703279452198.59</v>
      </c>
    </row>
    <row r="14935" spans="1:10" x14ac:dyDescent="0.25">
      <c r="A14935">
        <f t="shared" si="468"/>
        <v>14933</v>
      </c>
      <c r="B14935" s="22">
        <v>8943680</v>
      </c>
      <c r="J14935" s="6">
        <f t="shared" si="467"/>
        <v>24105244819313.906</v>
      </c>
    </row>
    <row r="14936" spans="1:10" x14ac:dyDescent="0.25">
      <c r="A14936">
        <f t="shared" si="468"/>
        <v>14934</v>
      </c>
      <c r="B14936" s="22">
        <v>0</v>
      </c>
      <c r="J14936" s="6">
        <f t="shared" si="467"/>
        <v>16272920094200.813</v>
      </c>
    </row>
    <row r="14937" spans="1:10" x14ac:dyDescent="0.25">
      <c r="A14937">
        <f t="shared" si="468"/>
        <v>14935</v>
      </c>
      <c r="B14937" s="22">
        <v>0</v>
      </c>
      <c r="J14937" s="6">
        <f t="shared" si="467"/>
        <v>16272920094200.813</v>
      </c>
    </row>
    <row r="14938" spans="1:10" x14ac:dyDescent="0.25">
      <c r="A14938">
        <f t="shared" si="468"/>
        <v>14936</v>
      </c>
      <c r="B14938" s="22">
        <v>8143430</v>
      </c>
      <c r="J14938" s="6">
        <f t="shared" si="467"/>
        <v>16887655243524.369</v>
      </c>
    </row>
    <row r="14939" spans="1:10" x14ac:dyDescent="0.25">
      <c r="A14939">
        <f t="shared" si="468"/>
        <v>14937</v>
      </c>
      <c r="B14939" s="22">
        <v>8143430</v>
      </c>
      <c r="J14939" s="6">
        <f t="shared" si="467"/>
        <v>16887655243524.369</v>
      </c>
    </row>
    <row r="14940" spans="1:10" x14ac:dyDescent="0.25">
      <c r="A14940">
        <f t="shared" si="468"/>
        <v>14938</v>
      </c>
      <c r="B14940" s="22">
        <v>8143430</v>
      </c>
      <c r="J14940" s="6">
        <f t="shared" si="467"/>
        <v>16887655243524.369</v>
      </c>
    </row>
    <row r="14941" spans="1:10" x14ac:dyDescent="0.25">
      <c r="A14941">
        <f t="shared" si="468"/>
        <v>14939</v>
      </c>
      <c r="B14941" s="22">
        <v>0</v>
      </c>
      <c r="J14941" s="6">
        <f t="shared" si="467"/>
        <v>16272920094200.813</v>
      </c>
    </row>
    <row r="14942" spans="1:10" x14ac:dyDescent="0.25">
      <c r="A14942">
        <f t="shared" si="468"/>
        <v>14940</v>
      </c>
      <c r="B14942" s="22">
        <v>0</v>
      </c>
      <c r="J14942" s="6">
        <f t="shared" si="467"/>
        <v>16272920094200.813</v>
      </c>
    </row>
    <row r="14943" spans="1:10" x14ac:dyDescent="0.25">
      <c r="A14943">
        <f t="shared" si="468"/>
        <v>14941</v>
      </c>
      <c r="B14943" s="22">
        <v>0</v>
      </c>
      <c r="J14943" s="6">
        <f t="shared" si="467"/>
        <v>16272920094200.813</v>
      </c>
    </row>
    <row r="14944" spans="1:10" x14ac:dyDescent="0.25">
      <c r="A14944">
        <f t="shared" si="468"/>
        <v>14942</v>
      </c>
      <c r="B14944" s="22">
        <v>8943680</v>
      </c>
      <c r="J14944" s="6">
        <f t="shared" si="467"/>
        <v>24105244819313.906</v>
      </c>
    </row>
    <row r="14945" spans="1:10" x14ac:dyDescent="0.25">
      <c r="A14945">
        <f t="shared" si="468"/>
        <v>14943</v>
      </c>
      <c r="B14945" s="22">
        <v>0</v>
      </c>
      <c r="J14945" s="6">
        <f t="shared" si="467"/>
        <v>16272920094200.813</v>
      </c>
    </row>
    <row r="14946" spans="1:10" x14ac:dyDescent="0.25">
      <c r="A14946">
        <f t="shared" si="468"/>
        <v>14944</v>
      </c>
      <c r="B14946" s="22">
        <v>8943680</v>
      </c>
      <c r="J14946" s="6">
        <f t="shared" si="467"/>
        <v>24105244819313.906</v>
      </c>
    </row>
    <row r="14947" spans="1:10" x14ac:dyDescent="0.25">
      <c r="A14947">
        <f t="shared" si="468"/>
        <v>14945</v>
      </c>
      <c r="B14947" s="22">
        <v>0</v>
      </c>
      <c r="J14947" s="6">
        <f t="shared" si="467"/>
        <v>16272920094200.813</v>
      </c>
    </row>
    <row r="14948" spans="1:10" x14ac:dyDescent="0.25">
      <c r="A14948">
        <f t="shared" si="468"/>
        <v>14946</v>
      </c>
      <c r="B14948" s="22">
        <v>0</v>
      </c>
      <c r="J14948" s="6">
        <f t="shared" si="467"/>
        <v>16272920094200.813</v>
      </c>
    </row>
    <row r="14949" spans="1:10" x14ac:dyDescent="0.25">
      <c r="A14949">
        <f t="shared" si="468"/>
        <v>14947</v>
      </c>
      <c r="B14949" s="22">
        <v>8143430</v>
      </c>
      <c r="J14949" s="6">
        <f t="shared" si="467"/>
        <v>16887655243524.369</v>
      </c>
    </row>
    <row r="14950" spans="1:10" x14ac:dyDescent="0.25">
      <c r="A14950">
        <f t="shared" si="468"/>
        <v>14948</v>
      </c>
      <c r="B14950" s="22">
        <v>17087110</v>
      </c>
      <c r="J14950" s="6">
        <f t="shared" si="467"/>
        <v>170384444013437.47</v>
      </c>
    </row>
    <row r="14951" spans="1:10" x14ac:dyDescent="0.25">
      <c r="A14951">
        <f t="shared" si="468"/>
        <v>14949</v>
      </c>
      <c r="B14951" s="22">
        <v>17087110</v>
      </c>
      <c r="J14951" s="6">
        <f t="shared" si="467"/>
        <v>170384444013437.47</v>
      </c>
    </row>
    <row r="14952" spans="1:10" x14ac:dyDescent="0.25">
      <c r="A14952">
        <f t="shared" si="468"/>
        <v>14950</v>
      </c>
      <c r="B14952" s="22">
        <v>0</v>
      </c>
      <c r="J14952" s="6">
        <f t="shared" si="467"/>
        <v>16272920094200.813</v>
      </c>
    </row>
    <row r="14953" spans="1:10" x14ac:dyDescent="0.25">
      <c r="A14953">
        <f t="shared" si="468"/>
        <v>14951</v>
      </c>
      <c r="B14953" s="22">
        <v>20833832.300000001</v>
      </c>
      <c r="J14953" s="6">
        <f t="shared" si="467"/>
        <v>282235347756233.69</v>
      </c>
    </row>
    <row r="14954" spans="1:10" x14ac:dyDescent="0.25">
      <c r="A14954">
        <f t="shared" si="468"/>
        <v>14952</v>
      </c>
      <c r="B14954" s="22">
        <v>8143430</v>
      </c>
      <c r="J14954" s="6">
        <f t="shared" si="467"/>
        <v>16887655243524.369</v>
      </c>
    </row>
    <row r="14955" spans="1:10" x14ac:dyDescent="0.25">
      <c r="A14955">
        <f t="shared" si="468"/>
        <v>14953</v>
      </c>
      <c r="B14955" s="22">
        <v>8143430</v>
      </c>
      <c r="J14955" s="6">
        <f t="shared" si="467"/>
        <v>16887655243524.369</v>
      </c>
    </row>
    <row r="14956" spans="1:10" x14ac:dyDescent="0.25">
      <c r="A14956">
        <f t="shared" si="468"/>
        <v>14954</v>
      </c>
      <c r="B14956" s="22">
        <v>0</v>
      </c>
      <c r="J14956" s="6">
        <f t="shared" si="467"/>
        <v>16272920094200.813</v>
      </c>
    </row>
    <row r="14957" spans="1:10" x14ac:dyDescent="0.25">
      <c r="A14957">
        <f t="shared" si="468"/>
        <v>14955</v>
      </c>
      <c r="B14957" s="22">
        <v>0</v>
      </c>
      <c r="J14957" s="6">
        <f t="shared" si="467"/>
        <v>16272920094200.813</v>
      </c>
    </row>
    <row r="14958" spans="1:10" x14ac:dyDescent="0.25">
      <c r="A14958">
        <f t="shared" si="468"/>
        <v>14956</v>
      </c>
      <c r="B14958" s="22">
        <v>8943680</v>
      </c>
      <c r="J14958" s="6">
        <f t="shared" si="467"/>
        <v>24105244819313.906</v>
      </c>
    </row>
    <row r="14959" spans="1:10" x14ac:dyDescent="0.25">
      <c r="A14959">
        <f t="shared" si="468"/>
        <v>14957</v>
      </c>
      <c r="B14959" s="22">
        <v>0</v>
      </c>
      <c r="J14959" s="6">
        <f t="shared" si="467"/>
        <v>16272920094200.813</v>
      </c>
    </row>
    <row r="14960" spans="1:10" x14ac:dyDescent="0.25">
      <c r="A14960">
        <f t="shared" si="468"/>
        <v>14958</v>
      </c>
      <c r="B14960" s="22">
        <v>0</v>
      </c>
      <c r="J14960" s="6">
        <f t="shared" si="467"/>
        <v>16272920094200.813</v>
      </c>
    </row>
    <row r="14961" spans="1:10" x14ac:dyDescent="0.25">
      <c r="A14961">
        <f t="shared" si="468"/>
        <v>14959</v>
      </c>
      <c r="B14961" s="22">
        <v>0</v>
      </c>
      <c r="J14961" s="6">
        <f t="shared" si="467"/>
        <v>16272920094200.813</v>
      </c>
    </row>
    <row r="14962" spans="1:10" x14ac:dyDescent="0.25">
      <c r="A14962">
        <f t="shared" si="468"/>
        <v>14960</v>
      </c>
      <c r="B14962" s="22">
        <v>0</v>
      </c>
      <c r="J14962" s="6">
        <f t="shared" si="467"/>
        <v>16272920094200.813</v>
      </c>
    </row>
    <row r="14963" spans="1:10" x14ac:dyDescent="0.25">
      <c r="A14963">
        <f t="shared" si="468"/>
        <v>14961</v>
      </c>
      <c r="B14963" s="22">
        <v>0</v>
      </c>
      <c r="J14963" s="6">
        <f t="shared" si="467"/>
        <v>16272920094200.813</v>
      </c>
    </row>
    <row r="14964" spans="1:10" x14ac:dyDescent="0.25">
      <c r="A14964">
        <f t="shared" si="468"/>
        <v>14962</v>
      </c>
      <c r="B14964" s="22">
        <v>8143430</v>
      </c>
      <c r="J14964" s="6">
        <f t="shared" si="467"/>
        <v>16887655243524.369</v>
      </c>
    </row>
    <row r="14965" spans="1:10" x14ac:dyDescent="0.25">
      <c r="A14965">
        <f t="shared" si="468"/>
        <v>14963</v>
      </c>
      <c r="B14965" s="22">
        <v>0</v>
      </c>
      <c r="J14965" s="6">
        <f t="shared" si="467"/>
        <v>16272920094200.813</v>
      </c>
    </row>
    <row r="14966" spans="1:10" x14ac:dyDescent="0.25">
      <c r="A14966">
        <f t="shared" si="468"/>
        <v>14964</v>
      </c>
      <c r="B14966" s="22">
        <v>0</v>
      </c>
      <c r="J14966" s="6">
        <f t="shared" si="467"/>
        <v>16272920094200.813</v>
      </c>
    </row>
    <row r="14967" spans="1:10" x14ac:dyDescent="0.25">
      <c r="A14967">
        <f t="shared" si="468"/>
        <v>14965</v>
      </c>
      <c r="B14967" s="22">
        <v>0</v>
      </c>
      <c r="J14967" s="6">
        <f t="shared" si="467"/>
        <v>16272920094200.813</v>
      </c>
    </row>
    <row r="14968" spans="1:10" x14ac:dyDescent="0.25">
      <c r="A14968">
        <f t="shared" si="468"/>
        <v>14966</v>
      </c>
      <c r="B14968" s="22">
        <v>8143430</v>
      </c>
      <c r="J14968" s="6">
        <f t="shared" si="467"/>
        <v>16887655243524.369</v>
      </c>
    </row>
    <row r="14969" spans="1:10" x14ac:dyDescent="0.25">
      <c r="A14969">
        <f t="shared" si="468"/>
        <v>14967</v>
      </c>
      <c r="B14969" s="22">
        <v>0</v>
      </c>
      <c r="J14969" s="6">
        <f t="shared" si="467"/>
        <v>16272920094200.813</v>
      </c>
    </row>
    <row r="14970" spans="1:10" x14ac:dyDescent="0.25">
      <c r="A14970">
        <f t="shared" si="468"/>
        <v>14968</v>
      </c>
      <c r="B14970" s="22">
        <v>8943680</v>
      </c>
      <c r="J14970" s="6">
        <f t="shared" si="467"/>
        <v>24105244819313.906</v>
      </c>
    </row>
    <row r="14971" spans="1:10" x14ac:dyDescent="0.25">
      <c r="A14971">
        <f t="shared" si="468"/>
        <v>14969</v>
      </c>
      <c r="B14971" s="22">
        <v>0</v>
      </c>
      <c r="J14971" s="6">
        <f t="shared" si="467"/>
        <v>16272920094200.813</v>
      </c>
    </row>
    <row r="14972" spans="1:10" x14ac:dyDescent="0.25">
      <c r="A14972">
        <f t="shared" si="468"/>
        <v>14970</v>
      </c>
      <c r="B14972" s="22">
        <v>0</v>
      </c>
      <c r="J14972" s="6">
        <f t="shared" si="467"/>
        <v>16272920094200.813</v>
      </c>
    </row>
    <row r="14973" spans="1:10" x14ac:dyDescent="0.25">
      <c r="A14973">
        <f t="shared" si="468"/>
        <v>14971</v>
      </c>
      <c r="B14973" s="22">
        <v>8143430</v>
      </c>
      <c r="J14973" s="6">
        <f t="shared" si="467"/>
        <v>16887655243524.369</v>
      </c>
    </row>
    <row r="14974" spans="1:10" x14ac:dyDescent="0.25">
      <c r="A14974">
        <f t="shared" si="468"/>
        <v>14972</v>
      </c>
      <c r="B14974" s="22">
        <v>2008980.8219178081</v>
      </c>
      <c r="J14974" s="6">
        <f t="shared" si="467"/>
        <v>4100584250170.3423</v>
      </c>
    </row>
    <row r="14975" spans="1:10" x14ac:dyDescent="0.25">
      <c r="A14975">
        <f t="shared" si="468"/>
        <v>14973</v>
      </c>
      <c r="B14975" s="22">
        <v>0</v>
      </c>
      <c r="J14975" s="6">
        <f t="shared" si="467"/>
        <v>16272920094200.813</v>
      </c>
    </row>
    <row r="14976" spans="1:10" x14ac:dyDescent="0.25">
      <c r="A14976">
        <f t="shared" si="468"/>
        <v>14974</v>
      </c>
      <c r="B14976" s="22">
        <v>0</v>
      </c>
      <c r="J14976" s="6">
        <f t="shared" si="467"/>
        <v>16272920094200.813</v>
      </c>
    </row>
    <row r="14977" spans="1:10" x14ac:dyDescent="0.25">
      <c r="A14977">
        <f t="shared" si="468"/>
        <v>14975</v>
      </c>
      <c r="B14977" s="22">
        <v>8943680</v>
      </c>
      <c r="J14977" s="6">
        <f t="shared" si="467"/>
        <v>24105244819313.906</v>
      </c>
    </row>
    <row r="14978" spans="1:10" x14ac:dyDescent="0.25">
      <c r="A14978">
        <f t="shared" si="468"/>
        <v>14976</v>
      </c>
      <c r="B14978" s="22">
        <v>0</v>
      </c>
      <c r="J14978" s="6">
        <f t="shared" si="467"/>
        <v>16272920094200.813</v>
      </c>
    </row>
    <row r="14979" spans="1:10" x14ac:dyDescent="0.25">
      <c r="A14979">
        <f t="shared" si="468"/>
        <v>14977</v>
      </c>
      <c r="B14979" s="22">
        <v>0</v>
      </c>
      <c r="J14979" s="6">
        <f t="shared" ref="J14979:J15042" si="469">(B14979-$I$6)^2</f>
        <v>16272920094200.813</v>
      </c>
    </row>
    <row r="14980" spans="1:10" x14ac:dyDescent="0.25">
      <c r="A14980">
        <f t="shared" ref="A14980:A15043" si="470">A14979+1</f>
        <v>14978</v>
      </c>
      <c r="B14980" s="22">
        <v>0</v>
      </c>
      <c r="J14980" s="6">
        <f t="shared" si="469"/>
        <v>16272920094200.813</v>
      </c>
    </row>
    <row r="14981" spans="1:10" x14ac:dyDescent="0.25">
      <c r="A14981">
        <f t="shared" si="470"/>
        <v>14979</v>
      </c>
      <c r="B14981" s="22">
        <v>8143430</v>
      </c>
      <c r="J14981" s="6">
        <f t="shared" si="469"/>
        <v>16887655243524.369</v>
      </c>
    </row>
    <row r="14982" spans="1:10" x14ac:dyDescent="0.25">
      <c r="A14982">
        <f t="shared" si="470"/>
        <v>14980</v>
      </c>
      <c r="B14982" s="22">
        <v>8943680</v>
      </c>
      <c r="J14982" s="6">
        <f t="shared" si="469"/>
        <v>24105244819313.906</v>
      </c>
    </row>
    <row r="14983" spans="1:10" x14ac:dyDescent="0.25">
      <c r="A14983">
        <f t="shared" si="470"/>
        <v>14981</v>
      </c>
      <c r="B14983" s="22">
        <v>0</v>
      </c>
      <c r="J14983" s="6">
        <f t="shared" si="469"/>
        <v>16272920094200.813</v>
      </c>
    </row>
    <row r="14984" spans="1:10" x14ac:dyDescent="0.25">
      <c r="A14984">
        <f t="shared" si="470"/>
        <v>14982</v>
      </c>
      <c r="B14984" s="22">
        <v>0</v>
      </c>
      <c r="J14984" s="6">
        <f t="shared" si="469"/>
        <v>16272920094200.813</v>
      </c>
    </row>
    <row r="14985" spans="1:10" x14ac:dyDescent="0.25">
      <c r="A14985">
        <f t="shared" si="470"/>
        <v>14983</v>
      </c>
      <c r="B14985" s="22">
        <v>8943680</v>
      </c>
      <c r="J14985" s="6">
        <f t="shared" si="469"/>
        <v>24105244819313.906</v>
      </c>
    </row>
    <row r="14986" spans="1:10" x14ac:dyDescent="0.25">
      <c r="A14986">
        <f t="shared" si="470"/>
        <v>14984</v>
      </c>
      <c r="B14986" s="22">
        <v>0</v>
      </c>
      <c r="J14986" s="6">
        <f t="shared" si="469"/>
        <v>16272920094200.813</v>
      </c>
    </row>
    <row r="14987" spans="1:10" x14ac:dyDescent="0.25">
      <c r="A14987">
        <f t="shared" si="470"/>
        <v>14985</v>
      </c>
      <c r="B14987" s="22">
        <v>8943680</v>
      </c>
      <c r="J14987" s="6">
        <f t="shared" si="469"/>
        <v>24105244819313.906</v>
      </c>
    </row>
    <row r="14988" spans="1:10" x14ac:dyDescent="0.25">
      <c r="A14988">
        <f t="shared" si="470"/>
        <v>14986</v>
      </c>
      <c r="B14988" s="22">
        <v>8943680</v>
      </c>
      <c r="J14988" s="6">
        <f t="shared" si="469"/>
        <v>24105244819313.906</v>
      </c>
    </row>
    <row r="14989" spans="1:10" x14ac:dyDescent="0.25">
      <c r="A14989">
        <f t="shared" si="470"/>
        <v>14987</v>
      </c>
      <c r="B14989" s="22">
        <v>3250000</v>
      </c>
      <c r="J14989" s="6">
        <f t="shared" si="469"/>
        <v>614610152858.7196</v>
      </c>
    </row>
    <row r="14990" spans="1:10" x14ac:dyDescent="0.25">
      <c r="A14990">
        <f t="shared" si="470"/>
        <v>14988</v>
      </c>
      <c r="B14990" s="22">
        <v>13152410.821917808</v>
      </c>
      <c r="J14990" s="6">
        <f t="shared" si="469"/>
        <v>83145949159022.156</v>
      </c>
    </row>
    <row r="14991" spans="1:10" x14ac:dyDescent="0.25">
      <c r="A14991">
        <f t="shared" si="470"/>
        <v>14989</v>
      </c>
      <c r="B14991" s="22">
        <v>0</v>
      </c>
      <c r="J14991" s="6">
        <f t="shared" si="469"/>
        <v>16272920094200.813</v>
      </c>
    </row>
    <row r="14992" spans="1:10" x14ac:dyDescent="0.25">
      <c r="A14992">
        <f t="shared" si="470"/>
        <v>14990</v>
      </c>
      <c r="B14992" s="22">
        <v>0</v>
      </c>
      <c r="J14992" s="6">
        <f t="shared" si="469"/>
        <v>16272920094200.813</v>
      </c>
    </row>
    <row r="14993" spans="1:10" x14ac:dyDescent="0.25">
      <c r="A14993">
        <f t="shared" si="470"/>
        <v>14991</v>
      </c>
      <c r="B14993" s="22">
        <v>8143430</v>
      </c>
      <c r="J14993" s="6">
        <f t="shared" si="469"/>
        <v>16887655243524.369</v>
      </c>
    </row>
    <row r="14994" spans="1:10" x14ac:dyDescent="0.25">
      <c r="A14994">
        <f t="shared" si="470"/>
        <v>14992</v>
      </c>
      <c r="B14994" s="22">
        <v>0</v>
      </c>
      <c r="J14994" s="6">
        <f t="shared" si="469"/>
        <v>16272920094200.813</v>
      </c>
    </row>
    <row r="14995" spans="1:10" x14ac:dyDescent="0.25">
      <c r="A14995">
        <f t="shared" si="470"/>
        <v>14993</v>
      </c>
      <c r="B14995" s="22">
        <v>8943680</v>
      </c>
      <c r="J14995" s="6">
        <f t="shared" si="469"/>
        <v>24105244819313.906</v>
      </c>
    </row>
    <row r="14996" spans="1:10" x14ac:dyDescent="0.25">
      <c r="A14996">
        <f t="shared" si="470"/>
        <v>14994</v>
      </c>
      <c r="B14996" s="22">
        <v>8943680</v>
      </c>
      <c r="J14996" s="6">
        <f t="shared" si="469"/>
        <v>24105244819313.906</v>
      </c>
    </row>
    <row r="14997" spans="1:10" x14ac:dyDescent="0.25">
      <c r="A14997">
        <f t="shared" si="470"/>
        <v>14995</v>
      </c>
      <c r="B14997" s="22">
        <v>0</v>
      </c>
      <c r="J14997" s="6">
        <f t="shared" si="469"/>
        <v>16272920094200.813</v>
      </c>
    </row>
    <row r="14998" spans="1:10" x14ac:dyDescent="0.25">
      <c r="A14998">
        <f t="shared" si="470"/>
        <v>14996</v>
      </c>
      <c r="B14998" s="22">
        <v>8943680</v>
      </c>
      <c r="J14998" s="6">
        <f t="shared" si="469"/>
        <v>24105244819313.906</v>
      </c>
    </row>
    <row r="14999" spans="1:10" x14ac:dyDescent="0.25">
      <c r="A14999">
        <f t="shared" si="470"/>
        <v>14997</v>
      </c>
      <c r="B14999" s="22">
        <v>0</v>
      </c>
      <c r="J14999" s="6">
        <f t="shared" si="469"/>
        <v>16272920094200.813</v>
      </c>
    </row>
    <row r="15000" spans="1:10" x14ac:dyDescent="0.25">
      <c r="A15000">
        <f t="shared" si="470"/>
        <v>14998</v>
      </c>
      <c r="B15000" s="22">
        <v>8143430</v>
      </c>
      <c r="J15000" s="6">
        <f t="shared" si="469"/>
        <v>16887655243524.369</v>
      </c>
    </row>
    <row r="15001" spans="1:10" x14ac:dyDescent="0.25">
      <c r="A15001">
        <f t="shared" si="470"/>
        <v>14999</v>
      </c>
      <c r="B15001" s="22">
        <v>11943680</v>
      </c>
      <c r="J15001" s="6">
        <f t="shared" si="469"/>
        <v>62563500258075.047</v>
      </c>
    </row>
    <row r="15002" spans="1:10" x14ac:dyDescent="0.25">
      <c r="A15002">
        <f t="shared" si="470"/>
        <v>15000</v>
      </c>
      <c r="B15002" s="22">
        <v>0</v>
      </c>
      <c r="J15002" s="6">
        <f t="shared" si="469"/>
        <v>16272920094200.813</v>
      </c>
    </row>
    <row r="15003" spans="1:10" x14ac:dyDescent="0.25">
      <c r="A15003">
        <f t="shared" si="470"/>
        <v>15001</v>
      </c>
      <c r="B15003" s="22">
        <v>8143430</v>
      </c>
      <c r="J15003" s="6">
        <f t="shared" si="469"/>
        <v>16887655243524.369</v>
      </c>
    </row>
    <row r="15004" spans="1:10" x14ac:dyDescent="0.25">
      <c r="A15004">
        <f t="shared" si="470"/>
        <v>15002</v>
      </c>
      <c r="B15004" s="22">
        <v>0</v>
      </c>
      <c r="J15004" s="6">
        <f t="shared" si="469"/>
        <v>16272920094200.813</v>
      </c>
    </row>
    <row r="15005" spans="1:10" x14ac:dyDescent="0.25">
      <c r="A15005">
        <f t="shared" si="470"/>
        <v>15003</v>
      </c>
      <c r="B15005" s="22">
        <v>0</v>
      </c>
      <c r="J15005" s="6">
        <f t="shared" si="469"/>
        <v>16272920094200.813</v>
      </c>
    </row>
    <row r="15006" spans="1:10" x14ac:dyDescent="0.25">
      <c r="A15006">
        <f t="shared" si="470"/>
        <v>15004</v>
      </c>
      <c r="B15006" s="22">
        <v>8143430</v>
      </c>
      <c r="J15006" s="6">
        <f t="shared" si="469"/>
        <v>16887655243524.369</v>
      </c>
    </row>
    <row r="15007" spans="1:10" x14ac:dyDescent="0.25">
      <c r="A15007">
        <f t="shared" si="470"/>
        <v>15005</v>
      </c>
      <c r="B15007" s="22">
        <v>8943680</v>
      </c>
      <c r="J15007" s="6">
        <f t="shared" si="469"/>
        <v>24105244819313.906</v>
      </c>
    </row>
    <row r="15008" spans="1:10" x14ac:dyDescent="0.25">
      <c r="A15008">
        <f t="shared" si="470"/>
        <v>15006</v>
      </c>
      <c r="B15008" s="22">
        <v>0</v>
      </c>
      <c r="J15008" s="6">
        <f t="shared" si="469"/>
        <v>16272920094200.813</v>
      </c>
    </row>
    <row r="15009" spans="1:10" x14ac:dyDescent="0.25">
      <c r="A15009">
        <f t="shared" si="470"/>
        <v>15007</v>
      </c>
      <c r="B15009" s="22">
        <v>0</v>
      </c>
      <c r="J15009" s="6">
        <f t="shared" si="469"/>
        <v>16272920094200.813</v>
      </c>
    </row>
    <row r="15010" spans="1:10" x14ac:dyDescent="0.25">
      <c r="A15010">
        <f t="shared" si="470"/>
        <v>15008</v>
      </c>
      <c r="B15010" s="22">
        <v>12193680</v>
      </c>
      <c r="J15010" s="6">
        <f t="shared" si="469"/>
        <v>66580854877971.813</v>
      </c>
    </row>
    <row r="15011" spans="1:10" x14ac:dyDescent="0.25">
      <c r="A15011">
        <f t="shared" si="470"/>
        <v>15009</v>
      </c>
      <c r="B15011" s="22">
        <v>0</v>
      </c>
      <c r="J15011" s="6">
        <f t="shared" si="469"/>
        <v>16272920094200.813</v>
      </c>
    </row>
    <row r="15012" spans="1:10" x14ac:dyDescent="0.25">
      <c r="A15012">
        <f t="shared" si="470"/>
        <v>15010</v>
      </c>
      <c r="B15012" s="22">
        <v>17087110</v>
      </c>
      <c r="J15012" s="6">
        <f t="shared" si="469"/>
        <v>170384444013437.47</v>
      </c>
    </row>
    <row r="15013" spans="1:10" x14ac:dyDescent="0.25">
      <c r="A15013">
        <f t="shared" si="470"/>
        <v>15011</v>
      </c>
      <c r="B15013" s="22">
        <v>8143430</v>
      </c>
      <c r="J15013" s="6">
        <f t="shared" si="469"/>
        <v>16887655243524.369</v>
      </c>
    </row>
    <row r="15014" spans="1:10" x14ac:dyDescent="0.25">
      <c r="A15014">
        <f t="shared" si="470"/>
        <v>15012</v>
      </c>
      <c r="B15014" s="22">
        <v>0</v>
      </c>
      <c r="J15014" s="6">
        <f t="shared" si="469"/>
        <v>16272920094200.813</v>
      </c>
    </row>
    <row r="15015" spans="1:10" x14ac:dyDescent="0.25">
      <c r="A15015">
        <f t="shared" si="470"/>
        <v>15013</v>
      </c>
      <c r="B15015" s="22">
        <v>0</v>
      </c>
      <c r="J15015" s="6">
        <f t="shared" si="469"/>
        <v>16272920094200.813</v>
      </c>
    </row>
    <row r="15016" spans="1:10" x14ac:dyDescent="0.25">
      <c r="A15016">
        <f t="shared" si="470"/>
        <v>15014</v>
      </c>
      <c r="B15016" s="22">
        <v>0</v>
      </c>
      <c r="J15016" s="6">
        <f t="shared" si="469"/>
        <v>16272920094200.813</v>
      </c>
    </row>
    <row r="15017" spans="1:10" x14ac:dyDescent="0.25">
      <c r="A15017">
        <f t="shared" si="470"/>
        <v>15015</v>
      </c>
      <c r="B15017" s="22">
        <v>20337110</v>
      </c>
      <c r="J15017" s="6">
        <f t="shared" si="469"/>
        <v>265792349072095.38</v>
      </c>
    </row>
    <row r="15018" spans="1:10" x14ac:dyDescent="0.25">
      <c r="A15018">
        <f t="shared" si="470"/>
        <v>15016</v>
      </c>
      <c r="B15018" s="22">
        <v>20337110</v>
      </c>
      <c r="J15018" s="6">
        <f t="shared" si="469"/>
        <v>265792349072095.38</v>
      </c>
    </row>
    <row r="15019" spans="1:10" x14ac:dyDescent="0.25">
      <c r="A15019">
        <f t="shared" si="470"/>
        <v>15017</v>
      </c>
      <c r="B15019" s="22">
        <v>0</v>
      </c>
      <c r="J15019" s="6">
        <f t="shared" si="469"/>
        <v>16272920094200.813</v>
      </c>
    </row>
    <row r="15020" spans="1:10" x14ac:dyDescent="0.25">
      <c r="A15020">
        <f t="shared" si="470"/>
        <v>15018</v>
      </c>
      <c r="B15020" s="22">
        <v>8943680</v>
      </c>
      <c r="J15020" s="6">
        <f t="shared" si="469"/>
        <v>24105244819313.906</v>
      </c>
    </row>
    <row r="15021" spans="1:10" x14ac:dyDescent="0.25">
      <c r="A15021">
        <f t="shared" si="470"/>
        <v>15019</v>
      </c>
      <c r="B15021" s="22">
        <v>8943680</v>
      </c>
      <c r="J15021" s="6">
        <f t="shared" si="469"/>
        <v>24105244819313.906</v>
      </c>
    </row>
    <row r="15022" spans="1:10" x14ac:dyDescent="0.25">
      <c r="A15022">
        <f t="shared" si="470"/>
        <v>15020</v>
      </c>
      <c r="B15022" s="22">
        <v>0</v>
      </c>
      <c r="J15022" s="6">
        <f t="shared" si="469"/>
        <v>16272920094200.813</v>
      </c>
    </row>
    <row r="15023" spans="1:10" x14ac:dyDescent="0.25">
      <c r="A15023">
        <f t="shared" si="470"/>
        <v>15021</v>
      </c>
      <c r="B15023" s="22">
        <v>8143430</v>
      </c>
      <c r="J15023" s="6">
        <f t="shared" si="469"/>
        <v>16887655243524.369</v>
      </c>
    </row>
    <row r="15024" spans="1:10" x14ac:dyDescent="0.25">
      <c r="A15024">
        <f t="shared" si="470"/>
        <v>15022</v>
      </c>
      <c r="B15024" s="22">
        <v>17087110</v>
      </c>
      <c r="J15024" s="6">
        <f t="shared" si="469"/>
        <v>170384444013437.47</v>
      </c>
    </row>
    <row r="15025" spans="1:10" x14ac:dyDescent="0.25">
      <c r="A15025">
        <f t="shared" si="470"/>
        <v>15023</v>
      </c>
      <c r="B15025" s="22">
        <v>0</v>
      </c>
      <c r="J15025" s="6">
        <f t="shared" si="469"/>
        <v>16272920094200.813</v>
      </c>
    </row>
    <row r="15026" spans="1:10" x14ac:dyDescent="0.25">
      <c r="A15026">
        <f t="shared" si="470"/>
        <v>15024</v>
      </c>
      <c r="B15026" s="22">
        <v>0</v>
      </c>
      <c r="J15026" s="6">
        <f t="shared" si="469"/>
        <v>16272920094200.813</v>
      </c>
    </row>
    <row r="15027" spans="1:10" x14ac:dyDescent="0.25">
      <c r="A15027">
        <f t="shared" si="470"/>
        <v>15025</v>
      </c>
      <c r="B15027" s="22">
        <v>3000000</v>
      </c>
      <c r="J15027" s="6">
        <f t="shared" si="469"/>
        <v>1069095532961.9576</v>
      </c>
    </row>
    <row r="15028" spans="1:10" x14ac:dyDescent="0.25">
      <c r="A15028">
        <f t="shared" si="470"/>
        <v>15026</v>
      </c>
      <c r="B15028" s="22">
        <v>0</v>
      </c>
      <c r="J15028" s="6">
        <f t="shared" si="469"/>
        <v>16272920094200.813</v>
      </c>
    </row>
    <row r="15029" spans="1:10" x14ac:dyDescent="0.25">
      <c r="A15029">
        <f t="shared" si="470"/>
        <v>15027</v>
      </c>
      <c r="B15029" s="22">
        <v>8143430</v>
      </c>
      <c r="J15029" s="6">
        <f t="shared" si="469"/>
        <v>16887655243524.369</v>
      </c>
    </row>
    <row r="15030" spans="1:10" x14ac:dyDescent="0.25">
      <c r="A15030">
        <f t="shared" si="470"/>
        <v>15028</v>
      </c>
      <c r="B15030" s="22">
        <v>0</v>
      </c>
      <c r="J15030" s="6">
        <f t="shared" si="469"/>
        <v>16272920094200.813</v>
      </c>
    </row>
    <row r="15031" spans="1:10" x14ac:dyDescent="0.25">
      <c r="A15031">
        <f t="shared" si="470"/>
        <v>15029</v>
      </c>
      <c r="B15031" s="22">
        <v>0</v>
      </c>
      <c r="J15031" s="6">
        <f t="shared" si="469"/>
        <v>16272920094200.813</v>
      </c>
    </row>
    <row r="15032" spans="1:10" x14ac:dyDescent="0.25">
      <c r="A15032">
        <f t="shared" si="470"/>
        <v>15030</v>
      </c>
      <c r="B15032" s="22">
        <v>0</v>
      </c>
      <c r="J15032" s="6">
        <f t="shared" si="469"/>
        <v>16272920094200.813</v>
      </c>
    </row>
    <row r="15033" spans="1:10" x14ac:dyDescent="0.25">
      <c r="A15033">
        <f t="shared" si="470"/>
        <v>15031</v>
      </c>
      <c r="B15033" s="22">
        <v>0</v>
      </c>
      <c r="J15033" s="6">
        <f t="shared" si="469"/>
        <v>16272920094200.813</v>
      </c>
    </row>
    <row r="15034" spans="1:10" x14ac:dyDescent="0.25">
      <c r="A15034">
        <f t="shared" si="470"/>
        <v>15032</v>
      </c>
      <c r="B15034" s="22">
        <v>8143430</v>
      </c>
      <c r="J15034" s="6">
        <f t="shared" si="469"/>
        <v>16887655243524.369</v>
      </c>
    </row>
    <row r="15035" spans="1:10" x14ac:dyDescent="0.25">
      <c r="A15035">
        <f t="shared" si="470"/>
        <v>15033</v>
      </c>
      <c r="B15035" s="22">
        <v>0</v>
      </c>
      <c r="J15035" s="6">
        <f t="shared" si="469"/>
        <v>16272920094200.813</v>
      </c>
    </row>
    <row r="15036" spans="1:10" x14ac:dyDescent="0.25">
      <c r="A15036">
        <f t="shared" si="470"/>
        <v>15034</v>
      </c>
      <c r="B15036" s="22">
        <v>0</v>
      </c>
      <c r="J15036" s="6">
        <f t="shared" si="469"/>
        <v>16272920094200.813</v>
      </c>
    </row>
    <row r="15037" spans="1:10" x14ac:dyDescent="0.25">
      <c r="A15037">
        <f t="shared" si="470"/>
        <v>15035</v>
      </c>
      <c r="B15037" s="22">
        <v>8943680</v>
      </c>
      <c r="J15037" s="6">
        <f t="shared" si="469"/>
        <v>24105244819313.906</v>
      </c>
    </row>
    <row r="15038" spans="1:10" x14ac:dyDescent="0.25">
      <c r="A15038">
        <f t="shared" si="470"/>
        <v>15036</v>
      </c>
      <c r="B15038" s="22">
        <v>0</v>
      </c>
      <c r="J15038" s="6">
        <f t="shared" si="469"/>
        <v>16272920094200.813</v>
      </c>
    </row>
    <row r="15039" spans="1:10" x14ac:dyDescent="0.25">
      <c r="A15039">
        <f t="shared" si="470"/>
        <v>15037</v>
      </c>
      <c r="B15039" s="22">
        <v>0</v>
      </c>
      <c r="J15039" s="6">
        <f t="shared" si="469"/>
        <v>16272920094200.813</v>
      </c>
    </row>
    <row r="15040" spans="1:10" x14ac:dyDescent="0.25">
      <c r="A15040">
        <f t="shared" si="470"/>
        <v>15038</v>
      </c>
      <c r="B15040" s="22">
        <v>0</v>
      </c>
      <c r="J15040" s="6">
        <f t="shared" si="469"/>
        <v>16272920094200.813</v>
      </c>
    </row>
    <row r="15041" spans="1:10" x14ac:dyDescent="0.25">
      <c r="A15041">
        <f t="shared" si="470"/>
        <v>15039</v>
      </c>
      <c r="B15041" s="22">
        <v>0</v>
      </c>
      <c r="J15041" s="6">
        <f t="shared" si="469"/>
        <v>16272920094200.813</v>
      </c>
    </row>
    <row r="15042" spans="1:10" x14ac:dyDescent="0.25">
      <c r="A15042">
        <f t="shared" si="470"/>
        <v>15040</v>
      </c>
      <c r="B15042" s="22">
        <v>3250000</v>
      </c>
      <c r="J15042" s="6">
        <f t="shared" si="469"/>
        <v>614610152858.7196</v>
      </c>
    </row>
    <row r="15043" spans="1:10" x14ac:dyDescent="0.25">
      <c r="A15043">
        <f t="shared" si="470"/>
        <v>15041</v>
      </c>
      <c r="B15043" s="22">
        <v>8943680</v>
      </c>
      <c r="J15043" s="6">
        <f t="shared" ref="J15043:J15106" si="471">(B15043-$I$6)^2</f>
        <v>24105244819313.906</v>
      </c>
    </row>
    <row r="15044" spans="1:10" x14ac:dyDescent="0.25">
      <c r="A15044">
        <f t="shared" ref="A15044:A15107" si="472">A15043+1</f>
        <v>15042</v>
      </c>
      <c r="B15044" s="22">
        <v>8143430</v>
      </c>
      <c r="J15044" s="6">
        <f t="shared" si="471"/>
        <v>16887655243524.369</v>
      </c>
    </row>
    <row r="15045" spans="1:10" x14ac:dyDescent="0.25">
      <c r="A15045">
        <f t="shared" si="472"/>
        <v>15043</v>
      </c>
      <c r="B15045" s="22">
        <v>12193680</v>
      </c>
      <c r="J15045" s="6">
        <f t="shared" si="471"/>
        <v>66580854877971.813</v>
      </c>
    </row>
    <row r="15046" spans="1:10" x14ac:dyDescent="0.25">
      <c r="A15046">
        <f t="shared" si="472"/>
        <v>15044</v>
      </c>
      <c r="B15046" s="22">
        <v>0</v>
      </c>
      <c r="J15046" s="6">
        <f t="shared" si="471"/>
        <v>16272920094200.813</v>
      </c>
    </row>
    <row r="15047" spans="1:10" x14ac:dyDescent="0.25">
      <c r="A15047">
        <f t="shared" si="472"/>
        <v>15045</v>
      </c>
      <c r="B15047" s="22">
        <v>8143430</v>
      </c>
      <c r="J15047" s="6">
        <f t="shared" si="471"/>
        <v>16887655243524.369</v>
      </c>
    </row>
    <row r="15048" spans="1:10" x14ac:dyDescent="0.25">
      <c r="A15048">
        <f t="shared" si="472"/>
        <v>15046</v>
      </c>
      <c r="B15048" s="22">
        <v>0</v>
      </c>
      <c r="J15048" s="6">
        <f t="shared" si="471"/>
        <v>16272920094200.813</v>
      </c>
    </row>
    <row r="15049" spans="1:10" x14ac:dyDescent="0.25">
      <c r="A15049">
        <f t="shared" si="472"/>
        <v>15047</v>
      </c>
      <c r="B15049" s="22">
        <v>8943680</v>
      </c>
      <c r="J15049" s="6">
        <f t="shared" si="471"/>
        <v>24105244819313.906</v>
      </c>
    </row>
    <row r="15050" spans="1:10" x14ac:dyDescent="0.25">
      <c r="A15050">
        <f t="shared" si="472"/>
        <v>15048</v>
      </c>
      <c r="B15050" s="22">
        <v>0</v>
      </c>
      <c r="J15050" s="6">
        <f t="shared" si="471"/>
        <v>16272920094200.813</v>
      </c>
    </row>
    <row r="15051" spans="1:10" x14ac:dyDescent="0.25">
      <c r="A15051">
        <f t="shared" si="472"/>
        <v>15049</v>
      </c>
      <c r="B15051" s="22">
        <v>3000000</v>
      </c>
      <c r="J15051" s="6">
        <f t="shared" si="471"/>
        <v>1069095532961.9576</v>
      </c>
    </row>
    <row r="15052" spans="1:10" x14ac:dyDescent="0.25">
      <c r="A15052">
        <f t="shared" si="472"/>
        <v>15050</v>
      </c>
      <c r="B15052" s="22">
        <v>0</v>
      </c>
      <c r="J15052" s="6">
        <f t="shared" si="471"/>
        <v>16272920094200.813</v>
      </c>
    </row>
    <row r="15053" spans="1:10" x14ac:dyDescent="0.25">
      <c r="A15053">
        <f t="shared" si="472"/>
        <v>15051</v>
      </c>
      <c r="B15053" s="22">
        <v>8143430</v>
      </c>
      <c r="J15053" s="6">
        <f t="shared" si="471"/>
        <v>16887655243524.369</v>
      </c>
    </row>
    <row r="15054" spans="1:10" x14ac:dyDescent="0.25">
      <c r="A15054">
        <f t="shared" si="472"/>
        <v>15052</v>
      </c>
      <c r="B15054" s="22">
        <v>0</v>
      </c>
      <c r="J15054" s="6">
        <f t="shared" si="471"/>
        <v>16272920094200.813</v>
      </c>
    </row>
    <row r="15055" spans="1:10" x14ac:dyDescent="0.25">
      <c r="A15055">
        <f t="shared" si="472"/>
        <v>15053</v>
      </c>
      <c r="B15055" s="22">
        <v>3250000</v>
      </c>
      <c r="J15055" s="6">
        <f t="shared" si="471"/>
        <v>614610152858.7196</v>
      </c>
    </row>
    <row r="15056" spans="1:10" x14ac:dyDescent="0.25">
      <c r="A15056">
        <f t="shared" si="472"/>
        <v>15054</v>
      </c>
      <c r="B15056" s="22">
        <v>0</v>
      </c>
      <c r="J15056" s="6">
        <f t="shared" si="471"/>
        <v>16272920094200.813</v>
      </c>
    </row>
    <row r="15057" spans="1:10" x14ac:dyDescent="0.25">
      <c r="A15057">
        <f t="shared" si="472"/>
        <v>15055</v>
      </c>
      <c r="B15057" s="22">
        <v>8143430</v>
      </c>
      <c r="J15057" s="6">
        <f t="shared" si="471"/>
        <v>16887655243524.369</v>
      </c>
    </row>
    <row r="15058" spans="1:10" x14ac:dyDescent="0.25">
      <c r="A15058">
        <f t="shared" si="472"/>
        <v>15056</v>
      </c>
      <c r="B15058" s="22">
        <v>0</v>
      </c>
      <c r="J15058" s="6">
        <f t="shared" si="471"/>
        <v>16272920094200.813</v>
      </c>
    </row>
    <row r="15059" spans="1:10" x14ac:dyDescent="0.25">
      <c r="A15059">
        <f t="shared" si="472"/>
        <v>15057</v>
      </c>
      <c r="B15059" s="22">
        <v>0</v>
      </c>
      <c r="J15059" s="6">
        <f t="shared" si="471"/>
        <v>16272920094200.813</v>
      </c>
    </row>
    <row r="15060" spans="1:10" x14ac:dyDescent="0.25">
      <c r="A15060">
        <f t="shared" si="472"/>
        <v>15058</v>
      </c>
      <c r="B15060" s="22">
        <v>0</v>
      </c>
      <c r="J15060" s="6">
        <f t="shared" si="471"/>
        <v>16272920094200.813</v>
      </c>
    </row>
    <row r="15061" spans="1:10" x14ac:dyDescent="0.25">
      <c r="A15061">
        <f t="shared" si="472"/>
        <v>15059</v>
      </c>
      <c r="B15061" s="22">
        <v>8943680</v>
      </c>
      <c r="J15061" s="6">
        <f t="shared" si="471"/>
        <v>24105244819313.906</v>
      </c>
    </row>
    <row r="15062" spans="1:10" x14ac:dyDescent="0.25">
      <c r="A15062">
        <f t="shared" si="472"/>
        <v>15060</v>
      </c>
      <c r="B15062" s="22">
        <v>3250000</v>
      </c>
      <c r="J15062" s="6">
        <f t="shared" si="471"/>
        <v>614610152858.7196</v>
      </c>
    </row>
    <row r="15063" spans="1:10" x14ac:dyDescent="0.25">
      <c r="A15063">
        <f t="shared" si="472"/>
        <v>15061</v>
      </c>
      <c r="B15063" s="22">
        <v>0</v>
      </c>
      <c r="J15063" s="6">
        <f t="shared" si="471"/>
        <v>16272920094200.813</v>
      </c>
    </row>
    <row r="15064" spans="1:10" x14ac:dyDescent="0.25">
      <c r="A15064">
        <f t="shared" si="472"/>
        <v>15062</v>
      </c>
      <c r="B15064" s="22">
        <v>0</v>
      </c>
      <c r="J15064" s="6">
        <f t="shared" si="471"/>
        <v>16272920094200.813</v>
      </c>
    </row>
    <row r="15065" spans="1:10" x14ac:dyDescent="0.25">
      <c r="A15065">
        <f t="shared" si="472"/>
        <v>15063</v>
      </c>
      <c r="B15065" s="22">
        <v>3000000</v>
      </c>
      <c r="J15065" s="6">
        <f t="shared" si="471"/>
        <v>1069095532961.9576</v>
      </c>
    </row>
    <row r="15066" spans="1:10" x14ac:dyDescent="0.25">
      <c r="A15066">
        <f t="shared" si="472"/>
        <v>15064</v>
      </c>
      <c r="B15066" s="22">
        <v>8143430</v>
      </c>
      <c r="J15066" s="6">
        <f t="shared" si="471"/>
        <v>16887655243524.369</v>
      </c>
    </row>
    <row r="15067" spans="1:10" x14ac:dyDescent="0.25">
      <c r="A15067">
        <f t="shared" si="472"/>
        <v>15065</v>
      </c>
      <c r="B15067" s="22">
        <v>0</v>
      </c>
      <c r="J15067" s="6">
        <f t="shared" si="471"/>
        <v>16272920094200.813</v>
      </c>
    </row>
    <row r="15068" spans="1:10" x14ac:dyDescent="0.25">
      <c r="A15068">
        <f t="shared" si="472"/>
        <v>15066</v>
      </c>
      <c r="B15068" s="22">
        <v>0</v>
      </c>
      <c r="J15068" s="6">
        <f t="shared" si="471"/>
        <v>16272920094200.813</v>
      </c>
    </row>
    <row r="15069" spans="1:10" x14ac:dyDescent="0.25">
      <c r="A15069">
        <f t="shared" si="472"/>
        <v>15067</v>
      </c>
      <c r="B15069" s="22">
        <v>8943680</v>
      </c>
      <c r="J15069" s="6">
        <f t="shared" si="471"/>
        <v>24105244819313.906</v>
      </c>
    </row>
    <row r="15070" spans="1:10" x14ac:dyDescent="0.25">
      <c r="A15070">
        <f t="shared" si="472"/>
        <v>15068</v>
      </c>
      <c r="B15070" s="22">
        <v>3250000</v>
      </c>
      <c r="J15070" s="6">
        <f t="shared" si="471"/>
        <v>614610152858.7196</v>
      </c>
    </row>
    <row r="15071" spans="1:10" x14ac:dyDescent="0.25">
      <c r="A15071">
        <f t="shared" si="472"/>
        <v>15069</v>
      </c>
      <c r="B15071" s="22">
        <v>8943680</v>
      </c>
      <c r="J15071" s="6">
        <f t="shared" si="471"/>
        <v>24105244819313.906</v>
      </c>
    </row>
    <row r="15072" spans="1:10" x14ac:dyDescent="0.25">
      <c r="A15072">
        <f t="shared" si="472"/>
        <v>15070</v>
      </c>
      <c r="B15072" s="22">
        <v>0</v>
      </c>
      <c r="J15072" s="6">
        <f t="shared" si="471"/>
        <v>16272920094200.813</v>
      </c>
    </row>
    <row r="15073" spans="1:10" x14ac:dyDescent="0.25">
      <c r="A15073">
        <f t="shared" si="472"/>
        <v>15071</v>
      </c>
      <c r="B15073" s="22">
        <v>0</v>
      </c>
      <c r="J15073" s="6">
        <f t="shared" si="471"/>
        <v>16272920094200.813</v>
      </c>
    </row>
    <row r="15074" spans="1:10" x14ac:dyDescent="0.25">
      <c r="A15074">
        <f t="shared" si="472"/>
        <v>15072</v>
      </c>
      <c r="B15074" s="22">
        <v>3250000</v>
      </c>
      <c r="J15074" s="6">
        <f t="shared" si="471"/>
        <v>614610152858.7196</v>
      </c>
    </row>
    <row r="15075" spans="1:10" x14ac:dyDescent="0.25">
      <c r="A15075">
        <f t="shared" si="472"/>
        <v>15073</v>
      </c>
      <c r="B15075" s="22">
        <v>0</v>
      </c>
      <c r="J15075" s="6">
        <f t="shared" si="471"/>
        <v>16272920094200.813</v>
      </c>
    </row>
    <row r="15076" spans="1:10" x14ac:dyDescent="0.25">
      <c r="A15076">
        <f t="shared" si="472"/>
        <v>15074</v>
      </c>
      <c r="B15076" s="22">
        <v>0</v>
      </c>
      <c r="J15076" s="6">
        <f t="shared" si="471"/>
        <v>16272920094200.813</v>
      </c>
    </row>
    <row r="15077" spans="1:10" x14ac:dyDescent="0.25">
      <c r="A15077">
        <f t="shared" si="472"/>
        <v>15075</v>
      </c>
      <c r="B15077" s="22">
        <v>3250000</v>
      </c>
      <c r="J15077" s="6">
        <f t="shared" si="471"/>
        <v>614610152858.7196</v>
      </c>
    </row>
    <row r="15078" spans="1:10" x14ac:dyDescent="0.25">
      <c r="A15078">
        <f t="shared" si="472"/>
        <v>15076</v>
      </c>
      <c r="B15078" s="22">
        <v>8143430</v>
      </c>
      <c r="J15078" s="6">
        <f t="shared" si="471"/>
        <v>16887655243524.369</v>
      </c>
    </row>
    <row r="15079" spans="1:10" x14ac:dyDescent="0.25">
      <c r="A15079">
        <f t="shared" si="472"/>
        <v>15077</v>
      </c>
      <c r="B15079" s="22">
        <v>0</v>
      </c>
      <c r="J15079" s="6">
        <f t="shared" si="471"/>
        <v>16272920094200.813</v>
      </c>
    </row>
    <row r="15080" spans="1:10" x14ac:dyDescent="0.25">
      <c r="A15080">
        <f t="shared" si="472"/>
        <v>15078</v>
      </c>
      <c r="B15080" s="22">
        <v>0</v>
      </c>
      <c r="J15080" s="6">
        <f t="shared" si="471"/>
        <v>16272920094200.813</v>
      </c>
    </row>
    <row r="15081" spans="1:10" x14ac:dyDescent="0.25">
      <c r="A15081">
        <f t="shared" si="472"/>
        <v>15079</v>
      </c>
      <c r="B15081" s="22">
        <v>12193680</v>
      </c>
      <c r="J15081" s="6">
        <f t="shared" si="471"/>
        <v>66580854877971.813</v>
      </c>
    </row>
    <row r="15082" spans="1:10" x14ac:dyDescent="0.25">
      <c r="A15082">
        <f t="shared" si="472"/>
        <v>15080</v>
      </c>
      <c r="B15082" s="22">
        <v>17087110</v>
      </c>
      <c r="J15082" s="6">
        <f t="shared" si="471"/>
        <v>170384444013437.47</v>
      </c>
    </row>
    <row r="15083" spans="1:10" x14ac:dyDescent="0.25">
      <c r="A15083">
        <f t="shared" si="472"/>
        <v>15081</v>
      </c>
      <c r="B15083" s="22">
        <v>8143430</v>
      </c>
      <c r="J15083" s="6">
        <f t="shared" si="471"/>
        <v>16887655243524.369</v>
      </c>
    </row>
    <row r="15084" spans="1:10" x14ac:dyDescent="0.25">
      <c r="A15084">
        <f t="shared" si="472"/>
        <v>15082</v>
      </c>
      <c r="B15084" s="22">
        <v>0</v>
      </c>
      <c r="J15084" s="6">
        <f t="shared" si="471"/>
        <v>16272920094200.813</v>
      </c>
    </row>
    <row r="15085" spans="1:10" x14ac:dyDescent="0.25">
      <c r="A15085">
        <f t="shared" si="472"/>
        <v>15083</v>
      </c>
      <c r="B15085" s="22">
        <v>11890152.300000001</v>
      </c>
      <c r="J15085" s="6">
        <f t="shared" si="471"/>
        <v>61719588386192.563</v>
      </c>
    </row>
    <row r="15086" spans="1:10" x14ac:dyDescent="0.25">
      <c r="A15086">
        <f t="shared" si="472"/>
        <v>15084</v>
      </c>
      <c r="B15086" s="22">
        <v>0</v>
      </c>
      <c r="J15086" s="6">
        <f t="shared" si="471"/>
        <v>16272920094200.813</v>
      </c>
    </row>
    <row r="15087" spans="1:10" x14ac:dyDescent="0.25">
      <c r="A15087">
        <f t="shared" si="472"/>
        <v>15085</v>
      </c>
      <c r="B15087" s="22">
        <v>0</v>
      </c>
      <c r="J15087" s="6">
        <f t="shared" si="471"/>
        <v>16272920094200.813</v>
      </c>
    </row>
    <row r="15088" spans="1:10" x14ac:dyDescent="0.25">
      <c r="A15088">
        <f t="shared" si="472"/>
        <v>15086</v>
      </c>
      <c r="B15088" s="22">
        <v>8943680</v>
      </c>
      <c r="J15088" s="6">
        <f t="shared" si="471"/>
        <v>24105244819313.906</v>
      </c>
    </row>
    <row r="15089" spans="1:10" x14ac:dyDescent="0.25">
      <c r="A15089">
        <f t="shared" si="472"/>
        <v>15087</v>
      </c>
      <c r="B15089" s="22">
        <v>17087110</v>
      </c>
      <c r="J15089" s="6">
        <f t="shared" si="471"/>
        <v>170384444013437.47</v>
      </c>
    </row>
    <row r="15090" spans="1:10" x14ac:dyDescent="0.25">
      <c r="A15090">
        <f t="shared" si="472"/>
        <v>15088</v>
      </c>
      <c r="B15090" s="22">
        <v>0</v>
      </c>
      <c r="J15090" s="6">
        <f t="shared" si="471"/>
        <v>16272920094200.813</v>
      </c>
    </row>
    <row r="15091" spans="1:10" x14ac:dyDescent="0.25">
      <c r="A15091">
        <f t="shared" si="472"/>
        <v>15089</v>
      </c>
      <c r="B15091" s="22">
        <v>0</v>
      </c>
      <c r="J15091" s="6">
        <f t="shared" si="471"/>
        <v>16272920094200.813</v>
      </c>
    </row>
    <row r="15092" spans="1:10" x14ac:dyDescent="0.25">
      <c r="A15092">
        <f t="shared" si="472"/>
        <v>15090</v>
      </c>
      <c r="B15092" s="22">
        <v>0</v>
      </c>
      <c r="J15092" s="6">
        <f t="shared" si="471"/>
        <v>16272920094200.813</v>
      </c>
    </row>
    <row r="15093" spans="1:10" x14ac:dyDescent="0.25">
      <c r="A15093">
        <f t="shared" si="472"/>
        <v>15091</v>
      </c>
      <c r="B15093" s="22">
        <v>17087110</v>
      </c>
      <c r="J15093" s="6">
        <f t="shared" si="471"/>
        <v>170384444013437.47</v>
      </c>
    </row>
    <row r="15094" spans="1:10" x14ac:dyDescent="0.25">
      <c r="A15094">
        <f t="shared" si="472"/>
        <v>15092</v>
      </c>
      <c r="B15094" s="22">
        <v>0</v>
      </c>
      <c r="J15094" s="6">
        <f t="shared" si="471"/>
        <v>16272920094200.813</v>
      </c>
    </row>
    <row r="15095" spans="1:10" x14ac:dyDescent="0.25">
      <c r="A15095">
        <f t="shared" si="472"/>
        <v>15093</v>
      </c>
      <c r="B15095" s="22">
        <v>0</v>
      </c>
      <c r="J15095" s="6">
        <f t="shared" si="471"/>
        <v>16272920094200.813</v>
      </c>
    </row>
    <row r="15096" spans="1:10" x14ac:dyDescent="0.25">
      <c r="A15096">
        <f t="shared" si="472"/>
        <v>15094</v>
      </c>
      <c r="B15096" s="22">
        <v>0</v>
      </c>
      <c r="J15096" s="6">
        <f t="shared" si="471"/>
        <v>16272920094200.813</v>
      </c>
    </row>
    <row r="15097" spans="1:10" x14ac:dyDescent="0.25">
      <c r="A15097">
        <f t="shared" si="472"/>
        <v>15095</v>
      </c>
      <c r="B15097" s="22">
        <v>0</v>
      </c>
      <c r="J15097" s="6">
        <f t="shared" si="471"/>
        <v>16272920094200.813</v>
      </c>
    </row>
    <row r="15098" spans="1:10" x14ac:dyDescent="0.25">
      <c r="A15098">
        <f t="shared" si="472"/>
        <v>15096</v>
      </c>
      <c r="B15098" s="22">
        <v>8943680</v>
      </c>
      <c r="J15098" s="6">
        <f t="shared" si="471"/>
        <v>24105244819313.906</v>
      </c>
    </row>
    <row r="15099" spans="1:10" x14ac:dyDescent="0.25">
      <c r="A15099">
        <f t="shared" si="472"/>
        <v>15097</v>
      </c>
      <c r="B15099" s="22">
        <v>0</v>
      </c>
      <c r="J15099" s="6">
        <f t="shared" si="471"/>
        <v>16272920094200.813</v>
      </c>
    </row>
    <row r="15100" spans="1:10" x14ac:dyDescent="0.25">
      <c r="A15100">
        <f t="shared" si="472"/>
        <v>15098</v>
      </c>
      <c r="B15100" s="22">
        <v>0</v>
      </c>
      <c r="J15100" s="6">
        <f t="shared" si="471"/>
        <v>16272920094200.813</v>
      </c>
    </row>
    <row r="15101" spans="1:10" x14ac:dyDescent="0.25">
      <c r="A15101">
        <f t="shared" si="472"/>
        <v>15099</v>
      </c>
      <c r="B15101" s="22">
        <v>0</v>
      </c>
      <c r="J15101" s="6">
        <f t="shared" si="471"/>
        <v>16272920094200.813</v>
      </c>
    </row>
    <row r="15102" spans="1:10" x14ac:dyDescent="0.25">
      <c r="A15102">
        <f t="shared" si="472"/>
        <v>15100</v>
      </c>
      <c r="B15102" s="22">
        <v>8943680</v>
      </c>
      <c r="J15102" s="6">
        <f t="shared" si="471"/>
        <v>24105244819313.906</v>
      </c>
    </row>
    <row r="15103" spans="1:10" x14ac:dyDescent="0.25">
      <c r="A15103">
        <f t="shared" si="472"/>
        <v>15101</v>
      </c>
      <c r="B15103" s="22">
        <v>8943680</v>
      </c>
      <c r="J15103" s="6">
        <f t="shared" si="471"/>
        <v>24105244819313.906</v>
      </c>
    </row>
    <row r="15104" spans="1:10" x14ac:dyDescent="0.25">
      <c r="A15104">
        <f t="shared" si="472"/>
        <v>15102</v>
      </c>
      <c r="B15104" s="22">
        <v>8943680</v>
      </c>
      <c r="J15104" s="6">
        <f t="shared" si="471"/>
        <v>24105244819313.906</v>
      </c>
    </row>
    <row r="15105" spans="1:10" x14ac:dyDescent="0.25">
      <c r="A15105">
        <f t="shared" si="472"/>
        <v>15103</v>
      </c>
      <c r="B15105" s="22">
        <v>0</v>
      </c>
      <c r="J15105" s="6">
        <f t="shared" si="471"/>
        <v>16272920094200.813</v>
      </c>
    </row>
    <row r="15106" spans="1:10" x14ac:dyDescent="0.25">
      <c r="A15106">
        <f t="shared" si="472"/>
        <v>15104</v>
      </c>
      <c r="B15106" s="22">
        <v>9228851.25</v>
      </c>
      <c r="J15106" s="6">
        <f t="shared" si="471"/>
        <v>26986783303237.406</v>
      </c>
    </row>
    <row r="15107" spans="1:10" x14ac:dyDescent="0.25">
      <c r="A15107">
        <f t="shared" si="472"/>
        <v>15105</v>
      </c>
      <c r="B15107" s="22">
        <v>0</v>
      </c>
      <c r="J15107" s="6">
        <f t="shared" ref="J15107:J15170" si="473">(B15107-$I$6)^2</f>
        <v>16272920094200.813</v>
      </c>
    </row>
    <row r="15108" spans="1:10" x14ac:dyDescent="0.25">
      <c r="A15108">
        <f t="shared" ref="A15108:A15171" si="474">A15107+1</f>
        <v>15106</v>
      </c>
      <c r="B15108" s="22">
        <v>0</v>
      </c>
      <c r="J15108" s="6">
        <f t="shared" si="473"/>
        <v>16272920094200.813</v>
      </c>
    </row>
    <row r="15109" spans="1:10" x14ac:dyDescent="0.25">
      <c r="A15109">
        <f t="shared" si="474"/>
        <v>15107</v>
      </c>
      <c r="B15109" s="22">
        <v>0</v>
      </c>
      <c r="J15109" s="6">
        <f t="shared" si="473"/>
        <v>16272920094200.813</v>
      </c>
    </row>
    <row r="15110" spans="1:10" x14ac:dyDescent="0.25">
      <c r="A15110">
        <f t="shared" si="474"/>
        <v>15108</v>
      </c>
      <c r="B15110" s="22">
        <v>0</v>
      </c>
      <c r="J15110" s="6">
        <f t="shared" si="473"/>
        <v>16272920094200.813</v>
      </c>
    </row>
    <row r="15111" spans="1:10" x14ac:dyDescent="0.25">
      <c r="A15111">
        <f t="shared" si="474"/>
        <v>15109</v>
      </c>
      <c r="B15111" s="22">
        <v>0</v>
      </c>
      <c r="J15111" s="6">
        <f t="shared" si="473"/>
        <v>16272920094200.813</v>
      </c>
    </row>
    <row r="15112" spans="1:10" x14ac:dyDescent="0.25">
      <c r="A15112">
        <f t="shared" si="474"/>
        <v>15110</v>
      </c>
      <c r="B15112" s="22">
        <v>17087110</v>
      </c>
      <c r="J15112" s="6">
        <f t="shared" si="473"/>
        <v>170384444013437.47</v>
      </c>
    </row>
    <row r="15113" spans="1:10" x14ac:dyDescent="0.25">
      <c r="A15113">
        <f t="shared" si="474"/>
        <v>15111</v>
      </c>
      <c r="B15113" s="22">
        <v>0</v>
      </c>
      <c r="J15113" s="6">
        <f t="shared" si="473"/>
        <v>16272920094200.813</v>
      </c>
    </row>
    <row r="15114" spans="1:10" x14ac:dyDescent="0.25">
      <c r="A15114">
        <f t="shared" si="474"/>
        <v>15112</v>
      </c>
      <c r="B15114" s="22">
        <v>3069943.25</v>
      </c>
      <c r="J15114" s="6">
        <f t="shared" si="473"/>
        <v>929349040434.89685</v>
      </c>
    </row>
    <row r="15115" spans="1:10" x14ac:dyDescent="0.25">
      <c r="A15115">
        <f t="shared" si="474"/>
        <v>15113</v>
      </c>
      <c r="B15115" s="22">
        <v>0</v>
      </c>
      <c r="J15115" s="6">
        <f t="shared" si="473"/>
        <v>16272920094200.813</v>
      </c>
    </row>
    <row r="15116" spans="1:10" x14ac:dyDescent="0.25">
      <c r="A15116">
        <f t="shared" si="474"/>
        <v>15114</v>
      </c>
      <c r="B15116" s="22">
        <v>0</v>
      </c>
      <c r="J15116" s="6">
        <f t="shared" si="473"/>
        <v>16272920094200.813</v>
      </c>
    </row>
    <row r="15117" spans="1:10" x14ac:dyDescent="0.25">
      <c r="A15117">
        <f t="shared" si="474"/>
        <v>15115</v>
      </c>
      <c r="B15117" s="22">
        <v>0</v>
      </c>
      <c r="J15117" s="6">
        <f t="shared" si="473"/>
        <v>16272920094200.813</v>
      </c>
    </row>
    <row r="15118" spans="1:10" x14ac:dyDescent="0.25">
      <c r="A15118">
        <f t="shared" si="474"/>
        <v>15116</v>
      </c>
      <c r="B15118" s="22">
        <v>0</v>
      </c>
      <c r="J15118" s="6">
        <f t="shared" si="473"/>
        <v>16272920094200.813</v>
      </c>
    </row>
    <row r="15119" spans="1:10" x14ac:dyDescent="0.25">
      <c r="A15119">
        <f t="shared" si="474"/>
        <v>15117</v>
      </c>
      <c r="B15119" s="22">
        <v>8143430</v>
      </c>
      <c r="J15119" s="6">
        <f t="shared" si="473"/>
        <v>16887655243524.369</v>
      </c>
    </row>
    <row r="15120" spans="1:10" x14ac:dyDescent="0.25">
      <c r="A15120">
        <f t="shared" si="474"/>
        <v>15118</v>
      </c>
      <c r="B15120" s="22">
        <v>0</v>
      </c>
      <c r="J15120" s="6">
        <f t="shared" si="473"/>
        <v>16272920094200.813</v>
      </c>
    </row>
    <row r="15121" spans="1:10" x14ac:dyDescent="0.25">
      <c r="A15121">
        <f t="shared" si="474"/>
        <v>15119</v>
      </c>
      <c r="B15121" s="22">
        <v>12193680</v>
      </c>
      <c r="J15121" s="6">
        <f t="shared" si="473"/>
        <v>66580854877971.813</v>
      </c>
    </row>
    <row r="15122" spans="1:10" x14ac:dyDescent="0.25">
      <c r="A15122">
        <f t="shared" si="474"/>
        <v>15120</v>
      </c>
      <c r="B15122" s="22">
        <v>0</v>
      </c>
      <c r="J15122" s="6">
        <f t="shared" si="473"/>
        <v>16272920094200.813</v>
      </c>
    </row>
    <row r="15123" spans="1:10" x14ac:dyDescent="0.25">
      <c r="A15123">
        <f t="shared" si="474"/>
        <v>15121</v>
      </c>
      <c r="B15123" s="22">
        <v>21128528.649999999</v>
      </c>
      <c r="J15123" s="6">
        <f t="shared" si="473"/>
        <v>292223909447502</v>
      </c>
    </row>
    <row r="15124" spans="1:10" x14ac:dyDescent="0.25">
      <c r="A15124">
        <f t="shared" si="474"/>
        <v>15122</v>
      </c>
      <c r="B15124" s="22">
        <v>0</v>
      </c>
      <c r="J15124" s="6">
        <f t="shared" si="473"/>
        <v>16272920094200.813</v>
      </c>
    </row>
    <row r="15125" spans="1:10" x14ac:dyDescent="0.25">
      <c r="A15125">
        <f t="shared" si="474"/>
        <v>15123</v>
      </c>
      <c r="B15125" s="22">
        <v>0</v>
      </c>
      <c r="J15125" s="6">
        <f t="shared" si="473"/>
        <v>16272920094200.813</v>
      </c>
    </row>
    <row r="15126" spans="1:10" x14ac:dyDescent="0.25">
      <c r="A15126">
        <f t="shared" si="474"/>
        <v>15124</v>
      </c>
      <c r="B15126" s="22">
        <v>12765592.82819178</v>
      </c>
      <c r="J15126" s="6">
        <f t="shared" si="473"/>
        <v>76241223938127.953</v>
      </c>
    </row>
    <row r="15127" spans="1:10" x14ac:dyDescent="0.25">
      <c r="A15127">
        <f t="shared" si="474"/>
        <v>15125</v>
      </c>
      <c r="B15127" s="22">
        <v>0</v>
      </c>
      <c r="J15127" s="6">
        <f t="shared" si="473"/>
        <v>16272920094200.813</v>
      </c>
    </row>
    <row r="15128" spans="1:10" x14ac:dyDescent="0.25">
      <c r="A15128">
        <f t="shared" si="474"/>
        <v>15126</v>
      </c>
      <c r="B15128" s="22">
        <v>8943680</v>
      </c>
      <c r="J15128" s="6">
        <f t="shared" si="473"/>
        <v>24105244819313.906</v>
      </c>
    </row>
    <row r="15129" spans="1:10" x14ac:dyDescent="0.25">
      <c r="A15129">
        <f t="shared" si="474"/>
        <v>15127</v>
      </c>
      <c r="B15129" s="22">
        <v>3000000</v>
      </c>
      <c r="J15129" s="6">
        <f t="shared" si="473"/>
        <v>1069095532961.9576</v>
      </c>
    </row>
    <row r="15130" spans="1:10" x14ac:dyDescent="0.25">
      <c r="A15130">
        <f t="shared" si="474"/>
        <v>15128</v>
      </c>
      <c r="B15130" s="22">
        <v>0</v>
      </c>
      <c r="J15130" s="6">
        <f t="shared" si="473"/>
        <v>16272920094200.813</v>
      </c>
    </row>
    <row r="15131" spans="1:10" x14ac:dyDescent="0.25">
      <c r="A15131">
        <f t="shared" si="474"/>
        <v>15129</v>
      </c>
      <c r="B15131" s="22">
        <v>0</v>
      </c>
      <c r="J15131" s="6">
        <f t="shared" si="473"/>
        <v>16272920094200.813</v>
      </c>
    </row>
    <row r="15132" spans="1:10" x14ac:dyDescent="0.25">
      <c r="A15132">
        <f t="shared" si="474"/>
        <v>15130</v>
      </c>
      <c r="B15132" s="22">
        <v>8143430</v>
      </c>
      <c r="J15132" s="6">
        <f t="shared" si="473"/>
        <v>16887655243524.369</v>
      </c>
    </row>
    <row r="15133" spans="1:10" x14ac:dyDescent="0.25">
      <c r="A15133">
        <f t="shared" si="474"/>
        <v>15131</v>
      </c>
      <c r="B15133" s="22">
        <v>0</v>
      </c>
      <c r="J15133" s="6">
        <f t="shared" si="473"/>
        <v>16272920094200.813</v>
      </c>
    </row>
    <row r="15134" spans="1:10" x14ac:dyDescent="0.25">
      <c r="A15134">
        <f t="shared" si="474"/>
        <v>15132</v>
      </c>
      <c r="B15134" s="22">
        <v>0</v>
      </c>
      <c r="J15134" s="6">
        <f t="shared" si="473"/>
        <v>16272920094200.813</v>
      </c>
    </row>
    <row r="15135" spans="1:10" x14ac:dyDescent="0.25">
      <c r="A15135">
        <f t="shared" si="474"/>
        <v>15133</v>
      </c>
      <c r="B15135" s="22">
        <v>3000000</v>
      </c>
      <c r="J15135" s="6">
        <f t="shared" si="473"/>
        <v>1069095532961.9576</v>
      </c>
    </row>
    <row r="15136" spans="1:10" x14ac:dyDescent="0.25">
      <c r="A15136">
        <f t="shared" si="474"/>
        <v>15134</v>
      </c>
      <c r="B15136" s="22">
        <v>8143430</v>
      </c>
      <c r="J15136" s="6">
        <f t="shared" si="473"/>
        <v>16887655243524.369</v>
      </c>
    </row>
    <row r="15137" spans="1:10" x14ac:dyDescent="0.25">
      <c r="A15137">
        <f t="shared" si="474"/>
        <v>15135</v>
      </c>
      <c r="B15137" s="22">
        <v>20337110</v>
      </c>
      <c r="J15137" s="6">
        <f t="shared" si="473"/>
        <v>265792349072095.38</v>
      </c>
    </row>
    <row r="15138" spans="1:10" x14ac:dyDescent="0.25">
      <c r="A15138">
        <f t="shared" si="474"/>
        <v>15136</v>
      </c>
      <c r="B15138" s="22">
        <v>8143430</v>
      </c>
      <c r="J15138" s="6">
        <f t="shared" si="473"/>
        <v>16887655243524.369</v>
      </c>
    </row>
    <row r="15139" spans="1:10" x14ac:dyDescent="0.25">
      <c r="A15139">
        <f t="shared" si="474"/>
        <v>15137</v>
      </c>
      <c r="B15139" s="22">
        <v>0</v>
      </c>
      <c r="J15139" s="6">
        <f t="shared" si="473"/>
        <v>16272920094200.813</v>
      </c>
    </row>
    <row r="15140" spans="1:10" x14ac:dyDescent="0.25">
      <c r="A15140">
        <f t="shared" si="474"/>
        <v>15138</v>
      </c>
      <c r="B15140" s="22">
        <v>0</v>
      </c>
      <c r="J15140" s="6">
        <f t="shared" si="473"/>
        <v>16272920094200.813</v>
      </c>
    </row>
    <row r="15141" spans="1:10" x14ac:dyDescent="0.25">
      <c r="A15141">
        <f t="shared" si="474"/>
        <v>15139</v>
      </c>
      <c r="B15141" s="22">
        <v>0</v>
      </c>
      <c r="J15141" s="6">
        <f t="shared" si="473"/>
        <v>16272920094200.813</v>
      </c>
    </row>
    <row r="15142" spans="1:10" x14ac:dyDescent="0.25">
      <c r="A15142">
        <f t="shared" si="474"/>
        <v>15140</v>
      </c>
      <c r="B15142" s="22">
        <v>0</v>
      </c>
      <c r="J15142" s="6">
        <f t="shared" si="473"/>
        <v>16272920094200.813</v>
      </c>
    </row>
    <row r="15143" spans="1:10" x14ac:dyDescent="0.25">
      <c r="A15143">
        <f t="shared" si="474"/>
        <v>15141</v>
      </c>
      <c r="B15143" s="22">
        <v>0</v>
      </c>
      <c r="J15143" s="6">
        <f t="shared" si="473"/>
        <v>16272920094200.813</v>
      </c>
    </row>
    <row r="15144" spans="1:10" x14ac:dyDescent="0.25">
      <c r="A15144">
        <f t="shared" si="474"/>
        <v>15142</v>
      </c>
      <c r="B15144" s="22">
        <v>0</v>
      </c>
      <c r="J15144" s="6">
        <f t="shared" si="473"/>
        <v>16272920094200.813</v>
      </c>
    </row>
    <row r="15145" spans="1:10" x14ac:dyDescent="0.25">
      <c r="A15145">
        <f t="shared" si="474"/>
        <v>15143</v>
      </c>
      <c r="B15145" s="22">
        <v>0</v>
      </c>
      <c r="J15145" s="6">
        <f t="shared" si="473"/>
        <v>16272920094200.813</v>
      </c>
    </row>
    <row r="15146" spans="1:10" x14ac:dyDescent="0.25">
      <c r="A15146">
        <f t="shared" si="474"/>
        <v>15144</v>
      </c>
      <c r="B15146" s="22">
        <v>0</v>
      </c>
      <c r="J15146" s="6">
        <f t="shared" si="473"/>
        <v>16272920094200.813</v>
      </c>
    </row>
    <row r="15147" spans="1:10" x14ac:dyDescent="0.25">
      <c r="A15147">
        <f t="shared" si="474"/>
        <v>15145</v>
      </c>
      <c r="B15147" s="22">
        <v>0</v>
      </c>
      <c r="J15147" s="6">
        <f t="shared" si="473"/>
        <v>16272920094200.813</v>
      </c>
    </row>
    <row r="15148" spans="1:10" x14ac:dyDescent="0.25">
      <c r="A15148">
        <f t="shared" si="474"/>
        <v>15146</v>
      </c>
      <c r="B15148" s="22">
        <v>0</v>
      </c>
      <c r="J15148" s="6">
        <f t="shared" si="473"/>
        <v>16272920094200.813</v>
      </c>
    </row>
    <row r="15149" spans="1:10" x14ac:dyDescent="0.25">
      <c r="A15149">
        <f t="shared" si="474"/>
        <v>15147</v>
      </c>
      <c r="B15149" s="22">
        <v>0</v>
      </c>
      <c r="J15149" s="6">
        <f t="shared" si="473"/>
        <v>16272920094200.813</v>
      </c>
    </row>
    <row r="15150" spans="1:10" x14ac:dyDescent="0.25">
      <c r="A15150">
        <f t="shared" si="474"/>
        <v>15148</v>
      </c>
      <c r="B15150" s="22">
        <v>8143430</v>
      </c>
      <c r="J15150" s="6">
        <f t="shared" si="473"/>
        <v>16887655243524.369</v>
      </c>
    </row>
    <row r="15151" spans="1:10" x14ac:dyDescent="0.25">
      <c r="A15151">
        <f t="shared" si="474"/>
        <v>15149</v>
      </c>
      <c r="B15151" s="22">
        <v>3250000</v>
      </c>
      <c r="J15151" s="6">
        <f t="shared" si="473"/>
        <v>614610152858.7196</v>
      </c>
    </row>
    <row r="15152" spans="1:10" x14ac:dyDescent="0.25">
      <c r="A15152">
        <f t="shared" si="474"/>
        <v>15150</v>
      </c>
      <c r="B15152" s="22">
        <v>0</v>
      </c>
      <c r="J15152" s="6">
        <f t="shared" si="473"/>
        <v>16272920094200.813</v>
      </c>
    </row>
    <row r="15153" spans="1:10" x14ac:dyDescent="0.25">
      <c r="A15153">
        <f t="shared" si="474"/>
        <v>15151</v>
      </c>
      <c r="B15153" s="22">
        <v>0</v>
      </c>
      <c r="J15153" s="6">
        <f t="shared" si="473"/>
        <v>16272920094200.813</v>
      </c>
    </row>
    <row r="15154" spans="1:10" x14ac:dyDescent="0.25">
      <c r="A15154">
        <f t="shared" si="474"/>
        <v>15152</v>
      </c>
      <c r="B15154" s="22">
        <v>0</v>
      </c>
      <c r="J15154" s="6">
        <f t="shared" si="473"/>
        <v>16272920094200.813</v>
      </c>
    </row>
    <row r="15155" spans="1:10" x14ac:dyDescent="0.25">
      <c r="A15155">
        <f t="shared" si="474"/>
        <v>15153</v>
      </c>
      <c r="B15155" s="22">
        <v>0</v>
      </c>
      <c r="J15155" s="6">
        <f t="shared" si="473"/>
        <v>16272920094200.813</v>
      </c>
    </row>
    <row r="15156" spans="1:10" x14ac:dyDescent="0.25">
      <c r="A15156">
        <f t="shared" si="474"/>
        <v>15154</v>
      </c>
      <c r="B15156" s="22">
        <v>0</v>
      </c>
      <c r="J15156" s="6">
        <f t="shared" si="473"/>
        <v>16272920094200.813</v>
      </c>
    </row>
    <row r="15157" spans="1:10" x14ac:dyDescent="0.25">
      <c r="A15157">
        <f t="shared" si="474"/>
        <v>15155</v>
      </c>
      <c r="B15157" s="22">
        <v>17087110</v>
      </c>
      <c r="J15157" s="6">
        <f t="shared" si="473"/>
        <v>170384444013437.47</v>
      </c>
    </row>
    <row r="15158" spans="1:10" x14ac:dyDescent="0.25">
      <c r="A15158">
        <f t="shared" si="474"/>
        <v>15156</v>
      </c>
      <c r="B15158" s="22">
        <v>0</v>
      </c>
      <c r="J15158" s="6">
        <f t="shared" si="473"/>
        <v>16272920094200.813</v>
      </c>
    </row>
    <row r="15159" spans="1:10" x14ac:dyDescent="0.25">
      <c r="A15159">
        <f t="shared" si="474"/>
        <v>15157</v>
      </c>
      <c r="B15159" s="22">
        <v>8143430</v>
      </c>
      <c r="J15159" s="6">
        <f t="shared" si="473"/>
        <v>16887655243524.369</v>
      </c>
    </row>
    <row r="15160" spans="1:10" x14ac:dyDescent="0.25">
      <c r="A15160">
        <f t="shared" si="474"/>
        <v>15158</v>
      </c>
      <c r="B15160" s="22">
        <v>0</v>
      </c>
      <c r="J15160" s="6">
        <f t="shared" si="473"/>
        <v>16272920094200.813</v>
      </c>
    </row>
    <row r="15161" spans="1:10" x14ac:dyDescent="0.25">
      <c r="A15161">
        <f t="shared" si="474"/>
        <v>15159</v>
      </c>
      <c r="B15161" s="22">
        <v>0</v>
      </c>
      <c r="J15161" s="6">
        <f t="shared" si="473"/>
        <v>16272920094200.813</v>
      </c>
    </row>
    <row r="15162" spans="1:10" x14ac:dyDescent="0.25">
      <c r="A15162">
        <f t="shared" si="474"/>
        <v>15160</v>
      </c>
      <c r="B15162" s="22">
        <v>8943680</v>
      </c>
      <c r="J15162" s="6">
        <f t="shared" si="473"/>
        <v>24105244819313.906</v>
      </c>
    </row>
    <row r="15163" spans="1:10" x14ac:dyDescent="0.25">
      <c r="A15163">
        <f t="shared" si="474"/>
        <v>15161</v>
      </c>
      <c r="B15163" s="22">
        <v>0</v>
      </c>
      <c r="J15163" s="6">
        <f t="shared" si="473"/>
        <v>16272920094200.813</v>
      </c>
    </row>
    <row r="15164" spans="1:10" x14ac:dyDescent="0.25">
      <c r="A15164">
        <f t="shared" si="474"/>
        <v>15162</v>
      </c>
      <c r="B15164" s="22">
        <v>0</v>
      </c>
      <c r="J15164" s="6">
        <f t="shared" si="473"/>
        <v>16272920094200.813</v>
      </c>
    </row>
    <row r="15165" spans="1:10" x14ac:dyDescent="0.25">
      <c r="A15165">
        <f t="shared" si="474"/>
        <v>15163</v>
      </c>
      <c r="B15165" s="22">
        <v>0</v>
      </c>
      <c r="J15165" s="6">
        <f t="shared" si="473"/>
        <v>16272920094200.813</v>
      </c>
    </row>
    <row r="15166" spans="1:10" x14ac:dyDescent="0.25">
      <c r="A15166">
        <f t="shared" si="474"/>
        <v>15164</v>
      </c>
      <c r="B15166" s="22">
        <v>0</v>
      </c>
      <c r="J15166" s="6">
        <f t="shared" si="473"/>
        <v>16272920094200.813</v>
      </c>
    </row>
    <row r="15167" spans="1:10" x14ac:dyDescent="0.25">
      <c r="A15167">
        <f t="shared" si="474"/>
        <v>15165</v>
      </c>
      <c r="B15167" s="22">
        <v>3000000</v>
      </c>
      <c r="J15167" s="6">
        <f t="shared" si="473"/>
        <v>1069095532961.9576</v>
      </c>
    </row>
    <row r="15168" spans="1:10" x14ac:dyDescent="0.25">
      <c r="A15168">
        <f t="shared" si="474"/>
        <v>15166</v>
      </c>
      <c r="B15168" s="22">
        <v>8943680</v>
      </c>
      <c r="J15168" s="6">
        <f t="shared" si="473"/>
        <v>24105244819313.906</v>
      </c>
    </row>
    <row r="15169" spans="1:10" x14ac:dyDescent="0.25">
      <c r="A15169">
        <f t="shared" si="474"/>
        <v>15167</v>
      </c>
      <c r="B15169" s="22">
        <v>0</v>
      </c>
      <c r="J15169" s="6">
        <f t="shared" si="473"/>
        <v>16272920094200.813</v>
      </c>
    </row>
    <row r="15170" spans="1:10" x14ac:dyDescent="0.25">
      <c r="A15170">
        <f t="shared" si="474"/>
        <v>15168</v>
      </c>
      <c r="B15170" s="22">
        <v>0</v>
      </c>
      <c r="J15170" s="6">
        <f t="shared" si="473"/>
        <v>16272920094200.813</v>
      </c>
    </row>
    <row r="15171" spans="1:10" x14ac:dyDescent="0.25">
      <c r="A15171">
        <f t="shared" si="474"/>
        <v>15169</v>
      </c>
      <c r="B15171" s="22">
        <v>0</v>
      </c>
      <c r="J15171" s="6">
        <f t="shared" ref="J15171:J15234" si="475">(B15171-$I$6)^2</f>
        <v>16272920094200.813</v>
      </c>
    </row>
    <row r="15172" spans="1:10" x14ac:dyDescent="0.25">
      <c r="A15172">
        <f t="shared" ref="A15172:A15235" si="476">A15171+1</f>
        <v>15170</v>
      </c>
      <c r="B15172" s="22">
        <v>0</v>
      </c>
      <c r="J15172" s="6">
        <f t="shared" si="475"/>
        <v>16272920094200.813</v>
      </c>
    </row>
    <row r="15173" spans="1:10" x14ac:dyDescent="0.25">
      <c r="A15173">
        <f t="shared" si="476"/>
        <v>15171</v>
      </c>
      <c r="B15173" s="22">
        <v>0</v>
      </c>
      <c r="J15173" s="6">
        <f t="shared" si="475"/>
        <v>16272920094200.813</v>
      </c>
    </row>
    <row r="15174" spans="1:10" x14ac:dyDescent="0.25">
      <c r="A15174">
        <f t="shared" si="476"/>
        <v>15172</v>
      </c>
      <c r="B15174" s="22">
        <v>12193680</v>
      </c>
      <c r="J15174" s="6">
        <f t="shared" si="475"/>
        <v>66580854877971.813</v>
      </c>
    </row>
    <row r="15175" spans="1:10" x14ac:dyDescent="0.25">
      <c r="A15175">
        <f t="shared" si="476"/>
        <v>15173</v>
      </c>
      <c r="B15175" s="22">
        <v>3000000</v>
      </c>
      <c r="J15175" s="6">
        <f t="shared" si="475"/>
        <v>1069095532961.9576</v>
      </c>
    </row>
    <row r="15176" spans="1:10" x14ac:dyDescent="0.25">
      <c r="A15176">
        <f t="shared" si="476"/>
        <v>15174</v>
      </c>
      <c r="B15176" s="22">
        <v>0</v>
      </c>
      <c r="J15176" s="6">
        <f t="shared" si="475"/>
        <v>16272920094200.813</v>
      </c>
    </row>
    <row r="15177" spans="1:10" x14ac:dyDescent="0.25">
      <c r="A15177">
        <f t="shared" si="476"/>
        <v>15175</v>
      </c>
      <c r="B15177" s="22">
        <v>12193680</v>
      </c>
      <c r="J15177" s="6">
        <f t="shared" si="475"/>
        <v>66580854877971.813</v>
      </c>
    </row>
    <row r="15178" spans="1:10" x14ac:dyDescent="0.25">
      <c r="A15178">
        <f t="shared" si="476"/>
        <v>15176</v>
      </c>
      <c r="B15178" s="22">
        <v>14392953.800000001</v>
      </c>
      <c r="J15178" s="6">
        <f t="shared" si="475"/>
        <v>107308529618729.89</v>
      </c>
    </row>
    <row r="15179" spans="1:10" x14ac:dyDescent="0.25">
      <c r="A15179">
        <f t="shared" si="476"/>
        <v>15177</v>
      </c>
      <c r="B15179" s="22">
        <v>0</v>
      </c>
      <c r="J15179" s="6">
        <f t="shared" si="475"/>
        <v>16272920094200.813</v>
      </c>
    </row>
    <row r="15180" spans="1:10" x14ac:dyDescent="0.25">
      <c r="A15180">
        <f t="shared" si="476"/>
        <v>15178</v>
      </c>
      <c r="B15180" s="22">
        <v>0</v>
      </c>
      <c r="J15180" s="6">
        <f t="shared" si="475"/>
        <v>16272920094200.813</v>
      </c>
    </row>
    <row r="15181" spans="1:10" x14ac:dyDescent="0.25">
      <c r="A15181">
        <f t="shared" si="476"/>
        <v>15179</v>
      </c>
      <c r="B15181" s="22">
        <v>11943680</v>
      </c>
      <c r="J15181" s="6">
        <f t="shared" si="475"/>
        <v>62563500258075.047</v>
      </c>
    </row>
    <row r="15182" spans="1:10" x14ac:dyDescent="0.25">
      <c r="A15182">
        <f t="shared" si="476"/>
        <v>15180</v>
      </c>
      <c r="B15182" s="22">
        <v>0</v>
      </c>
      <c r="J15182" s="6">
        <f t="shared" si="475"/>
        <v>16272920094200.813</v>
      </c>
    </row>
    <row r="15183" spans="1:10" x14ac:dyDescent="0.25">
      <c r="A15183">
        <f t="shared" si="476"/>
        <v>15181</v>
      </c>
      <c r="B15183" s="22">
        <v>0</v>
      </c>
      <c r="J15183" s="6">
        <f t="shared" si="475"/>
        <v>16272920094200.813</v>
      </c>
    </row>
    <row r="15184" spans="1:10" x14ac:dyDescent="0.25">
      <c r="A15184">
        <f t="shared" si="476"/>
        <v>15182</v>
      </c>
      <c r="B15184" s="22">
        <v>8143430</v>
      </c>
      <c r="J15184" s="6">
        <f t="shared" si="475"/>
        <v>16887655243524.369</v>
      </c>
    </row>
    <row r="15185" spans="1:10" x14ac:dyDescent="0.25">
      <c r="A15185">
        <f t="shared" si="476"/>
        <v>15183</v>
      </c>
      <c r="B15185" s="22">
        <v>0</v>
      </c>
      <c r="J15185" s="6">
        <f t="shared" si="475"/>
        <v>16272920094200.813</v>
      </c>
    </row>
    <row r="15186" spans="1:10" x14ac:dyDescent="0.25">
      <c r="A15186">
        <f t="shared" si="476"/>
        <v>15184</v>
      </c>
      <c r="B15186" s="22">
        <v>0</v>
      </c>
      <c r="J15186" s="6">
        <f t="shared" si="475"/>
        <v>16272920094200.813</v>
      </c>
    </row>
    <row r="15187" spans="1:10" x14ac:dyDescent="0.25">
      <c r="A15187">
        <f t="shared" si="476"/>
        <v>15185</v>
      </c>
      <c r="B15187" s="22">
        <v>8143430</v>
      </c>
      <c r="J15187" s="6">
        <f t="shared" si="475"/>
        <v>16887655243524.369</v>
      </c>
    </row>
    <row r="15188" spans="1:10" x14ac:dyDescent="0.25">
      <c r="A15188">
        <f t="shared" si="476"/>
        <v>15186</v>
      </c>
      <c r="B15188" s="22">
        <v>8943680</v>
      </c>
      <c r="J15188" s="6">
        <f t="shared" si="475"/>
        <v>24105244819313.906</v>
      </c>
    </row>
    <row r="15189" spans="1:10" x14ac:dyDescent="0.25">
      <c r="A15189">
        <f t="shared" si="476"/>
        <v>15187</v>
      </c>
      <c r="B15189" s="22">
        <v>0</v>
      </c>
      <c r="J15189" s="6">
        <f t="shared" si="475"/>
        <v>16272920094200.813</v>
      </c>
    </row>
    <row r="15190" spans="1:10" x14ac:dyDescent="0.25">
      <c r="A15190">
        <f t="shared" si="476"/>
        <v>15188</v>
      </c>
      <c r="B15190" s="22">
        <v>3000000</v>
      </c>
      <c r="J15190" s="6">
        <f t="shared" si="475"/>
        <v>1069095532961.9576</v>
      </c>
    </row>
    <row r="15191" spans="1:10" x14ac:dyDescent="0.25">
      <c r="A15191">
        <f t="shared" si="476"/>
        <v>15189</v>
      </c>
      <c r="B15191" s="22">
        <v>8943680</v>
      </c>
      <c r="J15191" s="6">
        <f t="shared" si="475"/>
        <v>24105244819313.906</v>
      </c>
    </row>
    <row r="15192" spans="1:10" x14ac:dyDescent="0.25">
      <c r="A15192">
        <f t="shared" si="476"/>
        <v>15190</v>
      </c>
      <c r="B15192" s="22">
        <v>8943680</v>
      </c>
      <c r="J15192" s="6">
        <f t="shared" si="475"/>
        <v>24105244819313.906</v>
      </c>
    </row>
    <row r="15193" spans="1:10" x14ac:dyDescent="0.25">
      <c r="A15193">
        <f t="shared" si="476"/>
        <v>15191</v>
      </c>
      <c r="B15193" s="22">
        <v>0</v>
      </c>
      <c r="J15193" s="6">
        <f t="shared" si="475"/>
        <v>16272920094200.813</v>
      </c>
    </row>
    <row r="15194" spans="1:10" x14ac:dyDescent="0.25">
      <c r="A15194">
        <f t="shared" si="476"/>
        <v>15192</v>
      </c>
      <c r="B15194" s="22">
        <v>0</v>
      </c>
      <c r="J15194" s="6">
        <f t="shared" si="475"/>
        <v>16272920094200.813</v>
      </c>
    </row>
    <row r="15195" spans="1:10" x14ac:dyDescent="0.25">
      <c r="A15195">
        <f t="shared" si="476"/>
        <v>15193</v>
      </c>
      <c r="B15195" s="22">
        <v>17087110</v>
      </c>
      <c r="J15195" s="6">
        <f t="shared" si="475"/>
        <v>170384444013437.47</v>
      </c>
    </row>
    <row r="15196" spans="1:10" x14ac:dyDescent="0.25">
      <c r="A15196">
        <f t="shared" si="476"/>
        <v>15194</v>
      </c>
      <c r="B15196" s="22">
        <v>0</v>
      </c>
      <c r="J15196" s="6">
        <f t="shared" si="475"/>
        <v>16272920094200.813</v>
      </c>
    </row>
    <row r="15197" spans="1:10" x14ac:dyDescent="0.25">
      <c r="A15197">
        <f t="shared" si="476"/>
        <v>15195</v>
      </c>
      <c r="B15197" s="22">
        <v>0</v>
      </c>
      <c r="J15197" s="6">
        <f t="shared" si="475"/>
        <v>16272920094200.813</v>
      </c>
    </row>
    <row r="15198" spans="1:10" x14ac:dyDescent="0.25">
      <c r="A15198">
        <f t="shared" si="476"/>
        <v>15196</v>
      </c>
      <c r="B15198" s="22">
        <v>0</v>
      </c>
      <c r="J15198" s="6">
        <f t="shared" si="475"/>
        <v>16272920094200.813</v>
      </c>
    </row>
    <row r="15199" spans="1:10" x14ac:dyDescent="0.25">
      <c r="A15199">
        <f t="shared" si="476"/>
        <v>15197</v>
      </c>
      <c r="B15199" s="22">
        <v>0</v>
      </c>
      <c r="J15199" s="6">
        <f t="shared" si="475"/>
        <v>16272920094200.813</v>
      </c>
    </row>
    <row r="15200" spans="1:10" x14ac:dyDescent="0.25">
      <c r="A15200">
        <f t="shared" si="476"/>
        <v>15198</v>
      </c>
      <c r="B15200" s="22">
        <v>0</v>
      </c>
      <c r="J15200" s="6">
        <f t="shared" si="475"/>
        <v>16272920094200.813</v>
      </c>
    </row>
    <row r="15201" spans="1:10" x14ac:dyDescent="0.25">
      <c r="A15201">
        <f t="shared" si="476"/>
        <v>15199</v>
      </c>
      <c r="B15201" s="22">
        <v>8943680</v>
      </c>
      <c r="J15201" s="6">
        <f t="shared" si="475"/>
        <v>24105244819313.906</v>
      </c>
    </row>
    <row r="15202" spans="1:10" x14ac:dyDescent="0.25">
      <c r="A15202">
        <f t="shared" si="476"/>
        <v>15200</v>
      </c>
      <c r="B15202" s="22">
        <v>0</v>
      </c>
      <c r="J15202" s="6">
        <f t="shared" si="475"/>
        <v>16272920094200.813</v>
      </c>
    </row>
    <row r="15203" spans="1:10" x14ac:dyDescent="0.25">
      <c r="A15203">
        <f t="shared" si="476"/>
        <v>15201</v>
      </c>
      <c r="B15203" s="22">
        <v>0</v>
      </c>
      <c r="J15203" s="6">
        <f t="shared" si="475"/>
        <v>16272920094200.813</v>
      </c>
    </row>
    <row r="15204" spans="1:10" x14ac:dyDescent="0.25">
      <c r="A15204">
        <f t="shared" si="476"/>
        <v>15202</v>
      </c>
      <c r="B15204" s="22">
        <v>11943680</v>
      </c>
      <c r="J15204" s="6">
        <f t="shared" si="475"/>
        <v>62563500258075.047</v>
      </c>
    </row>
    <row r="15205" spans="1:10" x14ac:dyDescent="0.25">
      <c r="A15205">
        <f t="shared" si="476"/>
        <v>15203</v>
      </c>
      <c r="B15205" s="22">
        <v>3250000</v>
      </c>
      <c r="J15205" s="6">
        <f t="shared" si="475"/>
        <v>614610152858.7196</v>
      </c>
    </row>
    <row r="15206" spans="1:10" x14ac:dyDescent="0.25">
      <c r="A15206">
        <f t="shared" si="476"/>
        <v>15204</v>
      </c>
      <c r="B15206" s="22">
        <v>0</v>
      </c>
      <c r="J15206" s="6">
        <f t="shared" si="475"/>
        <v>16272920094200.813</v>
      </c>
    </row>
    <row r="15207" spans="1:10" x14ac:dyDescent="0.25">
      <c r="A15207">
        <f t="shared" si="476"/>
        <v>15205</v>
      </c>
      <c r="B15207" s="22">
        <v>8143430</v>
      </c>
      <c r="J15207" s="6">
        <f t="shared" si="475"/>
        <v>16887655243524.369</v>
      </c>
    </row>
    <row r="15208" spans="1:10" x14ac:dyDescent="0.25">
      <c r="A15208">
        <f t="shared" si="476"/>
        <v>15206</v>
      </c>
      <c r="B15208" s="22">
        <v>8943680</v>
      </c>
      <c r="J15208" s="6">
        <f t="shared" si="475"/>
        <v>24105244819313.906</v>
      </c>
    </row>
    <row r="15209" spans="1:10" x14ac:dyDescent="0.25">
      <c r="A15209">
        <f t="shared" si="476"/>
        <v>15207</v>
      </c>
      <c r="B15209" s="22">
        <v>0</v>
      </c>
      <c r="J15209" s="6">
        <f t="shared" si="475"/>
        <v>16272920094200.813</v>
      </c>
    </row>
    <row r="15210" spans="1:10" x14ac:dyDescent="0.25">
      <c r="A15210">
        <f t="shared" si="476"/>
        <v>15208</v>
      </c>
      <c r="B15210" s="22">
        <v>0</v>
      </c>
      <c r="J15210" s="6">
        <f t="shared" si="475"/>
        <v>16272920094200.813</v>
      </c>
    </row>
    <row r="15211" spans="1:10" x14ac:dyDescent="0.25">
      <c r="A15211">
        <f t="shared" si="476"/>
        <v>15209</v>
      </c>
      <c r="B15211" s="22">
        <v>0</v>
      </c>
      <c r="J15211" s="6">
        <f t="shared" si="475"/>
        <v>16272920094200.813</v>
      </c>
    </row>
    <row r="15212" spans="1:10" x14ac:dyDescent="0.25">
      <c r="A15212">
        <f t="shared" si="476"/>
        <v>15210</v>
      </c>
      <c r="B15212" s="22">
        <v>0</v>
      </c>
      <c r="J15212" s="6">
        <f t="shared" si="475"/>
        <v>16272920094200.813</v>
      </c>
    </row>
    <row r="15213" spans="1:10" x14ac:dyDescent="0.25">
      <c r="A15213">
        <f t="shared" si="476"/>
        <v>15211</v>
      </c>
      <c r="B15213" s="22">
        <v>8143430</v>
      </c>
      <c r="J15213" s="6">
        <f t="shared" si="475"/>
        <v>16887655243524.369</v>
      </c>
    </row>
    <row r="15214" spans="1:10" x14ac:dyDescent="0.25">
      <c r="A15214">
        <f t="shared" si="476"/>
        <v>15212</v>
      </c>
      <c r="B15214" s="22">
        <v>0</v>
      </c>
      <c r="J15214" s="6">
        <f t="shared" si="475"/>
        <v>16272920094200.813</v>
      </c>
    </row>
    <row r="15215" spans="1:10" x14ac:dyDescent="0.25">
      <c r="A15215">
        <f t="shared" si="476"/>
        <v>15213</v>
      </c>
      <c r="B15215" s="22">
        <v>0</v>
      </c>
      <c r="J15215" s="6">
        <f t="shared" si="475"/>
        <v>16272920094200.813</v>
      </c>
    </row>
    <row r="15216" spans="1:10" x14ac:dyDescent="0.25">
      <c r="A15216">
        <f t="shared" si="476"/>
        <v>15214</v>
      </c>
      <c r="B15216" s="22">
        <v>8943680</v>
      </c>
      <c r="J15216" s="6">
        <f t="shared" si="475"/>
        <v>24105244819313.906</v>
      </c>
    </row>
    <row r="15217" spans="1:10" x14ac:dyDescent="0.25">
      <c r="A15217">
        <f t="shared" si="476"/>
        <v>15215</v>
      </c>
      <c r="B15217" s="22">
        <v>3000000</v>
      </c>
      <c r="J15217" s="6">
        <f t="shared" si="475"/>
        <v>1069095532961.9576</v>
      </c>
    </row>
    <row r="15218" spans="1:10" x14ac:dyDescent="0.25">
      <c r="A15218">
        <f t="shared" si="476"/>
        <v>15216</v>
      </c>
      <c r="B15218" s="22">
        <v>0</v>
      </c>
      <c r="J15218" s="6">
        <f t="shared" si="475"/>
        <v>16272920094200.813</v>
      </c>
    </row>
    <row r="15219" spans="1:10" x14ac:dyDescent="0.25">
      <c r="A15219">
        <f t="shared" si="476"/>
        <v>15217</v>
      </c>
      <c r="B15219" s="22">
        <v>8143430</v>
      </c>
      <c r="J15219" s="6">
        <f t="shared" si="475"/>
        <v>16887655243524.369</v>
      </c>
    </row>
    <row r="15220" spans="1:10" x14ac:dyDescent="0.25">
      <c r="A15220">
        <f t="shared" si="476"/>
        <v>15218</v>
      </c>
      <c r="B15220" s="22">
        <v>0</v>
      </c>
      <c r="J15220" s="6">
        <f t="shared" si="475"/>
        <v>16272920094200.813</v>
      </c>
    </row>
    <row r="15221" spans="1:10" x14ac:dyDescent="0.25">
      <c r="A15221">
        <f t="shared" si="476"/>
        <v>15219</v>
      </c>
      <c r="B15221" s="22">
        <v>0</v>
      </c>
      <c r="J15221" s="6">
        <f t="shared" si="475"/>
        <v>16272920094200.813</v>
      </c>
    </row>
    <row r="15222" spans="1:10" x14ac:dyDescent="0.25">
      <c r="A15222">
        <f t="shared" si="476"/>
        <v>15220</v>
      </c>
      <c r="B15222" s="22">
        <v>8143430</v>
      </c>
      <c r="J15222" s="6">
        <f t="shared" si="475"/>
        <v>16887655243524.369</v>
      </c>
    </row>
    <row r="15223" spans="1:10" x14ac:dyDescent="0.25">
      <c r="A15223">
        <f t="shared" si="476"/>
        <v>15221</v>
      </c>
      <c r="B15223" s="22">
        <v>0</v>
      </c>
      <c r="J15223" s="6">
        <f t="shared" si="475"/>
        <v>16272920094200.813</v>
      </c>
    </row>
    <row r="15224" spans="1:10" x14ac:dyDescent="0.25">
      <c r="A15224">
        <f t="shared" si="476"/>
        <v>15222</v>
      </c>
      <c r="B15224" s="22">
        <v>0</v>
      </c>
      <c r="J15224" s="6">
        <f t="shared" si="475"/>
        <v>16272920094200.813</v>
      </c>
    </row>
    <row r="15225" spans="1:10" x14ac:dyDescent="0.25">
      <c r="A15225">
        <f t="shared" si="476"/>
        <v>15223</v>
      </c>
      <c r="B15225" s="22">
        <v>3250000</v>
      </c>
      <c r="J15225" s="6">
        <f t="shared" si="475"/>
        <v>614610152858.7196</v>
      </c>
    </row>
    <row r="15226" spans="1:10" x14ac:dyDescent="0.25">
      <c r="A15226">
        <f t="shared" si="476"/>
        <v>15224</v>
      </c>
      <c r="B15226" s="22">
        <v>4428780.8219178077</v>
      </c>
      <c r="J15226" s="6">
        <f t="shared" si="475"/>
        <v>155874984828.50565</v>
      </c>
    </row>
    <row r="15227" spans="1:10" x14ac:dyDescent="0.25">
      <c r="A15227">
        <f t="shared" si="476"/>
        <v>15225</v>
      </c>
      <c r="B15227" s="22">
        <v>0</v>
      </c>
      <c r="J15227" s="6">
        <f t="shared" si="475"/>
        <v>16272920094200.813</v>
      </c>
    </row>
    <row r="15228" spans="1:10" x14ac:dyDescent="0.25">
      <c r="A15228">
        <f t="shared" si="476"/>
        <v>15226</v>
      </c>
      <c r="B15228" s="22">
        <v>0</v>
      </c>
      <c r="J15228" s="6">
        <f t="shared" si="475"/>
        <v>16272920094200.813</v>
      </c>
    </row>
    <row r="15229" spans="1:10" x14ac:dyDescent="0.25">
      <c r="A15229">
        <f t="shared" si="476"/>
        <v>15227</v>
      </c>
      <c r="B15229" s="22">
        <v>0</v>
      </c>
      <c r="J15229" s="6">
        <f t="shared" si="475"/>
        <v>16272920094200.813</v>
      </c>
    </row>
    <row r="15230" spans="1:10" x14ac:dyDescent="0.25">
      <c r="A15230">
        <f t="shared" si="476"/>
        <v>15228</v>
      </c>
      <c r="B15230" s="22">
        <v>6250000</v>
      </c>
      <c r="J15230" s="6">
        <f t="shared" si="475"/>
        <v>4910785591619.8643</v>
      </c>
    </row>
    <row r="15231" spans="1:10" x14ac:dyDescent="0.25">
      <c r="A15231">
        <f t="shared" si="476"/>
        <v>15229</v>
      </c>
      <c r="B15231" s="22">
        <v>4428780.8219178077</v>
      </c>
      <c r="J15231" s="6">
        <f t="shared" si="475"/>
        <v>155874984828.50565</v>
      </c>
    </row>
    <row r="15232" spans="1:10" x14ac:dyDescent="0.25">
      <c r="A15232">
        <f t="shared" si="476"/>
        <v>15230</v>
      </c>
      <c r="B15232" s="22">
        <v>0</v>
      </c>
      <c r="J15232" s="6">
        <f t="shared" si="475"/>
        <v>16272920094200.813</v>
      </c>
    </row>
    <row r="15233" spans="1:10" x14ac:dyDescent="0.25">
      <c r="A15233">
        <f t="shared" si="476"/>
        <v>15231</v>
      </c>
      <c r="B15233" s="22">
        <v>0</v>
      </c>
      <c r="J15233" s="6">
        <f t="shared" si="475"/>
        <v>16272920094200.813</v>
      </c>
    </row>
    <row r="15234" spans="1:10" x14ac:dyDescent="0.25">
      <c r="A15234">
        <f t="shared" si="476"/>
        <v>15232</v>
      </c>
      <c r="B15234" s="22">
        <v>0</v>
      </c>
      <c r="J15234" s="6">
        <f t="shared" si="475"/>
        <v>16272920094200.813</v>
      </c>
    </row>
    <row r="15235" spans="1:10" x14ac:dyDescent="0.25">
      <c r="A15235">
        <f t="shared" si="476"/>
        <v>15233</v>
      </c>
      <c r="B15235" s="22">
        <v>0</v>
      </c>
      <c r="J15235" s="6">
        <f t="shared" ref="J15235:J15298" si="477">(B15235-$I$6)^2</f>
        <v>16272920094200.813</v>
      </c>
    </row>
    <row r="15236" spans="1:10" x14ac:dyDescent="0.25">
      <c r="A15236">
        <f t="shared" ref="A15236:A15299" si="478">A15235+1</f>
        <v>15234</v>
      </c>
      <c r="B15236" s="22">
        <v>3000000</v>
      </c>
      <c r="J15236" s="6">
        <f t="shared" si="477"/>
        <v>1069095532961.9576</v>
      </c>
    </row>
    <row r="15237" spans="1:10" x14ac:dyDescent="0.25">
      <c r="A15237">
        <f t="shared" si="478"/>
        <v>15235</v>
      </c>
      <c r="B15237" s="22">
        <v>8943680</v>
      </c>
      <c r="J15237" s="6">
        <f t="shared" si="477"/>
        <v>24105244819313.906</v>
      </c>
    </row>
    <row r="15238" spans="1:10" x14ac:dyDescent="0.25">
      <c r="A15238">
        <f t="shared" si="478"/>
        <v>15236</v>
      </c>
      <c r="B15238" s="22">
        <v>0</v>
      </c>
      <c r="J15238" s="6">
        <f t="shared" si="477"/>
        <v>16272920094200.813</v>
      </c>
    </row>
    <row r="15239" spans="1:10" x14ac:dyDescent="0.25">
      <c r="A15239">
        <f t="shared" si="478"/>
        <v>15237</v>
      </c>
      <c r="B15239" s="22">
        <v>0</v>
      </c>
      <c r="J15239" s="6">
        <f t="shared" si="477"/>
        <v>16272920094200.813</v>
      </c>
    </row>
    <row r="15240" spans="1:10" x14ac:dyDescent="0.25">
      <c r="A15240">
        <f t="shared" si="478"/>
        <v>15238</v>
      </c>
      <c r="B15240" s="22">
        <v>0</v>
      </c>
      <c r="J15240" s="6">
        <f t="shared" si="477"/>
        <v>16272920094200.813</v>
      </c>
    </row>
    <row r="15241" spans="1:10" x14ac:dyDescent="0.25">
      <c r="A15241">
        <f t="shared" si="478"/>
        <v>15239</v>
      </c>
      <c r="B15241" s="22">
        <v>8943680</v>
      </c>
      <c r="J15241" s="6">
        <f t="shared" si="477"/>
        <v>24105244819313.906</v>
      </c>
    </row>
    <row r="15242" spans="1:10" x14ac:dyDescent="0.25">
      <c r="A15242">
        <f t="shared" si="478"/>
        <v>15240</v>
      </c>
      <c r="B15242" s="22">
        <v>0</v>
      </c>
      <c r="J15242" s="6">
        <f t="shared" si="477"/>
        <v>16272920094200.813</v>
      </c>
    </row>
    <row r="15243" spans="1:10" x14ac:dyDescent="0.25">
      <c r="A15243">
        <f t="shared" si="478"/>
        <v>15241</v>
      </c>
      <c r="B15243" s="22">
        <v>8943680</v>
      </c>
      <c r="J15243" s="6">
        <f t="shared" si="477"/>
        <v>24105244819313.906</v>
      </c>
    </row>
    <row r="15244" spans="1:10" x14ac:dyDescent="0.25">
      <c r="A15244">
        <f t="shared" si="478"/>
        <v>15242</v>
      </c>
      <c r="B15244" s="22">
        <v>8143430</v>
      </c>
      <c r="J15244" s="6">
        <f t="shared" si="477"/>
        <v>16887655243524.369</v>
      </c>
    </row>
    <row r="15245" spans="1:10" x14ac:dyDescent="0.25">
      <c r="A15245">
        <f t="shared" si="478"/>
        <v>15243</v>
      </c>
      <c r="B15245" s="22">
        <v>0</v>
      </c>
      <c r="J15245" s="6">
        <f t="shared" si="477"/>
        <v>16272920094200.813</v>
      </c>
    </row>
    <row r="15246" spans="1:10" x14ac:dyDescent="0.25">
      <c r="A15246">
        <f t="shared" si="478"/>
        <v>15244</v>
      </c>
      <c r="B15246" s="22">
        <v>0</v>
      </c>
      <c r="J15246" s="6">
        <f t="shared" si="477"/>
        <v>16272920094200.813</v>
      </c>
    </row>
    <row r="15247" spans="1:10" x14ac:dyDescent="0.25">
      <c r="A15247">
        <f t="shared" si="478"/>
        <v>15245</v>
      </c>
      <c r="B15247" s="22">
        <v>0</v>
      </c>
      <c r="J15247" s="6">
        <f t="shared" si="477"/>
        <v>16272920094200.813</v>
      </c>
    </row>
    <row r="15248" spans="1:10" x14ac:dyDescent="0.25">
      <c r="A15248">
        <f t="shared" si="478"/>
        <v>15246</v>
      </c>
      <c r="B15248" s="22">
        <v>0</v>
      </c>
      <c r="J15248" s="6">
        <f t="shared" si="477"/>
        <v>16272920094200.813</v>
      </c>
    </row>
    <row r="15249" spans="1:10" x14ac:dyDescent="0.25">
      <c r="A15249">
        <f t="shared" si="478"/>
        <v>15247</v>
      </c>
      <c r="B15249" s="22">
        <v>8143430</v>
      </c>
      <c r="J15249" s="6">
        <f t="shared" si="477"/>
        <v>16887655243524.369</v>
      </c>
    </row>
    <row r="15250" spans="1:10" x14ac:dyDescent="0.25">
      <c r="A15250">
        <f t="shared" si="478"/>
        <v>15248</v>
      </c>
      <c r="B15250" s="22">
        <v>0</v>
      </c>
      <c r="J15250" s="6">
        <f t="shared" si="477"/>
        <v>16272920094200.813</v>
      </c>
    </row>
    <row r="15251" spans="1:10" x14ac:dyDescent="0.25">
      <c r="A15251">
        <f t="shared" si="478"/>
        <v>15249</v>
      </c>
      <c r="B15251" s="22">
        <v>0</v>
      </c>
      <c r="J15251" s="6">
        <f t="shared" si="477"/>
        <v>16272920094200.813</v>
      </c>
    </row>
    <row r="15252" spans="1:10" x14ac:dyDescent="0.25">
      <c r="A15252">
        <f t="shared" si="478"/>
        <v>15250</v>
      </c>
      <c r="B15252" s="22">
        <v>8943680</v>
      </c>
      <c r="J15252" s="6">
        <f t="shared" si="477"/>
        <v>24105244819313.906</v>
      </c>
    </row>
    <row r="15253" spans="1:10" x14ac:dyDescent="0.25">
      <c r="A15253">
        <f t="shared" si="478"/>
        <v>15251</v>
      </c>
      <c r="B15253" s="22">
        <v>0</v>
      </c>
      <c r="J15253" s="6">
        <f t="shared" si="477"/>
        <v>16272920094200.813</v>
      </c>
    </row>
    <row r="15254" spans="1:10" x14ac:dyDescent="0.25">
      <c r="A15254">
        <f t="shared" si="478"/>
        <v>15252</v>
      </c>
      <c r="B15254" s="22">
        <v>8143430</v>
      </c>
      <c r="J15254" s="6">
        <f t="shared" si="477"/>
        <v>16887655243524.369</v>
      </c>
    </row>
    <row r="15255" spans="1:10" x14ac:dyDescent="0.25">
      <c r="A15255">
        <f t="shared" si="478"/>
        <v>15253</v>
      </c>
      <c r="B15255" s="22">
        <v>0</v>
      </c>
      <c r="J15255" s="6">
        <f t="shared" si="477"/>
        <v>16272920094200.813</v>
      </c>
    </row>
    <row r="15256" spans="1:10" x14ac:dyDescent="0.25">
      <c r="A15256">
        <f t="shared" si="478"/>
        <v>15254</v>
      </c>
      <c r="B15256" s="22">
        <v>17087110</v>
      </c>
      <c r="J15256" s="6">
        <f t="shared" si="477"/>
        <v>170384444013437.47</v>
      </c>
    </row>
    <row r="15257" spans="1:10" x14ac:dyDescent="0.25">
      <c r="A15257">
        <f t="shared" si="478"/>
        <v>15255</v>
      </c>
      <c r="B15257" s="22">
        <v>0</v>
      </c>
      <c r="J15257" s="6">
        <f t="shared" si="477"/>
        <v>16272920094200.813</v>
      </c>
    </row>
    <row r="15258" spans="1:10" x14ac:dyDescent="0.25">
      <c r="A15258">
        <f t="shared" si="478"/>
        <v>15256</v>
      </c>
      <c r="B15258" s="22">
        <v>0</v>
      </c>
      <c r="J15258" s="6">
        <f t="shared" si="477"/>
        <v>16272920094200.813</v>
      </c>
    </row>
    <row r="15259" spans="1:10" x14ac:dyDescent="0.25">
      <c r="A15259">
        <f t="shared" si="478"/>
        <v>15257</v>
      </c>
      <c r="B15259" s="22">
        <v>8943680</v>
      </c>
      <c r="J15259" s="6">
        <f t="shared" si="477"/>
        <v>24105244819313.906</v>
      </c>
    </row>
    <row r="15260" spans="1:10" x14ac:dyDescent="0.25">
      <c r="A15260">
        <f t="shared" si="478"/>
        <v>15258</v>
      </c>
      <c r="B15260" s="22">
        <v>0</v>
      </c>
      <c r="J15260" s="6">
        <f t="shared" si="477"/>
        <v>16272920094200.813</v>
      </c>
    </row>
    <row r="15261" spans="1:10" x14ac:dyDescent="0.25">
      <c r="A15261">
        <f t="shared" si="478"/>
        <v>15259</v>
      </c>
      <c r="B15261" s="22">
        <v>17087110</v>
      </c>
      <c r="J15261" s="6">
        <f t="shared" si="477"/>
        <v>170384444013437.47</v>
      </c>
    </row>
    <row r="15262" spans="1:10" x14ac:dyDescent="0.25">
      <c r="A15262">
        <f t="shared" si="478"/>
        <v>15260</v>
      </c>
      <c r="B15262" s="22">
        <v>0</v>
      </c>
      <c r="J15262" s="6">
        <f t="shared" si="477"/>
        <v>16272920094200.813</v>
      </c>
    </row>
    <row r="15263" spans="1:10" x14ac:dyDescent="0.25">
      <c r="A15263">
        <f t="shared" si="478"/>
        <v>15261</v>
      </c>
      <c r="B15263" s="22">
        <v>0</v>
      </c>
      <c r="J15263" s="6">
        <f t="shared" si="477"/>
        <v>16272920094200.813</v>
      </c>
    </row>
    <row r="15264" spans="1:10" x14ac:dyDescent="0.25">
      <c r="A15264">
        <f t="shared" si="478"/>
        <v>15262</v>
      </c>
      <c r="B15264" s="22">
        <v>0</v>
      </c>
      <c r="J15264" s="6">
        <f t="shared" si="477"/>
        <v>16272920094200.813</v>
      </c>
    </row>
    <row r="15265" spans="1:10" x14ac:dyDescent="0.25">
      <c r="A15265">
        <f t="shared" si="478"/>
        <v>15263</v>
      </c>
      <c r="B15265" s="22">
        <v>8943680</v>
      </c>
      <c r="J15265" s="6">
        <f t="shared" si="477"/>
        <v>24105244819313.906</v>
      </c>
    </row>
    <row r="15266" spans="1:10" x14ac:dyDescent="0.25">
      <c r="A15266">
        <f t="shared" si="478"/>
        <v>15264</v>
      </c>
      <c r="B15266" s="22">
        <v>0</v>
      </c>
      <c r="J15266" s="6">
        <f t="shared" si="477"/>
        <v>16272920094200.813</v>
      </c>
    </row>
    <row r="15267" spans="1:10" x14ac:dyDescent="0.25">
      <c r="A15267">
        <f t="shared" si="478"/>
        <v>15265</v>
      </c>
      <c r="B15267" s="22">
        <v>0</v>
      </c>
      <c r="J15267" s="6">
        <f t="shared" si="477"/>
        <v>16272920094200.813</v>
      </c>
    </row>
    <row r="15268" spans="1:10" x14ac:dyDescent="0.25">
      <c r="A15268">
        <f t="shared" si="478"/>
        <v>15266</v>
      </c>
      <c r="B15268" s="22">
        <v>0</v>
      </c>
      <c r="J15268" s="6">
        <f t="shared" si="477"/>
        <v>16272920094200.813</v>
      </c>
    </row>
    <row r="15269" spans="1:10" x14ac:dyDescent="0.25">
      <c r="A15269">
        <f t="shared" si="478"/>
        <v>15267</v>
      </c>
      <c r="B15269" s="22">
        <v>8143430</v>
      </c>
      <c r="J15269" s="6">
        <f t="shared" si="477"/>
        <v>16887655243524.369</v>
      </c>
    </row>
    <row r="15270" spans="1:10" x14ac:dyDescent="0.25">
      <c r="A15270">
        <f t="shared" si="478"/>
        <v>15268</v>
      </c>
      <c r="B15270" s="22">
        <v>8943680</v>
      </c>
      <c r="J15270" s="6">
        <f t="shared" si="477"/>
        <v>24105244819313.906</v>
      </c>
    </row>
    <row r="15271" spans="1:10" x14ac:dyDescent="0.25">
      <c r="A15271">
        <f t="shared" si="478"/>
        <v>15269</v>
      </c>
      <c r="B15271" s="22">
        <v>0</v>
      </c>
      <c r="J15271" s="6">
        <f t="shared" si="477"/>
        <v>16272920094200.813</v>
      </c>
    </row>
    <row r="15272" spans="1:10" x14ac:dyDescent="0.25">
      <c r="A15272">
        <f t="shared" si="478"/>
        <v>15270</v>
      </c>
      <c r="B15272" s="22">
        <v>0</v>
      </c>
      <c r="J15272" s="6">
        <f t="shared" si="477"/>
        <v>16272920094200.813</v>
      </c>
    </row>
    <row r="15273" spans="1:10" x14ac:dyDescent="0.25">
      <c r="A15273">
        <f t="shared" si="478"/>
        <v>15271</v>
      </c>
      <c r="B15273" s="22">
        <v>3250000</v>
      </c>
      <c r="J15273" s="6">
        <f t="shared" si="477"/>
        <v>614610152858.7196</v>
      </c>
    </row>
    <row r="15274" spans="1:10" x14ac:dyDescent="0.25">
      <c r="A15274">
        <f t="shared" si="478"/>
        <v>15272</v>
      </c>
      <c r="B15274" s="22">
        <v>8943680</v>
      </c>
      <c r="J15274" s="6">
        <f t="shared" si="477"/>
        <v>24105244819313.906</v>
      </c>
    </row>
    <row r="15275" spans="1:10" x14ac:dyDescent="0.25">
      <c r="A15275">
        <f t="shared" si="478"/>
        <v>15273</v>
      </c>
      <c r="B15275" s="22">
        <v>0</v>
      </c>
      <c r="J15275" s="6">
        <f t="shared" si="477"/>
        <v>16272920094200.813</v>
      </c>
    </row>
    <row r="15276" spans="1:10" x14ac:dyDescent="0.25">
      <c r="A15276">
        <f t="shared" si="478"/>
        <v>15274</v>
      </c>
      <c r="B15276" s="22">
        <v>8143430</v>
      </c>
      <c r="J15276" s="6">
        <f t="shared" si="477"/>
        <v>16887655243524.369</v>
      </c>
    </row>
    <row r="15277" spans="1:10" x14ac:dyDescent="0.25">
      <c r="A15277">
        <f t="shared" si="478"/>
        <v>15275</v>
      </c>
      <c r="B15277" s="22">
        <v>0</v>
      </c>
      <c r="J15277" s="6">
        <f t="shared" si="477"/>
        <v>16272920094200.813</v>
      </c>
    </row>
    <row r="15278" spans="1:10" x14ac:dyDescent="0.25">
      <c r="A15278">
        <f t="shared" si="478"/>
        <v>15276</v>
      </c>
      <c r="B15278" s="22">
        <v>8943680</v>
      </c>
      <c r="J15278" s="6">
        <f t="shared" si="477"/>
        <v>24105244819313.906</v>
      </c>
    </row>
    <row r="15279" spans="1:10" x14ac:dyDescent="0.25">
      <c r="A15279">
        <f t="shared" si="478"/>
        <v>15277</v>
      </c>
      <c r="B15279" s="22">
        <v>71422153.934246585</v>
      </c>
      <c r="J15279" s="6">
        <f t="shared" si="477"/>
        <v>4541167231497982</v>
      </c>
    </row>
    <row r="15280" spans="1:10" x14ac:dyDescent="0.25">
      <c r="A15280">
        <f t="shared" si="478"/>
        <v>15278</v>
      </c>
      <c r="B15280" s="22">
        <v>0</v>
      </c>
      <c r="J15280" s="6">
        <f t="shared" si="477"/>
        <v>16272920094200.813</v>
      </c>
    </row>
    <row r="15281" spans="1:10" x14ac:dyDescent="0.25">
      <c r="A15281">
        <f t="shared" si="478"/>
        <v>15279</v>
      </c>
      <c r="B15281" s="22">
        <v>3250000</v>
      </c>
      <c r="J15281" s="6">
        <f t="shared" si="477"/>
        <v>614610152858.7196</v>
      </c>
    </row>
    <row r="15282" spans="1:10" x14ac:dyDescent="0.25">
      <c r="A15282">
        <f t="shared" si="478"/>
        <v>15280</v>
      </c>
      <c r="B15282" s="22">
        <v>8143430</v>
      </c>
      <c r="J15282" s="6">
        <f t="shared" si="477"/>
        <v>16887655243524.369</v>
      </c>
    </row>
    <row r="15283" spans="1:10" x14ac:dyDescent="0.25">
      <c r="A15283">
        <f t="shared" si="478"/>
        <v>15281</v>
      </c>
      <c r="B15283" s="22">
        <v>8143430</v>
      </c>
      <c r="J15283" s="6">
        <f t="shared" si="477"/>
        <v>16887655243524.369</v>
      </c>
    </row>
    <row r="15284" spans="1:10" x14ac:dyDescent="0.25">
      <c r="A15284">
        <f t="shared" si="478"/>
        <v>15282</v>
      </c>
      <c r="B15284" s="22">
        <v>8143430</v>
      </c>
      <c r="J15284" s="6">
        <f t="shared" si="477"/>
        <v>16887655243524.369</v>
      </c>
    </row>
    <row r="15285" spans="1:10" x14ac:dyDescent="0.25">
      <c r="A15285">
        <f t="shared" si="478"/>
        <v>15283</v>
      </c>
      <c r="B15285" s="22">
        <v>0</v>
      </c>
      <c r="J15285" s="6">
        <f t="shared" si="477"/>
        <v>16272920094200.813</v>
      </c>
    </row>
    <row r="15286" spans="1:10" x14ac:dyDescent="0.25">
      <c r="A15286">
        <f t="shared" si="478"/>
        <v>15284</v>
      </c>
      <c r="B15286" s="22">
        <v>8143430</v>
      </c>
      <c r="J15286" s="6">
        <f t="shared" si="477"/>
        <v>16887655243524.369</v>
      </c>
    </row>
    <row r="15287" spans="1:10" x14ac:dyDescent="0.25">
      <c r="A15287">
        <f t="shared" si="478"/>
        <v>15285</v>
      </c>
      <c r="B15287" s="22">
        <v>0</v>
      </c>
      <c r="J15287" s="6">
        <f t="shared" si="477"/>
        <v>16272920094200.813</v>
      </c>
    </row>
    <row r="15288" spans="1:10" x14ac:dyDescent="0.25">
      <c r="A15288">
        <f t="shared" si="478"/>
        <v>15286</v>
      </c>
      <c r="B15288" s="22">
        <v>0</v>
      </c>
      <c r="J15288" s="6">
        <f t="shared" si="477"/>
        <v>16272920094200.813</v>
      </c>
    </row>
    <row r="15289" spans="1:10" x14ac:dyDescent="0.25">
      <c r="A15289">
        <f t="shared" si="478"/>
        <v>15287</v>
      </c>
      <c r="B15289" s="22">
        <v>17087110</v>
      </c>
      <c r="J15289" s="6">
        <f t="shared" si="477"/>
        <v>170384444013437.47</v>
      </c>
    </row>
    <row r="15290" spans="1:10" x14ac:dyDescent="0.25">
      <c r="A15290">
        <f t="shared" si="478"/>
        <v>15288</v>
      </c>
      <c r="B15290" s="22">
        <v>0</v>
      </c>
      <c r="J15290" s="6">
        <f t="shared" si="477"/>
        <v>16272920094200.813</v>
      </c>
    </row>
    <row r="15291" spans="1:10" x14ac:dyDescent="0.25">
      <c r="A15291">
        <f t="shared" si="478"/>
        <v>15289</v>
      </c>
      <c r="B15291" s="22">
        <v>0</v>
      </c>
      <c r="J15291" s="6">
        <f t="shared" si="477"/>
        <v>16272920094200.813</v>
      </c>
    </row>
    <row r="15292" spans="1:10" x14ac:dyDescent="0.25">
      <c r="A15292">
        <f t="shared" si="478"/>
        <v>15290</v>
      </c>
      <c r="B15292" s="22">
        <v>0</v>
      </c>
      <c r="J15292" s="6">
        <f t="shared" si="477"/>
        <v>16272920094200.813</v>
      </c>
    </row>
    <row r="15293" spans="1:10" x14ac:dyDescent="0.25">
      <c r="A15293">
        <f t="shared" si="478"/>
        <v>15291</v>
      </c>
      <c r="B15293" s="22">
        <v>8943680</v>
      </c>
      <c r="J15293" s="6">
        <f t="shared" si="477"/>
        <v>24105244819313.906</v>
      </c>
    </row>
    <row r="15294" spans="1:10" x14ac:dyDescent="0.25">
      <c r="A15294">
        <f t="shared" si="478"/>
        <v>15292</v>
      </c>
      <c r="B15294" s="22">
        <v>8943680</v>
      </c>
      <c r="J15294" s="6">
        <f t="shared" si="477"/>
        <v>24105244819313.906</v>
      </c>
    </row>
    <row r="15295" spans="1:10" x14ac:dyDescent="0.25">
      <c r="A15295">
        <f t="shared" si="478"/>
        <v>15293</v>
      </c>
      <c r="B15295" s="22">
        <v>0</v>
      </c>
      <c r="J15295" s="6">
        <f t="shared" si="477"/>
        <v>16272920094200.813</v>
      </c>
    </row>
    <row r="15296" spans="1:10" x14ac:dyDescent="0.25">
      <c r="A15296">
        <f t="shared" si="478"/>
        <v>15294</v>
      </c>
      <c r="B15296" s="22">
        <v>8143430</v>
      </c>
      <c r="J15296" s="6">
        <f t="shared" si="477"/>
        <v>16887655243524.369</v>
      </c>
    </row>
    <row r="15297" spans="1:10" x14ac:dyDescent="0.25">
      <c r="A15297">
        <f t="shared" si="478"/>
        <v>15295</v>
      </c>
      <c r="B15297" s="22">
        <v>8943680</v>
      </c>
      <c r="J15297" s="6">
        <f t="shared" si="477"/>
        <v>24105244819313.906</v>
      </c>
    </row>
    <row r="15298" spans="1:10" x14ac:dyDescent="0.25">
      <c r="A15298">
        <f t="shared" si="478"/>
        <v>15296</v>
      </c>
      <c r="B15298" s="22">
        <v>0</v>
      </c>
      <c r="J15298" s="6">
        <f t="shared" si="477"/>
        <v>16272920094200.813</v>
      </c>
    </row>
    <row r="15299" spans="1:10" x14ac:dyDescent="0.25">
      <c r="A15299">
        <f t="shared" si="478"/>
        <v>15297</v>
      </c>
      <c r="B15299" s="22">
        <v>0</v>
      </c>
      <c r="J15299" s="6">
        <f t="shared" ref="J15299:J15362" si="479">(B15299-$I$6)^2</f>
        <v>16272920094200.813</v>
      </c>
    </row>
    <row r="15300" spans="1:10" x14ac:dyDescent="0.25">
      <c r="A15300">
        <f t="shared" ref="A15300:A15363" si="480">A15299+1</f>
        <v>15298</v>
      </c>
      <c r="B15300" s="22">
        <v>0</v>
      </c>
      <c r="J15300" s="6">
        <f t="shared" si="479"/>
        <v>16272920094200.813</v>
      </c>
    </row>
    <row r="15301" spans="1:10" x14ac:dyDescent="0.25">
      <c r="A15301">
        <f t="shared" si="480"/>
        <v>15299</v>
      </c>
      <c r="B15301" s="22">
        <v>0</v>
      </c>
      <c r="J15301" s="6">
        <f t="shared" si="479"/>
        <v>16272920094200.813</v>
      </c>
    </row>
    <row r="15302" spans="1:10" x14ac:dyDescent="0.25">
      <c r="A15302">
        <f t="shared" si="480"/>
        <v>15300</v>
      </c>
      <c r="B15302" s="22">
        <v>0</v>
      </c>
      <c r="J15302" s="6">
        <f t="shared" si="479"/>
        <v>16272920094200.813</v>
      </c>
    </row>
    <row r="15303" spans="1:10" x14ac:dyDescent="0.25">
      <c r="A15303">
        <f t="shared" si="480"/>
        <v>15301</v>
      </c>
      <c r="B15303" s="22">
        <v>0</v>
      </c>
      <c r="J15303" s="6">
        <f t="shared" si="479"/>
        <v>16272920094200.813</v>
      </c>
    </row>
    <row r="15304" spans="1:10" x14ac:dyDescent="0.25">
      <c r="A15304">
        <f t="shared" si="480"/>
        <v>15302</v>
      </c>
      <c r="B15304" s="22">
        <v>0</v>
      </c>
      <c r="J15304" s="6">
        <f t="shared" si="479"/>
        <v>16272920094200.813</v>
      </c>
    </row>
    <row r="15305" spans="1:10" x14ac:dyDescent="0.25">
      <c r="A15305">
        <f t="shared" si="480"/>
        <v>15303</v>
      </c>
      <c r="B15305" s="22">
        <v>0</v>
      </c>
      <c r="J15305" s="6">
        <f t="shared" si="479"/>
        <v>16272920094200.813</v>
      </c>
    </row>
    <row r="15306" spans="1:10" x14ac:dyDescent="0.25">
      <c r="A15306">
        <f t="shared" si="480"/>
        <v>15304</v>
      </c>
      <c r="B15306" s="22">
        <v>0</v>
      </c>
      <c r="J15306" s="6">
        <f t="shared" si="479"/>
        <v>16272920094200.813</v>
      </c>
    </row>
    <row r="15307" spans="1:10" x14ac:dyDescent="0.25">
      <c r="A15307">
        <f t="shared" si="480"/>
        <v>15305</v>
      </c>
      <c r="B15307" s="22">
        <v>4428780.8219178077</v>
      </c>
      <c r="J15307" s="6">
        <f t="shared" si="479"/>
        <v>155874984828.50565</v>
      </c>
    </row>
    <row r="15308" spans="1:10" x14ac:dyDescent="0.25">
      <c r="A15308">
        <f t="shared" si="480"/>
        <v>15306</v>
      </c>
      <c r="B15308" s="22">
        <v>8943680</v>
      </c>
      <c r="J15308" s="6">
        <f t="shared" si="479"/>
        <v>24105244819313.906</v>
      </c>
    </row>
    <row r="15309" spans="1:10" x14ac:dyDescent="0.25">
      <c r="A15309">
        <f t="shared" si="480"/>
        <v>15307</v>
      </c>
      <c r="B15309" s="22">
        <v>8943680</v>
      </c>
      <c r="J15309" s="6">
        <f t="shared" si="479"/>
        <v>24105244819313.906</v>
      </c>
    </row>
    <row r="15310" spans="1:10" x14ac:dyDescent="0.25">
      <c r="A15310">
        <f t="shared" si="480"/>
        <v>15308</v>
      </c>
      <c r="B15310" s="22">
        <v>0</v>
      </c>
      <c r="J15310" s="6">
        <f t="shared" si="479"/>
        <v>16272920094200.813</v>
      </c>
    </row>
    <row r="15311" spans="1:10" x14ac:dyDescent="0.25">
      <c r="A15311">
        <f t="shared" si="480"/>
        <v>15309</v>
      </c>
      <c r="B15311" s="22">
        <v>0</v>
      </c>
      <c r="J15311" s="6">
        <f t="shared" si="479"/>
        <v>16272920094200.813</v>
      </c>
    </row>
    <row r="15312" spans="1:10" x14ac:dyDescent="0.25">
      <c r="A15312">
        <f t="shared" si="480"/>
        <v>15310</v>
      </c>
      <c r="B15312" s="22">
        <v>0</v>
      </c>
      <c r="J15312" s="6">
        <f t="shared" si="479"/>
        <v>16272920094200.813</v>
      </c>
    </row>
    <row r="15313" spans="1:10" x14ac:dyDescent="0.25">
      <c r="A15313">
        <f t="shared" si="480"/>
        <v>15311</v>
      </c>
      <c r="B15313" s="22">
        <v>0</v>
      </c>
      <c r="J15313" s="6">
        <f t="shared" si="479"/>
        <v>16272920094200.813</v>
      </c>
    </row>
    <row r="15314" spans="1:10" x14ac:dyDescent="0.25">
      <c r="A15314">
        <f t="shared" si="480"/>
        <v>15312</v>
      </c>
      <c r="B15314" s="22">
        <v>0</v>
      </c>
      <c r="J15314" s="6">
        <f t="shared" si="479"/>
        <v>16272920094200.813</v>
      </c>
    </row>
    <row r="15315" spans="1:10" x14ac:dyDescent="0.25">
      <c r="A15315">
        <f t="shared" si="480"/>
        <v>15313</v>
      </c>
      <c r="B15315" s="22">
        <v>0</v>
      </c>
      <c r="J15315" s="6">
        <f t="shared" si="479"/>
        <v>16272920094200.813</v>
      </c>
    </row>
    <row r="15316" spans="1:10" x14ac:dyDescent="0.25">
      <c r="A15316">
        <f t="shared" si="480"/>
        <v>15314</v>
      </c>
      <c r="B15316" s="22">
        <v>3250000</v>
      </c>
      <c r="J15316" s="6">
        <f t="shared" si="479"/>
        <v>614610152858.7196</v>
      </c>
    </row>
    <row r="15317" spans="1:10" x14ac:dyDescent="0.25">
      <c r="A15317">
        <f t="shared" si="480"/>
        <v>15315</v>
      </c>
      <c r="B15317" s="22">
        <v>0</v>
      </c>
      <c r="J15317" s="6">
        <f t="shared" si="479"/>
        <v>16272920094200.813</v>
      </c>
    </row>
    <row r="15318" spans="1:10" x14ac:dyDescent="0.25">
      <c r="A15318">
        <f t="shared" si="480"/>
        <v>15316</v>
      </c>
      <c r="B15318" s="22">
        <v>8143430</v>
      </c>
      <c r="J15318" s="6">
        <f t="shared" si="479"/>
        <v>16887655243524.369</v>
      </c>
    </row>
    <row r="15319" spans="1:10" x14ac:dyDescent="0.25">
      <c r="A15319">
        <f t="shared" si="480"/>
        <v>15317</v>
      </c>
      <c r="B15319" s="22">
        <v>8943680</v>
      </c>
      <c r="J15319" s="6">
        <f t="shared" si="479"/>
        <v>24105244819313.906</v>
      </c>
    </row>
    <row r="15320" spans="1:10" x14ac:dyDescent="0.25">
      <c r="A15320">
        <f t="shared" si="480"/>
        <v>15318</v>
      </c>
      <c r="B15320" s="22">
        <v>54335043.934246585</v>
      </c>
      <c r="J15320" s="6">
        <f t="shared" si="479"/>
        <v>2530197962460137.5</v>
      </c>
    </row>
    <row r="15321" spans="1:10" x14ac:dyDescent="0.25">
      <c r="A15321">
        <f t="shared" si="480"/>
        <v>15319</v>
      </c>
      <c r="B15321" s="22">
        <v>8943680</v>
      </c>
      <c r="J15321" s="6">
        <f t="shared" si="479"/>
        <v>24105244819313.906</v>
      </c>
    </row>
    <row r="15322" spans="1:10" x14ac:dyDescent="0.25">
      <c r="A15322">
        <f t="shared" si="480"/>
        <v>15320</v>
      </c>
      <c r="B15322" s="22">
        <v>0</v>
      </c>
      <c r="J15322" s="6">
        <f t="shared" si="479"/>
        <v>16272920094200.813</v>
      </c>
    </row>
    <row r="15323" spans="1:10" x14ac:dyDescent="0.25">
      <c r="A15323">
        <f t="shared" si="480"/>
        <v>15321</v>
      </c>
      <c r="B15323" s="22">
        <v>0</v>
      </c>
      <c r="J15323" s="6">
        <f t="shared" si="479"/>
        <v>16272920094200.813</v>
      </c>
    </row>
    <row r="15324" spans="1:10" x14ac:dyDescent="0.25">
      <c r="A15324">
        <f t="shared" si="480"/>
        <v>15322</v>
      </c>
      <c r="B15324" s="22">
        <v>0</v>
      </c>
      <c r="J15324" s="6">
        <f t="shared" si="479"/>
        <v>16272920094200.813</v>
      </c>
    </row>
    <row r="15325" spans="1:10" x14ac:dyDescent="0.25">
      <c r="A15325">
        <f t="shared" si="480"/>
        <v>15323</v>
      </c>
      <c r="B15325" s="22">
        <v>8143430</v>
      </c>
      <c r="J15325" s="6">
        <f t="shared" si="479"/>
        <v>16887655243524.369</v>
      </c>
    </row>
    <row r="15326" spans="1:10" x14ac:dyDescent="0.25">
      <c r="A15326">
        <f t="shared" si="480"/>
        <v>15324</v>
      </c>
      <c r="B15326" s="22">
        <v>17087110</v>
      </c>
      <c r="J15326" s="6">
        <f t="shared" si="479"/>
        <v>170384444013437.47</v>
      </c>
    </row>
    <row r="15327" spans="1:10" x14ac:dyDescent="0.25">
      <c r="A15327">
        <f t="shared" si="480"/>
        <v>15325</v>
      </c>
      <c r="B15327" s="22">
        <v>8943680</v>
      </c>
      <c r="J15327" s="6">
        <f t="shared" si="479"/>
        <v>24105244819313.906</v>
      </c>
    </row>
    <row r="15328" spans="1:10" x14ac:dyDescent="0.25">
      <c r="A15328">
        <f t="shared" si="480"/>
        <v>15326</v>
      </c>
      <c r="B15328" s="22">
        <v>8143430</v>
      </c>
      <c r="J15328" s="6">
        <f t="shared" si="479"/>
        <v>16887655243524.369</v>
      </c>
    </row>
    <row r="15329" spans="1:10" x14ac:dyDescent="0.25">
      <c r="A15329">
        <f t="shared" si="480"/>
        <v>15327</v>
      </c>
      <c r="B15329" s="22">
        <v>0</v>
      </c>
      <c r="J15329" s="6">
        <f t="shared" si="479"/>
        <v>16272920094200.813</v>
      </c>
    </row>
    <row r="15330" spans="1:10" x14ac:dyDescent="0.25">
      <c r="A15330">
        <f t="shared" si="480"/>
        <v>15328</v>
      </c>
      <c r="B15330" s="22">
        <v>0</v>
      </c>
      <c r="J15330" s="6">
        <f t="shared" si="479"/>
        <v>16272920094200.813</v>
      </c>
    </row>
    <row r="15331" spans="1:10" x14ac:dyDescent="0.25">
      <c r="A15331">
        <f t="shared" si="480"/>
        <v>15329</v>
      </c>
      <c r="B15331" s="22">
        <v>0</v>
      </c>
      <c r="J15331" s="6">
        <f t="shared" si="479"/>
        <v>16272920094200.813</v>
      </c>
    </row>
    <row r="15332" spans="1:10" x14ac:dyDescent="0.25">
      <c r="A15332">
        <f t="shared" si="480"/>
        <v>15330</v>
      </c>
      <c r="B15332" s="22">
        <v>8943680</v>
      </c>
      <c r="J15332" s="6">
        <f t="shared" si="479"/>
        <v>24105244819313.906</v>
      </c>
    </row>
    <row r="15333" spans="1:10" x14ac:dyDescent="0.25">
      <c r="A15333">
        <f t="shared" si="480"/>
        <v>15331</v>
      </c>
      <c r="B15333" s="22">
        <v>0</v>
      </c>
      <c r="J15333" s="6">
        <f t="shared" si="479"/>
        <v>16272920094200.813</v>
      </c>
    </row>
    <row r="15334" spans="1:10" x14ac:dyDescent="0.25">
      <c r="A15334">
        <f t="shared" si="480"/>
        <v>15332</v>
      </c>
      <c r="B15334" s="22">
        <v>8143430</v>
      </c>
      <c r="J15334" s="6">
        <f t="shared" si="479"/>
        <v>16887655243524.369</v>
      </c>
    </row>
    <row r="15335" spans="1:10" x14ac:dyDescent="0.25">
      <c r="A15335">
        <f t="shared" si="480"/>
        <v>15333</v>
      </c>
      <c r="B15335" s="22">
        <v>0</v>
      </c>
      <c r="J15335" s="6">
        <f t="shared" si="479"/>
        <v>16272920094200.813</v>
      </c>
    </row>
    <row r="15336" spans="1:10" x14ac:dyDescent="0.25">
      <c r="A15336">
        <f t="shared" si="480"/>
        <v>15334</v>
      </c>
      <c r="B15336" s="22">
        <v>8943680</v>
      </c>
      <c r="J15336" s="6">
        <f t="shared" si="479"/>
        <v>24105244819313.906</v>
      </c>
    </row>
    <row r="15337" spans="1:10" x14ac:dyDescent="0.25">
      <c r="A15337">
        <f t="shared" si="480"/>
        <v>15335</v>
      </c>
      <c r="B15337" s="22">
        <v>0</v>
      </c>
      <c r="J15337" s="6">
        <f t="shared" si="479"/>
        <v>16272920094200.813</v>
      </c>
    </row>
    <row r="15338" spans="1:10" x14ac:dyDescent="0.25">
      <c r="A15338">
        <f t="shared" si="480"/>
        <v>15336</v>
      </c>
      <c r="B15338" s="22">
        <v>0</v>
      </c>
      <c r="J15338" s="6">
        <f t="shared" si="479"/>
        <v>16272920094200.813</v>
      </c>
    </row>
    <row r="15339" spans="1:10" x14ac:dyDescent="0.25">
      <c r="A15339">
        <f t="shared" si="480"/>
        <v>15337</v>
      </c>
      <c r="B15339" s="22">
        <v>3000000</v>
      </c>
      <c r="J15339" s="6">
        <f t="shared" si="479"/>
        <v>1069095532961.9576</v>
      </c>
    </row>
    <row r="15340" spans="1:10" x14ac:dyDescent="0.25">
      <c r="A15340">
        <f t="shared" si="480"/>
        <v>15338</v>
      </c>
      <c r="B15340" s="22">
        <v>13372460.821917808</v>
      </c>
      <c r="J15340" s="6">
        <f t="shared" si="479"/>
        <v>87207396632681.313</v>
      </c>
    </row>
    <row r="15341" spans="1:10" x14ac:dyDescent="0.25">
      <c r="A15341">
        <f t="shared" si="480"/>
        <v>15339</v>
      </c>
      <c r="B15341" s="22">
        <v>8943680</v>
      </c>
      <c r="J15341" s="6">
        <f t="shared" si="479"/>
        <v>24105244819313.906</v>
      </c>
    </row>
    <row r="15342" spans="1:10" x14ac:dyDescent="0.25">
      <c r="A15342">
        <f t="shared" si="480"/>
        <v>15340</v>
      </c>
      <c r="B15342" s="22">
        <v>0</v>
      </c>
      <c r="J15342" s="6">
        <f t="shared" si="479"/>
        <v>16272920094200.813</v>
      </c>
    </row>
    <row r="15343" spans="1:10" x14ac:dyDescent="0.25">
      <c r="A15343">
        <f t="shared" si="480"/>
        <v>15341</v>
      </c>
      <c r="B15343" s="22">
        <v>8143430</v>
      </c>
      <c r="J15343" s="6">
        <f t="shared" si="479"/>
        <v>16887655243524.369</v>
      </c>
    </row>
    <row r="15344" spans="1:10" x14ac:dyDescent="0.25">
      <c r="A15344">
        <f t="shared" si="480"/>
        <v>15342</v>
      </c>
      <c r="B15344" s="22">
        <v>0</v>
      </c>
      <c r="J15344" s="6">
        <f t="shared" si="479"/>
        <v>16272920094200.813</v>
      </c>
    </row>
    <row r="15345" spans="1:10" x14ac:dyDescent="0.25">
      <c r="A15345">
        <f t="shared" si="480"/>
        <v>15343</v>
      </c>
      <c r="B15345" s="22">
        <v>8143430</v>
      </c>
      <c r="J15345" s="6">
        <f t="shared" si="479"/>
        <v>16887655243524.369</v>
      </c>
    </row>
    <row r="15346" spans="1:10" x14ac:dyDescent="0.25">
      <c r="A15346">
        <f t="shared" si="480"/>
        <v>15344</v>
      </c>
      <c r="B15346" s="22">
        <v>8143430</v>
      </c>
      <c r="J15346" s="6">
        <f t="shared" si="479"/>
        <v>16887655243524.369</v>
      </c>
    </row>
    <row r="15347" spans="1:10" x14ac:dyDescent="0.25">
      <c r="A15347">
        <f t="shared" si="480"/>
        <v>15345</v>
      </c>
      <c r="B15347" s="22">
        <v>0</v>
      </c>
      <c r="J15347" s="6">
        <f t="shared" si="479"/>
        <v>16272920094200.813</v>
      </c>
    </row>
    <row r="15348" spans="1:10" x14ac:dyDescent="0.25">
      <c r="A15348">
        <f t="shared" si="480"/>
        <v>15346</v>
      </c>
      <c r="B15348" s="22">
        <v>17087110</v>
      </c>
      <c r="J15348" s="6">
        <f t="shared" si="479"/>
        <v>170384444013437.47</v>
      </c>
    </row>
    <row r="15349" spans="1:10" x14ac:dyDescent="0.25">
      <c r="A15349">
        <f t="shared" si="480"/>
        <v>15347</v>
      </c>
      <c r="B15349" s="22">
        <v>8143430</v>
      </c>
      <c r="J15349" s="6">
        <f t="shared" si="479"/>
        <v>16887655243524.369</v>
      </c>
    </row>
    <row r="15350" spans="1:10" x14ac:dyDescent="0.25">
      <c r="A15350">
        <f t="shared" si="480"/>
        <v>15348</v>
      </c>
      <c r="B15350" s="22">
        <v>3250000</v>
      </c>
      <c r="J15350" s="6">
        <f t="shared" si="479"/>
        <v>614610152858.7196</v>
      </c>
    </row>
    <row r="15351" spans="1:10" x14ac:dyDescent="0.25">
      <c r="A15351">
        <f t="shared" si="480"/>
        <v>15349</v>
      </c>
      <c r="B15351" s="22">
        <v>0</v>
      </c>
      <c r="J15351" s="6">
        <f t="shared" si="479"/>
        <v>16272920094200.813</v>
      </c>
    </row>
    <row r="15352" spans="1:10" x14ac:dyDescent="0.25">
      <c r="A15352">
        <f t="shared" si="480"/>
        <v>15350</v>
      </c>
      <c r="B15352" s="22">
        <v>8143430</v>
      </c>
      <c r="J15352" s="6">
        <f t="shared" si="479"/>
        <v>16887655243524.369</v>
      </c>
    </row>
    <row r="15353" spans="1:10" x14ac:dyDescent="0.25">
      <c r="A15353">
        <f t="shared" si="480"/>
        <v>15351</v>
      </c>
      <c r="B15353" s="22">
        <v>0</v>
      </c>
      <c r="J15353" s="6">
        <f t="shared" si="479"/>
        <v>16272920094200.813</v>
      </c>
    </row>
    <row r="15354" spans="1:10" x14ac:dyDescent="0.25">
      <c r="A15354">
        <f t="shared" si="480"/>
        <v>15352</v>
      </c>
      <c r="B15354" s="22">
        <v>0</v>
      </c>
      <c r="J15354" s="6">
        <f t="shared" si="479"/>
        <v>16272920094200.813</v>
      </c>
    </row>
    <row r="15355" spans="1:10" x14ac:dyDescent="0.25">
      <c r="A15355">
        <f t="shared" si="480"/>
        <v>15353</v>
      </c>
      <c r="B15355" s="22">
        <v>0</v>
      </c>
      <c r="J15355" s="6">
        <f t="shared" si="479"/>
        <v>16272920094200.813</v>
      </c>
    </row>
    <row r="15356" spans="1:10" x14ac:dyDescent="0.25">
      <c r="A15356">
        <f t="shared" si="480"/>
        <v>15354</v>
      </c>
      <c r="B15356" s="22">
        <v>0</v>
      </c>
      <c r="J15356" s="6">
        <f t="shared" si="479"/>
        <v>16272920094200.813</v>
      </c>
    </row>
    <row r="15357" spans="1:10" x14ac:dyDescent="0.25">
      <c r="A15357">
        <f t="shared" si="480"/>
        <v>15355</v>
      </c>
      <c r="B15357" s="22">
        <v>0</v>
      </c>
      <c r="J15357" s="6">
        <f t="shared" si="479"/>
        <v>16272920094200.813</v>
      </c>
    </row>
    <row r="15358" spans="1:10" x14ac:dyDescent="0.25">
      <c r="A15358">
        <f t="shared" si="480"/>
        <v>15356</v>
      </c>
      <c r="B15358" s="22">
        <v>0</v>
      </c>
      <c r="J15358" s="6">
        <f t="shared" si="479"/>
        <v>16272920094200.813</v>
      </c>
    </row>
    <row r="15359" spans="1:10" x14ac:dyDescent="0.25">
      <c r="A15359">
        <f t="shared" si="480"/>
        <v>15357</v>
      </c>
      <c r="B15359" s="22">
        <v>0</v>
      </c>
      <c r="J15359" s="6">
        <f t="shared" si="479"/>
        <v>16272920094200.813</v>
      </c>
    </row>
    <row r="15360" spans="1:10" x14ac:dyDescent="0.25">
      <c r="A15360">
        <f t="shared" si="480"/>
        <v>15358</v>
      </c>
      <c r="B15360" s="22">
        <v>8943680</v>
      </c>
      <c r="J15360" s="6">
        <f t="shared" si="479"/>
        <v>24105244819313.906</v>
      </c>
    </row>
    <row r="15361" spans="1:10" x14ac:dyDescent="0.25">
      <c r="A15361">
        <f t="shared" si="480"/>
        <v>15359</v>
      </c>
      <c r="B15361" s="22">
        <v>0</v>
      </c>
      <c r="J15361" s="6">
        <f t="shared" si="479"/>
        <v>16272920094200.813</v>
      </c>
    </row>
    <row r="15362" spans="1:10" x14ac:dyDescent="0.25">
      <c r="A15362">
        <f t="shared" si="480"/>
        <v>15360</v>
      </c>
      <c r="B15362" s="22">
        <v>8943680</v>
      </c>
      <c r="J15362" s="6">
        <f t="shared" si="479"/>
        <v>24105244819313.906</v>
      </c>
    </row>
    <row r="15363" spans="1:10" x14ac:dyDescent="0.25">
      <c r="A15363">
        <f t="shared" si="480"/>
        <v>15361</v>
      </c>
      <c r="B15363" s="22">
        <v>0</v>
      </c>
      <c r="J15363" s="6">
        <f t="shared" ref="J15363:J15426" si="481">(B15363-$I$6)^2</f>
        <v>16272920094200.813</v>
      </c>
    </row>
    <row r="15364" spans="1:10" x14ac:dyDescent="0.25">
      <c r="A15364">
        <f t="shared" ref="A15364:A15427" si="482">A15363+1</f>
        <v>15362</v>
      </c>
      <c r="B15364" s="22">
        <v>0</v>
      </c>
      <c r="J15364" s="6">
        <f t="shared" si="481"/>
        <v>16272920094200.813</v>
      </c>
    </row>
    <row r="15365" spans="1:10" x14ac:dyDescent="0.25">
      <c r="A15365">
        <f t="shared" si="482"/>
        <v>15363</v>
      </c>
      <c r="B15365" s="22">
        <v>17087110</v>
      </c>
      <c r="J15365" s="6">
        <f t="shared" si="481"/>
        <v>170384444013437.47</v>
      </c>
    </row>
    <row r="15366" spans="1:10" x14ac:dyDescent="0.25">
      <c r="A15366">
        <f t="shared" si="482"/>
        <v>15364</v>
      </c>
      <c r="B15366" s="22">
        <v>12193680</v>
      </c>
      <c r="J15366" s="6">
        <f t="shared" si="481"/>
        <v>66580854877971.813</v>
      </c>
    </row>
    <row r="15367" spans="1:10" x14ac:dyDescent="0.25">
      <c r="A15367">
        <f t="shared" si="482"/>
        <v>15365</v>
      </c>
      <c r="B15367" s="22">
        <v>0</v>
      </c>
      <c r="J15367" s="6">
        <f t="shared" si="481"/>
        <v>16272920094200.813</v>
      </c>
    </row>
    <row r="15368" spans="1:10" x14ac:dyDescent="0.25">
      <c r="A15368">
        <f t="shared" si="482"/>
        <v>15366</v>
      </c>
      <c r="B15368" s="22">
        <v>0</v>
      </c>
      <c r="J15368" s="6">
        <f t="shared" si="481"/>
        <v>16272920094200.813</v>
      </c>
    </row>
    <row r="15369" spans="1:10" x14ac:dyDescent="0.25">
      <c r="A15369">
        <f t="shared" si="482"/>
        <v>15367</v>
      </c>
      <c r="B15369" s="22">
        <v>0</v>
      </c>
      <c r="J15369" s="6">
        <f t="shared" si="481"/>
        <v>16272920094200.813</v>
      </c>
    </row>
    <row r="15370" spans="1:10" x14ac:dyDescent="0.25">
      <c r="A15370">
        <f t="shared" si="482"/>
        <v>15368</v>
      </c>
      <c r="B15370" s="22">
        <v>0</v>
      </c>
      <c r="J15370" s="6">
        <f t="shared" si="481"/>
        <v>16272920094200.813</v>
      </c>
    </row>
    <row r="15371" spans="1:10" x14ac:dyDescent="0.25">
      <c r="A15371">
        <f t="shared" si="482"/>
        <v>15369</v>
      </c>
      <c r="B15371" s="22">
        <v>8143430</v>
      </c>
      <c r="J15371" s="6">
        <f t="shared" si="481"/>
        <v>16887655243524.369</v>
      </c>
    </row>
    <row r="15372" spans="1:10" x14ac:dyDescent="0.25">
      <c r="A15372">
        <f t="shared" si="482"/>
        <v>15370</v>
      </c>
      <c r="B15372" s="22">
        <v>0</v>
      </c>
      <c r="J15372" s="6">
        <f t="shared" si="481"/>
        <v>16272920094200.813</v>
      </c>
    </row>
    <row r="15373" spans="1:10" x14ac:dyDescent="0.25">
      <c r="A15373">
        <f t="shared" si="482"/>
        <v>15371</v>
      </c>
      <c r="B15373" s="22">
        <v>0</v>
      </c>
      <c r="J15373" s="6">
        <f t="shared" si="481"/>
        <v>16272920094200.813</v>
      </c>
    </row>
    <row r="15374" spans="1:10" x14ac:dyDescent="0.25">
      <c r="A15374">
        <f t="shared" si="482"/>
        <v>15372</v>
      </c>
      <c r="B15374" s="22">
        <v>0</v>
      </c>
      <c r="J15374" s="6">
        <f t="shared" si="481"/>
        <v>16272920094200.813</v>
      </c>
    </row>
    <row r="15375" spans="1:10" x14ac:dyDescent="0.25">
      <c r="A15375">
        <f t="shared" si="482"/>
        <v>15373</v>
      </c>
      <c r="B15375" s="22">
        <v>0</v>
      </c>
      <c r="J15375" s="6">
        <f t="shared" si="481"/>
        <v>16272920094200.813</v>
      </c>
    </row>
    <row r="15376" spans="1:10" x14ac:dyDescent="0.25">
      <c r="A15376">
        <f t="shared" si="482"/>
        <v>15374</v>
      </c>
      <c r="B15376" s="22">
        <v>0</v>
      </c>
      <c r="J15376" s="6">
        <f t="shared" si="481"/>
        <v>16272920094200.813</v>
      </c>
    </row>
    <row r="15377" spans="1:10" x14ac:dyDescent="0.25">
      <c r="A15377">
        <f t="shared" si="482"/>
        <v>15375</v>
      </c>
      <c r="B15377" s="22">
        <v>0</v>
      </c>
      <c r="J15377" s="6">
        <f t="shared" si="481"/>
        <v>16272920094200.813</v>
      </c>
    </row>
    <row r="15378" spans="1:10" x14ac:dyDescent="0.25">
      <c r="A15378">
        <f t="shared" si="482"/>
        <v>15376</v>
      </c>
      <c r="B15378" s="22">
        <v>0</v>
      </c>
      <c r="J15378" s="6">
        <f t="shared" si="481"/>
        <v>16272920094200.813</v>
      </c>
    </row>
    <row r="15379" spans="1:10" x14ac:dyDescent="0.25">
      <c r="A15379">
        <f t="shared" si="482"/>
        <v>15377</v>
      </c>
      <c r="B15379" s="22">
        <v>8143430</v>
      </c>
      <c r="J15379" s="6">
        <f t="shared" si="481"/>
        <v>16887655243524.369</v>
      </c>
    </row>
    <row r="15380" spans="1:10" x14ac:dyDescent="0.25">
      <c r="A15380">
        <f t="shared" si="482"/>
        <v>15378</v>
      </c>
      <c r="B15380" s="22">
        <v>8943680</v>
      </c>
      <c r="J15380" s="6">
        <f t="shared" si="481"/>
        <v>24105244819313.906</v>
      </c>
    </row>
    <row r="15381" spans="1:10" x14ac:dyDescent="0.25">
      <c r="A15381">
        <f t="shared" si="482"/>
        <v>15379</v>
      </c>
      <c r="B15381" s="22">
        <v>17087110</v>
      </c>
      <c r="J15381" s="6">
        <f t="shared" si="481"/>
        <v>170384444013437.47</v>
      </c>
    </row>
    <row r="15382" spans="1:10" x14ac:dyDescent="0.25">
      <c r="A15382">
        <f t="shared" si="482"/>
        <v>15380</v>
      </c>
      <c r="B15382" s="22">
        <v>0</v>
      </c>
      <c r="J15382" s="6">
        <f t="shared" si="481"/>
        <v>16272920094200.813</v>
      </c>
    </row>
    <row r="15383" spans="1:10" x14ac:dyDescent="0.25">
      <c r="A15383">
        <f t="shared" si="482"/>
        <v>15381</v>
      </c>
      <c r="B15383" s="22">
        <v>3000000</v>
      </c>
      <c r="J15383" s="6">
        <f t="shared" si="481"/>
        <v>1069095532961.9576</v>
      </c>
    </row>
    <row r="15384" spans="1:10" x14ac:dyDescent="0.25">
      <c r="A15384">
        <f t="shared" si="482"/>
        <v>15382</v>
      </c>
      <c r="B15384" s="22">
        <v>0</v>
      </c>
      <c r="J15384" s="6">
        <f t="shared" si="481"/>
        <v>16272920094200.813</v>
      </c>
    </row>
    <row r="15385" spans="1:10" x14ac:dyDescent="0.25">
      <c r="A15385">
        <f t="shared" si="482"/>
        <v>15383</v>
      </c>
      <c r="B15385" s="22">
        <v>0</v>
      </c>
      <c r="J15385" s="6">
        <f t="shared" si="481"/>
        <v>16272920094200.813</v>
      </c>
    </row>
    <row r="15386" spans="1:10" x14ac:dyDescent="0.25">
      <c r="A15386">
        <f t="shared" si="482"/>
        <v>15384</v>
      </c>
      <c r="B15386" s="22">
        <v>8143430</v>
      </c>
      <c r="J15386" s="6">
        <f t="shared" si="481"/>
        <v>16887655243524.369</v>
      </c>
    </row>
    <row r="15387" spans="1:10" x14ac:dyDescent="0.25">
      <c r="A15387">
        <f t="shared" si="482"/>
        <v>15385</v>
      </c>
      <c r="B15387" s="22">
        <v>8143430</v>
      </c>
      <c r="J15387" s="6">
        <f t="shared" si="481"/>
        <v>16887655243524.369</v>
      </c>
    </row>
    <row r="15388" spans="1:10" x14ac:dyDescent="0.25">
      <c r="A15388">
        <f t="shared" si="482"/>
        <v>15386</v>
      </c>
      <c r="B15388" s="22">
        <v>0</v>
      </c>
      <c r="J15388" s="6">
        <f t="shared" si="481"/>
        <v>16272920094200.813</v>
      </c>
    </row>
    <row r="15389" spans="1:10" x14ac:dyDescent="0.25">
      <c r="A15389">
        <f t="shared" si="482"/>
        <v>15387</v>
      </c>
      <c r="B15389" s="22">
        <v>0</v>
      </c>
      <c r="J15389" s="6">
        <f t="shared" si="481"/>
        <v>16272920094200.813</v>
      </c>
    </row>
    <row r="15390" spans="1:10" x14ac:dyDescent="0.25">
      <c r="A15390">
        <f t="shared" si="482"/>
        <v>15388</v>
      </c>
      <c r="B15390" s="22">
        <v>8943680</v>
      </c>
      <c r="J15390" s="6">
        <f t="shared" si="481"/>
        <v>24105244819313.906</v>
      </c>
    </row>
    <row r="15391" spans="1:10" x14ac:dyDescent="0.25">
      <c r="A15391">
        <f t="shared" si="482"/>
        <v>15389</v>
      </c>
      <c r="B15391" s="22">
        <v>0</v>
      </c>
      <c r="J15391" s="6">
        <f t="shared" si="481"/>
        <v>16272920094200.813</v>
      </c>
    </row>
    <row r="15392" spans="1:10" x14ac:dyDescent="0.25">
      <c r="A15392">
        <f t="shared" si="482"/>
        <v>15390</v>
      </c>
      <c r="B15392" s="22">
        <v>8943680</v>
      </c>
      <c r="J15392" s="6">
        <f t="shared" si="481"/>
        <v>24105244819313.906</v>
      </c>
    </row>
    <row r="15393" spans="1:10" x14ac:dyDescent="0.25">
      <c r="A15393">
        <f t="shared" si="482"/>
        <v>15391</v>
      </c>
      <c r="B15393" s="22">
        <v>0</v>
      </c>
      <c r="J15393" s="6">
        <f t="shared" si="481"/>
        <v>16272920094200.813</v>
      </c>
    </row>
    <row r="15394" spans="1:10" x14ac:dyDescent="0.25">
      <c r="A15394">
        <f t="shared" si="482"/>
        <v>15392</v>
      </c>
      <c r="B15394" s="22">
        <v>0</v>
      </c>
      <c r="J15394" s="6">
        <f t="shared" si="481"/>
        <v>16272920094200.813</v>
      </c>
    </row>
    <row r="15395" spans="1:10" x14ac:dyDescent="0.25">
      <c r="A15395">
        <f t="shared" si="482"/>
        <v>15393</v>
      </c>
      <c r="B15395" s="22">
        <v>8943680</v>
      </c>
      <c r="J15395" s="6">
        <f t="shared" si="481"/>
        <v>24105244819313.906</v>
      </c>
    </row>
    <row r="15396" spans="1:10" x14ac:dyDescent="0.25">
      <c r="A15396">
        <f t="shared" si="482"/>
        <v>15394</v>
      </c>
      <c r="B15396" s="22">
        <v>8143430</v>
      </c>
      <c r="J15396" s="6">
        <f t="shared" si="481"/>
        <v>16887655243524.369</v>
      </c>
    </row>
    <row r="15397" spans="1:10" x14ac:dyDescent="0.25">
      <c r="A15397">
        <f t="shared" si="482"/>
        <v>15395</v>
      </c>
      <c r="B15397" s="22">
        <v>0</v>
      </c>
      <c r="J15397" s="6">
        <f t="shared" si="481"/>
        <v>16272920094200.813</v>
      </c>
    </row>
    <row r="15398" spans="1:10" x14ac:dyDescent="0.25">
      <c r="A15398">
        <f t="shared" si="482"/>
        <v>15396</v>
      </c>
      <c r="B15398" s="22">
        <v>0</v>
      </c>
      <c r="J15398" s="6">
        <f t="shared" si="481"/>
        <v>16272920094200.813</v>
      </c>
    </row>
    <row r="15399" spans="1:10" x14ac:dyDescent="0.25">
      <c r="A15399">
        <f t="shared" si="482"/>
        <v>15397</v>
      </c>
      <c r="B15399" s="22">
        <v>8143430</v>
      </c>
      <c r="J15399" s="6">
        <f t="shared" si="481"/>
        <v>16887655243524.369</v>
      </c>
    </row>
    <row r="15400" spans="1:10" x14ac:dyDescent="0.25">
      <c r="A15400">
        <f t="shared" si="482"/>
        <v>15398</v>
      </c>
      <c r="B15400" s="22">
        <v>0</v>
      </c>
      <c r="J15400" s="6">
        <f t="shared" si="481"/>
        <v>16272920094200.813</v>
      </c>
    </row>
    <row r="15401" spans="1:10" x14ac:dyDescent="0.25">
      <c r="A15401">
        <f t="shared" si="482"/>
        <v>15399</v>
      </c>
      <c r="B15401" s="22">
        <v>0</v>
      </c>
      <c r="J15401" s="6">
        <f t="shared" si="481"/>
        <v>16272920094200.813</v>
      </c>
    </row>
    <row r="15402" spans="1:10" x14ac:dyDescent="0.25">
      <c r="A15402">
        <f t="shared" si="482"/>
        <v>15400</v>
      </c>
      <c r="B15402" s="22">
        <v>0</v>
      </c>
      <c r="J15402" s="6">
        <f t="shared" si="481"/>
        <v>16272920094200.813</v>
      </c>
    </row>
    <row r="15403" spans="1:10" x14ac:dyDescent="0.25">
      <c r="A15403">
        <f t="shared" si="482"/>
        <v>15401</v>
      </c>
      <c r="B15403" s="22">
        <v>0</v>
      </c>
      <c r="J15403" s="6">
        <f t="shared" si="481"/>
        <v>16272920094200.813</v>
      </c>
    </row>
    <row r="15404" spans="1:10" x14ac:dyDescent="0.25">
      <c r="A15404">
        <f t="shared" si="482"/>
        <v>15402</v>
      </c>
      <c r="B15404" s="22">
        <v>0</v>
      </c>
      <c r="J15404" s="6">
        <f t="shared" si="481"/>
        <v>16272920094200.813</v>
      </c>
    </row>
    <row r="15405" spans="1:10" x14ac:dyDescent="0.25">
      <c r="A15405">
        <f t="shared" si="482"/>
        <v>15403</v>
      </c>
      <c r="B15405" s="22">
        <v>3250000</v>
      </c>
      <c r="J15405" s="6">
        <f t="shared" si="481"/>
        <v>614610152858.7196</v>
      </c>
    </row>
    <row r="15406" spans="1:10" x14ac:dyDescent="0.25">
      <c r="A15406">
        <f t="shared" si="482"/>
        <v>15404</v>
      </c>
      <c r="B15406" s="22">
        <v>0</v>
      </c>
      <c r="J15406" s="6">
        <f t="shared" si="481"/>
        <v>16272920094200.813</v>
      </c>
    </row>
    <row r="15407" spans="1:10" x14ac:dyDescent="0.25">
      <c r="A15407">
        <f t="shared" si="482"/>
        <v>15405</v>
      </c>
      <c r="B15407" s="22">
        <v>0</v>
      </c>
      <c r="J15407" s="6">
        <f t="shared" si="481"/>
        <v>16272920094200.813</v>
      </c>
    </row>
    <row r="15408" spans="1:10" x14ac:dyDescent="0.25">
      <c r="A15408">
        <f t="shared" si="482"/>
        <v>15406</v>
      </c>
      <c r="B15408" s="22">
        <v>8943680</v>
      </c>
      <c r="J15408" s="6">
        <f t="shared" si="481"/>
        <v>24105244819313.906</v>
      </c>
    </row>
    <row r="15409" spans="1:10" x14ac:dyDescent="0.25">
      <c r="A15409">
        <f t="shared" si="482"/>
        <v>15407</v>
      </c>
      <c r="B15409" s="22">
        <v>8943680</v>
      </c>
      <c r="J15409" s="6">
        <f t="shared" si="481"/>
        <v>24105244819313.906</v>
      </c>
    </row>
    <row r="15410" spans="1:10" x14ac:dyDescent="0.25">
      <c r="A15410">
        <f t="shared" si="482"/>
        <v>15408</v>
      </c>
      <c r="B15410" s="22">
        <v>0</v>
      </c>
      <c r="J15410" s="6">
        <f t="shared" si="481"/>
        <v>16272920094200.813</v>
      </c>
    </row>
    <row r="15411" spans="1:10" x14ac:dyDescent="0.25">
      <c r="A15411">
        <f t="shared" si="482"/>
        <v>15409</v>
      </c>
      <c r="B15411" s="22">
        <v>0</v>
      </c>
      <c r="J15411" s="6">
        <f t="shared" si="481"/>
        <v>16272920094200.813</v>
      </c>
    </row>
    <row r="15412" spans="1:10" x14ac:dyDescent="0.25">
      <c r="A15412">
        <f t="shared" si="482"/>
        <v>15410</v>
      </c>
      <c r="B15412" s="22">
        <v>0</v>
      </c>
      <c r="J15412" s="6">
        <f t="shared" si="481"/>
        <v>16272920094200.813</v>
      </c>
    </row>
    <row r="15413" spans="1:10" x14ac:dyDescent="0.25">
      <c r="A15413">
        <f t="shared" si="482"/>
        <v>15411</v>
      </c>
      <c r="B15413" s="22">
        <v>8943680</v>
      </c>
      <c r="J15413" s="6">
        <f t="shared" si="481"/>
        <v>24105244819313.906</v>
      </c>
    </row>
    <row r="15414" spans="1:10" x14ac:dyDescent="0.25">
      <c r="A15414">
        <f t="shared" si="482"/>
        <v>15412</v>
      </c>
      <c r="B15414" s="22">
        <v>0</v>
      </c>
      <c r="J15414" s="6">
        <f t="shared" si="481"/>
        <v>16272920094200.813</v>
      </c>
    </row>
    <row r="15415" spans="1:10" x14ac:dyDescent="0.25">
      <c r="A15415">
        <f t="shared" si="482"/>
        <v>15413</v>
      </c>
      <c r="B15415" s="22">
        <v>0</v>
      </c>
      <c r="J15415" s="6">
        <f t="shared" si="481"/>
        <v>16272920094200.813</v>
      </c>
    </row>
    <row r="15416" spans="1:10" x14ac:dyDescent="0.25">
      <c r="A15416">
        <f t="shared" si="482"/>
        <v>15414</v>
      </c>
      <c r="B15416" s="22">
        <v>8943680</v>
      </c>
      <c r="J15416" s="6">
        <f t="shared" si="481"/>
        <v>24105244819313.906</v>
      </c>
    </row>
    <row r="15417" spans="1:10" x14ac:dyDescent="0.25">
      <c r="A15417">
        <f t="shared" si="482"/>
        <v>15415</v>
      </c>
      <c r="B15417" s="22">
        <v>0</v>
      </c>
      <c r="J15417" s="6">
        <f t="shared" si="481"/>
        <v>16272920094200.813</v>
      </c>
    </row>
    <row r="15418" spans="1:10" x14ac:dyDescent="0.25">
      <c r="A15418">
        <f t="shared" si="482"/>
        <v>15416</v>
      </c>
      <c r="B15418" s="22">
        <v>0</v>
      </c>
      <c r="J15418" s="6">
        <f t="shared" si="481"/>
        <v>16272920094200.813</v>
      </c>
    </row>
    <row r="15419" spans="1:10" x14ac:dyDescent="0.25">
      <c r="A15419">
        <f t="shared" si="482"/>
        <v>15417</v>
      </c>
      <c r="B15419" s="22">
        <v>0</v>
      </c>
      <c r="J15419" s="6">
        <f t="shared" si="481"/>
        <v>16272920094200.813</v>
      </c>
    </row>
    <row r="15420" spans="1:10" x14ac:dyDescent="0.25">
      <c r="A15420">
        <f t="shared" si="482"/>
        <v>15418</v>
      </c>
      <c r="B15420" s="22">
        <v>0</v>
      </c>
      <c r="J15420" s="6">
        <f t="shared" si="481"/>
        <v>16272920094200.813</v>
      </c>
    </row>
    <row r="15421" spans="1:10" x14ac:dyDescent="0.25">
      <c r="A15421">
        <f t="shared" si="482"/>
        <v>15419</v>
      </c>
      <c r="B15421" s="22">
        <v>0</v>
      </c>
      <c r="J15421" s="6">
        <f t="shared" si="481"/>
        <v>16272920094200.813</v>
      </c>
    </row>
    <row r="15422" spans="1:10" x14ac:dyDescent="0.25">
      <c r="A15422">
        <f t="shared" si="482"/>
        <v>15420</v>
      </c>
      <c r="B15422" s="22">
        <v>0</v>
      </c>
      <c r="J15422" s="6">
        <f t="shared" si="481"/>
        <v>16272920094200.813</v>
      </c>
    </row>
    <row r="15423" spans="1:10" x14ac:dyDescent="0.25">
      <c r="A15423">
        <f t="shared" si="482"/>
        <v>15421</v>
      </c>
      <c r="B15423" s="22">
        <v>8143430</v>
      </c>
      <c r="J15423" s="6">
        <f t="shared" si="481"/>
        <v>16887655243524.369</v>
      </c>
    </row>
    <row r="15424" spans="1:10" x14ac:dyDescent="0.25">
      <c r="A15424">
        <f t="shared" si="482"/>
        <v>15422</v>
      </c>
      <c r="B15424" s="22">
        <v>8143430</v>
      </c>
      <c r="J15424" s="6">
        <f t="shared" si="481"/>
        <v>16887655243524.369</v>
      </c>
    </row>
    <row r="15425" spans="1:10" x14ac:dyDescent="0.25">
      <c r="A15425">
        <f t="shared" si="482"/>
        <v>15423</v>
      </c>
      <c r="B15425" s="22">
        <v>0</v>
      </c>
      <c r="J15425" s="6">
        <f t="shared" si="481"/>
        <v>16272920094200.813</v>
      </c>
    </row>
    <row r="15426" spans="1:10" x14ac:dyDescent="0.25">
      <c r="A15426">
        <f t="shared" si="482"/>
        <v>15424</v>
      </c>
      <c r="B15426" s="22">
        <v>0</v>
      </c>
      <c r="J15426" s="6">
        <f t="shared" si="481"/>
        <v>16272920094200.813</v>
      </c>
    </row>
    <row r="15427" spans="1:10" x14ac:dyDescent="0.25">
      <c r="A15427">
        <f t="shared" si="482"/>
        <v>15425</v>
      </c>
      <c r="B15427" s="22">
        <v>0</v>
      </c>
      <c r="J15427" s="6">
        <f t="shared" ref="J15427:J15490" si="483">(B15427-$I$6)^2</f>
        <v>16272920094200.813</v>
      </c>
    </row>
    <row r="15428" spans="1:10" x14ac:dyDescent="0.25">
      <c r="A15428">
        <f t="shared" ref="A15428:A15491" si="484">A15427+1</f>
        <v>15426</v>
      </c>
      <c r="B15428" s="22">
        <v>8943680</v>
      </c>
      <c r="J15428" s="6">
        <f t="shared" si="483"/>
        <v>24105244819313.906</v>
      </c>
    </row>
    <row r="15429" spans="1:10" x14ac:dyDescent="0.25">
      <c r="A15429">
        <f t="shared" si="484"/>
        <v>15427</v>
      </c>
      <c r="B15429" s="22">
        <v>3000000</v>
      </c>
      <c r="J15429" s="6">
        <f t="shared" si="483"/>
        <v>1069095532961.9576</v>
      </c>
    </row>
    <row r="15430" spans="1:10" x14ac:dyDescent="0.25">
      <c r="A15430">
        <f t="shared" si="484"/>
        <v>15428</v>
      </c>
      <c r="B15430" s="22">
        <v>20833832.300000001</v>
      </c>
      <c r="J15430" s="6">
        <f t="shared" si="483"/>
        <v>282235347756233.69</v>
      </c>
    </row>
    <row r="15431" spans="1:10" x14ac:dyDescent="0.25">
      <c r="A15431">
        <f t="shared" si="484"/>
        <v>15429</v>
      </c>
      <c r="B15431" s="22">
        <v>0</v>
      </c>
      <c r="J15431" s="6">
        <f t="shared" si="483"/>
        <v>16272920094200.813</v>
      </c>
    </row>
    <row r="15432" spans="1:10" x14ac:dyDescent="0.25">
      <c r="A15432">
        <f t="shared" si="484"/>
        <v>15430</v>
      </c>
      <c r="B15432" s="22">
        <v>3250000</v>
      </c>
      <c r="J15432" s="6">
        <f t="shared" si="483"/>
        <v>614610152858.7196</v>
      </c>
    </row>
    <row r="15433" spans="1:10" x14ac:dyDescent="0.25">
      <c r="A15433">
        <f t="shared" si="484"/>
        <v>15431</v>
      </c>
      <c r="B15433" s="22">
        <v>0</v>
      </c>
      <c r="J15433" s="6">
        <f t="shared" si="483"/>
        <v>16272920094200.813</v>
      </c>
    </row>
    <row r="15434" spans="1:10" x14ac:dyDescent="0.25">
      <c r="A15434">
        <f t="shared" si="484"/>
        <v>15432</v>
      </c>
      <c r="B15434" s="22">
        <v>8143430</v>
      </c>
      <c r="J15434" s="6">
        <f t="shared" si="483"/>
        <v>16887655243524.369</v>
      </c>
    </row>
    <row r="15435" spans="1:10" x14ac:dyDescent="0.25">
      <c r="A15435">
        <f t="shared" si="484"/>
        <v>15433</v>
      </c>
      <c r="B15435" s="22">
        <v>8943680</v>
      </c>
      <c r="J15435" s="6">
        <f t="shared" si="483"/>
        <v>24105244819313.906</v>
      </c>
    </row>
    <row r="15436" spans="1:10" x14ac:dyDescent="0.25">
      <c r="A15436">
        <f t="shared" si="484"/>
        <v>15434</v>
      </c>
      <c r="B15436" s="22">
        <v>8943680</v>
      </c>
      <c r="J15436" s="6">
        <f t="shared" si="483"/>
        <v>24105244819313.906</v>
      </c>
    </row>
    <row r="15437" spans="1:10" x14ac:dyDescent="0.25">
      <c r="A15437">
        <f t="shared" si="484"/>
        <v>15435</v>
      </c>
      <c r="B15437" s="22">
        <v>8943680</v>
      </c>
      <c r="J15437" s="6">
        <f t="shared" si="483"/>
        <v>24105244819313.906</v>
      </c>
    </row>
    <row r="15438" spans="1:10" x14ac:dyDescent="0.25">
      <c r="A15438">
        <f t="shared" si="484"/>
        <v>15436</v>
      </c>
      <c r="B15438" s="22">
        <v>0</v>
      </c>
      <c r="J15438" s="6">
        <f t="shared" si="483"/>
        <v>16272920094200.813</v>
      </c>
    </row>
    <row r="15439" spans="1:10" x14ac:dyDescent="0.25">
      <c r="A15439">
        <f t="shared" si="484"/>
        <v>15437</v>
      </c>
      <c r="B15439" s="22">
        <v>8943680</v>
      </c>
      <c r="J15439" s="6">
        <f t="shared" si="483"/>
        <v>24105244819313.906</v>
      </c>
    </row>
    <row r="15440" spans="1:10" x14ac:dyDescent="0.25">
      <c r="A15440">
        <f t="shared" si="484"/>
        <v>15438</v>
      </c>
      <c r="B15440" s="22">
        <v>0</v>
      </c>
      <c r="J15440" s="6">
        <f t="shared" si="483"/>
        <v>16272920094200.813</v>
      </c>
    </row>
    <row r="15441" spans="1:10" x14ac:dyDescent="0.25">
      <c r="A15441">
        <f t="shared" si="484"/>
        <v>15439</v>
      </c>
      <c r="B15441" s="22">
        <v>8143430</v>
      </c>
      <c r="J15441" s="6">
        <f t="shared" si="483"/>
        <v>16887655243524.369</v>
      </c>
    </row>
    <row r="15442" spans="1:10" x14ac:dyDescent="0.25">
      <c r="A15442">
        <f t="shared" si="484"/>
        <v>15440</v>
      </c>
      <c r="B15442" s="22">
        <v>3250000</v>
      </c>
      <c r="J15442" s="6">
        <f t="shared" si="483"/>
        <v>614610152858.7196</v>
      </c>
    </row>
    <row r="15443" spans="1:10" x14ac:dyDescent="0.25">
      <c r="A15443">
        <f t="shared" si="484"/>
        <v>15441</v>
      </c>
      <c r="B15443" s="22">
        <v>8143430</v>
      </c>
      <c r="J15443" s="6">
        <f t="shared" si="483"/>
        <v>16887655243524.369</v>
      </c>
    </row>
    <row r="15444" spans="1:10" x14ac:dyDescent="0.25">
      <c r="A15444">
        <f t="shared" si="484"/>
        <v>15442</v>
      </c>
      <c r="B15444" s="22">
        <v>8943680</v>
      </c>
      <c r="J15444" s="6">
        <f t="shared" si="483"/>
        <v>24105244819313.906</v>
      </c>
    </row>
    <row r="15445" spans="1:10" x14ac:dyDescent="0.25">
      <c r="A15445">
        <f t="shared" si="484"/>
        <v>15443</v>
      </c>
      <c r="B15445" s="22">
        <v>8143430</v>
      </c>
      <c r="J15445" s="6">
        <f t="shared" si="483"/>
        <v>16887655243524.369</v>
      </c>
    </row>
    <row r="15446" spans="1:10" x14ac:dyDescent="0.25">
      <c r="A15446">
        <f t="shared" si="484"/>
        <v>15444</v>
      </c>
      <c r="B15446" s="22">
        <v>17087110</v>
      </c>
      <c r="J15446" s="6">
        <f t="shared" si="483"/>
        <v>170384444013437.47</v>
      </c>
    </row>
    <row r="15447" spans="1:10" x14ac:dyDescent="0.25">
      <c r="A15447">
        <f t="shared" si="484"/>
        <v>15445</v>
      </c>
      <c r="B15447" s="22">
        <v>3250000</v>
      </c>
      <c r="J15447" s="6">
        <f t="shared" si="483"/>
        <v>614610152858.7196</v>
      </c>
    </row>
    <row r="15448" spans="1:10" x14ac:dyDescent="0.25">
      <c r="A15448">
        <f t="shared" si="484"/>
        <v>15446</v>
      </c>
      <c r="B15448" s="22">
        <v>0</v>
      </c>
      <c r="J15448" s="6">
        <f t="shared" si="483"/>
        <v>16272920094200.813</v>
      </c>
    </row>
    <row r="15449" spans="1:10" x14ac:dyDescent="0.25">
      <c r="A15449">
        <f t="shared" si="484"/>
        <v>15447</v>
      </c>
      <c r="B15449" s="22">
        <v>62478473.934246585</v>
      </c>
      <c r="J15449" s="6">
        <f t="shared" si="483"/>
        <v>3415759951260384.5</v>
      </c>
    </row>
    <row r="15450" spans="1:10" x14ac:dyDescent="0.25">
      <c r="A15450">
        <f t="shared" si="484"/>
        <v>15448</v>
      </c>
      <c r="B15450" s="22">
        <v>3250000</v>
      </c>
      <c r="J15450" s="6">
        <f t="shared" si="483"/>
        <v>614610152858.7196</v>
      </c>
    </row>
    <row r="15451" spans="1:10" x14ac:dyDescent="0.25">
      <c r="A15451">
        <f t="shared" si="484"/>
        <v>15449</v>
      </c>
      <c r="B15451" s="22">
        <v>11143430</v>
      </c>
      <c r="J15451" s="6">
        <f t="shared" si="483"/>
        <v>50544410682285.516</v>
      </c>
    </row>
    <row r="15452" spans="1:10" x14ac:dyDescent="0.25">
      <c r="A15452">
        <f t="shared" si="484"/>
        <v>15450</v>
      </c>
      <c r="B15452" s="22">
        <v>8943680</v>
      </c>
      <c r="J15452" s="6">
        <f t="shared" si="483"/>
        <v>24105244819313.906</v>
      </c>
    </row>
    <row r="15453" spans="1:10" x14ac:dyDescent="0.25">
      <c r="A15453">
        <f t="shared" si="484"/>
        <v>15451</v>
      </c>
      <c r="B15453" s="22">
        <v>8143430</v>
      </c>
      <c r="J15453" s="6">
        <f t="shared" si="483"/>
        <v>16887655243524.369</v>
      </c>
    </row>
    <row r="15454" spans="1:10" x14ac:dyDescent="0.25">
      <c r="A15454">
        <f t="shared" si="484"/>
        <v>15452</v>
      </c>
      <c r="B15454" s="22">
        <v>8143430</v>
      </c>
      <c r="J15454" s="6">
        <f t="shared" si="483"/>
        <v>16887655243524.369</v>
      </c>
    </row>
    <row r="15455" spans="1:10" x14ac:dyDescent="0.25">
      <c r="A15455">
        <f t="shared" si="484"/>
        <v>15453</v>
      </c>
      <c r="B15455" s="22">
        <v>0</v>
      </c>
      <c r="J15455" s="6">
        <f t="shared" si="483"/>
        <v>16272920094200.813</v>
      </c>
    </row>
    <row r="15456" spans="1:10" x14ac:dyDescent="0.25">
      <c r="A15456">
        <f t="shared" si="484"/>
        <v>15454</v>
      </c>
      <c r="B15456" s="22">
        <v>0</v>
      </c>
      <c r="J15456" s="6">
        <f t="shared" si="483"/>
        <v>16272920094200.813</v>
      </c>
    </row>
    <row r="15457" spans="1:10" x14ac:dyDescent="0.25">
      <c r="A15457">
        <f t="shared" si="484"/>
        <v>15455</v>
      </c>
      <c r="B15457" s="22">
        <v>8143430</v>
      </c>
      <c r="J15457" s="6">
        <f t="shared" si="483"/>
        <v>16887655243524.369</v>
      </c>
    </row>
    <row r="15458" spans="1:10" x14ac:dyDescent="0.25">
      <c r="A15458">
        <f t="shared" si="484"/>
        <v>15456</v>
      </c>
      <c r="B15458" s="22">
        <v>0</v>
      </c>
      <c r="J15458" s="6">
        <f t="shared" si="483"/>
        <v>16272920094200.813</v>
      </c>
    </row>
    <row r="15459" spans="1:10" x14ac:dyDescent="0.25">
      <c r="A15459">
        <f t="shared" si="484"/>
        <v>15457</v>
      </c>
      <c r="B15459" s="22">
        <v>0</v>
      </c>
      <c r="J15459" s="6">
        <f t="shared" si="483"/>
        <v>16272920094200.813</v>
      </c>
    </row>
    <row r="15460" spans="1:10" x14ac:dyDescent="0.25">
      <c r="A15460">
        <f t="shared" si="484"/>
        <v>15458</v>
      </c>
      <c r="B15460" s="22">
        <v>0</v>
      </c>
      <c r="J15460" s="6">
        <f t="shared" si="483"/>
        <v>16272920094200.813</v>
      </c>
    </row>
    <row r="15461" spans="1:10" x14ac:dyDescent="0.25">
      <c r="A15461">
        <f t="shared" si="484"/>
        <v>15459</v>
      </c>
      <c r="B15461" s="22">
        <v>17087110</v>
      </c>
      <c r="J15461" s="6">
        <f t="shared" si="483"/>
        <v>170384444013437.47</v>
      </c>
    </row>
    <row r="15462" spans="1:10" x14ac:dyDescent="0.25">
      <c r="A15462">
        <f t="shared" si="484"/>
        <v>15460</v>
      </c>
      <c r="B15462" s="22">
        <v>0</v>
      </c>
      <c r="J15462" s="6">
        <f t="shared" si="483"/>
        <v>16272920094200.813</v>
      </c>
    </row>
    <row r="15463" spans="1:10" x14ac:dyDescent="0.25">
      <c r="A15463">
        <f t="shared" si="484"/>
        <v>15461</v>
      </c>
      <c r="B15463" s="22">
        <v>8943680</v>
      </c>
      <c r="J15463" s="6">
        <f t="shared" si="483"/>
        <v>24105244819313.906</v>
      </c>
    </row>
    <row r="15464" spans="1:10" x14ac:dyDescent="0.25">
      <c r="A15464">
        <f t="shared" si="484"/>
        <v>15462</v>
      </c>
      <c r="B15464" s="22">
        <v>8943680</v>
      </c>
      <c r="J15464" s="6">
        <f t="shared" si="483"/>
        <v>24105244819313.906</v>
      </c>
    </row>
    <row r="15465" spans="1:10" x14ac:dyDescent="0.25">
      <c r="A15465">
        <f t="shared" si="484"/>
        <v>15463</v>
      </c>
      <c r="B15465" s="22">
        <v>8943680</v>
      </c>
      <c r="J15465" s="6">
        <f t="shared" si="483"/>
        <v>24105244819313.906</v>
      </c>
    </row>
    <row r="15466" spans="1:10" x14ac:dyDescent="0.25">
      <c r="A15466">
        <f t="shared" si="484"/>
        <v>15464</v>
      </c>
      <c r="B15466" s="22">
        <v>3250000</v>
      </c>
      <c r="J15466" s="6">
        <f t="shared" si="483"/>
        <v>614610152858.7196</v>
      </c>
    </row>
    <row r="15467" spans="1:10" x14ac:dyDescent="0.25">
      <c r="A15467">
        <f t="shared" si="484"/>
        <v>15465</v>
      </c>
      <c r="B15467" s="22">
        <v>0</v>
      </c>
      <c r="J15467" s="6">
        <f t="shared" si="483"/>
        <v>16272920094200.813</v>
      </c>
    </row>
    <row r="15468" spans="1:10" x14ac:dyDescent="0.25">
      <c r="A15468">
        <f t="shared" si="484"/>
        <v>15466</v>
      </c>
      <c r="B15468" s="22">
        <v>0</v>
      </c>
      <c r="J15468" s="6">
        <f t="shared" si="483"/>
        <v>16272920094200.813</v>
      </c>
    </row>
    <row r="15469" spans="1:10" x14ac:dyDescent="0.25">
      <c r="A15469">
        <f t="shared" si="484"/>
        <v>15467</v>
      </c>
      <c r="B15469" s="22">
        <v>0</v>
      </c>
      <c r="J15469" s="6">
        <f t="shared" si="483"/>
        <v>16272920094200.813</v>
      </c>
    </row>
    <row r="15470" spans="1:10" x14ac:dyDescent="0.25">
      <c r="A15470">
        <f t="shared" si="484"/>
        <v>15468</v>
      </c>
      <c r="B15470" s="22">
        <v>0</v>
      </c>
      <c r="J15470" s="6">
        <f t="shared" si="483"/>
        <v>16272920094200.813</v>
      </c>
    </row>
    <row r="15471" spans="1:10" x14ac:dyDescent="0.25">
      <c r="A15471">
        <f t="shared" si="484"/>
        <v>15469</v>
      </c>
      <c r="B15471" s="22">
        <v>0</v>
      </c>
      <c r="J15471" s="6">
        <f t="shared" si="483"/>
        <v>16272920094200.813</v>
      </c>
    </row>
    <row r="15472" spans="1:10" x14ac:dyDescent="0.25">
      <c r="A15472">
        <f t="shared" si="484"/>
        <v>15470</v>
      </c>
      <c r="B15472" s="22">
        <v>0</v>
      </c>
      <c r="J15472" s="6">
        <f t="shared" si="483"/>
        <v>16272920094200.813</v>
      </c>
    </row>
    <row r="15473" spans="1:10" x14ac:dyDescent="0.25">
      <c r="A15473">
        <f t="shared" si="484"/>
        <v>15471</v>
      </c>
      <c r="B15473" s="22">
        <v>8143430</v>
      </c>
      <c r="J15473" s="6">
        <f t="shared" si="483"/>
        <v>16887655243524.369</v>
      </c>
    </row>
    <row r="15474" spans="1:10" x14ac:dyDescent="0.25">
      <c r="A15474">
        <f t="shared" si="484"/>
        <v>15472</v>
      </c>
      <c r="B15474" s="22">
        <v>0</v>
      </c>
      <c r="J15474" s="6">
        <f t="shared" si="483"/>
        <v>16272920094200.813</v>
      </c>
    </row>
    <row r="15475" spans="1:10" x14ac:dyDescent="0.25">
      <c r="A15475">
        <f t="shared" si="484"/>
        <v>15473</v>
      </c>
      <c r="B15475" s="22">
        <v>8943680</v>
      </c>
      <c r="J15475" s="6">
        <f t="shared" si="483"/>
        <v>24105244819313.906</v>
      </c>
    </row>
    <row r="15476" spans="1:10" x14ac:dyDescent="0.25">
      <c r="A15476">
        <f t="shared" si="484"/>
        <v>15474</v>
      </c>
      <c r="B15476" s="22">
        <v>8143430</v>
      </c>
      <c r="J15476" s="6">
        <f t="shared" si="483"/>
        <v>16887655243524.369</v>
      </c>
    </row>
    <row r="15477" spans="1:10" x14ac:dyDescent="0.25">
      <c r="A15477">
        <f t="shared" si="484"/>
        <v>15475</v>
      </c>
      <c r="B15477" s="22">
        <v>8943680</v>
      </c>
      <c r="J15477" s="6">
        <f t="shared" si="483"/>
        <v>24105244819313.906</v>
      </c>
    </row>
    <row r="15478" spans="1:10" x14ac:dyDescent="0.25">
      <c r="A15478">
        <f t="shared" si="484"/>
        <v>15476</v>
      </c>
      <c r="B15478" s="22">
        <v>0</v>
      </c>
      <c r="J15478" s="6">
        <f t="shared" si="483"/>
        <v>16272920094200.813</v>
      </c>
    </row>
    <row r="15479" spans="1:10" x14ac:dyDescent="0.25">
      <c r="A15479">
        <f t="shared" si="484"/>
        <v>15477</v>
      </c>
      <c r="B15479" s="22">
        <v>0</v>
      </c>
      <c r="J15479" s="6">
        <f t="shared" si="483"/>
        <v>16272920094200.813</v>
      </c>
    </row>
    <row r="15480" spans="1:10" x14ac:dyDescent="0.25">
      <c r="A15480">
        <f t="shared" si="484"/>
        <v>15478</v>
      </c>
      <c r="B15480" s="22">
        <v>0</v>
      </c>
      <c r="J15480" s="6">
        <f t="shared" si="483"/>
        <v>16272920094200.813</v>
      </c>
    </row>
    <row r="15481" spans="1:10" x14ac:dyDescent="0.25">
      <c r="A15481">
        <f t="shared" si="484"/>
        <v>15479</v>
      </c>
      <c r="B15481" s="22">
        <v>0</v>
      </c>
      <c r="J15481" s="6">
        <f t="shared" si="483"/>
        <v>16272920094200.813</v>
      </c>
    </row>
    <row r="15482" spans="1:10" x14ac:dyDescent="0.25">
      <c r="A15482">
        <f t="shared" si="484"/>
        <v>15480</v>
      </c>
      <c r="B15482" s="22">
        <v>0</v>
      </c>
      <c r="J15482" s="6">
        <f t="shared" si="483"/>
        <v>16272920094200.813</v>
      </c>
    </row>
    <row r="15483" spans="1:10" x14ac:dyDescent="0.25">
      <c r="A15483">
        <f t="shared" si="484"/>
        <v>15481</v>
      </c>
      <c r="B15483" s="22">
        <v>0</v>
      </c>
      <c r="J15483" s="6">
        <f t="shared" si="483"/>
        <v>16272920094200.813</v>
      </c>
    </row>
    <row r="15484" spans="1:10" x14ac:dyDescent="0.25">
      <c r="A15484">
        <f t="shared" si="484"/>
        <v>15482</v>
      </c>
      <c r="B15484" s="22">
        <v>3250000</v>
      </c>
      <c r="J15484" s="6">
        <f t="shared" si="483"/>
        <v>614610152858.7196</v>
      </c>
    </row>
    <row r="15485" spans="1:10" x14ac:dyDescent="0.25">
      <c r="A15485">
        <f t="shared" si="484"/>
        <v>15483</v>
      </c>
      <c r="B15485" s="22">
        <v>8143430</v>
      </c>
      <c r="J15485" s="6">
        <f t="shared" si="483"/>
        <v>16887655243524.369</v>
      </c>
    </row>
    <row r="15486" spans="1:10" x14ac:dyDescent="0.25">
      <c r="A15486">
        <f t="shared" si="484"/>
        <v>15484</v>
      </c>
      <c r="B15486" s="22">
        <v>8943680</v>
      </c>
      <c r="J15486" s="6">
        <f t="shared" si="483"/>
        <v>24105244819313.906</v>
      </c>
    </row>
    <row r="15487" spans="1:10" x14ac:dyDescent="0.25">
      <c r="A15487">
        <f t="shared" si="484"/>
        <v>15485</v>
      </c>
      <c r="B15487" s="22">
        <v>8943680</v>
      </c>
      <c r="J15487" s="6">
        <f t="shared" si="483"/>
        <v>24105244819313.906</v>
      </c>
    </row>
    <row r="15488" spans="1:10" x14ac:dyDescent="0.25">
      <c r="A15488">
        <f t="shared" si="484"/>
        <v>15486</v>
      </c>
      <c r="B15488" s="22">
        <v>0</v>
      </c>
      <c r="J15488" s="6">
        <f t="shared" si="483"/>
        <v>16272920094200.813</v>
      </c>
    </row>
    <row r="15489" spans="1:10" x14ac:dyDescent="0.25">
      <c r="A15489">
        <f t="shared" si="484"/>
        <v>15487</v>
      </c>
      <c r="B15489" s="22">
        <v>0</v>
      </c>
      <c r="J15489" s="6">
        <f t="shared" si="483"/>
        <v>16272920094200.813</v>
      </c>
    </row>
    <row r="15490" spans="1:10" x14ac:dyDescent="0.25">
      <c r="A15490">
        <f t="shared" si="484"/>
        <v>15488</v>
      </c>
      <c r="B15490" s="22">
        <v>0</v>
      </c>
      <c r="J15490" s="6">
        <f t="shared" si="483"/>
        <v>16272920094200.813</v>
      </c>
    </row>
    <row r="15491" spans="1:10" x14ac:dyDescent="0.25">
      <c r="A15491">
        <f t="shared" si="484"/>
        <v>15489</v>
      </c>
      <c r="B15491" s="22">
        <v>0</v>
      </c>
      <c r="J15491" s="6">
        <f t="shared" ref="J15491:J15554" si="485">(B15491-$I$6)^2</f>
        <v>16272920094200.813</v>
      </c>
    </row>
    <row r="15492" spans="1:10" x14ac:dyDescent="0.25">
      <c r="A15492">
        <f t="shared" ref="A15492:A15555" si="486">A15491+1</f>
        <v>15490</v>
      </c>
      <c r="B15492" s="22">
        <v>0</v>
      </c>
      <c r="J15492" s="6">
        <f t="shared" si="485"/>
        <v>16272920094200.813</v>
      </c>
    </row>
    <row r="15493" spans="1:10" x14ac:dyDescent="0.25">
      <c r="A15493">
        <f t="shared" si="486"/>
        <v>15491</v>
      </c>
      <c r="B15493" s="22">
        <v>6250000</v>
      </c>
      <c r="J15493" s="6">
        <f t="shared" si="485"/>
        <v>4910785591619.8643</v>
      </c>
    </row>
    <row r="15494" spans="1:10" x14ac:dyDescent="0.25">
      <c r="A15494">
        <f t="shared" si="486"/>
        <v>15492</v>
      </c>
      <c r="B15494" s="22">
        <v>8943680</v>
      </c>
      <c r="J15494" s="6">
        <f t="shared" si="485"/>
        <v>24105244819313.906</v>
      </c>
    </row>
    <row r="15495" spans="1:10" x14ac:dyDescent="0.25">
      <c r="A15495">
        <f t="shared" si="486"/>
        <v>15493</v>
      </c>
      <c r="B15495" s="22">
        <v>54335043.934246585</v>
      </c>
      <c r="J15495" s="6">
        <f t="shared" si="485"/>
        <v>2530197962460137.5</v>
      </c>
    </row>
    <row r="15496" spans="1:10" x14ac:dyDescent="0.25">
      <c r="A15496">
        <f t="shared" si="486"/>
        <v>15494</v>
      </c>
      <c r="B15496" s="22">
        <v>17087110</v>
      </c>
      <c r="J15496" s="6">
        <f t="shared" si="485"/>
        <v>170384444013437.47</v>
      </c>
    </row>
    <row r="15497" spans="1:10" x14ac:dyDescent="0.25">
      <c r="A15497">
        <f t="shared" si="486"/>
        <v>15495</v>
      </c>
      <c r="B15497" s="22">
        <v>8943680</v>
      </c>
      <c r="J15497" s="6">
        <f t="shared" si="485"/>
        <v>24105244819313.906</v>
      </c>
    </row>
    <row r="15498" spans="1:10" x14ac:dyDescent="0.25">
      <c r="A15498">
        <f t="shared" si="486"/>
        <v>15496</v>
      </c>
      <c r="B15498" s="22">
        <v>62478473.934246585</v>
      </c>
      <c r="J15498" s="6">
        <f t="shared" si="485"/>
        <v>3415759951260384.5</v>
      </c>
    </row>
    <row r="15499" spans="1:10" x14ac:dyDescent="0.25">
      <c r="A15499">
        <f t="shared" si="486"/>
        <v>15497</v>
      </c>
      <c r="B15499" s="22">
        <v>0</v>
      </c>
      <c r="J15499" s="6">
        <f t="shared" si="485"/>
        <v>16272920094200.813</v>
      </c>
    </row>
    <row r="15500" spans="1:10" x14ac:dyDescent="0.25">
      <c r="A15500">
        <f t="shared" si="486"/>
        <v>15498</v>
      </c>
      <c r="B15500" s="22">
        <v>8943680</v>
      </c>
      <c r="J15500" s="6">
        <f t="shared" si="485"/>
        <v>24105244819313.906</v>
      </c>
    </row>
    <row r="15501" spans="1:10" x14ac:dyDescent="0.25">
      <c r="A15501">
        <f t="shared" si="486"/>
        <v>15499</v>
      </c>
      <c r="B15501" s="22">
        <v>0</v>
      </c>
      <c r="J15501" s="6">
        <f t="shared" si="485"/>
        <v>16272920094200.813</v>
      </c>
    </row>
    <row r="15502" spans="1:10" x14ac:dyDescent="0.25">
      <c r="A15502">
        <f t="shared" si="486"/>
        <v>15500</v>
      </c>
      <c r="B15502" s="22">
        <v>0</v>
      </c>
      <c r="J15502" s="6">
        <f t="shared" si="485"/>
        <v>16272920094200.813</v>
      </c>
    </row>
    <row r="15503" spans="1:10" x14ac:dyDescent="0.25">
      <c r="A15503">
        <f t="shared" si="486"/>
        <v>15501</v>
      </c>
      <c r="B15503" s="22">
        <v>8143430</v>
      </c>
      <c r="J15503" s="6">
        <f t="shared" si="485"/>
        <v>16887655243524.369</v>
      </c>
    </row>
    <row r="15504" spans="1:10" x14ac:dyDescent="0.25">
      <c r="A15504">
        <f t="shared" si="486"/>
        <v>15502</v>
      </c>
      <c r="B15504" s="22">
        <v>8943680</v>
      </c>
      <c r="J15504" s="6">
        <f t="shared" si="485"/>
        <v>24105244819313.906</v>
      </c>
    </row>
    <row r="15505" spans="1:10" x14ac:dyDescent="0.25">
      <c r="A15505">
        <f t="shared" si="486"/>
        <v>15503</v>
      </c>
      <c r="B15505" s="22">
        <v>0</v>
      </c>
      <c r="J15505" s="6">
        <f t="shared" si="485"/>
        <v>16272920094200.813</v>
      </c>
    </row>
    <row r="15506" spans="1:10" x14ac:dyDescent="0.25">
      <c r="A15506">
        <f t="shared" si="486"/>
        <v>15504</v>
      </c>
      <c r="B15506" s="22">
        <v>8943680</v>
      </c>
      <c r="J15506" s="6">
        <f t="shared" si="485"/>
        <v>24105244819313.906</v>
      </c>
    </row>
    <row r="15507" spans="1:10" x14ac:dyDescent="0.25">
      <c r="A15507">
        <f t="shared" si="486"/>
        <v>15505</v>
      </c>
      <c r="B15507" s="22">
        <v>0</v>
      </c>
      <c r="J15507" s="6">
        <f t="shared" si="485"/>
        <v>16272920094200.813</v>
      </c>
    </row>
    <row r="15508" spans="1:10" x14ac:dyDescent="0.25">
      <c r="A15508">
        <f t="shared" si="486"/>
        <v>15506</v>
      </c>
      <c r="B15508" s="22">
        <v>4428780.8219178077</v>
      </c>
      <c r="J15508" s="6">
        <f t="shared" si="485"/>
        <v>155874984828.50565</v>
      </c>
    </row>
    <row r="15509" spans="1:10" x14ac:dyDescent="0.25">
      <c r="A15509">
        <f t="shared" si="486"/>
        <v>15507</v>
      </c>
      <c r="B15509" s="22">
        <v>17087110</v>
      </c>
      <c r="J15509" s="6">
        <f t="shared" si="485"/>
        <v>170384444013437.47</v>
      </c>
    </row>
    <row r="15510" spans="1:10" x14ac:dyDescent="0.25">
      <c r="A15510">
        <f t="shared" si="486"/>
        <v>15508</v>
      </c>
      <c r="B15510" s="22">
        <v>0</v>
      </c>
      <c r="J15510" s="6">
        <f t="shared" si="485"/>
        <v>16272920094200.813</v>
      </c>
    </row>
    <row r="15511" spans="1:10" x14ac:dyDescent="0.25">
      <c r="A15511">
        <f t="shared" si="486"/>
        <v>15509</v>
      </c>
      <c r="B15511" s="22">
        <v>0</v>
      </c>
      <c r="J15511" s="6">
        <f t="shared" si="485"/>
        <v>16272920094200.813</v>
      </c>
    </row>
    <row r="15512" spans="1:10" x14ac:dyDescent="0.25">
      <c r="A15512">
        <f t="shared" si="486"/>
        <v>15510</v>
      </c>
      <c r="B15512" s="22">
        <v>3000000</v>
      </c>
      <c r="J15512" s="6">
        <f t="shared" si="485"/>
        <v>1069095532961.9576</v>
      </c>
    </row>
    <row r="15513" spans="1:10" x14ac:dyDescent="0.25">
      <c r="A15513">
        <f t="shared" si="486"/>
        <v>15511</v>
      </c>
      <c r="B15513" s="22">
        <v>0</v>
      </c>
      <c r="J15513" s="6">
        <f t="shared" si="485"/>
        <v>16272920094200.813</v>
      </c>
    </row>
    <row r="15514" spans="1:10" x14ac:dyDescent="0.25">
      <c r="A15514">
        <f t="shared" si="486"/>
        <v>15512</v>
      </c>
      <c r="B15514" s="22">
        <v>0</v>
      </c>
      <c r="J15514" s="6">
        <f t="shared" si="485"/>
        <v>16272920094200.813</v>
      </c>
    </row>
    <row r="15515" spans="1:10" x14ac:dyDescent="0.25">
      <c r="A15515">
        <f t="shared" si="486"/>
        <v>15513</v>
      </c>
      <c r="B15515" s="22">
        <v>0</v>
      </c>
      <c r="J15515" s="6">
        <f t="shared" si="485"/>
        <v>16272920094200.813</v>
      </c>
    </row>
    <row r="15516" spans="1:10" x14ac:dyDescent="0.25">
      <c r="A15516">
        <f t="shared" si="486"/>
        <v>15514</v>
      </c>
      <c r="B15516" s="22">
        <v>54335043.934246585</v>
      </c>
      <c r="J15516" s="6">
        <f t="shared" si="485"/>
        <v>2530197962460137.5</v>
      </c>
    </row>
    <row r="15517" spans="1:10" x14ac:dyDescent="0.25">
      <c r="A15517">
        <f t="shared" si="486"/>
        <v>15515</v>
      </c>
      <c r="B15517" s="22">
        <v>8143430</v>
      </c>
      <c r="J15517" s="6">
        <f t="shared" si="485"/>
        <v>16887655243524.369</v>
      </c>
    </row>
    <row r="15518" spans="1:10" x14ac:dyDescent="0.25">
      <c r="A15518">
        <f t="shared" si="486"/>
        <v>15516</v>
      </c>
      <c r="B15518" s="22">
        <v>0</v>
      </c>
      <c r="J15518" s="6">
        <f t="shared" si="485"/>
        <v>16272920094200.813</v>
      </c>
    </row>
    <row r="15519" spans="1:10" x14ac:dyDescent="0.25">
      <c r="A15519">
        <f t="shared" si="486"/>
        <v>15517</v>
      </c>
      <c r="B15519" s="22">
        <v>0</v>
      </c>
      <c r="J15519" s="6">
        <f t="shared" si="485"/>
        <v>16272920094200.813</v>
      </c>
    </row>
    <row r="15520" spans="1:10" x14ac:dyDescent="0.25">
      <c r="A15520">
        <f t="shared" si="486"/>
        <v>15518</v>
      </c>
      <c r="B15520" s="22">
        <v>8943680</v>
      </c>
      <c r="J15520" s="6">
        <f t="shared" si="485"/>
        <v>24105244819313.906</v>
      </c>
    </row>
    <row r="15521" spans="1:10" x14ac:dyDescent="0.25">
      <c r="A15521">
        <f t="shared" si="486"/>
        <v>15519</v>
      </c>
      <c r="B15521" s="22">
        <v>0</v>
      </c>
      <c r="J15521" s="6">
        <f t="shared" si="485"/>
        <v>16272920094200.813</v>
      </c>
    </row>
    <row r="15522" spans="1:10" x14ac:dyDescent="0.25">
      <c r="A15522">
        <f t="shared" si="486"/>
        <v>15520</v>
      </c>
      <c r="B15522" s="22">
        <v>0</v>
      </c>
      <c r="J15522" s="6">
        <f t="shared" si="485"/>
        <v>16272920094200.813</v>
      </c>
    </row>
    <row r="15523" spans="1:10" x14ac:dyDescent="0.25">
      <c r="A15523">
        <f t="shared" si="486"/>
        <v>15521</v>
      </c>
      <c r="B15523" s="22">
        <v>17087110</v>
      </c>
      <c r="J15523" s="6">
        <f t="shared" si="485"/>
        <v>170384444013437.47</v>
      </c>
    </row>
    <row r="15524" spans="1:10" x14ac:dyDescent="0.25">
      <c r="A15524">
        <f t="shared" si="486"/>
        <v>15522</v>
      </c>
      <c r="B15524" s="22">
        <v>0</v>
      </c>
      <c r="J15524" s="6">
        <f t="shared" si="485"/>
        <v>16272920094200.813</v>
      </c>
    </row>
    <row r="15525" spans="1:10" x14ac:dyDescent="0.25">
      <c r="A15525">
        <f t="shared" si="486"/>
        <v>15523</v>
      </c>
      <c r="B15525" s="22">
        <v>8143430</v>
      </c>
      <c r="J15525" s="6">
        <f t="shared" si="485"/>
        <v>16887655243524.369</v>
      </c>
    </row>
    <row r="15526" spans="1:10" x14ac:dyDescent="0.25">
      <c r="A15526">
        <f t="shared" si="486"/>
        <v>15524</v>
      </c>
      <c r="B15526" s="22">
        <v>8143430</v>
      </c>
      <c r="J15526" s="6">
        <f t="shared" si="485"/>
        <v>16887655243524.369</v>
      </c>
    </row>
    <row r="15527" spans="1:10" x14ac:dyDescent="0.25">
      <c r="A15527">
        <f t="shared" si="486"/>
        <v>15525</v>
      </c>
      <c r="B15527" s="22">
        <v>2008980.8219178081</v>
      </c>
      <c r="J15527" s="6">
        <f t="shared" si="485"/>
        <v>4100584250170.3423</v>
      </c>
    </row>
    <row r="15528" spans="1:10" x14ac:dyDescent="0.25">
      <c r="A15528">
        <f t="shared" si="486"/>
        <v>15526</v>
      </c>
      <c r="B15528" s="22">
        <v>0</v>
      </c>
      <c r="J15528" s="6">
        <f t="shared" si="485"/>
        <v>16272920094200.813</v>
      </c>
    </row>
    <row r="15529" spans="1:10" x14ac:dyDescent="0.25">
      <c r="A15529">
        <f t="shared" si="486"/>
        <v>15527</v>
      </c>
      <c r="B15529" s="22">
        <v>0</v>
      </c>
      <c r="J15529" s="6">
        <f t="shared" si="485"/>
        <v>16272920094200.813</v>
      </c>
    </row>
    <row r="15530" spans="1:10" x14ac:dyDescent="0.25">
      <c r="A15530">
        <f t="shared" si="486"/>
        <v>15528</v>
      </c>
      <c r="B15530" s="22">
        <v>0</v>
      </c>
      <c r="J15530" s="6">
        <f t="shared" si="485"/>
        <v>16272920094200.813</v>
      </c>
    </row>
    <row r="15531" spans="1:10" x14ac:dyDescent="0.25">
      <c r="A15531">
        <f t="shared" si="486"/>
        <v>15529</v>
      </c>
      <c r="B15531" s="22">
        <v>17087110</v>
      </c>
      <c r="J15531" s="6">
        <f t="shared" si="485"/>
        <v>170384444013437.47</v>
      </c>
    </row>
    <row r="15532" spans="1:10" x14ac:dyDescent="0.25">
      <c r="A15532">
        <f t="shared" si="486"/>
        <v>15530</v>
      </c>
      <c r="B15532" s="22">
        <v>0</v>
      </c>
      <c r="J15532" s="6">
        <f t="shared" si="485"/>
        <v>16272920094200.813</v>
      </c>
    </row>
    <row r="15533" spans="1:10" x14ac:dyDescent="0.25">
      <c r="A15533">
        <f t="shared" si="486"/>
        <v>15531</v>
      </c>
      <c r="B15533" s="22">
        <v>0</v>
      </c>
      <c r="J15533" s="6">
        <f t="shared" si="485"/>
        <v>16272920094200.813</v>
      </c>
    </row>
    <row r="15534" spans="1:10" x14ac:dyDescent="0.25">
      <c r="A15534">
        <f t="shared" si="486"/>
        <v>15532</v>
      </c>
      <c r="B15534" s="22">
        <v>0</v>
      </c>
      <c r="J15534" s="6">
        <f t="shared" si="485"/>
        <v>16272920094200.813</v>
      </c>
    </row>
    <row r="15535" spans="1:10" x14ac:dyDescent="0.25">
      <c r="A15535">
        <f t="shared" si="486"/>
        <v>15533</v>
      </c>
      <c r="B15535" s="22">
        <v>0</v>
      </c>
      <c r="J15535" s="6">
        <f t="shared" si="485"/>
        <v>16272920094200.813</v>
      </c>
    </row>
    <row r="15536" spans="1:10" x14ac:dyDescent="0.25">
      <c r="A15536">
        <f t="shared" si="486"/>
        <v>15534</v>
      </c>
      <c r="B15536" s="22">
        <v>8143430</v>
      </c>
      <c r="J15536" s="6">
        <f t="shared" si="485"/>
        <v>16887655243524.369</v>
      </c>
    </row>
    <row r="15537" spans="1:10" x14ac:dyDescent="0.25">
      <c r="A15537">
        <f t="shared" si="486"/>
        <v>15535</v>
      </c>
      <c r="B15537" s="22">
        <v>0</v>
      </c>
      <c r="J15537" s="6">
        <f t="shared" si="485"/>
        <v>16272920094200.813</v>
      </c>
    </row>
    <row r="15538" spans="1:10" x14ac:dyDescent="0.25">
      <c r="A15538">
        <f t="shared" si="486"/>
        <v>15536</v>
      </c>
      <c r="B15538" s="22">
        <v>0</v>
      </c>
      <c r="J15538" s="6">
        <f t="shared" si="485"/>
        <v>16272920094200.813</v>
      </c>
    </row>
    <row r="15539" spans="1:10" x14ac:dyDescent="0.25">
      <c r="A15539">
        <f t="shared" si="486"/>
        <v>15537</v>
      </c>
      <c r="B15539" s="22">
        <v>8143430</v>
      </c>
      <c r="J15539" s="6">
        <f t="shared" si="485"/>
        <v>16887655243524.369</v>
      </c>
    </row>
    <row r="15540" spans="1:10" x14ac:dyDescent="0.25">
      <c r="A15540">
        <f t="shared" si="486"/>
        <v>15538</v>
      </c>
      <c r="B15540" s="22">
        <v>0</v>
      </c>
      <c r="J15540" s="6">
        <f t="shared" si="485"/>
        <v>16272920094200.813</v>
      </c>
    </row>
    <row r="15541" spans="1:10" x14ac:dyDescent="0.25">
      <c r="A15541">
        <f t="shared" si="486"/>
        <v>15539</v>
      </c>
      <c r="B15541" s="22">
        <v>3250000</v>
      </c>
      <c r="J15541" s="6">
        <f t="shared" si="485"/>
        <v>614610152858.7196</v>
      </c>
    </row>
    <row r="15542" spans="1:10" x14ac:dyDescent="0.25">
      <c r="A15542">
        <f t="shared" si="486"/>
        <v>15540</v>
      </c>
      <c r="B15542" s="22">
        <v>0</v>
      </c>
      <c r="J15542" s="6">
        <f t="shared" si="485"/>
        <v>16272920094200.813</v>
      </c>
    </row>
    <row r="15543" spans="1:10" x14ac:dyDescent="0.25">
      <c r="A15543">
        <f t="shared" si="486"/>
        <v>15541</v>
      </c>
      <c r="B15543" s="22">
        <v>8143430</v>
      </c>
      <c r="J15543" s="6">
        <f t="shared" si="485"/>
        <v>16887655243524.369</v>
      </c>
    </row>
    <row r="15544" spans="1:10" x14ac:dyDescent="0.25">
      <c r="A15544">
        <f t="shared" si="486"/>
        <v>15542</v>
      </c>
      <c r="B15544" s="22">
        <v>3000000</v>
      </c>
      <c r="J15544" s="6">
        <f t="shared" si="485"/>
        <v>1069095532961.9576</v>
      </c>
    </row>
    <row r="15545" spans="1:10" x14ac:dyDescent="0.25">
      <c r="A15545">
        <f t="shared" si="486"/>
        <v>15543</v>
      </c>
      <c r="B15545" s="22">
        <v>0</v>
      </c>
      <c r="J15545" s="6">
        <f t="shared" si="485"/>
        <v>16272920094200.813</v>
      </c>
    </row>
    <row r="15546" spans="1:10" x14ac:dyDescent="0.25">
      <c r="A15546">
        <f t="shared" si="486"/>
        <v>15544</v>
      </c>
      <c r="B15546" s="22">
        <v>0</v>
      </c>
      <c r="J15546" s="6">
        <f t="shared" si="485"/>
        <v>16272920094200.813</v>
      </c>
    </row>
    <row r="15547" spans="1:10" x14ac:dyDescent="0.25">
      <c r="A15547">
        <f t="shared" si="486"/>
        <v>15545</v>
      </c>
      <c r="B15547" s="22">
        <v>0</v>
      </c>
      <c r="J15547" s="6">
        <f t="shared" si="485"/>
        <v>16272920094200.813</v>
      </c>
    </row>
    <row r="15548" spans="1:10" x14ac:dyDescent="0.25">
      <c r="A15548">
        <f t="shared" si="486"/>
        <v>15546</v>
      </c>
      <c r="B15548" s="22">
        <v>0</v>
      </c>
      <c r="J15548" s="6">
        <f t="shared" si="485"/>
        <v>16272920094200.813</v>
      </c>
    </row>
    <row r="15549" spans="1:10" x14ac:dyDescent="0.25">
      <c r="A15549">
        <f t="shared" si="486"/>
        <v>15547</v>
      </c>
      <c r="B15549" s="22">
        <v>3250000</v>
      </c>
      <c r="J15549" s="6">
        <f t="shared" si="485"/>
        <v>614610152858.7196</v>
      </c>
    </row>
    <row r="15550" spans="1:10" x14ac:dyDescent="0.25">
      <c r="A15550">
        <f t="shared" si="486"/>
        <v>15548</v>
      </c>
      <c r="B15550" s="22">
        <v>17087110</v>
      </c>
      <c r="J15550" s="6">
        <f t="shared" si="485"/>
        <v>170384444013437.47</v>
      </c>
    </row>
    <row r="15551" spans="1:10" x14ac:dyDescent="0.25">
      <c r="A15551">
        <f t="shared" si="486"/>
        <v>15549</v>
      </c>
      <c r="B15551" s="22">
        <v>0</v>
      </c>
      <c r="J15551" s="6">
        <f t="shared" si="485"/>
        <v>16272920094200.813</v>
      </c>
    </row>
    <row r="15552" spans="1:10" x14ac:dyDescent="0.25">
      <c r="A15552">
        <f t="shared" si="486"/>
        <v>15550</v>
      </c>
      <c r="B15552" s="22">
        <v>0</v>
      </c>
      <c r="J15552" s="6">
        <f t="shared" si="485"/>
        <v>16272920094200.813</v>
      </c>
    </row>
    <row r="15553" spans="1:10" x14ac:dyDescent="0.25">
      <c r="A15553">
        <f t="shared" si="486"/>
        <v>15551</v>
      </c>
      <c r="B15553" s="22">
        <v>0</v>
      </c>
      <c r="J15553" s="6">
        <f t="shared" si="485"/>
        <v>16272920094200.813</v>
      </c>
    </row>
    <row r="15554" spans="1:10" x14ac:dyDescent="0.25">
      <c r="A15554">
        <f t="shared" si="486"/>
        <v>15552</v>
      </c>
      <c r="B15554" s="22">
        <v>0</v>
      </c>
      <c r="J15554" s="6">
        <f t="shared" si="485"/>
        <v>16272920094200.813</v>
      </c>
    </row>
    <row r="15555" spans="1:10" x14ac:dyDescent="0.25">
      <c r="A15555">
        <f t="shared" si="486"/>
        <v>15553</v>
      </c>
      <c r="B15555" s="22">
        <v>0</v>
      </c>
      <c r="J15555" s="6">
        <f t="shared" ref="J15555:J15618" si="487">(B15555-$I$6)^2</f>
        <v>16272920094200.813</v>
      </c>
    </row>
    <row r="15556" spans="1:10" x14ac:dyDescent="0.25">
      <c r="A15556">
        <f t="shared" ref="A15556:A15619" si="488">A15555+1</f>
        <v>15554</v>
      </c>
      <c r="B15556" s="22">
        <v>0</v>
      </c>
      <c r="J15556" s="6">
        <f t="shared" si="487"/>
        <v>16272920094200.813</v>
      </c>
    </row>
    <row r="15557" spans="1:10" x14ac:dyDescent="0.25">
      <c r="A15557">
        <f t="shared" si="488"/>
        <v>15555</v>
      </c>
      <c r="B15557" s="22">
        <v>8143430</v>
      </c>
      <c r="J15557" s="6">
        <f t="shared" si="487"/>
        <v>16887655243524.369</v>
      </c>
    </row>
    <row r="15558" spans="1:10" x14ac:dyDescent="0.25">
      <c r="A15558">
        <f t="shared" si="488"/>
        <v>15556</v>
      </c>
      <c r="B15558" s="22">
        <v>8143430</v>
      </c>
      <c r="J15558" s="6">
        <f t="shared" si="487"/>
        <v>16887655243524.369</v>
      </c>
    </row>
    <row r="15559" spans="1:10" x14ac:dyDescent="0.25">
      <c r="A15559">
        <f t="shared" si="488"/>
        <v>15557</v>
      </c>
      <c r="B15559" s="22">
        <v>8143430</v>
      </c>
      <c r="J15559" s="6">
        <f t="shared" si="487"/>
        <v>16887655243524.369</v>
      </c>
    </row>
    <row r="15560" spans="1:10" x14ac:dyDescent="0.25">
      <c r="A15560">
        <f t="shared" si="488"/>
        <v>15558</v>
      </c>
      <c r="B15560" s="22">
        <v>0</v>
      </c>
      <c r="J15560" s="6">
        <f t="shared" si="487"/>
        <v>16272920094200.813</v>
      </c>
    </row>
    <row r="15561" spans="1:10" x14ac:dyDescent="0.25">
      <c r="A15561">
        <f t="shared" si="488"/>
        <v>15559</v>
      </c>
      <c r="B15561" s="22">
        <v>8943680</v>
      </c>
      <c r="J15561" s="6">
        <f t="shared" si="487"/>
        <v>24105244819313.906</v>
      </c>
    </row>
    <row r="15562" spans="1:10" x14ac:dyDescent="0.25">
      <c r="A15562">
        <f t="shared" si="488"/>
        <v>15560</v>
      </c>
      <c r="B15562" s="22">
        <v>8943680</v>
      </c>
      <c r="J15562" s="6">
        <f t="shared" si="487"/>
        <v>24105244819313.906</v>
      </c>
    </row>
    <row r="15563" spans="1:10" x14ac:dyDescent="0.25">
      <c r="A15563">
        <f t="shared" si="488"/>
        <v>15561</v>
      </c>
      <c r="B15563" s="22">
        <v>0</v>
      </c>
      <c r="J15563" s="6">
        <f t="shared" si="487"/>
        <v>16272920094200.813</v>
      </c>
    </row>
    <row r="15564" spans="1:10" x14ac:dyDescent="0.25">
      <c r="A15564">
        <f t="shared" si="488"/>
        <v>15562</v>
      </c>
      <c r="B15564" s="22">
        <v>8143430</v>
      </c>
      <c r="J15564" s="6">
        <f t="shared" si="487"/>
        <v>16887655243524.369</v>
      </c>
    </row>
    <row r="15565" spans="1:10" x14ac:dyDescent="0.25">
      <c r="A15565">
        <f t="shared" si="488"/>
        <v>15563</v>
      </c>
      <c r="B15565" s="22">
        <v>0</v>
      </c>
      <c r="J15565" s="6">
        <f t="shared" si="487"/>
        <v>16272920094200.813</v>
      </c>
    </row>
    <row r="15566" spans="1:10" x14ac:dyDescent="0.25">
      <c r="A15566">
        <f t="shared" si="488"/>
        <v>15564</v>
      </c>
      <c r="B15566" s="22">
        <v>0</v>
      </c>
      <c r="J15566" s="6">
        <f t="shared" si="487"/>
        <v>16272920094200.813</v>
      </c>
    </row>
    <row r="15567" spans="1:10" x14ac:dyDescent="0.25">
      <c r="A15567">
        <f t="shared" si="488"/>
        <v>15565</v>
      </c>
      <c r="B15567" s="22">
        <v>0</v>
      </c>
      <c r="J15567" s="6">
        <f t="shared" si="487"/>
        <v>16272920094200.813</v>
      </c>
    </row>
    <row r="15568" spans="1:10" x14ac:dyDescent="0.25">
      <c r="A15568">
        <f t="shared" si="488"/>
        <v>15566</v>
      </c>
      <c r="B15568" s="22">
        <v>8143430</v>
      </c>
      <c r="J15568" s="6">
        <f t="shared" si="487"/>
        <v>16887655243524.369</v>
      </c>
    </row>
    <row r="15569" spans="1:10" x14ac:dyDescent="0.25">
      <c r="A15569">
        <f t="shared" si="488"/>
        <v>15567</v>
      </c>
      <c r="B15569" s="22">
        <v>0</v>
      </c>
      <c r="J15569" s="6">
        <f t="shared" si="487"/>
        <v>16272920094200.813</v>
      </c>
    </row>
    <row r="15570" spans="1:10" x14ac:dyDescent="0.25">
      <c r="A15570">
        <f t="shared" si="488"/>
        <v>15568</v>
      </c>
      <c r="B15570" s="22">
        <v>0</v>
      </c>
      <c r="J15570" s="6">
        <f t="shared" si="487"/>
        <v>16272920094200.813</v>
      </c>
    </row>
    <row r="15571" spans="1:10" x14ac:dyDescent="0.25">
      <c r="A15571">
        <f t="shared" si="488"/>
        <v>15569</v>
      </c>
      <c r="B15571" s="22">
        <v>0</v>
      </c>
      <c r="J15571" s="6">
        <f t="shared" si="487"/>
        <v>16272920094200.813</v>
      </c>
    </row>
    <row r="15572" spans="1:10" x14ac:dyDescent="0.25">
      <c r="A15572">
        <f t="shared" si="488"/>
        <v>15570</v>
      </c>
      <c r="B15572" s="22">
        <v>8943680</v>
      </c>
      <c r="J15572" s="6">
        <f t="shared" si="487"/>
        <v>24105244819313.906</v>
      </c>
    </row>
    <row r="15573" spans="1:10" x14ac:dyDescent="0.25">
      <c r="A15573">
        <f t="shared" si="488"/>
        <v>15571</v>
      </c>
      <c r="B15573" s="22">
        <v>8943680</v>
      </c>
      <c r="J15573" s="6">
        <f t="shared" si="487"/>
        <v>24105244819313.906</v>
      </c>
    </row>
    <row r="15574" spans="1:10" x14ac:dyDescent="0.25">
      <c r="A15574">
        <f t="shared" si="488"/>
        <v>15572</v>
      </c>
      <c r="B15574" s="22">
        <v>0</v>
      </c>
      <c r="J15574" s="6">
        <f t="shared" si="487"/>
        <v>16272920094200.813</v>
      </c>
    </row>
    <row r="15575" spans="1:10" x14ac:dyDescent="0.25">
      <c r="A15575">
        <f t="shared" si="488"/>
        <v>15573</v>
      </c>
      <c r="B15575" s="22">
        <v>0</v>
      </c>
      <c r="J15575" s="6">
        <f t="shared" si="487"/>
        <v>16272920094200.813</v>
      </c>
    </row>
    <row r="15576" spans="1:10" x14ac:dyDescent="0.25">
      <c r="A15576">
        <f t="shared" si="488"/>
        <v>15574</v>
      </c>
      <c r="B15576" s="22">
        <v>195000</v>
      </c>
      <c r="J15576" s="6">
        <f t="shared" si="487"/>
        <v>14737696497720.287</v>
      </c>
    </row>
    <row r="15577" spans="1:10" x14ac:dyDescent="0.25">
      <c r="A15577">
        <f t="shared" si="488"/>
        <v>15575</v>
      </c>
      <c r="B15577" s="22">
        <v>0</v>
      </c>
      <c r="J15577" s="6">
        <f t="shared" si="487"/>
        <v>16272920094200.813</v>
      </c>
    </row>
    <row r="15578" spans="1:10" x14ac:dyDescent="0.25">
      <c r="A15578">
        <f t="shared" si="488"/>
        <v>15576</v>
      </c>
      <c r="B15578" s="22">
        <v>8143430</v>
      </c>
      <c r="J15578" s="6">
        <f t="shared" si="487"/>
        <v>16887655243524.369</v>
      </c>
    </row>
    <row r="15579" spans="1:10" x14ac:dyDescent="0.25">
      <c r="A15579">
        <f t="shared" si="488"/>
        <v>15577</v>
      </c>
      <c r="B15579" s="22">
        <v>9515592.8281917796</v>
      </c>
      <c r="J15579" s="6">
        <f t="shared" si="487"/>
        <v>30048180496223.477</v>
      </c>
    </row>
    <row r="15580" spans="1:10" x14ac:dyDescent="0.25">
      <c r="A15580">
        <f t="shared" si="488"/>
        <v>15578</v>
      </c>
      <c r="B15580" s="22">
        <v>0</v>
      </c>
      <c r="J15580" s="6">
        <f t="shared" si="487"/>
        <v>16272920094200.813</v>
      </c>
    </row>
    <row r="15581" spans="1:10" x14ac:dyDescent="0.25">
      <c r="A15581">
        <f t="shared" si="488"/>
        <v>15579</v>
      </c>
      <c r="B15581" s="22">
        <v>8143430</v>
      </c>
      <c r="J15581" s="6">
        <f t="shared" si="487"/>
        <v>16887655243524.369</v>
      </c>
    </row>
    <row r="15582" spans="1:10" x14ac:dyDescent="0.25">
      <c r="A15582">
        <f t="shared" si="488"/>
        <v>15580</v>
      </c>
      <c r="B15582" s="22">
        <v>0</v>
      </c>
      <c r="J15582" s="6">
        <f t="shared" si="487"/>
        <v>16272920094200.813</v>
      </c>
    </row>
    <row r="15583" spans="1:10" x14ac:dyDescent="0.25">
      <c r="A15583">
        <f t="shared" si="488"/>
        <v>15581</v>
      </c>
      <c r="B15583" s="22">
        <v>17087110</v>
      </c>
      <c r="J15583" s="6">
        <f t="shared" si="487"/>
        <v>170384444013437.47</v>
      </c>
    </row>
    <row r="15584" spans="1:10" x14ac:dyDescent="0.25">
      <c r="A15584">
        <f t="shared" si="488"/>
        <v>15582</v>
      </c>
      <c r="B15584" s="22">
        <v>0</v>
      </c>
      <c r="J15584" s="6">
        <f t="shared" si="487"/>
        <v>16272920094200.813</v>
      </c>
    </row>
    <row r="15585" spans="1:10" x14ac:dyDescent="0.25">
      <c r="A15585">
        <f t="shared" si="488"/>
        <v>15583</v>
      </c>
      <c r="B15585" s="22">
        <v>0</v>
      </c>
      <c r="J15585" s="6">
        <f t="shared" si="487"/>
        <v>16272920094200.813</v>
      </c>
    </row>
    <row r="15586" spans="1:10" x14ac:dyDescent="0.25">
      <c r="A15586">
        <f t="shared" si="488"/>
        <v>15584</v>
      </c>
      <c r="B15586" s="22">
        <v>3250000</v>
      </c>
      <c r="J15586" s="6">
        <f t="shared" si="487"/>
        <v>614610152858.7196</v>
      </c>
    </row>
    <row r="15587" spans="1:10" x14ac:dyDescent="0.25">
      <c r="A15587">
        <f t="shared" si="488"/>
        <v>15585</v>
      </c>
      <c r="B15587" s="22">
        <v>4428780.8219178077</v>
      </c>
      <c r="J15587" s="6">
        <f t="shared" si="487"/>
        <v>155874984828.50565</v>
      </c>
    </row>
    <row r="15588" spans="1:10" x14ac:dyDescent="0.25">
      <c r="A15588">
        <f t="shared" si="488"/>
        <v>15586</v>
      </c>
      <c r="B15588" s="22">
        <v>3250000</v>
      </c>
      <c r="J15588" s="6">
        <f t="shared" si="487"/>
        <v>614610152858.7196</v>
      </c>
    </row>
    <row r="15589" spans="1:10" x14ac:dyDescent="0.25">
      <c r="A15589">
        <f t="shared" si="488"/>
        <v>15587</v>
      </c>
      <c r="B15589" s="22">
        <v>0</v>
      </c>
      <c r="J15589" s="6">
        <f t="shared" si="487"/>
        <v>16272920094200.813</v>
      </c>
    </row>
    <row r="15590" spans="1:10" x14ac:dyDescent="0.25">
      <c r="A15590">
        <f t="shared" si="488"/>
        <v>15588</v>
      </c>
      <c r="B15590" s="22">
        <v>8143430</v>
      </c>
      <c r="J15590" s="6">
        <f t="shared" si="487"/>
        <v>16887655243524.369</v>
      </c>
    </row>
    <row r="15591" spans="1:10" x14ac:dyDescent="0.25">
      <c r="A15591">
        <f t="shared" si="488"/>
        <v>15589</v>
      </c>
      <c r="B15591" s="22">
        <v>0</v>
      </c>
      <c r="J15591" s="6">
        <f t="shared" si="487"/>
        <v>16272920094200.813</v>
      </c>
    </row>
    <row r="15592" spans="1:10" x14ac:dyDescent="0.25">
      <c r="A15592">
        <f t="shared" si="488"/>
        <v>15590</v>
      </c>
      <c r="B15592" s="22">
        <v>8143430</v>
      </c>
      <c r="J15592" s="6">
        <f t="shared" si="487"/>
        <v>16887655243524.369</v>
      </c>
    </row>
    <row r="15593" spans="1:10" x14ac:dyDescent="0.25">
      <c r="A15593">
        <f t="shared" si="488"/>
        <v>15591</v>
      </c>
      <c r="B15593" s="22">
        <v>0</v>
      </c>
      <c r="J15593" s="6">
        <f t="shared" si="487"/>
        <v>16272920094200.813</v>
      </c>
    </row>
    <row r="15594" spans="1:10" x14ac:dyDescent="0.25">
      <c r="A15594">
        <f t="shared" si="488"/>
        <v>15592</v>
      </c>
      <c r="B15594" s="22">
        <v>0</v>
      </c>
      <c r="J15594" s="6">
        <f t="shared" si="487"/>
        <v>16272920094200.813</v>
      </c>
    </row>
    <row r="15595" spans="1:10" x14ac:dyDescent="0.25">
      <c r="A15595">
        <f t="shared" si="488"/>
        <v>15593</v>
      </c>
      <c r="B15595" s="22">
        <v>0</v>
      </c>
      <c r="J15595" s="6">
        <f t="shared" si="487"/>
        <v>16272920094200.813</v>
      </c>
    </row>
    <row r="15596" spans="1:10" x14ac:dyDescent="0.25">
      <c r="A15596">
        <f t="shared" si="488"/>
        <v>15594</v>
      </c>
      <c r="B15596" s="22">
        <v>0</v>
      </c>
      <c r="J15596" s="6">
        <f t="shared" si="487"/>
        <v>16272920094200.813</v>
      </c>
    </row>
    <row r="15597" spans="1:10" x14ac:dyDescent="0.25">
      <c r="A15597">
        <f t="shared" si="488"/>
        <v>15595</v>
      </c>
      <c r="B15597" s="22">
        <v>0</v>
      </c>
      <c r="J15597" s="6">
        <f t="shared" si="487"/>
        <v>16272920094200.813</v>
      </c>
    </row>
    <row r="15598" spans="1:10" x14ac:dyDescent="0.25">
      <c r="A15598">
        <f t="shared" si="488"/>
        <v>15596</v>
      </c>
      <c r="B15598" s="22">
        <v>0</v>
      </c>
      <c r="J15598" s="6">
        <f t="shared" si="487"/>
        <v>16272920094200.813</v>
      </c>
    </row>
    <row r="15599" spans="1:10" x14ac:dyDescent="0.25">
      <c r="A15599">
        <f t="shared" si="488"/>
        <v>15597</v>
      </c>
      <c r="B15599" s="22">
        <v>8143430</v>
      </c>
      <c r="J15599" s="6">
        <f t="shared" si="487"/>
        <v>16887655243524.369</v>
      </c>
    </row>
    <row r="15600" spans="1:10" x14ac:dyDescent="0.25">
      <c r="A15600">
        <f t="shared" si="488"/>
        <v>15598</v>
      </c>
      <c r="B15600" s="22">
        <v>8143430</v>
      </c>
      <c r="J15600" s="6">
        <f t="shared" si="487"/>
        <v>16887655243524.369</v>
      </c>
    </row>
    <row r="15601" spans="1:10" x14ac:dyDescent="0.25">
      <c r="A15601">
        <f t="shared" si="488"/>
        <v>15599</v>
      </c>
      <c r="B15601" s="22">
        <v>8943680</v>
      </c>
      <c r="J15601" s="6">
        <f t="shared" si="487"/>
        <v>24105244819313.906</v>
      </c>
    </row>
    <row r="15602" spans="1:10" x14ac:dyDescent="0.25">
      <c r="A15602">
        <f t="shared" si="488"/>
        <v>15600</v>
      </c>
      <c r="B15602" s="22">
        <v>3250000</v>
      </c>
      <c r="J15602" s="6">
        <f t="shared" si="487"/>
        <v>614610152858.7196</v>
      </c>
    </row>
    <row r="15603" spans="1:10" x14ac:dyDescent="0.25">
      <c r="A15603">
        <f t="shared" si="488"/>
        <v>15601</v>
      </c>
      <c r="B15603" s="22">
        <v>3250000</v>
      </c>
      <c r="J15603" s="6">
        <f t="shared" si="487"/>
        <v>614610152858.7196</v>
      </c>
    </row>
    <row r="15604" spans="1:10" x14ac:dyDescent="0.25">
      <c r="A15604">
        <f t="shared" si="488"/>
        <v>15602</v>
      </c>
      <c r="B15604" s="22">
        <v>0</v>
      </c>
      <c r="J15604" s="6">
        <f t="shared" si="487"/>
        <v>16272920094200.813</v>
      </c>
    </row>
    <row r="15605" spans="1:10" x14ac:dyDescent="0.25">
      <c r="A15605">
        <f t="shared" si="488"/>
        <v>15603</v>
      </c>
      <c r="B15605" s="22">
        <v>3250000</v>
      </c>
      <c r="J15605" s="6">
        <f t="shared" si="487"/>
        <v>614610152858.7196</v>
      </c>
    </row>
    <row r="15606" spans="1:10" x14ac:dyDescent="0.25">
      <c r="A15606">
        <f t="shared" si="488"/>
        <v>15604</v>
      </c>
      <c r="B15606" s="22">
        <v>0</v>
      </c>
      <c r="J15606" s="6">
        <f t="shared" si="487"/>
        <v>16272920094200.813</v>
      </c>
    </row>
    <row r="15607" spans="1:10" x14ac:dyDescent="0.25">
      <c r="A15607">
        <f t="shared" si="488"/>
        <v>15605</v>
      </c>
      <c r="B15607" s="22">
        <v>0</v>
      </c>
      <c r="J15607" s="6">
        <f t="shared" si="487"/>
        <v>16272920094200.813</v>
      </c>
    </row>
    <row r="15608" spans="1:10" x14ac:dyDescent="0.25">
      <c r="A15608">
        <f t="shared" si="488"/>
        <v>15606</v>
      </c>
      <c r="B15608" s="22">
        <v>8943680</v>
      </c>
      <c r="J15608" s="6">
        <f t="shared" si="487"/>
        <v>24105244819313.906</v>
      </c>
    </row>
    <row r="15609" spans="1:10" x14ac:dyDescent="0.25">
      <c r="A15609">
        <f t="shared" si="488"/>
        <v>15607</v>
      </c>
      <c r="B15609" s="22">
        <v>0</v>
      </c>
      <c r="J15609" s="6">
        <f t="shared" si="487"/>
        <v>16272920094200.813</v>
      </c>
    </row>
    <row r="15610" spans="1:10" x14ac:dyDescent="0.25">
      <c r="A15610">
        <f t="shared" si="488"/>
        <v>15608</v>
      </c>
      <c r="B15610" s="22">
        <v>11143430</v>
      </c>
      <c r="J15610" s="6">
        <f t="shared" si="487"/>
        <v>50544410682285.516</v>
      </c>
    </row>
    <row r="15611" spans="1:10" x14ac:dyDescent="0.25">
      <c r="A15611">
        <f t="shared" si="488"/>
        <v>15609</v>
      </c>
      <c r="B15611" s="22">
        <v>8143430</v>
      </c>
      <c r="J15611" s="6">
        <f t="shared" si="487"/>
        <v>16887655243524.369</v>
      </c>
    </row>
    <row r="15612" spans="1:10" x14ac:dyDescent="0.25">
      <c r="A15612">
        <f t="shared" si="488"/>
        <v>15610</v>
      </c>
      <c r="B15612" s="22">
        <v>3250000</v>
      </c>
      <c r="J15612" s="6">
        <f t="shared" si="487"/>
        <v>614610152858.7196</v>
      </c>
    </row>
    <row r="15613" spans="1:10" x14ac:dyDescent="0.25">
      <c r="A15613">
        <f t="shared" si="488"/>
        <v>15611</v>
      </c>
      <c r="B15613" s="22">
        <v>0</v>
      </c>
      <c r="J15613" s="6">
        <f t="shared" si="487"/>
        <v>16272920094200.813</v>
      </c>
    </row>
    <row r="15614" spans="1:10" x14ac:dyDescent="0.25">
      <c r="A15614">
        <f t="shared" si="488"/>
        <v>15612</v>
      </c>
      <c r="B15614" s="22">
        <v>0</v>
      </c>
      <c r="J15614" s="6">
        <f t="shared" si="487"/>
        <v>16272920094200.813</v>
      </c>
    </row>
    <row r="15615" spans="1:10" x14ac:dyDescent="0.25">
      <c r="A15615">
        <f t="shared" si="488"/>
        <v>15613</v>
      </c>
      <c r="B15615" s="22">
        <v>0</v>
      </c>
      <c r="J15615" s="6">
        <f t="shared" si="487"/>
        <v>16272920094200.813</v>
      </c>
    </row>
    <row r="15616" spans="1:10" x14ac:dyDescent="0.25">
      <c r="A15616">
        <f t="shared" si="488"/>
        <v>15614</v>
      </c>
      <c r="B15616" s="22">
        <v>0</v>
      </c>
      <c r="J15616" s="6">
        <f t="shared" si="487"/>
        <v>16272920094200.813</v>
      </c>
    </row>
    <row r="15617" spans="1:10" x14ac:dyDescent="0.25">
      <c r="A15617">
        <f t="shared" si="488"/>
        <v>15615</v>
      </c>
      <c r="B15617" s="22">
        <v>0</v>
      </c>
      <c r="J15617" s="6">
        <f t="shared" si="487"/>
        <v>16272920094200.813</v>
      </c>
    </row>
    <row r="15618" spans="1:10" x14ac:dyDescent="0.25">
      <c r="A15618">
        <f t="shared" si="488"/>
        <v>15616</v>
      </c>
      <c r="B15618" s="22">
        <v>3250000</v>
      </c>
      <c r="J15618" s="6">
        <f t="shared" si="487"/>
        <v>614610152858.7196</v>
      </c>
    </row>
    <row r="15619" spans="1:10" x14ac:dyDescent="0.25">
      <c r="A15619">
        <f t="shared" si="488"/>
        <v>15617</v>
      </c>
      <c r="B15619" s="22">
        <v>17087110</v>
      </c>
      <c r="J15619" s="6">
        <f t="shared" ref="J15619:J15682" si="489">(B15619-$I$6)^2</f>
        <v>170384444013437.47</v>
      </c>
    </row>
    <row r="15620" spans="1:10" x14ac:dyDescent="0.25">
      <c r="A15620">
        <f t="shared" ref="A15620:A15683" si="490">A15619+1</f>
        <v>15618</v>
      </c>
      <c r="B15620" s="22">
        <v>8143430</v>
      </c>
      <c r="J15620" s="6">
        <f t="shared" si="489"/>
        <v>16887655243524.369</v>
      </c>
    </row>
    <row r="15621" spans="1:10" x14ac:dyDescent="0.25">
      <c r="A15621">
        <f t="shared" si="490"/>
        <v>15619</v>
      </c>
      <c r="B15621" s="22">
        <v>0</v>
      </c>
      <c r="J15621" s="6">
        <f t="shared" si="489"/>
        <v>16272920094200.813</v>
      </c>
    </row>
    <row r="15622" spans="1:10" x14ac:dyDescent="0.25">
      <c r="A15622">
        <f t="shared" si="490"/>
        <v>15620</v>
      </c>
      <c r="B15622" s="22">
        <v>3250000</v>
      </c>
      <c r="J15622" s="6">
        <f t="shared" si="489"/>
        <v>614610152858.7196</v>
      </c>
    </row>
    <row r="15623" spans="1:10" x14ac:dyDescent="0.25">
      <c r="A15623">
        <f t="shared" si="490"/>
        <v>15621</v>
      </c>
      <c r="B15623" s="22">
        <v>0</v>
      </c>
      <c r="J15623" s="6">
        <f t="shared" si="489"/>
        <v>16272920094200.813</v>
      </c>
    </row>
    <row r="15624" spans="1:10" x14ac:dyDescent="0.25">
      <c r="A15624">
        <f t="shared" si="490"/>
        <v>15622</v>
      </c>
      <c r="B15624" s="22">
        <v>0</v>
      </c>
      <c r="J15624" s="6">
        <f t="shared" si="489"/>
        <v>16272920094200.813</v>
      </c>
    </row>
    <row r="15625" spans="1:10" x14ac:dyDescent="0.25">
      <c r="A15625">
        <f t="shared" si="490"/>
        <v>15623</v>
      </c>
      <c r="B15625" s="22">
        <v>8143430</v>
      </c>
      <c r="J15625" s="6">
        <f t="shared" si="489"/>
        <v>16887655243524.369</v>
      </c>
    </row>
    <row r="15626" spans="1:10" x14ac:dyDescent="0.25">
      <c r="A15626">
        <f t="shared" si="490"/>
        <v>15624</v>
      </c>
      <c r="B15626" s="22">
        <v>8143430</v>
      </c>
      <c r="J15626" s="6">
        <f t="shared" si="489"/>
        <v>16887655243524.369</v>
      </c>
    </row>
    <row r="15627" spans="1:10" x14ac:dyDescent="0.25">
      <c r="A15627">
        <f t="shared" si="490"/>
        <v>15625</v>
      </c>
      <c r="B15627" s="22">
        <v>0</v>
      </c>
      <c r="J15627" s="6">
        <f t="shared" si="489"/>
        <v>16272920094200.813</v>
      </c>
    </row>
    <row r="15628" spans="1:10" x14ac:dyDescent="0.25">
      <c r="A15628">
        <f t="shared" si="490"/>
        <v>15626</v>
      </c>
      <c r="B15628" s="22">
        <v>0</v>
      </c>
      <c r="J15628" s="6">
        <f t="shared" si="489"/>
        <v>16272920094200.813</v>
      </c>
    </row>
    <row r="15629" spans="1:10" x14ac:dyDescent="0.25">
      <c r="A15629">
        <f t="shared" si="490"/>
        <v>15627</v>
      </c>
      <c r="B15629" s="22">
        <v>0</v>
      </c>
      <c r="J15629" s="6">
        <f t="shared" si="489"/>
        <v>16272920094200.813</v>
      </c>
    </row>
    <row r="15630" spans="1:10" x14ac:dyDescent="0.25">
      <c r="A15630">
        <f t="shared" si="490"/>
        <v>15628</v>
      </c>
      <c r="B15630" s="22">
        <v>0</v>
      </c>
      <c r="J15630" s="6">
        <f t="shared" si="489"/>
        <v>16272920094200.813</v>
      </c>
    </row>
    <row r="15631" spans="1:10" x14ac:dyDescent="0.25">
      <c r="A15631">
        <f t="shared" si="490"/>
        <v>15629</v>
      </c>
      <c r="B15631" s="22">
        <v>0</v>
      </c>
      <c r="J15631" s="6">
        <f t="shared" si="489"/>
        <v>16272920094200.813</v>
      </c>
    </row>
    <row r="15632" spans="1:10" x14ac:dyDescent="0.25">
      <c r="A15632">
        <f t="shared" si="490"/>
        <v>15630</v>
      </c>
      <c r="B15632" s="22">
        <v>8943680</v>
      </c>
      <c r="J15632" s="6">
        <f t="shared" si="489"/>
        <v>24105244819313.906</v>
      </c>
    </row>
    <row r="15633" spans="1:10" x14ac:dyDescent="0.25">
      <c r="A15633">
        <f t="shared" si="490"/>
        <v>15631</v>
      </c>
      <c r="B15633" s="22">
        <v>0</v>
      </c>
      <c r="J15633" s="6">
        <f t="shared" si="489"/>
        <v>16272920094200.813</v>
      </c>
    </row>
    <row r="15634" spans="1:10" x14ac:dyDescent="0.25">
      <c r="A15634">
        <f t="shared" si="490"/>
        <v>15632</v>
      </c>
      <c r="B15634" s="22">
        <v>8143430</v>
      </c>
      <c r="J15634" s="6">
        <f t="shared" si="489"/>
        <v>16887655243524.369</v>
      </c>
    </row>
    <row r="15635" spans="1:10" x14ac:dyDescent="0.25">
      <c r="A15635">
        <f t="shared" si="490"/>
        <v>15633</v>
      </c>
      <c r="B15635" s="22">
        <v>0</v>
      </c>
      <c r="J15635" s="6">
        <f t="shared" si="489"/>
        <v>16272920094200.813</v>
      </c>
    </row>
    <row r="15636" spans="1:10" x14ac:dyDescent="0.25">
      <c r="A15636">
        <f t="shared" si="490"/>
        <v>15634</v>
      </c>
      <c r="B15636" s="22">
        <v>0</v>
      </c>
      <c r="J15636" s="6">
        <f t="shared" si="489"/>
        <v>16272920094200.813</v>
      </c>
    </row>
    <row r="15637" spans="1:10" x14ac:dyDescent="0.25">
      <c r="A15637">
        <f t="shared" si="490"/>
        <v>15635</v>
      </c>
      <c r="B15637" s="22">
        <v>0</v>
      </c>
      <c r="J15637" s="6">
        <f t="shared" si="489"/>
        <v>16272920094200.813</v>
      </c>
    </row>
    <row r="15638" spans="1:10" x14ac:dyDescent="0.25">
      <c r="A15638">
        <f t="shared" si="490"/>
        <v>15636</v>
      </c>
      <c r="B15638" s="22">
        <v>3250000</v>
      </c>
      <c r="J15638" s="6">
        <f t="shared" si="489"/>
        <v>614610152858.7196</v>
      </c>
    </row>
    <row r="15639" spans="1:10" x14ac:dyDescent="0.25">
      <c r="A15639">
        <f t="shared" si="490"/>
        <v>15637</v>
      </c>
      <c r="B15639" s="22">
        <v>0</v>
      </c>
      <c r="J15639" s="6">
        <f t="shared" si="489"/>
        <v>16272920094200.813</v>
      </c>
    </row>
    <row r="15640" spans="1:10" x14ac:dyDescent="0.25">
      <c r="A15640">
        <f t="shared" si="490"/>
        <v>15638</v>
      </c>
      <c r="B15640" s="22">
        <v>0</v>
      </c>
      <c r="J15640" s="6">
        <f t="shared" si="489"/>
        <v>16272920094200.813</v>
      </c>
    </row>
    <row r="15641" spans="1:10" x14ac:dyDescent="0.25">
      <c r="A15641">
        <f t="shared" si="490"/>
        <v>15639</v>
      </c>
      <c r="B15641" s="22">
        <v>8943680</v>
      </c>
      <c r="J15641" s="6">
        <f t="shared" si="489"/>
        <v>24105244819313.906</v>
      </c>
    </row>
    <row r="15642" spans="1:10" x14ac:dyDescent="0.25">
      <c r="A15642">
        <f t="shared" si="490"/>
        <v>15640</v>
      </c>
      <c r="B15642" s="22">
        <v>8143430</v>
      </c>
      <c r="J15642" s="6">
        <f t="shared" si="489"/>
        <v>16887655243524.369</v>
      </c>
    </row>
    <row r="15643" spans="1:10" x14ac:dyDescent="0.25">
      <c r="A15643">
        <f t="shared" si="490"/>
        <v>15641</v>
      </c>
      <c r="B15643" s="22">
        <v>0</v>
      </c>
      <c r="J15643" s="6">
        <f t="shared" si="489"/>
        <v>16272920094200.813</v>
      </c>
    </row>
    <row r="15644" spans="1:10" x14ac:dyDescent="0.25">
      <c r="A15644">
        <f t="shared" si="490"/>
        <v>15642</v>
      </c>
      <c r="B15644" s="22">
        <v>0</v>
      </c>
      <c r="J15644" s="6">
        <f t="shared" si="489"/>
        <v>16272920094200.813</v>
      </c>
    </row>
    <row r="15645" spans="1:10" x14ac:dyDescent="0.25">
      <c r="A15645">
        <f t="shared" si="490"/>
        <v>15643</v>
      </c>
      <c r="B15645" s="22">
        <v>0</v>
      </c>
      <c r="J15645" s="6">
        <f t="shared" si="489"/>
        <v>16272920094200.813</v>
      </c>
    </row>
    <row r="15646" spans="1:10" x14ac:dyDescent="0.25">
      <c r="A15646">
        <f t="shared" si="490"/>
        <v>15644</v>
      </c>
      <c r="B15646" s="22">
        <v>0</v>
      </c>
      <c r="J15646" s="6">
        <f t="shared" si="489"/>
        <v>16272920094200.813</v>
      </c>
    </row>
    <row r="15647" spans="1:10" x14ac:dyDescent="0.25">
      <c r="A15647">
        <f t="shared" si="490"/>
        <v>15645</v>
      </c>
      <c r="B15647" s="22">
        <v>0</v>
      </c>
      <c r="J15647" s="6">
        <f t="shared" si="489"/>
        <v>16272920094200.813</v>
      </c>
    </row>
    <row r="15648" spans="1:10" x14ac:dyDescent="0.25">
      <c r="A15648">
        <f t="shared" si="490"/>
        <v>15646</v>
      </c>
      <c r="B15648" s="22">
        <v>0</v>
      </c>
      <c r="J15648" s="6">
        <f t="shared" si="489"/>
        <v>16272920094200.813</v>
      </c>
    </row>
    <row r="15649" spans="1:10" x14ac:dyDescent="0.25">
      <c r="A15649">
        <f t="shared" si="490"/>
        <v>15647</v>
      </c>
      <c r="B15649" s="22">
        <v>8943680</v>
      </c>
      <c r="J15649" s="6">
        <f t="shared" si="489"/>
        <v>24105244819313.906</v>
      </c>
    </row>
    <row r="15650" spans="1:10" x14ac:dyDescent="0.25">
      <c r="A15650">
        <f t="shared" si="490"/>
        <v>15648</v>
      </c>
      <c r="B15650" s="22">
        <v>0</v>
      </c>
      <c r="J15650" s="6">
        <f t="shared" si="489"/>
        <v>16272920094200.813</v>
      </c>
    </row>
    <row r="15651" spans="1:10" x14ac:dyDescent="0.25">
      <c r="A15651">
        <f t="shared" si="490"/>
        <v>15649</v>
      </c>
      <c r="B15651" s="22">
        <v>8943680</v>
      </c>
      <c r="J15651" s="6">
        <f t="shared" si="489"/>
        <v>24105244819313.906</v>
      </c>
    </row>
    <row r="15652" spans="1:10" x14ac:dyDescent="0.25">
      <c r="A15652">
        <f t="shared" si="490"/>
        <v>15650</v>
      </c>
      <c r="B15652" s="22">
        <v>0</v>
      </c>
      <c r="J15652" s="6">
        <f t="shared" si="489"/>
        <v>16272920094200.813</v>
      </c>
    </row>
    <row r="15653" spans="1:10" x14ac:dyDescent="0.25">
      <c r="A15653">
        <f t="shared" si="490"/>
        <v>15651</v>
      </c>
      <c r="B15653" s="22">
        <v>0</v>
      </c>
      <c r="J15653" s="6">
        <f t="shared" si="489"/>
        <v>16272920094200.813</v>
      </c>
    </row>
    <row r="15654" spans="1:10" x14ac:dyDescent="0.25">
      <c r="A15654">
        <f t="shared" si="490"/>
        <v>15652</v>
      </c>
      <c r="B15654" s="22">
        <v>0</v>
      </c>
      <c r="J15654" s="6">
        <f t="shared" si="489"/>
        <v>16272920094200.813</v>
      </c>
    </row>
    <row r="15655" spans="1:10" x14ac:dyDescent="0.25">
      <c r="A15655">
        <f t="shared" si="490"/>
        <v>15653</v>
      </c>
      <c r="B15655" s="22">
        <v>0</v>
      </c>
      <c r="J15655" s="6">
        <f t="shared" si="489"/>
        <v>16272920094200.813</v>
      </c>
    </row>
    <row r="15656" spans="1:10" x14ac:dyDescent="0.25">
      <c r="A15656">
        <f t="shared" si="490"/>
        <v>15654</v>
      </c>
      <c r="B15656" s="22">
        <v>0</v>
      </c>
      <c r="J15656" s="6">
        <f t="shared" si="489"/>
        <v>16272920094200.813</v>
      </c>
    </row>
    <row r="15657" spans="1:10" x14ac:dyDescent="0.25">
      <c r="A15657">
        <f t="shared" si="490"/>
        <v>15655</v>
      </c>
      <c r="B15657" s="22">
        <v>8943680</v>
      </c>
      <c r="J15657" s="6">
        <f t="shared" si="489"/>
        <v>24105244819313.906</v>
      </c>
    </row>
    <row r="15658" spans="1:10" x14ac:dyDescent="0.25">
      <c r="A15658">
        <f t="shared" si="490"/>
        <v>15656</v>
      </c>
      <c r="B15658" s="22">
        <v>8943680</v>
      </c>
      <c r="J15658" s="6">
        <f t="shared" si="489"/>
        <v>24105244819313.906</v>
      </c>
    </row>
    <row r="15659" spans="1:10" x14ac:dyDescent="0.25">
      <c r="A15659">
        <f t="shared" si="490"/>
        <v>15657</v>
      </c>
      <c r="B15659" s="22">
        <v>0</v>
      </c>
      <c r="J15659" s="6">
        <f t="shared" si="489"/>
        <v>16272920094200.813</v>
      </c>
    </row>
    <row r="15660" spans="1:10" x14ac:dyDescent="0.25">
      <c r="A15660">
        <f t="shared" si="490"/>
        <v>15658</v>
      </c>
      <c r="B15660" s="22">
        <v>0</v>
      </c>
      <c r="J15660" s="6">
        <f t="shared" si="489"/>
        <v>16272920094200.813</v>
      </c>
    </row>
    <row r="15661" spans="1:10" x14ac:dyDescent="0.25">
      <c r="A15661">
        <f t="shared" si="490"/>
        <v>15659</v>
      </c>
      <c r="B15661" s="22">
        <v>8943680</v>
      </c>
      <c r="J15661" s="6">
        <f t="shared" si="489"/>
        <v>24105244819313.906</v>
      </c>
    </row>
    <row r="15662" spans="1:10" x14ac:dyDescent="0.25">
      <c r="A15662">
        <f t="shared" si="490"/>
        <v>15660</v>
      </c>
      <c r="B15662" s="22">
        <v>0</v>
      </c>
      <c r="J15662" s="6">
        <f t="shared" si="489"/>
        <v>16272920094200.813</v>
      </c>
    </row>
    <row r="15663" spans="1:10" x14ac:dyDescent="0.25">
      <c r="A15663">
        <f t="shared" si="490"/>
        <v>15661</v>
      </c>
      <c r="B15663" s="22">
        <v>0</v>
      </c>
      <c r="J15663" s="6">
        <f t="shared" si="489"/>
        <v>16272920094200.813</v>
      </c>
    </row>
    <row r="15664" spans="1:10" x14ac:dyDescent="0.25">
      <c r="A15664">
        <f t="shared" si="490"/>
        <v>15662</v>
      </c>
      <c r="B15664" s="22">
        <v>0</v>
      </c>
      <c r="J15664" s="6">
        <f t="shared" si="489"/>
        <v>16272920094200.813</v>
      </c>
    </row>
    <row r="15665" spans="1:10" x14ac:dyDescent="0.25">
      <c r="A15665">
        <f t="shared" si="490"/>
        <v>15663</v>
      </c>
      <c r="B15665" s="22">
        <v>0</v>
      </c>
      <c r="J15665" s="6">
        <f t="shared" si="489"/>
        <v>16272920094200.813</v>
      </c>
    </row>
    <row r="15666" spans="1:10" x14ac:dyDescent="0.25">
      <c r="A15666">
        <f t="shared" si="490"/>
        <v>15664</v>
      </c>
      <c r="B15666" s="22">
        <v>0</v>
      </c>
      <c r="J15666" s="6">
        <f t="shared" si="489"/>
        <v>16272920094200.813</v>
      </c>
    </row>
    <row r="15667" spans="1:10" x14ac:dyDescent="0.25">
      <c r="A15667">
        <f t="shared" si="490"/>
        <v>15665</v>
      </c>
      <c r="B15667" s="22">
        <v>8943680</v>
      </c>
      <c r="J15667" s="6">
        <f t="shared" si="489"/>
        <v>24105244819313.906</v>
      </c>
    </row>
    <row r="15668" spans="1:10" x14ac:dyDescent="0.25">
      <c r="A15668">
        <f t="shared" si="490"/>
        <v>15666</v>
      </c>
      <c r="B15668" s="22">
        <v>8143430</v>
      </c>
      <c r="J15668" s="6">
        <f t="shared" si="489"/>
        <v>16887655243524.369</v>
      </c>
    </row>
    <row r="15669" spans="1:10" x14ac:dyDescent="0.25">
      <c r="A15669">
        <f t="shared" si="490"/>
        <v>15667</v>
      </c>
      <c r="B15669" s="22">
        <v>0</v>
      </c>
      <c r="J15669" s="6">
        <f t="shared" si="489"/>
        <v>16272920094200.813</v>
      </c>
    </row>
    <row r="15670" spans="1:10" x14ac:dyDescent="0.25">
      <c r="A15670">
        <f t="shared" si="490"/>
        <v>15668</v>
      </c>
      <c r="B15670" s="22">
        <v>8143430</v>
      </c>
      <c r="J15670" s="6">
        <f t="shared" si="489"/>
        <v>16887655243524.369</v>
      </c>
    </row>
    <row r="15671" spans="1:10" x14ac:dyDescent="0.25">
      <c r="A15671">
        <f t="shared" si="490"/>
        <v>15669</v>
      </c>
      <c r="B15671" s="22">
        <v>8943680</v>
      </c>
      <c r="J15671" s="6">
        <f t="shared" si="489"/>
        <v>24105244819313.906</v>
      </c>
    </row>
    <row r="15672" spans="1:10" x14ac:dyDescent="0.25">
      <c r="A15672">
        <f t="shared" si="490"/>
        <v>15670</v>
      </c>
      <c r="B15672" s="22">
        <v>8143430</v>
      </c>
      <c r="J15672" s="6">
        <f t="shared" si="489"/>
        <v>16887655243524.369</v>
      </c>
    </row>
    <row r="15673" spans="1:10" x14ac:dyDescent="0.25">
      <c r="A15673">
        <f t="shared" si="490"/>
        <v>15671</v>
      </c>
      <c r="B15673" s="22">
        <v>0</v>
      </c>
      <c r="J15673" s="6">
        <f t="shared" si="489"/>
        <v>16272920094200.813</v>
      </c>
    </row>
    <row r="15674" spans="1:10" x14ac:dyDescent="0.25">
      <c r="A15674">
        <f t="shared" si="490"/>
        <v>15672</v>
      </c>
      <c r="B15674" s="22">
        <v>8943680</v>
      </c>
      <c r="J15674" s="6">
        <f t="shared" si="489"/>
        <v>24105244819313.906</v>
      </c>
    </row>
    <row r="15675" spans="1:10" x14ac:dyDescent="0.25">
      <c r="A15675">
        <f t="shared" si="490"/>
        <v>15673</v>
      </c>
      <c r="B15675" s="22">
        <v>8143430</v>
      </c>
      <c r="J15675" s="6">
        <f t="shared" si="489"/>
        <v>16887655243524.369</v>
      </c>
    </row>
    <row r="15676" spans="1:10" x14ac:dyDescent="0.25">
      <c r="A15676">
        <f t="shared" si="490"/>
        <v>15674</v>
      </c>
      <c r="B15676" s="22">
        <v>8943680</v>
      </c>
      <c r="J15676" s="6">
        <f t="shared" si="489"/>
        <v>24105244819313.906</v>
      </c>
    </row>
    <row r="15677" spans="1:10" x14ac:dyDescent="0.25">
      <c r="A15677">
        <f t="shared" si="490"/>
        <v>15675</v>
      </c>
      <c r="B15677" s="22">
        <v>0</v>
      </c>
      <c r="J15677" s="6">
        <f t="shared" si="489"/>
        <v>16272920094200.813</v>
      </c>
    </row>
    <row r="15678" spans="1:10" x14ac:dyDescent="0.25">
      <c r="A15678">
        <f t="shared" si="490"/>
        <v>15676</v>
      </c>
      <c r="B15678" s="22">
        <v>8943680</v>
      </c>
      <c r="J15678" s="6">
        <f t="shared" si="489"/>
        <v>24105244819313.906</v>
      </c>
    </row>
    <row r="15679" spans="1:10" x14ac:dyDescent="0.25">
      <c r="A15679">
        <f t="shared" si="490"/>
        <v>15677</v>
      </c>
      <c r="B15679" s="22">
        <v>0</v>
      </c>
      <c r="J15679" s="6">
        <f t="shared" si="489"/>
        <v>16272920094200.813</v>
      </c>
    </row>
    <row r="15680" spans="1:10" x14ac:dyDescent="0.25">
      <c r="A15680">
        <f t="shared" si="490"/>
        <v>15678</v>
      </c>
      <c r="B15680" s="22">
        <v>0</v>
      </c>
      <c r="J15680" s="6">
        <f t="shared" si="489"/>
        <v>16272920094200.813</v>
      </c>
    </row>
    <row r="15681" spans="1:10" x14ac:dyDescent="0.25">
      <c r="A15681">
        <f t="shared" si="490"/>
        <v>15679</v>
      </c>
      <c r="B15681" s="22">
        <v>0</v>
      </c>
      <c r="J15681" s="6">
        <f t="shared" si="489"/>
        <v>16272920094200.813</v>
      </c>
    </row>
    <row r="15682" spans="1:10" x14ac:dyDescent="0.25">
      <c r="A15682">
        <f t="shared" si="490"/>
        <v>15680</v>
      </c>
      <c r="B15682" s="22">
        <v>3250000</v>
      </c>
      <c r="J15682" s="6">
        <f t="shared" si="489"/>
        <v>614610152858.7196</v>
      </c>
    </row>
    <row r="15683" spans="1:10" x14ac:dyDescent="0.25">
      <c r="A15683">
        <f t="shared" si="490"/>
        <v>15681</v>
      </c>
      <c r="B15683" s="22">
        <v>0</v>
      </c>
      <c r="J15683" s="6">
        <f t="shared" ref="J15683:J15746" si="491">(B15683-$I$6)^2</f>
        <v>16272920094200.813</v>
      </c>
    </row>
    <row r="15684" spans="1:10" x14ac:dyDescent="0.25">
      <c r="A15684">
        <f t="shared" ref="A15684:A15747" si="492">A15683+1</f>
        <v>15682</v>
      </c>
      <c r="B15684" s="22">
        <v>8943680</v>
      </c>
      <c r="J15684" s="6">
        <f t="shared" si="491"/>
        <v>24105244819313.906</v>
      </c>
    </row>
    <row r="15685" spans="1:10" x14ac:dyDescent="0.25">
      <c r="A15685">
        <f t="shared" si="492"/>
        <v>15683</v>
      </c>
      <c r="B15685" s="22">
        <v>8943680</v>
      </c>
      <c r="J15685" s="6">
        <f t="shared" si="491"/>
        <v>24105244819313.906</v>
      </c>
    </row>
    <row r="15686" spans="1:10" x14ac:dyDescent="0.25">
      <c r="A15686">
        <f t="shared" si="492"/>
        <v>15684</v>
      </c>
      <c r="B15686" s="22">
        <v>0</v>
      </c>
      <c r="J15686" s="6">
        <f t="shared" si="491"/>
        <v>16272920094200.813</v>
      </c>
    </row>
    <row r="15687" spans="1:10" x14ac:dyDescent="0.25">
      <c r="A15687">
        <f t="shared" si="492"/>
        <v>15685</v>
      </c>
      <c r="B15687" s="22">
        <v>0</v>
      </c>
      <c r="J15687" s="6">
        <f t="shared" si="491"/>
        <v>16272920094200.813</v>
      </c>
    </row>
    <row r="15688" spans="1:10" x14ac:dyDescent="0.25">
      <c r="A15688">
        <f t="shared" si="492"/>
        <v>15686</v>
      </c>
      <c r="B15688" s="22">
        <v>0</v>
      </c>
      <c r="J15688" s="6">
        <f t="shared" si="491"/>
        <v>16272920094200.813</v>
      </c>
    </row>
    <row r="15689" spans="1:10" x14ac:dyDescent="0.25">
      <c r="A15689">
        <f t="shared" si="492"/>
        <v>15687</v>
      </c>
      <c r="B15689" s="22">
        <v>8143430</v>
      </c>
      <c r="J15689" s="6">
        <f t="shared" si="491"/>
        <v>16887655243524.369</v>
      </c>
    </row>
    <row r="15690" spans="1:10" x14ac:dyDescent="0.25">
      <c r="A15690">
        <f t="shared" si="492"/>
        <v>15688</v>
      </c>
      <c r="B15690" s="22">
        <v>0</v>
      </c>
      <c r="J15690" s="6">
        <f t="shared" si="491"/>
        <v>16272920094200.813</v>
      </c>
    </row>
    <row r="15691" spans="1:10" x14ac:dyDescent="0.25">
      <c r="A15691">
        <f t="shared" si="492"/>
        <v>15689</v>
      </c>
      <c r="B15691" s="22">
        <v>0</v>
      </c>
      <c r="J15691" s="6">
        <f t="shared" si="491"/>
        <v>16272920094200.813</v>
      </c>
    </row>
    <row r="15692" spans="1:10" x14ac:dyDescent="0.25">
      <c r="A15692">
        <f t="shared" si="492"/>
        <v>15690</v>
      </c>
      <c r="B15692" s="22">
        <v>0</v>
      </c>
      <c r="J15692" s="6">
        <f t="shared" si="491"/>
        <v>16272920094200.813</v>
      </c>
    </row>
    <row r="15693" spans="1:10" x14ac:dyDescent="0.25">
      <c r="A15693">
        <f t="shared" si="492"/>
        <v>15691</v>
      </c>
      <c r="B15693" s="22">
        <v>3250000</v>
      </c>
      <c r="J15693" s="6">
        <f t="shared" si="491"/>
        <v>614610152858.7196</v>
      </c>
    </row>
    <row r="15694" spans="1:10" x14ac:dyDescent="0.25">
      <c r="A15694">
        <f t="shared" si="492"/>
        <v>15692</v>
      </c>
      <c r="B15694" s="22">
        <v>0</v>
      </c>
      <c r="J15694" s="6">
        <f t="shared" si="491"/>
        <v>16272920094200.813</v>
      </c>
    </row>
    <row r="15695" spans="1:10" x14ac:dyDescent="0.25">
      <c r="A15695">
        <f t="shared" si="492"/>
        <v>15693</v>
      </c>
      <c r="B15695" s="22">
        <v>8143430</v>
      </c>
      <c r="J15695" s="6">
        <f t="shared" si="491"/>
        <v>16887655243524.369</v>
      </c>
    </row>
    <row r="15696" spans="1:10" x14ac:dyDescent="0.25">
      <c r="A15696">
        <f t="shared" si="492"/>
        <v>15694</v>
      </c>
      <c r="B15696" s="22">
        <v>8943680</v>
      </c>
      <c r="J15696" s="6">
        <f t="shared" si="491"/>
        <v>24105244819313.906</v>
      </c>
    </row>
    <row r="15697" spans="1:10" x14ac:dyDescent="0.25">
      <c r="A15697">
        <f t="shared" si="492"/>
        <v>15695</v>
      </c>
      <c r="B15697" s="22">
        <v>0</v>
      </c>
      <c r="J15697" s="6">
        <f t="shared" si="491"/>
        <v>16272920094200.813</v>
      </c>
    </row>
    <row r="15698" spans="1:10" x14ac:dyDescent="0.25">
      <c r="A15698">
        <f t="shared" si="492"/>
        <v>15696</v>
      </c>
      <c r="B15698" s="22">
        <v>0</v>
      </c>
      <c r="J15698" s="6">
        <f t="shared" si="491"/>
        <v>16272920094200.813</v>
      </c>
    </row>
    <row r="15699" spans="1:10" x14ac:dyDescent="0.25">
      <c r="A15699">
        <f t="shared" si="492"/>
        <v>15697</v>
      </c>
      <c r="B15699" s="22">
        <v>8943680</v>
      </c>
      <c r="J15699" s="6">
        <f t="shared" si="491"/>
        <v>24105244819313.906</v>
      </c>
    </row>
    <row r="15700" spans="1:10" x14ac:dyDescent="0.25">
      <c r="A15700">
        <f t="shared" si="492"/>
        <v>15698</v>
      </c>
      <c r="B15700" s="22">
        <v>0</v>
      </c>
      <c r="J15700" s="6">
        <f t="shared" si="491"/>
        <v>16272920094200.813</v>
      </c>
    </row>
    <row r="15701" spans="1:10" x14ac:dyDescent="0.25">
      <c r="A15701">
        <f t="shared" si="492"/>
        <v>15699</v>
      </c>
      <c r="B15701" s="22">
        <v>0</v>
      </c>
      <c r="J15701" s="6">
        <f t="shared" si="491"/>
        <v>16272920094200.813</v>
      </c>
    </row>
    <row r="15702" spans="1:10" x14ac:dyDescent="0.25">
      <c r="A15702">
        <f t="shared" si="492"/>
        <v>15700</v>
      </c>
      <c r="B15702" s="22">
        <v>0</v>
      </c>
      <c r="J15702" s="6">
        <f t="shared" si="491"/>
        <v>16272920094200.813</v>
      </c>
    </row>
    <row r="15703" spans="1:10" x14ac:dyDescent="0.25">
      <c r="A15703">
        <f t="shared" si="492"/>
        <v>15701</v>
      </c>
      <c r="B15703" s="22">
        <v>0</v>
      </c>
      <c r="J15703" s="6">
        <f t="shared" si="491"/>
        <v>16272920094200.813</v>
      </c>
    </row>
    <row r="15704" spans="1:10" x14ac:dyDescent="0.25">
      <c r="A15704">
        <f t="shared" si="492"/>
        <v>15702</v>
      </c>
      <c r="B15704" s="22">
        <v>0</v>
      </c>
      <c r="J15704" s="6">
        <f t="shared" si="491"/>
        <v>16272920094200.813</v>
      </c>
    </row>
    <row r="15705" spans="1:10" x14ac:dyDescent="0.25">
      <c r="A15705">
        <f t="shared" si="492"/>
        <v>15703</v>
      </c>
      <c r="B15705" s="22">
        <v>0</v>
      </c>
      <c r="J15705" s="6">
        <f t="shared" si="491"/>
        <v>16272920094200.813</v>
      </c>
    </row>
    <row r="15706" spans="1:10" x14ac:dyDescent="0.25">
      <c r="A15706">
        <f t="shared" si="492"/>
        <v>15704</v>
      </c>
      <c r="B15706" s="22">
        <v>0</v>
      </c>
      <c r="J15706" s="6">
        <f t="shared" si="491"/>
        <v>16272920094200.813</v>
      </c>
    </row>
    <row r="15707" spans="1:10" x14ac:dyDescent="0.25">
      <c r="A15707">
        <f t="shared" si="492"/>
        <v>15705</v>
      </c>
      <c r="B15707" s="22">
        <v>0</v>
      </c>
      <c r="J15707" s="6">
        <f t="shared" si="491"/>
        <v>16272920094200.813</v>
      </c>
    </row>
    <row r="15708" spans="1:10" x14ac:dyDescent="0.25">
      <c r="A15708">
        <f t="shared" si="492"/>
        <v>15706</v>
      </c>
      <c r="B15708" s="22">
        <v>0</v>
      </c>
      <c r="J15708" s="6">
        <f t="shared" si="491"/>
        <v>16272920094200.813</v>
      </c>
    </row>
    <row r="15709" spans="1:10" x14ac:dyDescent="0.25">
      <c r="A15709">
        <f t="shared" si="492"/>
        <v>15707</v>
      </c>
      <c r="B15709" s="22">
        <v>0</v>
      </c>
      <c r="J15709" s="6">
        <f t="shared" si="491"/>
        <v>16272920094200.813</v>
      </c>
    </row>
    <row r="15710" spans="1:10" x14ac:dyDescent="0.25">
      <c r="A15710">
        <f t="shared" si="492"/>
        <v>15708</v>
      </c>
      <c r="B15710" s="22">
        <v>0</v>
      </c>
      <c r="J15710" s="6">
        <f t="shared" si="491"/>
        <v>16272920094200.813</v>
      </c>
    </row>
    <row r="15711" spans="1:10" x14ac:dyDescent="0.25">
      <c r="A15711">
        <f t="shared" si="492"/>
        <v>15709</v>
      </c>
      <c r="B15711" s="22">
        <v>8143430</v>
      </c>
      <c r="J15711" s="6">
        <f t="shared" si="491"/>
        <v>16887655243524.369</v>
      </c>
    </row>
    <row r="15712" spans="1:10" x14ac:dyDescent="0.25">
      <c r="A15712">
        <f t="shared" si="492"/>
        <v>15710</v>
      </c>
      <c r="B15712" s="22">
        <v>8943680</v>
      </c>
      <c r="J15712" s="6">
        <f t="shared" si="491"/>
        <v>24105244819313.906</v>
      </c>
    </row>
    <row r="15713" spans="1:10" x14ac:dyDescent="0.25">
      <c r="A15713">
        <f t="shared" si="492"/>
        <v>15711</v>
      </c>
      <c r="B15713" s="22">
        <v>0</v>
      </c>
      <c r="J15713" s="6">
        <f t="shared" si="491"/>
        <v>16272920094200.813</v>
      </c>
    </row>
    <row r="15714" spans="1:10" x14ac:dyDescent="0.25">
      <c r="A15714">
        <f t="shared" si="492"/>
        <v>15712</v>
      </c>
      <c r="B15714" s="22">
        <v>0</v>
      </c>
      <c r="J15714" s="6">
        <f t="shared" si="491"/>
        <v>16272920094200.813</v>
      </c>
    </row>
    <row r="15715" spans="1:10" x14ac:dyDescent="0.25">
      <c r="A15715">
        <f t="shared" si="492"/>
        <v>15713</v>
      </c>
      <c r="B15715" s="22">
        <v>0</v>
      </c>
      <c r="J15715" s="6">
        <f t="shared" si="491"/>
        <v>16272920094200.813</v>
      </c>
    </row>
    <row r="15716" spans="1:10" x14ac:dyDescent="0.25">
      <c r="A15716">
        <f t="shared" si="492"/>
        <v>15714</v>
      </c>
      <c r="B15716" s="22">
        <v>0</v>
      </c>
      <c r="J15716" s="6">
        <f t="shared" si="491"/>
        <v>16272920094200.813</v>
      </c>
    </row>
    <row r="15717" spans="1:10" x14ac:dyDescent="0.25">
      <c r="A15717">
        <f t="shared" si="492"/>
        <v>15715</v>
      </c>
      <c r="B15717" s="22">
        <v>8143430</v>
      </c>
      <c r="J15717" s="6">
        <f t="shared" si="491"/>
        <v>16887655243524.369</v>
      </c>
    </row>
    <row r="15718" spans="1:10" x14ac:dyDescent="0.25">
      <c r="A15718">
        <f t="shared" si="492"/>
        <v>15716</v>
      </c>
      <c r="B15718" s="22">
        <v>8943680</v>
      </c>
      <c r="J15718" s="6">
        <f t="shared" si="491"/>
        <v>24105244819313.906</v>
      </c>
    </row>
    <row r="15719" spans="1:10" x14ac:dyDescent="0.25">
      <c r="A15719">
        <f t="shared" si="492"/>
        <v>15717</v>
      </c>
      <c r="B15719" s="22">
        <v>8143430</v>
      </c>
      <c r="J15719" s="6">
        <f t="shared" si="491"/>
        <v>16887655243524.369</v>
      </c>
    </row>
    <row r="15720" spans="1:10" x14ac:dyDescent="0.25">
      <c r="A15720">
        <f t="shared" si="492"/>
        <v>15718</v>
      </c>
      <c r="B15720" s="22">
        <v>0</v>
      </c>
      <c r="J15720" s="6">
        <f t="shared" si="491"/>
        <v>16272920094200.813</v>
      </c>
    </row>
    <row r="15721" spans="1:10" x14ac:dyDescent="0.25">
      <c r="A15721">
        <f t="shared" si="492"/>
        <v>15719</v>
      </c>
      <c r="B15721" s="22">
        <v>0</v>
      </c>
      <c r="J15721" s="6">
        <f t="shared" si="491"/>
        <v>16272920094200.813</v>
      </c>
    </row>
    <row r="15722" spans="1:10" x14ac:dyDescent="0.25">
      <c r="A15722">
        <f t="shared" si="492"/>
        <v>15720</v>
      </c>
      <c r="B15722" s="22">
        <v>0</v>
      </c>
      <c r="J15722" s="6">
        <f t="shared" si="491"/>
        <v>16272920094200.813</v>
      </c>
    </row>
    <row r="15723" spans="1:10" x14ac:dyDescent="0.25">
      <c r="A15723">
        <f t="shared" si="492"/>
        <v>15721</v>
      </c>
      <c r="B15723" s="22">
        <v>0</v>
      </c>
      <c r="J15723" s="6">
        <f t="shared" si="491"/>
        <v>16272920094200.813</v>
      </c>
    </row>
    <row r="15724" spans="1:10" x14ac:dyDescent="0.25">
      <c r="A15724">
        <f t="shared" si="492"/>
        <v>15722</v>
      </c>
      <c r="B15724" s="22">
        <v>0</v>
      </c>
      <c r="J15724" s="6">
        <f t="shared" si="491"/>
        <v>16272920094200.813</v>
      </c>
    </row>
    <row r="15725" spans="1:10" x14ac:dyDescent="0.25">
      <c r="A15725">
        <f t="shared" si="492"/>
        <v>15723</v>
      </c>
      <c r="B15725" s="22">
        <v>0</v>
      </c>
      <c r="J15725" s="6">
        <f t="shared" si="491"/>
        <v>16272920094200.813</v>
      </c>
    </row>
    <row r="15726" spans="1:10" x14ac:dyDescent="0.25">
      <c r="A15726">
        <f t="shared" si="492"/>
        <v>15724</v>
      </c>
      <c r="B15726" s="22">
        <v>0</v>
      </c>
      <c r="J15726" s="6">
        <f t="shared" si="491"/>
        <v>16272920094200.813</v>
      </c>
    </row>
    <row r="15727" spans="1:10" x14ac:dyDescent="0.25">
      <c r="A15727">
        <f t="shared" si="492"/>
        <v>15725</v>
      </c>
      <c r="B15727" s="22">
        <v>0</v>
      </c>
      <c r="J15727" s="6">
        <f t="shared" si="491"/>
        <v>16272920094200.813</v>
      </c>
    </row>
    <row r="15728" spans="1:10" x14ac:dyDescent="0.25">
      <c r="A15728">
        <f t="shared" si="492"/>
        <v>15726</v>
      </c>
      <c r="B15728" s="22">
        <v>8143430</v>
      </c>
      <c r="J15728" s="6">
        <f t="shared" si="491"/>
        <v>16887655243524.369</v>
      </c>
    </row>
    <row r="15729" spans="1:10" x14ac:dyDescent="0.25">
      <c r="A15729">
        <f t="shared" si="492"/>
        <v>15727</v>
      </c>
      <c r="B15729" s="22">
        <v>0</v>
      </c>
      <c r="J15729" s="6">
        <f t="shared" si="491"/>
        <v>16272920094200.813</v>
      </c>
    </row>
    <row r="15730" spans="1:10" x14ac:dyDescent="0.25">
      <c r="A15730">
        <f t="shared" si="492"/>
        <v>15728</v>
      </c>
      <c r="B15730" s="22">
        <v>0</v>
      </c>
      <c r="J15730" s="6">
        <f t="shared" si="491"/>
        <v>16272920094200.813</v>
      </c>
    </row>
    <row r="15731" spans="1:10" x14ac:dyDescent="0.25">
      <c r="A15731">
        <f t="shared" si="492"/>
        <v>15729</v>
      </c>
      <c r="B15731" s="22">
        <v>8943680</v>
      </c>
      <c r="J15731" s="6">
        <f t="shared" si="491"/>
        <v>24105244819313.906</v>
      </c>
    </row>
    <row r="15732" spans="1:10" x14ac:dyDescent="0.25">
      <c r="A15732">
        <f t="shared" si="492"/>
        <v>15730</v>
      </c>
      <c r="B15732" s="22">
        <v>3000000</v>
      </c>
      <c r="J15732" s="6">
        <f t="shared" si="491"/>
        <v>1069095532961.9576</v>
      </c>
    </row>
    <row r="15733" spans="1:10" x14ac:dyDescent="0.25">
      <c r="A15733">
        <f t="shared" si="492"/>
        <v>15731</v>
      </c>
      <c r="B15733" s="22">
        <v>3000000</v>
      </c>
      <c r="J15733" s="6">
        <f t="shared" si="491"/>
        <v>1069095532961.9576</v>
      </c>
    </row>
    <row r="15734" spans="1:10" x14ac:dyDescent="0.25">
      <c r="A15734">
        <f t="shared" si="492"/>
        <v>15732</v>
      </c>
      <c r="B15734" s="22">
        <v>0</v>
      </c>
      <c r="J15734" s="6">
        <f t="shared" si="491"/>
        <v>16272920094200.813</v>
      </c>
    </row>
    <row r="15735" spans="1:10" x14ac:dyDescent="0.25">
      <c r="A15735">
        <f t="shared" si="492"/>
        <v>15733</v>
      </c>
      <c r="B15735" s="22">
        <v>8143430</v>
      </c>
      <c r="J15735" s="6">
        <f t="shared" si="491"/>
        <v>16887655243524.369</v>
      </c>
    </row>
    <row r="15736" spans="1:10" x14ac:dyDescent="0.25">
      <c r="A15736">
        <f t="shared" si="492"/>
        <v>15734</v>
      </c>
      <c r="B15736" s="22">
        <v>0</v>
      </c>
      <c r="J15736" s="6">
        <f t="shared" si="491"/>
        <v>16272920094200.813</v>
      </c>
    </row>
    <row r="15737" spans="1:10" x14ac:dyDescent="0.25">
      <c r="A15737">
        <f t="shared" si="492"/>
        <v>15735</v>
      </c>
      <c r="B15737" s="22">
        <v>8143430</v>
      </c>
      <c r="J15737" s="6">
        <f t="shared" si="491"/>
        <v>16887655243524.369</v>
      </c>
    </row>
    <row r="15738" spans="1:10" x14ac:dyDescent="0.25">
      <c r="A15738">
        <f t="shared" si="492"/>
        <v>15736</v>
      </c>
      <c r="B15738" s="22">
        <v>0</v>
      </c>
      <c r="J15738" s="6">
        <f t="shared" si="491"/>
        <v>16272920094200.813</v>
      </c>
    </row>
    <row r="15739" spans="1:10" x14ac:dyDescent="0.25">
      <c r="A15739">
        <f t="shared" si="492"/>
        <v>15737</v>
      </c>
      <c r="B15739" s="22">
        <v>0</v>
      </c>
      <c r="J15739" s="6">
        <f t="shared" si="491"/>
        <v>16272920094200.813</v>
      </c>
    </row>
    <row r="15740" spans="1:10" x14ac:dyDescent="0.25">
      <c r="A15740">
        <f t="shared" si="492"/>
        <v>15738</v>
      </c>
      <c r="B15740" s="22">
        <v>8143430</v>
      </c>
      <c r="J15740" s="6">
        <f t="shared" si="491"/>
        <v>16887655243524.369</v>
      </c>
    </row>
    <row r="15741" spans="1:10" x14ac:dyDescent="0.25">
      <c r="A15741">
        <f t="shared" si="492"/>
        <v>15739</v>
      </c>
      <c r="B15741" s="22">
        <v>8143430</v>
      </c>
      <c r="J15741" s="6">
        <f t="shared" si="491"/>
        <v>16887655243524.369</v>
      </c>
    </row>
    <row r="15742" spans="1:10" x14ac:dyDescent="0.25">
      <c r="A15742">
        <f t="shared" si="492"/>
        <v>15740</v>
      </c>
      <c r="B15742" s="22">
        <v>0</v>
      </c>
      <c r="J15742" s="6">
        <f t="shared" si="491"/>
        <v>16272920094200.813</v>
      </c>
    </row>
    <row r="15743" spans="1:10" x14ac:dyDescent="0.25">
      <c r="A15743">
        <f t="shared" si="492"/>
        <v>15741</v>
      </c>
      <c r="B15743" s="22">
        <v>0</v>
      </c>
      <c r="J15743" s="6">
        <f t="shared" si="491"/>
        <v>16272920094200.813</v>
      </c>
    </row>
    <row r="15744" spans="1:10" x14ac:dyDescent="0.25">
      <c r="A15744">
        <f t="shared" si="492"/>
        <v>15742</v>
      </c>
      <c r="B15744" s="22">
        <v>0</v>
      </c>
      <c r="J15744" s="6">
        <f t="shared" si="491"/>
        <v>16272920094200.813</v>
      </c>
    </row>
    <row r="15745" spans="1:10" x14ac:dyDescent="0.25">
      <c r="A15745">
        <f t="shared" si="492"/>
        <v>15743</v>
      </c>
      <c r="B15745" s="22">
        <v>8143430</v>
      </c>
      <c r="J15745" s="6">
        <f t="shared" si="491"/>
        <v>16887655243524.369</v>
      </c>
    </row>
    <row r="15746" spans="1:10" x14ac:dyDescent="0.25">
      <c r="A15746">
        <f t="shared" si="492"/>
        <v>15744</v>
      </c>
      <c r="B15746" s="22">
        <v>0</v>
      </c>
      <c r="J15746" s="6">
        <f t="shared" si="491"/>
        <v>16272920094200.813</v>
      </c>
    </row>
    <row r="15747" spans="1:10" x14ac:dyDescent="0.25">
      <c r="A15747">
        <f t="shared" si="492"/>
        <v>15745</v>
      </c>
      <c r="B15747" s="22">
        <v>0</v>
      </c>
      <c r="J15747" s="6">
        <f t="shared" ref="J15747:J15810" si="493">(B15747-$I$6)^2</f>
        <v>16272920094200.813</v>
      </c>
    </row>
    <row r="15748" spans="1:10" x14ac:dyDescent="0.25">
      <c r="A15748">
        <f t="shared" ref="A15748:A15811" si="494">A15747+1</f>
        <v>15746</v>
      </c>
      <c r="B15748" s="22">
        <v>0</v>
      </c>
      <c r="J15748" s="6">
        <f t="shared" si="493"/>
        <v>16272920094200.813</v>
      </c>
    </row>
    <row r="15749" spans="1:10" x14ac:dyDescent="0.25">
      <c r="A15749">
        <f t="shared" si="494"/>
        <v>15747</v>
      </c>
      <c r="B15749" s="22">
        <v>0</v>
      </c>
      <c r="J15749" s="6">
        <f t="shared" si="493"/>
        <v>16272920094200.813</v>
      </c>
    </row>
    <row r="15750" spans="1:10" x14ac:dyDescent="0.25">
      <c r="A15750">
        <f t="shared" si="494"/>
        <v>15748</v>
      </c>
      <c r="B15750" s="22">
        <v>0</v>
      </c>
      <c r="J15750" s="6">
        <f t="shared" si="493"/>
        <v>16272920094200.813</v>
      </c>
    </row>
    <row r="15751" spans="1:10" x14ac:dyDescent="0.25">
      <c r="A15751">
        <f t="shared" si="494"/>
        <v>15749</v>
      </c>
      <c r="B15751" s="22">
        <v>0</v>
      </c>
      <c r="J15751" s="6">
        <f t="shared" si="493"/>
        <v>16272920094200.813</v>
      </c>
    </row>
    <row r="15752" spans="1:10" x14ac:dyDescent="0.25">
      <c r="A15752">
        <f t="shared" si="494"/>
        <v>15750</v>
      </c>
      <c r="B15752" s="22">
        <v>0</v>
      </c>
      <c r="J15752" s="6">
        <f t="shared" si="493"/>
        <v>16272920094200.813</v>
      </c>
    </row>
    <row r="15753" spans="1:10" x14ac:dyDescent="0.25">
      <c r="A15753">
        <f t="shared" si="494"/>
        <v>15751</v>
      </c>
      <c r="B15753" s="22">
        <v>17087110</v>
      </c>
      <c r="J15753" s="6">
        <f t="shared" si="493"/>
        <v>170384444013437.47</v>
      </c>
    </row>
    <row r="15754" spans="1:10" x14ac:dyDescent="0.25">
      <c r="A15754">
        <f t="shared" si="494"/>
        <v>15752</v>
      </c>
      <c r="B15754" s="22">
        <v>8943680</v>
      </c>
      <c r="J15754" s="6">
        <f t="shared" si="493"/>
        <v>24105244819313.906</v>
      </c>
    </row>
    <row r="15755" spans="1:10" x14ac:dyDescent="0.25">
      <c r="A15755">
        <f t="shared" si="494"/>
        <v>15753</v>
      </c>
      <c r="B15755" s="22">
        <v>0</v>
      </c>
      <c r="J15755" s="6">
        <f t="shared" si="493"/>
        <v>16272920094200.813</v>
      </c>
    </row>
    <row r="15756" spans="1:10" x14ac:dyDescent="0.25">
      <c r="A15756">
        <f t="shared" si="494"/>
        <v>15754</v>
      </c>
      <c r="B15756" s="22">
        <v>0</v>
      </c>
      <c r="J15756" s="6">
        <f t="shared" si="493"/>
        <v>16272920094200.813</v>
      </c>
    </row>
    <row r="15757" spans="1:10" x14ac:dyDescent="0.25">
      <c r="A15757">
        <f t="shared" si="494"/>
        <v>15755</v>
      </c>
      <c r="B15757" s="22">
        <v>8143430</v>
      </c>
      <c r="J15757" s="6">
        <f t="shared" si="493"/>
        <v>16887655243524.369</v>
      </c>
    </row>
    <row r="15758" spans="1:10" x14ac:dyDescent="0.25">
      <c r="A15758">
        <f t="shared" si="494"/>
        <v>15756</v>
      </c>
      <c r="B15758" s="22">
        <v>8143430</v>
      </c>
      <c r="J15758" s="6">
        <f t="shared" si="493"/>
        <v>16887655243524.369</v>
      </c>
    </row>
    <row r="15759" spans="1:10" x14ac:dyDescent="0.25">
      <c r="A15759">
        <f t="shared" si="494"/>
        <v>15757</v>
      </c>
      <c r="B15759" s="22">
        <v>0</v>
      </c>
      <c r="J15759" s="6">
        <f t="shared" si="493"/>
        <v>16272920094200.813</v>
      </c>
    </row>
    <row r="15760" spans="1:10" x14ac:dyDescent="0.25">
      <c r="A15760">
        <f t="shared" si="494"/>
        <v>15758</v>
      </c>
      <c r="B15760" s="22">
        <v>8143430</v>
      </c>
      <c r="J15760" s="6">
        <f t="shared" si="493"/>
        <v>16887655243524.369</v>
      </c>
    </row>
    <row r="15761" spans="1:10" x14ac:dyDescent="0.25">
      <c r="A15761">
        <f t="shared" si="494"/>
        <v>15759</v>
      </c>
      <c r="B15761" s="22">
        <v>11943680</v>
      </c>
      <c r="J15761" s="6">
        <f t="shared" si="493"/>
        <v>62563500258075.047</v>
      </c>
    </row>
    <row r="15762" spans="1:10" x14ac:dyDescent="0.25">
      <c r="A15762">
        <f t="shared" si="494"/>
        <v>15760</v>
      </c>
      <c r="B15762" s="22">
        <v>3250000</v>
      </c>
      <c r="J15762" s="6">
        <f t="shared" si="493"/>
        <v>614610152858.7196</v>
      </c>
    </row>
    <row r="15763" spans="1:10" x14ac:dyDescent="0.25">
      <c r="A15763">
        <f t="shared" si="494"/>
        <v>15761</v>
      </c>
      <c r="B15763" s="22">
        <v>0</v>
      </c>
      <c r="J15763" s="6">
        <f t="shared" si="493"/>
        <v>16272920094200.813</v>
      </c>
    </row>
    <row r="15764" spans="1:10" x14ac:dyDescent="0.25">
      <c r="A15764">
        <f t="shared" si="494"/>
        <v>15762</v>
      </c>
      <c r="B15764" s="22">
        <v>0</v>
      </c>
      <c r="J15764" s="6">
        <f t="shared" si="493"/>
        <v>16272920094200.813</v>
      </c>
    </row>
    <row r="15765" spans="1:10" x14ac:dyDescent="0.25">
      <c r="A15765">
        <f t="shared" si="494"/>
        <v>15763</v>
      </c>
      <c r="B15765" s="22">
        <v>0</v>
      </c>
      <c r="J15765" s="6">
        <f t="shared" si="493"/>
        <v>16272920094200.813</v>
      </c>
    </row>
    <row r="15766" spans="1:10" x14ac:dyDescent="0.25">
      <c r="A15766">
        <f t="shared" si="494"/>
        <v>15764</v>
      </c>
      <c r="B15766" s="22">
        <v>8143430</v>
      </c>
      <c r="J15766" s="6">
        <f t="shared" si="493"/>
        <v>16887655243524.369</v>
      </c>
    </row>
    <row r="15767" spans="1:10" x14ac:dyDescent="0.25">
      <c r="A15767">
        <f t="shared" si="494"/>
        <v>15765</v>
      </c>
      <c r="B15767" s="22">
        <v>8143430</v>
      </c>
      <c r="J15767" s="6">
        <f t="shared" si="493"/>
        <v>16887655243524.369</v>
      </c>
    </row>
    <row r="15768" spans="1:10" x14ac:dyDescent="0.25">
      <c r="A15768">
        <f t="shared" si="494"/>
        <v>15766</v>
      </c>
      <c r="B15768" s="22">
        <v>0</v>
      </c>
      <c r="J15768" s="6">
        <f t="shared" si="493"/>
        <v>16272920094200.813</v>
      </c>
    </row>
    <row r="15769" spans="1:10" x14ac:dyDescent="0.25">
      <c r="A15769">
        <f t="shared" si="494"/>
        <v>15767</v>
      </c>
      <c r="B15769" s="22">
        <v>8943680</v>
      </c>
      <c r="J15769" s="6">
        <f t="shared" si="493"/>
        <v>24105244819313.906</v>
      </c>
    </row>
    <row r="15770" spans="1:10" x14ac:dyDescent="0.25">
      <c r="A15770">
        <f t="shared" si="494"/>
        <v>15768</v>
      </c>
      <c r="B15770" s="22">
        <v>0</v>
      </c>
      <c r="J15770" s="6">
        <f t="shared" si="493"/>
        <v>16272920094200.813</v>
      </c>
    </row>
    <row r="15771" spans="1:10" x14ac:dyDescent="0.25">
      <c r="A15771">
        <f t="shared" si="494"/>
        <v>15769</v>
      </c>
      <c r="B15771" s="22">
        <v>8943680</v>
      </c>
      <c r="J15771" s="6">
        <f t="shared" si="493"/>
        <v>24105244819313.906</v>
      </c>
    </row>
    <row r="15772" spans="1:10" x14ac:dyDescent="0.25">
      <c r="A15772">
        <f t="shared" si="494"/>
        <v>15770</v>
      </c>
      <c r="B15772" s="22">
        <v>8943680</v>
      </c>
      <c r="J15772" s="6">
        <f t="shared" si="493"/>
        <v>24105244819313.906</v>
      </c>
    </row>
    <row r="15773" spans="1:10" x14ac:dyDescent="0.25">
      <c r="A15773">
        <f t="shared" si="494"/>
        <v>15771</v>
      </c>
      <c r="B15773" s="22">
        <v>8943680</v>
      </c>
      <c r="J15773" s="6">
        <f t="shared" si="493"/>
        <v>24105244819313.906</v>
      </c>
    </row>
    <row r="15774" spans="1:10" x14ac:dyDescent="0.25">
      <c r="A15774">
        <f t="shared" si="494"/>
        <v>15772</v>
      </c>
      <c r="B15774" s="22">
        <v>0</v>
      </c>
      <c r="J15774" s="6">
        <f t="shared" si="493"/>
        <v>16272920094200.813</v>
      </c>
    </row>
    <row r="15775" spans="1:10" x14ac:dyDescent="0.25">
      <c r="A15775">
        <f t="shared" si="494"/>
        <v>15773</v>
      </c>
      <c r="B15775" s="22">
        <v>8943680</v>
      </c>
      <c r="J15775" s="6">
        <f t="shared" si="493"/>
        <v>24105244819313.906</v>
      </c>
    </row>
    <row r="15776" spans="1:10" x14ac:dyDescent="0.25">
      <c r="A15776">
        <f t="shared" si="494"/>
        <v>15774</v>
      </c>
      <c r="B15776" s="22">
        <v>0</v>
      </c>
      <c r="J15776" s="6">
        <f t="shared" si="493"/>
        <v>16272920094200.813</v>
      </c>
    </row>
    <row r="15777" spans="1:10" x14ac:dyDescent="0.25">
      <c r="A15777">
        <f t="shared" si="494"/>
        <v>15775</v>
      </c>
      <c r="B15777" s="22">
        <v>0</v>
      </c>
      <c r="J15777" s="6">
        <f t="shared" si="493"/>
        <v>16272920094200.813</v>
      </c>
    </row>
    <row r="15778" spans="1:10" x14ac:dyDescent="0.25">
      <c r="A15778">
        <f t="shared" si="494"/>
        <v>15776</v>
      </c>
      <c r="B15778" s="22">
        <v>8143430</v>
      </c>
      <c r="J15778" s="6">
        <f t="shared" si="493"/>
        <v>16887655243524.369</v>
      </c>
    </row>
    <row r="15779" spans="1:10" x14ac:dyDescent="0.25">
      <c r="A15779">
        <f t="shared" si="494"/>
        <v>15777</v>
      </c>
      <c r="B15779" s="22">
        <v>0</v>
      </c>
      <c r="J15779" s="6">
        <f t="shared" si="493"/>
        <v>16272920094200.813</v>
      </c>
    </row>
    <row r="15780" spans="1:10" x14ac:dyDescent="0.25">
      <c r="A15780">
        <f t="shared" si="494"/>
        <v>15778</v>
      </c>
      <c r="B15780" s="22">
        <v>0</v>
      </c>
      <c r="J15780" s="6">
        <f t="shared" si="493"/>
        <v>16272920094200.813</v>
      </c>
    </row>
    <row r="15781" spans="1:10" x14ac:dyDescent="0.25">
      <c r="A15781">
        <f t="shared" si="494"/>
        <v>15779</v>
      </c>
      <c r="B15781" s="22">
        <v>0</v>
      </c>
      <c r="J15781" s="6">
        <f t="shared" si="493"/>
        <v>16272920094200.813</v>
      </c>
    </row>
    <row r="15782" spans="1:10" x14ac:dyDescent="0.25">
      <c r="A15782">
        <f t="shared" si="494"/>
        <v>15780</v>
      </c>
      <c r="B15782" s="22">
        <v>8943680</v>
      </c>
      <c r="J15782" s="6">
        <f t="shared" si="493"/>
        <v>24105244819313.906</v>
      </c>
    </row>
    <row r="15783" spans="1:10" x14ac:dyDescent="0.25">
      <c r="A15783">
        <f t="shared" si="494"/>
        <v>15781</v>
      </c>
      <c r="B15783" s="22">
        <v>0</v>
      </c>
      <c r="J15783" s="6">
        <f t="shared" si="493"/>
        <v>16272920094200.813</v>
      </c>
    </row>
    <row r="15784" spans="1:10" x14ac:dyDescent="0.25">
      <c r="A15784">
        <f t="shared" si="494"/>
        <v>15782</v>
      </c>
      <c r="B15784" s="22">
        <v>0</v>
      </c>
      <c r="J15784" s="6">
        <f t="shared" si="493"/>
        <v>16272920094200.813</v>
      </c>
    </row>
    <row r="15785" spans="1:10" x14ac:dyDescent="0.25">
      <c r="A15785">
        <f t="shared" si="494"/>
        <v>15783</v>
      </c>
      <c r="B15785" s="22">
        <v>0</v>
      </c>
      <c r="J15785" s="6">
        <f t="shared" si="493"/>
        <v>16272920094200.813</v>
      </c>
    </row>
    <row r="15786" spans="1:10" x14ac:dyDescent="0.25">
      <c r="A15786">
        <f t="shared" si="494"/>
        <v>15784</v>
      </c>
      <c r="B15786" s="22">
        <v>8143430</v>
      </c>
      <c r="J15786" s="6">
        <f t="shared" si="493"/>
        <v>16887655243524.369</v>
      </c>
    </row>
    <row r="15787" spans="1:10" x14ac:dyDescent="0.25">
      <c r="A15787">
        <f t="shared" si="494"/>
        <v>15785</v>
      </c>
      <c r="B15787" s="22">
        <v>0</v>
      </c>
      <c r="J15787" s="6">
        <f t="shared" si="493"/>
        <v>16272920094200.813</v>
      </c>
    </row>
    <row r="15788" spans="1:10" x14ac:dyDescent="0.25">
      <c r="A15788">
        <f t="shared" si="494"/>
        <v>15786</v>
      </c>
      <c r="B15788" s="22">
        <v>0</v>
      </c>
      <c r="J15788" s="6">
        <f t="shared" si="493"/>
        <v>16272920094200.813</v>
      </c>
    </row>
    <row r="15789" spans="1:10" x14ac:dyDescent="0.25">
      <c r="A15789">
        <f t="shared" si="494"/>
        <v>15787</v>
      </c>
      <c r="B15789" s="22">
        <v>0</v>
      </c>
      <c r="J15789" s="6">
        <f t="shared" si="493"/>
        <v>16272920094200.813</v>
      </c>
    </row>
    <row r="15790" spans="1:10" x14ac:dyDescent="0.25">
      <c r="A15790">
        <f t="shared" si="494"/>
        <v>15788</v>
      </c>
      <c r="B15790" s="22">
        <v>0</v>
      </c>
      <c r="J15790" s="6">
        <f t="shared" si="493"/>
        <v>16272920094200.813</v>
      </c>
    </row>
    <row r="15791" spans="1:10" x14ac:dyDescent="0.25">
      <c r="A15791">
        <f t="shared" si="494"/>
        <v>15789</v>
      </c>
      <c r="B15791" s="22">
        <v>0</v>
      </c>
      <c r="J15791" s="6">
        <f t="shared" si="493"/>
        <v>16272920094200.813</v>
      </c>
    </row>
    <row r="15792" spans="1:10" x14ac:dyDescent="0.25">
      <c r="A15792">
        <f t="shared" si="494"/>
        <v>15790</v>
      </c>
      <c r="B15792" s="22">
        <v>0</v>
      </c>
      <c r="J15792" s="6">
        <f t="shared" si="493"/>
        <v>16272920094200.813</v>
      </c>
    </row>
    <row r="15793" spans="1:10" x14ac:dyDescent="0.25">
      <c r="A15793">
        <f t="shared" si="494"/>
        <v>15791</v>
      </c>
      <c r="B15793" s="22">
        <v>8943680</v>
      </c>
      <c r="J15793" s="6">
        <f t="shared" si="493"/>
        <v>24105244819313.906</v>
      </c>
    </row>
    <row r="15794" spans="1:10" x14ac:dyDescent="0.25">
      <c r="A15794">
        <f t="shared" si="494"/>
        <v>15792</v>
      </c>
      <c r="B15794" s="22">
        <v>11393430</v>
      </c>
      <c r="J15794" s="6">
        <f t="shared" si="493"/>
        <v>54161640302182.273</v>
      </c>
    </row>
    <row r="15795" spans="1:10" x14ac:dyDescent="0.25">
      <c r="A15795">
        <f t="shared" si="494"/>
        <v>15793</v>
      </c>
      <c r="B15795" s="22">
        <v>0</v>
      </c>
      <c r="J15795" s="6">
        <f t="shared" si="493"/>
        <v>16272920094200.813</v>
      </c>
    </row>
    <row r="15796" spans="1:10" x14ac:dyDescent="0.25">
      <c r="A15796">
        <f t="shared" si="494"/>
        <v>15794</v>
      </c>
      <c r="B15796" s="22">
        <v>0</v>
      </c>
      <c r="J15796" s="6">
        <f t="shared" si="493"/>
        <v>16272920094200.813</v>
      </c>
    </row>
    <row r="15797" spans="1:10" x14ac:dyDescent="0.25">
      <c r="A15797">
        <f t="shared" si="494"/>
        <v>15795</v>
      </c>
      <c r="B15797" s="22">
        <v>0</v>
      </c>
      <c r="J15797" s="6">
        <f t="shared" si="493"/>
        <v>16272920094200.813</v>
      </c>
    </row>
    <row r="15798" spans="1:10" x14ac:dyDescent="0.25">
      <c r="A15798">
        <f t="shared" si="494"/>
        <v>15796</v>
      </c>
      <c r="B15798" s="22">
        <v>8143430</v>
      </c>
      <c r="J15798" s="6">
        <f t="shared" si="493"/>
        <v>16887655243524.369</v>
      </c>
    </row>
    <row r="15799" spans="1:10" x14ac:dyDescent="0.25">
      <c r="A15799">
        <f t="shared" si="494"/>
        <v>15797</v>
      </c>
      <c r="B15799" s="22">
        <v>0</v>
      </c>
      <c r="J15799" s="6">
        <f t="shared" si="493"/>
        <v>16272920094200.813</v>
      </c>
    </row>
    <row r="15800" spans="1:10" x14ac:dyDescent="0.25">
      <c r="A15800">
        <f t="shared" si="494"/>
        <v>15798</v>
      </c>
      <c r="B15800" s="22">
        <v>0</v>
      </c>
      <c r="J15800" s="6">
        <f t="shared" si="493"/>
        <v>16272920094200.813</v>
      </c>
    </row>
    <row r="15801" spans="1:10" x14ac:dyDescent="0.25">
      <c r="A15801">
        <f t="shared" si="494"/>
        <v>15799</v>
      </c>
      <c r="B15801" s="22">
        <v>0</v>
      </c>
      <c r="J15801" s="6">
        <f t="shared" si="493"/>
        <v>16272920094200.813</v>
      </c>
    </row>
    <row r="15802" spans="1:10" x14ac:dyDescent="0.25">
      <c r="A15802">
        <f t="shared" si="494"/>
        <v>15800</v>
      </c>
      <c r="B15802" s="22">
        <v>8143430</v>
      </c>
      <c r="J15802" s="6">
        <f t="shared" si="493"/>
        <v>16887655243524.369</v>
      </c>
    </row>
    <row r="15803" spans="1:10" x14ac:dyDescent="0.25">
      <c r="A15803">
        <f t="shared" si="494"/>
        <v>15801</v>
      </c>
      <c r="B15803" s="22">
        <v>0</v>
      </c>
      <c r="J15803" s="6">
        <f t="shared" si="493"/>
        <v>16272920094200.813</v>
      </c>
    </row>
    <row r="15804" spans="1:10" x14ac:dyDescent="0.25">
      <c r="A15804">
        <f t="shared" si="494"/>
        <v>15802</v>
      </c>
      <c r="B15804" s="22">
        <v>8143430</v>
      </c>
      <c r="J15804" s="6">
        <f t="shared" si="493"/>
        <v>16887655243524.369</v>
      </c>
    </row>
    <row r="15805" spans="1:10" x14ac:dyDescent="0.25">
      <c r="A15805">
        <f t="shared" si="494"/>
        <v>15803</v>
      </c>
      <c r="B15805" s="22">
        <v>0</v>
      </c>
      <c r="J15805" s="6">
        <f t="shared" si="493"/>
        <v>16272920094200.813</v>
      </c>
    </row>
    <row r="15806" spans="1:10" x14ac:dyDescent="0.25">
      <c r="A15806">
        <f t="shared" si="494"/>
        <v>15804</v>
      </c>
      <c r="B15806" s="22">
        <v>0</v>
      </c>
      <c r="J15806" s="6">
        <f t="shared" si="493"/>
        <v>16272920094200.813</v>
      </c>
    </row>
    <row r="15807" spans="1:10" x14ac:dyDescent="0.25">
      <c r="A15807">
        <f t="shared" si="494"/>
        <v>15805</v>
      </c>
      <c r="B15807" s="22">
        <v>0</v>
      </c>
      <c r="J15807" s="6">
        <f t="shared" si="493"/>
        <v>16272920094200.813</v>
      </c>
    </row>
    <row r="15808" spans="1:10" x14ac:dyDescent="0.25">
      <c r="A15808">
        <f t="shared" si="494"/>
        <v>15806</v>
      </c>
      <c r="B15808" s="22">
        <v>0</v>
      </c>
      <c r="J15808" s="6">
        <f t="shared" si="493"/>
        <v>16272920094200.813</v>
      </c>
    </row>
    <row r="15809" spans="1:10" x14ac:dyDescent="0.25">
      <c r="A15809">
        <f t="shared" si="494"/>
        <v>15807</v>
      </c>
      <c r="B15809" s="22">
        <v>0</v>
      </c>
      <c r="J15809" s="6">
        <f t="shared" si="493"/>
        <v>16272920094200.813</v>
      </c>
    </row>
    <row r="15810" spans="1:10" x14ac:dyDescent="0.25">
      <c r="A15810">
        <f t="shared" si="494"/>
        <v>15808</v>
      </c>
      <c r="B15810" s="22">
        <v>8143430</v>
      </c>
      <c r="J15810" s="6">
        <f t="shared" si="493"/>
        <v>16887655243524.369</v>
      </c>
    </row>
    <row r="15811" spans="1:10" x14ac:dyDescent="0.25">
      <c r="A15811">
        <f t="shared" si="494"/>
        <v>15809</v>
      </c>
      <c r="B15811" s="22">
        <v>0</v>
      </c>
      <c r="J15811" s="6">
        <f t="shared" ref="J15811:J15874" si="495">(B15811-$I$6)^2</f>
        <v>16272920094200.813</v>
      </c>
    </row>
    <row r="15812" spans="1:10" x14ac:dyDescent="0.25">
      <c r="A15812">
        <f t="shared" ref="A15812:A15875" si="496">A15811+1</f>
        <v>15810</v>
      </c>
      <c r="B15812" s="22">
        <v>0</v>
      </c>
      <c r="J15812" s="6">
        <f t="shared" si="495"/>
        <v>16272920094200.813</v>
      </c>
    </row>
    <row r="15813" spans="1:10" x14ac:dyDescent="0.25">
      <c r="A15813">
        <f t="shared" si="496"/>
        <v>15811</v>
      </c>
      <c r="B15813" s="22">
        <v>8943680</v>
      </c>
      <c r="J15813" s="6">
        <f t="shared" si="495"/>
        <v>24105244819313.906</v>
      </c>
    </row>
    <row r="15814" spans="1:10" x14ac:dyDescent="0.25">
      <c r="A15814">
        <f t="shared" si="496"/>
        <v>15812</v>
      </c>
      <c r="B15814" s="22">
        <v>0</v>
      </c>
      <c r="J15814" s="6">
        <f t="shared" si="495"/>
        <v>16272920094200.813</v>
      </c>
    </row>
    <row r="15815" spans="1:10" x14ac:dyDescent="0.25">
      <c r="A15815">
        <f t="shared" si="496"/>
        <v>15813</v>
      </c>
      <c r="B15815" s="22">
        <v>0</v>
      </c>
      <c r="J15815" s="6">
        <f t="shared" si="495"/>
        <v>16272920094200.813</v>
      </c>
    </row>
    <row r="15816" spans="1:10" x14ac:dyDescent="0.25">
      <c r="A15816">
        <f t="shared" si="496"/>
        <v>15814</v>
      </c>
      <c r="B15816" s="22">
        <v>0</v>
      </c>
      <c r="J15816" s="6">
        <f t="shared" si="495"/>
        <v>16272920094200.813</v>
      </c>
    </row>
    <row r="15817" spans="1:10" x14ac:dyDescent="0.25">
      <c r="A15817">
        <f t="shared" si="496"/>
        <v>15815</v>
      </c>
      <c r="B15817" s="22">
        <v>3000000</v>
      </c>
      <c r="J15817" s="6">
        <f t="shared" si="495"/>
        <v>1069095532961.9576</v>
      </c>
    </row>
    <row r="15818" spans="1:10" x14ac:dyDescent="0.25">
      <c r="A15818">
        <f t="shared" si="496"/>
        <v>15816</v>
      </c>
      <c r="B15818" s="22">
        <v>8143430</v>
      </c>
      <c r="J15818" s="6">
        <f t="shared" si="495"/>
        <v>16887655243524.369</v>
      </c>
    </row>
    <row r="15819" spans="1:10" x14ac:dyDescent="0.25">
      <c r="A15819">
        <f t="shared" si="496"/>
        <v>15817</v>
      </c>
      <c r="B15819" s="22">
        <v>3250000</v>
      </c>
      <c r="J15819" s="6">
        <f t="shared" si="495"/>
        <v>614610152858.7196</v>
      </c>
    </row>
    <row r="15820" spans="1:10" x14ac:dyDescent="0.25">
      <c r="A15820">
        <f t="shared" si="496"/>
        <v>15818</v>
      </c>
      <c r="B15820" s="22">
        <v>0</v>
      </c>
      <c r="J15820" s="6">
        <f t="shared" si="495"/>
        <v>16272920094200.813</v>
      </c>
    </row>
    <row r="15821" spans="1:10" x14ac:dyDescent="0.25">
      <c r="A15821">
        <f t="shared" si="496"/>
        <v>15819</v>
      </c>
      <c r="B15821" s="22">
        <v>17087110</v>
      </c>
      <c r="J15821" s="6">
        <f t="shared" si="495"/>
        <v>170384444013437.47</v>
      </c>
    </row>
    <row r="15822" spans="1:10" x14ac:dyDescent="0.25">
      <c r="A15822">
        <f t="shared" si="496"/>
        <v>15820</v>
      </c>
      <c r="B15822" s="22">
        <v>0</v>
      </c>
      <c r="J15822" s="6">
        <f t="shared" si="495"/>
        <v>16272920094200.813</v>
      </c>
    </row>
    <row r="15823" spans="1:10" x14ac:dyDescent="0.25">
      <c r="A15823">
        <f t="shared" si="496"/>
        <v>15821</v>
      </c>
      <c r="B15823" s="22">
        <v>17087110</v>
      </c>
      <c r="J15823" s="6">
        <f t="shared" si="495"/>
        <v>170384444013437.47</v>
      </c>
    </row>
    <row r="15824" spans="1:10" x14ac:dyDescent="0.25">
      <c r="A15824">
        <f t="shared" si="496"/>
        <v>15822</v>
      </c>
      <c r="B15824" s="22">
        <v>8943680</v>
      </c>
      <c r="J15824" s="6">
        <f t="shared" si="495"/>
        <v>24105244819313.906</v>
      </c>
    </row>
    <row r="15825" spans="1:10" x14ac:dyDescent="0.25">
      <c r="A15825">
        <f t="shared" si="496"/>
        <v>15823</v>
      </c>
      <c r="B15825" s="22">
        <v>0</v>
      </c>
      <c r="J15825" s="6">
        <f t="shared" si="495"/>
        <v>16272920094200.813</v>
      </c>
    </row>
    <row r="15826" spans="1:10" x14ac:dyDescent="0.25">
      <c r="A15826">
        <f t="shared" si="496"/>
        <v>15824</v>
      </c>
      <c r="B15826" s="22">
        <v>0</v>
      </c>
      <c r="J15826" s="6">
        <f t="shared" si="495"/>
        <v>16272920094200.813</v>
      </c>
    </row>
    <row r="15827" spans="1:10" x14ac:dyDescent="0.25">
      <c r="A15827">
        <f t="shared" si="496"/>
        <v>15825</v>
      </c>
      <c r="B15827" s="22">
        <v>0</v>
      </c>
      <c r="J15827" s="6">
        <f t="shared" si="495"/>
        <v>16272920094200.813</v>
      </c>
    </row>
    <row r="15828" spans="1:10" x14ac:dyDescent="0.25">
      <c r="A15828">
        <f t="shared" si="496"/>
        <v>15826</v>
      </c>
      <c r="B15828" s="22">
        <v>11143430</v>
      </c>
      <c r="J15828" s="6">
        <f t="shared" si="495"/>
        <v>50544410682285.516</v>
      </c>
    </row>
    <row r="15829" spans="1:10" x14ac:dyDescent="0.25">
      <c r="A15829">
        <f t="shared" si="496"/>
        <v>15827</v>
      </c>
      <c r="B15829" s="22">
        <v>17087110</v>
      </c>
      <c r="J15829" s="6">
        <f t="shared" si="495"/>
        <v>170384444013437.47</v>
      </c>
    </row>
    <row r="15830" spans="1:10" x14ac:dyDescent="0.25">
      <c r="A15830">
        <f t="shared" si="496"/>
        <v>15828</v>
      </c>
      <c r="B15830" s="22">
        <v>0</v>
      </c>
      <c r="J15830" s="6">
        <f t="shared" si="495"/>
        <v>16272920094200.813</v>
      </c>
    </row>
    <row r="15831" spans="1:10" x14ac:dyDescent="0.25">
      <c r="A15831">
        <f t="shared" si="496"/>
        <v>15829</v>
      </c>
      <c r="B15831" s="22">
        <v>0</v>
      </c>
      <c r="J15831" s="6">
        <f t="shared" si="495"/>
        <v>16272920094200.813</v>
      </c>
    </row>
    <row r="15832" spans="1:10" x14ac:dyDescent="0.25">
      <c r="A15832">
        <f t="shared" si="496"/>
        <v>15830</v>
      </c>
      <c r="B15832" s="22">
        <v>8943680</v>
      </c>
      <c r="J15832" s="6">
        <f t="shared" si="495"/>
        <v>24105244819313.906</v>
      </c>
    </row>
    <row r="15833" spans="1:10" x14ac:dyDescent="0.25">
      <c r="A15833">
        <f t="shared" si="496"/>
        <v>15831</v>
      </c>
      <c r="B15833" s="22">
        <v>11143430</v>
      </c>
      <c r="J15833" s="6">
        <f t="shared" si="495"/>
        <v>50544410682285.516</v>
      </c>
    </row>
    <row r="15834" spans="1:10" x14ac:dyDescent="0.25">
      <c r="A15834">
        <f t="shared" si="496"/>
        <v>15832</v>
      </c>
      <c r="B15834" s="22">
        <v>0</v>
      </c>
      <c r="J15834" s="6">
        <f t="shared" si="495"/>
        <v>16272920094200.813</v>
      </c>
    </row>
    <row r="15835" spans="1:10" x14ac:dyDescent="0.25">
      <c r="A15835">
        <f t="shared" si="496"/>
        <v>15833</v>
      </c>
      <c r="B15835" s="22">
        <v>0</v>
      </c>
      <c r="J15835" s="6">
        <f t="shared" si="495"/>
        <v>16272920094200.813</v>
      </c>
    </row>
    <row r="15836" spans="1:10" x14ac:dyDescent="0.25">
      <c r="A15836">
        <f t="shared" si="496"/>
        <v>15834</v>
      </c>
      <c r="B15836" s="22">
        <v>8943680</v>
      </c>
      <c r="J15836" s="6">
        <f t="shared" si="495"/>
        <v>24105244819313.906</v>
      </c>
    </row>
    <row r="15837" spans="1:10" x14ac:dyDescent="0.25">
      <c r="A15837">
        <f t="shared" si="496"/>
        <v>15835</v>
      </c>
      <c r="B15837" s="22">
        <v>0</v>
      </c>
      <c r="J15837" s="6">
        <f t="shared" si="495"/>
        <v>16272920094200.813</v>
      </c>
    </row>
    <row r="15838" spans="1:10" x14ac:dyDescent="0.25">
      <c r="A15838">
        <f t="shared" si="496"/>
        <v>15836</v>
      </c>
      <c r="B15838" s="22">
        <v>63278723.934246585</v>
      </c>
      <c r="J15838" s="6">
        <f t="shared" si="495"/>
        <v>3509940778652935.5</v>
      </c>
    </row>
    <row r="15839" spans="1:10" x14ac:dyDescent="0.25">
      <c r="A15839">
        <f t="shared" si="496"/>
        <v>15837</v>
      </c>
      <c r="B15839" s="22">
        <v>0</v>
      </c>
      <c r="J15839" s="6">
        <f t="shared" si="495"/>
        <v>16272920094200.813</v>
      </c>
    </row>
    <row r="15840" spans="1:10" x14ac:dyDescent="0.25">
      <c r="A15840">
        <f t="shared" si="496"/>
        <v>15838</v>
      </c>
      <c r="B15840" s="22">
        <v>0</v>
      </c>
      <c r="J15840" s="6">
        <f t="shared" si="495"/>
        <v>16272920094200.813</v>
      </c>
    </row>
    <row r="15841" spans="1:10" x14ac:dyDescent="0.25">
      <c r="A15841">
        <f t="shared" si="496"/>
        <v>15839</v>
      </c>
      <c r="B15841" s="22">
        <v>11143430</v>
      </c>
      <c r="J15841" s="6">
        <f t="shared" si="495"/>
        <v>50544410682285.516</v>
      </c>
    </row>
    <row r="15842" spans="1:10" x14ac:dyDescent="0.25">
      <c r="A15842">
        <f t="shared" si="496"/>
        <v>15840</v>
      </c>
      <c r="B15842" s="22">
        <v>0</v>
      </c>
      <c r="J15842" s="6">
        <f t="shared" si="495"/>
        <v>16272920094200.813</v>
      </c>
    </row>
    <row r="15843" spans="1:10" x14ac:dyDescent="0.25">
      <c r="A15843">
        <f t="shared" si="496"/>
        <v>15841</v>
      </c>
      <c r="B15843" s="22">
        <v>0</v>
      </c>
      <c r="J15843" s="6">
        <f t="shared" si="495"/>
        <v>16272920094200.813</v>
      </c>
    </row>
    <row r="15844" spans="1:10" x14ac:dyDescent="0.25">
      <c r="A15844">
        <f t="shared" si="496"/>
        <v>15842</v>
      </c>
      <c r="B15844" s="22">
        <v>8143430</v>
      </c>
      <c r="J15844" s="6">
        <f t="shared" si="495"/>
        <v>16887655243524.369</v>
      </c>
    </row>
    <row r="15845" spans="1:10" x14ac:dyDescent="0.25">
      <c r="A15845">
        <f t="shared" si="496"/>
        <v>15843</v>
      </c>
      <c r="B15845" s="22">
        <v>0</v>
      </c>
      <c r="J15845" s="6">
        <f t="shared" si="495"/>
        <v>16272920094200.813</v>
      </c>
    </row>
    <row r="15846" spans="1:10" x14ac:dyDescent="0.25">
      <c r="A15846">
        <f t="shared" si="496"/>
        <v>15844</v>
      </c>
      <c r="B15846" s="22">
        <v>9509178.0821917802</v>
      </c>
      <c r="J15846" s="6">
        <f t="shared" si="495"/>
        <v>29977895218721.488</v>
      </c>
    </row>
    <row r="15847" spans="1:10" x14ac:dyDescent="0.25">
      <c r="A15847">
        <f t="shared" si="496"/>
        <v>15845</v>
      </c>
      <c r="B15847" s="22">
        <v>0</v>
      </c>
      <c r="J15847" s="6">
        <f t="shared" si="495"/>
        <v>16272920094200.813</v>
      </c>
    </row>
    <row r="15848" spans="1:10" x14ac:dyDescent="0.25">
      <c r="A15848">
        <f t="shared" si="496"/>
        <v>15846</v>
      </c>
      <c r="B15848" s="22">
        <v>0</v>
      </c>
      <c r="J15848" s="6">
        <f t="shared" si="495"/>
        <v>16272920094200.813</v>
      </c>
    </row>
    <row r="15849" spans="1:10" x14ac:dyDescent="0.25">
      <c r="A15849">
        <f t="shared" si="496"/>
        <v>15847</v>
      </c>
      <c r="B15849" s="22">
        <v>0</v>
      </c>
      <c r="J15849" s="6">
        <f t="shared" si="495"/>
        <v>16272920094200.813</v>
      </c>
    </row>
    <row r="15850" spans="1:10" x14ac:dyDescent="0.25">
      <c r="A15850">
        <f t="shared" si="496"/>
        <v>15848</v>
      </c>
      <c r="B15850" s="22">
        <v>0</v>
      </c>
      <c r="J15850" s="6">
        <f t="shared" si="495"/>
        <v>16272920094200.813</v>
      </c>
    </row>
    <row r="15851" spans="1:10" x14ac:dyDescent="0.25">
      <c r="A15851">
        <f t="shared" si="496"/>
        <v>15849</v>
      </c>
      <c r="B15851" s="22">
        <v>8943680</v>
      </c>
      <c r="J15851" s="6">
        <f t="shared" si="495"/>
        <v>24105244819313.906</v>
      </c>
    </row>
    <row r="15852" spans="1:10" x14ac:dyDescent="0.25">
      <c r="A15852">
        <f t="shared" si="496"/>
        <v>15850</v>
      </c>
      <c r="B15852" s="22">
        <v>0</v>
      </c>
      <c r="J15852" s="6">
        <f t="shared" si="495"/>
        <v>16272920094200.813</v>
      </c>
    </row>
    <row r="15853" spans="1:10" x14ac:dyDescent="0.25">
      <c r="A15853">
        <f t="shared" si="496"/>
        <v>15851</v>
      </c>
      <c r="B15853" s="22">
        <v>0</v>
      </c>
      <c r="J15853" s="6">
        <f t="shared" si="495"/>
        <v>16272920094200.813</v>
      </c>
    </row>
    <row r="15854" spans="1:10" x14ac:dyDescent="0.25">
      <c r="A15854">
        <f t="shared" si="496"/>
        <v>15852</v>
      </c>
      <c r="B15854" s="22">
        <v>0</v>
      </c>
      <c r="J15854" s="6">
        <f t="shared" si="495"/>
        <v>16272920094200.813</v>
      </c>
    </row>
    <row r="15855" spans="1:10" x14ac:dyDescent="0.25">
      <c r="A15855">
        <f t="shared" si="496"/>
        <v>15853</v>
      </c>
      <c r="B15855" s="22">
        <v>8943680</v>
      </c>
      <c r="J15855" s="6">
        <f t="shared" si="495"/>
        <v>24105244819313.906</v>
      </c>
    </row>
    <row r="15856" spans="1:10" x14ac:dyDescent="0.25">
      <c r="A15856">
        <f t="shared" si="496"/>
        <v>15854</v>
      </c>
      <c r="B15856" s="22">
        <v>0</v>
      </c>
      <c r="J15856" s="6">
        <f t="shared" si="495"/>
        <v>16272920094200.813</v>
      </c>
    </row>
    <row r="15857" spans="1:10" x14ac:dyDescent="0.25">
      <c r="A15857">
        <f t="shared" si="496"/>
        <v>15855</v>
      </c>
      <c r="B15857" s="22">
        <v>0</v>
      </c>
      <c r="J15857" s="6">
        <f t="shared" si="495"/>
        <v>16272920094200.813</v>
      </c>
    </row>
    <row r="15858" spans="1:10" x14ac:dyDescent="0.25">
      <c r="A15858">
        <f t="shared" si="496"/>
        <v>15856</v>
      </c>
      <c r="B15858" s="22">
        <v>0</v>
      </c>
      <c r="J15858" s="6">
        <f t="shared" si="495"/>
        <v>16272920094200.813</v>
      </c>
    </row>
    <row r="15859" spans="1:10" x14ac:dyDescent="0.25">
      <c r="A15859">
        <f t="shared" si="496"/>
        <v>15857</v>
      </c>
      <c r="B15859" s="22">
        <v>0</v>
      </c>
      <c r="J15859" s="6">
        <f t="shared" si="495"/>
        <v>16272920094200.813</v>
      </c>
    </row>
    <row r="15860" spans="1:10" x14ac:dyDescent="0.25">
      <c r="A15860">
        <f t="shared" si="496"/>
        <v>15858</v>
      </c>
      <c r="B15860" s="22">
        <v>8143430</v>
      </c>
      <c r="J15860" s="6">
        <f t="shared" si="495"/>
        <v>16887655243524.369</v>
      </c>
    </row>
    <row r="15861" spans="1:10" x14ac:dyDescent="0.25">
      <c r="A15861">
        <f t="shared" si="496"/>
        <v>15859</v>
      </c>
      <c r="B15861" s="22">
        <v>3250000</v>
      </c>
      <c r="J15861" s="6">
        <f t="shared" si="495"/>
        <v>614610152858.7196</v>
      </c>
    </row>
    <row r="15862" spans="1:10" x14ac:dyDescent="0.25">
      <c r="A15862">
        <f t="shared" si="496"/>
        <v>15860</v>
      </c>
      <c r="B15862" s="22">
        <v>0</v>
      </c>
      <c r="J15862" s="6">
        <f t="shared" si="495"/>
        <v>16272920094200.813</v>
      </c>
    </row>
    <row r="15863" spans="1:10" x14ac:dyDescent="0.25">
      <c r="A15863">
        <f t="shared" si="496"/>
        <v>15861</v>
      </c>
      <c r="B15863" s="22">
        <v>16622460.821917808</v>
      </c>
      <c r="J15863" s="6">
        <f t="shared" si="495"/>
        <v>158470082033804.97</v>
      </c>
    </row>
    <row r="15864" spans="1:10" x14ac:dyDescent="0.25">
      <c r="A15864">
        <f t="shared" si="496"/>
        <v>15862</v>
      </c>
      <c r="B15864" s="22">
        <v>0</v>
      </c>
      <c r="J15864" s="6">
        <f t="shared" si="495"/>
        <v>16272920094200.813</v>
      </c>
    </row>
    <row r="15865" spans="1:10" x14ac:dyDescent="0.25">
      <c r="A15865">
        <f t="shared" si="496"/>
        <v>15863</v>
      </c>
      <c r="B15865" s="22">
        <v>8943680</v>
      </c>
      <c r="J15865" s="6">
        <f t="shared" si="495"/>
        <v>24105244819313.906</v>
      </c>
    </row>
    <row r="15866" spans="1:10" x14ac:dyDescent="0.25">
      <c r="A15866">
        <f t="shared" si="496"/>
        <v>15864</v>
      </c>
      <c r="B15866" s="22">
        <v>0</v>
      </c>
      <c r="J15866" s="6">
        <f t="shared" si="495"/>
        <v>16272920094200.813</v>
      </c>
    </row>
    <row r="15867" spans="1:10" x14ac:dyDescent="0.25">
      <c r="A15867">
        <f t="shared" si="496"/>
        <v>15865</v>
      </c>
      <c r="B15867" s="22">
        <v>8943680</v>
      </c>
      <c r="J15867" s="6">
        <f t="shared" si="495"/>
        <v>24105244819313.906</v>
      </c>
    </row>
    <row r="15868" spans="1:10" x14ac:dyDescent="0.25">
      <c r="A15868">
        <f t="shared" si="496"/>
        <v>15866</v>
      </c>
      <c r="B15868" s="22">
        <v>0</v>
      </c>
      <c r="J15868" s="6">
        <f t="shared" si="495"/>
        <v>16272920094200.813</v>
      </c>
    </row>
    <row r="15869" spans="1:10" x14ac:dyDescent="0.25">
      <c r="A15869">
        <f t="shared" si="496"/>
        <v>15867</v>
      </c>
      <c r="B15869" s="22">
        <v>8143430</v>
      </c>
      <c r="J15869" s="6">
        <f t="shared" si="495"/>
        <v>16887655243524.369</v>
      </c>
    </row>
    <row r="15870" spans="1:10" x14ac:dyDescent="0.25">
      <c r="A15870">
        <f t="shared" si="496"/>
        <v>15868</v>
      </c>
      <c r="B15870" s="22">
        <v>8943680</v>
      </c>
      <c r="J15870" s="6">
        <f t="shared" si="495"/>
        <v>24105244819313.906</v>
      </c>
    </row>
    <row r="15871" spans="1:10" x14ac:dyDescent="0.25">
      <c r="A15871">
        <f t="shared" si="496"/>
        <v>15869</v>
      </c>
      <c r="B15871" s="22">
        <v>0</v>
      </c>
      <c r="J15871" s="6">
        <f t="shared" si="495"/>
        <v>16272920094200.813</v>
      </c>
    </row>
    <row r="15872" spans="1:10" x14ac:dyDescent="0.25">
      <c r="A15872">
        <f t="shared" si="496"/>
        <v>15870</v>
      </c>
      <c r="B15872" s="22">
        <v>0</v>
      </c>
      <c r="J15872" s="6">
        <f t="shared" si="495"/>
        <v>16272920094200.813</v>
      </c>
    </row>
    <row r="15873" spans="1:10" x14ac:dyDescent="0.25">
      <c r="A15873">
        <f t="shared" si="496"/>
        <v>15871</v>
      </c>
      <c r="B15873" s="22">
        <v>0</v>
      </c>
      <c r="J15873" s="6">
        <f t="shared" si="495"/>
        <v>16272920094200.813</v>
      </c>
    </row>
    <row r="15874" spans="1:10" x14ac:dyDescent="0.25">
      <c r="A15874">
        <f t="shared" si="496"/>
        <v>15872</v>
      </c>
      <c r="B15874" s="22">
        <v>12193680</v>
      </c>
      <c r="J15874" s="6">
        <f t="shared" si="495"/>
        <v>66580854877971.813</v>
      </c>
    </row>
    <row r="15875" spans="1:10" x14ac:dyDescent="0.25">
      <c r="A15875">
        <f t="shared" si="496"/>
        <v>15873</v>
      </c>
      <c r="B15875" s="22">
        <v>0</v>
      </c>
      <c r="J15875" s="6">
        <f t="shared" ref="J15875:J15938" si="497">(B15875-$I$6)^2</f>
        <v>16272920094200.813</v>
      </c>
    </row>
    <row r="15876" spans="1:10" x14ac:dyDescent="0.25">
      <c r="A15876">
        <f t="shared" ref="A15876:A15939" si="498">A15875+1</f>
        <v>15874</v>
      </c>
      <c r="B15876" s="22">
        <v>0</v>
      </c>
      <c r="J15876" s="6">
        <f t="shared" si="497"/>
        <v>16272920094200.813</v>
      </c>
    </row>
    <row r="15877" spans="1:10" x14ac:dyDescent="0.25">
      <c r="A15877">
        <f t="shared" si="498"/>
        <v>15875</v>
      </c>
      <c r="B15877" s="22">
        <v>0</v>
      </c>
      <c r="J15877" s="6">
        <f t="shared" si="497"/>
        <v>16272920094200.813</v>
      </c>
    </row>
    <row r="15878" spans="1:10" x14ac:dyDescent="0.25">
      <c r="A15878">
        <f t="shared" si="498"/>
        <v>15876</v>
      </c>
      <c r="B15878" s="22">
        <v>12193680</v>
      </c>
      <c r="J15878" s="6">
        <f t="shared" si="497"/>
        <v>66580854877971.813</v>
      </c>
    </row>
    <row r="15879" spans="1:10" x14ac:dyDescent="0.25">
      <c r="A15879">
        <f t="shared" si="498"/>
        <v>15877</v>
      </c>
      <c r="B15879" s="22">
        <v>0</v>
      </c>
      <c r="J15879" s="6">
        <f t="shared" si="497"/>
        <v>16272920094200.813</v>
      </c>
    </row>
    <row r="15880" spans="1:10" x14ac:dyDescent="0.25">
      <c r="A15880">
        <f t="shared" si="498"/>
        <v>15878</v>
      </c>
      <c r="B15880" s="22">
        <v>3250000</v>
      </c>
      <c r="J15880" s="6">
        <f t="shared" si="497"/>
        <v>614610152858.7196</v>
      </c>
    </row>
    <row r="15881" spans="1:10" x14ac:dyDescent="0.25">
      <c r="A15881">
        <f t="shared" si="498"/>
        <v>15879</v>
      </c>
      <c r="B15881" s="22">
        <v>3250000</v>
      </c>
      <c r="J15881" s="6">
        <f t="shared" si="497"/>
        <v>614610152858.7196</v>
      </c>
    </row>
    <row r="15882" spans="1:10" x14ac:dyDescent="0.25">
      <c r="A15882">
        <f t="shared" si="498"/>
        <v>15880</v>
      </c>
      <c r="B15882" s="22">
        <v>0</v>
      </c>
      <c r="J15882" s="6">
        <f t="shared" si="497"/>
        <v>16272920094200.813</v>
      </c>
    </row>
    <row r="15883" spans="1:10" x14ac:dyDescent="0.25">
      <c r="A15883">
        <f t="shared" si="498"/>
        <v>15881</v>
      </c>
      <c r="B15883" s="22">
        <v>0</v>
      </c>
      <c r="J15883" s="6">
        <f t="shared" si="497"/>
        <v>16272920094200.813</v>
      </c>
    </row>
    <row r="15884" spans="1:10" x14ac:dyDescent="0.25">
      <c r="A15884">
        <f t="shared" si="498"/>
        <v>15882</v>
      </c>
      <c r="B15884" s="22">
        <v>8143430</v>
      </c>
      <c r="J15884" s="6">
        <f t="shared" si="497"/>
        <v>16887655243524.369</v>
      </c>
    </row>
    <row r="15885" spans="1:10" x14ac:dyDescent="0.25">
      <c r="A15885">
        <f t="shared" si="498"/>
        <v>15883</v>
      </c>
      <c r="B15885" s="22">
        <v>8943680</v>
      </c>
      <c r="J15885" s="6">
        <f t="shared" si="497"/>
        <v>24105244819313.906</v>
      </c>
    </row>
    <row r="15886" spans="1:10" x14ac:dyDescent="0.25">
      <c r="A15886">
        <f t="shared" si="498"/>
        <v>15884</v>
      </c>
      <c r="B15886" s="22">
        <v>12193680</v>
      </c>
      <c r="J15886" s="6">
        <f t="shared" si="497"/>
        <v>66580854877971.813</v>
      </c>
    </row>
    <row r="15887" spans="1:10" x14ac:dyDescent="0.25">
      <c r="A15887">
        <f t="shared" si="498"/>
        <v>15885</v>
      </c>
      <c r="B15887" s="22">
        <v>3535171.25</v>
      </c>
      <c r="J15887" s="6">
        <f t="shared" si="497"/>
        <v>248800951382.22021</v>
      </c>
    </row>
    <row r="15888" spans="1:10" x14ac:dyDescent="0.25">
      <c r="A15888">
        <f t="shared" si="498"/>
        <v>15886</v>
      </c>
      <c r="B15888" s="22">
        <v>0</v>
      </c>
      <c r="J15888" s="6">
        <f t="shared" si="497"/>
        <v>16272920094200.813</v>
      </c>
    </row>
    <row r="15889" spans="1:10" x14ac:dyDescent="0.25">
      <c r="A15889">
        <f t="shared" si="498"/>
        <v>15887</v>
      </c>
      <c r="B15889" s="22">
        <v>8943680</v>
      </c>
      <c r="J15889" s="6">
        <f t="shared" si="497"/>
        <v>24105244819313.906</v>
      </c>
    </row>
    <row r="15890" spans="1:10" x14ac:dyDescent="0.25">
      <c r="A15890">
        <f t="shared" si="498"/>
        <v>15888</v>
      </c>
      <c r="B15890" s="22">
        <v>0</v>
      </c>
      <c r="J15890" s="6">
        <f t="shared" si="497"/>
        <v>16272920094200.813</v>
      </c>
    </row>
    <row r="15891" spans="1:10" x14ac:dyDescent="0.25">
      <c r="A15891">
        <f t="shared" si="498"/>
        <v>15889</v>
      </c>
      <c r="B15891" s="22">
        <v>8943680</v>
      </c>
      <c r="J15891" s="6">
        <f t="shared" si="497"/>
        <v>24105244819313.906</v>
      </c>
    </row>
    <row r="15892" spans="1:10" x14ac:dyDescent="0.25">
      <c r="A15892">
        <f t="shared" si="498"/>
        <v>15890</v>
      </c>
      <c r="B15892" s="22">
        <v>0</v>
      </c>
      <c r="J15892" s="6">
        <f t="shared" si="497"/>
        <v>16272920094200.813</v>
      </c>
    </row>
    <row r="15893" spans="1:10" x14ac:dyDescent="0.25">
      <c r="A15893">
        <f t="shared" si="498"/>
        <v>15891</v>
      </c>
      <c r="B15893" s="22">
        <v>8943680</v>
      </c>
      <c r="J15893" s="6">
        <f t="shared" si="497"/>
        <v>24105244819313.906</v>
      </c>
    </row>
    <row r="15894" spans="1:10" x14ac:dyDescent="0.25">
      <c r="A15894">
        <f t="shared" si="498"/>
        <v>15892</v>
      </c>
      <c r="B15894" s="22">
        <v>3000000</v>
      </c>
      <c r="J15894" s="6">
        <f t="shared" si="497"/>
        <v>1069095532961.9576</v>
      </c>
    </row>
    <row r="15895" spans="1:10" x14ac:dyDescent="0.25">
      <c r="A15895">
        <f t="shared" si="498"/>
        <v>15893</v>
      </c>
      <c r="B15895" s="22">
        <v>0</v>
      </c>
      <c r="J15895" s="6">
        <f t="shared" si="497"/>
        <v>16272920094200.813</v>
      </c>
    </row>
    <row r="15896" spans="1:10" x14ac:dyDescent="0.25">
      <c r="A15896">
        <f t="shared" si="498"/>
        <v>15894</v>
      </c>
      <c r="B15896" s="22">
        <v>8143430</v>
      </c>
      <c r="J15896" s="6">
        <f t="shared" si="497"/>
        <v>16887655243524.369</v>
      </c>
    </row>
    <row r="15897" spans="1:10" x14ac:dyDescent="0.25">
      <c r="A15897">
        <f t="shared" si="498"/>
        <v>15895</v>
      </c>
      <c r="B15897" s="22">
        <v>8143430</v>
      </c>
      <c r="J15897" s="6">
        <f t="shared" si="497"/>
        <v>16887655243524.369</v>
      </c>
    </row>
    <row r="15898" spans="1:10" x14ac:dyDescent="0.25">
      <c r="A15898">
        <f t="shared" si="498"/>
        <v>15896</v>
      </c>
      <c r="B15898" s="22">
        <v>0</v>
      </c>
      <c r="J15898" s="6">
        <f t="shared" si="497"/>
        <v>16272920094200.813</v>
      </c>
    </row>
    <row r="15899" spans="1:10" x14ac:dyDescent="0.25">
      <c r="A15899">
        <f t="shared" si="498"/>
        <v>15897</v>
      </c>
      <c r="B15899" s="22">
        <v>0</v>
      </c>
      <c r="J15899" s="6">
        <f t="shared" si="497"/>
        <v>16272920094200.813</v>
      </c>
    </row>
    <row r="15900" spans="1:10" x14ac:dyDescent="0.25">
      <c r="A15900">
        <f t="shared" si="498"/>
        <v>15898</v>
      </c>
      <c r="B15900" s="22">
        <v>17659022.82819178</v>
      </c>
      <c r="J15900" s="6">
        <f t="shared" si="497"/>
        <v>185642043855310.59</v>
      </c>
    </row>
    <row r="15901" spans="1:10" x14ac:dyDescent="0.25">
      <c r="A15901">
        <f t="shared" si="498"/>
        <v>15899</v>
      </c>
      <c r="B15901" s="22">
        <v>0</v>
      </c>
      <c r="J15901" s="6">
        <f t="shared" si="497"/>
        <v>16272920094200.813</v>
      </c>
    </row>
    <row r="15902" spans="1:10" x14ac:dyDescent="0.25">
      <c r="A15902">
        <f t="shared" si="498"/>
        <v>15900</v>
      </c>
      <c r="B15902" s="22">
        <v>0</v>
      </c>
      <c r="J15902" s="6">
        <f t="shared" si="497"/>
        <v>16272920094200.813</v>
      </c>
    </row>
    <row r="15903" spans="1:10" x14ac:dyDescent="0.25">
      <c r="A15903">
        <f t="shared" si="498"/>
        <v>15901</v>
      </c>
      <c r="B15903" s="22">
        <v>0</v>
      </c>
      <c r="J15903" s="6">
        <f t="shared" si="497"/>
        <v>16272920094200.813</v>
      </c>
    </row>
    <row r="15904" spans="1:10" x14ac:dyDescent="0.25">
      <c r="A15904">
        <f t="shared" si="498"/>
        <v>15902</v>
      </c>
      <c r="B15904" s="22">
        <v>0</v>
      </c>
      <c r="J15904" s="6">
        <f t="shared" si="497"/>
        <v>16272920094200.813</v>
      </c>
    </row>
    <row r="15905" spans="1:10" x14ac:dyDescent="0.25">
      <c r="A15905">
        <f t="shared" si="498"/>
        <v>15903</v>
      </c>
      <c r="B15905" s="22">
        <v>8943680</v>
      </c>
      <c r="J15905" s="6">
        <f t="shared" si="497"/>
        <v>24105244819313.906</v>
      </c>
    </row>
    <row r="15906" spans="1:10" x14ac:dyDescent="0.25">
      <c r="A15906">
        <f t="shared" si="498"/>
        <v>15904</v>
      </c>
      <c r="B15906" s="22">
        <v>0</v>
      </c>
      <c r="J15906" s="6">
        <f t="shared" si="497"/>
        <v>16272920094200.813</v>
      </c>
    </row>
    <row r="15907" spans="1:10" x14ac:dyDescent="0.25">
      <c r="A15907">
        <f t="shared" si="498"/>
        <v>15905</v>
      </c>
      <c r="B15907" s="22">
        <v>0</v>
      </c>
      <c r="J15907" s="6">
        <f t="shared" si="497"/>
        <v>16272920094200.813</v>
      </c>
    </row>
    <row r="15908" spans="1:10" x14ac:dyDescent="0.25">
      <c r="A15908">
        <f t="shared" si="498"/>
        <v>15906</v>
      </c>
      <c r="B15908" s="22">
        <v>0</v>
      </c>
      <c r="J15908" s="6">
        <f t="shared" si="497"/>
        <v>16272920094200.813</v>
      </c>
    </row>
    <row r="15909" spans="1:10" x14ac:dyDescent="0.25">
      <c r="A15909">
        <f t="shared" si="498"/>
        <v>15907</v>
      </c>
      <c r="B15909" s="22">
        <v>0</v>
      </c>
      <c r="J15909" s="6">
        <f t="shared" si="497"/>
        <v>16272920094200.813</v>
      </c>
    </row>
    <row r="15910" spans="1:10" x14ac:dyDescent="0.25">
      <c r="A15910">
        <f t="shared" si="498"/>
        <v>15908</v>
      </c>
      <c r="B15910" s="22">
        <v>0</v>
      </c>
      <c r="J15910" s="6">
        <f t="shared" si="497"/>
        <v>16272920094200.813</v>
      </c>
    </row>
    <row r="15911" spans="1:10" x14ac:dyDescent="0.25">
      <c r="A15911">
        <f t="shared" si="498"/>
        <v>15909</v>
      </c>
      <c r="B15911" s="22">
        <v>3000000</v>
      </c>
      <c r="J15911" s="6">
        <f t="shared" si="497"/>
        <v>1069095532961.9576</v>
      </c>
    </row>
    <row r="15912" spans="1:10" x14ac:dyDescent="0.25">
      <c r="A15912">
        <f t="shared" si="498"/>
        <v>15910</v>
      </c>
      <c r="B15912" s="22">
        <v>8143430</v>
      </c>
      <c r="J15912" s="6">
        <f t="shared" si="497"/>
        <v>16887655243524.369</v>
      </c>
    </row>
    <row r="15913" spans="1:10" x14ac:dyDescent="0.25">
      <c r="A15913">
        <f t="shared" si="498"/>
        <v>15911</v>
      </c>
      <c r="B15913" s="22">
        <v>54335043.934246585</v>
      </c>
      <c r="J15913" s="6">
        <f t="shared" si="497"/>
        <v>2530197962460137.5</v>
      </c>
    </row>
    <row r="15914" spans="1:10" x14ac:dyDescent="0.25">
      <c r="A15914">
        <f t="shared" si="498"/>
        <v>15912</v>
      </c>
      <c r="B15914" s="22">
        <v>0</v>
      </c>
      <c r="J15914" s="6">
        <f t="shared" si="497"/>
        <v>16272920094200.813</v>
      </c>
    </row>
    <row r="15915" spans="1:10" x14ac:dyDescent="0.25">
      <c r="A15915">
        <f t="shared" si="498"/>
        <v>15913</v>
      </c>
      <c r="B15915" s="22">
        <v>8943680</v>
      </c>
      <c r="J15915" s="6">
        <f t="shared" si="497"/>
        <v>24105244819313.906</v>
      </c>
    </row>
    <row r="15916" spans="1:10" x14ac:dyDescent="0.25">
      <c r="A15916">
        <f t="shared" si="498"/>
        <v>15914</v>
      </c>
      <c r="B15916" s="22">
        <v>0</v>
      </c>
      <c r="J15916" s="6">
        <f t="shared" si="497"/>
        <v>16272920094200.813</v>
      </c>
    </row>
    <row r="15917" spans="1:10" x14ac:dyDescent="0.25">
      <c r="A15917">
        <f t="shared" si="498"/>
        <v>15915</v>
      </c>
      <c r="B15917" s="22">
        <v>3000000</v>
      </c>
      <c r="J15917" s="6">
        <f t="shared" si="497"/>
        <v>1069095532961.9576</v>
      </c>
    </row>
    <row r="15918" spans="1:10" x14ac:dyDescent="0.25">
      <c r="A15918">
        <f t="shared" si="498"/>
        <v>15916</v>
      </c>
      <c r="B15918" s="22">
        <v>0</v>
      </c>
      <c r="J15918" s="6">
        <f t="shared" si="497"/>
        <v>16272920094200.813</v>
      </c>
    </row>
    <row r="15919" spans="1:10" x14ac:dyDescent="0.25">
      <c r="A15919">
        <f t="shared" si="498"/>
        <v>15917</v>
      </c>
      <c r="B15919" s="22">
        <v>17087110</v>
      </c>
      <c r="J15919" s="6">
        <f t="shared" si="497"/>
        <v>170384444013437.47</v>
      </c>
    </row>
    <row r="15920" spans="1:10" x14ac:dyDescent="0.25">
      <c r="A15920">
        <f t="shared" si="498"/>
        <v>15918</v>
      </c>
      <c r="B15920" s="22">
        <v>0</v>
      </c>
      <c r="J15920" s="6">
        <f t="shared" si="497"/>
        <v>16272920094200.813</v>
      </c>
    </row>
    <row r="15921" spans="1:10" x14ac:dyDescent="0.25">
      <c r="A15921">
        <f t="shared" si="498"/>
        <v>15919</v>
      </c>
      <c r="B15921" s="22">
        <v>63278723.934246585</v>
      </c>
      <c r="J15921" s="6">
        <f t="shared" si="497"/>
        <v>3509940778652935.5</v>
      </c>
    </row>
    <row r="15922" spans="1:10" x14ac:dyDescent="0.25">
      <c r="A15922">
        <f t="shared" si="498"/>
        <v>15920</v>
      </c>
      <c r="B15922" s="22">
        <v>8943680</v>
      </c>
      <c r="J15922" s="6">
        <f t="shared" si="497"/>
        <v>24105244819313.906</v>
      </c>
    </row>
    <row r="15923" spans="1:10" x14ac:dyDescent="0.25">
      <c r="A15923">
        <f t="shared" si="498"/>
        <v>15921</v>
      </c>
      <c r="B15923" s="22">
        <v>66907254.756164394</v>
      </c>
      <c r="J15923" s="6">
        <f t="shared" si="497"/>
        <v>3953049840436378</v>
      </c>
    </row>
    <row r="15924" spans="1:10" x14ac:dyDescent="0.25">
      <c r="A15924">
        <f t="shared" si="498"/>
        <v>15922</v>
      </c>
      <c r="B15924" s="22">
        <v>0</v>
      </c>
      <c r="J15924" s="6">
        <f t="shared" si="497"/>
        <v>16272920094200.813</v>
      </c>
    </row>
    <row r="15925" spans="1:10" x14ac:dyDescent="0.25">
      <c r="A15925">
        <f t="shared" si="498"/>
        <v>15923</v>
      </c>
      <c r="B15925" s="22">
        <v>0</v>
      </c>
      <c r="J15925" s="6">
        <f t="shared" si="497"/>
        <v>16272920094200.813</v>
      </c>
    </row>
    <row r="15926" spans="1:10" x14ac:dyDescent="0.25">
      <c r="A15926">
        <f t="shared" si="498"/>
        <v>15924</v>
      </c>
      <c r="B15926" s="22">
        <v>0</v>
      </c>
      <c r="J15926" s="6">
        <f t="shared" si="497"/>
        <v>16272920094200.813</v>
      </c>
    </row>
    <row r="15927" spans="1:10" x14ac:dyDescent="0.25">
      <c r="A15927">
        <f t="shared" si="498"/>
        <v>15925</v>
      </c>
      <c r="B15927" s="22">
        <v>8143430</v>
      </c>
      <c r="J15927" s="6">
        <f t="shared" si="497"/>
        <v>16887655243524.369</v>
      </c>
    </row>
    <row r="15928" spans="1:10" x14ac:dyDescent="0.25">
      <c r="A15928">
        <f t="shared" si="498"/>
        <v>15926</v>
      </c>
      <c r="B15928" s="22">
        <v>0</v>
      </c>
      <c r="J15928" s="6">
        <f t="shared" si="497"/>
        <v>16272920094200.813</v>
      </c>
    </row>
    <row r="15929" spans="1:10" x14ac:dyDescent="0.25">
      <c r="A15929">
        <f t="shared" si="498"/>
        <v>15927</v>
      </c>
      <c r="B15929" s="22">
        <v>0</v>
      </c>
      <c r="J15929" s="6">
        <f t="shared" si="497"/>
        <v>16272920094200.813</v>
      </c>
    </row>
    <row r="15930" spans="1:10" x14ac:dyDescent="0.25">
      <c r="A15930">
        <f t="shared" si="498"/>
        <v>15928</v>
      </c>
      <c r="B15930" s="22">
        <v>11143430</v>
      </c>
      <c r="J15930" s="6">
        <f t="shared" si="497"/>
        <v>50544410682285.516</v>
      </c>
    </row>
    <row r="15931" spans="1:10" x14ac:dyDescent="0.25">
      <c r="A15931">
        <f t="shared" si="498"/>
        <v>15929</v>
      </c>
      <c r="B15931" s="22">
        <v>8143430</v>
      </c>
      <c r="J15931" s="6">
        <f t="shared" si="497"/>
        <v>16887655243524.369</v>
      </c>
    </row>
    <row r="15932" spans="1:10" x14ac:dyDescent="0.25">
      <c r="A15932">
        <f t="shared" si="498"/>
        <v>15930</v>
      </c>
      <c r="B15932" s="22">
        <v>0</v>
      </c>
      <c r="J15932" s="6">
        <f t="shared" si="497"/>
        <v>16272920094200.813</v>
      </c>
    </row>
    <row r="15933" spans="1:10" x14ac:dyDescent="0.25">
      <c r="A15933">
        <f t="shared" si="498"/>
        <v>15931</v>
      </c>
      <c r="B15933" s="22">
        <v>8943680</v>
      </c>
      <c r="J15933" s="6">
        <f t="shared" si="497"/>
        <v>24105244819313.906</v>
      </c>
    </row>
    <row r="15934" spans="1:10" x14ac:dyDescent="0.25">
      <c r="A15934">
        <f t="shared" si="498"/>
        <v>15932</v>
      </c>
      <c r="B15934" s="22">
        <v>0</v>
      </c>
      <c r="J15934" s="6">
        <f t="shared" si="497"/>
        <v>16272920094200.813</v>
      </c>
    </row>
    <row r="15935" spans="1:10" x14ac:dyDescent="0.25">
      <c r="A15935">
        <f t="shared" si="498"/>
        <v>15933</v>
      </c>
      <c r="B15935" s="22">
        <v>12193680</v>
      </c>
      <c r="J15935" s="6">
        <f t="shared" si="497"/>
        <v>66580854877971.813</v>
      </c>
    </row>
    <row r="15936" spans="1:10" x14ac:dyDescent="0.25">
      <c r="A15936">
        <f t="shared" si="498"/>
        <v>15934</v>
      </c>
      <c r="B15936" s="22">
        <v>0</v>
      </c>
      <c r="J15936" s="6">
        <f t="shared" si="497"/>
        <v>16272920094200.813</v>
      </c>
    </row>
    <row r="15937" spans="1:10" x14ac:dyDescent="0.25">
      <c r="A15937">
        <f t="shared" si="498"/>
        <v>15935</v>
      </c>
      <c r="B15937" s="22">
        <v>0</v>
      </c>
      <c r="J15937" s="6">
        <f t="shared" si="497"/>
        <v>16272920094200.813</v>
      </c>
    </row>
    <row r="15938" spans="1:10" x14ac:dyDescent="0.25">
      <c r="A15938">
        <f t="shared" si="498"/>
        <v>15936</v>
      </c>
      <c r="B15938" s="22">
        <v>17087110</v>
      </c>
      <c r="J15938" s="6">
        <f t="shared" si="497"/>
        <v>170384444013437.47</v>
      </c>
    </row>
    <row r="15939" spans="1:10" x14ac:dyDescent="0.25">
      <c r="A15939">
        <f t="shared" si="498"/>
        <v>15937</v>
      </c>
      <c r="B15939" s="22">
        <v>8143430</v>
      </c>
      <c r="J15939" s="6">
        <f t="shared" ref="J15939:J16002" si="499">(B15939-$I$6)^2</f>
        <v>16887655243524.369</v>
      </c>
    </row>
    <row r="15940" spans="1:10" x14ac:dyDescent="0.25">
      <c r="A15940">
        <f t="shared" ref="A15940:A16003" si="500">A15939+1</f>
        <v>15938</v>
      </c>
      <c r="B15940" s="22">
        <v>0</v>
      </c>
      <c r="J15940" s="6">
        <f t="shared" si="499"/>
        <v>16272920094200.813</v>
      </c>
    </row>
    <row r="15941" spans="1:10" x14ac:dyDescent="0.25">
      <c r="A15941">
        <f t="shared" si="500"/>
        <v>15939</v>
      </c>
      <c r="B15941" s="22">
        <v>0</v>
      </c>
      <c r="J15941" s="6">
        <f t="shared" si="499"/>
        <v>16272920094200.813</v>
      </c>
    </row>
    <row r="15942" spans="1:10" x14ac:dyDescent="0.25">
      <c r="A15942">
        <f t="shared" si="500"/>
        <v>15940</v>
      </c>
      <c r="B15942" s="22">
        <v>0</v>
      </c>
      <c r="J15942" s="6">
        <f t="shared" si="499"/>
        <v>16272920094200.813</v>
      </c>
    </row>
    <row r="15943" spans="1:10" x14ac:dyDescent="0.25">
      <c r="A15943">
        <f t="shared" si="500"/>
        <v>15941</v>
      </c>
      <c r="B15943" s="22">
        <v>8943680</v>
      </c>
      <c r="J15943" s="6">
        <f t="shared" si="499"/>
        <v>24105244819313.906</v>
      </c>
    </row>
    <row r="15944" spans="1:10" x14ac:dyDescent="0.25">
      <c r="A15944">
        <f t="shared" si="500"/>
        <v>15942</v>
      </c>
      <c r="B15944" s="22">
        <v>0</v>
      </c>
      <c r="J15944" s="6">
        <f t="shared" si="499"/>
        <v>16272920094200.813</v>
      </c>
    </row>
    <row r="15945" spans="1:10" x14ac:dyDescent="0.25">
      <c r="A15945">
        <f t="shared" si="500"/>
        <v>15943</v>
      </c>
      <c r="B15945" s="22">
        <v>0</v>
      </c>
      <c r="J15945" s="6">
        <f t="shared" si="499"/>
        <v>16272920094200.813</v>
      </c>
    </row>
    <row r="15946" spans="1:10" x14ac:dyDescent="0.25">
      <c r="A15946">
        <f t="shared" si="500"/>
        <v>15944</v>
      </c>
      <c r="B15946" s="22">
        <v>0</v>
      </c>
      <c r="J15946" s="6">
        <f t="shared" si="499"/>
        <v>16272920094200.813</v>
      </c>
    </row>
    <row r="15947" spans="1:10" x14ac:dyDescent="0.25">
      <c r="A15947">
        <f t="shared" si="500"/>
        <v>15945</v>
      </c>
      <c r="B15947" s="22">
        <v>0</v>
      </c>
      <c r="J15947" s="6">
        <f t="shared" si="499"/>
        <v>16272920094200.813</v>
      </c>
    </row>
    <row r="15948" spans="1:10" x14ac:dyDescent="0.25">
      <c r="A15948">
        <f t="shared" si="500"/>
        <v>15946</v>
      </c>
      <c r="B15948" s="22">
        <v>0</v>
      </c>
      <c r="J15948" s="6">
        <f t="shared" si="499"/>
        <v>16272920094200.813</v>
      </c>
    </row>
    <row r="15949" spans="1:10" x14ac:dyDescent="0.25">
      <c r="A15949">
        <f t="shared" si="500"/>
        <v>15947</v>
      </c>
      <c r="B15949" s="22">
        <v>8943680</v>
      </c>
      <c r="J15949" s="6">
        <f t="shared" si="499"/>
        <v>24105244819313.906</v>
      </c>
    </row>
    <row r="15950" spans="1:10" x14ac:dyDescent="0.25">
      <c r="A15950">
        <f t="shared" si="500"/>
        <v>15948</v>
      </c>
      <c r="B15950" s="22">
        <v>9515592.8281917796</v>
      </c>
      <c r="J15950" s="6">
        <f t="shared" si="499"/>
        <v>30048180496223.477</v>
      </c>
    </row>
    <row r="15951" spans="1:10" x14ac:dyDescent="0.25">
      <c r="A15951">
        <f t="shared" si="500"/>
        <v>15949</v>
      </c>
      <c r="B15951" s="22">
        <v>0</v>
      </c>
      <c r="J15951" s="6">
        <f t="shared" si="499"/>
        <v>16272920094200.813</v>
      </c>
    </row>
    <row r="15952" spans="1:10" x14ac:dyDescent="0.25">
      <c r="A15952">
        <f t="shared" si="500"/>
        <v>15950</v>
      </c>
      <c r="B15952" s="22">
        <v>0</v>
      </c>
      <c r="J15952" s="6">
        <f t="shared" si="499"/>
        <v>16272920094200.813</v>
      </c>
    </row>
    <row r="15953" spans="1:10" x14ac:dyDescent="0.25">
      <c r="A15953">
        <f t="shared" si="500"/>
        <v>15951</v>
      </c>
      <c r="B15953" s="22">
        <v>8943680</v>
      </c>
      <c r="J15953" s="6">
        <f t="shared" si="499"/>
        <v>24105244819313.906</v>
      </c>
    </row>
    <row r="15954" spans="1:10" x14ac:dyDescent="0.25">
      <c r="A15954">
        <f t="shared" si="500"/>
        <v>15952</v>
      </c>
      <c r="B15954" s="22">
        <v>0</v>
      </c>
      <c r="J15954" s="6">
        <f t="shared" si="499"/>
        <v>16272920094200.813</v>
      </c>
    </row>
    <row r="15955" spans="1:10" x14ac:dyDescent="0.25">
      <c r="A15955">
        <f t="shared" si="500"/>
        <v>15953</v>
      </c>
      <c r="B15955" s="22">
        <v>0</v>
      </c>
      <c r="J15955" s="6">
        <f t="shared" si="499"/>
        <v>16272920094200.813</v>
      </c>
    </row>
    <row r="15956" spans="1:10" x14ac:dyDescent="0.25">
      <c r="A15956">
        <f t="shared" si="500"/>
        <v>15954</v>
      </c>
      <c r="B15956" s="22">
        <v>8943680</v>
      </c>
      <c r="J15956" s="6">
        <f t="shared" si="499"/>
        <v>24105244819313.906</v>
      </c>
    </row>
    <row r="15957" spans="1:10" x14ac:dyDescent="0.25">
      <c r="A15957">
        <f t="shared" si="500"/>
        <v>15955</v>
      </c>
      <c r="B15957" s="22">
        <v>8143430</v>
      </c>
      <c r="J15957" s="6">
        <f t="shared" si="499"/>
        <v>16887655243524.369</v>
      </c>
    </row>
    <row r="15958" spans="1:10" x14ac:dyDescent="0.25">
      <c r="A15958">
        <f t="shared" si="500"/>
        <v>15956</v>
      </c>
      <c r="B15958" s="22">
        <v>8943680</v>
      </c>
      <c r="J15958" s="6">
        <f t="shared" si="499"/>
        <v>24105244819313.906</v>
      </c>
    </row>
    <row r="15959" spans="1:10" x14ac:dyDescent="0.25">
      <c r="A15959">
        <f t="shared" si="500"/>
        <v>15957</v>
      </c>
      <c r="B15959" s="22">
        <v>8943680</v>
      </c>
      <c r="J15959" s="6">
        <f t="shared" si="499"/>
        <v>24105244819313.906</v>
      </c>
    </row>
    <row r="15960" spans="1:10" x14ac:dyDescent="0.25">
      <c r="A15960">
        <f t="shared" si="500"/>
        <v>15958</v>
      </c>
      <c r="B15960" s="22">
        <v>0</v>
      </c>
      <c r="J15960" s="6">
        <f t="shared" si="499"/>
        <v>16272920094200.813</v>
      </c>
    </row>
    <row r="15961" spans="1:10" x14ac:dyDescent="0.25">
      <c r="A15961">
        <f t="shared" si="500"/>
        <v>15959</v>
      </c>
      <c r="B15961" s="22">
        <v>8943680</v>
      </c>
      <c r="J15961" s="6">
        <f t="shared" si="499"/>
        <v>24105244819313.906</v>
      </c>
    </row>
    <row r="15962" spans="1:10" x14ac:dyDescent="0.25">
      <c r="A15962">
        <f t="shared" si="500"/>
        <v>15960</v>
      </c>
      <c r="B15962" s="22">
        <v>0</v>
      </c>
      <c r="J15962" s="6">
        <f t="shared" si="499"/>
        <v>16272920094200.813</v>
      </c>
    </row>
    <row r="15963" spans="1:10" x14ac:dyDescent="0.25">
      <c r="A15963">
        <f t="shared" si="500"/>
        <v>15961</v>
      </c>
      <c r="B15963" s="22">
        <v>0</v>
      </c>
      <c r="J15963" s="6">
        <f t="shared" si="499"/>
        <v>16272920094200.813</v>
      </c>
    </row>
    <row r="15964" spans="1:10" x14ac:dyDescent="0.25">
      <c r="A15964">
        <f t="shared" si="500"/>
        <v>15962</v>
      </c>
      <c r="B15964" s="22">
        <v>17087110</v>
      </c>
      <c r="J15964" s="6">
        <f t="shared" si="499"/>
        <v>170384444013437.47</v>
      </c>
    </row>
    <row r="15965" spans="1:10" x14ac:dyDescent="0.25">
      <c r="A15965">
        <f t="shared" si="500"/>
        <v>15963</v>
      </c>
      <c r="B15965" s="22">
        <v>8943680</v>
      </c>
      <c r="J15965" s="6">
        <f t="shared" si="499"/>
        <v>24105244819313.906</v>
      </c>
    </row>
    <row r="15966" spans="1:10" x14ac:dyDescent="0.25">
      <c r="A15966">
        <f t="shared" si="500"/>
        <v>15964</v>
      </c>
      <c r="B15966" s="22">
        <v>8943680</v>
      </c>
      <c r="J15966" s="6">
        <f t="shared" si="499"/>
        <v>24105244819313.906</v>
      </c>
    </row>
    <row r="15967" spans="1:10" x14ac:dyDescent="0.25">
      <c r="A15967">
        <f t="shared" si="500"/>
        <v>15965</v>
      </c>
      <c r="B15967" s="22">
        <v>63278723.934246585</v>
      </c>
      <c r="J15967" s="6">
        <f t="shared" si="499"/>
        <v>3509940778652935.5</v>
      </c>
    </row>
    <row r="15968" spans="1:10" x14ac:dyDescent="0.25">
      <c r="A15968">
        <f t="shared" si="500"/>
        <v>15966</v>
      </c>
      <c r="B15968" s="22">
        <v>0</v>
      </c>
      <c r="J15968" s="6">
        <f t="shared" si="499"/>
        <v>16272920094200.813</v>
      </c>
    </row>
    <row r="15969" spans="1:10" x14ac:dyDescent="0.25">
      <c r="A15969">
        <f t="shared" si="500"/>
        <v>15967</v>
      </c>
      <c r="B15969" s="22">
        <v>8143430</v>
      </c>
      <c r="J15969" s="6">
        <f t="shared" si="499"/>
        <v>16887655243524.369</v>
      </c>
    </row>
    <row r="15970" spans="1:10" x14ac:dyDescent="0.25">
      <c r="A15970">
        <f t="shared" si="500"/>
        <v>15968</v>
      </c>
      <c r="B15970" s="22">
        <v>8943680</v>
      </c>
      <c r="J15970" s="6">
        <f t="shared" si="499"/>
        <v>24105244819313.906</v>
      </c>
    </row>
    <row r="15971" spans="1:10" x14ac:dyDescent="0.25">
      <c r="A15971">
        <f t="shared" si="500"/>
        <v>15969</v>
      </c>
      <c r="B15971" s="22">
        <v>0</v>
      </c>
      <c r="J15971" s="6">
        <f t="shared" si="499"/>
        <v>16272920094200.813</v>
      </c>
    </row>
    <row r="15972" spans="1:10" x14ac:dyDescent="0.25">
      <c r="A15972">
        <f t="shared" si="500"/>
        <v>15970</v>
      </c>
      <c r="B15972" s="22">
        <v>0</v>
      </c>
      <c r="J15972" s="6">
        <f t="shared" si="499"/>
        <v>16272920094200.813</v>
      </c>
    </row>
    <row r="15973" spans="1:10" x14ac:dyDescent="0.25">
      <c r="A15973">
        <f t="shared" si="500"/>
        <v>15971</v>
      </c>
      <c r="B15973" s="22">
        <v>0</v>
      </c>
      <c r="J15973" s="6">
        <f t="shared" si="499"/>
        <v>16272920094200.813</v>
      </c>
    </row>
    <row r="15974" spans="1:10" x14ac:dyDescent="0.25">
      <c r="A15974">
        <f t="shared" si="500"/>
        <v>15972</v>
      </c>
      <c r="B15974" s="22">
        <v>17087110</v>
      </c>
      <c r="J15974" s="6">
        <f t="shared" si="499"/>
        <v>170384444013437.47</v>
      </c>
    </row>
    <row r="15975" spans="1:10" x14ac:dyDescent="0.25">
      <c r="A15975">
        <f t="shared" si="500"/>
        <v>15973</v>
      </c>
      <c r="B15975" s="22">
        <v>17087110</v>
      </c>
      <c r="J15975" s="6">
        <f t="shared" si="499"/>
        <v>170384444013437.47</v>
      </c>
    </row>
    <row r="15976" spans="1:10" x14ac:dyDescent="0.25">
      <c r="A15976">
        <f t="shared" si="500"/>
        <v>15974</v>
      </c>
      <c r="B15976" s="22">
        <v>0</v>
      </c>
      <c r="J15976" s="6">
        <f t="shared" si="499"/>
        <v>16272920094200.813</v>
      </c>
    </row>
    <row r="15977" spans="1:10" x14ac:dyDescent="0.25">
      <c r="A15977">
        <f t="shared" si="500"/>
        <v>15975</v>
      </c>
      <c r="B15977" s="22">
        <v>17087110</v>
      </c>
      <c r="J15977" s="6">
        <f t="shared" si="499"/>
        <v>170384444013437.47</v>
      </c>
    </row>
    <row r="15978" spans="1:10" x14ac:dyDescent="0.25">
      <c r="A15978">
        <f t="shared" si="500"/>
        <v>15976</v>
      </c>
      <c r="B15978" s="22">
        <v>0</v>
      </c>
      <c r="J15978" s="6">
        <f t="shared" si="499"/>
        <v>16272920094200.813</v>
      </c>
    </row>
    <row r="15979" spans="1:10" x14ac:dyDescent="0.25">
      <c r="A15979">
        <f t="shared" si="500"/>
        <v>15977</v>
      </c>
      <c r="B15979" s="22">
        <v>3000000</v>
      </c>
      <c r="J15979" s="6">
        <f t="shared" si="499"/>
        <v>1069095532961.9576</v>
      </c>
    </row>
    <row r="15980" spans="1:10" x14ac:dyDescent="0.25">
      <c r="A15980">
        <f t="shared" si="500"/>
        <v>15978</v>
      </c>
      <c r="B15980" s="22">
        <v>8143430</v>
      </c>
      <c r="J15980" s="6">
        <f t="shared" si="499"/>
        <v>16887655243524.369</v>
      </c>
    </row>
    <row r="15981" spans="1:10" x14ac:dyDescent="0.25">
      <c r="A15981">
        <f t="shared" si="500"/>
        <v>15979</v>
      </c>
      <c r="B15981" s="22">
        <v>11943680</v>
      </c>
      <c r="J15981" s="6">
        <f t="shared" si="499"/>
        <v>62563500258075.047</v>
      </c>
    </row>
    <row r="15982" spans="1:10" x14ac:dyDescent="0.25">
      <c r="A15982">
        <f t="shared" si="500"/>
        <v>15980</v>
      </c>
      <c r="B15982" s="22">
        <v>8943680</v>
      </c>
      <c r="J15982" s="6">
        <f t="shared" si="499"/>
        <v>24105244819313.906</v>
      </c>
    </row>
    <row r="15983" spans="1:10" x14ac:dyDescent="0.25">
      <c r="A15983">
        <f t="shared" si="500"/>
        <v>15981</v>
      </c>
      <c r="B15983" s="22">
        <v>8943680</v>
      </c>
      <c r="J15983" s="6">
        <f t="shared" si="499"/>
        <v>24105244819313.906</v>
      </c>
    </row>
    <row r="15984" spans="1:10" x14ac:dyDescent="0.25">
      <c r="A15984">
        <f t="shared" si="500"/>
        <v>15982</v>
      </c>
      <c r="B15984" s="22">
        <v>0</v>
      </c>
      <c r="J15984" s="6">
        <f t="shared" si="499"/>
        <v>16272920094200.813</v>
      </c>
    </row>
    <row r="15985" spans="1:10" x14ac:dyDescent="0.25">
      <c r="A15985">
        <f t="shared" si="500"/>
        <v>15983</v>
      </c>
      <c r="B15985" s="22">
        <v>0</v>
      </c>
      <c r="J15985" s="6">
        <f t="shared" si="499"/>
        <v>16272920094200.813</v>
      </c>
    </row>
    <row r="15986" spans="1:10" x14ac:dyDescent="0.25">
      <c r="A15986">
        <f t="shared" si="500"/>
        <v>15984</v>
      </c>
      <c r="B15986" s="22">
        <v>3250000</v>
      </c>
      <c r="J15986" s="6">
        <f t="shared" si="499"/>
        <v>614610152858.7196</v>
      </c>
    </row>
    <row r="15987" spans="1:10" x14ac:dyDescent="0.25">
      <c r="A15987">
        <f t="shared" si="500"/>
        <v>15985</v>
      </c>
      <c r="B15987" s="22">
        <v>0</v>
      </c>
      <c r="J15987" s="6">
        <f t="shared" si="499"/>
        <v>16272920094200.813</v>
      </c>
    </row>
    <row r="15988" spans="1:10" x14ac:dyDescent="0.25">
      <c r="A15988">
        <f t="shared" si="500"/>
        <v>15986</v>
      </c>
      <c r="B15988" s="22">
        <v>8943680</v>
      </c>
      <c r="J15988" s="6">
        <f t="shared" si="499"/>
        <v>24105244819313.906</v>
      </c>
    </row>
    <row r="15989" spans="1:10" x14ac:dyDescent="0.25">
      <c r="A15989">
        <f t="shared" si="500"/>
        <v>15987</v>
      </c>
      <c r="B15989" s="22">
        <v>0</v>
      </c>
      <c r="J15989" s="6">
        <f t="shared" si="499"/>
        <v>16272920094200.813</v>
      </c>
    </row>
    <row r="15990" spans="1:10" x14ac:dyDescent="0.25">
      <c r="A15990">
        <f t="shared" si="500"/>
        <v>15988</v>
      </c>
      <c r="B15990" s="22">
        <v>0</v>
      </c>
      <c r="J15990" s="6">
        <f t="shared" si="499"/>
        <v>16272920094200.813</v>
      </c>
    </row>
    <row r="15991" spans="1:10" x14ac:dyDescent="0.25">
      <c r="A15991">
        <f t="shared" si="500"/>
        <v>15989</v>
      </c>
      <c r="B15991" s="22">
        <v>0</v>
      </c>
      <c r="J15991" s="6">
        <f t="shared" si="499"/>
        <v>16272920094200.813</v>
      </c>
    </row>
    <row r="15992" spans="1:10" x14ac:dyDescent="0.25">
      <c r="A15992">
        <f t="shared" si="500"/>
        <v>15990</v>
      </c>
      <c r="B15992" s="22">
        <v>8943680</v>
      </c>
      <c r="J15992" s="6">
        <f t="shared" si="499"/>
        <v>24105244819313.906</v>
      </c>
    </row>
    <row r="15993" spans="1:10" x14ac:dyDescent="0.25">
      <c r="A15993">
        <f t="shared" si="500"/>
        <v>15991</v>
      </c>
      <c r="B15993" s="22">
        <v>8143430</v>
      </c>
      <c r="J15993" s="6">
        <f t="shared" si="499"/>
        <v>16887655243524.369</v>
      </c>
    </row>
    <row r="15994" spans="1:10" x14ac:dyDescent="0.25">
      <c r="A15994">
        <f t="shared" si="500"/>
        <v>15992</v>
      </c>
      <c r="B15994" s="22">
        <v>0</v>
      </c>
      <c r="J15994" s="6">
        <f t="shared" si="499"/>
        <v>16272920094200.813</v>
      </c>
    </row>
    <row r="15995" spans="1:10" x14ac:dyDescent="0.25">
      <c r="A15995">
        <f t="shared" si="500"/>
        <v>15993</v>
      </c>
      <c r="B15995" s="22">
        <v>17087110</v>
      </c>
      <c r="J15995" s="6">
        <f t="shared" si="499"/>
        <v>170384444013437.47</v>
      </c>
    </row>
    <row r="15996" spans="1:10" x14ac:dyDescent="0.25">
      <c r="A15996">
        <f t="shared" si="500"/>
        <v>15994</v>
      </c>
      <c r="B15996" s="22">
        <v>0</v>
      </c>
      <c r="J15996" s="6">
        <f t="shared" si="499"/>
        <v>16272920094200.813</v>
      </c>
    </row>
    <row r="15997" spans="1:10" x14ac:dyDescent="0.25">
      <c r="A15997">
        <f t="shared" si="500"/>
        <v>15995</v>
      </c>
      <c r="B15997" s="22">
        <v>0</v>
      </c>
      <c r="J15997" s="6">
        <f t="shared" si="499"/>
        <v>16272920094200.813</v>
      </c>
    </row>
    <row r="15998" spans="1:10" x14ac:dyDescent="0.25">
      <c r="A15998">
        <f t="shared" si="500"/>
        <v>15996</v>
      </c>
      <c r="B15998" s="22">
        <v>8143430</v>
      </c>
      <c r="J15998" s="6">
        <f t="shared" si="499"/>
        <v>16887655243524.369</v>
      </c>
    </row>
    <row r="15999" spans="1:10" x14ac:dyDescent="0.25">
      <c r="A15999">
        <f t="shared" si="500"/>
        <v>15997</v>
      </c>
      <c r="B15999" s="22">
        <v>0</v>
      </c>
      <c r="J15999" s="6">
        <f t="shared" si="499"/>
        <v>16272920094200.813</v>
      </c>
    </row>
    <row r="16000" spans="1:10" x14ac:dyDescent="0.25">
      <c r="A16000">
        <f t="shared" si="500"/>
        <v>15998</v>
      </c>
      <c r="B16000" s="22">
        <v>0</v>
      </c>
      <c r="J16000" s="6">
        <f t="shared" si="499"/>
        <v>16272920094200.813</v>
      </c>
    </row>
    <row r="16001" spans="1:10" x14ac:dyDescent="0.25">
      <c r="A16001">
        <f t="shared" si="500"/>
        <v>15999</v>
      </c>
      <c r="B16001" s="22">
        <v>0</v>
      </c>
      <c r="J16001" s="6">
        <f t="shared" si="499"/>
        <v>16272920094200.813</v>
      </c>
    </row>
    <row r="16002" spans="1:10" x14ac:dyDescent="0.25">
      <c r="A16002">
        <f t="shared" si="500"/>
        <v>16000</v>
      </c>
      <c r="B16002" s="22">
        <v>0</v>
      </c>
      <c r="J16002" s="6">
        <f t="shared" si="499"/>
        <v>16272920094200.813</v>
      </c>
    </row>
    <row r="16003" spans="1:10" x14ac:dyDescent="0.25">
      <c r="A16003">
        <f t="shared" si="500"/>
        <v>16001</v>
      </c>
      <c r="B16003" s="22">
        <v>0</v>
      </c>
      <c r="J16003" s="6">
        <f t="shared" ref="J16003:J16066" si="501">(B16003-$I$6)^2</f>
        <v>16272920094200.813</v>
      </c>
    </row>
    <row r="16004" spans="1:10" x14ac:dyDescent="0.25">
      <c r="A16004">
        <f t="shared" ref="A16004:A16067" si="502">A16003+1</f>
        <v>16002</v>
      </c>
      <c r="B16004" s="22">
        <v>8143430</v>
      </c>
      <c r="J16004" s="6">
        <f t="shared" si="501"/>
        <v>16887655243524.369</v>
      </c>
    </row>
    <row r="16005" spans="1:10" x14ac:dyDescent="0.25">
      <c r="A16005">
        <f t="shared" si="502"/>
        <v>16003</v>
      </c>
      <c r="B16005" s="22">
        <v>0</v>
      </c>
      <c r="J16005" s="6">
        <f t="shared" si="501"/>
        <v>16272920094200.813</v>
      </c>
    </row>
    <row r="16006" spans="1:10" x14ac:dyDescent="0.25">
      <c r="A16006">
        <f t="shared" si="502"/>
        <v>16004</v>
      </c>
      <c r="B16006" s="22">
        <v>8143430</v>
      </c>
      <c r="J16006" s="6">
        <f t="shared" si="501"/>
        <v>16887655243524.369</v>
      </c>
    </row>
    <row r="16007" spans="1:10" x14ac:dyDescent="0.25">
      <c r="A16007">
        <f t="shared" si="502"/>
        <v>16005</v>
      </c>
      <c r="B16007" s="22">
        <v>0</v>
      </c>
      <c r="J16007" s="6">
        <f t="shared" si="501"/>
        <v>16272920094200.813</v>
      </c>
    </row>
    <row r="16008" spans="1:10" x14ac:dyDescent="0.25">
      <c r="A16008">
        <f t="shared" si="502"/>
        <v>16006</v>
      </c>
      <c r="B16008" s="22">
        <v>8943680</v>
      </c>
      <c r="J16008" s="6">
        <f t="shared" si="501"/>
        <v>24105244819313.906</v>
      </c>
    </row>
    <row r="16009" spans="1:10" x14ac:dyDescent="0.25">
      <c r="A16009">
        <f t="shared" si="502"/>
        <v>16007</v>
      </c>
      <c r="B16009" s="22">
        <v>8943680</v>
      </c>
      <c r="J16009" s="6">
        <f t="shared" si="501"/>
        <v>24105244819313.906</v>
      </c>
    </row>
    <row r="16010" spans="1:10" x14ac:dyDescent="0.25">
      <c r="A16010">
        <f t="shared" si="502"/>
        <v>16008</v>
      </c>
      <c r="B16010" s="22">
        <v>12572210.821917808</v>
      </c>
      <c r="J16010" s="6">
        <f t="shared" si="501"/>
        <v>72901543351412.328</v>
      </c>
    </row>
    <row r="16011" spans="1:10" x14ac:dyDescent="0.25">
      <c r="A16011">
        <f t="shared" si="502"/>
        <v>16009</v>
      </c>
      <c r="B16011" s="22">
        <v>8143430</v>
      </c>
      <c r="J16011" s="6">
        <f t="shared" si="501"/>
        <v>16887655243524.369</v>
      </c>
    </row>
    <row r="16012" spans="1:10" x14ac:dyDescent="0.25">
      <c r="A16012">
        <f t="shared" si="502"/>
        <v>16010</v>
      </c>
      <c r="B16012" s="22">
        <v>8143430</v>
      </c>
      <c r="J16012" s="6">
        <f t="shared" si="501"/>
        <v>16887655243524.369</v>
      </c>
    </row>
    <row r="16013" spans="1:10" x14ac:dyDescent="0.25">
      <c r="A16013">
        <f t="shared" si="502"/>
        <v>16011</v>
      </c>
      <c r="B16013" s="22">
        <v>0</v>
      </c>
      <c r="J16013" s="6">
        <f t="shared" si="501"/>
        <v>16272920094200.813</v>
      </c>
    </row>
    <row r="16014" spans="1:10" x14ac:dyDescent="0.25">
      <c r="A16014">
        <f t="shared" si="502"/>
        <v>16012</v>
      </c>
      <c r="B16014" s="22">
        <v>8143430</v>
      </c>
      <c r="J16014" s="6">
        <f t="shared" si="501"/>
        <v>16887655243524.369</v>
      </c>
    </row>
    <row r="16015" spans="1:10" x14ac:dyDescent="0.25">
      <c r="A16015">
        <f t="shared" si="502"/>
        <v>16013</v>
      </c>
      <c r="B16015" s="22">
        <v>8943680</v>
      </c>
      <c r="J16015" s="6">
        <f t="shared" si="501"/>
        <v>24105244819313.906</v>
      </c>
    </row>
    <row r="16016" spans="1:10" x14ac:dyDescent="0.25">
      <c r="A16016">
        <f t="shared" si="502"/>
        <v>16014</v>
      </c>
      <c r="B16016" s="22">
        <v>0</v>
      </c>
      <c r="J16016" s="6">
        <f t="shared" si="501"/>
        <v>16272920094200.813</v>
      </c>
    </row>
    <row r="16017" spans="1:10" x14ac:dyDescent="0.25">
      <c r="A16017">
        <f t="shared" si="502"/>
        <v>16015</v>
      </c>
      <c r="B16017" s="22">
        <v>0</v>
      </c>
      <c r="J16017" s="6">
        <f t="shared" si="501"/>
        <v>16272920094200.813</v>
      </c>
    </row>
    <row r="16018" spans="1:10" x14ac:dyDescent="0.25">
      <c r="A16018">
        <f t="shared" si="502"/>
        <v>16016</v>
      </c>
      <c r="B16018" s="22">
        <v>0</v>
      </c>
      <c r="J16018" s="6">
        <f t="shared" si="501"/>
        <v>16272920094200.813</v>
      </c>
    </row>
    <row r="16019" spans="1:10" x14ac:dyDescent="0.25">
      <c r="A16019">
        <f t="shared" si="502"/>
        <v>16017</v>
      </c>
      <c r="B16019" s="22">
        <v>0</v>
      </c>
      <c r="J16019" s="6">
        <f t="shared" si="501"/>
        <v>16272920094200.813</v>
      </c>
    </row>
    <row r="16020" spans="1:10" x14ac:dyDescent="0.25">
      <c r="A16020">
        <f t="shared" si="502"/>
        <v>16018</v>
      </c>
      <c r="B16020" s="22">
        <v>0</v>
      </c>
      <c r="J16020" s="6">
        <f t="shared" si="501"/>
        <v>16272920094200.813</v>
      </c>
    </row>
    <row r="16021" spans="1:10" x14ac:dyDescent="0.25">
      <c r="A16021">
        <f t="shared" si="502"/>
        <v>16019</v>
      </c>
      <c r="B16021" s="22">
        <v>3000000</v>
      </c>
      <c r="J16021" s="6">
        <f t="shared" si="501"/>
        <v>1069095532961.9576</v>
      </c>
    </row>
    <row r="16022" spans="1:10" x14ac:dyDescent="0.25">
      <c r="A16022">
        <f t="shared" si="502"/>
        <v>16020</v>
      </c>
      <c r="B16022" s="22">
        <v>0</v>
      </c>
      <c r="J16022" s="6">
        <f t="shared" si="501"/>
        <v>16272920094200.813</v>
      </c>
    </row>
    <row r="16023" spans="1:10" x14ac:dyDescent="0.25">
      <c r="A16023">
        <f t="shared" si="502"/>
        <v>16021</v>
      </c>
      <c r="B16023" s="22">
        <v>0</v>
      </c>
      <c r="J16023" s="6">
        <f t="shared" si="501"/>
        <v>16272920094200.813</v>
      </c>
    </row>
    <row r="16024" spans="1:10" x14ac:dyDescent="0.25">
      <c r="A16024">
        <f t="shared" si="502"/>
        <v>16022</v>
      </c>
      <c r="B16024" s="22">
        <v>0</v>
      </c>
      <c r="J16024" s="6">
        <f t="shared" si="501"/>
        <v>16272920094200.813</v>
      </c>
    </row>
    <row r="16025" spans="1:10" x14ac:dyDescent="0.25">
      <c r="A16025">
        <f t="shared" si="502"/>
        <v>16023</v>
      </c>
      <c r="B16025" s="22">
        <v>0</v>
      </c>
      <c r="J16025" s="6">
        <f t="shared" si="501"/>
        <v>16272920094200.813</v>
      </c>
    </row>
    <row r="16026" spans="1:10" x14ac:dyDescent="0.25">
      <c r="A16026">
        <f t="shared" si="502"/>
        <v>16024</v>
      </c>
      <c r="B16026" s="22">
        <v>2008980.8219178081</v>
      </c>
      <c r="J16026" s="6">
        <f t="shared" si="501"/>
        <v>4100584250170.3423</v>
      </c>
    </row>
    <row r="16027" spans="1:10" x14ac:dyDescent="0.25">
      <c r="A16027">
        <f t="shared" si="502"/>
        <v>16025</v>
      </c>
      <c r="B16027" s="22">
        <v>10152410.821917808</v>
      </c>
      <c r="J16027" s="6">
        <f t="shared" si="501"/>
        <v>37435308788754.164</v>
      </c>
    </row>
    <row r="16028" spans="1:10" x14ac:dyDescent="0.25">
      <c r="A16028">
        <f t="shared" si="502"/>
        <v>16026</v>
      </c>
      <c r="B16028" s="22">
        <v>0</v>
      </c>
      <c r="J16028" s="6">
        <f t="shared" si="501"/>
        <v>16272920094200.813</v>
      </c>
    </row>
    <row r="16029" spans="1:10" x14ac:dyDescent="0.25">
      <c r="A16029">
        <f t="shared" si="502"/>
        <v>16027</v>
      </c>
      <c r="B16029" s="22">
        <v>0</v>
      </c>
      <c r="J16029" s="6">
        <f t="shared" si="501"/>
        <v>16272920094200.813</v>
      </c>
    </row>
    <row r="16030" spans="1:10" x14ac:dyDescent="0.25">
      <c r="A16030">
        <f t="shared" si="502"/>
        <v>16028</v>
      </c>
      <c r="B16030" s="22">
        <v>0</v>
      </c>
      <c r="J16030" s="6">
        <f t="shared" si="501"/>
        <v>16272920094200.813</v>
      </c>
    </row>
    <row r="16031" spans="1:10" x14ac:dyDescent="0.25">
      <c r="A16031">
        <f t="shared" si="502"/>
        <v>16029</v>
      </c>
      <c r="B16031" s="22">
        <v>12193680</v>
      </c>
      <c r="J16031" s="6">
        <f t="shared" si="501"/>
        <v>66580854877971.813</v>
      </c>
    </row>
    <row r="16032" spans="1:10" x14ac:dyDescent="0.25">
      <c r="A16032">
        <f t="shared" si="502"/>
        <v>16030</v>
      </c>
      <c r="B16032" s="22">
        <v>0</v>
      </c>
      <c r="J16032" s="6">
        <f t="shared" si="501"/>
        <v>16272920094200.813</v>
      </c>
    </row>
    <row r="16033" spans="1:10" x14ac:dyDescent="0.25">
      <c r="A16033">
        <f t="shared" si="502"/>
        <v>16031</v>
      </c>
      <c r="B16033" s="22">
        <v>8943680</v>
      </c>
      <c r="J16033" s="6">
        <f t="shared" si="501"/>
        <v>24105244819313.906</v>
      </c>
    </row>
    <row r="16034" spans="1:10" x14ac:dyDescent="0.25">
      <c r="A16034">
        <f t="shared" si="502"/>
        <v>16032</v>
      </c>
      <c r="B16034" s="22">
        <v>0</v>
      </c>
      <c r="J16034" s="6">
        <f t="shared" si="501"/>
        <v>16272920094200.813</v>
      </c>
    </row>
    <row r="16035" spans="1:10" x14ac:dyDescent="0.25">
      <c r="A16035">
        <f t="shared" si="502"/>
        <v>16033</v>
      </c>
      <c r="B16035" s="22">
        <v>0</v>
      </c>
      <c r="J16035" s="6">
        <f t="shared" si="501"/>
        <v>16272920094200.813</v>
      </c>
    </row>
    <row r="16036" spans="1:10" x14ac:dyDescent="0.25">
      <c r="A16036">
        <f t="shared" si="502"/>
        <v>16034</v>
      </c>
      <c r="B16036" s="22">
        <v>0</v>
      </c>
      <c r="J16036" s="6">
        <f t="shared" si="501"/>
        <v>16272920094200.813</v>
      </c>
    </row>
    <row r="16037" spans="1:10" x14ac:dyDescent="0.25">
      <c r="A16037">
        <f t="shared" si="502"/>
        <v>16035</v>
      </c>
      <c r="B16037" s="22">
        <v>8943680</v>
      </c>
      <c r="J16037" s="6">
        <f t="shared" si="501"/>
        <v>24105244819313.906</v>
      </c>
    </row>
    <row r="16038" spans="1:10" x14ac:dyDescent="0.25">
      <c r="A16038">
        <f t="shared" si="502"/>
        <v>16036</v>
      </c>
      <c r="B16038" s="22">
        <v>0</v>
      </c>
      <c r="J16038" s="6">
        <f t="shared" si="501"/>
        <v>16272920094200.813</v>
      </c>
    </row>
    <row r="16039" spans="1:10" x14ac:dyDescent="0.25">
      <c r="A16039">
        <f t="shared" si="502"/>
        <v>16037</v>
      </c>
      <c r="B16039" s="22">
        <v>0</v>
      </c>
      <c r="J16039" s="6">
        <f t="shared" si="501"/>
        <v>16272920094200.813</v>
      </c>
    </row>
    <row r="16040" spans="1:10" x14ac:dyDescent="0.25">
      <c r="A16040">
        <f t="shared" si="502"/>
        <v>16038</v>
      </c>
      <c r="B16040" s="22">
        <v>8143430</v>
      </c>
      <c r="J16040" s="6">
        <f t="shared" si="501"/>
        <v>16887655243524.369</v>
      </c>
    </row>
    <row r="16041" spans="1:10" x14ac:dyDescent="0.25">
      <c r="A16041">
        <f t="shared" si="502"/>
        <v>16039</v>
      </c>
      <c r="B16041" s="22">
        <v>0</v>
      </c>
      <c r="J16041" s="6">
        <f t="shared" si="501"/>
        <v>16272920094200.813</v>
      </c>
    </row>
    <row r="16042" spans="1:10" x14ac:dyDescent="0.25">
      <c r="A16042">
        <f t="shared" si="502"/>
        <v>16040</v>
      </c>
      <c r="B16042" s="22">
        <v>0</v>
      </c>
      <c r="J16042" s="6">
        <f t="shared" si="501"/>
        <v>16272920094200.813</v>
      </c>
    </row>
    <row r="16043" spans="1:10" x14ac:dyDescent="0.25">
      <c r="A16043">
        <f t="shared" si="502"/>
        <v>16041</v>
      </c>
      <c r="B16043" s="22">
        <v>17087110</v>
      </c>
      <c r="J16043" s="6">
        <f t="shared" si="501"/>
        <v>170384444013437.47</v>
      </c>
    </row>
    <row r="16044" spans="1:10" x14ac:dyDescent="0.25">
      <c r="A16044">
        <f t="shared" si="502"/>
        <v>16042</v>
      </c>
      <c r="B16044" s="22">
        <v>0</v>
      </c>
      <c r="J16044" s="6">
        <f t="shared" si="501"/>
        <v>16272920094200.813</v>
      </c>
    </row>
    <row r="16045" spans="1:10" x14ac:dyDescent="0.25">
      <c r="A16045">
        <f t="shared" si="502"/>
        <v>16043</v>
      </c>
      <c r="B16045" s="22">
        <v>8143430</v>
      </c>
      <c r="J16045" s="6">
        <f t="shared" si="501"/>
        <v>16887655243524.369</v>
      </c>
    </row>
    <row r="16046" spans="1:10" x14ac:dyDescent="0.25">
      <c r="A16046">
        <f t="shared" si="502"/>
        <v>16044</v>
      </c>
      <c r="B16046" s="22">
        <v>11393430</v>
      </c>
      <c r="J16046" s="6">
        <f t="shared" si="501"/>
        <v>54161640302182.273</v>
      </c>
    </row>
    <row r="16047" spans="1:10" x14ac:dyDescent="0.25">
      <c r="A16047">
        <f t="shared" si="502"/>
        <v>16045</v>
      </c>
      <c r="B16047" s="22">
        <v>0</v>
      </c>
      <c r="J16047" s="6">
        <f t="shared" si="501"/>
        <v>16272920094200.813</v>
      </c>
    </row>
    <row r="16048" spans="1:10" x14ac:dyDescent="0.25">
      <c r="A16048">
        <f t="shared" si="502"/>
        <v>16046</v>
      </c>
      <c r="B16048" s="22">
        <v>3250000</v>
      </c>
      <c r="J16048" s="6">
        <f t="shared" si="501"/>
        <v>614610152858.7196</v>
      </c>
    </row>
    <row r="16049" spans="1:10" x14ac:dyDescent="0.25">
      <c r="A16049">
        <f t="shared" si="502"/>
        <v>16047</v>
      </c>
      <c r="B16049" s="22">
        <v>0</v>
      </c>
      <c r="J16049" s="6">
        <f t="shared" si="501"/>
        <v>16272920094200.813</v>
      </c>
    </row>
    <row r="16050" spans="1:10" x14ac:dyDescent="0.25">
      <c r="A16050">
        <f t="shared" si="502"/>
        <v>16048</v>
      </c>
      <c r="B16050" s="22">
        <v>0</v>
      </c>
      <c r="J16050" s="6">
        <f t="shared" si="501"/>
        <v>16272920094200.813</v>
      </c>
    </row>
    <row r="16051" spans="1:10" x14ac:dyDescent="0.25">
      <c r="A16051">
        <f t="shared" si="502"/>
        <v>16049</v>
      </c>
      <c r="B16051" s="22">
        <v>0</v>
      </c>
      <c r="J16051" s="6">
        <f t="shared" si="501"/>
        <v>16272920094200.813</v>
      </c>
    </row>
    <row r="16052" spans="1:10" x14ac:dyDescent="0.25">
      <c r="A16052">
        <f t="shared" si="502"/>
        <v>16050</v>
      </c>
      <c r="B16052" s="22">
        <v>0</v>
      </c>
      <c r="J16052" s="6">
        <f t="shared" si="501"/>
        <v>16272920094200.813</v>
      </c>
    </row>
    <row r="16053" spans="1:10" x14ac:dyDescent="0.25">
      <c r="A16053">
        <f t="shared" si="502"/>
        <v>16051</v>
      </c>
      <c r="B16053" s="22">
        <v>0</v>
      </c>
      <c r="J16053" s="6">
        <f t="shared" si="501"/>
        <v>16272920094200.813</v>
      </c>
    </row>
    <row r="16054" spans="1:10" x14ac:dyDescent="0.25">
      <c r="A16054">
        <f t="shared" si="502"/>
        <v>16052</v>
      </c>
      <c r="B16054" s="22">
        <v>0</v>
      </c>
      <c r="J16054" s="6">
        <f t="shared" si="501"/>
        <v>16272920094200.813</v>
      </c>
    </row>
    <row r="16055" spans="1:10" x14ac:dyDescent="0.25">
      <c r="A16055">
        <f t="shared" si="502"/>
        <v>16053</v>
      </c>
      <c r="B16055" s="22">
        <v>0</v>
      </c>
      <c r="J16055" s="6">
        <f t="shared" si="501"/>
        <v>16272920094200.813</v>
      </c>
    </row>
    <row r="16056" spans="1:10" x14ac:dyDescent="0.25">
      <c r="A16056">
        <f t="shared" si="502"/>
        <v>16054</v>
      </c>
      <c r="B16056" s="22">
        <v>0</v>
      </c>
      <c r="J16056" s="6">
        <f t="shared" si="501"/>
        <v>16272920094200.813</v>
      </c>
    </row>
    <row r="16057" spans="1:10" x14ac:dyDescent="0.25">
      <c r="A16057">
        <f t="shared" si="502"/>
        <v>16055</v>
      </c>
      <c r="B16057" s="22">
        <v>0</v>
      </c>
      <c r="J16057" s="6">
        <f t="shared" si="501"/>
        <v>16272920094200.813</v>
      </c>
    </row>
    <row r="16058" spans="1:10" x14ac:dyDescent="0.25">
      <c r="A16058">
        <f t="shared" si="502"/>
        <v>16056</v>
      </c>
      <c r="B16058" s="22">
        <v>8943680</v>
      </c>
      <c r="J16058" s="6">
        <f t="shared" si="501"/>
        <v>24105244819313.906</v>
      </c>
    </row>
    <row r="16059" spans="1:10" x14ac:dyDescent="0.25">
      <c r="A16059">
        <f t="shared" si="502"/>
        <v>16057</v>
      </c>
      <c r="B16059" s="22">
        <v>8143430</v>
      </c>
      <c r="J16059" s="6">
        <f t="shared" si="501"/>
        <v>16887655243524.369</v>
      </c>
    </row>
    <row r="16060" spans="1:10" x14ac:dyDescent="0.25">
      <c r="A16060">
        <f t="shared" si="502"/>
        <v>16058</v>
      </c>
      <c r="B16060" s="22">
        <v>0</v>
      </c>
      <c r="J16060" s="6">
        <f t="shared" si="501"/>
        <v>16272920094200.813</v>
      </c>
    </row>
    <row r="16061" spans="1:10" x14ac:dyDescent="0.25">
      <c r="A16061">
        <f t="shared" si="502"/>
        <v>16059</v>
      </c>
      <c r="B16061" s="22">
        <v>0</v>
      </c>
      <c r="J16061" s="6">
        <f t="shared" si="501"/>
        <v>16272920094200.813</v>
      </c>
    </row>
    <row r="16062" spans="1:10" x14ac:dyDescent="0.25">
      <c r="A16062">
        <f t="shared" si="502"/>
        <v>16060</v>
      </c>
      <c r="B16062" s="22">
        <v>0</v>
      </c>
      <c r="J16062" s="6">
        <f t="shared" si="501"/>
        <v>16272920094200.813</v>
      </c>
    </row>
    <row r="16063" spans="1:10" x14ac:dyDescent="0.25">
      <c r="A16063">
        <f t="shared" si="502"/>
        <v>16061</v>
      </c>
      <c r="B16063" s="22">
        <v>17087110</v>
      </c>
      <c r="J16063" s="6">
        <f t="shared" si="501"/>
        <v>170384444013437.47</v>
      </c>
    </row>
    <row r="16064" spans="1:10" x14ac:dyDescent="0.25">
      <c r="A16064">
        <f t="shared" si="502"/>
        <v>16062</v>
      </c>
      <c r="B16064" s="22">
        <v>8143430</v>
      </c>
      <c r="J16064" s="6">
        <f t="shared" si="501"/>
        <v>16887655243524.369</v>
      </c>
    </row>
    <row r="16065" spans="1:10" x14ac:dyDescent="0.25">
      <c r="A16065">
        <f t="shared" si="502"/>
        <v>16063</v>
      </c>
      <c r="B16065" s="22">
        <v>17087110</v>
      </c>
      <c r="J16065" s="6">
        <f t="shared" si="501"/>
        <v>170384444013437.47</v>
      </c>
    </row>
    <row r="16066" spans="1:10" x14ac:dyDescent="0.25">
      <c r="A16066">
        <f t="shared" si="502"/>
        <v>16064</v>
      </c>
      <c r="B16066" s="22">
        <v>8143430</v>
      </c>
      <c r="J16066" s="6">
        <f t="shared" si="501"/>
        <v>16887655243524.369</v>
      </c>
    </row>
    <row r="16067" spans="1:10" x14ac:dyDescent="0.25">
      <c r="A16067">
        <f t="shared" si="502"/>
        <v>16065</v>
      </c>
      <c r="B16067" s="22">
        <v>0</v>
      </c>
      <c r="J16067" s="6">
        <f t="shared" ref="J16067:J16130" si="503">(B16067-$I$6)^2</f>
        <v>16272920094200.813</v>
      </c>
    </row>
    <row r="16068" spans="1:10" x14ac:dyDescent="0.25">
      <c r="A16068">
        <f t="shared" ref="A16068:A16131" si="504">A16067+1</f>
        <v>16066</v>
      </c>
      <c r="B16068" s="22">
        <v>0</v>
      </c>
      <c r="J16068" s="6">
        <f t="shared" si="503"/>
        <v>16272920094200.813</v>
      </c>
    </row>
    <row r="16069" spans="1:10" x14ac:dyDescent="0.25">
      <c r="A16069">
        <f t="shared" si="504"/>
        <v>16067</v>
      </c>
      <c r="B16069" s="22">
        <v>0</v>
      </c>
      <c r="J16069" s="6">
        <f t="shared" si="503"/>
        <v>16272920094200.813</v>
      </c>
    </row>
    <row r="16070" spans="1:10" x14ac:dyDescent="0.25">
      <c r="A16070">
        <f t="shared" si="504"/>
        <v>16068</v>
      </c>
      <c r="B16070" s="22">
        <v>0</v>
      </c>
      <c r="J16070" s="6">
        <f t="shared" si="503"/>
        <v>16272920094200.813</v>
      </c>
    </row>
    <row r="16071" spans="1:10" x14ac:dyDescent="0.25">
      <c r="A16071">
        <f t="shared" si="504"/>
        <v>16069</v>
      </c>
      <c r="B16071" s="22">
        <v>0</v>
      </c>
      <c r="J16071" s="6">
        <f t="shared" si="503"/>
        <v>16272920094200.813</v>
      </c>
    </row>
    <row r="16072" spans="1:10" x14ac:dyDescent="0.25">
      <c r="A16072">
        <f t="shared" si="504"/>
        <v>16070</v>
      </c>
      <c r="B16072" s="22">
        <v>0</v>
      </c>
      <c r="J16072" s="6">
        <f t="shared" si="503"/>
        <v>16272920094200.813</v>
      </c>
    </row>
    <row r="16073" spans="1:10" x14ac:dyDescent="0.25">
      <c r="A16073">
        <f t="shared" si="504"/>
        <v>16071</v>
      </c>
      <c r="B16073" s="22">
        <v>8143430</v>
      </c>
      <c r="J16073" s="6">
        <f t="shared" si="503"/>
        <v>16887655243524.369</v>
      </c>
    </row>
    <row r="16074" spans="1:10" x14ac:dyDescent="0.25">
      <c r="A16074">
        <f t="shared" si="504"/>
        <v>16072</v>
      </c>
      <c r="B16074" s="22">
        <v>8143430</v>
      </c>
      <c r="J16074" s="6">
        <f t="shared" si="503"/>
        <v>16887655243524.369</v>
      </c>
    </row>
    <row r="16075" spans="1:10" x14ac:dyDescent="0.25">
      <c r="A16075">
        <f t="shared" si="504"/>
        <v>16073</v>
      </c>
      <c r="B16075" s="22">
        <v>0</v>
      </c>
      <c r="J16075" s="6">
        <f t="shared" si="503"/>
        <v>16272920094200.813</v>
      </c>
    </row>
    <row r="16076" spans="1:10" x14ac:dyDescent="0.25">
      <c r="A16076">
        <f t="shared" si="504"/>
        <v>16074</v>
      </c>
      <c r="B16076" s="22">
        <v>269206.59999999998</v>
      </c>
      <c r="J16076" s="6">
        <f t="shared" si="503"/>
        <v>14173449181975.17</v>
      </c>
    </row>
    <row r="16077" spans="1:10" x14ac:dyDescent="0.25">
      <c r="A16077">
        <f t="shared" si="504"/>
        <v>16075</v>
      </c>
      <c r="B16077" s="22">
        <v>8143430</v>
      </c>
      <c r="J16077" s="6">
        <f t="shared" si="503"/>
        <v>16887655243524.369</v>
      </c>
    </row>
    <row r="16078" spans="1:10" x14ac:dyDescent="0.25">
      <c r="A16078">
        <f t="shared" si="504"/>
        <v>16076</v>
      </c>
      <c r="B16078" s="22">
        <v>0</v>
      </c>
      <c r="J16078" s="6">
        <f t="shared" si="503"/>
        <v>16272920094200.813</v>
      </c>
    </row>
    <row r="16079" spans="1:10" x14ac:dyDescent="0.25">
      <c r="A16079">
        <f t="shared" si="504"/>
        <v>16077</v>
      </c>
      <c r="B16079" s="22">
        <v>0</v>
      </c>
      <c r="J16079" s="6">
        <f t="shared" si="503"/>
        <v>16272920094200.813</v>
      </c>
    </row>
    <row r="16080" spans="1:10" x14ac:dyDescent="0.25">
      <c r="A16080">
        <f t="shared" si="504"/>
        <v>16078</v>
      </c>
      <c r="B16080" s="22">
        <v>0</v>
      </c>
      <c r="J16080" s="6">
        <f t="shared" si="503"/>
        <v>16272920094200.813</v>
      </c>
    </row>
    <row r="16081" spans="1:10" x14ac:dyDescent="0.25">
      <c r="A16081">
        <f t="shared" si="504"/>
        <v>16079</v>
      </c>
      <c r="B16081" s="22">
        <v>8943680</v>
      </c>
      <c r="J16081" s="6">
        <f t="shared" si="503"/>
        <v>24105244819313.906</v>
      </c>
    </row>
    <row r="16082" spans="1:10" x14ac:dyDescent="0.25">
      <c r="A16082">
        <f t="shared" si="504"/>
        <v>16080</v>
      </c>
      <c r="B16082" s="22">
        <v>8143430</v>
      </c>
      <c r="J16082" s="6">
        <f t="shared" si="503"/>
        <v>16887655243524.369</v>
      </c>
    </row>
    <row r="16083" spans="1:10" x14ac:dyDescent="0.25">
      <c r="A16083">
        <f t="shared" si="504"/>
        <v>16081</v>
      </c>
      <c r="B16083" s="22">
        <v>0</v>
      </c>
      <c r="J16083" s="6">
        <f t="shared" si="503"/>
        <v>16272920094200.813</v>
      </c>
    </row>
    <row r="16084" spans="1:10" x14ac:dyDescent="0.25">
      <c r="A16084">
        <f t="shared" si="504"/>
        <v>16082</v>
      </c>
      <c r="B16084" s="22">
        <v>8943680</v>
      </c>
      <c r="J16084" s="6">
        <f t="shared" si="503"/>
        <v>24105244819313.906</v>
      </c>
    </row>
    <row r="16085" spans="1:10" x14ac:dyDescent="0.25">
      <c r="A16085">
        <f t="shared" si="504"/>
        <v>16083</v>
      </c>
      <c r="B16085" s="22">
        <v>3000000</v>
      </c>
      <c r="J16085" s="6">
        <f t="shared" si="503"/>
        <v>1069095532961.9576</v>
      </c>
    </row>
    <row r="16086" spans="1:10" x14ac:dyDescent="0.25">
      <c r="A16086">
        <f t="shared" si="504"/>
        <v>16084</v>
      </c>
      <c r="B16086" s="22">
        <v>12193680</v>
      </c>
      <c r="J16086" s="6">
        <f t="shared" si="503"/>
        <v>66580854877971.813</v>
      </c>
    </row>
    <row r="16087" spans="1:10" x14ac:dyDescent="0.25">
      <c r="A16087">
        <f t="shared" si="504"/>
        <v>16085</v>
      </c>
      <c r="B16087" s="22">
        <v>8143430</v>
      </c>
      <c r="J16087" s="6">
        <f t="shared" si="503"/>
        <v>16887655243524.369</v>
      </c>
    </row>
    <row r="16088" spans="1:10" x14ac:dyDescent="0.25">
      <c r="A16088">
        <f t="shared" si="504"/>
        <v>16086</v>
      </c>
      <c r="B16088" s="22">
        <v>8943680</v>
      </c>
      <c r="J16088" s="6">
        <f t="shared" si="503"/>
        <v>24105244819313.906</v>
      </c>
    </row>
    <row r="16089" spans="1:10" x14ac:dyDescent="0.25">
      <c r="A16089">
        <f t="shared" si="504"/>
        <v>16087</v>
      </c>
      <c r="B16089" s="22">
        <v>0</v>
      </c>
      <c r="J16089" s="6">
        <f t="shared" si="503"/>
        <v>16272920094200.813</v>
      </c>
    </row>
    <row r="16090" spans="1:10" x14ac:dyDescent="0.25">
      <c r="A16090">
        <f t="shared" si="504"/>
        <v>16088</v>
      </c>
      <c r="B16090" s="22">
        <v>8143430</v>
      </c>
      <c r="J16090" s="6">
        <f t="shared" si="503"/>
        <v>16887655243524.369</v>
      </c>
    </row>
    <row r="16091" spans="1:10" x14ac:dyDescent="0.25">
      <c r="A16091">
        <f t="shared" si="504"/>
        <v>16089</v>
      </c>
      <c r="B16091" s="22">
        <v>0</v>
      </c>
      <c r="J16091" s="6">
        <f t="shared" si="503"/>
        <v>16272920094200.813</v>
      </c>
    </row>
    <row r="16092" spans="1:10" x14ac:dyDescent="0.25">
      <c r="A16092">
        <f t="shared" si="504"/>
        <v>16090</v>
      </c>
      <c r="B16092" s="22">
        <v>11393430</v>
      </c>
      <c r="J16092" s="6">
        <f t="shared" si="503"/>
        <v>54161640302182.273</v>
      </c>
    </row>
    <row r="16093" spans="1:10" x14ac:dyDescent="0.25">
      <c r="A16093">
        <f t="shared" si="504"/>
        <v>16091</v>
      </c>
      <c r="B16093" s="22">
        <v>0</v>
      </c>
      <c r="J16093" s="6">
        <f t="shared" si="503"/>
        <v>16272920094200.813</v>
      </c>
    </row>
    <row r="16094" spans="1:10" x14ac:dyDescent="0.25">
      <c r="A16094">
        <f t="shared" si="504"/>
        <v>16092</v>
      </c>
      <c r="B16094" s="22">
        <v>8143430</v>
      </c>
      <c r="J16094" s="6">
        <f t="shared" si="503"/>
        <v>16887655243524.369</v>
      </c>
    </row>
    <row r="16095" spans="1:10" x14ac:dyDescent="0.25">
      <c r="A16095">
        <f t="shared" si="504"/>
        <v>16093</v>
      </c>
      <c r="B16095" s="22">
        <v>17087110</v>
      </c>
      <c r="J16095" s="6">
        <f t="shared" si="503"/>
        <v>170384444013437.47</v>
      </c>
    </row>
    <row r="16096" spans="1:10" x14ac:dyDescent="0.25">
      <c r="A16096">
        <f t="shared" si="504"/>
        <v>16094</v>
      </c>
      <c r="B16096" s="22">
        <v>0</v>
      </c>
      <c r="J16096" s="6">
        <f t="shared" si="503"/>
        <v>16272920094200.813</v>
      </c>
    </row>
    <row r="16097" spans="1:10" x14ac:dyDescent="0.25">
      <c r="A16097">
        <f t="shared" si="504"/>
        <v>16095</v>
      </c>
      <c r="B16097" s="22">
        <v>0</v>
      </c>
      <c r="J16097" s="6">
        <f t="shared" si="503"/>
        <v>16272920094200.813</v>
      </c>
    </row>
    <row r="16098" spans="1:10" x14ac:dyDescent="0.25">
      <c r="A16098">
        <f t="shared" si="504"/>
        <v>16096</v>
      </c>
      <c r="B16098" s="22">
        <v>0</v>
      </c>
      <c r="J16098" s="6">
        <f t="shared" si="503"/>
        <v>16272920094200.813</v>
      </c>
    </row>
    <row r="16099" spans="1:10" x14ac:dyDescent="0.25">
      <c r="A16099">
        <f t="shared" si="504"/>
        <v>16097</v>
      </c>
      <c r="B16099" s="22">
        <v>0</v>
      </c>
      <c r="J16099" s="6">
        <f t="shared" si="503"/>
        <v>16272920094200.813</v>
      </c>
    </row>
    <row r="16100" spans="1:10" x14ac:dyDescent="0.25">
      <c r="A16100">
        <f t="shared" si="504"/>
        <v>16098</v>
      </c>
      <c r="B16100" s="22">
        <v>0</v>
      </c>
      <c r="J16100" s="6">
        <f t="shared" si="503"/>
        <v>16272920094200.813</v>
      </c>
    </row>
    <row r="16101" spans="1:10" x14ac:dyDescent="0.25">
      <c r="A16101">
        <f t="shared" si="504"/>
        <v>16099</v>
      </c>
      <c r="B16101" s="22">
        <v>0</v>
      </c>
      <c r="J16101" s="6">
        <f t="shared" si="503"/>
        <v>16272920094200.813</v>
      </c>
    </row>
    <row r="16102" spans="1:10" x14ac:dyDescent="0.25">
      <c r="A16102">
        <f t="shared" si="504"/>
        <v>16100</v>
      </c>
      <c r="B16102" s="22">
        <v>0</v>
      </c>
      <c r="J16102" s="6">
        <f t="shared" si="503"/>
        <v>16272920094200.813</v>
      </c>
    </row>
    <row r="16103" spans="1:10" x14ac:dyDescent="0.25">
      <c r="A16103">
        <f t="shared" si="504"/>
        <v>16101</v>
      </c>
      <c r="B16103" s="22">
        <v>0</v>
      </c>
      <c r="J16103" s="6">
        <f t="shared" si="503"/>
        <v>16272920094200.813</v>
      </c>
    </row>
    <row r="16104" spans="1:10" x14ac:dyDescent="0.25">
      <c r="A16104">
        <f t="shared" si="504"/>
        <v>16102</v>
      </c>
      <c r="B16104" s="22">
        <v>3250000</v>
      </c>
      <c r="J16104" s="6">
        <f t="shared" si="503"/>
        <v>614610152858.7196</v>
      </c>
    </row>
    <row r="16105" spans="1:10" x14ac:dyDescent="0.25">
      <c r="A16105">
        <f t="shared" si="504"/>
        <v>16103</v>
      </c>
      <c r="B16105" s="22">
        <v>8143430</v>
      </c>
      <c r="J16105" s="6">
        <f t="shared" si="503"/>
        <v>16887655243524.369</v>
      </c>
    </row>
    <row r="16106" spans="1:10" x14ac:dyDescent="0.25">
      <c r="A16106">
        <f t="shared" si="504"/>
        <v>16104</v>
      </c>
      <c r="B16106" s="22">
        <v>8143430</v>
      </c>
      <c r="J16106" s="6">
        <f t="shared" si="503"/>
        <v>16887655243524.369</v>
      </c>
    </row>
    <row r="16107" spans="1:10" x14ac:dyDescent="0.25">
      <c r="A16107">
        <f t="shared" si="504"/>
        <v>16105</v>
      </c>
      <c r="B16107" s="22">
        <v>0</v>
      </c>
      <c r="J16107" s="6">
        <f t="shared" si="503"/>
        <v>16272920094200.813</v>
      </c>
    </row>
    <row r="16108" spans="1:10" x14ac:dyDescent="0.25">
      <c r="A16108">
        <f t="shared" si="504"/>
        <v>16106</v>
      </c>
      <c r="B16108" s="22">
        <v>0</v>
      </c>
      <c r="J16108" s="6">
        <f t="shared" si="503"/>
        <v>16272920094200.813</v>
      </c>
    </row>
    <row r="16109" spans="1:10" x14ac:dyDescent="0.25">
      <c r="A16109">
        <f t="shared" si="504"/>
        <v>16107</v>
      </c>
      <c r="B16109" s="22">
        <v>8143430</v>
      </c>
      <c r="J16109" s="6">
        <f t="shared" si="503"/>
        <v>16887655243524.369</v>
      </c>
    </row>
    <row r="16110" spans="1:10" x14ac:dyDescent="0.25">
      <c r="A16110">
        <f t="shared" si="504"/>
        <v>16108</v>
      </c>
      <c r="B16110" s="22">
        <v>0</v>
      </c>
      <c r="J16110" s="6">
        <f t="shared" si="503"/>
        <v>16272920094200.813</v>
      </c>
    </row>
    <row r="16111" spans="1:10" x14ac:dyDescent="0.25">
      <c r="A16111">
        <f t="shared" si="504"/>
        <v>16109</v>
      </c>
      <c r="B16111" s="22">
        <v>3250000</v>
      </c>
      <c r="J16111" s="6">
        <f t="shared" si="503"/>
        <v>614610152858.7196</v>
      </c>
    </row>
    <row r="16112" spans="1:10" x14ac:dyDescent="0.25">
      <c r="A16112">
        <f t="shared" si="504"/>
        <v>16110</v>
      </c>
      <c r="B16112" s="22">
        <v>0</v>
      </c>
      <c r="J16112" s="6">
        <f t="shared" si="503"/>
        <v>16272920094200.813</v>
      </c>
    </row>
    <row r="16113" spans="1:10" x14ac:dyDescent="0.25">
      <c r="A16113">
        <f t="shared" si="504"/>
        <v>16111</v>
      </c>
      <c r="B16113" s="22">
        <v>8943680</v>
      </c>
      <c r="J16113" s="6">
        <f t="shared" si="503"/>
        <v>24105244819313.906</v>
      </c>
    </row>
    <row r="16114" spans="1:10" x14ac:dyDescent="0.25">
      <c r="A16114">
        <f t="shared" si="504"/>
        <v>16112</v>
      </c>
      <c r="B16114" s="22">
        <v>8143430</v>
      </c>
      <c r="J16114" s="6">
        <f t="shared" si="503"/>
        <v>16887655243524.369</v>
      </c>
    </row>
    <row r="16115" spans="1:10" x14ac:dyDescent="0.25">
      <c r="A16115">
        <f t="shared" si="504"/>
        <v>16113</v>
      </c>
      <c r="B16115" s="22">
        <v>8143430</v>
      </c>
      <c r="J16115" s="6">
        <f t="shared" si="503"/>
        <v>16887655243524.369</v>
      </c>
    </row>
    <row r="16116" spans="1:10" x14ac:dyDescent="0.25">
      <c r="A16116">
        <f t="shared" si="504"/>
        <v>16114</v>
      </c>
      <c r="B16116" s="22">
        <v>0</v>
      </c>
      <c r="J16116" s="6">
        <f t="shared" si="503"/>
        <v>16272920094200.813</v>
      </c>
    </row>
    <row r="16117" spans="1:10" x14ac:dyDescent="0.25">
      <c r="A16117">
        <f t="shared" si="504"/>
        <v>16115</v>
      </c>
      <c r="B16117" s="22">
        <v>0</v>
      </c>
      <c r="J16117" s="6">
        <f t="shared" si="503"/>
        <v>16272920094200.813</v>
      </c>
    </row>
    <row r="16118" spans="1:10" x14ac:dyDescent="0.25">
      <c r="A16118">
        <f t="shared" si="504"/>
        <v>16116</v>
      </c>
      <c r="B16118" s="22">
        <v>8943680</v>
      </c>
      <c r="J16118" s="6">
        <f t="shared" si="503"/>
        <v>24105244819313.906</v>
      </c>
    </row>
    <row r="16119" spans="1:10" x14ac:dyDescent="0.25">
      <c r="A16119">
        <f t="shared" si="504"/>
        <v>16117</v>
      </c>
      <c r="B16119" s="22">
        <v>0</v>
      </c>
      <c r="J16119" s="6">
        <f t="shared" si="503"/>
        <v>16272920094200.813</v>
      </c>
    </row>
    <row r="16120" spans="1:10" x14ac:dyDescent="0.25">
      <c r="A16120">
        <f t="shared" si="504"/>
        <v>16118</v>
      </c>
      <c r="B16120" s="22">
        <v>0</v>
      </c>
      <c r="J16120" s="6">
        <f t="shared" si="503"/>
        <v>16272920094200.813</v>
      </c>
    </row>
    <row r="16121" spans="1:10" x14ac:dyDescent="0.25">
      <c r="A16121">
        <f t="shared" si="504"/>
        <v>16119</v>
      </c>
      <c r="B16121" s="22">
        <v>8943680</v>
      </c>
      <c r="J16121" s="6">
        <f t="shared" si="503"/>
        <v>24105244819313.906</v>
      </c>
    </row>
    <row r="16122" spans="1:10" x14ac:dyDescent="0.25">
      <c r="A16122">
        <f t="shared" si="504"/>
        <v>16120</v>
      </c>
      <c r="B16122" s="22">
        <v>3250000</v>
      </c>
      <c r="J16122" s="6">
        <f t="shared" si="503"/>
        <v>614610152858.7196</v>
      </c>
    </row>
    <row r="16123" spans="1:10" x14ac:dyDescent="0.25">
      <c r="A16123">
        <f t="shared" si="504"/>
        <v>16121</v>
      </c>
      <c r="B16123" s="22">
        <v>8143430</v>
      </c>
      <c r="J16123" s="6">
        <f t="shared" si="503"/>
        <v>16887655243524.369</v>
      </c>
    </row>
    <row r="16124" spans="1:10" x14ac:dyDescent="0.25">
      <c r="A16124">
        <f t="shared" si="504"/>
        <v>16122</v>
      </c>
      <c r="B16124" s="22">
        <v>0</v>
      </c>
      <c r="J16124" s="6">
        <f t="shared" si="503"/>
        <v>16272920094200.813</v>
      </c>
    </row>
    <row r="16125" spans="1:10" x14ac:dyDescent="0.25">
      <c r="A16125">
        <f t="shared" si="504"/>
        <v>16123</v>
      </c>
      <c r="B16125" s="22">
        <v>9509178.0821917802</v>
      </c>
      <c r="J16125" s="6">
        <f t="shared" si="503"/>
        <v>29977895218721.488</v>
      </c>
    </row>
    <row r="16126" spans="1:10" x14ac:dyDescent="0.25">
      <c r="A16126">
        <f t="shared" si="504"/>
        <v>16124</v>
      </c>
      <c r="B16126" s="22">
        <v>0</v>
      </c>
      <c r="J16126" s="6">
        <f t="shared" si="503"/>
        <v>16272920094200.813</v>
      </c>
    </row>
    <row r="16127" spans="1:10" x14ac:dyDescent="0.25">
      <c r="A16127">
        <f t="shared" si="504"/>
        <v>16125</v>
      </c>
      <c r="B16127" s="22">
        <v>8143430</v>
      </c>
      <c r="J16127" s="6">
        <f t="shared" si="503"/>
        <v>16887655243524.369</v>
      </c>
    </row>
    <row r="16128" spans="1:10" x14ac:dyDescent="0.25">
      <c r="A16128">
        <f t="shared" si="504"/>
        <v>16126</v>
      </c>
      <c r="B16128" s="22">
        <v>3250000</v>
      </c>
      <c r="J16128" s="6">
        <f t="shared" si="503"/>
        <v>614610152858.7196</v>
      </c>
    </row>
    <row r="16129" spans="1:10" x14ac:dyDescent="0.25">
      <c r="A16129">
        <f t="shared" si="504"/>
        <v>16127</v>
      </c>
      <c r="B16129" s="22">
        <v>0</v>
      </c>
      <c r="J16129" s="6">
        <f t="shared" si="503"/>
        <v>16272920094200.813</v>
      </c>
    </row>
    <row r="16130" spans="1:10" x14ac:dyDescent="0.25">
      <c r="A16130">
        <f t="shared" si="504"/>
        <v>16128</v>
      </c>
      <c r="B16130" s="22">
        <v>0</v>
      </c>
      <c r="J16130" s="6">
        <f t="shared" si="503"/>
        <v>16272920094200.813</v>
      </c>
    </row>
    <row r="16131" spans="1:10" x14ac:dyDescent="0.25">
      <c r="A16131">
        <f t="shared" si="504"/>
        <v>16129</v>
      </c>
      <c r="B16131" s="22">
        <v>0</v>
      </c>
      <c r="J16131" s="6">
        <f t="shared" ref="J16131:J16194" si="505">(B16131-$I$6)^2</f>
        <v>16272920094200.813</v>
      </c>
    </row>
    <row r="16132" spans="1:10" x14ac:dyDescent="0.25">
      <c r="A16132">
        <f t="shared" ref="A16132:A16195" si="506">A16131+1</f>
        <v>16130</v>
      </c>
      <c r="B16132" s="22">
        <v>8943680</v>
      </c>
      <c r="J16132" s="6">
        <f t="shared" si="505"/>
        <v>24105244819313.906</v>
      </c>
    </row>
    <row r="16133" spans="1:10" x14ac:dyDescent="0.25">
      <c r="A16133">
        <f t="shared" si="506"/>
        <v>16131</v>
      </c>
      <c r="B16133" s="22">
        <v>0</v>
      </c>
      <c r="J16133" s="6">
        <f t="shared" si="505"/>
        <v>16272920094200.813</v>
      </c>
    </row>
    <row r="16134" spans="1:10" x14ac:dyDescent="0.25">
      <c r="A16134">
        <f t="shared" si="506"/>
        <v>16132</v>
      </c>
      <c r="B16134" s="22">
        <v>10952660.821917808</v>
      </c>
      <c r="J16134" s="6">
        <f t="shared" si="505"/>
        <v>47868272170023.156</v>
      </c>
    </row>
    <row r="16135" spans="1:10" x14ac:dyDescent="0.25">
      <c r="A16135">
        <f t="shared" si="506"/>
        <v>16133</v>
      </c>
      <c r="B16135" s="22">
        <v>9228851.25</v>
      </c>
      <c r="J16135" s="6">
        <f t="shared" si="505"/>
        <v>26986783303237.406</v>
      </c>
    </row>
    <row r="16136" spans="1:10" x14ac:dyDescent="0.25">
      <c r="A16136">
        <f t="shared" si="506"/>
        <v>16134</v>
      </c>
      <c r="B16136" s="22">
        <v>8143430</v>
      </c>
      <c r="J16136" s="6">
        <f t="shared" si="505"/>
        <v>16887655243524.369</v>
      </c>
    </row>
    <row r="16137" spans="1:10" x14ac:dyDescent="0.25">
      <c r="A16137">
        <f t="shared" si="506"/>
        <v>16135</v>
      </c>
      <c r="B16137" s="22">
        <v>8143430</v>
      </c>
      <c r="J16137" s="6">
        <f t="shared" si="505"/>
        <v>16887655243524.369</v>
      </c>
    </row>
    <row r="16138" spans="1:10" x14ac:dyDescent="0.25">
      <c r="A16138">
        <f t="shared" si="506"/>
        <v>16136</v>
      </c>
      <c r="B16138" s="22">
        <v>0</v>
      </c>
      <c r="J16138" s="6">
        <f t="shared" si="505"/>
        <v>16272920094200.813</v>
      </c>
    </row>
    <row r="16139" spans="1:10" x14ac:dyDescent="0.25">
      <c r="A16139">
        <f t="shared" si="506"/>
        <v>16137</v>
      </c>
      <c r="B16139" s="22">
        <v>0</v>
      </c>
      <c r="J16139" s="6">
        <f t="shared" si="505"/>
        <v>16272920094200.813</v>
      </c>
    </row>
    <row r="16140" spans="1:10" x14ac:dyDescent="0.25">
      <c r="A16140">
        <f t="shared" si="506"/>
        <v>16138</v>
      </c>
      <c r="B16140" s="22">
        <v>8143430</v>
      </c>
      <c r="J16140" s="6">
        <f t="shared" si="505"/>
        <v>16887655243524.369</v>
      </c>
    </row>
    <row r="16141" spans="1:10" x14ac:dyDescent="0.25">
      <c r="A16141">
        <f t="shared" si="506"/>
        <v>16139</v>
      </c>
      <c r="B16141" s="22">
        <v>8943680</v>
      </c>
      <c r="J16141" s="6">
        <f t="shared" si="505"/>
        <v>24105244819313.906</v>
      </c>
    </row>
    <row r="16142" spans="1:10" x14ac:dyDescent="0.25">
      <c r="A16142">
        <f t="shared" si="506"/>
        <v>16140</v>
      </c>
      <c r="B16142" s="22">
        <v>0</v>
      </c>
      <c r="J16142" s="6">
        <f t="shared" si="505"/>
        <v>16272920094200.813</v>
      </c>
    </row>
    <row r="16143" spans="1:10" x14ac:dyDescent="0.25">
      <c r="A16143">
        <f t="shared" si="506"/>
        <v>16141</v>
      </c>
      <c r="B16143" s="22">
        <v>0</v>
      </c>
      <c r="J16143" s="6">
        <f t="shared" si="505"/>
        <v>16272920094200.813</v>
      </c>
    </row>
    <row r="16144" spans="1:10" x14ac:dyDescent="0.25">
      <c r="A16144">
        <f t="shared" si="506"/>
        <v>16142</v>
      </c>
      <c r="B16144" s="22">
        <v>0</v>
      </c>
      <c r="J16144" s="6">
        <f t="shared" si="505"/>
        <v>16272920094200.813</v>
      </c>
    </row>
    <row r="16145" spans="1:10" x14ac:dyDescent="0.25">
      <c r="A16145">
        <f t="shared" si="506"/>
        <v>16143</v>
      </c>
      <c r="B16145" s="22">
        <v>0</v>
      </c>
      <c r="J16145" s="6">
        <f t="shared" si="505"/>
        <v>16272920094200.813</v>
      </c>
    </row>
    <row r="16146" spans="1:10" x14ac:dyDescent="0.25">
      <c r="A16146">
        <f t="shared" si="506"/>
        <v>16144</v>
      </c>
      <c r="B16146" s="22">
        <v>17087110</v>
      </c>
      <c r="J16146" s="6">
        <f t="shared" si="505"/>
        <v>170384444013437.47</v>
      </c>
    </row>
    <row r="16147" spans="1:10" x14ac:dyDescent="0.25">
      <c r="A16147">
        <f t="shared" si="506"/>
        <v>16145</v>
      </c>
      <c r="B16147" s="22">
        <v>11393430</v>
      </c>
      <c r="J16147" s="6">
        <f t="shared" si="505"/>
        <v>54161640302182.273</v>
      </c>
    </row>
    <row r="16148" spans="1:10" x14ac:dyDescent="0.25">
      <c r="A16148">
        <f t="shared" si="506"/>
        <v>16146</v>
      </c>
      <c r="B16148" s="22">
        <v>0</v>
      </c>
      <c r="J16148" s="6">
        <f t="shared" si="505"/>
        <v>16272920094200.813</v>
      </c>
    </row>
    <row r="16149" spans="1:10" x14ac:dyDescent="0.25">
      <c r="A16149">
        <f t="shared" si="506"/>
        <v>16147</v>
      </c>
      <c r="B16149" s="22">
        <v>8143430</v>
      </c>
      <c r="J16149" s="6">
        <f t="shared" si="505"/>
        <v>16887655243524.369</v>
      </c>
    </row>
    <row r="16150" spans="1:10" x14ac:dyDescent="0.25">
      <c r="A16150">
        <f t="shared" si="506"/>
        <v>16148</v>
      </c>
      <c r="B16150" s="22">
        <v>0</v>
      </c>
      <c r="J16150" s="6">
        <f t="shared" si="505"/>
        <v>16272920094200.813</v>
      </c>
    </row>
    <row r="16151" spans="1:10" x14ac:dyDescent="0.25">
      <c r="A16151">
        <f t="shared" si="506"/>
        <v>16149</v>
      </c>
      <c r="B16151" s="22">
        <v>8943680</v>
      </c>
      <c r="J16151" s="6">
        <f t="shared" si="505"/>
        <v>24105244819313.906</v>
      </c>
    </row>
    <row r="16152" spans="1:10" x14ac:dyDescent="0.25">
      <c r="A16152">
        <f t="shared" si="506"/>
        <v>16150</v>
      </c>
      <c r="B16152" s="22">
        <v>8143430</v>
      </c>
      <c r="J16152" s="6">
        <f t="shared" si="505"/>
        <v>16887655243524.369</v>
      </c>
    </row>
    <row r="16153" spans="1:10" x14ac:dyDescent="0.25">
      <c r="A16153">
        <f t="shared" si="506"/>
        <v>16151</v>
      </c>
      <c r="B16153" s="22">
        <v>8943680</v>
      </c>
      <c r="J16153" s="6">
        <f t="shared" si="505"/>
        <v>24105244819313.906</v>
      </c>
    </row>
    <row r="16154" spans="1:10" x14ac:dyDescent="0.25">
      <c r="A16154">
        <f t="shared" si="506"/>
        <v>16152</v>
      </c>
      <c r="B16154" s="22">
        <v>8143430</v>
      </c>
      <c r="J16154" s="6">
        <f t="shared" si="505"/>
        <v>16887655243524.369</v>
      </c>
    </row>
    <row r="16155" spans="1:10" x14ac:dyDescent="0.25">
      <c r="A16155">
        <f t="shared" si="506"/>
        <v>16153</v>
      </c>
      <c r="B16155" s="22">
        <v>0</v>
      </c>
      <c r="J16155" s="6">
        <f t="shared" si="505"/>
        <v>16272920094200.813</v>
      </c>
    </row>
    <row r="16156" spans="1:10" x14ac:dyDescent="0.25">
      <c r="A16156">
        <f t="shared" si="506"/>
        <v>16154</v>
      </c>
      <c r="B16156" s="22">
        <v>0</v>
      </c>
      <c r="J16156" s="6">
        <f t="shared" si="505"/>
        <v>16272920094200.813</v>
      </c>
    </row>
    <row r="16157" spans="1:10" x14ac:dyDescent="0.25">
      <c r="A16157">
        <f t="shared" si="506"/>
        <v>16155</v>
      </c>
      <c r="B16157" s="22">
        <v>0</v>
      </c>
      <c r="J16157" s="6">
        <f t="shared" si="505"/>
        <v>16272920094200.813</v>
      </c>
    </row>
    <row r="16158" spans="1:10" x14ac:dyDescent="0.25">
      <c r="A16158">
        <f t="shared" si="506"/>
        <v>16156</v>
      </c>
      <c r="B16158" s="22">
        <v>8943680</v>
      </c>
      <c r="J16158" s="6">
        <f t="shared" si="505"/>
        <v>24105244819313.906</v>
      </c>
    </row>
    <row r="16159" spans="1:10" x14ac:dyDescent="0.25">
      <c r="A16159">
        <f t="shared" si="506"/>
        <v>16157</v>
      </c>
      <c r="B16159" s="22">
        <v>12193680</v>
      </c>
      <c r="J16159" s="6">
        <f t="shared" si="505"/>
        <v>66580854877971.813</v>
      </c>
    </row>
    <row r="16160" spans="1:10" x14ac:dyDescent="0.25">
      <c r="A16160">
        <f t="shared" si="506"/>
        <v>16158</v>
      </c>
      <c r="B16160" s="22">
        <v>12193680</v>
      </c>
      <c r="J16160" s="6">
        <f t="shared" si="505"/>
        <v>66580854877971.813</v>
      </c>
    </row>
    <row r="16161" spans="1:10" x14ac:dyDescent="0.25">
      <c r="A16161">
        <f t="shared" si="506"/>
        <v>16159</v>
      </c>
      <c r="B16161" s="22">
        <v>8143430</v>
      </c>
      <c r="J16161" s="6">
        <f t="shared" si="505"/>
        <v>16887655243524.369</v>
      </c>
    </row>
    <row r="16162" spans="1:10" x14ac:dyDescent="0.25">
      <c r="A16162">
        <f t="shared" si="506"/>
        <v>16160</v>
      </c>
      <c r="B16162" s="22">
        <v>8143430</v>
      </c>
      <c r="J16162" s="6">
        <f t="shared" si="505"/>
        <v>16887655243524.369</v>
      </c>
    </row>
    <row r="16163" spans="1:10" x14ac:dyDescent="0.25">
      <c r="A16163">
        <f t="shared" si="506"/>
        <v>16161</v>
      </c>
      <c r="B16163" s="22">
        <v>8143430</v>
      </c>
      <c r="J16163" s="6">
        <f t="shared" si="505"/>
        <v>16887655243524.369</v>
      </c>
    </row>
    <row r="16164" spans="1:10" x14ac:dyDescent="0.25">
      <c r="A16164">
        <f t="shared" si="506"/>
        <v>16162</v>
      </c>
      <c r="B16164" s="22">
        <v>8943680</v>
      </c>
      <c r="J16164" s="6">
        <f t="shared" si="505"/>
        <v>24105244819313.906</v>
      </c>
    </row>
    <row r="16165" spans="1:10" x14ac:dyDescent="0.25">
      <c r="A16165">
        <f t="shared" si="506"/>
        <v>16163</v>
      </c>
      <c r="B16165" s="22">
        <v>0</v>
      </c>
      <c r="J16165" s="6">
        <f t="shared" si="505"/>
        <v>16272920094200.813</v>
      </c>
    </row>
    <row r="16166" spans="1:10" x14ac:dyDescent="0.25">
      <c r="A16166">
        <f t="shared" si="506"/>
        <v>16164</v>
      </c>
      <c r="B16166" s="22">
        <v>0</v>
      </c>
      <c r="J16166" s="6">
        <f t="shared" si="505"/>
        <v>16272920094200.813</v>
      </c>
    </row>
    <row r="16167" spans="1:10" x14ac:dyDescent="0.25">
      <c r="A16167">
        <f t="shared" si="506"/>
        <v>16165</v>
      </c>
      <c r="B16167" s="22">
        <v>0</v>
      </c>
      <c r="J16167" s="6">
        <f t="shared" si="505"/>
        <v>16272920094200.813</v>
      </c>
    </row>
    <row r="16168" spans="1:10" x14ac:dyDescent="0.25">
      <c r="A16168">
        <f t="shared" si="506"/>
        <v>16166</v>
      </c>
      <c r="B16168" s="22">
        <v>0</v>
      </c>
      <c r="J16168" s="6">
        <f t="shared" si="505"/>
        <v>16272920094200.813</v>
      </c>
    </row>
    <row r="16169" spans="1:10" x14ac:dyDescent="0.25">
      <c r="A16169">
        <f t="shared" si="506"/>
        <v>16167</v>
      </c>
      <c r="B16169" s="22">
        <v>0</v>
      </c>
      <c r="J16169" s="6">
        <f t="shared" si="505"/>
        <v>16272920094200.813</v>
      </c>
    </row>
    <row r="16170" spans="1:10" x14ac:dyDescent="0.25">
      <c r="A16170">
        <f t="shared" si="506"/>
        <v>16168</v>
      </c>
      <c r="B16170" s="22">
        <v>0</v>
      </c>
      <c r="J16170" s="6">
        <f t="shared" si="505"/>
        <v>16272920094200.813</v>
      </c>
    </row>
    <row r="16171" spans="1:10" x14ac:dyDescent="0.25">
      <c r="A16171">
        <f t="shared" si="506"/>
        <v>16169</v>
      </c>
      <c r="B16171" s="22">
        <v>0</v>
      </c>
      <c r="J16171" s="6">
        <f t="shared" si="505"/>
        <v>16272920094200.813</v>
      </c>
    </row>
    <row r="16172" spans="1:10" x14ac:dyDescent="0.25">
      <c r="A16172">
        <f t="shared" si="506"/>
        <v>16170</v>
      </c>
      <c r="B16172" s="22">
        <v>0</v>
      </c>
      <c r="J16172" s="6">
        <f t="shared" si="505"/>
        <v>16272920094200.813</v>
      </c>
    </row>
    <row r="16173" spans="1:10" x14ac:dyDescent="0.25">
      <c r="A16173">
        <f t="shared" si="506"/>
        <v>16171</v>
      </c>
      <c r="B16173" s="22">
        <v>0</v>
      </c>
      <c r="J16173" s="6">
        <f t="shared" si="505"/>
        <v>16272920094200.813</v>
      </c>
    </row>
    <row r="16174" spans="1:10" x14ac:dyDescent="0.25">
      <c r="A16174">
        <f t="shared" si="506"/>
        <v>16172</v>
      </c>
      <c r="B16174" s="22">
        <v>0</v>
      </c>
      <c r="J16174" s="6">
        <f t="shared" si="505"/>
        <v>16272920094200.813</v>
      </c>
    </row>
    <row r="16175" spans="1:10" x14ac:dyDescent="0.25">
      <c r="A16175">
        <f t="shared" si="506"/>
        <v>16173</v>
      </c>
      <c r="B16175" s="22">
        <v>0</v>
      </c>
      <c r="J16175" s="6">
        <f t="shared" si="505"/>
        <v>16272920094200.813</v>
      </c>
    </row>
    <row r="16176" spans="1:10" x14ac:dyDescent="0.25">
      <c r="A16176">
        <f t="shared" si="506"/>
        <v>16174</v>
      </c>
      <c r="B16176" s="22">
        <v>12572210.821917808</v>
      </c>
      <c r="J16176" s="6">
        <f t="shared" si="505"/>
        <v>72901543351412.328</v>
      </c>
    </row>
    <row r="16177" spans="1:10" x14ac:dyDescent="0.25">
      <c r="A16177">
        <f t="shared" si="506"/>
        <v>16175</v>
      </c>
      <c r="B16177" s="22">
        <v>17087110</v>
      </c>
      <c r="J16177" s="6">
        <f t="shared" si="505"/>
        <v>170384444013437.47</v>
      </c>
    </row>
    <row r="16178" spans="1:10" x14ac:dyDescent="0.25">
      <c r="A16178">
        <f t="shared" si="506"/>
        <v>16176</v>
      </c>
      <c r="B16178" s="22">
        <v>0</v>
      </c>
      <c r="J16178" s="6">
        <f t="shared" si="505"/>
        <v>16272920094200.813</v>
      </c>
    </row>
    <row r="16179" spans="1:10" x14ac:dyDescent="0.25">
      <c r="A16179">
        <f t="shared" si="506"/>
        <v>16177</v>
      </c>
      <c r="B16179" s="22">
        <v>9228851.25</v>
      </c>
      <c r="J16179" s="6">
        <f t="shared" si="505"/>
        <v>26986783303237.406</v>
      </c>
    </row>
    <row r="16180" spans="1:10" x14ac:dyDescent="0.25">
      <c r="A16180">
        <f t="shared" si="506"/>
        <v>16178</v>
      </c>
      <c r="B16180" s="22">
        <v>0</v>
      </c>
      <c r="J16180" s="6">
        <f t="shared" si="505"/>
        <v>16272920094200.813</v>
      </c>
    </row>
    <row r="16181" spans="1:10" x14ac:dyDescent="0.25">
      <c r="A16181">
        <f t="shared" si="506"/>
        <v>16179</v>
      </c>
      <c r="B16181" s="22">
        <v>0</v>
      </c>
      <c r="J16181" s="6">
        <f t="shared" si="505"/>
        <v>16272920094200.813</v>
      </c>
    </row>
    <row r="16182" spans="1:10" x14ac:dyDescent="0.25">
      <c r="A16182">
        <f t="shared" si="506"/>
        <v>16180</v>
      </c>
      <c r="B16182" s="22">
        <v>3000000</v>
      </c>
      <c r="J16182" s="6">
        <f t="shared" si="505"/>
        <v>1069095532961.9576</v>
      </c>
    </row>
    <row r="16183" spans="1:10" x14ac:dyDescent="0.25">
      <c r="A16183">
        <f t="shared" si="506"/>
        <v>16181</v>
      </c>
      <c r="B16183" s="22">
        <v>0</v>
      </c>
      <c r="J16183" s="6">
        <f t="shared" si="505"/>
        <v>16272920094200.813</v>
      </c>
    </row>
    <row r="16184" spans="1:10" x14ac:dyDescent="0.25">
      <c r="A16184">
        <f t="shared" si="506"/>
        <v>16182</v>
      </c>
      <c r="B16184" s="22">
        <v>24190747</v>
      </c>
      <c r="J16184" s="6">
        <f t="shared" si="505"/>
        <v>406295628381104.75</v>
      </c>
    </row>
    <row r="16185" spans="1:10" x14ac:dyDescent="0.25">
      <c r="A16185">
        <f t="shared" si="506"/>
        <v>16183</v>
      </c>
      <c r="B16185" s="22">
        <v>0</v>
      </c>
      <c r="J16185" s="6">
        <f t="shared" si="505"/>
        <v>16272920094200.813</v>
      </c>
    </row>
    <row r="16186" spans="1:10" x14ac:dyDescent="0.25">
      <c r="A16186">
        <f t="shared" si="506"/>
        <v>16184</v>
      </c>
      <c r="B16186" s="22">
        <v>8143430</v>
      </c>
      <c r="J16186" s="6">
        <f t="shared" si="505"/>
        <v>16887655243524.369</v>
      </c>
    </row>
    <row r="16187" spans="1:10" x14ac:dyDescent="0.25">
      <c r="A16187">
        <f t="shared" si="506"/>
        <v>16185</v>
      </c>
      <c r="B16187" s="22">
        <v>0</v>
      </c>
      <c r="J16187" s="6">
        <f t="shared" si="505"/>
        <v>16272920094200.813</v>
      </c>
    </row>
    <row r="16188" spans="1:10" x14ac:dyDescent="0.25">
      <c r="A16188">
        <f t="shared" si="506"/>
        <v>16186</v>
      </c>
      <c r="B16188" s="22">
        <v>9509178.0821917802</v>
      </c>
      <c r="J16188" s="6">
        <f t="shared" si="505"/>
        <v>29977895218721.488</v>
      </c>
    </row>
    <row r="16189" spans="1:10" x14ac:dyDescent="0.25">
      <c r="A16189">
        <f t="shared" si="506"/>
        <v>16187</v>
      </c>
      <c r="B16189" s="22">
        <v>3250000</v>
      </c>
      <c r="J16189" s="6">
        <f t="shared" si="505"/>
        <v>614610152858.7196</v>
      </c>
    </row>
    <row r="16190" spans="1:10" x14ac:dyDescent="0.25">
      <c r="A16190">
        <f t="shared" si="506"/>
        <v>16188</v>
      </c>
      <c r="B16190" s="22">
        <v>8943680</v>
      </c>
      <c r="J16190" s="6">
        <f t="shared" si="505"/>
        <v>24105244819313.906</v>
      </c>
    </row>
    <row r="16191" spans="1:10" x14ac:dyDescent="0.25">
      <c r="A16191">
        <f t="shared" si="506"/>
        <v>16189</v>
      </c>
      <c r="B16191" s="22">
        <v>0</v>
      </c>
      <c r="J16191" s="6">
        <f t="shared" si="505"/>
        <v>16272920094200.813</v>
      </c>
    </row>
    <row r="16192" spans="1:10" x14ac:dyDescent="0.25">
      <c r="A16192">
        <f t="shared" si="506"/>
        <v>16190</v>
      </c>
      <c r="B16192" s="22">
        <v>8143430</v>
      </c>
      <c r="J16192" s="6">
        <f t="shared" si="505"/>
        <v>16887655243524.369</v>
      </c>
    </row>
    <row r="16193" spans="1:10" x14ac:dyDescent="0.25">
      <c r="A16193">
        <f t="shared" si="506"/>
        <v>16191</v>
      </c>
      <c r="B16193" s="22">
        <v>0</v>
      </c>
      <c r="J16193" s="6">
        <f t="shared" si="505"/>
        <v>16272920094200.813</v>
      </c>
    </row>
    <row r="16194" spans="1:10" x14ac:dyDescent="0.25">
      <c r="A16194">
        <f t="shared" si="506"/>
        <v>16192</v>
      </c>
      <c r="B16194" s="22">
        <v>17087110</v>
      </c>
      <c r="J16194" s="6">
        <f t="shared" si="505"/>
        <v>170384444013437.47</v>
      </c>
    </row>
    <row r="16195" spans="1:10" x14ac:dyDescent="0.25">
      <c r="A16195">
        <f t="shared" si="506"/>
        <v>16193</v>
      </c>
      <c r="B16195" s="22">
        <v>0</v>
      </c>
      <c r="J16195" s="6">
        <f t="shared" ref="J16195:J16258" si="507">(B16195-$I$6)^2</f>
        <v>16272920094200.813</v>
      </c>
    </row>
    <row r="16196" spans="1:10" x14ac:dyDescent="0.25">
      <c r="A16196">
        <f t="shared" ref="A16196:A16259" si="508">A16195+1</f>
        <v>16194</v>
      </c>
      <c r="B16196" s="22">
        <v>3250000</v>
      </c>
      <c r="J16196" s="6">
        <f t="shared" si="507"/>
        <v>614610152858.7196</v>
      </c>
    </row>
    <row r="16197" spans="1:10" x14ac:dyDescent="0.25">
      <c r="A16197">
        <f t="shared" si="508"/>
        <v>16195</v>
      </c>
      <c r="B16197" s="22">
        <v>8943680</v>
      </c>
      <c r="J16197" s="6">
        <f t="shared" si="507"/>
        <v>24105244819313.906</v>
      </c>
    </row>
    <row r="16198" spans="1:10" x14ac:dyDescent="0.25">
      <c r="A16198">
        <f t="shared" si="508"/>
        <v>16196</v>
      </c>
      <c r="B16198" s="22">
        <v>3000000</v>
      </c>
      <c r="J16198" s="6">
        <f t="shared" si="507"/>
        <v>1069095532961.9576</v>
      </c>
    </row>
    <row r="16199" spans="1:10" x14ac:dyDescent="0.25">
      <c r="A16199">
        <f t="shared" si="508"/>
        <v>16197</v>
      </c>
      <c r="B16199" s="22">
        <v>0</v>
      </c>
      <c r="J16199" s="6">
        <f t="shared" si="507"/>
        <v>16272920094200.813</v>
      </c>
    </row>
    <row r="16200" spans="1:10" x14ac:dyDescent="0.25">
      <c r="A16200">
        <f t="shared" si="508"/>
        <v>16198</v>
      </c>
      <c r="B16200" s="22">
        <v>0</v>
      </c>
      <c r="J16200" s="6">
        <f t="shared" si="507"/>
        <v>16272920094200.813</v>
      </c>
    </row>
    <row r="16201" spans="1:10" x14ac:dyDescent="0.25">
      <c r="A16201">
        <f t="shared" si="508"/>
        <v>16199</v>
      </c>
      <c r="B16201" s="22">
        <v>0</v>
      </c>
      <c r="J16201" s="6">
        <f t="shared" si="507"/>
        <v>16272920094200.813</v>
      </c>
    </row>
    <row r="16202" spans="1:10" x14ac:dyDescent="0.25">
      <c r="A16202">
        <f t="shared" si="508"/>
        <v>16200</v>
      </c>
      <c r="B16202" s="22">
        <v>12572210.821917808</v>
      </c>
      <c r="J16202" s="6">
        <f t="shared" si="507"/>
        <v>72901543351412.328</v>
      </c>
    </row>
    <row r="16203" spans="1:10" x14ac:dyDescent="0.25">
      <c r="A16203">
        <f t="shared" si="508"/>
        <v>16201</v>
      </c>
      <c r="B16203" s="22">
        <v>0</v>
      </c>
      <c r="J16203" s="6">
        <f t="shared" si="507"/>
        <v>16272920094200.813</v>
      </c>
    </row>
    <row r="16204" spans="1:10" x14ac:dyDescent="0.25">
      <c r="A16204">
        <f t="shared" si="508"/>
        <v>16202</v>
      </c>
      <c r="B16204" s="22">
        <v>0</v>
      </c>
      <c r="J16204" s="6">
        <f t="shared" si="507"/>
        <v>16272920094200.813</v>
      </c>
    </row>
    <row r="16205" spans="1:10" x14ac:dyDescent="0.25">
      <c r="A16205">
        <f t="shared" si="508"/>
        <v>16203</v>
      </c>
      <c r="B16205" s="22">
        <v>0</v>
      </c>
      <c r="J16205" s="6">
        <f t="shared" si="507"/>
        <v>16272920094200.813</v>
      </c>
    </row>
    <row r="16206" spans="1:10" x14ac:dyDescent="0.25">
      <c r="A16206">
        <f t="shared" si="508"/>
        <v>16204</v>
      </c>
      <c r="B16206" s="22">
        <v>8943680</v>
      </c>
      <c r="J16206" s="6">
        <f t="shared" si="507"/>
        <v>24105244819313.906</v>
      </c>
    </row>
    <row r="16207" spans="1:10" x14ac:dyDescent="0.25">
      <c r="A16207">
        <f t="shared" si="508"/>
        <v>16205</v>
      </c>
      <c r="B16207" s="22">
        <v>8143430</v>
      </c>
      <c r="J16207" s="6">
        <f t="shared" si="507"/>
        <v>16887655243524.369</v>
      </c>
    </row>
    <row r="16208" spans="1:10" x14ac:dyDescent="0.25">
      <c r="A16208">
        <f t="shared" si="508"/>
        <v>16206</v>
      </c>
      <c r="B16208" s="22">
        <v>0</v>
      </c>
      <c r="J16208" s="6">
        <f t="shared" si="507"/>
        <v>16272920094200.813</v>
      </c>
    </row>
    <row r="16209" spans="1:10" x14ac:dyDescent="0.25">
      <c r="A16209">
        <f t="shared" si="508"/>
        <v>16207</v>
      </c>
      <c r="B16209" s="22">
        <v>0</v>
      </c>
      <c r="J16209" s="6">
        <f t="shared" si="507"/>
        <v>16272920094200.813</v>
      </c>
    </row>
    <row r="16210" spans="1:10" x14ac:dyDescent="0.25">
      <c r="A16210">
        <f t="shared" si="508"/>
        <v>16208</v>
      </c>
      <c r="B16210" s="22">
        <v>0</v>
      </c>
      <c r="J16210" s="6">
        <f t="shared" si="507"/>
        <v>16272920094200.813</v>
      </c>
    </row>
    <row r="16211" spans="1:10" x14ac:dyDescent="0.25">
      <c r="A16211">
        <f t="shared" si="508"/>
        <v>16209</v>
      </c>
      <c r="B16211" s="22">
        <v>251288.05000000002</v>
      </c>
      <c r="J16211" s="6">
        <f t="shared" si="507"/>
        <v>14308688486095.012</v>
      </c>
    </row>
    <row r="16212" spans="1:10" x14ac:dyDescent="0.25">
      <c r="A16212">
        <f t="shared" si="508"/>
        <v>16210</v>
      </c>
      <c r="B16212" s="22">
        <v>0</v>
      </c>
      <c r="J16212" s="6">
        <f t="shared" si="507"/>
        <v>16272920094200.813</v>
      </c>
    </row>
    <row r="16213" spans="1:10" x14ac:dyDescent="0.25">
      <c r="A16213">
        <f t="shared" si="508"/>
        <v>16211</v>
      </c>
      <c r="B16213" s="22">
        <v>0</v>
      </c>
      <c r="J16213" s="6">
        <f t="shared" si="507"/>
        <v>16272920094200.813</v>
      </c>
    </row>
    <row r="16214" spans="1:10" x14ac:dyDescent="0.25">
      <c r="A16214">
        <f t="shared" si="508"/>
        <v>16212</v>
      </c>
      <c r="B16214" s="22">
        <v>0</v>
      </c>
      <c r="J16214" s="6">
        <f t="shared" si="507"/>
        <v>16272920094200.813</v>
      </c>
    </row>
    <row r="16215" spans="1:10" x14ac:dyDescent="0.25">
      <c r="A16215">
        <f t="shared" si="508"/>
        <v>16213</v>
      </c>
      <c r="B16215" s="22">
        <v>8143430</v>
      </c>
      <c r="J16215" s="6">
        <f t="shared" si="507"/>
        <v>16887655243524.369</v>
      </c>
    </row>
    <row r="16216" spans="1:10" x14ac:dyDescent="0.25">
      <c r="A16216">
        <f t="shared" si="508"/>
        <v>16214</v>
      </c>
      <c r="B16216" s="22">
        <v>12193680</v>
      </c>
      <c r="J16216" s="6">
        <f t="shared" si="507"/>
        <v>66580854877971.813</v>
      </c>
    </row>
    <row r="16217" spans="1:10" x14ac:dyDescent="0.25">
      <c r="A16217">
        <f t="shared" si="508"/>
        <v>16215</v>
      </c>
      <c r="B16217" s="22">
        <v>8143430</v>
      </c>
      <c r="J16217" s="6">
        <f t="shared" si="507"/>
        <v>16887655243524.369</v>
      </c>
    </row>
    <row r="16218" spans="1:10" x14ac:dyDescent="0.25">
      <c r="A16218">
        <f t="shared" si="508"/>
        <v>16216</v>
      </c>
      <c r="B16218" s="22">
        <v>8143430</v>
      </c>
      <c r="J16218" s="6">
        <f t="shared" si="507"/>
        <v>16887655243524.369</v>
      </c>
    </row>
    <row r="16219" spans="1:10" x14ac:dyDescent="0.25">
      <c r="A16219">
        <f t="shared" si="508"/>
        <v>16217</v>
      </c>
      <c r="B16219" s="22">
        <v>0</v>
      </c>
      <c r="J16219" s="6">
        <f t="shared" si="507"/>
        <v>16272920094200.813</v>
      </c>
    </row>
    <row r="16220" spans="1:10" x14ac:dyDescent="0.25">
      <c r="A16220">
        <f t="shared" si="508"/>
        <v>16218</v>
      </c>
      <c r="B16220" s="22">
        <v>3000000</v>
      </c>
      <c r="J16220" s="6">
        <f t="shared" si="507"/>
        <v>1069095532961.9576</v>
      </c>
    </row>
    <row r="16221" spans="1:10" x14ac:dyDescent="0.25">
      <c r="A16221">
        <f t="shared" si="508"/>
        <v>16219</v>
      </c>
      <c r="B16221" s="22">
        <v>0</v>
      </c>
      <c r="J16221" s="6">
        <f t="shared" si="507"/>
        <v>16272920094200.813</v>
      </c>
    </row>
    <row r="16222" spans="1:10" x14ac:dyDescent="0.25">
      <c r="A16222">
        <f t="shared" si="508"/>
        <v>16220</v>
      </c>
      <c r="B16222" s="22">
        <v>8943680</v>
      </c>
      <c r="J16222" s="6">
        <f t="shared" si="507"/>
        <v>24105244819313.906</v>
      </c>
    </row>
    <row r="16223" spans="1:10" x14ac:dyDescent="0.25">
      <c r="A16223">
        <f t="shared" si="508"/>
        <v>16221</v>
      </c>
      <c r="B16223" s="22">
        <v>0</v>
      </c>
      <c r="J16223" s="6">
        <f t="shared" si="507"/>
        <v>16272920094200.813</v>
      </c>
    </row>
    <row r="16224" spans="1:10" x14ac:dyDescent="0.25">
      <c r="A16224">
        <f t="shared" si="508"/>
        <v>16222</v>
      </c>
      <c r="B16224" s="22">
        <v>0</v>
      </c>
      <c r="J16224" s="6">
        <f t="shared" si="507"/>
        <v>16272920094200.813</v>
      </c>
    </row>
    <row r="16225" spans="1:10" x14ac:dyDescent="0.25">
      <c r="A16225">
        <f t="shared" si="508"/>
        <v>16223</v>
      </c>
      <c r="B16225" s="22">
        <v>8143430</v>
      </c>
      <c r="J16225" s="6">
        <f t="shared" si="507"/>
        <v>16887655243524.369</v>
      </c>
    </row>
    <row r="16226" spans="1:10" x14ac:dyDescent="0.25">
      <c r="A16226">
        <f t="shared" si="508"/>
        <v>16224</v>
      </c>
      <c r="B16226" s="22">
        <v>0</v>
      </c>
      <c r="J16226" s="6">
        <f t="shared" si="507"/>
        <v>16272920094200.813</v>
      </c>
    </row>
    <row r="16227" spans="1:10" x14ac:dyDescent="0.25">
      <c r="A16227">
        <f t="shared" si="508"/>
        <v>16225</v>
      </c>
      <c r="B16227" s="22">
        <v>3250000</v>
      </c>
      <c r="J16227" s="6">
        <f t="shared" si="507"/>
        <v>614610152858.7196</v>
      </c>
    </row>
    <row r="16228" spans="1:10" x14ac:dyDescent="0.25">
      <c r="A16228">
        <f t="shared" si="508"/>
        <v>16226</v>
      </c>
      <c r="B16228" s="22">
        <v>0</v>
      </c>
      <c r="J16228" s="6">
        <f t="shared" si="507"/>
        <v>16272920094200.813</v>
      </c>
    </row>
    <row r="16229" spans="1:10" x14ac:dyDescent="0.25">
      <c r="A16229">
        <f t="shared" si="508"/>
        <v>16227</v>
      </c>
      <c r="B16229" s="22">
        <v>0</v>
      </c>
      <c r="J16229" s="6">
        <f t="shared" si="507"/>
        <v>16272920094200.813</v>
      </c>
    </row>
    <row r="16230" spans="1:10" x14ac:dyDescent="0.25">
      <c r="A16230">
        <f t="shared" si="508"/>
        <v>16228</v>
      </c>
      <c r="B16230" s="22">
        <v>8143430</v>
      </c>
      <c r="J16230" s="6">
        <f t="shared" si="507"/>
        <v>16887655243524.369</v>
      </c>
    </row>
    <row r="16231" spans="1:10" x14ac:dyDescent="0.25">
      <c r="A16231">
        <f t="shared" si="508"/>
        <v>16229</v>
      </c>
      <c r="B16231" s="22">
        <v>0</v>
      </c>
      <c r="J16231" s="6">
        <f t="shared" si="507"/>
        <v>16272920094200.813</v>
      </c>
    </row>
    <row r="16232" spans="1:10" x14ac:dyDescent="0.25">
      <c r="A16232">
        <f t="shared" si="508"/>
        <v>16230</v>
      </c>
      <c r="B16232" s="22">
        <v>3000000</v>
      </c>
      <c r="J16232" s="6">
        <f t="shared" si="507"/>
        <v>1069095532961.9576</v>
      </c>
    </row>
    <row r="16233" spans="1:10" x14ac:dyDescent="0.25">
      <c r="A16233">
        <f t="shared" si="508"/>
        <v>16231</v>
      </c>
      <c r="B16233" s="22">
        <v>0</v>
      </c>
      <c r="J16233" s="6">
        <f t="shared" si="507"/>
        <v>16272920094200.813</v>
      </c>
    </row>
    <row r="16234" spans="1:10" x14ac:dyDescent="0.25">
      <c r="A16234">
        <f t="shared" si="508"/>
        <v>16232</v>
      </c>
      <c r="B16234" s="22">
        <v>0</v>
      </c>
      <c r="J16234" s="6">
        <f t="shared" si="507"/>
        <v>16272920094200.813</v>
      </c>
    </row>
    <row r="16235" spans="1:10" x14ac:dyDescent="0.25">
      <c r="A16235">
        <f t="shared" si="508"/>
        <v>16233</v>
      </c>
      <c r="B16235" s="22">
        <v>3250000</v>
      </c>
      <c r="J16235" s="6">
        <f t="shared" si="507"/>
        <v>614610152858.7196</v>
      </c>
    </row>
    <row r="16236" spans="1:10" x14ac:dyDescent="0.25">
      <c r="A16236">
        <f t="shared" si="508"/>
        <v>16234</v>
      </c>
      <c r="B16236" s="22">
        <v>0</v>
      </c>
      <c r="J16236" s="6">
        <f t="shared" si="507"/>
        <v>16272920094200.813</v>
      </c>
    </row>
    <row r="16237" spans="1:10" x14ac:dyDescent="0.25">
      <c r="A16237">
        <f t="shared" si="508"/>
        <v>16235</v>
      </c>
      <c r="B16237" s="22">
        <v>17087110</v>
      </c>
      <c r="J16237" s="6">
        <f t="shared" si="507"/>
        <v>170384444013437.47</v>
      </c>
    </row>
    <row r="16238" spans="1:10" x14ac:dyDescent="0.25">
      <c r="A16238">
        <f t="shared" si="508"/>
        <v>16236</v>
      </c>
      <c r="B16238" s="22">
        <v>0</v>
      </c>
      <c r="J16238" s="6">
        <f t="shared" si="507"/>
        <v>16272920094200.813</v>
      </c>
    </row>
    <row r="16239" spans="1:10" x14ac:dyDescent="0.25">
      <c r="A16239">
        <f t="shared" si="508"/>
        <v>16237</v>
      </c>
      <c r="B16239" s="22">
        <v>0</v>
      </c>
      <c r="J16239" s="6">
        <f t="shared" si="507"/>
        <v>16272920094200.813</v>
      </c>
    </row>
    <row r="16240" spans="1:10" x14ac:dyDescent="0.25">
      <c r="A16240">
        <f t="shared" si="508"/>
        <v>16238</v>
      </c>
      <c r="B16240" s="22">
        <v>0</v>
      </c>
      <c r="J16240" s="6">
        <f t="shared" si="507"/>
        <v>16272920094200.813</v>
      </c>
    </row>
    <row r="16241" spans="1:10" x14ac:dyDescent="0.25">
      <c r="A16241">
        <f t="shared" si="508"/>
        <v>16239</v>
      </c>
      <c r="B16241" s="22">
        <v>0</v>
      </c>
      <c r="J16241" s="6">
        <f t="shared" si="507"/>
        <v>16272920094200.813</v>
      </c>
    </row>
    <row r="16242" spans="1:10" x14ac:dyDescent="0.25">
      <c r="A16242">
        <f t="shared" si="508"/>
        <v>16240</v>
      </c>
      <c r="B16242" s="22">
        <v>0</v>
      </c>
      <c r="J16242" s="6">
        <f t="shared" si="507"/>
        <v>16272920094200.813</v>
      </c>
    </row>
    <row r="16243" spans="1:10" x14ac:dyDescent="0.25">
      <c r="A16243">
        <f t="shared" si="508"/>
        <v>16241</v>
      </c>
      <c r="B16243" s="22">
        <v>3250000</v>
      </c>
      <c r="J16243" s="6">
        <f t="shared" si="507"/>
        <v>614610152858.7196</v>
      </c>
    </row>
    <row r="16244" spans="1:10" x14ac:dyDescent="0.25">
      <c r="A16244">
        <f t="shared" si="508"/>
        <v>16242</v>
      </c>
      <c r="B16244" s="22">
        <v>0</v>
      </c>
      <c r="J16244" s="6">
        <f t="shared" si="507"/>
        <v>16272920094200.813</v>
      </c>
    </row>
    <row r="16245" spans="1:10" x14ac:dyDescent="0.25">
      <c r="A16245">
        <f t="shared" si="508"/>
        <v>16243</v>
      </c>
      <c r="B16245" s="22">
        <v>8143430</v>
      </c>
      <c r="J16245" s="6">
        <f t="shared" si="507"/>
        <v>16887655243524.369</v>
      </c>
    </row>
    <row r="16246" spans="1:10" x14ac:dyDescent="0.25">
      <c r="A16246">
        <f t="shared" si="508"/>
        <v>16244</v>
      </c>
      <c r="B16246" s="22">
        <v>8943680</v>
      </c>
      <c r="J16246" s="6">
        <f t="shared" si="507"/>
        <v>24105244819313.906</v>
      </c>
    </row>
    <row r="16247" spans="1:10" x14ac:dyDescent="0.25">
      <c r="A16247">
        <f t="shared" si="508"/>
        <v>16245</v>
      </c>
      <c r="B16247" s="22">
        <v>0</v>
      </c>
      <c r="J16247" s="6">
        <f t="shared" si="507"/>
        <v>16272920094200.813</v>
      </c>
    </row>
    <row r="16248" spans="1:10" x14ac:dyDescent="0.25">
      <c r="A16248">
        <f t="shared" si="508"/>
        <v>16246</v>
      </c>
      <c r="B16248" s="22">
        <v>0</v>
      </c>
      <c r="J16248" s="6">
        <f t="shared" si="507"/>
        <v>16272920094200.813</v>
      </c>
    </row>
    <row r="16249" spans="1:10" x14ac:dyDescent="0.25">
      <c r="A16249">
        <f t="shared" si="508"/>
        <v>16247</v>
      </c>
      <c r="B16249" s="22">
        <v>12193680</v>
      </c>
      <c r="J16249" s="6">
        <f t="shared" si="507"/>
        <v>66580854877971.813</v>
      </c>
    </row>
    <row r="16250" spans="1:10" x14ac:dyDescent="0.25">
      <c r="A16250">
        <f t="shared" si="508"/>
        <v>16248</v>
      </c>
      <c r="B16250" s="22">
        <v>0</v>
      </c>
      <c r="J16250" s="6">
        <f t="shared" si="507"/>
        <v>16272920094200.813</v>
      </c>
    </row>
    <row r="16251" spans="1:10" x14ac:dyDescent="0.25">
      <c r="A16251">
        <f t="shared" si="508"/>
        <v>16249</v>
      </c>
      <c r="B16251" s="22">
        <v>8143430</v>
      </c>
      <c r="J16251" s="6">
        <f t="shared" si="507"/>
        <v>16887655243524.369</v>
      </c>
    </row>
    <row r="16252" spans="1:10" x14ac:dyDescent="0.25">
      <c r="A16252">
        <f t="shared" si="508"/>
        <v>16250</v>
      </c>
      <c r="B16252" s="22">
        <v>0</v>
      </c>
      <c r="J16252" s="6">
        <f t="shared" si="507"/>
        <v>16272920094200.813</v>
      </c>
    </row>
    <row r="16253" spans="1:10" x14ac:dyDescent="0.25">
      <c r="A16253">
        <f t="shared" si="508"/>
        <v>16251</v>
      </c>
      <c r="B16253" s="22">
        <v>8143430</v>
      </c>
      <c r="J16253" s="6">
        <f t="shared" si="507"/>
        <v>16887655243524.369</v>
      </c>
    </row>
    <row r="16254" spans="1:10" x14ac:dyDescent="0.25">
      <c r="A16254">
        <f t="shared" si="508"/>
        <v>16252</v>
      </c>
      <c r="B16254" s="22">
        <v>11143430</v>
      </c>
      <c r="J16254" s="6">
        <f t="shared" si="507"/>
        <v>50544410682285.516</v>
      </c>
    </row>
    <row r="16255" spans="1:10" x14ac:dyDescent="0.25">
      <c r="A16255">
        <f t="shared" si="508"/>
        <v>16253</v>
      </c>
      <c r="B16255" s="22">
        <v>8943680</v>
      </c>
      <c r="J16255" s="6">
        <f t="shared" si="507"/>
        <v>24105244819313.906</v>
      </c>
    </row>
    <row r="16256" spans="1:10" x14ac:dyDescent="0.25">
      <c r="A16256">
        <f t="shared" si="508"/>
        <v>16254</v>
      </c>
      <c r="B16256" s="22">
        <v>8143430</v>
      </c>
      <c r="J16256" s="6">
        <f t="shared" si="507"/>
        <v>16887655243524.369</v>
      </c>
    </row>
    <row r="16257" spans="1:10" x14ac:dyDescent="0.25">
      <c r="A16257">
        <f t="shared" si="508"/>
        <v>16255</v>
      </c>
      <c r="B16257" s="22">
        <v>0</v>
      </c>
      <c r="J16257" s="6">
        <f t="shared" si="507"/>
        <v>16272920094200.813</v>
      </c>
    </row>
    <row r="16258" spans="1:10" x14ac:dyDescent="0.25">
      <c r="A16258">
        <f t="shared" si="508"/>
        <v>16256</v>
      </c>
      <c r="B16258" s="22">
        <v>3250000</v>
      </c>
      <c r="J16258" s="6">
        <f t="shared" si="507"/>
        <v>614610152858.7196</v>
      </c>
    </row>
    <row r="16259" spans="1:10" x14ac:dyDescent="0.25">
      <c r="A16259">
        <f t="shared" si="508"/>
        <v>16257</v>
      </c>
      <c r="B16259" s="22">
        <v>0</v>
      </c>
      <c r="J16259" s="6">
        <f t="shared" ref="J16259:J16322" si="509">(B16259-$I$6)^2</f>
        <v>16272920094200.813</v>
      </c>
    </row>
    <row r="16260" spans="1:10" x14ac:dyDescent="0.25">
      <c r="A16260">
        <f t="shared" ref="A16260:A16323" si="510">A16259+1</f>
        <v>16258</v>
      </c>
      <c r="B16260" s="22">
        <v>3000000</v>
      </c>
      <c r="J16260" s="6">
        <f t="shared" si="509"/>
        <v>1069095532961.9576</v>
      </c>
    </row>
    <row r="16261" spans="1:10" x14ac:dyDescent="0.25">
      <c r="A16261">
        <f t="shared" si="510"/>
        <v>16259</v>
      </c>
      <c r="B16261" s="22">
        <v>8943680</v>
      </c>
      <c r="J16261" s="6">
        <f t="shared" si="509"/>
        <v>24105244819313.906</v>
      </c>
    </row>
    <row r="16262" spans="1:10" x14ac:dyDescent="0.25">
      <c r="A16262">
        <f t="shared" si="510"/>
        <v>16260</v>
      </c>
      <c r="B16262" s="22">
        <v>8143430</v>
      </c>
      <c r="J16262" s="6">
        <f t="shared" si="509"/>
        <v>16887655243524.369</v>
      </c>
    </row>
    <row r="16263" spans="1:10" x14ac:dyDescent="0.25">
      <c r="A16263">
        <f t="shared" si="510"/>
        <v>16261</v>
      </c>
      <c r="B16263" s="22">
        <v>0</v>
      </c>
      <c r="J16263" s="6">
        <f t="shared" si="509"/>
        <v>16272920094200.813</v>
      </c>
    </row>
    <row r="16264" spans="1:10" x14ac:dyDescent="0.25">
      <c r="A16264">
        <f t="shared" si="510"/>
        <v>16262</v>
      </c>
      <c r="B16264" s="22">
        <v>0</v>
      </c>
      <c r="J16264" s="6">
        <f t="shared" si="509"/>
        <v>16272920094200.813</v>
      </c>
    </row>
    <row r="16265" spans="1:10" x14ac:dyDescent="0.25">
      <c r="A16265">
        <f t="shared" si="510"/>
        <v>16263</v>
      </c>
      <c r="B16265" s="22">
        <v>0</v>
      </c>
      <c r="J16265" s="6">
        <f t="shared" si="509"/>
        <v>16272920094200.813</v>
      </c>
    </row>
    <row r="16266" spans="1:10" x14ac:dyDescent="0.25">
      <c r="A16266">
        <f t="shared" si="510"/>
        <v>16264</v>
      </c>
      <c r="B16266" s="22">
        <v>8943680</v>
      </c>
      <c r="J16266" s="6">
        <f t="shared" si="509"/>
        <v>24105244819313.906</v>
      </c>
    </row>
    <row r="16267" spans="1:10" x14ac:dyDescent="0.25">
      <c r="A16267">
        <f t="shared" si="510"/>
        <v>16265</v>
      </c>
      <c r="B16267" s="22">
        <v>0</v>
      </c>
      <c r="J16267" s="6">
        <f t="shared" si="509"/>
        <v>16272920094200.813</v>
      </c>
    </row>
    <row r="16268" spans="1:10" x14ac:dyDescent="0.25">
      <c r="A16268">
        <f t="shared" si="510"/>
        <v>16266</v>
      </c>
      <c r="B16268" s="22">
        <v>0</v>
      </c>
      <c r="J16268" s="6">
        <f t="shared" si="509"/>
        <v>16272920094200.813</v>
      </c>
    </row>
    <row r="16269" spans="1:10" x14ac:dyDescent="0.25">
      <c r="A16269">
        <f t="shared" si="510"/>
        <v>16267</v>
      </c>
      <c r="B16269" s="22">
        <v>8143430</v>
      </c>
      <c r="J16269" s="6">
        <f t="shared" si="509"/>
        <v>16887655243524.369</v>
      </c>
    </row>
    <row r="16270" spans="1:10" x14ac:dyDescent="0.25">
      <c r="A16270">
        <f t="shared" si="510"/>
        <v>16268</v>
      </c>
      <c r="B16270" s="22">
        <v>0</v>
      </c>
      <c r="J16270" s="6">
        <f t="shared" si="509"/>
        <v>16272920094200.813</v>
      </c>
    </row>
    <row r="16271" spans="1:10" x14ac:dyDescent="0.25">
      <c r="A16271">
        <f t="shared" si="510"/>
        <v>16269</v>
      </c>
      <c r="B16271" s="22">
        <v>8143430</v>
      </c>
      <c r="J16271" s="6">
        <f t="shared" si="509"/>
        <v>16887655243524.369</v>
      </c>
    </row>
    <row r="16272" spans="1:10" x14ac:dyDescent="0.25">
      <c r="A16272">
        <f t="shared" si="510"/>
        <v>16270</v>
      </c>
      <c r="B16272" s="22">
        <v>0</v>
      </c>
      <c r="J16272" s="6">
        <f t="shared" si="509"/>
        <v>16272920094200.813</v>
      </c>
    </row>
    <row r="16273" spans="1:10" x14ac:dyDescent="0.25">
      <c r="A16273">
        <f t="shared" si="510"/>
        <v>16271</v>
      </c>
      <c r="B16273" s="22">
        <v>11943680</v>
      </c>
      <c r="J16273" s="6">
        <f t="shared" si="509"/>
        <v>62563500258075.047</v>
      </c>
    </row>
    <row r="16274" spans="1:10" x14ac:dyDescent="0.25">
      <c r="A16274">
        <f t="shared" si="510"/>
        <v>16272</v>
      </c>
      <c r="B16274" s="22">
        <v>0</v>
      </c>
      <c r="J16274" s="6">
        <f t="shared" si="509"/>
        <v>16272920094200.813</v>
      </c>
    </row>
    <row r="16275" spans="1:10" x14ac:dyDescent="0.25">
      <c r="A16275">
        <f t="shared" si="510"/>
        <v>16273</v>
      </c>
      <c r="B16275" s="22">
        <v>0</v>
      </c>
      <c r="J16275" s="6">
        <f t="shared" si="509"/>
        <v>16272920094200.813</v>
      </c>
    </row>
    <row r="16276" spans="1:10" x14ac:dyDescent="0.25">
      <c r="A16276">
        <f t="shared" si="510"/>
        <v>16274</v>
      </c>
      <c r="B16276" s="22">
        <v>0</v>
      </c>
      <c r="J16276" s="6">
        <f t="shared" si="509"/>
        <v>16272920094200.813</v>
      </c>
    </row>
    <row r="16277" spans="1:10" x14ac:dyDescent="0.25">
      <c r="A16277">
        <f t="shared" si="510"/>
        <v>16275</v>
      </c>
      <c r="B16277" s="22">
        <v>54335043.934246585</v>
      </c>
      <c r="J16277" s="6">
        <f t="shared" si="509"/>
        <v>2530197962460137.5</v>
      </c>
    </row>
    <row r="16278" spans="1:10" x14ac:dyDescent="0.25">
      <c r="A16278">
        <f t="shared" si="510"/>
        <v>16276</v>
      </c>
      <c r="B16278" s="22">
        <v>0</v>
      </c>
      <c r="J16278" s="6">
        <f t="shared" si="509"/>
        <v>16272920094200.813</v>
      </c>
    </row>
    <row r="16279" spans="1:10" x14ac:dyDescent="0.25">
      <c r="A16279">
        <f t="shared" si="510"/>
        <v>16277</v>
      </c>
      <c r="B16279" s="22">
        <v>0</v>
      </c>
      <c r="J16279" s="6">
        <f t="shared" si="509"/>
        <v>16272920094200.813</v>
      </c>
    </row>
    <row r="16280" spans="1:10" x14ac:dyDescent="0.25">
      <c r="A16280">
        <f t="shared" si="510"/>
        <v>16278</v>
      </c>
      <c r="B16280" s="22">
        <v>8943680</v>
      </c>
      <c r="J16280" s="6">
        <f t="shared" si="509"/>
        <v>24105244819313.906</v>
      </c>
    </row>
    <row r="16281" spans="1:10" x14ac:dyDescent="0.25">
      <c r="A16281">
        <f t="shared" si="510"/>
        <v>16279</v>
      </c>
      <c r="B16281" s="22">
        <v>0</v>
      </c>
      <c r="J16281" s="6">
        <f t="shared" si="509"/>
        <v>16272920094200.813</v>
      </c>
    </row>
    <row r="16282" spans="1:10" x14ac:dyDescent="0.25">
      <c r="A16282">
        <f t="shared" si="510"/>
        <v>16280</v>
      </c>
      <c r="B16282" s="22">
        <v>0</v>
      </c>
      <c r="J16282" s="6">
        <f t="shared" si="509"/>
        <v>16272920094200.813</v>
      </c>
    </row>
    <row r="16283" spans="1:10" x14ac:dyDescent="0.25">
      <c r="A16283">
        <f t="shared" si="510"/>
        <v>16281</v>
      </c>
      <c r="B16283" s="22">
        <v>8943680</v>
      </c>
      <c r="J16283" s="6">
        <f t="shared" si="509"/>
        <v>24105244819313.906</v>
      </c>
    </row>
    <row r="16284" spans="1:10" x14ac:dyDescent="0.25">
      <c r="A16284">
        <f t="shared" si="510"/>
        <v>16282</v>
      </c>
      <c r="B16284" s="22">
        <v>0</v>
      </c>
      <c r="J16284" s="6">
        <f t="shared" si="509"/>
        <v>16272920094200.813</v>
      </c>
    </row>
    <row r="16285" spans="1:10" x14ac:dyDescent="0.25">
      <c r="A16285">
        <f t="shared" si="510"/>
        <v>16283</v>
      </c>
      <c r="B16285" s="22">
        <v>8943680</v>
      </c>
      <c r="J16285" s="6">
        <f t="shared" si="509"/>
        <v>24105244819313.906</v>
      </c>
    </row>
    <row r="16286" spans="1:10" x14ac:dyDescent="0.25">
      <c r="A16286">
        <f t="shared" si="510"/>
        <v>16284</v>
      </c>
      <c r="B16286" s="22">
        <v>8943680</v>
      </c>
      <c r="J16286" s="6">
        <f t="shared" si="509"/>
        <v>24105244819313.906</v>
      </c>
    </row>
    <row r="16287" spans="1:10" x14ac:dyDescent="0.25">
      <c r="A16287">
        <f t="shared" si="510"/>
        <v>16285</v>
      </c>
      <c r="B16287" s="22">
        <v>8143430</v>
      </c>
      <c r="J16287" s="6">
        <f t="shared" si="509"/>
        <v>16887655243524.369</v>
      </c>
    </row>
    <row r="16288" spans="1:10" x14ac:dyDescent="0.25">
      <c r="A16288">
        <f t="shared" si="510"/>
        <v>16286</v>
      </c>
      <c r="B16288" s="22">
        <v>0</v>
      </c>
      <c r="J16288" s="6">
        <f t="shared" si="509"/>
        <v>16272920094200.813</v>
      </c>
    </row>
    <row r="16289" spans="1:10" x14ac:dyDescent="0.25">
      <c r="A16289">
        <f t="shared" si="510"/>
        <v>16287</v>
      </c>
      <c r="B16289" s="22">
        <v>0</v>
      </c>
      <c r="J16289" s="6">
        <f t="shared" si="509"/>
        <v>16272920094200.813</v>
      </c>
    </row>
    <row r="16290" spans="1:10" x14ac:dyDescent="0.25">
      <c r="A16290">
        <f t="shared" si="510"/>
        <v>16288</v>
      </c>
      <c r="B16290" s="22">
        <v>0</v>
      </c>
      <c r="J16290" s="6">
        <f t="shared" si="509"/>
        <v>16272920094200.813</v>
      </c>
    </row>
    <row r="16291" spans="1:10" x14ac:dyDescent="0.25">
      <c r="A16291">
        <f t="shared" si="510"/>
        <v>16289</v>
      </c>
      <c r="B16291" s="22">
        <v>0</v>
      </c>
      <c r="J16291" s="6">
        <f t="shared" si="509"/>
        <v>16272920094200.813</v>
      </c>
    </row>
    <row r="16292" spans="1:10" x14ac:dyDescent="0.25">
      <c r="A16292">
        <f t="shared" si="510"/>
        <v>16290</v>
      </c>
      <c r="B16292" s="22">
        <v>0</v>
      </c>
      <c r="J16292" s="6">
        <f t="shared" si="509"/>
        <v>16272920094200.813</v>
      </c>
    </row>
    <row r="16293" spans="1:10" x14ac:dyDescent="0.25">
      <c r="A16293">
        <f t="shared" si="510"/>
        <v>16291</v>
      </c>
      <c r="B16293" s="22">
        <v>0</v>
      </c>
      <c r="J16293" s="6">
        <f t="shared" si="509"/>
        <v>16272920094200.813</v>
      </c>
    </row>
    <row r="16294" spans="1:10" x14ac:dyDescent="0.25">
      <c r="A16294">
        <f t="shared" si="510"/>
        <v>16292</v>
      </c>
      <c r="B16294" s="22">
        <v>12193680</v>
      </c>
      <c r="J16294" s="6">
        <f t="shared" si="509"/>
        <v>66580854877971.813</v>
      </c>
    </row>
    <row r="16295" spans="1:10" x14ac:dyDescent="0.25">
      <c r="A16295">
        <f t="shared" si="510"/>
        <v>16293</v>
      </c>
      <c r="B16295" s="22">
        <v>17087110</v>
      </c>
      <c r="J16295" s="6">
        <f t="shared" si="509"/>
        <v>170384444013437.47</v>
      </c>
    </row>
    <row r="16296" spans="1:10" x14ac:dyDescent="0.25">
      <c r="A16296">
        <f t="shared" si="510"/>
        <v>16294</v>
      </c>
      <c r="B16296" s="22">
        <v>18452858.08219178</v>
      </c>
      <c r="J16296" s="6">
        <f t="shared" si="509"/>
        <v>207904311604108.53</v>
      </c>
    </row>
    <row r="16297" spans="1:10" x14ac:dyDescent="0.25">
      <c r="A16297">
        <f t="shared" si="510"/>
        <v>16295</v>
      </c>
      <c r="B16297" s="22">
        <v>0</v>
      </c>
      <c r="J16297" s="6">
        <f t="shared" si="509"/>
        <v>16272920094200.813</v>
      </c>
    </row>
    <row r="16298" spans="1:10" x14ac:dyDescent="0.25">
      <c r="A16298">
        <f t="shared" si="510"/>
        <v>16296</v>
      </c>
      <c r="B16298" s="22">
        <v>8143430</v>
      </c>
      <c r="J16298" s="6">
        <f t="shared" si="509"/>
        <v>16887655243524.369</v>
      </c>
    </row>
    <row r="16299" spans="1:10" x14ac:dyDescent="0.25">
      <c r="A16299">
        <f t="shared" si="510"/>
        <v>16297</v>
      </c>
      <c r="B16299" s="22">
        <v>0</v>
      </c>
      <c r="J16299" s="6">
        <f t="shared" si="509"/>
        <v>16272920094200.813</v>
      </c>
    </row>
    <row r="16300" spans="1:10" x14ac:dyDescent="0.25">
      <c r="A16300">
        <f t="shared" si="510"/>
        <v>16298</v>
      </c>
      <c r="B16300" s="22">
        <v>8943680</v>
      </c>
      <c r="J16300" s="6">
        <f t="shared" si="509"/>
        <v>24105244819313.906</v>
      </c>
    </row>
    <row r="16301" spans="1:10" x14ac:dyDescent="0.25">
      <c r="A16301">
        <f t="shared" si="510"/>
        <v>16299</v>
      </c>
      <c r="B16301" s="22">
        <v>17087110</v>
      </c>
      <c r="J16301" s="6">
        <f t="shared" si="509"/>
        <v>170384444013437.47</v>
      </c>
    </row>
    <row r="16302" spans="1:10" x14ac:dyDescent="0.25">
      <c r="A16302">
        <f t="shared" si="510"/>
        <v>16300</v>
      </c>
      <c r="B16302" s="22">
        <v>11943680</v>
      </c>
      <c r="J16302" s="6">
        <f t="shared" si="509"/>
        <v>62563500258075.047</v>
      </c>
    </row>
    <row r="16303" spans="1:10" x14ac:dyDescent="0.25">
      <c r="A16303">
        <f t="shared" si="510"/>
        <v>16301</v>
      </c>
      <c r="B16303" s="22">
        <v>0</v>
      </c>
      <c r="J16303" s="6">
        <f t="shared" si="509"/>
        <v>16272920094200.813</v>
      </c>
    </row>
    <row r="16304" spans="1:10" x14ac:dyDescent="0.25">
      <c r="A16304">
        <f t="shared" si="510"/>
        <v>16302</v>
      </c>
      <c r="B16304" s="22">
        <v>0</v>
      </c>
      <c r="J16304" s="6">
        <f t="shared" si="509"/>
        <v>16272920094200.813</v>
      </c>
    </row>
    <row r="16305" spans="1:10" x14ac:dyDescent="0.25">
      <c r="A16305">
        <f t="shared" si="510"/>
        <v>16303</v>
      </c>
      <c r="B16305" s="22">
        <v>0</v>
      </c>
      <c r="J16305" s="6">
        <f t="shared" si="509"/>
        <v>16272920094200.813</v>
      </c>
    </row>
    <row r="16306" spans="1:10" x14ac:dyDescent="0.25">
      <c r="A16306">
        <f t="shared" si="510"/>
        <v>16304</v>
      </c>
      <c r="B16306" s="22">
        <v>0</v>
      </c>
      <c r="J16306" s="6">
        <f t="shared" si="509"/>
        <v>16272920094200.813</v>
      </c>
    </row>
    <row r="16307" spans="1:10" x14ac:dyDescent="0.25">
      <c r="A16307">
        <f t="shared" si="510"/>
        <v>16305</v>
      </c>
      <c r="B16307" s="22">
        <v>0</v>
      </c>
      <c r="J16307" s="6">
        <f t="shared" si="509"/>
        <v>16272920094200.813</v>
      </c>
    </row>
    <row r="16308" spans="1:10" x14ac:dyDescent="0.25">
      <c r="A16308">
        <f t="shared" si="510"/>
        <v>16306</v>
      </c>
      <c r="B16308" s="22">
        <v>0</v>
      </c>
      <c r="J16308" s="6">
        <f t="shared" si="509"/>
        <v>16272920094200.813</v>
      </c>
    </row>
    <row r="16309" spans="1:10" x14ac:dyDescent="0.25">
      <c r="A16309">
        <f t="shared" si="510"/>
        <v>16307</v>
      </c>
      <c r="B16309" s="22">
        <v>0</v>
      </c>
      <c r="J16309" s="6">
        <f t="shared" si="509"/>
        <v>16272920094200.813</v>
      </c>
    </row>
    <row r="16310" spans="1:10" x14ac:dyDescent="0.25">
      <c r="A16310">
        <f t="shared" si="510"/>
        <v>16308</v>
      </c>
      <c r="B16310" s="22">
        <v>8943680</v>
      </c>
      <c r="J16310" s="6">
        <f t="shared" si="509"/>
        <v>24105244819313.906</v>
      </c>
    </row>
    <row r="16311" spans="1:10" x14ac:dyDescent="0.25">
      <c r="A16311">
        <f t="shared" si="510"/>
        <v>16309</v>
      </c>
      <c r="B16311" s="22">
        <v>8943680</v>
      </c>
      <c r="J16311" s="6">
        <f t="shared" si="509"/>
        <v>24105244819313.906</v>
      </c>
    </row>
    <row r="16312" spans="1:10" x14ac:dyDescent="0.25">
      <c r="A16312">
        <f t="shared" si="510"/>
        <v>16310</v>
      </c>
      <c r="B16312" s="22">
        <v>0</v>
      </c>
      <c r="J16312" s="6">
        <f t="shared" si="509"/>
        <v>16272920094200.813</v>
      </c>
    </row>
    <row r="16313" spans="1:10" x14ac:dyDescent="0.25">
      <c r="A16313">
        <f t="shared" si="510"/>
        <v>16311</v>
      </c>
      <c r="B16313" s="22">
        <v>0</v>
      </c>
      <c r="J16313" s="6">
        <f t="shared" si="509"/>
        <v>16272920094200.813</v>
      </c>
    </row>
    <row r="16314" spans="1:10" x14ac:dyDescent="0.25">
      <c r="A16314">
        <f t="shared" si="510"/>
        <v>16312</v>
      </c>
      <c r="B16314" s="22">
        <v>0</v>
      </c>
      <c r="J16314" s="6">
        <f t="shared" si="509"/>
        <v>16272920094200.813</v>
      </c>
    </row>
    <row r="16315" spans="1:10" x14ac:dyDescent="0.25">
      <c r="A16315">
        <f t="shared" si="510"/>
        <v>16313</v>
      </c>
      <c r="B16315" s="22">
        <v>0</v>
      </c>
      <c r="J16315" s="6">
        <f t="shared" si="509"/>
        <v>16272920094200.813</v>
      </c>
    </row>
    <row r="16316" spans="1:10" x14ac:dyDescent="0.25">
      <c r="A16316">
        <f t="shared" si="510"/>
        <v>16314</v>
      </c>
      <c r="B16316" s="22">
        <v>0</v>
      </c>
      <c r="J16316" s="6">
        <f t="shared" si="509"/>
        <v>16272920094200.813</v>
      </c>
    </row>
    <row r="16317" spans="1:10" x14ac:dyDescent="0.25">
      <c r="A16317">
        <f t="shared" si="510"/>
        <v>16315</v>
      </c>
      <c r="B16317" s="22">
        <v>17087110</v>
      </c>
      <c r="J16317" s="6">
        <f t="shared" si="509"/>
        <v>170384444013437.47</v>
      </c>
    </row>
    <row r="16318" spans="1:10" x14ac:dyDescent="0.25">
      <c r="A16318">
        <f t="shared" si="510"/>
        <v>16316</v>
      </c>
      <c r="B16318" s="22">
        <v>0</v>
      </c>
      <c r="J16318" s="6">
        <f t="shared" si="509"/>
        <v>16272920094200.813</v>
      </c>
    </row>
    <row r="16319" spans="1:10" x14ac:dyDescent="0.25">
      <c r="A16319">
        <f t="shared" si="510"/>
        <v>16317</v>
      </c>
      <c r="B16319" s="22">
        <v>0</v>
      </c>
      <c r="J16319" s="6">
        <f t="shared" si="509"/>
        <v>16272920094200.813</v>
      </c>
    </row>
    <row r="16320" spans="1:10" x14ac:dyDescent="0.25">
      <c r="A16320">
        <f t="shared" si="510"/>
        <v>16318</v>
      </c>
      <c r="B16320" s="22">
        <v>8143430</v>
      </c>
      <c r="J16320" s="6">
        <f t="shared" si="509"/>
        <v>16887655243524.369</v>
      </c>
    </row>
    <row r="16321" spans="1:10" x14ac:dyDescent="0.25">
      <c r="A16321">
        <f t="shared" si="510"/>
        <v>16319</v>
      </c>
      <c r="B16321" s="22">
        <v>0</v>
      </c>
      <c r="J16321" s="6">
        <f t="shared" si="509"/>
        <v>16272920094200.813</v>
      </c>
    </row>
    <row r="16322" spans="1:10" x14ac:dyDescent="0.25">
      <c r="A16322">
        <f t="shared" si="510"/>
        <v>16320</v>
      </c>
      <c r="B16322" s="22">
        <v>0</v>
      </c>
      <c r="J16322" s="6">
        <f t="shared" si="509"/>
        <v>16272920094200.813</v>
      </c>
    </row>
    <row r="16323" spans="1:10" x14ac:dyDescent="0.25">
      <c r="A16323">
        <f t="shared" si="510"/>
        <v>16321</v>
      </c>
      <c r="B16323" s="22">
        <v>3250000</v>
      </c>
      <c r="J16323" s="6">
        <f t="shared" ref="J16323:J16386" si="511">(B16323-$I$6)^2</f>
        <v>614610152858.7196</v>
      </c>
    </row>
    <row r="16324" spans="1:10" x14ac:dyDescent="0.25">
      <c r="A16324">
        <f t="shared" ref="A16324:A16387" si="512">A16323+1</f>
        <v>16322</v>
      </c>
      <c r="B16324" s="22">
        <v>0</v>
      </c>
      <c r="J16324" s="6">
        <f t="shared" si="511"/>
        <v>16272920094200.813</v>
      </c>
    </row>
    <row r="16325" spans="1:10" x14ac:dyDescent="0.25">
      <c r="A16325">
        <f t="shared" si="512"/>
        <v>16323</v>
      </c>
      <c r="B16325" s="22">
        <v>8943680</v>
      </c>
      <c r="J16325" s="6">
        <f t="shared" si="511"/>
        <v>24105244819313.906</v>
      </c>
    </row>
    <row r="16326" spans="1:10" x14ac:dyDescent="0.25">
      <c r="A16326">
        <f t="shared" si="512"/>
        <v>16324</v>
      </c>
      <c r="B16326" s="22">
        <v>0</v>
      </c>
      <c r="J16326" s="6">
        <f t="shared" si="511"/>
        <v>16272920094200.813</v>
      </c>
    </row>
    <row r="16327" spans="1:10" x14ac:dyDescent="0.25">
      <c r="A16327">
        <f t="shared" si="512"/>
        <v>16325</v>
      </c>
      <c r="B16327" s="22">
        <v>0</v>
      </c>
      <c r="J16327" s="6">
        <f t="shared" si="511"/>
        <v>16272920094200.813</v>
      </c>
    </row>
    <row r="16328" spans="1:10" x14ac:dyDescent="0.25">
      <c r="A16328">
        <f t="shared" si="512"/>
        <v>16326</v>
      </c>
      <c r="B16328" s="22">
        <v>0</v>
      </c>
      <c r="J16328" s="6">
        <f t="shared" si="511"/>
        <v>16272920094200.813</v>
      </c>
    </row>
    <row r="16329" spans="1:10" x14ac:dyDescent="0.25">
      <c r="A16329">
        <f t="shared" si="512"/>
        <v>16327</v>
      </c>
      <c r="B16329" s="22">
        <v>8143430</v>
      </c>
      <c r="J16329" s="6">
        <f t="shared" si="511"/>
        <v>16887655243524.369</v>
      </c>
    </row>
    <row r="16330" spans="1:10" x14ac:dyDescent="0.25">
      <c r="A16330">
        <f t="shared" si="512"/>
        <v>16328</v>
      </c>
      <c r="B16330" s="22">
        <v>0</v>
      </c>
      <c r="J16330" s="6">
        <f t="shared" si="511"/>
        <v>16272920094200.813</v>
      </c>
    </row>
    <row r="16331" spans="1:10" x14ac:dyDescent="0.25">
      <c r="A16331">
        <f t="shared" si="512"/>
        <v>16329</v>
      </c>
      <c r="B16331" s="22">
        <v>3000000</v>
      </c>
      <c r="J16331" s="6">
        <f t="shared" si="511"/>
        <v>1069095532961.9576</v>
      </c>
    </row>
    <row r="16332" spans="1:10" x14ac:dyDescent="0.25">
      <c r="A16332">
        <f t="shared" si="512"/>
        <v>16330</v>
      </c>
      <c r="B16332" s="22">
        <v>8943680</v>
      </c>
      <c r="J16332" s="6">
        <f t="shared" si="511"/>
        <v>24105244819313.906</v>
      </c>
    </row>
    <row r="16333" spans="1:10" x14ac:dyDescent="0.25">
      <c r="A16333">
        <f t="shared" si="512"/>
        <v>16331</v>
      </c>
      <c r="B16333" s="22">
        <v>0</v>
      </c>
      <c r="J16333" s="6">
        <f t="shared" si="511"/>
        <v>16272920094200.813</v>
      </c>
    </row>
    <row r="16334" spans="1:10" x14ac:dyDescent="0.25">
      <c r="A16334">
        <f t="shared" si="512"/>
        <v>16332</v>
      </c>
      <c r="B16334" s="22">
        <v>0</v>
      </c>
      <c r="J16334" s="6">
        <f t="shared" si="511"/>
        <v>16272920094200.813</v>
      </c>
    </row>
    <row r="16335" spans="1:10" x14ac:dyDescent="0.25">
      <c r="A16335">
        <f t="shared" si="512"/>
        <v>16333</v>
      </c>
      <c r="B16335" s="22">
        <v>0</v>
      </c>
      <c r="J16335" s="6">
        <f t="shared" si="511"/>
        <v>16272920094200.813</v>
      </c>
    </row>
    <row r="16336" spans="1:10" x14ac:dyDescent="0.25">
      <c r="A16336">
        <f t="shared" si="512"/>
        <v>16334</v>
      </c>
      <c r="B16336" s="22">
        <v>8143430</v>
      </c>
      <c r="J16336" s="6">
        <f t="shared" si="511"/>
        <v>16887655243524.369</v>
      </c>
    </row>
    <row r="16337" spans="1:10" x14ac:dyDescent="0.25">
      <c r="A16337">
        <f t="shared" si="512"/>
        <v>16335</v>
      </c>
      <c r="B16337" s="22">
        <v>8143430</v>
      </c>
      <c r="J16337" s="6">
        <f t="shared" si="511"/>
        <v>16887655243524.369</v>
      </c>
    </row>
    <row r="16338" spans="1:10" x14ac:dyDescent="0.25">
      <c r="A16338">
        <f t="shared" si="512"/>
        <v>16336</v>
      </c>
      <c r="B16338" s="22">
        <v>0</v>
      </c>
      <c r="J16338" s="6">
        <f t="shared" si="511"/>
        <v>16272920094200.813</v>
      </c>
    </row>
    <row r="16339" spans="1:10" x14ac:dyDescent="0.25">
      <c r="A16339">
        <f t="shared" si="512"/>
        <v>16337</v>
      </c>
      <c r="B16339" s="22">
        <v>8943680</v>
      </c>
      <c r="J16339" s="6">
        <f t="shared" si="511"/>
        <v>24105244819313.906</v>
      </c>
    </row>
    <row r="16340" spans="1:10" x14ac:dyDescent="0.25">
      <c r="A16340">
        <f t="shared" si="512"/>
        <v>16338</v>
      </c>
      <c r="B16340" s="22">
        <v>0</v>
      </c>
      <c r="J16340" s="6">
        <f t="shared" si="511"/>
        <v>16272920094200.813</v>
      </c>
    </row>
    <row r="16341" spans="1:10" x14ac:dyDescent="0.25">
      <c r="A16341">
        <f t="shared" si="512"/>
        <v>16339</v>
      </c>
      <c r="B16341" s="22">
        <v>0</v>
      </c>
      <c r="J16341" s="6">
        <f t="shared" si="511"/>
        <v>16272920094200.813</v>
      </c>
    </row>
    <row r="16342" spans="1:10" x14ac:dyDescent="0.25">
      <c r="A16342">
        <f t="shared" si="512"/>
        <v>16340</v>
      </c>
      <c r="B16342" s="22">
        <v>0</v>
      </c>
      <c r="J16342" s="6">
        <f t="shared" si="511"/>
        <v>16272920094200.813</v>
      </c>
    </row>
    <row r="16343" spans="1:10" x14ac:dyDescent="0.25">
      <c r="A16343">
        <f t="shared" si="512"/>
        <v>16341</v>
      </c>
      <c r="B16343" s="22">
        <v>0</v>
      </c>
      <c r="J16343" s="6">
        <f t="shared" si="511"/>
        <v>16272920094200.813</v>
      </c>
    </row>
    <row r="16344" spans="1:10" x14ac:dyDescent="0.25">
      <c r="A16344">
        <f t="shared" si="512"/>
        <v>16342</v>
      </c>
      <c r="B16344" s="22">
        <v>11393430</v>
      </c>
      <c r="J16344" s="6">
        <f t="shared" si="511"/>
        <v>54161640302182.273</v>
      </c>
    </row>
    <row r="16345" spans="1:10" x14ac:dyDescent="0.25">
      <c r="A16345">
        <f t="shared" si="512"/>
        <v>16343</v>
      </c>
      <c r="B16345" s="22">
        <v>0</v>
      </c>
      <c r="J16345" s="6">
        <f t="shared" si="511"/>
        <v>16272920094200.813</v>
      </c>
    </row>
    <row r="16346" spans="1:10" x14ac:dyDescent="0.25">
      <c r="A16346">
        <f t="shared" si="512"/>
        <v>16344</v>
      </c>
      <c r="B16346" s="22">
        <v>0</v>
      </c>
      <c r="J16346" s="6">
        <f t="shared" si="511"/>
        <v>16272920094200.813</v>
      </c>
    </row>
    <row r="16347" spans="1:10" x14ac:dyDescent="0.25">
      <c r="A16347">
        <f t="shared" si="512"/>
        <v>16345</v>
      </c>
      <c r="B16347" s="22">
        <v>0</v>
      </c>
      <c r="J16347" s="6">
        <f t="shared" si="511"/>
        <v>16272920094200.813</v>
      </c>
    </row>
    <row r="16348" spans="1:10" x14ac:dyDescent="0.25">
      <c r="A16348">
        <f t="shared" si="512"/>
        <v>16346</v>
      </c>
      <c r="B16348" s="22">
        <v>0</v>
      </c>
      <c r="J16348" s="6">
        <f t="shared" si="511"/>
        <v>16272920094200.813</v>
      </c>
    </row>
    <row r="16349" spans="1:10" x14ac:dyDescent="0.25">
      <c r="A16349">
        <f t="shared" si="512"/>
        <v>16347</v>
      </c>
      <c r="B16349" s="22">
        <v>0</v>
      </c>
      <c r="J16349" s="6">
        <f t="shared" si="511"/>
        <v>16272920094200.813</v>
      </c>
    </row>
    <row r="16350" spans="1:10" x14ac:dyDescent="0.25">
      <c r="A16350">
        <f t="shared" si="512"/>
        <v>16348</v>
      </c>
      <c r="B16350" s="22">
        <v>8143430</v>
      </c>
      <c r="J16350" s="6">
        <f t="shared" si="511"/>
        <v>16887655243524.369</v>
      </c>
    </row>
    <row r="16351" spans="1:10" x14ac:dyDescent="0.25">
      <c r="A16351">
        <f t="shared" si="512"/>
        <v>16349</v>
      </c>
      <c r="B16351" s="22">
        <v>8943680</v>
      </c>
      <c r="J16351" s="6">
        <f t="shared" si="511"/>
        <v>24105244819313.906</v>
      </c>
    </row>
    <row r="16352" spans="1:10" x14ac:dyDescent="0.25">
      <c r="A16352">
        <f t="shared" si="512"/>
        <v>16350</v>
      </c>
      <c r="B16352" s="22">
        <v>0</v>
      </c>
      <c r="J16352" s="6">
        <f t="shared" si="511"/>
        <v>16272920094200.813</v>
      </c>
    </row>
    <row r="16353" spans="1:10" x14ac:dyDescent="0.25">
      <c r="A16353">
        <f t="shared" si="512"/>
        <v>16351</v>
      </c>
      <c r="B16353" s="22">
        <v>0</v>
      </c>
      <c r="J16353" s="6">
        <f t="shared" si="511"/>
        <v>16272920094200.813</v>
      </c>
    </row>
    <row r="16354" spans="1:10" x14ac:dyDescent="0.25">
      <c r="A16354">
        <f t="shared" si="512"/>
        <v>16352</v>
      </c>
      <c r="B16354" s="22">
        <v>0</v>
      </c>
      <c r="J16354" s="6">
        <f t="shared" si="511"/>
        <v>16272920094200.813</v>
      </c>
    </row>
    <row r="16355" spans="1:10" x14ac:dyDescent="0.25">
      <c r="A16355">
        <f t="shared" si="512"/>
        <v>16353</v>
      </c>
      <c r="B16355" s="22">
        <v>8143430</v>
      </c>
      <c r="J16355" s="6">
        <f t="shared" si="511"/>
        <v>16887655243524.369</v>
      </c>
    </row>
    <row r="16356" spans="1:10" x14ac:dyDescent="0.25">
      <c r="A16356">
        <f t="shared" si="512"/>
        <v>16354</v>
      </c>
      <c r="B16356" s="22">
        <v>3250000</v>
      </c>
      <c r="J16356" s="6">
        <f t="shared" si="511"/>
        <v>614610152858.7196</v>
      </c>
    </row>
    <row r="16357" spans="1:10" x14ac:dyDescent="0.25">
      <c r="A16357">
        <f t="shared" si="512"/>
        <v>16355</v>
      </c>
      <c r="B16357" s="22">
        <v>17087110</v>
      </c>
      <c r="J16357" s="6">
        <f t="shared" si="511"/>
        <v>170384444013437.47</v>
      </c>
    </row>
    <row r="16358" spans="1:10" x14ac:dyDescent="0.25">
      <c r="A16358">
        <f t="shared" si="512"/>
        <v>16356</v>
      </c>
      <c r="B16358" s="22">
        <v>0</v>
      </c>
      <c r="J16358" s="6">
        <f t="shared" si="511"/>
        <v>16272920094200.813</v>
      </c>
    </row>
    <row r="16359" spans="1:10" x14ac:dyDescent="0.25">
      <c r="A16359">
        <f t="shared" si="512"/>
        <v>16357</v>
      </c>
      <c r="B16359" s="22">
        <v>8143430</v>
      </c>
      <c r="J16359" s="6">
        <f t="shared" si="511"/>
        <v>16887655243524.369</v>
      </c>
    </row>
    <row r="16360" spans="1:10" x14ac:dyDescent="0.25">
      <c r="A16360">
        <f t="shared" si="512"/>
        <v>16358</v>
      </c>
      <c r="B16360" s="22">
        <v>8943680</v>
      </c>
      <c r="J16360" s="6">
        <f t="shared" si="511"/>
        <v>24105244819313.906</v>
      </c>
    </row>
    <row r="16361" spans="1:10" x14ac:dyDescent="0.25">
      <c r="A16361">
        <f t="shared" si="512"/>
        <v>16359</v>
      </c>
      <c r="B16361" s="22">
        <v>3250000</v>
      </c>
      <c r="J16361" s="6">
        <f t="shared" si="511"/>
        <v>614610152858.7196</v>
      </c>
    </row>
    <row r="16362" spans="1:10" x14ac:dyDescent="0.25">
      <c r="A16362">
        <f t="shared" si="512"/>
        <v>16360</v>
      </c>
      <c r="B16362" s="22">
        <v>0</v>
      </c>
      <c r="J16362" s="6">
        <f t="shared" si="511"/>
        <v>16272920094200.813</v>
      </c>
    </row>
    <row r="16363" spans="1:10" x14ac:dyDescent="0.25">
      <c r="A16363">
        <f t="shared" si="512"/>
        <v>16361</v>
      </c>
      <c r="B16363" s="22">
        <v>0</v>
      </c>
      <c r="J16363" s="6">
        <f t="shared" si="511"/>
        <v>16272920094200.813</v>
      </c>
    </row>
    <row r="16364" spans="1:10" x14ac:dyDescent="0.25">
      <c r="A16364">
        <f t="shared" si="512"/>
        <v>16362</v>
      </c>
      <c r="B16364" s="22">
        <v>3250000</v>
      </c>
      <c r="J16364" s="6">
        <f t="shared" si="511"/>
        <v>614610152858.7196</v>
      </c>
    </row>
    <row r="16365" spans="1:10" x14ac:dyDescent="0.25">
      <c r="A16365">
        <f t="shared" si="512"/>
        <v>16363</v>
      </c>
      <c r="B16365" s="22">
        <v>0</v>
      </c>
      <c r="J16365" s="6">
        <f t="shared" si="511"/>
        <v>16272920094200.813</v>
      </c>
    </row>
    <row r="16366" spans="1:10" x14ac:dyDescent="0.25">
      <c r="A16366">
        <f t="shared" si="512"/>
        <v>16364</v>
      </c>
      <c r="B16366" s="22">
        <v>0</v>
      </c>
      <c r="J16366" s="6">
        <f t="shared" si="511"/>
        <v>16272920094200.813</v>
      </c>
    </row>
    <row r="16367" spans="1:10" x14ac:dyDescent="0.25">
      <c r="A16367">
        <f t="shared" si="512"/>
        <v>16365</v>
      </c>
      <c r="B16367" s="22">
        <v>8143430</v>
      </c>
      <c r="J16367" s="6">
        <f t="shared" si="511"/>
        <v>16887655243524.369</v>
      </c>
    </row>
    <row r="16368" spans="1:10" x14ac:dyDescent="0.25">
      <c r="A16368">
        <f t="shared" si="512"/>
        <v>16366</v>
      </c>
      <c r="B16368" s="22">
        <v>0</v>
      </c>
      <c r="J16368" s="6">
        <f t="shared" si="511"/>
        <v>16272920094200.813</v>
      </c>
    </row>
    <row r="16369" spans="1:10" x14ac:dyDescent="0.25">
      <c r="A16369">
        <f t="shared" si="512"/>
        <v>16367</v>
      </c>
      <c r="B16369" s="22">
        <v>3000000</v>
      </c>
      <c r="J16369" s="6">
        <f t="shared" si="511"/>
        <v>1069095532961.9576</v>
      </c>
    </row>
    <row r="16370" spans="1:10" x14ac:dyDescent="0.25">
      <c r="A16370">
        <f t="shared" si="512"/>
        <v>16368</v>
      </c>
      <c r="B16370" s="22">
        <v>0</v>
      </c>
      <c r="J16370" s="6">
        <f t="shared" si="511"/>
        <v>16272920094200.813</v>
      </c>
    </row>
    <row r="16371" spans="1:10" x14ac:dyDescent="0.25">
      <c r="A16371">
        <f t="shared" si="512"/>
        <v>16369</v>
      </c>
      <c r="B16371" s="22">
        <v>9509178.0821917802</v>
      </c>
      <c r="J16371" s="6">
        <f t="shared" si="511"/>
        <v>29977895218721.488</v>
      </c>
    </row>
    <row r="16372" spans="1:10" x14ac:dyDescent="0.25">
      <c r="A16372">
        <f t="shared" si="512"/>
        <v>16370</v>
      </c>
      <c r="B16372" s="22">
        <v>8943680</v>
      </c>
      <c r="J16372" s="6">
        <f t="shared" si="511"/>
        <v>24105244819313.906</v>
      </c>
    </row>
    <row r="16373" spans="1:10" x14ac:dyDescent="0.25">
      <c r="A16373">
        <f t="shared" si="512"/>
        <v>16371</v>
      </c>
      <c r="B16373" s="22">
        <v>8143430</v>
      </c>
      <c r="J16373" s="6">
        <f t="shared" si="511"/>
        <v>16887655243524.369</v>
      </c>
    </row>
    <row r="16374" spans="1:10" x14ac:dyDescent="0.25">
      <c r="A16374">
        <f t="shared" si="512"/>
        <v>16372</v>
      </c>
      <c r="B16374" s="22">
        <v>0</v>
      </c>
      <c r="J16374" s="6">
        <f t="shared" si="511"/>
        <v>16272920094200.813</v>
      </c>
    </row>
    <row r="16375" spans="1:10" x14ac:dyDescent="0.25">
      <c r="A16375">
        <f t="shared" si="512"/>
        <v>16373</v>
      </c>
      <c r="B16375" s="22">
        <v>17087110</v>
      </c>
      <c r="J16375" s="6">
        <f t="shared" si="511"/>
        <v>170384444013437.47</v>
      </c>
    </row>
    <row r="16376" spans="1:10" x14ac:dyDescent="0.25">
      <c r="A16376">
        <f t="shared" si="512"/>
        <v>16374</v>
      </c>
      <c r="B16376" s="22">
        <v>0</v>
      </c>
      <c r="J16376" s="6">
        <f t="shared" si="511"/>
        <v>16272920094200.813</v>
      </c>
    </row>
    <row r="16377" spans="1:10" x14ac:dyDescent="0.25">
      <c r="A16377">
        <f t="shared" si="512"/>
        <v>16375</v>
      </c>
      <c r="B16377" s="22">
        <v>8143430</v>
      </c>
      <c r="J16377" s="6">
        <f t="shared" si="511"/>
        <v>16887655243524.369</v>
      </c>
    </row>
    <row r="16378" spans="1:10" x14ac:dyDescent="0.25">
      <c r="A16378">
        <f t="shared" si="512"/>
        <v>16376</v>
      </c>
      <c r="B16378" s="22">
        <v>8143430</v>
      </c>
      <c r="J16378" s="6">
        <f t="shared" si="511"/>
        <v>16887655243524.369</v>
      </c>
    </row>
    <row r="16379" spans="1:10" x14ac:dyDescent="0.25">
      <c r="A16379">
        <f t="shared" si="512"/>
        <v>16377</v>
      </c>
      <c r="B16379" s="22">
        <v>0</v>
      </c>
      <c r="J16379" s="6">
        <f t="shared" si="511"/>
        <v>16272920094200.813</v>
      </c>
    </row>
    <row r="16380" spans="1:10" x14ac:dyDescent="0.25">
      <c r="A16380">
        <f t="shared" si="512"/>
        <v>16378</v>
      </c>
      <c r="B16380" s="22">
        <v>8943680</v>
      </c>
      <c r="J16380" s="6">
        <f t="shared" si="511"/>
        <v>24105244819313.906</v>
      </c>
    </row>
    <row r="16381" spans="1:10" x14ac:dyDescent="0.25">
      <c r="A16381">
        <f t="shared" si="512"/>
        <v>16379</v>
      </c>
      <c r="B16381" s="22">
        <v>0</v>
      </c>
      <c r="J16381" s="6">
        <f t="shared" si="511"/>
        <v>16272920094200.813</v>
      </c>
    </row>
    <row r="16382" spans="1:10" x14ac:dyDescent="0.25">
      <c r="A16382">
        <f t="shared" si="512"/>
        <v>16380</v>
      </c>
      <c r="B16382" s="22">
        <v>3250000</v>
      </c>
      <c r="J16382" s="6">
        <f t="shared" si="511"/>
        <v>614610152858.7196</v>
      </c>
    </row>
    <row r="16383" spans="1:10" x14ac:dyDescent="0.25">
      <c r="A16383">
        <f t="shared" si="512"/>
        <v>16381</v>
      </c>
      <c r="B16383" s="22">
        <v>8143430</v>
      </c>
      <c r="J16383" s="6">
        <f t="shared" si="511"/>
        <v>16887655243524.369</v>
      </c>
    </row>
    <row r="16384" spans="1:10" x14ac:dyDescent="0.25">
      <c r="A16384">
        <f t="shared" si="512"/>
        <v>16382</v>
      </c>
      <c r="B16384" s="22">
        <v>0</v>
      </c>
      <c r="J16384" s="6">
        <f t="shared" si="511"/>
        <v>16272920094200.813</v>
      </c>
    </row>
    <row r="16385" spans="1:10" x14ac:dyDescent="0.25">
      <c r="A16385">
        <f t="shared" si="512"/>
        <v>16383</v>
      </c>
      <c r="B16385" s="22">
        <v>0</v>
      </c>
      <c r="J16385" s="6">
        <f t="shared" si="511"/>
        <v>16272920094200.813</v>
      </c>
    </row>
    <row r="16386" spans="1:10" x14ac:dyDescent="0.25">
      <c r="A16386">
        <f t="shared" si="512"/>
        <v>16384</v>
      </c>
      <c r="B16386" s="22">
        <v>3250000</v>
      </c>
      <c r="J16386" s="6">
        <f t="shared" si="511"/>
        <v>614610152858.7196</v>
      </c>
    </row>
    <row r="16387" spans="1:10" x14ac:dyDescent="0.25">
      <c r="A16387">
        <f t="shared" si="512"/>
        <v>16385</v>
      </c>
      <c r="B16387" s="22">
        <v>11943680</v>
      </c>
      <c r="J16387" s="6">
        <f t="shared" ref="J16387:J16450" si="513">(B16387-$I$6)^2</f>
        <v>62563500258075.047</v>
      </c>
    </row>
    <row r="16388" spans="1:10" x14ac:dyDescent="0.25">
      <c r="A16388">
        <f t="shared" ref="A16388:A16451" si="514">A16387+1</f>
        <v>16386</v>
      </c>
      <c r="B16388" s="22">
        <v>0</v>
      </c>
      <c r="J16388" s="6">
        <f t="shared" si="513"/>
        <v>16272920094200.813</v>
      </c>
    </row>
    <row r="16389" spans="1:10" x14ac:dyDescent="0.25">
      <c r="A16389">
        <f t="shared" si="514"/>
        <v>16387</v>
      </c>
      <c r="B16389" s="22">
        <v>11393430</v>
      </c>
      <c r="J16389" s="6">
        <f t="shared" si="513"/>
        <v>54161640302182.273</v>
      </c>
    </row>
    <row r="16390" spans="1:10" x14ac:dyDescent="0.25">
      <c r="A16390">
        <f t="shared" si="514"/>
        <v>16388</v>
      </c>
      <c r="B16390" s="22">
        <v>0</v>
      </c>
      <c r="J16390" s="6">
        <f t="shared" si="513"/>
        <v>16272920094200.813</v>
      </c>
    </row>
    <row r="16391" spans="1:10" x14ac:dyDescent="0.25">
      <c r="A16391">
        <f t="shared" si="514"/>
        <v>16389</v>
      </c>
      <c r="B16391" s="22">
        <v>0</v>
      </c>
      <c r="J16391" s="6">
        <f t="shared" si="513"/>
        <v>16272920094200.813</v>
      </c>
    </row>
    <row r="16392" spans="1:10" x14ac:dyDescent="0.25">
      <c r="A16392">
        <f t="shared" si="514"/>
        <v>16390</v>
      </c>
      <c r="B16392" s="22">
        <v>8943680</v>
      </c>
      <c r="J16392" s="6">
        <f t="shared" si="513"/>
        <v>24105244819313.906</v>
      </c>
    </row>
    <row r="16393" spans="1:10" x14ac:dyDescent="0.25">
      <c r="A16393">
        <f t="shared" si="514"/>
        <v>16391</v>
      </c>
      <c r="B16393" s="22">
        <v>8943680</v>
      </c>
      <c r="J16393" s="6">
        <f t="shared" si="513"/>
        <v>24105244819313.906</v>
      </c>
    </row>
    <row r="16394" spans="1:10" x14ac:dyDescent="0.25">
      <c r="A16394">
        <f t="shared" si="514"/>
        <v>16392</v>
      </c>
      <c r="B16394" s="22">
        <v>8143430</v>
      </c>
      <c r="J16394" s="6">
        <f t="shared" si="513"/>
        <v>16887655243524.369</v>
      </c>
    </row>
    <row r="16395" spans="1:10" x14ac:dyDescent="0.25">
      <c r="A16395">
        <f t="shared" si="514"/>
        <v>16393</v>
      </c>
      <c r="B16395" s="22">
        <v>0</v>
      </c>
      <c r="J16395" s="6">
        <f t="shared" si="513"/>
        <v>16272920094200.813</v>
      </c>
    </row>
    <row r="16396" spans="1:10" x14ac:dyDescent="0.25">
      <c r="A16396">
        <f t="shared" si="514"/>
        <v>16394</v>
      </c>
      <c r="B16396" s="22">
        <v>0</v>
      </c>
      <c r="J16396" s="6">
        <f t="shared" si="513"/>
        <v>16272920094200.813</v>
      </c>
    </row>
    <row r="16397" spans="1:10" x14ac:dyDescent="0.25">
      <c r="A16397">
        <f t="shared" si="514"/>
        <v>16395</v>
      </c>
      <c r="B16397" s="22">
        <v>0</v>
      </c>
      <c r="J16397" s="6">
        <f t="shared" si="513"/>
        <v>16272920094200.813</v>
      </c>
    </row>
    <row r="16398" spans="1:10" x14ac:dyDescent="0.25">
      <c r="A16398">
        <f t="shared" si="514"/>
        <v>16396</v>
      </c>
      <c r="B16398" s="22">
        <v>0</v>
      </c>
      <c r="J16398" s="6">
        <f t="shared" si="513"/>
        <v>16272920094200.813</v>
      </c>
    </row>
    <row r="16399" spans="1:10" x14ac:dyDescent="0.25">
      <c r="A16399">
        <f t="shared" si="514"/>
        <v>16397</v>
      </c>
      <c r="B16399" s="22">
        <v>0</v>
      </c>
      <c r="J16399" s="6">
        <f t="shared" si="513"/>
        <v>16272920094200.813</v>
      </c>
    </row>
    <row r="16400" spans="1:10" x14ac:dyDescent="0.25">
      <c r="A16400">
        <f t="shared" si="514"/>
        <v>16398</v>
      </c>
      <c r="B16400" s="22">
        <v>8143430</v>
      </c>
      <c r="J16400" s="6">
        <f t="shared" si="513"/>
        <v>16887655243524.369</v>
      </c>
    </row>
    <row r="16401" spans="1:10" x14ac:dyDescent="0.25">
      <c r="A16401">
        <f t="shared" si="514"/>
        <v>16399</v>
      </c>
      <c r="B16401" s="22">
        <v>0</v>
      </c>
      <c r="J16401" s="6">
        <f t="shared" si="513"/>
        <v>16272920094200.813</v>
      </c>
    </row>
    <row r="16402" spans="1:10" x14ac:dyDescent="0.25">
      <c r="A16402">
        <f t="shared" si="514"/>
        <v>16400</v>
      </c>
      <c r="B16402" s="22">
        <v>0</v>
      </c>
      <c r="J16402" s="6">
        <f t="shared" si="513"/>
        <v>16272920094200.813</v>
      </c>
    </row>
    <row r="16403" spans="1:10" x14ac:dyDescent="0.25">
      <c r="A16403">
        <f t="shared" si="514"/>
        <v>16401</v>
      </c>
      <c r="B16403" s="22">
        <v>8143430</v>
      </c>
      <c r="J16403" s="6">
        <f t="shared" si="513"/>
        <v>16887655243524.369</v>
      </c>
    </row>
    <row r="16404" spans="1:10" x14ac:dyDescent="0.25">
      <c r="A16404">
        <f t="shared" si="514"/>
        <v>16402</v>
      </c>
      <c r="B16404" s="22">
        <v>0</v>
      </c>
      <c r="J16404" s="6">
        <f t="shared" si="513"/>
        <v>16272920094200.813</v>
      </c>
    </row>
    <row r="16405" spans="1:10" x14ac:dyDescent="0.25">
      <c r="A16405">
        <f t="shared" si="514"/>
        <v>16403</v>
      </c>
      <c r="B16405" s="22">
        <v>0</v>
      </c>
      <c r="J16405" s="6">
        <f t="shared" si="513"/>
        <v>16272920094200.813</v>
      </c>
    </row>
    <row r="16406" spans="1:10" x14ac:dyDescent="0.25">
      <c r="A16406">
        <f t="shared" si="514"/>
        <v>16404</v>
      </c>
      <c r="B16406" s="22">
        <v>8143430</v>
      </c>
      <c r="J16406" s="6">
        <f t="shared" si="513"/>
        <v>16887655243524.369</v>
      </c>
    </row>
    <row r="16407" spans="1:10" x14ac:dyDescent="0.25">
      <c r="A16407">
        <f t="shared" si="514"/>
        <v>16405</v>
      </c>
      <c r="B16407" s="22">
        <v>0</v>
      </c>
      <c r="J16407" s="6">
        <f t="shared" si="513"/>
        <v>16272920094200.813</v>
      </c>
    </row>
    <row r="16408" spans="1:10" x14ac:dyDescent="0.25">
      <c r="A16408">
        <f t="shared" si="514"/>
        <v>16406</v>
      </c>
      <c r="B16408" s="22">
        <v>8143430</v>
      </c>
      <c r="J16408" s="6">
        <f t="shared" si="513"/>
        <v>16887655243524.369</v>
      </c>
    </row>
    <row r="16409" spans="1:10" x14ac:dyDescent="0.25">
      <c r="A16409">
        <f t="shared" si="514"/>
        <v>16407</v>
      </c>
      <c r="B16409" s="22">
        <v>8143430</v>
      </c>
      <c r="J16409" s="6">
        <f t="shared" si="513"/>
        <v>16887655243524.369</v>
      </c>
    </row>
    <row r="16410" spans="1:10" x14ac:dyDescent="0.25">
      <c r="A16410">
        <f t="shared" si="514"/>
        <v>16408</v>
      </c>
      <c r="B16410" s="22">
        <v>8943680</v>
      </c>
      <c r="J16410" s="6">
        <f t="shared" si="513"/>
        <v>24105244819313.906</v>
      </c>
    </row>
    <row r="16411" spans="1:10" x14ac:dyDescent="0.25">
      <c r="A16411">
        <f t="shared" si="514"/>
        <v>16409</v>
      </c>
      <c r="B16411" s="22">
        <v>8943680</v>
      </c>
      <c r="J16411" s="6">
        <f t="shared" si="513"/>
        <v>24105244819313.906</v>
      </c>
    </row>
    <row r="16412" spans="1:10" x14ac:dyDescent="0.25">
      <c r="A16412">
        <f t="shared" si="514"/>
        <v>16410</v>
      </c>
      <c r="B16412" s="22">
        <v>0</v>
      </c>
      <c r="J16412" s="6">
        <f t="shared" si="513"/>
        <v>16272920094200.813</v>
      </c>
    </row>
    <row r="16413" spans="1:10" x14ac:dyDescent="0.25">
      <c r="A16413">
        <f t="shared" si="514"/>
        <v>16411</v>
      </c>
      <c r="B16413" s="22">
        <v>8143430</v>
      </c>
      <c r="J16413" s="6">
        <f t="shared" si="513"/>
        <v>16887655243524.369</v>
      </c>
    </row>
    <row r="16414" spans="1:10" x14ac:dyDescent="0.25">
      <c r="A16414">
        <f t="shared" si="514"/>
        <v>16412</v>
      </c>
      <c r="B16414" s="22">
        <v>0</v>
      </c>
      <c r="J16414" s="6">
        <f t="shared" si="513"/>
        <v>16272920094200.813</v>
      </c>
    </row>
    <row r="16415" spans="1:10" x14ac:dyDescent="0.25">
      <c r="A16415">
        <f t="shared" si="514"/>
        <v>16413</v>
      </c>
      <c r="B16415" s="22">
        <v>0</v>
      </c>
      <c r="J16415" s="6">
        <f t="shared" si="513"/>
        <v>16272920094200.813</v>
      </c>
    </row>
    <row r="16416" spans="1:10" x14ac:dyDescent="0.25">
      <c r="A16416">
        <f t="shared" si="514"/>
        <v>16414</v>
      </c>
      <c r="B16416" s="22">
        <v>8143430</v>
      </c>
      <c r="J16416" s="6">
        <f t="shared" si="513"/>
        <v>16887655243524.369</v>
      </c>
    </row>
    <row r="16417" spans="1:10" x14ac:dyDescent="0.25">
      <c r="A16417">
        <f t="shared" si="514"/>
        <v>16415</v>
      </c>
      <c r="B16417" s="22">
        <v>0</v>
      </c>
      <c r="J16417" s="6">
        <f t="shared" si="513"/>
        <v>16272920094200.813</v>
      </c>
    </row>
    <row r="16418" spans="1:10" x14ac:dyDescent="0.25">
      <c r="A16418">
        <f t="shared" si="514"/>
        <v>16416</v>
      </c>
      <c r="B16418" s="22">
        <v>0</v>
      </c>
      <c r="J16418" s="6">
        <f t="shared" si="513"/>
        <v>16272920094200.813</v>
      </c>
    </row>
    <row r="16419" spans="1:10" x14ac:dyDescent="0.25">
      <c r="A16419">
        <f t="shared" si="514"/>
        <v>16417</v>
      </c>
      <c r="B16419" s="22">
        <v>8143430</v>
      </c>
      <c r="J16419" s="6">
        <f t="shared" si="513"/>
        <v>16887655243524.369</v>
      </c>
    </row>
    <row r="16420" spans="1:10" x14ac:dyDescent="0.25">
      <c r="A16420">
        <f t="shared" si="514"/>
        <v>16418</v>
      </c>
      <c r="B16420" s="22">
        <v>0</v>
      </c>
      <c r="J16420" s="6">
        <f t="shared" si="513"/>
        <v>16272920094200.813</v>
      </c>
    </row>
    <row r="16421" spans="1:10" x14ac:dyDescent="0.25">
      <c r="A16421">
        <f t="shared" si="514"/>
        <v>16419</v>
      </c>
      <c r="B16421" s="22">
        <v>0</v>
      </c>
      <c r="J16421" s="6">
        <f t="shared" si="513"/>
        <v>16272920094200.813</v>
      </c>
    </row>
    <row r="16422" spans="1:10" x14ac:dyDescent="0.25">
      <c r="A16422">
        <f t="shared" si="514"/>
        <v>16420</v>
      </c>
      <c r="B16422" s="22">
        <v>0</v>
      </c>
      <c r="J16422" s="6">
        <f t="shared" si="513"/>
        <v>16272920094200.813</v>
      </c>
    </row>
    <row r="16423" spans="1:10" x14ac:dyDescent="0.25">
      <c r="A16423">
        <f t="shared" si="514"/>
        <v>16421</v>
      </c>
      <c r="B16423" s="22">
        <v>11393430</v>
      </c>
      <c r="J16423" s="6">
        <f t="shared" si="513"/>
        <v>54161640302182.273</v>
      </c>
    </row>
    <row r="16424" spans="1:10" x14ac:dyDescent="0.25">
      <c r="A16424">
        <f t="shared" si="514"/>
        <v>16422</v>
      </c>
      <c r="B16424" s="22">
        <v>0</v>
      </c>
      <c r="J16424" s="6">
        <f t="shared" si="513"/>
        <v>16272920094200.813</v>
      </c>
    </row>
    <row r="16425" spans="1:10" x14ac:dyDescent="0.25">
      <c r="A16425">
        <f t="shared" si="514"/>
        <v>16423</v>
      </c>
      <c r="B16425" s="22">
        <v>11463373.25</v>
      </c>
      <c r="J16425" s="6">
        <f t="shared" si="513"/>
        <v>55196021355350.219</v>
      </c>
    </row>
    <row r="16426" spans="1:10" x14ac:dyDescent="0.25">
      <c r="A16426">
        <f t="shared" si="514"/>
        <v>16424</v>
      </c>
      <c r="B16426" s="22">
        <v>8943680</v>
      </c>
      <c r="J16426" s="6">
        <f t="shared" si="513"/>
        <v>24105244819313.906</v>
      </c>
    </row>
    <row r="16427" spans="1:10" x14ac:dyDescent="0.25">
      <c r="A16427">
        <f t="shared" si="514"/>
        <v>16425</v>
      </c>
      <c r="B16427" s="22">
        <v>0</v>
      </c>
      <c r="J16427" s="6">
        <f t="shared" si="513"/>
        <v>16272920094200.813</v>
      </c>
    </row>
    <row r="16428" spans="1:10" x14ac:dyDescent="0.25">
      <c r="A16428">
        <f t="shared" si="514"/>
        <v>16426</v>
      </c>
      <c r="B16428" s="22">
        <v>0</v>
      </c>
      <c r="J16428" s="6">
        <f t="shared" si="513"/>
        <v>16272920094200.813</v>
      </c>
    </row>
    <row r="16429" spans="1:10" x14ac:dyDescent="0.25">
      <c r="A16429">
        <f t="shared" si="514"/>
        <v>16427</v>
      </c>
      <c r="B16429" s="22">
        <v>8143430</v>
      </c>
      <c r="J16429" s="6">
        <f t="shared" si="513"/>
        <v>16887655243524.369</v>
      </c>
    </row>
    <row r="16430" spans="1:10" x14ac:dyDescent="0.25">
      <c r="A16430">
        <f t="shared" si="514"/>
        <v>16428</v>
      </c>
      <c r="B16430" s="22">
        <v>17087110</v>
      </c>
      <c r="J16430" s="6">
        <f t="shared" si="513"/>
        <v>170384444013437.47</v>
      </c>
    </row>
    <row r="16431" spans="1:10" x14ac:dyDescent="0.25">
      <c r="A16431">
        <f t="shared" si="514"/>
        <v>16429</v>
      </c>
      <c r="B16431" s="22">
        <v>8943680</v>
      </c>
      <c r="J16431" s="6">
        <f t="shared" si="513"/>
        <v>24105244819313.906</v>
      </c>
    </row>
    <row r="16432" spans="1:10" x14ac:dyDescent="0.25">
      <c r="A16432">
        <f t="shared" si="514"/>
        <v>16430</v>
      </c>
      <c r="B16432" s="22">
        <v>0</v>
      </c>
      <c r="J16432" s="6">
        <f t="shared" si="513"/>
        <v>16272920094200.813</v>
      </c>
    </row>
    <row r="16433" spans="1:10" x14ac:dyDescent="0.25">
      <c r="A16433">
        <f t="shared" si="514"/>
        <v>16431</v>
      </c>
      <c r="B16433" s="22">
        <v>16047317</v>
      </c>
      <c r="J16433" s="6">
        <f t="shared" si="513"/>
        <v>144320487877161.22</v>
      </c>
    </row>
    <row r="16434" spans="1:10" x14ac:dyDescent="0.25">
      <c r="A16434">
        <f t="shared" si="514"/>
        <v>16432</v>
      </c>
      <c r="B16434" s="22">
        <v>0</v>
      </c>
      <c r="J16434" s="6">
        <f t="shared" si="513"/>
        <v>16272920094200.813</v>
      </c>
    </row>
    <row r="16435" spans="1:10" x14ac:dyDescent="0.25">
      <c r="A16435">
        <f t="shared" si="514"/>
        <v>16433</v>
      </c>
      <c r="B16435" s="22">
        <v>17087110</v>
      </c>
      <c r="J16435" s="6">
        <f t="shared" si="513"/>
        <v>170384444013437.47</v>
      </c>
    </row>
    <row r="16436" spans="1:10" x14ac:dyDescent="0.25">
      <c r="A16436">
        <f t="shared" si="514"/>
        <v>16434</v>
      </c>
      <c r="B16436" s="22">
        <v>0</v>
      </c>
      <c r="J16436" s="6">
        <f t="shared" si="513"/>
        <v>16272920094200.813</v>
      </c>
    </row>
    <row r="16437" spans="1:10" x14ac:dyDescent="0.25">
      <c r="A16437">
        <f t="shared" si="514"/>
        <v>16435</v>
      </c>
      <c r="B16437" s="22">
        <v>8943680</v>
      </c>
      <c r="J16437" s="6">
        <f t="shared" si="513"/>
        <v>24105244819313.906</v>
      </c>
    </row>
    <row r="16438" spans="1:10" x14ac:dyDescent="0.25">
      <c r="A16438">
        <f t="shared" si="514"/>
        <v>16436</v>
      </c>
      <c r="B16438" s="22">
        <v>0</v>
      </c>
      <c r="J16438" s="6">
        <f t="shared" si="513"/>
        <v>16272920094200.813</v>
      </c>
    </row>
    <row r="16439" spans="1:10" x14ac:dyDescent="0.25">
      <c r="A16439">
        <f t="shared" si="514"/>
        <v>16437</v>
      </c>
      <c r="B16439" s="22">
        <v>0</v>
      </c>
      <c r="J16439" s="6">
        <f t="shared" si="513"/>
        <v>16272920094200.813</v>
      </c>
    </row>
    <row r="16440" spans="1:10" x14ac:dyDescent="0.25">
      <c r="A16440">
        <f t="shared" si="514"/>
        <v>16438</v>
      </c>
      <c r="B16440" s="22">
        <v>0</v>
      </c>
      <c r="J16440" s="6">
        <f t="shared" si="513"/>
        <v>16272920094200.813</v>
      </c>
    </row>
    <row r="16441" spans="1:10" x14ac:dyDescent="0.25">
      <c r="A16441">
        <f t="shared" si="514"/>
        <v>16439</v>
      </c>
      <c r="B16441" s="22">
        <v>6250000</v>
      </c>
      <c r="J16441" s="6">
        <f t="shared" si="513"/>
        <v>4910785591619.8643</v>
      </c>
    </row>
    <row r="16442" spans="1:10" x14ac:dyDescent="0.25">
      <c r="A16442">
        <f t="shared" si="514"/>
        <v>16440</v>
      </c>
      <c r="B16442" s="22">
        <v>8943680</v>
      </c>
      <c r="J16442" s="6">
        <f t="shared" si="513"/>
        <v>24105244819313.906</v>
      </c>
    </row>
    <row r="16443" spans="1:10" x14ac:dyDescent="0.25">
      <c r="A16443">
        <f t="shared" si="514"/>
        <v>16441</v>
      </c>
      <c r="B16443" s="22">
        <v>0</v>
      </c>
      <c r="J16443" s="6">
        <f t="shared" si="513"/>
        <v>16272920094200.813</v>
      </c>
    </row>
    <row r="16444" spans="1:10" x14ac:dyDescent="0.25">
      <c r="A16444">
        <f t="shared" si="514"/>
        <v>16442</v>
      </c>
      <c r="B16444" s="22">
        <v>0</v>
      </c>
      <c r="J16444" s="6">
        <f t="shared" si="513"/>
        <v>16272920094200.813</v>
      </c>
    </row>
    <row r="16445" spans="1:10" x14ac:dyDescent="0.25">
      <c r="A16445">
        <f t="shared" si="514"/>
        <v>16443</v>
      </c>
      <c r="B16445" s="22">
        <v>0</v>
      </c>
      <c r="J16445" s="6">
        <f t="shared" si="513"/>
        <v>16272920094200.813</v>
      </c>
    </row>
    <row r="16446" spans="1:10" x14ac:dyDescent="0.25">
      <c r="A16446">
        <f t="shared" si="514"/>
        <v>16444</v>
      </c>
      <c r="B16446" s="22">
        <v>8143430</v>
      </c>
      <c r="J16446" s="6">
        <f t="shared" si="513"/>
        <v>16887655243524.369</v>
      </c>
    </row>
    <row r="16447" spans="1:10" x14ac:dyDescent="0.25">
      <c r="A16447">
        <f t="shared" si="514"/>
        <v>16445</v>
      </c>
      <c r="B16447" s="22">
        <v>0</v>
      </c>
      <c r="J16447" s="6">
        <f t="shared" si="513"/>
        <v>16272920094200.813</v>
      </c>
    </row>
    <row r="16448" spans="1:10" x14ac:dyDescent="0.25">
      <c r="A16448">
        <f t="shared" si="514"/>
        <v>16446</v>
      </c>
      <c r="B16448" s="22">
        <v>3250000</v>
      </c>
      <c r="J16448" s="6">
        <f t="shared" si="513"/>
        <v>614610152858.7196</v>
      </c>
    </row>
    <row r="16449" spans="1:10" x14ac:dyDescent="0.25">
      <c r="A16449">
        <f t="shared" si="514"/>
        <v>16447</v>
      </c>
      <c r="B16449" s="22">
        <v>11943680</v>
      </c>
      <c r="J16449" s="6">
        <f t="shared" si="513"/>
        <v>62563500258075.047</v>
      </c>
    </row>
    <row r="16450" spans="1:10" x14ac:dyDescent="0.25">
      <c r="A16450">
        <f t="shared" si="514"/>
        <v>16448</v>
      </c>
      <c r="B16450" s="22">
        <v>8943680</v>
      </c>
      <c r="J16450" s="6">
        <f t="shared" si="513"/>
        <v>24105244819313.906</v>
      </c>
    </row>
    <row r="16451" spans="1:10" x14ac:dyDescent="0.25">
      <c r="A16451">
        <f t="shared" si="514"/>
        <v>16449</v>
      </c>
      <c r="B16451" s="22">
        <v>0</v>
      </c>
      <c r="J16451" s="6">
        <f t="shared" ref="J16451:J16514" si="515">(B16451-$I$6)^2</f>
        <v>16272920094200.813</v>
      </c>
    </row>
    <row r="16452" spans="1:10" x14ac:dyDescent="0.25">
      <c r="A16452">
        <f t="shared" ref="A16452:A16515" si="516">A16451+1</f>
        <v>16450</v>
      </c>
      <c r="B16452" s="22">
        <v>0</v>
      </c>
      <c r="J16452" s="6">
        <f t="shared" si="515"/>
        <v>16272920094200.813</v>
      </c>
    </row>
    <row r="16453" spans="1:10" x14ac:dyDescent="0.25">
      <c r="A16453">
        <f t="shared" si="516"/>
        <v>16451</v>
      </c>
      <c r="B16453" s="22">
        <v>0</v>
      </c>
      <c r="J16453" s="6">
        <f t="shared" si="515"/>
        <v>16272920094200.813</v>
      </c>
    </row>
    <row r="16454" spans="1:10" x14ac:dyDescent="0.25">
      <c r="A16454">
        <f t="shared" si="516"/>
        <v>16452</v>
      </c>
      <c r="B16454" s="22">
        <v>0</v>
      </c>
      <c r="J16454" s="6">
        <f t="shared" si="515"/>
        <v>16272920094200.813</v>
      </c>
    </row>
    <row r="16455" spans="1:10" x14ac:dyDescent="0.25">
      <c r="A16455">
        <f t="shared" si="516"/>
        <v>16453</v>
      </c>
      <c r="B16455" s="22">
        <v>0</v>
      </c>
      <c r="J16455" s="6">
        <f t="shared" si="515"/>
        <v>16272920094200.813</v>
      </c>
    </row>
    <row r="16456" spans="1:10" x14ac:dyDescent="0.25">
      <c r="A16456">
        <f t="shared" si="516"/>
        <v>16454</v>
      </c>
      <c r="B16456" s="22">
        <v>0</v>
      </c>
      <c r="J16456" s="6">
        <f t="shared" si="515"/>
        <v>16272920094200.813</v>
      </c>
    </row>
    <row r="16457" spans="1:10" x14ac:dyDescent="0.25">
      <c r="A16457">
        <f t="shared" si="516"/>
        <v>16455</v>
      </c>
      <c r="B16457" s="22">
        <v>0</v>
      </c>
      <c r="J16457" s="6">
        <f t="shared" si="515"/>
        <v>16272920094200.813</v>
      </c>
    </row>
    <row r="16458" spans="1:10" x14ac:dyDescent="0.25">
      <c r="A16458">
        <f t="shared" si="516"/>
        <v>16456</v>
      </c>
      <c r="B16458" s="22">
        <v>0</v>
      </c>
      <c r="J16458" s="6">
        <f t="shared" si="515"/>
        <v>16272920094200.813</v>
      </c>
    </row>
    <row r="16459" spans="1:10" x14ac:dyDescent="0.25">
      <c r="A16459">
        <f t="shared" si="516"/>
        <v>16457</v>
      </c>
      <c r="B16459" s="22">
        <v>8143430</v>
      </c>
      <c r="J16459" s="6">
        <f t="shared" si="515"/>
        <v>16887655243524.369</v>
      </c>
    </row>
    <row r="16460" spans="1:10" x14ac:dyDescent="0.25">
      <c r="A16460">
        <f t="shared" si="516"/>
        <v>16458</v>
      </c>
      <c r="B16460" s="22">
        <v>0</v>
      </c>
      <c r="J16460" s="6">
        <f t="shared" si="515"/>
        <v>16272920094200.813</v>
      </c>
    </row>
    <row r="16461" spans="1:10" x14ac:dyDescent="0.25">
      <c r="A16461">
        <f t="shared" si="516"/>
        <v>16459</v>
      </c>
      <c r="B16461" s="22">
        <v>17087110</v>
      </c>
      <c r="J16461" s="6">
        <f t="shared" si="515"/>
        <v>170384444013437.47</v>
      </c>
    </row>
    <row r="16462" spans="1:10" x14ac:dyDescent="0.25">
      <c r="A16462">
        <f t="shared" si="516"/>
        <v>16460</v>
      </c>
      <c r="B16462" s="22">
        <v>8943680</v>
      </c>
      <c r="J16462" s="6">
        <f t="shared" si="515"/>
        <v>24105244819313.906</v>
      </c>
    </row>
    <row r="16463" spans="1:10" x14ac:dyDescent="0.25">
      <c r="A16463">
        <f t="shared" si="516"/>
        <v>16461</v>
      </c>
      <c r="B16463" s="22">
        <v>0</v>
      </c>
      <c r="J16463" s="6">
        <f t="shared" si="515"/>
        <v>16272920094200.813</v>
      </c>
    </row>
    <row r="16464" spans="1:10" x14ac:dyDescent="0.25">
      <c r="A16464">
        <f t="shared" si="516"/>
        <v>16462</v>
      </c>
      <c r="B16464" s="22">
        <v>0</v>
      </c>
      <c r="J16464" s="6">
        <f t="shared" si="515"/>
        <v>16272920094200.813</v>
      </c>
    </row>
    <row r="16465" spans="1:10" x14ac:dyDescent="0.25">
      <c r="A16465">
        <f t="shared" si="516"/>
        <v>16463</v>
      </c>
      <c r="B16465" s="22">
        <v>8143430</v>
      </c>
      <c r="J16465" s="6">
        <f t="shared" si="515"/>
        <v>16887655243524.369</v>
      </c>
    </row>
    <row r="16466" spans="1:10" x14ac:dyDescent="0.25">
      <c r="A16466">
        <f t="shared" si="516"/>
        <v>16464</v>
      </c>
      <c r="B16466" s="22">
        <v>0</v>
      </c>
      <c r="J16466" s="6">
        <f t="shared" si="515"/>
        <v>16272920094200.813</v>
      </c>
    </row>
    <row r="16467" spans="1:10" x14ac:dyDescent="0.25">
      <c r="A16467">
        <f t="shared" si="516"/>
        <v>16465</v>
      </c>
      <c r="B16467" s="22">
        <v>17087110</v>
      </c>
      <c r="J16467" s="6">
        <f t="shared" si="515"/>
        <v>170384444013437.47</v>
      </c>
    </row>
    <row r="16468" spans="1:10" x14ac:dyDescent="0.25">
      <c r="A16468">
        <f t="shared" si="516"/>
        <v>16466</v>
      </c>
      <c r="B16468" s="22">
        <v>0</v>
      </c>
      <c r="J16468" s="6">
        <f t="shared" si="515"/>
        <v>16272920094200.813</v>
      </c>
    </row>
    <row r="16469" spans="1:10" x14ac:dyDescent="0.25">
      <c r="A16469">
        <f t="shared" si="516"/>
        <v>16467</v>
      </c>
      <c r="B16469" s="22">
        <v>0</v>
      </c>
      <c r="J16469" s="6">
        <f t="shared" si="515"/>
        <v>16272920094200.813</v>
      </c>
    </row>
    <row r="16470" spans="1:10" x14ac:dyDescent="0.25">
      <c r="A16470">
        <f t="shared" si="516"/>
        <v>16468</v>
      </c>
      <c r="B16470" s="22">
        <v>8143430</v>
      </c>
      <c r="J16470" s="6">
        <f t="shared" si="515"/>
        <v>16887655243524.369</v>
      </c>
    </row>
    <row r="16471" spans="1:10" x14ac:dyDescent="0.25">
      <c r="A16471">
        <f t="shared" si="516"/>
        <v>16469</v>
      </c>
      <c r="B16471" s="22">
        <v>0</v>
      </c>
      <c r="J16471" s="6">
        <f t="shared" si="515"/>
        <v>16272920094200.813</v>
      </c>
    </row>
    <row r="16472" spans="1:10" x14ac:dyDescent="0.25">
      <c r="A16472">
        <f t="shared" si="516"/>
        <v>16470</v>
      </c>
      <c r="B16472" s="22">
        <v>0</v>
      </c>
      <c r="J16472" s="6">
        <f t="shared" si="515"/>
        <v>16272920094200.813</v>
      </c>
    </row>
    <row r="16473" spans="1:10" x14ac:dyDescent="0.25">
      <c r="A16473">
        <f t="shared" si="516"/>
        <v>16471</v>
      </c>
      <c r="B16473" s="22">
        <v>8143430</v>
      </c>
      <c r="J16473" s="6">
        <f t="shared" si="515"/>
        <v>16887655243524.369</v>
      </c>
    </row>
    <row r="16474" spans="1:10" x14ac:dyDescent="0.25">
      <c r="A16474">
        <f t="shared" si="516"/>
        <v>16472</v>
      </c>
      <c r="B16474" s="22">
        <v>12193680</v>
      </c>
      <c r="J16474" s="6">
        <f t="shared" si="515"/>
        <v>66580854877971.813</v>
      </c>
    </row>
    <row r="16475" spans="1:10" x14ac:dyDescent="0.25">
      <c r="A16475">
        <f t="shared" si="516"/>
        <v>16473</v>
      </c>
      <c r="B16475" s="22">
        <v>8943680</v>
      </c>
      <c r="J16475" s="6">
        <f t="shared" si="515"/>
        <v>24105244819313.906</v>
      </c>
    </row>
    <row r="16476" spans="1:10" x14ac:dyDescent="0.25">
      <c r="A16476">
        <f t="shared" si="516"/>
        <v>16474</v>
      </c>
      <c r="B16476" s="22">
        <v>0</v>
      </c>
      <c r="J16476" s="6">
        <f t="shared" si="515"/>
        <v>16272920094200.813</v>
      </c>
    </row>
    <row r="16477" spans="1:10" x14ac:dyDescent="0.25">
      <c r="A16477">
        <f t="shared" si="516"/>
        <v>16475</v>
      </c>
      <c r="B16477" s="22">
        <v>0</v>
      </c>
      <c r="J16477" s="6">
        <f t="shared" si="515"/>
        <v>16272920094200.813</v>
      </c>
    </row>
    <row r="16478" spans="1:10" x14ac:dyDescent="0.25">
      <c r="A16478">
        <f t="shared" si="516"/>
        <v>16476</v>
      </c>
      <c r="B16478" s="22">
        <v>0</v>
      </c>
      <c r="J16478" s="6">
        <f t="shared" si="515"/>
        <v>16272920094200.813</v>
      </c>
    </row>
    <row r="16479" spans="1:10" x14ac:dyDescent="0.25">
      <c r="A16479">
        <f t="shared" si="516"/>
        <v>16477</v>
      </c>
      <c r="B16479" s="22">
        <v>0</v>
      </c>
      <c r="J16479" s="6">
        <f t="shared" si="515"/>
        <v>16272920094200.813</v>
      </c>
    </row>
    <row r="16480" spans="1:10" x14ac:dyDescent="0.25">
      <c r="A16480">
        <f t="shared" si="516"/>
        <v>16478</v>
      </c>
      <c r="B16480" s="22">
        <v>0</v>
      </c>
      <c r="J16480" s="6">
        <f t="shared" si="515"/>
        <v>16272920094200.813</v>
      </c>
    </row>
    <row r="16481" spans="1:10" x14ac:dyDescent="0.25">
      <c r="A16481">
        <f t="shared" si="516"/>
        <v>16479</v>
      </c>
      <c r="B16481" s="22">
        <v>3250000</v>
      </c>
      <c r="J16481" s="6">
        <f t="shared" si="515"/>
        <v>614610152858.7196</v>
      </c>
    </row>
    <row r="16482" spans="1:10" x14ac:dyDescent="0.25">
      <c r="A16482">
        <f t="shared" si="516"/>
        <v>16480</v>
      </c>
      <c r="B16482" s="22">
        <v>0</v>
      </c>
      <c r="J16482" s="6">
        <f t="shared" si="515"/>
        <v>16272920094200.813</v>
      </c>
    </row>
    <row r="16483" spans="1:10" x14ac:dyDescent="0.25">
      <c r="A16483">
        <f t="shared" si="516"/>
        <v>16481</v>
      </c>
      <c r="B16483" s="22">
        <v>0</v>
      </c>
      <c r="J16483" s="6">
        <f t="shared" si="515"/>
        <v>16272920094200.813</v>
      </c>
    </row>
    <row r="16484" spans="1:10" x14ac:dyDescent="0.25">
      <c r="A16484">
        <f t="shared" si="516"/>
        <v>16482</v>
      </c>
      <c r="B16484" s="22">
        <v>0</v>
      </c>
      <c r="J16484" s="6">
        <f t="shared" si="515"/>
        <v>16272920094200.813</v>
      </c>
    </row>
    <row r="16485" spans="1:10" x14ac:dyDescent="0.25">
      <c r="A16485">
        <f t="shared" si="516"/>
        <v>16483</v>
      </c>
      <c r="B16485" s="22">
        <v>17087110</v>
      </c>
      <c r="J16485" s="6">
        <f t="shared" si="515"/>
        <v>170384444013437.47</v>
      </c>
    </row>
    <row r="16486" spans="1:10" x14ac:dyDescent="0.25">
      <c r="A16486">
        <f t="shared" si="516"/>
        <v>16484</v>
      </c>
      <c r="B16486" s="22">
        <v>8143430</v>
      </c>
      <c r="J16486" s="6">
        <f t="shared" si="515"/>
        <v>16887655243524.369</v>
      </c>
    </row>
    <row r="16487" spans="1:10" x14ac:dyDescent="0.25">
      <c r="A16487">
        <f t="shared" si="516"/>
        <v>16485</v>
      </c>
      <c r="B16487" s="22">
        <v>8143430</v>
      </c>
      <c r="J16487" s="6">
        <f t="shared" si="515"/>
        <v>16887655243524.369</v>
      </c>
    </row>
    <row r="16488" spans="1:10" x14ac:dyDescent="0.25">
      <c r="A16488">
        <f t="shared" si="516"/>
        <v>16486</v>
      </c>
      <c r="B16488" s="22">
        <v>0</v>
      </c>
      <c r="J16488" s="6">
        <f t="shared" si="515"/>
        <v>16272920094200.813</v>
      </c>
    </row>
    <row r="16489" spans="1:10" x14ac:dyDescent="0.25">
      <c r="A16489">
        <f t="shared" si="516"/>
        <v>16487</v>
      </c>
      <c r="B16489" s="22">
        <v>8943680</v>
      </c>
      <c r="J16489" s="6">
        <f t="shared" si="515"/>
        <v>24105244819313.906</v>
      </c>
    </row>
    <row r="16490" spans="1:10" x14ac:dyDescent="0.25">
      <c r="A16490">
        <f t="shared" si="516"/>
        <v>16488</v>
      </c>
      <c r="B16490" s="22">
        <v>0</v>
      </c>
      <c r="J16490" s="6">
        <f t="shared" si="515"/>
        <v>16272920094200.813</v>
      </c>
    </row>
    <row r="16491" spans="1:10" x14ac:dyDescent="0.25">
      <c r="A16491">
        <f t="shared" si="516"/>
        <v>16489</v>
      </c>
      <c r="B16491" s="22">
        <v>0</v>
      </c>
      <c r="J16491" s="6">
        <f t="shared" si="515"/>
        <v>16272920094200.813</v>
      </c>
    </row>
    <row r="16492" spans="1:10" x14ac:dyDescent="0.25">
      <c r="A16492">
        <f t="shared" si="516"/>
        <v>16490</v>
      </c>
      <c r="B16492" s="22">
        <v>0</v>
      </c>
      <c r="J16492" s="6">
        <f t="shared" si="515"/>
        <v>16272920094200.813</v>
      </c>
    </row>
    <row r="16493" spans="1:10" x14ac:dyDescent="0.25">
      <c r="A16493">
        <f t="shared" si="516"/>
        <v>16491</v>
      </c>
      <c r="B16493" s="22">
        <v>0</v>
      </c>
      <c r="J16493" s="6">
        <f t="shared" si="515"/>
        <v>16272920094200.813</v>
      </c>
    </row>
    <row r="16494" spans="1:10" x14ac:dyDescent="0.25">
      <c r="A16494">
        <f t="shared" si="516"/>
        <v>16492</v>
      </c>
      <c r="B16494" s="22">
        <v>8943680</v>
      </c>
      <c r="J16494" s="6">
        <f t="shared" si="515"/>
        <v>24105244819313.906</v>
      </c>
    </row>
    <row r="16495" spans="1:10" x14ac:dyDescent="0.25">
      <c r="A16495">
        <f t="shared" si="516"/>
        <v>16493</v>
      </c>
      <c r="B16495" s="22">
        <v>0</v>
      </c>
      <c r="J16495" s="6">
        <f t="shared" si="515"/>
        <v>16272920094200.813</v>
      </c>
    </row>
    <row r="16496" spans="1:10" x14ac:dyDescent="0.25">
      <c r="A16496">
        <f t="shared" si="516"/>
        <v>16494</v>
      </c>
      <c r="B16496" s="22">
        <v>0</v>
      </c>
      <c r="J16496" s="6">
        <f t="shared" si="515"/>
        <v>16272920094200.813</v>
      </c>
    </row>
    <row r="16497" spans="1:10" x14ac:dyDescent="0.25">
      <c r="A16497">
        <f t="shared" si="516"/>
        <v>16495</v>
      </c>
      <c r="B16497" s="22">
        <v>0</v>
      </c>
      <c r="J16497" s="6">
        <f t="shared" si="515"/>
        <v>16272920094200.813</v>
      </c>
    </row>
    <row r="16498" spans="1:10" x14ac:dyDescent="0.25">
      <c r="A16498">
        <f t="shared" si="516"/>
        <v>16496</v>
      </c>
      <c r="B16498" s="22">
        <v>3250000</v>
      </c>
      <c r="J16498" s="6">
        <f t="shared" si="515"/>
        <v>614610152858.7196</v>
      </c>
    </row>
    <row r="16499" spans="1:10" x14ac:dyDescent="0.25">
      <c r="A16499">
        <f t="shared" si="516"/>
        <v>16497</v>
      </c>
      <c r="B16499" s="22">
        <v>0</v>
      </c>
      <c r="J16499" s="6">
        <f t="shared" si="515"/>
        <v>16272920094200.813</v>
      </c>
    </row>
    <row r="16500" spans="1:10" x14ac:dyDescent="0.25">
      <c r="A16500">
        <f t="shared" si="516"/>
        <v>16498</v>
      </c>
      <c r="B16500" s="22">
        <v>8943680</v>
      </c>
      <c r="J16500" s="6">
        <f t="shared" si="515"/>
        <v>24105244819313.906</v>
      </c>
    </row>
    <row r="16501" spans="1:10" x14ac:dyDescent="0.25">
      <c r="A16501">
        <f t="shared" si="516"/>
        <v>16499</v>
      </c>
      <c r="B16501" s="22">
        <v>0</v>
      </c>
      <c r="J16501" s="6">
        <f t="shared" si="515"/>
        <v>16272920094200.813</v>
      </c>
    </row>
    <row r="16502" spans="1:10" x14ac:dyDescent="0.25">
      <c r="A16502">
        <f t="shared" si="516"/>
        <v>16500</v>
      </c>
      <c r="B16502" s="22">
        <v>8143430</v>
      </c>
      <c r="J16502" s="6">
        <f t="shared" si="515"/>
        <v>16887655243524.369</v>
      </c>
    </row>
    <row r="16503" spans="1:10" x14ac:dyDescent="0.25">
      <c r="A16503">
        <f t="shared" si="516"/>
        <v>16501</v>
      </c>
      <c r="B16503" s="22">
        <v>12572210.821917808</v>
      </c>
      <c r="J16503" s="6">
        <f t="shared" si="515"/>
        <v>72901543351412.328</v>
      </c>
    </row>
    <row r="16504" spans="1:10" x14ac:dyDescent="0.25">
      <c r="A16504">
        <f t="shared" si="516"/>
        <v>16502</v>
      </c>
      <c r="B16504" s="22">
        <v>8943680</v>
      </c>
      <c r="J16504" s="6">
        <f t="shared" si="515"/>
        <v>24105244819313.906</v>
      </c>
    </row>
    <row r="16505" spans="1:10" x14ac:dyDescent="0.25">
      <c r="A16505">
        <f t="shared" si="516"/>
        <v>16503</v>
      </c>
      <c r="B16505" s="22">
        <v>8943680</v>
      </c>
      <c r="J16505" s="6">
        <f t="shared" si="515"/>
        <v>24105244819313.906</v>
      </c>
    </row>
    <row r="16506" spans="1:10" x14ac:dyDescent="0.25">
      <c r="A16506">
        <f t="shared" si="516"/>
        <v>16504</v>
      </c>
      <c r="B16506" s="22">
        <v>17087110</v>
      </c>
      <c r="J16506" s="6">
        <f t="shared" si="515"/>
        <v>170384444013437.47</v>
      </c>
    </row>
    <row r="16507" spans="1:10" x14ac:dyDescent="0.25">
      <c r="A16507">
        <f t="shared" si="516"/>
        <v>16505</v>
      </c>
      <c r="B16507" s="22">
        <v>0</v>
      </c>
      <c r="J16507" s="6">
        <f t="shared" si="515"/>
        <v>16272920094200.813</v>
      </c>
    </row>
    <row r="16508" spans="1:10" x14ac:dyDescent="0.25">
      <c r="A16508">
        <f t="shared" si="516"/>
        <v>16506</v>
      </c>
      <c r="B16508" s="22">
        <v>0</v>
      </c>
      <c r="J16508" s="6">
        <f t="shared" si="515"/>
        <v>16272920094200.813</v>
      </c>
    </row>
    <row r="16509" spans="1:10" x14ac:dyDescent="0.25">
      <c r="A16509">
        <f t="shared" si="516"/>
        <v>16507</v>
      </c>
      <c r="B16509" s="22">
        <v>54335043.934246585</v>
      </c>
      <c r="J16509" s="6">
        <f t="shared" si="515"/>
        <v>2530197962460137.5</v>
      </c>
    </row>
    <row r="16510" spans="1:10" x14ac:dyDescent="0.25">
      <c r="A16510">
        <f t="shared" si="516"/>
        <v>16508</v>
      </c>
      <c r="B16510" s="22">
        <v>8143430</v>
      </c>
      <c r="J16510" s="6">
        <f t="shared" si="515"/>
        <v>16887655243524.369</v>
      </c>
    </row>
    <row r="16511" spans="1:10" x14ac:dyDescent="0.25">
      <c r="A16511">
        <f t="shared" si="516"/>
        <v>16509</v>
      </c>
      <c r="B16511" s="22">
        <v>8943680</v>
      </c>
      <c r="J16511" s="6">
        <f t="shared" si="515"/>
        <v>24105244819313.906</v>
      </c>
    </row>
    <row r="16512" spans="1:10" x14ac:dyDescent="0.25">
      <c r="A16512">
        <f t="shared" si="516"/>
        <v>16510</v>
      </c>
      <c r="B16512" s="22">
        <v>17087110</v>
      </c>
      <c r="J16512" s="6">
        <f t="shared" si="515"/>
        <v>170384444013437.47</v>
      </c>
    </row>
    <row r="16513" spans="1:10" x14ac:dyDescent="0.25">
      <c r="A16513">
        <f t="shared" si="516"/>
        <v>16511</v>
      </c>
      <c r="B16513" s="22">
        <v>17087110</v>
      </c>
      <c r="J16513" s="6">
        <f t="shared" si="515"/>
        <v>170384444013437.47</v>
      </c>
    </row>
    <row r="16514" spans="1:10" x14ac:dyDescent="0.25">
      <c r="A16514">
        <f t="shared" si="516"/>
        <v>16512</v>
      </c>
      <c r="B16514" s="22">
        <v>0</v>
      </c>
      <c r="J16514" s="6">
        <f t="shared" si="515"/>
        <v>16272920094200.813</v>
      </c>
    </row>
    <row r="16515" spans="1:10" x14ac:dyDescent="0.25">
      <c r="A16515">
        <f t="shared" si="516"/>
        <v>16513</v>
      </c>
      <c r="B16515" s="22">
        <v>17087110</v>
      </c>
      <c r="J16515" s="6">
        <f t="shared" ref="J16515:J16578" si="517">(B16515-$I$6)^2</f>
        <v>170384444013437.47</v>
      </c>
    </row>
    <row r="16516" spans="1:10" x14ac:dyDescent="0.25">
      <c r="A16516">
        <f t="shared" ref="A16516:A16579" si="518">A16515+1</f>
        <v>16514</v>
      </c>
      <c r="B16516" s="22">
        <v>4428780.8219178077</v>
      </c>
      <c r="J16516" s="6">
        <f t="shared" si="517"/>
        <v>155874984828.50565</v>
      </c>
    </row>
    <row r="16517" spans="1:10" x14ac:dyDescent="0.25">
      <c r="A16517">
        <f t="shared" si="518"/>
        <v>16515</v>
      </c>
      <c r="B16517" s="22">
        <v>8943680</v>
      </c>
      <c r="J16517" s="6">
        <f t="shared" si="517"/>
        <v>24105244819313.906</v>
      </c>
    </row>
    <row r="16518" spans="1:10" x14ac:dyDescent="0.25">
      <c r="A16518">
        <f t="shared" si="518"/>
        <v>16516</v>
      </c>
      <c r="B16518" s="22">
        <v>0</v>
      </c>
      <c r="J16518" s="6">
        <f t="shared" si="517"/>
        <v>16272920094200.813</v>
      </c>
    </row>
    <row r="16519" spans="1:10" x14ac:dyDescent="0.25">
      <c r="A16519">
        <f t="shared" si="518"/>
        <v>16517</v>
      </c>
      <c r="B16519" s="22">
        <v>0</v>
      </c>
      <c r="J16519" s="6">
        <f t="shared" si="517"/>
        <v>16272920094200.813</v>
      </c>
    </row>
    <row r="16520" spans="1:10" x14ac:dyDescent="0.25">
      <c r="A16520">
        <f t="shared" si="518"/>
        <v>16518</v>
      </c>
      <c r="B16520" s="22">
        <v>0</v>
      </c>
      <c r="J16520" s="6">
        <f t="shared" si="517"/>
        <v>16272920094200.813</v>
      </c>
    </row>
    <row r="16521" spans="1:10" x14ac:dyDescent="0.25">
      <c r="A16521">
        <f t="shared" si="518"/>
        <v>16519</v>
      </c>
      <c r="B16521" s="22">
        <v>17087110</v>
      </c>
      <c r="J16521" s="6">
        <f t="shared" si="517"/>
        <v>170384444013437.47</v>
      </c>
    </row>
    <row r="16522" spans="1:10" x14ac:dyDescent="0.25">
      <c r="A16522">
        <f t="shared" si="518"/>
        <v>16520</v>
      </c>
      <c r="B16522" s="22">
        <v>11393430</v>
      </c>
      <c r="J16522" s="6">
        <f t="shared" si="517"/>
        <v>54161640302182.273</v>
      </c>
    </row>
    <row r="16523" spans="1:10" x14ac:dyDescent="0.25">
      <c r="A16523">
        <f t="shared" si="518"/>
        <v>16521</v>
      </c>
      <c r="B16523" s="22">
        <v>0</v>
      </c>
      <c r="J16523" s="6">
        <f t="shared" si="517"/>
        <v>16272920094200.813</v>
      </c>
    </row>
    <row r="16524" spans="1:10" x14ac:dyDescent="0.25">
      <c r="A16524">
        <f t="shared" si="518"/>
        <v>16522</v>
      </c>
      <c r="B16524" s="22">
        <v>8143430</v>
      </c>
      <c r="J16524" s="6">
        <f t="shared" si="517"/>
        <v>16887655243524.369</v>
      </c>
    </row>
    <row r="16525" spans="1:10" x14ac:dyDescent="0.25">
      <c r="A16525">
        <f t="shared" si="518"/>
        <v>16523</v>
      </c>
      <c r="B16525" s="22">
        <v>8943680</v>
      </c>
      <c r="J16525" s="6">
        <f t="shared" si="517"/>
        <v>24105244819313.906</v>
      </c>
    </row>
    <row r="16526" spans="1:10" x14ac:dyDescent="0.25">
      <c r="A16526">
        <f t="shared" si="518"/>
        <v>16524</v>
      </c>
      <c r="B16526" s="22">
        <v>0</v>
      </c>
      <c r="J16526" s="6">
        <f t="shared" si="517"/>
        <v>16272920094200.813</v>
      </c>
    </row>
    <row r="16527" spans="1:10" x14ac:dyDescent="0.25">
      <c r="A16527">
        <f t="shared" si="518"/>
        <v>16525</v>
      </c>
      <c r="B16527" s="22">
        <v>0</v>
      </c>
      <c r="J16527" s="6">
        <f t="shared" si="517"/>
        <v>16272920094200.813</v>
      </c>
    </row>
    <row r="16528" spans="1:10" x14ac:dyDescent="0.25">
      <c r="A16528">
        <f t="shared" si="518"/>
        <v>16526</v>
      </c>
      <c r="B16528" s="22">
        <v>3000000</v>
      </c>
      <c r="J16528" s="6">
        <f t="shared" si="517"/>
        <v>1069095532961.9576</v>
      </c>
    </row>
    <row r="16529" spans="1:10" x14ac:dyDescent="0.25">
      <c r="A16529">
        <f t="shared" si="518"/>
        <v>16527</v>
      </c>
      <c r="B16529" s="22">
        <v>8143430</v>
      </c>
      <c r="J16529" s="6">
        <f t="shared" si="517"/>
        <v>16887655243524.369</v>
      </c>
    </row>
    <row r="16530" spans="1:10" x14ac:dyDescent="0.25">
      <c r="A16530">
        <f t="shared" si="518"/>
        <v>16528</v>
      </c>
      <c r="B16530" s="22">
        <v>0</v>
      </c>
      <c r="J16530" s="6">
        <f t="shared" si="517"/>
        <v>16272920094200.813</v>
      </c>
    </row>
    <row r="16531" spans="1:10" x14ac:dyDescent="0.25">
      <c r="A16531">
        <f t="shared" si="518"/>
        <v>16529</v>
      </c>
      <c r="B16531" s="22">
        <v>0</v>
      </c>
      <c r="J16531" s="6">
        <f t="shared" si="517"/>
        <v>16272920094200.813</v>
      </c>
    </row>
    <row r="16532" spans="1:10" x14ac:dyDescent="0.25">
      <c r="A16532">
        <f t="shared" si="518"/>
        <v>16530</v>
      </c>
      <c r="B16532" s="22">
        <v>3000000</v>
      </c>
      <c r="J16532" s="6">
        <f t="shared" si="517"/>
        <v>1069095532961.9576</v>
      </c>
    </row>
    <row r="16533" spans="1:10" x14ac:dyDescent="0.25">
      <c r="A16533">
        <f t="shared" si="518"/>
        <v>16531</v>
      </c>
      <c r="B16533" s="22">
        <v>0</v>
      </c>
      <c r="J16533" s="6">
        <f t="shared" si="517"/>
        <v>16272920094200.813</v>
      </c>
    </row>
    <row r="16534" spans="1:10" x14ac:dyDescent="0.25">
      <c r="A16534">
        <f t="shared" si="518"/>
        <v>16532</v>
      </c>
      <c r="B16534" s="22">
        <v>0</v>
      </c>
      <c r="J16534" s="6">
        <f t="shared" si="517"/>
        <v>16272920094200.813</v>
      </c>
    </row>
    <row r="16535" spans="1:10" x14ac:dyDescent="0.25">
      <c r="A16535">
        <f t="shared" si="518"/>
        <v>16533</v>
      </c>
      <c r="B16535" s="22">
        <v>8943680</v>
      </c>
      <c r="J16535" s="6">
        <f t="shared" si="517"/>
        <v>24105244819313.906</v>
      </c>
    </row>
    <row r="16536" spans="1:10" x14ac:dyDescent="0.25">
      <c r="A16536">
        <f t="shared" si="518"/>
        <v>16534</v>
      </c>
      <c r="B16536" s="22">
        <v>17087110</v>
      </c>
      <c r="J16536" s="6">
        <f t="shared" si="517"/>
        <v>170384444013437.47</v>
      </c>
    </row>
    <row r="16537" spans="1:10" x14ac:dyDescent="0.25">
      <c r="A16537">
        <f t="shared" si="518"/>
        <v>16535</v>
      </c>
      <c r="B16537" s="22">
        <v>8143430</v>
      </c>
      <c r="J16537" s="6">
        <f t="shared" si="517"/>
        <v>16887655243524.369</v>
      </c>
    </row>
    <row r="16538" spans="1:10" x14ac:dyDescent="0.25">
      <c r="A16538">
        <f t="shared" si="518"/>
        <v>16536</v>
      </c>
      <c r="B16538" s="22">
        <v>8143430</v>
      </c>
      <c r="J16538" s="6">
        <f t="shared" si="517"/>
        <v>16887655243524.369</v>
      </c>
    </row>
    <row r="16539" spans="1:10" x14ac:dyDescent="0.25">
      <c r="A16539">
        <f t="shared" si="518"/>
        <v>16537</v>
      </c>
      <c r="B16539" s="22">
        <v>8143430</v>
      </c>
      <c r="J16539" s="6">
        <f t="shared" si="517"/>
        <v>16887655243524.369</v>
      </c>
    </row>
    <row r="16540" spans="1:10" x14ac:dyDescent="0.25">
      <c r="A16540">
        <f t="shared" si="518"/>
        <v>16538</v>
      </c>
      <c r="B16540" s="22">
        <v>8943680</v>
      </c>
      <c r="J16540" s="6">
        <f t="shared" si="517"/>
        <v>24105244819313.906</v>
      </c>
    </row>
    <row r="16541" spans="1:10" x14ac:dyDescent="0.25">
      <c r="A16541">
        <f t="shared" si="518"/>
        <v>16539</v>
      </c>
      <c r="B16541" s="22">
        <v>8143430</v>
      </c>
      <c r="J16541" s="6">
        <f t="shared" si="517"/>
        <v>16887655243524.369</v>
      </c>
    </row>
    <row r="16542" spans="1:10" x14ac:dyDescent="0.25">
      <c r="A16542">
        <f t="shared" si="518"/>
        <v>16540</v>
      </c>
      <c r="B16542" s="22">
        <v>8943680</v>
      </c>
      <c r="J16542" s="6">
        <f t="shared" si="517"/>
        <v>24105244819313.906</v>
      </c>
    </row>
    <row r="16543" spans="1:10" x14ac:dyDescent="0.25">
      <c r="A16543">
        <f t="shared" si="518"/>
        <v>16541</v>
      </c>
      <c r="B16543" s="22">
        <v>0</v>
      </c>
      <c r="J16543" s="6">
        <f t="shared" si="517"/>
        <v>16272920094200.813</v>
      </c>
    </row>
    <row r="16544" spans="1:10" x14ac:dyDescent="0.25">
      <c r="A16544">
        <f t="shared" si="518"/>
        <v>16542</v>
      </c>
      <c r="B16544" s="22">
        <v>0</v>
      </c>
      <c r="J16544" s="6">
        <f t="shared" si="517"/>
        <v>16272920094200.813</v>
      </c>
    </row>
    <row r="16545" spans="1:10" x14ac:dyDescent="0.25">
      <c r="A16545">
        <f t="shared" si="518"/>
        <v>16543</v>
      </c>
      <c r="B16545" s="22">
        <v>0</v>
      </c>
      <c r="J16545" s="6">
        <f t="shared" si="517"/>
        <v>16272920094200.813</v>
      </c>
    </row>
    <row r="16546" spans="1:10" x14ac:dyDescent="0.25">
      <c r="A16546">
        <f t="shared" si="518"/>
        <v>16544</v>
      </c>
      <c r="B16546" s="22">
        <v>8943680</v>
      </c>
      <c r="J16546" s="6">
        <f t="shared" si="517"/>
        <v>24105244819313.906</v>
      </c>
    </row>
    <row r="16547" spans="1:10" x14ac:dyDescent="0.25">
      <c r="A16547">
        <f t="shared" si="518"/>
        <v>16545</v>
      </c>
      <c r="B16547" s="22">
        <v>0</v>
      </c>
      <c r="J16547" s="6">
        <f t="shared" si="517"/>
        <v>16272920094200.813</v>
      </c>
    </row>
    <row r="16548" spans="1:10" x14ac:dyDescent="0.25">
      <c r="A16548">
        <f t="shared" si="518"/>
        <v>16546</v>
      </c>
      <c r="B16548" s="22">
        <v>8943680</v>
      </c>
      <c r="J16548" s="6">
        <f t="shared" si="517"/>
        <v>24105244819313.906</v>
      </c>
    </row>
    <row r="16549" spans="1:10" x14ac:dyDescent="0.25">
      <c r="A16549">
        <f t="shared" si="518"/>
        <v>16547</v>
      </c>
      <c r="B16549" s="22">
        <v>0</v>
      </c>
      <c r="J16549" s="6">
        <f t="shared" si="517"/>
        <v>16272920094200.813</v>
      </c>
    </row>
    <row r="16550" spans="1:10" x14ac:dyDescent="0.25">
      <c r="A16550">
        <f t="shared" si="518"/>
        <v>16548</v>
      </c>
      <c r="B16550" s="22">
        <v>0</v>
      </c>
      <c r="J16550" s="6">
        <f t="shared" si="517"/>
        <v>16272920094200.813</v>
      </c>
    </row>
    <row r="16551" spans="1:10" x14ac:dyDescent="0.25">
      <c r="A16551">
        <f t="shared" si="518"/>
        <v>16549</v>
      </c>
      <c r="B16551" s="22">
        <v>8143430</v>
      </c>
      <c r="J16551" s="6">
        <f t="shared" si="517"/>
        <v>16887655243524.369</v>
      </c>
    </row>
    <row r="16552" spans="1:10" x14ac:dyDescent="0.25">
      <c r="A16552">
        <f t="shared" si="518"/>
        <v>16550</v>
      </c>
      <c r="B16552" s="22">
        <v>0</v>
      </c>
      <c r="J16552" s="6">
        <f t="shared" si="517"/>
        <v>16272920094200.813</v>
      </c>
    </row>
    <row r="16553" spans="1:10" x14ac:dyDescent="0.25">
      <c r="A16553">
        <f t="shared" si="518"/>
        <v>16551</v>
      </c>
      <c r="B16553" s="22">
        <v>0</v>
      </c>
      <c r="J16553" s="6">
        <f t="shared" si="517"/>
        <v>16272920094200.813</v>
      </c>
    </row>
    <row r="16554" spans="1:10" x14ac:dyDescent="0.25">
      <c r="A16554">
        <f t="shared" si="518"/>
        <v>16552</v>
      </c>
      <c r="B16554" s="22">
        <v>0</v>
      </c>
      <c r="J16554" s="6">
        <f t="shared" si="517"/>
        <v>16272920094200.813</v>
      </c>
    </row>
    <row r="16555" spans="1:10" x14ac:dyDescent="0.25">
      <c r="A16555">
        <f t="shared" si="518"/>
        <v>16553</v>
      </c>
      <c r="B16555" s="22">
        <v>0</v>
      </c>
      <c r="J16555" s="6">
        <f t="shared" si="517"/>
        <v>16272920094200.813</v>
      </c>
    </row>
    <row r="16556" spans="1:10" x14ac:dyDescent="0.25">
      <c r="A16556">
        <f t="shared" si="518"/>
        <v>16554</v>
      </c>
      <c r="B16556" s="22">
        <v>0</v>
      </c>
      <c r="J16556" s="6">
        <f t="shared" si="517"/>
        <v>16272920094200.813</v>
      </c>
    </row>
    <row r="16557" spans="1:10" x14ac:dyDescent="0.25">
      <c r="A16557">
        <f t="shared" si="518"/>
        <v>16555</v>
      </c>
      <c r="B16557" s="22">
        <v>8943680</v>
      </c>
      <c r="J16557" s="6">
        <f t="shared" si="517"/>
        <v>24105244819313.906</v>
      </c>
    </row>
    <row r="16558" spans="1:10" x14ac:dyDescent="0.25">
      <c r="A16558">
        <f t="shared" si="518"/>
        <v>16556</v>
      </c>
      <c r="B16558" s="22">
        <v>0</v>
      </c>
      <c r="J16558" s="6">
        <f t="shared" si="517"/>
        <v>16272920094200.813</v>
      </c>
    </row>
    <row r="16559" spans="1:10" x14ac:dyDescent="0.25">
      <c r="A16559">
        <f t="shared" si="518"/>
        <v>16557</v>
      </c>
      <c r="B16559" s="22">
        <v>8943680</v>
      </c>
      <c r="J16559" s="6">
        <f t="shared" si="517"/>
        <v>24105244819313.906</v>
      </c>
    </row>
    <row r="16560" spans="1:10" x14ac:dyDescent="0.25">
      <c r="A16560">
        <f t="shared" si="518"/>
        <v>16558</v>
      </c>
      <c r="B16560" s="22">
        <v>0</v>
      </c>
      <c r="J16560" s="6">
        <f t="shared" si="517"/>
        <v>16272920094200.813</v>
      </c>
    </row>
    <row r="16561" spans="1:10" x14ac:dyDescent="0.25">
      <c r="A16561">
        <f t="shared" si="518"/>
        <v>16559</v>
      </c>
      <c r="B16561" s="22">
        <v>8143430</v>
      </c>
      <c r="J16561" s="6">
        <f t="shared" si="517"/>
        <v>16887655243524.369</v>
      </c>
    </row>
    <row r="16562" spans="1:10" x14ac:dyDescent="0.25">
      <c r="A16562">
        <f t="shared" si="518"/>
        <v>16560</v>
      </c>
      <c r="B16562" s="22">
        <v>3000000</v>
      </c>
      <c r="J16562" s="6">
        <f t="shared" si="517"/>
        <v>1069095532961.9576</v>
      </c>
    </row>
    <row r="16563" spans="1:10" x14ac:dyDescent="0.25">
      <c r="A16563">
        <f t="shared" si="518"/>
        <v>16561</v>
      </c>
      <c r="B16563" s="22">
        <v>8143430</v>
      </c>
      <c r="J16563" s="6">
        <f t="shared" si="517"/>
        <v>16887655243524.369</v>
      </c>
    </row>
    <row r="16564" spans="1:10" x14ac:dyDescent="0.25">
      <c r="A16564">
        <f t="shared" si="518"/>
        <v>16562</v>
      </c>
      <c r="B16564" s="22">
        <v>0</v>
      </c>
      <c r="J16564" s="6">
        <f t="shared" si="517"/>
        <v>16272920094200.813</v>
      </c>
    </row>
    <row r="16565" spans="1:10" x14ac:dyDescent="0.25">
      <c r="A16565">
        <f t="shared" si="518"/>
        <v>16563</v>
      </c>
      <c r="B16565" s="22">
        <v>0</v>
      </c>
      <c r="J16565" s="6">
        <f t="shared" si="517"/>
        <v>16272920094200.813</v>
      </c>
    </row>
    <row r="16566" spans="1:10" x14ac:dyDescent="0.25">
      <c r="A16566">
        <f t="shared" si="518"/>
        <v>16564</v>
      </c>
      <c r="B16566" s="22">
        <v>0</v>
      </c>
      <c r="J16566" s="6">
        <f t="shared" si="517"/>
        <v>16272920094200.813</v>
      </c>
    </row>
    <row r="16567" spans="1:10" x14ac:dyDescent="0.25">
      <c r="A16567">
        <f t="shared" si="518"/>
        <v>16565</v>
      </c>
      <c r="B16567" s="22">
        <v>0</v>
      </c>
      <c r="J16567" s="6">
        <f t="shared" si="517"/>
        <v>16272920094200.813</v>
      </c>
    </row>
    <row r="16568" spans="1:10" x14ac:dyDescent="0.25">
      <c r="A16568">
        <f t="shared" si="518"/>
        <v>16566</v>
      </c>
      <c r="B16568" s="22">
        <v>0</v>
      </c>
      <c r="J16568" s="6">
        <f t="shared" si="517"/>
        <v>16272920094200.813</v>
      </c>
    </row>
    <row r="16569" spans="1:10" x14ac:dyDescent="0.25">
      <c r="A16569">
        <f t="shared" si="518"/>
        <v>16567</v>
      </c>
      <c r="B16569" s="22">
        <v>11393430</v>
      </c>
      <c r="J16569" s="6">
        <f t="shared" si="517"/>
        <v>54161640302182.273</v>
      </c>
    </row>
    <row r="16570" spans="1:10" x14ac:dyDescent="0.25">
      <c r="A16570">
        <f t="shared" si="518"/>
        <v>16568</v>
      </c>
      <c r="B16570" s="22">
        <v>8943680</v>
      </c>
      <c r="J16570" s="6">
        <f t="shared" si="517"/>
        <v>24105244819313.906</v>
      </c>
    </row>
    <row r="16571" spans="1:10" x14ac:dyDescent="0.25">
      <c r="A16571">
        <f t="shared" si="518"/>
        <v>16569</v>
      </c>
      <c r="B16571" s="22">
        <v>285171.25</v>
      </c>
      <c r="J16571" s="6">
        <f t="shared" si="517"/>
        <v>14053497767724.313</v>
      </c>
    </row>
    <row r="16572" spans="1:10" x14ac:dyDescent="0.25">
      <c r="A16572">
        <f t="shared" si="518"/>
        <v>16570</v>
      </c>
      <c r="B16572" s="22">
        <v>8143430</v>
      </c>
      <c r="J16572" s="6">
        <f t="shared" si="517"/>
        <v>16887655243524.369</v>
      </c>
    </row>
    <row r="16573" spans="1:10" x14ac:dyDescent="0.25">
      <c r="A16573">
        <f t="shared" si="518"/>
        <v>16571</v>
      </c>
      <c r="B16573" s="22">
        <v>0</v>
      </c>
      <c r="J16573" s="6">
        <f t="shared" si="517"/>
        <v>16272920094200.813</v>
      </c>
    </row>
    <row r="16574" spans="1:10" x14ac:dyDescent="0.25">
      <c r="A16574">
        <f t="shared" si="518"/>
        <v>16572</v>
      </c>
      <c r="B16574" s="22">
        <v>8143430</v>
      </c>
      <c r="J16574" s="6">
        <f t="shared" si="517"/>
        <v>16887655243524.369</v>
      </c>
    </row>
    <row r="16575" spans="1:10" x14ac:dyDescent="0.25">
      <c r="A16575">
        <f t="shared" si="518"/>
        <v>16573</v>
      </c>
      <c r="B16575" s="22">
        <v>0</v>
      </c>
      <c r="J16575" s="6">
        <f t="shared" si="517"/>
        <v>16272920094200.813</v>
      </c>
    </row>
    <row r="16576" spans="1:10" x14ac:dyDescent="0.25">
      <c r="A16576">
        <f t="shared" si="518"/>
        <v>16574</v>
      </c>
      <c r="B16576" s="22">
        <v>0</v>
      </c>
      <c r="J16576" s="6">
        <f t="shared" si="517"/>
        <v>16272920094200.813</v>
      </c>
    </row>
    <row r="16577" spans="1:10" x14ac:dyDescent="0.25">
      <c r="A16577">
        <f t="shared" si="518"/>
        <v>16575</v>
      </c>
      <c r="B16577" s="22">
        <v>0</v>
      </c>
      <c r="J16577" s="6">
        <f t="shared" si="517"/>
        <v>16272920094200.813</v>
      </c>
    </row>
    <row r="16578" spans="1:10" x14ac:dyDescent="0.25">
      <c r="A16578">
        <f t="shared" si="518"/>
        <v>16576</v>
      </c>
      <c r="B16578" s="22">
        <v>0</v>
      </c>
      <c r="J16578" s="6">
        <f t="shared" si="517"/>
        <v>16272920094200.813</v>
      </c>
    </row>
    <row r="16579" spans="1:10" x14ac:dyDescent="0.25">
      <c r="A16579">
        <f t="shared" si="518"/>
        <v>16577</v>
      </c>
      <c r="B16579" s="22">
        <v>8943680</v>
      </c>
      <c r="J16579" s="6">
        <f t="shared" ref="J16579:J16642" si="519">(B16579-$I$6)^2</f>
        <v>24105244819313.906</v>
      </c>
    </row>
    <row r="16580" spans="1:10" x14ac:dyDescent="0.25">
      <c r="A16580">
        <f t="shared" ref="A16580:A16643" si="520">A16579+1</f>
        <v>16578</v>
      </c>
      <c r="B16580" s="22">
        <v>8943680</v>
      </c>
      <c r="J16580" s="6">
        <f t="shared" si="519"/>
        <v>24105244819313.906</v>
      </c>
    </row>
    <row r="16581" spans="1:10" x14ac:dyDescent="0.25">
      <c r="A16581">
        <f t="shared" si="520"/>
        <v>16579</v>
      </c>
      <c r="B16581" s="22">
        <v>0</v>
      </c>
      <c r="J16581" s="6">
        <f t="shared" si="519"/>
        <v>16272920094200.813</v>
      </c>
    </row>
    <row r="16582" spans="1:10" x14ac:dyDescent="0.25">
      <c r="A16582">
        <f t="shared" si="520"/>
        <v>16580</v>
      </c>
      <c r="B16582" s="22">
        <v>0</v>
      </c>
      <c r="J16582" s="6">
        <f t="shared" si="519"/>
        <v>16272920094200.813</v>
      </c>
    </row>
    <row r="16583" spans="1:10" x14ac:dyDescent="0.25">
      <c r="A16583">
        <f t="shared" si="520"/>
        <v>16581</v>
      </c>
      <c r="B16583" s="22">
        <v>0</v>
      </c>
      <c r="J16583" s="6">
        <f t="shared" si="519"/>
        <v>16272920094200.813</v>
      </c>
    </row>
    <row r="16584" spans="1:10" x14ac:dyDescent="0.25">
      <c r="A16584">
        <f t="shared" si="520"/>
        <v>16582</v>
      </c>
      <c r="B16584" s="22">
        <v>8943680</v>
      </c>
      <c r="J16584" s="6">
        <f t="shared" si="519"/>
        <v>24105244819313.906</v>
      </c>
    </row>
    <row r="16585" spans="1:10" x14ac:dyDescent="0.25">
      <c r="A16585">
        <f t="shared" si="520"/>
        <v>16583</v>
      </c>
      <c r="B16585" s="22">
        <v>0</v>
      </c>
      <c r="J16585" s="6">
        <f t="shared" si="519"/>
        <v>16272920094200.813</v>
      </c>
    </row>
    <row r="16586" spans="1:10" x14ac:dyDescent="0.25">
      <c r="A16586">
        <f t="shared" si="520"/>
        <v>16584</v>
      </c>
      <c r="B16586" s="22">
        <v>0</v>
      </c>
      <c r="J16586" s="6">
        <f t="shared" si="519"/>
        <v>16272920094200.813</v>
      </c>
    </row>
    <row r="16587" spans="1:10" x14ac:dyDescent="0.25">
      <c r="A16587">
        <f t="shared" si="520"/>
        <v>16585</v>
      </c>
      <c r="B16587" s="22">
        <v>0</v>
      </c>
      <c r="J16587" s="6">
        <f t="shared" si="519"/>
        <v>16272920094200.813</v>
      </c>
    </row>
    <row r="16588" spans="1:10" x14ac:dyDescent="0.25">
      <c r="A16588">
        <f t="shared" si="520"/>
        <v>16586</v>
      </c>
      <c r="B16588" s="22">
        <v>8143430</v>
      </c>
      <c r="J16588" s="6">
        <f t="shared" si="519"/>
        <v>16887655243524.369</v>
      </c>
    </row>
    <row r="16589" spans="1:10" x14ac:dyDescent="0.25">
      <c r="A16589">
        <f t="shared" si="520"/>
        <v>16587</v>
      </c>
      <c r="B16589" s="22">
        <v>24765890.82191781</v>
      </c>
      <c r="J16589" s="6">
        <f t="shared" si="519"/>
        <v>429812509445188.88</v>
      </c>
    </row>
    <row r="16590" spans="1:10" x14ac:dyDescent="0.25">
      <c r="A16590">
        <f t="shared" si="520"/>
        <v>16588</v>
      </c>
      <c r="B16590" s="22">
        <v>8943680</v>
      </c>
      <c r="J16590" s="6">
        <f t="shared" si="519"/>
        <v>24105244819313.906</v>
      </c>
    </row>
    <row r="16591" spans="1:10" x14ac:dyDescent="0.25">
      <c r="A16591">
        <f t="shared" si="520"/>
        <v>16589</v>
      </c>
      <c r="B16591" s="22">
        <v>8943680</v>
      </c>
      <c r="J16591" s="6">
        <f t="shared" si="519"/>
        <v>24105244819313.906</v>
      </c>
    </row>
    <row r="16592" spans="1:10" x14ac:dyDescent="0.25">
      <c r="A16592">
        <f t="shared" si="520"/>
        <v>16590</v>
      </c>
      <c r="B16592" s="22">
        <v>8943680</v>
      </c>
      <c r="J16592" s="6">
        <f t="shared" si="519"/>
        <v>24105244819313.906</v>
      </c>
    </row>
    <row r="16593" spans="1:10" x14ac:dyDescent="0.25">
      <c r="A16593">
        <f t="shared" si="520"/>
        <v>16591</v>
      </c>
      <c r="B16593" s="22">
        <v>8143430</v>
      </c>
      <c r="J16593" s="6">
        <f t="shared" si="519"/>
        <v>16887655243524.369</v>
      </c>
    </row>
    <row r="16594" spans="1:10" x14ac:dyDescent="0.25">
      <c r="A16594">
        <f t="shared" si="520"/>
        <v>16592</v>
      </c>
      <c r="B16594" s="22">
        <v>17087110</v>
      </c>
      <c r="J16594" s="6">
        <f t="shared" si="519"/>
        <v>170384444013437.47</v>
      </c>
    </row>
    <row r="16595" spans="1:10" x14ac:dyDescent="0.25">
      <c r="A16595">
        <f t="shared" si="520"/>
        <v>16593</v>
      </c>
      <c r="B16595" s="22">
        <v>0</v>
      </c>
      <c r="J16595" s="6">
        <f t="shared" si="519"/>
        <v>16272920094200.813</v>
      </c>
    </row>
    <row r="16596" spans="1:10" x14ac:dyDescent="0.25">
      <c r="A16596">
        <f t="shared" si="520"/>
        <v>16594</v>
      </c>
      <c r="B16596" s="22">
        <v>0</v>
      </c>
      <c r="J16596" s="6">
        <f t="shared" si="519"/>
        <v>16272920094200.813</v>
      </c>
    </row>
    <row r="16597" spans="1:10" x14ac:dyDescent="0.25">
      <c r="A16597">
        <f t="shared" si="520"/>
        <v>16595</v>
      </c>
      <c r="B16597" s="22">
        <v>0</v>
      </c>
      <c r="J16597" s="6">
        <f t="shared" si="519"/>
        <v>16272920094200.813</v>
      </c>
    </row>
    <row r="16598" spans="1:10" x14ac:dyDescent="0.25">
      <c r="A16598">
        <f t="shared" si="520"/>
        <v>16596</v>
      </c>
      <c r="B16598" s="22">
        <v>3000000</v>
      </c>
      <c r="J16598" s="6">
        <f t="shared" si="519"/>
        <v>1069095532961.9576</v>
      </c>
    </row>
    <row r="16599" spans="1:10" x14ac:dyDescent="0.25">
      <c r="A16599">
        <f t="shared" si="520"/>
        <v>16597</v>
      </c>
      <c r="B16599" s="22">
        <v>0</v>
      </c>
      <c r="J16599" s="6">
        <f t="shared" si="519"/>
        <v>16272920094200.813</v>
      </c>
    </row>
    <row r="16600" spans="1:10" x14ac:dyDescent="0.25">
      <c r="A16600">
        <f t="shared" si="520"/>
        <v>16598</v>
      </c>
      <c r="B16600" s="22">
        <v>0</v>
      </c>
      <c r="J16600" s="6">
        <f t="shared" si="519"/>
        <v>16272920094200.813</v>
      </c>
    </row>
    <row r="16601" spans="1:10" x14ac:dyDescent="0.25">
      <c r="A16601">
        <f t="shared" si="520"/>
        <v>16599</v>
      </c>
      <c r="B16601" s="22">
        <v>8943680</v>
      </c>
      <c r="J16601" s="6">
        <f t="shared" si="519"/>
        <v>24105244819313.906</v>
      </c>
    </row>
    <row r="16602" spans="1:10" x14ac:dyDescent="0.25">
      <c r="A16602">
        <f t="shared" si="520"/>
        <v>16600</v>
      </c>
      <c r="B16602" s="22">
        <v>8943680</v>
      </c>
      <c r="J16602" s="6">
        <f t="shared" si="519"/>
        <v>24105244819313.906</v>
      </c>
    </row>
    <row r="16603" spans="1:10" x14ac:dyDescent="0.25">
      <c r="A16603">
        <f t="shared" si="520"/>
        <v>16601</v>
      </c>
      <c r="B16603" s="22">
        <v>0</v>
      </c>
      <c r="J16603" s="6">
        <f t="shared" si="519"/>
        <v>16272920094200.813</v>
      </c>
    </row>
    <row r="16604" spans="1:10" x14ac:dyDescent="0.25">
      <c r="A16604">
        <f t="shared" si="520"/>
        <v>16602</v>
      </c>
      <c r="B16604" s="22">
        <v>54335043.934246585</v>
      </c>
      <c r="J16604" s="6">
        <f t="shared" si="519"/>
        <v>2530197962460137.5</v>
      </c>
    </row>
    <row r="16605" spans="1:10" x14ac:dyDescent="0.25">
      <c r="A16605">
        <f t="shared" si="520"/>
        <v>16603</v>
      </c>
      <c r="B16605" s="22">
        <v>8943680</v>
      </c>
      <c r="J16605" s="6">
        <f t="shared" si="519"/>
        <v>24105244819313.906</v>
      </c>
    </row>
    <row r="16606" spans="1:10" x14ac:dyDescent="0.25">
      <c r="A16606">
        <f t="shared" si="520"/>
        <v>16604</v>
      </c>
      <c r="B16606" s="22">
        <v>8143430</v>
      </c>
      <c r="J16606" s="6">
        <f t="shared" si="519"/>
        <v>16887655243524.369</v>
      </c>
    </row>
    <row r="16607" spans="1:10" x14ac:dyDescent="0.25">
      <c r="A16607">
        <f t="shared" si="520"/>
        <v>16605</v>
      </c>
      <c r="B16607" s="22">
        <v>9515592.8281917796</v>
      </c>
      <c r="J16607" s="6">
        <f t="shared" si="519"/>
        <v>30048180496223.477</v>
      </c>
    </row>
    <row r="16608" spans="1:10" x14ac:dyDescent="0.25">
      <c r="A16608">
        <f t="shared" si="520"/>
        <v>16606</v>
      </c>
      <c r="B16608" s="22">
        <v>8143430</v>
      </c>
      <c r="J16608" s="6">
        <f t="shared" si="519"/>
        <v>16887655243524.369</v>
      </c>
    </row>
    <row r="16609" spans="1:10" x14ac:dyDescent="0.25">
      <c r="A16609">
        <f t="shared" si="520"/>
        <v>16607</v>
      </c>
      <c r="B16609" s="22">
        <v>0</v>
      </c>
      <c r="J16609" s="6">
        <f t="shared" si="519"/>
        <v>16272920094200.813</v>
      </c>
    </row>
    <row r="16610" spans="1:10" x14ac:dyDescent="0.25">
      <c r="A16610">
        <f t="shared" si="520"/>
        <v>16608</v>
      </c>
      <c r="B16610" s="22">
        <v>0</v>
      </c>
      <c r="J16610" s="6">
        <f t="shared" si="519"/>
        <v>16272920094200.813</v>
      </c>
    </row>
    <row r="16611" spans="1:10" x14ac:dyDescent="0.25">
      <c r="A16611">
        <f t="shared" si="520"/>
        <v>16609</v>
      </c>
      <c r="B16611" s="22">
        <v>0</v>
      </c>
      <c r="J16611" s="6">
        <f t="shared" si="519"/>
        <v>16272920094200.813</v>
      </c>
    </row>
    <row r="16612" spans="1:10" x14ac:dyDescent="0.25">
      <c r="A16612">
        <f t="shared" si="520"/>
        <v>16610</v>
      </c>
      <c r="B16612" s="22">
        <v>0</v>
      </c>
      <c r="J16612" s="6">
        <f t="shared" si="519"/>
        <v>16272920094200.813</v>
      </c>
    </row>
    <row r="16613" spans="1:10" x14ac:dyDescent="0.25">
      <c r="A16613">
        <f t="shared" si="520"/>
        <v>16611</v>
      </c>
      <c r="B16613" s="22">
        <v>0</v>
      </c>
      <c r="J16613" s="6">
        <f t="shared" si="519"/>
        <v>16272920094200.813</v>
      </c>
    </row>
    <row r="16614" spans="1:10" x14ac:dyDescent="0.25">
      <c r="A16614">
        <f t="shared" si="520"/>
        <v>16612</v>
      </c>
      <c r="B16614" s="22">
        <v>8943680</v>
      </c>
      <c r="J16614" s="6">
        <f t="shared" si="519"/>
        <v>24105244819313.906</v>
      </c>
    </row>
    <row r="16615" spans="1:10" x14ac:dyDescent="0.25">
      <c r="A16615">
        <f t="shared" si="520"/>
        <v>16613</v>
      </c>
      <c r="B16615" s="22">
        <v>8143430</v>
      </c>
      <c r="J16615" s="6">
        <f t="shared" si="519"/>
        <v>16887655243524.369</v>
      </c>
    </row>
    <row r="16616" spans="1:10" x14ac:dyDescent="0.25">
      <c r="A16616">
        <f t="shared" si="520"/>
        <v>16614</v>
      </c>
      <c r="B16616" s="22">
        <v>8143430</v>
      </c>
      <c r="J16616" s="6">
        <f t="shared" si="519"/>
        <v>16887655243524.369</v>
      </c>
    </row>
    <row r="16617" spans="1:10" x14ac:dyDescent="0.25">
      <c r="A16617">
        <f t="shared" si="520"/>
        <v>16615</v>
      </c>
      <c r="B16617" s="22">
        <v>0</v>
      </c>
      <c r="J16617" s="6">
        <f t="shared" si="519"/>
        <v>16272920094200.813</v>
      </c>
    </row>
    <row r="16618" spans="1:10" x14ac:dyDescent="0.25">
      <c r="A16618">
        <f t="shared" si="520"/>
        <v>16616</v>
      </c>
      <c r="B16618" s="22">
        <v>0</v>
      </c>
      <c r="J16618" s="6">
        <f t="shared" si="519"/>
        <v>16272920094200.813</v>
      </c>
    </row>
    <row r="16619" spans="1:10" x14ac:dyDescent="0.25">
      <c r="A16619">
        <f t="shared" si="520"/>
        <v>16617</v>
      </c>
      <c r="B16619" s="22">
        <v>0</v>
      </c>
      <c r="J16619" s="6">
        <f t="shared" si="519"/>
        <v>16272920094200.813</v>
      </c>
    </row>
    <row r="16620" spans="1:10" x14ac:dyDescent="0.25">
      <c r="A16620">
        <f t="shared" si="520"/>
        <v>16618</v>
      </c>
      <c r="B16620" s="22">
        <v>0</v>
      </c>
      <c r="J16620" s="6">
        <f t="shared" si="519"/>
        <v>16272920094200.813</v>
      </c>
    </row>
    <row r="16621" spans="1:10" x14ac:dyDescent="0.25">
      <c r="A16621">
        <f t="shared" si="520"/>
        <v>16619</v>
      </c>
      <c r="B16621" s="22">
        <v>20087110</v>
      </c>
      <c r="J16621" s="6">
        <f t="shared" si="519"/>
        <v>257703279452198.59</v>
      </c>
    </row>
    <row r="16622" spans="1:10" x14ac:dyDescent="0.25">
      <c r="A16622">
        <f t="shared" si="520"/>
        <v>16620</v>
      </c>
      <c r="B16622" s="22">
        <v>8943680</v>
      </c>
      <c r="J16622" s="6">
        <f t="shared" si="519"/>
        <v>24105244819313.906</v>
      </c>
    </row>
    <row r="16623" spans="1:10" x14ac:dyDescent="0.25">
      <c r="A16623">
        <f t="shared" si="520"/>
        <v>16621</v>
      </c>
      <c r="B16623" s="22">
        <v>0</v>
      </c>
      <c r="J16623" s="6">
        <f t="shared" si="519"/>
        <v>16272920094200.813</v>
      </c>
    </row>
    <row r="16624" spans="1:10" x14ac:dyDescent="0.25">
      <c r="A16624">
        <f t="shared" si="520"/>
        <v>16622</v>
      </c>
      <c r="B16624" s="22">
        <v>0</v>
      </c>
      <c r="J16624" s="6">
        <f t="shared" si="519"/>
        <v>16272920094200.813</v>
      </c>
    </row>
    <row r="16625" spans="1:10" x14ac:dyDescent="0.25">
      <c r="A16625">
        <f t="shared" si="520"/>
        <v>16623</v>
      </c>
      <c r="B16625" s="22">
        <v>8143430</v>
      </c>
      <c r="J16625" s="6">
        <f t="shared" si="519"/>
        <v>16887655243524.369</v>
      </c>
    </row>
    <row r="16626" spans="1:10" x14ac:dyDescent="0.25">
      <c r="A16626">
        <f t="shared" si="520"/>
        <v>16624</v>
      </c>
      <c r="B16626" s="22">
        <v>0</v>
      </c>
      <c r="J16626" s="6">
        <f t="shared" si="519"/>
        <v>16272920094200.813</v>
      </c>
    </row>
    <row r="16627" spans="1:10" x14ac:dyDescent="0.25">
      <c r="A16627">
        <f t="shared" si="520"/>
        <v>16625</v>
      </c>
      <c r="B16627" s="22">
        <v>0</v>
      </c>
      <c r="J16627" s="6">
        <f t="shared" si="519"/>
        <v>16272920094200.813</v>
      </c>
    </row>
    <row r="16628" spans="1:10" x14ac:dyDescent="0.25">
      <c r="A16628">
        <f t="shared" si="520"/>
        <v>16626</v>
      </c>
      <c r="B16628" s="22">
        <v>17087110</v>
      </c>
      <c r="J16628" s="6">
        <f t="shared" si="519"/>
        <v>170384444013437.47</v>
      </c>
    </row>
    <row r="16629" spans="1:10" x14ac:dyDescent="0.25">
      <c r="A16629">
        <f t="shared" si="520"/>
        <v>16627</v>
      </c>
      <c r="B16629" s="22">
        <v>0</v>
      </c>
      <c r="J16629" s="6">
        <f t="shared" si="519"/>
        <v>16272920094200.813</v>
      </c>
    </row>
    <row r="16630" spans="1:10" x14ac:dyDescent="0.25">
      <c r="A16630">
        <f t="shared" si="520"/>
        <v>16628</v>
      </c>
      <c r="B16630" s="22">
        <v>0</v>
      </c>
      <c r="J16630" s="6">
        <f t="shared" si="519"/>
        <v>16272920094200.813</v>
      </c>
    </row>
    <row r="16631" spans="1:10" x14ac:dyDescent="0.25">
      <c r="A16631">
        <f t="shared" si="520"/>
        <v>16629</v>
      </c>
      <c r="B16631" s="22">
        <v>0</v>
      </c>
      <c r="J16631" s="6">
        <f t="shared" si="519"/>
        <v>16272920094200.813</v>
      </c>
    </row>
    <row r="16632" spans="1:10" x14ac:dyDescent="0.25">
      <c r="A16632">
        <f t="shared" si="520"/>
        <v>16630</v>
      </c>
      <c r="B16632" s="22">
        <v>8943680</v>
      </c>
      <c r="J16632" s="6">
        <f t="shared" si="519"/>
        <v>24105244819313.906</v>
      </c>
    </row>
    <row r="16633" spans="1:10" x14ac:dyDescent="0.25">
      <c r="A16633">
        <f t="shared" si="520"/>
        <v>16631</v>
      </c>
      <c r="B16633" s="22">
        <v>0</v>
      </c>
      <c r="J16633" s="6">
        <f t="shared" si="519"/>
        <v>16272920094200.813</v>
      </c>
    </row>
    <row r="16634" spans="1:10" x14ac:dyDescent="0.25">
      <c r="A16634">
        <f t="shared" si="520"/>
        <v>16632</v>
      </c>
      <c r="B16634" s="22">
        <v>0</v>
      </c>
      <c r="J16634" s="6">
        <f t="shared" si="519"/>
        <v>16272920094200.813</v>
      </c>
    </row>
    <row r="16635" spans="1:10" x14ac:dyDescent="0.25">
      <c r="A16635">
        <f t="shared" si="520"/>
        <v>16633</v>
      </c>
      <c r="B16635" s="22">
        <v>4428780.8219178077</v>
      </c>
      <c r="J16635" s="6">
        <f t="shared" si="519"/>
        <v>155874984828.50565</v>
      </c>
    </row>
    <row r="16636" spans="1:10" x14ac:dyDescent="0.25">
      <c r="A16636">
        <f t="shared" si="520"/>
        <v>16634</v>
      </c>
      <c r="B16636" s="22">
        <v>0</v>
      </c>
      <c r="J16636" s="6">
        <f t="shared" si="519"/>
        <v>16272920094200.813</v>
      </c>
    </row>
    <row r="16637" spans="1:10" x14ac:dyDescent="0.25">
      <c r="A16637">
        <f t="shared" si="520"/>
        <v>16635</v>
      </c>
      <c r="B16637" s="22">
        <v>0</v>
      </c>
      <c r="J16637" s="6">
        <f t="shared" si="519"/>
        <v>16272920094200.813</v>
      </c>
    </row>
    <row r="16638" spans="1:10" x14ac:dyDescent="0.25">
      <c r="A16638">
        <f t="shared" si="520"/>
        <v>16636</v>
      </c>
      <c r="B16638" s="22">
        <v>0</v>
      </c>
      <c r="J16638" s="6">
        <f t="shared" si="519"/>
        <v>16272920094200.813</v>
      </c>
    </row>
    <row r="16639" spans="1:10" x14ac:dyDescent="0.25">
      <c r="A16639">
        <f t="shared" si="520"/>
        <v>16637</v>
      </c>
      <c r="B16639" s="22">
        <v>8943680</v>
      </c>
      <c r="J16639" s="6">
        <f t="shared" si="519"/>
        <v>24105244819313.906</v>
      </c>
    </row>
    <row r="16640" spans="1:10" x14ac:dyDescent="0.25">
      <c r="A16640">
        <f t="shared" si="520"/>
        <v>16638</v>
      </c>
      <c r="B16640" s="22">
        <v>0</v>
      </c>
      <c r="J16640" s="6">
        <f t="shared" si="519"/>
        <v>16272920094200.813</v>
      </c>
    </row>
    <row r="16641" spans="1:10" x14ac:dyDescent="0.25">
      <c r="A16641">
        <f t="shared" si="520"/>
        <v>16639</v>
      </c>
      <c r="B16641" s="22">
        <v>0</v>
      </c>
      <c r="J16641" s="6">
        <f t="shared" si="519"/>
        <v>16272920094200.813</v>
      </c>
    </row>
    <row r="16642" spans="1:10" x14ac:dyDescent="0.25">
      <c r="A16642">
        <f t="shared" si="520"/>
        <v>16640</v>
      </c>
      <c r="B16642" s="22">
        <v>0</v>
      </c>
      <c r="J16642" s="6">
        <f t="shared" si="519"/>
        <v>16272920094200.813</v>
      </c>
    </row>
    <row r="16643" spans="1:10" x14ac:dyDescent="0.25">
      <c r="A16643">
        <f t="shared" si="520"/>
        <v>16641</v>
      </c>
      <c r="B16643" s="22">
        <v>0</v>
      </c>
      <c r="J16643" s="6">
        <f t="shared" ref="J16643:J16706" si="521">(B16643-$I$6)^2</f>
        <v>16272920094200.813</v>
      </c>
    </row>
    <row r="16644" spans="1:10" x14ac:dyDescent="0.25">
      <c r="A16644">
        <f t="shared" ref="A16644:A16707" si="522">A16643+1</f>
        <v>16642</v>
      </c>
      <c r="B16644" s="22">
        <v>8943680</v>
      </c>
      <c r="J16644" s="6">
        <f t="shared" si="521"/>
        <v>24105244819313.906</v>
      </c>
    </row>
    <row r="16645" spans="1:10" x14ac:dyDescent="0.25">
      <c r="A16645">
        <f t="shared" si="522"/>
        <v>16643</v>
      </c>
      <c r="B16645" s="22">
        <v>8943680</v>
      </c>
      <c r="J16645" s="6">
        <f t="shared" si="521"/>
        <v>24105244819313.906</v>
      </c>
    </row>
    <row r="16646" spans="1:10" x14ac:dyDescent="0.25">
      <c r="A16646">
        <f t="shared" si="522"/>
        <v>16644</v>
      </c>
      <c r="B16646" s="22">
        <v>0</v>
      </c>
      <c r="J16646" s="6">
        <f t="shared" si="521"/>
        <v>16272920094200.813</v>
      </c>
    </row>
    <row r="16647" spans="1:10" x14ac:dyDescent="0.25">
      <c r="A16647">
        <f t="shared" si="522"/>
        <v>16645</v>
      </c>
      <c r="B16647" s="22">
        <v>0</v>
      </c>
      <c r="J16647" s="6">
        <f t="shared" si="521"/>
        <v>16272920094200.813</v>
      </c>
    </row>
    <row r="16648" spans="1:10" x14ac:dyDescent="0.25">
      <c r="A16648">
        <f t="shared" si="522"/>
        <v>16646</v>
      </c>
      <c r="B16648" s="22">
        <v>0</v>
      </c>
      <c r="J16648" s="6">
        <f t="shared" si="521"/>
        <v>16272920094200.813</v>
      </c>
    </row>
    <row r="16649" spans="1:10" x14ac:dyDescent="0.25">
      <c r="A16649">
        <f t="shared" si="522"/>
        <v>16647</v>
      </c>
      <c r="B16649" s="22">
        <v>0</v>
      </c>
      <c r="J16649" s="6">
        <f t="shared" si="521"/>
        <v>16272920094200.813</v>
      </c>
    </row>
    <row r="16650" spans="1:10" x14ac:dyDescent="0.25">
      <c r="A16650">
        <f t="shared" si="522"/>
        <v>16648</v>
      </c>
      <c r="B16650" s="22">
        <v>0</v>
      </c>
      <c r="J16650" s="6">
        <f t="shared" si="521"/>
        <v>16272920094200.813</v>
      </c>
    </row>
    <row r="16651" spans="1:10" x14ac:dyDescent="0.25">
      <c r="A16651">
        <f t="shared" si="522"/>
        <v>16649</v>
      </c>
      <c r="B16651" s="22">
        <v>0</v>
      </c>
      <c r="J16651" s="6">
        <f t="shared" si="521"/>
        <v>16272920094200.813</v>
      </c>
    </row>
    <row r="16652" spans="1:10" x14ac:dyDescent="0.25">
      <c r="A16652">
        <f t="shared" si="522"/>
        <v>16650</v>
      </c>
      <c r="B16652" s="22">
        <v>3250000</v>
      </c>
      <c r="J16652" s="6">
        <f t="shared" si="521"/>
        <v>614610152858.7196</v>
      </c>
    </row>
    <row r="16653" spans="1:10" x14ac:dyDescent="0.25">
      <c r="A16653">
        <f t="shared" si="522"/>
        <v>16651</v>
      </c>
      <c r="B16653" s="22">
        <v>8143430</v>
      </c>
      <c r="J16653" s="6">
        <f t="shared" si="521"/>
        <v>16887655243524.369</v>
      </c>
    </row>
    <row r="16654" spans="1:10" x14ac:dyDescent="0.25">
      <c r="A16654">
        <f t="shared" si="522"/>
        <v>16652</v>
      </c>
      <c r="B16654" s="22">
        <v>0</v>
      </c>
      <c r="J16654" s="6">
        <f t="shared" si="521"/>
        <v>16272920094200.813</v>
      </c>
    </row>
    <row r="16655" spans="1:10" x14ac:dyDescent="0.25">
      <c r="A16655">
        <f t="shared" si="522"/>
        <v>16653</v>
      </c>
      <c r="B16655" s="22">
        <v>3250000</v>
      </c>
      <c r="J16655" s="6">
        <f t="shared" si="521"/>
        <v>614610152858.7196</v>
      </c>
    </row>
    <row r="16656" spans="1:10" x14ac:dyDescent="0.25">
      <c r="A16656">
        <f t="shared" si="522"/>
        <v>16654</v>
      </c>
      <c r="B16656" s="22">
        <v>0</v>
      </c>
      <c r="J16656" s="6">
        <f t="shared" si="521"/>
        <v>16272920094200.813</v>
      </c>
    </row>
    <row r="16657" spans="1:10" x14ac:dyDescent="0.25">
      <c r="A16657">
        <f t="shared" si="522"/>
        <v>16655</v>
      </c>
      <c r="B16657" s="22">
        <v>0</v>
      </c>
      <c r="J16657" s="6">
        <f t="shared" si="521"/>
        <v>16272920094200.813</v>
      </c>
    </row>
    <row r="16658" spans="1:10" x14ac:dyDescent="0.25">
      <c r="A16658">
        <f t="shared" si="522"/>
        <v>16656</v>
      </c>
      <c r="B16658" s="22">
        <v>8943680</v>
      </c>
      <c r="J16658" s="6">
        <f t="shared" si="521"/>
        <v>24105244819313.906</v>
      </c>
    </row>
    <row r="16659" spans="1:10" x14ac:dyDescent="0.25">
      <c r="A16659">
        <f t="shared" si="522"/>
        <v>16657</v>
      </c>
      <c r="B16659" s="22">
        <v>8943680</v>
      </c>
      <c r="J16659" s="6">
        <f t="shared" si="521"/>
        <v>24105244819313.906</v>
      </c>
    </row>
    <row r="16660" spans="1:10" x14ac:dyDescent="0.25">
      <c r="A16660">
        <f t="shared" si="522"/>
        <v>16658</v>
      </c>
      <c r="B16660" s="22">
        <v>8943680</v>
      </c>
      <c r="J16660" s="6">
        <f t="shared" si="521"/>
        <v>24105244819313.906</v>
      </c>
    </row>
    <row r="16661" spans="1:10" x14ac:dyDescent="0.25">
      <c r="A16661">
        <f t="shared" si="522"/>
        <v>16659</v>
      </c>
      <c r="B16661" s="22">
        <v>8143430</v>
      </c>
      <c r="J16661" s="6">
        <f t="shared" si="521"/>
        <v>16887655243524.369</v>
      </c>
    </row>
    <row r="16662" spans="1:10" x14ac:dyDescent="0.25">
      <c r="A16662">
        <f t="shared" si="522"/>
        <v>16660</v>
      </c>
      <c r="B16662" s="22">
        <v>0</v>
      </c>
      <c r="J16662" s="6">
        <f t="shared" si="521"/>
        <v>16272920094200.813</v>
      </c>
    </row>
    <row r="16663" spans="1:10" x14ac:dyDescent="0.25">
      <c r="A16663">
        <f t="shared" si="522"/>
        <v>16661</v>
      </c>
      <c r="B16663" s="22">
        <v>8143430</v>
      </c>
      <c r="J16663" s="6">
        <f t="shared" si="521"/>
        <v>16887655243524.369</v>
      </c>
    </row>
    <row r="16664" spans="1:10" x14ac:dyDescent="0.25">
      <c r="A16664">
        <f t="shared" si="522"/>
        <v>16662</v>
      </c>
      <c r="B16664" s="22">
        <v>0</v>
      </c>
      <c r="J16664" s="6">
        <f t="shared" si="521"/>
        <v>16272920094200.813</v>
      </c>
    </row>
    <row r="16665" spans="1:10" x14ac:dyDescent="0.25">
      <c r="A16665">
        <f t="shared" si="522"/>
        <v>16663</v>
      </c>
      <c r="B16665" s="22">
        <v>0</v>
      </c>
      <c r="J16665" s="6">
        <f t="shared" si="521"/>
        <v>16272920094200.813</v>
      </c>
    </row>
    <row r="16666" spans="1:10" x14ac:dyDescent="0.25">
      <c r="A16666">
        <f t="shared" si="522"/>
        <v>16664</v>
      </c>
      <c r="B16666" s="22">
        <v>0</v>
      </c>
      <c r="J16666" s="6">
        <f t="shared" si="521"/>
        <v>16272920094200.813</v>
      </c>
    </row>
    <row r="16667" spans="1:10" x14ac:dyDescent="0.25">
      <c r="A16667">
        <f t="shared" si="522"/>
        <v>16665</v>
      </c>
      <c r="B16667" s="22">
        <v>8943680</v>
      </c>
      <c r="J16667" s="6">
        <f t="shared" si="521"/>
        <v>24105244819313.906</v>
      </c>
    </row>
    <row r="16668" spans="1:10" x14ac:dyDescent="0.25">
      <c r="A16668">
        <f t="shared" si="522"/>
        <v>16666</v>
      </c>
      <c r="B16668" s="22">
        <v>8143430</v>
      </c>
      <c r="J16668" s="6">
        <f t="shared" si="521"/>
        <v>16887655243524.369</v>
      </c>
    </row>
    <row r="16669" spans="1:10" x14ac:dyDescent="0.25">
      <c r="A16669">
        <f t="shared" si="522"/>
        <v>16667</v>
      </c>
      <c r="B16669" s="22">
        <v>0</v>
      </c>
      <c r="J16669" s="6">
        <f t="shared" si="521"/>
        <v>16272920094200.813</v>
      </c>
    </row>
    <row r="16670" spans="1:10" x14ac:dyDescent="0.25">
      <c r="A16670">
        <f t="shared" si="522"/>
        <v>16668</v>
      </c>
      <c r="B16670" s="22">
        <v>0</v>
      </c>
      <c r="J16670" s="6">
        <f t="shared" si="521"/>
        <v>16272920094200.813</v>
      </c>
    </row>
    <row r="16671" spans="1:10" x14ac:dyDescent="0.25">
      <c r="A16671">
        <f t="shared" si="522"/>
        <v>16669</v>
      </c>
      <c r="B16671" s="22">
        <v>0</v>
      </c>
      <c r="J16671" s="6">
        <f t="shared" si="521"/>
        <v>16272920094200.813</v>
      </c>
    </row>
    <row r="16672" spans="1:10" x14ac:dyDescent="0.25">
      <c r="A16672">
        <f t="shared" si="522"/>
        <v>16670</v>
      </c>
      <c r="B16672" s="22">
        <v>0</v>
      </c>
      <c r="J16672" s="6">
        <f t="shared" si="521"/>
        <v>16272920094200.813</v>
      </c>
    </row>
    <row r="16673" spans="1:10" x14ac:dyDescent="0.25">
      <c r="A16673">
        <f t="shared" si="522"/>
        <v>16671</v>
      </c>
      <c r="B16673" s="22">
        <v>0</v>
      </c>
      <c r="J16673" s="6">
        <f t="shared" si="521"/>
        <v>16272920094200.813</v>
      </c>
    </row>
    <row r="16674" spans="1:10" x14ac:dyDescent="0.25">
      <c r="A16674">
        <f t="shared" si="522"/>
        <v>16672</v>
      </c>
      <c r="B16674" s="22">
        <v>0</v>
      </c>
      <c r="J16674" s="6">
        <f t="shared" si="521"/>
        <v>16272920094200.813</v>
      </c>
    </row>
    <row r="16675" spans="1:10" x14ac:dyDescent="0.25">
      <c r="A16675">
        <f t="shared" si="522"/>
        <v>16673</v>
      </c>
      <c r="B16675" s="22">
        <v>8143430</v>
      </c>
      <c r="J16675" s="6">
        <f t="shared" si="521"/>
        <v>16887655243524.369</v>
      </c>
    </row>
    <row r="16676" spans="1:10" x14ac:dyDescent="0.25">
      <c r="A16676">
        <f t="shared" si="522"/>
        <v>16674</v>
      </c>
      <c r="B16676" s="22">
        <v>0</v>
      </c>
      <c r="J16676" s="6">
        <f t="shared" si="521"/>
        <v>16272920094200.813</v>
      </c>
    </row>
    <row r="16677" spans="1:10" x14ac:dyDescent="0.25">
      <c r="A16677">
        <f t="shared" si="522"/>
        <v>16675</v>
      </c>
      <c r="B16677" s="22">
        <v>0</v>
      </c>
      <c r="J16677" s="6">
        <f t="shared" si="521"/>
        <v>16272920094200.813</v>
      </c>
    </row>
    <row r="16678" spans="1:10" x14ac:dyDescent="0.25">
      <c r="A16678">
        <f t="shared" si="522"/>
        <v>16676</v>
      </c>
      <c r="B16678" s="22">
        <v>8943680</v>
      </c>
      <c r="J16678" s="6">
        <f t="shared" si="521"/>
        <v>24105244819313.906</v>
      </c>
    </row>
    <row r="16679" spans="1:10" x14ac:dyDescent="0.25">
      <c r="A16679">
        <f t="shared" si="522"/>
        <v>16677</v>
      </c>
      <c r="B16679" s="22">
        <v>0</v>
      </c>
      <c r="J16679" s="6">
        <f t="shared" si="521"/>
        <v>16272920094200.813</v>
      </c>
    </row>
    <row r="16680" spans="1:10" x14ac:dyDescent="0.25">
      <c r="A16680">
        <f t="shared" si="522"/>
        <v>16678</v>
      </c>
      <c r="B16680" s="22">
        <v>0</v>
      </c>
      <c r="J16680" s="6">
        <f t="shared" si="521"/>
        <v>16272920094200.813</v>
      </c>
    </row>
    <row r="16681" spans="1:10" x14ac:dyDescent="0.25">
      <c r="A16681">
        <f t="shared" si="522"/>
        <v>16679</v>
      </c>
      <c r="B16681" s="22">
        <v>8943680</v>
      </c>
      <c r="J16681" s="6">
        <f t="shared" si="521"/>
        <v>24105244819313.906</v>
      </c>
    </row>
    <row r="16682" spans="1:10" x14ac:dyDescent="0.25">
      <c r="A16682">
        <f t="shared" si="522"/>
        <v>16680</v>
      </c>
      <c r="B16682" s="22">
        <v>0</v>
      </c>
      <c r="J16682" s="6">
        <f t="shared" si="521"/>
        <v>16272920094200.813</v>
      </c>
    </row>
    <row r="16683" spans="1:10" x14ac:dyDescent="0.25">
      <c r="A16683">
        <f t="shared" si="522"/>
        <v>16681</v>
      </c>
      <c r="B16683" s="22">
        <v>3250000</v>
      </c>
      <c r="J16683" s="6">
        <f t="shared" si="521"/>
        <v>614610152858.7196</v>
      </c>
    </row>
    <row r="16684" spans="1:10" x14ac:dyDescent="0.25">
      <c r="A16684">
        <f t="shared" si="522"/>
        <v>16682</v>
      </c>
      <c r="B16684" s="22">
        <v>0</v>
      </c>
      <c r="J16684" s="6">
        <f t="shared" si="521"/>
        <v>16272920094200.813</v>
      </c>
    </row>
    <row r="16685" spans="1:10" x14ac:dyDescent="0.25">
      <c r="A16685">
        <f t="shared" si="522"/>
        <v>16683</v>
      </c>
      <c r="B16685" s="22">
        <v>8943680</v>
      </c>
      <c r="J16685" s="6">
        <f t="shared" si="521"/>
        <v>24105244819313.906</v>
      </c>
    </row>
    <row r="16686" spans="1:10" x14ac:dyDescent="0.25">
      <c r="A16686">
        <f t="shared" si="522"/>
        <v>16684</v>
      </c>
      <c r="B16686" s="22">
        <v>0</v>
      </c>
      <c r="J16686" s="6">
        <f t="shared" si="521"/>
        <v>16272920094200.813</v>
      </c>
    </row>
    <row r="16687" spans="1:10" x14ac:dyDescent="0.25">
      <c r="A16687">
        <f t="shared" si="522"/>
        <v>16685</v>
      </c>
      <c r="B16687" s="22">
        <v>0</v>
      </c>
      <c r="J16687" s="6">
        <f t="shared" si="521"/>
        <v>16272920094200.813</v>
      </c>
    </row>
    <row r="16688" spans="1:10" x14ac:dyDescent="0.25">
      <c r="A16688">
        <f t="shared" si="522"/>
        <v>16686</v>
      </c>
      <c r="B16688" s="22">
        <v>0</v>
      </c>
      <c r="J16688" s="6">
        <f t="shared" si="521"/>
        <v>16272920094200.813</v>
      </c>
    </row>
    <row r="16689" spans="1:10" x14ac:dyDescent="0.25">
      <c r="A16689">
        <f t="shared" si="522"/>
        <v>16687</v>
      </c>
      <c r="B16689" s="22">
        <v>8143430</v>
      </c>
      <c r="J16689" s="6">
        <f t="shared" si="521"/>
        <v>16887655243524.369</v>
      </c>
    </row>
    <row r="16690" spans="1:10" x14ac:dyDescent="0.25">
      <c r="A16690">
        <f t="shared" si="522"/>
        <v>16688</v>
      </c>
      <c r="B16690" s="22">
        <v>8943680</v>
      </c>
      <c r="J16690" s="6">
        <f t="shared" si="521"/>
        <v>24105244819313.906</v>
      </c>
    </row>
    <row r="16691" spans="1:10" x14ac:dyDescent="0.25">
      <c r="A16691">
        <f t="shared" si="522"/>
        <v>16689</v>
      </c>
      <c r="B16691" s="22">
        <v>0</v>
      </c>
      <c r="J16691" s="6">
        <f t="shared" si="521"/>
        <v>16272920094200.813</v>
      </c>
    </row>
    <row r="16692" spans="1:10" x14ac:dyDescent="0.25">
      <c r="A16692">
        <f t="shared" si="522"/>
        <v>16690</v>
      </c>
      <c r="B16692" s="22">
        <v>0</v>
      </c>
      <c r="J16692" s="6">
        <f t="shared" si="521"/>
        <v>16272920094200.813</v>
      </c>
    </row>
    <row r="16693" spans="1:10" x14ac:dyDescent="0.25">
      <c r="A16693">
        <f t="shared" si="522"/>
        <v>16691</v>
      </c>
      <c r="B16693" s="22">
        <v>0</v>
      </c>
      <c r="J16693" s="6">
        <f t="shared" si="521"/>
        <v>16272920094200.813</v>
      </c>
    </row>
    <row r="16694" spans="1:10" x14ac:dyDescent="0.25">
      <c r="A16694">
        <f t="shared" si="522"/>
        <v>16692</v>
      </c>
      <c r="B16694" s="22">
        <v>0</v>
      </c>
      <c r="J16694" s="6">
        <f t="shared" si="521"/>
        <v>16272920094200.813</v>
      </c>
    </row>
    <row r="16695" spans="1:10" x14ac:dyDescent="0.25">
      <c r="A16695">
        <f t="shared" si="522"/>
        <v>16693</v>
      </c>
      <c r="B16695" s="22">
        <v>0</v>
      </c>
      <c r="J16695" s="6">
        <f t="shared" si="521"/>
        <v>16272920094200.813</v>
      </c>
    </row>
    <row r="16696" spans="1:10" x14ac:dyDescent="0.25">
      <c r="A16696">
        <f t="shared" si="522"/>
        <v>16694</v>
      </c>
      <c r="B16696" s="22">
        <v>8143430</v>
      </c>
      <c r="J16696" s="6">
        <f t="shared" si="521"/>
        <v>16887655243524.369</v>
      </c>
    </row>
    <row r="16697" spans="1:10" x14ac:dyDescent="0.25">
      <c r="A16697">
        <f t="shared" si="522"/>
        <v>16695</v>
      </c>
      <c r="B16697" s="22">
        <v>0</v>
      </c>
      <c r="J16697" s="6">
        <f t="shared" si="521"/>
        <v>16272920094200.813</v>
      </c>
    </row>
    <row r="16698" spans="1:10" x14ac:dyDescent="0.25">
      <c r="A16698">
        <f t="shared" si="522"/>
        <v>16696</v>
      </c>
      <c r="B16698" s="22">
        <v>8943680</v>
      </c>
      <c r="J16698" s="6">
        <f t="shared" si="521"/>
        <v>24105244819313.906</v>
      </c>
    </row>
    <row r="16699" spans="1:10" x14ac:dyDescent="0.25">
      <c r="A16699">
        <f t="shared" si="522"/>
        <v>16697</v>
      </c>
      <c r="B16699" s="22">
        <v>0</v>
      </c>
      <c r="J16699" s="6">
        <f t="shared" si="521"/>
        <v>16272920094200.813</v>
      </c>
    </row>
    <row r="16700" spans="1:10" x14ac:dyDescent="0.25">
      <c r="A16700">
        <f t="shared" si="522"/>
        <v>16698</v>
      </c>
      <c r="B16700" s="22">
        <v>8143430</v>
      </c>
      <c r="J16700" s="6">
        <f t="shared" si="521"/>
        <v>16887655243524.369</v>
      </c>
    </row>
    <row r="16701" spans="1:10" x14ac:dyDescent="0.25">
      <c r="A16701">
        <f t="shared" si="522"/>
        <v>16699</v>
      </c>
      <c r="B16701" s="22">
        <v>0</v>
      </c>
      <c r="J16701" s="6">
        <f t="shared" si="521"/>
        <v>16272920094200.813</v>
      </c>
    </row>
    <row r="16702" spans="1:10" x14ac:dyDescent="0.25">
      <c r="A16702">
        <f t="shared" si="522"/>
        <v>16700</v>
      </c>
      <c r="B16702" s="22">
        <v>8143430</v>
      </c>
      <c r="J16702" s="6">
        <f t="shared" si="521"/>
        <v>16887655243524.369</v>
      </c>
    </row>
    <row r="16703" spans="1:10" x14ac:dyDescent="0.25">
      <c r="A16703">
        <f t="shared" si="522"/>
        <v>16701</v>
      </c>
      <c r="B16703" s="22">
        <v>8143430</v>
      </c>
      <c r="J16703" s="6">
        <f t="shared" si="521"/>
        <v>16887655243524.369</v>
      </c>
    </row>
    <row r="16704" spans="1:10" x14ac:dyDescent="0.25">
      <c r="A16704">
        <f t="shared" si="522"/>
        <v>16702</v>
      </c>
      <c r="B16704" s="22">
        <v>8943680</v>
      </c>
      <c r="J16704" s="6">
        <f t="shared" si="521"/>
        <v>24105244819313.906</v>
      </c>
    </row>
    <row r="16705" spans="1:10" x14ac:dyDescent="0.25">
      <c r="A16705">
        <f t="shared" si="522"/>
        <v>16703</v>
      </c>
      <c r="B16705" s="22">
        <v>17087110</v>
      </c>
      <c r="J16705" s="6">
        <f t="shared" si="521"/>
        <v>170384444013437.47</v>
      </c>
    </row>
    <row r="16706" spans="1:10" x14ac:dyDescent="0.25">
      <c r="A16706">
        <f t="shared" si="522"/>
        <v>16704</v>
      </c>
      <c r="B16706" s="22">
        <v>0</v>
      </c>
      <c r="J16706" s="6">
        <f t="shared" si="521"/>
        <v>16272920094200.813</v>
      </c>
    </row>
    <row r="16707" spans="1:10" x14ac:dyDescent="0.25">
      <c r="A16707">
        <f t="shared" si="522"/>
        <v>16705</v>
      </c>
      <c r="B16707" s="22">
        <v>0</v>
      </c>
      <c r="J16707" s="6">
        <f t="shared" ref="J16707:J16770" si="523">(B16707-$I$6)^2</f>
        <v>16272920094200.813</v>
      </c>
    </row>
    <row r="16708" spans="1:10" x14ac:dyDescent="0.25">
      <c r="A16708">
        <f t="shared" ref="A16708:A16771" si="524">A16707+1</f>
        <v>16706</v>
      </c>
      <c r="B16708" s="22">
        <v>0</v>
      </c>
      <c r="J16708" s="6">
        <f t="shared" si="523"/>
        <v>16272920094200.813</v>
      </c>
    </row>
    <row r="16709" spans="1:10" x14ac:dyDescent="0.25">
      <c r="A16709">
        <f t="shared" si="524"/>
        <v>16707</v>
      </c>
      <c r="B16709" s="22">
        <v>0</v>
      </c>
      <c r="J16709" s="6">
        <f t="shared" si="523"/>
        <v>16272920094200.813</v>
      </c>
    </row>
    <row r="16710" spans="1:10" x14ac:dyDescent="0.25">
      <c r="A16710">
        <f t="shared" si="524"/>
        <v>16708</v>
      </c>
      <c r="B16710" s="22">
        <v>0</v>
      </c>
      <c r="J16710" s="6">
        <f t="shared" si="523"/>
        <v>16272920094200.813</v>
      </c>
    </row>
    <row r="16711" spans="1:10" x14ac:dyDescent="0.25">
      <c r="A16711">
        <f t="shared" si="524"/>
        <v>16709</v>
      </c>
      <c r="B16711" s="22">
        <v>0</v>
      </c>
      <c r="J16711" s="6">
        <f t="shared" si="523"/>
        <v>16272920094200.813</v>
      </c>
    </row>
    <row r="16712" spans="1:10" x14ac:dyDescent="0.25">
      <c r="A16712">
        <f t="shared" si="524"/>
        <v>16710</v>
      </c>
      <c r="B16712" s="22">
        <v>3000000</v>
      </c>
      <c r="J16712" s="6">
        <f t="shared" si="523"/>
        <v>1069095532961.9576</v>
      </c>
    </row>
    <row r="16713" spans="1:10" x14ac:dyDescent="0.25">
      <c r="A16713">
        <f t="shared" si="524"/>
        <v>16711</v>
      </c>
      <c r="B16713" s="22">
        <v>8943680</v>
      </c>
      <c r="J16713" s="6">
        <f t="shared" si="523"/>
        <v>24105244819313.906</v>
      </c>
    </row>
    <row r="16714" spans="1:10" x14ac:dyDescent="0.25">
      <c r="A16714">
        <f t="shared" si="524"/>
        <v>16712</v>
      </c>
      <c r="B16714" s="22">
        <v>8943680</v>
      </c>
      <c r="J16714" s="6">
        <f t="shared" si="523"/>
        <v>24105244819313.906</v>
      </c>
    </row>
    <row r="16715" spans="1:10" x14ac:dyDescent="0.25">
      <c r="A16715">
        <f t="shared" si="524"/>
        <v>16713</v>
      </c>
      <c r="B16715" s="22">
        <v>0</v>
      </c>
      <c r="J16715" s="6">
        <f t="shared" si="523"/>
        <v>16272920094200.813</v>
      </c>
    </row>
    <row r="16716" spans="1:10" x14ac:dyDescent="0.25">
      <c r="A16716">
        <f t="shared" si="524"/>
        <v>16714</v>
      </c>
      <c r="B16716" s="22">
        <v>8943680</v>
      </c>
      <c r="J16716" s="6">
        <f t="shared" si="523"/>
        <v>24105244819313.906</v>
      </c>
    </row>
    <row r="16717" spans="1:10" x14ac:dyDescent="0.25">
      <c r="A16717">
        <f t="shared" si="524"/>
        <v>16715</v>
      </c>
      <c r="B16717" s="22">
        <v>0</v>
      </c>
      <c r="J16717" s="6">
        <f t="shared" si="523"/>
        <v>16272920094200.813</v>
      </c>
    </row>
    <row r="16718" spans="1:10" x14ac:dyDescent="0.25">
      <c r="A16718">
        <f t="shared" si="524"/>
        <v>16716</v>
      </c>
      <c r="B16718" s="22">
        <v>3250000</v>
      </c>
      <c r="J16718" s="6">
        <f t="shared" si="523"/>
        <v>614610152858.7196</v>
      </c>
    </row>
    <row r="16719" spans="1:10" x14ac:dyDescent="0.25">
      <c r="A16719">
        <f t="shared" si="524"/>
        <v>16717</v>
      </c>
      <c r="B16719" s="22">
        <v>0</v>
      </c>
      <c r="J16719" s="6">
        <f t="shared" si="523"/>
        <v>16272920094200.813</v>
      </c>
    </row>
    <row r="16720" spans="1:10" x14ac:dyDescent="0.25">
      <c r="A16720">
        <f t="shared" si="524"/>
        <v>16718</v>
      </c>
      <c r="B16720" s="22">
        <v>0</v>
      </c>
      <c r="J16720" s="6">
        <f t="shared" si="523"/>
        <v>16272920094200.813</v>
      </c>
    </row>
    <row r="16721" spans="1:10" x14ac:dyDescent="0.25">
      <c r="A16721">
        <f t="shared" si="524"/>
        <v>16719</v>
      </c>
      <c r="B16721" s="22">
        <v>0</v>
      </c>
      <c r="J16721" s="6">
        <f t="shared" si="523"/>
        <v>16272920094200.813</v>
      </c>
    </row>
    <row r="16722" spans="1:10" x14ac:dyDescent="0.25">
      <c r="A16722">
        <f t="shared" si="524"/>
        <v>16720</v>
      </c>
      <c r="B16722" s="22">
        <v>3250000</v>
      </c>
      <c r="J16722" s="6">
        <f t="shared" si="523"/>
        <v>614610152858.7196</v>
      </c>
    </row>
    <row r="16723" spans="1:10" x14ac:dyDescent="0.25">
      <c r="A16723">
        <f t="shared" si="524"/>
        <v>16721</v>
      </c>
      <c r="B16723" s="22">
        <v>0</v>
      </c>
      <c r="J16723" s="6">
        <f t="shared" si="523"/>
        <v>16272920094200.813</v>
      </c>
    </row>
    <row r="16724" spans="1:10" x14ac:dyDescent="0.25">
      <c r="A16724">
        <f t="shared" si="524"/>
        <v>16722</v>
      </c>
      <c r="B16724" s="22">
        <v>0</v>
      </c>
      <c r="J16724" s="6">
        <f t="shared" si="523"/>
        <v>16272920094200.813</v>
      </c>
    </row>
    <row r="16725" spans="1:10" x14ac:dyDescent="0.25">
      <c r="A16725">
        <f t="shared" si="524"/>
        <v>16723</v>
      </c>
      <c r="B16725" s="22">
        <v>8143430</v>
      </c>
      <c r="J16725" s="6">
        <f t="shared" si="523"/>
        <v>16887655243524.369</v>
      </c>
    </row>
    <row r="16726" spans="1:10" x14ac:dyDescent="0.25">
      <c r="A16726">
        <f t="shared" si="524"/>
        <v>16724</v>
      </c>
      <c r="B16726" s="22">
        <v>0</v>
      </c>
      <c r="J16726" s="6">
        <f t="shared" si="523"/>
        <v>16272920094200.813</v>
      </c>
    </row>
    <row r="16727" spans="1:10" x14ac:dyDescent="0.25">
      <c r="A16727">
        <f t="shared" si="524"/>
        <v>16725</v>
      </c>
      <c r="B16727" s="22">
        <v>17087110</v>
      </c>
      <c r="J16727" s="6">
        <f t="shared" si="523"/>
        <v>170384444013437.47</v>
      </c>
    </row>
    <row r="16728" spans="1:10" x14ac:dyDescent="0.25">
      <c r="A16728">
        <f t="shared" si="524"/>
        <v>16726</v>
      </c>
      <c r="B16728" s="22">
        <v>8943680</v>
      </c>
      <c r="J16728" s="6">
        <f t="shared" si="523"/>
        <v>24105244819313.906</v>
      </c>
    </row>
    <row r="16729" spans="1:10" x14ac:dyDescent="0.25">
      <c r="A16729">
        <f t="shared" si="524"/>
        <v>16727</v>
      </c>
      <c r="B16729" s="22">
        <v>0</v>
      </c>
      <c r="J16729" s="6">
        <f t="shared" si="523"/>
        <v>16272920094200.813</v>
      </c>
    </row>
    <row r="16730" spans="1:10" x14ac:dyDescent="0.25">
      <c r="A16730">
        <f t="shared" si="524"/>
        <v>16728</v>
      </c>
      <c r="B16730" s="22">
        <v>3000000</v>
      </c>
      <c r="J16730" s="6">
        <f t="shared" si="523"/>
        <v>1069095532961.9576</v>
      </c>
    </row>
    <row r="16731" spans="1:10" x14ac:dyDescent="0.25">
      <c r="A16731">
        <f t="shared" si="524"/>
        <v>16729</v>
      </c>
      <c r="B16731" s="22">
        <v>0</v>
      </c>
      <c r="J16731" s="6">
        <f t="shared" si="523"/>
        <v>16272920094200.813</v>
      </c>
    </row>
    <row r="16732" spans="1:10" x14ac:dyDescent="0.25">
      <c r="A16732">
        <f t="shared" si="524"/>
        <v>16730</v>
      </c>
      <c r="B16732" s="22">
        <v>0</v>
      </c>
      <c r="J16732" s="6">
        <f t="shared" si="523"/>
        <v>16272920094200.813</v>
      </c>
    </row>
    <row r="16733" spans="1:10" x14ac:dyDescent="0.25">
      <c r="A16733">
        <f t="shared" si="524"/>
        <v>16731</v>
      </c>
      <c r="B16733" s="22">
        <v>0</v>
      </c>
      <c r="J16733" s="6">
        <f t="shared" si="523"/>
        <v>16272920094200.813</v>
      </c>
    </row>
    <row r="16734" spans="1:10" x14ac:dyDescent="0.25">
      <c r="A16734">
        <f t="shared" si="524"/>
        <v>16732</v>
      </c>
      <c r="B16734" s="22">
        <v>0</v>
      </c>
      <c r="J16734" s="6">
        <f t="shared" si="523"/>
        <v>16272920094200.813</v>
      </c>
    </row>
    <row r="16735" spans="1:10" x14ac:dyDescent="0.25">
      <c r="A16735">
        <f t="shared" si="524"/>
        <v>16733</v>
      </c>
      <c r="B16735" s="22">
        <v>8143430</v>
      </c>
      <c r="J16735" s="6">
        <f t="shared" si="523"/>
        <v>16887655243524.369</v>
      </c>
    </row>
    <row r="16736" spans="1:10" x14ac:dyDescent="0.25">
      <c r="A16736">
        <f t="shared" si="524"/>
        <v>16734</v>
      </c>
      <c r="B16736" s="22">
        <v>0</v>
      </c>
      <c r="J16736" s="6">
        <f t="shared" si="523"/>
        <v>16272920094200.813</v>
      </c>
    </row>
    <row r="16737" spans="1:10" x14ac:dyDescent="0.25">
      <c r="A16737">
        <f t="shared" si="524"/>
        <v>16735</v>
      </c>
      <c r="B16737" s="22">
        <v>8943680</v>
      </c>
      <c r="J16737" s="6">
        <f t="shared" si="523"/>
        <v>24105244819313.906</v>
      </c>
    </row>
    <row r="16738" spans="1:10" x14ac:dyDescent="0.25">
      <c r="A16738">
        <f t="shared" si="524"/>
        <v>16736</v>
      </c>
      <c r="B16738" s="22">
        <v>8143430</v>
      </c>
      <c r="J16738" s="6">
        <f t="shared" si="523"/>
        <v>16887655243524.369</v>
      </c>
    </row>
    <row r="16739" spans="1:10" x14ac:dyDescent="0.25">
      <c r="A16739">
        <f t="shared" si="524"/>
        <v>16737</v>
      </c>
      <c r="B16739" s="22">
        <v>8943680</v>
      </c>
      <c r="J16739" s="6">
        <f t="shared" si="523"/>
        <v>24105244819313.906</v>
      </c>
    </row>
    <row r="16740" spans="1:10" x14ac:dyDescent="0.25">
      <c r="A16740">
        <f t="shared" si="524"/>
        <v>16738</v>
      </c>
      <c r="B16740" s="22">
        <v>0</v>
      </c>
      <c r="J16740" s="6">
        <f t="shared" si="523"/>
        <v>16272920094200.813</v>
      </c>
    </row>
    <row r="16741" spans="1:10" x14ac:dyDescent="0.25">
      <c r="A16741">
        <f t="shared" si="524"/>
        <v>16739</v>
      </c>
      <c r="B16741" s="22">
        <v>0</v>
      </c>
      <c r="J16741" s="6">
        <f t="shared" si="523"/>
        <v>16272920094200.813</v>
      </c>
    </row>
    <row r="16742" spans="1:10" x14ac:dyDescent="0.25">
      <c r="A16742">
        <f t="shared" si="524"/>
        <v>16740</v>
      </c>
      <c r="B16742" s="22">
        <v>0</v>
      </c>
      <c r="J16742" s="6">
        <f t="shared" si="523"/>
        <v>16272920094200.813</v>
      </c>
    </row>
    <row r="16743" spans="1:10" x14ac:dyDescent="0.25">
      <c r="A16743">
        <f t="shared" si="524"/>
        <v>16741</v>
      </c>
      <c r="B16743" s="22">
        <v>0</v>
      </c>
      <c r="J16743" s="6">
        <f t="shared" si="523"/>
        <v>16272920094200.813</v>
      </c>
    </row>
    <row r="16744" spans="1:10" x14ac:dyDescent="0.25">
      <c r="A16744">
        <f t="shared" si="524"/>
        <v>16742</v>
      </c>
      <c r="B16744" s="22">
        <v>8943680</v>
      </c>
      <c r="J16744" s="6">
        <f t="shared" si="523"/>
        <v>24105244819313.906</v>
      </c>
    </row>
    <row r="16745" spans="1:10" x14ac:dyDescent="0.25">
      <c r="A16745">
        <f t="shared" si="524"/>
        <v>16743</v>
      </c>
      <c r="B16745" s="22">
        <v>3000000</v>
      </c>
      <c r="J16745" s="6">
        <f t="shared" si="523"/>
        <v>1069095532961.9576</v>
      </c>
    </row>
    <row r="16746" spans="1:10" x14ac:dyDescent="0.25">
      <c r="A16746">
        <f t="shared" si="524"/>
        <v>16744</v>
      </c>
      <c r="B16746" s="22">
        <v>0</v>
      </c>
      <c r="J16746" s="6">
        <f t="shared" si="523"/>
        <v>16272920094200.813</v>
      </c>
    </row>
    <row r="16747" spans="1:10" x14ac:dyDescent="0.25">
      <c r="A16747">
        <f t="shared" si="524"/>
        <v>16745</v>
      </c>
      <c r="B16747" s="22">
        <v>54335043.934246585</v>
      </c>
      <c r="J16747" s="6">
        <f t="shared" si="523"/>
        <v>2530197962460137.5</v>
      </c>
    </row>
    <row r="16748" spans="1:10" x14ac:dyDescent="0.25">
      <c r="A16748">
        <f t="shared" si="524"/>
        <v>16746</v>
      </c>
      <c r="B16748" s="22">
        <v>8943680</v>
      </c>
      <c r="J16748" s="6">
        <f t="shared" si="523"/>
        <v>24105244819313.906</v>
      </c>
    </row>
    <row r="16749" spans="1:10" x14ac:dyDescent="0.25">
      <c r="A16749">
        <f t="shared" si="524"/>
        <v>16747</v>
      </c>
      <c r="B16749" s="22">
        <v>285171.25</v>
      </c>
      <c r="J16749" s="6">
        <f t="shared" si="523"/>
        <v>14053497767724.313</v>
      </c>
    </row>
    <row r="16750" spans="1:10" x14ac:dyDescent="0.25">
      <c r="A16750">
        <f t="shared" si="524"/>
        <v>16748</v>
      </c>
      <c r="B16750" s="22">
        <v>0</v>
      </c>
      <c r="J16750" s="6">
        <f t="shared" si="523"/>
        <v>16272920094200.813</v>
      </c>
    </row>
    <row r="16751" spans="1:10" x14ac:dyDescent="0.25">
      <c r="A16751">
        <f t="shared" si="524"/>
        <v>16749</v>
      </c>
      <c r="B16751" s="22">
        <v>0</v>
      </c>
      <c r="J16751" s="6">
        <f t="shared" si="523"/>
        <v>16272920094200.813</v>
      </c>
    </row>
    <row r="16752" spans="1:10" x14ac:dyDescent="0.25">
      <c r="A16752">
        <f t="shared" si="524"/>
        <v>16750</v>
      </c>
      <c r="B16752" s="22">
        <v>8143430</v>
      </c>
      <c r="J16752" s="6">
        <f t="shared" si="523"/>
        <v>16887655243524.369</v>
      </c>
    </row>
    <row r="16753" spans="1:10" x14ac:dyDescent="0.25">
      <c r="A16753">
        <f t="shared" si="524"/>
        <v>16751</v>
      </c>
      <c r="B16753" s="22">
        <v>0</v>
      </c>
      <c r="J16753" s="6">
        <f t="shared" si="523"/>
        <v>16272920094200.813</v>
      </c>
    </row>
    <row r="16754" spans="1:10" x14ac:dyDescent="0.25">
      <c r="A16754">
        <f t="shared" si="524"/>
        <v>16752</v>
      </c>
      <c r="B16754" s="22">
        <v>4969529.5</v>
      </c>
      <c r="J16754" s="6">
        <f t="shared" si="523"/>
        <v>875270155604.047</v>
      </c>
    </row>
    <row r="16755" spans="1:10" x14ac:dyDescent="0.25">
      <c r="A16755">
        <f t="shared" si="524"/>
        <v>16753</v>
      </c>
      <c r="B16755" s="22">
        <v>0</v>
      </c>
      <c r="J16755" s="6">
        <f t="shared" si="523"/>
        <v>16272920094200.813</v>
      </c>
    </row>
    <row r="16756" spans="1:10" x14ac:dyDescent="0.25">
      <c r="A16756">
        <f t="shared" si="524"/>
        <v>16754</v>
      </c>
      <c r="B16756" s="22">
        <v>0</v>
      </c>
      <c r="J16756" s="6">
        <f t="shared" si="523"/>
        <v>16272920094200.813</v>
      </c>
    </row>
    <row r="16757" spans="1:10" x14ac:dyDescent="0.25">
      <c r="A16757">
        <f t="shared" si="524"/>
        <v>16755</v>
      </c>
      <c r="B16757" s="22">
        <v>0</v>
      </c>
      <c r="J16757" s="6">
        <f t="shared" si="523"/>
        <v>16272920094200.813</v>
      </c>
    </row>
    <row r="16758" spans="1:10" x14ac:dyDescent="0.25">
      <c r="A16758">
        <f t="shared" si="524"/>
        <v>16756</v>
      </c>
      <c r="B16758" s="22">
        <v>0</v>
      </c>
      <c r="J16758" s="6">
        <f t="shared" si="523"/>
        <v>16272920094200.813</v>
      </c>
    </row>
    <row r="16759" spans="1:10" x14ac:dyDescent="0.25">
      <c r="A16759">
        <f t="shared" si="524"/>
        <v>16757</v>
      </c>
      <c r="B16759" s="22">
        <v>8943680</v>
      </c>
      <c r="J16759" s="6">
        <f t="shared" si="523"/>
        <v>24105244819313.906</v>
      </c>
    </row>
    <row r="16760" spans="1:10" x14ac:dyDescent="0.25">
      <c r="A16760">
        <f t="shared" si="524"/>
        <v>16758</v>
      </c>
      <c r="B16760" s="22">
        <v>8943680</v>
      </c>
      <c r="J16760" s="6">
        <f t="shared" si="523"/>
        <v>24105244819313.906</v>
      </c>
    </row>
    <row r="16761" spans="1:10" x14ac:dyDescent="0.25">
      <c r="A16761">
        <f t="shared" si="524"/>
        <v>16759</v>
      </c>
      <c r="B16761" s="22">
        <v>0</v>
      </c>
      <c r="J16761" s="6">
        <f t="shared" si="523"/>
        <v>16272920094200.813</v>
      </c>
    </row>
    <row r="16762" spans="1:10" x14ac:dyDescent="0.25">
      <c r="A16762">
        <f t="shared" si="524"/>
        <v>16760</v>
      </c>
      <c r="B16762" s="22">
        <v>8143430</v>
      </c>
      <c r="J16762" s="6">
        <f t="shared" si="523"/>
        <v>16887655243524.369</v>
      </c>
    </row>
    <row r="16763" spans="1:10" x14ac:dyDescent="0.25">
      <c r="A16763">
        <f t="shared" si="524"/>
        <v>16761</v>
      </c>
      <c r="B16763" s="22">
        <v>8943680</v>
      </c>
      <c r="J16763" s="6">
        <f t="shared" si="523"/>
        <v>24105244819313.906</v>
      </c>
    </row>
    <row r="16764" spans="1:10" x14ac:dyDescent="0.25">
      <c r="A16764">
        <f t="shared" si="524"/>
        <v>16762</v>
      </c>
      <c r="B16764" s="22">
        <v>8943680</v>
      </c>
      <c r="J16764" s="6">
        <f t="shared" si="523"/>
        <v>24105244819313.906</v>
      </c>
    </row>
    <row r="16765" spans="1:10" x14ac:dyDescent="0.25">
      <c r="A16765">
        <f t="shared" si="524"/>
        <v>16763</v>
      </c>
      <c r="B16765" s="22">
        <v>0</v>
      </c>
      <c r="J16765" s="6">
        <f t="shared" si="523"/>
        <v>16272920094200.813</v>
      </c>
    </row>
    <row r="16766" spans="1:10" x14ac:dyDescent="0.25">
      <c r="A16766">
        <f t="shared" si="524"/>
        <v>16764</v>
      </c>
      <c r="B16766" s="22">
        <v>11943680</v>
      </c>
      <c r="J16766" s="6">
        <f t="shared" si="523"/>
        <v>62563500258075.047</v>
      </c>
    </row>
    <row r="16767" spans="1:10" x14ac:dyDescent="0.25">
      <c r="A16767">
        <f t="shared" si="524"/>
        <v>16765</v>
      </c>
      <c r="B16767" s="22">
        <v>8143430</v>
      </c>
      <c r="J16767" s="6">
        <f t="shared" si="523"/>
        <v>16887655243524.369</v>
      </c>
    </row>
    <row r="16768" spans="1:10" x14ac:dyDescent="0.25">
      <c r="A16768">
        <f t="shared" si="524"/>
        <v>16766</v>
      </c>
      <c r="B16768" s="22">
        <v>8143430</v>
      </c>
      <c r="J16768" s="6">
        <f t="shared" si="523"/>
        <v>16887655243524.369</v>
      </c>
    </row>
    <row r="16769" spans="1:10" x14ac:dyDescent="0.25">
      <c r="A16769">
        <f t="shared" si="524"/>
        <v>16767</v>
      </c>
      <c r="B16769" s="22">
        <v>0</v>
      </c>
      <c r="J16769" s="6">
        <f t="shared" si="523"/>
        <v>16272920094200.813</v>
      </c>
    </row>
    <row r="16770" spans="1:10" x14ac:dyDescent="0.25">
      <c r="A16770">
        <f t="shared" si="524"/>
        <v>16768</v>
      </c>
      <c r="B16770" s="22">
        <v>0</v>
      </c>
      <c r="J16770" s="6">
        <f t="shared" si="523"/>
        <v>16272920094200.813</v>
      </c>
    </row>
    <row r="16771" spans="1:10" x14ac:dyDescent="0.25">
      <c r="A16771">
        <f t="shared" si="524"/>
        <v>16769</v>
      </c>
      <c r="B16771" s="22">
        <v>8143430</v>
      </c>
      <c r="J16771" s="6">
        <f t="shared" ref="J16771:J16834" si="525">(B16771-$I$6)^2</f>
        <v>16887655243524.369</v>
      </c>
    </row>
    <row r="16772" spans="1:10" x14ac:dyDescent="0.25">
      <c r="A16772">
        <f t="shared" ref="A16772:A16835" si="526">A16771+1</f>
        <v>16770</v>
      </c>
      <c r="B16772" s="22">
        <v>17087110</v>
      </c>
      <c r="J16772" s="6">
        <f t="shared" si="525"/>
        <v>170384444013437.47</v>
      </c>
    </row>
    <row r="16773" spans="1:10" x14ac:dyDescent="0.25">
      <c r="A16773">
        <f t="shared" si="526"/>
        <v>16771</v>
      </c>
      <c r="B16773" s="22">
        <v>0</v>
      </c>
      <c r="J16773" s="6">
        <f t="shared" si="525"/>
        <v>16272920094200.813</v>
      </c>
    </row>
    <row r="16774" spans="1:10" x14ac:dyDescent="0.25">
      <c r="A16774">
        <f t="shared" si="526"/>
        <v>16772</v>
      </c>
      <c r="B16774" s="22">
        <v>0</v>
      </c>
      <c r="J16774" s="6">
        <f t="shared" si="525"/>
        <v>16272920094200.813</v>
      </c>
    </row>
    <row r="16775" spans="1:10" x14ac:dyDescent="0.25">
      <c r="A16775">
        <f t="shared" si="526"/>
        <v>16773</v>
      </c>
      <c r="B16775" s="22">
        <v>12114905.4</v>
      </c>
      <c r="J16775" s="6">
        <f t="shared" si="525"/>
        <v>65301504652614.898</v>
      </c>
    </row>
    <row r="16776" spans="1:10" x14ac:dyDescent="0.25">
      <c r="A16776">
        <f t="shared" si="526"/>
        <v>16774</v>
      </c>
      <c r="B16776" s="22">
        <v>8943680</v>
      </c>
      <c r="J16776" s="6">
        <f t="shared" si="525"/>
        <v>24105244819313.906</v>
      </c>
    </row>
    <row r="16777" spans="1:10" x14ac:dyDescent="0.25">
      <c r="A16777">
        <f t="shared" si="526"/>
        <v>16775</v>
      </c>
      <c r="B16777" s="22">
        <v>0</v>
      </c>
      <c r="J16777" s="6">
        <f t="shared" si="525"/>
        <v>16272920094200.813</v>
      </c>
    </row>
    <row r="16778" spans="1:10" x14ac:dyDescent="0.25">
      <c r="A16778">
        <f t="shared" si="526"/>
        <v>16776</v>
      </c>
      <c r="B16778" s="22">
        <v>0</v>
      </c>
      <c r="J16778" s="6">
        <f t="shared" si="525"/>
        <v>16272920094200.813</v>
      </c>
    </row>
    <row r="16779" spans="1:10" x14ac:dyDescent="0.25">
      <c r="A16779">
        <f t="shared" si="526"/>
        <v>16777</v>
      </c>
      <c r="B16779" s="22">
        <v>12193680</v>
      </c>
      <c r="J16779" s="6">
        <f t="shared" si="525"/>
        <v>66580854877971.813</v>
      </c>
    </row>
    <row r="16780" spans="1:10" x14ac:dyDescent="0.25">
      <c r="A16780">
        <f t="shared" si="526"/>
        <v>16778</v>
      </c>
      <c r="B16780" s="22">
        <v>0</v>
      </c>
      <c r="J16780" s="6">
        <f t="shared" si="525"/>
        <v>16272920094200.813</v>
      </c>
    </row>
    <row r="16781" spans="1:10" x14ac:dyDescent="0.25">
      <c r="A16781">
        <f t="shared" si="526"/>
        <v>16779</v>
      </c>
      <c r="B16781" s="22">
        <v>17087110</v>
      </c>
      <c r="J16781" s="6">
        <f t="shared" si="525"/>
        <v>170384444013437.47</v>
      </c>
    </row>
    <row r="16782" spans="1:10" x14ac:dyDescent="0.25">
      <c r="A16782">
        <f t="shared" si="526"/>
        <v>16780</v>
      </c>
      <c r="B16782" s="22">
        <v>3250000</v>
      </c>
      <c r="J16782" s="6">
        <f t="shared" si="525"/>
        <v>614610152858.7196</v>
      </c>
    </row>
    <row r="16783" spans="1:10" x14ac:dyDescent="0.25">
      <c r="A16783">
        <f t="shared" si="526"/>
        <v>16781</v>
      </c>
      <c r="B16783" s="22">
        <v>0</v>
      </c>
      <c r="J16783" s="6">
        <f t="shared" si="525"/>
        <v>16272920094200.813</v>
      </c>
    </row>
    <row r="16784" spans="1:10" x14ac:dyDescent="0.25">
      <c r="A16784">
        <f t="shared" si="526"/>
        <v>16782</v>
      </c>
      <c r="B16784" s="22">
        <v>17087110</v>
      </c>
      <c r="J16784" s="6">
        <f t="shared" si="525"/>
        <v>170384444013437.47</v>
      </c>
    </row>
    <row r="16785" spans="1:10" x14ac:dyDescent="0.25">
      <c r="A16785">
        <f t="shared" si="526"/>
        <v>16783</v>
      </c>
      <c r="B16785" s="22">
        <v>0</v>
      </c>
      <c r="J16785" s="6">
        <f t="shared" si="525"/>
        <v>16272920094200.813</v>
      </c>
    </row>
    <row r="16786" spans="1:10" x14ac:dyDescent="0.25">
      <c r="A16786">
        <f t="shared" si="526"/>
        <v>16784</v>
      </c>
      <c r="B16786" s="22">
        <v>0</v>
      </c>
      <c r="J16786" s="6">
        <f t="shared" si="525"/>
        <v>16272920094200.813</v>
      </c>
    </row>
    <row r="16787" spans="1:10" x14ac:dyDescent="0.25">
      <c r="A16787">
        <f t="shared" si="526"/>
        <v>16785</v>
      </c>
      <c r="B16787" s="22">
        <v>8143430</v>
      </c>
      <c r="J16787" s="6">
        <f t="shared" si="525"/>
        <v>16887655243524.369</v>
      </c>
    </row>
    <row r="16788" spans="1:10" x14ac:dyDescent="0.25">
      <c r="A16788">
        <f t="shared" si="526"/>
        <v>16786</v>
      </c>
      <c r="B16788" s="22">
        <v>8143430</v>
      </c>
      <c r="J16788" s="6">
        <f t="shared" si="525"/>
        <v>16887655243524.369</v>
      </c>
    </row>
    <row r="16789" spans="1:10" x14ac:dyDescent="0.25">
      <c r="A16789">
        <f t="shared" si="526"/>
        <v>16787</v>
      </c>
      <c r="B16789" s="22">
        <v>17087110</v>
      </c>
      <c r="J16789" s="6">
        <f t="shared" si="525"/>
        <v>170384444013437.47</v>
      </c>
    </row>
    <row r="16790" spans="1:10" x14ac:dyDescent="0.25">
      <c r="A16790">
        <f t="shared" si="526"/>
        <v>16788</v>
      </c>
      <c r="B16790" s="22">
        <v>17087110</v>
      </c>
      <c r="J16790" s="6">
        <f t="shared" si="525"/>
        <v>170384444013437.47</v>
      </c>
    </row>
    <row r="16791" spans="1:10" x14ac:dyDescent="0.25">
      <c r="A16791">
        <f t="shared" si="526"/>
        <v>16789</v>
      </c>
      <c r="B16791" s="22">
        <v>0</v>
      </c>
      <c r="J16791" s="6">
        <f t="shared" si="525"/>
        <v>16272920094200.813</v>
      </c>
    </row>
    <row r="16792" spans="1:10" x14ac:dyDescent="0.25">
      <c r="A16792">
        <f t="shared" si="526"/>
        <v>16790</v>
      </c>
      <c r="B16792" s="22">
        <v>0</v>
      </c>
      <c r="J16792" s="6">
        <f t="shared" si="525"/>
        <v>16272920094200.813</v>
      </c>
    </row>
    <row r="16793" spans="1:10" x14ac:dyDescent="0.25">
      <c r="A16793">
        <f t="shared" si="526"/>
        <v>16791</v>
      </c>
      <c r="B16793" s="22">
        <v>11143430</v>
      </c>
      <c r="J16793" s="6">
        <f t="shared" si="525"/>
        <v>50544410682285.516</v>
      </c>
    </row>
    <row r="16794" spans="1:10" x14ac:dyDescent="0.25">
      <c r="A16794">
        <f t="shared" si="526"/>
        <v>16792</v>
      </c>
      <c r="B16794" s="22">
        <v>0</v>
      </c>
      <c r="J16794" s="6">
        <f t="shared" si="525"/>
        <v>16272920094200.813</v>
      </c>
    </row>
    <row r="16795" spans="1:10" x14ac:dyDescent="0.25">
      <c r="A16795">
        <f t="shared" si="526"/>
        <v>16793</v>
      </c>
      <c r="B16795" s="22">
        <v>9509178.0821917802</v>
      </c>
      <c r="J16795" s="6">
        <f t="shared" si="525"/>
        <v>29977895218721.488</v>
      </c>
    </row>
    <row r="16796" spans="1:10" x14ac:dyDescent="0.25">
      <c r="A16796">
        <f t="shared" si="526"/>
        <v>16794</v>
      </c>
      <c r="B16796" s="22">
        <v>0</v>
      </c>
      <c r="J16796" s="6">
        <f t="shared" si="525"/>
        <v>16272920094200.813</v>
      </c>
    </row>
    <row r="16797" spans="1:10" x14ac:dyDescent="0.25">
      <c r="A16797">
        <f t="shared" si="526"/>
        <v>16795</v>
      </c>
      <c r="B16797" s="22">
        <v>0</v>
      </c>
      <c r="J16797" s="6">
        <f t="shared" si="525"/>
        <v>16272920094200.813</v>
      </c>
    </row>
    <row r="16798" spans="1:10" x14ac:dyDescent="0.25">
      <c r="A16798">
        <f t="shared" si="526"/>
        <v>16796</v>
      </c>
      <c r="B16798" s="22">
        <v>8943680</v>
      </c>
      <c r="J16798" s="6">
        <f t="shared" si="525"/>
        <v>24105244819313.906</v>
      </c>
    </row>
    <row r="16799" spans="1:10" x14ac:dyDescent="0.25">
      <c r="A16799">
        <f t="shared" si="526"/>
        <v>16797</v>
      </c>
      <c r="B16799" s="22">
        <v>8143430</v>
      </c>
      <c r="J16799" s="6">
        <f t="shared" si="525"/>
        <v>16887655243524.369</v>
      </c>
    </row>
    <row r="16800" spans="1:10" x14ac:dyDescent="0.25">
      <c r="A16800">
        <f t="shared" si="526"/>
        <v>16798</v>
      </c>
      <c r="B16800" s="22">
        <v>0</v>
      </c>
      <c r="J16800" s="6">
        <f t="shared" si="525"/>
        <v>16272920094200.813</v>
      </c>
    </row>
    <row r="16801" spans="1:10" x14ac:dyDescent="0.25">
      <c r="A16801">
        <f t="shared" si="526"/>
        <v>16799</v>
      </c>
      <c r="B16801" s="22">
        <v>0</v>
      </c>
      <c r="J16801" s="6">
        <f t="shared" si="525"/>
        <v>16272920094200.813</v>
      </c>
    </row>
    <row r="16802" spans="1:10" x14ac:dyDescent="0.25">
      <c r="A16802">
        <f t="shared" si="526"/>
        <v>16800</v>
      </c>
      <c r="B16802" s="22">
        <v>0</v>
      </c>
      <c r="J16802" s="6">
        <f t="shared" si="525"/>
        <v>16272920094200.813</v>
      </c>
    </row>
    <row r="16803" spans="1:10" x14ac:dyDescent="0.25">
      <c r="A16803">
        <f t="shared" si="526"/>
        <v>16801</v>
      </c>
      <c r="B16803" s="22">
        <v>0</v>
      </c>
      <c r="J16803" s="6">
        <f t="shared" si="525"/>
        <v>16272920094200.813</v>
      </c>
    </row>
    <row r="16804" spans="1:10" x14ac:dyDescent="0.25">
      <c r="A16804">
        <f t="shared" si="526"/>
        <v>16802</v>
      </c>
      <c r="B16804" s="22">
        <v>8943680</v>
      </c>
      <c r="J16804" s="6">
        <f t="shared" si="525"/>
        <v>24105244819313.906</v>
      </c>
    </row>
    <row r="16805" spans="1:10" x14ac:dyDescent="0.25">
      <c r="A16805">
        <f t="shared" si="526"/>
        <v>16803</v>
      </c>
      <c r="B16805" s="22">
        <v>8943680</v>
      </c>
      <c r="J16805" s="6">
        <f t="shared" si="525"/>
        <v>24105244819313.906</v>
      </c>
    </row>
    <row r="16806" spans="1:10" x14ac:dyDescent="0.25">
      <c r="A16806">
        <f t="shared" si="526"/>
        <v>16804</v>
      </c>
      <c r="B16806" s="22">
        <v>11393430</v>
      </c>
      <c r="J16806" s="6">
        <f t="shared" si="525"/>
        <v>54161640302182.273</v>
      </c>
    </row>
    <row r="16807" spans="1:10" x14ac:dyDescent="0.25">
      <c r="A16807">
        <f t="shared" si="526"/>
        <v>16805</v>
      </c>
      <c r="B16807" s="22">
        <v>0</v>
      </c>
      <c r="J16807" s="6">
        <f t="shared" si="525"/>
        <v>16272920094200.813</v>
      </c>
    </row>
    <row r="16808" spans="1:10" x14ac:dyDescent="0.25">
      <c r="A16808">
        <f t="shared" si="526"/>
        <v>16806</v>
      </c>
      <c r="B16808" s="22">
        <v>0</v>
      </c>
      <c r="J16808" s="6">
        <f t="shared" si="525"/>
        <v>16272920094200.813</v>
      </c>
    </row>
    <row r="16809" spans="1:10" x14ac:dyDescent="0.25">
      <c r="A16809">
        <f t="shared" si="526"/>
        <v>16807</v>
      </c>
      <c r="B16809" s="22">
        <v>0</v>
      </c>
      <c r="J16809" s="6">
        <f t="shared" si="525"/>
        <v>16272920094200.813</v>
      </c>
    </row>
    <row r="16810" spans="1:10" x14ac:dyDescent="0.25">
      <c r="A16810">
        <f t="shared" si="526"/>
        <v>16808</v>
      </c>
      <c r="B16810" s="22">
        <v>0</v>
      </c>
      <c r="J16810" s="6">
        <f t="shared" si="525"/>
        <v>16272920094200.813</v>
      </c>
    </row>
    <row r="16811" spans="1:10" x14ac:dyDescent="0.25">
      <c r="A16811">
        <f t="shared" si="526"/>
        <v>16809</v>
      </c>
      <c r="B16811" s="22">
        <v>8143430</v>
      </c>
      <c r="J16811" s="6">
        <f t="shared" si="525"/>
        <v>16887655243524.369</v>
      </c>
    </row>
    <row r="16812" spans="1:10" x14ac:dyDescent="0.25">
      <c r="A16812">
        <f t="shared" si="526"/>
        <v>16810</v>
      </c>
      <c r="B16812" s="22">
        <v>0</v>
      </c>
      <c r="J16812" s="6">
        <f t="shared" si="525"/>
        <v>16272920094200.813</v>
      </c>
    </row>
    <row r="16813" spans="1:10" x14ac:dyDescent="0.25">
      <c r="A16813">
        <f t="shared" si="526"/>
        <v>16811</v>
      </c>
      <c r="B16813" s="22">
        <v>0</v>
      </c>
      <c r="J16813" s="6">
        <f t="shared" si="525"/>
        <v>16272920094200.813</v>
      </c>
    </row>
    <row r="16814" spans="1:10" x14ac:dyDescent="0.25">
      <c r="A16814">
        <f t="shared" si="526"/>
        <v>16812</v>
      </c>
      <c r="B16814" s="22">
        <v>3250000</v>
      </c>
      <c r="J16814" s="6">
        <f t="shared" si="525"/>
        <v>614610152858.7196</v>
      </c>
    </row>
    <row r="16815" spans="1:10" x14ac:dyDescent="0.25">
      <c r="A16815">
        <f t="shared" si="526"/>
        <v>16813</v>
      </c>
      <c r="B16815" s="22">
        <v>0</v>
      </c>
      <c r="J16815" s="6">
        <f t="shared" si="525"/>
        <v>16272920094200.813</v>
      </c>
    </row>
    <row r="16816" spans="1:10" x14ac:dyDescent="0.25">
      <c r="A16816">
        <f t="shared" si="526"/>
        <v>16814</v>
      </c>
      <c r="B16816" s="22">
        <v>3250000</v>
      </c>
      <c r="J16816" s="6">
        <f t="shared" si="525"/>
        <v>614610152858.7196</v>
      </c>
    </row>
    <row r="16817" spans="1:10" x14ac:dyDescent="0.25">
      <c r="A16817">
        <f t="shared" si="526"/>
        <v>16815</v>
      </c>
      <c r="B16817" s="22">
        <v>0</v>
      </c>
      <c r="J16817" s="6">
        <f t="shared" si="525"/>
        <v>16272920094200.813</v>
      </c>
    </row>
    <row r="16818" spans="1:10" x14ac:dyDescent="0.25">
      <c r="A16818">
        <f t="shared" si="526"/>
        <v>16816</v>
      </c>
      <c r="B16818" s="22">
        <v>0</v>
      </c>
      <c r="J16818" s="6">
        <f t="shared" si="525"/>
        <v>16272920094200.813</v>
      </c>
    </row>
    <row r="16819" spans="1:10" x14ac:dyDescent="0.25">
      <c r="A16819">
        <f t="shared" si="526"/>
        <v>16817</v>
      </c>
      <c r="B16819" s="22">
        <v>0</v>
      </c>
      <c r="J16819" s="6">
        <f t="shared" si="525"/>
        <v>16272920094200.813</v>
      </c>
    </row>
    <row r="16820" spans="1:10" x14ac:dyDescent="0.25">
      <c r="A16820">
        <f t="shared" si="526"/>
        <v>16818</v>
      </c>
      <c r="B16820" s="22">
        <v>0</v>
      </c>
      <c r="J16820" s="6">
        <f t="shared" si="525"/>
        <v>16272920094200.813</v>
      </c>
    </row>
    <row r="16821" spans="1:10" x14ac:dyDescent="0.25">
      <c r="A16821">
        <f t="shared" si="526"/>
        <v>16819</v>
      </c>
      <c r="B16821" s="22">
        <v>0</v>
      </c>
      <c r="J16821" s="6">
        <f t="shared" si="525"/>
        <v>16272920094200.813</v>
      </c>
    </row>
    <row r="16822" spans="1:10" x14ac:dyDescent="0.25">
      <c r="A16822">
        <f t="shared" si="526"/>
        <v>16820</v>
      </c>
      <c r="B16822" s="22">
        <v>0</v>
      </c>
      <c r="J16822" s="6">
        <f t="shared" si="525"/>
        <v>16272920094200.813</v>
      </c>
    </row>
    <row r="16823" spans="1:10" x14ac:dyDescent="0.25">
      <c r="A16823">
        <f t="shared" si="526"/>
        <v>16821</v>
      </c>
      <c r="B16823" s="22">
        <v>0</v>
      </c>
      <c r="J16823" s="6">
        <f t="shared" si="525"/>
        <v>16272920094200.813</v>
      </c>
    </row>
    <row r="16824" spans="1:10" x14ac:dyDescent="0.25">
      <c r="A16824">
        <f t="shared" si="526"/>
        <v>16822</v>
      </c>
      <c r="B16824" s="22">
        <v>3000000</v>
      </c>
      <c r="J16824" s="6">
        <f t="shared" si="525"/>
        <v>1069095532961.9576</v>
      </c>
    </row>
    <row r="16825" spans="1:10" x14ac:dyDescent="0.25">
      <c r="A16825">
        <f t="shared" si="526"/>
        <v>16823</v>
      </c>
      <c r="B16825" s="22">
        <v>0</v>
      </c>
      <c r="J16825" s="6">
        <f t="shared" si="525"/>
        <v>16272920094200.813</v>
      </c>
    </row>
    <row r="16826" spans="1:10" x14ac:dyDescent="0.25">
      <c r="A16826">
        <f t="shared" si="526"/>
        <v>16824</v>
      </c>
      <c r="B16826" s="22">
        <v>0</v>
      </c>
      <c r="J16826" s="6">
        <f t="shared" si="525"/>
        <v>16272920094200.813</v>
      </c>
    </row>
    <row r="16827" spans="1:10" x14ac:dyDescent="0.25">
      <c r="A16827">
        <f t="shared" si="526"/>
        <v>16825</v>
      </c>
      <c r="B16827" s="22">
        <v>0</v>
      </c>
      <c r="J16827" s="6">
        <f t="shared" si="525"/>
        <v>16272920094200.813</v>
      </c>
    </row>
    <row r="16828" spans="1:10" x14ac:dyDescent="0.25">
      <c r="A16828">
        <f t="shared" si="526"/>
        <v>16826</v>
      </c>
      <c r="B16828" s="22">
        <v>8143430</v>
      </c>
      <c r="J16828" s="6">
        <f t="shared" si="525"/>
        <v>16887655243524.369</v>
      </c>
    </row>
    <row r="16829" spans="1:10" x14ac:dyDescent="0.25">
      <c r="A16829">
        <f t="shared" si="526"/>
        <v>16827</v>
      </c>
      <c r="B16829" s="22">
        <v>0</v>
      </c>
      <c r="J16829" s="6">
        <f t="shared" si="525"/>
        <v>16272920094200.813</v>
      </c>
    </row>
    <row r="16830" spans="1:10" x14ac:dyDescent="0.25">
      <c r="A16830">
        <f t="shared" si="526"/>
        <v>16828</v>
      </c>
      <c r="B16830" s="22">
        <v>0</v>
      </c>
      <c r="J16830" s="6">
        <f t="shared" si="525"/>
        <v>16272920094200.813</v>
      </c>
    </row>
    <row r="16831" spans="1:10" x14ac:dyDescent="0.25">
      <c r="A16831">
        <f t="shared" si="526"/>
        <v>16829</v>
      </c>
      <c r="B16831" s="22">
        <v>8143430</v>
      </c>
      <c r="J16831" s="6">
        <f t="shared" si="525"/>
        <v>16887655243524.369</v>
      </c>
    </row>
    <row r="16832" spans="1:10" x14ac:dyDescent="0.25">
      <c r="A16832">
        <f t="shared" si="526"/>
        <v>16830</v>
      </c>
      <c r="B16832" s="22">
        <v>8943680</v>
      </c>
      <c r="J16832" s="6">
        <f t="shared" si="525"/>
        <v>24105244819313.906</v>
      </c>
    </row>
    <row r="16833" spans="1:10" x14ac:dyDescent="0.25">
      <c r="A16833">
        <f t="shared" si="526"/>
        <v>16831</v>
      </c>
      <c r="B16833" s="22">
        <v>0</v>
      </c>
      <c r="J16833" s="6">
        <f t="shared" si="525"/>
        <v>16272920094200.813</v>
      </c>
    </row>
    <row r="16834" spans="1:10" x14ac:dyDescent="0.25">
      <c r="A16834">
        <f t="shared" si="526"/>
        <v>16832</v>
      </c>
      <c r="B16834" s="22">
        <v>0</v>
      </c>
      <c r="J16834" s="6">
        <f t="shared" si="525"/>
        <v>16272920094200.813</v>
      </c>
    </row>
    <row r="16835" spans="1:10" x14ac:dyDescent="0.25">
      <c r="A16835">
        <f t="shared" si="526"/>
        <v>16833</v>
      </c>
      <c r="B16835" s="22">
        <v>0</v>
      </c>
      <c r="J16835" s="6">
        <f t="shared" ref="J16835:J16898" si="527">(B16835-$I$6)^2</f>
        <v>16272920094200.813</v>
      </c>
    </row>
    <row r="16836" spans="1:10" x14ac:dyDescent="0.25">
      <c r="A16836">
        <f t="shared" ref="A16836:A16899" si="528">A16835+1</f>
        <v>16834</v>
      </c>
      <c r="B16836" s="22">
        <v>0</v>
      </c>
      <c r="J16836" s="6">
        <f t="shared" si="527"/>
        <v>16272920094200.813</v>
      </c>
    </row>
    <row r="16837" spans="1:10" x14ac:dyDescent="0.25">
      <c r="A16837">
        <f t="shared" si="528"/>
        <v>16835</v>
      </c>
      <c r="B16837" s="22">
        <v>8143430</v>
      </c>
      <c r="J16837" s="6">
        <f t="shared" si="527"/>
        <v>16887655243524.369</v>
      </c>
    </row>
    <row r="16838" spans="1:10" x14ac:dyDescent="0.25">
      <c r="A16838">
        <f t="shared" si="528"/>
        <v>16836</v>
      </c>
      <c r="B16838" s="22">
        <v>0</v>
      </c>
      <c r="J16838" s="6">
        <f t="shared" si="527"/>
        <v>16272920094200.813</v>
      </c>
    </row>
    <row r="16839" spans="1:10" x14ac:dyDescent="0.25">
      <c r="A16839">
        <f t="shared" si="528"/>
        <v>16837</v>
      </c>
      <c r="B16839" s="22">
        <v>8943680</v>
      </c>
      <c r="J16839" s="6">
        <f t="shared" si="527"/>
        <v>24105244819313.906</v>
      </c>
    </row>
    <row r="16840" spans="1:10" x14ac:dyDescent="0.25">
      <c r="A16840">
        <f t="shared" si="528"/>
        <v>16838</v>
      </c>
      <c r="B16840" s="22">
        <v>3250000</v>
      </c>
      <c r="J16840" s="6">
        <f t="shared" si="527"/>
        <v>614610152858.7196</v>
      </c>
    </row>
    <row r="16841" spans="1:10" x14ac:dyDescent="0.25">
      <c r="A16841">
        <f t="shared" si="528"/>
        <v>16839</v>
      </c>
      <c r="B16841" s="22">
        <v>8143430</v>
      </c>
      <c r="J16841" s="6">
        <f t="shared" si="527"/>
        <v>16887655243524.369</v>
      </c>
    </row>
    <row r="16842" spans="1:10" x14ac:dyDescent="0.25">
      <c r="A16842">
        <f t="shared" si="528"/>
        <v>16840</v>
      </c>
      <c r="B16842" s="22">
        <v>0</v>
      </c>
      <c r="J16842" s="6">
        <f t="shared" si="527"/>
        <v>16272920094200.813</v>
      </c>
    </row>
    <row r="16843" spans="1:10" x14ac:dyDescent="0.25">
      <c r="A16843">
        <f t="shared" si="528"/>
        <v>16841</v>
      </c>
      <c r="B16843" s="22">
        <v>8143430</v>
      </c>
      <c r="J16843" s="6">
        <f t="shared" si="527"/>
        <v>16887655243524.369</v>
      </c>
    </row>
    <row r="16844" spans="1:10" x14ac:dyDescent="0.25">
      <c r="A16844">
        <f t="shared" si="528"/>
        <v>16842</v>
      </c>
      <c r="B16844" s="22">
        <v>0</v>
      </c>
      <c r="J16844" s="6">
        <f t="shared" si="527"/>
        <v>16272920094200.813</v>
      </c>
    </row>
    <row r="16845" spans="1:10" x14ac:dyDescent="0.25">
      <c r="A16845">
        <f t="shared" si="528"/>
        <v>16843</v>
      </c>
      <c r="B16845" s="22">
        <v>0</v>
      </c>
      <c r="J16845" s="6">
        <f t="shared" si="527"/>
        <v>16272920094200.813</v>
      </c>
    </row>
    <row r="16846" spans="1:10" x14ac:dyDescent="0.25">
      <c r="A16846">
        <f t="shared" si="528"/>
        <v>16844</v>
      </c>
      <c r="B16846" s="22">
        <v>0</v>
      </c>
      <c r="J16846" s="6">
        <f t="shared" si="527"/>
        <v>16272920094200.813</v>
      </c>
    </row>
    <row r="16847" spans="1:10" x14ac:dyDescent="0.25">
      <c r="A16847">
        <f t="shared" si="528"/>
        <v>16845</v>
      </c>
      <c r="B16847" s="22">
        <v>8943680</v>
      </c>
      <c r="J16847" s="6">
        <f t="shared" si="527"/>
        <v>24105244819313.906</v>
      </c>
    </row>
    <row r="16848" spans="1:10" x14ac:dyDescent="0.25">
      <c r="A16848">
        <f t="shared" si="528"/>
        <v>16846</v>
      </c>
      <c r="B16848" s="22">
        <v>0</v>
      </c>
      <c r="J16848" s="6">
        <f t="shared" si="527"/>
        <v>16272920094200.813</v>
      </c>
    </row>
    <row r="16849" spans="1:10" x14ac:dyDescent="0.25">
      <c r="A16849">
        <f t="shared" si="528"/>
        <v>16847</v>
      </c>
      <c r="B16849" s="22">
        <v>0</v>
      </c>
      <c r="J16849" s="6">
        <f t="shared" si="527"/>
        <v>16272920094200.813</v>
      </c>
    </row>
    <row r="16850" spans="1:10" x14ac:dyDescent="0.25">
      <c r="A16850">
        <f t="shared" si="528"/>
        <v>16848</v>
      </c>
      <c r="B16850" s="22">
        <v>8143430</v>
      </c>
      <c r="J16850" s="6">
        <f t="shared" si="527"/>
        <v>16887655243524.369</v>
      </c>
    </row>
    <row r="16851" spans="1:10" x14ac:dyDescent="0.25">
      <c r="A16851">
        <f t="shared" si="528"/>
        <v>16849</v>
      </c>
      <c r="B16851" s="22">
        <v>8143430</v>
      </c>
      <c r="J16851" s="6">
        <f t="shared" si="527"/>
        <v>16887655243524.369</v>
      </c>
    </row>
    <row r="16852" spans="1:10" x14ac:dyDescent="0.25">
      <c r="A16852">
        <f t="shared" si="528"/>
        <v>16850</v>
      </c>
      <c r="B16852" s="22">
        <v>8943680</v>
      </c>
      <c r="J16852" s="6">
        <f t="shared" si="527"/>
        <v>24105244819313.906</v>
      </c>
    </row>
    <row r="16853" spans="1:10" x14ac:dyDescent="0.25">
      <c r="A16853">
        <f t="shared" si="528"/>
        <v>16851</v>
      </c>
      <c r="B16853" s="22">
        <v>8943680</v>
      </c>
      <c r="J16853" s="6">
        <f t="shared" si="527"/>
        <v>24105244819313.906</v>
      </c>
    </row>
    <row r="16854" spans="1:10" x14ac:dyDescent="0.25">
      <c r="A16854">
        <f t="shared" si="528"/>
        <v>16852</v>
      </c>
      <c r="B16854" s="22">
        <v>11143430</v>
      </c>
      <c r="J16854" s="6">
        <f t="shared" si="527"/>
        <v>50544410682285.516</v>
      </c>
    </row>
    <row r="16855" spans="1:10" x14ac:dyDescent="0.25">
      <c r="A16855">
        <f t="shared" si="528"/>
        <v>16853</v>
      </c>
      <c r="B16855" s="22">
        <v>0</v>
      </c>
      <c r="J16855" s="6">
        <f t="shared" si="527"/>
        <v>16272920094200.813</v>
      </c>
    </row>
    <row r="16856" spans="1:10" x14ac:dyDescent="0.25">
      <c r="A16856">
        <f t="shared" si="528"/>
        <v>16854</v>
      </c>
      <c r="B16856" s="22">
        <v>0</v>
      </c>
      <c r="J16856" s="6">
        <f t="shared" si="527"/>
        <v>16272920094200.813</v>
      </c>
    </row>
    <row r="16857" spans="1:10" x14ac:dyDescent="0.25">
      <c r="A16857">
        <f t="shared" si="528"/>
        <v>16855</v>
      </c>
      <c r="B16857" s="22">
        <v>0</v>
      </c>
      <c r="J16857" s="6">
        <f t="shared" si="527"/>
        <v>16272920094200.813</v>
      </c>
    </row>
    <row r="16858" spans="1:10" x14ac:dyDescent="0.25">
      <c r="A16858">
        <f t="shared" si="528"/>
        <v>16856</v>
      </c>
      <c r="B16858" s="22">
        <v>0</v>
      </c>
      <c r="J16858" s="6">
        <f t="shared" si="527"/>
        <v>16272920094200.813</v>
      </c>
    </row>
    <row r="16859" spans="1:10" x14ac:dyDescent="0.25">
      <c r="A16859">
        <f t="shared" si="528"/>
        <v>16857</v>
      </c>
      <c r="B16859" s="22">
        <v>0</v>
      </c>
      <c r="J16859" s="6">
        <f t="shared" si="527"/>
        <v>16272920094200.813</v>
      </c>
    </row>
    <row r="16860" spans="1:10" x14ac:dyDescent="0.25">
      <c r="A16860">
        <f t="shared" si="528"/>
        <v>16858</v>
      </c>
      <c r="B16860" s="22">
        <v>0</v>
      </c>
      <c r="J16860" s="6">
        <f t="shared" si="527"/>
        <v>16272920094200.813</v>
      </c>
    </row>
    <row r="16861" spans="1:10" x14ac:dyDescent="0.25">
      <c r="A16861">
        <f t="shared" si="528"/>
        <v>16859</v>
      </c>
      <c r="B16861" s="22">
        <v>13372460.821917808</v>
      </c>
      <c r="J16861" s="6">
        <f t="shared" si="527"/>
        <v>87207396632681.313</v>
      </c>
    </row>
    <row r="16862" spans="1:10" x14ac:dyDescent="0.25">
      <c r="A16862">
        <f t="shared" si="528"/>
        <v>16860</v>
      </c>
      <c r="B16862" s="22">
        <v>8143430</v>
      </c>
      <c r="J16862" s="6">
        <f t="shared" si="527"/>
        <v>16887655243524.369</v>
      </c>
    </row>
    <row r="16863" spans="1:10" x14ac:dyDescent="0.25">
      <c r="A16863">
        <f t="shared" si="528"/>
        <v>16861</v>
      </c>
      <c r="B16863" s="22">
        <v>8143430</v>
      </c>
      <c r="J16863" s="6">
        <f t="shared" si="527"/>
        <v>16887655243524.369</v>
      </c>
    </row>
    <row r="16864" spans="1:10" x14ac:dyDescent="0.25">
      <c r="A16864">
        <f t="shared" si="528"/>
        <v>16862</v>
      </c>
      <c r="B16864" s="22">
        <v>10152410.821917808</v>
      </c>
      <c r="J16864" s="6">
        <f t="shared" si="527"/>
        <v>37435308788754.164</v>
      </c>
    </row>
    <row r="16865" spans="1:10" x14ac:dyDescent="0.25">
      <c r="A16865">
        <f t="shared" si="528"/>
        <v>16863</v>
      </c>
      <c r="B16865" s="22">
        <v>12193680</v>
      </c>
      <c r="J16865" s="6">
        <f t="shared" si="527"/>
        <v>66580854877971.813</v>
      </c>
    </row>
    <row r="16866" spans="1:10" x14ac:dyDescent="0.25">
      <c r="A16866">
        <f t="shared" si="528"/>
        <v>16864</v>
      </c>
      <c r="B16866" s="22">
        <v>17087110</v>
      </c>
      <c r="J16866" s="6">
        <f t="shared" si="527"/>
        <v>170384444013437.47</v>
      </c>
    </row>
    <row r="16867" spans="1:10" x14ac:dyDescent="0.25">
      <c r="A16867">
        <f t="shared" si="528"/>
        <v>16865</v>
      </c>
      <c r="B16867" s="22">
        <v>0</v>
      </c>
      <c r="J16867" s="6">
        <f t="shared" si="527"/>
        <v>16272920094200.813</v>
      </c>
    </row>
    <row r="16868" spans="1:10" x14ac:dyDescent="0.25">
      <c r="A16868">
        <f t="shared" si="528"/>
        <v>16866</v>
      </c>
      <c r="B16868" s="22">
        <v>0</v>
      </c>
      <c r="J16868" s="6">
        <f t="shared" si="527"/>
        <v>16272920094200.813</v>
      </c>
    </row>
    <row r="16869" spans="1:10" x14ac:dyDescent="0.25">
      <c r="A16869">
        <f t="shared" si="528"/>
        <v>16867</v>
      </c>
      <c r="B16869" s="22">
        <v>0</v>
      </c>
      <c r="J16869" s="6">
        <f t="shared" si="527"/>
        <v>16272920094200.813</v>
      </c>
    </row>
    <row r="16870" spans="1:10" x14ac:dyDescent="0.25">
      <c r="A16870">
        <f t="shared" si="528"/>
        <v>16868</v>
      </c>
      <c r="B16870" s="22">
        <v>0</v>
      </c>
      <c r="J16870" s="6">
        <f t="shared" si="527"/>
        <v>16272920094200.813</v>
      </c>
    </row>
    <row r="16871" spans="1:10" x14ac:dyDescent="0.25">
      <c r="A16871">
        <f t="shared" si="528"/>
        <v>16869</v>
      </c>
      <c r="B16871" s="22">
        <v>0</v>
      </c>
      <c r="J16871" s="6">
        <f t="shared" si="527"/>
        <v>16272920094200.813</v>
      </c>
    </row>
    <row r="16872" spans="1:10" x14ac:dyDescent="0.25">
      <c r="A16872">
        <f t="shared" si="528"/>
        <v>16870</v>
      </c>
      <c r="B16872" s="22">
        <v>0</v>
      </c>
      <c r="J16872" s="6">
        <f t="shared" si="527"/>
        <v>16272920094200.813</v>
      </c>
    </row>
    <row r="16873" spans="1:10" x14ac:dyDescent="0.25">
      <c r="A16873">
        <f t="shared" si="528"/>
        <v>16871</v>
      </c>
      <c r="B16873" s="22">
        <v>8943680</v>
      </c>
      <c r="J16873" s="6">
        <f t="shared" si="527"/>
        <v>24105244819313.906</v>
      </c>
    </row>
    <row r="16874" spans="1:10" x14ac:dyDescent="0.25">
      <c r="A16874">
        <f t="shared" si="528"/>
        <v>16872</v>
      </c>
      <c r="B16874" s="22">
        <v>0</v>
      </c>
      <c r="J16874" s="6">
        <f t="shared" si="527"/>
        <v>16272920094200.813</v>
      </c>
    </row>
    <row r="16875" spans="1:10" x14ac:dyDescent="0.25">
      <c r="A16875">
        <f t="shared" si="528"/>
        <v>16873</v>
      </c>
      <c r="B16875" s="22">
        <v>0</v>
      </c>
      <c r="J16875" s="6">
        <f t="shared" si="527"/>
        <v>16272920094200.813</v>
      </c>
    </row>
    <row r="16876" spans="1:10" x14ac:dyDescent="0.25">
      <c r="A16876">
        <f t="shared" si="528"/>
        <v>16874</v>
      </c>
      <c r="B16876" s="22">
        <v>0</v>
      </c>
      <c r="J16876" s="6">
        <f t="shared" si="527"/>
        <v>16272920094200.813</v>
      </c>
    </row>
    <row r="16877" spans="1:10" x14ac:dyDescent="0.25">
      <c r="A16877">
        <f t="shared" si="528"/>
        <v>16875</v>
      </c>
      <c r="B16877" s="22">
        <v>0</v>
      </c>
      <c r="J16877" s="6">
        <f t="shared" si="527"/>
        <v>16272920094200.813</v>
      </c>
    </row>
    <row r="16878" spans="1:10" x14ac:dyDescent="0.25">
      <c r="A16878">
        <f t="shared" si="528"/>
        <v>16876</v>
      </c>
      <c r="B16878" s="22">
        <v>0</v>
      </c>
      <c r="J16878" s="6">
        <f t="shared" si="527"/>
        <v>16272920094200.813</v>
      </c>
    </row>
    <row r="16879" spans="1:10" x14ac:dyDescent="0.25">
      <c r="A16879">
        <f t="shared" si="528"/>
        <v>16877</v>
      </c>
      <c r="B16879" s="22">
        <v>0</v>
      </c>
      <c r="J16879" s="6">
        <f t="shared" si="527"/>
        <v>16272920094200.813</v>
      </c>
    </row>
    <row r="16880" spans="1:10" x14ac:dyDescent="0.25">
      <c r="A16880">
        <f t="shared" si="528"/>
        <v>16878</v>
      </c>
      <c r="B16880" s="22">
        <v>3250000</v>
      </c>
      <c r="J16880" s="6">
        <f t="shared" si="527"/>
        <v>614610152858.7196</v>
      </c>
    </row>
    <row r="16881" spans="1:10" x14ac:dyDescent="0.25">
      <c r="A16881">
        <f t="shared" si="528"/>
        <v>16879</v>
      </c>
      <c r="B16881" s="22">
        <v>0</v>
      </c>
      <c r="J16881" s="6">
        <f t="shared" si="527"/>
        <v>16272920094200.813</v>
      </c>
    </row>
    <row r="16882" spans="1:10" x14ac:dyDescent="0.25">
      <c r="A16882">
        <f t="shared" si="528"/>
        <v>16880</v>
      </c>
      <c r="B16882" s="22">
        <v>0</v>
      </c>
      <c r="J16882" s="6">
        <f t="shared" si="527"/>
        <v>16272920094200.813</v>
      </c>
    </row>
    <row r="16883" spans="1:10" x14ac:dyDescent="0.25">
      <c r="A16883">
        <f t="shared" si="528"/>
        <v>16881</v>
      </c>
      <c r="B16883" s="22">
        <v>0</v>
      </c>
      <c r="J16883" s="6">
        <f t="shared" si="527"/>
        <v>16272920094200.813</v>
      </c>
    </row>
    <row r="16884" spans="1:10" x14ac:dyDescent="0.25">
      <c r="A16884">
        <f t="shared" si="528"/>
        <v>16882</v>
      </c>
      <c r="B16884" s="22">
        <v>0</v>
      </c>
      <c r="J16884" s="6">
        <f t="shared" si="527"/>
        <v>16272920094200.813</v>
      </c>
    </row>
    <row r="16885" spans="1:10" x14ac:dyDescent="0.25">
      <c r="A16885">
        <f t="shared" si="528"/>
        <v>16883</v>
      </c>
      <c r="B16885" s="22">
        <v>0</v>
      </c>
      <c r="J16885" s="6">
        <f t="shared" si="527"/>
        <v>16272920094200.813</v>
      </c>
    </row>
    <row r="16886" spans="1:10" x14ac:dyDescent="0.25">
      <c r="A16886">
        <f t="shared" si="528"/>
        <v>16884</v>
      </c>
      <c r="B16886" s="22">
        <v>0</v>
      </c>
      <c r="J16886" s="6">
        <f t="shared" si="527"/>
        <v>16272920094200.813</v>
      </c>
    </row>
    <row r="16887" spans="1:10" x14ac:dyDescent="0.25">
      <c r="A16887">
        <f t="shared" si="528"/>
        <v>16885</v>
      </c>
      <c r="B16887" s="22">
        <v>8412636.5999999996</v>
      </c>
      <c r="J16887" s="6">
        <f t="shared" si="527"/>
        <v>19172714536574.727</v>
      </c>
    </row>
    <row r="16888" spans="1:10" x14ac:dyDescent="0.25">
      <c r="A16888">
        <f t="shared" si="528"/>
        <v>16886</v>
      </c>
      <c r="B16888" s="22">
        <v>0</v>
      </c>
      <c r="J16888" s="6">
        <f t="shared" si="527"/>
        <v>16272920094200.813</v>
      </c>
    </row>
    <row r="16889" spans="1:10" x14ac:dyDescent="0.25">
      <c r="A16889">
        <f t="shared" si="528"/>
        <v>16887</v>
      </c>
      <c r="B16889" s="22">
        <v>0</v>
      </c>
      <c r="J16889" s="6">
        <f t="shared" si="527"/>
        <v>16272920094200.813</v>
      </c>
    </row>
    <row r="16890" spans="1:10" x14ac:dyDescent="0.25">
      <c r="A16890">
        <f t="shared" si="528"/>
        <v>16888</v>
      </c>
      <c r="B16890" s="22">
        <v>0</v>
      </c>
      <c r="J16890" s="6">
        <f t="shared" si="527"/>
        <v>16272920094200.813</v>
      </c>
    </row>
    <row r="16891" spans="1:10" x14ac:dyDescent="0.25">
      <c r="A16891">
        <f t="shared" si="528"/>
        <v>16889</v>
      </c>
      <c r="B16891" s="22">
        <v>0</v>
      </c>
      <c r="J16891" s="6">
        <f t="shared" si="527"/>
        <v>16272920094200.813</v>
      </c>
    </row>
    <row r="16892" spans="1:10" x14ac:dyDescent="0.25">
      <c r="A16892">
        <f t="shared" si="528"/>
        <v>16890</v>
      </c>
      <c r="B16892" s="22">
        <v>3250000</v>
      </c>
      <c r="J16892" s="6">
        <f t="shared" si="527"/>
        <v>614610152858.7196</v>
      </c>
    </row>
    <row r="16893" spans="1:10" x14ac:dyDescent="0.25">
      <c r="A16893">
        <f t="shared" si="528"/>
        <v>16891</v>
      </c>
      <c r="B16893" s="22">
        <v>8143430</v>
      </c>
      <c r="J16893" s="6">
        <f t="shared" si="527"/>
        <v>16887655243524.369</v>
      </c>
    </row>
    <row r="16894" spans="1:10" x14ac:dyDescent="0.25">
      <c r="A16894">
        <f t="shared" si="528"/>
        <v>16892</v>
      </c>
      <c r="B16894" s="22">
        <v>3250000</v>
      </c>
      <c r="J16894" s="6">
        <f t="shared" si="527"/>
        <v>614610152858.7196</v>
      </c>
    </row>
    <row r="16895" spans="1:10" x14ac:dyDescent="0.25">
      <c r="A16895">
        <f t="shared" si="528"/>
        <v>16893</v>
      </c>
      <c r="B16895" s="22">
        <v>8943680</v>
      </c>
      <c r="J16895" s="6">
        <f t="shared" si="527"/>
        <v>24105244819313.906</v>
      </c>
    </row>
    <row r="16896" spans="1:10" x14ac:dyDescent="0.25">
      <c r="A16896">
        <f t="shared" si="528"/>
        <v>16894</v>
      </c>
      <c r="B16896" s="22">
        <v>8943680</v>
      </c>
      <c r="J16896" s="6">
        <f t="shared" si="527"/>
        <v>24105244819313.906</v>
      </c>
    </row>
    <row r="16897" spans="1:10" x14ac:dyDescent="0.25">
      <c r="A16897">
        <f t="shared" si="528"/>
        <v>16895</v>
      </c>
      <c r="B16897" s="22">
        <v>0</v>
      </c>
      <c r="J16897" s="6">
        <f t="shared" si="527"/>
        <v>16272920094200.813</v>
      </c>
    </row>
    <row r="16898" spans="1:10" x14ac:dyDescent="0.25">
      <c r="A16898">
        <f t="shared" si="528"/>
        <v>16896</v>
      </c>
      <c r="B16898" s="22">
        <v>0</v>
      </c>
      <c r="J16898" s="6">
        <f t="shared" si="527"/>
        <v>16272920094200.813</v>
      </c>
    </row>
    <row r="16899" spans="1:10" x14ac:dyDescent="0.25">
      <c r="A16899">
        <f t="shared" si="528"/>
        <v>16897</v>
      </c>
      <c r="B16899" s="22">
        <v>8143430</v>
      </c>
      <c r="J16899" s="6">
        <f t="shared" ref="J16899:J16962" si="529">(B16899-$I$6)^2</f>
        <v>16887655243524.369</v>
      </c>
    </row>
    <row r="16900" spans="1:10" x14ac:dyDescent="0.25">
      <c r="A16900">
        <f t="shared" ref="A16900:A16963" si="530">A16899+1</f>
        <v>16898</v>
      </c>
      <c r="B16900" s="22">
        <v>8943680</v>
      </c>
      <c r="J16900" s="6">
        <f t="shared" si="529"/>
        <v>24105244819313.906</v>
      </c>
    </row>
    <row r="16901" spans="1:10" x14ac:dyDescent="0.25">
      <c r="A16901">
        <f t="shared" si="530"/>
        <v>16899</v>
      </c>
      <c r="B16901" s="22">
        <v>0</v>
      </c>
      <c r="J16901" s="6">
        <f t="shared" si="529"/>
        <v>16272920094200.813</v>
      </c>
    </row>
    <row r="16902" spans="1:10" x14ac:dyDescent="0.25">
      <c r="A16902">
        <f t="shared" si="530"/>
        <v>16900</v>
      </c>
      <c r="B16902" s="22">
        <v>0</v>
      </c>
      <c r="J16902" s="6">
        <f t="shared" si="529"/>
        <v>16272920094200.813</v>
      </c>
    </row>
    <row r="16903" spans="1:10" x14ac:dyDescent="0.25">
      <c r="A16903">
        <f t="shared" si="530"/>
        <v>16901</v>
      </c>
      <c r="B16903" s="22">
        <v>17087110</v>
      </c>
      <c r="J16903" s="6">
        <f t="shared" si="529"/>
        <v>170384444013437.47</v>
      </c>
    </row>
    <row r="16904" spans="1:10" x14ac:dyDescent="0.25">
      <c r="A16904">
        <f t="shared" si="530"/>
        <v>16902</v>
      </c>
      <c r="B16904" s="22">
        <v>4428780.8219178077</v>
      </c>
      <c r="J16904" s="6">
        <f t="shared" si="529"/>
        <v>155874984828.50565</v>
      </c>
    </row>
    <row r="16905" spans="1:10" x14ac:dyDescent="0.25">
      <c r="A16905">
        <f t="shared" si="530"/>
        <v>16903</v>
      </c>
      <c r="B16905" s="22">
        <v>0</v>
      </c>
      <c r="J16905" s="6">
        <f t="shared" si="529"/>
        <v>16272920094200.813</v>
      </c>
    </row>
    <row r="16906" spans="1:10" x14ac:dyDescent="0.25">
      <c r="A16906">
        <f t="shared" si="530"/>
        <v>16904</v>
      </c>
      <c r="B16906" s="22">
        <v>0</v>
      </c>
      <c r="J16906" s="6">
        <f t="shared" si="529"/>
        <v>16272920094200.813</v>
      </c>
    </row>
    <row r="16907" spans="1:10" x14ac:dyDescent="0.25">
      <c r="A16907">
        <f t="shared" si="530"/>
        <v>16905</v>
      </c>
      <c r="B16907" s="22">
        <v>9515592.8281917796</v>
      </c>
      <c r="J16907" s="6">
        <f t="shared" si="529"/>
        <v>30048180496223.477</v>
      </c>
    </row>
    <row r="16908" spans="1:10" x14ac:dyDescent="0.25">
      <c r="A16908">
        <f t="shared" si="530"/>
        <v>16906</v>
      </c>
      <c r="B16908" s="22">
        <v>0</v>
      </c>
      <c r="J16908" s="6">
        <f t="shared" si="529"/>
        <v>16272920094200.813</v>
      </c>
    </row>
    <row r="16909" spans="1:10" x14ac:dyDescent="0.25">
      <c r="A16909">
        <f t="shared" si="530"/>
        <v>16907</v>
      </c>
      <c r="B16909" s="22">
        <v>8143430</v>
      </c>
      <c r="J16909" s="6">
        <f t="shared" si="529"/>
        <v>16887655243524.369</v>
      </c>
    </row>
    <row r="16910" spans="1:10" x14ac:dyDescent="0.25">
      <c r="A16910">
        <f t="shared" si="530"/>
        <v>16908</v>
      </c>
      <c r="B16910" s="22">
        <v>0</v>
      </c>
      <c r="J16910" s="6">
        <f t="shared" si="529"/>
        <v>16272920094200.813</v>
      </c>
    </row>
    <row r="16911" spans="1:10" x14ac:dyDescent="0.25">
      <c r="A16911">
        <f t="shared" si="530"/>
        <v>16909</v>
      </c>
      <c r="B16911" s="22">
        <v>8943680</v>
      </c>
      <c r="J16911" s="6">
        <f t="shared" si="529"/>
        <v>24105244819313.906</v>
      </c>
    </row>
    <row r="16912" spans="1:10" x14ac:dyDescent="0.25">
      <c r="A16912">
        <f t="shared" si="530"/>
        <v>16910</v>
      </c>
      <c r="B16912" s="22">
        <v>8143430</v>
      </c>
      <c r="J16912" s="6">
        <f t="shared" si="529"/>
        <v>16887655243524.369</v>
      </c>
    </row>
    <row r="16913" spans="1:10" x14ac:dyDescent="0.25">
      <c r="A16913">
        <f t="shared" si="530"/>
        <v>16911</v>
      </c>
      <c r="B16913" s="22">
        <v>8143430</v>
      </c>
      <c r="J16913" s="6">
        <f t="shared" si="529"/>
        <v>16887655243524.369</v>
      </c>
    </row>
    <row r="16914" spans="1:10" x14ac:dyDescent="0.25">
      <c r="A16914">
        <f t="shared" si="530"/>
        <v>16912</v>
      </c>
      <c r="B16914" s="22">
        <v>0</v>
      </c>
      <c r="J16914" s="6">
        <f t="shared" si="529"/>
        <v>16272920094200.813</v>
      </c>
    </row>
    <row r="16915" spans="1:10" x14ac:dyDescent="0.25">
      <c r="A16915">
        <f t="shared" si="530"/>
        <v>16913</v>
      </c>
      <c r="B16915" s="22">
        <v>0</v>
      </c>
      <c r="J16915" s="6">
        <f t="shared" si="529"/>
        <v>16272920094200.813</v>
      </c>
    </row>
    <row r="16916" spans="1:10" x14ac:dyDescent="0.25">
      <c r="A16916">
        <f t="shared" si="530"/>
        <v>16914</v>
      </c>
      <c r="B16916" s="22">
        <v>8943680</v>
      </c>
      <c r="J16916" s="6">
        <f t="shared" si="529"/>
        <v>24105244819313.906</v>
      </c>
    </row>
    <row r="16917" spans="1:10" x14ac:dyDescent="0.25">
      <c r="A16917">
        <f t="shared" si="530"/>
        <v>16915</v>
      </c>
      <c r="B16917" s="22">
        <v>0</v>
      </c>
      <c r="J16917" s="6">
        <f t="shared" si="529"/>
        <v>16272920094200.813</v>
      </c>
    </row>
    <row r="16918" spans="1:10" x14ac:dyDescent="0.25">
      <c r="A16918">
        <f t="shared" si="530"/>
        <v>16916</v>
      </c>
      <c r="B16918" s="22">
        <v>8143430</v>
      </c>
      <c r="J16918" s="6">
        <f t="shared" si="529"/>
        <v>16887655243524.369</v>
      </c>
    </row>
    <row r="16919" spans="1:10" x14ac:dyDescent="0.25">
      <c r="A16919">
        <f t="shared" si="530"/>
        <v>16917</v>
      </c>
      <c r="B16919" s="22">
        <v>0</v>
      </c>
      <c r="J16919" s="6">
        <f t="shared" si="529"/>
        <v>16272920094200.813</v>
      </c>
    </row>
    <row r="16920" spans="1:10" x14ac:dyDescent="0.25">
      <c r="A16920">
        <f t="shared" si="530"/>
        <v>16918</v>
      </c>
      <c r="B16920" s="22">
        <v>3250000</v>
      </c>
      <c r="J16920" s="6">
        <f t="shared" si="529"/>
        <v>614610152858.7196</v>
      </c>
    </row>
    <row r="16921" spans="1:10" x14ac:dyDescent="0.25">
      <c r="A16921">
        <f t="shared" si="530"/>
        <v>16919</v>
      </c>
      <c r="B16921" s="22">
        <v>8143430</v>
      </c>
      <c r="J16921" s="6">
        <f t="shared" si="529"/>
        <v>16887655243524.369</v>
      </c>
    </row>
    <row r="16922" spans="1:10" x14ac:dyDescent="0.25">
      <c r="A16922">
        <f t="shared" si="530"/>
        <v>16920</v>
      </c>
      <c r="B16922" s="22">
        <v>8943680</v>
      </c>
      <c r="J16922" s="6">
        <f t="shared" si="529"/>
        <v>24105244819313.906</v>
      </c>
    </row>
    <row r="16923" spans="1:10" x14ac:dyDescent="0.25">
      <c r="A16923">
        <f t="shared" si="530"/>
        <v>16921</v>
      </c>
      <c r="B16923" s="22">
        <v>4428780.8219178077</v>
      </c>
      <c r="J16923" s="6">
        <f t="shared" si="529"/>
        <v>155874984828.50565</v>
      </c>
    </row>
    <row r="16924" spans="1:10" x14ac:dyDescent="0.25">
      <c r="A16924">
        <f t="shared" si="530"/>
        <v>16922</v>
      </c>
      <c r="B16924" s="22">
        <v>0</v>
      </c>
      <c r="J16924" s="6">
        <f t="shared" si="529"/>
        <v>16272920094200.813</v>
      </c>
    </row>
    <row r="16925" spans="1:10" x14ac:dyDescent="0.25">
      <c r="A16925">
        <f t="shared" si="530"/>
        <v>16923</v>
      </c>
      <c r="B16925" s="22">
        <v>8943680</v>
      </c>
      <c r="J16925" s="6">
        <f t="shared" si="529"/>
        <v>24105244819313.906</v>
      </c>
    </row>
    <row r="16926" spans="1:10" x14ac:dyDescent="0.25">
      <c r="A16926">
        <f t="shared" si="530"/>
        <v>16924</v>
      </c>
      <c r="B16926" s="22">
        <v>0</v>
      </c>
      <c r="J16926" s="6">
        <f t="shared" si="529"/>
        <v>16272920094200.813</v>
      </c>
    </row>
    <row r="16927" spans="1:10" x14ac:dyDescent="0.25">
      <c r="A16927">
        <f t="shared" si="530"/>
        <v>16925</v>
      </c>
      <c r="B16927" s="22">
        <v>0</v>
      </c>
      <c r="J16927" s="6">
        <f t="shared" si="529"/>
        <v>16272920094200.813</v>
      </c>
    </row>
    <row r="16928" spans="1:10" x14ac:dyDescent="0.25">
      <c r="A16928">
        <f t="shared" si="530"/>
        <v>16926</v>
      </c>
      <c r="B16928" s="22">
        <v>8143430</v>
      </c>
      <c r="J16928" s="6">
        <f t="shared" si="529"/>
        <v>16887655243524.369</v>
      </c>
    </row>
    <row r="16929" spans="1:10" x14ac:dyDescent="0.25">
      <c r="A16929">
        <f t="shared" si="530"/>
        <v>16927</v>
      </c>
      <c r="B16929" s="22">
        <v>3250000</v>
      </c>
      <c r="J16929" s="6">
        <f t="shared" si="529"/>
        <v>614610152858.7196</v>
      </c>
    </row>
    <row r="16930" spans="1:10" x14ac:dyDescent="0.25">
      <c r="A16930">
        <f t="shared" si="530"/>
        <v>16928</v>
      </c>
      <c r="B16930" s="22">
        <v>12193680</v>
      </c>
      <c r="J16930" s="6">
        <f t="shared" si="529"/>
        <v>66580854877971.813</v>
      </c>
    </row>
    <row r="16931" spans="1:10" x14ac:dyDescent="0.25">
      <c r="A16931">
        <f t="shared" si="530"/>
        <v>16929</v>
      </c>
      <c r="B16931" s="22">
        <v>0</v>
      </c>
      <c r="J16931" s="6">
        <f t="shared" si="529"/>
        <v>16272920094200.813</v>
      </c>
    </row>
    <row r="16932" spans="1:10" x14ac:dyDescent="0.25">
      <c r="A16932">
        <f t="shared" si="530"/>
        <v>16930</v>
      </c>
      <c r="B16932" s="22">
        <v>8143430</v>
      </c>
      <c r="J16932" s="6">
        <f t="shared" si="529"/>
        <v>16887655243524.369</v>
      </c>
    </row>
    <row r="16933" spans="1:10" x14ac:dyDescent="0.25">
      <c r="A16933">
        <f t="shared" si="530"/>
        <v>16931</v>
      </c>
      <c r="B16933" s="22">
        <v>3250000</v>
      </c>
      <c r="J16933" s="6">
        <f t="shared" si="529"/>
        <v>614610152858.7196</v>
      </c>
    </row>
    <row r="16934" spans="1:10" x14ac:dyDescent="0.25">
      <c r="A16934">
        <f t="shared" si="530"/>
        <v>16932</v>
      </c>
      <c r="B16934" s="22">
        <v>8943680</v>
      </c>
      <c r="J16934" s="6">
        <f t="shared" si="529"/>
        <v>24105244819313.906</v>
      </c>
    </row>
    <row r="16935" spans="1:10" x14ac:dyDescent="0.25">
      <c r="A16935">
        <f t="shared" si="530"/>
        <v>16933</v>
      </c>
      <c r="B16935" s="22">
        <v>0</v>
      </c>
      <c r="J16935" s="6">
        <f t="shared" si="529"/>
        <v>16272920094200.813</v>
      </c>
    </row>
    <row r="16936" spans="1:10" x14ac:dyDescent="0.25">
      <c r="A16936">
        <f t="shared" si="530"/>
        <v>16934</v>
      </c>
      <c r="B16936" s="22">
        <v>0</v>
      </c>
      <c r="J16936" s="6">
        <f t="shared" si="529"/>
        <v>16272920094200.813</v>
      </c>
    </row>
    <row r="16937" spans="1:10" x14ac:dyDescent="0.25">
      <c r="A16937">
        <f t="shared" si="530"/>
        <v>16935</v>
      </c>
      <c r="B16937" s="22">
        <v>0</v>
      </c>
      <c r="J16937" s="6">
        <f t="shared" si="529"/>
        <v>16272920094200.813</v>
      </c>
    </row>
    <row r="16938" spans="1:10" x14ac:dyDescent="0.25">
      <c r="A16938">
        <f t="shared" si="530"/>
        <v>16936</v>
      </c>
      <c r="B16938" s="22">
        <v>0</v>
      </c>
      <c r="J16938" s="6">
        <f t="shared" si="529"/>
        <v>16272920094200.813</v>
      </c>
    </row>
    <row r="16939" spans="1:10" x14ac:dyDescent="0.25">
      <c r="A16939">
        <f t="shared" si="530"/>
        <v>16937</v>
      </c>
      <c r="B16939" s="22">
        <v>3250000</v>
      </c>
      <c r="J16939" s="6">
        <f t="shared" si="529"/>
        <v>614610152858.7196</v>
      </c>
    </row>
    <row r="16940" spans="1:10" x14ac:dyDescent="0.25">
      <c r="A16940">
        <f t="shared" si="530"/>
        <v>16938</v>
      </c>
      <c r="B16940" s="22">
        <v>0</v>
      </c>
      <c r="J16940" s="6">
        <f t="shared" si="529"/>
        <v>16272920094200.813</v>
      </c>
    </row>
    <row r="16941" spans="1:10" x14ac:dyDescent="0.25">
      <c r="A16941">
        <f t="shared" si="530"/>
        <v>16939</v>
      </c>
      <c r="B16941" s="22">
        <v>0</v>
      </c>
      <c r="J16941" s="6">
        <f t="shared" si="529"/>
        <v>16272920094200.813</v>
      </c>
    </row>
    <row r="16942" spans="1:10" x14ac:dyDescent="0.25">
      <c r="A16942">
        <f t="shared" si="530"/>
        <v>16940</v>
      </c>
      <c r="B16942" s="22">
        <v>8943680</v>
      </c>
      <c r="J16942" s="6">
        <f t="shared" si="529"/>
        <v>24105244819313.906</v>
      </c>
    </row>
    <row r="16943" spans="1:10" x14ac:dyDescent="0.25">
      <c r="A16943">
        <f t="shared" si="530"/>
        <v>16941</v>
      </c>
      <c r="B16943" s="22">
        <v>0</v>
      </c>
      <c r="J16943" s="6">
        <f t="shared" si="529"/>
        <v>16272920094200.813</v>
      </c>
    </row>
    <row r="16944" spans="1:10" x14ac:dyDescent="0.25">
      <c r="A16944">
        <f t="shared" si="530"/>
        <v>16942</v>
      </c>
      <c r="B16944" s="22">
        <v>8943680</v>
      </c>
      <c r="J16944" s="6">
        <f t="shared" si="529"/>
        <v>24105244819313.906</v>
      </c>
    </row>
    <row r="16945" spans="1:10" x14ac:dyDescent="0.25">
      <c r="A16945">
        <f t="shared" si="530"/>
        <v>16943</v>
      </c>
      <c r="B16945" s="22">
        <v>0</v>
      </c>
      <c r="J16945" s="6">
        <f t="shared" si="529"/>
        <v>16272920094200.813</v>
      </c>
    </row>
    <row r="16946" spans="1:10" x14ac:dyDescent="0.25">
      <c r="A16946">
        <f t="shared" si="530"/>
        <v>16944</v>
      </c>
      <c r="B16946" s="22">
        <v>8943680</v>
      </c>
      <c r="J16946" s="6">
        <f t="shared" si="529"/>
        <v>24105244819313.906</v>
      </c>
    </row>
    <row r="16947" spans="1:10" x14ac:dyDescent="0.25">
      <c r="A16947">
        <f t="shared" si="530"/>
        <v>16945</v>
      </c>
      <c r="B16947" s="22">
        <v>0</v>
      </c>
      <c r="J16947" s="6">
        <f t="shared" si="529"/>
        <v>16272920094200.813</v>
      </c>
    </row>
    <row r="16948" spans="1:10" x14ac:dyDescent="0.25">
      <c r="A16948">
        <f t="shared" si="530"/>
        <v>16946</v>
      </c>
      <c r="B16948" s="22">
        <v>8943680</v>
      </c>
      <c r="J16948" s="6">
        <f t="shared" si="529"/>
        <v>24105244819313.906</v>
      </c>
    </row>
    <row r="16949" spans="1:10" x14ac:dyDescent="0.25">
      <c r="A16949">
        <f t="shared" si="530"/>
        <v>16947</v>
      </c>
      <c r="B16949" s="22">
        <v>0</v>
      </c>
      <c r="J16949" s="6">
        <f t="shared" si="529"/>
        <v>16272920094200.813</v>
      </c>
    </row>
    <row r="16950" spans="1:10" x14ac:dyDescent="0.25">
      <c r="A16950">
        <f t="shared" si="530"/>
        <v>16948</v>
      </c>
      <c r="B16950" s="22">
        <v>0</v>
      </c>
      <c r="J16950" s="6">
        <f t="shared" si="529"/>
        <v>16272920094200.813</v>
      </c>
    </row>
    <row r="16951" spans="1:10" x14ac:dyDescent="0.25">
      <c r="A16951">
        <f t="shared" si="530"/>
        <v>16949</v>
      </c>
      <c r="B16951" s="22">
        <v>0</v>
      </c>
      <c r="J16951" s="6">
        <f t="shared" si="529"/>
        <v>16272920094200.813</v>
      </c>
    </row>
    <row r="16952" spans="1:10" x14ac:dyDescent="0.25">
      <c r="A16952">
        <f t="shared" si="530"/>
        <v>16950</v>
      </c>
      <c r="B16952" s="22">
        <v>8943680</v>
      </c>
      <c r="J16952" s="6">
        <f t="shared" si="529"/>
        <v>24105244819313.906</v>
      </c>
    </row>
    <row r="16953" spans="1:10" x14ac:dyDescent="0.25">
      <c r="A16953">
        <f t="shared" si="530"/>
        <v>16951</v>
      </c>
      <c r="B16953" s="22">
        <v>0</v>
      </c>
      <c r="J16953" s="6">
        <f t="shared" si="529"/>
        <v>16272920094200.813</v>
      </c>
    </row>
    <row r="16954" spans="1:10" x14ac:dyDescent="0.25">
      <c r="A16954">
        <f t="shared" si="530"/>
        <v>16952</v>
      </c>
      <c r="B16954" s="22">
        <v>17087110</v>
      </c>
      <c r="J16954" s="6">
        <f t="shared" si="529"/>
        <v>170384444013437.47</v>
      </c>
    </row>
    <row r="16955" spans="1:10" x14ac:dyDescent="0.25">
      <c r="A16955">
        <f t="shared" si="530"/>
        <v>16953</v>
      </c>
      <c r="B16955" s="22">
        <v>12193680</v>
      </c>
      <c r="J16955" s="6">
        <f t="shared" si="529"/>
        <v>66580854877971.813</v>
      </c>
    </row>
    <row r="16956" spans="1:10" x14ac:dyDescent="0.25">
      <c r="A16956">
        <f t="shared" si="530"/>
        <v>16954</v>
      </c>
      <c r="B16956" s="22">
        <v>0</v>
      </c>
      <c r="J16956" s="6">
        <f t="shared" si="529"/>
        <v>16272920094200.813</v>
      </c>
    </row>
    <row r="16957" spans="1:10" x14ac:dyDescent="0.25">
      <c r="A16957">
        <f t="shared" si="530"/>
        <v>16955</v>
      </c>
      <c r="B16957" s="22">
        <v>0</v>
      </c>
      <c r="J16957" s="6">
        <f t="shared" si="529"/>
        <v>16272920094200.813</v>
      </c>
    </row>
    <row r="16958" spans="1:10" x14ac:dyDescent="0.25">
      <c r="A16958">
        <f t="shared" si="530"/>
        <v>16956</v>
      </c>
      <c r="B16958" s="22">
        <v>0</v>
      </c>
      <c r="J16958" s="6">
        <f t="shared" si="529"/>
        <v>16272920094200.813</v>
      </c>
    </row>
    <row r="16959" spans="1:10" x14ac:dyDescent="0.25">
      <c r="A16959">
        <f t="shared" si="530"/>
        <v>16957</v>
      </c>
      <c r="B16959" s="22">
        <v>0</v>
      </c>
      <c r="J16959" s="6">
        <f t="shared" si="529"/>
        <v>16272920094200.813</v>
      </c>
    </row>
    <row r="16960" spans="1:10" x14ac:dyDescent="0.25">
      <c r="A16960">
        <f t="shared" si="530"/>
        <v>16958</v>
      </c>
      <c r="B16960" s="22">
        <v>0</v>
      </c>
      <c r="J16960" s="6">
        <f t="shared" si="529"/>
        <v>16272920094200.813</v>
      </c>
    </row>
    <row r="16961" spans="1:10" x14ac:dyDescent="0.25">
      <c r="A16961">
        <f t="shared" si="530"/>
        <v>16959</v>
      </c>
      <c r="B16961" s="22">
        <v>0</v>
      </c>
      <c r="J16961" s="6">
        <f t="shared" si="529"/>
        <v>16272920094200.813</v>
      </c>
    </row>
    <row r="16962" spans="1:10" x14ac:dyDescent="0.25">
      <c r="A16962">
        <f t="shared" si="530"/>
        <v>16960</v>
      </c>
      <c r="B16962" s="22">
        <v>2008980.8219178081</v>
      </c>
      <c r="J16962" s="6">
        <f t="shared" si="529"/>
        <v>4100584250170.3423</v>
      </c>
    </row>
    <row r="16963" spans="1:10" x14ac:dyDescent="0.25">
      <c r="A16963">
        <f t="shared" si="530"/>
        <v>16961</v>
      </c>
      <c r="B16963" s="22">
        <v>8943680</v>
      </c>
      <c r="J16963" s="6">
        <f t="shared" ref="J16963:J17026" si="531">(B16963-$I$6)^2</f>
        <v>24105244819313.906</v>
      </c>
    </row>
    <row r="16964" spans="1:10" x14ac:dyDescent="0.25">
      <c r="A16964">
        <f t="shared" ref="A16964:A17027" si="532">A16963+1</f>
        <v>16962</v>
      </c>
      <c r="B16964" s="22">
        <v>3250000</v>
      </c>
      <c r="J16964" s="6">
        <f t="shared" si="531"/>
        <v>614610152858.7196</v>
      </c>
    </row>
    <row r="16965" spans="1:10" x14ac:dyDescent="0.25">
      <c r="A16965">
        <f t="shared" si="532"/>
        <v>16963</v>
      </c>
      <c r="B16965" s="22">
        <v>0</v>
      </c>
      <c r="J16965" s="6">
        <f t="shared" si="531"/>
        <v>16272920094200.813</v>
      </c>
    </row>
    <row r="16966" spans="1:10" x14ac:dyDescent="0.25">
      <c r="A16966">
        <f t="shared" si="532"/>
        <v>16964</v>
      </c>
      <c r="B16966" s="22">
        <v>8943680</v>
      </c>
      <c r="J16966" s="6">
        <f t="shared" si="531"/>
        <v>24105244819313.906</v>
      </c>
    </row>
    <row r="16967" spans="1:10" x14ac:dyDescent="0.25">
      <c r="A16967">
        <f t="shared" si="532"/>
        <v>16965</v>
      </c>
      <c r="B16967" s="22">
        <v>8143430</v>
      </c>
      <c r="J16967" s="6">
        <f t="shared" si="531"/>
        <v>16887655243524.369</v>
      </c>
    </row>
    <row r="16968" spans="1:10" x14ac:dyDescent="0.25">
      <c r="A16968">
        <f t="shared" si="532"/>
        <v>16966</v>
      </c>
      <c r="B16968" s="22">
        <v>0</v>
      </c>
      <c r="J16968" s="6">
        <f t="shared" si="531"/>
        <v>16272920094200.813</v>
      </c>
    </row>
    <row r="16969" spans="1:10" x14ac:dyDescent="0.25">
      <c r="A16969">
        <f t="shared" si="532"/>
        <v>16967</v>
      </c>
      <c r="B16969" s="22">
        <v>0</v>
      </c>
      <c r="J16969" s="6">
        <f t="shared" si="531"/>
        <v>16272920094200.813</v>
      </c>
    </row>
    <row r="16970" spans="1:10" x14ac:dyDescent="0.25">
      <c r="A16970">
        <f t="shared" si="532"/>
        <v>16968</v>
      </c>
      <c r="B16970" s="22">
        <v>0</v>
      </c>
      <c r="J16970" s="6">
        <f t="shared" si="531"/>
        <v>16272920094200.813</v>
      </c>
    </row>
    <row r="16971" spans="1:10" x14ac:dyDescent="0.25">
      <c r="A16971">
        <f t="shared" si="532"/>
        <v>16969</v>
      </c>
      <c r="B16971" s="22">
        <v>8943680</v>
      </c>
      <c r="J16971" s="6">
        <f t="shared" si="531"/>
        <v>24105244819313.906</v>
      </c>
    </row>
    <row r="16972" spans="1:10" x14ac:dyDescent="0.25">
      <c r="A16972">
        <f t="shared" si="532"/>
        <v>16970</v>
      </c>
      <c r="B16972" s="22">
        <v>162500</v>
      </c>
      <c r="J16972" s="6">
        <f t="shared" si="531"/>
        <v>14988285847133.709</v>
      </c>
    </row>
    <row r="16973" spans="1:10" x14ac:dyDescent="0.25">
      <c r="A16973">
        <f t="shared" si="532"/>
        <v>16971</v>
      </c>
      <c r="B16973" s="22">
        <v>8943680</v>
      </c>
      <c r="J16973" s="6">
        <f t="shared" si="531"/>
        <v>24105244819313.906</v>
      </c>
    </row>
    <row r="16974" spans="1:10" x14ac:dyDescent="0.25">
      <c r="A16974">
        <f t="shared" si="532"/>
        <v>16972</v>
      </c>
      <c r="B16974" s="22">
        <v>0</v>
      </c>
      <c r="J16974" s="6">
        <f t="shared" si="531"/>
        <v>16272920094200.813</v>
      </c>
    </row>
    <row r="16975" spans="1:10" x14ac:dyDescent="0.25">
      <c r="A16975">
        <f t="shared" si="532"/>
        <v>16973</v>
      </c>
      <c r="B16975" s="22">
        <v>0</v>
      </c>
      <c r="J16975" s="6">
        <f t="shared" si="531"/>
        <v>16272920094200.813</v>
      </c>
    </row>
    <row r="16976" spans="1:10" x14ac:dyDescent="0.25">
      <c r="A16976">
        <f t="shared" si="532"/>
        <v>16974</v>
      </c>
      <c r="B16976" s="22">
        <v>8943680</v>
      </c>
      <c r="J16976" s="6">
        <f t="shared" si="531"/>
        <v>24105244819313.906</v>
      </c>
    </row>
    <row r="16977" spans="1:10" x14ac:dyDescent="0.25">
      <c r="A16977">
        <f t="shared" si="532"/>
        <v>16975</v>
      </c>
      <c r="B16977" s="22">
        <v>0</v>
      </c>
      <c r="J16977" s="6">
        <f t="shared" si="531"/>
        <v>16272920094200.813</v>
      </c>
    </row>
    <row r="16978" spans="1:10" x14ac:dyDescent="0.25">
      <c r="A16978">
        <f t="shared" si="532"/>
        <v>16976</v>
      </c>
      <c r="B16978" s="22">
        <v>8943680</v>
      </c>
      <c r="J16978" s="6">
        <f t="shared" si="531"/>
        <v>24105244819313.906</v>
      </c>
    </row>
    <row r="16979" spans="1:10" x14ac:dyDescent="0.25">
      <c r="A16979">
        <f t="shared" si="532"/>
        <v>16977</v>
      </c>
      <c r="B16979" s="22">
        <v>8943680</v>
      </c>
      <c r="J16979" s="6">
        <f t="shared" si="531"/>
        <v>24105244819313.906</v>
      </c>
    </row>
    <row r="16980" spans="1:10" x14ac:dyDescent="0.25">
      <c r="A16980">
        <f t="shared" si="532"/>
        <v>16978</v>
      </c>
      <c r="B16980" s="22">
        <v>17087110</v>
      </c>
      <c r="J16980" s="6">
        <f t="shared" si="531"/>
        <v>170384444013437.47</v>
      </c>
    </row>
    <row r="16981" spans="1:10" x14ac:dyDescent="0.25">
      <c r="A16981">
        <f t="shared" si="532"/>
        <v>16979</v>
      </c>
      <c r="B16981" s="22">
        <v>8143430</v>
      </c>
      <c r="J16981" s="6">
        <f t="shared" si="531"/>
        <v>16887655243524.369</v>
      </c>
    </row>
    <row r="16982" spans="1:10" x14ac:dyDescent="0.25">
      <c r="A16982">
        <f t="shared" si="532"/>
        <v>16980</v>
      </c>
      <c r="B16982" s="22">
        <v>0</v>
      </c>
      <c r="J16982" s="6">
        <f t="shared" si="531"/>
        <v>16272920094200.813</v>
      </c>
    </row>
    <row r="16983" spans="1:10" x14ac:dyDescent="0.25">
      <c r="A16983">
        <f t="shared" si="532"/>
        <v>16981</v>
      </c>
      <c r="B16983" s="22">
        <v>8943680</v>
      </c>
      <c r="J16983" s="6">
        <f t="shared" si="531"/>
        <v>24105244819313.906</v>
      </c>
    </row>
    <row r="16984" spans="1:10" x14ac:dyDescent="0.25">
      <c r="A16984">
        <f t="shared" si="532"/>
        <v>16982</v>
      </c>
      <c r="B16984" s="22">
        <v>0</v>
      </c>
      <c r="J16984" s="6">
        <f t="shared" si="531"/>
        <v>16272920094200.813</v>
      </c>
    </row>
    <row r="16985" spans="1:10" x14ac:dyDescent="0.25">
      <c r="A16985">
        <f t="shared" si="532"/>
        <v>16983</v>
      </c>
      <c r="B16985" s="22">
        <v>8943680</v>
      </c>
      <c r="J16985" s="6">
        <f t="shared" si="531"/>
        <v>24105244819313.906</v>
      </c>
    </row>
    <row r="16986" spans="1:10" x14ac:dyDescent="0.25">
      <c r="A16986">
        <f t="shared" si="532"/>
        <v>16984</v>
      </c>
      <c r="B16986" s="22">
        <v>11393430</v>
      </c>
      <c r="J16986" s="6">
        <f t="shared" si="531"/>
        <v>54161640302182.273</v>
      </c>
    </row>
    <row r="16987" spans="1:10" x14ac:dyDescent="0.25">
      <c r="A16987">
        <f t="shared" si="532"/>
        <v>16985</v>
      </c>
      <c r="B16987" s="22">
        <v>8943680</v>
      </c>
      <c r="J16987" s="6">
        <f t="shared" si="531"/>
        <v>24105244819313.906</v>
      </c>
    </row>
    <row r="16988" spans="1:10" x14ac:dyDescent="0.25">
      <c r="A16988">
        <f t="shared" si="532"/>
        <v>16986</v>
      </c>
      <c r="B16988" s="22">
        <v>0</v>
      </c>
      <c r="J16988" s="6">
        <f t="shared" si="531"/>
        <v>16272920094200.813</v>
      </c>
    </row>
    <row r="16989" spans="1:10" x14ac:dyDescent="0.25">
      <c r="A16989">
        <f t="shared" si="532"/>
        <v>16987</v>
      </c>
      <c r="B16989" s="22">
        <v>0</v>
      </c>
      <c r="J16989" s="6">
        <f t="shared" si="531"/>
        <v>16272920094200.813</v>
      </c>
    </row>
    <row r="16990" spans="1:10" x14ac:dyDescent="0.25">
      <c r="A16990">
        <f t="shared" si="532"/>
        <v>16988</v>
      </c>
      <c r="B16990" s="22">
        <v>0</v>
      </c>
      <c r="J16990" s="6">
        <f t="shared" si="531"/>
        <v>16272920094200.813</v>
      </c>
    </row>
    <row r="16991" spans="1:10" x14ac:dyDescent="0.25">
      <c r="A16991">
        <f t="shared" si="532"/>
        <v>16989</v>
      </c>
      <c r="B16991" s="22">
        <v>0</v>
      </c>
      <c r="J16991" s="6">
        <f t="shared" si="531"/>
        <v>16272920094200.813</v>
      </c>
    </row>
    <row r="16992" spans="1:10" x14ac:dyDescent="0.25">
      <c r="A16992">
        <f t="shared" si="532"/>
        <v>16990</v>
      </c>
      <c r="B16992" s="22">
        <v>8943680</v>
      </c>
      <c r="J16992" s="6">
        <f t="shared" si="531"/>
        <v>24105244819313.906</v>
      </c>
    </row>
    <row r="16993" spans="1:10" x14ac:dyDescent="0.25">
      <c r="A16993">
        <f t="shared" si="532"/>
        <v>16991</v>
      </c>
      <c r="B16993" s="22">
        <v>0</v>
      </c>
      <c r="J16993" s="6">
        <f t="shared" si="531"/>
        <v>16272920094200.813</v>
      </c>
    </row>
    <row r="16994" spans="1:10" x14ac:dyDescent="0.25">
      <c r="A16994">
        <f t="shared" si="532"/>
        <v>16992</v>
      </c>
      <c r="B16994" s="22">
        <v>0</v>
      </c>
      <c r="J16994" s="6">
        <f t="shared" si="531"/>
        <v>16272920094200.813</v>
      </c>
    </row>
    <row r="16995" spans="1:10" x14ac:dyDescent="0.25">
      <c r="A16995">
        <f t="shared" si="532"/>
        <v>16993</v>
      </c>
      <c r="B16995" s="22">
        <v>8943680</v>
      </c>
      <c r="J16995" s="6">
        <f t="shared" si="531"/>
        <v>24105244819313.906</v>
      </c>
    </row>
    <row r="16996" spans="1:10" x14ac:dyDescent="0.25">
      <c r="A16996">
        <f t="shared" si="532"/>
        <v>16994</v>
      </c>
      <c r="B16996" s="22">
        <v>0</v>
      </c>
      <c r="J16996" s="6">
        <f t="shared" si="531"/>
        <v>16272920094200.813</v>
      </c>
    </row>
    <row r="16997" spans="1:10" x14ac:dyDescent="0.25">
      <c r="A16997">
        <f t="shared" si="532"/>
        <v>16995</v>
      </c>
      <c r="B16997" s="22">
        <v>0</v>
      </c>
      <c r="J16997" s="6">
        <f t="shared" si="531"/>
        <v>16272920094200.813</v>
      </c>
    </row>
    <row r="16998" spans="1:10" x14ac:dyDescent="0.25">
      <c r="A16998">
        <f t="shared" si="532"/>
        <v>16996</v>
      </c>
      <c r="B16998" s="22">
        <v>8943680</v>
      </c>
      <c r="J16998" s="6">
        <f t="shared" si="531"/>
        <v>24105244819313.906</v>
      </c>
    </row>
    <row r="16999" spans="1:10" x14ac:dyDescent="0.25">
      <c r="A16999">
        <f t="shared" si="532"/>
        <v>16997</v>
      </c>
      <c r="B16999" s="22">
        <v>0</v>
      </c>
      <c r="J16999" s="6">
        <f t="shared" si="531"/>
        <v>16272920094200.813</v>
      </c>
    </row>
    <row r="17000" spans="1:10" x14ac:dyDescent="0.25">
      <c r="A17000">
        <f t="shared" si="532"/>
        <v>16998</v>
      </c>
      <c r="B17000" s="22">
        <v>8143430</v>
      </c>
      <c r="J17000" s="6">
        <f t="shared" si="531"/>
        <v>16887655243524.369</v>
      </c>
    </row>
    <row r="17001" spans="1:10" x14ac:dyDescent="0.25">
      <c r="A17001">
        <f t="shared" si="532"/>
        <v>16999</v>
      </c>
      <c r="B17001" s="22">
        <v>0</v>
      </c>
      <c r="J17001" s="6">
        <f t="shared" si="531"/>
        <v>16272920094200.813</v>
      </c>
    </row>
    <row r="17002" spans="1:10" x14ac:dyDescent="0.25">
      <c r="A17002">
        <f t="shared" si="532"/>
        <v>17000</v>
      </c>
      <c r="B17002" s="22">
        <v>0</v>
      </c>
      <c r="J17002" s="6">
        <f t="shared" si="531"/>
        <v>16272920094200.813</v>
      </c>
    </row>
    <row r="17003" spans="1:10" x14ac:dyDescent="0.25">
      <c r="A17003">
        <f t="shared" si="532"/>
        <v>17001</v>
      </c>
      <c r="B17003" s="22">
        <v>8943680</v>
      </c>
      <c r="J17003" s="6">
        <f t="shared" si="531"/>
        <v>24105244819313.906</v>
      </c>
    </row>
    <row r="17004" spans="1:10" x14ac:dyDescent="0.25">
      <c r="A17004">
        <f t="shared" si="532"/>
        <v>17002</v>
      </c>
      <c r="B17004" s="22">
        <v>0</v>
      </c>
      <c r="J17004" s="6">
        <f t="shared" si="531"/>
        <v>16272920094200.813</v>
      </c>
    </row>
    <row r="17005" spans="1:10" x14ac:dyDescent="0.25">
      <c r="A17005">
        <f t="shared" si="532"/>
        <v>17003</v>
      </c>
      <c r="B17005" s="22">
        <v>0</v>
      </c>
      <c r="J17005" s="6">
        <f t="shared" si="531"/>
        <v>16272920094200.813</v>
      </c>
    </row>
    <row r="17006" spans="1:10" x14ac:dyDescent="0.25">
      <c r="A17006">
        <f t="shared" si="532"/>
        <v>17004</v>
      </c>
      <c r="B17006" s="22">
        <v>0</v>
      </c>
      <c r="J17006" s="6">
        <f t="shared" si="531"/>
        <v>16272920094200.813</v>
      </c>
    </row>
    <row r="17007" spans="1:10" x14ac:dyDescent="0.25">
      <c r="A17007">
        <f t="shared" si="532"/>
        <v>17005</v>
      </c>
      <c r="B17007" s="22">
        <v>8143430</v>
      </c>
      <c r="J17007" s="6">
        <f t="shared" si="531"/>
        <v>16887655243524.369</v>
      </c>
    </row>
    <row r="17008" spans="1:10" x14ac:dyDescent="0.25">
      <c r="A17008">
        <f t="shared" si="532"/>
        <v>17006</v>
      </c>
      <c r="B17008" s="22">
        <v>0</v>
      </c>
      <c r="J17008" s="6">
        <f t="shared" si="531"/>
        <v>16272920094200.813</v>
      </c>
    </row>
    <row r="17009" spans="1:10" x14ac:dyDescent="0.25">
      <c r="A17009">
        <f t="shared" si="532"/>
        <v>17007</v>
      </c>
      <c r="B17009" s="22">
        <v>8943680</v>
      </c>
      <c r="J17009" s="6">
        <f t="shared" si="531"/>
        <v>24105244819313.906</v>
      </c>
    </row>
    <row r="17010" spans="1:10" x14ac:dyDescent="0.25">
      <c r="A17010">
        <f t="shared" si="532"/>
        <v>17008</v>
      </c>
      <c r="B17010" s="22">
        <v>0</v>
      </c>
      <c r="J17010" s="6">
        <f t="shared" si="531"/>
        <v>16272920094200.813</v>
      </c>
    </row>
    <row r="17011" spans="1:10" x14ac:dyDescent="0.25">
      <c r="A17011">
        <f t="shared" si="532"/>
        <v>17009</v>
      </c>
      <c r="B17011" s="22">
        <v>8943680</v>
      </c>
      <c r="J17011" s="6">
        <f t="shared" si="531"/>
        <v>24105244819313.906</v>
      </c>
    </row>
    <row r="17012" spans="1:10" x14ac:dyDescent="0.25">
      <c r="A17012">
        <f t="shared" si="532"/>
        <v>17010</v>
      </c>
      <c r="B17012" s="22">
        <v>0</v>
      </c>
      <c r="J17012" s="6">
        <f t="shared" si="531"/>
        <v>16272920094200.813</v>
      </c>
    </row>
    <row r="17013" spans="1:10" x14ac:dyDescent="0.25">
      <c r="A17013">
        <f t="shared" si="532"/>
        <v>17011</v>
      </c>
      <c r="B17013" s="22">
        <v>0</v>
      </c>
      <c r="J17013" s="6">
        <f t="shared" si="531"/>
        <v>16272920094200.813</v>
      </c>
    </row>
    <row r="17014" spans="1:10" x14ac:dyDescent="0.25">
      <c r="A17014">
        <f t="shared" si="532"/>
        <v>17012</v>
      </c>
      <c r="B17014" s="22">
        <v>0</v>
      </c>
      <c r="J17014" s="6">
        <f t="shared" si="531"/>
        <v>16272920094200.813</v>
      </c>
    </row>
    <row r="17015" spans="1:10" x14ac:dyDescent="0.25">
      <c r="A17015">
        <f t="shared" si="532"/>
        <v>17013</v>
      </c>
      <c r="B17015" s="22">
        <v>8143430</v>
      </c>
      <c r="J17015" s="6">
        <f t="shared" si="531"/>
        <v>16887655243524.369</v>
      </c>
    </row>
    <row r="17016" spans="1:10" x14ac:dyDescent="0.25">
      <c r="A17016">
        <f t="shared" si="532"/>
        <v>17014</v>
      </c>
      <c r="B17016" s="22">
        <v>0</v>
      </c>
      <c r="J17016" s="6">
        <f t="shared" si="531"/>
        <v>16272920094200.813</v>
      </c>
    </row>
    <row r="17017" spans="1:10" x14ac:dyDescent="0.25">
      <c r="A17017">
        <f t="shared" si="532"/>
        <v>17015</v>
      </c>
      <c r="B17017" s="22">
        <v>8943680</v>
      </c>
      <c r="J17017" s="6">
        <f t="shared" si="531"/>
        <v>24105244819313.906</v>
      </c>
    </row>
    <row r="17018" spans="1:10" x14ac:dyDescent="0.25">
      <c r="A17018">
        <f t="shared" si="532"/>
        <v>17016</v>
      </c>
      <c r="B17018" s="22">
        <v>11943680</v>
      </c>
      <c r="J17018" s="6">
        <f t="shared" si="531"/>
        <v>62563500258075.047</v>
      </c>
    </row>
    <row r="17019" spans="1:10" x14ac:dyDescent="0.25">
      <c r="A17019">
        <f t="shared" si="532"/>
        <v>17017</v>
      </c>
      <c r="B17019" s="22">
        <v>11143430</v>
      </c>
      <c r="J17019" s="6">
        <f t="shared" si="531"/>
        <v>50544410682285.516</v>
      </c>
    </row>
    <row r="17020" spans="1:10" x14ac:dyDescent="0.25">
      <c r="A17020">
        <f t="shared" si="532"/>
        <v>17018</v>
      </c>
      <c r="B17020" s="22">
        <v>8943680</v>
      </c>
      <c r="J17020" s="6">
        <f t="shared" si="531"/>
        <v>24105244819313.906</v>
      </c>
    </row>
    <row r="17021" spans="1:10" x14ac:dyDescent="0.25">
      <c r="A17021">
        <f t="shared" si="532"/>
        <v>17019</v>
      </c>
      <c r="B17021" s="22">
        <v>0</v>
      </c>
      <c r="J17021" s="6">
        <f t="shared" si="531"/>
        <v>16272920094200.813</v>
      </c>
    </row>
    <row r="17022" spans="1:10" x14ac:dyDescent="0.25">
      <c r="A17022">
        <f t="shared" si="532"/>
        <v>17020</v>
      </c>
      <c r="B17022" s="22">
        <v>8143430</v>
      </c>
      <c r="J17022" s="6">
        <f t="shared" si="531"/>
        <v>16887655243524.369</v>
      </c>
    </row>
    <row r="17023" spans="1:10" x14ac:dyDescent="0.25">
      <c r="A17023">
        <f t="shared" si="532"/>
        <v>17021</v>
      </c>
      <c r="B17023" s="22">
        <v>8143430</v>
      </c>
      <c r="J17023" s="6">
        <f t="shared" si="531"/>
        <v>16887655243524.369</v>
      </c>
    </row>
    <row r="17024" spans="1:10" x14ac:dyDescent="0.25">
      <c r="A17024">
        <f t="shared" si="532"/>
        <v>17022</v>
      </c>
      <c r="B17024" s="22">
        <v>17087110</v>
      </c>
      <c r="J17024" s="6">
        <f t="shared" si="531"/>
        <v>170384444013437.47</v>
      </c>
    </row>
    <row r="17025" spans="1:10" x14ac:dyDescent="0.25">
      <c r="A17025">
        <f t="shared" si="532"/>
        <v>17023</v>
      </c>
      <c r="B17025" s="22">
        <v>8143430</v>
      </c>
      <c r="J17025" s="6">
        <f t="shared" si="531"/>
        <v>16887655243524.369</v>
      </c>
    </row>
    <row r="17026" spans="1:10" x14ac:dyDescent="0.25">
      <c r="A17026">
        <f t="shared" si="532"/>
        <v>17024</v>
      </c>
      <c r="B17026" s="22">
        <v>8143430</v>
      </c>
      <c r="J17026" s="6">
        <f t="shared" si="531"/>
        <v>16887655243524.369</v>
      </c>
    </row>
    <row r="17027" spans="1:10" x14ac:dyDescent="0.25">
      <c r="A17027">
        <f t="shared" si="532"/>
        <v>17025</v>
      </c>
      <c r="B17027" s="22">
        <v>3250000</v>
      </c>
      <c r="J17027" s="6">
        <f t="shared" ref="J17027:J17090" si="533">(B17027-$I$6)^2</f>
        <v>614610152858.7196</v>
      </c>
    </row>
    <row r="17028" spans="1:10" x14ac:dyDescent="0.25">
      <c r="A17028">
        <f t="shared" ref="A17028:A17091" si="534">A17027+1</f>
        <v>17026</v>
      </c>
      <c r="B17028" s="22">
        <v>0</v>
      </c>
      <c r="J17028" s="6">
        <f t="shared" si="533"/>
        <v>16272920094200.813</v>
      </c>
    </row>
    <row r="17029" spans="1:10" x14ac:dyDescent="0.25">
      <c r="A17029">
        <f t="shared" si="534"/>
        <v>17027</v>
      </c>
      <c r="B17029" s="22">
        <v>8143430</v>
      </c>
      <c r="J17029" s="6">
        <f t="shared" si="533"/>
        <v>16887655243524.369</v>
      </c>
    </row>
    <row r="17030" spans="1:10" x14ac:dyDescent="0.25">
      <c r="A17030">
        <f t="shared" si="534"/>
        <v>17028</v>
      </c>
      <c r="B17030" s="22">
        <v>0</v>
      </c>
      <c r="J17030" s="6">
        <f t="shared" si="533"/>
        <v>16272920094200.813</v>
      </c>
    </row>
    <row r="17031" spans="1:10" x14ac:dyDescent="0.25">
      <c r="A17031">
        <f t="shared" si="534"/>
        <v>17029</v>
      </c>
      <c r="B17031" s="22">
        <v>8143430</v>
      </c>
      <c r="J17031" s="6">
        <f t="shared" si="533"/>
        <v>16887655243524.369</v>
      </c>
    </row>
    <row r="17032" spans="1:10" x14ac:dyDescent="0.25">
      <c r="A17032">
        <f t="shared" si="534"/>
        <v>17030</v>
      </c>
      <c r="B17032" s="22">
        <v>8943680</v>
      </c>
      <c r="J17032" s="6">
        <f t="shared" si="533"/>
        <v>24105244819313.906</v>
      </c>
    </row>
    <row r="17033" spans="1:10" x14ac:dyDescent="0.25">
      <c r="A17033">
        <f t="shared" si="534"/>
        <v>17031</v>
      </c>
      <c r="B17033" s="22">
        <v>0</v>
      </c>
      <c r="J17033" s="6">
        <f t="shared" si="533"/>
        <v>16272920094200.813</v>
      </c>
    </row>
    <row r="17034" spans="1:10" x14ac:dyDescent="0.25">
      <c r="A17034">
        <f t="shared" si="534"/>
        <v>17032</v>
      </c>
      <c r="B17034" s="22">
        <v>17087110</v>
      </c>
      <c r="J17034" s="6">
        <f t="shared" si="533"/>
        <v>170384444013437.47</v>
      </c>
    </row>
    <row r="17035" spans="1:10" x14ac:dyDescent="0.25">
      <c r="A17035">
        <f t="shared" si="534"/>
        <v>17033</v>
      </c>
      <c r="B17035" s="22">
        <v>0</v>
      </c>
      <c r="J17035" s="6">
        <f t="shared" si="533"/>
        <v>16272920094200.813</v>
      </c>
    </row>
    <row r="17036" spans="1:10" x14ac:dyDescent="0.25">
      <c r="A17036">
        <f t="shared" si="534"/>
        <v>17034</v>
      </c>
      <c r="B17036" s="22">
        <v>0</v>
      </c>
      <c r="J17036" s="6">
        <f t="shared" si="533"/>
        <v>16272920094200.813</v>
      </c>
    </row>
    <row r="17037" spans="1:10" x14ac:dyDescent="0.25">
      <c r="A17037">
        <f t="shared" si="534"/>
        <v>17035</v>
      </c>
      <c r="B17037" s="22">
        <v>17087110</v>
      </c>
      <c r="J17037" s="6">
        <f t="shared" si="533"/>
        <v>170384444013437.47</v>
      </c>
    </row>
    <row r="17038" spans="1:10" x14ac:dyDescent="0.25">
      <c r="A17038">
        <f t="shared" si="534"/>
        <v>17036</v>
      </c>
      <c r="B17038" s="22">
        <v>0</v>
      </c>
      <c r="J17038" s="6">
        <f t="shared" si="533"/>
        <v>16272920094200.813</v>
      </c>
    </row>
    <row r="17039" spans="1:10" x14ac:dyDescent="0.25">
      <c r="A17039">
        <f t="shared" si="534"/>
        <v>17037</v>
      </c>
      <c r="B17039" s="22">
        <v>17087110</v>
      </c>
      <c r="J17039" s="6">
        <f t="shared" si="533"/>
        <v>170384444013437.47</v>
      </c>
    </row>
    <row r="17040" spans="1:10" x14ac:dyDescent="0.25">
      <c r="A17040">
        <f t="shared" si="534"/>
        <v>17038</v>
      </c>
      <c r="B17040" s="22">
        <v>0</v>
      </c>
      <c r="J17040" s="6">
        <f t="shared" si="533"/>
        <v>16272920094200.813</v>
      </c>
    </row>
    <row r="17041" spans="1:10" x14ac:dyDescent="0.25">
      <c r="A17041">
        <f t="shared" si="534"/>
        <v>17039</v>
      </c>
      <c r="B17041" s="22">
        <v>0</v>
      </c>
      <c r="J17041" s="6">
        <f t="shared" si="533"/>
        <v>16272920094200.813</v>
      </c>
    </row>
    <row r="17042" spans="1:10" x14ac:dyDescent="0.25">
      <c r="A17042">
        <f t="shared" si="534"/>
        <v>17040</v>
      </c>
      <c r="B17042" s="22">
        <v>0</v>
      </c>
      <c r="J17042" s="6">
        <f t="shared" si="533"/>
        <v>16272920094200.813</v>
      </c>
    </row>
    <row r="17043" spans="1:10" x14ac:dyDescent="0.25">
      <c r="A17043">
        <f t="shared" si="534"/>
        <v>17041</v>
      </c>
      <c r="B17043" s="22">
        <v>0</v>
      </c>
      <c r="J17043" s="6">
        <f t="shared" si="533"/>
        <v>16272920094200.813</v>
      </c>
    </row>
    <row r="17044" spans="1:10" x14ac:dyDescent="0.25">
      <c r="A17044">
        <f t="shared" si="534"/>
        <v>17042</v>
      </c>
      <c r="B17044" s="22">
        <v>3250000</v>
      </c>
      <c r="J17044" s="6">
        <f t="shared" si="533"/>
        <v>614610152858.7196</v>
      </c>
    </row>
    <row r="17045" spans="1:10" x14ac:dyDescent="0.25">
      <c r="A17045">
        <f t="shared" si="534"/>
        <v>17043</v>
      </c>
      <c r="B17045" s="22">
        <v>17087110</v>
      </c>
      <c r="J17045" s="6">
        <f t="shared" si="533"/>
        <v>170384444013437.47</v>
      </c>
    </row>
    <row r="17046" spans="1:10" x14ac:dyDescent="0.25">
      <c r="A17046">
        <f t="shared" si="534"/>
        <v>17044</v>
      </c>
      <c r="B17046" s="22">
        <v>0</v>
      </c>
      <c r="J17046" s="6">
        <f t="shared" si="533"/>
        <v>16272920094200.813</v>
      </c>
    </row>
    <row r="17047" spans="1:10" x14ac:dyDescent="0.25">
      <c r="A17047">
        <f t="shared" si="534"/>
        <v>17045</v>
      </c>
      <c r="B17047" s="22">
        <v>8143430</v>
      </c>
      <c r="J17047" s="6">
        <f t="shared" si="533"/>
        <v>16887655243524.369</v>
      </c>
    </row>
    <row r="17048" spans="1:10" x14ac:dyDescent="0.25">
      <c r="A17048">
        <f t="shared" si="534"/>
        <v>17046</v>
      </c>
      <c r="B17048" s="22">
        <v>17087110</v>
      </c>
      <c r="J17048" s="6">
        <f t="shared" si="533"/>
        <v>170384444013437.47</v>
      </c>
    </row>
    <row r="17049" spans="1:10" x14ac:dyDescent="0.25">
      <c r="A17049">
        <f t="shared" si="534"/>
        <v>17047</v>
      </c>
      <c r="B17049" s="22">
        <v>8143430</v>
      </c>
      <c r="J17049" s="6">
        <f t="shared" si="533"/>
        <v>16887655243524.369</v>
      </c>
    </row>
    <row r="17050" spans="1:10" x14ac:dyDescent="0.25">
      <c r="A17050">
        <f t="shared" si="534"/>
        <v>17048</v>
      </c>
      <c r="B17050" s="22">
        <v>0</v>
      </c>
      <c r="J17050" s="6">
        <f t="shared" si="533"/>
        <v>16272920094200.813</v>
      </c>
    </row>
    <row r="17051" spans="1:10" x14ac:dyDescent="0.25">
      <c r="A17051">
        <f t="shared" si="534"/>
        <v>17049</v>
      </c>
      <c r="B17051" s="22">
        <v>3250000</v>
      </c>
      <c r="J17051" s="6">
        <f t="shared" si="533"/>
        <v>614610152858.7196</v>
      </c>
    </row>
    <row r="17052" spans="1:10" x14ac:dyDescent="0.25">
      <c r="A17052">
        <f t="shared" si="534"/>
        <v>17050</v>
      </c>
      <c r="B17052" s="22">
        <v>0</v>
      </c>
      <c r="J17052" s="6">
        <f t="shared" si="533"/>
        <v>16272920094200.813</v>
      </c>
    </row>
    <row r="17053" spans="1:10" x14ac:dyDescent="0.25">
      <c r="A17053">
        <f t="shared" si="534"/>
        <v>17051</v>
      </c>
      <c r="B17053" s="22">
        <v>8143430</v>
      </c>
      <c r="J17053" s="6">
        <f t="shared" si="533"/>
        <v>16887655243524.369</v>
      </c>
    </row>
    <row r="17054" spans="1:10" x14ac:dyDescent="0.25">
      <c r="A17054">
        <f t="shared" si="534"/>
        <v>17052</v>
      </c>
      <c r="B17054" s="22">
        <v>0</v>
      </c>
      <c r="J17054" s="6">
        <f t="shared" si="533"/>
        <v>16272920094200.813</v>
      </c>
    </row>
    <row r="17055" spans="1:10" x14ac:dyDescent="0.25">
      <c r="A17055">
        <f t="shared" si="534"/>
        <v>17053</v>
      </c>
      <c r="B17055" s="22">
        <v>0</v>
      </c>
      <c r="J17055" s="6">
        <f t="shared" si="533"/>
        <v>16272920094200.813</v>
      </c>
    </row>
    <row r="17056" spans="1:10" x14ac:dyDescent="0.25">
      <c r="A17056">
        <f t="shared" si="534"/>
        <v>17054</v>
      </c>
      <c r="B17056" s="22">
        <v>0</v>
      </c>
      <c r="J17056" s="6">
        <f t="shared" si="533"/>
        <v>16272920094200.813</v>
      </c>
    </row>
    <row r="17057" spans="1:10" x14ac:dyDescent="0.25">
      <c r="A17057">
        <f t="shared" si="534"/>
        <v>17055</v>
      </c>
      <c r="B17057" s="22">
        <v>0</v>
      </c>
      <c r="J17057" s="6">
        <f t="shared" si="533"/>
        <v>16272920094200.813</v>
      </c>
    </row>
    <row r="17058" spans="1:10" x14ac:dyDescent="0.25">
      <c r="A17058">
        <f t="shared" si="534"/>
        <v>17056</v>
      </c>
      <c r="B17058" s="22">
        <v>0</v>
      </c>
      <c r="J17058" s="6">
        <f t="shared" si="533"/>
        <v>16272920094200.813</v>
      </c>
    </row>
    <row r="17059" spans="1:10" x14ac:dyDescent="0.25">
      <c r="A17059">
        <f t="shared" si="534"/>
        <v>17057</v>
      </c>
      <c r="B17059" s="22">
        <v>0</v>
      </c>
      <c r="J17059" s="6">
        <f t="shared" si="533"/>
        <v>16272920094200.813</v>
      </c>
    </row>
    <row r="17060" spans="1:10" x14ac:dyDescent="0.25">
      <c r="A17060">
        <f t="shared" si="534"/>
        <v>17058</v>
      </c>
      <c r="B17060" s="22">
        <v>0</v>
      </c>
      <c r="J17060" s="6">
        <f t="shared" si="533"/>
        <v>16272920094200.813</v>
      </c>
    </row>
    <row r="17061" spans="1:10" x14ac:dyDescent="0.25">
      <c r="A17061">
        <f t="shared" si="534"/>
        <v>17059</v>
      </c>
      <c r="B17061" s="22">
        <v>0</v>
      </c>
      <c r="J17061" s="6">
        <f t="shared" si="533"/>
        <v>16272920094200.813</v>
      </c>
    </row>
    <row r="17062" spans="1:10" x14ac:dyDescent="0.25">
      <c r="A17062">
        <f t="shared" si="534"/>
        <v>17060</v>
      </c>
      <c r="B17062" s="22">
        <v>0</v>
      </c>
      <c r="J17062" s="6">
        <f t="shared" si="533"/>
        <v>16272920094200.813</v>
      </c>
    </row>
    <row r="17063" spans="1:10" x14ac:dyDescent="0.25">
      <c r="A17063">
        <f t="shared" si="534"/>
        <v>17061</v>
      </c>
      <c r="B17063" s="22">
        <v>0</v>
      </c>
      <c r="J17063" s="6">
        <f t="shared" si="533"/>
        <v>16272920094200.813</v>
      </c>
    </row>
    <row r="17064" spans="1:10" x14ac:dyDescent="0.25">
      <c r="A17064">
        <f t="shared" si="534"/>
        <v>17062</v>
      </c>
      <c r="B17064" s="22">
        <v>0</v>
      </c>
      <c r="J17064" s="6">
        <f t="shared" si="533"/>
        <v>16272920094200.813</v>
      </c>
    </row>
    <row r="17065" spans="1:10" x14ac:dyDescent="0.25">
      <c r="A17065">
        <f t="shared" si="534"/>
        <v>17063</v>
      </c>
      <c r="B17065" s="22">
        <v>8943680</v>
      </c>
      <c r="J17065" s="6">
        <f t="shared" si="533"/>
        <v>24105244819313.906</v>
      </c>
    </row>
    <row r="17066" spans="1:10" x14ac:dyDescent="0.25">
      <c r="A17066">
        <f t="shared" si="534"/>
        <v>17064</v>
      </c>
      <c r="B17066" s="22">
        <v>0</v>
      </c>
      <c r="J17066" s="6">
        <f t="shared" si="533"/>
        <v>16272920094200.813</v>
      </c>
    </row>
    <row r="17067" spans="1:10" x14ac:dyDescent="0.25">
      <c r="A17067">
        <f t="shared" si="534"/>
        <v>17065</v>
      </c>
      <c r="B17067" s="22">
        <v>0</v>
      </c>
      <c r="J17067" s="6">
        <f t="shared" si="533"/>
        <v>16272920094200.813</v>
      </c>
    </row>
    <row r="17068" spans="1:10" x14ac:dyDescent="0.25">
      <c r="A17068">
        <f t="shared" si="534"/>
        <v>17066</v>
      </c>
      <c r="B17068" s="22">
        <v>11943680</v>
      </c>
      <c r="J17068" s="6">
        <f t="shared" si="533"/>
        <v>62563500258075.047</v>
      </c>
    </row>
    <row r="17069" spans="1:10" x14ac:dyDescent="0.25">
      <c r="A17069">
        <f t="shared" si="534"/>
        <v>17067</v>
      </c>
      <c r="B17069" s="22">
        <v>11143430</v>
      </c>
      <c r="J17069" s="6">
        <f t="shared" si="533"/>
        <v>50544410682285.516</v>
      </c>
    </row>
    <row r="17070" spans="1:10" x14ac:dyDescent="0.25">
      <c r="A17070">
        <f t="shared" si="534"/>
        <v>17068</v>
      </c>
      <c r="B17070" s="22">
        <v>0</v>
      </c>
      <c r="J17070" s="6">
        <f t="shared" si="533"/>
        <v>16272920094200.813</v>
      </c>
    </row>
    <row r="17071" spans="1:10" x14ac:dyDescent="0.25">
      <c r="A17071">
        <f t="shared" si="534"/>
        <v>17069</v>
      </c>
      <c r="B17071" s="22">
        <v>0</v>
      </c>
      <c r="J17071" s="6">
        <f t="shared" si="533"/>
        <v>16272920094200.813</v>
      </c>
    </row>
    <row r="17072" spans="1:10" x14ac:dyDescent="0.25">
      <c r="A17072">
        <f t="shared" si="534"/>
        <v>17070</v>
      </c>
      <c r="B17072" s="22">
        <v>0</v>
      </c>
      <c r="J17072" s="6">
        <f t="shared" si="533"/>
        <v>16272920094200.813</v>
      </c>
    </row>
    <row r="17073" spans="1:10" x14ac:dyDescent="0.25">
      <c r="A17073">
        <f t="shared" si="534"/>
        <v>17071</v>
      </c>
      <c r="B17073" s="22">
        <v>8943680</v>
      </c>
      <c r="J17073" s="6">
        <f t="shared" si="533"/>
        <v>24105244819313.906</v>
      </c>
    </row>
    <row r="17074" spans="1:10" x14ac:dyDescent="0.25">
      <c r="A17074">
        <f t="shared" si="534"/>
        <v>17072</v>
      </c>
      <c r="B17074" s="22">
        <v>0</v>
      </c>
      <c r="J17074" s="6">
        <f t="shared" si="533"/>
        <v>16272920094200.813</v>
      </c>
    </row>
    <row r="17075" spans="1:10" x14ac:dyDescent="0.25">
      <c r="A17075">
        <f t="shared" si="534"/>
        <v>17073</v>
      </c>
      <c r="B17075" s="22">
        <v>0</v>
      </c>
      <c r="J17075" s="6">
        <f t="shared" si="533"/>
        <v>16272920094200.813</v>
      </c>
    </row>
    <row r="17076" spans="1:10" x14ac:dyDescent="0.25">
      <c r="A17076">
        <f t="shared" si="534"/>
        <v>17074</v>
      </c>
      <c r="B17076" s="22">
        <v>0</v>
      </c>
      <c r="J17076" s="6">
        <f t="shared" si="533"/>
        <v>16272920094200.813</v>
      </c>
    </row>
    <row r="17077" spans="1:10" x14ac:dyDescent="0.25">
      <c r="A17077">
        <f t="shared" si="534"/>
        <v>17075</v>
      </c>
      <c r="B17077" s="22">
        <v>0</v>
      </c>
      <c r="J17077" s="6">
        <f t="shared" si="533"/>
        <v>16272920094200.813</v>
      </c>
    </row>
    <row r="17078" spans="1:10" x14ac:dyDescent="0.25">
      <c r="A17078">
        <f t="shared" si="534"/>
        <v>17076</v>
      </c>
      <c r="B17078" s="22">
        <v>3250000</v>
      </c>
      <c r="J17078" s="6">
        <f t="shared" si="533"/>
        <v>614610152858.7196</v>
      </c>
    </row>
    <row r="17079" spans="1:10" x14ac:dyDescent="0.25">
      <c r="A17079">
        <f t="shared" si="534"/>
        <v>17077</v>
      </c>
      <c r="B17079" s="22">
        <v>0</v>
      </c>
      <c r="J17079" s="6">
        <f t="shared" si="533"/>
        <v>16272920094200.813</v>
      </c>
    </row>
    <row r="17080" spans="1:10" x14ac:dyDescent="0.25">
      <c r="A17080">
        <f t="shared" si="534"/>
        <v>17078</v>
      </c>
      <c r="B17080" s="22">
        <v>0</v>
      </c>
      <c r="J17080" s="6">
        <f t="shared" si="533"/>
        <v>16272920094200.813</v>
      </c>
    </row>
    <row r="17081" spans="1:10" x14ac:dyDescent="0.25">
      <c r="A17081">
        <f t="shared" si="534"/>
        <v>17079</v>
      </c>
      <c r="B17081" s="22">
        <v>8143430</v>
      </c>
      <c r="J17081" s="6">
        <f t="shared" si="533"/>
        <v>16887655243524.369</v>
      </c>
    </row>
    <row r="17082" spans="1:10" x14ac:dyDescent="0.25">
      <c r="A17082">
        <f t="shared" si="534"/>
        <v>17080</v>
      </c>
      <c r="B17082" s="22">
        <v>8943680</v>
      </c>
      <c r="J17082" s="6">
        <f t="shared" si="533"/>
        <v>24105244819313.906</v>
      </c>
    </row>
    <row r="17083" spans="1:10" x14ac:dyDescent="0.25">
      <c r="A17083">
        <f t="shared" si="534"/>
        <v>17081</v>
      </c>
      <c r="B17083" s="22">
        <v>0</v>
      </c>
      <c r="J17083" s="6">
        <f t="shared" si="533"/>
        <v>16272920094200.813</v>
      </c>
    </row>
    <row r="17084" spans="1:10" x14ac:dyDescent="0.25">
      <c r="A17084">
        <f t="shared" si="534"/>
        <v>17082</v>
      </c>
      <c r="B17084" s="22">
        <v>0</v>
      </c>
      <c r="J17084" s="6">
        <f t="shared" si="533"/>
        <v>16272920094200.813</v>
      </c>
    </row>
    <row r="17085" spans="1:10" x14ac:dyDescent="0.25">
      <c r="A17085">
        <f t="shared" si="534"/>
        <v>17083</v>
      </c>
      <c r="B17085" s="22">
        <v>3250000</v>
      </c>
      <c r="J17085" s="6">
        <f t="shared" si="533"/>
        <v>614610152858.7196</v>
      </c>
    </row>
    <row r="17086" spans="1:10" x14ac:dyDescent="0.25">
      <c r="A17086">
        <f t="shared" si="534"/>
        <v>17084</v>
      </c>
      <c r="B17086" s="22">
        <v>8143430</v>
      </c>
      <c r="J17086" s="6">
        <f t="shared" si="533"/>
        <v>16887655243524.369</v>
      </c>
    </row>
    <row r="17087" spans="1:10" x14ac:dyDescent="0.25">
      <c r="A17087">
        <f t="shared" si="534"/>
        <v>17085</v>
      </c>
      <c r="B17087" s="22">
        <v>2008980.8219178081</v>
      </c>
      <c r="J17087" s="6">
        <f t="shared" si="533"/>
        <v>4100584250170.3423</v>
      </c>
    </row>
    <row r="17088" spans="1:10" x14ac:dyDescent="0.25">
      <c r="A17088">
        <f t="shared" si="534"/>
        <v>17086</v>
      </c>
      <c r="B17088" s="22">
        <v>0</v>
      </c>
      <c r="J17088" s="6">
        <f t="shared" si="533"/>
        <v>16272920094200.813</v>
      </c>
    </row>
    <row r="17089" spans="1:10" x14ac:dyDescent="0.25">
      <c r="A17089">
        <f t="shared" si="534"/>
        <v>17087</v>
      </c>
      <c r="B17089" s="22">
        <v>0</v>
      </c>
      <c r="J17089" s="6">
        <f t="shared" si="533"/>
        <v>16272920094200.813</v>
      </c>
    </row>
    <row r="17090" spans="1:10" x14ac:dyDescent="0.25">
      <c r="A17090">
        <f t="shared" si="534"/>
        <v>17088</v>
      </c>
      <c r="B17090" s="22">
        <v>0</v>
      </c>
      <c r="J17090" s="6">
        <f t="shared" si="533"/>
        <v>16272920094200.813</v>
      </c>
    </row>
    <row r="17091" spans="1:10" x14ac:dyDescent="0.25">
      <c r="A17091">
        <f t="shared" si="534"/>
        <v>17089</v>
      </c>
      <c r="B17091" s="22">
        <v>0</v>
      </c>
      <c r="J17091" s="6">
        <f t="shared" ref="J17091:J17154" si="535">(B17091-$I$6)^2</f>
        <v>16272920094200.813</v>
      </c>
    </row>
    <row r="17092" spans="1:10" x14ac:dyDescent="0.25">
      <c r="A17092">
        <f t="shared" ref="A17092:A17155" si="536">A17091+1</f>
        <v>17090</v>
      </c>
      <c r="B17092" s="22">
        <v>8143430</v>
      </c>
      <c r="J17092" s="6">
        <f t="shared" si="535"/>
        <v>16887655243524.369</v>
      </c>
    </row>
    <row r="17093" spans="1:10" x14ac:dyDescent="0.25">
      <c r="A17093">
        <f t="shared" si="536"/>
        <v>17091</v>
      </c>
      <c r="B17093" s="22">
        <v>8943680</v>
      </c>
      <c r="J17093" s="6">
        <f t="shared" si="535"/>
        <v>24105244819313.906</v>
      </c>
    </row>
    <row r="17094" spans="1:10" x14ac:dyDescent="0.25">
      <c r="A17094">
        <f t="shared" si="536"/>
        <v>17092</v>
      </c>
      <c r="B17094" s="22">
        <v>0</v>
      </c>
      <c r="J17094" s="6">
        <f t="shared" si="535"/>
        <v>16272920094200.813</v>
      </c>
    </row>
    <row r="17095" spans="1:10" x14ac:dyDescent="0.25">
      <c r="A17095">
        <f t="shared" si="536"/>
        <v>17093</v>
      </c>
      <c r="B17095" s="22">
        <v>0</v>
      </c>
      <c r="J17095" s="6">
        <f t="shared" si="535"/>
        <v>16272920094200.813</v>
      </c>
    </row>
    <row r="17096" spans="1:10" x14ac:dyDescent="0.25">
      <c r="A17096">
        <f t="shared" si="536"/>
        <v>17094</v>
      </c>
      <c r="B17096" s="22">
        <v>285171.25</v>
      </c>
      <c r="J17096" s="6">
        <f t="shared" si="535"/>
        <v>14053497767724.313</v>
      </c>
    </row>
    <row r="17097" spans="1:10" x14ac:dyDescent="0.25">
      <c r="A17097">
        <f t="shared" si="536"/>
        <v>17095</v>
      </c>
      <c r="B17097" s="22">
        <v>0</v>
      </c>
      <c r="J17097" s="6">
        <f t="shared" si="535"/>
        <v>16272920094200.813</v>
      </c>
    </row>
    <row r="17098" spans="1:10" x14ac:dyDescent="0.25">
      <c r="A17098">
        <f t="shared" si="536"/>
        <v>17096</v>
      </c>
      <c r="B17098" s="22">
        <v>8143430</v>
      </c>
      <c r="J17098" s="6">
        <f t="shared" si="535"/>
        <v>16887655243524.369</v>
      </c>
    </row>
    <row r="17099" spans="1:10" x14ac:dyDescent="0.25">
      <c r="A17099">
        <f t="shared" si="536"/>
        <v>17097</v>
      </c>
      <c r="B17099" s="22">
        <v>0</v>
      </c>
      <c r="J17099" s="6">
        <f t="shared" si="535"/>
        <v>16272920094200.813</v>
      </c>
    </row>
    <row r="17100" spans="1:10" x14ac:dyDescent="0.25">
      <c r="A17100">
        <f t="shared" si="536"/>
        <v>17098</v>
      </c>
      <c r="B17100" s="22">
        <v>0</v>
      </c>
      <c r="J17100" s="6">
        <f t="shared" si="535"/>
        <v>16272920094200.813</v>
      </c>
    </row>
    <row r="17101" spans="1:10" x14ac:dyDescent="0.25">
      <c r="A17101">
        <f t="shared" si="536"/>
        <v>17099</v>
      </c>
      <c r="B17101" s="22">
        <v>3000000</v>
      </c>
      <c r="J17101" s="6">
        <f t="shared" si="535"/>
        <v>1069095532961.9576</v>
      </c>
    </row>
    <row r="17102" spans="1:10" x14ac:dyDescent="0.25">
      <c r="A17102">
        <f t="shared" si="536"/>
        <v>17100</v>
      </c>
      <c r="B17102" s="22">
        <v>0</v>
      </c>
      <c r="J17102" s="6">
        <f t="shared" si="535"/>
        <v>16272920094200.813</v>
      </c>
    </row>
    <row r="17103" spans="1:10" x14ac:dyDescent="0.25">
      <c r="A17103">
        <f t="shared" si="536"/>
        <v>17101</v>
      </c>
      <c r="B17103" s="22">
        <v>0</v>
      </c>
      <c r="J17103" s="6">
        <f t="shared" si="535"/>
        <v>16272920094200.813</v>
      </c>
    </row>
    <row r="17104" spans="1:10" x14ac:dyDescent="0.25">
      <c r="A17104">
        <f t="shared" si="536"/>
        <v>17102</v>
      </c>
      <c r="B17104" s="22">
        <v>0</v>
      </c>
      <c r="J17104" s="6">
        <f t="shared" si="535"/>
        <v>16272920094200.813</v>
      </c>
    </row>
    <row r="17105" spans="1:10" x14ac:dyDescent="0.25">
      <c r="A17105">
        <f t="shared" si="536"/>
        <v>17103</v>
      </c>
      <c r="B17105" s="22">
        <v>0</v>
      </c>
      <c r="J17105" s="6">
        <f t="shared" si="535"/>
        <v>16272920094200.813</v>
      </c>
    </row>
    <row r="17106" spans="1:10" x14ac:dyDescent="0.25">
      <c r="A17106">
        <f t="shared" si="536"/>
        <v>17104</v>
      </c>
      <c r="B17106" s="22">
        <v>0</v>
      </c>
      <c r="J17106" s="6">
        <f t="shared" si="535"/>
        <v>16272920094200.813</v>
      </c>
    </row>
    <row r="17107" spans="1:10" x14ac:dyDescent="0.25">
      <c r="A17107">
        <f t="shared" si="536"/>
        <v>17105</v>
      </c>
      <c r="B17107" s="22">
        <v>0</v>
      </c>
      <c r="J17107" s="6">
        <f t="shared" si="535"/>
        <v>16272920094200.813</v>
      </c>
    </row>
    <row r="17108" spans="1:10" x14ac:dyDescent="0.25">
      <c r="A17108">
        <f t="shared" si="536"/>
        <v>17106</v>
      </c>
      <c r="B17108" s="22">
        <v>0</v>
      </c>
      <c r="J17108" s="6">
        <f t="shared" si="535"/>
        <v>16272920094200.813</v>
      </c>
    </row>
    <row r="17109" spans="1:10" x14ac:dyDescent="0.25">
      <c r="A17109">
        <f t="shared" si="536"/>
        <v>17107</v>
      </c>
      <c r="B17109" s="22">
        <v>8943680</v>
      </c>
      <c r="J17109" s="6">
        <f t="shared" si="535"/>
        <v>24105244819313.906</v>
      </c>
    </row>
    <row r="17110" spans="1:10" x14ac:dyDescent="0.25">
      <c r="A17110">
        <f t="shared" si="536"/>
        <v>17108</v>
      </c>
      <c r="B17110" s="22">
        <v>0</v>
      </c>
      <c r="J17110" s="6">
        <f t="shared" si="535"/>
        <v>16272920094200.813</v>
      </c>
    </row>
    <row r="17111" spans="1:10" x14ac:dyDescent="0.25">
      <c r="A17111">
        <f t="shared" si="536"/>
        <v>17109</v>
      </c>
      <c r="B17111" s="22">
        <v>0</v>
      </c>
      <c r="J17111" s="6">
        <f t="shared" si="535"/>
        <v>16272920094200.813</v>
      </c>
    </row>
    <row r="17112" spans="1:10" x14ac:dyDescent="0.25">
      <c r="A17112">
        <f t="shared" si="536"/>
        <v>17110</v>
      </c>
      <c r="B17112" s="22">
        <v>8943680</v>
      </c>
      <c r="J17112" s="6">
        <f t="shared" si="535"/>
        <v>24105244819313.906</v>
      </c>
    </row>
    <row r="17113" spans="1:10" x14ac:dyDescent="0.25">
      <c r="A17113">
        <f t="shared" si="536"/>
        <v>17111</v>
      </c>
      <c r="B17113" s="22">
        <v>0</v>
      </c>
      <c r="J17113" s="6">
        <f t="shared" si="535"/>
        <v>16272920094200.813</v>
      </c>
    </row>
    <row r="17114" spans="1:10" x14ac:dyDescent="0.25">
      <c r="A17114">
        <f t="shared" si="536"/>
        <v>17112</v>
      </c>
      <c r="B17114" s="22">
        <v>17087110</v>
      </c>
      <c r="J17114" s="6">
        <f t="shared" si="535"/>
        <v>170384444013437.47</v>
      </c>
    </row>
    <row r="17115" spans="1:10" x14ac:dyDescent="0.25">
      <c r="A17115">
        <f t="shared" si="536"/>
        <v>17113</v>
      </c>
      <c r="B17115" s="22">
        <v>6250000</v>
      </c>
      <c r="J17115" s="6">
        <f t="shared" si="535"/>
        <v>4910785591619.8643</v>
      </c>
    </row>
    <row r="17116" spans="1:10" x14ac:dyDescent="0.25">
      <c r="A17116">
        <f t="shared" si="536"/>
        <v>17114</v>
      </c>
      <c r="B17116" s="22">
        <v>3250000</v>
      </c>
      <c r="J17116" s="6">
        <f t="shared" si="535"/>
        <v>614610152858.7196</v>
      </c>
    </row>
    <row r="17117" spans="1:10" x14ac:dyDescent="0.25">
      <c r="A17117">
        <f t="shared" si="536"/>
        <v>17115</v>
      </c>
      <c r="B17117" s="22">
        <v>8943680</v>
      </c>
      <c r="J17117" s="6">
        <f t="shared" si="535"/>
        <v>24105244819313.906</v>
      </c>
    </row>
    <row r="17118" spans="1:10" x14ac:dyDescent="0.25">
      <c r="A17118">
        <f t="shared" si="536"/>
        <v>17116</v>
      </c>
      <c r="B17118" s="22">
        <v>0</v>
      </c>
      <c r="J17118" s="6">
        <f t="shared" si="535"/>
        <v>16272920094200.813</v>
      </c>
    </row>
    <row r="17119" spans="1:10" x14ac:dyDescent="0.25">
      <c r="A17119">
        <f t="shared" si="536"/>
        <v>17117</v>
      </c>
      <c r="B17119" s="22">
        <v>8943680</v>
      </c>
      <c r="J17119" s="6">
        <f t="shared" si="535"/>
        <v>24105244819313.906</v>
      </c>
    </row>
    <row r="17120" spans="1:10" x14ac:dyDescent="0.25">
      <c r="A17120">
        <f t="shared" si="536"/>
        <v>17118</v>
      </c>
      <c r="B17120" s="22">
        <v>0</v>
      </c>
      <c r="J17120" s="6">
        <f t="shared" si="535"/>
        <v>16272920094200.813</v>
      </c>
    </row>
    <row r="17121" spans="1:10" x14ac:dyDescent="0.25">
      <c r="A17121">
        <f t="shared" si="536"/>
        <v>17119</v>
      </c>
      <c r="B17121" s="22">
        <v>0</v>
      </c>
      <c r="J17121" s="6">
        <f t="shared" si="535"/>
        <v>16272920094200.813</v>
      </c>
    </row>
    <row r="17122" spans="1:10" x14ac:dyDescent="0.25">
      <c r="A17122">
        <f t="shared" si="536"/>
        <v>17120</v>
      </c>
      <c r="B17122" s="22">
        <v>8943680</v>
      </c>
      <c r="J17122" s="6">
        <f t="shared" si="535"/>
        <v>24105244819313.906</v>
      </c>
    </row>
    <row r="17123" spans="1:10" x14ac:dyDescent="0.25">
      <c r="A17123">
        <f t="shared" si="536"/>
        <v>17121</v>
      </c>
      <c r="B17123" s="22">
        <v>0</v>
      </c>
      <c r="J17123" s="6">
        <f t="shared" si="535"/>
        <v>16272920094200.813</v>
      </c>
    </row>
    <row r="17124" spans="1:10" x14ac:dyDescent="0.25">
      <c r="A17124">
        <f t="shared" si="536"/>
        <v>17122</v>
      </c>
      <c r="B17124" s="22">
        <v>0</v>
      </c>
      <c r="J17124" s="6">
        <f t="shared" si="535"/>
        <v>16272920094200.813</v>
      </c>
    </row>
    <row r="17125" spans="1:10" x14ac:dyDescent="0.25">
      <c r="A17125">
        <f t="shared" si="536"/>
        <v>17123</v>
      </c>
      <c r="B17125" s="22">
        <v>0</v>
      </c>
      <c r="J17125" s="6">
        <f t="shared" si="535"/>
        <v>16272920094200.813</v>
      </c>
    </row>
    <row r="17126" spans="1:10" x14ac:dyDescent="0.25">
      <c r="A17126">
        <f t="shared" si="536"/>
        <v>17124</v>
      </c>
      <c r="B17126" s="22">
        <v>0</v>
      </c>
      <c r="J17126" s="6">
        <f t="shared" si="535"/>
        <v>16272920094200.813</v>
      </c>
    </row>
    <row r="17127" spans="1:10" x14ac:dyDescent="0.25">
      <c r="A17127">
        <f t="shared" si="536"/>
        <v>17125</v>
      </c>
      <c r="B17127" s="22">
        <v>0</v>
      </c>
      <c r="J17127" s="6">
        <f t="shared" si="535"/>
        <v>16272920094200.813</v>
      </c>
    </row>
    <row r="17128" spans="1:10" x14ac:dyDescent="0.25">
      <c r="A17128">
        <f t="shared" si="536"/>
        <v>17126</v>
      </c>
      <c r="B17128" s="22">
        <v>0</v>
      </c>
      <c r="J17128" s="6">
        <f t="shared" si="535"/>
        <v>16272920094200.813</v>
      </c>
    </row>
    <row r="17129" spans="1:10" x14ac:dyDescent="0.25">
      <c r="A17129">
        <f t="shared" si="536"/>
        <v>17127</v>
      </c>
      <c r="B17129" s="22">
        <v>8143430</v>
      </c>
      <c r="J17129" s="6">
        <f t="shared" si="535"/>
        <v>16887655243524.369</v>
      </c>
    </row>
    <row r="17130" spans="1:10" x14ac:dyDescent="0.25">
      <c r="A17130">
        <f t="shared" si="536"/>
        <v>17128</v>
      </c>
      <c r="B17130" s="22">
        <v>0</v>
      </c>
      <c r="J17130" s="6">
        <f t="shared" si="535"/>
        <v>16272920094200.813</v>
      </c>
    </row>
    <row r="17131" spans="1:10" x14ac:dyDescent="0.25">
      <c r="A17131">
        <f t="shared" si="536"/>
        <v>17129</v>
      </c>
      <c r="B17131" s="22">
        <v>0</v>
      </c>
      <c r="J17131" s="6">
        <f t="shared" si="535"/>
        <v>16272920094200.813</v>
      </c>
    </row>
    <row r="17132" spans="1:10" x14ac:dyDescent="0.25">
      <c r="A17132">
        <f t="shared" si="536"/>
        <v>17130</v>
      </c>
      <c r="B17132" s="22">
        <v>3000000</v>
      </c>
      <c r="J17132" s="6">
        <f t="shared" si="535"/>
        <v>1069095532961.9576</v>
      </c>
    </row>
    <row r="17133" spans="1:10" x14ac:dyDescent="0.25">
      <c r="A17133">
        <f t="shared" si="536"/>
        <v>17131</v>
      </c>
      <c r="B17133" s="22">
        <v>8943680</v>
      </c>
      <c r="J17133" s="6">
        <f t="shared" si="535"/>
        <v>24105244819313.906</v>
      </c>
    </row>
    <row r="17134" spans="1:10" x14ac:dyDescent="0.25">
      <c r="A17134">
        <f t="shared" si="536"/>
        <v>17132</v>
      </c>
      <c r="B17134" s="22">
        <v>0</v>
      </c>
      <c r="J17134" s="6">
        <f t="shared" si="535"/>
        <v>16272920094200.813</v>
      </c>
    </row>
    <row r="17135" spans="1:10" x14ac:dyDescent="0.25">
      <c r="A17135">
        <f t="shared" si="536"/>
        <v>17133</v>
      </c>
      <c r="B17135" s="22">
        <v>0</v>
      </c>
      <c r="J17135" s="6">
        <f t="shared" si="535"/>
        <v>16272920094200.813</v>
      </c>
    </row>
    <row r="17136" spans="1:10" x14ac:dyDescent="0.25">
      <c r="A17136">
        <f t="shared" si="536"/>
        <v>17134</v>
      </c>
      <c r="B17136" s="22">
        <v>8143430</v>
      </c>
      <c r="J17136" s="6">
        <f t="shared" si="535"/>
        <v>16887655243524.369</v>
      </c>
    </row>
    <row r="17137" spans="1:10" x14ac:dyDescent="0.25">
      <c r="A17137">
        <f t="shared" si="536"/>
        <v>17135</v>
      </c>
      <c r="B17137" s="22">
        <v>8143430</v>
      </c>
      <c r="J17137" s="6">
        <f t="shared" si="535"/>
        <v>16887655243524.369</v>
      </c>
    </row>
    <row r="17138" spans="1:10" x14ac:dyDescent="0.25">
      <c r="A17138">
        <f t="shared" si="536"/>
        <v>17136</v>
      </c>
      <c r="B17138" s="22">
        <v>0</v>
      </c>
      <c r="J17138" s="6">
        <f t="shared" si="535"/>
        <v>16272920094200.813</v>
      </c>
    </row>
    <row r="17139" spans="1:10" x14ac:dyDescent="0.25">
      <c r="A17139">
        <f t="shared" si="536"/>
        <v>17137</v>
      </c>
      <c r="B17139" s="22">
        <v>0</v>
      </c>
      <c r="J17139" s="6">
        <f t="shared" si="535"/>
        <v>16272920094200.813</v>
      </c>
    </row>
    <row r="17140" spans="1:10" x14ac:dyDescent="0.25">
      <c r="A17140">
        <f t="shared" si="536"/>
        <v>17138</v>
      </c>
      <c r="B17140" s="22">
        <v>0</v>
      </c>
      <c r="J17140" s="6">
        <f t="shared" si="535"/>
        <v>16272920094200.813</v>
      </c>
    </row>
    <row r="17141" spans="1:10" x14ac:dyDescent="0.25">
      <c r="A17141">
        <f t="shared" si="536"/>
        <v>17139</v>
      </c>
      <c r="B17141" s="22">
        <v>0</v>
      </c>
      <c r="J17141" s="6">
        <f t="shared" si="535"/>
        <v>16272920094200.813</v>
      </c>
    </row>
    <row r="17142" spans="1:10" x14ac:dyDescent="0.25">
      <c r="A17142">
        <f t="shared" si="536"/>
        <v>17140</v>
      </c>
      <c r="B17142" s="22">
        <v>0</v>
      </c>
      <c r="J17142" s="6">
        <f t="shared" si="535"/>
        <v>16272920094200.813</v>
      </c>
    </row>
    <row r="17143" spans="1:10" x14ac:dyDescent="0.25">
      <c r="A17143">
        <f t="shared" si="536"/>
        <v>17141</v>
      </c>
      <c r="B17143" s="22">
        <v>8143430</v>
      </c>
      <c r="J17143" s="6">
        <f t="shared" si="535"/>
        <v>16887655243524.369</v>
      </c>
    </row>
    <row r="17144" spans="1:10" x14ac:dyDescent="0.25">
      <c r="A17144">
        <f t="shared" si="536"/>
        <v>17142</v>
      </c>
      <c r="B17144" s="22">
        <v>17087110</v>
      </c>
      <c r="J17144" s="6">
        <f t="shared" si="535"/>
        <v>170384444013437.47</v>
      </c>
    </row>
    <row r="17145" spans="1:10" x14ac:dyDescent="0.25">
      <c r="A17145">
        <f t="shared" si="536"/>
        <v>17143</v>
      </c>
      <c r="B17145" s="22">
        <v>0</v>
      </c>
      <c r="J17145" s="6">
        <f t="shared" si="535"/>
        <v>16272920094200.813</v>
      </c>
    </row>
    <row r="17146" spans="1:10" x14ac:dyDescent="0.25">
      <c r="A17146">
        <f t="shared" si="536"/>
        <v>17144</v>
      </c>
      <c r="B17146" s="22">
        <v>0</v>
      </c>
      <c r="J17146" s="6">
        <f t="shared" si="535"/>
        <v>16272920094200.813</v>
      </c>
    </row>
    <row r="17147" spans="1:10" x14ac:dyDescent="0.25">
      <c r="A17147">
        <f t="shared" si="536"/>
        <v>17145</v>
      </c>
      <c r="B17147" s="22">
        <v>0</v>
      </c>
      <c r="J17147" s="6">
        <f t="shared" si="535"/>
        <v>16272920094200.813</v>
      </c>
    </row>
    <row r="17148" spans="1:10" x14ac:dyDescent="0.25">
      <c r="A17148">
        <f t="shared" si="536"/>
        <v>17146</v>
      </c>
      <c r="B17148" s="22">
        <v>8943680</v>
      </c>
      <c r="J17148" s="6">
        <f t="shared" si="535"/>
        <v>24105244819313.906</v>
      </c>
    </row>
    <row r="17149" spans="1:10" x14ac:dyDescent="0.25">
      <c r="A17149">
        <f t="shared" si="536"/>
        <v>17147</v>
      </c>
      <c r="B17149" s="22">
        <v>0</v>
      </c>
      <c r="J17149" s="6">
        <f t="shared" si="535"/>
        <v>16272920094200.813</v>
      </c>
    </row>
    <row r="17150" spans="1:10" x14ac:dyDescent="0.25">
      <c r="A17150">
        <f t="shared" si="536"/>
        <v>17148</v>
      </c>
      <c r="B17150" s="22">
        <v>0</v>
      </c>
      <c r="J17150" s="6">
        <f t="shared" si="535"/>
        <v>16272920094200.813</v>
      </c>
    </row>
    <row r="17151" spans="1:10" x14ac:dyDescent="0.25">
      <c r="A17151">
        <f t="shared" si="536"/>
        <v>17149</v>
      </c>
      <c r="B17151" s="22">
        <v>0</v>
      </c>
      <c r="J17151" s="6">
        <f t="shared" si="535"/>
        <v>16272920094200.813</v>
      </c>
    </row>
    <row r="17152" spans="1:10" x14ac:dyDescent="0.25">
      <c r="A17152">
        <f t="shared" si="536"/>
        <v>17150</v>
      </c>
      <c r="B17152" s="22">
        <v>8943680</v>
      </c>
      <c r="J17152" s="6">
        <f t="shared" si="535"/>
        <v>24105244819313.906</v>
      </c>
    </row>
    <row r="17153" spans="1:10" x14ac:dyDescent="0.25">
      <c r="A17153">
        <f t="shared" si="536"/>
        <v>17151</v>
      </c>
      <c r="B17153" s="22">
        <v>0</v>
      </c>
      <c r="J17153" s="6">
        <f t="shared" si="535"/>
        <v>16272920094200.813</v>
      </c>
    </row>
    <row r="17154" spans="1:10" x14ac:dyDescent="0.25">
      <c r="A17154">
        <f t="shared" si="536"/>
        <v>17152</v>
      </c>
      <c r="B17154" s="22">
        <v>0</v>
      </c>
      <c r="J17154" s="6">
        <f t="shared" si="535"/>
        <v>16272920094200.813</v>
      </c>
    </row>
    <row r="17155" spans="1:10" x14ac:dyDescent="0.25">
      <c r="A17155">
        <f t="shared" si="536"/>
        <v>17153</v>
      </c>
      <c r="B17155" s="22">
        <v>8943680</v>
      </c>
      <c r="J17155" s="6">
        <f t="shared" ref="J17155:J17218" si="537">(B17155-$I$6)^2</f>
        <v>24105244819313.906</v>
      </c>
    </row>
    <row r="17156" spans="1:10" x14ac:dyDescent="0.25">
      <c r="A17156">
        <f t="shared" ref="A17156:A17219" si="538">A17155+1</f>
        <v>17154</v>
      </c>
      <c r="B17156" s="22">
        <v>3000000</v>
      </c>
      <c r="J17156" s="6">
        <f t="shared" si="537"/>
        <v>1069095532961.9576</v>
      </c>
    </row>
    <row r="17157" spans="1:10" x14ac:dyDescent="0.25">
      <c r="A17157">
        <f t="shared" si="538"/>
        <v>17155</v>
      </c>
      <c r="B17157" s="22">
        <v>0</v>
      </c>
      <c r="J17157" s="6">
        <f t="shared" si="537"/>
        <v>16272920094200.813</v>
      </c>
    </row>
    <row r="17158" spans="1:10" x14ac:dyDescent="0.25">
      <c r="A17158">
        <f t="shared" si="538"/>
        <v>17156</v>
      </c>
      <c r="B17158" s="22">
        <v>0</v>
      </c>
      <c r="J17158" s="6">
        <f t="shared" si="537"/>
        <v>16272920094200.813</v>
      </c>
    </row>
    <row r="17159" spans="1:10" x14ac:dyDescent="0.25">
      <c r="A17159">
        <f t="shared" si="538"/>
        <v>17157</v>
      </c>
      <c r="B17159" s="22">
        <v>0</v>
      </c>
      <c r="J17159" s="6">
        <f t="shared" si="537"/>
        <v>16272920094200.813</v>
      </c>
    </row>
    <row r="17160" spans="1:10" x14ac:dyDescent="0.25">
      <c r="A17160">
        <f t="shared" si="538"/>
        <v>17158</v>
      </c>
      <c r="B17160" s="22">
        <v>0</v>
      </c>
      <c r="J17160" s="6">
        <f t="shared" si="537"/>
        <v>16272920094200.813</v>
      </c>
    </row>
    <row r="17161" spans="1:10" x14ac:dyDescent="0.25">
      <c r="A17161">
        <f t="shared" si="538"/>
        <v>17159</v>
      </c>
      <c r="B17161" s="22">
        <v>0</v>
      </c>
      <c r="J17161" s="6">
        <f t="shared" si="537"/>
        <v>16272920094200.813</v>
      </c>
    </row>
    <row r="17162" spans="1:10" x14ac:dyDescent="0.25">
      <c r="A17162">
        <f t="shared" si="538"/>
        <v>17160</v>
      </c>
      <c r="B17162" s="22">
        <v>8143430</v>
      </c>
      <c r="J17162" s="6">
        <f t="shared" si="537"/>
        <v>16887655243524.369</v>
      </c>
    </row>
    <row r="17163" spans="1:10" x14ac:dyDescent="0.25">
      <c r="A17163">
        <f t="shared" si="538"/>
        <v>17161</v>
      </c>
      <c r="B17163" s="22">
        <v>0</v>
      </c>
      <c r="J17163" s="6">
        <f t="shared" si="537"/>
        <v>16272920094200.813</v>
      </c>
    </row>
    <row r="17164" spans="1:10" x14ac:dyDescent="0.25">
      <c r="A17164">
        <f t="shared" si="538"/>
        <v>17162</v>
      </c>
      <c r="B17164" s="22">
        <v>8943680</v>
      </c>
      <c r="J17164" s="6">
        <f t="shared" si="537"/>
        <v>24105244819313.906</v>
      </c>
    </row>
    <row r="17165" spans="1:10" x14ac:dyDescent="0.25">
      <c r="A17165">
        <f t="shared" si="538"/>
        <v>17163</v>
      </c>
      <c r="B17165" s="22">
        <v>8143430</v>
      </c>
      <c r="J17165" s="6">
        <f t="shared" si="537"/>
        <v>16887655243524.369</v>
      </c>
    </row>
    <row r="17166" spans="1:10" x14ac:dyDescent="0.25">
      <c r="A17166">
        <f t="shared" si="538"/>
        <v>17164</v>
      </c>
      <c r="B17166" s="22">
        <v>0</v>
      </c>
      <c r="J17166" s="6">
        <f t="shared" si="537"/>
        <v>16272920094200.813</v>
      </c>
    </row>
    <row r="17167" spans="1:10" x14ac:dyDescent="0.25">
      <c r="A17167">
        <f t="shared" si="538"/>
        <v>17165</v>
      </c>
      <c r="B17167" s="22">
        <v>0</v>
      </c>
      <c r="J17167" s="6">
        <f t="shared" si="537"/>
        <v>16272920094200.813</v>
      </c>
    </row>
    <row r="17168" spans="1:10" x14ac:dyDescent="0.25">
      <c r="A17168">
        <f t="shared" si="538"/>
        <v>17166</v>
      </c>
      <c r="B17168" s="22">
        <v>0</v>
      </c>
      <c r="J17168" s="6">
        <f t="shared" si="537"/>
        <v>16272920094200.813</v>
      </c>
    </row>
    <row r="17169" spans="1:10" x14ac:dyDescent="0.25">
      <c r="A17169">
        <f t="shared" si="538"/>
        <v>17167</v>
      </c>
      <c r="B17169" s="22">
        <v>8143430</v>
      </c>
      <c r="J17169" s="6">
        <f t="shared" si="537"/>
        <v>16887655243524.369</v>
      </c>
    </row>
    <row r="17170" spans="1:10" x14ac:dyDescent="0.25">
      <c r="A17170">
        <f t="shared" si="538"/>
        <v>17168</v>
      </c>
      <c r="B17170" s="22">
        <v>3250000</v>
      </c>
      <c r="J17170" s="6">
        <f t="shared" si="537"/>
        <v>614610152858.7196</v>
      </c>
    </row>
    <row r="17171" spans="1:10" x14ac:dyDescent="0.25">
      <c r="A17171">
        <f t="shared" si="538"/>
        <v>17169</v>
      </c>
      <c r="B17171" s="22">
        <v>11393430</v>
      </c>
      <c r="J17171" s="6">
        <f t="shared" si="537"/>
        <v>54161640302182.273</v>
      </c>
    </row>
    <row r="17172" spans="1:10" x14ac:dyDescent="0.25">
      <c r="A17172">
        <f t="shared" si="538"/>
        <v>17170</v>
      </c>
      <c r="B17172" s="22">
        <v>0</v>
      </c>
      <c r="J17172" s="6">
        <f t="shared" si="537"/>
        <v>16272920094200.813</v>
      </c>
    </row>
    <row r="17173" spans="1:10" x14ac:dyDescent="0.25">
      <c r="A17173">
        <f t="shared" si="538"/>
        <v>17171</v>
      </c>
      <c r="B17173" s="22">
        <v>8143430</v>
      </c>
      <c r="J17173" s="6">
        <f t="shared" si="537"/>
        <v>16887655243524.369</v>
      </c>
    </row>
    <row r="17174" spans="1:10" x14ac:dyDescent="0.25">
      <c r="A17174">
        <f t="shared" si="538"/>
        <v>17172</v>
      </c>
      <c r="B17174" s="22">
        <v>3250000</v>
      </c>
      <c r="J17174" s="6">
        <f t="shared" si="537"/>
        <v>614610152858.7196</v>
      </c>
    </row>
    <row r="17175" spans="1:10" x14ac:dyDescent="0.25">
      <c r="A17175">
        <f t="shared" si="538"/>
        <v>17173</v>
      </c>
      <c r="B17175" s="22">
        <v>8143430</v>
      </c>
      <c r="J17175" s="6">
        <f t="shared" si="537"/>
        <v>16887655243524.369</v>
      </c>
    </row>
    <row r="17176" spans="1:10" x14ac:dyDescent="0.25">
      <c r="A17176">
        <f t="shared" si="538"/>
        <v>17174</v>
      </c>
      <c r="B17176" s="22">
        <v>0</v>
      </c>
      <c r="J17176" s="6">
        <f t="shared" si="537"/>
        <v>16272920094200.813</v>
      </c>
    </row>
    <row r="17177" spans="1:10" x14ac:dyDescent="0.25">
      <c r="A17177">
        <f t="shared" si="538"/>
        <v>17175</v>
      </c>
      <c r="B17177" s="22">
        <v>0</v>
      </c>
      <c r="J17177" s="6">
        <f t="shared" si="537"/>
        <v>16272920094200.813</v>
      </c>
    </row>
    <row r="17178" spans="1:10" x14ac:dyDescent="0.25">
      <c r="A17178">
        <f t="shared" si="538"/>
        <v>17176</v>
      </c>
      <c r="B17178" s="22">
        <v>0</v>
      </c>
      <c r="J17178" s="6">
        <f t="shared" si="537"/>
        <v>16272920094200.813</v>
      </c>
    </row>
    <row r="17179" spans="1:10" x14ac:dyDescent="0.25">
      <c r="A17179">
        <f t="shared" si="538"/>
        <v>17177</v>
      </c>
      <c r="B17179" s="22">
        <v>0</v>
      </c>
      <c r="J17179" s="6">
        <f t="shared" si="537"/>
        <v>16272920094200.813</v>
      </c>
    </row>
    <row r="17180" spans="1:10" x14ac:dyDescent="0.25">
      <c r="A17180">
        <f t="shared" si="538"/>
        <v>17178</v>
      </c>
      <c r="B17180" s="22">
        <v>0</v>
      </c>
      <c r="J17180" s="6">
        <f t="shared" si="537"/>
        <v>16272920094200.813</v>
      </c>
    </row>
    <row r="17181" spans="1:10" x14ac:dyDescent="0.25">
      <c r="A17181">
        <f t="shared" si="538"/>
        <v>17179</v>
      </c>
      <c r="B17181" s="22">
        <v>11943680</v>
      </c>
      <c r="J17181" s="6">
        <f t="shared" si="537"/>
        <v>62563500258075.047</v>
      </c>
    </row>
    <row r="17182" spans="1:10" x14ac:dyDescent="0.25">
      <c r="A17182">
        <f t="shared" si="538"/>
        <v>17180</v>
      </c>
      <c r="B17182" s="22">
        <v>0</v>
      </c>
      <c r="J17182" s="6">
        <f t="shared" si="537"/>
        <v>16272920094200.813</v>
      </c>
    </row>
    <row r="17183" spans="1:10" x14ac:dyDescent="0.25">
      <c r="A17183">
        <f t="shared" si="538"/>
        <v>17181</v>
      </c>
      <c r="B17183" s="22">
        <v>0</v>
      </c>
      <c r="J17183" s="6">
        <f t="shared" si="537"/>
        <v>16272920094200.813</v>
      </c>
    </row>
    <row r="17184" spans="1:10" x14ac:dyDescent="0.25">
      <c r="A17184">
        <f t="shared" si="538"/>
        <v>17182</v>
      </c>
      <c r="B17184" s="22">
        <v>0</v>
      </c>
      <c r="J17184" s="6">
        <f t="shared" si="537"/>
        <v>16272920094200.813</v>
      </c>
    </row>
    <row r="17185" spans="1:10" x14ac:dyDescent="0.25">
      <c r="A17185">
        <f t="shared" si="538"/>
        <v>17183</v>
      </c>
      <c r="B17185" s="22">
        <v>8143430</v>
      </c>
      <c r="J17185" s="6">
        <f t="shared" si="537"/>
        <v>16887655243524.369</v>
      </c>
    </row>
    <row r="17186" spans="1:10" x14ac:dyDescent="0.25">
      <c r="A17186">
        <f t="shared" si="538"/>
        <v>17184</v>
      </c>
      <c r="B17186" s="22">
        <v>0</v>
      </c>
      <c r="J17186" s="6">
        <f t="shared" si="537"/>
        <v>16272920094200.813</v>
      </c>
    </row>
    <row r="17187" spans="1:10" x14ac:dyDescent="0.25">
      <c r="A17187">
        <f t="shared" si="538"/>
        <v>17185</v>
      </c>
      <c r="B17187" s="22">
        <v>0</v>
      </c>
      <c r="J17187" s="6">
        <f t="shared" si="537"/>
        <v>16272920094200.813</v>
      </c>
    </row>
    <row r="17188" spans="1:10" x14ac:dyDescent="0.25">
      <c r="A17188">
        <f t="shared" si="538"/>
        <v>17186</v>
      </c>
      <c r="B17188" s="22">
        <v>0</v>
      </c>
      <c r="J17188" s="6">
        <f t="shared" si="537"/>
        <v>16272920094200.813</v>
      </c>
    </row>
    <row r="17189" spans="1:10" x14ac:dyDescent="0.25">
      <c r="A17189">
        <f t="shared" si="538"/>
        <v>17187</v>
      </c>
      <c r="B17189" s="22">
        <v>8143430</v>
      </c>
      <c r="J17189" s="6">
        <f t="shared" si="537"/>
        <v>16887655243524.369</v>
      </c>
    </row>
    <row r="17190" spans="1:10" x14ac:dyDescent="0.25">
      <c r="A17190">
        <f t="shared" si="538"/>
        <v>17188</v>
      </c>
      <c r="B17190" s="22">
        <v>8943680</v>
      </c>
      <c r="J17190" s="6">
        <f t="shared" si="537"/>
        <v>24105244819313.906</v>
      </c>
    </row>
    <row r="17191" spans="1:10" x14ac:dyDescent="0.25">
      <c r="A17191">
        <f t="shared" si="538"/>
        <v>17189</v>
      </c>
      <c r="B17191" s="22">
        <v>0</v>
      </c>
      <c r="J17191" s="6">
        <f t="shared" si="537"/>
        <v>16272920094200.813</v>
      </c>
    </row>
    <row r="17192" spans="1:10" x14ac:dyDescent="0.25">
      <c r="A17192">
        <f t="shared" si="538"/>
        <v>17190</v>
      </c>
      <c r="B17192" s="22">
        <v>0</v>
      </c>
      <c r="J17192" s="6">
        <f t="shared" si="537"/>
        <v>16272920094200.813</v>
      </c>
    </row>
    <row r="17193" spans="1:10" x14ac:dyDescent="0.25">
      <c r="A17193">
        <f t="shared" si="538"/>
        <v>17191</v>
      </c>
      <c r="B17193" s="22">
        <v>8943680</v>
      </c>
      <c r="J17193" s="6">
        <f t="shared" si="537"/>
        <v>24105244819313.906</v>
      </c>
    </row>
    <row r="17194" spans="1:10" x14ac:dyDescent="0.25">
      <c r="A17194">
        <f t="shared" si="538"/>
        <v>17192</v>
      </c>
      <c r="B17194" s="22">
        <v>8143430</v>
      </c>
      <c r="J17194" s="6">
        <f t="shared" si="537"/>
        <v>16887655243524.369</v>
      </c>
    </row>
    <row r="17195" spans="1:10" x14ac:dyDescent="0.25">
      <c r="A17195">
        <f t="shared" si="538"/>
        <v>17193</v>
      </c>
      <c r="B17195" s="22">
        <v>0</v>
      </c>
      <c r="J17195" s="6">
        <f t="shared" si="537"/>
        <v>16272920094200.813</v>
      </c>
    </row>
    <row r="17196" spans="1:10" x14ac:dyDescent="0.25">
      <c r="A17196">
        <f t="shared" si="538"/>
        <v>17194</v>
      </c>
      <c r="B17196" s="22">
        <v>8943680</v>
      </c>
      <c r="J17196" s="6">
        <f t="shared" si="537"/>
        <v>24105244819313.906</v>
      </c>
    </row>
    <row r="17197" spans="1:10" x14ac:dyDescent="0.25">
      <c r="A17197">
        <f t="shared" si="538"/>
        <v>17195</v>
      </c>
      <c r="B17197" s="22">
        <v>0</v>
      </c>
      <c r="J17197" s="6">
        <f t="shared" si="537"/>
        <v>16272920094200.813</v>
      </c>
    </row>
    <row r="17198" spans="1:10" x14ac:dyDescent="0.25">
      <c r="A17198">
        <f t="shared" si="538"/>
        <v>17196</v>
      </c>
      <c r="B17198" s="22">
        <v>0</v>
      </c>
      <c r="J17198" s="6">
        <f t="shared" si="537"/>
        <v>16272920094200.813</v>
      </c>
    </row>
    <row r="17199" spans="1:10" x14ac:dyDescent="0.25">
      <c r="A17199">
        <f t="shared" si="538"/>
        <v>17197</v>
      </c>
      <c r="B17199" s="22">
        <v>0</v>
      </c>
      <c r="J17199" s="6">
        <f t="shared" si="537"/>
        <v>16272920094200.813</v>
      </c>
    </row>
    <row r="17200" spans="1:10" x14ac:dyDescent="0.25">
      <c r="A17200">
        <f t="shared" si="538"/>
        <v>17198</v>
      </c>
      <c r="B17200" s="22">
        <v>16332488.25</v>
      </c>
      <c r="J17200" s="6">
        <f t="shared" si="537"/>
        <v>151253532446757.22</v>
      </c>
    </row>
    <row r="17201" spans="1:10" x14ac:dyDescent="0.25">
      <c r="A17201">
        <f t="shared" si="538"/>
        <v>17199</v>
      </c>
      <c r="B17201" s="22">
        <v>285171.25</v>
      </c>
      <c r="J17201" s="6">
        <f t="shared" si="537"/>
        <v>14053497767724.313</v>
      </c>
    </row>
    <row r="17202" spans="1:10" x14ac:dyDescent="0.25">
      <c r="A17202">
        <f t="shared" si="538"/>
        <v>17200</v>
      </c>
      <c r="B17202" s="22">
        <v>8143430</v>
      </c>
      <c r="J17202" s="6">
        <f t="shared" si="537"/>
        <v>16887655243524.369</v>
      </c>
    </row>
    <row r="17203" spans="1:10" x14ac:dyDescent="0.25">
      <c r="A17203">
        <f t="shared" si="538"/>
        <v>17201</v>
      </c>
      <c r="B17203" s="22">
        <v>0</v>
      </c>
      <c r="J17203" s="6">
        <f t="shared" si="537"/>
        <v>16272920094200.813</v>
      </c>
    </row>
    <row r="17204" spans="1:10" x14ac:dyDescent="0.25">
      <c r="A17204">
        <f t="shared" si="538"/>
        <v>17202</v>
      </c>
      <c r="B17204" s="22">
        <v>0</v>
      </c>
      <c r="J17204" s="6">
        <f t="shared" si="537"/>
        <v>16272920094200.813</v>
      </c>
    </row>
    <row r="17205" spans="1:10" x14ac:dyDescent="0.25">
      <c r="A17205">
        <f t="shared" si="538"/>
        <v>17203</v>
      </c>
      <c r="B17205" s="22">
        <v>8143430</v>
      </c>
      <c r="J17205" s="6">
        <f t="shared" si="537"/>
        <v>16887655243524.369</v>
      </c>
    </row>
    <row r="17206" spans="1:10" x14ac:dyDescent="0.25">
      <c r="A17206">
        <f t="shared" si="538"/>
        <v>17204</v>
      </c>
      <c r="B17206" s="22">
        <v>0</v>
      </c>
      <c r="J17206" s="6">
        <f t="shared" si="537"/>
        <v>16272920094200.813</v>
      </c>
    </row>
    <row r="17207" spans="1:10" x14ac:dyDescent="0.25">
      <c r="A17207">
        <f t="shared" si="538"/>
        <v>17205</v>
      </c>
      <c r="B17207" s="22">
        <v>0</v>
      </c>
      <c r="J17207" s="6">
        <f t="shared" si="537"/>
        <v>16272920094200.813</v>
      </c>
    </row>
    <row r="17208" spans="1:10" x14ac:dyDescent="0.25">
      <c r="A17208">
        <f t="shared" si="538"/>
        <v>17206</v>
      </c>
      <c r="B17208" s="22">
        <v>0</v>
      </c>
      <c r="J17208" s="6">
        <f t="shared" si="537"/>
        <v>16272920094200.813</v>
      </c>
    </row>
    <row r="17209" spans="1:10" x14ac:dyDescent="0.25">
      <c r="A17209">
        <f t="shared" si="538"/>
        <v>17207</v>
      </c>
      <c r="B17209" s="22">
        <v>11393430</v>
      </c>
      <c r="J17209" s="6">
        <f t="shared" si="537"/>
        <v>54161640302182.273</v>
      </c>
    </row>
    <row r="17210" spans="1:10" x14ac:dyDescent="0.25">
      <c r="A17210">
        <f t="shared" si="538"/>
        <v>17208</v>
      </c>
      <c r="B17210" s="22">
        <v>0</v>
      </c>
      <c r="J17210" s="6">
        <f t="shared" si="537"/>
        <v>16272920094200.813</v>
      </c>
    </row>
    <row r="17211" spans="1:10" x14ac:dyDescent="0.25">
      <c r="A17211">
        <f t="shared" si="538"/>
        <v>17209</v>
      </c>
      <c r="B17211" s="22">
        <v>0</v>
      </c>
      <c r="J17211" s="6">
        <f t="shared" si="537"/>
        <v>16272920094200.813</v>
      </c>
    </row>
    <row r="17212" spans="1:10" x14ac:dyDescent="0.25">
      <c r="A17212">
        <f t="shared" si="538"/>
        <v>17210</v>
      </c>
      <c r="B17212" s="22">
        <v>11143430</v>
      </c>
      <c r="J17212" s="6">
        <f t="shared" si="537"/>
        <v>50544410682285.516</v>
      </c>
    </row>
    <row r="17213" spans="1:10" x14ac:dyDescent="0.25">
      <c r="A17213">
        <f t="shared" si="538"/>
        <v>17211</v>
      </c>
      <c r="B17213" s="22">
        <v>0</v>
      </c>
      <c r="J17213" s="6">
        <f t="shared" si="537"/>
        <v>16272920094200.813</v>
      </c>
    </row>
    <row r="17214" spans="1:10" x14ac:dyDescent="0.25">
      <c r="A17214">
        <f t="shared" si="538"/>
        <v>17212</v>
      </c>
      <c r="B17214" s="22">
        <v>17087110</v>
      </c>
      <c r="J17214" s="6">
        <f t="shared" si="537"/>
        <v>170384444013437.47</v>
      </c>
    </row>
    <row r="17215" spans="1:10" x14ac:dyDescent="0.25">
      <c r="A17215">
        <f t="shared" si="538"/>
        <v>17213</v>
      </c>
      <c r="B17215" s="22">
        <v>0</v>
      </c>
      <c r="J17215" s="6">
        <f t="shared" si="537"/>
        <v>16272920094200.813</v>
      </c>
    </row>
    <row r="17216" spans="1:10" x14ac:dyDescent="0.25">
      <c r="A17216">
        <f t="shared" si="538"/>
        <v>17214</v>
      </c>
      <c r="B17216" s="22">
        <v>8943680</v>
      </c>
      <c r="J17216" s="6">
        <f t="shared" si="537"/>
        <v>24105244819313.906</v>
      </c>
    </row>
    <row r="17217" spans="1:10" x14ac:dyDescent="0.25">
      <c r="A17217">
        <f t="shared" si="538"/>
        <v>17215</v>
      </c>
      <c r="B17217" s="22">
        <v>8943680</v>
      </c>
      <c r="J17217" s="6">
        <f t="shared" si="537"/>
        <v>24105244819313.906</v>
      </c>
    </row>
    <row r="17218" spans="1:10" x14ac:dyDescent="0.25">
      <c r="A17218">
        <f t="shared" si="538"/>
        <v>17216</v>
      </c>
      <c r="B17218" s="22">
        <v>0</v>
      </c>
      <c r="J17218" s="6">
        <f t="shared" si="537"/>
        <v>16272920094200.813</v>
      </c>
    </row>
    <row r="17219" spans="1:10" x14ac:dyDescent="0.25">
      <c r="A17219">
        <f t="shared" si="538"/>
        <v>17217</v>
      </c>
      <c r="B17219" s="22">
        <v>11143430</v>
      </c>
      <c r="J17219" s="6">
        <f t="shared" ref="J17219:J17282" si="539">(B17219-$I$6)^2</f>
        <v>50544410682285.516</v>
      </c>
    </row>
    <row r="17220" spans="1:10" x14ac:dyDescent="0.25">
      <c r="A17220">
        <f t="shared" ref="A17220:A17283" si="540">A17219+1</f>
        <v>17218</v>
      </c>
      <c r="B17220" s="22">
        <v>0</v>
      </c>
      <c r="J17220" s="6">
        <f t="shared" si="539"/>
        <v>16272920094200.813</v>
      </c>
    </row>
    <row r="17221" spans="1:10" x14ac:dyDescent="0.25">
      <c r="A17221">
        <f t="shared" si="540"/>
        <v>17219</v>
      </c>
      <c r="B17221" s="22">
        <v>8943680</v>
      </c>
      <c r="J17221" s="6">
        <f t="shared" si="539"/>
        <v>24105244819313.906</v>
      </c>
    </row>
    <row r="17222" spans="1:10" x14ac:dyDescent="0.25">
      <c r="A17222">
        <f t="shared" si="540"/>
        <v>17220</v>
      </c>
      <c r="B17222" s="22">
        <v>0</v>
      </c>
      <c r="J17222" s="6">
        <f t="shared" si="539"/>
        <v>16272920094200.813</v>
      </c>
    </row>
    <row r="17223" spans="1:10" x14ac:dyDescent="0.25">
      <c r="A17223">
        <f t="shared" si="540"/>
        <v>17221</v>
      </c>
      <c r="B17223" s="22">
        <v>0</v>
      </c>
      <c r="J17223" s="6">
        <f t="shared" si="539"/>
        <v>16272920094200.813</v>
      </c>
    </row>
    <row r="17224" spans="1:10" x14ac:dyDescent="0.25">
      <c r="A17224">
        <f t="shared" si="540"/>
        <v>17222</v>
      </c>
      <c r="B17224" s="22">
        <v>0</v>
      </c>
      <c r="J17224" s="6">
        <f t="shared" si="539"/>
        <v>16272920094200.813</v>
      </c>
    </row>
    <row r="17225" spans="1:10" x14ac:dyDescent="0.25">
      <c r="A17225">
        <f t="shared" si="540"/>
        <v>17223</v>
      </c>
      <c r="B17225" s="22">
        <v>8143430</v>
      </c>
      <c r="J17225" s="6">
        <f t="shared" si="539"/>
        <v>16887655243524.369</v>
      </c>
    </row>
    <row r="17226" spans="1:10" x14ac:dyDescent="0.25">
      <c r="A17226">
        <f t="shared" si="540"/>
        <v>17224</v>
      </c>
      <c r="B17226" s="22">
        <v>0</v>
      </c>
      <c r="J17226" s="6">
        <f t="shared" si="539"/>
        <v>16272920094200.813</v>
      </c>
    </row>
    <row r="17227" spans="1:10" x14ac:dyDescent="0.25">
      <c r="A17227">
        <f t="shared" si="540"/>
        <v>17225</v>
      </c>
      <c r="B17227" s="22">
        <v>0</v>
      </c>
      <c r="J17227" s="6">
        <f t="shared" si="539"/>
        <v>16272920094200.813</v>
      </c>
    </row>
    <row r="17228" spans="1:10" x14ac:dyDescent="0.25">
      <c r="A17228">
        <f t="shared" si="540"/>
        <v>17226</v>
      </c>
      <c r="B17228" s="22">
        <v>8143430</v>
      </c>
      <c r="J17228" s="6">
        <f t="shared" si="539"/>
        <v>16887655243524.369</v>
      </c>
    </row>
    <row r="17229" spans="1:10" x14ac:dyDescent="0.25">
      <c r="A17229">
        <f t="shared" si="540"/>
        <v>17227</v>
      </c>
      <c r="B17229" s="22">
        <v>0</v>
      </c>
      <c r="J17229" s="6">
        <f t="shared" si="539"/>
        <v>16272920094200.813</v>
      </c>
    </row>
    <row r="17230" spans="1:10" x14ac:dyDescent="0.25">
      <c r="A17230">
        <f t="shared" si="540"/>
        <v>17228</v>
      </c>
      <c r="B17230" s="22">
        <v>0</v>
      </c>
      <c r="J17230" s="6">
        <f t="shared" si="539"/>
        <v>16272920094200.813</v>
      </c>
    </row>
    <row r="17231" spans="1:10" x14ac:dyDescent="0.25">
      <c r="A17231">
        <f t="shared" si="540"/>
        <v>17229</v>
      </c>
      <c r="B17231" s="22">
        <v>0</v>
      </c>
      <c r="J17231" s="6">
        <f t="shared" si="539"/>
        <v>16272920094200.813</v>
      </c>
    </row>
    <row r="17232" spans="1:10" x14ac:dyDescent="0.25">
      <c r="A17232">
        <f t="shared" si="540"/>
        <v>17230</v>
      </c>
      <c r="B17232" s="22">
        <v>0</v>
      </c>
      <c r="J17232" s="6">
        <f t="shared" si="539"/>
        <v>16272920094200.813</v>
      </c>
    </row>
    <row r="17233" spans="1:10" x14ac:dyDescent="0.25">
      <c r="A17233">
        <f t="shared" si="540"/>
        <v>17231</v>
      </c>
      <c r="B17233" s="22">
        <v>0</v>
      </c>
      <c r="J17233" s="6">
        <f t="shared" si="539"/>
        <v>16272920094200.813</v>
      </c>
    </row>
    <row r="17234" spans="1:10" x14ac:dyDescent="0.25">
      <c r="A17234">
        <f t="shared" si="540"/>
        <v>17232</v>
      </c>
      <c r="B17234" s="22">
        <v>8143430</v>
      </c>
      <c r="J17234" s="6">
        <f t="shared" si="539"/>
        <v>16887655243524.369</v>
      </c>
    </row>
    <row r="17235" spans="1:10" x14ac:dyDescent="0.25">
      <c r="A17235">
        <f t="shared" si="540"/>
        <v>17233</v>
      </c>
      <c r="B17235" s="22">
        <v>11143430</v>
      </c>
      <c r="J17235" s="6">
        <f t="shared" si="539"/>
        <v>50544410682285.516</v>
      </c>
    </row>
    <row r="17236" spans="1:10" x14ac:dyDescent="0.25">
      <c r="A17236">
        <f t="shared" si="540"/>
        <v>17234</v>
      </c>
      <c r="B17236" s="22">
        <v>0</v>
      </c>
      <c r="J17236" s="6">
        <f t="shared" si="539"/>
        <v>16272920094200.813</v>
      </c>
    </row>
    <row r="17237" spans="1:10" x14ac:dyDescent="0.25">
      <c r="A17237">
        <f t="shared" si="540"/>
        <v>17235</v>
      </c>
      <c r="B17237" s="22">
        <v>0</v>
      </c>
      <c r="J17237" s="6">
        <f t="shared" si="539"/>
        <v>16272920094200.813</v>
      </c>
    </row>
    <row r="17238" spans="1:10" x14ac:dyDescent="0.25">
      <c r="A17238">
        <f t="shared" si="540"/>
        <v>17236</v>
      </c>
      <c r="B17238" s="22">
        <v>0</v>
      </c>
      <c r="J17238" s="6">
        <f t="shared" si="539"/>
        <v>16272920094200.813</v>
      </c>
    </row>
    <row r="17239" spans="1:10" x14ac:dyDescent="0.25">
      <c r="A17239">
        <f t="shared" si="540"/>
        <v>17237</v>
      </c>
      <c r="B17239" s="22">
        <v>8143430</v>
      </c>
      <c r="J17239" s="6">
        <f t="shared" si="539"/>
        <v>16887655243524.369</v>
      </c>
    </row>
    <row r="17240" spans="1:10" x14ac:dyDescent="0.25">
      <c r="A17240">
        <f t="shared" si="540"/>
        <v>17238</v>
      </c>
      <c r="B17240" s="22">
        <v>0</v>
      </c>
      <c r="J17240" s="6">
        <f t="shared" si="539"/>
        <v>16272920094200.813</v>
      </c>
    </row>
    <row r="17241" spans="1:10" x14ac:dyDescent="0.25">
      <c r="A17241">
        <f t="shared" si="540"/>
        <v>17239</v>
      </c>
      <c r="B17241" s="22">
        <v>0</v>
      </c>
      <c r="J17241" s="6">
        <f t="shared" si="539"/>
        <v>16272920094200.813</v>
      </c>
    </row>
    <row r="17242" spans="1:10" x14ac:dyDescent="0.25">
      <c r="A17242">
        <f t="shared" si="540"/>
        <v>17240</v>
      </c>
      <c r="B17242" s="22">
        <v>8143430</v>
      </c>
      <c r="J17242" s="6">
        <f t="shared" si="539"/>
        <v>16887655243524.369</v>
      </c>
    </row>
    <row r="17243" spans="1:10" x14ac:dyDescent="0.25">
      <c r="A17243">
        <f t="shared" si="540"/>
        <v>17241</v>
      </c>
      <c r="B17243" s="22">
        <v>12193680</v>
      </c>
      <c r="J17243" s="6">
        <f t="shared" si="539"/>
        <v>66580854877971.813</v>
      </c>
    </row>
    <row r="17244" spans="1:10" x14ac:dyDescent="0.25">
      <c r="A17244">
        <f t="shared" si="540"/>
        <v>17242</v>
      </c>
      <c r="B17244" s="22">
        <v>8943680</v>
      </c>
      <c r="J17244" s="6">
        <f t="shared" si="539"/>
        <v>24105244819313.906</v>
      </c>
    </row>
    <row r="17245" spans="1:10" x14ac:dyDescent="0.25">
      <c r="A17245">
        <f t="shared" si="540"/>
        <v>17243</v>
      </c>
      <c r="B17245" s="22">
        <v>8943680</v>
      </c>
      <c r="J17245" s="6">
        <f t="shared" si="539"/>
        <v>24105244819313.906</v>
      </c>
    </row>
    <row r="17246" spans="1:10" x14ac:dyDescent="0.25">
      <c r="A17246">
        <f t="shared" si="540"/>
        <v>17244</v>
      </c>
      <c r="B17246" s="22">
        <v>3250000</v>
      </c>
      <c r="J17246" s="6">
        <f t="shared" si="539"/>
        <v>614610152858.7196</v>
      </c>
    </row>
    <row r="17247" spans="1:10" x14ac:dyDescent="0.25">
      <c r="A17247">
        <f t="shared" si="540"/>
        <v>17245</v>
      </c>
      <c r="B17247" s="22">
        <v>8943680</v>
      </c>
      <c r="J17247" s="6">
        <f t="shared" si="539"/>
        <v>24105244819313.906</v>
      </c>
    </row>
    <row r="17248" spans="1:10" x14ac:dyDescent="0.25">
      <c r="A17248">
        <f t="shared" si="540"/>
        <v>17246</v>
      </c>
      <c r="B17248" s="22">
        <v>8943680</v>
      </c>
      <c r="J17248" s="6">
        <f t="shared" si="539"/>
        <v>24105244819313.906</v>
      </c>
    </row>
    <row r="17249" spans="1:10" x14ac:dyDescent="0.25">
      <c r="A17249">
        <f t="shared" si="540"/>
        <v>17247</v>
      </c>
      <c r="B17249" s="22">
        <v>3250000</v>
      </c>
      <c r="J17249" s="6">
        <f t="shared" si="539"/>
        <v>614610152858.7196</v>
      </c>
    </row>
    <row r="17250" spans="1:10" x14ac:dyDescent="0.25">
      <c r="A17250">
        <f t="shared" si="540"/>
        <v>17248</v>
      </c>
      <c r="B17250" s="22">
        <v>0</v>
      </c>
      <c r="J17250" s="6">
        <f t="shared" si="539"/>
        <v>16272920094200.813</v>
      </c>
    </row>
    <row r="17251" spans="1:10" x14ac:dyDescent="0.25">
      <c r="A17251">
        <f t="shared" si="540"/>
        <v>17249</v>
      </c>
      <c r="B17251" s="22">
        <v>8143430</v>
      </c>
      <c r="J17251" s="6">
        <f t="shared" si="539"/>
        <v>16887655243524.369</v>
      </c>
    </row>
    <row r="17252" spans="1:10" x14ac:dyDescent="0.25">
      <c r="A17252">
        <f t="shared" si="540"/>
        <v>17250</v>
      </c>
      <c r="B17252" s="22">
        <v>8143430</v>
      </c>
      <c r="J17252" s="6">
        <f t="shared" si="539"/>
        <v>16887655243524.369</v>
      </c>
    </row>
    <row r="17253" spans="1:10" x14ac:dyDescent="0.25">
      <c r="A17253">
        <f t="shared" si="540"/>
        <v>17251</v>
      </c>
      <c r="B17253" s="22">
        <v>0</v>
      </c>
      <c r="J17253" s="6">
        <f t="shared" si="539"/>
        <v>16272920094200.813</v>
      </c>
    </row>
    <row r="17254" spans="1:10" x14ac:dyDescent="0.25">
      <c r="A17254">
        <f t="shared" si="540"/>
        <v>17252</v>
      </c>
      <c r="B17254" s="22">
        <v>8143430</v>
      </c>
      <c r="J17254" s="6">
        <f t="shared" si="539"/>
        <v>16887655243524.369</v>
      </c>
    </row>
    <row r="17255" spans="1:10" x14ac:dyDescent="0.25">
      <c r="A17255">
        <f t="shared" si="540"/>
        <v>17253</v>
      </c>
      <c r="B17255" s="22">
        <v>18459272.82819178</v>
      </c>
      <c r="J17255" s="6">
        <f t="shared" si="539"/>
        <v>208089339752621.09</v>
      </c>
    </row>
    <row r="17256" spans="1:10" x14ac:dyDescent="0.25">
      <c r="A17256">
        <f t="shared" si="540"/>
        <v>17254</v>
      </c>
      <c r="B17256" s="22">
        <v>8943680</v>
      </c>
      <c r="J17256" s="6">
        <f t="shared" si="539"/>
        <v>24105244819313.906</v>
      </c>
    </row>
    <row r="17257" spans="1:10" x14ac:dyDescent="0.25">
      <c r="A17257">
        <f t="shared" si="540"/>
        <v>17255</v>
      </c>
      <c r="B17257" s="22">
        <v>8943680</v>
      </c>
      <c r="J17257" s="6">
        <f t="shared" si="539"/>
        <v>24105244819313.906</v>
      </c>
    </row>
    <row r="17258" spans="1:10" x14ac:dyDescent="0.25">
      <c r="A17258">
        <f t="shared" si="540"/>
        <v>17256</v>
      </c>
      <c r="B17258" s="22">
        <v>0</v>
      </c>
      <c r="J17258" s="6">
        <f t="shared" si="539"/>
        <v>16272920094200.813</v>
      </c>
    </row>
    <row r="17259" spans="1:10" x14ac:dyDescent="0.25">
      <c r="A17259">
        <f t="shared" si="540"/>
        <v>17257</v>
      </c>
      <c r="B17259" s="22">
        <v>11943680</v>
      </c>
      <c r="J17259" s="6">
        <f t="shared" si="539"/>
        <v>62563500258075.047</v>
      </c>
    </row>
    <row r="17260" spans="1:10" x14ac:dyDescent="0.25">
      <c r="A17260">
        <f t="shared" si="540"/>
        <v>17258</v>
      </c>
      <c r="B17260" s="22">
        <v>0</v>
      </c>
      <c r="J17260" s="6">
        <f t="shared" si="539"/>
        <v>16272920094200.813</v>
      </c>
    </row>
    <row r="17261" spans="1:10" x14ac:dyDescent="0.25">
      <c r="A17261">
        <f t="shared" si="540"/>
        <v>17259</v>
      </c>
      <c r="B17261" s="22">
        <v>11393430</v>
      </c>
      <c r="J17261" s="6">
        <f t="shared" si="539"/>
        <v>54161640302182.273</v>
      </c>
    </row>
    <row r="17262" spans="1:10" x14ac:dyDescent="0.25">
      <c r="A17262">
        <f t="shared" si="540"/>
        <v>17260</v>
      </c>
      <c r="B17262" s="22">
        <v>0</v>
      </c>
      <c r="J17262" s="6">
        <f t="shared" si="539"/>
        <v>16272920094200.813</v>
      </c>
    </row>
    <row r="17263" spans="1:10" x14ac:dyDescent="0.25">
      <c r="A17263">
        <f t="shared" si="540"/>
        <v>17261</v>
      </c>
      <c r="B17263" s="22">
        <v>0</v>
      </c>
      <c r="J17263" s="6">
        <f t="shared" si="539"/>
        <v>16272920094200.813</v>
      </c>
    </row>
    <row r="17264" spans="1:10" x14ac:dyDescent="0.25">
      <c r="A17264">
        <f t="shared" si="540"/>
        <v>17262</v>
      </c>
      <c r="B17264" s="22">
        <v>0</v>
      </c>
      <c r="J17264" s="6">
        <f t="shared" si="539"/>
        <v>16272920094200.813</v>
      </c>
    </row>
    <row r="17265" spans="1:10" x14ac:dyDescent="0.25">
      <c r="A17265">
        <f t="shared" si="540"/>
        <v>17263</v>
      </c>
      <c r="B17265" s="22">
        <v>3000000</v>
      </c>
      <c r="J17265" s="6">
        <f t="shared" si="539"/>
        <v>1069095532961.9576</v>
      </c>
    </row>
    <row r="17266" spans="1:10" x14ac:dyDescent="0.25">
      <c r="A17266">
        <f t="shared" si="540"/>
        <v>17264</v>
      </c>
      <c r="B17266" s="22">
        <v>0</v>
      </c>
      <c r="J17266" s="6">
        <f t="shared" si="539"/>
        <v>16272920094200.813</v>
      </c>
    </row>
    <row r="17267" spans="1:10" x14ac:dyDescent="0.25">
      <c r="A17267">
        <f t="shared" si="540"/>
        <v>17265</v>
      </c>
      <c r="B17267" s="22">
        <v>8943680</v>
      </c>
      <c r="J17267" s="6">
        <f t="shared" si="539"/>
        <v>24105244819313.906</v>
      </c>
    </row>
    <row r="17268" spans="1:10" x14ac:dyDescent="0.25">
      <c r="A17268">
        <f t="shared" si="540"/>
        <v>17266</v>
      </c>
      <c r="B17268" s="22">
        <v>0</v>
      </c>
      <c r="J17268" s="6">
        <f t="shared" si="539"/>
        <v>16272920094200.813</v>
      </c>
    </row>
    <row r="17269" spans="1:10" x14ac:dyDescent="0.25">
      <c r="A17269">
        <f t="shared" si="540"/>
        <v>17267</v>
      </c>
      <c r="B17269" s="22">
        <v>0</v>
      </c>
      <c r="J17269" s="6">
        <f t="shared" si="539"/>
        <v>16272920094200.813</v>
      </c>
    </row>
    <row r="17270" spans="1:10" x14ac:dyDescent="0.25">
      <c r="A17270">
        <f t="shared" si="540"/>
        <v>17268</v>
      </c>
      <c r="B17270" s="22">
        <v>0</v>
      </c>
      <c r="J17270" s="6">
        <f t="shared" si="539"/>
        <v>16272920094200.813</v>
      </c>
    </row>
    <row r="17271" spans="1:10" x14ac:dyDescent="0.25">
      <c r="A17271">
        <f t="shared" si="540"/>
        <v>17269</v>
      </c>
      <c r="B17271" s="22">
        <v>17087110</v>
      </c>
      <c r="J17271" s="6">
        <f t="shared" si="539"/>
        <v>170384444013437.47</v>
      </c>
    </row>
    <row r="17272" spans="1:10" x14ac:dyDescent="0.25">
      <c r="A17272">
        <f t="shared" si="540"/>
        <v>17270</v>
      </c>
      <c r="B17272" s="22">
        <v>285171.25</v>
      </c>
      <c r="J17272" s="6">
        <f t="shared" si="539"/>
        <v>14053497767724.313</v>
      </c>
    </row>
    <row r="17273" spans="1:10" x14ac:dyDescent="0.25">
      <c r="A17273">
        <f t="shared" si="540"/>
        <v>17271</v>
      </c>
      <c r="B17273" s="22">
        <v>0</v>
      </c>
      <c r="J17273" s="6">
        <f t="shared" si="539"/>
        <v>16272920094200.813</v>
      </c>
    </row>
    <row r="17274" spans="1:10" x14ac:dyDescent="0.25">
      <c r="A17274">
        <f t="shared" si="540"/>
        <v>17272</v>
      </c>
      <c r="B17274" s="22">
        <v>0</v>
      </c>
      <c r="J17274" s="6">
        <f t="shared" si="539"/>
        <v>16272920094200.813</v>
      </c>
    </row>
    <row r="17275" spans="1:10" x14ac:dyDescent="0.25">
      <c r="A17275">
        <f t="shared" si="540"/>
        <v>17273</v>
      </c>
      <c r="B17275" s="22">
        <v>8143430</v>
      </c>
      <c r="J17275" s="6">
        <f t="shared" si="539"/>
        <v>16887655243524.369</v>
      </c>
    </row>
    <row r="17276" spans="1:10" x14ac:dyDescent="0.25">
      <c r="A17276">
        <f t="shared" si="540"/>
        <v>17274</v>
      </c>
      <c r="B17276" s="22">
        <v>0</v>
      </c>
      <c r="J17276" s="6">
        <f t="shared" si="539"/>
        <v>16272920094200.813</v>
      </c>
    </row>
    <row r="17277" spans="1:10" x14ac:dyDescent="0.25">
      <c r="A17277">
        <f t="shared" si="540"/>
        <v>17275</v>
      </c>
      <c r="B17277" s="22">
        <v>8943680</v>
      </c>
      <c r="J17277" s="6">
        <f t="shared" si="539"/>
        <v>24105244819313.906</v>
      </c>
    </row>
    <row r="17278" spans="1:10" x14ac:dyDescent="0.25">
      <c r="A17278">
        <f t="shared" si="540"/>
        <v>17276</v>
      </c>
      <c r="B17278" s="22">
        <v>0</v>
      </c>
      <c r="J17278" s="6">
        <f t="shared" si="539"/>
        <v>16272920094200.813</v>
      </c>
    </row>
    <row r="17279" spans="1:10" x14ac:dyDescent="0.25">
      <c r="A17279">
        <f t="shared" si="540"/>
        <v>17277</v>
      </c>
      <c r="B17279" s="22">
        <v>8943680</v>
      </c>
      <c r="J17279" s="6">
        <f t="shared" si="539"/>
        <v>24105244819313.906</v>
      </c>
    </row>
    <row r="17280" spans="1:10" x14ac:dyDescent="0.25">
      <c r="A17280">
        <f t="shared" si="540"/>
        <v>17278</v>
      </c>
      <c r="B17280" s="22">
        <v>0</v>
      </c>
      <c r="J17280" s="6">
        <f t="shared" si="539"/>
        <v>16272920094200.813</v>
      </c>
    </row>
    <row r="17281" spans="1:10" x14ac:dyDescent="0.25">
      <c r="A17281">
        <f t="shared" si="540"/>
        <v>17279</v>
      </c>
      <c r="B17281" s="22">
        <v>8143430</v>
      </c>
      <c r="J17281" s="6">
        <f t="shared" si="539"/>
        <v>16887655243524.369</v>
      </c>
    </row>
    <row r="17282" spans="1:10" x14ac:dyDescent="0.25">
      <c r="A17282">
        <f t="shared" si="540"/>
        <v>17280</v>
      </c>
      <c r="B17282" s="22">
        <v>8143430</v>
      </c>
      <c r="J17282" s="6">
        <f t="shared" si="539"/>
        <v>16887655243524.369</v>
      </c>
    </row>
    <row r="17283" spans="1:10" x14ac:dyDescent="0.25">
      <c r="A17283">
        <f t="shared" si="540"/>
        <v>17281</v>
      </c>
      <c r="B17283" s="22">
        <v>0</v>
      </c>
      <c r="J17283" s="6">
        <f t="shared" ref="J17283:J17346" si="541">(B17283-$I$6)^2</f>
        <v>16272920094200.813</v>
      </c>
    </row>
    <row r="17284" spans="1:10" x14ac:dyDescent="0.25">
      <c r="A17284">
        <f t="shared" ref="A17284:A17347" si="542">A17283+1</f>
        <v>17282</v>
      </c>
      <c r="B17284" s="22">
        <v>0</v>
      </c>
      <c r="J17284" s="6">
        <f t="shared" si="541"/>
        <v>16272920094200.813</v>
      </c>
    </row>
    <row r="17285" spans="1:10" x14ac:dyDescent="0.25">
      <c r="A17285">
        <f t="shared" si="542"/>
        <v>17283</v>
      </c>
      <c r="B17285" s="22">
        <v>0</v>
      </c>
      <c r="J17285" s="6">
        <f t="shared" si="541"/>
        <v>16272920094200.813</v>
      </c>
    </row>
    <row r="17286" spans="1:10" x14ac:dyDescent="0.25">
      <c r="A17286">
        <f t="shared" si="542"/>
        <v>17284</v>
      </c>
      <c r="B17286" s="22">
        <v>0</v>
      </c>
      <c r="J17286" s="6">
        <f t="shared" si="541"/>
        <v>16272920094200.813</v>
      </c>
    </row>
    <row r="17287" spans="1:10" x14ac:dyDescent="0.25">
      <c r="A17287">
        <f t="shared" si="542"/>
        <v>17285</v>
      </c>
      <c r="B17287" s="22">
        <v>0</v>
      </c>
      <c r="J17287" s="6">
        <f t="shared" si="541"/>
        <v>16272920094200.813</v>
      </c>
    </row>
    <row r="17288" spans="1:10" x14ac:dyDescent="0.25">
      <c r="A17288">
        <f t="shared" si="542"/>
        <v>17286</v>
      </c>
      <c r="B17288" s="22">
        <v>0</v>
      </c>
      <c r="J17288" s="6">
        <f t="shared" si="541"/>
        <v>16272920094200.813</v>
      </c>
    </row>
    <row r="17289" spans="1:10" x14ac:dyDescent="0.25">
      <c r="A17289">
        <f t="shared" si="542"/>
        <v>17287</v>
      </c>
      <c r="B17289" s="22">
        <v>0</v>
      </c>
      <c r="J17289" s="6">
        <f t="shared" si="541"/>
        <v>16272920094200.813</v>
      </c>
    </row>
    <row r="17290" spans="1:10" x14ac:dyDescent="0.25">
      <c r="A17290">
        <f t="shared" si="542"/>
        <v>17288</v>
      </c>
      <c r="B17290" s="22">
        <v>8143430</v>
      </c>
      <c r="J17290" s="6">
        <f t="shared" si="541"/>
        <v>16887655243524.369</v>
      </c>
    </row>
    <row r="17291" spans="1:10" x14ac:dyDescent="0.25">
      <c r="A17291">
        <f t="shared" si="542"/>
        <v>17289</v>
      </c>
      <c r="B17291" s="22">
        <v>0</v>
      </c>
      <c r="J17291" s="6">
        <f t="shared" si="541"/>
        <v>16272920094200.813</v>
      </c>
    </row>
    <row r="17292" spans="1:10" x14ac:dyDescent="0.25">
      <c r="A17292">
        <f t="shared" si="542"/>
        <v>17290</v>
      </c>
      <c r="B17292" s="22">
        <v>0</v>
      </c>
      <c r="J17292" s="6">
        <f t="shared" si="541"/>
        <v>16272920094200.813</v>
      </c>
    </row>
    <row r="17293" spans="1:10" x14ac:dyDescent="0.25">
      <c r="A17293">
        <f t="shared" si="542"/>
        <v>17291</v>
      </c>
      <c r="B17293" s="22">
        <v>8943680</v>
      </c>
      <c r="J17293" s="6">
        <f t="shared" si="541"/>
        <v>24105244819313.906</v>
      </c>
    </row>
    <row r="17294" spans="1:10" x14ac:dyDescent="0.25">
      <c r="A17294">
        <f t="shared" si="542"/>
        <v>17292</v>
      </c>
      <c r="B17294" s="22">
        <v>0</v>
      </c>
      <c r="J17294" s="6">
        <f t="shared" si="541"/>
        <v>16272920094200.813</v>
      </c>
    </row>
    <row r="17295" spans="1:10" x14ac:dyDescent="0.25">
      <c r="A17295">
        <f t="shared" si="542"/>
        <v>17293</v>
      </c>
      <c r="B17295" s="22">
        <v>0</v>
      </c>
      <c r="J17295" s="6">
        <f t="shared" si="541"/>
        <v>16272920094200.813</v>
      </c>
    </row>
    <row r="17296" spans="1:10" x14ac:dyDescent="0.25">
      <c r="A17296">
        <f t="shared" si="542"/>
        <v>17294</v>
      </c>
      <c r="B17296" s="22">
        <v>8943680</v>
      </c>
      <c r="J17296" s="6">
        <f t="shared" si="541"/>
        <v>24105244819313.906</v>
      </c>
    </row>
    <row r="17297" spans="1:10" x14ac:dyDescent="0.25">
      <c r="A17297">
        <f t="shared" si="542"/>
        <v>17295</v>
      </c>
      <c r="B17297" s="22">
        <v>0</v>
      </c>
      <c r="J17297" s="6">
        <f t="shared" si="541"/>
        <v>16272920094200.813</v>
      </c>
    </row>
    <row r="17298" spans="1:10" x14ac:dyDescent="0.25">
      <c r="A17298">
        <f t="shared" si="542"/>
        <v>17296</v>
      </c>
      <c r="B17298" s="22">
        <v>0</v>
      </c>
      <c r="J17298" s="6">
        <f t="shared" si="541"/>
        <v>16272920094200.813</v>
      </c>
    </row>
    <row r="17299" spans="1:10" x14ac:dyDescent="0.25">
      <c r="A17299">
        <f t="shared" si="542"/>
        <v>17297</v>
      </c>
      <c r="B17299" s="22">
        <v>0</v>
      </c>
      <c r="J17299" s="6">
        <f t="shared" si="541"/>
        <v>16272920094200.813</v>
      </c>
    </row>
    <row r="17300" spans="1:10" x14ac:dyDescent="0.25">
      <c r="A17300">
        <f t="shared" si="542"/>
        <v>17298</v>
      </c>
      <c r="B17300" s="22">
        <v>0</v>
      </c>
      <c r="J17300" s="6">
        <f t="shared" si="541"/>
        <v>16272920094200.813</v>
      </c>
    </row>
    <row r="17301" spans="1:10" x14ac:dyDescent="0.25">
      <c r="A17301">
        <f t="shared" si="542"/>
        <v>17299</v>
      </c>
      <c r="B17301" s="22">
        <v>0</v>
      </c>
      <c r="J17301" s="6">
        <f t="shared" si="541"/>
        <v>16272920094200.813</v>
      </c>
    </row>
    <row r="17302" spans="1:10" x14ac:dyDescent="0.25">
      <c r="A17302">
        <f t="shared" si="542"/>
        <v>17300</v>
      </c>
      <c r="B17302" s="22">
        <v>8943680</v>
      </c>
      <c r="J17302" s="6">
        <f t="shared" si="541"/>
        <v>24105244819313.906</v>
      </c>
    </row>
    <row r="17303" spans="1:10" x14ac:dyDescent="0.25">
      <c r="A17303">
        <f t="shared" si="542"/>
        <v>17301</v>
      </c>
      <c r="B17303" s="22">
        <v>8943680</v>
      </c>
      <c r="J17303" s="6">
        <f t="shared" si="541"/>
        <v>24105244819313.906</v>
      </c>
    </row>
    <row r="17304" spans="1:10" x14ac:dyDescent="0.25">
      <c r="A17304">
        <f t="shared" si="542"/>
        <v>17302</v>
      </c>
      <c r="B17304" s="22">
        <v>0</v>
      </c>
      <c r="J17304" s="6">
        <f t="shared" si="541"/>
        <v>16272920094200.813</v>
      </c>
    </row>
    <row r="17305" spans="1:10" x14ac:dyDescent="0.25">
      <c r="A17305">
        <f t="shared" si="542"/>
        <v>17303</v>
      </c>
      <c r="B17305" s="22">
        <v>11943680</v>
      </c>
      <c r="J17305" s="6">
        <f t="shared" si="541"/>
        <v>62563500258075.047</v>
      </c>
    </row>
    <row r="17306" spans="1:10" x14ac:dyDescent="0.25">
      <c r="A17306">
        <f t="shared" si="542"/>
        <v>17304</v>
      </c>
      <c r="B17306" s="22">
        <v>0</v>
      </c>
      <c r="J17306" s="6">
        <f t="shared" si="541"/>
        <v>16272920094200.813</v>
      </c>
    </row>
    <row r="17307" spans="1:10" x14ac:dyDescent="0.25">
      <c r="A17307">
        <f t="shared" si="542"/>
        <v>17305</v>
      </c>
      <c r="B17307" s="22">
        <v>17087110</v>
      </c>
      <c r="J17307" s="6">
        <f t="shared" si="541"/>
        <v>170384444013437.47</v>
      </c>
    </row>
    <row r="17308" spans="1:10" x14ac:dyDescent="0.25">
      <c r="A17308">
        <f t="shared" si="542"/>
        <v>17306</v>
      </c>
      <c r="B17308" s="22">
        <v>8943680</v>
      </c>
      <c r="J17308" s="6">
        <f t="shared" si="541"/>
        <v>24105244819313.906</v>
      </c>
    </row>
    <row r="17309" spans="1:10" x14ac:dyDescent="0.25">
      <c r="A17309">
        <f t="shared" si="542"/>
        <v>17307</v>
      </c>
      <c r="B17309" s="22">
        <v>8143430</v>
      </c>
      <c r="J17309" s="6">
        <f t="shared" si="541"/>
        <v>16887655243524.369</v>
      </c>
    </row>
    <row r="17310" spans="1:10" x14ac:dyDescent="0.25">
      <c r="A17310">
        <f t="shared" si="542"/>
        <v>17308</v>
      </c>
      <c r="B17310" s="22">
        <v>0</v>
      </c>
      <c r="J17310" s="6">
        <f t="shared" si="541"/>
        <v>16272920094200.813</v>
      </c>
    </row>
    <row r="17311" spans="1:10" x14ac:dyDescent="0.25">
      <c r="A17311">
        <f t="shared" si="542"/>
        <v>17309</v>
      </c>
      <c r="B17311" s="22">
        <v>0</v>
      </c>
      <c r="J17311" s="6">
        <f t="shared" si="541"/>
        <v>16272920094200.813</v>
      </c>
    </row>
    <row r="17312" spans="1:10" x14ac:dyDescent="0.25">
      <c r="A17312">
        <f t="shared" si="542"/>
        <v>17310</v>
      </c>
      <c r="B17312" s="22">
        <v>0</v>
      </c>
      <c r="J17312" s="6">
        <f t="shared" si="541"/>
        <v>16272920094200.813</v>
      </c>
    </row>
    <row r="17313" spans="1:10" x14ac:dyDescent="0.25">
      <c r="A17313">
        <f t="shared" si="542"/>
        <v>17311</v>
      </c>
      <c r="B17313" s="22">
        <v>8943680</v>
      </c>
      <c r="J17313" s="6">
        <f t="shared" si="541"/>
        <v>24105244819313.906</v>
      </c>
    </row>
    <row r="17314" spans="1:10" x14ac:dyDescent="0.25">
      <c r="A17314">
        <f t="shared" si="542"/>
        <v>17312</v>
      </c>
      <c r="B17314" s="22">
        <v>8943680</v>
      </c>
      <c r="J17314" s="6">
        <f t="shared" si="541"/>
        <v>24105244819313.906</v>
      </c>
    </row>
    <row r="17315" spans="1:10" x14ac:dyDescent="0.25">
      <c r="A17315">
        <f t="shared" si="542"/>
        <v>17313</v>
      </c>
      <c r="B17315" s="22">
        <v>0</v>
      </c>
      <c r="J17315" s="6">
        <f t="shared" si="541"/>
        <v>16272920094200.813</v>
      </c>
    </row>
    <row r="17316" spans="1:10" x14ac:dyDescent="0.25">
      <c r="A17316">
        <f t="shared" si="542"/>
        <v>17314</v>
      </c>
      <c r="B17316" s="22">
        <v>8143430</v>
      </c>
      <c r="J17316" s="6">
        <f t="shared" si="541"/>
        <v>16887655243524.369</v>
      </c>
    </row>
    <row r="17317" spans="1:10" x14ac:dyDescent="0.25">
      <c r="A17317">
        <f t="shared" si="542"/>
        <v>17315</v>
      </c>
      <c r="B17317" s="22">
        <v>8143430</v>
      </c>
      <c r="J17317" s="6">
        <f t="shared" si="541"/>
        <v>16887655243524.369</v>
      </c>
    </row>
    <row r="17318" spans="1:10" x14ac:dyDescent="0.25">
      <c r="A17318">
        <f t="shared" si="542"/>
        <v>17316</v>
      </c>
      <c r="B17318" s="22">
        <v>0</v>
      </c>
      <c r="J17318" s="6">
        <f t="shared" si="541"/>
        <v>16272920094200.813</v>
      </c>
    </row>
    <row r="17319" spans="1:10" x14ac:dyDescent="0.25">
      <c r="A17319">
        <f t="shared" si="542"/>
        <v>17317</v>
      </c>
      <c r="B17319" s="22">
        <v>0</v>
      </c>
      <c r="J17319" s="6">
        <f t="shared" si="541"/>
        <v>16272920094200.813</v>
      </c>
    </row>
    <row r="17320" spans="1:10" x14ac:dyDescent="0.25">
      <c r="A17320">
        <f t="shared" si="542"/>
        <v>17318</v>
      </c>
      <c r="B17320" s="22">
        <v>0</v>
      </c>
      <c r="J17320" s="6">
        <f t="shared" si="541"/>
        <v>16272920094200.813</v>
      </c>
    </row>
    <row r="17321" spans="1:10" x14ac:dyDescent="0.25">
      <c r="A17321">
        <f t="shared" si="542"/>
        <v>17319</v>
      </c>
      <c r="B17321" s="22">
        <v>0</v>
      </c>
      <c r="J17321" s="6">
        <f t="shared" si="541"/>
        <v>16272920094200.813</v>
      </c>
    </row>
    <row r="17322" spans="1:10" x14ac:dyDescent="0.25">
      <c r="A17322">
        <f t="shared" si="542"/>
        <v>17320</v>
      </c>
      <c r="B17322" s="22">
        <v>3250000</v>
      </c>
      <c r="J17322" s="6">
        <f t="shared" si="541"/>
        <v>614610152858.7196</v>
      </c>
    </row>
    <row r="17323" spans="1:10" x14ac:dyDescent="0.25">
      <c r="A17323">
        <f t="shared" si="542"/>
        <v>17321</v>
      </c>
      <c r="B17323" s="22">
        <v>269206.59999999998</v>
      </c>
      <c r="J17323" s="6">
        <f t="shared" si="541"/>
        <v>14173449181975.17</v>
      </c>
    </row>
    <row r="17324" spans="1:10" x14ac:dyDescent="0.25">
      <c r="A17324">
        <f t="shared" si="542"/>
        <v>17322</v>
      </c>
      <c r="B17324" s="22">
        <v>3000000</v>
      </c>
      <c r="J17324" s="6">
        <f t="shared" si="541"/>
        <v>1069095532961.9576</v>
      </c>
    </row>
    <row r="17325" spans="1:10" x14ac:dyDescent="0.25">
      <c r="A17325">
        <f t="shared" si="542"/>
        <v>17323</v>
      </c>
      <c r="B17325" s="22">
        <v>0</v>
      </c>
      <c r="J17325" s="6">
        <f t="shared" si="541"/>
        <v>16272920094200.813</v>
      </c>
    </row>
    <row r="17326" spans="1:10" x14ac:dyDescent="0.25">
      <c r="A17326">
        <f t="shared" si="542"/>
        <v>17324</v>
      </c>
      <c r="B17326" s="22">
        <v>8943680</v>
      </c>
      <c r="J17326" s="6">
        <f t="shared" si="541"/>
        <v>24105244819313.906</v>
      </c>
    </row>
    <row r="17327" spans="1:10" x14ac:dyDescent="0.25">
      <c r="A17327">
        <f t="shared" si="542"/>
        <v>17325</v>
      </c>
      <c r="B17327" s="22">
        <v>8143430</v>
      </c>
      <c r="J17327" s="6">
        <f t="shared" si="541"/>
        <v>16887655243524.369</v>
      </c>
    </row>
    <row r="17328" spans="1:10" x14ac:dyDescent="0.25">
      <c r="A17328">
        <f t="shared" si="542"/>
        <v>17326</v>
      </c>
      <c r="B17328" s="22">
        <v>17087110</v>
      </c>
      <c r="J17328" s="6">
        <f t="shared" si="541"/>
        <v>170384444013437.47</v>
      </c>
    </row>
    <row r="17329" spans="1:10" x14ac:dyDescent="0.25">
      <c r="A17329">
        <f t="shared" si="542"/>
        <v>17327</v>
      </c>
      <c r="B17329" s="22">
        <v>0</v>
      </c>
      <c r="J17329" s="6">
        <f t="shared" si="541"/>
        <v>16272920094200.813</v>
      </c>
    </row>
    <row r="17330" spans="1:10" x14ac:dyDescent="0.25">
      <c r="A17330">
        <f t="shared" si="542"/>
        <v>17328</v>
      </c>
      <c r="B17330" s="22">
        <v>0</v>
      </c>
      <c r="J17330" s="6">
        <f t="shared" si="541"/>
        <v>16272920094200.813</v>
      </c>
    </row>
    <row r="17331" spans="1:10" x14ac:dyDescent="0.25">
      <c r="A17331">
        <f t="shared" si="542"/>
        <v>17329</v>
      </c>
      <c r="B17331" s="22">
        <v>8943680</v>
      </c>
      <c r="J17331" s="6">
        <f t="shared" si="541"/>
        <v>24105244819313.906</v>
      </c>
    </row>
    <row r="17332" spans="1:10" x14ac:dyDescent="0.25">
      <c r="A17332">
        <f t="shared" si="542"/>
        <v>17330</v>
      </c>
      <c r="B17332" s="22">
        <v>0</v>
      </c>
      <c r="J17332" s="6">
        <f t="shared" si="541"/>
        <v>16272920094200.813</v>
      </c>
    </row>
    <row r="17333" spans="1:10" x14ac:dyDescent="0.25">
      <c r="A17333">
        <f t="shared" si="542"/>
        <v>17331</v>
      </c>
      <c r="B17333" s="22">
        <v>8143430</v>
      </c>
      <c r="J17333" s="6">
        <f t="shared" si="541"/>
        <v>16887655243524.369</v>
      </c>
    </row>
    <row r="17334" spans="1:10" x14ac:dyDescent="0.25">
      <c r="A17334">
        <f t="shared" si="542"/>
        <v>17332</v>
      </c>
      <c r="B17334" s="22">
        <v>0</v>
      </c>
      <c r="J17334" s="6">
        <f t="shared" si="541"/>
        <v>16272920094200.813</v>
      </c>
    </row>
    <row r="17335" spans="1:10" x14ac:dyDescent="0.25">
      <c r="A17335">
        <f t="shared" si="542"/>
        <v>17333</v>
      </c>
      <c r="B17335" s="22">
        <v>3250000</v>
      </c>
      <c r="J17335" s="6">
        <f t="shared" si="541"/>
        <v>614610152858.7196</v>
      </c>
    </row>
    <row r="17336" spans="1:10" x14ac:dyDescent="0.25">
      <c r="A17336">
        <f t="shared" si="542"/>
        <v>17334</v>
      </c>
      <c r="B17336" s="22">
        <v>0</v>
      </c>
      <c r="J17336" s="6">
        <f t="shared" si="541"/>
        <v>16272920094200.813</v>
      </c>
    </row>
    <row r="17337" spans="1:10" x14ac:dyDescent="0.25">
      <c r="A17337">
        <f t="shared" si="542"/>
        <v>17335</v>
      </c>
      <c r="B17337" s="22">
        <v>8143430</v>
      </c>
      <c r="J17337" s="6">
        <f t="shared" si="541"/>
        <v>16887655243524.369</v>
      </c>
    </row>
    <row r="17338" spans="1:10" x14ac:dyDescent="0.25">
      <c r="A17338">
        <f t="shared" si="542"/>
        <v>17336</v>
      </c>
      <c r="B17338" s="22">
        <v>0</v>
      </c>
      <c r="J17338" s="6">
        <f t="shared" si="541"/>
        <v>16272920094200.813</v>
      </c>
    </row>
    <row r="17339" spans="1:10" x14ac:dyDescent="0.25">
      <c r="A17339">
        <f t="shared" si="542"/>
        <v>17337</v>
      </c>
      <c r="B17339" s="22">
        <v>0</v>
      </c>
      <c r="J17339" s="6">
        <f t="shared" si="541"/>
        <v>16272920094200.813</v>
      </c>
    </row>
    <row r="17340" spans="1:10" x14ac:dyDescent="0.25">
      <c r="A17340">
        <f t="shared" si="542"/>
        <v>17338</v>
      </c>
      <c r="B17340" s="22">
        <v>0</v>
      </c>
      <c r="J17340" s="6">
        <f t="shared" si="541"/>
        <v>16272920094200.813</v>
      </c>
    </row>
    <row r="17341" spans="1:10" x14ac:dyDescent="0.25">
      <c r="A17341">
        <f t="shared" si="542"/>
        <v>17339</v>
      </c>
      <c r="B17341" s="22">
        <v>0</v>
      </c>
      <c r="J17341" s="6">
        <f t="shared" si="541"/>
        <v>16272920094200.813</v>
      </c>
    </row>
    <row r="17342" spans="1:10" x14ac:dyDescent="0.25">
      <c r="A17342">
        <f t="shared" si="542"/>
        <v>17340</v>
      </c>
      <c r="B17342" s="22">
        <v>8143430</v>
      </c>
      <c r="J17342" s="6">
        <f t="shared" si="541"/>
        <v>16887655243524.369</v>
      </c>
    </row>
    <row r="17343" spans="1:10" x14ac:dyDescent="0.25">
      <c r="A17343">
        <f t="shared" si="542"/>
        <v>17341</v>
      </c>
      <c r="B17343" s="22">
        <v>8943680</v>
      </c>
      <c r="J17343" s="6">
        <f t="shared" si="541"/>
        <v>24105244819313.906</v>
      </c>
    </row>
    <row r="17344" spans="1:10" x14ac:dyDescent="0.25">
      <c r="A17344">
        <f t="shared" si="542"/>
        <v>17342</v>
      </c>
      <c r="B17344" s="22">
        <v>8143430</v>
      </c>
      <c r="J17344" s="6">
        <f t="shared" si="541"/>
        <v>16887655243524.369</v>
      </c>
    </row>
    <row r="17345" spans="1:10" x14ac:dyDescent="0.25">
      <c r="A17345">
        <f t="shared" si="542"/>
        <v>17343</v>
      </c>
      <c r="B17345" s="22">
        <v>0</v>
      </c>
      <c r="J17345" s="6">
        <f t="shared" si="541"/>
        <v>16272920094200.813</v>
      </c>
    </row>
    <row r="17346" spans="1:10" x14ac:dyDescent="0.25">
      <c r="A17346">
        <f t="shared" si="542"/>
        <v>17344</v>
      </c>
      <c r="B17346" s="22">
        <v>8143430</v>
      </c>
      <c r="J17346" s="6">
        <f t="shared" si="541"/>
        <v>16887655243524.369</v>
      </c>
    </row>
    <row r="17347" spans="1:10" x14ac:dyDescent="0.25">
      <c r="A17347">
        <f t="shared" si="542"/>
        <v>17345</v>
      </c>
      <c r="B17347" s="22">
        <v>0</v>
      </c>
      <c r="J17347" s="6">
        <f t="shared" ref="J17347:J17410" si="543">(B17347-$I$6)^2</f>
        <v>16272920094200.813</v>
      </c>
    </row>
    <row r="17348" spans="1:10" x14ac:dyDescent="0.25">
      <c r="A17348">
        <f t="shared" ref="A17348:A17411" si="544">A17347+1</f>
        <v>17346</v>
      </c>
      <c r="B17348" s="22">
        <v>3000000</v>
      </c>
      <c r="J17348" s="6">
        <f t="shared" si="543"/>
        <v>1069095532961.9576</v>
      </c>
    </row>
    <row r="17349" spans="1:10" x14ac:dyDescent="0.25">
      <c r="A17349">
        <f t="shared" si="544"/>
        <v>17347</v>
      </c>
      <c r="B17349" s="22">
        <v>8143430</v>
      </c>
      <c r="J17349" s="6">
        <f t="shared" si="543"/>
        <v>16887655243524.369</v>
      </c>
    </row>
    <row r="17350" spans="1:10" x14ac:dyDescent="0.25">
      <c r="A17350">
        <f t="shared" si="544"/>
        <v>17348</v>
      </c>
      <c r="B17350" s="22">
        <v>0</v>
      </c>
      <c r="J17350" s="6">
        <f t="shared" si="543"/>
        <v>16272920094200.813</v>
      </c>
    </row>
    <row r="17351" spans="1:10" x14ac:dyDescent="0.25">
      <c r="A17351">
        <f t="shared" si="544"/>
        <v>17349</v>
      </c>
      <c r="B17351" s="22">
        <v>0</v>
      </c>
      <c r="J17351" s="6">
        <f t="shared" si="543"/>
        <v>16272920094200.813</v>
      </c>
    </row>
    <row r="17352" spans="1:10" x14ac:dyDescent="0.25">
      <c r="A17352">
        <f t="shared" si="544"/>
        <v>17350</v>
      </c>
      <c r="B17352" s="22">
        <v>2008980.8219178081</v>
      </c>
      <c r="J17352" s="6">
        <f t="shared" si="543"/>
        <v>4100584250170.3423</v>
      </c>
    </row>
    <row r="17353" spans="1:10" x14ac:dyDescent="0.25">
      <c r="A17353">
        <f t="shared" si="544"/>
        <v>17351</v>
      </c>
      <c r="B17353" s="22">
        <v>8143430</v>
      </c>
      <c r="J17353" s="6">
        <f t="shared" si="543"/>
        <v>16887655243524.369</v>
      </c>
    </row>
    <row r="17354" spans="1:10" x14ac:dyDescent="0.25">
      <c r="A17354">
        <f t="shared" si="544"/>
        <v>17352</v>
      </c>
      <c r="B17354" s="22">
        <v>0</v>
      </c>
      <c r="J17354" s="6">
        <f t="shared" si="543"/>
        <v>16272920094200.813</v>
      </c>
    </row>
    <row r="17355" spans="1:10" x14ac:dyDescent="0.25">
      <c r="A17355">
        <f t="shared" si="544"/>
        <v>17353</v>
      </c>
      <c r="B17355" s="22">
        <v>0</v>
      </c>
      <c r="J17355" s="6">
        <f t="shared" si="543"/>
        <v>16272920094200.813</v>
      </c>
    </row>
    <row r="17356" spans="1:10" x14ac:dyDescent="0.25">
      <c r="A17356">
        <f t="shared" si="544"/>
        <v>17354</v>
      </c>
      <c r="B17356" s="22">
        <v>0</v>
      </c>
      <c r="J17356" s="6">
        <f t="shared" si="543"/>
        <v>16272920094200.813</v>
      </c>
    </row>
    <row r="17357" spans="1:10" x14ac:dyDescent="0.25">
      <c r="A17357">
        <f t="shared" si="544"/>
        <v>17355</v>
      </c>
      <c r="B17357" s="22">
        <v>0</v>
      </c>
      <c r="J17357" s="6">
        <f t="shared" si="543"/>
        <v>16272920094200.813</v>
      </c>
    </row>
    <row r="17358" spans="1:10" x14ac:dyDescent="0.25">
      <c r="A17358">
        <f t="shared" si="544"/>
        <v>17356</v>
      </c>
      <c r="B17358" s="22">
        <v>8943680</v>
      </c>
      <c r="J17358" s="6">
        <f t="shared" si="543"/>
        <v>24105244819313.906</v>
      </c>
    </row>
    <row r="17359" spans="1:10" x14ac:dyDescent="0.25">
      <c r="A17359">
        <f t="shared" si="544"/>
        <v>17357</v>
      </c>
      <c r="B17359" s="22">
        <v>0</v>
      </c>
      <c r="J17359" s="6">
        <f t="shared" si="543"/>
        <v>16272920094200.813</v>
      </c>
    </row>
    <row r="17360" spans="1:10" x14ac:dyDescent="0.25">
      <c r="A17360">
        <f t="shared" si="544"/>
        <v>17358</v>
      </c>
      <c r="B17360" s="22">
        <v>0</v>
      </c>
      <c r="J17360" s="6">
        <f t="shared" si="543"/>
        <v>16272920094200.813</v>
      </c>
    </row>
    <row r="17361" spans="1:10" x14ac:dyDescent="0.25">
      <c r="A17361">
        <f t="shared" si="544"/>
        <v>17359</v>
      </c>
      <c r="B17361" s="22">
        <v>17087110</v>
      </c>
      <c r="J17361" s="6">
        <f t="shared" si="543"/>
        <v>170384444013437.47</v>
      </c>
    </row>
    <row r="17362" spans="1:10" x14ac:dyDescent="0.25">
      <c r="A17362">
        <f t="shared" si="544"/>
        <v>17360</v>
      </c>
      <c r="B17362" s="22">
        <v>0</v>
      </c>
      <c r="J17362" s="6">
        <f t="shared" si="543"/>
        <v>16272920094200.813</v>
      </c>
    </row>
    <row r="17363" spans="1:10" x14ac:dyDescent="0.25">
      <c r="A17363">
        <f t="shared" si="544"/>
        <v>17361</v>
      </c>
      <c r="B17363" s="22">
        <v>0</v>
      </c>
      <c r="J17363" s="6">
        <f t="shared" si="543"/>
        <v>16272920094200.813</v>
      </c>
    </row>
    <row r="17364" spans="1:10" x14ac:dyDescent="0.25">
      <c r="A17364">
        <f t="shared" si="544"/>
        <v>17362</v>
      </c>
      <c r="B17364" s="22">
        <v>8943680</v>
      </c>
      <c r="J17364" s="6">
        <f t="shared" si="543"/>
        <v>24105244819313.906</v>
      </c>
    </row>
    <row r="17365" spans="1:10" x14ac:dyDescent="0.25">
      <c r="A17365">
        <f t="shared" si="544"/>
        <v>17363</v>
      </c>
      <c r="B17365" s="22">
        <v>0</v>
      </c>
      <c r="J17365" s="6">
        <f t="shared" si="543"/>
        <v>16272920094200.813</v>
      </c>
    </row>
    <row r="17366" spans="1:10" x14ac:dyDescent="0.25">
      <c r="A17366">
        <f t="shared" si="544"/>
        <v>17364</v>
      </c>
      <c r="B17366" s="22">
        <v>3250000</v>
      </c>
      <c r="J17366" s="6">
        <f t="shared" si="543"/>
        <v>614610152858.7196</v>
      </c>
    </row>
    <row r="17367" spans="1:10" x14ac:dyDescent="0.25">
      <c r="A17367">
        <f t="shared" si="544"/>
        <v>17365</v>
      </c>
      <c r="B17367" s="22">
        <v>0</v>
      </c>
      <c r="J17367" s="6">
        <f t="shared" si="543"/>
        <v>16272920094200.813</v>
      </c>
    </row>
    <row r="17368" spans="1:10" x14ac:dyDescent="0.25">
      <c r="A17368">
        <f t="shared" si="544"/>
        <v>17366</v>
      </c>
      <c r="B17368" s="22">
        <v>8943680</v>
      </c>
      <c r="J17368" s="6">
        <f t="shared" si="543"/>
        <v>24105244819313.906</v>
      </c>
    </row>
    <row r="17369" spans="1:10" x14ac:dyDescent="0.25">
      <c r="A17369">
        <f t="shared" si="544"/>
        <v>17367</v>
      </c>
      <c r="B17369" s="22">
        <v>0</v>
      </c>
      <c r="J17369" s="6">
        <f t="shared" si="543"/>
        <v>16272920094200.813</v>
      </c>
    </row>
    <row r="17370" spans="1:10" x14ac:dyDescent="0.25">
      <c r="A17370">
        <f t="shared" si="544"/>
        <v>17368</v>
      </c>
      <c r="B17370" s="22">
        <v>0</v>
      </c>
      <c r="J17370" s="6">
        <f t="shared" si="543"/>
        <v>16272920094200.813</v>
      </c>
    </row>
    <row r="17371" spans="1:10" x14ac:dyDescent="0.25">
      <c r="A17371">
        <f t="shared" si="544"/>
        <v>17369</v>
      </c>
      <c r="B17371" s="22">
        <v>0</v>
      </c>
      <c r="J17371" s="6">
        <f t="shared" si="543"/>
        <v>16272920094200.813</v>
      </c>
    </row>
    <row r="17372" spans="1:10" x14ac:dyDescent="0.25">
      <c r="A17372">
        <f t="shared" si="544"/>
        <v>17370</v>
      </c>
      <c r="B17372" s="22">
        <v>0</v>
      </c>
      <c r="J17372" s="6">
        <f t="shared" si="543"/>
        <v>16272920094200.813</v>
      </c>
    </row>
    <row r="17373" spans="1:10" x14ac:dyDescent="0.25">
      <c r="A17373">
        <f t="shared" si="544"/>
        <v>17371</v>
      </c>
      <c r="B17373" s="22">
        <v>0</v>
      </c>
      <c r="J17373" s="6">
        <f t="shared" si="543"/>
        <v>16272920094200.813</v>
      </c>
    </row>
    <row r="17374" spans="1:10" x14ac:dyDescent="0.25">
      <c r="A17374">
        <f t="shared" si="544"/>
        <v>17372</v>
      </c>
      <c r="B17374" s="22">
        <v>0</v>
      </c>
      <c r="J17374" s="6">
        <f t="shared" si="543"/>
        <v>16272920094200.813</v>
      </c>
    </row>
    <row r="17375" spans="1:10" x14ac:dyDescent="0.25">
      <c r="A17375">
        <f t="shared" si="544"/>
        <v>17373</v>
      </c>
      <c r="B17375" s="22">
        <v>0</v>
      </c>
      <c r="J17375" s="6">
        <f t="shared" si="543"/>
        <v>16272920094200.813</v>
      </c>
    </row>
    <row r="17376" spans="1:10" x14ac:dyDescent="0.25">
      <c r="A17376">
        <f t="shared" si="544"/>
        <v>17374</v>
      </c>
      <c r="B17376" s="22">
        <v>8143430</v>
      </c>
      <c r="J17376" s="6">
        <f t="shared" si="543"/>
        <v>16887655243524.369</v>
      </c>
    </row>
    <row r="17377" spans="1:10" x14ac:dyDescent="0.25">
      <c r="A17377">
        <f t="shared" si="544"/>
        <v>17375</v>
      </c>
      <c r="B17377" s="22">
        <v>0</v>
      </c>
      <c r="J17377" s="6">
        <f t="shared" si="543"/>
        <v>16272920094200.813</v>
      </c>
    </row>
    <row r="17378" spans="1:10" x14ac:dyDescent="0.25">
      <c r="A17378">
        <f t="shared" si="544"/>
        <v>17376</v>
      </c>
      <c r="B17378" s="22">
        <v>8943680</v>
      </c>
      <c r="J17378" s="6">
        <f t="shared" si="543"/>
        <v>24105244819313.906</v>
      </c>
    </row>
    <row r="17379" spans="1:10" x14ac:dyDescent="0.25">
      <c r="A17379">
        <f t="shared" si="544"/>
        <v>17377</v>
      </c>
      <c r="B17379" s="22">
        <v>17087110</v>
      </c>
      <c r="J17379" s="6">
        <f t="shared" si="543"/>
        <v>170384444013437.47</v>
      </c>
    </row>
    <row r="17380" spans="1:10" x14ac:dyDescent="0.25">
      <c r="A17380">
        <f t="shared" si="544"/>
        <v>17378</v>
      </c>
      <c r="B17380" s="22">
        <v>0</v>
      </c>
      <c r="J17380" s="6">
        <f t="shared" si="543"/>
        <v>16272920094200.813</v>
      </c>
    </row>
    <row r="17381" spans="1:10" x14ac:dyDescent="0.25">
      <c r="A17381">
        <f t="shared" si="544"/>
        <v>17379</v>
      </c>
      <c r="B17381" s="22">
        <v>8943680</v>
      </c>
      <c r="J17381" s="6">
        <f t="shared" si="543"/>
        <v>24105244819313.906</v>
      </c>
    </row>
    <row r="17382" spans="1:10" x14ac:dyDescent="0.25">
      <c r="A17382">
        <f t="shared" si="544"/>
        <v>17380</v>
      </c>
      <c r="B17382" s="22">
        <v>8943680</v>
      </c>
      <c r="J17382" s="6">
        <f t="shared" si="543"/>
        <v>24105244819313.906</v>
      </c>
    </row>
    <row r="17383" spans="1:10" x14ac:dyDescent="0.25">
      <c r="A17383">
        <f t="shared" si="544"/>
        <v>17381</v>
      </c>
      <c r="B17383" s="22">
        <v>0</v>
      </c>
      <c r="J17383" s="6">
        <f t="shared" si="543"/>
        <v>16272920094200.813</v>
      </c>
    </row>
    <row r="17384" spans="1:10" x14ac:dyDescent="0.25">
      <c r="A17384">
        <f t="shared" si="544"/>
        <v>17382</v>
      </c>
      <c r="B17384" s="22">
        <v>8943680</v>
      </c>
      <c r="J17384" s="6">
        <f t="shared" si="543"/>
        <v>24105244819313.906</v>
      </c>
    </row>
    <row r="17385" spans="1:10" x14ac:dyDescent="0.25">
      <c r="A17385">
        <f t="shared" si="544"/>
        <v>17383</v>
      </c>
      <c r="B17385" s="22">
        <v>0</v>
      </c>
      <c r="J17385" s="6">
        <f t="shared" si="543"/>
        <v>16272920094200.813</v>
      </c>
    </row>
    <row r="17386" spans="1:10" x14ac:dyDescent="0.25">
      <c r="A17386">
        <f t="shared" si="544"/>
        <v>17384</v>
      </c>
      <c r="B17386" s="22">
        <v>8143430</v>
      </c>
      <c r="J17386" s="6">
        <f t="shared" si="543"/>
        <v>16887655243524.369</v>
      </c>
    </row>
    <row r="17387" spans="1:10" x14ac:dyDescent="0.25">
      <c r="A17387">
        <f t="shared" si="544"/>
        <v>17385</v>
      </c>
      <c r="B17387" s="22">
        <v>0</v>
      </c>
      <c r="J17387" s="6">
        <f t="shared" si="543"/>
        <v>16272920094200.813</v>
      </c>
    </row>
    <row r="17388" spans="1:10" x14ac:dyDescent="0.25">
      <c r="A17388">
        <f t="shared" si="544"/>
        <v>17386</v>
      </c>
      <c r="B17388" s="22">
        <v>0</v>
      </c>
      <c r="J17388" s="6">
        <f t="shared" si="543"/>
        <v>16272920094200.813</v>
      </c>
    </row>
    <row r="17389" spans="1:10" x14ac:dyDescent="0.25">
      <c r="A17389">
        <f t="shared" si="544"/>
        <v>17387</v>
      </c>
      <c r="B17389" s="22">
        <v>0</v>
      </c>
      <c r="J17389" s="6">
        <f t="shared" si="543"/>
        <v>16272920094200.813</v>
      </c>
    </row>
    <row r="17390" spans="1:10" x14ac:dyDescent="0.25">
      <c r="A17390">
        <f t="shared" si="544"/>
        <v>17388</v>
      </c>
      <c r="B17390" s="22">
        <v>0</v>
      </c>
      <c r="J17390" s="6">
        <f t="shared" si="543"/>
        <v>16272920094200.813</v>
      </c>
    </row>
    <row r="17391" spans="1:10" x14ac:dyDescent="0.25">
      <c r="A17391">
        <f t="shared" si="544"/>
        <v>17389</v>
      </c>
      <c r="B17391" s="22">
        <v>0</v>
      </c>
      <c r="J17391" s="6">
        <f t="shared" si="543"/>
        <v>16272920094200.813</v>
      </c>
    </row>
    <row r="17392" spans="1:10" x14ac:dyDescent="0.25">
      <c r="A17392">
        <f t="shared" si="544"/>
        <v>17390</v>
      </c>
      <c r="B17392" s="22">
        <v>3250000</v>
      </c>
      <c r="J17392" s="6">
        <f t="shared" si="543"/>
        <v>614610152858.7196</v>
      </c>
    </row>
    <row r="17393" spans="1:10" x14ac:dyDescent="0.25">
      <c r="A17393">
        <f t="shared" si="544"/>
        <v>17391</v>
      </c>
      <c r="B17393" s="22">
        <v>0</v>
      </c>
      <c r="J17393" s="6">
        <f t="shared" si="543"/>
        <v>16272920094200.813</v>
      </c>
    </row>
    <row r="17394" spans="1:10" x14ac:dyDescent="0.25">
      <c r="A17394">
        <f t="shared" si="544"/>
        <v>17392</v>
      </c>
      <c r="B17394" s="22">
        <v>0</v>
      </c>
      <c r="J17394" s="6">
        <f t="shared" si="543"/>
        <v>16272920094200.813</v>
      </c>
    </row>
    <row r="17395" spans="1:10" x14ac:dyDescent="0.25">
      <c r="A17395">
        <f t="shared" si="544"/>
        <v>17393</v>
      </c>
      <c r="B17395" s="22">
        <v>0</v>
      </c>
      <c r="J17395" s="6">
        <f t="shared" si="543"/>
        <v>16272920094200.813</v>
      </c>
    </row>
    <row r="17396" spans="1:10" x14ac:dyDescent="0.25">
      <c r="A17396">
        <f t="shared" si="544"/>
        <v>17394</v>
      </c>
      <c r="B17396" s="22">
        <v>8943680</v>
      </c>
      <c r="J17396" s="6">
        <f t="shared" si="543"/>
        <v>24105244819313.906</v>
      </c>
    </row>
    <row r="17397" spans="1:10" x14ac:dyDescent="0.25">
      <c r="A17397">
        <f t="shared" si="544"/>
        <v>17395</v>
      </c>
      <c r="B17397" s="22">
        <v>8143430</v>
      </c>
      <c r="J17397" s="6">
        <f t="shared" si="543"/>
        <v>16887655243524.369</v>
      </c>
    </row>
    <row r="17398" spans="1:10" x14ac:dyDescent="0.25">
      <c r="A17398">
        <f t="shared" si="544"/>
        <v>17396</v>
      </c>
      <c r="B17398" s="22">
        <v>0</v>
      </c>
      <c r="J17398" s="6">
        <f t="shared" si="543"/>
        <v>16272920094200.813</v>
      </c>
    </row>
    <row r="17399" spans="1:10" x14ac:dyDescent="0.25">
      <c r="A17399">
        <f t="shared" si="544"/>
        <v>17397</v>
      </c>
      <c r="B17399" s="22">
        <v>0</v>
      </c>
      <c r="J17399" s="6">
        <f t="shared" si="543"/>
        <v>16272920094200.813</v>
      </c>
    </row>
    <row r="17400" spans="1:10" x14ac:dyDescent="0.25">
      <c r="A17400">
        <f t="shared" si="544"/>
        <v>17398</v>
      </c>
      <c r="B17400" s="22">
        <v>0</v>
      </c>
      <c r="J17400" s="6">
        <f t="shared" si="543"/>
        <v>16272920094200.813</v>
      </c>
    </row>
    <row r="17401" spans="1:10" x14ac:dyDescent="0.25">
      <c r="A17401">
        <f t="shared" si="544"/>
        <v>17399</v>
      </c>
      <c r="B17401" s="22">
        <v>8143430</v>
      </c>
      <c r="J17401" s="6">
        <f t="shared" si="543"/>
        <v>16887655243524.369</v>
      </c>
    </row>
    <row r="17402" spans="1:10" x14ac:dyDescent="0.25">
      <c r="A17402">
        <f t="shared" si="544"/>
        <v>17400</v>
      </c>
      <c r="B17402" s="22">
        <v>8143430</v>
      </c>
      <c r="J17402" s="6">
        <f t="shared" si="543"/>
        <v>16887655243524.369</v>
      </c>
    </row>
    <row r="17403" spans="1:10" x14ac:dyDescent="0.25">
      <c r="A17403">
        <f t="shared" si="544"/>
        <v>17401</v>
      </c>
      <c r="B17403" s="22">
        <v>0</v>
      </c>
      <c r="J17403" s="6">
        <f t="shared" si="543"/>
        <v>16272920094200.813</v>
      </c>
    </row>
    <row r="17404" spans="1:10" x14ac:dyDescent="0.25">
      <c r="A17404">
        <f t="shared" si="544"/>
        <v>17402</v>
      </c>
      <c r="B17404" s="22">
        <v>8943680</v>
      </c>
      <c r="J17404" s="6">
        <f t="shared" si="543"/>
        <v>24105244819313.906</v>
      </c>
    </row>
    <row r="17405" spans="1:10" x14ac:dyDescent="0.25">
      <c r="A17405">
        <f t="shared" si="544"/>
        <v>17403</v>
      </c>
      <c r="B17405" s="22">
        <v>3250000</v>
      </c>
      <c r="J17405" s="6">
        <f t="shared" si="543"/>
        <v>614610152858.7196</v>
      </c>
    </row>
    <row r="17406" spans="1:10" x14ac:dyDescent="0.25">
      <c r="A17406">
        <f t="shared" si="544"/>
        <v>17404</v>
      </c>
      <c r="B17406" s="22">
        <v>0</v>
      </c>
      <c r="J17406" s="6">
        <f t="shared" si="543"/>
        <v>16272920094200.813</v>
      </c>
    </row>
    <row r="17407" spans="1:10" x14ac:dyDescent="0.25">
      <c r="A17407">
        <f t="shared" si="544"/>
        <v>17405</v>
      </c>
      <c r="B17407" s="22">
        <v>0</v>
      </c>
      <c r="J17407" s="6">
        <f t="shared" si="543"/>
        <v>16272920094200.813</v>
      </c>
    </row>
    <row r="17408" spans="1:10" x14ac:dyDescent="0.25">
      <c r="A17408">
        <f t="shared" si="544"/>
        <v>17406</v>
      </c>
      <c r="B17408" s="22">
        <v>8143430</v>
      </c>
      <c r="J17408" s="6">
        <f t="shared" si="543"/>
        <v>16887655243524.369</v>
      </c>
    </row>
    <row r="17409" spans="1:10" x14ac:dyDescent="0.25">
      <c r="A17409">
        <f t="shared" si="544"/>
        <v>17407</v>
      </c>
      <c r="B17409" s="22">
        <v>11943680</v>
      </c>
      <c r="J17409" s="6">
        <f t="shared" si="543"/>
        <v>62563500258075.047</v>
      </c>
    </row>
    <row r="17410" spans="1:10" x14ac:dyDescent="0.25">
      <c r="A17410">
        <f t="shared" si="544"/>
        <v>17408</v>
      </c>
      <c r="B17410" s="22">
        <v>0</v>
      </c>
      <c r="J17410" s="6">
        <f t="shared" si="543"/>
        <v>16272920094200.813</v>
      </c>
    </row>
    <row r="17411" spans="1:10" x14ac:dyDescent="0.25">
      <c r="A17411">
        <f t="shared" si="544"/>
        <v>17409</v>
      </c>
      <c r="B17411" s="22">
        <v>8143430</v>
      </c>
      <c r="J17411" s="6">
        <f t="shared" ref="J17411:J17474" si="545">(B17411-$I$6)^2</f>
        <v>16887655243524.369</v>
      </c>
    </row>
    <row r="17412" spans="1:10" x14ac:dyDescent="0.25">
      <c r="A17412">
        <f t="shared" ref="A17412:A17475" si="546">A17411+1</f>
        <v>17410</v>
      </c>
      <c r="B17412" s="22">
        <v>8143430</v>
      </c>
      <c r="J17412" s="6">
        <f t="shared" si="545"/>
        <v>16887655243524.369</v>
      </c>
    </row>
    <row r="17413" spans="1:10" x14ac:dyDescent="0.25">
      <c r="A17413">
        <f t="shared" si="546"/>
        <v>17411</v>
      </c>
      <c r="B17413" s="22">
        <v>17087110</v>
      </c>
      <c r="J17413" s="6">
        <f t="shared" si="545"/>
        <v>170384444013437.47</v>
      </c>
    </row>
    <row r="17414" spans="1:10" x14ac:dyDescent="0.25">
      <c r="A17414">
        <f t="shared" si="546"/>
        <v>17412</v>
      </c>
      <c r="B17414" s="22">
        <v>0</v>
      </c>
      <c r="J17414" s="6">
        <f t="shared" si="545"/>
        <v>16272920094200.813</v>
      </c>
    </row>
    <row r="17415" spans="1:10" x14ac:dyDescent="0.25">
      <c r="A17415">
        <f t="shared" si="546"/>
        <v>17413</v>
      </c>
      <c r="B17415" s="22">
        <v>0</v>
      </c>
      <c r="J17415" s="6">
        <f t="shared" si="545"/>
        <v>16272920094200.813</v>
      </c>
    </row>
    <row r="17416" spans="1:10" x14ac:dyDescent="0.25">
      <c r="A17416">
        <f t="shared" si="546"/>
        <v>17414</v>
      </c>
      <c r="B17416" s="22">
        <v>4428780.8219178077</v>
      </c>
      <c r="J17416" s="6">
        <f t="shared" si="545"/>
        <v>155874984828.50565</v>
      </c>
    </row>
    <row r="17417" spans="1:10" x14ac:dyDescent="0.25">
      <c r="A17417">
        <f t="shared" si="546"/>
        <v>17415</v>
      </c>
      <c r="B17417" s="22">
        <v>69943.25</v>
      </c>
      <c r="J17417" s="6">
        <f t="shared" si="545"/>
        <v>15713514101673.752</v>
      </c>
    </row>
    <row r="17418" spans="1:10" x14ac:dyDescent="0.25">
      <c r="A17418">
        <f t="shared" si="546"/>
        <v>17416</v>
      </c>
      <c r="B17418" s="22">
        <v>3250000</v>
      </c>
      <c r="J17418" s="6">
        <f t="shared" si="545"/>
        <v>614610152858.7196</v>
      </c>
    </row>
    <row r="17419" spans="1:10" x14ac:dyDescent="0.25">
      <c r="A17419">
        <f t="shared" si="546"/>
        <v>17417</v>
      </c>
      <c r="B17419" s="22">
        <v>54335043.934246585</v>
      </c>
      <c r="J17419" s="6">
        <f t="shared" si="545"/>
        <v>2530197962460137.5</v>
      </c>
    </row>
    <row r="17420" spans="1:10" x14ac:dyDescent="0.25">
      <c r="A17420">
        <f t="shared" si="546"/>
        <v>17418</v>
      </c>
      <c r="B17420" s="22">
        <v>0</v>
      </c>
      <c r="J17420" s="6">
        <f t="shared" si="545"/>
        <v>16272920094200.813</v>
      </c>
    </row>
    <row r="17421" spans="1:10" x14ac:dyDescent="0.25">
      <c r="A17421">
        <f t="shared" si="546"/>
        <v>17419</v>
      </c>
      <c r="B17421" s="22">
        <v>0</v>
      </c>
      <c r="J17421" s="6">
        <f t="shared" si="545"/>
        <v>16272920094200.813</v>
      </c>
    </row>
    <row r="17422" spans="1:10" x14ac:dyDescent="0.25">
      <c r="A17422">
        <f t="shared" si="546"/>
        <v>17420</v>
      </c>
      <c r="B17422" s="22">
        <v>0</v>
      </c>
      <c r="J17422" s="6">
        <f t="shared" si="545"/>
        <v>16272920094200.813</v>
      </c>
    </row>
    <row r="17423" spans="1:10" x14ac:dyDescent="0.25">
      <c r="A17423">
        <f t="shared" si="546"/>
        <v>17421</v>
      </c>
      <c r="B17423" s="22">
        <v>0</v>
      </c>
      <c r="J17423" s="6">
        <f t="shared" si="545"/>
        <v>16272920094200.813</v>
      </c>
    </row>
    <row r="17424" spans="1:10" x14ac:dyDescent="0.25">
      <c r="A17424">
        <f t="shared" si="546"/>
        <v>17422</v>
      </c>
      <c r="B17424" s="22">
        <v>0</v>
      </c>
      <c r="J17424" s="6">
        <f t="shared" si="545"/>
        <v>16272920094200.813</v>
      </c>
    </row>
    <row r="17425" spans="1:10" x14ac:dyDescent="0.25">
      <c r="A17425">
        <f t="shared" si="546"/>
        <v>17423</v>
      </c>
      <c r="B17425" s="22">
        <v>0</v>
      </c>
      <c r="J17425" s="6">
        <f t="shared" si="545"/>
        <v>16272920094200.813</v>
      </c>
    </row>
    <row r="17426" spans="1:10" x14ac:dyDescent="0.25">
      <c r="A17426">
        <f t="shared" si="546"/>
        <v>17424</v>
      </c>
      <c r="B17426" s="22">
        <v>8943680</v>
      </c>
      <c r="J17426" s="6">
        <f t="shared" si="545"/>
        <v>24105244819313.906</v>
      </c>
    </row>
    <row r="17427" spans="1:10" x14ac:dyDescent="0.25">
      <c r="A17427">
        <f t="shared" si="546"/>
        <v>17425</v>
      </c>
      <c r="B17427" s="22">
        <v>8143430</v>
      </c>
      <c r="J17427" s="6">
        <f t="shared" si="545"/>
        <v>16887655243524.369</v>
      </c>
    </row>
    <row r="17428" spans="1:10" x14ac:dyDescent="0.25">
      <c r="A17428">
        <f t="shared" si="546"/>
        <v>17426</v>
      </c>
      <c r="B17428" s="22">
        <v>26596288.08219178</v>
      </c>
      <c r="J17428" s="6">
        <f t="shared" si="545"/>
        <v>509058162937958.13</v>
      </c>
    </row>
    <row r="17429" spans="1:10" x14ac:dyDescent="0.25">
      <c r="A17429">
        <f t="shared" si="546"/>
        <v>17427</v>
      </c>
      <c r="B17429" s="22">
        <v>0</v>
      </c>
      <c r="J17429" s="6">
        <f t="shared" si="545"/>
        <v>16272920094200.813</v>
      </c>
    </row>
    <row r="17430" spans="1:10" x14ac:dyDescent="0.25">
      <c r="A17430">
        <f t="shared" si="546"/>
        <v>17428</v>
      </c>
      <c r="B17430" s="22">
        <v>8143430</v>
      </c>
      <c r="J17430" s="6">
        <f t="shared" si="545"/>
        <v>16887655243524.369</v>
      </c>
    </row>
    <row r="17431" spans="1:10" x14ac:dyDescent="0.25">
      <c r="A17431">
        <f t="shared" si="546"/>
        <v>17429</v>
      </c>
      <c r="B17431" s="22">
        <v>0</v>
      </c>
      <c r="J17431" s="6">
        <f t="shared" si="545"/>
        <v>16272920094200.813</v>
      </c>
    </row>
    <row r="17432" spans="1:10" x14ac:dyDescent="0.25">
      <c r="A17432">
        <f t="shared" si="546"/>
        <v>17430</v>
      </c>
      <c r="B17432" s="22">
        <v>8943680</v>
      </c>
      <c r="J17432" s="6">
        <f t="shared" si="545"/>
        <v>24105244819313.906</v>
      </c>
    </row>
    <row r="17433" spans="1:10" x14ac:dyDescent="0.25">
      <c r="A17433">
        <f t="shared" si="546"/>
        <v>17431</v>
      </c>
      <c r="B17433" s="22">
        <v>0</v>
      </c>
      <c r="J17433" s="6">
        <f t="shared" si="545"/>
        <v>16272920094200.813</v>
      </c>
    </row>
    <row r="17434" spans="1:10" x14ac:dyDescent="0.25">
      <c r="A17434">
        <f t="shared" si="546"/>
        <v>17432</v>
      </c>
      <c r="B17434" s="22">
        <v>4428780.8219178077</v>
      </c>
      <c r="J17434" s="6">
        <f t="shared" si="545"/>
        <v>155874984828.50565</v>
      </c>
    </row>
    <row r="17435" spans="1:10" x14ac:dyDescent="0.25">
      <c r="A17435">
        <f t="shared" si="546"/>
        <v>17433</v>
      </c>
      <c r="B17435" s="22">
        <v>3250000</v>
      </c>
      <c r="J17435" s="6">
        <f t="shared" si="545"/>
        <v>614610152858.7196</v>
      </c>
    </row>
    <row r="17436" spans="1:10" x14ac:dyDescent="0.25">
      <c r="A17436">
        <f t="shared" si="546"/>
        <v>17434</v>
      </c>
      <c r="B17436" s="22">
        <v>0</v>
      </c>
      <c r="J17436" s="6">
        <f t="shared" si="545"/>
        <v>16272920094200.813</v>
      </c>
    </row>
    <row r="17437" spans="1:10" x14ac:dyDescent="0.25">
      <c r="A17437">
        <f t="shared" si="546"/>
        <v>17435</v>
      </c>
      <c r="B17437" s="22">
        <v>0</v>
      </c>
      <c r="J17437" s="6">
        <f t="shared" si="545"/>
        <v>16272920094200.813</v>
      </c>
    </row>
    <row r="17438" spans="1:10" x14ac:dyDescent="0.25">
      <c r="A17438">
        <f t="shared" si="546"/>
        <v>17436</v>
      </c>
      <c r="B17438" s="22">
        <v>0</v>
      </c>
      <c r="J17438" s="6">
        <f t="shared" si="545"/>
        <v>16272920094200.813</v>
      </c>
    </row>
    <row r="17439" spans="1:10" x14ac:dyDescent="0.25">
      <c r="A17439">
        <f t="shared" si="546"/>
        <v>17437</v>
      </c>
      <c r="B17439" s="22">
        <v>8143430</v>
      </c>
      <c r="J17439" s="6">
        <f t="shared" si="545"/>
        <v>16887655243524.369</v>
      </c>
    </row>
    <row r="17440" spans="1:10" x14ac:dyDescent="0.25">
      <c r="A17440">
        <f t="shared" si="546"/>
        <v>17438</v>
      </c>
      <c r="B17440" s="22">
        <v>0</v>
      </c>
      <c r="J17440" s="6">
        <f t="shared" si="545"/>
        <v>16272920094200.813</v>
      </c>
    </row>
    <row r="17441" spans="1:10" x14ac:dyDescent="0.25">
      <c r="A17441">
        <f t="shared" si="546"/>
        <v>17439</v>
      </c>
      <c r="B17441" s="22">
        <v>0</v>
      </c>
      <c r="J17441" s="6">
        <f t="shared" si="545"/>
        <v>16272920094200.813</v>
      </c>
    </row>
    <row r="17442" spans="1:10" x14ac:dyDescent="0.25">
      <c r="A17442">
        <f t="shared" si="546"/>
        <v>17440</v>
      </c>
      <c r="B17442" s="22">
        <v>0</v>
      </c>
      <c r="J17442" s="6">
        <f t="shared" si="545"/>
        <v>16272920094200.813</v>
      </c>
    </row>
    <row r="17443" spans="1:10" x14ac:dyDescent="0.25">
      <c r="A17443">
        <f t="shared" si="546"/>
        <v>17441</v>
      </c>
      <c r="B17443" s="22">
        <v>0</v>
      </c>
      <c r="J17443" s="6">
        <f t="shared" si="545"/>
        <v>16272920094200.813</v>
      </c>
    </row>
    <row r="17444" spans="1:10" x14ac:dyDescent="0.25">
      <c r="A17444">
        <f t="shared" si="546"/>
        <v>17442</v>
      </c>
      <c r="B17444" s="22">
        <v>0</v>
      </c>
      <c r="J17444" s="6">
        <f t="shared" si="545"/>
        <v>16272920094200.813</v>
      </c>
    </row>
    <row r="17445" spans="1:10" x14ac:dyDescent="0.25">
      <c r="A17445">
        <f t="shared" si="546"/>
        <v>17443</v>
      </c>
      <c r="B17445" s="22">
        <v>17087110</v>
      </c>
      <c r="J17445" s="6">
        <f t="shared" si="545"/>
        <v>170384444013437.47</v>
      </c>
    </row>
    <row r="17446" spans="1:10" x14ac:dyDescent="0.25">
      <c r="A17446">
        <f t="shared" si="546"/>
        <v>17444</v>
      </c>
      <c r="B17446" s="22">
        <v>0</v>
      </c>
      <c r="J17446" s="6">
        <f t="shared" si="545"/>
        <v>16272920094200.813</v>
      </c>
    </row>
    <row r="17447" spans="1:10" x14ac:dyDescent="0.25">
      <c r="A17447">
        <f t="shared" si="546"/>
        <v>17445</v>
      </c>
      <c r="B17447" s="22">
        <v>8943680</v>
      </c>
      <c r="J17447" s="6">
        <f t="shared" si="545"/>
        <v>24105244819313.906</v>
      </c>
    </row>
    <row r="17448" spans="1:10" x14ac:dyDescent="0.25">
      <c r="A17448">
        <f t="shared" si="546"/>
        <v>17446</v>
      </c>
      <c r="B17448" s="22">
        <v>0</v>
      </c>
      <c r="J17448" s="6">
        <f t="shared" si="545"/>
        <v>16272920094200.813</v>
      </c>
    </row>
    <row r="17449" spans="1:10" x14ac:dyDescent="0.25">
      <c r="A17449">
        <f t="shared" si="546"/>
        <v>17447</v>
      </c>
      <c r="B17449" s="22">
        <v>0</v>
      </c>
      <c r="J17449" s="6">
        <f t="shared" si="545"/>
        <v>16272920094200.813</v>
      </c>
    </row>
    <row r="17450" spans="1:10" x14ac:dyDescent="0.25">
      <c r="A17450">
        <f t="shared" si="546"/>
        <v>17448</v>
      </c>
      <c r="B17450" s="22">
        <v>8143430</v>
      </c>
      <c r="J17450" s="6">
        <f t="shared" si="545"/>
        <v>16887655243524.369</v>
      </c>
    </row>
    <row r="17451" spans="1:10" x14ac:dyDescent="0.25">
      <c r="A17451">
        <f t="shared" si="546"/>
        <v>17449</v>
      </c>
      <c r="B17451" s="22">
        <v>0</v>
      </c>
      <c r="J17451" s="6">
        <f t="shared" si="545"/>
        <v>16272920094200.813</v>
      </c>
    </row>
    <row r="17452" spans="1:10" x14ac:dyDescent="0.25">
      <c r="A17452">
        <f t="shared" si="546"/>
        <v>17450</v>
      </c>
      <c r="B17452" s="22">
        <v>8143430</v>
      </c>
      <c r="J17452" s="6">
        <f t="shared" si="545"/>
        <v>16887655243524.369</v>
      </c>
    </row>
    <row r="17453" spans="1:10" x14ac:dyDescent="0.25">
      <c r="A17453">
        <f t="shared" si="546"/>
        <v>17451</v>
      </c>
      <c r="B17453" s="22">
        <v>0</v>
      </c>
      <c r="J17453" s="6">
        <f t="shared" si="545"/>
        <v>16272920094200.813</v>
      </c>
    </row>
    <row r="17454" spans="1:10" x14ac:dyDescent="0.25">
      <c r="A17454">
        <f t="shared" si="546"/>
        <v>17452</v>
      </c>
      <c r="B17454" s="22">
        <v>8143430</v>
      </c>
      <c r="J17454" s="6">
        <f t="shared" si="545"/>
        <v>16887655243524.369</v>
      </c>
    </row>
    <row r="17455" spans="1:10" x14ac:dyDescent="0.25">
      <c r="A17455">
        <f t="shared" si="546"/>
        <v>17453</v>
      </c>
      <c r="B17455" s="22">
        <v>8943680</v>
      </c>
      <c r="J17455" s="6">
        <f t="shared" si="545"/>
        <v>24105244819313.906</v>
      </c>
    </row>
    <row r="17456" spans="1:10" x14ac:dyDescent="0.25">
      <c r="A17456">
        <f t="shared" si="546"/>
        <v>17454</v>
      </c>
      <c r="B17456" s="22">
        <v>0</v>
      </c>
      <c r="J17456" s="6">
        <f t="shared" si="545"/>
        <v>16272920094200.813</v>
      </c>
    </row>
    <row r="17457" spans="1:10" x14ac:dyDescent="0.25">
      <c r="A17457">
        <f t="shared" si="546"/>
        <v>17455</v>
      </c>
      <c r="B17457" s="22">
        <v>0</v>
      </c>
      <c r="J17457" s="6">
        <f t="shared" si="545"/>
        <v>16272920094200.813</v>
      </c>
    </row>
    <row r="17458" spans="1:10" x14ac:dyDescent="0.25">
      <c r="A17458">
        <f t="shared" si="546"/>
        <v>17456</v>
      </c>
      <c r="B17458" s="22">
        <v>54335043.934246585</v>
      </c>
      <c r="J17458" s="6">
        <f t="shared" si="545"/>
        <v>2530197962460137.5</v>
      </c>
    </row>
    <row r="17459" spans="1:10" x14ac:dyDescent="0.25">
      <c r="A17459">
        <f t="shared" si="546"/>
        <v>17457</v>
      </c>
      <c r="B17459" s="22">
        <v>0</v>
      </c>
      <c r="J17459" s="6">
        <f t="shared" si="545"/>
        <v>16272920094200.813</v>
      </c>
    </row>
    <row r="17460" spans="1:10" x14ac:dyDescent="0.25">
      <c r="A17460">
        <f t="shared" si="546"/>
        <v>17458</v>
      </c>
      <c r="B17460" s="22">
        <v>3000000</v>
      </c>
      <c r="J17460" s="6">
        <f t="shared" si="545"/>
        <v>1069095532961.9576</v>
      </c>
    </row>
    <row r="17461" spans="1:10" x14ac:dyDescent="0.25">
      <c r="A17461">
        <f t="shared" si="546"/>
        <v>17459</v>
      </c>
      <c r="B17461" s="22">
        <v>0</v>
      </c>
      <c r="J17461" s="6">
        <f t="shared" si="545"/>
        <v>16272920094200.813</v>
      </c>
    </row>
    <row r="17462" spans="1:10" x14ac:dyDescent="0.25">
      <c r="A17462">
        <f t="shared" si="546"/>
        <v>17460</v>
      </c>
      <c r="B17462" s="22">
        <v>8143430</v>
      </c>
      <c r="J17462" s="6">
        <f t="shared" si="545"/>
        <v>16887655243524.369</v>
      </c>
    </row>
    <row r="17463" spans="1:10" x14ac:dyDescent="0.25">
      <c r="A17463">
        <f t="shared" si="546"/>
        <v>17461</v>
      </c>
      <c r="B17463" s="22">
        <v>0</v>
      </c>
      <c r="J17463" s="6">
        <f t="shared" si="545"/>
        <v>16272920094200.813</v>
      </c>
    </row>
    <row r="17464" spans="1:10" x14ac:dyDescent="0.25">
      <c r="A17464">
        <f t="shared" si="546"/>
        <v>17462</v>
      </c>
      <c r="B17464" s="22">
        <v>0</v>
      </c>
      <c r="J17464" s="6">
        <f t="shared" si="545"/>
        <v>16272920094200.813</v>
      </c>
    </row>
    <row r="17465" spans="1:10" x14ac:dyDescent="0.25">
      <c r="A17465">
        <f t="shared" si="546"/>
        <v>17463</v>
      </c>
      <c r="B17465" s="22">
        <v>8943680</v>
      </c>
      <c r="J17465" s="6">
        <f t="shared" si="545"/>
        <v>24105244819313.906</v>
      </c>
    </row>
    <row r="17466" spans="1:10" x14ac:dyDescent="0.25">
      <c r="A17466">
        <f t="shared" si="546"/>
        <v>17464</v>
      </c>
      <c r="B17466" s="22">
        <v>3250000</v>
      </c>
      <c r="J17466" s="6">
        <f t="shared" si="545"/>
        <v>614610152858.7196</v>
      </c>
    </row>
    <row r="17467" spans="1:10" x14ac:dyDescent="0.25">
      <c r="A17467">
        <f t="shared" si="546"/>
        <v>17465</v>
      </c>
      <c r="B17467" s="22">
        <v>0</v>
      </c>
      <c r="J17467" s="6">
        <f t="shared" si="545"/>
        <v>16272920094200.813</v>
      </c>
    </row>
    <row r="17468" spans="1:10" x14ac:dyDescent="0.25">
      <c r="A17468">
        <f t="shared" si="546"/>
        <v>17466</v>
      </c>
      <c r="B17468" s="22">
        <v>0</v>
      </c>
      <c r="J17468" s="6">
        <f t="shared" si="545"/>
        <v>16272920094200.813</v>
      </c>
    </row>
    <row r="17469" spans="1:10" x14ac:dyDescent="0.25">
      <c r="A17469">
        <f t="shared" si="546"/>
        <v>17467</v>
      </c>
      <c r="B17469" s="22">
        <v>8143430</v>
      </c>
      <c r="J17469" s="6">
        <f t="shared" si="545"/>
        <v>16887655243524.369</v>
      </c>
    </row>
    <row r="17470" spans="1:10" x14ac:dyDescent="0.25">
      <c r="A17470">
        <f t="shared" si="546"/>
        <v>17468</v>
      </c>
      <c r="B17470" s="22">
        <v>8143430</v>
      </c>
      <c r="J17470" s="6">
        <f t="shared" si="545"/>
        <v>16887655243524.369</v>
      </c>
    </row>
    <row r="17471" spans="1:10" x14ac:dyDescent="0.25">
      <c r="A17471">
        <f t="shared" si="546"/>
        <v>17469</v>
      </c>
      <c r="B17471" s="22">
        <v>0</v>
      </c>
      <c r="J17471" s="6">
        <f t="shared" si="545"/>
        <v>16272920094200.813</v>
      </c>
    </row>
    <row r="17472" spans="1:10" x14ac:dyDescent="0.25">
      <c r="A17472">
        <f t="shared" si="546"/>
        <v>17470</v>
      </c>
      <c r="B17472" s="22">
        <v>0</v>
      </c>
      <c r="J17472" s="6">
        <f t="shared" si="545"/>
        <v>16272920094200.813</v>
      </c>
    </row>
    <row r="17473" spans="1:10" x14ac:dyDescent="0.25">
      <c r="A17473">
        <f t="shared" si="546"/>
        <v>17471</v>
      </c>
      <c r="B17473" s="22">
        <v>3250000</v>
      </c>
      <c r="J17473" s="6">
        <f t="shared" si="545"/>
        <v>614610152858.7196</v>
      </c>
    </row>
    <row r="17474" spans="1:10" x14ac:dyDescent="0.25">
      <c r="A17474">
        <f t="shared" si="546"/>
        <v>17472</v>
      </c>
      <c r="B17474" s="22">
        <v>0</v>
      </c>
      <c r="J17474" s="6">
        <f t="shared" si="545"/>
        <v>16272920094200.813</v>
      </c>
    </row>
    <row r="17475" spans="1:10" x14ac:dyDescent="0.25">
      <c r="A17475">
        <f t="shared" si="546"/>
        <v>17473</v>
      </c>
      <c r="B17475" s="22">
        <v>0</v>
      </c>
      <c r="J17475" s="6">
        <f t="shared" ref="J17475:J17538" si="547">(B17475-$I$6)^2</f>
        <v>16272920094200.813</v>
      </c>
    </row>
    <row r="17476" spans="1:10" x14ac:dyDescent="0.25">
      <c r="A17476">
        <f t="shared" ref="A17476:A17539" si="548">A17475+1</f>
        <v>17474</v>
      </c>
      <c r="B17476" s="22">
        <v>8143430</v>
      </c>
      <c r="J17476" s="6">
        <f t="shared" si="547"/>
        <v>16887655243524.369</v>
      </c>
    </row>
    <row r="17477" spans="1:10" x14ac:dyDescent="0.25">
      <c r="A17477">
        <f t="shared" si="548"/>
        <v>17475</v>
      </c>
      <c r="B17477" s="22">
        <v>0</v>
      </c>
      <c r="J17477" s="6">
        <f t="shared" si="547"/>
        <v>16272920094200.813</v>
      </c>
    </row>
    <row r="17478" spans="1:10" x14ac:dyDescent="0.25">
      <c r="A17478">
        <f t="shared" si="548"/>
        <v>17476</v>
      </c>
      <c r="B17478" s="22">
        <v>0</v>
      </c>
      <c r="J17478" s="6">
        <f t="shared" si="547"/>
        <v>16272920094200.813</v>
      </c>
    </row>
    <row r="17479" spans="1:10" x14ac:dyDescent="0.25">
      <c r="A17479">
        <f t="shared" si="548"/>
        <v>17477</v>
      </c>
      <c r="B17479" s="22">
        <v>0</v>
      </c>
      <c r="J17479" s="6">
        <f t="shared" si="547"/>
        <v>16272920094200.813</v>
      </c>
    </row>
    <row r="17480" spans="1:10" x14ac:dyDescent="0.25">
      <c r="A17480">
        <f t="shared" si="548"/>
        <v>17478</v>
      </c>
      <c r="B17480" s="22">
        <v>0</v>
      </c>
      <c r="J17480" s="6">
        <f t="shared" si="547"/>
        <v>16272920094200.813</v>
      </c>
    </row>
    <row r="17481" spans="1:10" x14ac:dyDescent="0.25">
      <c r="A17481">
        <f t="shared" si="548"/>
        <v>17479</v>
      </c>
      <c r="B17481" s="22">
        <v>0</v>
      </c>
      <c r="J17481" s="6">
        <f t="shared" si="547"/>
        <v>16272920094200.813</v>
      </c>
    </row>
    <row r="17482" spans="1:10" x14ac:dyDescent="0.25">
      <c r="A17482">
        <f t="shared" si="548"/>
        <v>17480</v>
      </c>
      <c r="B17482" s="22">
        <v>0</v>
      </c>
      <c r="J17482" s="6">
        <f t="shared" si="547"/>
        <v>16272920094200.813</v>
      </c>
    </row>
    <row r="17483" spans="1:10" x14ac:dyDescent="0.25">
      <c r="A17483">
        <f t="shared" si="548"/>
        <v>17481</v>
      </c>
      <c r="B17483" s="22">
        <v>8943680</v>
      </c>
      <c r="J17483" s="6">
        <f t="shared" si="547"/>
        <v>24105244819313.906</v>
      </c>
    </row>
    <row r="17484" spans="1:10" x14ac:dyDescent="0.25">
      <c r="A17484">
        <f t="shared" si="548"/>
        <v>17482</v>
      </c>
      <c r="B17484" s="22">
        <v>0</v>
      </c>
      <c r="J17484" s="6">
        <f t="shared" si="547"/>
        <v>16272920094200.813</v>
      </c>
    </row>
    <row r="17485" spans="1:10" x14ac:dyDescent="0.25">
      <c r="A17485">
        <f t="shared" si="548"/>
        <v>17483</v>
      </c>
      <c r="B17485" s="22">
        <v>0</v>
      </c>
      <c r="J17485" s="6">
        <f t="shared" si="547"/>
        <v>16272920094200.813</v>
      </c>
    </row>
    <row r="17486" spans="1:10" x14ac:dyDescent="0.25">
      <c r="A17486">
        <f t="shared" si="548"/>
        <v>17484</v>
      </c>
      <c r="B17486" s="22">
        <v>0</v>
      </c>
      <c r="J17486" s="6">
        <f t="shared" si="547"/>
        <v>16272920094200.813</v>
      </c>
    </row>
    <row r="17487" spans="1:10" x14ac:dyDescent="0.25">
      <c r="A17487">
        <f t="shared" si="548"/>
        <v>17485</v>
      </c>
      <c r="B17487" s="22">
        <v>10952660.821917808</v>
      </c>
      <c r="J17487" s="6">
        <f t="shared" si="547"/>
        <v>47868272170023.156</v>
      </c>
    </row>
    <row r="17488" spans="1:10" x14ac:dyDescent="0.25">
      <c r="A17488">
        <f t="shared" si="548"/>
        <v>17486</v>
      </c>
      <c r="B17488" s="22">
        <v>8943680</v>
      </c>
      <c r="J17488" s="6">
        <f t="shared" si="547"/>
        <v>24105244819313.906</v>
      </c>
    </row>
    <row r="17489" spans="1:10" x14ac:dyDescent="0.25">
      <c r="A17489">
        <f t="shared" si="548"/>
        <v>17487</v>
      </c>
      <c r="B17489" s="22">
        <v>0</v>
      </c>
      <c r="J17489" s="6">
        <f t="shared" si="547"/>
        <v>16272920094200.813</v>
      </c>
    </row>
    <row r="17490" spans="1:10" x14ac:dyDescent="0.25">
      <c r="A17490">
        <f t="shared" si="548"/>
        <v>17488</v>
      </c>
      <c r="B17490" s="22">
        <v>17087110</v>
      </c>
      <c r="J17490" s="6">
        <f t="shared" si="547"/>
        <v>170384444013437.47</v>
      </c>
    </row>
    <row r="17491" spans="1:10" x14ac:dyDescent="0.25">
      <c r="A17491">
        <f t="shared" si="548"/>
        <v>17489</v>
      </c>
      <c r="B17491" s="22">
        <v>0</v>
      </c>
      <c r="J17491" s="6">
        <f t="shared" si="547"/>
        <v>16272920094200.813</v>
      </c>
    </row>
    <row r="17492" spans="1:10" x14ac:dyDescent="0.25">
      <c r="A17492">
        <f t="shared" si="548"/>
        <v>17490</v>
      </c>
      <c r="B17492" s="22">
        <v>0</v>
      </c>
      <c r="J17492" s="6">
        <f t="shared" si="547"/>
        <v>16272920094200.813</v>
      </c>
    </row>
    <row r="17493" spans="1:10" x14ac:dyDescent="0.25">
      <c r="A17493">
        <f t="shared" si="548"/>
        <v>17491</v>
      </c>
      <c r="B17493" s="22">
        <v>0</v>
      </c>
      <c r="J17493" s="6">
        <f t="shared" si="547"/>
        <v>16272920094200.813</v>
      </c>
    </row>
    <row r="17494" spans="1:10" x14ac:dyDescent="0.25">
      <c r="A17494">
        <f t="shared" si="548"/>
        <v>17492</v>
      </c>
      <c r="B17494" s="22">
        <v>0</v>
      </c>
      <c r="J17494" s="6">
        <f t="shared" si="547"/>
        <v>16272920094200.813</v>
      </c>
    </row>
    <row r="17495" spans="1:10" x14ac:dyDescent="0.25">
      <c r="A17495">
        <f t="shared" si="548"/>
        <v>17493</v>
      </c>
      <c r="B17495" s="22">
        <v>8943680</v>
      </c>
      <c r="J17495" s="6">
        <f t="shared" si="547"/>
        <v>24105244819313.906</v>
      </c>
    </row>
    <row r="17496" spans="1:10" x14ac:dyDescent="0.25">
      <c r="A17496">
        <f t="shared" si="548"/>
        <v>17494</v>
      </c>
      <c r="B17496" s="22">
        <v>8943680</v>
      </c>
      <c r="J17496" s="6">
        <f t="shared" si="547"/>
        <v>24105244819313.906</v>
      </c>
    </row>
    <row r="17497" spans="1:10" x14ac:dyDescent="0.25">
      <c r="A17497">
        <f t="shared" si="548"/>
        <v>17495</v>
      </c>
      <c r="B17497" s="22">
        <v>8143430</v>
      </c>
      <c r="J17497" s="6">
        <f t="shared" si="547"/>
        <v>16887655243524.369</v>
      </c>
    </row>
    <row r="17498" spans="1:10" x14ac:dyDescent="0.25">
      <c r="A17498">
        <f t="shared" si="548"/>
        <v>17496</v>
      </c>
      <c r="B17498" s="22">
        <v>0</v>
      </c>
      <c r="J17498" s="6">
        <f t="shared" si="547"/>
        <v>16272920094200.813</v>
      </c>
    </row>
    <row r="17499" spans="1:10" x14ac:dyDescent="0.25">
      <c r="A17499">
        <f t="shared" si="548"/>
        <v>17497</v>
      </c>
      <c r="B17499" s="22">
        <v>3250000</v>
      </c>
      <c r="J17499" s="6">
        <f t="shared" si="547"/>
        <v>614610152858.7196</v>
      </c>
    </row>
    <row r="17500" spans="1:10" x14ac:dyDescent="0.25">
      <c r="A17500">
        <f t="shared" si="548"/>
        <v>17498</v>
      </c>
      <c r="B17500" s="22">
        <v>0</v>
      </c>
      <c r="J17500" s="6">
        <f t="shared" si="547"/>
        <v>16272920094200.813</v>
      </c>
    </row>
    <row r="17501" spans="1:10" x14ac:dyDescent="0.25">
      <c r="A17501">
        <f t="shared" si="548"/>
        <v>17499</v>
      </c>
      <c r="B17501" s="22">
        <v>0</v>
      </c>
      <c r="J17501" s="6">
        <f t="shared" si="547"/>
        <v>16272920094200.813</v>
      </c>
    </row>
    <row r="17502" spans="1:10" x14ac:dyDescent="0.25">
      <c r="A17502">
        <f t="shared" si="548"/>
        <v>17500</v>
      </c>
      <c r="B17502" s="22">
        <v>0</v>
      </c>
      <c r="J17502" s="6">
        <f t="shared" si="547"/>
        <v>16272920094200.813</v>
      </c>
    </row>
    <row r="17503" spans="1:10" x14ac:dyDescent="0.25">
      <c r="A17503">
        <f t="shared" si="548"/>
        <v>17501</v>
      </c>
      <c r="B17503" s="22">
        <v>17087110</v>
      </c>
      <c r="J17503" s="6">
        <f t="shared" si="547"/>
        <v>170384444013437.47</v>
      </c>
    </row>
    <row r="17504" spans="1:10" x14ac:dyDescent="0.25">
      <c r="A17504">
        <f t="shared" si="548"/>
        <v>17502</v>
      </c>
      <c r="B17504" s="22">
        <v>8143430</v>
      </c>
      <c r="J17504" s="6">
        <f t="shared" si="547"/>
        <v>16887655243524.369</v>
      </c>
    </row>
    <row r="17505" spans="1:10" x14ac:dyDescent="0.25">
      <c r="A17505">
        <f t="shared" si="548"/>
        <v>17503</v>
      </c>
      <c r="B17505" s="22">
        <v>0</v>
      </c>
      <c r="J17505" s="6">
        <f t="shared" si="547"/>
        <v>16272920094200.813</v>
      </c>
    </row>
    <row r="17506" spans="1:10" x14ac:dyDescent="0.25">
      <c r="A17506">
        <f t="shared" si="548"/>
        <v>17504</v>
      </c>
      <c r="B17506" s="22">
        <v>8943680</v>
      </c>
      <c r="J17506" s="6">
        <f t="shared" si="547"/>
        <v>24105244819313.906</v>
      </c>
    </row>
    <row r="17507" spans="1:10" x14ac:dyDescent="0.25">
      <c r="A17507">
        <f t="shared" si="548"/>
        <v>17505</v>
      </c>
      <c r="B17507" s="22">
        <v>0</v>
      </c>
      <c r="J17507" s="6">
        <f t="shared" si="547"/>
        <v>16272920094200.813</v>
      </c>
    </row>
    <row r="17508" spans="1:10" x14ac:dyDescent="0.25">
      <c r="A17508">
        <f t="shared" si="548"/>
        <v>17506</v>
      </c>
      <c r="B17508" s="22">
        <v>0</v>
      </c>
      <c r="J17508" s="6">
        <f t="shared" si="547"/>
        <v>16272920094200.813</v>
      </c>
    </row>
    <row r="17509" spans="1:10" x14ac:dyDescent="0.25">
      <c r="A17509">
        <f t="shared" si="548"/>
        <v>17507</v>
      </c>
      <c r="B17509" s="22">
        <v>0</v>
      </c>
      <c r="J17509" s="6">
        <f t="shared" si="547"/>
        <v>16272920094200.813</v>
      </c>
    </row>
    <row r="17510" spans="1:10" x14ac:dyDescent="0.25">
      <c r="A17510">
        <f t="shared" si="548"/>
        <v>17508</v>
      </c>
      <c r="B17510" s="22">
        <v>0</v>
      </c>
      <c r="J17510" s="6">
        <f t="shared" si="547"/>
        <v>16272920094200.813</v>
      </c>
    </row>
    <row r="17511" spans="1:10" x14ac:dyDescent="0.25">
      <c r="A17511">
        <f t="shared" si="548"/>
        <v>17509</v>
      </c>
      <c r="B17511" s="22">
        <v>8943680</v>
      </c>
      <c r="J17511" s="6">
        <f t="shared" si="547"/>
        <v>24105244819313.906</v>
      </c>
    </row>
    <row r="17512" spans="1:10" x14ac:dyDescent="0.25">
      <c r="A17512">
        <f t="shared" si="548"/>
        <v>17510</v>
      </c>
      <c r="B17512" s="22">
        <v>0</v>
      </c>
      <c r="J17512" s="6">
        <f t="shared" si="547"/>
        <v>16272920094200.813</v>
      </c>
    </row>
    <row r="17513" spans="1:10" x14ac:dyDescent="0.25">
      <c r="A17513">
        <f t="shared" si="548"/>
        <v>17511</v>
      </c>
      <c r="B17513" s="22">
        <v>0</v>
      </c>
      <c r="J17513" s="6">
        <f t="shared" si="547"/>
        <v>16272920094200.813</v>
      </c>
    </row>
    <row r="17514" spans="1:10" x14ac:dyDescent="0.25">
      <c r="A17514">
        <f t="shared" si="548"/>
        <v>17512</v>
      </c>
      <c r="B17514" s="22">
        <v>285171.25</v>
      </c>
      <c r="J17514" s="6">
        <f t="shared" si="547"/>
        <v>14053497767724.313</v>
      </c>
    </row>
    <row r="17515" spans="1:10" x14ac:dyDescent="0.25">
      <c r="A17515">
        <f t="shared" si="548"/>
        <v>17513</v>
      </c>
      <c r="B17515" s="22">
        <v>0</v>
      </c>
      <c r="J17515" s="6">
        <f t="shared" si="547"/>
        <v>16272920094200.813</v>
      </c>
    </row>
    <row r="17516" spans="1:10" x14ac:dyDescent="0.25">
      <c r="A17516">
        <f t="shared" si="548"/>
        <v>17514</v>
      </c>
      <c r="B17516" s="22">
        <v>8943680</v>
      </c>
      <c r="J17516" s="6">
        <f t="shared" si="547"/>
        <v>24105244819313.906</v>
      </c>
    </row>
    <row r="17517" spans="1:10" x14ac:dyDescent="0.25">
      <c r="A17517">
        <f t="shared" si="548"/>
        <v>17515</v>
      </c>
      <c r="B17517" s="22">
        <v>0</v>
      </c>
      <c r="J17517" s="6">
        <f t="shared" si="547"/>
        <v>16272920094200.813</v>
      </c>
    </row>
    <row r="17518" spans="1:10" x14ac:dyDescent="0.25">
      <c r="A17518">
        <f t="shared" si="548"/>
        <v>17516</v>
      </c>
      <c r="B17518" s="22">
        <v>8143430</v>
      </c>
      <c r="J17518" s="6">
        <f t="shared" si="547"/>
        <v>16887655243524.369</v>
      </c>
    </row>
    <row r="17519" spans="1:10" x14ac:dyDescent="0.25">
      <c r="A17519">
        <f t="shared" si="548"/>
        <v>17517</v>
      </c>
      <c r="B17519" s="22">
        <v>0</v>
      </c>
      <c r="J17519" s="6">
        <f t="shared" si="547"/>
        <v>16272920094200.813</v>
      </c>
    </row>
    <row r="17520" spans="1:10" x14ac:dyDescent="0.25">
      <c r="A17520">
        <f t="shared" si="548"/>
        <v>17518</v>
      </c>
      <c r="B17520" s="22">
        <v>0</v>
      </c>
      <c r="J17520" s="6">
        <f t="shared" si="547"/>
        <v>16272920094200.813</v>
      </c>
    </row>
    <row r="17521" spans="1:10" x14ac:dyDescent="0.25">
      <c r="A17521">
        <f t="shared" si="548"/>
        <v>17519</v>
      </c>
      <c r="B17521" s="22">
        <v>0</v>
      </c>
      <c r="J17521" s="6">
        <f t="shared" si="547"/>
        <v>16272920094200.813</v>
      </c>
    </row>
    <row r="17522" spans="1:10" x14ac:dyDescent="0.25">
      <c r="A17522">
        <f t="shared" si="548"/>
        <v>17520</v>
      </c>
      <c r="B17522" s="22">
        <v>8943680</v>
      </c>
      <c r="J17522" s="6">
        <f t="shared" si="547"/>
        <v>24105244819313.906</v>
      </c>
    </row>
    <row r="17523" spans="1:10" x14ac:dyDescent="0.25">
      <c r="A17523">
        <f t="shared" si="548"/>
        <v>17521</v>
      </c>
      <c r="B17523" s="22">
        <v>0</v>
      </c>
      <c r="J17523" s="6">
        <f t="shared" si="547"/>
        <v>16272920094200.813</v>
      </c>
    </row>
    <row r="17524" spans="1:10" x14ac:dyDescent="0.25">
      <c r="A17524">
        <f t="shared" si="548"/>
        <v>17522</v>
      </c>
      <c r="B17524" s="22">
        <v>0</v>
      </c>
      <c r="J17524" s="6">
        <f t="shared" si="547"/>
        <v>16272920094200.813</v>
      </c>
    </row>
    <row r="17525" spans="1:10" x14ac:dyDescent="0.25">
      <c r="A17525">
        <f t="shared" si="548"/>
        <v>17523</v>
      </c>
      <c r="B17525" s="22">
        <v>0</v>
      </c>
      <c r="J17525" s="6">
        <f t="shared" si="547"/>
        <v>16272920094200.813</v>
      </c>
    </row>
    <row r="17526" spans="1:10" x14ac:dyDescent="0.25">
      <c r="A17526">
        <f t="shared" si="548"/>
        <v>17524</v>
      </c>
      <c r="B17526" s="22">
        <v>0</v>
      </c>
      <c r="J17526" s="6">
        <f t="shared" si="547"/>
        <v>16272920094200.813</v>
      </c>
    </row>
    <row r="17527" spans="1:10" x14ac:dyDescent="0.25">
      <c r="A17527">
        <f t="shared" si="548"/>
        <v>17525</v>
      </c>
      <c r="B17527" s="22">
        <v>0</v>
      </c>
      <c r="J17527" s="6">
        <f t="shared" si="547"/>
        <v>16272920094200.813</v>
      </c>
    </row>
    <row r="17528" spans="1:10" x14ac:dyDescent="0.25">
      <c r="A17528">
        <f t="shared" si="548"/>
        <v>17526</v>
      </c>
      <c r="B17528" s="22">
        <v>0</v>
      </c>
      <c r="J17528" s="6">
        <f t="shared" si="547"/>
        <v>16272920094200.813</v>
      </c>
    </row>
    <row r="17529" spans="1:10" x14ac:dyDescent="0.25">
      <c r="A17529">
        <f t="shared" si="548"/>
        <v>17527</v>
      </c>
      <c r="B17529" s="22">
        <v>17087110</v>
      </c>
      <c r="J17529" s="6">
        <f t="shared" si="547"/>
        <v>170384444013437.47</v>
      </c>
    </row>
    <row r="17530" spans="1:10" x14ac:dyDescent="0.25">
      <c r="A17530">
        <f t="shared" si="548"/>
        <v>17528</v>
      </c>
      <c r="B17530" s="22">
        <v>8943680</v>
      </c>
      <c r="J17530" s="6">
        <f t="shared" si="547"/>
        <v>24105244819313.906</v>
      </c>
    </row>
    <row r="17531" spans="1:10" x14ac:dyDescent="0.25">
      <c r="A17531">
        <f t="shared" si="548"/>
        <v>17529</v>
      </c>
      <c r="B17531" s="22">
        <v>8143430</v>
      </c>
      <c r="J17531" s="6">
        <f t="shared" si="547"/>
        <v>16887655243524.369</v>
      </c>
    </row>
    <row r="17532" spans="1:10" x14ac:dyDescent="0.25">
      <c r="A17532">
        <f t="shared" si="548"/>
        <v>17530</v>
      </c>
      <c r="B17532" s="22">
        <v>0</v>
      </c>
      <c r="J17532" s="6">
        <f t="shared" si="547"/>
        <v>16272920094200.813</v>
      </c>
    </row>
    <row r="17533" spans="1:10" x14ac:dyDescent="0.25">
      <c r="A17533">
        <f t="shared" si="548"/>
        <v>17531</v>
      </c>
      <c r="B17533" s="22">
        <v>0</v>
      </c>
      <c r="J17533" s="6">
        <f t="shared" si="547"/>
        <v>16272920094200.813</v>
      </c>
    </row>
    <row r="17534" spans="1:10" x14ac:dyDescent="0.25">
      <c r="A17534">
        <f t="shared" si="548"/>
        <v>17532</v>
      </c>
      <c r="B17534" s="22">
        <v>8943680</v>
      </c>
      <c r="J17534" s="6">
        <f t="shared" si="547"/>
        <v>24105244819313.906</v>
      </c>
    </row>
    <row r="17535" spans="1:10" x14ac:dyDescent="0.25">
      <c r="A17535">
        <f t="shared" si="548"/>
        <v>17533</v>
      </c>
      <c r="B17535" s="22">
        <v>0</v>
      </c>
      <c r="J17535" s="6">
        <f t="shared" si="547"/>
        <v>16272920094200.813</v>
      </c>
    </row>
    <row r="17536" spans="1:10" x14ac:dyDescent="0.25">
      <c r="A17536">
        <f t="shared" si="548"/>
        <v>17534</v>
      </c>
      <c r="B17536" s="22">
        <v>0</v>
      </c>
      <c r="J17536" s="6">
        <f t="shared" si="547"/>
        <v>16272920094200.813</v>
      </c>
    </row>
    <row r="17537" spans="1:10" x14ac:dyDescent="0.25">
      <c r="A17537">
        <f t="shared" si="548"/>
        <v>17535</v>
      </c>
      <c r="B17537" s="22">
        <v>0</v>
      </c>
      <c r="J17537" s="6">
        <f t="shared" si="547"/>
        <v>16272920094200.813</v>
      </c>
    </row>
    <row r="17538" spans="1:10" x14ac:dyDescent="0.25">
      <c r="A17538">
        <f t="shared" si="548"/>
        <v>17536</v>
      </c>
      <c r="B17538" s="22">
        <v>0</v>
      </c>
      <c r="J17538" s="6">
        <f t="shared" si="547"/>
        <v>16272920094200.813</v>
      </c>
    </row>
    <row r="17539" spans="1:10" x14ac:dyDescent="0.25">
      <c r="A17539">
        <f t="shared" si="548"/>
        <v>17537</v>
      </c>
      <c r="B17539" s="22">
        <v>0</v>
      </c>
      <c r="J17539" s="6">
        <f t="shared" ref="J17539:J17602" si="549">(B17539-$I$6)^2</f>
        <v>16272920094200.813</v>
      </c>
    </row>
    <row r="17540" spans="1:10" x14ac:dyDescent="0.25">
      <c r="A17540">
        <f t="shared" ref="A17540:A17603" si="550">A17539+1</f>
        <v>17538</v>
      </c>
      <c r="B17540" s="22">
        <v>0</v>
      </c>
      <c r="J17540" s="6">
        <f t="shared" si="549"/>
        <v>16272920094200.813</v>
      </c>
    </row>
    <row r="17541" spans="1:10" x14ac:dyDescent="0.25">
      <c r="A17541">
        <f t="shared" si="550"/>
        <v>17539</v>
      </c>
      <c r="B17541" s="22">
        <v>9515592.8281917796</v>
      </c>
      <c r="J17541" s="6">
        <f t="shared" si="549"/>
        <v>30048180496223.477</v>
      </c>
    </row>
    <row r="17542" spans="1:10" x14ac:dyDescent="0.25">
      <c r="A17542">
        <f t="shared" si="550"/>
        <v>17540</v>
      </c>
      <c r="B17542" s="22">
        <v>0</v>
      </c>
      <c r="J17542" s="6">
        <f t="shared" si="549"/>
        <v>16272920094200.813</v>
      </c>
    </row>
    <row r="17543" spans="1:10" x14ac:dyDescent="0.25">
      <c r="A17543">
        <f t="shared" si="550"/>
        <v>17541</v>
      </c>
      <c r="B17543" s="22">
        <v>0</v>
      </c>
      <c r="J17543" s="6">
        <f t="shared" si="549"/>
        <v>16272920094200.813</v>
      </c>
    </row>
    <row r="17544" spans="1:10" x14ac:dyDescent="0.25">
      <c r="A17544">
        <f t="shared" si="550"/>
        <v>17542</v>
      </c>
      <c r="B17544" s="22">
        <v>0</v>
      </c>
      <c r="J17544" s="6">
        <f t="shared" si="549"/>
        <v>16272920094200.813</v>
      </c>
    </row>
    <row r="17545" spans="1:10" x14ac:dyDescent="0.25">
      <c r="A17545">
        <f t="shared" si="550"/>
        <v>17543</v>
      </c>
      <c r="B17545" s="22">
        <v>8943680</v>
      </c>
      <c r="J17545" s="6">
        <f t="shared" si="549"/>
        <v>24105244819313.906</v>
      </c>
    </row>
    <row r="17546" spans="1:10" x14ac:dyDescent="0.25">
      <c r="A17546">
        <f t="shared" si="550"/>
        <v>17544</v>
      </c>
      <c r="B17546" s="22">
        <v>0</v>
      </c>
      <c r="J17546" s="6">
        <f t="shared" si="549"/>
        <v>16272920094200.813</v>
      </c>
    </row>
    <row r="17547" spans="1:10" x14ac:dyDescent="0.25">
      <c r="A17547">
        <f t="shared" si="550"/>
        <v>17545</v>
      </c>
      <c r="B17547" s="22">
        <v>0</v>
      </c>
      <c r="J17547" s="6">
        <f t="shared" si="549"/>
        <v>16272920094200.813</v>
      </c>
    </row>
    <row r="17548" spans="1:10" x14ac:dyDescent="0.25">
      <c r="A17548">
        <f t="shared" si="550"/>
        <v>17546</v>
      </c>
      <c r="B17548" s="22">
        <v>285171.25</v>
      </c>
      <c r="J17548" s="6">
        <f t="shared" si="549"/>
        <v>14053497767724.313</v>
      </c>
    </row>
    <row r="17549" spans="1:10" x14ac:dyDescent="0.25">
      <c r="A17549">
        <f t="shared" si="550"/>
        <v>17547</v>
      </c>
      <c r="B17549" s="22">
        <v>8143430</v>
      </c>
      <c r="J17549" s="6">
        <f t="shared" si="549"/>
        <v>16887655243524.369</v>
      </c>
    </row>
    <row r="17550" spans="1:10" x14ac:dyDescent="0.25">
      <c r="A17550">
        <f t="shared" si="550"/>
        <v>17548</v>
      </c>
      <c r="B17550" s="22">
        <v>0</v>
      </c>
      <c r="J17550" s="6">
        <f t="shared" si="549"/>
        <v>16272920094200.813</v>
      </c>
    </row>
    <row r="17551" spans="1:10" x14ac:dyDescent="0.25">
      <c r="A17551">
        <f t="shared" si="550"/>
        <v>17549</v>
      </c>
      <c r="B17551" s="22">
        <v>17087110</v>
      </c>
      <c r="J17551" s="6">
        <f t="shared" si="549"/>
        <v>170384444013437.47</v>
      </c>
    </row>
    <row r="17552" spans="1:10" x14ac:dyDescent="0.25">
      <c r="A17552">
        <f t="shared" si="550"/>
        <v>17550</v>
      </c>
      <c r="B17552" s="22">
        <v>8943680</v>
      </c>
      <c r="J17552" s="6">
        <f t="shared" si="549"/>
        <v>24105244819313.906</v>
      </c>
    </row>
    <row r="17553" spans="1:10" x14ac:dyDescent="0.25">
      <c r="A17553">
        <f t="shared" si="550"/>
        <v>17551</v>
      </c>
      <c r="B17553" s="22">
        <v>0</v>
      </c>
      <c r="J17553" s="6">
        <f t="shared" si="549"/>
        <v>16272920094200.813</v>
      </c>
    </row>
    <row r="17554" spans="1:10" x14ac:dyDescent="0.25">
      <c r="A17554">
        <f t="shared" si="550"/>
        <v>17552</v>
      </c>
      <c r="B17554" s="22">
        <v>0</v>
      </c>
      <c r="J17554" s="6">
        <f t="shared" si="549"/>
        <v>16272920094200.813</v>
      </c>
    </row>
    <row r="17555" spans="1:10" x14ac:dyDescent="0.25">
      <c r="A17555">
        <f t="shared" si="550"/>
        <v>17553</v>
      </c>
      <c r="B17555" s="22">
        <v>0</v>
      </c>
      <c r="J17555" s="6">
        <f t="shared" si="549"/>
        <v>16272920094200.813</v>
      </c>
    </row>
    <row r="17556" spans="1:10" x14ac:dyDescent="0.25">
      <c r="A17556">
        <f t="shared" si="550"/>
        <v>17554</v>
      </c>
      <c r="B17556" s="22">
        <v>0</v>
      </c>
      <c r="J17556" s="6">
        <f t="shared" si="549"/>
        <v>16272920094200.813</v>
      </c>
    </row>
    <row r="17557" spans="1:10" x14ac:dyDescent="0.25">
      <c r="A17557">
        <f t="shared" si="550"/>
        <v>17555</v>
      </c>
      <c r="B17557" s="22">
        <v>0</v>
      </c>
      <c r="J17557" s="6">
        <f t="shared" si="549"/>
        <v>16272920094200.813</v>
      </c>
    </row>
    <row r="17558" spans="1:10" x14ac:dyDescent="0.25">
      <c r="A17558">
        <f t="shared" si="550"/>
        <v>17556</v>
      </c>
      <c r="B17558" s="22">
        <v>0</v>
      </c>
      <c r="J17558" s="6">
        <f t="shared" si="549"/>
        <v>16272920094200.813</v>
      </c>
    </row>
    <row r="17559" spans="1:10" x14ac:dyDescent="0.25">
      <c r="A17559">
        <f t="shared" si="550"/>
        <v>17557</v>
      </c>
      <c r="B17559" s="22">
        <v>0</v>
      </c>
      <c r="J17559" s="6">
        <f t="shared" si="549"/>
        <v>16272920094200.813</v>
      </c>
    </row>
    <row r="17560" spans="1:10" x14ac:dyDescent="0.25">
      <c r="A17560">
        <f t="shared" si="550"/>
        <v>17558</v>
      </c>
      <c r="B17560" s="22">
        <v>8143430</v>
      </c>
      <c r="J17560" s="6">
        <f t="shared" si="549"/>
        <v>16887655243524.369</v>
      </c>
    </row>
    <row r="17561" spans="1:10" x14ac:dyDescent="0.25">
      <c r="A17561">
        <f t="shared" si="550"/>
        <v>17559</v>
      </c>
      <c r="B17561" s="22">
        <v>8143430</v>
      </c>
      <c r="J17561" s="6">
        <f t="shared" si="549"/>
        <v>16887655243524.369</v>
      </c>
    </row>
    <row r="17562" spans="1:10" x14ac:dyDescent="0.25">
      <c r="A17562">
        <f t="shared" si="550"/>
        <v>17560</v>
      </c>
      <c r="B17562" s="22">
        <v>0</v>
      </c>
      <c r="J17562" s="6">
        <f t="shared" si="549"/>
        <v>16272920094200.813</v>
      </c>
    </row>
    <row r="17563" spans="1:10" x14ac:dyDescent="0.25">
      <c r="A17563">
        <f t="shared" si="550"/>
        <v>17561</v>
      </c>
      <c r="B17563" s="22">
        <v>8143430</v>
      </c>
      <c r="J17563" s="6">
        <f t="shared" si="549"/>
        <v>16887655243524.369</v>
      </c>
    </row>
    <row r="17564" spans="1:10" x14ac:dyDescent="0.25">
      <c r="A17564">
        <f t="shared" si="550"/>
        <v>17562</v>
      </c>
      <c r="B17564" s="22">
        <v>0</v>
      </c>
      <c r="J17564" s="6">
        <f t="shared" si="549"/>
        <v>16272920094200.813</v>
      </c>
    </row>
    <row r="17565" spans="1:10" x14ac:dyDescent="0.25">
      <c r="A17565">
        <f t="shared" si="550"/>
        <v>17563</v>
      </c>
      <c r="B17565" s="22">
        <v>8143430</v>
      </c>
      <c r="J17565" s="6">
        <f t="shared" si="549"/>
        <v>16887655243524.369</v>
      </c>
    </row>
    <row r="17566" spans="1:10" x14ac:dyDescent="0.25">
      <c r="A17566">
        <f t="shared" si="550"/>
        <v>17564</v>
      </c>
      <c r="B17566" s="22">
        <v>11143430</v>
      </c>
      <c r="J17566" s="6">
        <f t="shared" si="549"/>
        <v>50544410682285.516</v>
      </c>
    </row>
    <row r="17567" spans="1:10" x14ac:dyDescent="0.25">
      <c r="A17567">
        <f t="shared" si="550"/>
        <v>17565</v>
      </c>
      <c r="B17567" s="22">
        <v>8143430</v>
      </c>
      <c r="J17567" s="6">
        <f t="shared" si="549"/>
        <v>16887655243524.369</v>
      </c>
    </row>
    <row r="17568" spans="1:10" x14ac:dyDescent="0.25">
      <c r="A17568">
        <f t="shared" si="550"/>
        <v>17566</v>
      </c>
      <c r="B17568" s="22">
        <v>0</v>
      </c>
      <c r="J17568" s="6">
        <f t="shared" si="549"/>
        <v>16272920094200.813</v>
      </c>
    </row>
    <row r="17569" spans="1:10" x14ac:dyDescent="0.25">
      <c r="A17569">
        <f t="shared" si="550"/>
        <v>17567</v>
      </c>
      <c r="B17569" s="22">
        <v>0</v>
      </c>
      <c r="J17569" s="6">
        <f t="shared" si="549"/>
        <v>16272920094200.813</v>
      </c>
    </row>
    <row r="17570" spans="1:10" x14ac:dyDescent="0.25">
      <c r="A17570">
        <f t="shared" si="550"/>
        <v>17568</v>
      </c>
      <c r="B17570" s="22">
        <v>0</v>
      </c>
      <c r="J17570" s="6">
        <f t="shared" si="549"/>
        <v>16272920094200.813</v>
      </c>
    </row>
    <row r="17571" spans="1:10" x14ac:dyDescent="0.25">
      <c r="A17571">
        <f t="shared" si="550"/>
        <v>17569</v>
      </c>
      <c r="B17571" s="22">
        <v>0</v>
      </c>
      <c r="J17571" s="6">
        <f t="shared" si="549"/>
        <v>16272920094200.813</v>
      </c>
    </row>
    <row r="17572" spans="1:10" x14ac:dyDescent="0.25">
      <c r="A17572">
        <f t="shared" si="550"/>
        <v>17570</v>
      </c>
      <c r="B17572" s="22">
        <v>0</v>
      </c>
      <c r="J17572" s="6">
        <f t="shared" si="549"/>
        <v>16272920094200.813</v>
      </c>
    </row>
    <row r="17573" spans="1:10" x14ac:dyDescent="0.25">
      <c r="A17573">
        <f t="shared" si="550"/>
        <v>17571</v>
      </c>
      <c r="B17573" s="22">
        <v>0</v>
      </c>
      <c r="J17573" s="6">
        <f t="shared" si="549"/>
        <v>16272920094200.813</v>
      </c>
    </row>
    <row r="17574" spans="1:10" x14ac:dyDescent="0.25">
      <c r="A17574">
        <f t="shared" si="550"/>
        <v>17572</v>
      </c>
      <c r="B17574" s="22">
        <v>0</v>
      </c>
      <c r="J17574" s="6">
        <f t="shared" si="549"/>
        <v>16272920094200.813</v>
      </c>
    </row>
    <row r="17575" spans="1:10" x14ac:dyDescent="0.25">
      <c r="A17575">
        <f t="shared" si="550"/>
        <v>17573</v>
      </c>
      <c r="B17575" s="22">
        <v>8943680</v>
      </c>
      <c r="J17575" s="6">
        <f t="shared" si="549"/>
        <v>24105244819313.906</v>
      </c>
    </row>
    <row r="17576" spans="1:10" x14ac:dyDescent="0.25">
      <c r="A17576">
        <f t="shared" si="550"/>
        <v>17574</v>
      </c>
      <c r="B17576" s="22">
        <v>0</v>
      </c>
      <c r="J17576" s="6">
        <f t="shared" si="549"/>
        <v>16272920094200.813</v>
      </c>
    </row>
    <row r="17577" spans="1:10" x14ac:dyDescent="0.25">
      <c r="A17577">
        <f t="shared" si="550"/>
        <v>17575</v>
      </c>
      <c r="B17577" s="22">
        <v>0</v>
      </c>
      <c r="J17577" s="6">
        <f t="shared" si="549"/>
        <v>16272920094200.813</v>
      </c>
    </row>
    <row r="17578" spans="1:10" x14ac:dyDescent="0.25">
      <c r="A17578">
        <f t="shared" si="550"/>
        <v>17576</v>
      </c>
      <c r="B17578" s="22">
        <v>0</v>
      </c>
      <c r="J17578" s="6">
        <f t="shared" si="549"/>
        <v>16272920094200.813</v>
      </c>
    </row>
    <row r="17579" spans="1:10" x14ac:dyDescent="0.25">
      <c r="A17579">
        <f t="shared" si="550"/>
        <v>17577</v>
      </c>
      <c r="B17579" s="22">
        <v>8143430</v>
      </c>
      <c r="J17579" s="6">
        <f t="shared" si="549"/>
        <v>16887655243524.369</v>
      </c>
    </row>
    <row r="17580" spans="1:10" x14ac:dyDescent="0.25">
      <c r="A17580">
        <f t="shared" si="550"/>
        <v>17578</v>
      </c>
      <c r="B17580" s="22">
        <v>0</v>
      </c>
      <c r="J17580" s="6">
        <f t="shared" si="549"/>
        <v>16272920094200.813</v>
      </c>
    </row>
    <row r="17581" spans="1:10" x14ac:dyDescent="0.25">
      <c r="A17581">
        <f t="shared" si="550"/>
        <v>17579</v>
      </c>
      <c r="B17581" s="22">
        <v>54335043.934246585</v>
      </c>
      <c r="J17581" s="6">
        <f t="shared" si="549"/>
        <v>2530197962460137.5</v>
      </c>
    </row>
    <row r="17582" spans="1:10" x14ac:dyDescent="0.25">
      <c r="A17582">
        <f t="shared" si="550"/>
        <v>17580</v>
      </c>
      <c r="B17582" s="22">
        <v>0</v>
      </c>
      <c r="J17582" s="6">
        <f t="shared" si="549"/>
        <v>16272920094200.813</v>
      </c>
    </row>
    <row r="17583" spans="1:10" x14ac:dyDescent="0.25">
      <c r="A17583">
        <f t="shared" si="550"/>
        <v>17581</v>
      </c>
      <c r="B17583" s="22">
        <v>8143430</v>
      </c>
      <c r="J17583" s="6">
        <f t="shared" si="549"/>
        <v>16887655243524.369</v>
      </c>
    </row>
    <row r="17584" spans="1:10" x14ac:dyDescent="0.25">
      <c r="A17584">
        <f t="shared" si="550"/>
        <v>17582</v>
      </c>
      <c r="B17584" s="22">
        <v>8143430</v>
      </c>
      <c r="J17584" s="6">
        <f t="shared" si="549"/>
        <v>16887655243524.369</v>
      </c>
    </row>
    <row r="17585" spans="1:10" x14ac:dyDescent="0.25">
      <c r="A17585">
        <f t="shared" si="550"/>
        <v>17583</v>
      </c>
      <c r="B17585" s="22">
        <v>8943680</v>
      </c>
      <c r="J17585" s="6">
        <f t="shared" si="549"/>
        <v>24105244819313.906</v>
      </c>
    </row>
    <row r="17586" spans="1:10" x14ac:dyDescent="0.25">
      <c r="A17586">
        <f t="shared" si="550"/>
        <v>17584</v>
      </c>
      <c r="B17586" s="22">
        <v>8943680</v>
      </c>
      <c r="J17586" s="6">
        <f t="shared" si="549"/>
        <v>24105244819313.906</v>
      </c>
    </row>
    <row r="17587" spans="1:10" x14ac:dyDescent="0.25">
      <c r="A17587">
        <f t="shared" si="550"/>
        <v>17585</v>
      </c>
      <c r="B17587" s="22">
        <v>0</v>
      </c>
      <c r="J17587" s="6">
        <f t="shared" si="549"/>
        <v>16272920094200.813</v>
      </c>
    </row>
    <row r="17588" spans="1:10" x14ac:dyDescent="0.25">
      <c r="A17588">
        <f t="shared" si="550"/>
        <v>17586</v>
      </c>
      <c r="B17588" s="22">
        <v>0</v>
      </c>
      <c r="J17588" s="6">
        <f t="shared" si="549"/>
        <v>16272920094200.813</v>
      </c>
    </row>
    <row r="17589" spans="1:10" x14ac:dyDescent="0.25">
      <c r="A17589">
        <f t="shared" si="550"/>
        <v>17587</v>
      </c>
      <c r="B17589" s="22">
        <v>0</v>
      </c>
      <c r="J17589" s="6">
        <f t="shared" si="549"/>
        <v>16272920094200.813</v>
      </c>
    </row>
    <row r="17590" spans="1:10" x14ac:dyDescent="0.25">
      <c r="A17590">
        <f t="shared" si="550"/>
        <v>17588</v>
      </c>
      <c r="B17590" s="22">
        <v>57585043.934246585</v>
      </c>
      <c r="J17590" s="6">
        <f t="shared" si="549"/>
        <v>2867717438091398</v>
      </c>
    </row>
    <row r="17591" spans="1:10" x14ac:dyDescent="0.25">
      <c r="A17591">
        <f t="shared" si="550"/>
        <v>17589</v>
      </c>
      <c r="B17591" s="22">
        <v>0</v>
      </c>
      <c r="J17591" s="6">
        <f t="shared" si="549"/>
        <v>16272920094200.813</v>
      </c>
    </row>
    <row r="17592" spans="1:10" x14ac:dyDescent="0.25">
      <c r="A17592">
        <f t="shared" si="550"/>
        <v>17590</v>
      </c>
      <c r="B17592" s="22">
        <v>0</v>
      </c>
      <c r="J17592" s="6">
        <f t="shared" si="549"/>
        <v>16272920094200.813</v>
      </c>
    </row>
    <row r="17593" spans="1:10" x14ac:dyDescent="0.25">
      <c r="A17593">
        <f t="shared" si="550"/>
        <v>17591</v>
      </c>
      <c r="B17593" s="22">
        <v>0</v>
      </c>
      <c r="J17593" s="6">
        <f t="shared" si="549"/>
        <v>16272920094200.813</v>
      </c>
    </row>
    <row r="17594" spans="1:10" x14ac:dyDescent="0.25">
      <c r="A17594">
        <f t="shared" si="550"/>
        <v>17592</v>
      </c>
      <c r="B17594" s="22">
        <v>0</v>
      </c>
      <c r="J17594" s="6">
        <f t="shared" si="549"/>
        <v>16272920094200.813</v>
      </c>
    </row>
    <row r="17595" spans="1:10" x14ac:dyDescent="0.25">
      <c r="A17595">
        <f t="shared" si="550"/>
        <v>17593</v>
      </c>
      <c r="B17595" s="22">
        <v>8943680</v>
      </c>
      <c r="J17595" s="6">
        <f t="shared" si="549"/>
        <v>24105244819313.906</v>
      </c>
    </row>
    <row r="17596" spans="1:10" x14ac:dyDescent="0.25">
      <c r="A17596">
        <f t="shared" si="550"/>
        <v>17594</v>
      </c>
      <c r="B17596" s="22">
        <v>8943680</v>
      </c>
      <c r="J17596" s="6">
        <f t="shared" si="549"/>
        <v>24105244819313.906</v>
      </c>
    </row>
    <row r="17597" spans="1:10" x14ac:dyDescent="0.25">
      <c r="A17597">
        <f t="shared" si="550"/>
        <v>17595</v>
      </c>
      <c r="B17597" s="22">
        <v>0</v>
      </c>
      <c r="J17597" s="6">
        <f t="shared" si="549"/>
        <v>16272920094200.813</v>
      </c>
    </row>
    <row r="17598" spans="1:10" x14ac:dyDescent="0.25">
      <c r="A17598">
        <f t="shared" si="550"/>
        <v>17596</v>
      </c>
      <c r="B17598" s="22">
        <v>10952660.821917808</v>
      </c>
      <c r="J17598" s="6">
        <f t="shared" si="549"/>
        <v>47868272170023.156</v>
      </c>
    </row>
    <row r="17599" spans="1:10" x14ac:dyDescent="0.25">
      <c r="A17599">
        <f t="shared" si="550"/>
        <v>17597</v>
      </c>
      <c r="B17599" s="22">
        <v>8143430</v>
      </c>
      <c r="J17599" s="6">
        <f t="shared" si="549"/>
        <v>16887655243524.369</v>
      </c>
    </row>
    <row r="17600" spans="1:10" x14ac:dyDescent="0.25">
      <c r="A17600">
        <f t="shared" si="550"/>
        <v>17598</v>
      </c>
      <c r="B17600" s="22">
        <v>0</v>
      </c>
      <c r="J17600" s="6">
        <f t="shared" si="549"/>
        <v>16272920094200.813</v>
      </c>
    </row>
    <row r="17601" spans="1:10" x14ac:dyDescent="0.25">
      <c r="A17601">
        <f t="shared" si="550"/>
        <v>17599</v>
      </c>
      <c r="B17601" s="22">
        <v>8143430</v>
      </c>
      <c r="J17601" s="6">
        <f t="shared" si="549"/>
        <v>16887655243524.369</v>
      </c>
    </row>
    <row r="17602" spans="1:10" x14ac:dyDescent="0.25">
      <c r="A17602">
        <f t="shared" si="550"/>
        <v>17600</v>
      </c>
      <c r="B17602" s="22">
        <v>8143430</v>
      </c>
      <c r="J17602" s="6">
        <f t="shared" si="549"/>
        <v>16887655243524.369</v>
      </c>
    </row>
    <row r="17603" spans="1:10" x14ac:dyDescent="0.25">
      <c r="A17603">
        <f t="shared" si="550"/>
        <v>17601</v>
      </c>
      <c r="B17603" s="22">
        <v>17087110</v>
      </c>
      <c r="J17603" s="6">
        <f t="shared" ref="J17603:J17666" si="551">(B17603-$I$6)^2</f>
        <v>170384444013437.47</v>
      </c>
    </row>
    <row r="17604" spans="1:10" x14ac:dyDescent="0.25">
      <c r="A17604">
        <f t="shared" ref="A17604:A17667" si="552">A17603+1</f>
        <v>17602</v>
      </c>
      <c r="B17604" s="22">
        <v>8143430</v>
      </c>
      <c r="J17604" s="6">
        <f t="shared" si="551"/>
        <v>16887655243524.369</v>
      </c>
    </row>
    <row r="17605" spans="1:10" x14ac:dyDescent="0.25">
      <c r="A17605">
        <f t="shared" si="552"/>
        <v>17603</v>
      </c>
      <c r="B17605" s="22">
        <v>8943680</v>
      </c>
      <c r="J17605" s="6">
        <f t="shared" si="551"/>
        <v>24105244819313.906</v>
      </c>
    </row>
    <row r="17606" spans="1:10" x14ac:dyDescent="0.25">
      <c r="A17606">
        <f t="shared" si="552"/>
        <v>17604</v>
      </c>
      <c r="B17606" s="22">
        <v>0</v>
      </c>
      <c r="J17606" s="6">
        <f t="shared" si="551"/>
        <v>16272920094200.813</v>
      </c>
    </row>
    <row r="17607" spans="1:10" x14ac:dyDescent="0.25">
      <c r="A17607">
        <f t="shared" si="552"/>
        <v>17605</v>
      </c>
      <c r="B17607" s="22">
        <v>0</v>
      </c>
      <c r="J17607" s="6">
        <f t="shared" si="551"/>
        <v>16272920094200.813</v>
      </c>
    </row>
    <row r="17608" spans="1:10" x14ac:dyDescent="0.25">
      <c r="A17608">
        <f t="shared" si="552"/>
        <v>17606</v>
      </c>
      <c r="B17608" s="22">
        <v>0</v>
      </c>
      <c r="J17608" s="6">
        <f t="shared" si="551"/>
        <v>16272920094200.813</v>
      </c>
    </row>
    <row r="17609" spans="1:10" x14ac:dyDescent="0.25">
      <c r="A17609">
        <f t="shared" si="552"/>
        <v>17607</v>
      </c>
      <c r="B17609" s="22">
        <v>8943680</v>
      </c>
      <c r="J17609" s="6">
        <f t="shared" si="551"/>
        <v>24105244819313.906</v>
      </c>
    </row>
    <row r="17610" spans="1:10" x14ac:dyDescent="0.25">
      <c r="A17610">
        <f t="shared" si="552"/>
        <v>17608</v>
      </c>
      <c r="B17610" s="22">
        <v>17087110</v>
      </c>
      <c r="J17610" s="6">
        <f t="shared" si="551"/>
        <v>170384444013437.47</v>
      </c>
    </row>
    <row r="17611" spans="1:10" x14ac:dyDescent="0.25">
      <c r="A17611">
        <f t="shared" si="552"/>
        <v>17609</v>
      </c>
      <c r="B17611" s="22">
        <v>3250000</v>
      </c>
      <c r="J17611" s="6">
        <f t="shared" si="551"/>
        <v>614610152858.7196</v>
      </c>
    </row>
    <row r="17612" spans="1:10" x14ac:dyDescent="0.25">
      <c r="A17612">
        <f t="shared" si="552"/>
        <v>17610</v>
      </c>
      <c r="B17612" s="22">
        <v>8943680</v>
      </c>
      <c r="J17612" s="6">
        <f t="shared" si="551"/>
        <v>24105244819313.906</v>
      </c>
    </row>
    <row r="17613" spans="1:10" x14ac:dyDescent="0.25">
      <c r="A17613">
        <f t="shared" si="552"/>
        <v>17611</v>
      </c>
      <c r="B17613" s="22">
        <v>8943680</v>
      </c>
      <c r="J17613" s="6">
        <f t="shared" si="551"/>
        <v>24105244819313.906</v>
      </c>
    </row>
    <row r="17614" spans="1:10" x14ac:dyDescent="0.25">
      <c r="A17614">
        <f t="shared" si="552"/>
        <v>17612</v>
      </c>
      <c r="B17614" s="22">
        <v>8943680</v>
      </c>
      <c r="J17614" s="6">
        <f t="shared" si="551"/>
        <v>24105244819313.906</v>
      </c>
    </row>
    <row r="17615" spans="1:10" x14ac:dyDescent="0.25">
      <c r="A17615">
        <f t="shared" si="552"/>
        <v>17613</v>
      </c>
      <c r="B17615" s="22">
        <v>3000000</v>
      </c>
      <c r="J17615" s="6">
        <f t="shared" si="551"/>
        <v>1069095532961.9576</v>
      </c>
    </row>
    <row r="17616" spans="1:10" x14ac:dyDescent="0.25">
      <c r="A17616">
        <f t="shared" si="552"/>
        <v>17614</v>
      </c>
      <c r="B17616" s="22">
        <v>8943680</v>
      </c>
      <c r="J17616" s="6">
        <f t="shared" si="551"/>
        <v>24105244819313.906</v>
      </c>
    </row>
    <row r="17617" spans="1:10" x14ac:dyDescent="0.25">
      <c r="A17617">
        <f t="shared" si="552"/>
        <v>17615</v>
      </c>
      <c r="B17617" s="22">
        <v>8143430</v>
      </c>
      <c r="J17617" s="6">
        <f t="shared" si="551"/>
        <v>16887655243524.369</v>
      </c>
    </row>
    <row r="17618" spans="1:10" x14ac:dyDescent="0.25">
      <c r="A17618">
        <f t="shared" si="552"/>
        <v>17616</v>
      </c>
      <c r="B17618" s="22">
        <v>8143430</v>
      </c>
      <c r="J17618" s="6">
        <f t="shared" si="551"/>
        <v>16887655243524.369</v>
      </c>
    </row>
    <row r="17619" spans="1:10" x14ac:dyDescent="0.25">
      <c r="A17619">
        <f t="shared" si="552"/>
        <v>17617</v>
      </c>
      <c r="B17619" s="22">
        <v>3250000</v>
      </c>
      <c r="J17619" s="6">
        <f t="shared" si="551"/>
        <v>614610152858.7196</v>
      </c>
    </row>
    <row r="17620" spans="1:10" x14ac:dyDescent="0.25">
      <c r="A17620">
        <f t="shared" si="552"/>
        <v>17618</v>
      </c>
      <c r="B17620" s="22">
        <v>0</v>
      </c>
      <c r="J17620" s="6">
        <f t="shared" si="551"/>
        <v>16272920094200.813</v>
      </c>
    </row>
    <row r="17621" spans="1:10" x14ac:dyDescent="0.25">
      <c r="A17621">
        <f t="shared" si="552"/>
        <v>17619</v>
      </c>
      <c r="B17621" s="22">
        <v>0</v>
      </c>
      <c r="J17621" s="6">
        <f t="shared" si="551"/>
        <v>16272920094200.813</v>
      </c>
    </row>
    <row r="17622" spans="1:10" x14ac:dyDescent="0.25">
      <c r="A17622">
        <f t="shared" si="552"/>
        <v>17620</v>
      </c>
      <c r="B17622" s="22">
        <v>0</v>
      </c>
      <c r="J17622" s="6">
        <f t="shared" si="551"/>
        <v>16272920094200.813</v>
      </c>
    </row>
    <row r="17623" spans="1:10" x14ac:dyDescent="0.25">
      <c r="A17623">
        <f t="shared" si="552"/>
        <v>17621</v>
      </c>
      <c r="B17623" s="22">
        <v>0</v>
      </c>
      <c r="J17623" s="6">
        <f t="shared" si="551"/>
        <v>16272920094200.813</v>
      </c>
    </row>
    <row r="17624" spans="1:10" x14ac:dyDescent="0.25">
      <c r="A17624">
        <f t="shared" si="552"/>
        <v>17622</v>
      </c>
      <c r="B17624" s="22">
        <v>0</v>
      </c>
      <c r="J17624" s="6">
        <f t="shared" si="551"/>
        <v>16272920094200.813</v>
      </c>
    </row>
    <row r="17625" spans="1:10" x14ac:dyDescent="0.25">
      <c r="A17625">
        <f t="shared" si="552"/>
        <v>17623</v>
      </c>
      <c r="B17625" s="22">
        <v>9515592.8281917796</v>
      </c>
      <c r="J17625" s="6">
        <f t="shared" si="551"/>
        <v>30048180496223.477</v>
      </c>
    </row>
    <row r="17626" spans="1:10" x14ac:dyDescent="0.25">
      <c r="A17626">
        <f t="shared" si="552"/>
        <v>17624</v>
      </c>
      <c r="B17626" s="22">
        <v>8143430</v>
      </c>
      <c r="J17626" s="6">
        <f t="shared" si="551"/>
        <v>16887655243524.369</v>
      </c>
    </row>
    <row r="17627" spans="1:10" x14ac:dyDescent="0.25">
      <c r="A17627">
        <f t="shared" si="552"/>
        <v>17625</v>
      </c>
      <c r="B17627" s="22">
        <v>8143430</v>
      </c>
      <c r="J17627" s="6">
        <f t="shared" si="551"/>
        <v>16887655243524.369</v>
      </c>
    </row>
    <row r="17628" spans="1:10" x14ac:dyDescent="0.25">
      <c r="A17628">
        <f t="shared" si="552"/>
        <v>17626</v>
      </c>
      <c r="B17628" s="22">
        <v>8143430</v>
      </c>
      <c r="J17628" s="6">
        <f t="shared" si="551"/>
        <v>16887655243524.369</v>
      </c>
    </row>
    <row r="17629" spans="1:10" x14ac:dyDescent="0.25">
      <c r="A17629">
        <f t="shared" si="552"/>
        <v>17627</v>
      </c>
      <c r="B17629" s="22">
        <v>0</v>
      </c>
      <c r="J17629" s="6">
        <f t="shared" si="551"/>
        <v>16272920094200.813</v>
      </c>
    </row>
    <row r="17630" spans="1:10" x14ac:dyDescent="0.25">
      <c r="A17630">
        <f t="shared" si="552"/>
        <v>17628</v>
      </c>
      <c r="B17630" s="22">
        <v>17087110</v>
      </c>
      <c r="J17630" s="6">
        <f t="shared" si="551"/>
        <v>170384444013437.47</v>
      </c>
    </row>
    <row r="17631" spans="1:10" x14ac:dyDescent="0.25">
      <c r="A17631">
        <f t="shared" si="552"/>
        <v>17629</v>
      </c>
      <c r="B17631" s="22">
        <v>0</v>
      </c>
      <c r="J17631" s="6">
        <f t="shared" si="551"/>
        <v>16272920094200.813</v>
      </c>
    </row>
    <row r="17632" spans="1:10" x14ac:dyDescent="0.25">
      <c r="A17632">
        <f t="shared" si="552"/>
        <v>17630</v>
      </c>
      <c r="B17632" s="22">
        <v>3250000</v>
      </c>
      <c r="J17632" s="6">
        <f t="shared" si="551"/>
        <v>614610152858.7196</v>
      </c>
    </row>
    <row r="17633" spans="1:10" x14ac:dyDescent="0.25">
      <c r="A17633">
        <f t="shared" si="552"/>
        <v>17631</v>
      </c>
      <c r="B17633" s="22">
        <v>8943680</v>
      </c>
      <c r="J17633" s="6">
        <f t="shared" si="551"/>
        <v>24105244819313.906</v>
      </c>
    </row>
    <row r="17634" spans="1:10" x14ac:dyDescent="0.25">
      <c r="A17634">
        <f t="shared" si="552"/>
        <v>17632</v>
      </c>
      <c r="B17634" s="22">
        <v>0</v>
      </c>
      <c r="J17634" s="6">
        <f t="shared" si="551"/>
        <v>16272920094200.813</v>
      </c>
    </row>
    <row r="17635" spans="1:10" x14ac:dyDescent="0.25">
      <c r="A17635">
        <f t="shared" si="552"/>
        <v>17633</v>
      </c>
      <c r="B17635" s="22">
        <v>0</v>
      </c>
      <c r="J17635" s="6">
        <f t="shared" si="551"/>
        <v>16272920094200.813</v>
      </c>
    </row>
    <row r="17636" spans="1:10" x14ac:dyDescent="0.25">
      <c r="A17636">
        <f t="shared" si="552"/>
        <v>17634</v>
      </c>
      <c r="B17636" s="22">
        <v>8943680</v>
      </c>
      <c r="J17636" s="6">
        <f t="shared" si="551"/>
        <v>24105244819313.906</v>
      </c>
    </row>
    <row r="17637" spans="1:10" x14ac:dyDescent="0.25">
      <c r="A17637">
        <f t="shared" si="552"/>
        <v>17635</v>
      </c>
      <c r="B17637" s="22">
        <v>0</v>
      </c>
      <c r="J17637" s="6">
        <f t="shared" si="551"/>
        <v>16272920094200.813</v>
      </c>
    </row>
    <row r="17638" spans="1:10" x14ac:dyDescent="0.25">
      <c r="A17638">
        <f t="shared" si="552"/>
        <v>17636</v>
      </c>
      <c r="B17638" s="22">
        <v>8143430</v>
      </c>
      <c r="J17638" s="6">
        <f t="shared" si="551"/>
        <v>16887655243524.369</v>
      </c>
    </row>
    <row r="17639" spans="1:10" x14ac:dyDescent="0.25">
      <c r="A17639">
        <f t="shared" si="552"/>
        <v>17637</v>
      </c>
      <c r="B17639" s="22">
        <v>0</v>
      </c>
      <c r="J17639" s="6">
        <f t="shared" si="551"/>
        <v>16272920094200.813</v>
      </c>
    </row>
    <row r="17640" spans="1:10" x14ac:dyDescent="0.25">
      <c r="A17640">
        <f t="shared" si="552"/>
        <v>17638</v>
      </c>
      <c r="B17640" s="22">
        <v>0</v>
      </c>
      <c r="J17640" s="6">
        <f t="shared" si="551"/>
        <v>16272920094200.813</v>
      </c>
    </row>
    <row r="17641" spans="1:10" x14ac:dyDescent="0.25">
      <c r="A17641">
        <f t="shared" si="552"/>
        <v>17639</v>
      </c>
      <c r="B17641" s="22">
        <v>0</v>
      </c>
      <c r="J17641" s="6">
        <f t="shared" si="551"/>
        <v>16272920094200.813</v>
      </c>
    </row>
    <row r="17642" spans="1:10" x14ac:dyDescent="0.25">
      <c r="A17642">
        <f t="shared" si="552"/>
        <v>17640</v>
      </c>
      <c r="B17642" s="22">
        <v>12572210.821917808</v>
      </c>
      <c r="J17642" s="6">
        <f t="shared" si="551"/>
        <v>72901543351412.328</v>
      </c>
    </row>
    <row r="17643" spans="1:10" x14ac:dyDescent="0.25">
      <c r="A17643">
        <f t="shared" si="552"/>
        <v>17641</v>
      </c>
      <c r="B17643" s="22">
        <v>3000000</v>
      </c>
      <c r="J17643" s="6">
        <f t="shared" si="551"/>
        <v>1069095532961.9576</v>
      </c>
    </row>
    <row r="17644" spans="1:10" x14ac:dyDescent="0.25">
      <c r="A17644">
        <f t="shared" si="552"/>
        <v>17642</v>
      </c>
      <c r="B17644" s="22">
        <v>8143430</v>
      </c>
      <c r="J17644" s="6">
        <f t="shared" si="551"/>
        <v>16887655243524.369</v>
      </c>
    </row>
    <row r="17645" spans="1:10" x14ac:dyDescent="0.25">
      <c r="A17645">
        <f t="shared" si="552"/>
        <v>17643</v>
      </c>
      <c r="B17645" s="22">
        <v>17087110</v>
      </c>
      <c r="J17645" s="6">
        <f t="shared" si="551"/>
        <v>170384444013437.47</v>
      </c>
    </row>
    <row r="17646" spans="1:10" x14ac:dyDescent="0.25">
      <c r="A17646">
        <f t="shared" si="552"/>
        <v>17644</v>
      </c>
      <c r="B17646" s="22">
        <v>0</v>
      </c>
      <c r="J17646" s="6">
        <f t="shared" si="551"/>
        <v>16272920094200.813</v>
      </c>
    </row>
    <row r="17647" spans="1:10" x14ac:dyDescent="0.25">
      <c r="A17647">
        <f t="shared" si="552"/>
        <v>17645</v>
      </c>
      <c r="B17647" s="22">
        <v>0</v>
      </c>
      <c r="J17647" s="6">
        <f t="shared" si="551"/>
        <v>16272920094200.813</v>
      </c>
    </row>
    <row r="17648" spans="1:10" x14ac:dyDescent="0.25">
      <c r="A17648">
        <f t="shared" si="552"/>
        <v>17646</v>
      </c>
      <c r="B17648" s="22">
        <v>8143430</v>
      </c>
      <c r="J17648" s="6">
        <f t="shared" si="551"/>
        <v>16887655243524.369</v>
      </c>
    </row>
    <row r="17649" spans="1:10" x14ac:dyDescent="0.25">
      <c r="A17649">
        <f t="shared" si="552"/>
        <v>17647</v>
      </c>
      <c r="B17649" s="22">
        <v>0</v>
      </c>
      <c r="J17649" s="6">
        <f t="shared" si="551"/>
        <v>16272920094200.813</v>
      </c>
    </row>
    <row r="17650" spans="1:10" x14ac:dyDescent="0.25">
      <c r="A17650">
        <f t="shared" si="552"/>
        <v>17648</v>
      </c>
      <c r="B17650" s="22">
        <v>0</v>
      </c>
      <c r="J17650" s="6">
        <f t="shared" si="551"/>
        <v>16272920094200.813</v>
      </c>
    </row>
    <row r="17651" spans="1:10" x14ac:dyDescent="0.25">
      <c r="A17651">
        <f t="shared" si="552"/>
        <v>17649</v>
      </c>
      <c r="B17651" s="22">
        <v>8143430</v>
      </c>
      <c r="J17651" s="6">
        <f t="shared" si="551"/>
        <v>16887655243524.369</v>
      </c>
    </row>
    <row r="17652" spans="1:10" x14ac:dyDescent="0.25">
      <c r="A17652">
        <f t="shared" si="552"/>
        <v>17650</v>
      </c>
      <c r="B17652" s="22">
        <v>11393430</v>
      </c>
      <c r="J17652" s="6">
        <f t="shared" si="551"/>
        <v>54161640302182.273</v>
      </c>
    </row>
    <row r="17653" spans="1:10" x14ac:dyDescent="0.25">
      <c r="A17653">
        <f t="shared" si="552"/>
        <v>17651</v>
      </c>
      <c r="B17653" s="22">
        <v>8943680</v>
      </c>
      <c r="J17653" s="6">
        <f t="shared" si="551"/>
        <v>24105244819313.906</v>
      </c>
    </row>
    <row r="17654" spans="1:10" x14ac:dyDescent="0.25">
      <c r="A17654">
        <f t="shared" si="552"/>
        <v>17652</v>
      </c>
      <c r="B17654" s="22">
        <v>3000000</v>
      </c>
      <c r="J17654" s="6">
        <f t="shared" si="551"/>
        <v>1069095532961.9576</v>
      </c>
    </row>
    <row r="17655" spans="1:10" x14ac:dyDescent="0.25">
      <c r="A17655">
        <f t="shared" si="552"/>
        <v>17653</v>
      </c>
      <c r="B17655" s="22">
        <v>0</v>
      </c>
      <c r="J17655" s="6">
        <f t="shared" si="551"/>
        <v>16272920094200.813</v>
      </c>
    </row>
    <row r="17656" spans="1:10" x14ac:dyDescent="0.25">
      <c r="A17656">
        <f t="shared" si="552"/>
        <v>17654</v>
      </c>
      <c r="B17656" s="22">
        <v>0</v>
      </c>
      <c r="J17656" s="6">
        <f t="shared" si="551"/>
        <v>16272920094200.813</v>
      </c>
    </row>
    <row r="17657" spans="1:10" x14ac:dyDescent="0.25">
      <c r="A17657">
        <f t="shared" si="552"/>
        <v>17655</v>
      </c>
      <c r="B17657" s="22">
        <v>0</v>
      </c>
      <c r="J17657" s="6">
        <f t="shared" si="551"/>
        <v>16272920094200.813</v>
      </c>
    </row>
    <row r="17658" spans="1:10" x14ac:dyDescent="0.25">
      <c r="A17658">
        <f t="shared" si="552"/>
        <v>17656</v>
      </c>
      <c r="B17658" s="22">
        <v>0</v>
      </c>
      <c r="J17658" s="6">
        <f t="shared" si="551"/>
        <v>16272920094200.813</v>
      </c>
    </row>
    <row r="17659" spans="1:10" x14ac:dyDescent="0.25">
      <c r="A17659">
        <f t="shared" si="552"/>
        <v>17657</v>
      </c>
      <c r="B17659" s="22">
        <v>17087110</v>
      </c>
      <c r="J17659" s="6">
        <f t="shared" si="551"/>
        <v>170384444013437.47</v>
      </c>
    </row>
    <row r="17660" spans="1:10" x14ac:dyDescent="0.25">
      <c r="A17660">
        <f t="shared" si="552"/>
        <v>17658</v>
      </c>
      <c r="B17660" s="22">
        <v>0</v>
      </c>
      <c r="J17660" s="6">
        <f t="shared" si="551"/>
        <v>16272920094200.813</v>
      </c>
    </row>
    <row r="17661" spans="1:10" x14ac:dyDescent="0.25">
      <c r="A17661">
        <f t="shared" si="552"/>
        <v>17659</v>
      </c>
      <c r="B17661" s="22">
        <v>0</v>
      </c>
      <c r="J17661" s="6">
        <f t="shared" si="551"/>
        <v>16272920094200.813</v>
      </c>
    </row>
    <row r="17662" spans="1:10" x14ac:dyDescent="0.25">
      <c r="A17662">
        <f t="shared" si="552"/>
        <v>17660</v>
      </c>
      <c r="B17662" s="22">
        <v>4428780.8219178077</v>
      </c>
      <c r="J17662" s="6">
        <f t="shared" si="551"/>
        <v>155874984828.50565</v>
      </c>
    </row>
    <row r="17663" spans="1:10" x14ac:dyDescent="0.25">
      <c r="A17663">
        <f t="shared" si="552"/>
        <v>17661</v>
      </c>
      <c r="B17663" s="22">
        <v>11393430</v>
      </c>
      <c r="J17663" s="6">
        <f t="shared" si="551"/>
        <v>54161640302182.273</v>
      </c>
    </row>
    <row r="17664" spans="1:10" x14ac:dyDescent="0.25">
      <c r="A17664">
        <f t="shared" si="552"/>
        <v>17662</v>
      </c>
      <c r="B17664" s="22">
        <v>0</v>
      </c>
      <c r="J17664" s="6">
        <f t="shared" si="551"/>
        <v>16272920094200.813</v>
      </c>
    </row>
    <row r="17665" spans="1:10" x14ac:dyDescent="0.25">
      <c r="A17665">
        <f t="shared" si="552"/>
        <v>17663</v>
      </c>
      <c r="B17665" s="22">
        <v>0</v>
      </c>
      <c r="J17665" s="6">
        <f t="shared" si="551"/>
        <v>16272920094200.813</v>
      </c>
    </row>
    <row r="17666" spans="1:10" x14ac:dyDescent="0.25">
      <c r="A17666">
        <f t="shared" si="552"/>
        <v>17664</v>
      </c>
      <c r="B17666" s="22">
        <v>8143430</v>
      </c>
      <c r="J17666" s="6">
        <f t="shared" si="551"/>
        <v>16887655243524.369</v>
      </c>
    </row>
    <row r="17667" spans="1:10" x14ac:dyDescent="0.25">
      <c r="A17667">
        <f t="shared" si="552"/>
        <v>17665</v>
      </c>
      <c r="B17667" s="22">
        <v>0</v>
      </c>
      <c r="J17667" s="6">
        <f t="shared" ref="J17667:J17730" si="553">(B17667-$I$6)^2</f>
        <v>16272920094200.813</v>
      </c>
    </row>
    <row r="17668" spans="1:10" x14ac:dyDescent="0.25">
      <c r="A17668">
        <f t="shared" ref="A17668:A17731" si="554">A17667+1</f>
        <v>17666</v>
      </c>
      <c r="B17668" s="22">
        <v>0</v>
      </c>
      <c r="J17668" s="6">
        <f t="shared" si="553"/>
        <v>16272920094200.813</v>
      </c>
    </row>
    <row r="17669" spans="1:10" x14ac:dyDescent="0.25">
      <c r="A17669">
        <f t="shared" si="554"/>
        <v>17667</v>
      </c>
      <c r="B17669" s="22">
        <v>0</v>
      </c>
      <c r="J17669" s="6">
        <f t="shared" si="553"/>
        <v>16272920094200.813</v>
      </c>
    </row>
    <row r="17670" spans="1:10" x14ac:dyDescent="0.25">
      <c r="A17670">
        <f t="shared" si="554"/>
        <v>17668</v>
      </c>
      <c r="B17670" s="22">
        <v>8143430</v>
      </c>
      <c r="J17670" s="6">
        <f t="shared" si="553"/>
        <v>16887655243524.369</v>
      </c>
    </row>
    <row r="17671" spans="1:10" x14ac:dyDescent="0.25">
      <c r="A17671">
        <f t="shared" si="554"/>
        <v>17669</v>
      </c>
      <c r="B17671" s="22">
        <v>0</v>
      </c>
      <c r="J17671" s="6">
        <f t="shared" si="553"/>
        <v>16272920094200.813</v>
      </c>
    </row>
    <row r="17672" spans="1:10" x14ac:dyDescent="0.25">
      <c r="A17672">
        <f t="shared" si="554"/>
        <v>17670</v>
      </c>
      <c r="B17672" s="22">
        <v>0</v>
      </c>
      <c r="J17672" s="6">
        <f t="shared" si="553"/>
        <v>16272920094200.813</v>
      </c>
    </row>
    <row r="17673" spans="1:10" x14ac:dyDescent="0.25">
      <c r="A17673">
        <f t="shared" si="554"/>
        <v>17671</v>
      </c>
      <c r="B17673" s="22">
        <v>8143430</v>
      </c>
      <c r="J17673" s="6">
        <f t="shared" si="553"/>
        <v>16887655243524.369</v>
      </c>
    </row>
    <row r="17674" spans="1:10" x14ac:dyDescent="0.25">
      <c r="A17674">
        <f t="shared" si="554"/>
        <v>17672</v>
      </c>
      <c r="B17674" s="22">
        <v>8943680</v>
      </c>
      <c r="J17674" s="6">
        <f t="shared" si="553"/>
        <v>24105244819313.906</v>
      </c>
    </row>
    <row r="17675" spans="1:10" x14ac:dyDescent="0.25">
      <c r="A17675">
        <f t="shared" si="554"/>
        <v>17673</v>
      </c>
      <c r="B17675" s="22">
        <v>8943680</v>
      </c>
      <c r="J17675" s="6">
        <f t="shared" si="553"/>
        <v>24105244819313.906</v>
      </c>
    </row>
    <row r="17676" spans="1:10" x14ac:dyDescent="0.25">
      <c r="A17676">
        <f t="shared" si="554"/>
        <v>17674</v>
      </c>
      <c r="B17676" s="22">
        <v>0</v>
      </c>
      <c r="J17676" s="6">
        <f t="shared" si="553"/>
        <v>16272920094200.813</v>
      </c>
    </row>
    <row r="17677" spans="1:10" x14ac:dyDescent="0.25">
      <c r="A17677">
        <f t="shared" si="554"/>
        <v>17675</v>
      </c>
      <c r="B17677" s="22">
        <v>0</v>
      </c>
      <c r="J17677" s="6">
        <f t="shared" si="553"/>
        <v>16272920094200.813</v>
      </c>
    </row>
    <row r="17678" spans="1:10" x14ac:dyDescent="0.25">
      <c r="A17678">
        <f t="shared" si="554"/>
        <v>17676</v>
      </c>
      <c r="B17678" s="22">
        <v>0</v>
      </c>
      <c r="J17678" s="6">
        <f t="shared" si="553"/>
        <v>16272920094200.813</v>
      </c>
    </row>
    <row r="17679" spans="1:10" x14ac:dyDescent="0.25">
      <c r="A17679">
        <f t="shared" si="554"/>
        <v>17677</v>
      </c>
      <c r="B17679" s="22">
        <v>8143430</v>
      </c>
      <c r="J17679" s="6">
        <f t="shared" si="553"/>
        <v>16887655243524.369</v>
      </c>
    </row>
    <row r="17680" spans="1:10" x14ac:dyDescent="0.25">
      <c r="A17680">
        <f t="shared" si="554"/>
        <v>17678</v>
      </c>
      <c r="B17680" s="22">
        <v>0</v>
      </c>
      <c r="J17680" s="6">
        <f t="shared" si="553"/>
        <v>16272920094200.813</v>
      </c>
    </row>
    <row r="17681" spans="1:10" x14ac:dyDescent="0.25">
      <c r="A17681">
        <f t="shared" si="554"/>
        <v>17679</v>
      </c>
      <c r="B17681" s="22">
        <v>0</v>
      </c>
      <c r="J17681" s="6">
        <f t="shared" si="553"/>
        <v>16272920094200.813</v>
      </c>
    </row>
    <row r="17682" spans="1:10" x14ac:dyDescent="0.25">
      <c r="A17682">
        <f t="shared" si="554"/>
        <v>17680</v>
      </c>
      <c r="B17682" s="22">
        <v>3250000</v>
      </c>
      <c r="J17682" s="6">
        <f t="shared" si="553"/>
        <v>614610152858.7196</v>
      </c>
    </row>
    <row r="17683" spans="1:10" x14ac:dyDescent="0.25">
      <c r="A17683">
        <f t="shared" si="554"/>
        <v>17681</v>
      </c>
      <c r="B17683" s="22">
        <v>0</v>
      </c>
      <c r="J17683" s="6">
        <f t="shared" si="553"/>
        <v>16272920094200.813</v>
      </c>
    </row>
    <row r="17684" spans="1:10" x14ac:dyDescent="0.25">
      <c r="A17684">
        <f t="shared" si="554"/>
        <v>17682</v>
      </c>
      <c r="B17684" s="22">
        <v>3000000</v>
      </c>
      <c r="J17684" s="6">
        <f t="shared" si="553"/>
        <v>1069095532961.9576</v>
      </c>
    </row>
    <row r="17685" spans="1:10" x14ac:dyDescent="0.25">
      <c r="A17685">
        <f t="shared" si="554"/>
        <v>17683</v>
      </c>
      <c r="B17685" s="22">
        <v>8943680</v>
      </c>
      <c r="J17685" s="6">
        <f t="shared" si="553"/>
        <v>24105244819313.906</v>
      </c>
    </row>
    <row r="17686" spans="1:10" x14ac:dyDescent="0.25">
      <c r="A17686">
        <f t="shared" si="554"/>
        <v>17684</v>
      </c>
      <c r="B17686" s="22">
        <v>0</v>
      </c>
      <c r="J17686" s="6">
        <f t="shared" si="553"/>
        <v>16272920094200.813</v>
      </c>
    </row>
    <row r="17687" spans="1:10" x14ac:dyDescent="0.25">
      <c r="A17687">
        <f t="shared" si="554"/>
        <v>17685</v>
      </c>
      <c r="B17687" s="22">
        <v>0</v>
      </c>
      <c r="J17687" s="6">
        <f t="shared" si="553"/>
        <v>16272920094200.813</v>
      </c>
    </row>
    <row r="17688" spans="1:10" x14ac:dyDescent="0.25">
      <c r="A17688">
        <f t="shared" si="554"/>
        <v>17686</v>
      </c>
      <c r="B17688" s="22">
        <v>0</v>
      </c>
      <c r="J17688" s="6">
        <f t="shared" si="553"/>
        <v>16272920094200.813</v>
      </c>
    </row>
    <row r="17689" spans="1:10" x14ac:dyDescent="0.25">
      <c r="A17689">
        <f t="shared" si="554"/>
        <v>17687</v>
      </c>
      <c r="B17689" s="22">
        <v>0</v>
      </c>
      <c r="J17689" s="6">
        <f t="shared" si="553"/>
        <v>16272920094200.813</v>
      </c>
    </row>
    <row r="17690" spans="1:10" x14ac:dyDescent="0.25">
      <c r="A17690">
        <f t="shared" si="554"/>
        <v>17688</v>
      </c>
      <c r="B17690" s="22">
        <v>0</v>
      </c>
      <c r="J17690" s="6">
        <f t="shared" si="553"/>
        <v>16272920094200.813</v>
      </c>
    </row>
    <row r="17691" spans="1:10" x14ac:dyDescent="0.25">
      <c r="A17691">
        <f t="shared" si="554"/>
        <v>17689</v>
      </c>
      <c r="B17691" s="22">
        <v>0</v>
      </c>
      <c r="J17691" s="6">
        <f t="shared" si="553"/>
        <v>16272920094200.813</v>
      </c>
    </row>
    <row r="17692" spans="1:10" x14ac:dyDescent="0.25">
      <c r="A17692">
        <f t="shared" si="554"/>
        <v>17690</v>
      </c>
      <c r="B17692" s="22">
        <v>11393430</v>
      </c>
      <c r="J17692" s="6">
        <f t="shared" si="553"/>
        <v>54161640302182.273</v>
      </c>
    </row>
    <row r="17693" spans="1:10" x14ac:dyDescent="0.25">
      <c r="A17693">
        <f t="shared" si="554"/>
        <v>17691</v>
      </c>
      <c r="B17693" s="22">
        <v>0</v>
      </c>
      <c r="J17693" s="6">
        <f t="shared" si="553"/>
        <v>16272920094200.813</v>
      </c>
    </row>
    <row r="17694" spans="1:10" x14ac:dyDescent="0.25">
      <c r="A17694">
        <f t="shared" si="554"/>
        <v>17692</v>
      </c>
      <c r="B17694" s="22">
        <v>8143430</v>
      </c>
      <c r="J17694" s="6">
        <f t="shared" si="553"/>
        <v>16887655243524.369</v>
      </c>
    </row>
    <row r="17695" spans="1:10" x14ac:dyDescent="0.25">
      <c r="A17695">
        <f t="shared" si="554"/>
        <v>17693</v>
      </c>
      <c r="B17695" s="22">
        <v>0</v>
      </c>
      <c r="J17695" s="6">
        <f t="shared" si="553"/>
        <v>16272920094200.813</v>
      </c>
    </row>
    <row r="17696" spans="1:10" x14ac:dyDescent="0.25">
      <c r="A17696">
        <f t="shared" si="554"/>
        <v>17694</v>
      </c>
      <c r="B17696" s="22">
        <v>0</v>
      </c>
      <c r="J17696" s="6">
        <f t="shared" si="553"/>
        <v>16272920094200.813</v>
      </c>
    </row>
    <row r="17697" spans="1:10" x14ac:dyDescent="0.25">
      <c r="A17697">
        <f t="shared" si="554"/>
        <v>17695</v>
      </c>
      <c r="B17697" s="22">
        <v>0</v>
      </c>
      <c r="J17697" s="6">
        <f t="shared" si="553"/>
        <v>16272920094200.813</v>
      </c>
    </row>
    <row r="17698" spans="1:10" x14ac:dyDescent="0.25">
      <c r="A17698">
        <f t="shared" si="554"/>
        <v>17696</v>
      </c>
      <c r="B17698" s="22">
        <v>0</v>
      </c>
      <c r="J17698" s="6">
        <f t="shared" si="553"/>
        <v>16272920094200.813</v>
      </c>
    </row>
    <row r="17699" spans="1:10" x14ac:dyDescent="0.25">
      <c r="A17699">
        <f t="shared" si="554"/>
        <v>17697</v>
      </c>
      <c r="B17699" s="22">
        <v>3250000</v>
      </c>
      <c r="J17699" s="6">
        <f t="shared" si="553"/>
        <v>614610152858.7196</v>
      </c>
    </row>
    <row r="17700" spans="1:10" x14ac:dyDescent="0.25">
      <c r="A17700">
        <f t="shared" si="554"/>
        <v>17698</v>
      </c>
      <c r="B17700" s="22">
        <v>0</v>
      </c>
      <c r="J17700" s="6">
        <f t="shared" si="553"/>
        <v>16272920094200.813</v>
      </c>
    </row>
    <row r="17701" spans="1:10" x14ac:dyDescent="0.25">
      <c r="A17701">
        <f t="shared" si="554"/>
        <v>17699</v>
      </c>
      <c r="B17701" s="22">
        <v>8943680</v>
      </c>
      <c r="J17701" s="6">
        <f t="shared" si="553"/>
        <v>24105244819313.906</v>
      </c>
    </row>
    <row r="17702" spans="1:10" x14ac:dyDescent="0.25">
      <c r="A17702">
        <f t="shared" si="554"/>
        <v>17700</v>
      </c>
      <c r="B17702" s="22">
        <v>17087110</v>
      </c>
      <c r="J17702" s="6">
        <f t="shared" si="553"/>
        <v>170384444013437.47</v>
      </c>
    </row>
    <row r="17703" spans="1:10" x14ac:dyDescent="0.25">
      <c r="A17703">
        <f t="shared" si="554"/>
        <v>17701</v>
      </c>
      <c r="B17703" s="22">
        <v>0</v>
      </c>
      <c r="J17703" s="6">
        <f t="shared" si="553"/>
        <v>16272920094200.813</v>
      </c>
    </row>
    <row r="17704" spans="1:10" x14ac:dyDescent="0.25">
      <c r="A17704">
        <f t="shared" si="554"/>
        <v>17702</v>
      </c>
      <c r="B17704" s="22">
        <v>0</v>
      </c>
      <c r="J17704" s="6">
        <f t="shared" si="553"/>
        <v>16272920094200.813</v>
      </c>
    </row>
    <row r="17705" spans="1:10" x14ac:dyDescent="0.25">
      <c r="A17705">
        <f t="shared" si="554"/>
        <v>17703</v>
      </c>
      <c r="B17705" s="22">
        <v>0</v>
      </c>
      <c r="J17705" s="6">
        <f t="shared" si="553"/>
        <v>16272920094200.813</v>
      </c>
    </row>
    <row r="17706" spans="1:10" x14ac:dyDescent="0.25">
      <c r="A17706">
        <f t="shared" si="554"/>
        <v>17704</v>
      </c>
      <c r="B17706" s="22">
        <v>3000000</v>
      </c>
      <c r="J17706" s="6">
        <f t="shared" si="553"/>
        <v>1069095532961.9576</v>
      </c>
    </row>
    <row r="17707" spans="1:10" x14ac:dyDescent="0.25">
      <c r="A17707">
        <f t="shared" si="554"/>
        <v>17705</v>
      </c>
      <c r="B17707" s="22">
        <v>0</v>
      </c>
      <c r="J17707" s="6">
        <f t="shared" si="553"/>
        <v>16272920094200.813</v>
      </c>
    </row>
    <row r="17708" spans="1:10" x14ac:dyDescent="0.25">
      <c r="A17708">
        <f t="shared" si="554"/>
        <v>17706</v>
      </c>
      <c r="B17708" s="22">
        <v>0</v>
      </c>
      <c r="J17708" s="6">
        <f t="shared" si="553"/>
        <v>16272920094200.813</v>
      </c>
    </row>
    <row r="17709" spans="1:10" x14ac:dyDescent="0.25">
      <c r="A17709">
        <f t="shared" si="554"/>
        <v>17707</v>
      </c>
      <c r="B17709" s="22">
        <v>3250000</v>
      </c>
      <c r="J17709" s="6">
        <f t="shared" si="553"/>
        <v>614610152858.7196</v>
      </c>
    </row>
    <row r="17710" spans="1:10" x14ac:dyDescent="0.25">
      <c r="A17710">
        <f t="shared" si="554"/>
        <v>17708</v>
      </c>
      <c r="B17710" s="22">
        <v>0</v>
      </c>
      <c r="J17710" s="6">
        <f t="shared" si="553"/>
        <v>16272920094200.813</v>
      </c>
    </row>
    <row r="17711" spans="1:10" x14ac:dyDescent="0.25">
      <c r="A17711">
        <f t="shared" si="554"/>
        <v>17709</v>
      </c>
      <c r="B17711" s="22">
        <v>0</v>
      </c>
      <c r="J17711" s="6">
        <f t="shared" si="553"/>
        <v>16272920094200.813</v>
      </c>
    </row>
    <row r="17712" spans="1:10" x14ac:dyDescent="0.25">
      <c r="A17712">
        <f t="shared" si="554"/>
        <v>17710</v>
      </c>
      <c r="B17712" s="22">
        <v>0</v>
      </c>
      <c r="J17712" s="6">
        <f t="shared" si="553"/>
        <v>16272920094200.813</v>
      </c>
    </row>
    <row r="17713" spans="1:10" x14ac:dyDescent="0.25">
      <c r="A17713">
        <f t="shared" si="554"/>
        <v>17711</v>
      </c>
      <c r="B17713" s="22">
        <v>3000000</v>
      </c>
      <c r="J17713" s="6">
        <f t="shared" si="553"/>
        <v>1069095532961.9576</v>
      </c>
    </row>
    <row r="17714" spans="1:10" x14ac:dyDescent="0.25">
      <c r="A17714">
        <f t="shared" si="554"/>
        <v>17712</v>
      </c>
      <c r="B17714" s="22">
        <v>17087110</v>
      </c>
      <c r="J17714" s="6">
        <f t="shared" si="553"/>
        <v>170384444013437.47</v>
      </c>
    </row>
    <row r="17715" spans="1:10" x14ac:dyDescent="0.25">
      <c r="A17715">
        <f t="shared" si="554"/>
        <v>17713</v>
      </c>
      <c r="B17715" s="22">
        <v>0</v>
      </c>
      <c r="J17715" s="6">
        <f t="shared" si="553"/>
        <v>16272920094200.813</v>
      </c>
    </row>
    <row r="17716" spans="1:10" x14ac:dyDescent="0.25">
      <c r="A17716">
        <f t="shared" si="554"/>
        <v>17714</v>
      </c>
      <c r="B17716" s="22">
        <v>13913209.5</v>
      </c>
      <c r="J17716" s="6">
        <f t="shared" si="553"/>
        <v>97599358077837.141</v>
      </c>
    </row>
    <row r="17717" spans="1:10" x14ac:dyDescent="0.25">
      <c r="A17717">
        <f t="shared" si="554"/>
        <v>17715</v>
      </c>
      <c r="B17717" s="22">
        <v>0</v>
      </c>
      <c r="J17717" s="6">
        <f t="shared" si="553"/>
        <v>16272920094200.813</v>
      </c>
    </row>
    <row r="17718" spans="1:10" x14ac:dyDescent="0.25">
      <c r="A17718">
        <f t="shared" si="554"/>
        <v>17716</v>
      </c>
      <c r="B17718" s="22">
        <v>0</v>
      </c>
      <c r="J17718" s="6">
        <f t="shared" si="553"/>
        <v>16272920094200.813</v>
      </c>
    </row>
    <row r="17719" spans="1:10" x14ac:dyDescent="0.25">
      <c r="A17719">
        <f t="shared" si="554"/>
        <v>17717</v>
      </c>
      <c r="B17719" s="22">
        <v>8143430</v>
      </c>
      <c r="J17719" s="6">
        <f t="shared" si="553"/>
        <v>16887655243524.369</v>
      </c>
    </row>
    <row r="17720" spans="1:10" x14ac:dyDescent="0.25">
      <c r="A17720">
        <f t="shared" si="554"/>
        <v>17718</v>
      </c>
      <c r="B17720" s="22">
        <v>8143430</v>
      </c>
      <c r="J17720" s="6">
        <f t="shared" si="553"/>
        <v>16887655243524.369</v>
      </c>
    </row>
    <row r="17721" spans="1:10" x14ac:dyDescent="0.25">
      <c r="A17721">
        <f t="shared" si="554"/>
        <v>17719</v>
      </c>
      <c r="B17721" s="22">
        <v>8943680</v>
      </c>
      <c r="J17721" s="6">
        <f t="shared" si="553"/>
        <v>24105244819313.906</v>
      </c>
    </row>
    <row r="17722" spans="1:10" x14ac:dyDescent="0.25">
      <c r="A17722">
        <f t="shared" si="554"/>
        <v>17720</v>
      </c>
      <c r="B17722" s="22">
        <v>0</v>
      </c>
      <c r="J17722" s="6">
        <f t="shared" si="553"/>
        <v>16272920094200.813</v>
      </c>
    </row>
    <row r="17723" spans="1:10" x14ac:dyDescent="0.25">
      <c r="A17723">
        <f t="shared" si="554"/>
        <v>17721</v>
      </c>
      <c r="B17723" s="22">
        <v>8143430</v>
      </c>
      <c r="J17723" s="6">
        <f t="shared" si="553"/>
        <v>16887655243524.369</v>
      </c>
    </row>
    <row r="17724" spans="1:10" x14ac:dyDescent="0.25">
      <c r="A17724">
        <f t="shared" si="554"/>
        <v>17722</v>
      </c>
      <c r="B17724" s="22">
        <v>0</v>
      </c>
      <c r="J17724" s="6">
        <f t="shared" si="553"/>
        <v>16272920094200.813</v>
      </c>
    </row>
    <row r="17725" spans="1:10" x14ac:dyDescent="0.25">
      <c r="A17725">
        <f t="shared" si="554"/>
        <v>17723</v>
      </c>
      <c r="B17725" s="22">
        <v>0</v>
      </c>
      <c r="J17725" s="6">
        <f t="shared" si="553"/>
        <v>16272920094200.813</v>
      </c>
    </row>
    <row r="17726" spans="1:10" x14ac:dyDescent="0.25">
      <c r="A17726">
        <f t="shared" si="554"/>
        <v>17724</v>
      </c>
      <c r="B17726" s="22">
        <v>0</v>
      </c>
      <c r="J17726" s="6">
        <f t="shared" si="553"/>
        <v>16272920094200.813</v>
      </c>
    </row>
    <row r="17727" spans="1:10" x14ac:dyDescent="0.25">
      <c r="A17727">
        <f t="shared" si="554"/>
        <v>17725</v>
      </c>
      <c r="B17727" s="22">
        <v>10952660.821917808</v>
      </c>
      <c r="J17727" s="6">
        <f t="shared" si="553"/>
        <v>47868272170023.156</v>
      </c>
    </row>
    <row r="17728" spans="1:10" x14ac:dyDescent="0.25">
      <c r="A17728">
        <f t="shared" si="554"/>
        <v>17726</v>
      </c>
      <c r="B17728" s="22">
        <v>17087110</v>
      </c>
      <c r="J17728" s="6">
        <f t="shared" si="553"/>
        <v>170384444013437.47</v>
      </c>
    </row>
    <row r="17729" spans="1:10" x14ac:dyDescent="0.25">
      <c r="A17729">
        <f t="shared" si="554"/>
        <v>17727</v>
      </c>
      <c r="B17729" s="22">
        <v>11143430</v>
      </c>
      <c r="J17729" s="6">
        <f t="shared" si="553"/>
        <v>50544410682285.516</v>
      </c>
    </row>
    <row r="17730" spans="1:10" x14ac:dyDescent="0.25">
      <c r="A17730">
        <f t="shared" si="554"/>
        <v>17728</v>
      </c>
      <c r="B17730" s="22">
        <v>8943680</v>
      </c>
      <c r="J17730" s="6">
        <f t="shared" si="553"/>
        <v>24105244819313.906</v>
      </c>
    </row>
    <row r="17731" spans="1:10" x14ac:dyDescent="0.25">
      <c r="A17731">
        <f t="shared" si="554"/>
        <v>17729</v>
      </c>
      <c r="B17731" s="22">
        <v>8943680</v>
      </c>
      <c r="J17731" s="6">
        <f t="shared" ref="J17731:J17794" si="555">(B17731-$I$6)^2</f>
        <v>24105244819313.906</v>
      </c>
    </row>
    <row r="17732" spans="1:10" x14ac:dyDescent="0.25">
      <c r="A17732">
        <f t="shared" ref="A17732:A17795" si="556">A17731+1</f>
        <v>17730</v>
      </c>
      <c r="B17732" s="22">
        <v>8943680</v>
      </c>
      <c r="J17732" s="6">
        <f t="shared" si="555"/>
        <v>24105244819313.906</v>
      </c>
    </row>
    <row r="17733" spans="1:10" x14ac:dyDescent="0.25">
      <c r="A17733">
        <f t="shared" si="556"/>
        <v>17731</v>
      </c>
      <c r="B17733" s="22">
        <v>8943680</v>
      </c>
      <c r="J17733" s="6">
        <f t="shared" si="555"/>
        <v>24105244819313.906</v>
      </c>
    </row>
    <row r="17734" spans="1:10" x14ac:dyDescent="0.25">
      <c r="A17734">
        <f t="shared" si="556"/>
        <v>17732</v>
      </c>
      <c r="B17734" s="22">
        <v>0</v>
      </c>
      <c r="J17734" s="6">
        <f t="shared" si="555"/>
        <v>16272920094200.813</v>
      </c>
    </row>
    <row r="17735" spans="1:10" x14ac:dyDescent="0.25">
      <c r="A17735">
        <f t="shared" si="556"/>
        <v>17733</v>
      </c>
      <c r="B17735" s="22">
        <v>0</v>
      </c>
      <c r="J17735" s="6">
        <f t="shared" si="555"/>
        <v>16272920094200.813</v>
      </c>
    </row>
    <row r="17736" spans="1:10" x14ac:dyDescent="0.25">
      <c r="A17736">
        <f t="shared" si="556"/>
        <v>17734</v>
      </c>
      <c r="B17736" s="22">
        <v>0</v>
      </c>
      <c r="J17736" s="6">
        <f t="shared" si="555"/>
        <v>16272920094200.813</v>
      </c>
    </row>
    <row r="17737" spans="1:10" x14ac:dyDescent="0.25">
      <c r="A17737">
        <f t="shared" si="556"/>
        <v>17735</v>
      </c>
      <c r="B17737" s="22">
        <v>0</v>
      </c>
      <c r="J17737" s="6">
        <f t="shared" si="555"/>
        <v>16272920094200.813</v>
      </c>
    </row>
    <row r="17738" spans="1:10" x14ac:dyDescent="0.25">
      <c r="A17738">
        <f t="shared" si="556"/>
        <v>17736</v>
      </c>
      <c r="B17738" s="22">
        <v>0</v>
      </c>
      <c r="J17738" s="6">
        <f t="shared" si="555"/>
        <v>16272920094200.813</v>
      </c>
    </row>
    <row r="17739" spans="1:10" x14ac:dyDescent="0.25">
      <c r="A17739">
        <f t="shared" si="556"/>
        <v>17737</v>
      </c>
      <c r="B17739" s="22">
        <v>0</v>
      </c>
      <c r="J17739" s="6">
        <f t="shared" si="555"/>
        <v>16272920094200.813</v>
      </c>
    </row>
    <row r="17740" spans="1:10" x14ac:dyDescent="0.25">
      <c r="A17740">
        <f t="shared" si="556"/>
        <v>17738</v>
      </c>
      <c r="B17740" s="22">
        <v>8943680</v>
      </c>
      <c r="J17740" s="6">
        <f t="shared" si="555"/>
        <v>24105244819313.906</v>
      </c>
    </row>
    <row r="17741" spans="1:10" x14ac:dyDescent="0.25">
      <c r="A17741">
        <f t="shared" si="556"/>
        <v>17739</v>
      </c>
      <c r="B17741" s="22">
        <v>17087110</v>
      </c>
      <c r="J17741" s="6">
        <f t="shared" si="555"/>
        <v>170384444013437.47</v>
      </c>
    </row>
    <row r="17742" spans="1:10" x14ac:dyDescent="0.25">
      <c r="A17742">
        <f t="shared" si="556"/>
        <v>17740</v>
      </c>
      <c r="B17742" s="22">
        <v>17087110</v>
      </c>
      <c r="J17742" s="6">
        <f t="shared" si="555"/>
        <v>170384444013437.47</v>
      </c>
    </row>
    <row r="17743" spans="1:10" x14ac:dyDescent="0.25">
      <c r="A17743">
        <f t="shared" si="556"/>
        <v>17741</v>
      </c>
      <c r="B17743" s="22">
        <v>0</v>
      </c>
      <c r="J17743" s="6">
        <f t="shared" si="555"/>
        <v>16272920094200.813</v>
      </c>
    </row>
    <row r="17744" spans="1:10" x14ac:dyDescent="0.25">
      <c r="A17744">
        <f t="shared" si="556"/>
        <v>17742</v>
      </c>
      <c r="B17744" s="22">
        <v>0</v>
      </c>
      <c r="J17744" s="6">
        <f t="shared" si="555"/>
        <v>16272920094200.813</v>
      </c>
    </row>
    <row r="17745" spans="1:10" x14ac:dyDescent="0.25">
      <c r="A17745">
        <f t="shared" si="556"/>
        <v>17743</v>
      </c>
      <c r="B17745" s="22">
        <v>3250000</v>
      </c>
      <c r="J17745" s="6">
        <f t="shared" si="555"/>
        <v>614610152858.7196</v>
      </c>
    </row>
    <row r="17746" spans="1:10" x14ac:dyDescent="0.25">
      <c r="A17746">
        <f t="shared" si="556"/>
        <v>17744</v>
      </c>
      <c r="B17746" s="22">
        <v>0</v>
      </c>
      <c r="J17746" s="6">
        <f t="shared" si="555"/>
        <v>16272920094200.813</v>
      </c>
    </row>
    <row r="17747" spans="1:10" x14ac:dyDescent="0.25">
      <c r="A17747">
        <f t="shared" si="556"/>
        <v>17745</v>
      </c>
      <c r="B17747" s="22">
        <v>8943680</v>
      </c>
      <c r="J17747" s="6">
        <f t="shared" si="555"/>
        <v>24105244819313.906</v>
      </c>
    </row>
    <row r="17748" spans="1:10" x14ac:dyDescent="0.25">
      <c r="A17748">
        <f t="shared" si="556"/>
        <v>17746</v>
      </c>
      <c r="B17748" s="22">
        <v>8943680</v>
      </c>
      <c r="J17748" s="6">
        <f t="shared" si="555"/>
        <v>24105244819313.906</v>
      </c>
    </row>
    <row r="17749" spans="1:10" x14ac:dyDescent="0.25">
      <c r="A17749">
        <f t="shared" si="556"/>
        <v>17747</v>
      </c>
      <c r="B17749" s="22">
        <v>0</v>
      </c>
      <c r="J17749" s="6">
        <f t="shared" si="555"/>
        <v>16272920094200.813</v>
      </c>
    </row>
    <row r="17750" spans="1:10" x14ac:dyDescent="0.25">
      <c r="A17750">
        <f t="shared" si="556"/>
        <v>17748</v>
      </c>
      <c r="B17750" s="22">
        <v>0</v>
      </c>
      <c r="J17750" s="6">
        <f t="shared" si="555"/>
        <v>16272920094200.813</v>
      </c>
    </row>
    <row r="17751" spans="1:10" x14ac:dyDescent="0.25">
      <c r="A17751">
        <f t="shared" si="556"/>
        <v>17749</v>
      </c>
      <c r="B17751" s="22">
        <v>8143430</v>
      </c>
      <c r="J17751" s="6">
        <f t="shared" si="555"/>
        <v>16887655243524.369</v>
      </c>
    </row>
    <row r="17752" spans="1:10" x14ac:dyDescent="0.25">
      <c r="A17752">
        <f t="shared" si="556"/>
        <v>17750</v>
      </c>
      <c r="B17752" s="22">
        <v>0</v>
      </c>
      <c r="J17752" s="6">
        <f t="shared" si="555"/>
        <v>16272920094200.813</v>
      </c>
    </row>
    <row r="17753" spans="1:10" x14ac:dyDescent="0.25">
      <c r="A17753">
        <f t="shared" si="556"/>
        <v>17751</v>
      </c>
      <c r="B17753" s="22">
        <v>8943680</v>
      </c>
      <c r="J17753" s="6">
        <f t="shared" si="555"/>
        <v>24105244819313.906</v>
      </c>
    </row>
    <row r="17754" spans="1:10" x14ac:dyDescent="0.25">
      <c r="A17754">
        <f t="shared" si="556"/>
        <v>17752</v>
      </c>
      <c r="B17754" s="22">
        <v>8943680</v>
      </c>
      <c r="J17754" s="6">
        <f t="shared" si="555"/>
        <v>24105244819313.906</v>
      </c>
    </row>
    <row r="17755" spans="1:10" x14ac:dyDescent="0.25">
      <c r="A17755">
        <f t="shared" si="556"/>
        <v>17753</v>
      </c>
      <c r="B17755" s="22">
        <v>3250000</v>
      </c>
      <c r="J17755" s="6">
        <f t="shared" si="555"/>
        <v>614610152858.7196</v>
      </c>
    </row>
    <row r="17756" spans="1:10" x14ac:dyDescent="0.25">
      <c r="A17756">
        <f t="shared" si="556"/>
        <v>17754</v>
      </c>
      <c r="B17756" s="22">
        <v>0</v>
      </c>
      <c r="J17756" s="6">
        <f t="shared" si="555"/>
        <v>16272920094200.813</v>
      </c>
    </row>
    <row r="17757" spans="1:10" x14ac:dyDescent="0.25">
      <c r="A17757">
        <f t="shared" si="556"/>
        <v>17755</v>
      </c>
      <c r="B17757" s="22">
        <v>0</v>
      </c>
      <c r="J17757" s="6">
        <f t="shared" si="555"/>
        <v>16272920094200.813</v>
      </c>
    </row>
    <row r="17758" spans="1:10" x14ac:dyDescent="0.25">
      <c r="A17758">
        <f t="shared" si="556"/>
        <v>17756</v>
      </c>
      <c r="B17758" s="22">
        <v>0</v>
      </c>
      <c r="J17758" s="6">
        <f t="shared" si="555"/>
        <v>16272920094200.813</v>
      </c>
    </row>
    <row r="17759" spans="1:10" x14ac:dyDescent="0.25">
      <c r="A17759">
        <f t="shared" si="556"/>
        <v>17757</v>
      </c>
      <c r="B17759" s="22">
        <v>0</v>
      </c>
      <c r="J17759" s="6">
        <f t="shared" si="555"/>
        <v>16272920094200.813</v>
      </c>
    </row>
    <row r="17760" spans="1:10" x14ac:dyDescent="0.25">
      <c r="A17760">
        <f t="shared" si="556"/>
        <v>17758</v>
      </c>
      <c r="B17760" s="22">
        <v>0</v>
      </c>
      <c r="J17760" s="6">
        <f t="shared" si="555"/>
        <v>16272920094200.813</v>
      </c>
    </row>
    <row r="17761" spans="1:10" x14ac:dyDescent="0.25">
      <c r="A17761">
        <f t="shared" si="556"/>
        <v>17759</v>
      </c>
      <c r="B17761" s="22">
        <v>8943680</v>
      </c>
      <c r="J17761" s="6">
        <f t="shared" si="555"/>
        <v>24105244819313.906</v>
      </c>
    </row>
    <row r="17762" spans="1:10" x14ac:dyDescent="0.25">
      <c r="A17762">
        <f t="shared" si="556"/>
        <v>17760</v>
      </c>
      <c r="B17762" s="22">
        <v>0</v>
      </c>
      <c r="J17762" s="6">
        <f t="shared" si="555"/>
        <v>16272920094200.813</v>
      </c>
    </row>
    <row r="17763" spans="1:10" x14ac:dyDescent="0.25">
      <c r="A17763">
        <f t="shared" si="556"/>
        <v>17761</v>
      </c>
      <c r="B17763" s="22">
        <v>0</v>
      </c>
      <c r="J17763" s="6">
        <f t="shared" si="555"/>
        <v>16272920094200.813</v>
      </c>
    </row>
    <row r="17764" spans="1:10" x14ac:dyDescent="0.25">
      <c r="A17764">
        <f t="shared" si="556"/>
        <v>17762</v>
      </c>
      <c r="B17764" s="22">
        <v>0</v>
      </c>
      <c r="J17764" s="6">
        <f t="shared" si="555"/>
        <v>16272920094200.813</v>
      </c>
    </row>
    <row r="17765" spans="1:10" x14ac:dyDescent="0.25">
      <c r="A17765">
        <f t="shared" si="556"/>
        <v>17763</v>
      </c>
      <c r="B17765" s="22">
        <v>0</v>
      </c>
      <c r="J17765" s="6">
        <f t="shared" si="555"/>
        <v>16272920094200.813</v>
      </c>
    </row>
    <row r="17766" spans="1:10" x14ac:dyDescent="0.25">
      <c r="A17766">
        <f t="shared" si="556"/>
        <v>17764</v>
      </c>
      <c r="B17766" s="22">
        <v>6250000</v>
      </c>
      <c r="J17766" s="6">
        <f t="shared" si="555"/>
        <v>4910785591619.8643</v>
      </c>
    </row>
    <row r="17767" spans="1:10" x14ac:dyDescent="0.25">
      <c r="A17767">
        <f t="shared" si="556"/>
        <v>17765</v>
      </c>
      <c r="B17767" s="22">
        <v>8943680</v>
      </c>
      <c r="J17767" s="6">
        <f t="shared" si="555"/>
        <v>24105244819313.906</v>
      </c>
    </row>
    <row r="17768" spans="1:10" x14ac:dyDescent="0.25">
      <c r="A17768">
        <f t="shared" si="556"/>
        <v>17766</v>
      </c>
      <c r="B17768" s="22">
        <v>3250000</v>
      </c>
      <c r="J17768" s="6">
        <f t="shared" si="555"/>
        <v>614610152858.7196</v>
      </c>
    </row>
    <row r="17769" spans="1:10" x14ac:dyDescent="0.25">
      <c r="A17769">
        <f t="shared" si="556"/>
        <v>17767</v>
      </c>
      <c r="B17769" s="22">
        <v>0</v>
      </c>
      <c r="J17769" s="6">
        <f t="shared" si="555"/>
        <v>16272920094200.813</v>
      </c>
    </row>
    <row r="17770" spans="1:10" x14ac:dyDescent="0.25">
      <c r="A17770">
        <f t="shared" si="556"/>
        <v>17768</v>
      </c>
      <c r="B17770" s="22">
        <v>8943680</v>
      </c>
      <c r="J17770" s="6">
        <f t="shared" si="555"/>
        <v>24105244819313.906</v>
      </c>
    </row>
    <row r="17771" spans="1:10" x14ac:dyDescent="0.25">
      <c r="A17771">
        <f t="shared" si="556"/>
        <v>17769</v>
      </c>
      <c r="B17771" s="22">
        <v>3250000</v>
      </c>
      <c r="J17771" s="6">
        <f t="shared" si="555"/>
        <v>614610152858.7196</v>
      </c>
    </row>
    <row r="17772" spans="1:10" x14ac:dyDescent="0.25">
      <c r="A17772">
        <f t="shared" si="556"/>
        <v>17770</v>
      </c>
      <c r="B17772" s="22">
        <v>8143430</v>
      </c>
      <c r="J17772" s="6">
        <f t="shared" si="555"/>
        <v>16887655243524.369</v>
      </c>
    </row>
    <row r="17773" spans="1:10" x14ac:dyDescent="0.25">
      <c r="A17773">
        <f t="shared" si="556"/>
        <v>17771</v>
      </c>
      <c r="B17773" s="22">
        <v>8143430</v>
      </c>
      <c r="J17773" s="6">
        <f t="shared" si="555"/>
        <v>16887655243524.369</v>
      </c>
    </row>
    <row r="17774" spans="1:10" x14ac:dyDescent="0.25">
      <c r="A17774">
        <f t="shared" si="556"/>
        <v>17772</v>
      </c>
      <c r="B17774" s="22">
        <v>0</v>
      </c>
      <c r="J17774" s="6">
        <f t="shared" si="555"/>
        <v>16272920094200.813</v>
      </c>
    </row>
    <row r="17775" spans="1:10" x14ac:dyDescent="0.25">
      <c r="A17775">
        <f t="shared" si="556"/>
        <v>17773</v>
      </c>
      <c r="B17775" s="22">
        <v>0</v>
      </c>
      <c r="J17775" s="6">
        <f t="shared" si="555"/>
        <v>16272920094200.813</v>
      </c>
    </row>
    <row r="17776" spans="1:10" x14ac:dyDescent="0.25">
      <c r="A17776">
        <f t="shared" si="556"/>
        <v>17774</v>
      </c>
      <c r="B17776" s="22">
        <v>0</v>
      </c>
      <c r="J17776" s="6">
        <f t="shared" si="555"/>
        <v>16272920094200.813</v>
      </c>
    </row>
    <row r="17777" spans="1:10" x14ac:dyDescent="0.25">
      <c r="A17777">
        <f t="shared" si="556"/>
        <v>17775</v>
      </c>
      <c r="B17777" s="22">
        <v>0</v>
      </c>
      <c r="J17777" s="6">
        <f t="shared" si="555"/>
        <v>16272920094200.813</v>
      </c>
    </row>
    <row r="17778" spans="1:10" x14ac:dyDescent="0.25">
      <c r="A17778">
        <f t="shared" si="556"/>
        <v>17776</v>
      </c>
      <c r="B17778" s="22">
        <v>0</v>
      </c>
      <c r="J17778" s="6">
        <f t="shared" si="555"/>
        <v>16272920094200.813</v>
      </c>
    </row>
    <row r="17779" spans="1:10" x14ac:dyDescent="0.25">
      <c r="A17779">
        <f t="shared" si="556"/>
        <v>17777</v>
      </c>
      <c r="B17779" s="22">
        <v>8943680</v>
      </c>
      <c r="J17779" s="6">
        <f t="shared" si="555"/>
        <v>24105244819313.906</v>
      </c>
    </row>
    <row r="17780" spans="1:10" x14ac:dyDescent="0.25">
      <c r="A17780">
        <f t="shared" si="556"/>
        <v>17778</v>
      </c>
      <c r="B17780" s="22">
        <v>8943680</v>
      </c>
      <c r="J17780" s="6">
        <f t="shared" si="555"/>
        <v>24105244819313.906</v>
      </c>
    </row>
    <row r="17781" spans="1:10" x14ac:dyDescent="0.25">
      <c r="A17781">
        <f t="shared" si="556"/>
        <v>17779</v>
      </c>
      <c r="B17781" s="22">
        <v>0</v>
      </c>
      <c r="J17781" s="6">
        <f t="shared" si="555"/>
        <v>16272920094200.813</v>
      </c>
    </row>
    <row r="17782" spans="1:10" x14ac:dyDescent="0.25">
      <c r="A17782">
        <f t="shared" si="556"/>
        <v>17780</v>
      </c>
      <c r="B17782" s="22">
        <v>0</v>
      </c>
      <c r="J17782" s="6">
        <f t="shared" si="555"/>
        <v>16272920094200.813</v>
      </c>
    </row>
    <row r="17783" spans="1:10" x14ac:dyDescent="0.25">
      <c r="A17783">
        <f t="shared" si="556"/>
        <v>17781</v>
      </c>
      <c r="B17783" s="22">
        <v>0</v>
      </c>
      <c r="J17783" s="6">
        <f t="shared" si="555"/>
        <v>16272920094200.813</v>
      </c>
    </row>
    <row r="17784" spans="1:10" x14ac:dyDescent="0.25">
      <c r="A17784">
        <f t="shared" si="556"/>
        <v>17782</v>
      </c>
      <c r="B17784" s="22">
        <v>8943680</v>
      </c>
      <c r="J17784" s="6">
        <f t="shared" si="555"/>
        <v>24105244819313.906</v>
      </c>
    </row>
    <row r="17785" spans="1:10" x14ac:dyDescent="0.25">
      <c r="A17785">
        <f t="shared" si="556"/>
        <v>17783</v>
      </c>
      <c r="B17785" s="22">
        <v>60585043.934246585</v>
      </c>
      <c r="J17785" s="6">
        <f t="shared" si="555"/>
        <v>3198023877135639</v>
      </c>
    </row>
    <row r="17786" spans="1:10" x14ac:dyDescent="0.25">
      <c r="A17786">
        <f t="shared" si="556"/>
        <v>17784</v>
      </c>
      <c r="B17786" s="22">
        <v>8943680</v>
      </c>
      <c r="J17786" s="6">
        <f t="shared" si="555"/>
        <v>24105244819313.906</v>
      </c>
    </row>
    <row r="17787" spans="1:10" x14ac:dyDescent="0.25">
      <c r="A17787">
        <f t="shared" si="556"/>
        <v>17785</v>
      </c>
      <c r="B17787" s="22">
        <v>8143430</v>
      </c>
      <c r="J17787" s="6">
        <f t="shared" si="555"/>
        <v>16887655243524.369</v>
      </c>
    </row>
    <row r="17788" spans="1:10" x14ac:dyDescent="0.25">
      <c r="A17788">
        <f t="shared" si="556"/>
        <v>17786</v>
      </c>
      <c r="B17788" s="22">
        <v>0</v>
      </c>
      <c r="J17788" s="6">
        <f t="shared" si="555"/>
        <v>16272920094200.813</v>
      </c>
    </row>
    <row r="17789" spans="1:10" x14ac:dyDescent="0.25">
      <c r="A17789">
        <f t="shared" si="556"/>
        <v>17787</v>
      </c>
      <c r="B17789" s="22">
        <v>0</v>
      </c>
      <c r="J17789" s="6">
        <f t="shared" si="555"/>
        <v>16272920094200.813</v>
      </c>
    </row>
    <row r="17790" spans="1:10" x14ac:dyDescent="0.25">
      <c r="A17790">
        <f t="shared" si="556"/>
        <v>17788</v>
      </c>
      <c r="B17790" s="22">
        <v>0</v>
      </c>
      <c r="J17790" s="6">
        <f t="shared" si="555"/>
        <v>16272920094200.813</v>
      </c>
    </row>
    <row r="17791" spans="1:10" x14ac:dyDescent="0.25">
      <c r="A17791">
        <f t="shared" si="556"/>
        <v>17789</v>
      </c>
      <c r="B17791" s="22">
        <v>8143430</v>
      </c>
      <c r="J17791" s="6">
        <f t="shared" si="555"/>
        <v>16887655243524.369</v>
      </c>
    </row>
    <row r="17792" spans="1:10" x14ac:dyDescent="0.25">
      <c r="A17792">
        <f t="shared" si="556"/>
        <v>17790</v>
      </c>
      <c r="B17792" s="22">
        <v>0</v>
      </c>
      <c r="J17792" s="6">
        <f t="shared" si="555"/>
        <v>16272920094200.813</v>
      </c>
    </row>
    <row r="17793" spans="1:10" x14ac:dyDescent="0.25">
      <c r="A17793">
        <f t="shared" si="556"/>
        <v>17791</v>
      </c>
      <c r="B17793" s="22">
        <v>17087110</v>
      </c>
      <c r="J17793" s="6">
        <f t="shared" si="555"/>
        <v>170384444013437.47</v>
      </c>
    </row>
    <row r="17794" spans="1:10" x14ac:dyDescent="0.25">
      <c r="A17794">
        <f t="shared" si="556"/>
        <v>17792</v>
      </c>
      <c r="B17794" s="22">
        <v>0</v>
      </c>
      <c r="J17794" s="6">
        <f t="shared" si="555"/>
        <v>16272920094200.813</v>
      </c>
    </row>
    <row r="17795" spans="1:10" x14ac:dyDescent="0.25">
      <c r="A17795">
        <f t="shared" si="556"/>
        <v>17793</v>
      </c>
      <c r="B17795" s="22">
        <v>0</v>
      </c>
      <c r="J17795" s="6">
        <f t="shared" ref="J17795:J17858" si="557">(B17795-$I$6)^2</f>
        <v>16272920094200.813</v>
      </c>
    </row>
    <row r="17796" spans="1:10" x14ac:dyDescent="0.25">
      <c r="A17796">
        <f t="shared" ref="A17796:A17859" si="558">A17795+1</f>
        <v>17794</v>
      </c>
      <c r="B17796" s="22">
        <v>8943680</v>
      </c>
      <c r="J17796" s="6">
        <f t="shared" si="557"/>
        <v>24105244819313.906</v>
      </c>
    </row>
    <row r="17797" spans="1:10" x14ac:dyDescent="0.25">
      <c r="A17797">
        <f t="shared" si="558"/>
        <v>17795</v>
      </c>
      <c r="B17797" s="22">
        <v>30893430</v>
      </c>
      <c r="J17797" s="6">
        <f t="shared" si="557"/>
        <v>721430550654129.75</v>
      </c>
    </row>
    <row r="17798" spans="1:10" x14ac:dyDescent="0.25">
      <c r="A17798">
        <f t="shared" si="558"/>
        <v>17796</v>
      </c>
      <c r="B17798" s="22">
        <v>0</v>
      </c>
      <c r="J17798" s="6">
        <f t="shared" si="557"/>
        <v>16272920094200.813</v>
      </c>
    </row>
    <row r="17799" spans="1:10" x14ac:dyDescent="0.25">
      <c r="A17799">
        <f t="shared" si="558"/>
        <v>17797</v>
      </c>
      <c r="B17799" s="22">
        <v>0</v>
      </c>
      <c r="J17799" s="6">
        <f t="shared" si="557"/>
        <v>16272920094200.813</v>
      </c>
    </row>
    <row r="17800" spans="1:10" x14ac:dyDescent="0.25">
      <c r="A17800">
        <f t="shared" si="558"/>
        <v>17798</v>
      </c>
      <c r="B17800" s="22">
        <v>0</v>
      </c>
      <c r="J17800" s="6">
        <f t="shared" si="557"/>
        <v>16272920094200.813</v>
      </c>
    </row>
    <row r="17801" spans="1:10" x14ac:dyDescent="0.25">
      <c r="A17801">
        <f t="shared" si="558"/>
        <v>17799</v>
      </c>
      <c r="B17801" s="22">
        <v>16047317</v>
      </c>
      <c r="J17801" s="6">
        <f t="shared" si="557"/>
        <v>144320487877161.22</v>
      </c>
    </row>
    <row r="17802" spans="1:10" x14ac:dyDescent="0.25">
      <c r="A17802">
        <f t="shared" si="558"/>
        <v>17800</v>
      </c>
      <c r="B17802" s="22">
        <v>0</v>
      </c>
      <c r="J17802" s="6">
        <f t="shared" si="557"/>
        <v>16272920094200.813</v>
      </c>
    </row>
    <row r="17803" spans="1:10" x14ac:dyDescent="0.25">
      <c r="A17803">
        <f t="shared" si="558"/>
        <v>17801</v>
      </c>
      <c r="B17803" s="22">
        <v>69943.25</v>
      </c>
      <c r="J17803" s="6">
        <f t="shared" si="557"/>
        <v>15713514101673.752</v>
      </c>
    </row>
    <row r="17804" spans="1:10" x14ac:dyDescent="0.25">
      <c r="A17804">
        <f t="shared" si="558"/>
        <v>17802</v>
      </c>
      <c r="B17804" s="22">
        <v>0</v>
      </c>
      <c r="J17804" s="6">
        <f t="shared" si="557"/>
        <v>16272920094200.813</v>
      </c>
    </row>
    <row r="17805" spans="1:10" x14ac:dyDescent="0.25">
      <c r="A17805">
        <f t="shared" si="558"/>
        <v>17803</v>
      </c>
      <c r="B17805" s="22">
        <v>0</v>
      </c>
      <c r="J17805" s="6">
        <f t="shared" si="557"/>
        <v>16272920094200.813</v>
      </c>
    </row>
    <row r="17806" spans="1:10" x14ac:dyDescent="0.25">
      <c r="A17806">
        <f t="shared" si="558"/>
        <v>17804</v>
      </c>
      <c r="B17806" s="22">
        <v>0</v>
      </c>
      <c r="J17806" s="6">
        <f t="shared" si="557"/>
        <v>16272920094200.813</v>
      </c>
    </row>
    <row r="17807" spans="1:10" x14ac:dyDescent="0.25">
      <c r="A17807">
        <f t="shared" si="558"/>
        <v>17805</v>
      </c>
      <c r="B17807" s="22">
        <v>8143430</v>
      </c>
      <c r="J17807" s="6">
        <f t="shared" si="557"/>
        <v>16887655243524.369</v>
      </c>
    </row>
    <row r="17808" spans="1:10" x14ac:dyDescent="0.25">
      <c r="A17808">
        <f t="shared" si="558"/>
        <v>17806</v>
      </c>
      <c r="B17808" s="22">
        <v>0</v>
      </c>
      <c r="J17808" s="6">
        <f t="shared" si="557"/>
        <v>16272920094200.813</v>
      </c>
    </row>
    <row r="17809" spans="1:10" x14ac:dyDescent="0.25">
      <c r="A17809">
        <f t="shared" si="558"/>
        <v>17807</v>
      </c>
      <c r="B17809" s="22">
        <v>8428601.25</v>
      </c>
      <c r="J17809" s="6">
        <f t="shared" si="557"/>
        <v>19312777141822.871</v>
      </c>
    </row>
    <row r="17810" spans="1:10" x14ac:dyDescent="0.25">
      <c r="A17810">
        <f t="shared" si="558"/>
        <v>17808</v>
      </c>
      <c r="B17810" s="22">
        <v>0</v>
      </c>
      <c r="J17810" s="6">
        <f t="shared" si="557"/>
        <v>16272920094200.813</v>
      </c>
    </row>
    <row r="17811" spans="1:10" x14ac:dyDescent="0.25">
      <c r="A17811">
        <f t="shared" si="558"/>
        <v>17809</v>
      </c>
      <c r="B17811" s="22">
        <v>0</v>
      </c>
      <c r="J17811" s="6">
        <f t="shared" si="557"/>
        <v>16272920094200.813</v>
      </c>
    </row>
    <row r="17812" spans="1:10" x14ac:dyDescent="0.25">
      <c r="A17812">
        <f t="shared" si="558"/>
        <v>17810</v>
      </c>
      <c r="B17812" s="22">
        <v>0</v>
      </c>
      <c r="J17812" s="6">
        <f t="shared" si="557"/>
        <v>16272920094200.813</v>
      </c>
    </row>
    <row r="17813" spans="1:10" x14ac:dyDescent="0.25">
      <c r="A17813">
        <f t="shared" si="558"/>
        <v>17811</v>
      </c>
      <c r="B17813" s="22">
        <v>8943680</v>
      </c>
      <c r="J17813" s="6">
        <f t="shared" si="557"/>
        <v>24105244819313.906</v>
      </c>
    </row>
    <row r="17814" spans="1:10" x14ac:dyDescent="0.25">
      <c r="A17814">
        <f t="shared" si="558"/>
        <v>17812</v>
      </c>
      <c r="B17814" s="22">
        <v>17087110</v>
      </c>
      <c r="J17814" s="6">
        <f t="shared" si="557"/>
        <v>170384444013437.47</v>
      </c>
    </row>
    <row r="17815" spans="1:10" x14ac:dyDescent="0.25">
      <c r="A17815">
        <f t="shared" si="558"/>
        <v>17813</v>
      </c>
      <c r="B17815" s="22">
        <v>0</v>
      </c>
      <c r="J17815" s="6">
        <f t="shared" si="557"/>
        <v>16272920094200.813</v>
      </c>
    </row>
    <row r="17816" spans="1:10" x14ac:dyDescent="0.25">
      <c r="A17816">
        <f t="shared" si="558"/>
        <v>17814</v>
      </c>
      <c r="B17816" s="22">
        <v>0</v>
      </c>
      <c r="J17816" s="6">
        <f t="shared" si="557"/>
        <v>16272920094200.813</v>
      </c>
    </row>
    <row r="17817" spans="1:10" x14ac:dyDescent="0.25">
      <c r="A17817">
        <f t="shared" si="558"/>
        <v>17815</v>
      </c>
      <c r="B17817" s="22">
        <v>0</v>
      </c>
      <c r="J17817" s="6">
        <f t="shared" si="557"/>
        <v>16272920094200.813</v>
      </c>
    </row>
    <row r="17818" spans="1:10" x14ac:dyDescent="0.25">
      <c r="A17818">
        <f t="shared" si="558"/>
        <v>17816</v>
      </c>
      <c r="B17818" s="22">
        <v>0</v>
      </c>
      <c r="J17818" s="6">
        <f t="shared" si="557"/>
        <v>16272920094200.813</v>
      </c>
    </row>
    <row r="17819" spans="1:10" x14ac:dyDescent="0.25">
      <c r="A17819">
        <f t="shared" si="558"/>
        <v>17817</v>
      </c>
      <c r="B17819" s="22">
        <v>3250000</v>
      </c>
      <c r="J17819" s="6">
        <f t="shared" si="557"/>
        <v>614610152858.7196</v>
      </c>
    </row>
    <row r="17820" spans="1:10" x14ac:dyDescent="0.25">
      <c r="A17820">
        <f t="shared" si="558"/>
        <v>17818</v>
      </c>
      <c r="B17820" s="22">
        <v>0</v>
      </c>
      <c r="J17820" s="6">
        <f t="shared" si="557"/>
        <v>16272920094200.813</v>
      </c>
    </row>
    <row r="17821" spans="1:10" x14ac:dyDescent="0.25">
      <c r="A17821">
        <f t="shared" si="558"/>
        <v>17819</v>
      </c>
      <c r="B17821" s="22">
        <v>0</v>
      </c>
      <c r="J17821" s="6">
        <f t="shared" si="557"/>
        <v>16272920094200.813</v>
      </c>
    </row>
    <row r="17822" spans="1:10" x14ac:dyDescent="0.25">
      <c r="A17822">
        <f t="shared" si="558"/>
        <v>17820</v>
      </c>
      <c r="B17822" s="22">
        <v>0</v>
      </c>
      <c r="J17822" s="6">
        <f t="shared" si="557"/>
        <v>16272920094200.813</v>
      </c>
    </row>
    <row r="17823" spans="1:10" x14ac:dyDescent="0.25">
      <c r="A17823">
        <f t="shared" si="558"/>
        <v>17821</v>
      </c>
      <c r="B17823" s="22">
        <v>8143430</v>
      </c>
      <c r="J17823" s="6">
        <f t="shared" si="557"/>
        <v>16887655243524.369</v>
      </c>
    </row>
    <row r="17824" spans="1:10" x14ac:dyDescent="0.25">
      <c r="A17824">
        <f t="shared" si="558"/>
        <v>17822</v>
      </c>
      <c r="B17824" s="22">
        <v>0</v>
      </c>
      <c r="J17824" s="6">
        <f t="shared" si="557"/>
        <v>16272920094200.813</v>
      </c>
    </row>
    <row r="17825" spans="1:10" x14ac:dyDescent="0.25">
      <c r="A17825">
        <f t="shared" si="558"/>
        <v>17823</v>
      </c>
      <c r="B17825" s="22">
        <v>0</v>
      </c>
      <c r="J17825" s="6">
        <f t="shared" si="557"/>
        <v>16272920094200.813</v>
      </c>
    </row>
    <row r="17826" spans="1:10" x14ac:dyDescent="0.25">
      <c r="A17826">
        <f t="shared" si="558"/>
        <v>17824</v>
      </c>
      <c r="B17826" s="22">
        <v>3000000</v>
      </c>
      <c r="J17826" s="6">
        <f t="shared" si="557"/>
        <v>1069095532961.9576</v>
      </c>
    </row>
    <row r="17827" spans="1:10" x14ac:dyDescent="0.25">
      <c r="A17827">
        <f t="shared" si="558"/>
        <v>17825</v>
      </c>
      <c r="B17827" s="22">
        <v>8943680</v>
      </c>
      <c r="J17827" s="6">
        <f t="shared" si="557"/>
        <v>24105244819313.906</v>
      </c>
    </row>
    <row r="17828" spans="1:10" x14ac:dyDescent="0.25">
      <c r="A17828">
        <f t="shared" si="558"/>
        <v>17826</v>
      </c>
      <c r="B17828" s="22">
        <v>0</v>
      </c>
      <c r="J17828" s="6">
        <f t="shared" si="557"/>
        <v>16272920094200.813</v>
      </c>
    </row>
    <row r="17829" spans="1:10" x14ac:dyDescent="0.25">
      <c r="A17829">
        <f t="shared" si="558"/>
        <v>17827</v>
      </c>
      <c r="B17829" s="22">
        <v>8943680</v>
      </c>
      <c r="J17829" s="6">
        <f t="shared" si="557"/>
        <v>24105244819313.906</v>
      </c>
    </row>
    <row r="17830" spans="1:10" x14ac:dyDescent="0.25">
      <c r="A17830">
        <f t="shared" si="558"/>
        <v>17828</v>
      </c>
      <c r="B17830" s="22">
        <v>8143430</v>
      </c>
      <c r="J17830" s="6">
        <f t="shared" si="557"/>
        <v>16887655243524.369</v>
      </c>
    </row>
    <row r="17831" spans="1:10" x14ac:dyDescent="0.25">
      <c r="A17831">
        <f t="shared" si="558"/>
        <v>17829</v>
      </c>
      <c r="B17831" s="22">
        <v>8943680</v>
      </c>
      <c r="J17831" s="6">
        <f t="shared" si="557"/>
        <v>24105244819313.906</v>
      </c>
    </row>
    <row r="17832" spans="1:10" x14ac:dyDescent="0.25">
      <c r="A17832">
        <f t="shared" si="558"/>
        <v>17830</v>
      </c>
      <c r="B17832" s="22">
        <v>54335043.934246585</v>
      </c>
      <c r="J17832" s="6">
        <f t="shared" si="557"/>
        <v>2530197962460137.5</v>
      </c>
    </row>
    <row r="17833" spans="1:10" x14ac:dyDescent="0.25">
      <c r="A17833">
        <f t="shared" si="558"/>
        <v>17831</v>
      </c>
      <c r="B17833" s="22">
        <v>3250000</v>
      </c>
      <c r="J17833" s="6">
        <f t="shared" si="557"/>
        <v>614610152858.7196</v>
      </c>
    </row>
    <row r="17834" spans="1:10" x14ac:dyDescent="0.25">
      <c r="A17834">
        <f t="shared" si="558"/>
        <v>17832</v>
      </c>
      <c r="B17834" s="22">
        <v>0</v>
      </c>
      <c r="J17834" s="6">
        <f t="shared" si="557"/>
        <v>16272920094200.813</v>
      </c>
    </row>
    <row r="17835" spans="1:10" x14ac:dyDescent="0.25">
      <c r="A17835">
        <f t="shared" si="558"/>
        <v>17833</v>
      </c>
      <c r="B17835" s="22">
        <v>0</v>
      </c>
      <c r="J17835" s="6">
        <f t="shared" si="557"/>
        <v>16272920094200.813</v>
      </c>
    </row>
    <row r="17836" spans="1:10" x14ac:dyDescent="0.25">
      <c r="A17836">
        <f t="shared" si="558"/>
        <v>17834</v>
      </c>
      <c r="B17836" s="22">
        <v>0</v>
      </c>
      <c r="J17836" s="6">
        <f t="shared" si="557"/>
        <v>16272920094200.813</v>
      </c>
    </row>
    <row r="17837" spans="1:10" x14ac:dyDescent="0.25">
      <c r="A17837">
        <f t="shared" si="558"/>
        <v>17835</v>
      </c>
      <c r="B17837" s="22">
        <v>8943680</v>
      </c>
      <c r="J17837" s="6">
        <f t="shared" si="557"/>
        <v>24105244819313.906</v>
      </c>
    </row>
    <row r="17838" spans="1:10" x14ac:dyDescent="0.25">
      <c r="A17838">
        <f t="shared" si="558"/>
        <v>17836</v>
      </c>
      <c r="B17838" s="22">
        <v>0</v>
      </c>
      <c r="J17838" s="6">
        <f t="shared" si="557"/>
        <v>16272920094200.813</v>
      </c>
    </row>
    <row r="17839" spans="1:10" x14ac:dyDescent="0.25">
      <c r="A17839">
        <f t="shared" si="558"/>
        <v>17837</v>
      </c>
      <c r="B17839" s="22">
        <v>17087110</v>
      </c>
      <c r="J17839" s="6">
        <f t="shared" si="557"/>
        <v>170384444013437.47</v>
      </c>
    </row>
    <row r="17840" spans="1:10" x14ac:dyDescent="0.25">
      <c r="A17840">
        <f t="shared" si="558"/>
        <v>17838</v>
      </c>
      <c r="B17840" s="22">
        <v>8943680</v>
      </c>
      <c r="J17840" s="6">
        <f t="shared" si="557"/>
        <v>24105244819313.906</v>
      </c>
    </row>
    <row r="17841" spans="1:10" x14ac:dyDescent="0.25">
      <c r="A17841">
        <f t="shared" si="558"/>
        <v>17839</v>
      </c>
      <c r="B17841" s="22">
        <v>0</v>
      </c>
      <c r="J17841" s="6">
        <f t="shared" si="557"/>
        <v>16272920094200.813</v>
      </c>
    </row>
    <row r="17842" spans="1:10" x14ac:dyDescent="0.25">
      <c r="A17842">
        <f t="shared" si="558"/>
        <v>17840</v>
      </c>
      <c r="B17842" s="22">
        <v>0</v>
      </c>
      <c r="J17842" s="6">
        <f t="shared" si="557"/>
        <v>16272920094200.813</v>
      </c>
    </row>
    <row r="17843" spans="1:10" x14ac:dyDescent="0.25">
      <c r="A17843">
        <f t="shared" si="558"/>
        <v>17841</v>
      </c>
      <c r="B17843" s="22">
        <v>0</v>
      </c>
      <c r="J17843" s="6">
        <f t="shared" si="557"/>
        <v>16272920094200.813</v>
      </c>
    </row>
    <row r="17844" spans="1:10" x14ac:dyDescent="0.25">
      <c r="A17844">
        <f t="shared" si="558"/>
        <v>17842</v>
      </c>
      <c r="B17844" s="22">
        <v>0</v>
      </c>
      <c r="J17844" s="6">
        <f t="shared" si="557"/>
        <v>16272920094200.813</v>
      </c>
    </row>
    <row r="17845" spans="1:10" x14ac:dyDescent="0.25">
      <c r="A17845">
        <f t="shared" si="558"/>
        <v>17843</v>
      </c>
      <c r="B17845" s="22">
        <v>0</v>
      </c>
      <c r="J17845" s="6">
        <f t="shared" si="557"/>
        <v>16272920094200.813</v>
      </c>
    </row>
    <row r="17846" spans="1:10" x14ac:dyDescent="0.25">
      <c r="A17846">
        <f t="shared" si="558"/>
        <v>17844</v>
      </c>
      <c r="B17846" s="22">
        <v>8143430</v>
      </c>
      <c r="J17846" s="6">
        <f t="shared" si="557"/>
        <v>16887655243524.369</v>
      </c>
    </row>
    <row r="17847" spans="1:10" x14ac:dyDescent="0.25">
      <c r="A17847">
        <f t="shared" si="558"/>
        <v>17845</v>
      </c>
      <c r="B17847" s="22">
        <v>0</v>
      </c>
      <c r="J17847" s="6">
        <f t="shared" si="557"/>
        <v>16272920094200.813</v>
      </c>
    </row>
    <row r="17848" spans="1:10" x14ac:dyDescent="0.25">
      <c r="A17848">
        <f t="shared" si="558"/>
        <v>17846</v>
      </c>
      <c r="B17848" s="22">
        <v>0</v>
      </c>
      <c r="J17848" s="6">
        <f t="shared" si="557"/>
        <v>16272920094200.813</v>
      </c>
    </row>
    <row r="17849" spans="1:10" x14ac:dyDescent="0.25">
      <c r="A17849">
        <f t="shared" si="558"/>
        <v>17847</v>
      </c>
      <c r="B17849" s="22">
        <v>0</v>
      </c>
      <c r="J17849" s="6">
        <f t="shared" si="557"/>
        <v>16272920094200.813</v>
      </c>
    </row>
    <row r="17850" spans="1:10" x14ac:dyDescent="0.25">
      <c r="A17850">
        <f t="shared" si="558"/>
        <v>17848</v>
      </c>
      <c r="B17850" s="22">
        <v>0</v>
      </c>
      <c r="J17850" s="6">
        <f t="shared" si="557"/>
        <v>16272920094200.813</v>
      </c>
    </row>
    <row r="17851" spans="1:10" x14ac:dyDescent="0.25">
      <c r="A17851">
        <f t="shared" si="558"/>
        <v>17849</v>
      </c>
      <c r="B17851" s="22">
        <v>8143430</v>
      </c>
      <c r="J17851" s="6">
        <f t="shared" si="557"/>
        <v>16887655243524.369</v>
      </c>
    </row>
    <row r="17852" spans="1:10" x14ac:dyDescent="0.25">
      <c r="A17852">
        <f t="shared" si="558"/>
        <v>17850</v>
      </c>
      <c r="B17852" s="22">
        <v>12193680</v>
      </c>
      <c r="J17852" s="6">
        <f t="shared" si="557"/>
        <v>66580854877971.813</v>
      </c>
    </row>
    <row r="17853" spans="1:10" x14ac:dyDescent="0.25">
      <c r="A17853">
        <f t="shared" si="558"/>
        <v>17851</v>
      </c>
      <c r="B17853" s="22">
        <v>8143430</v>
      </c>
      <c r="J17853" s="6">
        <f t="shared" si="557"/>
        <v>16887655243524.369</v>
      </c>
    </row>
    <row r="17854" spans="1:10" x14ac:dyDescent="0.25">
      <c r="A17854">
        <f t="shared" si="558"/>
        <v>17852</v>
      </c>
      <c r="B17854" s="22">
        <v>0</v>
      </c>
      <c r="J17854" s="6">
        <f t="shared" si="557"/>
        <v>16272920094200.813</v>
      </c>
    </row>
    <row r="17855" spans="1:10" x14ac:dyDescent="0.25">
      <c r="A17855">
        <f t="shared" si="558"/>
        <v>17853</v>
      </c>
      <c r="B17855" s="22">
        <v>0</v>
      </c>
      <c r="J17855" s="6">
        <f t="shared" si="557"/>
        <v>16272920094200.813</v>
      </c>
    </row>
    <row r="17856" spans="1:10" x14ac:dyDescent="0.25">
      <c r="A17856">
        <f t="shared" si="558"/>
        <v>17854</v>
      </c>
      <c r="B17856" s="22">
        <v>0</v>
      </c>
      <c r="J17856" s="6">
        <f t="shared" si="557"/>
        <v>16272920094200.813</v>
      </c>
    </row>
    <row r="17857" spans="1:10" x14ac:dyDescent="0.25">
      <c r="A17857">
        <f t="shared" si="558"/>
        <v>17855</v>
      </c>
      <c r="B17857" s="22">
        <v>3250000</v>
      </c>
      <c r="J17857" s="6">
        <f t="shared" si="557"/>
        <v>614610152858.7196</v>
      </c>
    </row>
    <row r="17858" spans="1:10" x14ac:dyDescent="0.25">
      <c r="A17858">
        <f t="shared" si="558"/>
        <v>17856</v>
      </c>
      <c r="B17858" s="22">
        <v>0</v>
      </c>
      <c r="J17858" s="6">
        <f t="shared" si="557"/>
        <v>16272920094200.813</v>
      </c>
    </row>
    <row r="17859" spans="1:10" x14ac:dyDescent="0.25">
      <c r="A17859">
        <f t="shared" si="558"/>
        <v>17857</v>
      </c>
      <c r="B17859" s="22">
        <v>0</v>
      </c>
      <c r="J17859" s="6">
        <f t="shared" ref="J17859:J17922" si="559">(B17859-$I$6)^2</f>
        <v>16272920094200.813</v>
      </c>
    </row>
    <row r="17860" spans="1:10" x14ac:dyDescent="0.25">
      <c r="A17860">
        <f t="shared" ref="A17860:A17923" si="560">A17859+1</f>
        <v>17858</v>
      </c>
      <c r="B17860" s="22">
        <v>0</v>
      </c>
      <c r="J17860" s="6">
        <f t="shared" si="559"/>
        <v>16272920094200.813</v>
      </c>
    </row>
    <row r="17861" spans="1:10" x14ac:dyDescent="0.25">
      <c r="A17861">
        <f t="shared" si="560"/>
        <v>17859</v>
      </c>
      <c r="B17861" s="22">
        <v>0</v>
      </c>
      <c r="J17861" s="6">
        <f t="shared" si="559"/>
        <v>16272920094200.813</v>
      </c>
    </row>
    <row r="17862" spans="1:10" x14ac:dyDescent="0.25">
      <c r="A17862">
        <f t="shared" si="560"/>
        <v>17860</v>
      </c>
      <c r="B17862" s="22">
        <v>9515592.8281917796</v>
      </c>
      <c r="J17862" s="6">
        <f t="shared" si="559"/>
        <v>30048180496223.477</v>
      </c>
    </row>
    <row r="17863" spans="1:10" x14ac:dyDescent="0.25">
      <c r="A17863">
        <f t="shared" si="560"/>
        <v>17861</v>
      </c>
      <c r="B17863" s="22">
        <v>0</v>
      </c>
      <c r="J17863" s="6">
        <f t="shared" si="559"/>
        <v>16272920094200.813</v>
      </c>
    </row>
    <row r="17864" spans="1:10" x14ac:dyDescent="0.25">
      <c r="A17864">
        <f t="shared" si="560"/>
        <v>17862</v>
      </c>
      <c r="B17864" s="22">
        <v>0</v>
      </c>
      <c r="J17864" s="6">
        <f t="shared" si="559"/>
        <v>16272920094200.813</v>
      </c>
    </row>
    <row r="17865" spans="1:10" x14ac:dyDescent="0.25">
      <c r="A17865">
        <f t="shared" si="560"/>
        <v>17863</v>
      </c>
      <c r="B17865" s="22">
        <v>0</v>
      </c>
      <c r="J17865" s="6">
        <f t="shared" si="559"/>
        <v>16272920094200.813</v>
      </c>
    </row>
    <row r="17866" spans="1:10" x14ac:dyDescent="0.25">
      <c r="A17866">
        <f t="shared" si="560"/>
        <v>17864</v>
      </c>
      <c r="B17866" s="22">
        <v>0</v>
      </c>
      <c r="J17866" s="6">
        <f t="shared" si="559"/>
        <v>16272920094200.813</v>
      </c>
    </row>
    <row r="17867" spans="1:10" x14ac:dyDescent="0.25">
      <c r="A17867">
        <f t="shared" si="560"/>
        <v>17865</v>
      </c>
      <c r="B17867" s="22">
        <v>0</v>
      </c>
      <c r="J17867" s="6">
        <f t="shared" si="559"/>
        <v>16272920094200.813</v>
      </c>
    </row>
    <row r="17868" spans="1:10" x14ac:dyDescent="0.25">
      <c r="A17868">
        <f t="shared" si="560"/>
        <v>17866</v>
      </c>
      <c r="B17868" s="22">
        <v>0</v>
      </c>
      <c r="J17868" s="6">
        <f t="shared" si="559"/>
        <v>16272920094200.813</v>
      </c>
    </row>
    <row r="17869" spans="1:10" x14ac:dyDescent="0.25">
      <c r="A17869">
        <f t="shared" si="560"/>
        <v>17867</v>
      </c>
      <c r="B17869" s="22">
        <v>17087110</v>
      </c>
      <c r="J17869" s="6">
        <f t="shared" si="559"/>
        <v>170384444013437.47</v>
      </c>
    </row>
    <row r="17870" spans="1:10" x14ac:dyDescent="0.25">
      <c r="A17870">
        <f t="shared" si="560"/>
        <v>17868</v>
      </c>
      <c r="B17870" s="22">
        <v>0</v>
      </c>
      <c r="J17870" s="6">
        <f t="shared" si="559"/>
        <v>16272920094200.813</v>
      </c>
    </row>
    <row r="17871" spans="1:10" x14ac:dyDescent="0.25">
      <c r="A17871">
        <f t="shared" si="560"/>
        <v>17869</v>
      </c>
      <c r="B17871" s="22">
        <v>0</v>
      </c>
      <c r="J17871" s="6">
        <f t="shared" si="559"/>
        <v>16272920094200.813</v>
      </c>
    </row>
    <row r="17872" spans="1:10" x14ac:dyDescent="0.25">
      <c r="A17872">
        <f t="shared" si="560"/>
        <v>17870</v>
      </c>
      <c r="B17872" s="22">
        <v>0</v>
      </c>
      <c r="J17872" s="6">
        <f t="shared" si="559"/>
        <v>16272920094200.813</v>
      </c>
    </row>
    <row r="17873" spans="1:10" x14ac:dyDescent="0.25">
      <c r="A17873">
        <f t="shared" si="560"/>
        <v>17871</v>
      </c>
      <c r="B17873" s="22">
        <v>0</v>
      </c>
      <c r="J17873" s="6">
        <f t="shared" si="559"/>
        <v>16272920094200.813</v>
      </c>
    </row>
    <row r="17874" spans="1:10" x14ac:dyDescent="0.25">
      <c r="A17874">
        <f t="shared" si="560"/>
        <v>17872</v>
      </c>
      <c r="B17874" s="22">
        <v>8143430</v>
      </c>
      <c r="J17874" s="6">
        <f t="shared" si="559"/>
        <v>16887655243524.369</v>
      </c>
    </row>
    <row r="17875" spans="1:10" x14ac:dyDescent="0.25">
      <c r="A17875">
        <f t="shared" si="560"/>
        <v>17873</v>
      </c>
      <c r="B17875" s="22">
        <v>0</v>
      </c>
      <c r="J17875" s="6">
        <f t="shared" si="559"/>
        <v>16272920094200.813</v>
      </c>
    </row>
    <row r="17876" spans="1:10" x14ac:dyDescent="0.25">
      <c r="A17876">
        <f t="shared" si="560"/>
        <v>17874</v>
      </c>
      <c r="B17876" s="22">
        <v>8943680</v>
      </c>
      <c r="J17876" s="6">
        <f t="shared" si="559"/>
        <v>24105244819313.906</v>
      </c>
    </row>
    <row r="17877" spans="1:10" x14ac:dyDescent="0.25">
      <c r="A17877">
        <f t="shared" si="560"/>
        <v>17875</v>
      </c>
      <c r="B17877" s="22">
        <v>17356316.600000001</v>
      </c>
      <c r="J17877" s="6">
        <f t="shared" si="559"/>
        <v>177484898675063.88</v>
      </c>
    </row>
    <row r="17878" spans="1:10" x14ac:dyDescent="0.25">
      <c r="A17878">
        <f t="shared" si="560"/>
        <v>17876</v>
      </c>
      <c r="B17878" s="22">
        <v>9228851.25</v>
      </c>
      <c r="J17878" s="6">
        <f t="shared" si="559"/>
        <v>26986783303237.406</v>
      </c>
    </row>
    <row r="17879" spans="1:10" x14ac:dyDescent="0.25">
      <c r="A17879">
        <f t="shared" si="560"/>
        <v>17877</v>
      </c>
      <c r="B17879" s="22">
        <v>17087110</v>
      </c>
      <c r="J17879" s="6">
        <f t="shared" si="559"/>
        <v>170384444013437.47</v>
      </c>
    </row>
    <row r="17880" spans="1:10" x14ac:dyDescent="0.25">
      <c r="A17880">
        <f t="shared" si="560"/>
        <v>17878</v>
      </c>
      <c r="B17880" s="22">
        <v>8943680</v>
      </c>
      <c r="J17880" s="6">
        <f t="shared" si="559"/>
        <v>24105244819313.906</v>
      </c>
    </row>
    <row r="17881" spans="1:10" x14ac:dyDescent="0.25">
      <c r="A17881">
        <f t="shared" si="560"/>
        <v>17879</v>
      </c>
      <c r="B17881" s="22">
        <v>0</v>
      </c>
      <c r="J17881" s="6">
        <f t="shared" si="559"/>
        <v>16272920094200.813</v>
      </c>
    </row>
    <row r="17882" spans="1:10" x14ac:dyDescent="0.25">
      <c r="A17882">
        <f t="shared" si="560"/>
        <v>17880</v>
      </c>
      <c r="B17882" s="22">
        <v>8943680</v>
      </c>
      <c r="J17882" s="6">
        <f t="shared" si="559"/>
        <v>24105244819313.906</v>
      </c>
    </row>
    <row r="17883" spans="1:10" x14ac:dyDescent="0.25">
      <c r="A17883">
        <f t="shared" si="560"/>
        <v>17881</v>
      </c>
      <c r="B17883" s="22">
        <v>8143430</v>
      </c>
      <c r="J17883" s="6">
        <f t="shared" si="559"/>
        <v>16887655243524.369</v>
      </c>
    </row>
    <row r="17884" spans="1:10" x14ac:dyDescent="0.25">
      <c r="A17884">
        <f t="shared" si="560"/>
        <v>17882</v>
      </c>
      <c r="B17884" s="22">
        <v>0</v>
      </c>
      <c r="J17884" s="6">
        <f t="shared" si="559"/>
        <v>16272920094200.813</v>
      </c>
    </row>
    <row r="17885" spans="1:10" x14ac:dyDescent="0.25">
      <c r="A17885">
        <f t="shared" si="560"/>
        <v>17883</v>
      </c>
      <c r="B17885" s="22">
        <v>0</v>
      </c>
      <c r="J17885" s="6">
        <f t="shared" si="559"/>
        <v>16272920094200.813</v>
      </c>
    </row>
    <row r="17886" spans="1:10" x14ac:dyDescent="0.25">
      <c r="A17886">
        <f t="shared" si="560"/>
        <v>17884</v>
      </c>
      <c r="B17886" s="22">
        <v>0</v>
      </c>
      <c r="J17886" s="6">
        <f t="shared" si="559"/>
        <v>16272920094200.813</v>
      </c>
    </row>
    <row r="17887" spans="1:10" x14ac:dyDescent="0.25">
      <c r="A17887">
        <f t="shared" si="560"/>
        <v>17885</v>
      </c>
      <c r="B17887" s="22">
        <v>8143430</v>
      </c>
      <c r="J17887" s="6">
        <f t="shared" si="559"/>
        <v>16887655243524.369</v>
      </c>
    </row>
    <row r="17888" spans="1:10" x14ac:dyDescent="0.25">
      <c r="A17888">
        <f t="shared" si="560"/>
        <v>17886</v>
      </c>
      <c r="B17888" s="22">
        <v>3250000</v>
      </c>
      <c r="J17888" s="6">
        <f t="shared" si="559"/>
        <v>614610152858.7196</v>
      </c>
    </row>
    <row r="17889" spans="1:10" x14ac:dyDescent="0.25">
      <c r="A17889">
        <f t="shared" si="560"/>
        <v>17887</v>
      </c>
      <c r="B17889" s="22">
        <v>3000000</v>
      </c>
      <c r="J17889" s="6">
        <f t="shared" si="559"/>
        <v>1069095532961.9576</v>
      </c>
    </row>
    <row r="17890" spans="1:10" x14ac:dyDescent="0.25">
      <c r="A17890">
        <f t="shared" si="560"/>
        <v>17888</v>
      </c>
      <c r="B17890" s="22">
        <v>8143430</v>
      </c>
      <c r="J17890" s="6">
        <f t="shared" si="559"/>
        <v>16887655243524.369</v>
      </c>
    </row>
    <row r="17891" spans="1:10" x14ac:dyDescent="0.25">
      <c r="A17891">
        <f t="shared" si="560"/>
        <v>17889</v>
      </c>
      <c r="B17891" s="22">
        <v>8943680</v>
      </c>
      <c r="J17891" s="6">
        <f t="shared" si="559"/>
        <v>24105244819313.906</v>
      </c>
    </row>
    <row r="17892" spans="1:10" x14ac:dyDescent="0.25">
      <c r="A17892">
        <f t="shared" si="560"/>
        <v>17890</v>
      </c>
      <c r="B17892" s="22">
        <v>8143430</v>
      </c>
      <c r="J17892" s="6">
        <f t="shared" si="559"/>
        <v>16887655243524.369</v>
      </c>
    </row>
    <row r="17893" spans="1:10" x14ac:dyDescent="0.25">
      <c r="A17893">
        <f t="shared" si="560"/>
        <v>17891</v>
      </c>
      <c r="B17893" s="22">
        <v>8143430</v>
      </c>
      <c r="J17893" s="6">
        <f t="shared" si="559"/>
        <v>16887655243524.369</v>
      </c>
    </row>
    <row r="17894" spans="1:10" x14ac:dyDescent="0.25">
      <c r="A17894">
        <f t="shared" si="560"/>
        <v>17892</v>
      </c>
      <c r="B17894" s="22">
        <v>0</v>
      </c>
      <c r="J17894" s="6">
        <f t="shared" si="559"/>
        <v>16272920094200.813</v>
      </c>
    </row>
    <row r="17895" spans="1:10" x14ac:dyDescent="0.25">
      <c r="A17895">
        <f t="shared" si="560"/>
        <v>17893</v>
      </c>
      <c r="B17895" s="22">
        <v>8943680</v>
      </c>
      <c r="J17895" s="6">
        <f t="shared" si="559"/>
        <v>24105244819313.906</v>
      </c>
    </row>
    <row r="17896" spans="1:10" x14ac:dyDescent="0.25">
      <c r="A17896">
        <f t="shared" si="560"/>
        <v>17894</v>
      </c>
      <c r="B17896" s="22">
        <v>0</v>
      </c>
      <c r="J17896" s="6">
        <f t="shared" si="559"/>
        <v>16272920094200.813</v>
      </c>
    </row>
    <row r="17897" spans="1:10" x14ac:dyDescent="0.25">
      <c r="A17897">
        <f t="shared" si="560"/>
        <v>17895</v>
      </c>
      <c r="B17897" s="22">
        <v>0</v>
      </c>
      <c r="J17897" s="6">
        <f t="shared" si="559"/>
        <v>16272920094200.813</v>
      </c>
    </row>
    <row r="17898" spans="1:10" x14ac:dyDescent="0.25">
      <c r="A17898">
        <f t="shared" si="560"/>
        <v>17896</v>
      </c>
      <c r="B17898" s="22">
        <v>8943680</v>
      </c>
      <c r="J17898" s="6">
        <f t="shared" si="559"/>
        <v>24105244819313.906</v>
      </c>
    </row>
    <row r="17899" spans="1:10" x14ac:dyDescent="0.25">
      <c r="A17899">
        <f t="shared" si="560"/>
        <v>17897</v>
      </c>
      <c r="B17899" s="22">
        <v>0</v>
      </c>
      <c r="J17899" s="6">
        <f t="shared" si="559"/>
        <v>16272920094200.813</v>
      </c>
    </row>
    <row r="17900" spans="1:10" x14ac:dyDescent="0.25">
      <c r="A17900">
        <f t="shared" si="560"/>
        <v>17898</v>
      </c>
      <c r="B17900" s="22">
        <v>0</v>
      </c>
      <c r="J17900" s="6">
        <f t="shared" si="559"/>
        <v>16272920094200.813</v>
      </c>
    </row>
    <row r="17901" spans="1:10" x14ac:dyDescent="0.25">
      <c r="A17901">
        <f t="shared" si="560"/>
        <v>17899</v>
      </c>
      <c r="B17901" s="22">
        <v>0</v>
      </c>
      <c r="J17901" s="6">
        <f t="shared" si="559"/>
        <v>16272920094200.813</v>
      </c>
    </row>
    <row r="17902" spans="1:10" x14ac:dyDescent="0.25">
      <c r="A17902">
        <f t="shared" si="560"/>
        <v>17900</v>
      </c>
      <c r="B17902" s="22">
        <v>20087110</v>
      </c>
      <c r="J17902" s="6">
        <f t="shared" si="559"/>
        <v>257703279452198.59</v>
      </c>
    </row>
    <row r="17903" spans="1:10" x14ac:dyDescent="0.25">
      <c r="A17903">
        <f t="shared" si="560"/>
        <v>17901</v>
      </c>
      <c r="B17903" s="22">
        <v>0</v>
      </c>
      <c r="J17903" s="6">
        <f t="shared" si="559"/>
        <v>16272920094200.813</v>
      </c>
    </row>
    <row r="17904" spans="1:10" x14ac:dyDescent="0.25">
      <c r="A17904">
        <f t="shared" si="560"/>
        <v>17902</v>
      </c>
      <c r="B17904" s="22">
        <v>0</v>
      </c>
      <c r="J17904" s="6">
        <f t="shared" si="559"/>
        <v>16272920094200.813</v>
      </c>
    </row>
    <row r="17905" spans="1:10" x14ac:dyDescent="0.25">
      <c r="A17905">
        <f t="shared" si="560"/>
        <v>17903</v>
      </c>
      <c r="B17905" s="22">
        <v>8943680</v>
      </c>
      <c r="J17905" s="6">
        <f t="shared" si="559"/>
        <v>24105244819313.906</v>
      </c>
    </row>
    <row r="17906" spans="1:10" x14ac:dyDescent="0.25">
      <c r="A17906">
        <f t="shared" si="560"/>
        <v>17904</v>
      </c>
      <c r="B17906" s="22">
        <v>3000000</v>
      </c>
      <c r="J17906" s="6">
        <f t="shared" si="559"/>
        <v>1069095532961.9576</v>
      </c>
    </row>
    <row r="17907" spans="1:10" x14ac:dyDescent="0.25">
      <c r="A17907">
        <f t="shared" si="560"/>
        <v>17905</v>
      </c>
      <c r="B17907" s="22">
        <v>8143430</v>
      </c>
      <c r="J17907" s="6">
        <f t="shared" si="559"/>
        <v>16887655243524.369</v>
      </c>
    </row>
    <row r="17908" spans="1:10" x14ac:dyDescent="0.25">
      <c r="A17908">
        <f t="shared" si="560"/>
        <v>17906</v>
      </c>
      <c r="B17908" s="22">
        <v>8143430</v>
      </c>
      <c r="J17908" s="6">
        <f t="shared" si="559"/>
        <v>16887655243524.369</v>
      </c>
    </row>
    <row r="17909" spans="1:10" x14ac:dyDescent="0.25">
      <c r="A17909">
        <f t="shared" si="560"/>
        <v>17907</v>
      </c>
      <c r="B17909" s="22">
        <v>0</v>
      </c>
      <c r="J17909" s="6">
        <f t="shared" si="559"/>
        <v>16272920094200.813</v>
      </c>
    </row>
    <row r="17910" spans="1:10" x14ac:dyDescent="0.25">
      <c r="A17910">
        <f t="shared" si="560"/>
        <v>17908</v>
      </c>
      <c r="B17910" s="22">
        <v>8943680</v>
      </c>
      <c r="J17910" s="6">
        <f t="shared" si="559"/>
        <v>24105244819313.906</v>
      </c>
    </row>
    <row r="17911" spans="1:10" x14ac:dyDescent="0.25">
      <c r="A17911">
        <f t="shared" si="560"/>
        <v>17909</v>
      </c>
      <c r="B17911" s="22">
        <v>8143430</v>
      </c>
      <c r="J17911" s="6">
        <f t="shared" si="559"/>
        <v>16887655243524.369</v>
      </c>
    </row>
    <row r="17912" spans="1:10" x14ac:dyDescent="0.25">
      <c r="A17912">
        <f t="shared" si="560"/>
        <v>17910</v>
      </c>
      <c r="B17912" s="22">
        <v>0</v>
      </c>
      <c r="J17912" s="6">
        <f t="shared" si="559"/>
        <v>16272920094200.813</v>
      </c>
    </row>
    <row r="17913" spans="1:10" x14ac:dyDescent="0.25">
      <c r="A17913">
        <f t="shared" si="560"/>
        <v>17911</v>
      </c>
      <c r="B17913" s="22">
        <v>0</v>
      </c>
      <c r="J17913" s="6">
        <f t="shared" si="559"/>
        <v>16272920094200.813</v>
      </c>
    </row>
    <row r="17914" spans="1:10" x14ac:dyDescent="0.25">
      <c r="A17914">
        <f t="shared" si="560"/>
        <v>17912</v>
      </c>
      <c r="B17914" s="22">
        <v>0</v>
      </c>
      <c r="J17914" s="6">
        <f t="shared" si="559"/>
        <v>16272920094200.813</v>
      </c>
    </row>
    <row r="17915" spans="1:10" x14ac:dyDescent="0.25">
      <c r="A17915">
        <f t="shared" si="560"/>
        <v>17913</v>
      </c>
      <c r="B17915" s="22">
        <v>0</v>
      </c>
      <c r="J17915" s="6">
        <f t="shared" si="559"/>
        <v>16272920094200.813</v>
      </c>
    </row>
    <row r="17916" spans="1:10" x14ac:dyDescent="0.25">
      <c r="A17916">
        <f t="shared" si="560"/>
        <v>17914</v>
      </c>
      <c r="B17916" s="22">
        <v>0</v>
      </c>
      <c r="J17916" s="6">
        <f t="shared" si="559"/>
        <v>16272920094200.813</v>
      </c>
    </row>
    <row r="17917" spans="1:10" x14ac:dyDescent="0.25">
      <c r="A17917">
        <f t="shared" si="560"/>
        <v>17915</v>
      </c>
      <c r="B17917" s="22">
        <v>8143430</v>
      </c>
      <c r="J17917" s="6">
        <f t="shared" si="559"/>
        <v>16887655243524.369</v>
      </c>
    </row>
    <row r="17918" spans="1:10" x14ac:dyDescent="0.25">
      <c r="A17918">
        <f t="shared" si="560"/>
        <v>17916</v>
      </c>
      <c r="B17918" s="22">
        <v>0</v>
      </c>
      <c r="J17918" s="6">
        <f t="shared" si="559"/>
        <v>16272920094200.813</v>
      </c>
    </row>
    <row r="17919" spans="1:10" x14ac:dyDescent="0.25">
      <c r="A17919">
        <f t="shared" si="560"/>
        <v>17917</v>
      </c>
      <c r="B17919" s="22">
        <v>0</v>
      </c>
      <c r="J17919" s="6">
        <f t="shared" si="559"/>
        <v>16272920094200.813</v>
      </c>
    </row>
    <row r="17920" spans="1:10" x14ac:dyDescent="0.25">
      <c r="A17920">
        <f t="shared" si="560"/>
        <v>17918</v>
      </c>
      <c r="B17920" s="22">
        <v>0</v>
      </c>
      <c r="J17920" s="6">
        <f t="shared" si="559"/>
        <v>16272920094200.813</v>
      </c>
    </row>
    <row r="17921" spans="1:10" x14ac:dyDescent="0.25">
      <c r="A17921">
        <f t="shared" si="560"/>
        <v>17919</v>
      </c>
      <c r="B17921" s="22">
        <v>8143430</v>
      </c>
      <c r="J17921" s="6">
        <f t="shared" si="559"/>
        <v>16887655243524.369</v>
      </c>
    </row>
    <row r="17922" spans="1:10" x14ac:dyDescent="0.25">
      <c r="A17922">
        <f t="shared" si="560"/>
        <v>17920</v>
      </c>
      <c r="B17922" s="22">
        <v>0</v>
      </c>
      <c r="J17922" s="6">
        <f t="shared" si="559"/>
        <v>16272920094200.813</v>
      </c>
    </row>
    <row r="17923" spans="1:10" x14ac:dyDescent="0.25">
      <c r="A17923">
        <f t="shared" si="560"/>
        <v>17921</v>
      </c>
      <c r="B17923" s="22">
        <v>8943680</v>
      </c>
      <c r="J17923" s="6">
        <f t="shared" ref="J17923:J17986" si="561">(B17923-$I$6)^2</f>
        <v>24105244819313.906</v>
      </c>
    </row>
    <row r="17924" spans="1:10" x14ac:dyDescent="0.25">
      <c r="A17924">
        <f t="shared" ref="A17924:A17987" si="562">A17923+1</f>
        <v>17922</v>
      </c>
      <c r="B17924" s="22">
        <v>0</v>
      </c>
      <c r="J17924" s="6">
        <f t="shared" si="561"/>
        <v>16272920094200.813</v>
      </c>
    </row>
    <row r="17925" spans="1:10" x14ac:dyDescent="0.25">
      <c r="A17925">
        <f t="shared" si="562"/>
        <v>17923</v>
      </c>
      <c r="B17925" s="22">
        <v>0</v>
      </c>
      <c r="J17925" s="6">
        <f t="shared" si="561"/>
        <v>16272920094200.813</v>
      </c>
    </row>
    <row r="17926" spans="1:10" x14ac:dyDescent="0.25">
      <c r="A17926">
        <f t="shared" si="562"/>
        <v>17924</v>
      </c>
      <c r="B17926" s="22">
        <v>8143430</v>
      </c>
      <c r="J17926" s="6">
        <f t="shared" si="561"/>
        <v>16887655243524.369</v>
      </c>
    </row>
    <row r="17927" spans="1:10" x14ac:dyDescent="0.25">
      <c r="A17927">
        <f t="shared" si="562"/>
        <v>17925</v>
      </c>
      <c r="B17927" s="22">
        <v>8943680</v>
      </c>
      <c r="J17927" s="6">
        <f t="shared" si="561"/>
        <v>24105244819313.906</v>
      </c>
    </row>
    <row r="17928" spans="1:10" x14ac:dyDescent="0.25">
      <c r="A17928">
        <f t="shared" si="562"/>
        <v>17926</v>
      </c>
      <c r="B17928" s="22">
        <v>0</v>
      </c>
      <c r="J17928" s="6">
        <f t="shared" si="561"/>
        <v>16272920094200.813</v>
      </c>
    </row>
    <row r="17929" spans="1:10" x14ac:dyDescent="0.25">
      <c r="A17929">
        <f t="shared" si="562"/>
        <v>17927</v>
      </c>
      <c r="B17929" s="22">
        <v>8143430</v>
      </c>
      <c r="J17929" s="6">
        <f t="shared" si="561"/>
        <v>16887655243524.369</v>
      </c>
    </row>
    <row r="17930" spans="1:10" x14ac:dyDescent="0.25">
      <c r="A17930">
        <f t="shared" si="562"/>
        <v>17928</v>
      </c>
      <c r="B17930" s="22">
        <v>0</v>
      </c>
      <c r="J17930" s="6">
        <f t="shared" si="561"/>
        <v>16272920094200.813</v>
      </c>
    </row>
    <row r="17931" spans="1:10" x14ac:dyDescent="0.25">
      <c r="A17931">
        <f t="shared" si="562"/>
        <v>17929</v>
      </c>
      <c r="B17931" s="22">
        <v>3250000</v>
      </c>
      <c r="J17931" s="6">
        <f t="shared" si="561"/>
        <v>614610152858.7196</v>
      </c>
    </row>
    <row r="17932" spans="1:10" x14ac:dyDescent="0.25">
      <c r="A17932">
        <f t="shared" si="562"/>
        <v>17930</v>
      </c>
      <c r="B17932" s="22">
        <v>8143430</v>
      </c>
      <c r="J17932" s="6">
        <f t="shared" si="561"/>
        <v>16887655243524.369</v>
      </c>
    </row>
    <row r="17933" spans="1:10" x14ac:dyDescent="0.25">
      <c r="A17933">
        <f t="shared" si="562"/>
        <v>17931</v>
      </c>
      <c r="B17933" s="22">
        <v>0</v>
      </c>
      <c r="J17933" s="6">
        <f t="shared" si="561"/>
        <v>16272920094200.813</v>
      </c>
    </row>
    <row r="17934" spans="1:10" x14ac:dyDescent="0.25">
      <c r="A17934">
        <f t="shared" si="562"/>
        <v>17932</v>
      </c>
      <c r="B17934" s="22">
        <v>8943680</v>
      </c>
      <c r="J17934" s="6">
        <f t="shared" si="561"/>
        <v>24105244819313.906</v>
      </c>
    </row>
    <row r="17935" spans="1:10" x14ac:dyDescent="0.25">
      <c r="A17935">
        <f t="shared" si="562"/>
        <v>17933</v>
      </c>
      <c r="B17935" s="22">
        <v>0</v>
      </c>
      <c r="J17935" s="6">
        <f t="shared" si="561"/>
        <v>16272920094200.813</v>
      </c>
    </row>
    <row r="17936" spans="1:10" x14ac:dyDescent="0.25">
      <c r="A17936">
        <f t="shared" si="562"/>
        <v>17934</v>
      </c>
      <c r="B17936" s="22">
        <v>0</v>
      </c>
      <c r="J17936" s="6">
        <f t="shared" si="561"/>
        <v>16272920094200.813</v>
      </c>
    </row>
    <row r="17937" spans="1:10" x14ac:dyDescent="0.25">
      <c r="A17937">
        <f t="shared" si="562"/>
        <v>17935</v>
      </c>
      <c r="B17937" s="22">
        <v>8143430</v>
      </c>
      <c r="J17937" s="6">
        <f t="shared" si="561"/>
        <v>16887655243524.369</v>
      </c>
    </row>
    <row r="17938" spans="1:10" x14ac:dyDescent="0.25">
      <c r="A17938">
        <f t="shared" si="562"/>
        <v>17936</v>
      </c>
      <c r="B17938" s="22">
        <v>8943680</v>
      </c>
      <c r="J17938" s="6">
        <f t="shared" si="561"/>
        <v>24105244819313.906</v>
      </c>
    </row>
    <row r="17939" spans="1:10" x14ac:dyDescent="0.25">
      <c r="A17939">
        <f t="shared" si="562"/>
        <v>17937</v>
      </c>
      <c r="B17939" s="22">
        <v>0</v>
      </c>
      <c r="J17939" s="6">
        <f t="shared" si="561"/>
        <v>16272920094200.813</v>
      </c>
    </row>
    <row r="17940" spans="1:10" x14ac:dyDescent="0.25">
      <c r="A17940">
        <f t="shared" si="562"/>
        <v>17938</v>
      </c>
      <c r="B17940" s="22">
        <v>0</v>
      </c>
      <c r="J17940" s="6">
        <f t="shared" si="561"/>
        <v>16272920094200.813</v>
      </c>
    </row>
    <row r="17941" spans="1:10" x14ac:dyDescent="0.25">
      <c r="A17941">
        <f t="shared" si="562"/>
        <v>17939</v>
      </c>
      <c r="B17941" s="22">
        <v>0</v>
      </c>
      <c r="J17941" s="6">
        <f t="shared" si="561"/>
        <v>16272920094200.813</v>
      </c>
    </row>
    <row r="17942" spans="1:10" x14ac:dyDescent="0.25">
      <c r="A17942">
        <f t="shared" si="562"/>
        <v>17940</v>
      </c>
      <c r="B17942" s="22">
        <v>0</v>
      </c>
      <c r="J17942" s="6">
        <f t="shared" si="561"/>
        <v>16272920094200.813</v>
      </c>
    </row>
    <row r="17943" spans="1:10" x14ac:dyDescent="0.25">
      <c r="A17943">
        <f t="shared" si="562"/>
        <v>17941</v>
      </c>
      <c r="B17943" s="22">
        <v>12193680</v>
      </c>
      <c r="J17943" s="6">
        <f t="shared" si="561"/>
        <v>66580854877971.813</v>
      </c>
    </row>
    <row r="17944" spans="1:10" x14ac:dyDescent="0.25">
      <c r="A17944">
        <f t="shared" si="562"/>
        <v>17942</v>
      </c>
      <c r="B17944" s="22">
        <v>17087110</v>
      </c>
      <c r="J17944" s="6">
        <f t="shared" si="561"/>
        <v>170384444013437.47</v>
      </c>
    </row>
    <row r="17945" spans="1:10" x14ac:dyDescent="0.25">
      <c r="A17945">
        <f t="shared" si="562"/>
        <v>17943</v>
      </c>
      <c r="B17945" s="22">
        <v>0</v>
      </c>
      <c r="J17945" s="6">
        <f t="shared" si="561"/>
        <v>16272920094200.813</v>
      </c>
    </row>
    <row r="17946" spans="1:10" x14ac:dyDescent="0.25">
      <c r="A17946">
        <f t="shared" si="562"/>
        <v>17944</v>
      </c>
      <c r="B17946" s="22">
        <v>0</v>
      </c>
      <c r="J17946" s="6">
        <f t="shared" si="561"/>
        <v>16272920094200.813</v>
      </c>
    </row>
    <row r="17947" spans="1:10" x14ac:dyDescent="0.25">
      <c r="A17947">
        <f t="shared" si="562"/>
        <v>17945</v>
      </c>
      <c r="B17947" s="22">
        <v>8943680</v>
      </c>
      <c r="J17947" s="6">
        <f t="shared" si="561"/>
        <v>24105244819313.906</v>
      </c>
    </row>
    <row r="17948" spans="1:10" x14ac:dyDescent="0.25">
      <c r="A17948">
        <f t="shared" si="562"/>
        <v>17946</v>
      </c>
      <c r="B17948" s="22">
        <v>3250000</v>
      </c>
      <c r="J17948" s="6">
        <f t="shared" si="561"/>
        <v>614610152858.7196</v>
      </c>
    </row>
    <row r="17949" spans="1:10" x14ac:dyDescent="0.25">
      <c r="A17949">
        <f t="shared" si="562"/>
        <v>17947</v>
      </c>
      <c r="B17949" s="22">
        <v>0</v>
      </c>
      <c r="J17949" s="6">
        <f t="shared" si="561"/>
        <v>16272920094200.813</v>
      </c>
    </row>
    <row r="17950" spans="1:10" x14ac:dyDescent="0.25">
      <c r="A17950">
        <f t="shared" si="562"/>
        <v>17948</v>
      </c>
      <c r="B17950" s="22">
        <v>0</v>
      </c>
      <c r="J17950" s="6">
        <f t="shared" si="561"/>
        <v>16272920094200.813</v>
      </c>
    </row>
    <row r="17951" spans="1:10" x14ac:dyDescent="0.25">
      <c r="A17951">
        <f t="shared" si="562"/>
        <v>17949</v>
      </c>
      <c r="B17951" s="22">
        <v>3000000</v>
      </c>
      <c r="J17951" s="6">
        <f t="shared" si="561"/>
        <v>1069095532961.9576</v>
      </c>
    </row>
    <row r="17952" spans="1:10" x14ac:dyDescent="0.25">
      <c r="A17952">
        <f t="shared" si="562"/>
        <v>17950</v>
      </c>
      <c r="B17952" s="22">
        <v>8943680</v>
      </c>
      <c r="J17952" s="6">
        <f t="shared" si="561"/>
        <v>24105244819313.906</v>
      </c>
    </row>
    <row r="17953" spans="1:10" x14ac:dyDescent="0.25">
      <c r="A17953">
        <f t="shared" si="562"/>
        <v>17951</v>
      </c>
      <c r="B17953" s="22">
        <v>0</v>
      </c>
      <c r="J17953" s="6">
        <f t="shared" si="561"/>
        <v>16272920094200.813</v>
      </c>
    </row>
    <row r="17954" spans="1:10" x14ac:dyDescent="0.25">
      <c r="A17954">
        <f t="shared" si="562"/>
        <v>17952</v>
      </c>
      <c r="B17954" s="22">
        <v>0</v>
      </c>
      <c r="J17954" s="6">
        <f t="shared" si="561"/>
        <v>16272920094200.813</v>
      </c>
    </row>
    <row r="17955" spans="1:10" x14ac:dyDescent="0.25">
      <c r="A17955">
        <f t="shared" si="562"/>
        <v>17953</v>
      </c>
      <c r="B17955" s="22">
        <v>11943680</v>
      </c>
      <c r="J17955" s="6">
        <f t="shared" si="561"/>
        <v>62563500258075.047</v>
      </c>
    </row>
    <row r="17956" spans="1:10" x14ac:dyDescent="0.25">
      <c r="A17956">
        <f t="shared" si="562"/>
        <v>17954</v>
      </c>
      <c r="B17956" s="22">
        <v>0</v>
      </c>
      <c r="J17956" s="6">
        <f t="shared" si="561"/>
        <v>16272920094200.813</v>
      </c>
    </row>
    <row r="17957" spans="1:10" x14ac:dyDescent="0.25">
      <c r="A17957">
        <f t="shared" si="562"/>
        <v>17955</v>
      </c>
      <c r="B17957" s="22">
        <v>17087110</v>
      </c>
      <c r="J17957" s="6">
        <f t="shared" si="561"/>
        <v>170384444013437.47</v>
      </c>
    </row>
    <row r="17958" spans="1:10" x14ac:dyDescent="0.25">
      <c r="A17958">
        <f t="shared" si="562"/>
        <v>17956</v>
      </c>
      <c r="B17958" s="22">
        <v>8143430</v>
      </c>
      <c r="J17958" s="6">
        <f t="shared" si="561"/>
        <v>16887655243524.369</v>
      </c>
    </row>
    <row r="17959" spans="1:10" x14ac:dyDescent="0.25">
      <c r="A17959">
        <f t="shared" si="562"/>
        <v>17957</v>
      </c>
      <c r="B17959" s="22">
        <v>8143430</v>
      </c>
      <c r="J17959" s="6">
        <f t="shared" si="561"/>
        <v>16887655243524.369</v>
      </c>
    </row>
    <row r="17960" spans="1:10" x14ac:dyDescent="0.25">
      <c r="A17960">
        <f t="shared" si="562"/>
        <v>17958</v>
      </c>
      <c r="B17960" s="22">
        <v>0</v>
      </c>
      <c r="J17960" s="6">
        <f t="shared" si="561"/>
        <v>16272920094200.813</v>
      </c>
    </row>
    <row r="17961" spans="1:10" x14ac:dyDescent="0.25">
      <c r="A17961">
        <f t="shared" si="562"/>
        <v>17959</v>
      </c>
      <c r="B17961" s="22">
        <v>3250000</v>
      </c>
      <c r="J17961" s="6">
        <f t="shared" si="561"/>
        <v>614610152858.7196</v>
      </c>
    </row>
    <row r="17962" spans="1:10" x14ac:dyDescent="0.25">
      <c r="A17962">
        <f t="shared" si="562"/>
        <v>17960</v>
      </c>
      <c r="B17962" s="22">
        <v>0</v>
      </c>
      <c r="J17962" s="6">
        <f t="shared" si="561"/>
        <v>16272920094200.813</v>
      </c>
    </row>
    <row r="17963" spans="1:10" x14ac:dyDescent="0.25">
      <c r="A17963">
        <f t="shared" si="562"/>
        <v>17961</v>
      </c>
      <c r="B17963" s="22">
        <v>8943680</v>
      </c>
      <c r="J17963" s="6">
        <f t="shared" si="561"/>
        <v>24105244819313.906</v>
      </c>
    </row>
    <row r="17964" spans="1:10" x14ac:dyDescent="0.25">
      <c r="A17964">
        <f t="shared" si="562"/>
        <v>17962</v>
      </c>
      <c r="B17964" s="22">
        <v>8943680</v>
      </c>
      <c r="J17964" s="6">
        <f t="shared" si="561"/>
        <v>24105244819313.906</v>
      </c>
    </row>
    <row r="17965" spans="1:10" x14ac:dyDescent="0.25">
      <c r="A17965">
        <f t="shared" si="562"/>
        <v>17963</v>
      </c>
      <c r="B17965" s="22">
        <v>3250000</v>
      </c>
      <c r="J17965" s="6">
        <f t="shared" si="561"/>
        <v>614610152858.7196</v>
      </c>
    </row>
    <row r="17966" spans="1:10" x14ac:dyDescent="0.25">
      <c r="A17966">
        <f t="shared" si="562"/>
        <v>17964</v>
      </c>
      <c r="B17966" s="22">
        <v>0</v>
      </c>
      <c r="J17966" s="6">
        <f t="shared" si="561"/>
        <v>16272920094200.813</v>
      </c>
    </row>
    <row r="17967" spans="1:10" x14ac:dyDescent="0.25">
      <c r="A17967">
        <f t="shared" si="562"/>
        <v>17965</v>
      </c>
      <c r="B17967" s="22">
        <v>9228851.25</v>
      </c>
      <c r="J17967" s="6">
        <f t="shared" si="561"/>
        <v>26986783303237.406</v>
      </c>
    </row>
    <row r="17968" spans="1:10" x14ac:dyDescent="0.25">
      <c r="A17968">
        <f t="shared" si="562"/>
        <v>17966</v>
      </c>
      <c r="B17968" s="22">
        <v>8943680</v>
      </c>
      <c r="J17968" s="6">
        <f t="shared" si="561"/>
        <v>24105244819313.906</v>
      </c>
    </row>
    <row r="17969" spans="1:10" x14ac:dyDescent="0.25">
      <c r="A17969">
        <f t="shared" si="562"/>
        <v>17967</v>
      </c>
      <c r="B17969" s="22">
        <v>0</v>
      </c>
      <c r="J17969" s="6">
        <f t="shared" si="561"/>
        <v>16272920094200.813</v>
      </c>
    </row>
    <row r="17970" spans="1:10" x14ac:dyDescent="0.25">
      <c r="A17970">
        <f t="shared" si="562"/>
        <v>17968</v>
      </c>
      <c r="B17970" s="22">
        <v>11393430</v>
      </c>
      <c r="J17970" s="6">
        <f t="shared" si="561"/>
        <v>54161640302182.273</v>
      </c>
    </row>
    <row r="17971" spans="1:10" x14ac:dyDescent="0.25">
      <c r="A17971">
        <f t="shared" si="562"/>
        <v>17969</v>
      </c>
      <c r="B17971" s="22">
        <v>3250000</v>
      </c>
      <c r="J17971" s="6">
        <f t="shared" si="561"/>
        <v>614610152858.7196</v>
      </c>
    </row>
    <row r="17972" spans="1:10" x14ac:dyDescent="0.25">
      <c r="A17972">
        <f t="shared" si="562"/>
        <v>17970</v>
      </c>
      <c r="B17972" s="22">
        <v>0</v>
      </c>
      <c r="J17972" s="6">
        <f t="shared" si="561"/>
        <v>16272920094200.813</v>
      </c>
    </row>
    <row r="17973" spans="1:10" x14ac:dyDescent="0.25">
      <c r="A17973">
        <f t="shared" si="562"/>
        <v>17971</v>
      </c>
      <c r="B17973" s="22">
        <v>0</v>
      </c>
      <c r="J17973" s="6">
        <f t="shared" si="561"/>
        <v>16272920094200.813</v>
      </c>
    </row>
    <row r="17974" spans="1:10" x14ac:dyDescent="0.25">
      <c r="A17974">
        <f t="shared" si="562"/>
        <v>17972</v>
      </c>
      <c r="B17974" s="22">
        <v>0</v>
      </c>
      <c r="J17974" s="6">
        <f t="shared" si="561"/>
        <v>16272920094200.813</v>
      </c>
    </row>
    <row r="17975" spans="1:10" x14ac:dyDescent="0.25">
      <c r="A17975">
        <f t="shared" si="562"/>
        <v>17973</v>
      </c>
      <c r="B17975" s="22">
        <v>3000000</v>
      </c>
      <c r="J17975" s="6">
        <f t="shared" si="561"/>
        <v>1069095532961.9576</v>
      </c>
    </row>
    <row r="17976" spans="1:10" x14ac:dyDescent="0.25">
      <c r="A17976">
        <f t="shared" si="562"/>
        <v>17974</v>
      </c>
      <c r="B17976" s="22">
        <v>0</v>
      </c>
      <c r="J17976" s="6">
        <f t="shared" si="561"/>
        <v>16272920094200.813</v>
      </c>
    </row>
    <row r="17977" spans="1:10" x14ac:dyDescent="0.25">
      <c r="A17977">
        <f t="shared" si="562"/>
        <v>17975</v>
      </c>
      <c r="B17977" s="22">
        <v>0</v>
      </c>
      <c r="J17977" s="6">
        <f t="shared" si="561"/>
        <v>16272920094200.813</v>
      </c>
    </row>
    <row r="17978" spans="1:10" x14ac:dyDescent="0.25">
      <c r="A17978">
        <f t="shared" si="562"/>
        <v>17976</v>
      </c>
      <c r="B17978" s="22">
        <v>0</v>
      </c>
      <c r="J17978" s="6">
        <f t="shared" si="561"/>
        <v>16272920094200.813</v>
      </c>
    </row>
    <row r="17979" spans="1:10" x14ac:dyDescent="0.25">
      <c r="A17979">
        <f t="shared" si="562"/>
        <v>17977</v>
      </c>
      <c r="B17979" s="22">
        <v>0</v>
      </c>
      <c r="J17979" s="6">
        <f t="shared" si="561"/>
        <v>16272920094200.813</v>
      </c>
    </row>
    <row r="17980" spans="1:10" x14ac:dyDescent="0.25">
      <c r="A17980">
        <f t="shared" si="562"/>
        <v>17978</v>
      </c>
      <c r="B17980" s="22">
        <v>8943680</v>
      </c>
      <c r="J17980" s="6">
        <f t="shared" si="561"/>
        <v>24105244819313.906</v>
      </c>
    </row>
    <row r="17981" spans="1:10" x14ac:dyDescent="0.25">
      <c r="A17981">
        <f t="shared" si="562"/>
        <v>17979</v>
      </c>
      <c r="B17981" s="22">
        <v>8143430</v>
      </c>
      <c r="J17981" s="6">
        <f t="shared" si="561"/>
        <v>16887655243524.369</v>
      </c>
    </row>
    <row r="17982" spans="1:10" x14ac:dyDescent="0.25">
      <c r="A17982">
        <f t="shared" si="562"/>
        <v>17980</v>
      </c>
      <c r="B17982" s="22">
        <v>0</v>
      </c>
      <c r="J17982" s="6">
        <f t="shared" si="561"/>
        <v>16272920094200.813</v>
      </c>
    </row>
    <row r="17983" spans="1:10" x14ac:dyDescent="0.25">
      <c r="A17983">
        <f t="shared" si="562"/>
        <v>17981</v>
      </c>
      <c r="B17983" s="22">
        <v>8943680</v>
      </c>
      <c r="J17983" s="6">
        <f t="shared" si="561"/>
        <v>24105244819313.906</v>
      </c>
    </row>
    <row r="17984" spans="1:10" x14ac:dyDescent="0.25">
      <c r="A17984">
        <f t="shared" si="562"/>
        <v>17982</v>
      </c>
      <c r="B17984" s="22">
        <v>0</v>
      </c>
      <c r="J17984" s="6">
        <f t="shared" si="561"/>
        <v>16272920094200.813</v>
      </c>
    </row>
    <row r="17985" spans="1:10" x14ac:dyDescent="0.25">
      <c r="A17985">
        <f t="shared" si="562"/>
        <v>17983</v>
      </c>
      <c r="B17985" s="22">
        <v>0</v>
      </c>
      <c r="J17985" s="6">
        <f t="shared" si="561"/>
        <v>16272920094200.813</v>
      </c>
    </row>
    <row r="17986" spans="1:10" x14ac:dyDescent="0.25">
      <c r="A17986">
        <f t="shared" si="562"/>
        <v>17984</v>
      </c>
      <c r="B17986" s="22">
        <v>8943680</v>
      </c>
      <c r="J17986" s="6">
        <f t="shared" si="561"/>
        <v>24105244819313.906</v>
      </c>
    </row>
    <row r="17987" spans="1:10" x14ac:dyDescent="0.25">
      <c r="A17987">
        <f t="shared" si="562"/>
        <v>17985</v>
      </c>
      <c r="B17987" s="22">
        <v>2008980.8219178081</v>
      </c>
      <c r="J17987" s="6">
        <f t="shared" ref="J17987:J18050" si="563">(B17987-$I$6)^2</f>
        <v>4100584250170.3423</v>
      </c>
    </row>
    <row r="17988" spans="1:10" x14ac:dyDescent="0.25">
      <c r="A17988">
        <f t="shared" ref="A17988:A18051" si="564">A17987+1</f>
        <v>17986</v>
      </c>
      <c r="B17988" s="22">
        <v>0</v>
      </c>
      <c r="J17988" s="6">
        <f t="shared" si="563"/>
        <v>16272920094200.813</v>
      </c>
    </row>
    <row r="17989" spans="1:10" x14ac:dyDescent="0.25">
      <c r="A17989">
        <f t="shared" si="564"/>
        <v>17987</v>
      </c>
      <c r="B17989" s="22">
        <v>8143430</v>
      </c>
      <c r="J17989" s="6">
        <f t="shared" si="563"/>
        <v>16887655243524.369</v>
      </c>
    </row>
    <row r="17990" spans="1:10" x14ac:dyDescent="0.25">
      <c r="A17990">
        <f t="shared" si="564"/>
        <v>17988</v>
      </c>
      <c r="B17990" s="22">
        <v>0</v>
      </c>
      <c r="J17990" s="6">
        <f t="shared" si="563"/>
        <v>16272920094200.813</v>
      </c>
    </row>
    <row r="17991" spans="1:10" x14ac:dyDescent="0.25">
      <c r="A17991">
        <f t="shared" si="564"/>
        <v>17989</v>
      </c>
      <c r="B17991" s="22">
        <v>0</v>
      </c>
      <c r="J17991" s="6">
        <f t="shared" si="563"/>
        <v>16272920094200.813</v>
      </c>
    </row>
    <row r="17992" spans="1:10" x14ac:dyDescent="0.25">
      <c r="A17992">
        <f t="shared" si="564"/>
        <v>17990</v>
      </c>
      <c r="B17992" s="22">
        <v>0</v>
      </c>
      <c r="J17992" s="6">
        <f t="shared" si="563"/>
        <v>16272920094200.813</v>
      </c>
    </row>
    <row r="17993" spans="1:10" x14ac:dyDescent="0.25">
      <c r="A17993">
        <f t="shared" si="564"/>
        <v>17991</v>
      </c>
      <c r="B17993" s="22">
        <v>0</v>
      </c>
      <c r="J17993" s="6">
        <f t="shared" si="563"/>
        <v>16272920094200.813</v>
      </c>
    </row>
    <row r="17994" spans="1:10" x14ac:dyDescent="0.25">
      <c r="A17994">
        <f t="shared" si="564"/>
        <v>17992</v>
      </c>
      <c r="B17994" s="22">
        <v>0</v>
      </c>
      <c r="J17994" s="6">
        <f t="shared" si="563"/>
        <v>16272920094200.813</v>
      </c>
    </row>
    <row r="17995" spans="1:10" x14ac:dyDescent="0.25">
      <c r="A17995">
        <f t="shared" si="564"/>
        <v>17993</v>
      </c>
      <c r="B17995" s="22">
        <v>0</v>
      </c>
      <c r="J17995" s="6">
        <f t="shared" si="563"/>
        <v>16272920094200.813</v>
      </c>
    </row>
    <row r="17996" spans="1:10" x14ac:dyDescent="0.25">
      <c r="A17996">
        <f t="shared" si="564"/>
        <v>17994</v>
      </c>
      <c r="B17996" s="22">
        <v>0</v>
      </c>
      <c r="J17996" s="6">
        <f t="shared" si="563"/>
        <v>16272920094200.813</v>
      </c>
    </row>
    <row r="17997" spans="1:10" x14ac:dyDescent="0.25">
      <c r="A17997">
        <f t="shared" si="564"/>
        <v>17995</v>
      </c>
      <c r="B17997" s="22">
        <v>8943680</v>
      </c>
      <c r="J17997" s="6">
        <f t="shared" si="563"/>
        <v>24105244819313.906</v>
      </c>
    </row>
    <row r="17998" spans="1:10" x14ac:dyDescent="0.25">
      <c r="A17998">
        <f t="shared" si="564"/>
        <v>17996</v>
      </c>
      <c r="B17998" s="22">
        <v>0</v>
      </c>
      <c r="J17998" s="6">
        <f t="shared" si="563"/>
        <v>16272920094200.813</v>
      </c>
    </row>
    <row r="17999" spans="1:10" x14ac:dyDescent="0.25">
      <c r="A17999">
        <f t="shared" si="564"/>
        <v>17997</v>
      </c>
      <c r="B17999" s="22">
        <v>8943680</v>
      </c>
      <c r="J17999" s="6">
        <f t="shared" si="563"/>
        <v>24105244819313.906</v>
      </c>
    </row>
    <row r="18000" spans="1:10" x14ac:dyDescent="0.25">
      <c r="A18000">
        <f t="shared" si="564"/>
        <v>17998</v>
      </c>
      <c r="B18000" s="22">
        <v>0</v>
      </c>
      <c r="J18000" s="6">
        <f t="shared" si="563"/>
        <v>16272920094200.813</v>
      </c>
    </row>
    <row r="18001" spans="1:10" x14ac:dyDescent="0.25">
      <c r="A18001">
        <f t="shared" si="564"/>
        <v>17999</v>
      </c>
      <c r="B18001" s="22">
        <v>0</v>
      </c>
      <c r="J18001" s="6">
        <f t="shared" si="563"/>
        <v>16272920094200.813</v>
      </c>
    </row>
    <row r="18002" spans="1:10" x14ac:dyDescent="0.25">
      <c r="A18002">
        <f t="shared" si="564"/>
        <v>18000</v>
      </c>
      <c r="B18002" s="22">
        <v>11678601.25</v>
      </c>
      <c r="J18002" s="6">
        <f t="shared" si="563"/>
        <v>58440375325480.773</v>
      </c>
    </row>
    <row r="18003" spans="1:10" x14ac:dyDescent="0.25">
      <c r="A18003">
        <f t="shared" si="564"/>
        <v>18001</v>
      </c>
      <c r="B18003" s="22">
        <v>0</v>
      </c>
      <c r="J18003" s="6">
        <f t="shared" si="563"/>
        <v>16272920094200.813</v>
      </c>
    </row>
    <row r="18004" spans="1:10" x14ac:dyDescent="0.25">
      <c r="A18004">
        <f t="shared" si="564"/>
        <v>18002</v>
      </c>
      <c r="B18004" s="22">
        <v>0</v>
      </c>
      <c r="J18004" s="6">
        <f t="shared" si="563"/>
        <v>16272920094200.813</v>
      </c>
    </row>
    <row r="18005" spans="1:10" x14ac:dyDescent="0.25">
      <c r="A18005">
        <f t="shared" si="564"/>
        <v>18003</v>
      </c>
      <c r="B18005" s="22">
        <v>0</v>
      </c>
      <c r="J18005" s="6">
        <f t="shared" si="563"/>
        <v>16272920094200.813</v>
      </c>
    </row>
    <row r="18006" spans="1:10" x14ac:dyDescent="0.25">
      <c r="A18006">
        <f t="shared" si="564"/>
        <v>18004</v>
      </c>
      <c r="B18006" s="22">
        <v>8143430</v>
      </c>
      <c r="J18006" s="6">
        <f t="shared" si="563"/>
        <v>16887655243524.369</v>
      </c>
    </row>
    <row r="18007" spans="1:10" x14ac:dyDescent="0.25">
      <c r="A18007">
        <f t="shared" si="564"/>
        <v>18005</v>
      </c>
      <c r="B18007" s="22">
        <v>0</v>
      </c>
      <c r="J18007" s="6">
        <f t="shared" si="563"/>
        <v>16272920094200.813</v>
      </c>
    </row>
    <row r="18008" spans="1:10" x14ac:dyDescent="0.25">
      <c r="A18008">
        <f t="shared" si="564"/>
        <v>18006</v>
      </c>
      <c r="B18008" s="22">
        <v>0</v>
      </c>
      <c r="J18008" s="6">
        <f t="shared" si="563"/>
        <v>16272920094200.813</v>
      </c>
    </row>
    <row r="18009" spans="1:10" x14ac:dyDescent="0.25">
      <c r="A18009">
        <f t="shared" si="564"/>
        <v>18007</v>
      </c>
      <c r="B18009" s="22">
        <v>0</v>
      </c>
      <c r="J18009" s="6">
        <f t="shared" si="563"/>
        <v>16272920094200.813</v>
      </c>
    </row>
    <row r="18010" spans="1:10" x14ac:dyDescent="0.25">
      <c r="A18010">
        <f t="shared" si="564"/>
        <v>18008</v>
      </c>
      <c r="B18010" s="22">
        <v>0</v>
      </c>
      <c r="J18010" s="6">
        <f t="shared" si="563"/>
        <v>16272920094200.813</v>
      </c>
    </row>
    <row r="18011" spans="1:10" x14ac:dyDescent="0.25">
      <c r="A18011">
        <f t="shared" si="564"/>
        <v>18009</v>
      </c>
      <c r="B18011" s="22">
        <v>0</v>
      </c>
      <c r="J18011" s="6">
        <f t="shared" si="563"/>
        <v>16272920094200.813</v>
      </c>
    </row>
    <row r="18012" spans="1:10" x14ac:dyDescent="0.25">
      <c r="A18012">
        <f t="shared" si="564"/>
        <v>18010</v>
      </c>
      <c r="B18012" s="22">
        <v>8943680</v>
      </c>
      <c r="J18012" s="6">
        <f t="shared" si="563"/>
        <v>24105244819313.906</v>
      </c>
    </row>
    <row r="18013" spans="1:10" x14ac:dyDescent="0.25">
      <c r="A18013">
        <f t="shared" si="564"/>
        <v>18011</v>
      </c>
      <c r="B18013" s="22">
        <v>0</v>
      </c>
      <c r="J18013" s="6">
        <f t="shared" si="563"/>
        <v>16272920094200.813</v>
      </c>
    </row>
    <row r="18014" spans="1:10" x14ac:dyDescent="0.25">
      <c r="A18014">
        <f t="shared" si="564"/>
        <v>18012</v>
      </c>
      <c r="B18014" s="22">
        <v>8943680</v>
      </c>
      <c r="J18014" s="6">
        <f t="shared" si="563"/>
        <v>24105244819313.906</v>
      </c>
    </row>
    <row r="18015" spans="1:10" x14ac:dyDescent="0.25">
      <c r="A18015">
        <f t="shared" si="564"/>
        <v>18013</v>
      </c>
      <c r="B18015" s="22">
        <v>0</v>
      </c>
      <c r="J18015" s="6">
        <f t="shared" si="563"/>
        <v>16272920094200.813</v>
      </c>
    </row>
    <row r="18016" spans="1:10" x14ac:dyDescent="0.25">
      <c r="A18016">
        <f t="shared" si="564"/>
        <v>18014</v>
      </c>
      <c r="B18016" s="22">
        <v>0</v>
      </c>
      <c r="J18016" s="6">
        <f t="shared" si="563"/>
        <v>16272920094200.813</v>
      </c>
    </row>
    <row r="18017" spans="1:10" x14ac:dyDescent="0.25">
      <c r="A18017">
        <f t="shared" si="564"/>
        <v>18015</v>
      </c>
      <c r="B18017" s="22">
        <v>0</v>
      </c>
      <c r="J18017" s="6">
        <f t="shared" si="563"/>
        <v>16272920094200.813</v>
      </c>
    </row>
    <row r="18018" spans="1:10" x14ac:dyDescent="0.25">
      <c r="A18018">
        <f t="shared" si="564"/>
        <v>18016</v>
      </c>
      <c r="B18018" s="22">
        <v>8943680</v>
      </c>
      <c r="J18018" s="6">
        <f t="shared" si="563"/>
        <v>24105244819313.906</v>
      </c>
    </row>
    <row r="18019" spans="1:10" x14ac:dyDescent="0.25">
      <c r="A18019">
        <f t="shared" si="564"/>
        <v>18017</v>
      </c>
      <c r="B18019" s="22">
        <v>0</v>
      </c>
      <c r="J18019" s="6">
        <f t="shared" si="563"/>
        <v>16272920094200.813</v>
      </c>
    </row>
    <row r="18020" spans="1:10" x14ac:dyDescent="0.25">
      <c r="A18020">
        <f t="shared" si="564"/>
        <v>18018</v>
      </c>
      <c r="B18020" s="22">
        <v>0</v>
      </c>
      <c r="J18020" s="6">
        <f t="shared" si="563"/>
        <v>16272920094200.813</v>
      </c>
    </row>
    <row r="18021" spans="1:10" x14ac:dyDescent="0.25">
      <c r="A18021">
        <f t="shared" si="564"/>
        <v>18019</v>
      </c>
      <c r="B18021" s="22">
        <v>8143430</v>
      </c>
      <c r="J18021" s="6">
        <f t="shared" si="563"/>
        <v>16887655243524.369</v>
      </c>
    </row>
    <row r="18022" spans="1:10" x14ac:dyDescent="0.25">
      <c r="A18022">
        <f t="shared" si="564"/>
        <v>18020</v>
      </c>
      <c r="B18022" s="22">
        <v>0</v>
      </c>
      <c r="J18022" s="6">
        <f t="shared" si="563"/>
        <v>16272920094200.813</v>
      </c>
    </row>
    <row r="18023" spans="1:10" x14ac:dyDescent="0.25">
      <c r="A18023">
        <f t="shared" si="564"/>
        <v>18021</v>
      </c>
      <c r="B18023" s="22">
        <v>8143430</v>
      </c>
      <c r="J18023" s="6">
        <f t="shared" si="563"/>
        <v>16887655243524.369</v>
      </c>
    </row>
    <row r="18024" spans="1:10" x14ac:dyDescent="0.25">
      <c r="A18024">
        <f t="shared" si="564"/>
        <v>18022</v>
      </c>
      <c r="B18024" s="22">
        <v>0</v>
      </c>
      <c r="J18024" s="6">
        <f t="shared" si="563"/>
        <v>16272920094200.813</v>
      </c>
    </row>
    <row r="18025" spans="1:10" x14ac:dyDescent="0.25">
      <c r="A18025">
        <f t="shared" si="564"/>
        <v>18023</v>
      </c>
      <c r="B18025" s="22">
        <v>0</v>
      </c>
      <c r="J18025" s="6">
        <f t="shared" si="563"/>
        <v>16272920094200.813</v>
      </c>
    </row>
    <row r="18026" spans="1:10" x14ac:dyDescent="0.25">
      <c r="A18026">
        <f t="shared" si="564"/>
        <v>18024</v>
      </c>
      <c r="B18026" s="22">
        <v>0</v>
      </c>
      <c r="J18026" s="6">
        <f t="shared" si="563"/>
        <v>16272920094200.813</v>
      </c>
    </row>
    <row r="18027" spans="1:10" x14ac:dyDescent="0.25">
      <c r="A18027">
        <f t="shared" si="564"/>
        <v>18025</v>
      </c>
      <c r="B18027" s="22">
        <v>17087110</v>
      </c>
      <c r="J18027" s="6">
        <f t="shared" si="563"/>
        <v>170384444013437.47</v>
      </c>
    </row>
    <row r="18028" spans="1:10" x14ac:dyDescent="0.25">
      <c r="A18028">
        <f t="shared" si="564"/>
        <v>18026</v>
      </c>
      <c r="B18028" s="22">
        <v>0</v>
      </c>
      <c r="J18028" s="6">
        <f t="shared" si="563"/>
        <v>16272920094200.813</v>
      </c>
    </row>
    <row r="18029" spans="1:10" x14ac:dyDescent="0.25">
      <c r="A18029">
        <f t="shared" si="564"/>
        <v>18027</v>
      </c>
      <c r="B18029" s="22">
        <v>0</v>
      </c>
      <c r="J18029" s="6">
        <f t="shared" si="563"/>
        <v>16272920094200.813</v>
      </c>
    </row>
    <row r="18030" spans="1:10" x14ac:dyDescent="0.25">
      <c r="A18030">
        <f t="shared" si="564"/>
        <v>18028</v>
      </c>
      <c r="B18030" s="22">
        <v>0</v>
      </c>
      <c r="J18030" s="6">
        <f t="shared" si="563"/>
        <v>16272920094200.813</v>
      </c>
    </row>
    <row r="18031" spans="1:10" x14ac:dyDescent="0.25">
      <c r="A18031">
        <f t="shared" si="564"/>
        <v>18029</v>
      </c>
      <c r="B18031" s="22">
        <v>0</v>
      </c>
      <c r="J18031" s="6">
        <f t="shared" si="563"/>
        <v>16272920094200.813</v>
      </c>
    </row>
    <row r="18032" spans="1:10" x14ac:dyDescent="0.25">
      <c r="A18032">
        <f t="shared" si="564"/>
        <v>18030</v>
      </c>
      <c r="B18032" s="22">
        <v>0</v>
      </c>
      <c r="J18032" s="6">
        <f t="shared" si="563"/>
        <v>16272920094200.813</v>
      </c>
    </row>
    <row r="18033" spans="1:10" x14ac:dyDescent="0.25">
      <c r="A18033">
        <f t="shared" si="564"/>
        <v>18031</v>
      </c>
      <c r="B18033" s="22">
        <v>3000000</v>
      </c>
      <c r="J18033" s="6">
        <f t="shared" si="563"/>
        <v>1069095532961.9576</v>
      </c>
    </row>
    <row r="18034" spans="1:10" x14ac:dyDescent="0.25">
      <c r="A18034">
        <f t="shared" si="564"/>
        <v>18032</v>
      </c>
      <c r="B18034" s="22">
        <v>8143430</v>
      </c>
      <c r="J18034" s="6">
        <f t="shared" si="563"/>
        <v>16887655243524.369</v>
      </c>
    </row>
    <row r="18035" spans="1:10" x14ac:dyDescent="0.25">
      <c r="A18035">
        <f t="shared" si="564"/>
        <v>18033</v>
      </c>
      <c r="B18035" s="22">
        <v>8943680</v>
      </c>
      <c r="J18035" s="6">
        <f t="shared" si="563"/>
        <v>24105244819313.906</v>
      </c>
    </row>
    <row r="18036" spans="1:10" x14ac:dyDescent="0.25">
      <c r="A18036">
        <f t="shared" si="564"/>
        <v>18034</v>
      </c>
      <c r="B18036" s="22">
        <v>8143430</v>
      </c>
      <c r="J18036" s="6">
        <f t="shared" si="563"/>
        <v>16887655243524.369</v>
      </c>
    </row>
    <row r="18037" spans="1:10" x14ac:dyDescent="0.25">
      <c r="A18037">
        <f t="shared" si="564"/>
        <v>18035</v>
      </c>
      <c r="B18037" s="22">
        <v>0</v>
      </c>
      <c r="J18037" s="6">
        <f t="shared" si="563"/>
        <v>16272920094200.813</v>
      </c>
    </row>
    <row r="18038" spans="1:10" x14ac:dyDescent="0.25">
      <c r="A18038">
        <f t="shared" si="564"/>
        <v>18036</v>
      </c>
      <c r="B18038" s="22">
        <v>0</v>
      </c>
      <c r="J18038" s="6">
        <f t="shared" si="563"/>
        <v>16272920094200.813</v>
      </c>
    </row>
    <row r="18039" spans="1:10" x14ac:dyDescent="0.25">
      <c r="A18039">
        <f t="shared" si="564"/>
        <v>18037</v>
      </c>
      <c r="B18039" s="22">
        <v>8143430</v>
      </c>
      <c r="J18039" s="6">
        <f t="shared" si="563"/>
        <v>16887655243524.369</v>
      </c>
    </row>
    <row r="18040" spans="1:10" x14ac:dyDescent="0.25">
      <c r="A18040">
        <f t="shared" si="564"/>
        <v>18038</v>
      </c>
      <c r="B18040" s="22">
        <v>3000000</v>
      </c>
      <c r="J18040" s="6">
        <f t="shared" si="563"/>
        <v>1069095532961.9576</v>
      </c>
    </row>
    <row r="18041" spans="1:10" x14ac:dyDescent="0.25">
      <c r="A18041">
        <f t="shared" si="564"/>
        <v>18039</v>
      </c>
      <c r="B18041" s="22">
        <v>17087110</v>
      </c>
      <c r="J18041" s="6">
        <f t="shared" si="563"/>
        <v>170384444013437.47</v>
      </c>
    </row>
    <row r="18042" spans="1:10" x14ac:dyDescent="0.25">
      <c r="A18042">
        <f t="shared" si="564"/>
        <v>18040</v>
      </c>
      <c r="B18042" s="22">
        <v>0</v>
      </c>
      <c r="J18042" s="6">
        <f t="shared" si="563"/>
        <v>16272920094200.813</v>
      </c>
    </row>
    <row r="18043" spans="1:10" x14ac:dyDescent="0.25">
      <c r="A18043">
        <f t="shared" si="564"/>
        <v>18041</v>
      </c>
      <c r="B18043" s="22">
        <v>0</v>
      </c>
      <c r="J18043" s="6">
        <f t="shared" si="563"/>
        <v>16272920094200.813</v>
      </c>
    </row>
    <row r="18044" spans="1:10" x14ac:dyDescent="0.25">
      <c r="A18044">
        <f t="shared" si="564"/>
        <v>18042</v>
      </c>
      <c r="B18044" s="22">
        <v>0</v>
      </c>
      <c r="J18044" s="6">
        <f t="shared" si="563"/>
        <v>16272920094200.813</v>
      </c>
    </row>
    <row r="18045" spans="1:10" x14ac:dyDescent="0.25">
      <c r="A18045">
        <f t="shared" si="564"/>
        <v>18043</v>
      </c>
      <c r="B18045" s="22">
        <v>0</v>
      </c>
      <c r="J18045" s="6">
        <f t="shared" si="563"/>
        <v>16272920094200.813</v>
      </c>
    </row>
    <row r="18046" spans="1:10" x14ac:dyDescent="0.25">
      <c r="A18046">
        <f t="shared" si="564"/>
        <v>18044</v>
      </c>
      <c r="B18046" s="22">
        <v>8143430</v>
      </c>
      <c r="J18046" s="6">
        <f t="shared" si="563"/>
        <v>16887655243524.369</v>
      </c>
    </row>
    <row r="18047" spans="1:10" x14ac:dyDescent="0.25">
      <c r="A18047">
        <f t="shared" si="564"/>
        <v>18045</v>
      </c>
      <c r="B18047" s="22">
        <v>8943680</v>
      </c>
      <c r="J18047" s="6">
        <f t="shared" si="563"/>
        <v>24105244819313.906</v>
      </c>
    </row>
    <row r="18048" spans="1:10" x14ac:dyDescent="0.25">
      <c r="A18048">
        <f t="shared" si="564"/>
        <v>18046</v>
      </c>
      <c r="B18048" s="22">
        <v>0</v>
      </c>
      <c r="J18048" s="6">
        <f t="shared" si="563"/>
        <v>16272920094200.813</v>
      </c>
    </row>
    <row r="18049" spans="1:10" x14ac:dyDescent="0.25">
      <c r="A18049">
        <f t="shared" si="564"/>
        <v>18047</v>
      </c>
      <c r="B18049" s="22">
        <v>0</v>
      </c>
      <c r="J18049" s="6">
        <f t="shared" si="563"/>
        <v>16272920094200.813</v>
      </c>
    </row>
    <row r="18050" spans="1:10" x14ac:dyDescent="0.25">
      <c r="A18050">
        <f t="shared" si="564"/>
        <v>18048</v>
      </c>
      <c r="B18050" s="22">
        <v>0</v>
      </c>
      <c r="J18050" s="6">
        <f t="shared" si="563"/>
        <v>16272920094200.813</v>
      </c>
    </row>
    <row r="18051" spans="1:10" x14ac:dyDescent="0.25">
      <c r="A18051">
        <f t="shared" si="564"/>
        <v>18049</v>
      </c>
      <c r="B18051" s="22">
        <v>0</v>
      </c>
      <c r="J18051" s="6">
        <f t="shared" ref="J18051:J18114" si="565">(B18051-$I$6)^2</f>
        <v>16272920094200.813</v>
      </c>
    </row>
    <row r="18052" spans="1:10" x14ac:dyDescent="0.25">
      <c r="A18052">
        <f t="shared" ref="A18052:A18115" si="566">A18051+1</f>
        <v>18050</v>
      </c>
      <c r="B18052" s="22">
        <v>0</v>
      </c>
      <c r="J18052" s="6">
        <f t="shared" si="565"/>
        <v>16272920094200.813</v>
      </c>
    </row>
    <row r="18053" spans="1:10" x14ac:dyDescent="0.25">
      <c r="A18053">
        <f t="shared" si="566"/>
        <v>18051</v>
      </c>
      <c r="B18053" s="22">
        <v>8943680</v>
      </c>
      <c r="J18053" s="6">
        <f t="shared" si="565"/>
        <v>24105244819313.906</v>
      </c>
    </row>
    <row r="18054" spans="1:10" x14ac:dyDescent="0.25">
      <c r="A18054">
        <f t="shared" si="566"/>
        <v>18052</v>
      </c>
      <c r="B18054" s="22">
        <v>3250000</v>
      </c>
      <c r="J18054" s="6">
        <f t="shared" si="565"/>
        <v>614610152858.7196</v>
      </c>
    </row>
    <row r="18055" spans="1:10" x14ac:dyDescent="0.25">
      <c r="A18055">
        <f t="shared" si="566"/>
        <v>18053</v>
      </c>
      <c r="B18055" s="22">
        <v>0</v>
      </c>
      <c r="J18055" s="6">
        <f t="shared" si="565"/>
        <v>16272920094200.813</v>
      </c>
    </row>
    <row r="18056" spans="1:10" x14ac:dyDescent="0.25">
      <c r="A18056">
        <f t="shared" si="566"/>
        <v>18054</v>
      </c>
      <c r="B18056" s="22">
        <v>0</v>
      </c>
      <c r="J18056" s="6">
        <f t="shared" si="565"/>
        <v>16272920094200.813</v>
      </c>
    </row>
    <row r="18057" spans="1:10" x14ac:dyDescent="0.25">
      <c r="A18057">
        <f t="shared" si="566"/>
        <v>18055</v>
      </c>
      <c r="B18057" s="22">
        <v>0</v>
      </c>
      <c r="J18057" s="6">
        <f t="shared" si="565"/>
        <v>16272920094200.813</v>
      </c>
    </row>
    <row r="18058" spans="1:10" x14ac:dyDescent="0.25">
      <c r="A18058">
        <f t="shared" si="566"/>
        <v>18056</v>
      </c>
      <c r="B18058" s="22">
        <v>0</v>
      </c>
      <c r="J18058" s="6">
        <f t="shared" si="565"/>
        <v>16272920094200.813</v>
      </c>
    </row>
    <row r="18059" spans="1:10" x14ac:dyDescent="0.25">
      <c r="A18059">
        <f t="shared" si="566"/>
        <v>18057</v>
      </c>
      <c r="B18059" s="22">
        <v>8143430</v>
      </c>
      <c r="J18059" s="6">
        <f t="shared" si="565"/>
        <v>16887655243524.369</v>
      </c>
    </row>
    <row r="18060" spans="1:10" x14ac:dyDescent="0.25">
      <c r="A18060">
        <f t="shared" si="566"/>
        <v>18058</v>
      </c>
      <c r="B18060" s="22">
        <v>11393430</v>
      </c>
      <c r="J18060" s="6">
        <f t="shared" si="565"/>
        <v>54161640302182.273</v>
      </c>
    </row>
    <row r="18061" spans="1:10" x14ac:dyDescent="0.25">
      <c r="A18061">
        <f t="shared" si="566"/>
        <v>18059</v>
      </c>
      <c r="B18061" s="22">
        <v>8143430</v>
      </c>
      <c r="J18061" s="6">
        <f t="shared" si="565"/>
        <v>16887655243524.369</v>
      </c>
    </row>
    <row r="18062" spans="1:10" x14ac:dyDescent="0.25">
      <c r="A18062">
        <f t="shared" si="566"/>
        <v>18060</v>
      </c>
      <c r="B18062" s="22">
        <v>17087110</v>
      </c>
      <c r="J18062" s="6">
        <f t="shared" si="565"/>
        <v>170384444013437.47</v>
      </c>
    </row>
    <row r="18063" spans="1:10" x14ac:dyDescent="0.25">
      <c r="A18063">
        <f t="shared" si="566"/>
        <v>18061</v>
      </c>
      <c r="B18063" s="22">
        <v>0</v>
      </c>
      <c r="J18063" s="6">
        <f t="shared" si="565"/>
        <v>16272920094200.813</v>
      </c>
    </row>
    <row r="18064" spans="1:10" x14ac:dyDescent="0.25">
      <c r="A18064">
        <f t="shared" si="566"/>
        <v>18062</v>
      </c>
      <c r="B18064" s="22">
        <v>0</v>
      </c>
      <c r="J18064" s="6">
        <f t="shared" si="565"/>
        <v>16272920094200.813</v>
      </c>
    </row>
    <row r="18065" spans="1:10" x14ac:dyDescent="0.25">
      <c r="A18065">
        <f t="shared" si="566"/>
        <v>18063</v>
      </c>
      <c r="B18065" s="22">
        <v>0</v>
      </c>
      <c r="J18065" s="6">
        <f t="shared" si="565"/>
        <v>16272920094200.813</v>
      </c>
    </row>
    <row r="18066" spans="1:10" x14ac:dyDescent="0.25">
      <c r="A18066">
        <f t="shared" si="566"/>
        <v>18064</v>
      </c>
      <c r="B18066" s="22">
        <v>0</v>
      </c>
      <c r="J18066" s="6">
        <f t="shared" si="565"/>
        <v>16272920094200.813</v>
      </c>
    </row>
    <row r="18067" spans="1:10" x14ac:dyDescent="0.25">
      <c r="A18067">
        <f t="shared" si="566"/>
        <v>18065</v>
      </c>
      <c r="B18067" s="22">
        <v>3000000</v>
      </c>
      <c r="J18067" s="6">
        <f t="shared" si="565"/>
        <v>1069095532961.9576</v>
      </c>
    </row>
    <row r="18068" spans="1:10" x14ac:dyDescent="0.25">
      <c r="A18068">
        <f t="shared" si="566"/>
        <v>18066</v>
      </c>
      <c r="B18068" s="22">
        <v>0</v>
      </c>
      <c r="J18068" s="6">
        <f t="shared" si="565"/>
        <v>16272920094200.813</v>
      </c>
    </row>
    <row r="18069" spans="1:10" x14ac:dyDescent="0.25">
      <c r="A18069">
        <f t="shared" si="566"/>
        <v>18067</v>
      </c>
      <c r="B18069" s="22">
        <v>0</v>
      </c>
      <c r="J18069" s="6">
        <f t="shared" si="565"/>
        <v>16272920094200.813</v>
      </c>
    </row>
    <row r="18070" spans="1:10" x14ac:dyDescent="0.25">
      <c r="A18070">
        <f t="shared" si="566"/>
        <v>18068</v>
      </c>
      <c r="B18070" s="22">
        <v>0</v>
      </c>
      <c r="J18070" s="6">
        <f t="shared" si="565"/>
        <v>16272920094200.813</v>
      </c>
    </row>
    <row r="18071" spans="1:10" x14ac:dyDescent="0.25">
      <c r="A18071">
        <f t="shared" si="566"/>
        <v>18069</v>
      </c>
      <c r="B18071" s="22">
        <v>3000000</v>
      </c>
      <c r="J18071" s="6">
        <f t="shared" si="565"/>
        <v>1069095532961.9576</v>
      </c>
    </row>
    <row r="18072" spans="1:10" x14ac:dyDescent="0.25">
      <c r="A18072">
        <f t="shared" si="566"/>
        <v>18070</v>
      </c>
      <c r="B18072" s="22">
        <v>195000</v>
      </c>
      <c r="J18072" s="6">
        <f t="shared" si="565"/>
        <v>14737696497720.287</v>
      </c>
    </row>
    <row r="18073" spans="1:10" x14ac:dyDescent="0.25">
      <c r="A18073">
        <f t="shared" si="566"/>
        <v>18071</v>
      </c>
      <c r="B18073" s="22">
        <v>0</v>
      </c>
      <c r="J18073" s="6">
        <f t="shared" si="565"/>
        <v>16272920094200.813</v>
      </c>
    </row>
    <row r="18074" spans="1:10" x14ac:dyDescent="0.25">
      <c r="A18074">
        <f t="shared" si="566"/>
        <v>18072</v>
      </c>
      <c r="B18074" s="22">
        <v>0</v>
      </c>
      <c r="J18074" s="6">
        <f t="shared" si="565"/>
        <v>16272920094200.813</v>
      </c>
    </row>
    <row r="18075" spans="1:10" x14ac:dyDescent="0.25">
      <c r="A18075">
        <f t="shared" si="566"/>
        <v>18073</v>
      </c>
      <c r="B18075" s="22">
        <v>8943680</v>
      </c>
      <c r="J18075" s="6">
        <f t="shared" si="565"/>
        <v>24105244819313.906</v>
      </c>
    </row>
    <row r="18076" spans="1:10" x14ac:dyDescent="0.25">
      <c r="A18076">
        <f t="shared" si="566"/>
        <v>18074</v>
      </c>
      <c r="B18076" s="22">
        <v>0</v>
      </c>
      <c r="J18076" s="6">
        <f t="shared" si="565"/>
        <v>16272920094200.813</v>
      </c>
    </row>
    <row r="18077" spans="1:10" x14ac:dyDescent="0.25">
      <c r="A18077">
        <f t="shared" si="566"/>
        <v>18075</v>
      </c>
      <c r="B18077" s="22">
        <v>0</v>
      </c>
      <c r="J18077" s="6">
        <f t="shared" si="565"/>
        <v>16272920094200.813</v>
      </c>
    </row>
    <row r="18078" spans="1:10" x14ac:dyDescent="0.25">
      <c r="A18078">
        <f t="shared" si="566"/>
        <v>18076</v>
      </c>
      <c r="B18078" s="22">
        <v>0</v>
      </c>
      <c r="J18078" s="6">
        <f t="shared" si="565"/>
        <v>16272920094200.813</v>
      </c>
    </row>
    <row r="18079" spans="1:10" x14ac:dyDescent="0.25">
      <c r="A18079">
        <f t="shared" si="566"/>
        <v>18077</v>
      </c>
      <c r="B18079" s="22">
        <v>8143430</v>
      </c>
      <c r="J18079" s="6">
        <f t="shared" si="565"/>
        <v>16887655243524.369</v>
      </c>
    </row>
    <row r="18080" spans="1:10" x14ac:dyDescent="0.25">
      <c r="A18080">
        <f t="shared" si="566"/>
        <v>18078</v>
      </c>
      <c r="B18080" s="22">
        <v>0</v>
      </c>
      <c r="J18080" s="6">
        <f t="shared" si="565"/>
        <v>16272920094200.813</v>
      </c>
    </row>
    <row r="18081" spans="1:10" x14ac:dyDescent="0.25">
      <c r="A18081">
        <f t="shared" si="566"/>
        <v>18079</v>
      </c>
      <c r="B18081" s="22">
        <v>0</v>
      </c>
      <c r="J18081" s="6">
        <f t="shared" si="565"/>
        <v>16272920094200.813</v>
      </c>
    </row>
    <row r="18082" spans="1:10" x14ac:dyDescent="0.25">
      <c r="A18082">
        <f t="shared" si="566"/>
        <v>18080</v>
      </c>
      <c r="B18082" s="22">
        <v>8943680</v>
      </c>
      <c r="J18082" s="6">
        <f t="shared" si="565"/>
        <v>24105244819313.906</v>
      </c>
    </row>
    <row r="18083" spans="1:10" x14ac:dyDescent="0.25">
      <c r="A18083">
        <f t="shared" si="566"/>
        <v>18081</v>
      </c>
      <c r="B18083" s="22">
        <v>0</v>
      </c>
      <c r="J18083" s="6">
        <f t="shared" si="565"/>
        <v>16272920094200.813</v>
      </c>
    </row>
    <row r="18084" spans="1:10" x14ac:dyDescent="0.25">
      <c r="A18084">
        <f t="shared" si="566"/>
        <v>18082</v>
      </c>
      <c r="B18084" s="22">
        <v>0</v>
      </c>
      <c r="J18084" s="6">
        <f t="shared" si="565"/>
        <v>16272920094200.813</v>
      </c>
    </row>
    <row r="18085" spans="1:10" x14ac:dyDescent="0.25">
      <c r="A18085">
        <f t="shared" si="566"/>
        <v>18083</v>
      </c>
      <c r="B18085" s="22">
        <v>8943680</v>
      </c>
      <c r="J18085" s="6">
        <f t="shared" si="565"/>
        <v>24105244819313.906</v>
      </c>
    </row>
    <row r="18086" spans="1:10" x14ac:dyDescent="0.25">
      <c r="A18086">
        <f t="shared" si="566"/>
        <v>18084</v>
      </c>
      <c r="B18086" s="22">
        <v>0</v>
      </c>
      <c r="J18086" s="6">
        <f t="shared" si="565"/>
        <v>16272920094200.813</v>
      </c>
    </row>
    <row r="18087" spans="1:10" x14ac:dyDescent="0.25">
      <c r="A18087">
        <f t="shared" si="566"/>
        <v>18085</v>
      </c>
      <c r="B18087" s="22">
        <v>3000000</v>
      </c>
      <c r="J18087" s="6">
        <f t="shared" si="565"/>
        <v>1069095532961.9576</v>
      </c>
    </row>
    <row r="18088" spans="1:10" x14ac:dyDescent="0.25">
      <c r="A18088">
        <f t="shared" si="566"/>
        <v>18086</v>
      </c>
      <c r="B18088" s="22">
        <v>0</v>
      </c>
      <c r="J18088" s="6">
        <f t="shared" si="565"/>
        <v>16272920094200.813</v>
      </c>
    </row>
    <row r="18089" spans="1:10" x14ac:dyDescent="0.25">
      <c r="A18089">
        <f t="shared" si="566"/>
        <v>18087</v>
      </c>
      <c r="B18089" s="22">
        <v>8943680</v>
      </c>
      <c r="J18089" s="6">
        <f t="shared" si="565"/>
        <v>24105244819313.906</v>
      </c>
    </row>
    <row r="18090" spans="1:10" x14ac:dyDescent="0.25">
      <c r="A18090">
        <f t="shared" si="566"/>
        <v>18088</v>
      </c>
      <c r="B18090" s="22">
        <v>17087110</v>
      </c>
      <c r="J18090" s="6">
        <f t="shared" si="565"/>
        <v>170384444013437.47</v>
      </c>
    </row>
    <row r="18091" spans="1:10" x14ac:dyDescent="0.25">
      <c r="A18091">
        <f t="shared" si="566"/>
        <v>18089</v>
      </c>
      <c r="B18091" s="22">
        <v>17652608.08219178</v>
      </c>
      <c r="J18091" s="6">
        <f t="shared" si="565"/>
        <v>185467282507771.06</v>
      </c>
    </row>
    <row r="18092" spans="1:10" x14ac:dyDescent="0.25">
      <c r="A18092">
        <f t="shared" si="566"/>
        <v>18090</v>
      </c>
      <c r="B18092" s="22">
        <v>8143430</v>
      </c>
      <c r="J18092" s="6">
        <f t="shared" si="565"/>
        <v>16887655243524.369</v>
      </c>
    </row>
    <row r="18093" spans="1:10" x14ac:dyDescent="0.25">
      <c r="A18093">
        <f t="shared" si="566"/>
        <v>18091</v>
      </c>
      <c r="B18093" s="22">
        <v>0</v>
      </c>
      <c r="J18093" s="6">
        <f t="shared" si="565"/>
        <v>16272920094200.813</v>
      </c>
    </row>
    <row r="18094" spans="1:10" x14ac:dyDescent="0.25">
      <c r="A18094">
        <f t="shared" si="566"/>
        <v>18092</v>
      </c>
      <c r="B18094" s="22">
        <v>3250000</v>
      </c>
      <c r="J18094" s="6">
        <f t="shared" si="565"/>
        <v>614610152858.7196</v>
      </c>
    </row>
    <row r="18095" spans="1:10" x14ac:dyDescent="0.25">
      <c r="A18095">
        <f t="shared" si="566"/>
        <v>18093</v>
      </c>
      <c r="B18095" s="22">
        <v>8943680</v>
      </c>
      <c r="J18095" s="6">
        <f t="shared" si="565"/>
        <v>24105244819313.906</v>
      </c>
    </row>
    <row r="18096" spans="1:10" x14ac:dyDescent="0.25">
      <c r="A18096">
        <f t="shared" si="566"/>
        <v>18094</v>
      </c>
      <c r="B18096" s="22">
        <v>0</v>
      </c>
      <c r="J18096" s="6">
        <f t="shared" si="565"/>
        <v>16272920094200.813</v>
      </c>
    </row>
    <row r="18097" spans="1:10" x14ac:dyDescent="0.25">
      <c r="A18097">
        <f t="shared" si="566"/>
        <v>18095</v>
      </c>
      <c r="B18097" s="22">
        <v>8943680</v>
      </c>
      <c r="J18097" s="6">
        <f t="shared" si="565"/>
        <v>24105244819313.906</v>
      </c>
    </row>
    <row r="18098" spans="1:10" x14ac:dyDescent="0.25">
      <c r="A18098">
        <f t="shared" si="566"/>
        <v>18096</v>
      </c>
      <c r="B18098" s="22">
        <v>0</v>
      </c>
      <c r="J18098" s="6">
        <f t="shared" si="565"/>
        <v>16272920094200.813</v>
      </c>
    </row>
    <row r="18099" spans="1:10" x14ac:dyDescent="0.25">
      <c r="A18099">
        <f t="shared" si="566"/>
        <v>18097</v>
      </c>
      <c r="B18099" s="22">
        <v>8143430</v>
      </c>
      <c r="J18099" s="6">
        <f t="shared" si="565"/>
        <v>16887655243524.369</v>
      </c>
    </row>
    <row r="18100" spans="1:10" x14ac:dyDescent="0.25">
      <c r="A18100">
        <f t="shared" si="566"/>
        <v>18098</v>
      </c>
      <c r="B18100" s="22">
        <v>3250000</v>
      </c>
      <c r="J18100" s="6">
        <f t="shared" si="565"/>
        <v>614610152858.7196</v>
      </c>
    </row>
    <row r="18101" spans="1:10" x14ac:dyDescent="0.25">
      <c r="A18101">
        <f t="shared" si="566"/>
        <v>18099</v>
      </c>
      <c r="B18101" s="22">
        <v>3250000</v>
      </c>
      <c r="J18101" s="6">
        <f t="shared" si="565"/>
        <v>614610152858.7196</v>
      </c>
    </row>
    <row r="18102" spans="1:10" x14ac:dyDescent="0.25">
      <c r="A18102">
        <f t="shared" si="566"/>
        <v>18100</v>
      </c>
      <c r="B18102" s="22">
        <v>8143430</v>
      </c>
      <c r="J18102" s="6">
        <f t="shared" si="565"/>
        <v>16887655243524.369</v>
      </c>
    </row>
    <row r="18103" spans="1:10" x14ac:dyDescent="0.25">
      <c r="A18103">
        <f t="shared" si="566"/>
        <v>18101</v>
      </c>
      <c r="B18103" s="22">
        <v>0</v>
      </c>
      <c r="J18103" s="6">
        <f t="shared" si="565"/>
        <v>16272920094200.813</v>
      </c>
    </row>
    <row r="18104" spans="1:10" x14ac:dyDescent="0.25">
      <c r="A18104">
        <f t="shared" si="566"/>
        <v>18102</v>
      </c>
      <c r="B18104" s="22">
        <v>0</v>
      </c>
      <c r="J18104" s="6">
        <f t="shared" si="565"/>
        <v>16272920094200.813</v>
      </c>
    </row>
    <row r="18105" spans="1:10" x14ac:dyDescent="0.25">
      <c r="A18105">
        <f t="shared" si="566"/>
        <v>18103</v>
      </c>
      <c r="B18105" s="22">
        <v>0</v>
      </c>
      <c r="J18105" s="6">
        <f t="shared" si="565"/>
        <v>16272920094200.813</v>
      </c>
    </row>
    <row r="18106" spans="1:10" x14ac:dyDescent="0.25">
      <c r="A18106">
        <f t="shared" si="566"/>
        <v>18104</v>
      </c>
      <c r="B18106" s="22">
        <v>0</v>
      </c>
      <c r="J18106" s="6">
        <f t="shared" si="565"/>
        <v>16272920094200.813</v>
      </c>
    </row>
    <row r="18107" spans="1:10" x14ac:dyDescent="0.25">
      <c r="A18107">
        <f t="shared" si="566"/>
        <v>18105</v>
      </c>
      <c r="B18107" s="22">
        <v>0</v>
      </c>
      <c r="J18107" s="6">
        <f t="shared" si="565"/>
        <v>16272920094200.813</v>
      </c>
    </row>
    <row r="18108" spans="1:10" x14ac:dyDescent="0.25">
      <c r="A18108">
        <f t="shared" si="566"/>
        <v>18106</v>
      </c>
      <c r="B18108" s="22">
        <v>8943680</v>
      </c>
      <c r="J18108" s="6">
        <f t="shared" si="565"/>
        <v>24105244819313.906</v>
      </c>
    </row>
    <row r="18109" spans="1:10" x14ac:dyDescent="0.25">
      <c r="A18109">
        <f t="shared" si="566"/>
        <v>18107</v>
      </c>
      <c r="B18109" s="22">
        <v>0</v>
      </c>
      <c r="J18109" s="6">
        <f t="shared" si="565"/>
        <v>16272920094200.813</v>
      </c>
    </row>
    <row r="18110" spans="1:10" x14ac:dyDescent="0.25">
      <c r="A18110">
        <f t="shared" si="566"/>
        <v>18108</v>
      </c>
      <c r="B18110" s="22">
        <v>0</v>
      </c>
      <c r="J18110" s="6">
        <f t="shared" si="565"/>
        <v>16272920094200.813</v>
      </c>
    </row>
    <row r="18111" spans="1:10" x14ac:dyDescent="0.25">
      <c r="A18111">
        <f t="shared" si="566"/>
        <v>18109</v>
      </c>
      <c r="B18111" s="22">
        <v>3250000</v>
      </c>
      <c r="J18111" s="6">
        <f t="shared" si="565"/>
        <v>614610152858.7196</v>
      </c>
    </row>
    <row r="18112" spans="1:10" x14ac:dyDescent="0.25">
      <c r="A18112">
        <f t="shared" si="566"/>
        <v>18110</v>
      </c>
      <c r="B18112" s="22">
        <v>8943680</v>
      </c>
      <c r="J18112" s="6">
        <f t="shared" si="565"/>
        <v>24105244819313.906</v>
      </c>
    </row>
    <row r="18113" spans="1:10" x14ac:dyDescent="0.25">
      <c r="A18113">
        <f t="shared" si="566"/>
        <v>18111</v>
      </c>
      <c r="B18113" s="22">
        <v>0</v>
      </c>
      <c r="J18113" s="6">
        <f t="shared" si="565"/>
        <v>16272920094200.813</v>
      </c>
    </row>
    <row r="18114" spans="1:10" x14ac:dyDescent="0.25">
      <c r="A18114">
        <f t="shared" si="566"/>
        <v>18112</v>
      </c>
      <c r="B18114" s="22">
        <v>8143430</v>
      </c>
      <c r="J18114" s="6">
        <f t="shared" si="565"/>
        <v>16887655243524.369</v>
      </c>
    </row>
    <row r="18115" spans="1:10" x14ac:dyDescent="0.25">
      <c r="A18115">
        <f t="shared" si="566"/>
        <v>18113</v>
      </c>
      <c r="B18115" s="22">
        <v>0</v>
      </c>
      <c r="J18115" s="6">
        <f t="shared" ref="J18115:J18178" si="567">(B18115-$I$6)^2</f>
        <v>16272920094200.813</v>
      </c>
    </row>
    <row r="18116" spans="1:10" x14ac:dyDescent="0.25">
      <c r="A18116">
        <f t="shared" ref="A18116:A18179" si="568">A18115+1</f>
        <v>18114</v>
      </c>
      <c r="B18116" s="22">
        <v>0</v>
      </c>
      <c r="J18116" s="6">
        <f t="shared" si="567"/>
        <v>16272920094200.813</v>
      </c>
    </row>
    <row r="18117" spans="1:10" x14ac:dyDescent="0.25">
      <c r="A18117">
        <f t="shared" si="568"/>
        <v>18115</v>
      </c>
      <c r="B18117" s="22">
        <v>8143430</v>
      </c>
      <c r="J18117" s="6">
        <f t="shared" si="567"/>
        <v>16887655243524.369</v>
      </c>
    </row>
    <row r="18118" spans="1:10" x14ac:dyDescent="0.25">
      <c r="A18118">
        <f t="shared" si="568"/>
        <v>18116</v>
      </c>
      <c r="B18118" s="22">
        <v>8143430</v>
      </c>
      <c r="J18118" s="6">
        <f t="shared" si="567"/>
        <v>16887655243524.369</v>
      </c>
    </row>
    <row r="18119" spans="1:10" x14ac:dyDescent="0.25">
      <c r="A18119">
        <f t="shared" si="568"/>
        <v>18117</v>
      </c>
      <c r="B18119" s="22">
        <v>0</v>
      </c>
      <c r="J18119" s="6">
        <f t="shared" si="567"/>
        <v>16272920094200.813</v>
      </c>
    </row>
    <row r="18120" spans="1:10" x14ac:dyDescent="0.25">
      <c r="A18120">
        <f t="shared" si="568"/>
        <v>18118</v>
      </c>
      <c r="B18120" s="22">
        <v>8143430</v>
      </c>
      <c r="J18120" s="6">
        <f t="shared" si="567"/>
        <v>16887655243524.369</v>
      </c>
    </row>
    <row r="18121" spans="1:10" x14ac:dyDescent="0.25">
      <c r="A18121">
        <f t="shared" si="568"/>
        <v>18119</v>
      </c>
      <c r="B18121" s="22">
        <v>3250000</v>
      </c>
      <c r="J18121" s="6">
        <f t="shared" si="567"/>
        <v>614610152858.7196</v>
      </c>
    </row>
    <row r="18122" spans="1:10" x14ac:dyDescent="0.25">
      <c r="A18122">
        <f t="shared" si="568"/>
        <v>18120</v>
      </c>
      <c r="B18122" s="22">
        <v>0</v>
      </c>
      <c r="J18122" s="6">
        <f t="shared" si="567"/>
        <v>16272920094200.813</v>
      </c>
    </row>
    <row r="18123" spans="1:10" x14ac:dyDescent="0.25">
      <c r="A18123">
        <f t="shared" si="568"/>
        <v>18121</v>
      </c>
      <c r="B18123" s="22">
        <v>0</v>
      </c>
      <c r="J18123" s="6">
        <f t="shared" si="567"/>
        <v>16272920094200.813</v>
      </c>
    </row>
    <row r="18124" spans="1:10" x14ac:dyDescent="0.25">
      <c r="A18124">
        <f t="shared" si="568"/>
        <v>18122</v>
      </c>
      <c r="B18124" s="22">
        <v>0</v>
      </c>
      <c r="J18124" s="6">
        <f t="shared" si="567"/>
        <v>16272920094200.813</v>
      </c>
    </row>
    <row r="18125" spans="1:10" x14ac:dyDescent="0.25">
      <c r="A18125">
        <f t="shared" si="568"/>
        <v>18123</v>
      </c>
      <c r="B18125" s="22">
        <v>0</v>
      </c>
      <c r="J18125" s="6">
        <f t="shared" si="567"/>
        <v>16272920094200.813</v>
      </c>
    </row>
    <row r="18126" spans="1:10" x14ac:dyDescent="0.25">
      <c r="A18126">
        <f t="shared" si="568"/>
        <v>18124</v>
      </c>
      <c r="B18126" s="22">
        <v>0</v>
      </c>
      <c r="J18126" s="6">
        <f t="shared" si="567"/>
        <v>16272920094200.813</v>
      </c>
    </row>
    <row r="18127" spans="1:10" x14ac:dyDescent="0.25">
      <c r="A18127">
        <f t="shared" si="568"/>
        <v>18125</v>
      </c>
      <c r="B18127" s="22">
        <v>0</v>
      </c>
      <c r="J18127" s="6">
        <f t="shared" si="567"/>
        <v>16272920094200.813</v>
      </c>
    </row>
    <row r="18128" spans="1:10" x14ac:dyDescent="0.25">
      <c r="A18128">
        <f t="shared" si="568"/>
        <v>18126</v>
      </c>
      <c r="B18128" s="22">
        <v>12193680</v>
      </c>
      <c r="J18128" s="6">
        <f t="shared" si="567"/>
        <v>66580854877971.813</v>
      </c>
    </row>
    <row r="18129" spans="1:10" x14ac:dyDescent="0.25">
      <c r="A18129">
        <f t="shared" si="568"/>
        <v>18127</v>
      </c>
      <c r="B18129" s="22">
        <v>0</v>
      </c>
      <c r="J18129" s="6">
        <f t="shared" si="567"/>
        <v>16272920094200.813</v>
      </c>
    </row>
    <row r="18130" spans="1:10" x14ac:dyDescent="0.25">
      <c r="A18130">
        <f t="shared" si="568"/>
        <v>18128</v>
      </c>
      <c r="B18130" s="22">
        <v>8943680</v>
      </c>
      <c r="J18130" s="6">
        <f t="shared" si="567"/>
        <v>24105244819313.906</v>
      </c>
    </row>
    <row r="18131" spans="1:10" x14ac:dyDescent="0.25">
      <c r="A18131">
        <f t="shared" si="568"/>
        <v>18129</v>
      </c>
      <c r="B18131" s="22">
        <v>0</v>
      </c>
      <c r="J18131" s="6">
        <f t="shared" si="567"/>
        <v>16272920094200.813</v>
      </c>
    </row>
    <row r="18132" spans="1:10" x14ac:dyDescent="0.25">
      <c r="A18132">
        <f t="shared" si="568"/>
        <v>18130</v>
      </c>
      <c r="B18132" s="22">
        <v>0</v>
      </c>
      <c r="J18132" s="6">
        <f t="shared" si="567"/>
        <v>16272920094200.813</v>
      </c>
    </row>
    <row r="18133" spans="1:10" x14ac:dyDescent="0.25">
      <c r="A18133">
        <f t="shared" si="568"/>
        <v>18131</v>
      </c>
      <c r="B18133" s="22">
        <v>0</v>
      </c>
      <c r="J18133" s="6">
        <f t="shared" si="567"/>
        <v>16272920094200.813</v>
      </c>
    </row>
    <row r="18134" spans="1:10" x14ac:dyDescent="0.25">
      <c r="A18134">
        <f t="shared" si="568"/>
        <v>18132</v>
      </c>
      <c r="B18134" s="22">
        <v>8143430</v>
      </c>
      <c r="J18134" s="6">
        <f t="shared" si="567"/>
        <v>16887655243524.369</v>
      </c>
    </row>
    <row r="18135" spans="1:10" x14ac:dyDescent="0.25">
      <c r="A18135">
        <f t="shared" si="568"/>
        <v>18133</v>
      </c>
      <c r="B18135" s="22">
        <v>12193680</v>
      </c>
      <c r="J18135" s="6">
        <f t="shared" si="567"/>
        <v>66580854877971.813</v>
      </c>
    </row>
    <row r="18136" spans="1:10" x14ac:dyDescent="0.25">
      <c r="A18136">
        <f t="shared" si="568"/>
        <v>18134</v>
      </c>
      <c r="B18136" s="22">
        <v>0</v>
      </c>
      <c r="J18136" s="6">
        <f t="shared" si="567"/>
        <v>16272920094200.813</v>
      </c>
    </row>
    <row r="18137" spans="1:10" x14ac:dyDescent="0.25">
      <c r="A18137">
        <f t="shared" si="568"/>
        <v>18135</v>
      </c>
      <c r="B18137" s="22">
        <v>11143430</v>
      </c>
      <c r="J18137" s="6">
        <f t="shared" si="567"/>
        <v>50544410682285.516</v>
      </c>
    </row>
    <row r="18138" spans="1:10" x14ac:dyDescent="0.25">
      <c r="A18138">
        <f t="shared" si="568"/>
        <v>18136</v>
      </c>
      <c r="B18138" s="22">
        <v>9515592.8281917796</v>
      </c>
      <c r="J18138" s="6">
        <f t="shared" si="567"/>
        <v>30048180496223.477</v>
      </c>
    </row>
    <row r="18139" spans="1:10" x14ac:dyDescent="0.25">
      <c r="A18139">
        <f t="shared" si="568"/>
        <v>18137</v>
      </c>
      <c r="B18139" s="22">
        <v>0</v>
      </c>
      <c r="J18139" s="6">
        <f t="shared" si="567"/>
        <v>16272920094200.813</v>
      </c>
    </row>
    <row r="18140" spans="1:10" x14ac:dyDescent="0.25">
      <c r="A18140">
        <f t="shared" si="568"/>
        <v>18138</v>
      </c>
      <c r="B18140" s="22">
        <v>0</v>
      </c>
      <c r="J18140" s="6">
        <f t="shared" si="567"/>
        <v>16272920094200.813</v>
      </c>
    </row>
    <row r="18141" spans="1:10" x14ac:dyDescent="0.25">
      <c r="A18141">
        <f t="shared" si="568"/>
        <v>18139</v>
      </c>
      <c r="B18141" s="22">
        <v>8943680</v>
      </c>
      <c r="J18141" s="6">
        <f t="shared" si="567"/>
        <v>24105244819313.906</v>
      </c>
    </row>
    <row r="18142" spans="1:10" x14ac:dyDescent="0.25">
      <c r="A18142">
        <f t="shared" si="568"/>
        <v>18140</v>
      </c>
      <c r="B18142" s="22">
        <v>0</v>
      </c>
      <c r="J18142" s="6">
        <f t="shared" si="567"/>
        <v>16272920094200.813</v>
      </c>
    </row>
    <row r="18143" spans="1:10" x14ac:dyDescent="0.25">
      <c r="A18143">
        <f t="shared" si="568"/>
        <v>18141</v>
      </c>
      <c r="B18143" s="22">
        <v>0</v>
      </c>
      <c r="J18143" s="6">
        <f t="shared" si="567"/>
        <v>16272920094200.813</v>
      </c>
    </row>
    <row r="18144" spans="1:10" x14ac:dyDescent="0.25">
      <c r="A18144">
        <f t="shared" si="568"/>
        <v>18142</v>
      </c>
      <c r="B18144" s="22">
        <v>0</v>
      </c>
      <c r="J18144" s="6">
        <f t="shared" si="567"/>
        <v>16272920094200.813</v>
      </c>
    </row>
    <row r="18145" spans="1:10" x14ac:dyDescent="0.25">
      <c r="A18145">
        <f t="shared" si="568"/>
        <v>18143</v>
      </c>
      <c r="B18145" s="22">
        <v>0</v>
      </c>
      <c r="J18145" s="6">
        <f t="shared" si="567"/>
        <v>16272920094200.813</v>
      </c>
    </row>
    <row r="18146" spans="1:10" x14ac:dyDescent="0.25">
      <c r="A18146">
        <f t="shared" si="568"/>
        <v>18144</v>
      </c>
      <c r="B18146" s="22">
        <v>8143430</v>
      </c>
      <c r="J18146" s="6">
        <f t="shared" si="567"/>
        <v>16887655243524.369</v>
      </c>
    </row>
    <row r="18147" spans="1:10" x14ac:dyDescent="0.25">
      <c r="A18147">
        <f t="shared" si="568"/>
        <v>18145</v>
      </c>
      <c r="B18147" s="22">
        <v>0</v>
      </c>
      <c r="J18147" s="6">
        <f t="shared" si="567"/>
        <v>16272920094200.813</v>
      </c>
    </row>
    <row r="18148" spans="1:10" x14ac:dyDescent="0.25">
      <c r="A18148">
        <f t="shared" si="568"/>
        <v>18146</v>
      </c>
      <c r="B18148" s="22">
        <v>0</v>
      </c>
      <c r="J18148" s="6">
        <f t="shared" si="567"/>
        <v>16272920094200.813</v>
      </c>
    </row>
    <row r="18149" spans="1:10" x14ac:dyDescent="0.25">
      <c r="A18149">
        <f t="shared" si="568"/>
        <v>18147</v>
      </c>
      <c r="B18149" s="22">
        <v>0</v>
      </c>
      <c r="J18149" s="6">
        <f t="shared" si="567"/>
        <v>16272920094200.813</v>
      </c>
    </row>
    <row r="18150" spans="1:10" x14ac:dyDescent="0.25">
      <c r="A18150">
        <f t="shared" si="568"/>
        <v>18148</v>
      </c>
      <c r="B18150" s="22">
        <v>0</v>
      </c>
      <c r="J18150" s="6">
        <f t="shared" si="567"/>
        <v>16272920094200.813</v>
      </c>
    </row>
    <row r="18151" spans="1:10" x14ac:dyDescent="0.25">
      <c r="A18151">
        <f t="shared" si="568"/>
        <v>18149</v>
      </c>
      <c r="B18151" s="22">
        <v>0</v>
      </c>
      <c r="J18151" s="6">
        <f t="shared" si="567"/>
        <v>16272920094200.813</v>
      </c>
    </row>
    <row r="18152" spans="1:10" x14ac:dyDescent="0.25">
      <c r="A18152">
        <f t="shared" si="568"/>
        <v>18150</v>
      </c>
      <c r="B18152" s="22">
        <v>0</v>
      </c>
      <c r="J18152" s="6">
        <f t="shared" si="567"/>
        <v>16272920094200.813</v>
      </c>
    </row>
    <row r="18153" spans="1:10" x14ac:dyDescent="0.25">
      <c r="A18153">
        <f t="shared" si="568"/>
        <v>18151</v>
      </c>
      <c r="B18153" s="22">
        <v>0</v>
      </c>
      <c r="J18153" s="6">
        <f t="shared" si="567"/>
        <v>16272920094200.813</v>
      </c>
    </row>
    <row r="18154" spans="1:10" x14ac:dyDescent="0.25">
      <c r="A18154">
        <f t="shared" si="568"/>
        <v>18152</v>
      </c>
      <c r="B18154" s="22">
        <v>0</v>
      </c>
      <c r="J18154" s="6">
        <f t="shared" si="567"/>
        <v>16272920094200.813</v>
      </c>
    </row>
    <row r="18155" spans="1:10" x14ac:dyDescent="0.25">
      <c r="A18155">
        <f t="shared" si="568"/>
        <v>18153</v>
      </c>
      <c r="B18155" s="22">
        <v>3000000</v>
      </c>
      <c r="J18155" s="6">
        <f t="shared" si="567"/>
        <v>1069095532961.9576</v>
      </c>
    </row>
    <row r="18156" spans="1:10" x14ac:dyDescent="0.25">
      <c r="A18156">
        <f t="shared" si="568"/>
        <v>18154</v>
      </c>
      <c r="B18156" s="22">
        <v>8143430</v>
      </c>
      <c r="J18156" s="6">
        <f t="shared" si="567"/>
        <v>16887655243524.369</v>
      </c>
    </row>
    <row r="18157" spans="1:10" x14ac:dyDescent="0.25">
      <c r="A18157">
        <f t="shared" si="568"/>
        <v>18155</v>
      </c>
      <c r="B18157" s="22">
        <v>0</v>
      </c>
      <c r="J18157" s="6">
        <f t="shared" si="567"/>
        <v>16272920094200.813</v>
      </c>
    </row>
    <row r="18158" spans="1:10" x14ac:dyDescent="0.25">
      <c r="A18158">
        <f t="shared" si="568"/>
        <v>18156</v>
      </c>
      <c r="B18158" s="22">
        <v>8943680</v>
      </c>
      <c r="J18158" s="6">
        <f t="shared" si="567"/>
        <v>24105244819313.906</v>
      </c>
    </row>
    <row r="18159" spans="1:10" x14ac:dyDescent="0.25">
      <c r="A18159">
        <f t="shared" si="568"/>
        <v>18157</v>
      </c>
      <c r="B18159" s="22">
        <v>0</v>
      </c>
      <c r="J18159" s="6">
        <f t="shared" si="567"/>
        <v>16272920094200.813</v>
      </c>
    </row>
    <row r="18160" spans="1:10" x14ac:dyDescent="0.25">
      <c r="A18160">
        <f t="shared" si="568"/>
        <v>18158</v>
      </c>
      <c r="B18160" s="22">
        <v>0</v>
      </c>
      <c r="J18160" s="6">
        <f t="shared" si="567"/>
        <v>16272920094200.813</v>
      </c>
    </row>
    <row r="18161" spans="1:10" x14ac:dyDescent="0.25">
      <c r="A18161">
        <f t="shared" si="568"/>
        <v>18159</v>
      </c>
      <c r="B18161" s="22">
        <v>3000000</v>
      </c>
      <c r="J18161" s="6">
        <f t="shared" si="567"/>
        <v>1069095532961.9576</v>
      </c>
    </row>
    <row r="18162" spans="1:10" x14ac:dyDescent="0.25">
      <c r="A18162">
        <f t="shared" si="568"/>
        <v>18160</v>
      </c>
      <c r="B18162" s="22">
        <v>8943680</v>
      </c>
      <c r="J18162" s="6">
        <f t="shared" si="567"/>
        <v>24105244819313.906</v>
      </c>
    </row>
    <row r="18163" spans="1:10" x14ac:dyDescent="0.25">
      <c r="A18163">
        <f t="shared" si="568"/>
        <v>18161</v>
      </c>
      <c r="B18163" s="22">
        <v>0</v>
      </c>
      <c r="J18163" s="6">
        <f t="shared" si="567"/>
        <v>16272920094200.813</v>
      </c>
    </row>
    <row r="18164" spans="1:10" x14ac:dyDescent="0.25">
      <c r="A18164">
        <f t="shared" si="568"/>
        <v>18162</v>
      </c>
      <c r="B18164" s="22">
        <v>0</v>
      </c>
      <c r="J18164" s="6">
        <f t="shared" si="567"/>
        <v>16272920094200.813</v>
      </c>
    </row>
    <row r="18165" spans="1:10" x14ac:dyDescent="0.25">
      <c r="A18165">
        <f t="shared" si="568"/>
        <v>18163</v>
      </c>
      <c r="B18165" s="22">
        <v>0</v>
      </c>
      <c r="J18165" s="6">
        <f t="shared" si="567"/>
        <v>16272920094200.813</v>
      </c>
    </row>
    <row r="18166" spans="1:10" x14ac:dyDescent="0.25">
      <c r="A18166">
        <f t="shared" si="568"/>
        <v>18164</v>
      </c>
      <c r="B18166" s="22">
        <v>0</v>
      </c>
      <c r="J18166" s="6">
        <f t="shared" si="567"/>
        <v>16272920094200.813</v>
      </c>
    </row>
    <row r="18167" spans="1:10" x14ac:dyDescent="0.25">
      <c r="A18167">
        <f t="shared" si="568"/>
        <v>18165</v>
      </c>
      <c r="B18167" s="22">
        <v>8143430</v>
      </c>
      <c r="J18167" s="6">
        <f t="shared" si="567"/>
        <v>16887655243524.369</v>
      </c>
    </row>
    <row r="18168" spans="1:10" x14ac:dyDescent="0.25">
      <c r="A18168">
        <f t="shared" si="568"/>
        <v>18166</v>
      </c>
      <c r="B18168" s="22">
        <v>0</v>
      </c>
      <c r="J18168" s="6">
        <f t="shared" si="567"/>
        <v>16272920094200.813</v>
      </c>
    </row>
    <row r="18169" spans="1:10" x14ac:dyDescent="0.25">
      <c r="A18169">
        <f t="shared" si="568"/>
        <v>18167</v>
      </c>
      <c r="B18169" s="22">
        <v>0</v>
      </c>
      <c r="J18169" s="6">
        <f t="shared" si="567"/>
        <v>16272920094200.813</v>
      </c>
    </row>
    <row r="18170" spans="1:10" x14ac:dyDescent="0.25">
      <c r="A18170">
        <f t="shared" si="568"/>
        <v>18168</v>
      </c>
      <c r="B18170" s="22">
        <v>54335043.934246585</v>
      </c>
      <c r="J18170" s="6">
        <f t="shared" si="567"/>
        <v>2530197962460137.5</v>
      </c>
    </row>
    <row r="18171" spans="1:10" x14ac:dyDescent="0.25">
      <c r="A18171">
        <f t="shared" si="568"/>
        <v>18169</v>
      </c>
      <c r="B18171" s="22">
        <v>8143430</v>
      </c>
      <c r="J18171" s="6">
        <f t="shared" si="567"/>
        <v>16887655243524.369</v>
      </c>
    </row>
    <row r="18172" spans="1:10" x14ac:dyDescent="0.25">
      <c r="A18172">
        <f t="shared" si="568"/>
        <v>18170</v>
      </c>
      <c r="B18172" s="22">
        <v>0</v>
      </c>
      <c r="J18172" s="6">
        <f t="shared" si="567"/>
        <v>16272920094200.813</v>
      </c>
    </row>
    <row r="18173" spans="1:10" x14ac:dyDescent="0.25">
      <c r="A18173">
        <f t="shared" si="568"/>
        <v>18171</v>
      </c>
      <c r="B18173" s="22">
        <v>0</v>
      </c>
      <c r="J18173" s="6">
        <f t="shared" si="567"/>
        <v>16272920094200.813</v>
      </c>
    </row>
    <row r="18174" spans="1:10" x14ac:dyDescent="0.25">
      <c r="A18174">
        <f t="shared" si="568"/>
        <v>18172</v>
      </c>
      <c r="B18174" s="22">
        <v>3000000</v>
      </c>
      <c r="J18174" s="6">
        <f t="shared" si="567"/>
        <v>1069095532961.9576</v>
      </c>
    </row>
    <row r="18175" spans="1:10" x14ac:dyDescent="0.25">
      <c r="A18175">
        <f t="shared" si="568"/>
        <v>18173</v>
      </c>
      <c r="B18175" s="22">
        <v>0</v>
      </c>
      <c r="J18175" s="6">
        <f t="shared" si="567"/>
        <v>16272920094200.813</v>
      </c>
    </row>
    <row r="18176" spans="1:10" x14ac:dyDescent="0.25">
      <c r="A18176">
        <f t="shared" si="568"/>
        <v>18174</v>
      </c>
      <c r="B18176" s="22">
        <v>0</v>
      </c>
      <c r="J18176" s="6">
        <f t="shared" si="567"/>
        <v>16272920094200.813</v>
      </c>
    </row>
    <row r="18177" spans="1:10" x14ac:dyDescent="0.25">
      <c r="A18177">
        <f t="shared" si="568"/>
        <v>18175</v>
      </c>
      <c r="B18177" s="22">
        <v>0</v>
      </c>
      <c r="J18177" s="6">
        <f t="shared" si="567"/>
        <v>16272920094200.813</v>
      </c>
    </row>
    <row r="18178" spans="1:10" x14ac:dyDescent="0.25">
      <c r="A18178">
        <f t="shared" si="568"/>
        <v>18176</v>
      </c>
      <c r="B18178" s="22">
        <v>3250000</v>
      </c>
      <c r="J18178" s="6">
        <f t="shared" si="567"/>
        <v>614610152858.7196</v>
      </c>
    </row>
    <row r="18179" spans="1:10" x14ac:dyDescent="0.25">
      <c r="A18179">
        <f t="shared" si="568"/>
        <v>18177</v>
      </c>
      <c r="B18179" s="22">
        <v>3250000</v>
      </c>
      <c r="J18179" s="6">
        <f t="shared" ref="J18179:J18242" si="569">(B18179-$I$6)^2</f>
        <v>614610152858.7196</v>
      </c>
    </row>
    <row r="18180" spans="1:10" x14ac:dyDescent="0.25">
      <c r="A18180">
        <f t="shared" ref="A18180:A18243" si="570">A18179+1</f>
        <v>18178</v>
      </c>
      <c r="B18180" s="22">
        <v>0</v>
      </c>
      <c r="J18180" s="6">
        <f t="shared" si="569"/>
        <v>16272920094200.813</v>
      </c>
    </row>
    <row r="18181" spans="1:10" x14ac:dyDescent="0.25">
      <c r="A18181">
        <f t="shared" si="570"/>
        <v>18179</v>
      </c>
      <c r="B18181" s="22">
        <v>0</v>
      </c>
      <c r="J18181" s="6">
        <f t="shared" si="569"/>
        <v>16272920094200.813</v>
      </c>
    </row>
    <row r="18182" spans="1:10" x14ac:dyDescent="0.25">
      <c r="A18182">
        <f t="shared" si="570"/>
        <v>18180</v>
      </c>
      <c r="B18182" s="22">
        <v>0</v>
      </c>
      <c r="J18182" s="6">
        <f t="shared" si="569"/>
        <v>16272920094200.813</v>
      </c>
    </row>
    <row r="18183" spans="1:10" x14ac:dyDescent="0.25">
      <c r="A18183">
        <f t="shared" si="570"/>
        <v>18181</v>
      </c>
      <c r="B18183" s="22">
        <v>285171.25</v>
      </c>
      <c r="J18183" s="6">
        <f t="shared" si="569"/>
        <v>14053497767724.313</v>
      </c>
    </row>
    <row r="18184" spans="1:10" x14ac:dyDescent="0.25">
      <c r="A18184">
        <f t="shared" si="570"/>
        <v>18182</v>
      </c>
      <c r="B18184" s="22">
        <v>0</v>
      </c>
      <c r="J18184" s="6">
        <f t="shared" si="569"/>
        <v>16272920094200.813</v>
      </c>
    </row>
    <row r="18185" spans="1:10" x14ac:dyDescent="0.25">
      <c r="A18185">
        <f t="shared" si="570"/>
        <v>18183</v>
      </c>
      <c r="B18185" s="22">
        <v>0</v>
      </c>
      <c r="J18185" s="6">
        <f t="shared" si="569"/>
        <v>16272920094200.813</v>
      </c>
    </row>
    <row r="18186" spans="1:10" x14ac:dyDescent="0.25">
      <c r="A18186">
        <f t="shared" si="570"/>
        <v>18184</v>
      </c>
      <c r="B18186" s="22">
        <v>3250000</v>
      </c>
      <c r="J18186" s="6">
        <f t="shared" si="569"/>
        <v>614610152858.7196</v>
      </c>
    </row>
    <row r="18187" spans="1:10" x14ac:dyDescent="0.25">
      <c r="A18187">
        <f t="shared" si="570"/>
        <v>18185</v>
      </c>
      <c r="B18187" s="22">
        <v>0</v>
      </c>
      <c r="J18187" s="6">
        <f t="shared" si="569"/>
        <v>16272920094200.813</v>
      </c>
    </row>
    <row r="18188" spans="1:10" x14ac:dyDescent="0.25">
      <c r="A18188">
        <f t="shared" si="570"/>
        <v>18186</v>
      </c>
      <c r="B18188" s="22">
        <v>8943680</v>
      </c>
      <c r="J18188" s="6">
        <f t="shared" si="569"/>
        <v>24105244819313.906</v>
      </c>
    </row>
    <row r="18189" spans="1:10" x14ac:dyDescent="0.25">
      <c r="A18189">
        <f t="shared" si="570"/>
        <v>18187</v>
      </c>
      <c r="B18189" s="22">
        <v>5008980.8219178077</v>
      </c>
      <c r="J18189" s="6">
        <f t="shared" si="569"/>
        <v>950644620438.33508</v>
      </c>
    </row>
    <row r="18190" spans="1:10" x14ac:dyDescent="0.25">
      <c r="A18190">
        <f t="shared" si="570"/>
        <v>18188</v>
      </c>
      <c r="B18190" s="22">
        <v>0</v>
      </c>
      <c r="J18190" s="6">
        <f t="shared" si="569"/>
        <v>16272920094200.813</v>
      </c>
    </row>
    <row r="18191" spans="1:10" x14ac:dyDescent="0.25">
      <c r="A18191">
        <f t="shared" si="570"/>
        <v>18189</v>
      </c>
      <c r="B18191" s="22">
        <v>8143430</v>
      </c>
      <c r="J18191" s="6">
        <f t="shared" si="569"/>
        <v>16887655243524.369</v>
      </c>
    </row>
    <row r="18192" spans="1:10" x14ac:dyDescent="0.25">
      <c r="A18192">
        <f t="shared" si="570"/>
        <v>18190</v>
      </c>
      <c r="B18192" s="22">
        <v>0</v>
      </c>
      <c r="J18192" s="6">
        <f t="shared" si="569"/>
        <v>16272920094200.813</v>
      </c>
    </row>
    <row r="18193" spans="1:10" x14ac:dyDescent="0.25">
      <c r="A18193">
        <f t="shared" si="570"/>
        <v>18191</v>
      </c>
      <c r="B18193" s="22">
        <v>9515592.8281917796</v>
      </c>
      <c r="J18193" s="6">
        <f t="shared" si="569"/>
        <v>30048180496223.477</v>
      </c>
    </row>
    <row r="18194" spans="1:10" x14ac:dyDescent="0.25">
      <c r="A18194">
        <f t="shared" si="570"/>
        <v>18192</v>
      </c>
      <c r="B18194" s="22">
        <v>8143430</v>
      </c>
      <c r="J18194" s="6">
        <f t="shared" si="569"/>
        <v>16887655243524.369</v>
      </c>
    </row>
    <row r="18195" spans="1:10" x14ac:dyDescent="0.25">
      <c r="A18195">
        <f t="shared" si="570"/>
        <v>18193</v>
      </c>
      <c r="B18195" s="22">
        <v>8143430</v>
      </c>
      <c r="J18195" s="6">
        <f t="shared" si="569"/>
        <v>16887655243524.369</v>
      </c>
    </row>
    <row r="18196" spans="1:10" x14ac:dyDescent="0.25">
      <c r="A18196">
        <f t="shared" si="570"/>
        <v>18194</v>
      </c>
      <c r="B18196" s="22">
        <v>0</v>
      </c>
      <c r="J18196" s="6">
        <f t="shared" si="569"/>
        <v>16272920094200.813</v>
      </c>
    </row>
    <row r="18197" spans="1:10" x14ac:dyDescent="0.25">
      <c r="A18197">
        <f t="shared" si="570"/>
        <v>18195</v>
      </c>
      <c r="B18197" s="22">
        <v>8943680</v>
      </c>
      <c r="J18197" s="6">
        <f t="shared" si="569"/>
        <v>24105244819313.906</v>
      </c>
    </row>
    <row r="18198" spans="1:10" x14ac:dyDescent="0.25">
      <c r="A18198">
        <f t="shared" si="570"/>
        <v>18196</v>
      </c>
      <c r="B18198" s="22">
        <v>0</v>
      </c>
      <c r="J18198" s="6">
        <f t="shared" si="569"/>
        <v>16272920094200.813</v>
      </c>
    </row>
    <row r="18199" spans="1:10" x14ac:dyDescent="0.25">
      <c r="A18199">
        <f t="shared" si="570"/>
        <v>18197</v>
      </c>
      <c r="B18199" s="22">
        <v>0</v>
      </c>
      <c r="J18199" s="6">
        <f t="shared" si="569"/>
        <v>16272920094200.813</v>
      </c>
    </row>
    <row r="18200" spans="1:10" x14ac:dyDescent="0.25">
      <c r="A18200">
        <f t="shared" si="570"/>
        <v>18198</v>
      </c>
      <c r="B18200" s="22">
        <v>8143430</v>
      </c>
      <c r="J18200" s="6">
        <f t="shared" si="569"/>
        <v>16887655243524.369</v>
      </c>
    </row>
    <row r="18201" spans="1:10" x14ac:dyDescent="0.25">
      <c r="A18201">
        <f t="shared" si="570"/>
        <v>18199</v>
      </c>
      <c r="B18201" s="22">
        <v>8143430</v>
      </c>
      <c r="J18201" s="6">
        <f t="shared" si="569"/>
        <v>16887655243524.369</v>
      </c>
    </row>
    <row r="18202" spans="1:10" x14ac:dyDescent="0.25">
      <c r="A18202">
        <f t="shared" si="570"/>
        <v>18200</v>
      </c>
      <c r="B18202" s="22">
        <v>0</v>
      </c>
      <c r="J18202" s="6">
        <f t="shared" si="569"/>
        <v>16272920094200.813</v>
      </c>
    </row>
    <row r="18203" spans="1:10" x14ac:dyDescent="0.25">
      <c r="A18203">
        <f t="shared" si="570"/>
        <v>18201</v>
      </c>
      <c r="B18203" s="22">
        <v>0</v>
      </c>
      <c r="J18203" s="6">
        <f t="shared" si="569"/>
        <v>16272920094200.813</v>
      </c>
    </row>
    <row r="18204" spans="1:10" x14ac:dyDescent="0.25">
      <c r="A18204">
        <f t="shared" si="570"/>
        <v>18202</v>
      </c>
      <c r="B18204" s="22">
        <v>0</v>
      </c>
      <c r="J18204" s="6">
        <f t="shared" si="569"/>
        <v>16272920094200.813</v>
      </c>
    </row>
    <row r="18205" spans="1:10" x14ac:dyDescent="0.25">
      <c r="A18205">
        <f t="shared" si="570"/>
        <v>18203</v>
      </c>
      <c r="B18205" s="22">
        <v>8143430</v>
      </c>
      <c r="J18205" s="6">
        <f t="shared" si="569"/>
        <v>16887655243524.369</v>
      </c>
    </row>
    <row r="18206" spans="1:10" x14ac:dyDescent="0.25">
      <c r="A18206">
        <f t="shared" si="570"/>
        <v>18204</v>
      </c>
      <c r="B18206" s="22">
        <v>8143430</v>
      </c>
      <c r="J18206" s="6">
        <f t="shared" si="569"/>
        <v>16887655243524.369</v>
      </c>
    </row>
    <row r="18207" spans="1:10" x14ac:dyDescent="0.25">
      <c r="A18207">
        <f t="shared" si="570"/>
        <v>18205</v>
      </c>
      <c r="B18207" s="22">
        <v>0</v>
      </c>
      <c r="J18207" s="6">
        <f t="shared" si="569"/>
        <v>16272920094200.813</v>
      </c>
    </row>
    <row r="18208" spans="1:10" x14ac:dyDescent="0.25">
      <c r="A18208">
        <f t="shared" si="570"/>
        <v>18206</v>
      </c>
      <c r="B18208" s="22">
        <v>8943680</v>
      </c>
      <c r="J18208" s="6">
        <f t="shared" si="569"/>
        <v>24105244819313.906</v>
      </c>
    </row>
    <row r="18209" spans="1:10" x14ac:dyDescent="0.25">
      <c r="A18209">
        <f t="shared" si="570"/>
        <v>18207</v>
      </c>
      <c r="B18209" s="22">
        <v>0</v>
      </c>
      <c r="J18209" s="6">
        <f t="shared" si="569"/>
        <v>16272920094200.813</v>
      </c>
    </row>
    <row r="18210" spans="1:10" x14ac:dyDescent="0.25">
      <c r="A18210">
        <f t="shared" si="570"/>
        <v>18208</v>
      </c>
      <c r="B18210" s="22">
        <v>0</v>
      </c>
      <c r="J18210" s="6">
        <f t="shared" si="569"/>
        <v>16272920094200.813</v>
      </c>
    </row>
    <row r="18211" spans="1:10" x14ac:dyDescent="0.25">
      <c r="A18211">
        <f t="shared" si="570"/>
        <v>18209</v>
      </c>
      <c r="B18211" s="22">
        <v>8943680</v>
      </c>
      <c r="J18211" s="6">
        <f t="shared" si="569"/>
        <v>24105244819313.906</v>
      </c>
    </row>
    <row r="18212" spans="1:10" x14ac:dyDescent="0.25">
      <c r="A18212">
        <f t="shared" si="570"/>
        <v>18210</v>
      </c>
      <c r="B18212" s="22">
        <v>0</v>
      </c>
      <c r="J18212" s="6">
        <f t="shared" si="569"/>
        <v>16272920094200.813</v>
      </c>
    </row>
    <row r="18213" spans="1:10" x14ac:dyDescent="0.25">
      <c r="A18213">
        <f t="shared" si="570"/>
        <v>18211</v>
      </c>
      <c r="B18213" s="22">
        <v>8943680</v>
      </c>
      <c r="J18213" s="6">
        <f t="shared" si="569"/>
        <v>24105244819313.906</v>
      </c>
    </row>
    <row r="18214" spans="1:10" x14ac:dyDescent="0.25">
      <c r="A18214">
        <f t="shared" si="570"/>
        <v>18212</v>
      </c>
      <c r="B18214" s="22">
        <v>0</v>
      </c>
      <c r="J18214" s="6">
        <f t="shared" si="569"/>
        <v>16272920094200.813</v>
      </c>
    </row>
    <row r="18215" spans="1:10" x14ac:dyDescent="0.25">
      <c r="A18215">
        <f t="shared" si="570"/>
        <v>18213</v>
      </c>
      <c r="B18215" s="22">
        <v>0</v>
      </c>
      <c r="J18215" s="6">
        <f t="shared" si="569"/>
        <v>16272920094200.813</v>
      </c>
    </row>
    <row r="18216" spans="1:10" x14ac:dyDescent="0.25">
      <c r="A18216">
        <f t="shared" si="570"/>
        <v>18214</v>
      </c>
      <c r="B18216" s="22">
        <v>0</v>
      </c>
      <c r="J18216" s="6">
        <f t="shared" si="569"/>
        <v>16272920094200.813</v>
      </c>
    </row>
    <row r="18217" spans="1:10" x14ac:dyDescent="0.25">
      <c r="A18217">
        <f t="shared" si="570"/>
        <v>18215</v>
      </c>
      <c r="B18217" s="22">
        <v>0</v>
      </c>
      <c r="J18217" s="6">
        <f t="shared" si="569"/>
        <v>16272920094200.813</v>
      </c>
    </row>
    <row r="18218" spans="1:10" x14ac:dyDescent="0.25">
      <c r="A18218">
        <f t="shared" si="570"/>
        <v>18216</v>
      </c>
      <c r="B18218" s="22">
        <v>0</v>
      </c>
      <c r="J18218" s="6">
        <f t="shared" si="569"/>
        <v>16272920094200.813</v>
      </c>
    </row>
    <row r="18219" spans="1:10" x14ac:dyDescent="0.25">
      <c r="A18219">
        <f t="shared" si="570"/>
        <v>18217</v>
      </c>
      <c r="B18219" s="22">
        <v>8143430</v>
      </c>
      <c r="J18219" s="6">
        <f t="shared" si="569"/>
        <v>16887655243524.369</v>
      </c>
    </row>
    <row r="18220" spans="1:10" x14ac:dyDescent="0.25">
      <c r="A18220">
        <f t="shared" si="570"/>
        <v>18218</v>
      </c>
      <c r="B18220" s="22">
        <v>17087110</v>
      </c>
      <c r="J18220" s="6">
        <f t="shared" si="569"/>
        <v>170384444013437.47</v>
      </c>
    </row>
    <row r="18221" spans="1:10" x14ac:dyDescent="0.25">
      <c r="A18221">
        <f t="shared" si="570"/>
        <v>18219</v>
      </c>
      <c r="B18221" s="22">
        <v>8943680</v>
      </c>
      <c r="J18221" s="6">
        <f t="shared" si="569"/>
        <v>24105244819313.906</v>
      </c>
    </row>
    <row r="18222" spans="1:10" x14ac:dyDescent="0.25">
      <c r="A18222">
        <f t="shared" si="570"/>
        <v>18220</v>
      </c>
      <c r="B18222" s="22">
        <v>0</v>
      </c>
      <c r="J18222" s="6">
        <f t="shared" si="569"/>
        <v>16272920094200.813</v>
      </c>
    </row>
    <row r="18223" spans="1:10" x14ac:dyDescent="0.25">
      <c r="A18223">
        <f t="shared" si="570"/>
        <v>18221</v>
      </c>
      <c r="B18223" s="22">
        <v>8143430</v>
      </c>
      <c r="J18223" s="6">
        <f t="shared" si="569"/>
        <v>16887655243524.369</v>
      </c>
    </row>
    <row r="18224" spans="1:10" x14ac:dyDescent="0.25">
      <c r="A18224">
        <f t="shared" si="570"/>
        <v>18222</v>
      </c>
      <c r="B18224" s="22">
        <v>0</v>
      </c>
      <c r="J18224" s="6">
        <f t="shared" si="569"/>
        <v>16272920094200.813</v>
      </c>
    </row>
    <row r="18225" spans="1:10" x14ac:dyDescent="0.25">
      <c r="A18225">
        <f t="shared" si="570"/>
        <v>18223</v>
      </c>
      <c r="B18225" s="22">
        <v>0</v>
      </c>
      <c r="J18225" s="6">
        <f t="shared" si="569"/>
        <v>16272920094200.813</v>
      </c>
    </row>
    <row r="18226" spans="1:10" x14ac:dyDescent="0.25">
      <c r="A18226">
        <f t="shared" si="570"/>
        <v>18224</v>
      </c>
      <c r="B18226" s="22">
        <v>0</v>
      </c>
      <c r="J18226" s="6">
        <f t="shared" si="569"/>
        <v>16272920094200.813</v>
      </c>
    </row>
    <row r="18227" spans="1:10" x14ac:dyDescent="0.25">
      <c r="A18227">
        <f t="shared" si="570"/>
        <v>18225</v>
      </c>
      <c r="B18227" s="22">
        <v>0</v>
      </c>
      <c r="J18227" s="6">
        <f t="shared" si="569"/>
        <v>16272920094200.813</v>
      </c>
    </row>
    <row r="18228" spans="1:10" x14ac:dyDescent="0.25">
      <c r="A18228">
        <f t="shared" si="570"/>
        <v>18226</v>
      </c>
      <c r="B18228" s="22">
        <v>8143430</v>
      </c>
      <c r="J18228" s="6">
        <f t="shared" si="569"/>
        <v>16887655243524.369</v>
      </c>
    </row>
    <row r="18229" spans="1:10" x14ac:dyDescent="0.25">
      <c r="A18229">
        <f t="shared" si="570"/>
        <v>18227</v>
      </c>
      <c r="B18229" s="22">
        <v>0</v>
      </c>
      <c r="J18229" s="6">
        <f t="shared" si="569"/>
        <v>16272920094200.813</v>
      </c>
    </row>
    <row r="18230" spans="1:10" x14ac:dyDescent="0.25">
      <c r="A18230">
        <f t="shared" si="570"/>
        <v>18228</v>
      </c>
      <c r="B18230" s="22">
        <v>0</v>
      </c>
      <c r="J18230" s="6">
        <f t="shared" si="569"/>
        <v>16272920094200.813</v>
      </c>
    </row>
    <row r="18231" spans="1:10" x14ac:dyDescent="0.25">
      <c r="A18231">
        <f t="shared" si="570"/>
        <v>18229</v>
      </c>
      <c r="B18231" s="22">
        <v>0</v>
      </c>
      <c r="J18231" s="6">
        <f t="shared" si="569"/>
        <v>16272920094200.813</v>
      </c>
    </row>
    <row r="18232" spans="1:10" x14ac:dyDescent="0.25">
      <c r="A18232">
        <f t="shared" si="570"/>
        <v>18230</v>
      </c>
      <c r="B18232" s="22">
        <v>8943680</v>
      </c>
      <c r="J18232" s="6">
        <f t="shared" si="569"/>
        <v>24105244819313.906</v>
      </c>
    </row>
    <row r="18233" spans="1:10" x14ac:dyDescent="0.25">
      <c r="A18233">
        <f t="shared" si="570"/>
        <v>18231</v>
      </c>
      <c r="B18233" s="22">
        <v>0</v>
      </c>
      <c r="J18233" s="6">
        <f t="shared" si="569"/>
        <v>16272920094200.813</v>
      </c>
    </row>
    <row r="18234" spans="1:10" x14ac:dyDescent="0.25">
      <c r="A18234">
        <f t="shared" si="570"/>
        <v>18232</v>
      </c>
      <c r="B18234" s="22">
        <v>0</v>
      </c>
      <c r="J18234" s="6">
        <f t="shared" si="569"/>
        <v>16272920094200.813</v>
      </c>
    </row>
    <row r="18235" spans="1:10" x14ac:dyDescent="0.25">
      <c r="A18235">
        <f t="shared" si="570"/>
        <v>18233</v>
      </c>
      <c r="B18235" s="22">
        <v>0</v>
      </c>
      <c r="J18235" s="6">
        <f t="shared" si="569"/>
        <v>16272920094200.813</v>
      </c>
    </row>
    <row r="18236" spans="1:10" x14ac:dyDescent="0.25">
      <c r="A18236">
        <f t="shared" si="570"/>
        <v>18234</v>
      </c>
      <c r="B18236" s="22">
        <v>8143430</v>
      </c>
      <c r="J18236" s="6">
        <f t="shared" si="569"/>
        <v>16887655243524.369</v>
      </c>
    </row>
    <row r="18237" spans="1:10" x14ac:dyDescent="0.25">
      <c r="A18237">
        <f t="shared" si="570"/>
        <v>18235</v>
      </c>
      <c r="B18237" s="22">
        <v>2008980.8219178081</v>
      </c>
      <c r="J18237" s="6">
        <f t="shared" si="569"/>
        <v>4100584250170.3423</v>
      </c>
    </row>
    <row r="18238" spans="1:10" x14ac:dyDescent="0.25">
      <c r="A18238">
        <f t="shared" si="570"/>
        <v>18236</v>
      </c>
      <c r="B18238" s="22">
        <v>8143430</v>
      </c>
      <c r="J18238" s="6">
        <f t="shared" si="569"/>
        <v>16887655243524.369</v>
      </c>
    </row>
    <row r="18239" spans="1:10" x14ac:dyDescent="0.25">
      <c r="A18239">
        <f t="shared" si="570"/>
        <v>18237</v>
      </c>
      <c r="B18239" s="22">
        <v>0</v>
      </c>
      <c r="J18239" s="6">
        <f t="shared" si="569"/>
        <v>16272920094200.813</v>
      </c>
    </row>
    <row r="18240" spans="1:10" x14ac:dyDescent="0.25">
      <c r="A18240">
        <f t="shared" si="570"/>
        <v>18238</v>
      </c>
      <c r="B18240" s="22">
        <v>8943680</v>
      </c>
      <c r="J18240" s="6">
        <f t="shared" si="569"/>
        <v>24105244819313.906</v>
      </c>
    </row>
    <row r="18241" spans="1:10" x14ac:dyDescent="0.25">
      <c r="A18241">
        <f t="shared" si="570"/>
        <v>18239</v>
      </c>
      <c r="B18241" s="22">
        <v>17087110</v>
      </c>
      <c r="J18241" s="6">
        <f t="shared" si="569"/>
        <v>170384444013437.47</v>
      </c>
    </row>
    <row r="18242" spans="1:10" x14ac:dyDescent="0.25">
      <c r="A18242">
        <f t="shared" si="570"/>
        <v>18240</v>
      </c>
      <c r="B18242" s="22">
        <v>0</v>
      </c>
      <c r="J18242" s="6">
        <f t="shared" si="569"/>
        <v>16272920094200.813</v>
      </c>
    </row>
    <row r="18243" spans="1:10" x14ac:dyDescent="0.25">
      <c r="A18243">
        <f t="shared" si="570"/>
        <v>18241</v>
      </c>
      <c r="B18243" s="22">
        <v>9515592.8281917796</v>
      </c>
      <c r="J18243" s="6">
        <f t="shared" ref="J18243:J18306" si="571">(B18243-$I$6)^2</f>
        <v>30048180496223.477</v>
      </c>
    </row>
    <row r="18244" spans="1:10" x14ac:dyDescent="0.25">
      <c r="A18244">
        <f t="shared" ref="A18244:A18307" si="572">A18243+1</f>
        <v>18242</v>
      </c>
      <c r="B18244" s="22">
        <v>0</v>
      </c>
      <c r="J18244" s="6">
        <f t="shared" si="571"/>
        <v>16272920094200.813</v>
      </c>
    </row>
    <row r="18245" spans="1:10" x14ac:dyDescent="0.25">
      <c r="A18245">
        <f t="shared" si="572"/>
        <v>18243</v>
      </c>
      <c r="B18245" s="22">
        <v>8943680</v>
      </c>
      <c r="J18245" s="6">
        <f t="shared" si="571"/>
        <v>24105244819313.906</v>
      </c>
    </row>
    <row r="18246" spans="1:10" x14ac:dyDescent="0.25">
      <c r="A18246">
        <f t="shared" si="572"/>
        <v>18244</v>
      </c>
      <c r="B18246" s="22">
        <v>8943680</v>
      </c>
      <c r="J18246" s="6">
        <f t="shared" si="571"/>
        <v>24105244819313.906</v>
      </c>
    </row>
    <row r="18247" spans="1:10" x14ac:dyDescent="0.25">
      <c r="A18247">
        <f t="shared" si="572"/>
        <v>18245</v>
      </c>
      <c r="B18247" s="22">
        <v>0</v>
      </c>
      <c r="J18247" s="6">
        <f t="shared" si="571"/>
        <v>16272920094200.813</v>
      </c>
    </row>
    <row r="18248" spans="1:10" x14ac:dyDescent="0.25">
      <c r="A18248">
        <f t="shared" si="572"/>
        <v>18246</v>
      </c>
      <c r="B18248" s="22">
        <v>0</v>
      </c>
      <c r="J18248" s="6">
        <f t="shared" si="571"/>
        <v>16272920094200.813</v>
      </c>
    </row>
    <row r="18249" spans="1:10" x14ac:dyDescent="0.25">
      <c r="A18249">
        <f t="shared" si="572"/>
        <v>18247</v>
      </c>
      <c r="B18249" s="22">
        <v>0</v>
      </c>
      <c r="J18249" s="6">
        <f t="shared" si="571"/>
        <v>16272920094200.813</v>
      </c>
    </row>
    <row r="18250" spans="1:10" x14ac:dyDescent="0.25">
      <c r="A18250">
        <f t="shared" si="572"/>
        <v>18248</v>
      </c>
      <c r="B18250" s="22">
        <v>3250000</v>
      </c>
      <c r="J18250" s="6">
        <f t="shared" si="571"/>
        <v>614610152858.7196</v>
      </c>
    </row>
    <row r="18251" spans="1:10" x14ac:dyDescent="0.25">
      <c r="A18251">
        <f t="shared" si="572"/>
        <v>18249</v>
      </c>
      <c r="B18251" s="22">
        <v>17087110</v>
      </c>
      <c r="J18251" s="6">
        <f t="shared" si="571"/>
        <v>170384444013437.47</v>
      </c>
    </row>
    <row r="18252" spans="1:10" x14ac:dyDescent="0.25">
      <c r="A18252">
        <f t="shared" si="572"/>
        <v>18250</v>
      </c>
      <c r="B18252" s="22">
        <v>8943680</v>
      </c>
      <c r="J18252" s="6">
        <f t="shared" si="571"/>
        <v>24105244819313.906</v>
      </c>
    </row>
    <row r="18253" spans="1:10" x14ac:dyDescent="0.25">
      <c r="A18253">
        <f t="shared" si="572"/>
        <v>18251</v>
      </c>
      <c r="B18253" s="22">
        <v>0</v>
      </c>
      <c r="J18253" s="6">
        <f t="shared" si="571"/>
        <v>16272920094200.813</v>
      </c>
    </row>
    <row r="18254" spans="1:10" x14ac:dyDescent="0.25">
      <c r="A18254">
        <f t="shared" si="572"/>
        <v>18252</v>
      </c>
      <c r="B18254" s="22">
        <v>0</v>
      </c>
      <c r="J18254" s="6">
        <f t="shared" si="571"/>
        <v>16272920094200.813</v>
      </c>
    </row>
    <row r="18255" spans="1:10" x14ac:dyDescent="0.25">
      <c r="A18255">
        <f t="shared" si="572"/>
        <v>18253</v>
      </c>
      <c r="B18255" s="22">
        <v>0</v>
      </c>
      <c r="J18255" s="6">
        <f t="shared" si="571"/>
        <v>16272920094200.813</v>
      </c>
    </row>
    <row r="18256" spans="1:10" x14ac:dyDescent="0.25">
      <c r="A18256">
        <f t="shared" si="572"/>
        <v>18254</v>
      </c>
      <c r="B18256" s="22">
        <v>0</v>
      </c>
      <c r="J18256" s="6">
        <f t="shared" si="571"/>
        <v>16272920094200.813</v>
      </c>
    </row>
    <row r="18257" spans="1:10" x14ac:dyDescent="0.25">
      <c r="A18257">
        <f t="shared" si="572"/>
        <v>18255</v>
      </c>
      <c r="B18257" s="22">
        <v>0</v>
      </c>
      <c r="J18257" s="6">
        <f t="shared" si="571"/>
        <v>16272920094200.813</v>
      </c>
    </row>
    <row r="18258" spans="1:10" x14ac:dyDescent="0.25">
      <c r="A18258">
        <f t="shared" si="572"/>
        <v>18256</v>
      </c>
      <c r="B18258" s="22">
        <v>0</v>
      </c>
      <c r="J18258" s="6">
        <f t="shared" si="571"/>
        <v>16272920094200.813</v>
      </c>
    </row>
    <row r="18259" spans="1:10" x14ac:dyDescent="0.25">
      <c r="A18259">
        <f t="shared" si="572"/>
        <v>18257</v>
      </c>
      <c r="B18259" s="22">
        <v>0</v>
      </c>
      <c r="J18259" s="6">
        <f t="shared" si="571"/>
        <v>16272920094200.813</v>
      </c>
    </row>
    <row r="18260" spans="1:10" x14ac:dyDescent="0.25">
      <c r="A18260">
        <f t="shared" si="572"/>
        <v>18258</v>
      </c>
      <c r="B18260" s="22">
        <v>8143430</v>
      </c>
      <c r="J18260" s="6">
        <f t="shared" si="571"/>
        <v>16887655243524.369</v>
      </c>
    </row>
    <row r="18261" spans="1:10" x14ac:dyDescent="0.25">
      <c r="A18261">
        <f t="shared" si="572"/>
        <v>18259</v>
      </c>
      <c r="B18261" s="22">
        <v>0</v>
      </c>
      <c r="J18261" s="6">
        <f t="shared" si="571"/>
        <v>16272920094200.813</v>
      </c>
    </row>
    <row r="18262" spans="1:10" x14ac:dyDescent="0.25">
      <c r="A18262">
        <f t="shared" si="572"/>
        <v>18260</v>
      </c>
      <c r="B18262" s="22">
        <v>0</v>
      </c>
      <c r="J18262" s="6">
        <f t="shared" si="571"/>
        <v>16272920094200.813</v>
      </c>
    </row>
    <row r="18263" spans="1:10" x14ac:dyDescent="0.25">
      <c r="A18263">
        <f t="shared" si="572"/>
        <v>18261</v>
      </c>
      <c r="B18263" s="22">
        <v>0</v>
      </c>
      <c r="J18263" s="6">
        <f t="shared" si="571"/>
        <v>16272920094200.813</v>
      </c>
    </row>
    <row r="18264" spans="1:10" x14ac:dyDescent="0.25">
      <c r="A18264">
        <f t="shared" si="572"/>
        <v>18262</v>
      </c>
      <c r="B18264" s="22">
        <v>0</v>
      </c>
      <c r="J18264" s="6">
        <f t="shared" si="571"/>
        <v>16272920094200.813</v>
      </c>
    </row>
    <row r="18265" spans="1:10" x14ac:dyDescent="0.25">
      <c r="A18265">
        <f t="shared" si="572"/>
        <v>18263</v>
      </c>
      <c r="B18265" s="22">
        <v>0</v>
      </c>
      <c r="J18265" s="6">
        <f t="shared" si="571"/>
        <v>16272920094200.813</v>
      </c>
    </row>
    <row r="18266" spans="1:10" x14ac:dyDescent="0.25">
      <c r="A18266">
        <f t="shared" si="572"/>
        <v>18264</v>
      </c>
      <c r="B18266" s="22">
        <v>8143430</v>
      </c>
      <c r="J18266" s="6">
        <f t="shared" si="571"/>
        <v>16887655243524.369</v>
      </c>
    </row>
    <row r="18267" spans="1:10" x14ac:dyDescent="0.25">
      <c r="A18267">
        <f t="shared" si="572"/>
        <v>18265</v>
      </c>
      <c r="B18267" s="22">
        <v>0</v>
      </c>
      <c r="J18267" s="6">
        <f t="shared" si="571"/>
        <v>16272920094200.813</v>
      </c>
    </row>
    <row r="18268" spans="1:10" x14ac:dyDescent="0.25">
      <c r="A18268">
        <f t="shared" si="572"/>
        <v>18266</v>
      </c>
      <c r="B18268" s="22">
        <v>0</v>
      </c>
      <c r="J18268" s="6">
        <f t="shared" si="571"/>
        <v>16272920094200.813</v>
      </c>
    </row>
    <row r="18269" spans="1:10" x14ac:dyDescent="0.25">
      <c r="A18269">
        <f t="shared" si="572"/>
        <v>18267</v>
      </c>
      <c r="B18269" s="22">
        <v>3250000</v>
      </c>
      <c r="J18269" s="6">
        <f t="shared" si="571"/>
        <v>614610152858.7196</v>
      </c>
    </row>
    <row r="18270" spans="1:10" x14ac:dyDescent="0.25">
      <c r="A18270">
        <f t="shared" si="572"/>
        <v>18268</v>
      </c>
      <c r="B18270" s="22">
        <v>8943680</v>
      </c>
      <c r="J18270" s="6">
        <f t="shared" si="571"/>
        <v>24105244819313.906</v>
      </c>
    </row>
    <row r="18271" spans="1:10" x14ac:dyDescent="0.25">
      <c r="A18271">
        <f t="shared" si="572"/>
        <v>18269</v>
      </c>
      <c r="B18271" s="22">
        <v>0</v>
      </c>
      <c r="J18271" s="6">
        <f t="shared" si="571"/>
        <v>16272920094200.813</v>
      </c>
    </row>
    <row r="18272" spans="1:10" x14ac:dyDescent="0.25">
      <c r="A18272">
        <f t="shared" si="572"/>
        <v>18270</v>
      </c>
      <c r="B18272" s="22">
        <v>0</v>
      </c>
      <c r="J18272" s="6">
        <f t="shared" si="571"/>
        <v>16272920094200.813</v>
      </c>
    </row>
    <row r="18273" spans="1:10" x14ac:dyDescent="0.25">
      <c r="A18273">
        <f t="shared" si="572"/>
        <v>18271</v>
      </c>
      <c r="B18273" s="22">
        <v>8943680</v>
      </c>
      <c r="J18273" s="6">
        <f t="shared" si="571"/>
        <v>24105244819313.906</v>
      </c>
    </row>
    <row r="18274" spans="1:10" x14ac:dyDescent="0.25">
      <c r="A18274">
        <f t="shared" si="572"/>
        <v>18272</v>
      </c>
      <c r="B18274" s="22">
        <v>0</v>
      </c>
      <c r="J18274" s="6">
        <f t="shared" si="571"/>
        <v>16272920094200.813</v>
      </c>
    </row>
    <row r="18275" spans="1:10" x14ac:dyDescent="0.25">
      <c r="A18275">
        <f t="shared" si="572"/>
        <v>18273</v>
      </c>
      <c r="B18275" s="22">
        <v>0</v>
      </c>
      <c r="J18275" s="6">
        <f t="shared" si="571"/>
        <v>16272920094200.813</v>
      </c>
    </row>
    <row r="18276" spans="1:10" x14ac:dyDescent="0.25">
      <c r="A18276">
        <f t="shared" si="572"/>
        <v>18274</v>
      </c>
      <c r="B18276" s="22">
        <v>8143430</v>
      </c>
      <c r="J18276" s="6">
        <f t="shared" si="571"/>
        <v>16887655243524.369</v>
      </c>
    </row>
    <row r="18277" spans="1:10" x14ac:dyDescent="0.25">
      <c r="A18277">
        <f t="shared" si="572"/>
        <v>18275</v>
      </c>
      <c r="B18277" s="22">
        <v>0</v>
      </c>
      <c r="J18277" s="6">
        <f t="shared" si="571"/>
        <v>16272920094200.813</v>
      </c>
    </row>
    <row r="18278" spans="1:10" x14ac:dyDescent="0.25">
      <c r="A18278">
        <f t="shared" si="572"/>
        <v>18276</v>
      </c>
      <c r="B18278" s="22">
        <v>0</v>
      </c>
      <c r="J18278" s="6">
        <f t="shared" si="571"/>
        <v>16272920094200.813</v>
      </c>
    </row>
    <row r="18279" spans="1:10" x14ac:dyDescent="0.25">
      <c r="A18279">
        <f t="shared" si="572"/>
        <v>18277</v>
      </c>
      <c r="B18279" s="22">
        <v>0</v>
      </c>
      <c r="J18279" s="6">
        <f t="shared" si="571"/>
        <v>16272920094200.813</v>
      </c>
    </row>
    <row r="18280" spans="1:10" x14ac:dyDescent="0.25">
      <c r="A18280">
        <f t="shared" si="572"/>
        <v>18278</v>
      </c>
      <c r="B18280" s="22">
        <v>0</v>
      </c>
      <c r="J18280" s="6">
        <f t="shared" si="571"/>
        <v>16272920094200.813</v>
      </c>
    </row>
    <row r="18281" spans="1:10" x14ac:dyDescent="0.25">
      <c r="A18281">
        <f t="shared" si="572"/>
        <v>18279</v>
      </c>
      <c r="B18281" s="22">
        <v>11943680</v>
      </c>
      <c r="J18281" s="6">
        <f t="shared" si="571"/>
        <v>62563500258075.047</v>
      </c>
    </row>
    <row r="18282" spans="1:10" x14ac:dyDescent="0.25">
      <c r="A18282">
        <f t="shared" si="572"/>
        <v>18280</v>
      </c>
      <c r="B18282" s="22">
        <v>0</v>
      </c>
      <c r="J18282" s="6">
        <f t="shared" si="571"/>
        <v>16272920094200.813</v>
      </c>
    </row>
    <row r="18283" spans="1:10" x14ac:dyDescent="0.25">
      <c r="A18283">
        <f t="shared" si="572"/>
        <v>18281</v>
      </c>
      <c r="B18283" s="22">
        <v>0</v>
      </c>
      <c r="J18283" s="6">
        <f t="shared" si="571"/>
        <v>16272920094200.813</v>
      </c>
    </row>
    <row r="18284" spans="1:10" x14ac:dyDescent="0.25">
      <c r="A18284">
        <f t="shared" si="572"/>
        <v>18282</v>
      </c>
      <c r="B18284" s="22">
        <v>8943680</v>
      </c>
      <c r="J18284" s="6">
        <f t="shared" si="571"/>
        <v>24105244819313.906</v>
      </c>
    </row>
    <row r="18285" spans="1:10" x14ac:dyDescent="0.25">
      <c r="A18285">
        <f t="shared" si="572"/>
        <v>18283</v>
      </c>
      <c r="B18285" s="22">
        <v>0</v>
      </c>
      <c r="J18285" s="6">
        <f t="shared" si="571"/>
        <v>16272920094200.813</v>
      </c>
    </row>
    <row r="18286" spans="1:10" x14ac:dyDescent="0.25">
      <c r="A18286">
        <f t="shared" si="572"/>
        <v>18284</v>
      </c>
      <c r="B18286" s="22">
        <v>0</v>
      </c>
      <c r="J18286" s="6">
        <f t="shared" si="571"/>
        <v>16272920094200.813</v>
      </c>
    </row>
    <row r="18287" spans="1:10" x14ac:dyDescent="0.25">
      <c r="A18287">
        <f t="shared" si="572"/>
        <v>18285</v>
      </c>
      <c r="B18287" s="22">
        <v>8143430</v>
      </c>
      <c r="J18287" s="6">
        <f t="shared" si="571"/>
        <v>16887655243524.369</v>
      </c>
    </row>
    <row r="18288" spans="1:10" x14ac:dyDescent="0.25">
      <c r="A18288">
        <f t="shared" si="572"/>
        <v>18286</v>
      </c>
      <c r="B18288" s="22">
        <v>0</v>
      </c>
      <c r="J18288" s="6">
        <f t="shared" si="571"/>
        <v>16272920094200.813</v>
      </c>
    </row>
    <row r="18289" spans="1:10" x14ac:dyDescent="0.25">
      <c r="A18289">
        <f t="shared" si="572"/>
        <v>18287</v>
      </c>
      <c r="B18289" s="22">
        <v>0</v>
      </c>
      <c r="J18289" s="6">
        <f t="shared" si="571"/>
        <v>16272920094200.813</v>
      </c>
    </row>
    <row r="18290" spans="1:10" x14ac:dyDescent="0.25">
      <c r="A18290">
        <f t="shared" si="572"/>
        <v>18288</v>
      </c>
      <c r="B18290" s="22">
        <v>11943680</v>
      </c>
      <c r="J18290" s="6">
        <f t="shared" si="571"/>
        <v>62563500258075.047</v>
      </c>
    </row>
    <row r="18291" spans="1:10" x14ac:dyDescent="0.25">
      <c r="A18291">
        <f t="shared" si="572"/>
        <v>18289</v>
      </c>
      <c r="B18291" s="22">
        <v>0</v>
      </c>
      <c r="J18291" s="6">
        <f t="shared" si="571"/>
        <v>16272920094200.813</v>
      </c>
    </row>
    <row r="18292" spans="1:10" x14ac:dyDescent="0.25">
      <c r="A18292">
        <f t="shared" si="572"/>
        <v>18290</v>
      </c>
      <c r="B18292" s="22">
        <v>8943680</v>
      </c>
      <c r="J18292" s="6">
        <f t="shared" si="571"/>
        <v>24105244819313.906</v>
      </c>
    </row>
    <row r="18293" spans="1:10" x14ac:dyDescent="0.25">
      <c r="A18293">
        <f t="shared" si="572"/>
        <v>18291</v>
      </c>
      <c r="B18293" s="22">
        <v>12193680</v>
      </c>
      <c r="J18293" s="6">
        <f t="shared" si="571"/>
        <v>66580854877971.813</v>
      </c>
    </row>
    <row r="18294" spans="1:10" x14ac:dyDescent="0.25">
      <c r="A18294">
        <f t="shared" si="572"/>
        <v>18292</v>
      </c>
      <c r="B18294" s="22">
        <v>0</v>
      </c>
      <c r="J18294" s="6">
        <f t="shared" si="571"/>
        <v>16272920094200.813</v>
      </c>
    </row>
    <row r="18295" spans="1:10" x14ac:dyDescent="0.25">
      <c r="A18295">
        <f t="shared" si="572"/>
        <v>18293</v>
      </c>
      <c r="B18295" s="22">
        <v>0</v>
      </c>
      <c r="J18295" s="6">
        <f t="shared" si="571"/>
        <v>16272920094200.813</v>
      </c>
    </row>
    <row r="18296" spans="1:10" x14ac:dyDescent="0.25">
      <c r="A18296">
        <f t="shared" si="572"/>
        <v>18294</v>
      </c>
      <c r="B18296" s="22">
        <v>0</v>
      </c>
      <c r="J18296" s="6">
        <f t="shared" si="571"/>
        <v>16272920094200.813</v>
      </c>
    </row>
    <row r="18297" spans="1:10" x14ac:dyDescent="0.25">
      <c r="A18297">
        <f t="shared" si="572"/>
        <v>18295</v>
      </c>
      <c r="B18297" s="22">
        <v>0</v>
      </c>
      <c r="J18297" s="6">
        <f t="shared" si="571"/>
        <v>16272920094200.813</v>
      </c>
    </row>
    <row r="18298" spans="1:10" x14ac:dyDescent="0.25">
      <c r="A18298">
        <f t="shared" si="572"/>
        <v>18296</v>
      </c>
      <c r="B18298" s="22">
        <v>0</v>
      </c>
      <c r="J18298" s="6">
        <f t="shared" si="571"/>
        <v>16272920094200.813</v>
      </c>
    </row>
    <row r="18299" spans="1:10" x14ac:dyDescent="0.25">
      <c r="A18299">
        <f t="shared" si="572"/>
        <v>18297</v>
      </c>
      <c r="B18299" s="22">
        <v>0</v>
      </c>
      <c r="J18299" s="6">
        <f t="shared" si="571"/>
        <v>16272920094200.813</v>
      </c>
    </row>
    <row r="18300" spans="1:10" x14ac:dyDescent="0.25">
      <c r="A18300">
        <f t="shared" si="572"/>
        <v>18298</v>
      </c>
      <c r="B18300" s="22">
        <v>0</v>
      </c>
      <c r="J18300" s="6">
        <f t="shared" si="571"/>
        <v>16272920094200.813</v>
      </c>
    </row>
    <row r="18301" spans="1:10" x14ac:dyDescent="0.25">
      <c r="A18301">
        <f t="shared" si="572"/>
        <v>18299</v>
      </c>
      <c r="B18301" s="22">
        <v>16047317</v>
      </c>
      <c r="J18301" s="6">
        <f t="shared" si="571"/>
        <v>144320487877161.22</v>
      </c>
    </row>
    <row r="18302" spans="1:10" x14ac:dyDescent="0.25">
      <c r="A18302">
        <f t="shared" si="572"/>
        <v>18300</v>
      </c>
      <c r="B18302" s="22">
        <v>0</v>
      </c>
      <c r="J18302" s="6">
        <f t="shared" si="571"/>
        <v>16272920094200.813</v>
      </c>
    </row>
    <row r="18303" spans="1:10" x14ac:dyDescent="0.25">
      <c r="A18303">
        <f t="shared" si="572"/>
        <v>18301</v>
      </c>
      <c r="B18303" s="22">
        <v>8943680</v>
      </c>
      <c r="J18303" s="6">
        <f t="shared" si="571"/>
        <v>24105244819313.906</v>
      </c>
    </row>
    <row r="18304" spans="1:10" x14ac:dyDescent="0.25">
      <c r="A18304">
        <f t="shared" si="572"/>
        <v>18302</v>
      </c>
      <c r="B18304" s="22">
        <v>8943680</v>
      </c>
      <c r="J18304" s="6">
        <f t="shared" si="571"/>
        <v>24105244819313.906</v>
      </c>
    </row>
    <row r="18305" spans="1:10" x14ac:dyDescent="0.25">
      <c r="A18305">
        <f t="shared" si="572"/>
        <v>18303</v>
      </c>
      <c r="B18305" s="22">
        <v>8943680</v>
      </c>
      <c r="J18305" s="6">
        <f t="shared" si="571"/>
        <v>24105244819313.906</v>
      </c>
    </row>
    <row r="18306" spans="1:10" x14ac:dyDescent="0.25">
      <c r="A18306">
        <f t="shared" si="572"/>
        <v>18304</v>
      </c>
      <c r="B18306" s="22">
        <v>8943680</v>
      </c>
      <c r="J18306" s="6">
        <f t="shared" si="571"/>
        <v>24105244819313.906</v>
      </c>
    </row>
    <row r="18307" spans="1:10" x14ac:dyDescent="0.25">
      <c r="A18307">
        <f t="shared" si="572"/>
        <v>18305</v>
      </c>
      <c r="B18307" s="22">
        <v>0</v>
      </c>
      <c r="J18307" s="6">
        <f t="shared" ref="J18307:J18370" si="573">(B18307-$I$6)^2</f>
        <v>16272920094200.813</v>
      </c>
    </row>
    <row r="18308" spans="1:10" x14ac:dyDescent="0.25">
      <c r="A18308">
        <f t="shared" ref="A18308:A18371" si="574">A18307+1</f>
        <v>18306</v>
      </c>
      <c r="B18308" s="22">
        <v>0</v>
      </c>
      <c r="J18308" s="6">
        <f t="shared" si="573"/>
        <v>16272920094200.813</v>
      </c>
    </row>
    <row r="18309" spans="1:10" x14ac:dyDescent="0.25">
      <c r="A18309">
        <f t="shared" si="574"/>
        <v>18307</v>
      </c>
      <c r="B18309" s="22">
        <v>0</v>
      </c>
      <c r="J18309" s="6">
        <f t="shared" si="573"/>
        <v>16272920094200.813</v>
      </c>
    </row>
    <row r="18310" spans="1:10" x14ac:dyDescent="0.25">
      <c r="A18310">
        <f t="shared" si="574"/>
        <v>18308</v>
      </c>
      <c r="B18310" s="22">
        <v>3250000</v>
      </c>
      <c r="J18310" s="6">
        <f t="shared" si="573"/>
        <v>614610152858.7196</v>
      </c>
    </row>
    <row r="18311" spans="1:10" x14ac:dyDescent="0.25">
      <c r="A18311">
        <f t="shared" si="574"/>
        <v>18309</v>
      </c>
      <c r="B18311" s="22">
        <v>8143430</v>
      </c>
      <c r="J18311" s="6">
        <f t="shared" si="573"/>
        <v>16887655243524.369</v>
      </c>
    </row>
    <row r="18312" spans="1:10" x14ac:dyDescent="0.25">
      <c r="A18312">
        <f t="shared" si="574"/>
        <v>18310</v>
      </c>
      <c r="B18312" s="22">
        <v>0</v>
      </c>
      <c r="J18312" s="6">
        <f t="shared" si="573"/>
        <v>16272920094200.813</v>
      </c>
    </row>
    <row r="18313" spans="1:10" x14ac:dyDescent="0.25">
      <c r="A18313">
        <f t="shared" si="574"/>
        <v>18311</v>
      </c>
      <c r="B18313" s="22">
        <v>8943680</v>
      </c>
      <c r="J18313" s="6">
        <f t="shared" si="573"/>
        <v>24105244819313.906</v>
      </c>
    </row>
    <row r="18314" spans="1:10" x14ac:dyDescent="0.25">
      <c r="A18314">
        <f t="shared" si="574"/>
        <v>18312</v>
      </c>
      <c r="B18314" s="22">
        <v>0</v>
      </c>
      <c r="J18314" s="6">
        <f t="shared" si="573"/>
        <v>16272920094200.813</v>
      </c>
    </row>
    <row r="18315" spans="1:10" x14ac:dyDescent="0.25">
      <c r="A18315">
        <f t="shared" si="574"/>
        <v>18313</v>
      </c>
      <c r="B18315" s="22">
        <v>8943680</v>
      </c>
      <c r="J18315" s="6">
        <f t="shared" si="573"/>
        <v>24105244819313.906</v>
      </c>
    </row>
    <row r="18316" spans="1:10" x14ac:dyDescent="0.25">
      <c r="A18316">
        <f t="shared" si="574"/>
        <v>18314</v>
      </c>
      <c r="B18316" s="22">
        <v>0</v>
      </c>
      <c r="J18316" s="6">
        <f t="shared" si="573"/>
        <v>16272920094200.813</v>
      </c>
    </row>
    <row r="18317" spans="1:10" x14ac:dyDescent="0.25">
      <c r="A18317">
        <f t="shared" si="574"/>
        <v>18315</v>
      </c>
      <c r="B18317" s="22">
        <v>8143430</v>
      </c>
      <c r="J18317" s="6">
        <f t="shared" si="573"/>
        <v>16887655243524.369</v>
      </c>
    </row>
    <row r="18318" spans="1:10" x14ac:dyDescent="0.25">
      <c r="A18318">
        <f t="shared" si="574"/>
        <v>18316</v>
      </c>
      <c r="B18318" s="22">
        <v>8943680</v>
      </c>
      <c r="J18318" s="6">
        <f t="shared" si="573"/>
        <v>24105244819313.906</v>
      </c>
    </row>
    <row r="18319" spans="1:10" x14ac:dyDescent="0.25">
      <c r="A18319">
        <f t="shared" si="574"/>
        <v>18317</v>
      </c>
      <c r="B18319" s="22">
        <v>0</v>
      </c>
      <c r="J18319" s="6">
        <f t="shared" si="573"/>
        <v>16272920094200.813</v>
      </c>
    </row>
    <row r="18320" spans="1:10" x14ac:dyDescent="0.25">
      <c r="A18320">
        <f t="shared" si="574"/>
        <v>18318</v>
      </c>
      <c r="B18320" s="22">
        <v>8943680</v>
      </c>
      <c r="J18320" s="6">
        <f t="shared" si="573"/>
        <v>24105244819313.906</v>
      </c>
    </row>
    <row r="18321" spans="1:10" x14ac:dyDescent="0.25">
      <c r="A18321">
        <f t="shared" si="574"/>
        <v>18319</v>
      </c>
      <c r="B18321" s="22">
        <v>8143430</v>
      </c>
      <c r="J18321" s="6">
        <f t="shared" si="573"/>
        <v>16887655243524.369</v>
      </c>
    </row>
    <row r="18322" spans="1:10" x14ac:dyDescent="0.25">
      <c r="A18322">
        <f t="shared" si="574"/>
        <v>18320</v>
      </c>
      <c r="B18322" s="22">
        <v>11393430</v>
      </c>
      <c r="J18322" s="6">
        <f t="shared" si="573"/>
        <v>54161640302182.273</v>
      </c>
    </row>
    <row r="18323" spans="1:10" x14ac:dyDescent="0.25">
      <c r="A18323">
        <f t="shared" si="574"/>
        <v>18321</v>
      </c>
      <c r="B18323" s="22">
        <v>0</v>
      </c>
      <c r="J18323" s="6">
        <f t="shared" si="573"/>
        <v>16272920094200.813</v>
      </c>
    </row>
    <row r="18324" spans="1:10" x14ac:dyDescent="0.25">
      <c r="A18324">
        <f t="shared" si="574"/>
        <v>18322</v>
      </c>
      <c r="B18324" s="22">
        <v>8143430</v>
      </c>
      <c r="J18324" s="6">
        <f t="shared" si="573"/>
        <v>16887655243524.369</v>
      </c>
    </row>
    <row r="18325" spans="1:10" x14ac:dyDescent="0.25">
      <c r="A18325">
        <f t="shared" si="574"/>
        <v>18323</v>
      </c>
      <c r="B18325" s="22">
        <v>3000000</v>
      </c>
      <c r="J18325" s="6">
        <f t="shared" si="573"/>
        <v>1069095532961.9576</v>
      </c>
    </row>
    <row r="18326" spans="1:10" x14ac:dyDescent="0.25">
      <c r="A18326">
        <f t="shared" si="574"/>
        <v>18324</v>
      </c>
      <c r="B18326" s="22">
        <v>0</v>
      </c>
      <c r="J18326" s="6">
        <f t="shared" si="573"/>
        <v>16272920094200.813</v>
      </c>
    </row>
    <row r="18327" spans="1:10" x14ac:dyDescent="0.25">
      <c r="A18327">
        <f t="shared" si="574"/>
        <v>18325</v>
      </c>
      <c r="B18327" s="22">
        <v>0</v>
      </c>
      <c r="J18327" s="6">
        <f t="shared" si="573"/>
        <v>16272920094200.813</v>
      </c>
    </row>
    <row r="18328" spans="1:10" x14ac:dyDescent="0.25">
      <c r="A18328">
        <f t="shared" si="574"/>
        <v>18326</v>
      </c>
      <c r="B18328" s="22">
        <v>8143430</v>
      </c>
      <c r="J18328" s="6">
        <f t="shared" si="573"/>
        <v>16887655243524.369</v>
      </c>
    </row>
    <row r="18329" spans="1:10" x14ac:dyDescent="0.25">
      <c r="A18329">
        <f t="shared" si="574"/>
        <v>18327</v>
      </c>
      <c r="B18329" s="22">
        <v>0</v>
      </c>
      <c r="J18329" s="6">
        <f t="shared" si="573"/>
        <v>16272920094200.813</v>
      </c>
    </row>
    <row r="18330" spans="1:10" x14ac:dyDescent="0.25">
      <c r="A18330">
        <f t="shared" si="574"/>
        <v>18328</v>
      </c>
      <c r="B18330" s="22">
        <v>0</v>
      </c>
      <c r="J18330" s="6">
        <f t="shared" si="573"/>
        <v>16272920094200.813</v>
      </c>
    </row>
    <row r="18331" spans="1:10" x14ac:dyDescent="0.25">
      <c r="A18331">
        <f t="shared" si="574"/>
        <v>18329</v>
      </c>
      <c r="B18331" s="22">
        <v>8943680</v>
      </c>
      <c r="J18331" s="6">
        <f t="shared" si="573"/>
        <v>24105244819313.906</v>
      </c>
    </row>
    <row r="18332" spans="1:10" x14ac:dyDescent="0.25">
      <c r="A18332">
        <f t="shared" si="574"/>
        <v>18330</v>
      </c>
      <c r="B18332" s="22">
        <v>17087110</v>
      </c>
      <c r="J18332" s="6">
        <f t="shared" si="573"/>
        <v>170384444013437.47</v>
      </c>
    </row>
    <row r="18333" spans="1:10" x14ac:dyDescent="0.25">
      <c r="A18333">
        <f t="shared" si="574"/>
        <v>18331</v>
      </c>
      <c r="B18333" s="22">
        <v>0</v>
      </c>
      <c r="J18333" s="6">
        <f t="shared" si="573"/>
        <v>16272920094200.813</v>
      </c>
    </row>
    <row r="18334" spans="1:10" x14ac:dyDescent="0.25">
      <c r="A18334">
        <f t="shared" si="574"/>
        <v>18332</v>
      </c>
      <c r="B18334" s="22">
        <v>0</v>
      </c>
      <c r="J18334" s="6">
        <f t="shared" si="573"/>
        <v>16272920094200.813</v>
      </c>
    </row>
    <row r="18335" spans="1:10" x14ac:dyDescent="0.25">
      <c r="A18335">
        <f t="shared" si="574"/>
        <v>18333</v>
      </c>
      <c r="B18335" s="22">
        <v>8943680</v>
      </c>
      <c r="J18335" s="6">
        <f t="shared" si="573"/>
        <v>24105244819313.906</v>
      </c>
    </row>
    <row r="18336" spans="1:10" x14ac:dyDescent="0.25">
      <c r="A18336">
        <f t="shared" si="574"/>
        <v>18334</v>
      </c>
      <c r="B18336" s="22">
        <v>0</v>
      </c>
      <c r="J18336" s="6">
        <f t="shared" si="573"/>
        <v>16272920094200.813</v>
      </c>
    </row>
    <row r="18337" spans="1:10" x14ac:dyDescent="0.25">
      <c r="A18337">
        <f t="shared" si="574"/>
        <v>18335</v>
      </c>
      <c r="B18337" s="22">
        <v>0</v>
      </c>
      <c r="J18337" s="6">
        <f t="shared" si="573"/>
        <v>16272920094200.813</v>
      </c>
    </row>
    <row r="18338" spans="1:10" x14ac:dyDescent="0.25">
      <c r="A18338">
        <f t="shared" si="574"/>
        <v>18336</v>
      </c>
      <c r="B18338" s="22">
        <v>17087110</v>
      </c>
      <c r="J18338" s="6">
        <f t="shared" si="573"/>
        <v>170384444013437.47</v>
      </c>
    </row>
    <row r="18339" spans="1:10" x14ac:dyDescent="0.25">
      <c r="A18339">
        <f t="shared" si="574"/>
        <v>18337</v>
      </c>
      <c r="B18339" s="22">
        <v>0</v>
      </c>
      <c r="J18339" s="6">
        <f t="shared" si="573"/>
        <v>16272920094200.813</v>
      </c>
    </row>
    <row r="18340" spans="1:10" x14ac:dyDescent="0.25">
      <c r="A18340">
        <f t="shared" si="574"/>
        <v>18338</v>
      </c>
      <c r="B18340" s="22">
        <v>0</v>
      </c>
      <c r="J18340" s="6">
        <f t="shared" si="573"/>
        <v>16272920094200.813</v>
      </c>
    </row>
    <row r="18341" spans="1:10" x14ac:dyDescent="0.25">
      <c r="A18341">
        <f t="shared" si="574"/>
        <v>18339</v>
      </c>
      <c r="B18341" s="22">
        <v>3269206.6</v>
      </c>
      <c r="J18341" s="6">
        <f t="shared" si="573"/>
        <v>584864220736.31616</v>
      </c>
    </row>
    <row r="18342" spans="1:10" x14ac:dyDescent="0.25">
      <c r="A18342">
        <f t="shared" si="574"/>
        <v>18340</v>
      </c>
      <c r="B18342" s="22">
        <v>17087110</v>
      </c>
      <c r="J18342" s="6">
        <f t="shared" si="573"/>
        <v>170384444013437.47</v>
      </c>
    </row>
    <row r="18343" spans="1:10" x14ac:dyDescent="0.25">
      <c r="A18343">
        <f t="shared" si="574"/>
        <v>18341</v>
      </c>
      <c r="B18343" s="22">
        <v>8943680</v>
      </c>
      <c r="J18343" s="6">
        <f t="shared" si="573"/>
        <v>24105244819313.906</v>
      </c>
    </row>
    <row r="18344" spans="1:10" x14ac:dyDescent="0.25">
      <c r="A18344">
        <f t="shared" si="574"/>
        <v>18342</v>
      </c>
      <c r="B18344" s="22">
        <v>0</v>
      </c>
      <c r="J18344" s="6">
        <f t="shared" si="573"/>
        <v>16272920094200.813</v>
      </c>
    </row>
    <row r="18345" spans="1:10" x14ac:dyDescent="0.25">
      <c r="A18345">
        <f t="shared" si="574"/>
        <v>18343</v>
      </c>
      <c r="B18345" s="22">
        <v>0</v>
      </c>
      <c r="J18345" s="6">
        <f t="shared" si="573"/>
        <v>16272920094200.813</v>
      </c>
    </row>
    <row r="18346" spans="1:10" x14ac:dyDescent="0.25">
      <c r="A18346">
        <f t="shared" si="574"/>
        <v>18344</v>
      </c>
      <c r="B18346" s="22">
        <v>8143430</v>
      </c>
      <c r="J18346" s="6">
        <f t="shared" si="573"/>
        <v>16887655243524.369</v>
      </c>
    </row>
    <row r="18347" spans="1:10" x14ac:dyDescent="0.25">
      <c r="A18347">
        <f t="shared" si="574"/>
        <v>18345</v>
      </c>
      <c r="B18347" s="22">
        <v>0</v>
      </c>
      <c r="J18347" s="6">
        <f t="shared" si="573"/>
        <v>16272920094200.813</v>
      </c>
    </row>
    <row r="18348" spans="1:10" x14ac:dyDescent="0.25">
      <c r="A18348">
        <f t="shared" si="574"/>
        <v>18346</v>
      </c>
      <c r="B18348" s="22">
        <v>0</v>
      </c>
      <c r="J18348" s="6">
        <f t="shared" si="573"/>
        <v>16272920094200.813</v>
      </c>
    </row>
    <row r="18349" spans="1:10" x14ac:dyDescent="0.25">
      <c r="A18349">
        <f t="shared" si="574"/>
        <v>18347</v>
      </c>
      <c r="B18349" s="22">
        <v>0</v>
      </c>
      <c r="J18349" s="6">
        <f t="shared" si="573"/>
        <v>16272920094200.813</v>
      </c>
    </row>
    <row r="18350" spans="1:10" x14ac:dyDescent="0.25">
      <c r="A18350">
        <f t="shared" si="574"/>
        <v>18348</v>
      </c>
      <c r="B18350" s="22">
        <v>0</v>
      </c>
      <c r="J18350" s="6">
        <f t="shared" si="573"/>
        <v>16272920094200.813</v>
      </c>
    </row>
    <row r="18351" spans="1:10" x14ac:dyDescent="0.25">
      <c r="A18351">
        <f t="shared" si="574"/>
        <v>18349</v>
      </c>
      <c r="B18351" s="22">
        <v>8943680</v>
      </c>
      <c r="J18351" s="6">
        <f t="shared" si="573"/>
        <v>24105244819313.906</v>
      </c>
    </row>
    <row r="18352" spans="1:10" x14ac:dyDescent="0.25">
      <c r="A18352">
        <f t="shared" si="574"/>
        <v>18350</v>
      </c>
      <c r="B18352" s="22">
        <v>0</v>
      </c>
      <c r="J18352" s="6">
        <f t="shared" si="573"/>
        <v>16272920094200.813</v>
      </c>
    </row>
    <row r="18353" spans="1:10" x14ac:dyDescent="0.25">
      <c r="A18353">
        <f t="shared" si="574"/>
        <v>18351</v>
      </c>
      <c r="B18353" s="22">
        <v>0</v>
      </c>
      <c r="J18353" s="6">
        <f t="shared" si="573"/>
        <v>16272920094200.813</v>
      </c>
    </row>
    <row r="18354" spans="1:10" x14ac:dyDescent="0.25">
      <c r="A18354">
        <f t="shared" si="574"/>
        <v>18352</v>
      </c>
      <c r="B18354" s="22">
        <v>8943680</v>
      </c>
      <c r="J18354" s="6">
        <f t="shared" si="573"/>
        <v>24105244819313.906</v>
      </c>
    </row>
    <row r="18355" spans="1:10" x14ac:dyDescent="0.25">
      <c r="A18355">
        <f t="shared" si="574"/>
        <v>18353</v>
      </c>
      <c r="B18355" s="22">
        <v>0</v>
      </c>
      <c r="J18355" s="6">
        <f t="shared" si="573"/>
        <v>16272920094200.813</v>
      </c>
    </row>
    <row r="18356" spans="1:10" x14ac:dyDescent="0.25">
      <c r="A18356">
        <f t="shared" si="574"/>
        <v>18354</v>
      </c>
      <c r="B18356" s="22">
        <v>0</v>
      </c>
      <c r="J18356" s="6">
        <f t="shared" si="573"/>
        <v>16272920094200.813</v>
      </c>
    </row>
    <row r="18357" spans="1:10" x14ac:dyDescent="0.25">
      <c r="A18357">
        <f t="shared" si="574"/>
        <v>18355</v>
      </c>
      <c r="B18357" s="22">
        <v>0</v>
      </c>
      <c r="J18357" s="6">
        <f t="shared" si="573"/>
        <v>16272920094200.813</v>
      </c>
    </row>
    <row r="18358" spans="1:10" x14ac:dyDescent="0.25">
      <c r="A18358">
        <f t="shared" si="574"/>
        <v>18356</v>
      </c>
      <c r="B18358" s="22">
        <v>0</v>
      </c>
      <c r="J18358" s="6">
        <f t="shared" si="573"/>
        <v>16272920094200.813</v>
      </c>
    </row>
    <row r="18359" spans="1:10" x14ac:dyDescent="0.25">
      <c r="A18359">
        <f t="shared" si="574"/>
        <v>18357</v>
      </c>
      <c r="B18359" s="22">
        <v>8143430</v>
      </c>
      <c r="J18359" s="6">
        <f t="shared" si="573"/>
        <v>16887655243524.369</v>
      </c>
    </row>
    <row r="18360" spans="1:10" x14ac:dyDescent="0.25">
      <c r="A18360">
        <f t="shared" si="574"/>
        <v>18358</v>
      </c>
      <c r="B18360" s="22">
        <v>0</v>
      </c>
      <c r="J18360" s="6">
        <f t="shared" si="573"/>
        <v>16272920094200.813</v>
      </c>
    </row>
    <row r="18361" spans="1:10" x14ac:dyDescent="0.25">
      <c r="A18361">
        <f t="shared" si="574"/>
        <v>18359</v>
      </c>
      <c r="B18361" s="22">
        <v>12193680</v>
      </c>
      <c r="J18361" s="6">
        <f t="shared" si="573"/>
        <v>66580854877971.813</v>
      </c>
    </row>
    <row r="18362" spans="1:10" x14ac:dyDescent="0.25">
      <c r="A18362">
        <f t="shared" si="574"/>
        <v>18360</v>
      </c>
      <c r="B18362" s="22">
        <v>8143430</v>
      </c>
      <c r="J18362" s="6">
        <f t="shared" si="573"/>
        <v>16887655243524.369</v>
      </c>
    </row>
    <row r="18363" spans="1:10" x14ac:dyDescent="0.25">
      <c r="A18363">
        <f t="shared" si="574"/>
        <v>18361</v>
      </c>
      <c r="B18363" s="22">
        <v>0</v>
      </c>
      <c r="J18363" s="6">
        <f t="shared" si="573"/>
        <v>16272920094200.813</v>
      </c>
    </row>
    <row r="18364" spans="1:10" x14ac:dyDescent="0.25">
      <c r="A18364">
        <f t="shared" si="574"/>
        <v>18362</v>
      </c>
      <c r="B18364" s="22">
        <v>0</v>
      </c>
      <c r="J18364" s="6">
        <f t="shared" si="573"/>
        <v>16272920094200.813</v>
      </c>
    </row>
    <row r="18365" spans="1:10" x14ac:dyDescent="0.25">
      <c r="A18365">
        <f t="shared" si="574"/>
        <v>18363</v>
      </c>
      <c r="B18365" s="22">
        <v>0</v>
      </c>
      <c r="J18365" s="6">
        <f t="shared" si="573"/>
        <v>16272920094200.813</v>
      </c>
    </row>
    <row r="18366" spans="1:10" x14ac:dyDescent="0.25">
      <c r="A18366">
        <f t="shared" si="574"/>
        <v>18364</v>
      </c>
      <c r="B18366" s="22">
        <v>3250000</v>
      </c>
      <c r="J18366" s="6">
        <f t="shared" si="573"/>
        <v>614610152858.7196</v>
      </c>
    </row>
    <row r="18367" spans="1:10" x14ac:dyDescent="0.25">
      <c r="A18367">
        <f t="shared" si="574"/>
        <v>18365</v>
      </c>
      <c r="B18367" s="22">
        <v>0</v>
      </c>
      <c r="J18367" s="6">
        <f t="shared" si="573"/>
        <v>16272920094200.813</v>
      </c>
    </row>
    <row r="18368" spans="1:10" x14ac:dyDescent="0.25">
      <c r="A18368">
        <f t="shared" si="574"/>
        <v>18366</v>
      </c>
      <c r="B18368" s="22">
        <v>0</v>
      </c>
      <c r="J18368" s="6">
        <f t="shared" si="573"/>
        <v>16272920094200.813</v>
      </c>
    </row>
    <row r="18369" spans="1:10" x14ac:dyDescent="0.25">
      <c r="A18369">
        <f t="shared" si="574"/>
        <v>18367</v>
      </c>
      <c r="B18369" s="22">
        <v>285171.25</v>
      </c>
      <c r="J18369" s="6">
        <f t="shared" si="573"/>
        <v>14053497767724.313</v>
      </c>
    </row>
    <row r="18370" spans="1:10" x14ac:dyDescent="0.25">
      <c r="A18370">
        <f t="shared" si="574"/>
        <v>18368</v>
      </c>
      <c r="B18370" s="22">
        <v>0</v>
      </c>
      <c r="J18370" s="6">
        <f t="shared" si="573"/>
        <v>16272920094200.813</v>
      </c>
    </row>
    <row r="18371" spans="1:10" x14ac:dyDescent="0.25">
      <c r="A18371">
        <f t="shared" si="574"/>
        <v>18369</v>
      </c>
      <c r="B18371" s="22">
        <v>0</v>
      </c>
      <c r="J18371" s="6">
        <f t="shared" ref="J18371:J18434" si="575">(B18371-$I$6)^2</f>
        <v>16272920094200.813</v>
      </c>
    </row>
    <row r="18372" spans="1:10" x14ac:dyDescent="0.25">
      <c r="A18372">
        <f t="shared" ref="A18372:A18435" si="576">A18371+1</f>
        <v>18370</v>
      </c>
      <c r="B18372" s="22">
        <v>0</v>
      </c>
      <c r="J18372" s="6">
        <f t="shared" si="575"/>
        <v>16272920094200.813</v>
      </c>
    </row>
    <row r="18373" spans="1:10" x14ac:dyDescent="0.25">
      <c r="A18373">
        <f t="shared" si="576"/>
        <v>18371</v>
      </c>
      <c r="B18373" s="22">
        <v>0</v>
      </c>
      <c r="J18373" s="6">
        <f t="shared" si="575"/>
        <v>16272920094200.813</v>
      </c>
    </row>
    <row r="18374" spans="1:10" x14ac:dyDescent="0.25">
      <c r="A18374">
        <f t="shared" si="576"/>
        <v>18372</v>
      </c>
      <c r="B18374" s="22">
        <v>0</v>
      </c>
      <c r="J18374" s="6">
        <f t="shared" si="575"/>
        <v>16272920094200.813</v>
      </c>
    </row>
    <row r="18375" spans="1:10" x14ac:dyDescent="0.25">
      <c r="A18375">
        <f t="shared" si="576"/>
        <v>18373</v>
      </c>
      <c r="B18375" s="22">
        <v>8143430</v>
      </c>
      <c r="J18375" s="6">
        <f t="shared" si="575"/>
        <v>16887655243524.369</v>
      </c>
    </row>
    <row r="18376" spans="1:10" x14ac:dyDescent="0.25">
      <c r="A18376">
        <f t="shared" si="576"/>
        <v>18374</v>
      </c>
      <c r="B18376" s="22">
        <v>0</v>
      </c>
      <c r="J18376" s="6">
        <f t="shared" si="575"/>
        <v>16272920094200.813</v>
      </c>
    </row>
    <row r="18377" spans="1:10" x14ac:dyDescent="0.25">
      <c r="A18377">
        <f t="shared" si="576"/>
        <v>18375</v>
      </c>
      <c r="B18377" s="22">
        <v>0</v>
      </c>
      <c r="J18377" s="6">
        <f t="shared" si="575"/>
        <v>16272920094200.813</v>
      </c>
    </row>
    <row r="18378" spans="1:10" x14ac:dyDescent="0.25">
      <c r="A18378">
        <f t="shared" si="576"/>
        <v>18376</v>
      </c>
      <c r="B18378" s="22">
        <v>8143430</v>
      </c>
      <c r="J18378" s="6">
        <f t="shared" si="575"/>
        <v>16887655243524.369</v>
      </c>
    </row>
    <row r="18379" spans="1:10" x14ac:dyDescent="0.25">
      <c r="A18379">
        <f t="shared" si="576"/>
        <v>18377</v>
      </c>
      <c r="B18379" s="22">
        <v>11143430</v>
      </c>
      <c r="J18379" s="6">
        <f t="shared" si="575"/>
        <v>50544410682285.516</v>
      </c>
    </row>
    <row r="18380" spans="1:10" x14ac:dyDescent="0.25">
      <c r="A18380">
        <f t="shared" si="576"/>
        <v>18378</v>
      </c>
      <c r="B18380" s="22">
        <v>0</v>
      </c>
      <c r="J18380" s="6">
        <f t="shared" si="575"/>
        <v>16272920094200.813</v>
      </c>
    </row>
    <row r="18381" spans="1:10" x14ac:dyDescent="0.25">
      <c r="A18381">
        <f t="shared" si="576"/>
        <v>18379</v>
      </c>
      <c r="B18381" s="22">
        <v>4428780.8219178077</v>
      </c>
      <c r="J18381" s="6">
        <f t="shared" si="575"/>
        <v>155874984828.50565</v>
      </c>
    </row>
    <row r="18382" spans="1:10" x14ac:dyDescent="0.25">
      <c r="A18382">
        <f t="shared" si="576"/>
        <v>18380</v>
      </c>
      <c r="B18382" s="22">
        <v>8943680</v>
      </c>
      <c r="J18382" s="6">
        <f t="shared" si="575"/>
        <v>24105244819313.906</v>
      </c>
    </row>
    <row r="18383" spans="1:10" x14ac:dyDescent="0.25">
      <c r="A18383">
        <f t="shared" si="576"/>
        <v>18381</v>
      </c>
      <c r="B18383" s="22">
        <v>8943680</v>
      </c>
      <c r="J18383" s="6">
        <f t="shared" si="575"/>
        <v>24105244819313.906</v>
      </c>
    </row>
    <row r="18384" spans="1:10" x14ac:dyDescent="0.25">
      <c r="A18384">
        <f t="shared" si="576"/>
        <v>18382</v>
      </c>
      <c r="B18384" s="22">
        <v>3250000</v>
      </c>
      <c r="J18384" s="6">
        <f t="shared" si="575"/>
        <v>614610152858.7196</v>
      </c>
    </row>
    <row r="18385" spans="1:10" x14ac:dyDescent="0.25">
      <c r="A18385">
        <f t="shared" si="576"/>
        <v>18383</v>
      </c>
      <c r="B18385" s="22">
        <v>8943680</v>
      </c>
      <c r="J18385" s="6">
        <f t="shared" si="575"/>
        <v>24105244819313.906</v>
      </c>
    </row>
    <row r="18386" spans="1:10" x14ac:dyDescent="0.25">
      <c r="A18386">
        <f t="shared" si="576"/>
        <v>18384</v>
      </c>
      <c r="B18386" s="22">
        <v>0</v>
      </c>
      <c r="J18386" s="6">
        <f t="shared" si="575"/>
        <v>16272920094200.813</v>
      </c>
    </row>
    <row r="18387" spans="1:10" x14ac:dyDescent="0.25">
      <c r="A18387">
        <f t="shared" si="576"/>
        <v>18385</v>
      </c>
      <c r="B18387" s="22">
        <v>0</v>
      </c>
      <c r="J18387" s="6">
        <f t="shared" si="575"/>
        <v>16272920094200.813</v>
      </c>
    </row>
    <row r="18388" spans="1:10" x14ac:dyDescent="0.25">
      <c r="A18388">
        <f t="shared" si="576"/>
        <v>18386</v>
      </c>
      <c r="B18388" s="22">
        <v>0</v>
      </c>
      <c r="J18388" s="6">
        <f t="shared" si="575"/>
        <v>16272920094200.813</v>
      </c>
    </row>
    <row r="18389" spans="1:10" x14ac:dyDescent="0.25">
      <c r="A18389">
        <f t="shared" si="576"/>
        <v>18387</v>
      </c>
      <c r="B18389" s="22">
        <v>8143430</v>
      </c>
      <c r="J18389" s="6">
        <f t="shared" si="575"/>
        <v>16887655243524.369</v>
      </c>
    </row>
    <row r="18390" spans="1:10" x14ac:dyDescent="0.25">
      <c r="A18390">
        <f t="shared" si="576"/>
        <v>18388</v>
      </c>
      <c r="B18390" s="22">
        <v>0</v>
      </c>
      <c r="J18390" s="6">
        <f t="shared" si="575"/>
        <v>16272920094200.813</v>
      </c>
    </row>
    <row r="18391" spans="1:10" x14ac:dyDescent="0.25">
      <c r="A18391">
        <f t="shared" si="576"/>
        <v>18389</v>
      </c>
      <c r="B18391" s="22">
        <v>0</v>
      </c>
      <c r="J18391" s="6">
        <f t="shared" si="575"/>
        <v>16272920094200.813</v>
      </c>
    </row>
    <row r="18392" spans="1:10" x14ac:dyDescent="0.25">
      <c r="A18392">
        <f t="shared" si="576"/>
        <v>18390</v>
      </c>
      <c r="B18392" s="22">
        <v>0</v>
      </c>
      <c r="J18392" s="6">
        <f t="shared" si="575"/>
        <v>16272920094200.813</v>
      </c>
    </row>
    <row r="18393" spans="1:10" x14ac:dyDescent="0.25">
      <c r="A18393">
        <f t="shared" si="576"/>
        <v>18391</v>
      </c>
      <c r="B18393" s="22">
        <v>0</v>
      </c>
      <c r="J18393" s="6">
        <f t="shared" si="575"/>
        <v>16272920094200.813</v>
      </c>
    </row>
    <row r="18394" spans="1:10" x14ac:dyDescent="0.25">
      <c r="A18394">
        <f t="shared" si="576"/>
        <v>18392</v>
      </c>
      <c r="B18394" s="22">
        <v>0</v>
      </c>
      <c r="J18394" s="6">
        <f t="shared" si="575"/>
        <v>16272920094200.813</v>
      </c>
    </row>
    <row r="18395" spans="1:10" x14ac:dyDescent="0.25">
      <c r="A18395">
        <f t="shared" si="576"/>
        <v>18393</v>
      </c>
      <c r="B18395" s="22">
        <v>0</v>
      </c>
      <c r="J18395" s="6">
        <f t="shared" si="575"/>
        <v>16272920094200.813</v>
      </c>
    </row>
    <row r="18396" spans="1:10" x14ac:dyDescent="0.25">
      <c r="A18396">
        <f t="shared" si="576"/>
        <v>18394</v>
      </c>
      <c r="B18396" s="22">
        <v>8143430</v>
      </c>
      <c r="J18396" s="6">
        <f t="shared" si="575"/>
        <v>16887655243524.369</v>
      </c>
    </row>
    <row r="18397" spans="1:10" x14ac:dyDescent="0.25">
      <c r="A18397">
        <f t="shared" si="576"/>
        <v>18395</v>
      </c>
      <c r="B18397" s="22">
        <v>0</v>
      </c>
      <c r="J18397" s="6">
        <f t="shared" si="575"/>
        <v>16272920094200.813</v>
      </c>
    </row>
    <row r="18398" spans="1:10" x14ac:dyDescent="0.25">
      <c r="A18398">
        <f t="shared" si="576"/>
        <v>18396</v>
      </c>
      <c r="B18398" s="22">
        <v>0</v>
      </c>
      <c r="J18398" s="6">
        <f t="shared" si="575"/>
        <v>16272920094200.813</v>
      </c>
    </row>
    <row r="18399" spans="1:10" x14ac:dyDescent="0.25">
      <c r="A18399">
        <f t="shared" si="576"/>
        <v>18397</v>
      </c>
      <c r="B18399" s="22">
        <v>0</v>
      </c>
      <c r="J18399" s="6">
        <f t="shared" si="575"/>
        <v>16272920094200.813</v>
      </c>
    </row>
    <row r="18400" spans="1:10" x14ac:dyDescent="0.25">
      <c r="A18400">
        <f t="shared" si="576"/>
        <v>18398</v>
      </c>
      <c r="B18400" s="22">
        <v>12193680</v>
      </c>
      <c r="J18400" s="6">
        <f t="shared" si="575"/>
        <v>66580854877971.813</v>
      </c>
    </row>
    <row r="18401" spans="1:10" x14ac:dyDescent="0.25">
      <c r="A18401">
        <f t="shared" si="576"/>
        <v>18399</v>
      </c>
      <c r="B18401" s="22">
        <v>8943680</v>
      </c>
      <c r="J18401" s="6">
        <f t="shared" si="575"/>
        <v>24105244819313.906</v>
      </c>
    </row>
    <row r="18402" spans="1:10" x14ac:dyDescent="0.25">
      <c r="A18402">
        <f t="shared" si="576"/>
        <v>18400</v>
      </c>
      <c r="B18402" s="22">
        <v>11393430</v>
      </c>
      <c r="J18402" s="6">
        <f t="shared" si="575"/>
        <v>54161640302182.273</v>
      </c>
    </row>
    <row r="18403" spans="1:10" x14ac:dyDescent="0.25">
      <c r="A18403">
        <f t="shared" si="576"/>
        <v>18401</v>
      </c>
      <c r="B18403" s="22">
        <v>17087110</v>
      </c>
      <c r="J18403" s="6">
        <f t="shared" si="575"/>
        <v>170384444013437.47</v>
      </c>
    </row>
    <row r="18404" spans="1:10" x14ac:dyDescent="0.25">
      <c r="A18404">
        <f t="shared" si="576"/>
        <v>18402</v>
      </c>
      <c r="B18404" s="22">
        <v>0</v>
      </c>
      <c r="J18404" s="6">
        <f t="shared" si="575"/>
        <v>16272920094200.813</v>
      </c>
    </row>
    <row r="18405" spans="1:10" x14ac:dyDescent="0.25">
      <c r="A18405">
        <f t="shared" si="576"/>
        <v>18403</v>
      </c>
      <c r="B18405" s="22">
        <v>8143430</v>
      </c>
      <c r="J18405" s="6">
        <f t="shared" si="575"/>
        <v>16887655243524.369</v>
      </c>
    </row>
    <row r="18406" spans="1:10" x14ac:dyDescent="0.25">
      <c r="A18406">
        <f t="shared" si="576"/>
        <v>18404</v>
      </c>
      <c r="B18406" s="22">
        <v>3000000</v>
      </c>
      <c r="J18406" s="6">
        <f t="shared" si="575"/>
        <v>1069095532961.9576</v>
      </c>
    </row>
    <row r="18407" spans="1:10" x14ac:dyDescent="0.25">
      <c r="A18407">
        <f t="shared" si="576"/>
        <v>18405</v>
      </c>
      <c r="B18407" s="22">
        <v>0</v>
      </c>
      <c r="J18407" s="6">
        <f t="shared" si="575"/>
        <v>16272920094200.813</v>
      </c>
    </row>
    <row r="18408" spans="1:10" x14ac:dyDescent="0.25">
      <c r="A18408">
        <f t="shared" si="576"/>
        <v>18406</v>
      </c>
      <c r="B18408" s="22">
        <v>0</v>
      </c>
      <c r="J18408" s="6">
        <f t="shared" si="575"/>
        <v>16272920094200.813</v>
      </c>
    </row>
    <row r="18409" spans="1:10" x14ac:dyDescent="0.25">
      <c r="A18409">
        <f t="shared" si="576"/>
        <v>18407</v>
      </c>
      <c r="B18409" s="22">
        <v>3000000</v>
      </c>
      <c r="J18409" s="6">
        <f t="shared" si="575"/>
        <v>1069095532961.9576</v>
      </c>
    </row>
    <row r="18410" spans="1:10" x14ac:dyDescent="0.25">
      <c r="A18410">
        <f t="shared" si="576"/>
        <v>18408</v>
      </c>
      <c r="B18410" s="22">
        <v>0</v>
      </c>
      <c r="J18410" s="6">
        <f t="shared" si="575"/>
        <v>16272920094200.813</v>
      </c>
    </row>
    <row r="18411" spans="1:10" x14ac:dyDescent="0.25">
      <c r="A18411">
        <f t="shared" si="576"/>
        <v>18409</v>
      </c>
      <c r="B18411" s="22">
        <v>0</v>
      </c>
      <c r="J18411" s="6">
        <f t="shared" si="575"/>
        <v>16272920094200.813</v>
      </c>
    </row>
    <row r="18412" spans="1:10" x14ac:dyDescent="0.25">
      <c r="A18412">
        <f t="shared" si="576"/>
        <v>18410</v>
      </c>
      <c r="B18412" s="22">
        <v>0</v>
      </c>
      <c r="J18412" s="6">
        <f t="shared" si="575"/>
        <v>16272920094200.813</v>
      </c>
    </row>
    <row r="18413" spans="1:10" x14ac:dyDescent="0.25">
      <c r="A18413">
        <f t="shared" si="576"/>
        <v>18411</v>
      </c>
      <c r="B18413" s="22">
        <v>11393430</v>
      </c>
      <c r="J18413" s="6">
        <f t="shared" si="575"/>
        <v>54161640302182.273</v>
      </c>
    </row>
    <row r="18414" spans="1:10" x14ac:dyDescent="0.25">
      <c r="A18414">
        <f t="shared" si="576"/>
        <v>18412</v>
      </c>
      <c r="B18414" s="22">
        <v>8943680</v>
      </c>
      <c r="J18414" s="6">
        <f t="shared" si="575"/>
        <v>24105244819313.906</v>
      </c>
    </row>
    <row r="18415" spans="1:10" x14ac:dyDescent="0.25">
      <c r="A18415">
        <f t="shared" si="576"/>
        <v>18413</v>
      </c>
      <c r="B18415" s="22">
        <v>0</v>
      </c>
      <c r="J18415" s="6">
        <f t="shared" si="575"/>
        <v>16272920094200.813</v>
      </c>
    </row>
    <row r="18416" spans="1:10" x14ac:dyDescent="0.25">
      <c r="A18416">
        <f t="shared" si="576"/>
        <v>18414</v>
      </c>
      <c r="B18416" s="22">
        <v>0</v>
      </c>
      <c r="J18416" s="6">
        <f t="shared" si="575"/>
        <v>16272920094200.813</v>
      </c>
    </row>
    <row r="18417" spans="1:10" x14ac:dyDescent="0.25">
      <c r="A18417">
        <f t="shared" si="576"/>
        <v>18415</v>
      </c>
      <c r="B18417" s="22">
        <v>0</v>
      </c>
      <c r="J18417" s="6">
        <f t="shared" si="575"/>
        <v>16272920094200.813</v>
      </c>
    </row>
    <row r="18418" spans="1:10" x14ac:dyDescent="0.25">
      <c r="A18418">
        <f t="shared" si="576"/>
        <v>18416</v>
      </c>
      <c r="B18418" s="22">
        <v>0</v>
      </c>
      <c r="J18418" s="6">
        <f t="shared" si="575"/>
        <v>16272920094200.813</v>
      </c>
    </row>
    <row r="18419" spans="1:10" x14ac:dyDescent="0.25">
      <c r="A18419">
        <f t="shared" si="576"/>
        <v>18417</v>
      </c>
      <c r="B18419" s="22">
        <v>0</v>
      </c>
      <c r="J18419" s="6">
        <f t="shared" si="575"/>
        <v>16272920094200.813</v>
      </c>
    </row>
    <row r="18420" spans="1:10" x14ac:dyDescent="0.25">
      <c r="A18420">
        <f t="shared" si="576"/>
        <v>18418</v>
      </c>
      <c r="B18420" s="22">
        <v>0</v>
      </c>
      <c r="J18420" s="6">
        <f t="shared" si="575"/>
        <v>16272920094200.813</v>
      </c>
    </row>
    <row r="18421" spans="1:10" x14ac:dyDescent="0.25">
      <c r="A18421">
        <f t="shared" si="576"/>
        <v>18419</v>
      </c>
      <c r="B18421" s="22">
        <v>0</v>
      </c>
      <c r="J18421" s="6">
        <f t="shared" si="575"/>
        <v>16272920094200.813</v>
      </c>
    </row>
    <row r="18422" spans="1:10" x14ac:dyDescent="0.25">
      <c r="A18422">
        <f t="shared" si="576"/>
        <v>18420</v>
      </c>
      <c r="B18422" s="22">
        <v>0</v>
      </c>
      <c r="J18422" s="6">
        <f t="shared" si="575"/>
        <v>16272920094200.813</v>
      </c>
    </row>
    <row r="18423" spans="1:10" x14ac:dyDescent="0.25">
      <c r="A18423">
        <f t="shared" si="576"/>
        <v>18421</v>
      </c>
      <c r="B18423" s="22">
        <v>0</v>
      </c>
      <c r="J18423" s="6">
        <f t="shared" si="575"/>
        <v>16272920094200.813</v>
      </c>
    </row>
    <row r="18424" spans="1:10" x14ac:dyDescent="0.25">
      <c r="A18424">
        <f t="shared" si="576"/>
        <v>18422</v>
      </c>
      <c r="B18424" s="22">
        <v>0</v>
      </c>
      <c r="J18424" s="6">
        <f t="shared" si="575"/>
        <v>16272920094200.813</v>
      </c>
    </row>
    <row r="18425" spans="1:10" x14ac:dyDescent="0.25">
      <c r="A18425">
        <f t="shared" si="576"/>
        <v>18423</v>
      </c>
      <c r="B18425" s="22">
        <v>12193680</v>
      </c>
      <c r="J18425" s="6">
        <f t="shared" si="575"/>
        <v>66580854877971.813</v>
      </c>
    </row>
    <row r="18426" spans="1:10" x14ac:dyDescent="0.25">
      <c r="A18426">
        <f t="shared" si="576"/>
        <v>18424</v>
      </c>
      <c r="B18426" s="22">
        <v>3250000</v>
      </c>
      <c r="J18426" s="6">
        <f t="shared" si="575"/>
        <v>614610152858.7196</v>
      </c>
    </row>
    <row r="18427" spans="1:10" x14ac:dyDescent="0.25">
      <c r="A18427">
        <f t="shared" si="576"/>
        <v>18425</v>
      </c>
      <c r="B18427" s="22">
        <v>0</v>
      </c>
      <c r="J18427" s="6">
        <f t="shared" si="575"/>
        <v>16272920094200.813</v>
      </c>
    </row>
    <row r="18428" spans="1:10" x14ac:dyDescent="0.25">
      <c r="A18428">
        <f t="shared" si="576"/>
        <v>18426</v>
      </c>
      <c r="B18428" s="22">
        <v>0</v>
      </c>
      <c r="J18428" s="6">
        <f t="shared" si="575"/>
        <v>16272920094200.813</v>
      </c>
    </row>
    <row r="18429" spans="1:10" x14ac:dyDescent="0.25">
      <c r="A18429">
        <f t="shared" si="576"/>
        <v>18427</v>
      </c>
      <c r="B18429" s="22">
        <v>0</v>
      </c>
      <c r="J18429" s="6">
        <f t="shared" si="575"/>
        <v>16272920094200.813</v>
      </c>
    </row>
    <row r="18430" spans="1:10" x14ac:dyDescent="0.25">
      <c r="A18430">
        <f t="shared" si="576"/>
        <v>18428</v>
      </c>
      <c r="B18430" s="22">
        <v>0</v>
      </c>
      <c r="J18430" s="6">
        <f t="shared" si="575"/>
        <v>16272920094200.813</v>
      </c>
    </row>
    <row r="18431" spans="1:10" x14ac:dyDescent="0.25">
      <c r="A18431">
        <f t="shared" si="576"/>
        <v>18429</v>
      </c>
      <c r="B18431" s="22">
        <v>0</v>
      </c>
      <c r="J18431" s="6">
        <f t="shared" si="575"/>
        <v>16272920094200.813</v>
      </c>
    </row>
    <row r="18432" spans="1:10" x14ac:dyDescent="0.25">
      <c r="A18432">
        <f t="shared" si="576"/>
        <v>18430</v>
      </c>
      <c r="B18432" s="22">
        <v>0</v>
      </c>
      <c r="J18432" s="6">
        <f t="shared" si="575"/>
        <v>16272920094200.813</v>
      </c>
    </row>
    <row r="18433" spans="1:10" x14ac:dyDescent="0.25">
      <c r="A18433">
        <f t="shared" si="576"/>
        <v>18431</v>
      </c>
      <c r="B18433" s="22">
        <v>8943680</v>
      </c>
      <c r="J18433" s="6">
        <f t="shared" si="575"/>
        <v>24105244819313.906</v>
      </c>
    </row>
    <row r="18434" spans="1:10" x14ac:dyDescent="0.25">
      <c r="A18434">
        <f t="shared" si="576"/>
        <v>18432</v>
      </c>
      <c r="B18434" s="22">
        <v>6537899.9999999702</v>
      </c>
      <c r="J18434" s="6">
        <f t="shared" si="575"/>
        <v>6269661637892.8262</v>
      </c>
    </row>
    <row r="18435" spans="1:10" x14ac:dyDescent="0.25">
      <c r="A18435">
        <f t="shared" si="576"/>
        <v>18433</v>
      </c>
      <c r="B18435" s="22">
        <v>8143430</v>
      </c>
      <c r="J18435" s="6">
        <f t="shared" ref="J18435:J18498" si="577">(B18435-$I$6)^2</f>
        <v>16887655243524.369</v>
      </c>
    </row>
    <row r="18436" spans="1:10" x14ac:dyDescent="0.25">
      <c r="A18436">
        <f t="shared" ref="A18436:A18499" si="578">A18435+1</f>
        <v>18434</v>
      </c>
      <c r="B18436" s="22">
        <v>0</v>
      </c>
      <c r="J18436" s="6">
        <f t="shared" si="577"/>
        <v>16272920094200.813</v>
      </c>
    </row>
    <row r="18437" spans="1:10" x14ac:dyDescent="0.25">
      <c r="A18437">
        <f t="shared" si="578"/>
        <v>18435</v>
      </c>
      <c r="B18437" s="22">
        <v>0</v>
      </c>
      <c r="J18437" s="6">
        <f t="shared" si="577"/>
        <v>16272920094200.813</v>
      </c>
    </row>
    <row r="18438" spans="1:10" x14ac:dyDescent="0.25">
      <c r="A18438">
        <f t="shared" si="578"/>
        <v>18436</v>
      </c>
      <c r="B18438" s="22">
        <v>8143430</v>
      </c>
      <c r="J18438" s="6">
        <f t="shared" si="577"/>
        <v>16887655243524.369</v>
      </c>
    </row>
    <row r="18439" spans="1:10" x14ac:dyDescent="0.25">
      <c r="A18439">
        <f t="shared" si="578"/>
        <v>18437</v>
      </c>
      <c r="B18439" s="22">
        <v>0</v>
      </c>
      <c r="J18439" s="6">
        <f t="shared" si="577"/>
        <v>16272920094200.813</v>
      </c>
    </row>
    <row r="18440" spans="1:10" x14ac:dyDescent="0.25">
      <c r="A18440">
        <f t="shared" si="578"/>
        <v>18438</v>
      </c>
      <c r="B18440" s="22">
        <v>3250000</v>
      </c>
      <c r="J18440" s="6">
        <f t="shared" si="577"/>
        <v>614610152858.7196</v>
      </c>
    </row>
    <row r="18441" spans="1:10" x14ac:dyDescent="0.25">
      <c r="A18441">
        <f t="shared" si="578"/>
        <v>18439</v>
      </c>
      <c r="B18441" s="22">
        <v>0</v>
      </c>
      <c r="J18441" s="6">
        <f t="shared" si="577"/>
        <v>16272920094200.813</v>
      </c>
    </row>
    <row r="18442" spans="1:10" x14ac:dyDescent="0.25">
      <c r="A18442">
        <f t="shared" si="578"/>
        <v>18440</v>
      </c>
      <c r="B18442" s="22">
        <v>8143430</v>
      </c>
      <c r="J18442" s="6">
        <f t="shared" si="577"/>
        <v>16887655243524.369</v>
      </c>
    </row>
    <row r="18443" spans="1:10" x14ac:dyDescent="0.25">
      <c r="A18443">
        <f t="shared" si="578"/>
        <v>18441</v>
      </c>
      <c r="B18443" s="22">
        <v>8943680</v>
      </c>
      <c r="J18443" s="6">
        <f t="shared" si="577"/>
        <v>24105244819313.906</v>
      </c>
    </row>
    <row r="18444" spans="1:10" x14ac:dyDescent="0.25">
      <c r="A18444">
        <f t="shared" si="578"/>
        <v>18442</v>
      </c>
      <c r="B18444" s="22">
        <v>0</v>
      </c>
      <c r="J18444" s="6">
        <f t="shared" si="577"/>
        <v>16272920094200.813</v>
      </c>
    </row>
    <row r="18445" spans="1:10" x14ac:dyDescent="0.25">
      <c r="A18445">
        <f t="shared" si="578"/>
        <v>18443</v>
      </c>
      <c r="B18445" s="22">
        <v>0</v>
      </c>
      <c r="J18445" s="6">
        <f t="shared" si="577"/>
        <v>16272920094200.813</v>
      </c>
    </row>
    <row r="18446" spans="1:10" x14ac:dyDescent="0.25">
      <c r="A18446">
        <f t="shared" si="578"/>
        <v>18444</v>
      </c>
      <c r="B18446" s="22">
        <v>0</v>
      </c>
      <c r="J18446" s="6">
        <f t="shared" si="577"/>
        <v>16272920094200.813</v>
      </c>
    </row>
    <row r="18447" spans="1:10" x14ac:dyDescent="0.25">
      <c r="A18447">
        <f t="shared" si="578"/>
        <v>18445</v>
      </c>
      <c r="B18447" s="22">
        <v>8943680</v>
      </c>
      <c r="J18447" s="6">
        <f t="shared" si="577"/>
        <v>24105244819313.906</v>
      </c>
    </row>
    <row r="18448" spans="1:10" x14ac:dyDescent="0.25">
      <c r="A18448">
        <f t="shared" si="578"/>
        <v>18446</v>
      </c>
      <c r="B18448" s="22">
        <v>0</v>
      </c>
      <c r="J18448" s="6">
        <f t="shared" si="577"/>
        <v>16272920094200.813</v>
      </c>
    </row>
    <row r="18449" spans="1:10" x14ac:dyDescent="0.25">
      <c r="A18449">
        <f t="shared" si="578"/>
        <v>18447</v>
      </c>
      <c r="B18449" s="22">
        <v>0</v>
      </c>
      <c r="J18449" s="6">
        <f t="shared" si="577"/>
        <v>16272920094200.813</v>
      </c>
    </row>
    <row r="18450" spans="1:10" x14ac:dyDescent="0.25">
      <c r="A18450">
        <f t="shared" si="578"/>
        <v>18448</v>
      </c>
      <c r="B18450" s="22">
        <v>8943680</v>
      </c>
      <c r="J18450" s="6">
        <f t="shared" si="577"/>
        <v>24105244819313.906</v>
      </c>
    </row>
    <row r="18451" spans="1:10" x14ac:dyDescent="0.25">
      <c r="A18451">
        <f t="shared" si="578"/>
        <v>18449</v>
      </c>
      <c r="B18451" s="22">
        <v>3250000</v>
      </c>
      <c r="J18451" s="6">
        <f t="shared" si="577"/>
        <v>614610152858.7196</v>
      </c>
    </row>
    <row r="18452" spans="1:10" x14ac:dyDescent="0.25">
      <c r="A18452">
        <f t="shared" si="578"/>
        <v>18450</v>
      </c>
      <c r="B18452" s="22">
        <v>0</v>
      </c>
      <c r="J18452" s="6">
        <f t="shared" si="577"/>
        <v>16272920094200.813</v>
      </c>
    </row>
    <row r="18453" spans="1:10" x14ac:dyDescent="0.25">
      <c r="A18453">
        <f t="shared" si="578"/>
        <v>18451</v>
      </c>
      <c r="B18453" s="22">
        <v>17087110</v>
      </c>
      <c r="J18453" s="6">
        <f t="shared" si="577"/>
        <v>170384444013437.47</v>
      </c>
    </row>
    <row r="18454" spans="1:10" x14ac:dyDescent="0.25">
      <c r="A18454">
        <f t="shared" si="578"/>
        <v>18452</v>
      </c>
      <c r="B18454" s="22">
        <v>0</v>
      </c>
      <c r="J18454" s="6">
        <f t="shared" si="577"/>
        <v>16272920094200.813</v>
      </c>
    </row>
    <row r="18455" spans="1:10" x14ac:dyDescent="0.25">
      <c r="A18455">
        <f t="shared" si="578"/>
        <v>18453</v>
      </c>
      <c r="B18455" s="22">
        <v>0</v>
      </c>
      <c r="J18455" s="6">
        <f t="shared" si="577"/>
        <v>16272920094200.813</v>
      </c>
    </row>
    <row r="18456" spans="1:10" x14ac:dyDescent="0.25">
      <c r="A18456">
        <f t="shared" si="578"/>
        <v>18454</v>
      </c>
      <c r="B18456" s="22">
        <v>0</v>
      </c>
      <c r="J18456" s="6">
        <f t="shared" si="577"/>
        <v>16272920094200.813</v>
      </c>
    </row>
    <row r="18457" spans="1:10" x14ac:dyDescent="0.25">
      <c r="A18457">
        <f t="shared" si="578"/>
        <v>18455</v>
      </c>
      <c r="B18457" s="22">
        <v>12193680</v>
      </c>
      <c r="J18457" s="6">
        <f t="shared" si="577"/>
        <v>66580854877971.813</v>
      </c>
    </row>
    <row r="18458" spans="1:10" x14ac:dyDescent="0.25">
      <c r="A18458">
        <f t="shared" si="578"/>
        <v>18456</v>
      </c>
      <c r="B18458" s="22">
        <v>8143430</v>
      </c>
      <c r="J18458" s="6">
        <f t="shared" si="577"/>
        <v>16887655243524.369</v>
      </c>
    </row>
    <row r="18459" spans="1:10" x14ac:dyDescent="0.25">
      <c r="A18459">
        <f t="shared" si="578"/>
        <v>18457</v>
      </c>
      <c r="B18459" s="22">
        <v>0</v>
      </c>
      <c r="J18459" s="6">
        <f t="shared" si="577"/>
        <v>16272920094200.813</v>
      </c>
    </row>
    <row r="18460" spans="1:10" x14ac:dyDescent="0.25">
      <c r="A18460">
        <f t="shared" si="578"/>
        <v>18458</v>
      </c>
      <c r="B18460" s="22">
        <v>8943680</v>
      </c>
      <c r="J18460" s="6">
        <f t="shared" si="577"/>
        <v>24105244819313.906</v>
      </c>
    </row>
    <row r="18461" spans="1:10" x14ac:dyDescent="0.25">
      <c r="A18461">
        <f t="shared" si="578"/>
        <v>18459</v>
      </c>
      <c r="B18461" s="22">
        <v>0</v>
      </c>
      <c r="J18461" s="6">
        <f t="shared" si="577"/>
        <v>16272920094200.813</v>
      </c>
    </row>
    <row r="18462" spans="1:10" x14ac:dyDescent="0.25">
      <c r="A18462">
        <f t="shared" si="578"/>
        <v>18460</v>
      </c>
      <c r="B18462" s="22">
        <v>0</v>
      </c>
      <c r="J18462" s="6">
        <f t="shared" si="577"/>
        <v>16272920094200.813</v>
      </c>
    </row>
    <row r="18463" spans="1:10" x14ac:dyDescent="0.25">
      <c r="A18463">
        <f t="shared" si="578"/>
        <v>18461</v>
      </c>
      <c r="B18463" s="22">
        <v>0</v>
      </c>
      <c r="J18463" s="6">
        <f t="shared" si="577"/>
        <v>16272920094200.813</v>
      </c>
    </row>
    <row r="18464" spans="1:10" x14ac:dyDescent="0.25">
      <c r="A18464">
        <f t="shared" si="578"/>
        <v>18462</v>
      </c>
      <c r="B18464" s="22">
        <v>0</v>
      </c>
      <c r="J18464" s="6">
        <f t="shared" si="577"/>
        <v>16272920094200.813</v>
      </c>
    </row>
    <row r="18465" spans="1:10" x14ac:dyDescent="0.25">
      <c r="A18465">
        <f t="shared" si="578"/>
        <v>18463</v>
      </c>
      <c r="B18465" s="22">
        <v>23674030.149999999</v>
      </c>
      <c r="J18465" s="6">
        <f t="shared" si="577"/>
        <v>385731932834616.69</v>
      </c>
    </row>
    <row r="18466" spans="1:10" x14ac:dyDescent="0.25">
      <c r="A18466">
        <f t="shared" si="578"/>
        <v>18464</v>
      </c>
      <c r="B18466" s="22">
        <v>8943680</v>
      </c>
      <c r="J18466" s="6">
        <f t="shared" si="577"/>
        <v>24105244819313.906</v>
      </c>
    </row>
    <row r="18467" spans="1:10" x14ac:dyDescent="0.25">
      <c r="A18467">
        <f t="shared" si="578"/>
        <v>18465</v>
      </c>
      <c r="B18467" s="22">
        <v>17087110</v>
      </c>
      <c r="J18467" s="6">
        <f t="shared" si="577"/>
        <v>170384444013437.47</v>
      </c>
    </row>
    <row r="18468" spans="1:10" x14ac:dyDescent="0.25">
      <c r="A18468">
        <f t="shared" si="578"/>
        <v>18466</v>
      </c>
      <c r="B18468" s="22">
        <v>0</v>
      </c>
      <c r="J18468" s="6">
        <f t="shared" si="577"/>
        <v>16272920094200.813</v>
      </c>
    </row>
    <row r="18469" spans="1:10" x14ac:dyDescent="0.25">
      <c r="A18469">
        <f t="shared" si="578"/>
        <v>18467</v>
      </c>
      <c r="B18469" s="22">
        <v>0</v>
      </c>
      <c r="J18469" s="6">
        <f t="shared" si="577"/>
        <v>16272920094200.813</v>
      </c>
    </row>
    <row r="18470" spans="1:10" x14ac:dyDescent="0.25">
      <c r="A18470">
        <f t="shared" si="578"/>
        <v>18468</v>
      </c>
      <c r="B18470" s="22">
        <v>8943680</v>
      </c>
      <c r="J18470" s="6">
        <f t="shared" si="577"/>
        <v>24105244819313.906</v>
      </c>
    </row>
    <row r="18471" spans="1:10" x14ac:dyDescent="0.25">
      <c r="A18471">
        <f t="shared" si="578"/>
        <v>18469</v>
      </c>
      <c r="B18471" s="22">
        <v>0</v>
      </c>
      <c r="J18471" s="6">
        <f t="shared" si="577"/>
        <v>16272920094200.813</v>
      </c>
    </row>
    <row r="18472" spans="1:10" x14ac:dyDescent="0.25">
      <c r="A18472">
        <f t="shared" si="578"/>
        <v>18470</v>
      </c>
      <c r="B18472" s="22">
        <v>0</v>
      </c>
      <c r="J18472" s="6">
        <f t="shared" si="577"/>
        <v>16272920094200.813</v>
      </c>
    </row>
    <row r="18473" spans="1:10" x14ac:dyDescent="0.25">
      <c r="A18473">
        <f t="shared" si="578"/>
        <v>18471</v>
      </c>
      <c r="B18473" s="22">
        <v>0</v>
      </c>
      <c r="J18473" s="6">
        <f t="shared" si="577"/>
        <v>16272920094200.813</v>
      </c>
    </row>
    <row r="18474" spans="1:10" x14ac:dyDescent="0.25">
      <c r="A18474">
        <f t="shared" si="578"/>
        <v>18472</v>
      </c>
      <c r="B18474" s="22">
        <v>11143430</v>
      </c>
      <c r="J18474" s="6">
        <f t="shared" si="577"/>
        <v>50544410682285.516</v>
      </c>
    </row>
    <row r="18475" spans="1:10" x14ac:dyDescent="0.25">
      <c r="A18475">
        <f t="shared" si="578"/>
        <v>18473</v>
      </c>
      <c r="B18475" s="22">
        <v>8943680</v>
      </c>
      <c r="J18475" s="6">
        <f t="shared" si="577"/>
        <v>24105244819313.906</v>
      </c>
    </row>
    <row r="18476" spans="1:10" x14ac:dyDescent="0.25">
      <c r="A18476">
        <f t="shared" si="578"/>
        <v>18474</v>
      </c>
      <c r="B18476" s="22">
        <v>0</v>
      </c>
      <c r="J18476" s="6">
        <f t="shared" si="577"/>
        <v>16272920094200.813</v>
      </c>
    </row>
    <row r="18477" spans="1:10" x14ac:dyDescent="0.25">
      <c r="A18477">
        <f t="shared" si="578"/>
        <v>18475</v>
      </c>
      <c r="B18477" s="22">
        <v>0</v>
      </c>
      <c r="J18477" s="6">
        <f t="shared" si="577"/>
        <v>16272920094200.813</v>
      </c>
    </row>
    <row r="18478" spans="1:10" x14ac:dyDescent="0.25">
      <c r="A18478">
        <f t="shared" si="578"/>
        <v>18476</v>
      </c>
      <c r="B18478" s="22">
        <v>0</v>
      </c>
      <c r="J18478" s="6">
        <f t="shared" si="577"/>
        <v>16272920094200.813</v>
      </c>
    </row>
    <row r="18479" spans="1:10" x14ac:dyDescent="0.25">
      <c r="A18479">
        <f t="shared" si="578"/>
        <v>18477</v>
      </c>
      <c r="B18479" s="22">
        <v>17087110</v>
      </c>
      <c r="J18479" s="6">
        <f t="shared" si="577"/>
        <v>170384444013437.47</v>
      </c>
    </row>
    <row r="18480" spans="1:10" x14ac:dyDescent="0.25">
      <c r="A18480">
        <f t="shared" si="578"/>
        <v>18478</v>
      </c>
      <c r="B18480" s="22">
        <v>0</v>
      </c>
      <c r="J18480" s="6">
        <f t="shared" si="577"/>
        <v>16272920094200.813</v>
      </c>
    </row>
    <row r="18481" spans="1:10" x14ac:dyDescent="0.25">
      <c r="A18481">
        <f t="shared" si="578"/>
        <v>18479</v>
      </c>
      <c r="B18481" s="22">
        <v>0</v>
      </c>
      <c r="J18481" s="6">
        <f t="shared" si="577"/>
        <v>16272920094200.813</v>
      </c>
    </row>
    <row r="18482" spans="1:10" x14ac:dyDescent="0.25">
      <c r="A18482">
        <f t="shared" si="578"/>
        <v>18480</v>
      </c>
      <c r="B18482" s="22">
        <v>0</v>
      </c>
      <c r="J18482" s="6">
        <f t="shared" si="577"/>
        <v>16272920094200.813</v>
      </c>
    </row>
    <row r="18483" spans="1:10" x14ac:dyDescent="0.25">
      <c r="A18483">
        <f t="shared" si="578"/>
        <v>18481</v>
      </c>
      <c r="B18483" s="22">
        <v>0</v>
      </c>
      <c r="J18483" s="6">
        <f t="shared" si="577"/>
        <v>16272920094200.813</v>
      </c>
    </row>
    <row r="18484" spans="1:10" x14ac:dyDescent="0.25">
      <c r="A18484">
        <f t="shared" si="578"/>
        <v>18482</v>
      </c>
      <c r="B18484" s="22">
        <v>0</v>
      </c>
      <c r="J18484" s="6">
        <f t="shared" si="577"/>
        <v>16272920094200.813</v>
      </c>
    </row>
    <row r="18485" spans="1:10" x14ac:dyDescent="0.25">
      <c r="A18485">
        <f t="shared" si="578"/>
        <v>18483</v>
      </c>
      <c r="B18485" s="22">
        <v>3250000</v>
      </c>
      <c r="J18485" s="6">
        <f t="shared" si="577"/>
        <v>614610152858.7196</v>
      </c>
    </row>
    <row r="18486" spans="1:10" x14ac:dyDescent="0.25">
      <c r="A18486">
        <f t="shared" si="578"/>
        <v>18484</v>
      </c>
      <c r="B18486" s="22">
        <v>0</v>
      </c>
      <c r="J18486" s="6">
        <f t="shared" si="577"/>
        <v>16272920094200.813</v>
      </c>
    </row>
    <row r="18487" spans="1:10" x14ac:dyDescent="0.25">
      <c r="A18487">
        <f t="shared" si="578"/>
        <v>18485</v>
      </c>
      <c r="B18487" s="22">
        <v>0</v>
      </c>
      <c r="J18487" s="6">
        <f t="shared" si="577"/>
        <v>16272920094200.813</v>
      </c>
    </row>
    <row r="18488" spans="1:10" x14ac:dyDescent="0.25">
      <c r="A18488">
        <f t="shared" si="578"/>
        <v>18486</v>
      </c>
      <c r="B18488" s="22">
        <v>0</v>
      </c>
      <c r="J18488" s="6">
        <f t="shared" si="577"/>
        <v>16272920094200.813</v>
      </c>
    </row>
    <row r="18489" spans="1:10" x14ac:dyDescent="0.25">
      <c r="A18489">
        <f t="shared" si="578"/>
        <v>18487</v>
      </c>
      <c r="B18489" s="22">
        <v>0</v>
      </c>
      <c r="J18489" s="6">
        <f t="shared" si="577"/>
        <v>16272920094200.813</v>
      </c>
    </row>
    <row r="18490" spans="1:10" x14ac:dyDescent="0.25">
      <c r="A18490">
        <f t="shared" si="578"/>
        <v>18488</v>
      </c>
      <c r="B18490" s="22">
        <v>8143430</v>
      </c>
      <c r="J18490" s="6">
        <f t="shared" si="577"/>
        <v>16887655243524.369</v>
      </c>
    </row>
    <row r="18491" spans="1:10" x14ac:dyDescent="0.25">
      <c r="A18491">
        <f t="shared" si="578"/>
        <v>18489</v>
      </c>
      <c r="B18491" s="22">
        <v>8943680</v>
      </c>
      <c r="J18491" s="6">
        <f t="shared" si="577"/>
        <v>24105244819313.906</v>
      </c>
    </row>
    <row r="18492" spans="1:10" x14ac:dyDescent="0.25">
      <c r="A18492">
        <f t="shared" si="578"/>
        <v>18490</v>
      </c>
      <c r="B18492" s="22">
        <v>0</v>
      </c>
      <c r="J18492" s="6">
        <f t="shared" si="577"/>
        <v>16272920094200.813</v>
      </c>
    </row>
    <row r="18493" spans="1:10" x14ac:dyDescent="0.25">
      <c r="A18493">
        <f t="shared" si="578"/>
        <v>18491</v>
      </c>
      <c r="B18493" s="22">
        <v>0</v>
      </c>
      <c r="J18493" s="6">
        <f t="shared" si="577"/>
        <v>16272920094200.813</v>
      </c>
    </row>
    <row r="18494" spans="1:10" x14ac:dyDescent="0.25">
      <c r="A18494">
        <f t="shared" si="578"/>
        <v>18492</v>
      </c>
      <c r="B18494" s="22">
        <v>3250000</v>
      </c>
      <c r="J18494" s="6">
        <f t="shared" si="577"/>
        <v>614610152858.7196</v>
      </c>
    </row>
    <row r="18495" spans="1:10" x14ac:dyDescent="0.25">
      <c r="A18495">
        <f t="shared" si="578"/>
        <v>18493</v>
      </c>
      <c r="B18495" s="22">
        <v>17087110</v>
      </c>
      <c r="J18495" s="6">
        <f t="shared" si="577"/>
        <v>170384444013437.47</v>
      </c>
    </row>
    <row r="18496" spans="1:10" x14ac:dyDescent="0.25">
      <c r="A18496">
        <f t="shared" si="578"/>
        <v>18494</v>
      </c>
      <c r="B18496" s="22">
        <v>0</v>
      </c>
      <c r="J18496" s="6">
        <f t="shared" si="577"/>
        <v>16272920094200.813</v>
      </c>
    </row>
    <row r="18497" spans="1:10" x14ac:dyDescent="0.25">
      <c r="A18497">
        <f t="shared" si="578"/>
        <v>18495</v>
      </c>
      <c r="B18497" s="22">
        <v>0</v>
      </c>
      <c r="J18497" s="6">
        <f t="shared" si="577"/>
        <v>16272920094200.813</v>
      </c>
    </row>
    <row r="18498" spans="1:10" x14ac:dyDescent="0.25">
      <c r="A18498">
        <f t="shared" si="578"/>
        <v>18496</v>
      </c>
      <c r="B18498" s="22">
        <v>0</v>
      </c>
      <c r="J18498" s="6">
        <f t="shared" si="577"/>
        <v>16272920094200.813</v>
      </c>
    </row>
    <row r="18499" spans="1:10" x14ac:dyDescent="0.25">
      <c r="A18499">
        <f t="shared" si="578"/>
        <v>18497</v>
      </c>
      <c r="B18499" s="22">
        <v>8143430</v>
      </c>
      <c r="J18499" s="6">
        <f t="shared" ref="J18499:J18562" si="579">(B18499-$I$6)^2</f>
        <v>16887655243524.369</v>
      </c>
    </row>
    <row r="18500" spans="1:10" x14ac:dyDescent="0.25">
      <c r="A18500">
        <f t="shared" ref="A18500:A18563" si="580">A18499+1</f>
        <v>18498</v>
      </c>
      <c r="B18500" s="22">
        <v>0</v>
      </c>
      <c r="J18500" s="6">
        <f t="shared" si="579"/>
        <v>16272920094200.813</v>
      </c>
    </row>
    <row r="18501" spans="1:10" x14ac:dyDescent="0.25">
      <c r="A18501">
        <f t="shared" si="580"/>
        <v>18499</v>
      </c>
      <c r="B18501" s="22">
        <v>0</v>
      </c>
      <c r="J18501" s="6">
        <f t="shared" si="579"/>
        <v>16272920094200.813</v>
      </c>
    </row>
    <row r="18502" spans="1:10" x14ac:dyDescent="0.25">
      <c r="A18502">
        <f t="shared" si="580"/>
        <v>18500</v>
      </c>
      <c r="B18502" s="22">
        <v>0</v>
      </c>
      <c r="J18502" s="6">
        <f t="shared" si="579"/>
        <v>16272920094200.813</v>
      </c>
    </row>
    <row r="18503" spans="1:10" x14ac:dyDescent="0.25">
      <c r="A18503">
        <f t="shared" si="580"/>
        <v>18501</v>
      </c>
      <c r="B18503" s="22">
        <v>0</v>
      </c>
      <c r="J18503" s="6">
        <f t="shared" si="579"/>
        <v>16272920094200.813</v>
      </c>
    </row>
    <row r="18504" spans="1:10" x14ac:dyDescent="0.25">
      <c r="A18504">
        <f t="shared" si="580"/>
        <v>18502</v>
      </c>
      <c r="B18504" s="22">
        <v>0</v>
      </c>
      <c r="J18504" s="6">
        <f t="shared" si="579"/>
        <v>16272920094200.813</v>
      </c>
    </row>
    <row r="18505" spans="1:10" x14ac:dyDescent="0.25">
      <c r="A18505">
        <f t="shared" si="580"/>
        <v>18503</v>
      </c>
      <c r="B18505" s="22">
        <v>3250000</v>
      </c>
      <c r="J18505" s="6">
        <f t="shared" si="579"/>
        <v>614610152858.7196</v>
      </c>
    </row>
    <row r="18506" spans="1:10" x14ac:dyDescent="0.25">
      <c r="A18506">
        <f t="shared" si="580"/>
        <v>18504</v>
      </c>
      <c r="B18506" s="22">
        <v>2008980.8219178081</v>
      </c>
      <c r="J18506" s="6">
        <f t="shared" si="579"/>
        <v>4100584250170.3423</v>
      </c>
    </row>
    <row r="18507" spans="1:10" x14ac:dyDescent="0.25">
      <c r="A18507">
        <f t="shared" si="580"/>
        <v>18505</v>
      </c>
      <c r="B18507" s="22">
        <v>0</v>
      </c>
      <c r="J18507" s="6">
        <f t="shared" si="579"/>
        <v>16272920094200.813</v>
      </c>
    </row>
    <row r="18508" spans="1:10" x14ac:dyDescent="0.25">
      <c r="A18508">
        <f t="shared" si="580"/>
        <v>18506</v>
      </c>
      <c r="B18508" s="22">
        <v>8943680</v>
      </c>
      <c r="J18508" s="6">
        <f t="shared" si="579"/>
        <v>24105244819313.906</v>
      </c>
    </row>
    <row r="18509" spans="1:10" x14ac:dyDescent="0.25">
      <c r="A18509">
        <f t="shared" si="580"/>
        <v>18507</v>
      </c>
      <c r="B18509" s="22">
        <v>0</v>
      </c>
      <c r="J18509" s="6">
        <f t="shared" si="579"/>
        <v>16272920094200.813</v>
      </c>
    </row>
    <row r="18510" spans="1:10" x14ac:dyDescent="0.25">
      <c r="A18510">
        <f t="shared" si="580"/>
        <v>18508</v>
      </c>
      <c r="B18510" s="22">
        <v>0</v>
      </c>
      <c r="J18510" s="6">
        <f t="shared" si="579"/>
        <v>16272920094200.813</v>
      </c>
    </row>
    <row r="18511" spans="1:10" x14ac:dyDescent="0.25">
      <c r="A18511">
        <f t="shared" si="580"/>
        <v>18509</v>
      </c>
      <c r="B18511" s="22">
        <v>0</v>
      </c>
      <c r="J18511" s="6">
        <f t="shared" si="579"/>
        <v>16272920094200.813</v>
      </c>
    </row>
    <row r="18512" spans="1:10" x14ac:dyDescent="0.25">
      <c r="A18512">
        <f t="shared" si="580"/>
        <v>18510</v>
      </c>
      <c r="B18512" s="22">
        <v>0</v>
      </c>
      <c r="J18512" s="6">
        <f t="shared" si="579"/>
        <v>16272920094200.813</v>
      </c>
    </row>
    <row r="18513" spans="1:10" x14ac:dyDescent="0.25">
      <c r="A18513">
        <f t="shared" si="580"/>
        <v>18511</v>
      </c>
      <c r="B18513" s="22">
        <v>0</v>
      </c>
      <c r="J18513" s="6">
        <f t="shared" si="579"/>
        <v>16272920094200.813</v>
      </c>
    </row>
    <row r="18514" spans="1:10" x14ac:dyDescent="0.25">
      <c r="A18514">
        <f t="shared" si="580"/>
        <v>18512</v>
      </c>
      <c r="B18514" s="22">
        <v>0</v>
      </c>
      <c r="J18514" s="6">
        <f t="shared" si="579"/>
        <v>16272920094200.813</v>
      </c>
    </row>
    <row r="18515" spans="1:10" x14ac:dyDescent="0.25">
      <c r="A18515">
        <f t="shared" si="580"/>
        <v>18513</v>
      </c>
      <c r="B18515" s="22">
        <v>0</v>
      </c>
      <c r="J18515" s="6">
        <f t="shared" si="579"/>
        <v>16272920094200.813</v>
      </c>
    </row>
    <row r="18516" spans="1:10" x14ac:dyDescent="0.25">
      <c r="A18516">
        <f t="shared" si="580"/>
        <v>18514</v>
      </c>
      <c r="B18516" s="22">
        <v>0</v>
      </c>
      <c r="J18516" s="6">
        <f t="shared" si="579"/>
        <v>16272920094200.813</v>
      </c>
    </row>
    <row r="18517" spans="1:10" x14ac:dyDescent="0.25">
      <c r="A18517">
        <f t="shared" si="580"/>
        <v>18515</v>
      </c>
      <c r="B18517" s="22">
        <v>0</v>
      </c>
      <c r="J18517" s="6">
        <f t="shared" si="579"/>
        <v>16272920094200.813</v>
      </c>
    </row>
    <row r="18518" spans="1:10" x14ac:dyDescent="0.25">
      <c r="A18518">
        <f t="shared" si="580"/>
        <v>18516</v>
      </c>
      <c r="B18518" s="22">
        <v>8143430</v>
      </c>
      <c r="J18518" s="6">
        <f t="shared" si="579"/>
        <v>16887655243524.369</v>
      </c>
    </row>
    <row r="18519" spans="1:10" x14ac:dyDescent="0.25">
      <c r="A18519">
        <f t="shared" si="580"/>
        <v>18517</v>
      </c>
      <c r="B18519" s="22">
        <v>0</v>
      </c>
      <c r="J18519" s="6">
        <f t="shared" si="579"/>
        <v>16272920094200.813</v>
      </c>
    </row>
    <row r="18520" spans="1:10" x14ac:dyDescent="0.25">
      <c r="A18520">
        <f t="shared" si="580"/>
        <v>18518</v>
      </c>
      <c r="B18520" s="22">
        <v>0</v>
      </c>
      <c r="J18520" s="6">
        <f t="shared" si="579"/>
        <v>16272920094200.813</v>
      </c>
    </row>
    <row r="18521" spans="1:10" x14ac:dyDescent="0.25">
      <c r="A18521">
        <f t="shared" si="580"/>
        <v>18519</v>
      </c>
      <c r="B18521" s="22">
        <v>8143430</v>
      </c>
      <c r="J18521" s="6">
        <f t="shared" si="579"/>
        <v>16887655243524.369</v>
      </c>
    </row>
    <row r="18522" spans="1:10" x14ac:dyDescent="0.25">
      <c r="A18522">
        <f t="shared" si="580"/>
        <v>18520</v>
      </c>
      <c r="B18522" s="22">
        <v>8143430</v>
      </c>
      <c r="J18522" s="6">
        <f t="shared" si="579"/>
        <v>16887655243524.369</v>
      </c>
    </row>
    <row r="18523" spans="1:10" x14ac:dyDescent="0.25">
      <c r="A18523">
        <f t="shared" si="580"/>
        <v>18521</v>
      </c>
      <c r="B18523" s="22">
        <v>4428780.8219178077</v>
      </c>
      <c r="J18523" s="6">
        <f t="shared" si="579"/>
        <v>155874984828.50565</v>
      </c>
    </row>
    <row r="18524" spans="1:10" x14ac:dyDescent="0.25">
      <c r="A18524">
        <f t="shared" si="580"/>
        <v>18522</v>
      </c>
      <c r="B18524" s="22">
        <v>0</v>
      </c>
      <c r="J18524" s="6">
        <f t="shared" si="579"/>
        <v>16272920094200.813</v>
      </c>
    </row>
    <row r="18525" spans="1:10" x14ac:dyDescent="0.25">
      <c r="A18525">
        <f t="shared" si="580"/>
        <v>18523</v>
      </c>
      <c r="B18525" s="22">
        <v>3250000</v>
      </c>
      <c r="J18525" s="6">
        <f t="shared" si="579"/>
        <v>614610152858.7196</v>
      </c>
    </row>
    <row r="18526" spans="1:10" x14ac:dyDescent="0.25">
      <c r="A18526">
        <f t="shared" si="580"/>
        <v>18524</v>
      </c>
      <c r="B18526" s="22">
        <v>17087110</v>
      </c>
      <c r="J18526" s="6">
        <f t="shared" si="579"/>
        <v>170384444013437.47</v>
      </c>
    </row>
    <row r="18527" spans="1:10" x14ac:dyDescent="0.25">
      <c r="A18527">
        <f t="shared" si="580"/>
        <v>18525</v>
      </c>
      <c r="B18527" s="22">
        <v>0</v>
      </c>
      <c r="J18527" s="6">
        <f t="shared" si="579"/>
        <v>16272920094200.813</v>
      </c>
    </row>
    <row r="18528" spans="1:10" x14ac:dyDescent="0.25">
      <c r="A18528">
        <f t="shared" si="580"/>
        <v>18526</v>
      </c>
      <c r="B18528" s="22">
        <v>0</v>
      </c>
      <c r="J18528" s="6">
        <f t="shared" si="579"/>
        <v>16272920094200.813</v>
      </c>
    </row>
    <row r="18529" spans="1:10" x14ac:dyDescent="0.25">
      <c r="A18529">
        <f t="shared" si="580"/>
        <v>18527</v>
      </c>
      <c r="B18529" s="22">
        <v>0</v>
      </c>
      <c r="J18529" s="6">
        <f t="shared" si="579"/>
        <v>16272920094200.813</v>
      </c>
    </row>
    <row r="18530" spans="1:10" x14ac:dyDescent="0.25">
      <c r="A18530">
        <f t="shared" si="580"/>
        <v>18528</v>
      </c>
      <c r="B18530" s="22">
        <v>8143430</v>
      </c>
      <c r="J18530" s="6">
        <f t="shared" si="579"/>
        <v>16887655243524.369</v>
      </c>
    </row>
    <row r="18531" spans="1:10" x14ac:dyDescent="0.25">
      <c r="A18531">
        <f t="shared" si="580"/>
        <v>18529</v>
      </c>
      <c r="B18531" s="22">
        <v>0</v>
      </c>
      <c r="J18531" s="6">
        <f t="shared" si="579"/>
        <v>16272920094200.813</v>
      </c>
    </row>
    <row r="18532" spans="1:10" x14ac:dyDescent="0.25">
      <c r="A18532">
        <f t="shared" si="580"/>
        <v>18530</v>
      </c>
      <c r="B18532" s="22">
        <v>8143430</v>
      </c>
      <c r="J18532" s="6">
        <f t="shared" si="579"/>
        <v>16887655243524.369</v>
      </c>
    </row>
    <row r="18533" spans="1:10" x14ac:dyDescent="0.25">
      <c r="A18533">
        <f t="shared" si="580"/>
        <v>18531</v>
      </c>
      <c r="B18533" s="22">
        <v>8943680</v>
      </c>
      <c r="J18533" s="6">
        <f t="shared" si="579"/>
        <v>24105244819313.906</v>
      </c>
    </row>
    <row r="18534" spans="1:10" x14ac:dyDescent="0.25">
      <c r="A18534">
        <f t="shared" si="580"/>
        <v>18532</v>
      </c>
      <c r="B18534" s="22">
        <v>0</v>
      </c>
      <c r="J18534" s="6">
        <f t="shared" si="579"/>
        <v>16272920094200.813</v>
      </c>
    </row>
    <row r="18535" spans="1:10" x14ac:dyDescent="0.25">
      <c r="A18535">
        <f t="shared" si="580"/>
        <v>18533</v>
      </c>
      <c r="B18535" s="22">
        <v>0</v>
      </c>
      <c r="J18535" s="6">
        <f t="shared" si="579"/>
        <v>16272920094200.813</v>
      </c>
    </row>
    <row r="18536" spans="1:10" x14ac:dyDescent="0.25">
      <c r="A18536">
        <f t="shared" si="580"/>
        <v>18534</v>
      </c>
      <c r="B18536" s="22">
        <v>0</v>
      </c>
      <c r="J18536" s="6">
        <f t="shared" si="579"/>
        <v>16272920094200.813</v>
      </c>
    </row>
    <row r="18537" spans="1:10" x14ac:dyDescent="0.25">
      <c r="A18537">
        <f t="shared" si="580"/>
        <v>18535</v>
      </c>
      <c r="B18537" s="22">
        <v>8143430</v>
      </c>
      <c r="J18537" s="6">
        <f t="shared" si="579"/>
        <v>16887655243524.369</v>
      </c>
    </row>
    <row r="18538" spans="1:10" x14ac:dyDescent="0.25">
      <c r="A18538">
        <f t="shared" si="580"/>
        <v>18536</v>
      </c>
      <c r="B18538" s="22">
        <v>0</v>
      </c>
      <c r="J18538" s="6">
        <f t="shared" si="579"/>
        <v>16272920094200.813</v>
      </c>
    </row>
    <row r="18539" spans="1:10" x14ac:dyDescent="0.25">
      <c r="A18539">
        <f t="shared" si="580"/>
        <v>18537</v>
      </c>
      <c r="B18539" s="22">
        <v>0</v>
      </c>
      <c r="J18539" s="6">
        <f t="shared" si="579"/>
        <v>16272920094200.813</v>
      </c>
    </row>
    <row r="18540" spans="1:10" x14ac:dyDescent="0.25">
      <c r="A18540">
        <f t="shared" si="580"/>
        <v>18538</v>
      </c>
      <c r="B18540" s="22">
        <v>0</v>
      </c>
      <c r="J18540" s="6">
        <f t="shared" si="579"/>
        <v>16272920094200.813</v>
      </c>
    </row>
    <row r="18541" spans="1:10" x14ac:dyDescent="0.25">
      <c r="A18541">
        <f t="shared" si="580"/>
        <v>18539</v>
      </c>
      <c r="B18541" s="22">
        <v>0</v>
      </c>
      <c r="J18541" s="6">
        <f t="shared" si="579"/>
        <v>16272920094200.813</v>
      </c>
    </row>
    <row r="18542" spans="1:10" x14ac:dyDescent="0.25">
      <c r="A18542">
        <f t="shared" si="580"/>
        <v>18540</v>
      </c>
      <c r="B18542" s="22">
        <v>0</v>
      </c>
      <c r="J18542" s="6">
        <f t="shared" si="579"/>
        <v>16272920094200.813</v>
      </c>
    </row>
    <row r="18543" spans="1:10" x14ac:dyDescent="0.25">
      <c r="A18543">
        <f t="shared" si="580"/>
        <v>18541</v>
      </c>
      <c r="B18543" s="22">
        <v>0</v>
      </c>
      <c r="J18543" s="6">
        <f t="shared" si="579"/>
        <v>16272920094200.813</v>
      </c>
    </row>
    <row r="18544" spans="1:10" x14ac:dyDescent="0.25">
      <c r="A18544">
        <f t="shared" si="580"/>
        <v>18542</v>
      </c>
      <c r="B18544" s="22">
        <v>8943680</v>
      </c>
      <c r="J18544" s="6">
        <f t="shared" si="579"/>
        <v>24105244819313.906</v>
      </c>
    </row>
    <row r="18545" spans="1:10" x14ac:dyDescent="0.25">
      <c r="A18545">
        <f t="shared" si="580"/>
        <v>18543</v>
      </c>
      <c r="B18545" s="22">
        <v>0</v>
      </c>
      <c r="J18545" s="6">
        <f t="shared" si="579"/>
        <v>16272920094200.813</v>
      </c>
    </row>
    <row r="18546" spans="1:10" x14ac:dyDescent="0.25">
      <c r="A18546">
        <f t="shared" si="580"/>
        <v>18544</v>
      </c>
      <c r="B18546" s="22">
        <v>8943680</v>
      </c>
      <c r="J18546" s="6">
        <f t="shared" si="579"/>
        <v>24105244819313.906</v>
      </c>
    </row>
    <row r="18547" spans="1:10" x14ac:dyDescent="0.25">
      <c r="A18547">
        <f t="shared" si="580"/>
        <v>18545</v>
      </c>
      <c r="B18547" s="22">
        <v>0</v>
      </c>
      <c r="J18547" s="6">
        <f t="shared" si="579"/>
        <v>16272920094200.813</v>
      </c>
    </row>
    <row r="18548" spans="1:10" x14ac:dyDescent="0.25">
      <c r="A18548">
        <f t="shared" si="580"/>
        <v>18546</v>
      </c>
      <c r="B18548" s="22">
        <v>0</v>
      </c>
      <c r="J18548" s="6">
        <f t="shared" si="579"/>
        <v>16272920094200.813</v>
      </c>
    </row>
    <row r="18549" spans="1:10" x14ac:dyDescent="0.25">
      <c r="A18549">
        <f t="shared" si="580"/>
        <v>18547</v>
      </c>
      <c r="B18549" s="22">
        <v>0</v>
      </c>
      <c r="J18549" s="6">
        <f t="shared" si="579"/>
        <v>16272920094200.813</v>
      </c>
    </row>
    <row r="18550" spans="1:10" x14ac:dyDescent="0.25">
      <c r="A18550">
        <f t="shared" si="580"/>
        <v>18548</v>
      </c>
      <c r="B18550" s="22">
        <v>0</v>
      </c>
      <c r="J18550" s="6">
        <f t="shared" si="579"/>
        <v>16272920094200.813</v>
      </c>
    </row>
    <row r="18551" spans="1:10" x14ac:dyDescent="0.25">
      <c r="A18551">
        <f t="shared" si="580"/>
        <v>18549</v>
      </c>
      <c r="B18551" s="22">
        <v>0</v>
      </c>
      <c r="J18551" s="6">
        <f t="shared" si="579"/>
        <v>16272920094200.813</v>
      </c>
    </row>
    <row r="18552" spans="1:10" x14ac:dyDescent="0.25">
      <c r="A18552">
        <f t="shared" si="580"/>
        <v>18550</v>
      </c>
      <c r="B18552" s="22">
        <v>8943680</v>
      </c>
      <c r="J18552" s="6">
        <f t="shared" si="579"/>
        <v>24105244819313.906</v>
      </c>
    </row>
    <row r="18553" spans="1:10" x14ac:dyDescent="0.25">
      <c r="A18553">
        <f t="shared" si="580"/>
        <v>18551</v>
      </c>
      <c r="B18553" s="22">
        <v>0</v>
      </c>
      <c r="J18553" s="6">
        <f t="shared" si="579"/>
        <v>16272920094200.813</v>
      </c>
    </row>
    <row r="18554" spans="1:10" x14ac:dyDescent="0.25">
      <c r="A18554">
        <f t="shared" si="580"/>
        <v>18552</v>
      </c>
      <c r="B18554" s="22">
        <v>0</v>
      </c>
      <c r="J18554" s="6">
        <f t="shared" si="579"/>
        <v>16272920094200.813</v>
      </c>
    </row>
    <row r="18555" spans="1:10" x14ac:dyDescent="0.25">
      <c r="A18555">
        <f t="shared" si="580"/>
        <v>18553</v>
      </c>
      <c r="B18555" s="22">
        <v>0</v>
      </c>
      <c r="J18555" s="6">
        <f t="shared" si="579"/>
        <v>16272920094200.813</v>
      </c>
    </row>
    <row r="18556" spans="1:10" x14ac:dyDescent="0.25">
      <c r="A18556">
        <f t="shared" si="580"/>
        <v>18554</v>
      </c>
      <c r="B18556" s="22">
        <v>0</v>
      </c>
      <c r="J18556" s="6">
        <f t="shared" si="579"/>
        <v>16272920094200.813</v>
      </c>
    </row>
    <row r="18557" spans="1:10" x14ac:dyDescent="0.25">
      <c r="A18557">
        <f t="shared" si="580"/>
        <v>18555</v>
      </c>
      <c r="B18557" s="22">
        <v>17659022.82819178</v>
      </c>
      <c r="J18557" s="6">
        <f t="shared" si="579"/>
        <v>185642043855310.59</v>
      </c>
    </row>
    <row r="18558" spans="1:10" x14ac:dyDescent="0.25">
      <c r="A18558">
        <f t="shared" si="580"/>
        <v>18556</v>
      </c>
      <c r="B18558" s="22">
        <v>11393430</v>
      </c>
      <c r="J18558" s="6">
        <f t="shared" si="579"/>
        <v>54161640302182.273</v>
      </c>
    </row>
    <row r="18559" spans="1:10" x14ac:dyDescent="0.25">
      <c r="A18559">
        <f t="shared" si="580"/>
        <v>18557</v>
      </c>
      <c r="B18559" s="22">
        <v>0</v>
      </c>
      <c r="J18559" s="6">
        <f t="shared" si="579"/>
        <v>16272920094200.813</v>
      </c>
    </row>
    <row r="18560" spans="1:10" x14ac:dyDescent="0.25">
      <c r="A18560">
        <f t="shared" si="580"/>
        <v>18558</v>
      </c>
      <c r="B18560" s="22">
        <v>0</v>
      </c>
      <c r="J18560" s="6">
        <f t="shared" si="579"/>
        <v>16272920094200.813</v>
      </c>
    </row>
    <row r="18561" spans="1:10" x14ac:dyDescent="0.25">
      <c r="A18561">
        <f t="shared" si="580"/>
        <v>18559</v>
      </c>
      <c r="B18561" s="22">
        <v>0</v>
      </c>
      <c r="J18561" s="6">
        <f t="shared" si="579"/>
        <v>16272920094200.813</v>
      </c>
    </row>
    <row r="18562" spans="1:10" x14ac:dyDescent="0.25">
      <c r="A18562">
        <f t="shared" si="580"/>
        <v>18560</v>
      </c>
      <c r="B18562" s="22">
        <v>8143430</v>
      </c>
      <c r="J18562" s="6">
        <f t="shared" si="579"/>
        <v>16887655243524.369</v>
      </c>
    </row>
    <row r="18563" spans="1:10" x14ac:dyDescent="0.25">
      <c r="A18563">
        <f t="shared" si="580"/>
        <v>18561</v>
      </c>
      <c r="B18563" s="22">
        <v>0</v>
      </c>
      <c r="J18563" s="6">
        <f t="shared" ref="J18563:J18626" si="581">(B18563-$I$6)^2</f>
        <v>16272920094200.813</v>
      </c>
    </row>
    <row r="18564" spans="1:10" x14ac:dyDescent="0.25">
      <c r="A18564">
        <f t="shared" ref="A18564:A18627" si="582">A18563+1</f>
        <v>18562</v>
      </c>
      <c r="B18564" s="22">
        <v>0</v>
      </c>
      <c r="J18564" s="6">
        <f t="shared" si="581"/>
        <v>16272920094200.813</v>
      </c>
    </row>
    <row r="18565" spans="1:10" x14ac:dyDescent="0.25">
      <c r="A18565">
        <f t="shared" si="582"/>
        <v>18563</v>
      </c>
      <c r="B18565" s="22">
        <v>17087110</v>
      </c>
      <c r="J18565" s="6">
        <f t="shared" si="581"/>
        <v>170384444013437.47</v>
      </c>
    </row>
    <row r="18566" spans="1:10" x14ac:dyDescent="0.25">
      <c r="A18566">
        <f t="shared" si="582"/>
        <v>18564</v>
      </c>
      <c r="B18566" s="22">
        <v>12193680</v>
      </c>
      <c r="J18566" s="6">
        <f t="shared" si="581"/>
        <v>66580854877971.813</v>
      </c>
    </row>
    <row r="18567" spans="1:10" x14ac:dyDescent="0.25">
      <c r="A18567">
        <f t="shared" si="582"/>
        <v>18565</v>
      </c>
      <c r="B18567" s="22">
        <v>0</v>
      </c>
      <c r="J18567" s="6">
        <f t="shared" si="581"/>
        <v>16272920094200.813</v>
      </c>
    </row>
    <row r="18568" spans="1:10" x14ac:dyDescent="0.25">
      <c r="A18568">
        <f t="shared" si="582"/>
        <v>18566</v>
      </c>
      <c r="B18568" s="22">
        <v>8143430</v>
      </c>
      <c r="J18568" s="6">
        <f t="shared" si="581"/>
        <v>16887655243524.369</v>
      </c>
    </row>
    <row r="18569" spans="1:10" x14ac:dyDescent="0.25">
      <c r="A18569">
        <f t="shared" si="582"/>
        <v>18567</v>
      </c>
      <c r="B18569" s="22">
        <v>0</v>
      </c>
      <c r="J18569" s="6">
        <f t="shared" si="581"/>
        <v>16272920094200.813</v>
      </c>
    </row>
    <row r="18570" spans="1:10" x14ac:dyDescent="0.25">
      <c r="A18570">
        <f t="shared" si="582"/>
        <v>18568</v>
      </c>
      <c r="B18570" s="22">
        <v>0</v>
      </c>
      <c r="J18570" s="6">
        <f t="shared" si="581"/>
        <v>16272920094200.813</v>
      </c>
    </row>
    <row r="18571" spans="1:10" x14ac:dyDescent="0.25">
      <c r="A18571">
        <f t="shared" si="582"/>
        <v>18569</v>
      </c>
      <c r="B18571" s="22">
        <v>0</v>
      </c>
      <c r="J18571" s="6">
        <f t="shared" si="581"/>
        <v>16272920094200.813</v>
      </c>
    </row>
    <row r="18572" spans="1:10" x14ac:dyDescent="0.25">
      <c r="A18572">
        <f t="shared" si="582"/>
        <v>18570</v>
      </c>
      <c r="B18572" s="22">
        <v>0</v>
      </c>
      <c r="J18572" s="6">
        <f t="shared" si="581"/>
        <v>16272920094200.813</v>
      </c>
    </row>
    <row r="18573" spans="1:10" x14ac:dyDescent="0.25">
      <c r="A18573">
        <f t="shared" si="582"/>
        <v>18571</v>
      </c>
      <c r="B18573" s="22">
        <v>0</v>
      </c>
      <c r="J18573" s="6">
        <f t="shared" si="581"/>
        <v>16272920094200.813</v>
      </c>
    </row>
    <row r="18574" spans="1:10" x14ac:dyDescent="0.25">
      <c r="A18574">
        <f t="shared" si="582"/>
        <v>18572</v>
      </c>
      <c r="B18574" s="22">
        <v>0</v>
      </c>
      <c r="J18574" s="6">
        <f t="shared" si="581"/>
        <v>16272920094200.813</v>
      </c>
    </row>
    <row r="18575" spans="1:10" x14ac:dyDescent="0.25">
      <c r="A18575">
        <f t="shared" si="582"/>
        <v>18573</v>
      </c>
      <c r="B18575" s="22">
        <v>11393430</v>
      </c>
      <c r="J18575" s="6">
        <f t="shared" si="581"/>
        <v>54161640302182.273</v>
      </c>
    </row>
    <row r="18576" spans="1:10" x14ac:dyDescent="0.25">
      <c r="A18576">
        <f t="shared" si="582"/>
        <v>18574</v>
      </c>
      <c r="B18576" s="22">
        <v>0</v>
      </c>
      <c r="J18576" s="6">
        <f t="shared" si="581"/>
        <v>16272920094200.813</v>
      </c>
    </row>
    <row r="18577" spans="1:10" x14ac:dyDescent="0.25">
      <c r="A18577">
        <f t="shared" si="582"/>
        <v>18575</v>
      </c>
      <c r="B18577" s="22">
        <v>8943680</v>
      </c>
      <c r="J18577" s="6">
        <f t="shared" si="581"/>
        <v>24105244819313.906</v>
      </c>
    </row>
    <row r="18578" spans="1:10" x14ac:dyDescent="0.25">
      <c r="A18578">
        <f t="shared" si="582"/>
        <v>18576</v>
      </c>
      <c r="B18578" s="22">
        <v>4428780.8219178077</v>
      </c>
      <c r="J18578" s="6">
        <f t="shared" si="581"/>
        <v>155874984828.50565</v>
      </c>
    </row>
    <row r="18579" spans="1:10" x14ac:dyDescent="0.25">
      <c r="A18579">
        <f t="shared" si="582"/>
        <v>18577</v>
      </c>
      <c r="B18579" s="22">
        <v>11393430</v>
      </c>
      <c r="J18579" s="6">
        <f t="shared" si="581"/>
        <v>54161640302182.273</v>
      </c>
    </row>
    <row r="18580" spans="1:10" x14ac:dyDescent="0.25">
      <c r="A18580">
        <f t="shared" si="582"/>
        <v>18578</v>
      </c>
      <c r="B18580" s="22">
        <v>8143430</v>
      </c>
      <c r="J18580" s="6">
        <f t="shared" si="581"/>
        <v>16887655243524.369</v>
      </c>
    </row>
    <row r="18581" spans="1:10" x14ac:dyDescent="0.25">
      <c r="A18581">
        <f t="shared" si="582"/>
        <v>18579</v>
      </c>
      <c r="B18581" s="22">
        <v>0</v>
      </c>
      <c r="J18581" s="6">
        <f t="shared" si="581"/>
        <v>16272920094200.813</v>
      </c>
    </row>
    <row r="18582" spans="1:10" x14ac:dyDescent="0.25">
      <c r="A18582">
        <f t="shared" si="582"/>
        <v>18580</v>
      </c>
      <c r="B18582" s="22">
        <v>8143430</v>
      </c>
      <c r="J18582" s="6">
        <f t="shared" si="581"/>
        <v>16887655243524.369</v>
      </c>
    </row>
    <row r="18583" spans="1:10" x14ac:dyDescent="0.25">
      <c r="A18583">
        <f t="shared" si="582"/>
        <v>18581</v>
      </c>
      <c r="B18583" s="22">
        <v>0</v>
      </c>
      <c r="J18583" s="6">
        <f t="shared" si="581"/>
        <v>16272920094200.813</v>
      </c>
    </row>
    <row r="18584" spans="1:10" x14ac:dyDescent="0.25">
      <c r="A18584">
        <f t="shared" si="582"/>
        <v>18582</v>
      </c>
      <c r="B18584" s="22">
        <v>8143430</v>
      </c>
      <c r="J18584" s="6">
        <f t="shared" si="581"/>
        <v>16887655243524.369</v>
      </c>
    </row>
    <row r="18585" spans="1:10" x14ac:dyDescent="0.25">
      <c r="A18585">
        <f t="shared" si="582"/>
        <v>18583</v>
      </c>
      <c r="B18585" s="22">
        <v>0</v>
      </c>
      <c r="J18585" s="6">
        <f t="shared" si="581"/>
        <v>16272920094200.813</v>
      </c>
    </row>
    <row r="18586" spans="1:10" x14ac:dyDescent="0.25">
      <c r="A18586">
        <f t="shared" si="582"/>
        <v>18584</v>
      </c>
      <c r="B18586" s="22">
        <v>0</v>
      </c>
      <c r="J18586" s="6">
        <f t="shared" si="581"/>
        <v>16272920094200.813</v>
      </c>
    </row>
    <row r="18587" spans="1:10" x14ac:dyDescent="0.25">
      <c r="A18587">
        <f t="shared" si="582"/>
        <v>18585</v>
      </c>
      <c r="B18587" s="22">
        <v>17087110</v>
      </c>
      <c r="J18587" s="6">
        <f t="shared" si="581"/>
        <v>170384444013437.47</v>
      </c>
    </row>
    <row r="18588" spans="1:10" x14ac:dyDescent="0.25">
      <c r="A18588">
        <f t="shared" si="582"/>
        <v>18586</v>
      </c>
      <c r="B18588" s="22">
        <v>8143430</v>
      </c>
      <c r="J18588" s="6">
        <f t="shared" si="581"/>
        <v>16887655243524.369</v>
      </c>
    </row>
    <row r="18589" spans="1:10" x14ac:dyDescent="0.25">
      <c r="A18589">
        <f t="shared" si="582"/>
        <v>18587</v>
      </c>
      <c r="B18589" s="22">
        <v>11393430</v>
      </c>
      <c r="J18589" s="6">
        <f t="shared" si="581"/>
        <v>54161640302182.273</v>
      </c>
    </row>
    <row r="18590" spans="1:10" x14ac:dyDescent="0.25">
      <c r="A18590">
        <f t="shared" si="582"/>
        <v>18588</v>
      </c>
      <c r="B18590" s="22">
        <v>3250000</v>
      </c>
      <c r="J18590" s="6">
        <f t="shared" si="581"/>
        <v>614610152858.7196</v>
      </c>
    </row>
    <row r="18591" spans="1:10" x14ac:dyDescent="0.25">
      <c r="A18591">
        <f t="shared" si="582"/>
        <v>18589</v>
      </c>
      <c r="B18591" s="22">
        <v>0</v>
      </c>
      <c r="J18591" s="6">
        <f t="shared" si="581"/>
        <v>16272920094200.813</v>
      </c>
    </row>
    <row r="18592" spans="1:10" x14ac:dyDescent="0.25">
      <c r="A18592">
        <f t="shared" si="582"/>
        <v>18590</v>
      </c>
      <c r="B18592" s="22">
        <v>0</v>
      </c>
      <c r="J18592" s="6">
        <f t="shared" si="581"/>
        <v>16272920094200.813</v>
      </c>
    </row>
    <row r="18593" spans="1:10" x14ac:dyDescent="0.25">
      <c r="A18593">
        <f t="shared" si="582"/>
        <v>18591</v>
      </c>
      <c r="B18593" s="22">
        <v>3250000</v>
      </c>
      <c r="J18593" s="6">
        <f t="shared" si="581"/>
        <v>614610152858.7196</v>
      </c>
    </row>
    <row r="18594" spans="1:10" x14ac:dyDescent="0.25">
      <c r="A18594">
        <f t="shared" si="582"/>
        <v>18592</v>
      </c>
      <c r="B18594" s="22">
        <v>0</v>
      </c>
      <c r="J18594" s="6">
        <f t="shared" si="581"/>
        <v>16272920094200.813</v>
      </c>
    </row>
    <row r="18595" spans="1:10" x14ac:dyDescent="0.25">
      <c r="A18595">
        <f t="shared" si="582"/>
        <v>18593</v>
      </c>
      <c r="B18595" s="22">
        <v>8143430</v>
      </c>
      <c r="J18595" s="6">
        <f t="shared" si="581"/>
        <v>16887655243524.369</v>
      </c>
    </row>
    <row r="18596" spans="1:10" x14ac:dyDescent="0.25">
      <c r="A18596">
        <f t="shared" si="582"/>
        <v>18594</v>
      </c>
      <c r="B18596" s="22">
        <v>0</v>
      </c>
      <c r="J18596" s="6">
        <f t="shared" si="581"/>
        <v>16272920094200.813</v>
      </c>
    </row>
    <row r="18597" spans="1:10" x14ac:dyDescent="0.25">
      <c r="A18597">
        <f t="shared" si="582"/>
        <v>18595</v>
      </c>
      <c r="B18597" s="22">
        <v>3000000</v>
      </c>
      <c r="J18597" s="6">
        <f t="shared" si="581"/>
        <v>1069095532961.9576</v>
      </c>
    </row>
    <row r="18598" spans="1:10" x14ac:dyDescent="0.25">
      <c r="A18598">
        <f t="shared" si="582"/>
        <v>18596</v>
      </c>
      <c r="B18598" s="22">
        <v>0</v>
      </c>
      <c r="J18598" s="6">
        <f t="shared" si="581"/>
        <v>16272920094200.813</v>
      </c>
    </row>
    <row r="18599" spans="1:10" x14ac:dyDescent="0.25">
      <c r="A18599">
        <f t="shared" si="582"/>
        <v>18597</v>
      </c>
      <c r="B18599" s="22">
        <v>0</v>
      </c>
      <c r="J18599" s="6">
        <f t="shared" si="581"/>
        <v>16272920094200.813</v>
      </c>
    </row>
    <row r="18600" spans="1:10" x14ac:dyDescent="0.25">
      <c r="A18600">
        <f t="shared" si="582"/>
        <v>18598</v>
      </c>
      <c r="B18600" s="22">
        <v>8143430</v>
      </c>
      <c r="J18600" s="6">
        <f t="shared" si="581"/>
        <v>16887655243524.369</v>
      </c>
    </row>
    <row r="18601" spans="1:10" x14ac:dyDescent="0.25">
      <c r="A18601">
        <f t="shared" si="582"/>
        <v>18599</v>
      </c>
      <c r="B18601" s="22">
        <v>0</v>
      </c>
      <c r="J18601" s="6">
        <f t="shared" si="581"/>
        <v>16272920094200.813</v>
      </c>
    </row>
    <row r="18602" spans="1:10" x14ac:dyDescent="0.25">
      <c r="A18602">
        <f t="shared" si="582"/>
        <v>18600</v>
      </c>
      <c r="B18602" s="22">
        <v>17087110</v>
      </c>
      <c r="J18602" s="6">
        <f t="shared" si="581"/>
        <v>170384444013437.47</v>
      </c>
    </row>
    <row r="18603" spans="1:10" x14ac:dyDescent="0.25">
      <c r="A18603">
        <f t="shared" si="582"/>
        <v>18601</v>
      </c>
      <c r="B18603" s="22">
        <v>3250000</v>
      </c>
      <c r="J18603" s="6">
        <f t="shared" si="581"/>
        <v>614610152858.7196</v>
      </c>
    </row>
    <row r="18604" spans="1:10" x14ac:dyDescent="0.25">
      <c r="A18604">
        <f t="shared" si="582"/>
        <v>18602</v>
      </c>
      <c r="B18604" s="22">
        <v>3000000</v>
      </c>
      <c r="J18604" s="6">
        <f t="shared" si="581"/>
        <v>1069095532961.9576</v>
      </c>
    </row>
    <row r="18605" spans="1:10" x14ac:dyDescent="0.25">
      <c r="A18605">
        <f t="shared" si="582"/>
        <v>18603</v>
      </c>
      <c r="B18605" s="22">
        <v>2008980.8219178081</v>
      </c>
      <c r="J18605" s="6">
        <f t="shared" si="581"/>
        <v>4100584250170.3423</v>
      </c>
    </row>
    <row r="18606" spans="1:10" x14ac:dyDescent="0.25">
      <c r="A18606">
        <f t="shared" si="582"/>
        <v>18604</v>
      </c>
      <c r="B18606" s="22">
        <v>0</v>
      </c>
      <c r="J18606" s="6">
        <f t="shared" si="581"/>
        <v>16272920094200.813</v>
      </c>
    </row>
    <row r="18607" spans="1:10" x14ac:dyDescent="0.25">
      <c r="A18607">
        <f t="shared" si="582"/>
        <v>18605</v>
      </c>
      <c r="B18607" s="22">
        <v>0</v>
      </c>
      <c r="J18607" s="6">
        <f t="shared" si="581"/>
        <v>16272920094200.813</v>
      </c>
    </row>
    <row r="18608" spans="1:10" x14ac:dyDescent="0.25">
      <c r="A18608">
        <f t="shared" si="582"/>
        <v>18606</v>
      </c>
      <c r="B18608" s="22">
        <v>8943680</v>
      </c>
      <c r="J18608" s="6">
        <f t="shared" si="581"/>
        <v>24105244819313.906</v>
      </c>
    </row>
    <row r="18609" spans="1:10" x14ac:dyDescent="0.25">
      <c r="A18609">
        <f t="shared" si="582"/>
        <v>18607</v>
      </c>
      <c r="B18609" s="22">
        <v>3000000</v>
      </c>
      <c r="J18609" s="6">
        <f t="shared" si="581"/>
        <v>1069095532961.9576</v>
      </c>
    </row>
    <row r="18610" spans="1:10" x14ac:dyDescent="0.25">
      <c r="A18610">
        <f t="shared" si="582"/>
        <v>18608</v>
      </c>
      <c r="B18610" s="22">
        <v>0</v>
      </c>
      <c r="J18610" s="6">
        <f t="shared" si="581"/>
        <v>16272920094200.813</v>
      </c>
    </row>
    <row r="18611" spans="1:10" x14ac:dyDescent="0.25">
      <c r="A18611">
        <f t="shared" si="582"/>
        <v>18609</v>
      </c>
      <c r="B18611" s="22">
        <v>0</v>
      </c>
      <c r="J18611" s="6">
        <f t="shared" si="581"/>
        <v>16272920094200.813</v>
      </c>
    </row>
    <row r="18612" spans="1:10" x14ac:dyDescent="0.25">
      <c r="A18612">
        <f t="shared" si="582"/>
        <v>18610</v>
      </c>
      <c r="B18612" s="22">
        <v>11393430</v>
      </c>
      <c r="J18612" s="6">
        <f t="shared" si="581"/>
        <v>54161640302182.273</v>
      </c>
    </row>
    <row r="18613" spans="1:10" x14ac:dyDescent="0.25">
      <c r="A18613">
        <f t="shared" si="582"/>
        <v>18611</v>
      </c>
      <c r="B18613" s="22">
        <v>0</v>
      </c>
      <c r="J18613" s="6">
        <f t="shared" si="581"/>
        <v>16272920094200.813</v>
      </c>
    </row>
    <row r="18614" spans="1:10" x14ac:dyDescent="0.25">
      <c r="A18614">
        <f t="shared" si="582"/>
        <v>18612</v>
      </c>
      <c r="B18614" s="22">
        <v>0</v>
      </c>
      <c r="J18614" s="6">
        <f t="shared" si="581"/>
        <v>16272920094200.813</v>
      </c>
    </row>
    <row r="18615" spans="1:10" x14ac:dyDescent="0.25">
      <c r="A18615">
        <f t="shared" si="582"/>
        <v>18613</v>
      </c>
      <c r="B18615" s="22">
        <v>0</v>
      </c>
      <c r="J18615" s="6">
        <f t="shared" si="581"/>
        <v>16272920094200.813</v>
      </c>
    </row>
    <row r="18616" spans="1:10" x14ac:dyDescent="0.25">
      <c r="A18616">
        <f t="shared" si="582"/>
        <v>18614</v>
      </c>
      <c r="B18616" s="22">
        <v>0</v>
      </c>
      <c r="J18616" s="6">
        <f t="shared" si="581"/>
        <v>16272920094200.813</v>
      </c>
    </row>
    <row r="18617" spans="1:10" x14ac:dyDescent="0.25">
      <c r="A18617">
        <f t="shared" si="582"/>
        <v>18615</v>
      </c>
      <c r="B18617" s="22">
        <v>3000000</v>
      </c>
      <c r="J18617" s="6">
        <f t="shared" si="581"/>
        <v>1069095532961.9576</v>
      </c>
    </row>
    <row r="18618" spans="1:10" x14ac:dyDescent="0.25">
      <c r="A18618">
        <f t="shared" si="582"/>
        <v>18616</v>
      </c>
      <c r="B18618" s="22">
        <v>0</v>
      </c>
      <c r="J18618" s="6">
        <f t="shared" si="581"/>
        <v>16272920094200.813</v>
      </c>
    </row>
    <row r="18619" spans="1:10" x14ac:dyDescent="0.25">
      <c r="A18619">
        <f t="shared" si="582"/>
        <v>18617</v>
      </c>
      <c r="B18619" s="22">
        <v>8943680</v>
      </c>
      <c r="J18619" s="6">
        <f t="shared" si="581"/>
        <v>24105244819313.906</v>
      </c>
    </row>
    <row r="18620" spans="1:10" x14ac:dyDescent="0.25">
      <c r="A18620">
        <f t="shared" si="582"/>
        <v>18618</v>
      </c>
      <c r="B18620" s="22">
        <v>0</v>
      </c>
      <c r="J18620" s="6">
        <f t="shared" si="581"/>
        <v>16272920094200.813</v>
      </c>
    </row>
    <row r="18621" spans="1:10" x14ac:dyDescent="0.25">
      <c r="A18621">
        <f t="shared" si="582"/>
        <v>18619</v>
      </c>
      <c r="B18621" s="22">
        <v>0</v>
      </c>
      <c r="J18621" s="6">
        <f t="shared" si="581"/>
        <v>16272920094200.813</v>
      </c>
    </row>
    <row r="18622" spans="1:10" x14ac:dyDescent="0.25">
      <c r="A18622">
        <f t="shared" si="582"/>
        <v>18620</v>
      </c>
      <c r="B18622" s="22">
        <v>8143430</v>
      </c>
      <c r="J18622" s="6">
        <f t="shared" si="581"/>
        <v>16887655243524.369</v>
      </c>
    </row>
    <row r="18623" spans="1:10" x14ac:dyDescent="0.25">
      <c r="A18623">
        <f t="shared" si="582"/>
        <v>18621</v>
      </c>
      <c r="B18623" s="22">
        <v>0</v>
      </c>
      <c r="J18623" s="6">
        <f t="shared" si="581"/>
        <v>16272920094200.813</v>
      </c>
    </row>
    <row r="18624" spans="1:10" x14ac:dyDescent="0.25">
      <c r="A18624">
        <f t="shared" si="582"/>
        <v>18622</v>
      </c>
      <c r="B18624" s="22">
        <v>17087110</v>
      </c>
      <c r="J18624" s="6">
        <f t="shared" si="581"/>
        <v>170384444013437.47</v>
      </c>
    </row>
    <row r="18625" spans="1:10" x14ac:dyDescent="0.25">
      <c r="A18625">
        <f t="shared" si="582"/>
        <v>18623</v>
      </c>
      <c r="B18625" s="22">
        <v>17087110</v>
      </c>
      <c r="J18625" s="6">
        <f t="shared" si="581"/>
        <v>170384444013437.47</v>
      </c>
    </row>
    <row r="18626" spans="1:10" x14ac:dyDescent="0.25">
      <c r="A18626">
        <f t="shared" si="582"/>
        <v>18624</v>
      </c>
      <c r="B18626" s="22">
        <v>12193680</v>
      </c>
      <c r="J18626" s="6">
        <f t="shared" si="581"/>
        <v>66580854877971.813</v>
      </c>
    </row>
    <row r="18627" spans="1:10" x14ac:dyDescent="0.25">
      <c r="A18627">
        <f t="shared" si="582"/>
        <v>18625</v>
      </c>
      <c r="B18627" s="22">
        <v>0</v>
      </c>
      <c r="J18627" s="6">
        <f t="shared" ref="J18627:J18690" si="583">(B18627-$I$6)^2</f>
        <v>16272920094200.813</v>
      </c>
    </row>
    <row r="18628" spans="1:10" x14ac:dyDescent="0.25">
      <c r="A18628">
        <f t="shared" ref="A18628:A18691" si="584">A18627+1</f>
        <v>18626</v>
      </c>
      <c r="B18628" s="22">
        <v>0</v>
      </c>
      <c r="J18628" s="6">
        <f t="shared" si="583"/>
        <v>16272920094200.813</v>
      </c>
    </row>
    <row r="18629" spans="1:10" x14ac:dyDescent="0.25">
      <c r="A18629">
        <f t="shared" si="584"/>
        <v>18627</v>
      </c>
      <c r="B18629" s="22">
        <v>8943680</v>
      </c>
      <c r="J18629" s="6">
        <f t="shared" si="583"/>
        <v>24105244819313.906</v>
      </c>
    </row>
    <row r="18630" spans="1:10" x14ac:dyDescent="0.25">
      <c r="A18630">
        <f t="shared" si="584"/>
        <v>18628</v>
      </c>
      <c r="B18630" s="22">
        <v>0</v>
      </c>
      <c r="J18630" s="6">
        <f t="shared" si="583"/>
        <v>16272920094200.813</v>
      </c>
    </row>
    <row r="18631" spans="1:10" x14ac:dyDescent="0.25">
      <c r="A18631">
        <f t="shared" si="584"/>
        <v>18629</v>
      </c>
      <c r="B18631" s="22">
        <v>0</v>
      </c>
      <c r="J18631" s="6">
        <f t="shared" si="583"/>
        <v>16272920094200.813</v>
      </c>
    </row>
    <row r="18632" spans="1:10" x14ac:dyDescent="0.25">
      <c r="A18632">
        <f t="shared" si="584"/>
        <v>18630</v>
      </c>
      <c r="B18632" s="22">
        <v>0</v>
      </c>
      <c r="J18632" s="6">
        <f t="shared" si="583"/>
        <v>16272920094200.813</v>
      </c>
    </row>
    <row r="18633" spans="1:10" x14ac:dyDescent="0.25">
      <c r="A18633">
        <f t="shared" si="584"/>
        <v>18631</v>
      </c>
      <c r="B18633" s="22">
        <v>4428780.8219178077</v>
      </c>
      <c r="J18633" s="6">
        <f t="shared" si="583"/>
        <v>155874984828.50565</v>
      </c>
    </row>
    <row r="18634" spans="1:10" x14ac:dyDescent="0.25">
      <c r="A18634">
        <f t="shared" si="584"/>
        <v>18632</v>
      </c>
      <c r="B18634" s="22">
        <v>0</v>
      </c>
      <c r="J18634" s="6">
        <f t="shared" si="583"/>
        <v>16272920094200.813</v>
      </c>
    </row>
    <row r="18635" spans="1:10" x14ac:dyDescent="0.25">
      <c r="A18635">
        <f t="shared" si="584"/>
        <v>18633</v>
      </c>
      <c r="B18635" s="22">
        <v>8943680</v>
      </c>
      <c r="J18635" s="6">
        <f t="shared" si="583"/>
        <v>24105244819313.906</v>
      </c>
    </row>
    <row r="18636" spans="1:10" x14ac:dyDescent="0.25">
      <c r="A18636">
        <f t="shared" si="584"/>
        <v>18634</v>
      </c>
      <c r="B18636" s="22">
        <v>0</v>
      </c>
      <c r="J18636" s="6">
        <f t="shared" si="583"/>
        <v>16272920094200.813</v>
      </c>
    </row>
    <row r="18637" spans="1:10" x14ac:dyDescent="0.25">
      <c r="A18637">
        <f t="shared" si="584"/>
        <v>18635</v>
      </c>
      <c r="B18637" s="22">
        <v>0</v>
      </c>
      <c r="J18637" s="6">
        <f t="shared" si="583"/>
        <v>16272920094200.813</v>
      </c>
    </row>
    <row r="18638" spans="1:10" x14ac:dyDescent="0.25">
      <c r="A18638">
        <f t="shared" si="584"/>
        <v>18636</v>
      </c>
      <c r="B18638" s="22">
        <v>8143430</v>
      </c>
      <c r="J18638" s="6">
        <f t="shared" si="583"/>
        <v>16887655243524.369</v>
      </c>
    </row>
    <row r="18639" spans="1:10" x14ac:dyDescent="0.25">
      <c r="A18639">
        <f t="shared" si="584"/>
        <v>18637</v>
      </c>
      <c r="B18639" s="22">
        <v>8143430</v>
      </c>
      <c r="J18639" s="6">
        <f t="shared" si="583"/>
        <v>16887655243524.369</v>
      </c>
    </row>
    <row r="18640" spans="1:10" x14ac:dyDescent="0.25">
      <c r="A18640">
        <f t="shared" si="584"/>
        <v>18638</v>
      </c>
      <c r="B18640" s="22">
        <v>17087110</v>
      </c>
      <c r="J18640" s="6">
        <f t="shared" si="583"/>
        <v>170384444013437.47</v>
      </c>
    </row>
    <row r="18641" spans="1:10" x14ac:dyDescent="0.25">
      <c r="A18641">
        <f t="shared" si="584"/>
        <v>18639</v>
      </c>
      <c r="B18641" s="22">
        <v>0</v>
      </c>
      <c r="J18641" s="6">
        <f t="shared" si="583"/>
        <v>16272920094200.813</v>
      </c>
    </row>
    <row r="18642" spans="1:10" x14ac:dyDescent="0.25">
      <c r="A18642">
        <f t="shared" si="584"/>
        <v>18640</v>
      </c>
      <c r="B18642" s="22">
        <v>0</v>
      </c>
      <c r="J18642" s="6">
        <f t="shared" si="583"/>
        <v>16272920094200.813</v>
      </c>
    </row>
    <row r="18643" spans="1:10" x14ac:dyDescent="0.25">
      <c r="A18643">
        <f t="shared" si="584"/>
        <v>18641</v>
      </c>
      <c r="B18643" s="22">
        <v>17087110</v>
      </c>
      <c r="J18643" s="6">
        <f t="shared" si="583"/>
        <v>170384444013437.47</v>
      </c>
    </row>
    <row r="18644" spans="1:10" x14ac:dyDescent="0.25">
      <c r="A18644">
        <f t="shared" si="584"/>
        <v>18642</v>
      </c>
      <c r="B18644" s="22">
        <v>0</v>
      </c>
      <c r="J18644" s="6">
        <f t="shared" si="583"/>
        <v>16272920094200.813</v>
      </c>
    </row>
    <row r="18645" spans="1:10" x14ac:dyDescent="0.25">
      <c r="A18645">
        <f t="shared" si="584"/>
        <v>18643</v>
      </c>
      <c r="B18645" s="22">
        <v>8943680</v>
      </c>
      <c r="J18645" s="6">
        <f t="shared" si="583"/>
        <v>24105244819313.906</v>
      </c>
    </row>
    <row r="18646" spans="1:10" x14ac:dyDescent="0.25">
      <c r="A18646">
        <f t="shared" si="584"/>
        <v>18644</v>
      </c>
      <c r="B18646" s="22">
        <v>0</v>
      </c>
      <c r="J18646" s="6">
        <f t="shared" si="583"/>
        <v>16272920094200.813</v>
      </c>
    </row>
    <row r="18647" spans="1:10" x14ac:dyDescent="0.25">
      <c r="A18647">
        <f t="shared" si="584"/>
        <v>18645</v>
      </c>
      <c r="B18647" s="22">
        <v>0</v>
      </c>
      <c r="J18647" s="6">
        <f t="shared" si="583"/>
        <v>16272920094200.813</v>
      </c>
    </row>
    <row r="18648" spans="1:10" x14ac:dyDescent="0.25">
      <c r="A18648">
        <f t="shared" si="584"/>
        <v>18646</v>
      </c>
      <c r="B18648" s="22">
        <v>8143430</v>
      </c>
      <c r="J18648" s="6">
        <f t="shared" si="583"/>
        <v>16887655243524.369</v>
      </c>
    </row>
    <row r="18649" spans="1:10" x14ac:dyDescent="0.25">
      <c r="A18649">
        <f t="shared" si="584"/>
        <v>18647</v>
      </c>
      <c r="B18649" s="22">
        <v>0</v>
      </c>
      <c r="J18649" s="6">
        <f t="shared" si="583"/>
        <v>16272920094200.813</v>
      </c>
    </row>
    <row r="18650" spans="1:10" x14ac:dyDescent="0.25">
      <c r="A18650">
        <f t="shared" si="584"/>
        <v>18648</v>
      </c>
      <c r="B18650" s="22">
        <v>0</v>
      </c>
      <c r="J18650" s="6">
        <f t="shared" si="583"/>
        <v>16272920094200.813</v>
      </c>
    </row>
    <row r="18651" spans="1:10" x14ac:dyDescent="0.25">
      <c r="A18651">
        <f t="shared" si="584"/>
        <v>18649</v>
      </c>
      <c r="B18651" s="22">
        <v>0</v>
      </c>
      <c r="J18651" s="6">
        <f t="shared" si="583"/>
        <v>16272920094200.813</v>
      </c>
    </row>
    <row r="18652" spans="1:10" x14ac:dyDescent="0.25">
      <c r="A18652">
        <f t="shared" si="584"/>
        <v>18650</v>
      </c>
      <c r="B18652" s="22">
        <v>0</v>
      </c>
      <c r="J18652" s="6">
        <f t="shared" si="583"/>
        <v>16272920094200.813</v>
      </c>
    </row>
    <row r="18653" spans="1:10" x14ac:dyDescent="0.25">
      <c r="A18653">
        <f t="shared" si="584"/>
        <v>18651</v>
      </c>
      <c r="B18653" s="22">
        <v>0</v>
      </c>
      <c r="J18653" s="6">
        <f t="shared" si="583"/>
        <v>16272920094200.813</v>
      </c>
    </row>
    <row r="18654" spans="1:10" x14ac:dyDescent="0.25">
      <c r="A18654">
        <f t="shared" si="584"/>
        <v>18652</v>
      </c>
      <c r="B18654" s="22">
        <v>0</v>
      </c>
      <c r="J18654" s="6">
        <f t="shared" si="583"/>
        <v>16272920094200.813</v>
      </c>
    </row>
    <row r="18655" spans="1:10" x14ac:dyDescent="0.25">
      <c r="A18655">
        <f t="shared" si="584"/>
        <v>18653</v>
      </c>
      <c r="B18655" s="22">
        <v>0</v>
      </c>
      <c r="J18655" s="6">
        <f t="shared" si="583"/>
        <v>16272920094200.813</v>
      </c>
    </row>
    <row r="18656" spans="1:10" x14ac:dyDescent="0.25">
      <c r="A18656">
        <f t="shared" si="584"/>
        <v>18654</v>
      </c>
      <c r="B18656" s="22">
        <v>0</v>
      </c>
      <c r="J18656" s="6">
        <f t="shared" si="583"/>
        <v>16272920094200.813</v>
      </c>
    </row>
    <row r="18657" spans="1:10" x14ac:dyDescent="0.25">
      <c r="A18657">
        <f t="shared" si="584"/>
        <v>18655</v>
      </c>
      <c r="B18657" s="22">
        <v>0</v>
      </c>
      <c r="J18657" s="6">
        <f t="shared" si="583"/>
        <v>16272920094200.813</v>
      </c>
    </row>
    <row r="18658" spans="1:10" x14ac:dyDescent="0.25">
      <c r="A18658">
        <f t="shared" si="584"/>
        <v>18656</v>
      </c>
      <c r="B18658" s="22">
        <v>0</v>
      </c>
      <c r="J18658" s="6">
        <f t="shared" si="583"/>
        <v>16272920094200.813</v>
      </c>
    </row>
    <row r="18659" spans="1:10" x14ac:dyDescent="0.25">
      <c r="A18659">
        <f t="shared" si="584"/>
        <v>18657</v>
      </c>
      <c r="B18659" s="22">
        <v>0</v>
      </c>
      <c r="J18659" s="6">
        <f t="shared" si="583"/>
        <v>16272920094200.813</v>
      </c>
    </row>
    <row r="18660" spans="1:10" x14ac:dyDescent="0.25">
      <c r="A18660">
        <f t="shared" si="584"/>
        <v>18658</v>
      </c>
      <c r="B18660" s="22">
        <v>11943680</v>
      </c>
      <c r="J18660" s="6">
        <f t="shared" si="583"/>
        <v>62563500258075.047</v>
      </c>
    </row>
    <row r="18661" spans="1:10" x14ac:dyDescent="0.25">
      <c r="A18661">
        <f t="shared" si="584"/>
        <v>18659</v>
      </c>
      <c r="B18661" s="22">
        <v>0</v>
      </c>
      <c r="J18661" s="6">
        <f t="shared" si="583"/>
        <v>16272920094200.813</v>
      </c>
    </row>
    <row r="18662" spans="1:10" x14ac:dyDescent="0.25">
      <c r="A18662">
        <f t="shared" si="584"/>
        <v>18660</v>
      </c>
      <c r="B18662" s="22">
        <v>0</v>
      </c>
      <c r="J18662" s="6">
        <f t="shared" si="583"/>
        <v>16272920094200.813</v>
      </c>
    </row>
    <row r="18663" spans="1:10" x14ac:dyDescent="0.25">
      <c r="A18663">
        <f t="shared" si="584"/>
        <v>18661</v>
      </c>
      <c r="B18663" s="22">
        <v>0</v>
      </c>
      <c r="J18663" s="6">
        <f t="shared" si="583"/>
        <v>16272920094200.813</v>
      </c>
    </row>
    <row r="18664" spans="1:10" x14ac:dyDescent="0.25">
      <c r="A18664">
        <f t="shared" si="584"/>
        <v>18662</v>
      </c>
      <c r="B18664" s="22">
        <v>4428780.8219178077</v>
      </c>
      <c r="J18664" s="6">
        <f t="shared" si="583"/>
        <v>155874984828.50565</v>
      </c>
    </row>
    <row r="18665" spans="1:10" x14ac:dyDescent="0.25">
      <c r="A18665">
        <f t="shared" si="584"/>
        <v>18663</v>
      </c>
      <c r="B18665" s="22">
        <v>0</v>
      </c>
      <c r="J18665" s="6">
        <f t="shared" si="583"/>
        <v>16272920094200.813</v>
      </c>
    </row>
    <row r="18666" spans="1:10" x14ac:dyDescent="0.25">
      <c r="A18666">
        <f t="shared" si="584"/>
        <v>18664</v>
      </c>
      <c r="B18666" s="22">
        <v>8143430</v>
      </c>
      <c r="J18666" s="6">
        <f t="shared" si="583"/>
        <v>16887655243524.369</v>
      </c>
    </row>
    <row r="18667" spans="1:10" x14ac:dyDescent="0.25">
      <c r="A18667">
        <f t="shared" si="584"/>
        <v>18665</v>
      </c>
      <c r="B18667" s="22">
        <v>0</v>
      </c>
      <c r="J18667" s="6">
        <f t="shared" si="583"/>
        <v>16272920094200.813</v>
      </c>
    </row>
    <row r="18668" spans="1:10" x14ac:dyDescent="0.25">
      <c r="A18668">
        <f t="shared" si="584"/>
        <v>18666</v>
      </c>
      <c r="B18668" s="22">
        <v>0</v>
      </c>
      <c r="J18668" s="6">
        <f t="shared" si="583"/>
        <v>16272920094200.813</v>
      </c>
    </row>
    <row r="18669" spans="1:10" x14ac:dyDescent="0.25">
      <c r="A18669">
        <f t="shared" si="584"/>
        <v>18667</v>
      </c>
      <c r="B18669" s="22">
        <v>0</v>
      </c>
      <c r="J18669" s="6">
        <f t="shared" si="583"/>
        <v>16272920094200.813</v>
      </c>
    </row>
    <row r="18670" spans="1:10" x14ac:dyDescent="0.25">
      <c r="A18670">
        <f t="shared" si="584"/>
        <v>18668</v>
      </c>
      <c r="B18670" s="22">
        <v>21515890.82191781</v>
      </c>
      <c r="J18670" s="6">
        <f t="shared" si="583"/>
        <v>305617529044065.19</v>
      </c>
    </row>
    <row r="18671" spans="1:10" x14ac:dyDescent="0.25">
      <c r="A18671">
        <f t="shared" si="584"/>
        <v>18669</v>
      </c>
      <c r="B18671" s="22">
        <v>0</v>
      </c>
      <c r="J18671" s="6">
        <f t="shared" si="583"/>
        <v>16272920094200.813</v>
      </c>
    </row>
    <row r="18672" spans="1:10" x14ac:dyDescent="0.25">
      <c r="A18672">
        <f t="shared" si="584"/>
        <v>18670</v>
      </c>
      <c r="B18672" s="22">
        <v>0</v>
      </c>
      <c r="J18672" s="6">
        <f t="shared" si="583"/>
        <v>16272920094200.813</v>
      </c>
    </row>
    <row r="18673" spans="1:10" x14ac:dyDescent="0.25">
      <c r="A18673">
        <f t="shared" si="584"/>
        <v>18671</v>
      </c>
      <c r="B18673" s="22">
        <v>0</v>
      </c>
      <c r="J18673" s="6">
        <f t="shared" si="583"/>
        <v>16272920094200.813</v>
      </c>
    </row>
    <row r="18674" spans="1:10" x14ac:dyDescent="0.25">
      <c r="A18674">
        <f t="shared" si="584"/>
        <v>18672</v>
      </c>
      <c r="B18674" s="22">
        <v>0</v>
      </c>
      <c r="J18674" s="6">
        <f t="shared" si="583"/>
        <v>16272920094200.813</v>
      </c>
    </row>
    <row r="18675" spans="1:10" x14ac:dyDescent="0.25">
      <c r="A18675">
        <f t="shared" si="584"/>
        <v>18673</v>
      </c>
      <c r="B18675" s="22">
        <v>0</v>
      </c>
      <c r="J18675" s="6">
        <f t="shared" si="583"/>
        <v>16272920094200.813</v>
      </c>
    </row>
    <row r="18676" spans="1:10" x14ac:dyDescent="0.25">
      <c r="A18676">
        <f t="shared" si="584"/>
        <v>18674</v>
      </c>
      <c r="B18676" s="22">
        <v>0</v>
      </c>
      <c r="J18676" s="6">
        <f t="shared" si="583"/>
        <v>16272920094200.813</v>
      </c>
    </row>
    <row r="18677" spans="1:10" x14ac:dyDescent="0.25">
      <c r="A18677">
        <f t="shared" si="584"/>
        <v>18675</v>
      </c>
      <c r="B18677" s="22">
        <v>3250000</v>
      </c>
      <c r="J18677" s="6">
        <f t="shared" si="583"/>
        <v>614610152858.7196</v>
      </c>
    </row>
    <row r="18678" spans="1:10" x14ac:dyDescent="0.25">
      <c r="A18678">
        <f t="shared" si="584"/>
        <v>18676</v>
      </c>
      <c r="B18678" s="22">
        <v>8143430</v>
      </c>
      <c r="J18678" s="6">
        <f t="shared" si="583"/>
        <v>16887655243524.369</v>
      </c>
    </row>
    <row r="18679" spans="1:10" x14ac:dyDescent="0.25">
      <c r="A18679">
        <f t="shared" si="584"/>
        <v>18677</v>
      </c>
      <c r="B18679" s="22">
        <v>17087110</v>
      </c>
      <c r="J18679" s="6">
        <f t="shared" si="583"/>
        <v>170384444013437.47</v>
      </c>
    </row>
    <row r="18680" spans="1:10" x14ac:dyDescent="0.25">
      <c r="A18680">
        <f t="shared" si="584"/>
        <v>18678</v>
      </c>
      <c r="B18680" s="22">
        <v>0</v>
      </c>
      <c r="J18680" s="6">
        <f t="shared" si="583"/>
        <v>16272920094200.813</v>
      </c>
    </row>
    <row r="18681" spans="1:10" x14ac:dyDescent="0.25">
      <c r="A18681">
        <f t="shared" si="584"/>
        <v>18679</v>
      </c>
      <c r="B18681" s="22">
        <v>8143430</v>
      </c>
      <c r="J18681" s="6">
        <f t="shared" si="583"/>
        <v>16887655243524.369</v>
      </c>
    </row>
    <row r="18682" spans="1:10" x14ac:dyDescent="0.25">
      <c r="A18682">
        <f t="shared" si="584"/>
        <v>18680</v>
      </c>
      <c r="B18682" s="22">
        <v>0</v>
      </c>
      <c r="J18682" s="6">
        <f t="shared" si="583"/>
        <v>16272920094200.813</v>
      </c>
    </row>
    <row r="18683" spans="1:10" x14ac:dyDescent="0.25">
      <c r="A18683">
        <f t="shared" si="584"/>
        <v>18681</v>
      </c>
      <c r="B18683" s="22">
        <v>8943680</v>
      </c>
      <c r="J18683" s="6">
        <f t="shared" si="583"/>
        <v>24105244819313.906</v>
      </c>
    </row>
    <row r="18684" spans="1:10" x14ac:dyDescent="0.25">
      <c r="A18684">
        <f t="shared" si="584"/>
        <v>18682</v>
      </c>
      <c r="B18684" s="22">
        <v>0</v>
      </c>
      <c r="J18684" s="6">
        <f t="shared" si="583"/>
        <v>16272920094200.813</v>
      </c>
    </row>
    <row r="18685" spans="1:10" x14ac:dyDescent="0.25">
      <c r="A18685">
        <f t="shared" si="584"/>
        <v>18683</v>
      </c>
      <c r="B18685" s="22">
        <v>0</v>
      </c>
      <c r="J18685" s="6">
        <f t="shared" si="583"/>
        <v>16272920094200.813</v>
      </c>
    </row>
    <row r="18686" spans="1:10" x14ac:dyDescent="0.25">
      <c r="A18686">
        <f t="shared" si="584"/>
        <v>18684</v>
      </c>
      <c r="B18686" s="22">
        <v>0</v>
      </c>
      <c r="J18686" s="6">
        <f t="shared" si="583"/>
        <v>16272920094200.813</v>
      </c>
    </row>
    <row r="18687" spans="1:10" x14ac:dyDescent="0.25">
      <c r="A18687">
        <f t="shared" si="584"/>
        <v>18685</v>
      </c>
      <c r="B18687" s="22">
        <v>0</v>
      </c>
      <c r="J18687" s="6">
        <f t="shared" si="583"/>
        <v>16272920094200.813</v>
      </c>
    </row>
    <row r="18688" spans="1:10" x14ac:dyDescent="0.25">
      <c r="A18688">
        <f t="shared" si="584"/>
        <v>18686</v>
      </c>
      <c r="B18688" s="22">
        <v>0</v>
      </c>
      <c r="J18688" s="6">
        <f t="shared" si="583"/>
        <v>16272920094200.813</v>
      </c>
    </row>
    <row r="18689" spans="1:10" x14ac:dyDescent="0.25">
      <c r="A18689">
        <f t="shared" si="584"/>
        <v>18687</v>
      </c>
      <c r="B18689" s="22">
        <v>8943680</v>
      </c>
      <c r="J18689" s="6">
        <f t="shared" si="583"/>
        <v>24105244819313.906</v>
      </c>
    </row>
    <row r="18690" spans="1:10" x14ac:dyDescent="0.25">
      <c r="A18690">
        <f t="shared" si="584"/>
        <v>18688</v>
      </c>
      <c r="B18690" s="22">
        <v>3000000</v>
      </c>
      <c r="J18690" s="6">
        <f t="shared" si="583"/>
        <v>1069095532961.9576</v>
      </c>
    </row>
    <row r="18691" spans="1:10" x14ac:dyDescent="0.25">
      <c r="A18691">
        <f t="shared" si="584"/>
        <v>18689</v>
      </c>
      <c r="B18691" s="22">
        <v>0</v>
      </c>
      <c r="J18691" s="6">
        <f t="shared" ref="J18691:J18754" si="585">(B18691-$I$6)^2</f>
        <v>16272920094200.813</v>
      </c>
    </row>
    <row r="18692" spans="1:10" x14ac:dyDescent="0.25">
      <c r="A18692">
        <f t="shared" ref="A18692:A18755" si="586">A18691+1</f>
        <v>18690</v>
      </c>
      <c r="B18692" s="22">
        <v>17087110</v>
      </c>
      <c r="J18692" s="6">
        <f t="shared" si="585"/>
        <v>170384444013437.47</v>
      </c>
    </row>
    <row r="18693" spans="1:10" x14ac:dyDescent="0.25">
      <c r="A18693">
        <f t="shared" si="586"/>
        <v>18691</v>
      </c>
      <c r="B18693" s="22">
        <v>0</v>
      </c>
      <c r="J18693" s="6">
        <f t="shared" si="585"/>
        <v>16272920094200.813</v>
      </c>
    </row>
    <row r="18694" spans="1:10" x14ac:dyDescent="0.25">
      <c r="A18694">
        <f t="shared" si="586"/>
        <v>18692</v>
      </c>
      <c r="B18694" s="22">
        <v>0</v>
      </c>
      <c r="J18694" s="6">
        <f t="shared" si="585"/>
        <v>16272920094200.813</v>
      </c>
    </row>
    <row r="18695" spans="1:10" x14ac:dyDescent="0.25">
      <c r="A18695">
        <f t="shared" si="586"/>
        <v>18693</v>
      </c>
      <c r="B18695" s="22">
        <v>8943680</v>
      </c>
      <c r="J18695" s="6">
        <f t="shared" si="585"/>
        <v>24105244819313.906</v>
      </c>
    </row>
    <row r="18696" spans="1:10" x14ac:dyDescent="0.25">
      <c r="A18696">
        <f t="shared" si="586"/>
        <v>18694</v>
      </c>
      <c r="B18696" s="22">
        <v>0</v>
      </c>
      <c r="J18696" s="6">
        <f t="shared" si="585"/>
        <v>16272920094200.813</v>
      </c>
    </row>
    <row r="18697" spans="1:10" x14ac:dyDescent="0.25">
      <c r="A18697">
        <f t="shared" si="586"/>
        <v>18695</v>
      </c>
      <c r="B18697" s="22">
        <v>0</v>
      </c>
      <c r="J18697" s="6">
        <f t="shared" si="585"/>
        <v>16272920094200.813</v>
      </c>
    </row>
    <row r="18698" spans="1:10" x14ac:dyDescent="0.25">
      <c r="A18698">
        <f t="shared" si="586"/>
        <v>18696</v>
      </c>
      <c r="B18698" s="22">
        <v>0</v>
      </c>
      <c r="J18698" s="6">
        <f t="shared" si="585"/>
        <v>16272920094200.813</v>
      </c>
    </row>
    <row r="18699" spans="1:10" x14ac:dyDescent="0.25">
      <c r="A18699">
        <f t="shared" si="586"/>
        <v>18697</v>
      </c>
      <c r="B18699" s="22">
        <v>0</v>
      </c>
      <c r="J18699" s="6">
        <f t="shared" si="585"/>
        <v>16272920094200.813</v>
      </c>
    </row>
    <row r="18700" spans="1:10" x14ac:dyDescent="0.25">
      <c r="A18700">
        <f t="shared" si="586"/>
        <v>18698</v>
      </c>
      <c r="B18700" s="22">
        <v>0</v>
      </c>
      <c r="J18700" s="6">
        <f t="shared" si="585"/>
        <v>16272920094200.813</v>
      </c>
    </row>
    <row r="18701" spans="1:10" x14ac:dyDescent="0.25">
      <c r="A18701">
        <f t="shared" si="586"/>
        <v>18699</v>
      </c>
      <c r="B18701" s="22">
        <v>0</v>
      </c>
      <c r="J18701" s="6">
        <f t="shared" si="585"/>
        <v>16272920094200.813</v>
      </c>
    </row>
    <row r="18702" spans="1:10" x14ac:dyDescent="0.25">
      <c r="A18702">
        <f t="shared" si="586"/>
        <v>18700</v>
      </c>
      <c r="B18702" s="22">
        <v>8943680</v>
      </c>
      <c r="J18702" s="6">
        <f t="shared" si="585"/>
        <v>24105244819313.906</v>
      </c>
    </row>
    <row r="18703" spans="1:10" x14ac:dyDescent="0.25">
      <c r="A18703">
        <f t="shared" si="586"/>
        <v>18701</v>
      </c>
      <c r="B18703" s="22">
        <v>0</v>
      </c>
      <c r="J18703" s="6">
        <f t="shared" si="585"/>
        <v>16272920094200.813</v>
      </c>
    </row>
    <row r="18704" spans="1:10" x14ac:dyDescent="0.25">
      <c r="A18704">
        <f t="shared" si="586"/>
        <v>18702</v>
      </c>
      <c r="B18704" s="22">
        <v>0</v>
      </c>
      <c r="J18704" s="6">
        <f t="shared" si="585"/>
        <v>16272920094200.813</v>
      </c>
    </row>
    <row r="18705" spans="1:10" x14ac:dyDescent="0.25">
      <c r="A18705">
        <f t="shared" si="586"/>
        <v>18703</v>
      </c>
      <c r="B18705" s="22">
        <v>8943680</v>
      </c>
      <c r="J18705" s="6">
        <f t="shared" si="585"/>
        <v>24105244819313.906</v>
      </c>
    </row>
    <row r="18706" spans="1:10" x14ac:dyDescent="0.25">
      <c r="A18706">
        <f t="shared" si="586"/>
        <v>18704</v>
      </c>
      <c r="B18706" s="22">
        <v>3000000</v>
      </c>
      <c r="J18706" s="6">
        <f t="shared" si="585"/>
        <v>1069095532961.9576</v>
      </c>
    </row>
    <row r="18707" spans="1:10" x14ac:dyDescent="0.25">
      <c r="A18707">
        <f t="shared" si="586"/>
        <v>18705</v>
      </c>
      <c r="B18707" s="22">
        <v>0</v>
      </c>
      <c r="J18707" s="6">
        <f t="shared" si="585"/>
        <v>16272920094200.813</v>
      </c>
    </row>
    <row r="18708" spans="1:10" x14ac:dyDescent="0.25">
      <c r="A18708">
        <f t="shared" si="586"/>
        <v>18706</v>
      </c>
      <c r="B18708" s="22">
        <v>8143430</v>
      </c>
      <c r="J18708" s="6">
        <f t="shared" si="585"/>
        <v>16887655243524.369</v>
      </c>
    </row>
    <row r="18709" spans="1:10" x14ac:dyDescent="0.25">
      <c r="A18709">
        <f t="shared" si="586"/>
        <v>18707</v>
      </c>
      <c r="B18709" s="22">
        <v>0</v>
      </c>
      <c r="J18709" s="6">
        <f t="shared" si="585"/>
        <v>16272920094200.813</v>
      </c>
    </row>
    <row r="18710" spans="1:10" x14ac:dyDescent="0.25">
      <c r="A18710">
        <f t="shared" si="586"/>
        <v>18708</v>
      </c>
      <c r="B18710" s="22">
        <v>0</v>
      </c>
      <c r="J18710" s="6">
        <f t="shared" si="585"/>
        <v>16272920094200.813</v>
      </c>
    </row>
    <row r="18711" spans="1:10" x14ac:dyDescent="0.25">
      <c r="A18711">
        <f t="shared" si="586"/>
        <v>18709</v>
      </c>
      <c r="B18711" s="22">
        <v>0</v>
      </c>
      <c r="J18711" s="6">
        <f t="shared" si="585"/>
        <v>16272920094200.813</v>
      </c>
    </row>
    <row r="18712" spans="1:10" x14ac:dyDescent="0.25">
      <c r="A18712">
        <f t="shared" si="586"/>
        <v>18710</v>
      </c>
      <c r="B18712" s="22">
        <v>8143430</v>
      </c>
      <c r="J18712" s="6">
        <f t="shared" si="585"/>
        <v>16887655243524.369</v>
      </c>
    </row>
    <row r="18713" spans="1:10" x14ac:dyDescent="0.25">
      <c r="A18713">
        <f t="shared" si="586"/>
        <v>18711</v>
      </c>
      <c r="B18713" s="22">
        <v>0</v>
      </c>
      <c r="J18713" s="6">
        <f t="shared" si="585"/>
        <v>16272920094200.813</v>
      </c>
    </row>
    <row r="18714" spans="1:10" x14ac:dyDescent="0.25">
      <c r="A18714">
        <f t="shared" si="586"/>
        <v>18712</v>
      </c>
      <c r="B18714" s="22">
        <v>0</v>
      </c>
      <c r="J18714" s="6">
        <f t="shared" si="585"/>
        <v>16272920094200.813</v>
      </c>
    </row>
    <row r="18715" spans="1:10" x14ac:dyDescent="0.25">
      <c r="A18715">
        <f t="shared" si="586"/>
        <v>18713</v>
      </c>
      <c r="B18715" s="22">
        <v>0</v>
      </c>
      <c r="J18715" s="6">
        <f t="shared" si="585"/>
        <v>16272920094200.813</v>
      </c>
    </row>
    <row r="18716" spans="1:10" x14ac:dyDescent="0.25">
      <c r="A18716">
        <f t="shared" si="586"/>
        <v>18714</v>
      </c>
      <c r="B18716" s="22">
        <v>0</v>
      </c>
      <c r="J18716" s="6">
        <f t="shared" si="585"/>
        <v>16272920094200.813</v>
      </c>
    </row>
    <row r="18717" spans="1:10" x14ac:dyDescent="0.25">
      <c r="A18717">
        <f t="shared" si="586"/>
        <v>18715</v>
      </c>
      <c r="B18717" s="22">
        <v>0</v>
      </c>
      <c r="J18717" s="6">
        <f t="shared" si="585"/>
        <v>16272920094200.813</v>
      </c>
    </row>
    <row r="18718" spans="1:10" x14ac:dyDescent="0.25">
      <c r="A18718">
        <f t="shared" si="586"/>
        <v>18716</v>
      </c>
      <c r="B18718" s="22">
        <v>8943680</v>
      </c>
      <c r="J18718" s="6">
        <f t="shared" si="585"/>
        <v>24105244819313.906</v>
      </c>
    </row>
    <row r="18719" spans="1:10" x14ac:dyDescent="0.25">
      <c r="A18719">
        <f t="shared" si="586"/>
        <v>18717</v>
      </c>
      <c r="B18719" s="22">
        <v>0</v>
      </c>
      <c r="J18719" s="6">
        <f t="shared" si="585"/>
        <v>16272920094200.813</v>
      </c>
    </row>
    <row r="18720" spans="1:10" x14ac:dyDescent="0.25">
      <c r="A18720">
        <f t="shared" si="586"/>
        <v>18718</v>
      </c>
      <c r="B18720" s="22">
        <v>0</v>
      </c>
      <c r="J18720" s="6">
        <f t="shared" si="585"/>
        <v>16272920094200.813</v>
      </c>
    </row>
    <row r="18721" spans="1:10" x14ac:dyDescent="0.25">
      <c r="A18721">
        <f t="shared" si="586"/>
        <v>18719</v>
      </c>
      <c r="B18721" s="22">
        <v>8143430</v>
      </c>
      <c r="J18721" s="6">
        <f t="shared" si="585"/>
        <v>16887655243524.369</v>
      </c>
    </row>
    <row r="18722" spans="1:10" x14ac:dyDescent="0.25">
      <c r="A18722">
        <f t="shared" si="586"/>
        <v>18720</v>
      </c>
      <c r="B18722" s="22">
        <v>0</v>
      </c>
      <c r="J18722" s="6">
        <f t="shared" si="585"/>
        <v>16272920094200.813</v>
      </c>
    </row>
    <row r="18723" spans="1:10" x14ac:dyDescent="0.25">
      <c r="A18723">
        <f t="shared" si="586"/>
        <v>18721</v>
      </c>
      <c r="B18723" s="22">
        <v>8143430</v>
      </c>
      <c r="J18723" s="6">
        <f t="shared" si="585"/>
        <v>16887655243524.369</v>
      </c>
    </row>
    <row r="18724" spans="1:10" x14ac:dyDescent="0.25">
      <c r="A18724">
        <f t="shared" si="586"/>
        <v>18722</v>
      </c>
      <c r="B18724" s="22">
        <v>0</v>
      </c>
      <c r="J18724" s="6">
        <f t="shared" si="585"/>
        <v>16272920094200.813</v>
      </c>
    </row>
    <row r="18725" spans="1:10" x14ac:dyDescent="0.25">
      <c r="A18725">
        <f t="shared" si="586"/>
        <v>18723</v>
      </c>
      <c r="B18725" s="22">
        <v>8943680</v>
      </c>
      <c r="J18725" s="6">
        <f t="shared" si="585"/>
        <v>24105244819313.906</v>
      </c>
    </row>
    <row r="18726" spans="1:10" x14ac:dyDescent="0.25">
      <c r="A18726">
        <f t="shared" si="586"/>
        <v>18724</v>
      </c>
      <c r="B18726" s="22">
        <v>8143430</v>
      </c>
      <c r="J18726" s="6">
        <f t="shared" si="585"/>
        <v>16887655243524.369</v>
      </c>
    </row>
    <row r="18727" spans="1:10" x14ac:dyDescent="0.25">
      <c r="A18727">
        <f t="shared" si="586"/>
        <v>18725</v>
      </c>
      <c r="B18727" s="22">
        <v>0</v>
      </c>
      <c r="J18727" s="6">
        <f t="shared" si="585"/>
        <v>16272920094200.813</v>
      </c>
    </row>
    <row r="18728" spans="1:10" x14ac:dyDescent="0.25">
      <c r="A18728">
        <f t="shared" si="586"/>
        <v>18726</v>
      </c>
      <c r="B18728" s="22">
        <v>8943680</v>
      </c>
      <c r="J18728" s="6">
        <f t="shared" si="585"/>
        <v>24105244819313.906</v>
      </c>
    </row>
    <row r="18729" spans="1:10" x14ac:dyDescent="0.25">
      <c r="A18729">
        <f t="shared" si="586"/>
        <v>18727</v>
      </c>
      <c r="B18729" s="22">
        <v>8943680</v>
      </c>
      <c r="J18729" s="6">
        <f t="shared" si="585"/>
        <v>24105244819313.906</v>
      </c>
    </row>
    <row r="18730" spans="1:10" x14ac:dyDescent="0.25">
      <c r="A18730">
        <f t="shared" si="586"/>
        <v>18728</v>
      </c>
      <c r="B18730" s="22">
        <v>8143430</v>
      </c>
      <c r="J18730" s="6">
        <f t="shared" si="585"/>
        <v>16887655243524.369</v>
      </c>
    </row>
    <row r="18731" spans="1:10" x14ac:dyDescent="0.25">
      <c r="A18731">
        <f t="shared" si="586"/>
        <v>18729</v>
      </c>
      <c r="B18731" s="22">
        <v>8143430</v>
      </c>
      <c r="J18731" s="6">
        <f t="shared" si="585"/>
        <v>16887655243524.369</v>
      </c>
    </row>
    <row r="18732" spans="1:10" x14ac:dyDescent="0.25">
      <c r="A18732">
        <f t="shared" si="586"/>
        <v>18730</v>
      </c>
      <c r="B18732" s="22">
        <v>0</v>
      </c>
      <c r="J18732" s="6">
        <f t="shared" si="585"/>
        <v>16272920094200.813</v>
      </c>
    </row>
    <row r="18733" spans="1:10" x14ac:dyDescent="0.25">
      <c r="A18733">
        <f t="shared" si="586"/>
        <v>18731</v>
      </c>
      <c r="B18733" s="22">
        <v>3250000</v>
      </c>
      <c r="J18733" s="6">
        <f t="shared" si="585"/>
        <v>614610152858.7196</v>
      </c>
    </row>
    <row r="18734" spans="1:10" x14ac:dyDescent="0.25">
      <c r="A18734">
        <f t="shared" si="586"/>
        <v>18732</v>
      </c>
      <c r="B18734" s="22">
        <v>8943680</v>
      </c>
      <c r="J18734" s="6">
        <f t="shared" si="585"/>
        <v>24105244819313.906</v>
      </c>
    </row>
    <row r="18735" spans="1:10" x14ac:dyDescent="0.25">
      <c r="A18735">
        <f t="shared" si="586"/>
        <v>18733</v>
      </c>
      <c r="B18735" s="22">
        <v>0</v>
      </c>
      <c r="J18735" s="6">
        <f t="shared" si="585"/>
        <v>16272920094200.813</v>
      </c>
    </row>
    <row r="18736" spans="1:10" x14ac:dyDescent="0.25">
      <c r="A18736">
        <f t="shared" si="586"/>
        <v>18734</v>
      </c>
      <c r="B18736" s="22">
        <v>0</v>
      </c>
      <c r="J18736" s="6">
        <f t="shared" si="585"/>
        <v>16272920094200.813</v>
      </c>
    </row>
    <row r="18737" spans="1:10" x14ac:dyDescent="0.25">
      <c r="A18737">
        <f t="shared" si="586"/>
        <v>18735</v>
      </c>
      <c r="B18737" s="22">
        <v>0</v>
      </c>
      <c r="J18737" s="6">
        <f t="shared" si="585"/>
        <v>16272920094200.813</v>
      </c>
    </row>
    <row r="18738" spans="1:10" x14ac:dyDescent="0.25">
      <c r="A18738">
        <f t="shared" si="586"/>
        <v>18736</v>
      </c>
      <c r="B18738" s="22">
        <v>3000000</v>
      </c>
      <c r="J18738" s="6">
        <f t="shared" si="585"/>
        <v>1069095532961.9576</v>
      </c>
    </row>
    <row r="18739" spans="1:10" x14ac:dyDescent="0.25">
      <c r="A18739">
        <f t="shared" si="586"/>
        <v>18737</v>
      </c>
      <c r="B18739" s="22">
        <v>8943680</v>
      </c>
      <c r="J18739" s="6">
        <f t="shared" si="585"/>
        <v>24105244819313.906</v>
      </c>
    </row>
    <row r="18740" spans="1:10" x14ac:dyDescent="0.25">
      <c r="A18740">
        <f t="shared" si="586"/>
        <v>18738</v>
      </c>
      <c r="B18740" s="22">
        <v>0</v>
      </c>
      <c r="J18740" s="6">
        <f t="shared" si="585"/>
        <v>16272920094200.813</v>
      </c>
    </row>
    <row r="18741" spans="1:10" x14ac:dyDescent="0.25">
      <c r="A18741">
        <f t="shared" si="586"/>
        <v>18739</v>
      </c>
      <c r="B18741" s="22">
        <v>0</v>
      </c>
      <c r="J18741" s="6">
        <f t="shared" si="585"/>
        <v>16272920094200.813</v>
      </c>
    </row>
    <row r="18742" spans="1:10" x14ac:dyDescent="0.25">
      <c r="A18742">
        <f t="shared" si="586"/>
        <v>18740</v>
      </c>
      <c r="B18742" s="22">
        <v>8428601.25</v>
      </c>
      <c r="J18742" s="6">
        <f t="shared" si="585"/>
        <v>19312777141822.871</v>
      </c>
    </row>
    <row r="18743" spans="1:10" x14ac:dyDescent="0.25">
      <c r="A18743">
        <f t="shared" si="586"/>
        <v>18741</v>
      </c>
      <c r="B18743" s="22">
        <v>8943680</v>
      </c>
      <c r="J18743" s="6">
        <f t="shared" si="585"/>
        <v>24105244819313.906</v>
      </c>
    </row>
    <row r="18744" spans="1:10" x14ac:dyDescent="0.25">
      <c r="A18744">
        <f t="shared" si="586"/>
        <v>18742</v>
      </c>
      <c r="B18744" s="22">
        <v>8943680</v>
      </c>
      <c r="J18744" s="6">
        <f t="shared" si="585"/>
        <v>24105244819313.906</v>
      </c>
    </row>
    <row r="18745" spans="1:10" x14ac:dyDescent="0.25">
      <c r="A18745">
        <f t="shared" si="586"/>
        <v>18743</v>
      </c>
      <c r="B18745" s="22">
        <v>0</v>
      </c>
      <c r="J18745" s="6">
        <f t="shared" si="585"/>
        <v>16272920094200.813</v>
      </c>
    </row>
    <row r="18746" spans="1:10" x14ac:dyDescent="0.25">
      <c r="A18746">
        <f t="shared" si="586"/>
        <v>18744</v>
      </c>
      <c r="B18746" s="22">
        <v>0</v>
      </c>
      <c r="J18746" s="6">
        <f t="shared" si="585"/>
        <v>16272920094200.813</v>
      </c>
    </row>
    <row r="18747" spans="1:10" x14ac:dyDescent="0.25">
      <c r="A18747">
        <f t="shared" si="586"/>
        <v>18745</v>
      </c>
      <c r="B18747" s="22">
        <v>0</v>
      </c>
      <c r="J18747" s="6">
        <f t="shared" si="585"/>
        <v>16272920094200.813</v>
      </c>
    </row>
    <row r="18748" spans="1:10" x14ac:dyDescent="0.25">
      <c r="A18748">
        <f t="shared" si="586"/>
        <v>18746</v>
      </c>
      <c r="B18748" s="22">
        <v>0</v>
      </c>
      <c r="J18748" s="6">
        <f t="shared" si="585"/>
        <v>16272920094200.813</v>
      </c>
    </row>
    <row r="18749" spans="1:10" x14ac:dyDescent="0.25">
      <c r="A18749">
        <f t="shared" si="586"/>
        <v>18747</v>
      </c>
      <c r="B18749" s="22">
        <v>8943680</v>
      </c>
      <c r="J18749" s="6">
        <f t="shared" si="585"/>
        <v>24105244819313.906</v>
      </c>
    </row>
    <row r="18750" spans="1:10" x14ac:dyDescent="0.25">
      <c r="A18750">
        <f t="shared" si="586"/>
        <v>18748</v>
      </c>
      <c r="B18750" s="22">
        <v>8143430</v>
      </c>
      <c r="J18750" s="6">
        <f t="shared" si="585"/>
        <v>16887655243524.369</v>
      </c>
    </row>
    <row r="18751" spans="1:10" x14ac:dyDescent="0.25">
      <c r="A18751">
        <f t="shared" si="586"/>
        <v>18749</v>
      </c>
      <c r="B18751" s="22">
        <v>8143430</v>
      </c>
      <c r="J18751" s="6">
        <f t="shared" si="585"/>
        <v>16887655243524.369</v>
      </c>
    </row>
    <row r="18752" spans="1:10" x14ac:dyDescent="0.25">
      <c r="A18752">
        <f t="shared" si="586"/>
        <v>18750</v>
      </c>
      <c r="B18752" s="22">
        <v>0</v>
      </c>
      <c r="J18752" s="6">
        <f t="shared" si="585"/>
        <v>16272920094200.813</v>
      </c>
    </row>
    <row r="18753" spans="1:10" x14ac:dyDescent="0.25">
      <c r="A18753">
        <f t="shared" si="586"/>
        <v>18751</v>
      </c>
      <c r="B18753" s="22">
        <v>8943680</v>
      </c>
      <c r="J18753" s="6">
        <f t="shared" si="585"/>
        <v>24105244819313.906</v>
      </c>
    </row>
    <row r="18754" spans="1:10" x14ac:dyDescent="0.25">
      <c r="A18754">
        <f t="shared" si="586"/>
        <v>18752</v>
      </c>
      <c r="B18754" s="22">
        <v>8143430</v>
      </c>
      <c r="J18754" s="6">
        <f t="shared" si="585"/>
        <v>16887655243524.369</v>
      </c>
    </row>
    <row r="18755" spans="1:10" x14ac:dyDescent="0.25">
      <c r="A18755">
        <f t="shared" si="586"/>
        <v>18753</v>
      </c>
      <c r="B18755" s="22">
        <v>8943680</v>
      </c>
      <c r="J18755" s="6">
        <f t="shared" ref="J18755:J18818" si="587">(B18755-$I$6)^2</f>
        <v>24105244819313.906</v>
      </c>
    </row>
    <row r="18756" spans="1:10" x14ac:dyDescent="0.25">
      <c r="A18756">
        <f t="shared" ref="A18756:A18819" si="588">A18755+1</f>
        <v>18754</v>
      </c>
      <c r="B18756" s="22">
        <v>0</v>
      </c>
      <c r="J18756" s="6">
        <f t="shared" si="587"/>
        <v>16272920094200.813</v>
      </c>
    </row>
    <row r="18757" spans="1:10" x14ac:dyDescent="0.25">
      <c r="A18757">
        <f t="shared" si="588"/>
        <v>18755</v>
      </c>
      <c r="B18757" s="22">
        <v>0</v>
      </c>
      <c r="J18757" s="6">
        <f t="shared" si="587"/>
        <v>16272920094200.813</v>
      </c>
    </row>
    <row r="18758" spans="1:10" x14ac:dyDescent="0.25">
      <c r="A18758">
        <f t="shared" si="588"/>
        <v>18756</v>
      </c>
      <c r="B18758" s="22">
        <v>17087110</v>
      </c>
      <c r="J18758" s="6">
        <f t="shared" si="587"/>
        <v>170384444013437.47</v>
      </c>
    </row>
    <row r="18759" spans="1:10" x14ac:dyDescent="0.25">
      <c r="A18759">
        <f t="shared" si="588"/>
        <v>18757</v>
      </c>
      <c r="B18759" s="22">
        <v>0</v>
      </c>
      <c r="J18759" s="6">
        <f t="shared" si="587"/>
        <v>16272920094200.813</v>
      </c>
    </row>
    <row r="18760" spans="1:10" x14ac:dyDescent="0.25">
      <c r="A18760">
        <f t="shared" si="588"/>
        <v>18758</v>
      </c>
      <c r="B18760" s="22">
        <v>8143430</v>
      </c>
      <c r="J18760" s="6">
        <f t="shared" si="587"/>
        <v>16887655243524.369</v>
      </c>
    </row>
    <row r="18761" spans="1:10" x14ac:dyDescent="0.25">
      <c r="A18761">
        <f t="shared" si="588"/>
        <v>18759</v>
      </c>
      <c r="B18761" s="22">
        <v>0</v>
      </c>
      <c r="J18761" s="6">
        <f t="shared" si="587"/>
        <v>16272920094200.813</v>
      </c>
    </row>
    <row r="18762" spans="1:10" x14ac:dyDescent="0.25">
      <c r="A18762">
        <f t="shared" si="588"/>
        <v>18760</v>
      </c>
      <c r="B18762" s="22">
        <v>0</v>
      </c>
      <c r="J18762" s="6">
        <f t="shared" si="587"/>
        <v>16272920094200.813</v>
      </c>
    </row>
    <row r="18763" spans="1:10" x14ac:dyDescent="0.25">
      <c r="A18763">
        <f t="shared" si="588"/>
        <v>18761</v>
      </c>
      <c r="B18763" s="22">
        <v>5008980.8219178077</v>
      </c>
      <c r="J18763" s="6">
        <f t="shared" si="587"/>
        <v>950644620438.33508</v>
      </c>
    </row>
    <row r="18764" spans="1:10" x14ac:dyDescent="0.25">
      <c r="A18764">
        <f t="shared" si="588"/>
        <v>18762</v>
      </c>
      <c r="B18764" s="22">
        <v>0</v>
      </c>
      <c r="J18764" s="6">
        <f t="shared" si="587"/>
        <v>16272920094200.813</v>
      </c>
    </row>
    <row r="18765" spans="1:10" x14ac:dyDescent="0.25">
      <c r="A18765">
        <f t="shared" si="588"/>
        <v>18763</v>
      </c>
      <c r="B18765" s="22">
        <v>3000000</v>
      </c>
      <c r="J18765" s="6">
        <f t="shared" si="587"/>
        <v>1069095532961.9576</v>
      </c>
    </row>
    <row r="18766" spans="1:10" x14ac:dyDescent="0.25">
      <c r="A18766">
        <f t="shared" si="588"/>
        <v>18764</v>
      </c>
      <c r="B18766" s="22">
        <v>0</v>
      </c>
      <c r="J18766" s="6">
        <f t="shared" si="587"/>
        <v>16272920094200.813</v>
      </c>
    </row>
    <row r="18767" spans="1:10" x14ac:dyDescent="0.25">
      <c r="A18767">
        <f t="shared" si="588"/>
        <v>18765</v>
      </c>
      <c r="B18767" s="22">
        <v>0</v>
      </c>
      <c r="J18767" s="6">
        <f t="shared" si="587"/>
        <v>16272920094200.813</v>
      </c>
    </row>
    <row r="18768" spans="1:10" x14ac:dyDescent="0.25">
      <c r="A18768">
        <f t="shared" si="588"/>
        <v>18766</v>
      </c>
      <c r="B18768" s="22">
        <v>0</v>
      </c>
      <c r="J18768" s="6">
        <f t="shared" si="587"/>
        <v>16272920094200.813</v>
      </c>
    </row>
    <row r="18769" spans="1:10" x14ac:dyDescent="0.25">
      <c r="A18769">
        <f t="shared" si="588"/>
        <v>18767</v>
      </c>
      <c r="B18769" s="22">
        <v>0</v>
      </c>
      <c r="J18769" s="6">
        <f t="shared" si="587"/>
        <v>16272920094200.813</v>
      </c>
    </row>
    <row r="18770" spans="1:10" x14ac:dyDescent="0.25">
      <c r="A18770">
        <f t="shared" si="588"/>
        <v>18768</v>
      </c>
      <c r="B18770" s="22">
        <v>0</v>
      </c>
      <c r="J18770" s="6">
        <f t="shared" si="587"/>
        <v>16272920094200.813</v>
      </c>
    </row>
    <row r="18771" spans="1:10" x14ac:dyDescent="0.25">
      <c r="A18771">
        <f t="shared" si="588"/>
        <v>18769</v>
      </c>
      <c r="B18771" s="22">
        <v>0</v>
      </c>
      <c r="J18771" s="6">
        <f t="shared" si="587"/>
        <v>16272920094200.813</v>
      </c>
    </row>
    <row r="18772" spans="1:10" x14ac:dyDescent="0.25">
      <c r="A18772">
        <f t="shared" si="588"/>
        <v>18770</v>
      </c>
      <c r="B18772" s="22">
        <v>8143430</v>
      </c>
      <c r="J18772" s="6">
        <f t="shared" si="587"/>
        <v>16887655243524.369</v>
      </c>
    </row>
    <row r="18773" spans="1:10" x14ac:dyDescent="0.25">
      <c r="A18773">
        <f t="shared" si="588"/>
        <v>18771</v>
      </c>
      <c r="B18773" s="22">
        <v>8943680</v>
      </c>
      <c r="J18773" s="6">
        <f t="shared" si="587"/>
        <v>24105244819313.906</v>
      </c>
    </row>
    <row r="18774" spans="1:10" x14ac:dyDescent="0.25">
      <c r="A18774">
        <f t="shared" si="588"/>
        <v>18772</v>
      </c>
      <c r="B18774" s="22">
        <v>0</v>
      </c>
      <c r="J18774" s="6">
        <f t="shared" si="587"/>
        <v>16272920094200.813</v>
      </c>
    </row>
    <row r="18775" spans="1:10" x14ac:dyDescent="0.25">
      <c r="A18775">
        <f t="shared" si="588"/>
        <v>18773</v>
      </c>
      <c r="B18775" s="22">
        <v>0</v>
      </c>
      <c r="J18775" s="6">
        <f t="shared" si="587"/>
        <v>16272920094200.813</v>
      </c>
    </row>
    <row r="18776" spans="1:10" x14ac:dyDescent="0.25">
      <c r="A18776">
        <f t="shared" si="588"/>
        <v>18774</v>
      </c>
      <c r="B18776" s="22">
        <v>0</v>
      </c>
      <c r="J18776" s="6">
        <f t="shared" si="587"/>
        <v>16272920094200.813</v>
      </c>
    </row>
    <row r="18777" spans="1:10" x14ac:dyDescent="0.25">
      <c r="A18777">
        <f t="shared" si="588"/>
        <v>18775</v>
      </c>
      <c r="B18777" s="22">
        <v>8143430</v>
      </c>
      <c r="J18777" s="6">
        <f t="shared" si="587"/>
        <v>16887655243524.369</v>
      </c>
    </row>
    <row r="18778" spans="1:10" x14ac:dyDescent="0.25">
      <c r="A18778">
        <f t="shared" si="588"/>
        <v>18776</v>
      </c>
      <c r="B18778" s="22">
        <v>0</v>
      </c>
      <c r="J18778" s="6">
        <f t="shared" si="587"/>
        <v>16272920094200.813</v>
      </c>
    </row>
    <row r="18779" spans="1:10" x14ac:dyDescent="0.25">
      <c r="A18779">
        <f t="shared" si="588"/>
        <v>18777</v>
      </c>
      <c r="B18779" s="22">
        <v>0</v>
      </c>
      <c r="J18779" s="6">
        <f t="shared" si="587"/>
        <v>16272920094200.813</v>
      </c>
    </row>
    <row r="18780" spans="1:10" x14ac:dyDescent="0.25">
      <c r="A18780">
        <f t="shared" si="588"/>
        <v>18778</v>
      </c>
      <c r="B18780" s="22">
        <v>8943680</v>
      </c>
      <c r="J18780" s="6">
        <f t="shared" si="587"/>
        <v>24105244819313.906</v>
      </c>
    </row>
    <row r="18781" spans="1:10" x14ac:dyDescent="0.25">
      <c r="A18781">
        <f t="shared" si="588"/>
        <v>18779</v>
      </c>
      <c r="B18781" s="22">
        <v>6250000</v>
      </c>
      <c r="J18781" s="6">
        <f t="shared" si="587"/>
        <v>4910785591619.8643</v>
      </c>
    </row>
    <row r="18782" spans="1:10" x14ac:dyDescent="0.25">
      <c r="A18782">
        <f t="shared" si="588"/>
        <v>18780</v>
      </c>
      <c r="B18782" s="22">
        <v>17711084.100000001</v>
      </c>
      <c r="J18782" s="6">
        <f t="shared" si="587"/>
        <v>187063429309558</v>
      </c>
    </row>
    <row r="18783" spans="1:10" x14ac:dyDescent="0.25">
      <c r="A18783">
        <f t="shared" si="588"/>
        <v>18781</v>
      </c>
      <c r="B18783" s="22">
        <v>8943680</v>
      </c>
      <c r="J18783" s="6">
        <f t="shared" si="587"/>
        <v>24105244819313.906</v>
      </c>
    </row>
    <row r="18784" spans="1:10" x14ac:dyDescent="0.25">
      <c r="A18784">
        <f t="shared" si="588"/>
        <v>18782</v>
      </c>
      <c r="B18784" s="22">
        <v>0</v>
      </c>
      <c r="J18784" s="6">
        <f t="shared" si="587"/>
        <v>16272920094200.813</v>
      </c>
    </row>
    <row r="18785" spans="1:10" x14ac:dyDescent="0.25">
      <c r="A18785">
        <f t="shared" si="588"/>
        <v>18783</v>
      </c>
      <c r="B18785" s="22">
        <v>17087110</v>
      </c>
      <c r="J18785" s="6">
        <f t="shared" si="587"/>
        <v>170384444013437.47</v>
      </c>
    </row>
    <row r="18786" spans="1:10" x14ac:dyDescent="0.25">
      <c r="A18786">
        <f t="shared" si="588"/>
        <v>18784</v>
      </c>
      <c r="B18786" s="22">
        <v>8943680</v>
      </c>
      <c r="J18786" s="6">
        <f t="shared" si="587"/>
        <v>24105244819313.906</v>
      </c>
    </row>
    <row r="18787" spans="1:10" x14ac:dyDescent="0.25">
      <c r="A18787">
        <f t="shared" si="588"/>
        <v>18785</v>
      </c>
      <c r="B18787" s="22">
        <v>0</v>
      </c>
      <c r="J18787" s="6">
        <f t="shared" si="587"/>
        <v>16272920094200.813</v>
      </c>
    </row>
    <row r="18788" spans="1:10" x14ac:dyDescent="0.25">
      <c r="A18788">
        <f t="shared" si="588"/>
        <v>18786</v>
      </c>
      <c r="B18788" s="22">
        <v>8143430</v>
      </c>
      <c r="J18788" s="6">
        <f t="shared" si="587"/>
        <v>16887655243524.369</v>
      </c>
    </row>
    <row r="18789" spans="1:10" x14ac:dyDescent="0.25">
      <c r="A18789">
        <f t="shared" si="588"/>
        <v>18787</v>
      </c>
      <c r="B18789" s="22">
        <v>8143430</v>
      </c>
      <c r="J18789" s="6">
        <f t="shared" si="587"/>
        <v>16887655243524.369</v>
      </c>
    </row>
    <row r="18790" spans="1:10" x14ac:dyDescent="0.25">
      <c r="A18790">
        <f t="shared" si="588"/>
        <v>18788</v>
      </c>
      <c r="B18790" s="22">
        <v>8943680</v>
      </c>
      <c r="J18790" s="6">
        <f t="shared" si="587"/>
        <v>24105244819313.906</v>
      </c>
    </row>
    <row r="18791" spans="1:10" x14ac:dyDescent="0.25">
      <c r="A18791">
        <f t="shared" si="588"/>
        <v>18789</v>
      </c>
      <c r="B18791" s="22">
        <v>8143430</v>
      </c>
      <c r="J18791" s="6">
        <f t="shared" si="587"/>
        <v>16887655243524.369</v>
      </c>
    </row>
    <row r="18792" spans="1:10" x14ac:dyDescent="0.25">
      <c r="A18792">
        <f t="shared" si="588"/>
        <v>18790</v>
      </c>
      <c r="B18792" s="22">
        <v>285171.25</v>
      </c>
      <c r="J18792" s="6">
        <f t="shared" si="587"/>
        <v>14053497767724.313</v>
      </c>
    </row>
    <row r="18793" spans="1:10" x14ac:dyDescent="0.25">
      <c r="A18793">
        <f t="shared" si="588"/>
        <v>18791</v>
      </c>
      <c r="B18793" s="22">
        <v>8943680</v>
      </c>
      <c r="J18793" s="6">
        <f t="shared" si="587"/>
        <v>24105244819313.906</v>
      </c>
    </row>
    <row r="18794" spans="1:10" x14ac:dyDescent="0.25">
      <c r="A18794">
        <f t="shared" si="588"/>
        <v>18792</v>
      </c>
      <c r="B18794" s="22">
        <v>17087110</v>
      </c>
      <c r="J18794" s="6">
        <f t="shared" si="587"/>
        <v>170384444013437.47</v>
      </c>
    </row>
    <row r="18795" spans="1:10" x14ac:dyDescent="0.25">
      <c r="A18795">
        <f t="shared" si="588"/>
        <v>18793</v>
      </c>
      <c r="B18795" s="22">
        <v>17087110</v>
      </c>
      <c r="J18795" s="6">
        <f t="shared" si="587"/>
        <v>170384444013437.47</v>
      </c>
    </row>
    <row r="18796" spans="1:10" x14ac:dyDescent="0.25">
      <c r="A18796">
        <f t="shared" si="588"/>
        <v>18794</v>
      </c>
      <c r="B18796" s="22">
        <v>3000000</v>
      </c>
      <c r="J18796" s="6">
        <f t="shared" si="587"/>
        <v>1069095532961.9576</v>
      </c>
    </row>
    <row r="18797" spans="1:10" x14ac:dyDescent="0.25">
      <c r="A18797">
        <f t="shared" si="588"/>
        <v>18795</v>
      </c>
      <c r="B18797" s="22">
        <v>0</v>
      </c>
      <c r="J18797" s="6">
        <f t="shared" si="587"/>
        <v>16272920094200.813</v>
      </c>
    </row>
    <row r="18798" spans="1:10" x14ac:dyDescent="0.25">
      <c r="A18798">
        <f t="shared" si="588"/>
        <v>18796</v>
      </c>
      <c r="B18798" s="22">
        <v>0</v>
      </c>
      <c r="J18798" s="6">
        <f t="shared" si="587"/>
        <v>16272920094200.813</v>
      </c>
    </row>
    <row r="18799" spans="1:10" x14ac:dyDescent="0.25">
      <c r="A18799">
        <f t="shared" si="588"/>
        <v>18797</v>
      </c>
      <c r="B18799" s="22">
        <v>0</v>
      </c>
      <c r="J18799" s="6">
        <f t="shared" si="587"/>
        <v>16272920094200.813</v>
      </c>
    </row>
    <row r="18800" spans="1:10" x14ac:dyDescent="0.25">
      <c r="A18800">
        <f t="shared" si="588"/>
        <v>18798</v>
      </c>
      <c r="B18800" s="22">
        <v>0</v>
      </c>
      <c r="J18800" s="6">
        <f t="shared" si="587"/>
        <v>16272920094200.813</v>
      </c>
    </row>
    <row r="18801" spans="1:10" x14ac:dyDescent="0.25">
      <c r="A18801">
        <f t="shared" si="588"/>
        <v>18799</v>
      </c>
      <c r="B18801" s="22">
        <v>0</v>
      </c>
      <c r="J18801" s="6">
        <f t="shared" si="587"/>
        <v>16272920094200.813</v>
      </c>
    </row>
    <row r="18802" spans="1:10" x14ac:dyDescent="0.25">
      <c r="A18802">
        <f t="shared" si="588"/>
        <v>18800</v>
      </c>
      <c r="B18802" s="22">
        <v>8943680</v>
      </c>
      <c r="J18802" s="6">
        <f t="shared" si="587"/>
        <v>24105244819313.906</v>
      </c>
    </row>
    <row r="18803" spans="1:10" x14ac:dyDescent="0.25">
      <c r="A18803">
        <f t="shared" si="588"/>
        <v>18801</v>
      </c>
      <c r="B18803" s="22">
        <v>17087110</v>
      </c>
      <c r="J18803" s="6">
        <f t="shared" si="587"/>
        <v>170384444013437.47</v>
      </c>
    </row>
    <row r="18804" spans="1:10" x14ac:dyDescent="0.25">
      <c r="A18804">
        <f t="shared" si="588"/>
        <v>18802</v>
      </c>
      <c r="B18804" s="22">
        <v>0</v>
      </c>
      <c r="J18804" s="6">
        <f t="shared" si="587"/>
        <v>16272920094200.813</v>
      </c>
    </row>
    <row r="18805" spans="1:10" x14ac:dyDescent="0.25">
      <c r="A18805">
        <f t="shared" si="588"/>
        <v>18803</v>
      </c>
      <c r="B18805" s="22">
        <v>8143430</v>
      </c>
      <c r="J18805" s="6">
        <f t="shared" si="587"/>
        <v>16887655243524.369</v>
      </c>
    </row>
    <row r="18806" spans="1:10" x14ac:dyDescent="0.25">
      <c r="A18806">
        <f t="shared" si="588"/>
        <v>18804</v>
      </c>
      <c r="B18806" s="22">
        <v>8143430</v>
      </c>
      <c r="J18806" s="6">
        <f t="shared" si="587"/>
        <v>16887655243524.369</v>
      </c>
    </row>
    <row r="18807" spans="1:10" x14ac:dyDescent="0.25">
      <c r="A18807">
        <f t="shared" si="588"/>
        <v>18805</v>
      </c>
      <c r="B18807" s="22">
        <v>8143430</v>
      </c>
      <c r="J18807" s="6">
        <f t="shared" si="587"/>
        <v>16887655243524.369</v>
      </c>
    </row>
    <row r="18808" spans="1:10" x14ac:dyDescent="0.25">
      <c r="A18808">
        <f t="shared" si="588"/>
        <v>18806</v>
      </c>
      <c r="B18808" s="22">
        <v>0</v>
      </c>
      <c r="J18808" s="6">
        <f t="shared" si="587"/>
        <v>16272920094200.813</v>
      </c>
    </row>
    <row r="18809" spans="1:10" x14ac:dyDescent="0.25">
      <c r="A18809">
        <f t="shared" si="588"/>
        <v>18807</v>
      </c>
      <c r="B18809" s="22">
        <v>63278723.934246585</v>
      </c>
      <c r="J18809" s="6">
        <f t="shared" si="587"/>
        <v>3509940778652935.5</v>
      </c>
    </row>
    <row r="18810" spans="1:10" x14ac:dyDescent="0.25">
      <c r="A18810">
        <f t="shared" si="588"/>
        <v>18808</v>
      </c>
      <c r="B18810" s="22">
        <v>0</v>
      </c>
      <c r="J18810" s="6">
        <f t="shared" si="587"/>
        <v>16272920094200.813</v>
      </c>
    </row>
    <row r="18811" spans="1:10" x14ac:dyDescent="0.25">
      <c r="A18811">
        <f t="shared" si="588"/>
        <v>18809</v>
      </c>
      <c r="B18811" s="22">
        <v>0</v>
      </c>
      <c r="J18811" s="6">
        <f t="shared" si="587"/>
        <v>16272920094200.813</v>
      </c>
    </row>
    <row r="18812" spans="1:10" x14ac:dyDescent="0.25">
      <c r="A18812">
        <f t="shared" si="588"/>
        <v>18810</v>
      </c>
      <c r="B18812" s="22">
        <v>17087110</v>
      </c>
      <c r="J18812" s="6">
        <f t="shared" si="587"/>
        <v>170384444013437.47</v>
      </c>
    </row>
    <row r="18813" spans="1:10" x14ac:dyDescent="0.25">
      <c r="A18813">
        <f t="shared" si="588"/>
        <v>18811</v>
      </c>
      <c r="B18813" s="22">
        <v>0</v>
      </c>
      <c r="J18813" s="6">
        <f t="shared" si="587"/>
        <v>16272920094200.813</v>
      </c>
    </row>
    <row r="18814" spans="1:10" x14ac:dyDescent="0.25">
      <c r="A18814">
        <f t="shared" si="588"/>
        <v>18812</v>
      </c>
      <c r="B18814" s="22">
        <v>8143430</v>
      </c>
      <c r="J18814" s="6">
        <f t="shared" si="587"/>
        <v>16887655243524.369</v>
      </c>
    </row>
    <row r="18815" spans="1:10" x14ac:dyDescent="0.25">
      <c r="A18815">
        <f t="shared" si="588"/>
        <v>18813</v>
      </c>
      <c r="B18815" s="22">
        <v>8143430</v>
      </c>
      <c r="J18815" s="6">
        <f t="shared" si="587"/>
        <v>16887655243524.369</v>
      </c>
    </row>
    <row r="18816" spans="1:10" x14ac:dyDescent="0.25">
      <c r="A18816">
        <f t="shared" si="588"/>
        <v>18814</v>
      </c>
      <c r="B18816" s="22">
        <v>0</v>
      </c>
      <c r="J18816" s="6">
        <f t="shared" si="587"/>
        <v>16272920094200.813</v>
      </c>
    </row>
    <row r="18817" spans="1:10" x14ac:dyDescent="0.25">
      <c r="A18817">
        <f t="shared" si="588"/>
        <v>18815</v>
      </c>
      <c r="B18817" s="22">
        <v>0</v>
      </c>
      <c r="J18817" s="6">
        <f t="shared" si="587"/>
        <v>16272920094200.813</v>
      </c>
    </row>
    <row r="18818" spans="1:10" x14ac:dyDescent="0.25">
      <c r="A18818">
        <f t="shared" si="588"/>
        <v>18816</v>
      </c>
      <c r="B18818" s="22">
        <v>4428780.8219178077</v>
      </c>
      <c r="J18818" s="6">
        <f t="shared" si="587"/>
        <v>155874984828.50565</v>
      </c>
    </row>
    <row r="18819" spans="1:10" x14ac:dyDescent="0.25">
      <c r="A18819">
        <f t="shared" si="588"/>
        <v>18817</v>
      </c>
      <c r="B18819" s="22">
        <v>0</v>
      </c>
      <c r="J18819" s="6">
        <f t="shared" ref="J18819:J18882" si="589">(B18819-$I$6)^2</f>
        <v>16272920094200.813</v>
      </c>
    </row>
    <row r="18820" spans="1:10" x14ac:dyDescent="0.25">
      <c r="A18820">
        <f t="shared" ref="A18820:A18883" si="590">A18819+1</f>
        <v>18818</v>
      </c>
      <c r="B18820" s="22">
        <v>0</v>
      </c>
      <c r="J18820" s="6">
        <f t="shared" si="589"/>
        <v>16272920094200.813</v>
      </c>
    </row>
    <row r="18821" spans="1:10" x14ac:dyDescent="0.25">
      <c r="A18821">
        <f t="shared" si="590"/>
        <v>18819</v>
      </c>
      <c r="B18821" s="22">
        <v>0</v>
      </c>
      <c r="J18821" s="6">
        <f t="shared" si="589"/>
        <v>16272920094200.813</v>
      </c>
    </row>
    <row r="18822" spans="1:10" x14ac:dyDescent="0.25">
      <c r="A18822">
        <f t="shared" si="590"/>
        <v>18820</v>
      </c>
      <c r="B18822" s="22">
        <v>0</v>
      </c>
      <c r="J18822" s="6">
        <f t="shared" si="589"/>
        <v>16272920094200.813</v>
      </c>
    </row>
    <row r="18823" spans="1:10" x14ac:dyDescent="0.25">
      <c r="A18823">
        <f t="shared" si="590"/>
        <v>18821</v>
      </c>
      <c r="B18823" s="22">
        <v>0</v>
      </c>
      <c r="J18823" s="6">
        <f t="shared" si="589"/>
        <v>16272920094200.813</v>
      </c>
    </row>
    <row r="18824" spans="1:10" x14ac:dyDescent="0.25">
      <c r="A18824">
        <f t="shared" si="590"/>
        <v>18822</v>
      </c>
      <c r="B18824" s="22">
        <v>8143430</v>
      </c>
      <c r="J18824" s="6">
        <f t="shared" si="589"/>
        <v>16887655243524.369</v>
      </c>
    </row>
    <row r="18825" spans="1:10" x14ac:dyDescent="0.25">
      <c r="A18825">
        <f t="shared" si="590"/>
        <v>18823</v>
      </c>
      <c r="B18825" s="22">
        <v>3000000</v>
      </c>
      <c r="J18825" s="6">
        <f t="shared" si="589"/>
        <v>1069095532961.9576</v>
      </c>
    </row>
    <row r="18826" spans="1:10" x14ac:dyDescent="0.25">
      <c r="A18826">
        <f t="shared" si="590"/>
        <v>18824</v>
      </c>
      <c r="B18826" s="22">
        <v>6250000</v>
      </c>
      <c r="J18826" s="6">
        <f t="shared" si="589"/>
        <v>4910785591619.8643</v>
      </c>
    </row>
    <row r="18827" spans="1:10" x14ac:dyDescent="0.25">
      <c r="A18827">
        <f t="shared" si="590"/>
        <v>18825</v>
      </c>
      <c r="B18827" s="22">
        <v>0</v>
      </c>
      <c r="J18827" s="6">
        <f t="shared" si="589"/>
        <v>16272920094200.813</v>
      </c>
    </row>
    <row r="18828" spans="1:10" x14ac:dyDescent="0.25">
      <c r="A18828">
        <f t="shared" si="590"/>
        <v>18826</v>
      </c>
      <c r="B18828" s="22">
        <v>0</v>
      </c>
      <c r="J18828" s="6">
        <f t="shared" si="589"/>
        <v>16272920094200.813</v>
      </c>
    </row>
    <row r="18829" spans="1:10" x14ac:dyDescent="0.25">
      <c r="A18829">
        <f t="shared" si="590"/>
        <v>18827</v>
      </c>
      <c r="B18829" s="22">
        <v>8943680</v>
      </c>
      <c r="J18829" s="6">
        <f t="shared" si="589"/>
        <v>24105244819313.906</v>
      </c>
    </row>
    <row r="18830" spans="1:10" x14ac:dyDescent="0.25">
      <c r="A18830">
        <f t="shared" si="590"/>
        <v>18828</v>
      </c>
      <c r="B18830" s="22">
        <v>3000000</v>
      </c>
      <c r="J18830" s="6">
        <f t="shared" si="589"/>
        <v>1069095532961.9576</v>
      </c>
    </row>
    <row r="18831" spans="1:10" x14ac:dyDescent="0.25">
      <c r="A18831">
        <f t="shared" si="590"/>
        <v>18829</v>
      </c>
      <c r="B18831" s="22">
        <v>0</v>
      </c>
      <c r="J18831" s="6">
        <f t="shared" si="589"/>
        <v>16272920094200.813</v>
      </c>
    </row>
    <row r="18832" spans="1:10" x14ac:dyDescent="0.25">
      <c r="A18832">
        <f t="shared" si="590"/>
        <v>18830</v>
      </c>
      <c r="B18832" s="22">
        <v>8143430</v>
      </c>
      <c r="J18832" s="6">
        <f t="shared" si="589"/>
        <v>16887655243524.369</v>
      </c>
    </row>
    <row r="18833" spans="1:10" x14ac:dyDescent="0.25">
      <c r="A18833">
        <f t="shared" si="590"/>
        <v>18831</v>
      </c>
      <c r="B18833" s="22">
        <v>17087110</v>
      </c>
      <c r="J18833" s="6">
        <f t="shared" si="589"/>
        <v>170384444013437.47</v>
      </c>
    </row>
    <row r="18834" spans="1:10" x14ac:dyDescent="0.25">
      <c r="A18834">
        <f t="shared" si="590"/>
        <v>18832</v>
      </c>
      <c r="B18834" s="22">
        <v>0</v>
      </c>
      <c r="J18834" s="6">
        <f t="shared" si="589"/>
        <v>16272920094200.813</v>
      </c>
    </row>
    <row r="18835" spans="1:10" x14ac:dyDescent="0.25">
      <c r="A18835">
        <f t="shared" si="590"/>
        <v>18833</v>
      </c>
      <c r="B18835" s="22">
        <v>8943680</v>
      </c>
      <c r="J18835" s="6">
        <f t="shared" si="589"/>
        <v>24105244819313.906</v>
      </c>
    </row>
    <row r="18836" spans="1:10" x14ac:dyDescent="0.25">
      <c r="A18836">
        <f t="shared" si="590"/>
        <v>18834</v>
      </c>
      <c r="B18836" s="22">
        <v>3250000</v>
      </c>
      <c r="J18836" s="6">
        <f t="shared" si="589"/>
        <v>614610152858.7196</v>
      </c>
    </row>
    <row r="18837" spans="1:10" x14ac:dyDescent="0.25">
      <c r="A18837">
        <f t="shared" si="590"/>
        <v>18835</v>
      </c>
      <c r="B18837" s="22">
        <v>0</v>
      </c>
      <c r="J18837" s="6">
        <f t="shared" si="589"/>
        <v>16272920094200.813</v>
      </c>
    </row>
    <row r="18838" spans="1:10" x14ac:dyDescent="0.25">
      <c r="A18838">
        <f t="shared" si="590"/>
        <v>18836</v>
      </c>
      <c r="B18838" s="22">
        <v>8943680</v>
      </c>
      <c r="J18838" s="6">
        <f t="shared" si="589"/>
        <v>24105244819313.906</v>
      </c>
    </row>
    <row r="18839" spans="1:10" x14ac:dyDescent="0.25">
      <c r="A18839">
        <f t="shared" si="590"/>
        <v>18837</v>
      </c>
      <c r="B18839" s="22">
        <v>8143430</v>
      </c>
      <c r="J18839" s="6">
        <f t="shared" si="589"/>
        <v>16887655243524.369</v>
      </c>
    </row>
    <row r="18840" spans="1:10" x14ac:dyDescent="0.25">
      <c r="A18840">
        <f t="shared" si="590"/>
        <v>18838</v>
      </c>
      <c r="B18840" s="22">
        <v>17087110</v>
      </c>
      <c r="J18840" s="6">
        <f t="shared" si="589"/>
        <v>170384444013437.47</v>
      </c>
    </row>
    <row r="18841" spans="1:10" x14ac:dyDescent="0.25">
      <c r="A18841">
        <f t="shared" si="590"/>
        <v>18839</v>
      </c>
      <c r="B18841" s="22">
        <v>0</v>
      </c>
      <c r="J18841" s="6">
        <f t="shared" si="589"/>
        <v>16272920094200.813</v>
      </c>
    </row>
    <row r="18842" spans="1:10" x14ac:dyDescent="0.25">
      <c r="A18842">
        <f t="shared" si="590"/>
        <v>18840</v>
      </c>
      <c r="B18842" s="22">
        <v>0</v>
      </c>
      <c r="J18842" s="6">
        <f t="shared" si="589"/>
        <v>16272920094200.813</v>
      </c>
    </row>
    <row r="18843" spans="1:10" x14ac:dyDescent="0.25">
      <c r="A18843">
        <f t="shared" si="590"/>
        <v>18841</v>
      </c>
      <c r="B18843" s="22">
        <v>8943680</v>
      </c>
      <c r="J18843" s="6">
        <f t="shared" si="589"/>
        <v>24105244819313.906</v>
      </c>
    </row>
    <row r="18844" spans="1:10" x14ac:dyDescent="0.25">
      <c r="A18844">
        <f t="shared" si="590"/>
        <v>18842</v>
      </c>
      <c r="B18844" s="22">
        <v>8143430</v>
      </c>
      <c r="J18844" s="6">
        <f t="shared" si="589"/>
        <v>16887655243524.369</v>
      </c>
    </row>
    <row r="18845" spans="1:10" x14ac:dyDescent="0.25">
      <c r="A18845">
        <f t="shared" si="590"/>
        <v>18843</v>
      </c>
      <c r="B18845" s="22">
        <v>0</v>
      </c>
      <c r="J18845" s="6">
        <f t="shared" si="589"/>
        <v>16272920094200.813</v>
      </c>
    </row>
    <row r="18846" spans="1:10" x14ac:dyDescent="0.25">
      <c r="A18846">
        <f t="shared" si="590"/>
        <v>18844</v>
      </c>
      <c r="B18846" s="22">
        <v>8943680</v>
      </c>
      <c r="J18846" s="6">
        <f t="shared" si="589"/>
        <v>24105244819313.906</v>
      </c>
    </row>
    <row r="18847" spans="1:10" x14ac:dyDescent="0.25">
      <c r="A18847">
        <f t="shared" si="590"/>
        <v>18845</v>
      </c>
      <c r="B18847" s="22">
        <v>3250000</v>
      </c>
      <c r="J18847" s="6">
        <f t="shared" si="589"/>
        <v>614610152858.7196</v>
      </c>
    </row>
    <row r="18848" spans="1:10" x14ac:dyDescent="0.25">
      <c r="A18848">
        <f t="shared" si="590"/>
        <v>18846</v>
      </c>
      <c r="B18848" s="22">
        <v>0</v>
      </c>
      <c r="J18848" s="6">
        <f t="shared" si="589"/>
        <v>16272920094200.813</v>
      </c>
    </row>
    <row r="18849" spans="1:10" x14ac:dyDescent="0.25">
      <c r="A18849">
        <f t="shared" si="590"/>
        <v>18847</v>
      </c>
      <c r="B18849" s="22">
        <v>0</v>
      </c>
      <c r="J18849" s="6">
        <f t="shared" si="589"/>
        <v>16272920094200.813</v>
      </c>
    </row>
    <row r="18850" spans="1:10" x14ac:dyDescent="0.25">
      <c r="A18850">
        <f t="shared" si="590"/>
        <v>18848</v>
      </c>
      <c r="B18850" s="22">
        <v>8143430</v>
      </c>
      <c r="J18850" s="6">
        <f t="shared" si="589"/>
        <v>16887655243524.369</v>
      </c>
    </row>
    <row r="18851" spans="1:10" x14ac:dyDescent="0.25">
      <c r="A18851">
        <f t="shared" si="590"/>
        <v>18849</v>
      </c>
      <c r="B18851" s="22">
        <v>0</v>
      </c>
      <c r="J18851" s="6">
        <f t="shared" si="589"/>
        <v>16272920094200.813</v>
      </c>
    </row>
    <row r="18852" spans="1:10" x14ac:dyDescent="0.25">
      <c r="A18852">
        <f t="shared" si="590"/>
        <v>18850</v>
      </c>
      <c r="B18852" s="22">
        <v>0</v>
      </c>
      <c r="J18852" s="6">
        <f t="shared" si="589"/>
        <v>16272920094200.813</v>
      </c>
    </row>
    <row r="18853" spans="1:10" x14ac:dyDescent="0.25">
      <c r="A18853">
        <f t="shared" si="590"/>
        <v>18851</v>
      </c>
      <c r="B18853" s="22">
        <v>8143430</v>
      </c>
      <c r="J18853" s="6">
        <f t="shared" si="589"/>
        <v>16887655243524.369</v>
      </c>
    </row>
    <row r="18854" spans="1:10" x14ac:dyDescent="0.25">
      <c r="A18854">
        <f t="shared" si="590"/>
        <v>18852</v>
      </c>
      <c r="B18854" s="22">
        <v>8943680</v>
      </c>
      <c r="J18854" s="6">
        <f t="shared" si="589"/>
        <v>24105244819313.906</v>
      </c>
    </row>
    <row r="18855" spans="1:10" x14ac:dyDescent="0.25">
      <c r="A18855">
        <f t="shared" si="590"/>
        <v>18853</v>
      </c>
      <c r="B18855" s="22">
        <v>8943680</v>
      </c>
      <c r="J18855" s="6">
        <f t="shared" si="589"/>
        <v>24105244819313.906</v>
      </c>
    </row>
    <row r="18856" spans="1:10" x14ac:dyDescent="0.25">
      <c r="A18856">
        <f t="shared" si="590"/>
        <v>18854</v>
      </c>
      <c r="B18856" s="22">
        <v>8943680</v>
      </c>
      <c r="J18856" s="6">
        <f t="shared" si="589"/>
        <v>24105244819313.906</v>
      </c>
    </row>
    <row r="18857" spans="1:10" x14ac:dyDescent="0.25">
      <c r="A18857">
        <f t="shared" si="590"/>
        <v>18855</v>
      </c>
      <c r="B18857" s="22">
        <v>0</v>
      </c>
      <c r="J18857" s="6">
        <f t="shared" si="589"/>
        <v>16272920094200.813</v>
      </c>
    </row>
    <row r="18858" spans="1:10" x14ac:dyDescent="0.25">
      <c r="A18858">
        <f t="shared" si="590"/>
        <v>18856</v>
      </c>
      <c r="B18858" s="22">
        <v>17087110</v>
      </c>
      <c r="J18858" s="6">
        <f t="shared" si="589"/>
        <v>170384444013437.47</v>
      </c>
    </row>
    <row r="18859" spans="1:10" x14ac:dyDescent="0.25">
      <c r="A18859">
        <f t="shared" si="590"/>
        <v>18857</v>
      </c>
      <c r="B18859" s="22">
        <v>11143430</v>
      </c>
      <c r="J18859" s="6">
        <f t="shared" si="589"/>
        <v>50544410682285.516</v>
      </c>
    </row>
    <row r="18860" spans="1:10" x14ac:dyDescent="0.25">
      <c r="A18860">
        <f t="shared" si="590"/>
        <v>18858</v>
      </c>
      <c r="B18860" s="22">
        <v>11143430</v>
      </c>
      <c r="J18860" s="6">
        <f t="shared" si="589"/>
        <v>50544410682285.516</v>
      </c>
    </row>
    <row r="18861" spans="1:10" x14ac:dyDescent="0.25">
      <c r="A18861">
        <f t="shared" si="590"/>
        <v>18859</v>
      </c>
      <c r="B18861" s="22">
        <v>0</v>
      </c>
      <c r="J18861" s="6">
        <f t="shared" si="589"/>
        <v>16272920094200.813</v>
      </c>
    </row>
    <row r="18862" spans="1:10" x14ac:dyDescent="0.25">
      <c r="A18862">
        <f t="shared" si="590"/>
        <v>18860</v>
      </c>
      <c r="B18862" s="22">
        <v>0</v>
      </c>
      <c r="J18862" s="6">
        <f t="shared" si="589"/>
        <v>16272920094200.813</v>
      </c>
    </row>
    <row r="18863" spans="1:10" x14ac:dyDescent="0.25">
      <c r="A18863">
        <f t="shared" si="590"/>
        <v>18861</v>
      </c>
      <c r="B18863" s="22">
        <v>6250000</v>
      </c>
      <c r="J18863" s="6">
        <f t="shared" si="589"/>
        <v>4910785591619.8643</v>
      </c>
    </row>
    <row r="18864" spans="1:10" x14ac:dyDescent="0.25">
      <c r="A18864">
        <f t="shared" si="590"/>
        <v>18862</v>
      </c>
      <c r="B18864" s="22">
        <v>0</v>
      </c>
      <c r="J18864" s="6">
        <f t="shared" si="589"/>
        <v>16272920094200.813</v>
      </c>
    </row>
    <row r="18865" spans="1:10" x14ac:dyDescent="0.25">
      <c r="A18865">
        <f t="shared" si="590"/>
        <v>18863</v>
      </c>
      <c r="B18865" s="22">
        <v>6250000</v>
      </c>
      <c r="J18865" s="6">
        <f t="shared" si="589"/>
        <v>4910785591619.8643</v>
      </c>
    </row>
    <row r="18866" spans="1:10" x14ac:dyDescent="0.25">
      <c r="A18866">
        <f t="shared" si="590"/>
        <v>18864</v>
      </c>
      <c r="B18866" s="22">
        <v>0</v>
      </c>
      <c r="J18866" s="6">
        <f t="shared" si="589"/>
        <v>16272920094200.813</v>
      </c>
    </row>
    <row r="18867" spans="1:10" x14ac:dyDescent="0.25">
      <c r="A18867">
        <f t="shared" si="590"/>
        <v>18865</v>
      </c>
      <c r="B18867" s="22">
        <v>0</v>
      </c>
      <c r="J18867" s="6">
        <f t="shared" si="589"/>
        <v>16272920094200.813</v>
      </c>
    </row>
    <row r="18868" spans="1:10" x14ac:dyDescent="0.25">
      <c r="A18868">
        <f t="shared" si="590"/>
        <v>18866</v>
      </c>
      <c r="B18868" s="22">
        <v>0</v>
      </c>
      <c r="J18868" s="6">
        <f t="shared" si="589"/>
        <v>16272920094200.813</v>
      </c>
    </row>
    <row r="18869" spans="1:10" x14ac:dyDescent="0.25">
      <c r="A18869">
        <f t="shared" si="590"/>
        <v>18867</v>
      </c>
      <c r="B18869" s="22">
        <v>0</v>
      </c>
      <c r="J18869" s="6">
        <f t="shared" si="589"/>
        <v>16272920094200.813</v>
      </c>
    </row>
    <row r="18870" spans="1:10" x14ac:dyDescent="0.25">
      <c r="A18870">
        <f t="shared" si="590"/>
        <v>18868</v>
      </c>
      <c r="B18870" s="22">
        <v>0</v>
      </c>
      <c r="J18870" s="6">
        <f t="shared" si="589"/>
        <v>16272920094200.813</v>
      </c>
    </row>
    <row r="18871" spans="1:10" x14ac:dyDescent="0.25">
      <c r="A18871">
        <f t="shared" si="590"/>
        <v>18869</v>
      </c>
      <c r="B18871" s="22">
        <v>0</v>
      </c>
      <c r="J18871" s="6">
        <f t="shared" si="589"/>
        <v>16272920094200.813</v>
      </c>
    </row>
    <row r="18872" spans="1:10" x14ac:dyDescent="0.25">
      <c r="A18872">
        <f t="shared" si="590"/>
        <v>18870</v>
      </c>
      <c r="B18872" s="22">
        <v>8143430</v>
      </c>
      <c r="J18872" s="6">
        <f t="shared" si="589"/>
        <v>16887655243524.369</v>
      </c>
    </row>
    <row r="18873" spans="1:10" x14ac:dyDescent="0.25">
      <c r="A18873">
        <f t="shared" si="590"/>
        <v>18871</v>
      </c>
      <c r="B18873" s="22">
        <v>18459272.82819178</v>
      </c>
      <c r="J18873" s="6">
        <f t="shared" si="589"/>
        <v>208089339752621.09</v>
      </c>
    </row>
    <row r="18874" spans="1:10" x14ac:dyDescent="0.25">
      <c r="A18874">
        <f t="shared" si="590"/>
        <v>18872</v>
      </c>
      <c r="B18874" s="22">
        <v>0</v>
      </c>
      <c r="J18874" s="6">
        <f t="shared" si="589"/>
        <v>16272920094200.813</v>
      </c>
    </row>
    <row r="18875" spans="1:10" x14ac:dyDescent="0.25">
      <c r="A18875">
        <f t="shared" si="590"/>
        <v>18873</v>
      </c>
      <c r="B18875" s="22">
        <v>0</v>
      </c>
      <c r="J18875" s="6">
        <f t="shared" si="589"/>
        <v>16272920094200.813</v>
      </c>
    </row>
    <row r="18876" spans="1:10" x14ac:dyDescent="0.25">
      <c r="A18876">
        <f t="shared" si="590"/>
        <v>18874</v>
      </c>
      <c r="B18876" s="22">
        <v>0</v>
      </c>
      <c r="J18876" s="6">
        <f t="shared" si="589"/>
        <v>16272920094200.813</v>
      </c>
    </row>
    <row r="18877" spans="1:10" x14ac:dyDescent="0.25">
      <c r="A18877">
        <f t="shared" si="590"/>
        <v>18875</v>
      </c>
      <c r="B18877" s="22">
        <v>0</v>
      </c>
      <c r="J18877" s="6">
        <f t="shared" si="589"/>
        <v>16272920094200.813</v>
      </c>
    </row>
    <row r="18878" spans="1:10" x14ac:dyDescent="0.25">
      <c r="A18878">
        <f t="shared" si="590"/>
        <v>18876</v>
      </c>
      <c r="B18878" s="22">
        <v>8143430</v>
      </c>
      <c r="J18878" s="6">
        <f t="shared" si="589"/>
        <v>16887655243524.369</v>
      </c>
    </row>
    <row r="18879" spans="1:10" x14ac:dyDescent="0.25">
      <c r="A18879">
        <f t="shared" si="590"/>
        <v>18877</v>
      </c>
      <c r="B18879" s="22">
        <v>0</v>
      </c>
      <c r="J18879" s="6">
        <f t="shared" si="589"/>
        <v>16272920094200.813</v>
      </c>
    </row>
    <row r="18880" spans="1:10" x14ac:dyDescent="0.25">
      <c r="A18880">
        <f t="shared" si="590"/>
        <v>18878</v>
      </c>
      <c r="B18880" s="22">
        <v>8943680</v>
      </c>
      <c r="J18880" s="6">
        <f t="shared" si="589"/>
        <v>24105244819313.906</v>
      </c>
    </row>
    <row r="18881" spans="1:10" x14ac:dyDescent="0.25">
      <c r="A18881">
        <f t="shared" si="590"/>
        <v>18879</v>
      </c>
      <c r="B18881" s="22">
        <v>0</v>
      </c>
      <c r="J18881" s="6">
        <f t="shared" si="589"/>
        <v>16272920094200.813</v>
      </c>
    </row>
    <row r="18882" spans="1:10" x14ac:dyDescent="0.25">
      <c r="A18882">
        <f t="shared" si="590"/>
        <v>18880</v>
      </c>
      <c r="B18882" s="22">
        <v>8143430</v>
      </c>
      <c r="J18882" s="6">
        <f t="shared" si="589"/>
        <v>16887655243524.369</v>
      </c>
    </row>
    <row r="18883" spans="1:10" x14ac:dyDescent="0.25">
      <c r="A18883">
        <f t="shared" si="590"/>
        <v>18881</v>
      </c>
      <c r="B18883" s="22">
        <v>8943680</v>
      </c>
      <c r="J18883" s="6">
        <f t="shared" ref="J18883:J18946" si="591">(B18883-$I$6)^2</f>
        <v>24105244819313.906</v>
      </c>
    </row>
    <row r="18884" spans="1:10" x14ac:dyDescent="0.25">
      <c r="A18884">
        <f t="shared" ref="A18884:A18947" si="592">A18883+1</f>
        <v>18882</v>
      </c>
      <c r="B18884" s="22">
        <v>0</v>
      </c>
      <c r="J18884" s="6">
        <f t="shared" si="591"/>
        <v>16272920094200.813</v>
      </c>
    </row>
    <row r="18885" spans="1:10" x14ac:dyDescent="0.25">
      <c r="A18885">
        <f t="shared" si="592"/>
        <v>18883</v>
      </c>
      <c r="B18885" s="22">
        <v>0</v>
      </c>
      <c r="J18885" s="6">
        <f t="shared" si="591"/>
        <v>16272920094200.813</v>
      </c>
    </row>
    <row r="18886" spans="1:10" x14ac:dyDescent="0.25">
      <c r="A18886">
        <f t="shared" si="592"/>
        <v>18884</v>
      </c>
      <c r="B18886" s="22">
        <v>12193680</v>
      </c>
      <c r="J18886" s="6">
        <f t="shared" si="591"/>
        <v>66580854877971.813</v>
      </c>
    </row>
    <row r="18887" spans="1:10" x14ac:dyDescent="0.25">
      <c r="A18887">
        <f t="shared" si="592"/>
        <v>18885</v>
      </c>
      <c r="B18887" s="22">
        <v>0</v>
      </c>
      <c r="J18887" s="6">
        <f t="shared" si="591"/>
        <v>16272920094200.813</v>
      </c>
    </row>
    <row r="18888" spans="1:10" x14ac:dyDescent="0.25">
      <c r="A18888">
        <f t="shared" si="592"/>
        <v>18886</v>
      </c>
      <c r="B18888" s="22">
        <v>17087110</v>
      </c>
      <c r="J18888" s="6">
        <f t="shared" si="591"/>
        <v>170384444013437.47</v>
      </c>
    </row>
    <row r="18889" spans="1:10" x14ac:dyDescent="0.25">
      <c r="A18889">
        <f t="shared" si="592"/>
        <v>18887</v>
      </c>
      <c r="B18889" s="22">
        <v>0</v>
      </c>
      <c r="J18889" s="6">
        <f t="shared" si="591"/>
        <v>16272920094200.813</v>
      </c>
    </row>
    <row r="18890" spans="1:10" x14ac:dyDescent="0.25">
      <c r="A18890">
        <f t="shared" si="592"/>
        <v>18888</v>
      </c>
      <c r="B18890" s="22">
        <v>8143430</v>
      </c>
      <c r="J18890" s="6">
        <f t="shared" si="591"/>
        <v>16887655243524.369</v>
      </c>
    </row>
    <row r="18891" spans="1:10" x14ac:dyDescent="0.25">
      <c r="A18891">
        <f t="shared" si="592"/>
        <v>18889</v>
      </c>
      <c r="B18891" s="22">
        <v>0</v>
      </c>
      <c r="J18891" s="6">
        <f t="shared" si="591"/>
        <v>16272920094200.813</v>
      </c>
    </row>
    <row r="18892" spans="1:10" x14ac:dyDescent="0.25">
      <c r="A18892">
        <f t="shared" si="592"/>
        <v>18890</v>
      </c>
      <c r="B18892" s="22">
        <v>17087110</v>
      </c>
      <c r="J18892" s="6">
        <f t="shared" si="591"/>
        <v>170384444013437.47</v>
      </c>
    </row>
    <row r="18893" spans="1:10" x14ac:dyDescent="0.25">
      <c r="A18893">
        <f t="shared" si="592"/>
        <v>18891</v>
      </c>
      <c r="B18893" s="22">
        <v>0</v>
      </c>
      <c r="J18893" s="6">
        <f t="shared" si="591"/>
        <v>16272920094200.813</v>
      </c>
    </row>
    <row r="18894" spans="1:10" x14ac:dyDescent="0.25">
      <c r="A18894">
        <f t="shared" si="592"/>
        <v>18892</v>
      </c>
      <c r="B18894" s="22">
        <v>8143430</v>
      </c>
      <c r="J18894" s="6">
        <f t="shared" si="591"/>
        <v>16887655243524.369</v>
      </c>
    </row>
    <row r="18895" spans="1:10" x14ac:dyDescent="0.25">
      <c r="A18895">
        <f t="shared" si="592"/>
        <v>18893</v>
      </c>
      <c r="B18895" s="22">
        <v>8943680</v>
      </c>
      <c r="J18895" s="6">
        <f t="shared" si="591"/>
        <v>24105244819313.906</v>
      </c>
    </row>
    <row r="18896" spans="1:10" x14ac:dyDescent="0.25">
      <c r="A18896">
        <f t="shared" si="592"/>
        <v>18894</v>
      </c>
      <c r="B18896" s="22">
        <v>8143430</v>
      </c>
      <c r="J18896" s="6">
        <f t="shared" si="591"/>
        <v>16887655243524.369</v>
      </c>
    </row>
    <row r="18897" spans="1:10" x14ac:dyDescent="0.25">
      <c r="A18897">
        <f t="shared" si="592"/>
        <v>18895</v>
      </c>
      <c r="B18897" s="22">
        <v>8943680</v>
      </c>
      <c r="J18897" s="6">
        <f t="shared" si="591"/>
        <v>24105244819313.906</v>
      </c>
    </row>
    <row r="18898" spans="1:10" x14ac:dyDescent="0.25">
      <c r="A18898">
        <f t="shared" si="592"/>
        <v>18896</v>
      </c>
      <c r="B18898" s="22">
        <v>12572210.821917808</v>
      </c>
      <c r="J18898" s="6">
        <f t="shared" si="591"/>
        <v>72901543351412.328</v>
      </c>
    </row>
    <row r="18899" spans="1:10" x14ac:dyDescent="0.25">
      <c r="A18899">
        <f t="shared" si="592"/>
        <v>18897</v>
      </c>
      <c r="B18899" s="22">
        <v>0</v>
      </c>
      <c r="J18899" s="6">
        <f t="shared" si="591"/>
        <v>16272920094200.813</v>
      </c>
    </row>
    <row r="18900" spans="1:10" x14ac:dyDescent="0.25">
      <c r="A18900">
        <f t="shared" si="592"/>
        <v>18898</v>
      </c>
      <c r="B18900" s="22">
        <v>8943680</v>
      </c>
      <c r="J18900" s="6">
        <f t="shared" si="591"/>
        <v>24105244819313.906</v>
      </c>
    </row>
    <row r="18901" spans="1:10" x14ac:dyDescent="0.25">
      <c r="A18901">
        <f t="shared" si="592"/>
        <v>18899</v>
      </c>
      <c r="B18901" s="22">
        <v>0</v>
      </c>
      <c r="J18901" s="6">
        <f t="shared" si="591"/>
        <v>16272920094200.813</v>
      </c>
    </row>
    <row r="18902" spans="1:10" x14ac:dyDescent="0.25">
      <c r="A18902">
        <f t="shared" si="592"/>
        <v>18900</v>
      </c>
      <c r="B18902" s="22">
        <v>0</v>
      </c>
      <c r="J18902" s="6">
        <f t="shared" si="591"/>
        <v>16272920094200.813</v>
      </c>
    </row>
    <row r="18903" spans="1:10" x14ac:dyDescent="0.25">
      <c r="A18903">
        <f t="shared" si="592"/>
        <v>18901</v>
      </c>
      <c r="B18903" s="22">
        <v>8143430</v>
      </c>
      <c r="J18903" s="6">
        <f t="shared" si="591"/>
        <v>16887655243524.369</v>
      </c>
    </row>
    <row r="18904" spans="1:10" x14ac:dyDescent="0.25">
      <c r="A18904">
        <f t="shared" si="592"/>
        <v>18902</v>
      </c>
      <c r="B18904" s="22">
        <v>0</v>
      </c>
      <c r="J18904" s="6">
        <f t="shared" si="591"/>
        <v>16272920094200.813</v>
      </c>
    </row>
    <row r="18905" spans="1:10" x14ac:dyDescent="0.25">
      <c r="A18905">
        <f t="shared" si="592"/>
        <v>18903</v>
      </c>
      <c r="B18905" s="22">
        <v>0</v>
      </c>
      <c r="J18905" s="6">
        <f t="shared" si="591"/>
        <v>16272920094200.813</v>
      </c>
    </row>
    <row r="18906" spans="1:10" x14ac:dyDescent="0.25">
      <c r="A18906">
        <f t="shared" si="592"/>
        <v>18904</v>
      </c>
      <c r="B18906" s="22">
        <v>8943680</v>
      </c>
      <c r="J18906" s="6">
        <f t="shared" si="591"/>
        <v>24105244819313.906</v>
      </c>
    </row>
    <row r="18907" spans="1:10" x14ac:dyDescent="0.25">
      <c r="A18907">
        <f t="shared" si="592"/>
        <v>18905</v>
      </c>
      <c r="B18907" s="22">
        <v>0</v>
      </c>
      <c r="J18907" s="6">
        <f t="shared" si="591"/>
        <v>16272920094200.813</v>
      </c>
    </row>
    <row r="18908" spans="1:10" x14ac:dyDescent="0.25">
      <c r="A18908">
        <f t="shared" si="592"/>
        <v>18906</v>
      </c>
      <c r="B18908" s="22">
        <v>0</v>
      </c>
      <c r="J18908" s="6">
        <f t="shared" si="591"/>
        <v>16272920094200.813</v>
      </c>
    </row>
    <row r="18909" spans="1:10" x14ac:dyDescent="0.25">
      <c r="A18909">
        <f t="shared" si="592"/>
        <v>18907</v>
      </c>
      <c r="B18909" s="22">
        <v>8143430</v>
      </c>
      <c r="J18909" s="6">
        <f t="shared" si="591"/>
        <v>16887655243524.369</v>
      </c>
    </row>
    <row r="18910" spans="1:10" x14ac:dyDescent="0.25">
      <c r="A18910">
        <f t="shared" si="592"/>
        <v>18908</v>
      </c>
      <c r="B18910" s="22">
        <v>0</v>
      </c>
      <c r="J18910" s="6">
        <f t="shared" si="591"/>
        <v>16272920094200.813</v>
      </c>
    </row>
    <row r="18911" spans="1:10" x14ac:dyDescent="0.25">
      <c r="A18911">
        <f t="shared" si="592"/>
        <v>18909</v>
      </c>
      <c r="B18911" s="22">
        <v>0</v>
      </c>
      <c r="J18911" s="6">
        <f t="shared" si="591"/>
        <v>16272920094200.813</v>
      </c>
    </row>
    <row r="18912" spans="1:10" x14ac:dyDescent="0.25">
      <c r="A18912">
        <f t="shared" si="592"/>
        <v>18910</v>
      </c>
      <c r="B18912" s="22">
        <v>2008980.8219178081</v>
      </c>
      <c r="J18912" s="6">
        <f t="shared" si="591"/>
        <v>4100584250170.3423</v>
      </c>
    </row>
    <row r="18913" spans="1:10" x14ac:dyDescent="0.25">
      <c r="A18913">
        <f t="shared" si="592"/>
        <v>18911</v>
      </c>
      <c r="B18913" s="22">
        <v>0</v>
      </c>
      <c r="J18913" s="6">
        <f t="shared" si="591"/>
        <v>16272920094200.813</v>
      </c>
    </row>
    <row r="18914" spans="1:10" x14ac:dyDescent="0.25">
      <c r="A18914">
        <f t="shared" si="592"/>
        <v>18912</v>
      </c>
      <c r="B18914" s="22">
        <v>8143430</v>
      </c>
      <c r="J18914" s="6">
        <f t="shared" si="591"/>
        <v>16887655243524.369</v>
      </c>
    </row>
    <row r="18915" spans="1:10" x14ac:dyDescent="0.25">
      <c r="A18915">
        <f t="shared" si="592"/>
        <v>18913</v>
      </c>
      <c r="B18915" s="22">
        <v>8143430</v>
      </c>
      <c r="J18915" s="6">
        <f t="shared" si="591"/>
        <v>16887655243524.369</v>
      </c>
    </row>
    <row r="18916" spans="1:10" x14ac:dyDescent="0.25">
      <c r="A18916">
        <f t="shared" si="592"/>
        <v>18914</v>
      </c>
      <c r="B18916" s="22">
        <v>8143430</v>
      </c>
      <c r="J18916" s="6">
        <f t="shared" si="591"/>
        <v>16887655243524.369</v>
      </c>
    </row>
    <row r="18917" spans="1:10" x14ac:dyDescent="0.25">
      <c r="A18917">
        <f t="shared" si="592"/>
        <v>18915</v>
      </c>
      <c r="B18917" s="22">
        <v>4969529.5</v>
      </c>
      <c r="J18917" s="6">
        <f t="shared" si="591"/>
        <v>875270155604.047</v>
      </c>
    </row>
    <row r="18918" spans="1:10" x14ac:dyDescent="0.25">
      <c r="A18918">
        <f t="shared" si="592"/>
        <v>18916</v>
      </c>
      <c r="B18918" s="22">
        <v>0</v>
      </c>
      <c r="J18918" s="6">
        <f t="shared" si="591"/>
        <v>16272920094200.813</v>
      </c>
    </row>
    <row r="18919" spans="1:10" x14ac:dyDescent="0.25">
      <c r="A18919">
        <f t="shared" si="592"/>
        <v>18917</v>
      </c>
      <c r="B18919" s="22">
        <v>4428780.8219178077</v>
      </c>
      <c r="J18919" s="6">
        <f t="shared" si="591"/>
        <v>155874984828.50565</v>
      </c>
    </row>
    <row r="18920" spans="1:10" x14ac:dyDescent="0.25">
      <c r="A18920">
        <f t="shared" si="592"/>
        <v>18918</v>
      </c>
      <c r="B18920" s="22">
        <v>0</v>
      </c>
      <c r="J18920" s="6">
        <f t="shared" si="591"/>
        <v>16272920094200.813</v>
      </c>
    </row>
    <row r="18921" spans="1:10" x14ac:dyDescent="0.25">
      <c r="A18921">
        <f t="shared" si="592"/>
        <v>18919</v>
      </c>
      <c r="B18921" s="22">
        <v>0</v>
      </c>
      <c r="J18921" s="6">
        <f t="shared" si="591"/>
        <v>16272920094200.813</v>
      </c>
    </row>
    <row r="18922" spans="1:10" x14ac:dyDescent="0.25">
      <c r="A18922">
        <f t="shared" si="592"/>
        <v>18920</v>
      </c>
      <c r="B18922" s="22">
        <v>9515592.8281917796</v>
      </c>
      <c r="J18922" s="6">
        <f t="shared" si="591"/>
        <v>30048180496223.477</v>
      </c>
    </row>
    <row r="18923" spans="1:10" x14ac:dyDescent="0.25">
      <c r="A18923">
        <f t="shared" si="592"/>
        <v>18921</v>
      </c>
      <c r="B18923" s="22">
        <v>0</v>
      </c>
      <c r="J18923" s="6">
        <f t="shared" si="591"/>
        <v>16272920094200.813</v>
      </c>
    </row>
    <row r="18924" spans="1:10" x14ac:dyDescent="0.25">
      <c r="A18924">
        <f t="shared" si="592"/>
        <v>18922</v>
      </c>
      <c r="B18924" s="22">
        <v>0</v>
      </c>
      <c r="J18924" s="6">
        <f t="shared" si="591"/>
        <v>16272920094200.813</v>
      </c>
    </row>
    <row r="18925" spans="1:10" x14ac:dyDescent="0.25">
      <c r="A18925">
        <f t="shared" si="592"/>
        <v>18923</v>
      </c>
      <c r="B18925" s="22">
        <v>8943680</v>
      </c>
      <c r="J18925" s="6">
        <f t="shared" si="591"/>
        <v>24105244819313.906</v>
      </c>
    </row>
    <row r="18926" spans="1:10" x14ac:dyDescent="0.25">
      <c r="A18926">
        <f t="shared" si="592"/>
        <v>18924</v>
      </c>
      <c r="B18926" s="22">
        <v>17087110</v>
      </c>
      <c r="J18926" s="6">
        <f t="shared" si="591"/>
        <v>170384444013437.47</v>
      </c>
    </row>
    <row r="18927" spans="1:10" x14ac:dyDescent="0.25">
      <c r="A18927">
        <f t="shared" si="592"/>
        <v>18925</v>
      </c>
      <c r="B18927" s="22">
        <v>0</v>
      </c>
      <c r="J18927" s="6">
        <f t="shared" si="591"/>
        <v>16272920094200.813</v>
      </c>
    </row>
    <row r="18928" spans="1:10" x14ac:dyDescent="0.25">
      <c r="A18928">
        <f t="shared" si="592"/>
        <v>18926</v>
      </c>
      <c r="B18928" s="22">
        <v>0</v>
      </c>
      <c r="J18928" s="6">
        <f t="shared" si="591"/>
        <v>16272920094200.813</v>
      </c>
    </row>
    <row r="18929" spans="1:10" x14ac:dyDescent="0.25">
      <c r="A18929">
        <f t="shared" si="592"/>
        <v>18927</v>
      </c>
      <c r="B18929" s="22">
        <v>0</v>
      </c>
      <c r="J18929" s="6">
        <f t="shared" si="591"/>
        <v>16272920094200.813</v>
      </c>
    </row>
    <row r="18930" spans="1:10" x14ac:dyDescent="0.25">
      <c r="A18930">
        <f t="shared" si="592"/>
        <v>18928</v>
      </c>
      <c r="B18930" s="22">
        <v>0</v>
      </c>
      <c r="J18930" s="6">
        <f t="shared" si="591"/>
        <v>16272920094200.813</v>
      </c>
    </row>
    <row r="18931" spans="1:10" x14ac:dyDescent="0.25">
      <c r="A18931">
        <f t="shared" si="592"/>
        <v>18929</v>
      </c>
      <c r="B18931" s="22">
        <v>8943680</v>
      </c>
      <c r="J18931" s="6">
        <f t="shared" si="591"/>
        <v>24105244819313.906</v>
      </c>
    </row>
    <row r="18932" spans="1:10" x14ac:dyDescent="0.25">
      <c r="A18932">
        <f t="shared" si="592"/>
        <v>18930</v>
      </c>
      <c r="B18932" s="22">
        <v>0</v>
      </c>
      <c r="J18932" s="6">
        <f t="shared" si="591"/>
        <v>16272920094200.813</v>
      </c>
    </row>
    <row r="18933" spans="1:10" x14ac:dyDescent="0.25">
      <c r="A18933">
        <f t="shared" si="592"/>
        <v>18931</v>
      </c>
      <c r="B18933" s="22">
        <v>0</v>
      </c>
      <c r="J18933" s="6">
        <f t="shared" si="591"/>
        <v>16272920094200.813</v>
      </c>
    </row>
    <row r="18934" spans="1:10" x14ac:dyDescent="0.25">
      <c r="A18934">
        <f t="shared" si="592"/>
        <v>18932</v>
      </c>
      <c r="B18934" s="22">
        <v>0</v>
      </c>
      <c r="J18934" s="6">
        <f t="shared" si="591"/>
        <v>16272920094200.813</v>
      </c>
    </row>
    <row r="18935" spans="1:10" x14ac:dyDescent="0.25">
      <c r="A18935">
        <f t="shared" si="592"/>
        <v>18933</v>
      </c>
      <c r="B18935" s="22">
        <v>67025507.434246585</v>
      </c>
      <c r="J18935" s="6">
        <f t="shared" si="591"/>
        <v>3967933692556940</v>
      </c>
    </row>
    <row r="18936" spans="1:10" x14ac:dyDescent="0.25">
      <c r="A18936">
        <f t="shared" si="592"/>
        <v>18934</v>
      </c>
      <c r="B18936" s="22">
        <v>0</v>
      </c>
      <c r="J18936" s="6">
        <f t="shared" si="591"/>
        <v>16272920094200.813</v>
      </c>
    </row>
    <row r="18937" spans="1:10" x14ac:dyDescent="0.25">
      <c r="A18937">
        <f t="shared" si="592"/>
        <v>18935</v>
      </c>
      <c r="B18937" s="22">
        <v>0</v>
      </c>
      <c r="J18937" s="6">
        <f t="shared" si="591"/>
        <v>16272920094200.813</v>
      </c>
    </row>
    <row r="18938" spans="1:10" x14ac:dyDescent="0.25">
      <c r="A18938">
        <f t="shared" si="592"/>
        <v>18936</v>
      </c>
      <c r="B18938" s="22">
        <v>0</v>
      </c>
      <c r="J18938" s="6">
        <f t="shared" si="591"/>
        <v>16272920094200.813</v>
      </c>
    </row>
    <row r="18939" spans="1:10" x14ac:dyDescent="0.25">
      <c r="A18939">
        <f t="shared" si="592"/>
        <v>18937</v>
      </c>
      <c r="B18939" s="22">
        <v>8143430</v>
      </c>
      <c r="J18939" s="6">
        <f t="shared" si="591"/>
        <v>16887655243524.369</v>
      </c>
    </row>
    <row r="18940" spans="1:10" x14ac:dyDescent="0.25">
      <c r="A18940">
        <f t="shared" si="592"/>
        <v>18938</v>
      </c>
      <c r="B18940" s="22">
        <v>8143430</v>
      </c>
      <c r="J18940" s="6">
        <f t="shared" si="591"/>
        <v>16887655243524.369</v>
      </c>
    </row>
    <row r="18941" spans="1:10" x14ac:dyDescent="0.25">
      <c r="A18941">
        <f t="shared" si="592"/>
        <v>18939</v>
      </c>
      <c r="B18941" s="22">
        <v>8943680</v>
      </c>
      <c r="J18941" s="6">
        <f t="shared" si="591"/>
        <v>24105244819313.906</v>
      </c>
    </row>
    <row r="18942" spans="1:10" x14ac:dyDescent="0.25">
      <c r="A18942">
        <f t="shared" si="592"/>
        <v>18940</v>
      </c>
      <c r="B18942" s="22">
        <v>0</v>
      </c>
      <c r="J18942" s="6">
        <f t="shared" si="591"/>
        <v>16272920094200.813</v>
      </c>
    </row>
    <row r="18943" spans="1:10" x14ac:dyDescent="0.25">
      <c r="A18943">
        <f t="shared" si="592"/>
        <v>18941</v>
      </c>
      <c r="B18943" s="22">
        <v>8143430</v>
      </c>
      <c r="J18943" s="6">
        <f t="shared" si="591"/>
        <v>16887655243524.369</v>
      </c>
    </row>
    <row r="18944" spans="1:10" x14ac:dyDescent="0.25">
      <c r="A18944">
        <f t="shared" si="592"/>
        <v>18942</v>
      </c>
      <c r="B18944" s="22">
        <v>69943.25</v>
      </c>
      <c r="J18944" s="6">
        <f t="shared" si="591"/>
        <v>15713514101673.752</v>
      </c>
    </row>
    <row r="18945" spans="1:10" x14ac:dyDescent="0.25">
      <c r="A18945">
        <f t="shared" si="592"/>
        <v>18943</v>
      </c>
      <c r="B18945" s="22">
        <v>0</v>
      </c>
      <c r="J18945" s="6">
        <f t="shared" si="591"/>
        <v>16272920094200.813</v>
      </c>
    </row>
    <row r="18946" spans="1:10" x14ac:dyDescent="0.25">
      <c r="A18946">
        <f t="shared" si="592"/>
        <v>18944</v>
      </c>
      <c r="B18946" s="22">
        <v>0</v>
      </c>
      <c r="J18946" s="6">
        <f t="shared" si="591"/>
        <v>16272920094200.813</v>
      </c>
    </row>
    <row r="18947" spans="1:10" x14ac:dyDescent="0.25">
      <c r="A18947">
        <f t="shared" si="592"/>
        <v>18945</v>
      </c>
      <c r="B18947" s="22">
        <v>8943680</v>
      </c>
      <c r="J18947" s="6">
        <f t="shared" ref="J18947:J19010" si="593">(B18947-$I$6)^2</f>
        <v>24105244819313.906</v>
      </c>
    </row>
    <row r="18948" spans="1:10" x14ac:dyDescent="0.25">
      <c r="A18948">
        <f t="shared" ref="A18948:A19011" si="594">A18947+1</f>
        <v>18946</v>
      </c>
      <c r="B18948" s="22">
        <v>8143430</v>
      </c>
      <c r="J18948" s="6">
        <f t="shared" si="593"/>
        <v>16887655243524.369</v>
      </c>
    </row>
    <row r="18949" spans="1:10" x14ac:dyDescent="0.25">
      <c r="A18949">
        <f t="shared" si="594"/>
        <v>18947</v>
      </c>
      <c r="B18949" s="22">
        <v>6249523.8000000007</v>
      </c>
      <c r="J18949" s="6">
        <f t="shared" si="593"/>
        <v>4908675272138.3281</v>
      </c>
    </row>
    <row r="18950" spans="1:10" x14ac:dyDescent="0.25">
      <c r="A18950">
        <f t="shared" si="594"/>
        <v>18948</v>
      </c>
      <c r="B18950" s="22">
        <v>0</v>
      </c>
      <c r="J18950" s="6">
        <f t="shared" si="593"/>
        <v>16272920094200.813</v>
      </c>
    </row>
    <row r="18951" spans="1:10" x14ac:dyDescent="0.25">
      <c r="A18951">
        <f t="shared" si="594"/>
        <v>18949</v>
      </c>
      <c r="B18951" s="22">
        <v>2008980.8219178081</v>
      </c>
      <c r="J18951" s="6">
        <f t="shared" si="593"/>
        <v>4100584250170.3423</v>
      </c>
    </row>
    <row r="18952" spans="1:10" x14ac:dyDescent="0.25">
      <c r="A18952">
        <f t="shared" si="594"/>
        <v>18950</v>
      </c>
      <c r="B18952" s="22">
        <v>0</v>
      </c>
      <c r="J18952" s="6">
        <f t="shared" si="593"/>
        <v>16272920094200.813</v>
      </c>
    </row>
    <row r="18953" spans="1:10" x14ac:dyDescent="0.25">
      <c r="A18953">
        <f t="shared" si="594"/>
        <v>18951</v>
      </c>
      <c r="B18953" s="22">
        <v>0</v>
      </c>
      <c r="J18953" s="6">
        <f t="shared" si="593"/>
        <v>16272920094200.813</v>
      </c>
    </row>
    <row r="18954" spans="1:10" x14ac:dyDescent="0.25">
      <c r="A18954">
        <f t="shared" si="594"/>
        <v>18952</v>
      </c>
      <c r="B18954" s="22">
        <v>0</v>
      </c>
      <c r="J18954" s="6">
        <f t="shared" si="593"/>
        <v>16272920094200.813</v>
      </c>
    </row>
    <row r="18955" spans="1:10" x14ac:dyDescent="0.25">
      <c r="A18955">
        <f t="shared" si="594"/>
        <v>18953</v>
      </c>
      <c r="B18955" s="22">
        <v>3000000</v>
      </c>
      <c r="J18955" s="6">
        <f t="shared" si="593"/>
        <v>1069095532961.9576</v>
      </c>
    </row>
    <row r="18956" spans="1:10" x14ac:dyDescent="0.25">
      <c r="A18956">
        <f t="shared" si="594"/>
        <v>18954</v>
      </c>
      <c r="B18956" s="22">
        <v>0</v>
      </c>
      <c r="J18956" s="6">
        <f t="shared" si="593"/>
        <v>16272920094200.813</v>
      </c>
    </row>
    <row r="18957" spans="1:10" x14ac:dyDescent="0.25">
      <c r="A18957">
        <f t="shared" si="594"/>
        <v>18955</v>
      </c>
      <c r="B18957" s="22">
        <v>0</v>
      </c>
      <c r="J18957" s="6">
        <f t="shared" si="593"/>
        <v>16272920094200.813</v>
      </c>
    </row>
    <row r="18958" spans="1:10" x14ac:dyDescent="0.25">
      <c r="A18958">
        <f t="shared" si="594"/>
        <v>18956</v>
      </c>
      <c r="B18958" s="22">
        <v>8143430</v>
      </c>
      <c r="J18958" s="6">
        <f t="shared" si="593"/>
        <v>16887655243524.369</v>
      </c>
    </row>
    <row r="18959" spans="1:10" x14ac:dyDescent="0.25">
      <c r="A18959">
        <f t="shared" si="594"/>
        <v>18957</v>
      </c>
      <c r="B18959" s="22">
        <v>0</v>
      </c>
      <c r="J18959" s="6">
        <f t="shared" si="593"/>
        <v>16272920094200.813</v>
      </c>
    </row>
    <row r="18960" spans="1:10" x14ac:dyDescent="0.25">
      <c r="A18960">
        <f t="shared" si="594"/>
        <v>18958</v>
      </c>
      <c r="B18960" s="22">
        <v>8143430</v>
      </c>
      <c r="J18960" s="6">
        <f t="shared" si="593"/>
        <v>16887655243524.369</v>
      </c>
    </row>
    <row r="18961" spans="1:10" x14ac:dyDescent="0.25">
      <c r="A18961">
        <f t="shared" si="594"/>
        <v>18959</v>
      </c>
      <c r="B18961" s="22">
        <v>0</v>
      </c>
      <c r="J18961" s="6">
        <f t="shared" si="593"/>
        <v>16272920094200.813</v>
      </c>
    </row>
    <row r="18962" spans="1:10" x14ac:dyDescent="0.25">
      <c r="A18962">
        <f t="shared" si="594"/>
        <v>18960</v>
      </c>
      <c r="B18962" s="22">
        <v>8943680</v>
      </c>
      <c r="J18962" s="6">
        <f t="shared" si="593"/>
        <v>24105244819313.906</v>
      </c>
    </row>
    <row r="18963" spans="1:10" x14ac:dyDescent="0.25">
      <c r="A18963">
        <f t="shared" si="594"/>
        <v>18961</v>
      </c>
      <c r="B18963" s="22">
        <v>8943680</v>
      </c>
      <c r="J18963" s="6">
        <f t="shared" si="593"/>
        <v>24105244819313.906</v>
      </c>
    </row>
    <row r="18964" spans="1:10" x14ac:dyDescent="0.25">
      <c r="A18964">
        <f t="shared" si="594"/>
        <v>18962</v>
      </c>
      <c r="B18964" s="22">
        <v>0</v>
      </c>
      <c r="J18964" s="6">
        <f t="shared" si="593"/>
        <v>16272920094200.813</v>
      </c>
    </row>
    <row r="18965" spans="1:10" x14ac:dyDescent="0.25">
      <c r="A18965">
        <f t="shared" si="594"/>
        <v>18963</v>
      </c>
      <c r="B18965" s="22">
        <v>3250000</v>
      </c>
      <c r="J18965" s="6">
        <f t="shared" si="593"/>
        <v>614610152858.7196</v>
      </c>
    </row>
    <row r="18966" spans="1:10" x14ac:dyDescent="0.25">
      <c r="A18966">
        <f t="shared" si="594"/>
        <v>18964</v>
      </c>
      <c r="B18966" s="22">
        <v>0</v>
      </c>
      <c r="J18966" s="6">
        <f t="shared" si="593"/>
        <v>16272920094200.813</v>
      </c>
    </row>
    <row r="18967" spans="1:10" x14ac:dyDescent="0.25">
      <c r="A18967">
        <f t="shared" si="594"/>
        <v>18965</v>
      </c>
      <c r="B18967" s="22">
        <v>11393430</v>
      </c>
      <c r="J18967" s="6">
        <f t="shared" si="593"/>
        <v>54161640302182.273</v>
      </c>
    </row>
    <row r="18968" spans="1:10" x14ac:dyDescent="0.25">
      <c r="A18968">
        <f t="shared" si="594"/>
        <v>18966</v>
      </c>
      <c r="B18968" s="22">
        <v>11393430</v>
      </c>
      <c r="J18968" s="6">
        <f t="shared" si="593"/>
        <v>54161640302182.273</v>
      </c>
    </row>
    <row r="18969" spans="1:10" x14ac:dyDescent="0.25">
      <c r="A18969">
        <f t="shared" si="594"/>
        <v>18967</v>
      </c>
      <c r="B18969" s="22">
        <v>8143430</v>
      </c>
      <c r="J18969" s="6">
        <f t="shared" si="593"/>
        <v>16887655243524.369</v>
      </c>
    </row>
    <row r="18970" spans="1:10" x14ac:dyDescent="0.25">
      <c r="A18970">
        <f t="shared" si="594"/>
        <v>18968</v>
      </c>
      <c r="B18970" s="22">
        <v>0</v>
      </c>
      <c r="J18970" s="6">
        <f t="shared" si="593"/>
        <v>16272920094200.813</v>
      </c>
    </row>
    <row r="18971" spans="1:10" x14ac:dyDescent="0.25">
      <c r="A18971">
        <f t="shared" si="594"/>
        <v>18969</v>
      </c>
      <c r="B18971" s="22">
        <v>0</v>
      </c>
      <c r="J18971" s="6">
        <f t="shared" si="593"/>
        <v>16272920094200.813</v>
      </c>
    </row>
    <row r="18972" spans="1:10" x14ac:dyDescent="0.25">
      <c r="A18972">
        <f t="shared" si="594"/>
        <v>18970</v>
      </c>
      <c r="B18972" s="22">
        <v>0</v>
      </c>
      <c r="J18972" s="6">
        <f t="shared" si="593"/>
        <v>16272920094200.813</v>
      </c>
    </row>
    <row r="18973" spans="1:10" x14ac:dyDescent="0.25">
      <c r="A18973">
        <f t="shared" si="594"/>
        <v>18971</v>
      </c>
      <c r="B18973" s="22">
        <v>17087110</v>
      </c>
      <c r="J18973" s="6">
        <f t="shared" si="593"/>
        <v>170384444013437.47</v>
      </c>
    </row>
    <row r="18974" spans="1:10" x14ac:dyDescent="0.25">
      <c r="A18974">
        <f t="shared" si="594"/>
        <v>18972</v>
      </c>
      <c r="B18974" s="22">
        <v>8943680</v>
      </c>
      <c r="J18974" s="6">
        <f t="shared" si="593"/>
        <v>24105244819313.906</v>
      </c>
    </row>
    <row r="18975" spans="1:10" x14ac:dyDescent="0.25">
      <c r="A18975">
        <f t="shared" si="594"/>
        <v>18973</v>
      </c>
      <c r="B18975" s="22">
        <v>0</v>
      </c>
      <c r="J18975" s="6">
        <f t="shared" si="593"/>
        <v>16272920094200.813</v>
      </c>
    </row>
    <row r="18976" spans="1:10" x14ac:dyDescent="0.25">
      <c r="A18976">
        <f t="shared" si="594"/>
        <v>18974</v>
      </c>
      <c r="B18976" s="22">
        <v>8143430</v>
      </c>
      <c r="J18976" s="6">
        <f t="shared" si="593"/>
        <v>16887655243524.369</v>
      </c>
    </row>
    <row r="18977" spans="1:10" x14ac:dyDescent="0.25">
      <c r="A18977">
        <f t="shared" si="594"/>
        <v>18975</v>
      </c>
      <c r="B18977" s="22">
        <v>0</v>
      </c>
      <c r="J18977" s="6">
        <f t="shared" si="593"/>
        <v>16272920094200.813</v>
      </c>
    </row>
    <row r="18978" spans="1:10" x14ac:dyDescent="0.25">
      <c r="A18978">
        <f t="shared" si="594"/>
        <v>18976</v>
      </c>
      <c r="B18978" s="22">
        <v>0</v>
      </c>
      <c r="J18978" s="6">
        <f t="shared" si="593"/>
        <v>16272920094200.813</v>
      </c>
    </row>
    <row r="18979" spans="1:10" x14ac:dyDescent="0.25">
      <c r="A18979">
        <f t="shared" si="594"/>
        <v>18977</v>
      </c>
      <c r="B18979" s="22">
        <v>54335043.934246585</v>
      </c>
      <c r="J18979" s="6">
        <f t="shared" si="593"/>
        <v>2530197962460137.5</v>
      </c>
    </row>
    <row r="18980" spans="1:10" x14ac:dyDescent="0.25">
      <c r="A18980">
        <f t="shared" si="594"/>
        <v>18978</v>
      </c>
      <c r="B18980" s="22">
        <v>0</v>
      </c>
      <c r="J18980" s="6">
        <f t="shared" si="593"/>
        <v>16272920094200.813</v>
      </c>
    </row>
    <row r="18981" spans="1:10" x14ac:dyDescent="0.25">
      <c r="A18981">
        <f t="shared" si="594"/>
        <v>18979</v>
      </c>
      <c r="B18981" s="22">
        <v>8143430</v>
      </c>
      <c r="J18981" s="6">
        <f t="shared" si="593"/>
        <v>16887655243524.369</v>
      </c>
    </row>
    <row r="18982" spans="1:10" x14ac:dyDescent="0.25">
      <c r="A18982">
        <f t="shared" si="594"/>
        <v>18980</v>
      </c>
      <c r="B18982" s="22">
        <v>0</v>
      </c>
      <c r="J18982" s="6">
        <f t="shared" si="593"/>
        <v>16272920094200.813</v>
      </c>
    </row>
    <row r="18983" spans="1:10" x14ac:dyDescent="0.25">
      <c r="A18983">
        <f t="shared" si="594"/>
        <v>18981</v>
      </c>
      <c r="B18983" s="22">
        <v>0</v>
      </c>
      <c r="J18983" s="6">
        <f t="shared" si="593"/>
        <v>16272920094200.813</v>
      </c>
    </row>
    <row r="18984" spans="1:10" x14ac:dyDescent="0.25">
      <c r="A18984">
        <f t="shared" si="594"/>
        <v>18982</v>
      </c>
      <c r="B18984" s="22">
        <v>8943680</v>
      </c>
      <c r="J18984" s="6">
        <f t="shared" si="593"/>
        <v>24105244819313.906</v>
      </c>
    </row>
    <row r="18985" spans="1:10" x14ac:dyDescent="0.25">
      <c r="A18985">
        <f t="shared" si="594"/>
        <v>18983</v>
      </c>
      <c r="B18985" s="22">
        <v>8143430</v>
      </c>
      <c r="J18985" s="6">
        <f t="shared" si="593"/>
        <v>16887655243524.369</v>
      </c>
    </row>
    <row r="18986" spans="1:10" x14ac:dyDescent="0.25">
      <c r="A18986">
        <f t="shared" si="594"/>
        <v>18984</v>
      </c>
      <c r="B18986" s="22">
        <v>11393430</v>
      </c>
      <c r="J18986" s="6">
        <f t="shared" si="593"/>
        <v>54161640302182.273</v>
      </c>
    </row>
    <row r="18987" spans="1:10" x14ac:dyDescent="0.25">
      <c r="A18987">
        <f t="shared" si="594"/>
        <v>18985</v>
      </c>
      <c r="B18987" s="22">
        <v>0</v>
      </c>
      <c r="J18987" s="6">
        <f t="shared" si="593"/>
        <v>16272920094200.813</v>
      </c>
    </row>
    <row r="18988" spans="1:10" x14ac:dyDescent="0.25">
      <c r="A18988">
        <f t="shared" si="594"/>
        <v>18986</v>
      </c>
      <c r="B18988" s="22">
        <v>3000000</v>
      </c>
      <c r="J18988" s="6">
        <f t="shared" si="593"/>
        <v>1069095532961.9576</v>
      </c>
    </row>
    <row r="18989" spans="1:10" x14ac:dyDescent="0.25">
      <c r="A18989">
        <f t="shared" si="594"/>
        <v>18987</v>
      </c>
      <c r="B18989" s="22">
        <v>0</v>
      </c>
      <c r="J18989" s="6">
        <f t="shared" si="593"/>
        <v>16272920094200.813</v>
      </c>
    </row>
    <row r="18990" spans="1:10" x14ac:dyDescent="0.25">
      <c r="A18990">
        <f t="shared" si="594"/>
        <v>18988</v>
      </c>
      <c r="B18990" s="22">
        <v>8943680</v>
      </c>
      <c r="J18990" s="6">
        <f t="shared" si="593"/>
        <v>24105244819313.906</v>
      </c>
    </row>
    <row r="18991" spans="1:10" x14ac:dyDescent="0.25">
      <c r="A18991">
        <f t="shared" si="594"/>
        <v>18989</v>
      </c>
      <c r="B18991" s="22">
        <v>0</v>
      </c>
      <c r="J18991" s="6">
        <f t="shared" si="593"/>
        <v>16272920094200.813</v>
      </c>
    </row>
    <row r="18992" spans="1:10" x14ac:dyDescent="0.25">
      <c r="A18992">
        <f t="shared" si="594"/>
        <v>18990</v>
      </c>
      <c r="B18992" s="22">
        <v>17087110</v>
      </c>
      <c r="J18992" s="6">
        <f t="shared" si="593"/>
        <v>170384444013437.47</v>
      </c>
    </row>
    <row r="18993" spans="1:10" x14ac:dyDescent="0.25">
      <c r="A18993">
        <f t="shared" si="594"/>
        <v>18991</v>
      </c>
      <c r="B18993" s="22">
        <v>0</v>
      </c>
      <c r="J18993" s="6">
        <f t="shared" si="593"/>
        <v>16272920094200.813</v>
      </c>
    </row>
    <row r="18994" spans="1:10" x14ac:dyDescent="0.25">
      <c r="A18994">
        <f t="shared" si="594"/>
        <v>18992</v>
      </c>
      <c r="B18994" s="22">
        <v>0</v>
      </c>
      <c r="J18994" s="6">
        <f t="shared" si="593"/>
        <v>16272920094200.813</v>
      </c>
    </row>
    <row r="18995" spans="1:10" x14ac:dyDescent="0.25">
      <c r="A18995">
        <f t="shared" si="594"/>
        <v>18993</v>
      </c>
      <c r="B18995" s="22">
        <v>8943680</v>
      </c>
      <c r="J18995" s="6">
        <f t="shared" si="593"/>
        <v>24105244819313.906</v>
      </c>
    </row>
    <row r="18996" spans="1:10" x14ac:dyDescent="0.25">
      <c r="A18996">
        <f t="shared" si="594"/>
        <v>18994</v>
      </c>
      <c r="B18996" s="22">
        <v>3000000</v>
      </c>
      <c r="J18996" s="6">
        <f t="shared" si="593"/>
        <v>1069095532961.9576</v>
      </c>
    </row>
    <row r="18997" spans="1:10" x14ac:dyDescent="0.25">
      <c r="A18997">
        <f t="shared" si="594"/>
        <v>18995</v>
      </c>
      <c r="B18997" s="22">
        <v>0</v>
      </c>
      <c r="J18997" s="6">
        <f t="shared" si="593"/>
        <v>16272920094200.813</v>
      </c>
    </row>
    <row r="18998" spans="1:10" x14ac:dyDescent="0.25">
      <c r="A18998">
        <f t="shared" si="594"/>
        <v>18996</v>
      </c>
      <c r="B18998" s="22">
        <v>0</v>
      </c>
      <c r="J18998" s="6">
        <f t="shared" si="593"/>
        <v>16272920094200.813</v>
      </c>
    </row>
    <row r="18999" spans="1:10" x14ac:dyDescent="0.25">
      <c r="A18999">
        <f t="shared" si="594"/>
        <v>18997</v>
      </c>
      <c r="B18999" s="22">
        <v>8943680</v>
      </c>
      <c r="J18999" s="6">
        <f t="shared" si="593"/>
        <v>24105244819313.906</v>
      </c>
    </row>
    <row r="19000" spans="1:10" x14ac:dyDescent="0.25">
      <c r="A19000">
        <f t="shared" si="594"/>
        <v>18998</v>
      </c>
      <c r="B19000" s="22">
        <v>0</v>
      </c>
      <c r="J19000" s="6">
        <f t="shared" si="593"/>
        <v>16272920094200.813</v>
      </c>
    </row>
    <row r="19001" spans="1:10" x14ac:dyDescent="0.25">
      <c r="A19001">
        <f t="shared" si="594"/>
        <v>18999</v>
      </c>
      <c r="B19001" s="22">
        <v>4428780.8219178077</v>
      </c>
      <c r="J19001" s="6">
        <f t="shared" si="593"/>
        <v>155874984828.50565</v>
      </c>
    </row>
    <row r="19002" spans="1:10" x14ac:dyDescent="0.25">
      <c r="A19002">
        <f t="shared" si="594"/>
        <v>19000</v>
      </c>
      <c r="B19002" s="22">
        <v>0</v>
      </c>
      <c r="J19002" s="6">
        <f t="shared" si="593"/>
        <v>16272920094200.813</v>
      </c>
    </row>
    <row r="19003" spans="1:10" x14ac:dyDescent="0.25">
      <c r="A19003">
        <f t="shared" si="594"/>
        <v>19001</v>
      </c>
      <c r="B19003" s="22">
        <v>8143430</v>
      </c>
      <c r="J19003" s="6">
        <f t="shared" si="593"/>
        <v>16887655243524.369</v>
      </c>
    </row>
    <row r="19004" spans="1:10" x14ac:dyDescent="0.25">
      <c r="A19004">
        <f t="shared" si="594"/>
        <v>19002</v>
      </c>
      <c r="B19004" s="22">
        <v>0</v>
      </c>
      <c r="J19004" s="6">
        <f t="shared" si="593"/>
        <v>16272920094200.813</v>
      </c>
    </row>
    <row r="19005" spans="1:10" x14ac:dyDescent="0.25">
      <c r="A19005">
        <f t="shared" si="594"/>
        <v>19003</v>
      </c>
      <c r="B19005" s="22">
        <v>0</v>
      </c>
      <c r="J19005" s="6">
        <f t="shared" si="593"/>
        <v>16272920094200.813</v>
      </c>
    </row>
    <row r="19006" spans="1:10" x14ac:dyDescent="0.25">
      <c r="A19006">
        <f t="shared" si="594"/>
        <v>19004</v>
      </c>
      <c r="B19006" s="22">
        <v>8943680</v>
      </c>
      <c r="J19006" s="6">
        <f t="shared" si="593"/>
        <v>24105244819313.906</v>
      </c>
    </row>
    <row r="19007" spans="1:10" x14ac:dyDescent="0.25">
      <c r="A19007">
        <f t="shared" si="594"/>
        <v>19005</v>
      </c>
      <c r="B19007" s="22">
        <v>0</v>
      </c>
      <c r="J19007" s="6">
        <f t="shared" si="593"/>
        <v>16272920094200.813</v>
      </c>
    </row>
    <row r="19008" spans="1:10" x14ac:dyDescent="0.25">
      <c r="A19008">
        <f t="shared" si="594"/>
        <v>19006</v>
      </c>
      <c r="B19008" s="22">
        <v>0</v>
      </c>
      <c r="J19008" s="6">
        <f t="shared" si="593"/>
        <v>16272920094200.813</v>
      </c>
    </row>
    <row r="19009" spans="1:10" x14ac:dyDescent="0.25">
      <c r="A19009">
        <f t="shared" si="594"/>
        <v>19007</v>
      </c>
      <c r="B19009" s="22">
        <v>3000000</v>
      </c>
      <c r="J19009" s="6">
        <f t="shared" si="593"/>
        <v>1069095532961.9576</v>
      </c>
    </row>
    <row r="19010" spans="1:10" x14ac:dyDescent="0.25">
      <c r="A19010">
        <f t="shared" si="594"/>
        <v>19008</v>
      </c>
      <c r="B19010" s="22">
        <v>0</v>
      </c>
      <c r="J19010" s="6">
        <f t="shared" si="593"/>
        <v>16272920094200.813</v>
      </c>
    </row>
    <row r="19011" spans="1:10" x14ac:dyDescent="0.25">
      <c r="A19011">
        <f t="shared" si="594"/>
        <v>19009</v>
      </c>
      <c r="B19011" s="22">
        <v>8943680</v>
      </c>
      <c r="J19011" s="6">
        <f t="shared" ref="J19011:J19074" si="595">(B19011-$I$6)^2</f>
        <v>24105244819313.906</v>
      </c>
    </row>
    <row r="19012" spans="1:10" x14ac:dyDescent="0.25">
      <c r="A19012">
        <f t="shared" ref="A19012:A19075" si="596">A19011+1</f>
        <v>19010</v>
      </c>
      <c r="B19012" s="22">
        <v>11943680</v>
      </c>
      <c r="J19012" s="6">
        <f t="shared" si="595"/>
        <v>62563500258075.047</v>
      </c>
    </row>
    <row r="19013" spans="1:10" x14ac:dyDescent="0.25">
      <c r="A19013">
        <f t="shared" si="596"/>
        <v>19011</v>
      </c>
      <c r="B19013" s="22">
        <v>0</v>
      </c>
      <c r="J19013" s="6">
        <f t="shared" si="595"/>
        <v>16272920094200.813</v>
      </c>
    </row>
    <row r="19014" spans="1:10" x14ac:dyDescent="0.25">
      <c r="A19014">
        <f t="shared" si="596"/>
        <v>19012</v>
      </c>
      <c r="B19014" s="22">
        <v>0</v>
      </c>
      <c r="J19014" s="6">
        <f t="shared" si="595"/>
        <v>16272920094200.813</v>
      </c>
    </row>
    <row r="19015" spans="1:10" x14ac:dyDescent="0.25">
      <c r="A19015">
        <f t="shared" si="596"/>
        <v>19013</v>
      </c>
      <c r="B19015" s="22">
        <v>17652608.08219178</v>
      </c>
      <c r="J19015" s="6">
        <f t="shared" si="595"/>
        <v>185467282507771.06</v>
      </c>
    </row>
    <row r="19016" spans="1:10" x14ac:dyDescent="0.25">
      <c r="A19016">
        <f t="shared" si="596"/>
        <v>19014</v>
      </c>
      <c r="B19016" s="22">
        <v>0</v>
      </c>
      <c r="J19016" s="6">
        <f t="shared" si="595"/>
        <v>16272920094200.813</v>
      </c>
    </row>
    <row r="19017" spans="1:10" x14ac:dyDescent="0.25">
      <c r="A19017">
        <f t="shared" si="596"/>
        <v>19015</v>
      </c>
      <c r="B19017" s="22">
        <v>3000000</v>
      </c>
      <c r="J19017" s="6">
        <f t="shared" si="595"/>
        <v>1069095532961.9576</v>
      </c>
    </row>
    <row r="19018" spans="1:10" x14ac:dyDescent="0.25">
      <c r="A19018">
        <f t="shared" si="596"/>
        <v>19016</v>
      </c>
      <c r="B19018" s="22">
        <v>0</v>
      </c>
      <c r="J19018" s="6">
        <f t="shared" si="595"/>
        <v>16272920094200.813</v>
      </c>
    </row>
    <row r="19019" spans="1:10" x14ac:dyDescent="0.25">
      <c r="A19019">
        <f t="shared" si="596"/>
        <v>19017</v>
      </c>
      <c r="B19019" s="22">
        <v>8143430</v>
      </c>
      <c r="J19019" s="6">
        <f t="shared" si="595"/>
        <v>16887655243524.369</v>
      </c>
    </row>
    <row r="19020" spans="1:10" x14ac:dyDescent="0.25">
      <c r="A19020">
        <f t="shared" si="596"/>
        <v>19018</v>
      </c>
      <c r="B19020" s="22">
        <v>8143430</v>
      </c>
      <c r="J19020" s="6">
        <f t="shared" si="595"/>
        <v>16887655243524.369</v>
      </c>
    </row>
    <row r="19021" spans="1:10" x14ac:dyDescent="0.25">
      <c r="A19021">
        <f t="shared" si="596"/>
        <v>19019</v>
      </c>
      <c r="B19021" s="22">
        <v>0</v>
      </c>
      <c r="J19021" s="6">
        <f t="shared" si="595"/>
        <v>16272920094200.813</v>
      </c>
    </row>
    <row r="19022" spans="1:10" x14ac:dyDescent="0.25">
      <c r="A19022">
        <f t="shared" si="596"/>
        <v>19020</v>
      </c>
      <c r="B19022" s="22">
        <v>8943680</v>
      </c>
      <c r="J19022" s="6">
        <f t="shared" si="595"/>
        <v>24105244819313.906</v>
      </c>
    </row>
    <row r="19023" spans="1:10" x14ac:dyDescent="0.25">
      <c r="A19023">
        <f t="shared" si="596"/>
        <v>19021</v>
      </c>
      <c r="B19023" s="22">
        <v>8943680</v>
      </c>
      <c r="J19023" s="6">
        <f t="shared" si="595"/>
        <v>24105244819313.906</v>
      </c>
    </row>
    <row r="19024" spans="1:10" x14ac:dyDescent="0.25">
      <c r="A19024">
        <f t="shared" si="596"/>
        <v>19022</v>
      </c>
      <c r="B19024" s="22">
        <v>11393430</v>
      </c>
      <c r="J19024" s="6">
        <f t="shared" si="595"/>
        <v>54161640302182.273</v>
      </c>
    </row>
    <row r="19025" spans="1:10" x14ac:dyDescent="0.25">
      <c r="A19025">
        <f t="shared" si="596"/>
        <v>19023</v>
      </c>
      <c r="B19025" s="22">
        <v>3000000</v>
      </c>
      <c r="J19025" s="6">
        <f t="shared" si="595"/>
        <v>1069095532961.9576</v>
      </c>
    </row>
    <row r="19026" spans="1:10" x14ac:dyDescent="0.25">
      <c r="A19026">
        <f t="shared" si="596"/>
        <v>19024</v>
      </c>
      <c r="B19026" s="22">
        <v>0</v>
      </c>
      <c r="J19026" s="6">
        <f t="shared" si="595"/>
        <v>16272920094200.813</v>
      </c>
    </row>
    <row r="19027" spans="1:10" x14ac:dyDescent="0.25">
      <c r="A19027">
        <f t="shared" si="596"/>
        <v>19025</v>
      </c>
      <c r="B19027" s="22">
        <v>0</v>
      </c>
      <c r="J19027" s="6">
        <f t="shared" si="595"/>
        <v>16272920094200.813</v>
      </c>
    </row>
    <row r="19028" spans="1:10" x14ac:dyDescent="0.25">
      <c r="A19028">
        <f t="shared" si="596"/>
        <v>19026</v>
      </c>
      <c r="B19028" s="22">
        <v>0</v>
      </c>
      <c r="J19028" s="6">
        <f t="shared" si="595"/>
        <v>16272920094200.813</v>
      </c>
    </row>
    <row r="19029" spans="1:10" x14ac:dyDescent="0.25">
      <c r="A19029">
        <f t="shared" si="596"/>
        <v>19027</v>
      </c>
      <c r="B19029" s="22">
        <v>0</v>
      </c>
      <c r="J19029" s="6">
        <f t="shared" si="595"/>
        <v>16272920094200.813</v>
      </c>
    </row>
    <row r="19030" spans="1:10" x14ac:dyDescent="0.25">
      <c r="A19030">
        <f t="shared" si="596"/>
        <v>19028</v>
      </c>
      <c r="B19030" s="22">
        <v>0</v>
      </c>
      <c r="J19030" s="6">
        <f t="shared" si="595"/>
        <v>16272920094200.813</v>
      </c>
    </row>
    <row r="19031" spans="1:10" x14ac:dyDescent="0.25">
      <c r="A19031">
        <f t="shared" si="596"/>
        <v>19029</v>
      </c>
      <c r="B19031" s="22">
        <v>0</v>
      </c>
      <c r="J19031" s="6">
        <f t="shared" si="595"/>
        <v>16272920094200.813</v>
      </c>
    </row>
    <row r="19032" spans="1:10" x14ac:dyDescent="0.25">
      <c r="A19032">
        <f t="shared" si="596"/>
        <v>19030</v>
      </c>
      <c r="B19032" s="22">
        <v>3250000</v>
      </c>
      <c r="J19032" s="6">
        <f t="shared" si="595"/>
        <v>614610152858.7196</v>
      </c>
    </row>
    <row r="19033" spans="1:10" x14ac:dyDescent="0.25">
      <c r="A19033">
        <f t="shared" si="596"/>
        <v>19031</v>
      </c>
      <c r="B19033" s="22">
        <v>0</v>
      </c>
      <c r="J19033" s="6">
        <f t="shared" si="595"/>
        <v>16272920094200.813</v>
      </c>
    </row>
    <row r="19034" spans="1:10" x14ac:dyDescent="0.25">
      <c r="A19034">
        <f t="shared" si="596"/>
        <v>19032</v>
      </c>
      <c r="B19034" s="22">
        <v>0</v>
      </c>
      <c r="J19034" s="6">
        <f t="shared" si="595"/>
        <v>16272920094200.813</v>
      </c>
    </row>
    <row r="19035" spans="1:10" x14ac:dyDescent="0.25">
      <c r="A19035">
        <f t="shared" si="596"/>
        <v>19033</v>
      </c>
      <c r="B19035" s="22">
        <v>8143430</v>
      </c>
      <c r="J19035" s="6">
        <f t="shared" si="595"/>
        <v>16887655243524.369</v>
      </c>
    </row>
    <row r="19036" spans="1:10" x14ac:dyDescent="0.25">
      <c r="A19036">
        <f t="shared" si="596"/>
        <v>19034</v>
      </c>
      <c r="B19036" s="22">
        <v>3000000</v>
      </c>
      <c r="J19036" s="6">
        <f t="shared" si="595"/>
        <v>1069095532961.9576</v>
      </c>
    </row>
    <row r="19037" spans="1:10" x14ac:dyDescent="0.25">
      <c r="A19037">
        <f t="shared" si="596"/>
        <v>19035</v>
      </c>
      <c r="B19037" s="22">
        <v>9509178.0821917802</v>
      </c>
      <c r="J19037" s="6">
        <f t="shared" si="595"/>
        <v>29977895218721.488</v>
      </c>
    </row>
    <row r="19038" spans="1:10" x14ac:dyDescent="0.25">
      <c r="A19038">
        <f t="shared" si="596"/>
        <v>19036</v>
      </c>
      <c r="B19038" s="22">
        <v>0</v>
      </c>
      <c r="J19038" s="6">
        <f t="shared" si="595"/>
        <v>16272920094200.813</v>
      </c>
    </row>
    <row r="19039" spans="1:10" x14ac:dyDescent="0.25">
      <c r="A19039">
        <f t="shared" si="596"/>
        <v>19037</v>
      </c>
      <c r="B19039" s="22">
        <v>0</v>
      </c>
      <c r="J19039" s="6">
        <f t="shared" si="595"/>
        <v>16272920094200.813</v>
      </c>
    </row>
    <row r="19040" spans="1:10" x14ac:dyDescent="0.25">
      <c r="A19040">
        <f t="shared" si="596"/>
        <v>19038</v>
      </c>
      <c r="B19040" s="22">
        <v>0</v>
      </c>
      <c r="J19040" s="6">
        <f t="shared" si="595"/>
        <v>16272920094200.813</v>
      </c>
    </row>
    <row r="19041" spans="1:10" x14ac:dyDescent="0.25">
      <c r="A19041">
        <f t="shared" si="596"/>
        <v>19039</v>
      </c>
      <c r="B19041" s="22">
        <v>8143430</v>
      </c>
      <c r="J19041" s="6">
        <f t="shared" si="595"/>
        <v>16887655243524.369</v>
      </c>
    </row>
    <row r="19042" spans="1:10" x14ac:dyDescent="0.25">
      <c r="A19042">
        <f t="shared" si="596"/>
        <v>19040</v>
      </c>
      <c r="B19042" s="22">
        <v>8943680</v>
      </c>
      <c r="J19042" s="6">
        <f t="shared" si="595"/>
        <v>24105244819313.906</v>
      </c>
    </row>
    <row r="19043" spans="1:10" x14ac:dyDescent="0.25">
      <c r="A19043">
        <f t="shared" si="596"/>
        <v>19041</v>
      </c>
      <c r="B19043" s="22">
        <v>8143430</v>
      </c>
      <c r="J19043" s="6">
        <f t="shared" si="595"/>
        <v>16887655243524.369</v>
      </c>
    </row>
    <row r="19044" spans="1:10" x14ac:dyDescent="0.25">
      <c r="A19044">
        <f t="shared" si="596"/>
        <v>19042</v>
      </c>
      <c r="B19044" s="22">
        <v>0</v>
      </c>
      <c r="J19044" s="6">
        <f t="shared" si="595"/>
        <v>16272920094200.813</v>
      </c>
    </row>
    <row r="19045" spans="1:10" x14ac:dyDescent="0.25">
      <c r="A19045">
        <f t="shared" si="596"/>
        <v>19043</v>
      </c>
      <c r="B19045" s="22">
        <v>0</v>
      </c>
      <c r="J19045" s="6">
        <f t="shared" si="595"/>
        <v>16272920094200.813</v>
      </c>
    </row>
    <row r="19046" spans="1:10" x14ac:dyDescent="0.25">
      <c r="A19046">
        <f t="shared" si="596"/>
        <v>19044</v>
      </c>
      <c r="B19046" s="22">
        <v>8943680</v>
      </c>
      <c r="J19046" s="6">
        <f t="shared" si="595"/>
        <v>24105244819313.906</v>
      </c>
    </row>
    <row r="19047" spans="1:10" x14ac:dyDescent="0.25">
      <c r="A19047">
        <f t="shared" si="596"/>
        <v>19045</v>
      </c>
      <c r="B19047" s="22">
        <v>0</v>
      </c>
      <c r="J19047" s="6">
        <f t="shared" si="595"/>
        <v>16272920094200.813</v>
      </c>
    </row>
    <row r="19048" spans="1:10" x14ac:dyDescent="0.25">
      <c r="A19048">
        <f t="shared" si="596"/>
        <v>19046</v>
      </c>
      <c r="B19048" s="22">
        <v>0</v>
      </c>
      <c r="J19048" s="6">
        <f t="shared" si="595"/>
        <v>16272920094200.813</v>
      </c>
    </row>
    <row r="19049" spans="1:10" x14ac:dyDescent="0.25">
      <c r="A19049">
        <f t="shared" si="596"/>
        <v>19047</v>
      </c>
      <c r="B19049" s="22">
        <v>8943680</v>
      </c>
      <c r="J19049" s="6">
        <f t="shared" si="595"/>
        <v>24105244819313.906</v>
      </c>
    </row>
    <row r="19050" spans="1:10" x14ac:dyDescent="0.25">
      <c r="A19050">
        <f t="shared" si="596"/>
        <v>19048</v>
      </c>
      <c r="B19050" s="22">
        <v>0</v>
      </c>
      <c r="J19050" s="6">
        <f t="shared" si="595"/>
        <v>16272920094200.813</v>
      </c>
    </row>
    <row r="19051" spans="1:10" x14ac:dyDescent="0.25">
      <c r="A19051">
        <f t="shared" si="596"/>
        <v>19049</v>
      </c>
      <c r="B19051" s="22">
        <v>8943680</v>
      </c>
      <c r="J19051" s="6">
        <f t="shared" si="595"/>
        <v>24105244819313.906</v>
      </c>
    </row>
    <row r="19052" spans="1:10" x14ac:dyDescent="0.25">
      <c r="A19052">
        <f t="shared" si="596"/>
        <v>19050</v>
      </c>
      <c r="B19052" s="22">
        <v>17087110</v>
      </c>
      <c r="J19052" s="6">
        <f t="shared" si="595"/>
        <v>170384444013437.47</v>
      </c>
    </row>
    <row r="19053" spans="1:10" x14ac:dyDescent="0.25">
      <c r="A19053">
        <f t="shared" si="596"/>
        <v>19051</v>
      </c>
      <c r="B19053" s="22">
        <v>0</v>
      </c>
      <c r="J19053" s="6">
        <f t="shared" si="595"/>
        <v>16272920094200.813</v>
      </c>
    </row>
    <row r="19054" spans="1:10" x14ac:dyDescent="0.25">
      <c r="A19054">
        <f t="shared" si="596"/>
        <v>19052</v>
      </c>
      <c r="B19054" s="22">
        <v>0</v>
      </c>
      <c r="J19054" s="6">
        <f t="shared" si="595"/>
        <v>16272920094200.813</v>
      </c>
    </row>
    <row r="19055" spans="1:10" x14ac:dyDescent="0.25">
      <c r="A19055">
        <f t="shared" si="596"/>
        <v>19053</v>
      </c>
      <c r="B19055" s="22">
        <v>0</v>
      </c>
      <c r="J19055" s="6">
        <f t="shared" si="595"/>
        <v>16272920094200.813</v>
      </c>
    </row>
    <row r="19056" spans="1:10" x14ac:dyDescent="0.25">
      <c r="A19056">
        <f t="shared" si="596"/>
        <v>19054</v>
      </c>
      <c r="B19056" s="22">
        <v>12193680</v>
      </c>
      <c r="J19056" s="6">
        <f t="shared" si="595"/>
        <v>66580854877971.813</v>
      </c>
    </row>
    <row r="19057" spans="1:10" x14ac:dyDescent="0.25">
      <c r="A19057">
        <f t="shared" si="596"/>
        <v>19055</v>
      </c>
      <c r="B19057" s="22">
        <v>11943680</v>
      </c>
      <c r="J19057" s="6">
        <f t="shared" si="595"/>
        <v>62563500258075.047</v>
      </c>
    </row>
    <row r="19058" spans="1:10" x14ac:dyDescent="0.25">
      <c r="A19058">
        <f t="shared" si="596"/>
        <v>19056</v>
      </c>
      <c r="B19058" s="22">
        <v>0</v>
      </c>
      <c r="J19058" s="6">
        <f t="shared" si="595"/>
        <v>16272920094200.813</v>
      </c>
    </row>
    <row r="19059" spans="1:10" x14ac:dyDescent="0.25">
      <c r="A19059">
        <f t="shared" si="596"/>
        <v>19057</v>
      </c>
      <c r="B19059" s="22">
        <v>0</v>
      </c>
      <c r="J19059" s="6">
        <f t="shared" si="595"/>
        <v>16272920094200.813</v>
      </c>
    </row>
    <row r="19060" spans="1:10" x14ac:dyDescent="0.25">
      <c r="A19060">
        <f t="shared" si="596"/>
        <v>19058</v>
      </c>
      <c r="B19060" s="22">
        <v>0</v>
      </c>
      <c r="J19060" s="6">
        <f t="shared" si="595"/>
        <v>16272920094200.813</v>
      </c>
    </row>
    <row r="19061" spans="1:10" x14ac:dyDescent="0.25">
      <c r="A19061">
        <f t="shared" si="596"/>
        <v>19059</v>
      </c>
      <c r="B19061" s="22">
        <v>0</v>
      </c>
      <c r="J19061" s="6">
        <f t="shared" si="595"/>
        <v>16272920094200.813</v>
      </c>
    </row>
    <row r="19062" spans="1:10" x14ac:dyDescent="0.25">
      <c r="A19062">
        <f t="shared" si="596"/>
        <v>19060</v>
      </c>
      <c r="B19062" s="22">
        <v>0</v>
      </c>
      <c r="J19062" s="6">
        <f t="shared" si="595"/>
        <v>16272920094200.813</v>
      </c>
    </row>
    <row r="19063" spans="1:10" x14ac:dyDescent="0.25">
      <c r="A19063">
        <f t="shared" si="596"/>
        <v>19061</v>
      </c>
      <c r="B19063" s="22">
        <v>8143430</v>
      </c>
      <c r="J19063" s="6">
        <f t="shared" si="595"/>
        <v>16887655243524.369</v>
      </c>
    </row>
    <row r="19064" spans="1:10" x14ac:dyDescent="0.25">
      <c r="A19064">
        <f t="shared" si="596"/>
        <v>19062</v>
      </c>
      <c r="B19064" s="22">
        <v>8143430</v>
      </c>
      <c r="J19064" s="6">
        <f t="shared" si="595"/>
        <v>16887655243524.369</v>
      </c>
    </row>
    <row r="19065" spans="1:10" x14ac:dyDescent="0.25">
      <c r="A19065">
        <f t="shared" si="596"/>
        <v>19063</v>
      </c>
      <c r="B19065" s="22">
        <v>0</v>
      </c>
      <c r="J19065" s="6">
        <f t="shared" si="595"/>
        <v>16272920094200.813</v>
      </c>
    </row>
    <row r="19066" spans="1:10" x14ac:dyDescent="0.25">
      <c r="A19066">
        <f t="shared" si="596"/>
        <v>19064</v>
      </c>
      <c r="B19066" s="22">
        <v>285171.25</v>
      </c>
      <c r="J19066" s="6">
        <f t="shared" si="595"/>
        <v>14053497767724.313</v>
      </c>
    </row>
    <row r="19067" spans="1:10" x14ac:dyDescent="0.25">
      <c r="A19067">
        <f t="shared" si="596"/>
        <v>19065</v>
      </c>
      <c r="B19067" s="22">
        <v>0</v>
      </c>
      <c r="J19067" s="6">
        <f t="shared" si="595"/>
        <v>16272920094200.813</v>
      </c>
    </row>
    <row r="19068" spans="1:10" x14ac:dyDescent="0.25">
      <c r="A19068">
        <f t="shared" si="596"/>
        <v>19066</v>
      </c>
      <c r="B19068" s="22">
        <v>0</v>
      </c>
      <c r="J19068" s="6">
        <f t="shared" si="595"/>
        <v>16272920094200.813</v>
      </c>
    </row>
    <row r="19069" spans="1:10" x14ac:dyDescent="0.25">
      <c r="A19069">
        <f t="shared" si="596"/>
        <v>19067</v>
      </c>
      <c r="B19069" s="22">
        <v>0</v>
      </c>
      <c r="J19069" s="6">
        <f t="shared" si="595"/>
        <v>16272920094200.813</v>
      </c>
    </row>
    <row r="19070" spans="1:10" x14ac:dyDescent="0.25">
      <c r="A19070">
        <f t="shared" si="596"/>
        <v>19068</v>
      </c>
      <c r="B19070" s="22">
        <v>8143430</v>
      </c>
      <c r="J19070" s="6">
        <f t="shared" si="595"/>
        <v>16887655243524.369</v>
      </c>
    </row>
    <row r="19071" spans="1:10" x14ac:dyDescent="0.25">
      <c r="A19071">
        <f t="shared" si="596"/>
        <v>19069</v>
      </c>
      <c r="B19071" s="22">
        <v>0</v>
      </c>
      <c r="J19071" s="6">
        <f t="shared" si="595"/>
        <v>16272920094200.813</v>
      </c>
    </row>
    <row r="19072" spans="1:10" x14ac:dyDescent="0.25">
      <c r="A19072">
        <f t="shared" si="596"/>
        <v>19070</v>
      </c>
      <c r="B19072" s="22">
        <v>0</v>
      </c>
      <c r="J19072" s="6">
        <f t="shared" si="595"/>
        <v>16272920094200.813</v>
      </c>
    </row>
    <row r="19073" spans="1:10" x14ac:dyDescent="0.25">
      <c r="A19073">
        <f t="shared" si="596"/>
        <v>19071</v>
      </c>
      <c r="B19073" s="22">
        <v>17087110</v>
      </c>
      <c r="J19073" s="6">
        <f t="shared" si="595"/>
        <v>170384444013437.47</v>
      </c>
    </row>
    <row r="19074" spans="1:10" x14ac:dyDescent="0.25">
      <c r="A19074">
        <f t="shared" si="596"/>
        <v>19072</v>
      </c>
      <c r="B19074" s="22">
        <v>0</v>
      </c>
      <c r="J19074" s="6">
        <f t="shared" si="595"/>
        <v>16272920094200.813</v>
      </c>
    </row>
    <row r="19075" spans="1:10" x14ac:dyDescent="0.25">
      <c r="A19075">
        <f t="shared" si="596"/>
        <v>19073</v>
      </c>
      <c r="B19075" s="22">
        <v>11943680</v>
      </c>
      <c r="J19075" s="6">
        <f t="shared" ref="J19075:J19138" si="597">(B19075-$I$6)^2</f>
        <v>62563500258075.047</v>
      </c>
    </row>
    <row r="19076" spans="1:10" x14ac:dyDescent="0.25">
      <c r="A19076">
        <f t="shared" ref="A19076:A19139" si="598">A19075+1</f>
        <v>19074</v>
      </c>
      <c r="B19076" s="22">
        <v>0</v>
      </c>
      <c r="J19076" s="6">
        <f t="shared" si="597"/>
        <v>16272920094200.813</v>
      </c>
    </row>
    <row r="19077" spans="1:10" x14ac:dyDescent="0.25">
      <c r="A19077">
        <f t="shared" si="598"/>
        <v>19075</v>
      </c>
      <c r="B19077" s="22">
        <v>0</v>
      </c>
      <c r="J19077" s="6">
        <f t="shared" si="597"/>
        <v>16272920094200.813</v>
      </c>
    </row>
    <row r="19078" spans="1:10" x14ac:dyDescent="0.25">
      <c r="A19078">
        <f t="shared" si="598"/>
        <v>19076</v>
      </c>
      <c r="B19078" s="22">
        <v>8943680</v>
      </c>
      <c r="J19078" s="6">
        <f t="shared" si="597"/>
        <v>24105244819313.906</v>
      </c>
    </row>
    <row r="19079" spans="1:10" x14ac:dyDescent="0.25">
      <c r="A19079">
        <f t="shared" si="598"/>
        <v>19077</v>
      </c>
      <c r="B19079" s="22">
        <v>0</v>
      </c>
      <c r="J19079" s="6">
        <f t="shared" si="597"/>
        <v>16272920094200.813</v>
      </c>
    </row>
    <row r="19080" spans="1:10" x14ac:dyDescent="0.25">
      <c r="A19080">
        <f t="shared" si="598"/>
        <v>19078</v>
      </c>
      <c r="B19080" s="22">
        <v>29202015.399999999</v>
      </c>
      <c r="J19080" s="6">
        <f t="shared" si="597"/>
        <v>633430470990639.5</v>
      </c>
    </row>
    <row r="19081" spans="1:10" x14ac:dyDescent="0.25">
      <c r="A19081">
        <f t="shared" si="598"/>
        <v>19079</v>
      </c>
      <c r="B19081" s="22">
        <v>8943680</v>
      </c>
      <c r="J19081" s="6">
        <f t="shared" si="597"/>
        <v>24105244819313.906</v>
      </c>
    </row>
    <row r="19082" spans="1:10" x14ac:dyDescent="0.25">
      <c r="A19082">
        <f t="shared" si="598"/>
        <v>19080</v>
      </c>
      <c r="B19082" s="22">
        <v>0</v>
      </c>
      <c r="J19082" s="6">
        <f t="shared" si="597"/>
        <v>16272920094200.813</v>
      </c>
    </row>
    <row r="19083" spans="1:10" x14ac:dyDescent="0.25">
      <c r="A19083">
        <f t="shared" si="598"/>
        <v>19081</v>
      </c>
      <c r="B19083" s="22">
        <v>0</v>
      </c>
      <c r="J19083" s="6">
        <f t="shared" si="597"/>
        <v>16272920094200.813</v>
      </c>
    </row>
    <row r="19084" spans="1:10" x14ac:dyDescent="0.25">
      <c r="A19084">
        <f t="shared" si="598"/>
        <v>19082</v>
      </c>
      <c r="B19084" s="22">
        <v>0</v>
      </c>
      <c r="J19084" s="6">
        <f t="shared" si="597"/>
        <v>16272920094200.813</v>
      </c>
    </row>
    <row r="19085" spans="1:10" x14ac:dyDescent="0.25">
      <c r="A19085">
        <f t="shared" si="598"/>
        <v>19083</v>
      </c>
      <c r="B19085" s="22">
        <v>8943680</v>
      </c>
      <c r="J19085" s="6">
        <f t="shared" si="597"/>
        <v>24105244819313.906</v>
      </c>
    </row>
    <row r="19086" spans="1:10" x14ac:dyDescent="0.25">
      <c r="A19086">
        <f t="shared" si="598"/>
        <v>19084</v>
      </c>
      <c r="B19086" s="22">
        <v>69943.25</v>
      </c>
      <c r="J19086" s="6">
        <f t="shared" si="597"/>
        <v>15713514101673.752</v>
      </c>
    </row>
    <row r="19087" spans="1:10" x14ac:dyDescent="0.25">
      <c r="A19087">
        <f t="shared" si="598"/>
        <v>19085</v>
      </c>
      <c r="B19087" s="22">
        <v>0</v>
      </c>
      <c r="J19087" s="6">
        <f t="shared" si="597"/>
        <v>16272920094200.813</v>
      </c>
    </row>
    <row r="19088" spans="1:10" x14ac:dyDescent="0.25">
      <c r="A19088">
        <f t="shared" si="598"/>
        <v>19086</v>
      </c>
      <c r="B19088" s="22">
        <v>0</v>
      </c>
      <c r="J19088" s="6">
        <f t="shared" si="597"/>
        <v>16272920094200.813</v>
      </c>
    </row>
    <row r="19089" spans="1:10" x14ac:dyDescent="0.25">
      <c r="A19089">
        <f t="shared" si="598"/>
        <v>19087</v>
      </c>
      <c r="B19089" s="22">
        <v>17087110</v>
      </c>
      <c r="J19089" s="6">
        <f t="shared" si="597"/>
        <v>170384444013437.47</v>
      </c>
    </row>
    <row r="19090" spans="1:10" x14ac:dyDescent="0.25">
      <c r="A19090">
        <f t="shared" si="598"/>
        <v>19088</v>
      </c>
      <c r="B19090" s="22">
        <v>0</v>
      </c>
      <c r="J19090" s="6">
        <f t="shared" si="597"/>
        <v>16272920094200.813</v>
      </c>
    </row>
    <row r="19091" spans="1:10" x14ac:dyDescent="0.25">
      <c r="A19091">
        <f t="shared" si="598"/>
        <v>19089</v>
      </c>
      <c r="B19091" s="22">
        <v>8943680</v>
      </c>
      <c r="J19091" s="6">
        <f t="shared" si="597"/>
        <v>24105244819313.906</v>
      </c>
    </row>
    <row r="19092" spans="1:10" x14ac:dyDescent="0.25">
      <c r="A19092">
        <f t="shared" si="598"/>
        <v>19090</v>
      </c>
      <c r="B19092" s="22">
        <v>8143430</v>
      </c>
      <c r="J19092" s="6">
        <f t="shared" si="597"/>
        <v>16887655243524.369</v>
      </c>
    </row>
    <row r="19093" spans="1:10" x14ac:dyDescent="0.25">
      <c r="A19093">
        <f t="shared" si="598"/>
        <v>19091</v>
      </c>
      <c r="B19093" s="22">
        <v>0</v>
      </c>
      <c r="J19093" s="6">
        <f t="shared" si="597"/>
        <v>16272920094200.813</v>
      </c>
    </row>
    <row r="19094" spans="1:10" x14ac:dyDescent="0.25">
      <c r="A19094">
        <f t="shared" si="598"/>
        <v>19092</v>
      </c>
      <c r="B19094" s="22">
        <v>8143430</v>
      </c>
      <c r="J19094" s="6">
        <f t="shared" si="597"/>
        <v>16887655243524.369</v>
      </c>
    </row>
    <row r="19095" spans="1:10" x14ac:dyDescent="0.25">
      <c r="A19095">
        <f t="shared" si="598"/>
        <v>19093</v>
      </c>
      <c r="B19095" s="22">
        <v>0</v>
      </c>
      <c r="J19095" s="6">
        <f t="shared" si="597"/>
        <v>16272920094200.813</v>
      </c>
    </row>
    <row r="19096" spans="1:10" x14ac:dyDescent="0.25">
      <c r="A19096">
        <f t="shared" si="598"/>
        <v>19094</v>
      </c>
      <c r="B19096" s="22">
        <v>0</v>
      </c>
      <c r="J19096" s="6">
        <f t="shared" si="597"/>
        <v>16272920094200.813</v>
      </c>
    </row>
    <row r="19097" spans="1:10" x14ac:dyDescent="0.25">
      <c r="A19097">
        <f t="shared" si="598"/>
        <v>19095</v>
      </c>
      <c r="B19097" s="22">
        <v>8143430</v>
      </c>
      <c r="J19097" s="6">
        <f t="shared" si="597"/>
        <v>16887655243524.369</v>
      </c>
    </row>
    <row r="19098" spans="1:10" x14ac:dyDescent="0.25">
      <c r="A19098">
        <f t="shared" si="598"/>
        <v>19096</v>
      </c>
      <c r="B19098" s="22">
        <v>0</v>
      </c>
      <c r="J19098" s="6">
        <f t="shared" si="597"/>
        <v>16272920094200.813</v>
      </c>
    </row>
    <row r="19099" spans="1:10" x14ac:dyDescent="0.25">
      <c r="A19099">
        <f t="shared" si="598"/>
        <v>19097</v>
      </c>
      <c r="B19099" s="22">
        <v>0</v>
      </c>
      <c r="J19099" s="6">
        <f t="shared" si="597"/>
        <v>16272920094200.813</v>
      </c>
    </row>
    <row r="19100" spans="1:10" x14ac:dyDescent="0.25">
      <c r="A19100">
        <f t="shared" si="598"/>
        <v>19098</v>
      </c>
      <c r="B19100" s="22">
        <v>8143430</v>
      </c>
      <c r="J19100" s="6">
        <f t="shared" si="597"/>
        <v>16887655243524.369</v>
      </c>
    </row>
    <row r="19101" spans="1:10" x14ac:dyDescent="0.25">
      <c r="A19101">
        <f t="shared" si="598"/>
        <v>19099</v>
      </c>
      <c r="B19101" s="22">
        <v>0</v>
      </c>
      <c r="J19101" s="6">
        <f t="shared" si="597"/>
        <v>16272920094200.813</v>
      </c>
    </row>
    <row r="19102" spans="1:10" x14ac:dyDescent="0.25">
      <c r="A19102">
        <f t="shared" si="598"/>
        <v>19100</v>
      </c>
      <c r="B19102" s="22">
        <v>0</v>
      </c>
      <c r="J19102" s="6">
        <f t="shared" si="597"/>
        <v>16272920094200.813</v>
      </c>
    </row>
    <row r="19103" spans="1:10" x14ac:dyDescent="0.25">
      <c r="A19103">
        <f t="shared" si="598"/>
        <v>19101</v>
      </c>
      <c r="B19103" s="22">
        <v>8143430</v>
      </c>
      <c r="J19103" s="6">
        <f t="shared" si="597"/>
        <v>16887655243524.369</v>
      </c>
    </row>
    <row r="19104" spans="1:10" x14ac:dyDescent="0.25">
      <c r="A19104">
        <f t="shared" si="598"/>
        <v>19102</v>
      </c>
      <c r="B19104" s="22">
        <v>0</v>
      </c>
      <c r="J19104" s="6">
        <f t="shared" si="597"/>
        <v>16272920094200.813</v>
      </c>
    </row>
    <row r="19105" spans="1:10" x14ac:dyDescent="0.25">
      <c r="A19105">
        <f t="shared" si="598"/>
        <v>19103</v>
      </c>
      <c r="B19105" s="22">
        <v>0</v>
      </c>
      <c r="J19105" s="6">
        <f t="shared" si="597"/>
        <v>16272920094200.813</v>
      </c>
    </row>
    <row r="19106" spans="1:10" x14ac:dyDescent="0.25">
      <c r="A19106">
        <f t="shared" si="598"/>
        <v>19104</v>
      </c>
      <c r="B19106" s="22">
        <v>8143430</v>
      </c>
      <c r="J19106" s="6">
        <f t="shared" si="597"/>
        <v>16887655243524.369</v>
      </c>
    </row>
    <row r="19107" spans="1:10" x14ac:dyDescent="0.25">
      <c r="A19107">
        <f t="shared" si="598"/>
        <v>19105</v>
      </c>
      <c r="B19107" s="22">
        <v>17087110</v>
      </c>
      <c r="J19107" s="6">
        <f t="shared" si="597"/>
        <v>170384444013437.47</v>
      </c>
    </row>
    <row r="19108" spans="1:10" x14ac:dyDescent="0.25">
      <c r="A19108">
        <f t="shared" si="598"/>
        <v>19106</v>
      </c>
      <c r="B19108" s="22">
        <v>3250000</v>
      </c>
      <c r="J19108" s="6">
        <f t="shared" si="597"/>
        <v>614610152858.7196</v>
      </c>
    </row>
    <row r="19109" spans="1:10" x14ac:dyDescent="0.25">
      <c r="A19109">
        <f t="shared" si="598"/>
        <v>19107</v>
      </c>
      <c r="B19109" s="22">
        <v>0</v>
      </c>
      <c r="J19109" s="6">
        <f t="shared" si="597"/>
        <v>16272920094200.813</v>
      </c>
    </row>
    <row r="19110" spans="1:10" x14ac:dyDescent="0.25">
      <c r="A19110">
        <f t="shared" si="598"/>
        <v>19108</v>
      </c>
      <c r="B19110" s="22">
        <v>0</v>
      </c>
      <c r="J19110" s="6">
        <f t="shared" si="597"/>
        <v>16272920094200.813</v>
      </c>
    </row>
    <row r="19111" spans="1:10" x14ac:dyDescent="0.25">
      <c r="A19111">
        <f t="shared" si="598"/>
        <v>19109</v>
      </c>
      <c r="B19111" s="22">
        <v>0</v>
      </c>
      <c r="J19111" s="6">
        <f t="shared" si="597"/>
        <v>16272920094200.813</v>
      </c>
    </row>
    <row r="19112" spans="1:10" x14ac:dyDescent="0.25">
      <c r="A19112">
        <f t="shared" si="598"/>
        <v>19110</v>
      </c>
      <c r="B19112" s="22">
        <v>8943680</v>
      </c>
      <c r="J19112" s="6">
        <f t="shared" si="597"/>
        <v>24105244819313.906</v>
      </c>
    </row>
    <row r="19113" spans="1:10" x14ac:dyDescent="0.25">
      <c r="A19113">
        <f t="shared" si="598"/>
        <v>19111</v>
      </c>
      <c r="B19113" s="22">
        <v>0</v>
      </c>
      <c r="J19113" s="6">
        <f t="shared" si="597"/>
        <v>16272920094200.813</v>
      </c>
    </row>
    <row r="19114" spans="1:10" x14ac:dyDescent="0.25">
      <c r="A19114">
        <f t="shared" si="598"/>
        <v>19112</v>
      </c>
      <c r="B19114" s="22">
        <v>0</v>
      </c>
      <c r="J19114" s="6">
        <f t="shared" si="597"/>
        <v>16272920094200.813</v>
      </c>
    </row>
    <row r="19115" spans="1:10" x14ac:dyDescent="0.25">
      <c r="A19115">
        <f t="shared" si="598"/>
        <v>19113</v>
      </c>
      <c r="B19115" s="22">
        <v>12193680</v>
      </c>
      <c r="J19115" s="6">
        <f t="shared" si="597"/>
        <v>66580854877971.813</v>
      </c>
    </row>
    <row r="19116" spans="1:10" x14ac:dyDescent="0.25">
      <c r="A19116">
        <f t="shared" si="598"/>
        <v>19114</v>
      </c>
      <c r="B19116" s="22">
        <v>0</v>
      </c>
      <c r="J19116" s="6">
        <f t="shared" si="597"/>
        <v>16272920094200.813</v>
      </c>
    </row>
    <row r="19117" spans="1:10" x14ac:dyDescent="0.25">
      <c r="A19117">
        <f t="shared" si="598"/>
        <v>19115</v>
      </c>
      <c r="B19117" s="22">
        <v>8943680</v>
      </c>
      <c r="J19117" s="6">
        <f t="shared" si="597"/>
        <v>24105244819313.906</v>
      </c>
    </row>
    <row r="19118" spans="1:10" x14ac:dyDescent="0.25">
      <c r="A19118">
        <f t="shared" si="598"/>
        <v>19116</v>
      </c>
      <c r="B19118" s="22">
        <v>8143430</v>
      </c>
      <c r="J19118" s="6">
        <f t="shared" si="597"/>
        <v>16887655243524.369</v>
      </c>
    </row>
    <row r="19119" spans="1:10" x14ac:dyDescent="0.25">
      <c r="A19119">
        <f t="shared" si="598"/>
        <v>19117</v>
      </c>
      <c r="B19119" s="22">
        <v>0</v>
      </c>
      <c r="J19119" s="6">
        <f t="shared" si="597"/>
        <v>16272920094200.813</v>
      </c>
    </row>
    <row r="19120" spans="1:10" x14ac:dyDescent="0.25">
      <c r="A19120">
        <f t="shared" si="598"/>
        <v>19118</v>
      </c>
      <c r="B19120" s="22">
        <v>0</v>
      </c>
      <c r="J19120" s="6">
        <f t="shared" si="597"/>
        <v>16272920094200.813</v>
      </c>
    </row>
    <row r="19121" spans="1:10" x14ac:dyDescent="0.25">
      <c r="A19121">
        <f t="shared" si="598"/>
        <v>19119</v>
      </c>
      <c r="B19121" s="22">
        <v>0</v>
      </c>
      <c r="J19121" s="6">
        <f t="shared" si="597"/>
        <v>16272920094200.813</v>
      </c>
    </row>
    <row r="19122" spans="1:10" x14ac:dyDescent="0.25">
      <c r="A19122">
        <f t="shared" si="598"/>
        <v>19120</v>
      </c>
      <c r="B19122" s="22">
        <v>17087110</v>
      </c>
      <c r="J19122" s="6">
        <f t="shared" si="597"/>
        <v>170384444013437.47</v>
      </c>
    </row>
    <row r="19123" spans="1:10" x14ac:dyDescent="0.25">
      <c r="A19123">
        <f t="shared" si="598"/>
        <v>19121</v>
      </c>
      <c r="B19123" s="22">
        <v>0</v>
      </c>
      <c r="J19123" s="6">
        <f t="shared" si="597"/>
        <v>16272920094200.813</v>
      </c>
    </row>
    <row r="19124" spans="1:10" x14ac:dyDescent="0.25">
      <c r="A19124">
        <f t="shared" si="598"/>
        <v>19122</v>
      </c>
      <c r="B19124" s="22">
        <v>8943680</v>
      </c>
      <c r="J19124" s="6">
        <f t="shared" si="597"/>
        <v>24105244819313.906</v>
      </c>
    </row>
    <row r="19125" spans="1:10" x14ac:dyDescent="0.25">
      <c r="A19125">
        <f t="shared" si="598"/>
        <v>19123</v>
      </c>
      <c r="B19125" s="22">
        <v>0</v>
      </c>
      <c r="J19125" s="6">
        <f t="shared" si="597"/>
        <v>16272920094200.813</v>
      </c>
    </row>
    <row r="19126" spans="1:10" x14ac:dyDescent="0.25">
      <c r="A19126">
        <f t="shared" si="598"/>
        <v>19124</v>
      </c>
      <c r="B19126" s="22">
        <v>0</v>
      </c>
      <c r="J19126" s="6">
        <f t="shared" si="597"/>
        <v>16272920094200.813</v>
      </c>
    </row>
    <row r="19127" spans="1:10" x14ac:dyDescent="0.25">
      <c r="A19127">
        <f t="shared" si="598"/>
        <v>19125</v>
      </c>
      <c r="B19127" s="22">
        <v>8143430</v>
      </c>
      <c r="J19127" s="6">
        <f t="shared" si="597"/>
        <v>16887655243524.369</v>
      </c>
    </row>
    <row r="19128" spans="1:10" x14ac:dyDescent="0.25">
      <c r="A19128">
        <f t="shared" si="598"/>
        <v>19126</v>
      </c>
      <c r="B19128" s="22">
        <v>8143430</v>
      </c>
      <c r="J19128" s="6">
        <f t="shared" si="597"/>
        <v>16887655243524.369</v>
      </c>
    </row>
    <row r="19129" spans="1:10" x14ac:dyDescent="0.25">
      <c r="A19129">
        <f t="shared" si="598"/>
        <v>19127</v>
      </c>
      <c r="B19129" s="22">
        <v>0</v>
      </c>
      <c r="J19129" s="6">
        <f t="shared" si="597"/>
        <v>16272920094200.813</v>
      </c>
    </row>
    <row r="19130" spans="1:10" x14ac:dyDescent="0.25">
      <c r="A19130">
        <f t="shared" si="598"/>
        <v>19128</v>
      </c>
      <c r="B19130" s="22">
        <v>3250000</v>
      </c>
      <c r="J19130" s="6">
        <f t="shared" si="597"/>
        <v>614610152858.7196</v>
      </c>
    </row>
    <row r="19131" spans="1:10" x14ac:dyDescent="0.25">
      <c r="A19131">
        <f t="shared" si="598"/>
        <v>19129</v>
      </c>
      <c r="B19131" s="22">
        <v>8143430</v>
      </c>
      <c r="J19131" s="6">
        <f t="shared" si="597"/>
        <v>16887655243524.369</v>
      </c>
    </row>
    <row r="19132" spans="1:10" x14ac:dyDescent="0.25">
      <c r="A19132">
        <f t="shared" si="598"/>
        <v>19130</v>
      </c>
      <c r="B19132" s="22">
        <v>0</v>
      </c>
      <c r="J19132" s="6">
        <f t="shared" si="597"/>
        <v>16272920094200.813</v>
      </c>
    </row>
    <row r="19133" spans="1:10" x14ac:dyDescent="0.25">
      <c r="A19133">
        <f t="shared" si="598"/>
        <v>19131</v>
      </c>
      <c r="B19133" s="22">
        <v>0</v>
      </c>
      <c r="J19133" s="6">
        <f t="shared" si="597"/>
        <v>16272920094200.813</v>
      </c>
    </row>
    <row r="19134" spans="1:10" x14ac:dyDescent="0.25">
      <c r="A19134">
        <f t="shared" si="598"/>
        <v>19132</v>
      </c>
      <c r="B19134" s="22">
        <v>0</v>
      </c>
      <c r="J19134" s="6">
        <f t="shared" si="597"/>
        <v>16272920094200.813</v>
      </c>
    </row>
    <row r="19135" spans="1:10" x14ac:dyDescent="0.25">
      <c r="A19135">
        <f t="shared" si="598"/>
        <v>19133</v>
      </c>
      <c r="B19135" s="22">
        <v>8943680</v>
      </c>
      <c r="J19135" s="6">
        <f t="shared" si="597"/>
        <v>24105244819313.906</v>
      </c>
    </row>
    <row r="19136" spans="1:10" x14ac:dyDescent="0.25">
      <c r="A19136">
        <f t="shared" si="598"/>
        <v>19134</v>
      </c>
      <c r="B19136" s="22">
        <v>0</v>
      </c>
      <c r="J19136" s="6">
        <f t="shared" si="597"/>
        <v>16272920094200.813</v>
      </c>
    </row>
    <row r="19137" spans="1:10" x14ac:dyDescent="0.25">
      <c r="A19137">
        <f t="shared" si="598"/>
        <v>19135</v>
      </c>
      <c r="B19137" s="22">
        <v>8943680</v>
      </c>
      <c r="J19137" s="6">
        <f t="shared" si="597"/>
        <v>24105244819313.906</v>
      </c>
    </row>
    <row r="19138" spans="1:10" x14ac:dyDescent="0.25">
      <c r="A19138">
        <f t="shared" si="598"/>
        <v>19136</v>
      </c>
      <c r="B19138" s="22">
        <v>0</v>
      </c>
      <c r="J19138" s="6">
        <f t="shared" si="597"/>
        <v>16272920094200.813</v>
      </c>
    </row>
    <row r="19139" spans="1:10" x14ac:dyDescent="0.25">
      <c r="A19139">
        <f t="shared" si="598"/>
        <v>19137</v>
      </c>
      <c r="B19139" s="22">
        <v>0</v>
      </c>
      <c r="J19139" s="6">
        <f t="shared" ref="J19139:J19202" si="599">(B19139-$I$6)^2</f>
        <v>16272920094200.813</v>
      </c>
    </row>
    <row r="19140" spans="1:10" x14ac:dyDescent="0.25">
      <c r="A19140">
        <f t="shared" ref="A19140:A19203" si="600">A19139+1</f>
        <v>19138</v>
      </c>
      <c r="B19140" s="22">
        <v>0</v>
      </c>
      <c r="J19140" s="6">
        <f t="shared" si="599"/>
        <v>16272920094200.813</v>
      </c>
    </row>
    <row r="19141" spans="1:10" x14ac:dyDescent="0.25">
      <c r="A19141">
        <f t="shared" si="600"/>
        <v>19139</v>
      </c>
      <c r="B19141" s="22">
        <v>8143430</v>
      </c>
      <c r="J19141" s="6">
        <f t="shared" si="599"/>
        <v>16887655243524.369</v>
      </c>
    </row>
    <row r="19142" spans="1:10" x14ac:dyDescent="0.25">
      <c r="A19142">
        <f t="shared" si="600"/>
        <v>19140</v>
      </c>
      <c r="B19142" s="22">
        <v>8143430</v>
      </c>
      <c r="J19142" s="6">
        <f t="shared" si="599"/>
        <v>16887655243524.369</v>
      </c>
    </row>
    <row r="19143" spans="1:10" x14ac:dyDescent="0.25">
      <c r="A19143">
        <f t="shared" si="600"/>
        <v>19141</v>
      </c>
      <c r="B19143" s="22">
        <v>8943680</v>
      </c>
      <c r="J19143" s="6">
        <f t="shared" si="599"/>
        <v>24105244819313.906</v>
      </c>
    </row>
    <row r="19144" spans="1:10" x14ac:dyDescent="0.25">
      <c r="A19144">
        <f t="shared" si="600"/>
        <v>19142</v>
      </c>
      <c r="B19144" s="22">
        <v>0</v>
      </c>
      <c r="J19144" s="6">
        <f t="shared" si="599"/>
        <v>16272920094200.813</v>
      </c>
    </row>
    <row r="19145" spans="1:10" x14ac:dyDescent="0.25">
      <c r="A19145">
        <f t="shared" si="600"/>
        <v>19143</v>
      </c>
      <c r="B19145" s="22">
        <v>8943680</v>
      </c>
      <c r="J19145" s="6">
        <f t="shared" si="599"/>
        <v>24105244819313.906</v>
      </c>
    </row>
    <row r="19146" spans="1:10" x14ac:dyDescent="0.25">
      <c r="A19146">
        <f t="shared" si="600"/>
        <v>19144</v>
      </c>
      <c r="B19146" s="22">
        <v>0</v>
      </c>
      <c r="J19146" s="6">
        <f t="shared" si="599"/>
        <v>16272920094200.813</v>
      </c>
    </row>
    <row r="19147" spans="1:10" x14ac:dyDescent="0.25">
      <c r="A19147">
        <f t="shared" si="600"/>
        <v>19145</v>
      </c>
      <c r="B19147" s="22">
        <v>0</v>
      </c>
      <c r="J19147" s="6">
        <f t="shared" si="599"/>
        <v>16272920094200.813</v>
      </c>
    </row>
    <row r="19148" spans="1:10" x14ac:dyDescent="0.25">
      <c r="A19148">
        <f t="shared" si="600"/>
        <v>19146</v>
      </c>
      <c r="B19148" s="22">
        <v>8943680</v>
      </c>
      <c r="J19148" s="6">
        <f t="shared" si="599"/>
        <v>24105244819313.906</v>
      </c>
    </row>
    <row r="19149" spans="1:10" x14ac:dyDescent="0.25">
      <c r="A19149">
        <f t="shared" si="600"/>
        <v>19147</v>
      </c>
      <c r="B19149" s="22">
        <v>17087110</v>
      </c>
      <c r="J19149" s="6">
        <f t="shared" si="599"/>
        <v>170384444013437.47</v>
      </c>
    </row>
    <row r="19150" spans="1:10" x14ac:dyDescent="0.25">
      <c r="A19150">
        <f t="shared" si="600"/>
        <v>19148</v>
      </c>
      <c r="B19150" s="22">
        <v>8943680</v>
      </c>
      <c r="J19150" s="6">
        <f t="shared" si="599"/>
        <v>24105244819313.906</v>
      </c>
    </row>
    <row r="19151" spans="1:10" x14ac:dyDescent="0.25">
      <c r="A19151">
        <f t="shared" si="600"/>
        <v>19149</v>
      </c>
      <c r="B19151" s="22">
        <v>8943680</v>
      </c>
      <c r="J19151" s="6">
        <f t="shared" si="599"/>
        <v>24105244819313.906</v>
      </c>
    </row>
    <row r="19152" spans="1:10" x14ac:dyDescent="0.25">
      <c r="A19152">
        <f t="shared" si="600"/>
        <v>19150</v>
      </c>
      <c r="B19152" s="22">
        <v>0</v>
      </c>
      <c r="J19152" s="6">
        <f t="shared" si="599"/>
        <v>16272920094200.813</v>
      </c>
    </row>
    <row r="19153" spans="1:10" x14ac:dyDescent="0.25">
      <c r="A19153">
        <f t="shared" si="600"/>
        <v>19151</v>
      </c>
      <c r="B19153" s="22">
        <v>0</v>
      </c>
      <c r="J19153" s="6">
        <f t="shared" si="599"/>
        <v>16272920094200.813</v>
      </c>
    </row>
    <row r="19154" spans="1:10" x14ac:dyDescent="0.25">
      <c r="A19154">
        <f t="shared" si="600"/>
        <v>19152</v>
      </c>
      <c r="B19154" s="22">
        <v>0</v>
      </c>
      <c r="J19154" s="6">
        <f t="shared" si="599"/>
        <v>16272920094200.813</v>
      </c>
    </row>
    <row r="19155" spans="1:10" x14ac:dyDescent="0.25">
      <c r="A19155">
        <f t="shared" si="600"/>
        <v>19153</v>
      </c>
      <c r="B19155" s="22">
        <v>3000000</v>
      </c>
      <c r="J19155" s="6">
        <f t="shared" si="599"/>
        <v>1069095532961.9576</v>
      </c>
    </row>
    <row r="19156" spans="1:10" x14ac:dyDescent="0.25">
      <c r="A19156">
        <f t="shared" si="600"/>
        <v>19154</v>
      </c>
      <c r="B19156" s="22">
        <v>8943680</v>
      </c>
      <c r="J19156" s="6">
        <f t="shared" si="599"/>
        <v>24105244819313.906</v>
      </c>
    </row>
    <row r="19157" spans="1:10" x14ac:dyDescent="0.25">
      <c r="A19157">
        <f t="shared" si="600"/>
        <v>19155</v>
      </c>
      <c r="B19157" s="22">
        <v>13112959.5</v>
      </c>
      <c r="J19157" s="6">
        <f t="shared" si="599"/>
        <v>82428036537297.609</v>
      </c>
    </row>
    <row r="19158" spans="1:10" x14ac:dyDescent="0.25">
      <c r="A19158">
        <f t="shared" si="600"/>
        <v>19156</v>
      </c>
      <c r="B19158" s="22">
        <v>8943680</v>
      </c>
      <c r="J19158" s="6">
        <f t="shared" si="599"/>
        <v>24105244819313.906</v>
      </c>
    </row>
    <row r="19159" spans="1:10" x14ac:dyDescent="0.25">
      <c r="A19159">
        <f t="shared" si="600"/>
        <v>19157</v>
      </c>
      <c r="B19159" s="22">
        <v>0</v>
      </c>
      <c r="J19159" s="6">
        <f t="shared" si="599"/>
        <v>16272920094200.813</v>
      </c>
    </row>
    <row r="19160" spans="1:10" x14ac:dyDescent="0.25">
      <c r="A19160">
        <f t="shared" si="600"/>
        <v>19158</v>
      </c>
      <c r="B19160" s="22">
        <v>554377.85</v>
      </c>
      <c r="J19160" s="6">
        <f t="shared" si="599"/>
        <v>12107566820759.172</v>
      </c>
    </row>
    <row r="19161" spans="1:10" x14ac:dyDescent="0.25">
      <c r="A19161">
        <f t="shared" si="600"/>
        <v>19159</v>
      </c>
      <c r="B19161" s="22">
        <v>0</v>
      </c>
      <c r="J19161" s="6">
        <f t="shared" si="599"/>
        <v>16272920094200.813</v>
      </c>
    </row>
    <row r="19162" spans="1:10" x14ac:dyDescent="0.25">
      <c r="A19162">
        <f t="shared" si="600"/>
        <v>19160</v>
      </c>
      <c r="B19162" s="22">
        <v>0</v>
      </c>
      <c r="J19162" s="6">
        <f t="shared" si="599"/>
        <v>16272920094200.813</v>
      </c>
    </row>
    <row r="19163" spans="1:10" x14ac:dyDescent="0.25">
      <c r="A19163">
        <f t="shared" si="600"/>
        <v>19161</v>
      </c>
      <c r="B19163" s="22">
        <v>8143430</v>
      </c>
      <c r="J19163" s="6">
        <f t="shared" si="599"/>
        <v>16887655243524.369</v>
      </c>
    </row>
    <row r="19164" spans="1:10" x14ac:dyDescent="0.25">
      <c r="A19164">
        <f t="shared" si="600"/>
        <v>19162</v>
      </c>
      <c r="B19164" s="22">
        <v>0</v>
      </c>
      <c r="J19164" s="6">
        <f t="shared" si="599"/>
        <v>16272920094200.813</v>
      </c>
    </row>
    <row r="19165" spans="1:10" x14ac:dyDescent="0.25">
      <c r="A19165">
        <f t="shared" si="600"/>
        <v>19163</v>
      </c>
      <c r="B19165" s="22">
        <v>8943680</v>
      </c>
      <c r="J19165" s="6">
        <f t="shared" si="599"/>
        <v>24105244819313.906</v>
      </c>
    </row>
    <row r="19166" spans="1:10" x14ac:dyDescent="0.25">
      <c r="A19166">
        <f t="shared" si="600"/>
        <v>19164</v>
      </c>
      <c r="B19166" s="22">
        <v>8943680</v>
      </c>
      <c r="J19166" s="6">
        <f t="shared" si="599"/>
        <v>24105244819313.906</v>
      </c>
    </row>
    <row r="19167" spans="1:10" x14ac:dyDescent="0.25">
      <c r="A19167">
        <f t="shared" si="600"/>
        <v>19165</v>
      </c>
      <c r="B19167" s="22">
        <v>0</v>
      </c>
      <c r="J19167" s="6">
        <f t="shared" si="599"/>
        <v>16272920094200.813</v>
      </c>
    </row>
    <row r="19168" spans="1:10" x14ac:dyDescent="0.25">
      <c r="A19168">
        <f t="shared" si="600"/>
        <v>19166</v>
      </c>
      <c r="B19168" s="22">
        <v>0</v>
      </c>
      <c r="J19168" s="6">
        <f t="shared" si="599"/>
        <v>16272920094200.813</v>
      </c>
    </row>
    <row r="19169" spans="1:10" x14ac:dyDescent="0.25">
      <c r="A19169">
        <f t="shared" si="600"/>
        <v>19167</v>
      </c>
      <c r="B19169" s="22">
        <v>0</v>
      </c>
      <c r="J19169" s="6">
        <f t="shared" si="599"/>
        <v>16272920094200.813</v>
      </c>
    </row>
    <row r="19170" spans="1:10" x14ac:dyDescent="0.25">
      <c r="A19170">
        <f t="shared" si="600"/>
        <v>19168</v>
      </c>
      <c r="B19170" s="22">
        <v>8943680</v>
      </c>
      <c r="J19170" s="6">
        <f t="shared" si="599"/>
        <v>24105244819313.906</v>
      </c>
    </row>
    <row r="19171" spans="1:10" x14ac:dyDescent="0.25">
      <c r="A19171">
        <f t="shared" si="600"/>
        <v>19169</v>
      </c>
      <c r="B19171" s="22">
        <v>3000000</v>
      </c>
      <c r="J19171" s="6">
        <f t="shared" si="599"/>
        <v>1069095532961.9576</v>
      </c>
    </row>
    <row r="19172" spans="1:10" x14ac:dyDescent="0.25">
      <c r="A19172">
        <f t="shared" si="600"/>
        <v>19170</v>
      </c>
      <c r="B19172" s="22">
        <v>54335043.934246585</v>
      </c>
      <c r="J19172" s="6">
        <f t="shared" si="599"/>
        <v>2530197962460137.5</v>
      </c>
    </row>
    <row r="19173" spans="1:10" x14ac:dyDescent="0.25">
      <c r="A19173">
        <f t="shared" si="600"/>
        <v>19171</v>
      </c>
      <c r="B19173" s="22">
        <v>0</v>
      </c>
      <c r="J19173" s="6">
        <f t="shared" si="599"/>
        <v>16272920094200.813</v>
      </c>
    </row>
    <row r="19174" spans="1:10" x14ac:dyDescent="0.25">
      <c r="A19174">
        <f t="shared" si="600"/>
        <v>19172</v>
      </c>
      <c r="B19174" s="22">
        <v>0</v>
      </c>
      <c r="J19174" s="6">
        <f t="shared" si="599"/>
        <v>16272920094200.813</v>
      </c>
    </row>
    <row r="19175" spans="1:10" x14ac:dyDescent="0.25">
      <c r="A19175">
        <f t="shared" si="600"/>
        <v>19173</v>
      </c>
      <c r="B19175" s="22">
        <v>8943680</v>
      </c>
      <c r="J19175" s="6">
        <f t="shared" si="599"/>
        <v>24105244819313.906</v>
      </c>
    </row>
    <row r="19176" spans="1:10" x14ac:dyDescent="0.25">
      <c r="A19176">
        <f t="shared" si="600"/>
        <v>19174</v>
      </c>
      <c r="B19176" s="22">
        <v>0</v>
      </c>
      <c r="J19176" s="6">
        <f t="shared" si="599"/>
        <v>16272920094200.813</v>
      </c>
    </row>
    <row r="19177" spans="1:10" x14ac:dyDescent="0.25">
      <c r="A19177">
        <f t="shared" si="600"/>
        <v>19175</v>
      </c>
      <c r="B19177" s="22">
        <v>3250000</v>
      </c>
      <c r="J19177" s="6">
        <f t="shared" si="599"/>
        <v>614610152858.7196</v>
      </c>
    </row>
    <row r="19178" spans="1:10" x14ac:dyDescent="0.25">
      <c r="A19178">
        <f t="shared" si="600"/>
        <v>19176</v>
      </c>
      <c r="B19178" s="22">
        <v>0</v>
      </c>
      <c r="J19178" s="6">
        <f t="shared" si="599"/>
        <v>16272920094200.813</v>
      </c>
    </row>
    <row r="19179" spans="1:10" x14ac:dyDescent="0.25">
      <c r="A19179">
        <f t="shared" si="600"/>
        <v>19177</v>
      </c>
      <c r="B19179" s="22">
        <v>8943680</v>
      </c>
      <c r="J19179" s="6">
        <f t="shared" si="599"/>
        <v>24105244819313.906</v>
      </c>
    </row>
    <row r="19180" spans="1:10" x14ac:dyDescent="0.25">
      <c r="A19180">
        <f t="shared" si="600"/>
        <v>19178</v>
      </c>
      <c r="B19180" s="22">
        <v>0</v>
      </c>
      <c r="J19180" s="6">
        <f t="shared" si="599"/>
        <v>16272920094200.813</v>
      </c>
    </row>
    <row r="19181" spans="1:10" x14ac:dyDescent="0.25">
      <c r="A19181">
        <f t="shared" si="600"/>
        <v>19179</v>
      </c>
      <c r="B19181" s="22">
        <v>0</v>
      </c>
      <c r="J19181" s="6">
        <f t="shared" si="599"/>
        <v>16272920094200.813</v>
      </c>
    </row>
    <row r="19182" spans="1:10" x14ac:dyDescent="0.25">
      <c r="A19182">
        <f t="shared" si="600"/>
        <v>19180</v>
      </c>
      <c r="B19182" s="22">
        <v>3000000</v>
      </c>
      <c r="J19182" s="6">
        <f t="shared" si="599"/>
        <v>1069095532961.9576</v>
      </c>
    </row>
    <row r="19183" spans="1:10" x14ac:dyDescent="0.25">
      <c r="A19183">
        <f t="shared" si="600"/>
        <v>19181</v>
      </c>
      <c r="B19183" s="22">
        <v>3250000</v>
      </c>
      <c r="J19183" s="6">
        <f t="shared" si="599"/>
        <v>614610152858.7196</v>
      </c>
    </row>
    <row r="19184" spans="1:10" x14ac:dyDescent="0.25">
      <c r="A19184">
        <f t="shared" si="600"/>
        <v>19182</v>
      </c>
      <c r="B19184" s="22">
        <v>0</v>
      </c>
      <c r="J19184" s="6">
        <f t="shared" si="599"/>
        <v>16272920094200.813</v>
      </c>
    </row>
    <row r="19185" spans="1:10" x14ac:dyDescent="0.25">
      <c r="A19185">
        <f t="shared" si="600"/>
        <v>19183</v>
      </c>
      <c r="B19185" s="22">
        <v>0</v>
      </c>
      <c r="J19185" s="6">
        <f t="shared" si="599"/>
        <v>16272920094200.813</v>
      </c>
    </row>
    <row r="19186" spans="1:10" x14ac:dyDescent="0.25">
      <c r="A19186">
        <f t="shared" si="600"/>
        <v>19184</v>
      </c>
      <c r="B19186" s="22">
        <v>62478473.934246585</v>
      </c>
      <c r="J19186" s="6">
        <f t="shared" si="599"/>
        <v>3415759951260384.5</v>
      </c>
    </row>
    <row r="19187" spans="1:10" x14ac:dyDescent="0.25">
      <c r="A19187">
        <f t="shared" si="600"/>
        <v>19185</v>
      </c>
      <c r="B19187" s="22">
        <v>0</v>
      </c>
      <c r="J19187" s="6">
        <f t="shared" si="599"/>
        <v>16272920094200.813</v>
      </c>
    </row>
    <row r="19188" spans="1:10" x14ac:dyDescent="0.25">
      <c r="A19188">
        <f t="shared" si="600"/>
        <v>19186</v>
      </c>
      <c r="B19188" s="22">
        <v>0</v>
      </c>
      <c r="J19188" s="6">
        <f t="shared" si="599"/>
        <v>16272920094200.813</v>
      </c>
    </row>
    <row r="19189" spans="1:10" x14ac:dyDescent="0.25">
      <c r="A19189">
        <f t="shared" si="600"/>
        <v>19187</v>
      </c>
      <c r="B19189" s="22">
        <v>8943680</v>
      </c>
      <c r="J19189" s="6">
        <f t="shared" si="599"/>
        <v>24105244819313.906</v>
      </c>
    </row>
    <row r="19190" spans="1:10" x14ac:dyDescent="0.25">
      <c r="A19190">
        <f t="shared" si="600"/>
        <v>19188</v>
      </c>
      <c r="B19190" s="22">
        <v>8943680</v>
      </c>
      <c r="J19190" s="6">
        <f t="shared" si="599"/>
        <v>24105244819313.906</v>
      </c>
    </row>
    <row r="19191" spans="1:10" x14ac:dyDescent="0.25">
      <c r="A19191">
        <f t="shared" si="600"/>
        <v>19189</v>
      </c>
      <c r="B19191" s="22">
        <v>0</v>
      </c>
      <c r="J19191" s="6">
        <f t="shared" si="599"/>
        <v>16272920094200.813</v>
      </c>
    </row>
    <row r="19192" spans="1:10" x14ac:dyDescent="0.25">
      <c r="A19192">
        <f t="shared" si="600"/>
        <v>19190</v>
      </c>
      <c r="B19192" s="22">
        <v>17087110</v>
      </c>
      <c r="J19192" s="6">
        <f t="shared" si="599"/>
        <v>170384444013437.47</v>
      </c>
    </row>
    <row r="19193" spans="1:10" x14ac:dyDescent="0.25">
      <c r="A19193">
        <f t="shared" si="600"/>
        <v>19191</v>
      </c>
      <c r="B19193" s="22">
        <v>8143430</v>
      </c>
      <c r="J19193" s="6">
        <f t="shared" si="599"/>
        <v>16887655243524.369</v>
      </c>
    </row>
    <row r="19194" spans="1:10" x14ac:dyDescent="0.25">
      <c r="A19194">
        <f t="shared" si="600"/>
        <v>19192</v>
      </c>
      <c r="B19194" s="22">
        <v>0</v>
      </c>
      <c r="J19194" s="6">
        <f t="shared" si="599"/>
        <v>16272920094200.813</v>
      </c>
    </row>
    <row r="19195" spans="1:10" x14ac:dyDescent="0.25">
      <c r="A19195">
        <f t="shared" si="600"/>
        <v>19193</v>
      </c>
      <c r="B19195" s="22">
        <v>0</v>
      </c>
      <c r="J19195" s="6">
        <f t="shared" si="599"/>
        <v>16272920094200.813</v>
      </c>
    </row>
    <row r="19196" spans="1:10" x14ac:dyDescent="0.25">
      <c r="A19196">
        <f t="shared" si="600"/>
        <v>19194</v>
      </c>
      <c r="B19196" s="22">
        <v>0</v>
      </c>
      <c r="J19196" s="6">
        <f t="shared" si="599"/>
        <v>16272920094200.813</v>
      </c>
    </row>
    <row r="19197" spans="1:10" x14ac:dyDescent="0.25">
      <c r="A19197">
        <f t="shared" si="600"/>
        <v>19195</v>
      </c>
      <c r="B19197" s="22">
        <v>8943680</v>
      </c>
      <c r="J19197" s="6">
        <f t="shared" si="599"/>
        <v>24105244819313.906</v>
      </c>
    </row>
    <row r="19198" spans="1:10" x14ac:dyDescent="0.25">
      <c r="A19198">
        <f t="shared" si="600"/>
        <v>19196</v>
      </c>
      <c r="B19198" s="22">
        <v>0</v>
      </c>
      <c r="J19198" s="6">
        <f t="shared" si="599"/>
        <v>16272920094200.813</v>
      </c>
    </row>
    <row r="19199" spans="1:10" x14ac:dyDescent="0.25">
      <c r="A19199">
        <f t="shared" si="600"/>
        <v>19197</v>
      </c>
      <c r="B19199" s="22">
        <v>0</v>
      </c>
      <c r="J19199" s="6">
        <f t="shared" si="599"/>
        <v>16272920094200.813</v>
      </c>
    </row>
    <row r="19200" spans="1:10" x14ac:dyDescent="0.25">
      <c r="A19200">
        <f t="shared" si="600"/>
        <v>19198</v>
      </c>
      <c r="B19200" s="22">
        <v>0</v>
      </c>
      <c r="J19200" s="6">
        <f t="shared" si="599"/>
        <v>16272920094200.813</v>
      </c>
    </row>
    <row r="19201" spans="1:10" x14ac:dyDescent="0.25">
      <c r="A19201">
        <f t="shared" si="600"/>
        <v>19199</v>
      </c>
      <c r="B19201" s="22">
        <v>8143430</v>
      </c>
      <c r="J19201" s="6">
        <f t="shared" si="599"/>
        <v>16887655243524.369</v>
      </c>
    </row>
    <row r="19202" spans="1:10" x14ac:dyDescent="0.25">
      <c r="A19202">
        <f t="shared" si="600"/>
        <v>19200</v>
      </c>
      <c r="B19202" s="22">
        <v>0</v>
      </c>
      <c r="J19202" s="6">
        <f t="shared" si="599"/>
        <v>16272920094200.813</v>
      </c>
    </row>
    <row r="19203" spans="1:10" x14ac:dyDescent="0.25">
      <c r="A19203">
        <f t="shared" si="600"/>
        <v>19201</v>
      </c>
      <c r="B19203" s="22">
        <v>8143430</v>
      </c>
      <c r="J19203" s="6">
        <f t="shared" ref="J19203:J19266" si="601">(B19203-$I$6)^2</f>
        <v>16887655243524.369</v>
      </c>
    </row>
    <row r="19204" spans="1:10" x14ac:dyDescent="0.25">
      <c r="A19204">
        <f t="shared" ref="A19204:A19267" si="602">A19203+1</f>
        <v>19202</v>
      </c>
      <c r="B19204" s="22">
        <v>3000000</v>
      </c>
      <c r="J19204" s="6">
        <f t="shared" si="601"/>
        <v>1069095532961.9576</v>
      </c>
    </row>
    <row r="19205" spans="1:10" x14ac:dyDescent="0.25">
      <c r="A19205">
        <f t="shared" si="602"/>
        <v>19203</v>
      </c>
      <c r="B19205" s="22">
        <v>0</v>
      </c>
      <c r="J19205" s="6">
        <f t="shared" si="601"/>
        <v>16272920094200.813</v>
      </c>
    </row>
    <row r="19206" spans="1:10" x14ac:dyDescent="0.25">
      <c r="A19206">
        <f t="shared" si="602"/>
        <v>19204</v>
      </c>
      <c r="B19206" s="22">
        <v>0</v>
      </c>
      <c r="J19206" s="6">
        <f t="shared" si="601"/>
        <v>16272920094200.813</v>
      </c>
    </row>
    <row r="19207" spans="1:10" x14ac:dyDescent="0.25">
      <c r="A19207">
        <f t="shared" si="602"/>
        <v>19205</v>
      </c>
      <c r="B19207" s="22">
        <v>0</v>
      </c>
      <c r="J19207" s="6">
        <f t="shared" si="601"/>
        <v>16272920094200.813</v>
      </c>
    </row>
    <row r="19208" spans="1:10" x14ac:dyDescent="0.25">
      <c r="A19208">
        <f t="shared" si="602"/>
        <v>19206</v>
      </c>
      <c r="B19208" s="22">
        <v>0</v>
      </c>
      <c r="J19208" s="6">
        <f t="shared" si="601"/>
        <v>16272920094200.813</v>
      </c>
    </row>
    <row r="19209" spans="1:10" x14ac:dyDescent="0.25">
      <c r="A19209">
        <f t="shared" si="602"/>
        <v>19207</v>
      </c>
      <c r="B19209" s="22">
        <v>0</v>
      </c>
      <c r="J19209" s="6">
        <f t="shared" si="601"/>
        <v>16272920094200.813</v>
      </c>
    </row>
    <row r="19210" spans="1:10" x14ac:dyDescent="0.25">
      <c r="A19210">
        <f t="shared" si="602"/>
        <v>19208</v>
      </c>
      <c r="B19210" s="22">
        <v>0</v>
      </c>
      <c r="J19210" s="6">
        <f t="shared" si="601"/>
        <v>16272920094200.813</v>
      </c>
    </row>
    <row r="19211" spans="1:10" x14ac:dyDescent="0.25">
      <c r="A19211">
        <f t="shared" si="602"/>
        <v>19209</v>
      </c>
      <c r="B19211" s="22">
        <v>0</v>
      </c>
      <c r="J19211" s="6">
        <f t="shared" si="601"/>
        <v>16272920094200.813</v>
      </c>
    </row>
    <row r="19212" spans="1:10" x14ac:dyDescent="0.25">
      <c r="A19212">
        <f t="shared" si="602"/>
        <v>19210</v>
      </c>
      <c r="B19212" s="22">
        <v>8143430</v>
      </c>
      <c r="J19212" s="6">
        <f t="shared" si="601"/>
        <v>16887655243524.369</v>
      </c>
    </row>
    <row r="19213" spans="1:10" x14ac:dyDescent="0.25">
      <c r="A19213">
        <f t="shared" si="602"/>
        <v>19211</v>
      </c>
      <c r="B19213" s="22">
        <v>0</v>
      </c>
      <c r="J19213" s="6">
        <f t="shared" si="601"/>
        <v>16272920094200.813</v>
      </c>
    </row>
    <row r="19214" spans="1:10" x14ac:dyDescent="0.25">
      <c r="A19214">
        <f t="shared" si="602"/>
        <v>19212</v>
      </c>
      <c r="B19214" s="22">
        <v>0</v>
      </c>
      <c r="J19214" s="6">
        <f t="shared" si="601"/>
        <v>16272920094200.813</v>
      </c>
    </row>
    <row r="19215" spans="1:10" x14ac:dyDescent="0.25">
      <c r="A19215">
        <f t="shared" si="602"/>
        <v>19213</v>
      </c>
      <c r="B19215" s="22">
        <v>0</v>
      </c>
      <c r="J19215" s="6">
        <f t="shared" si="601"/>
        <v>16272920094200.813</v>
      </c>
    </row>
    <row r="19216" spans="1:10" x14ac:dyDescent="0.25">
      <c r="A19216">
        <f t="shared" si="602"/>
        <v>19214</v>
      </c>
      <c r="B19216" s="22">
        <v>3250000</v>
      </c>
      <c r="J19216" s="6">
        <f t="shared" si="601"/>
        <v>614610152858.7196</v>
      </c>
    </row>
    <row r="19217" spans="1:10" x14ac:dyDescent="0.25">
      <c r="A19217">
        <f t="shared" si="602"/>
        <v>19215</v>
      </c>
      <c r="B19217" s="22">
        <v>0</v>
      </c>
      <c r="J19217" s="6">
        <f t="shared" si="601"/>
        <v>16272920094200.813</v>
      </c>
    </row>
    <row r="19218" spans="1:10" x14ac:dyDescent="0.25">
      <c r="A19218">
        <f t="shared" si="602"/>
        <v>19216</v>
      </c>
      <c r="B19218" s="22">
        <v>285171.25</v>
      </c>
      <c r="J19218" s="6">
        <f t="shared" si="601"/>
        <v>14053497767724.313</v>
      </c>
    </row>
    <row r="19219" spans="1:10" x14ac:dyDescent="0.25">
      <c r="A19219">
        <f t="shared" si="602"/>
        <v>19217</v>
      </c>
      <c r="B19219" s="22">
        <v>0</v>
      </c>
      <c r="J19219" s="6">
        <f t="shared" si="601"/>
        <v>16272920094200.813</v>
      </c>
    </row>
    <row r="19220" spans="1:10" x14ac:dyDescent="0.25">
      <c r="A19220">
        <f t="shared" si="602"/>
        <v>19218</v>
      </c>
      <c r="B19220" s="22">
        <v>8143430</v>
      </c>
      <c r="J19220" s="6">
        <f t="shared" si="601"/>
        <v>16887655243524.369</v>
      </c>
    </row>
    <row r="19221" spans="1:10" x14ac:dyDescent="0.25">
      <c r="A19221">
        <f t="shared" si="602"/>
        <v>19219</v>
      </c>
      <c r="B19221" s="22">
        <v>11143430</v>
      </c>
      <c r="J19221" s="6">
        <f t="shared" si="601"/>
        <v>50544410682285.516</v>
      </c>
    </row>
    <row r="19222" spans="1:10" x14ac:dyDescent="0.25">
      <c r="A19222">
        <f t="shared" si="602"/>
        <v>19220</v>
      </c>
      <c r="B19222" s="22">
        <v>6250000</v>
      </c>
      <c r="J19222" s="6">
        <f t="shared" si="601"/>
        <v>4910785591619.8643</v>
      </c>
    </row>
    <row r="19223" spans="1:10" x14ac:dyDescent="0.25">
      <c r="A19223">
        <f t="shared" si="602"/>
        <v>19221</v>
      </c>
      <c r="B19223" s="22">
        <v>0</v>
      </c>
      <c r="J19223" s="6">
        <f t="shared" si="601"/>
        <v>16272920094200.813</v>
      </c>
    </row>
    <row r="19224" spans="1:10" x14ac:dyDescent="0.25">
      <c r="A19224">
        <f t="shared" si="602"/>
        <v>19222</v>
      </c>
      <c r="B19224" s="22">
        <v>0</v>
      </c>
      <c r="J19224" s="6">
        <f t="shared" si="601"/>
        <v>16272920094200.813</v>
      </c>
    </row>
    <row r="19225" spans="1:10" x14ac:dyDescent="0.25">
      <c r="A19225">
        <f t="shared" si="602"/>
        <v>19223</v>
      </c>
      <c r="B19225" s="22">
        <v>0</v>
      </c>
      <c r="J19225" s="6">
        <f t="shared" si="601"/>
        <v>16272920094200.813</v>
      </c>
    </row>
    <row r="19226" spans="1:10" x14ac:dyDescent="0.25">
      <c r="A19226">
        <f t="shared" si="602"/>
        <v>19224</v>
      </c>
      <c r="B19226" s="22">
        <v>8943680</v>
      </c>
      <c r="J19226" s="6">
        <f t="shared" si="601"/>
        <v>24105244819313.906</v>
      </c>
    </row>
    <row r="19227" spans="1:10" x14ac:dyDescent="0.25">
      <c r="A19227">
        <f t="shared" si="602"/>
        <v>19225</v>
      </c>
      <c r="B19227" s="22">
        <v>0</v>
      </c>
      <c r="J19227" s="6">
        <f t="shared" si="601"/>
        <v>16272920094200.813</v>
      </c>
    </row>
    <row r="19228" spans="1:10" x14ac:dyDescent="0.25">
      <c r="A19228">
        <f t="shared" si="602"/>
        <v>19226</v>
      </c>
      <c r="B19228" s="22">
        <v>8943680</v>
      </c>
      <c r="J19228" s="6">
        <f t="shared" si="601"/>
        <v>24105244819313.906</v>
      </c>
    </row>
    <row r="19229" spans="1:10" x14ac:dyDescent="0.25">
      <c r="A19229">
        <f t="shared" si="602"/>
        <v>19227</v>
      </c>
      <c r="B19229" s="22">
        <v>0</v>
      </c>
      <c r="J19229" s="6">
        <f t="shared" si="601"/>
        <v>16272920094200.813</v>
      </c>
    </row>
    <row r="19230" spans="1:10" x14ac:dyDescent="0.25">
      <c r="A19230">
        <f t="shared" si="602"/>
        <v>19228</v>
      </c>
      <c r="B19230" s="22">
        <v>0</v>
      </c>
      <c r="J19230" s="6">
        <f t="shared" si="601"/>
        <v>16272920094200.813</v>
      </c>
    </row>
    <row r="19231" spans="1:10" x14ac:dyDescent="0.25">
      <c r="A19231">
        <f t="shared" si="602"/>
        <v>19229</v>
      </c>
      <c r="B19231" s="22">
        <v>8943680</v>
      </c>
      <c r="J19231" s="6">
        <f t="shared" si="601"/>
        <v>24105244819313.906</v>
      </c>
    </row>
    <row r="19232" spans="1:10" x14ac:dyDescent="0.25">
      <c r="A19232">
        <f t="shared" si="602"/>
        <v>19230</v>
      </c>
      <c r="B19232" s="22">
        <v>0</v>
      </c>
      <c r="J19232" s="6">
        <f t="shared" si="601"/>
        <v>16272920094200.813</v>
      </c>
    </row>
    <row r="19233" spans="1:10" x14ac:dyDescent="0.25">
      <c r="A19233">
        <f t="shared" si="602"/>
        <v>19231</v>
      </c>
      <c r="B19233" s="22">
        <v>3250000</v>
      </c>
      <c r="J19233" s="6">
        <f t="shared" si="601"/>
        <v>614610152858.7196</v>
      </c>
    </row>
    <row r="19234" spans="1:10" x14ac:dyDescent="0.25">
      <c r="A19234">
        <f t="shared" si="602"/>
        <v>19232</v>
      </c>
      <c r="B19234" s="22">
        <v>0</v>
      </c>
      <c r="J19234" s="6">
        <f t="shared" si="601"/>
        <v>16272920094200.813</v>
      </c>
    </row>
    <row r="19235" spans="1:10" x14ac:dyDescent="0.25">
      <c r="A19235">
        <f t="shared" si="602"/>
        <v>19233</v>
      </c>
      <c r="B19235" s="22">
        <v>0</v>
      </c>
      <c r="J19235" s="6">
        <f t="shared" si="601"/>
        <v>16272920094200.813</v>
      </c>
    </row>
    <row r="19236" spans="1:10" x14ac:dyDescent="0.25">
      <c r="A19236">
        <f t="shared" si="602"/>
        <v>19234</v>
      </c>
      <c r="B19236" s="22">
        <v>0</v>
      </c>
      <c r="J19236" s="6">
        <f t="shared" si="601"/>
        <v>16272920094200.813</v>
      </c>
    </row>
    <row r="19237" spans="1:10" x14ac:dyDescent="0.25">
      <c r="A19237">
        <f t="shared" si="602"/>
        <v>19235</v>
      </c>
      <c r="B19237" s="22">
        <v>0</v>
      </c>
      <c r="J19237" s="6">
        <f t="shared" si="601"/>
        <v>16272920094200.813</v>
      </c>
    </row>
    <row r="19238" spans="1:10" x14ac:dyDescent="0.25">
      <c r="A19238">
        <f t="shared" si="602"/>
        <v>19236</v>
      </c>
      <c r="B19238" s="22">
        <v>8143430</v>
      </c>
      <c r="J19238" s="6">
        <f t="shared" si="601"/>
        <v>16887655243524.369</v>
      </c>
    </row>
    <row r="19239" spans="1:10" x14ac:dyDescent="0.25">
      <c r="A19239">
        <f t="shared" si="602"/>
        <v>19237</v>
      </c>
      <c r="B19239" s="22">
        <v>63278723.934246585</v>
      </c>
      <c r="J19239" s="6">
        <f t="shared" si="601"/>
        <v>3509940778652935.5</v>
      </c>
    </row>
    <row r="19240" spans="1:10" x14ac:dyDescent="0.25">
      <c r="A19240">
        <f t="shared" si="602"/>
        <v>19238</v>
      </c>
      <c r="B19240" s="22">
        <v>17087110</v>
      </c>
      <c r="J19240" s="6">
        <f t="shared" si="601"/>
        <v>170384444013437.47</v>
      </c>
    </row>
    <row r="19241" spans="1:10" x14ac:dyDescent="0.25">
      <c r="A19241">
        <f t="shared" si="602"/>
        <v>19239</v>
      </c>
      <c r="B19241" s="22">
        <v>8143430</v>
      </c>
      <c r="J19241" s="6">
        <f t="shared" si="601"/>
        <v>16887655243524.369</v>
      </c>
    </row>
    <row r="19242" spans="1:10" x14ac:dyDescent="0.25">
      <c r="A19242">
        <f t="shared" si="602"/>
        <v>19240</v>
      </c>
      <c r="B19242" s="22">
        <v>0</v>
      </c>
      <c r="J19242" s="6">
        <f t="shared" si="601"/>
        <v>16272920094200.813</v>
      </c>
    </row>
    <row r="19243" spans="1:10" x14ac:dyDescent="0.25">
      <c r="A19243">
        <f t="shared" si="602"/>
        <v>19241</v>
      </c>
      <c r="B19243" s="22">
        <v>0</v>
      </c>
      <c r="J19243" s="6">
        <f t="shared" si="601"/>
        <v>16272920094200.813</v>
      </c>
    </row>
    <row r="19244" spans="1:10" x14ac:dyDescent="0.25">
      <c r="A19244">
        <f t="shared" si="602"/>
        <v>19242</v>
      </c>
      <c r="B19244" s="22">
        <v>0</v>
      </c>
      <c r="J19244" s="6">
        <f t="shared" si="601"/>
        <v>16272920094200.813</v>
      </c>
    </row>
    <row r="19245" spans="1:10" x14ac:dyDescent="0.25">
      <c r="A19245">
        <f t="shared" si="602"/>
        <v>19243</v>
      </c>
      <c r="B19245" s="22">
        <v>0</v>
      </c>
      <c r="J19245" s="6">
        <f t="shared" si="601"/>
        <v>16272920094200.813</v>
      </c>
    </row>
    <row r="19246" spans="1:10" x14ac:dyDescent="0.25">
      <c r="A19246">
        <f t="shared" si="602"/>
        <v>19244</v>
      </c>
      <c r="B19246" s="22">
        <v>17087110</v>
      </c>
      <c r="J19246" s="6">
        <f t="shared" si="601"/>
        <v>170384444013437.47</v>
      </c>
    </row>
    <row r="19247" spans="1:10" x14ac:dyDescent="0.25">
      <c r="A19247">
        <f t="shared" si="602"/>
        <v>19245</v>
      </c>
      <c r="B19247" s="22">
        <v>0</v>
      </c>
      <c r="J19247" s="6">
        <f t="shared" si="601"/>
        <v>16272920094200.813</v>
      </c>
    </row>
    <row r="19248" spans="1:10" x14ac:dyDescent="0.25">
      <c r="A19248">
        <f t="shared" si="602"/>
        <v>19246</v>
      </c>
      <c r="B19248" s="22">
        <v>0</v>
      </c>
      <c r="J19248" s="6">
        <f t="shared" si="601"/>
        <v>16272920094200.813</v>
      </c>
    </row>
    <row r="19249" spans="1:10" x14ac:dyDescent="0.25">
      <c r="A19249">
        <f t="shared" si="602"/>
        <v>19247</v>
      </c>
      <c r="B19249" s="22">
        <v>3250000</v>
      </c>
      <c r="J19249" s="6">
        <f t="shared" si="601"/>
        <v>614610152858.7196</v>
      </c>
    </row>
    <row r="19250" spans="1:10" x14ac:dyDescent="0.25">
      <c r="A19250">
        <f t="shared" si="602"/>
        <v>19248</v>
      </c>
      <c r="B19250" s="22">
        <v>0</v>
      </c>
      <c r="J19250" s="6">
        <f t="shared" si="601"/>
        <v>16272920094200.813</v>
      </c>
    </row>
    <row r="19251" spans="1:10" x14ac:dyDescent="0.25">
      <c r="A19251">
        <f t="shared" si="602"/>
        <v>19249</v>
      </c>
      <c r="B19251" s="22">
        <v>0</v>
      </c>
      <c r="J19251" s="6">
        <f t="shared" si="601"/>
        <v>16272920094200.813</v>
      </c>
    </row>
    <row r="19252" spans="1:10" x14ac:dyDescent="0.25">
      <c r="A19252">
        <f t="shared" si="602"/>
        <v>19250</v>
      </c>
      <c r="B19252" s="22">
        <v>0</v>
      </c>
      <c r="J19252" s="6">
        <f t="shared" si="601"/>
        <v>16272920094200.813</v>
      </c>
    </row>
    <row r="19253" spans="1:10" x14ac:dyDescent="0.25">
      <c r="A19253">
        <f t="shared" si="602"/>
        <v>19251</v>
      </c>
      <c r="B19253" s="22">
        <v>0</v>
      </c>
      <c r="J19253" s="6">
        <f t="shared" si="601"/>
        <v>16272920094200.813</v>
      </c>
    </row>
    <row r="19254" spans="1:10" x14ac:dyDescent="0.25">
      <c r="A19254">
        <f t="shared" si="602"/>
        <v>19252</v>
      </c>
      <c r="B19254" s="22">
        <v>8143430</v>
      </c>
      <c r="J19254" s="6">
        <f t="shared" si="601"/>
        <v>16887655243524.369</v>
      </c>
    </row>
    <row r="19255" spans="1:10" x14ac:dyDescent="0.25">
      <c r="A19255">
        <f t="shared" si="602"/>
        <v>19253</v>
      </c>
      <c r="B19255" s="22">
        <v>0</v>
      </c>
      <c r="J19255" s="6">
        <f t="shared" si="601"/>
        <v>16272920094200.813</v>
      </c>
    </row>
    <row r="19256" spans="1:10" x14ac:dyDescent="0.25">
      <c r="A19256">
        <f t="shared" si="602"/>
        <v>19254</v>
      </c>
      <c r="B19256" s="22">
        <v>8943680</v>
      </c>
      <c r="J19256" s="6">
        <f t="shared" si="601"/>
        <v>24105244819313.906</v>
      </c>
    </row>
    <row r="19257" spans="1:10" x14ac:dyDescent="0.25">
      <c r="A19257">
        <f t="shared" si="602"/>
        <v>19255</v>
      </c>
      <c r="B19257" s="22">
        <v>17087110</v>
      </c>
      <c r="J19257" s="6">
        <f t="shared" si="601"/>
        <v>170384444013437.47</v>
      </c>
    </row>
    <row r="19258" spans="1:10" x14ac:dyDescent="0.25">
      <c r="A19258">
        <f t="shared" si="602"/>
        <v>19256</v>
      </c>
      <c r="B19258" s="22">
        <v>0</v>
      </c>
      <c r="J19258" s="6">
        <f t="shared" si="601"/>
        <v>16272920094200.813</v>
      </c>
    </row>
    <row r="19259" spans="1:10" x14ac:dyDescent="0.25">
      <c r="A19259">
        <f t="shared" si="602"/>
        <v>19257</v>
      </c>
      <c r="B19259" s="22">
        <v>17087110</v>
      </c>
      <c r="J19259" s="6">
        <f t="shared" si="601"/>
        <v>170384444013437.47</v>
      </c>
    </row>
    <row r="19260" spans="1:10" x14ac:dyDescent="0.25">
      <c r="A19260">
        <f t="shared" si="602"/>
        <v>19258</v>
      </c>
      <c r="B19260" s="22">
        <v>0</v>
      </c>
      <c r="J19260" s="6">
        <f t="shared" si="601"/>
        <v>16272920094200.813</v>
      </c>
    </row>
    <row r="19261" spans="1:10" x14ac:dyDescent="0.25">
      <c r="A19261">
        <f t="shared" si="602"/>
        <v>19259</v>
      </c>
      <c r="B19261" s="22">
        <v>0</v>
      </c>
      <c r="J19261" s="6">
        <f t="shared" si="601"/>
        <v>16272920094200.813</v>
      </c>
    </row>
    <row r="19262" spans="1:10" x14ac:dyDescent="0.25">
      <c r="A19262">
        <f t="shared" si="602"/>
        <v>19260</v>
      </c>
      <c r="B19262" s="22">
        <v>0</v>
      </c>
      <c r="J19262" s="6">
        <f t="shared" si="601"/>
        <v>16272920094200.813</v>
      </c>
    </row>
    <row r="19263" spans="1:10" x14ac:dyDescent="0.25">
      <c r="A19263">
        <f t="shared" si="602"/>
        <v>19261</v>
      </c>
      <c r="B19263" s="22">
        <v>8943680</v>
      </c>
      <c r="J19263" s="6">
        <f t="shared" si="601"/>
        <v>24105244819313.906</v>
      </c>
    </row>
    <row r="19264" spans="1:10" x14ac:dyDescent="0.25">
      <c r="A19264">
        <f t="shared" si="602"/>
        <v>19262</v>
      </c>
      <c r="B19264" s="22">
        <v>0</v>
      </c>
      <c r="J19264" s="6">
        <f t="shared" si="601"/>
        <v>16272920094200.813</v>
      </c>
    </row>
    <row r="19265" spans="1:10" x14ac:dyDescent="0.25">
      <c r="A19265">
        <f t="shared" si="602"/>
        <v>19263</v>
      </c>
      <c r="B19265" s="22">
        <v>0</v>
      </c>
      <c r="J19265" s="6">
        <f t="shared" si="601"/>
        <v>16272920094200.813</v>
      </c>
    </row>
    <row r="19266" spans="1:10" x14ac:dyDescent="0.25">
      <c r="A19266">
        <f t="shared" si="602"/>
        <v>19264</v>
      </c>
      <c r="B19266" s="22">
        <v>0</v>
      </c>
      <c r="J19266" s="6">
        <f t="shared" si="601"/>
        <v>16272920094200.813</v>
      </c>
    </row>
    <row r="19267" spans="1:10" x14ac:dyDescent="0.25">
      <c r="A19267">
        <f t="shared" si="602"/>
        <v>19265</v>
      </c>
      <c r="B19267" s="22">
        <v>8143430</v>
      </c>
      <c r="J19267" s="6">
        <f t="shared" ref="J19267:J19330" si="603">(B19267-$I$6)^2</f>
        <v>16887655243524.369</v>
      </c>
    </row>
    <row r="19268" spans="1:10" x14ac:dyDescent="0.25">
      <c r="A19268">
        <f t="shared" ref="A19268:A19331" si="604">A19267+1</f>
        <v>19266</v>
      </c>
      <c r="B19268" s="22">
        <v>0</v>
      </c>
      <c r="J19268" s="6">
        <f t="shared" si="603"/>
        <v>16272920094200.813</v>
      </c>
    </row>
    <row r="19269" spans="1:10" x14ac:dyDescent="0.25">
      <c r="A19269">
        <f t="shared" si="604"/>
        <v>19267</v>
      </c>
      <c r="B19269" s="22">
        <v>0</v>
      </c>
      <c r="J19269" s="6">
        <f t="shared" si="603"/>
        <v>16272920094200.813</v>
      </c>
    </row>
    <row r="19270" spans="1:10" x14ac:dyDescent="0.25">
      <c r="A19270">
        <f t="shared" si="604"/>
        <v>19268</v>
      </c>
      <c r="B19270" s="22">
        <v>0</v>
      </c>
      <c r="J19270" s="6">
        <f t="shared" si="603"/>
        <v>16272920094200.813</v>
      </c>
    </row>
    <row r="19271" spans="1:10" x14ac:dyDescent="0.25">
      <c r="A19271">
        <f t="shared" si="604"/>
        <v>19269</v>
      </c>
      <c r="B19271" s="22">
        <v>0</v>
      </c>
      <c r="J19271" s="6">
        <f t="shared" si="603"/>
        <v>16272920094200.813</v>
      </c>
    </row>
    <row r="19272" spans="1:10" x14ac:dyDescent="0.25">
      <c r="A19272">
        <f t="shared" si="604"/>
        <v>19270</v>
      </c>
      <c r="B19272" s="22">
        <v>0</v>
      </c>
      <c r="J19272" s="6">
        <f t="shared" si="603"/>
        <v>16272920094200.813</v>
      </c>
    </row>
    <row r="19273" spans="1:10" x14ac:dyDescent="0.25">
      <c r="A19273">
        <f t="shared" si="604"/>
        <v>19271</v>
      </c>
      <c r="B19273" s="22">
        <v>12193680</v>
      </c>
      <c r="J19273" s="6">
        <f t="shared" si="603"/>
        <v>66580854877971.813</v>
      </c>
    </row>
    <row r="19274" spans="1:10" x14ac:dyDescent="0.25">
      <c r="A19274">
        <f t="shared" si="604"/>
        <v>19272</v>
      </c>
      <c r="B19274" s="22">
        <v>8143430</v>
      </c>
      <c r="J19274" s="6">
        <f t="shared" si="603"/>
        <v>16887655243524.369</v>
      </c>
    </row>
    <row r="19275" spans="1:10" x14ac:dyDescent="0.25">
      <c r="A19275">
        <f t="shared" si="604"/>
        <v>19273</v>
      </c>
      <c r="B19275" s="22">
        <v>0</v>
      </c>
      <c r="J19275" s="6">
        <f t="shared" si="603"/>
        <v>16272920094200.813</v>
      </c>
    </row>
    <row r="19276" spans="1:10" x14ac:dyDescent="0.25">
      <c r="A19276">
        <f t="shared" si="604"/>
        <v>19274</v>
      </c>
      <c r="B19276" s="22">
        <v>8943680</v>
      </c>
      <c r="J19276" s="6">
        <f t="shared" si="603"/>
        <v>24105244819313.906</v>
      </c>
    </row>
    <row r="19277" spans="1:10" x14ac:dyDescent="0.25">
      <c r="A19277">
        <f t="shared" si="604"/>
        <v>19275</v>
      </c>
      <c r="B19277" s="22">
        <v>0</v>
      </c>
      <c r="J19277" s="6">
        <f t="shared" si="603"/>
        <v>16272920094200.813</v>
      </c>
    </row>
    <row r="19278" spans="1:10" x14ac:dyDescent="0.25">
      <c r="A19278">
        <f t="shared" si="604"/>
        <v>19276</v>
      </c>
      <c r="B19278" s="22">
        <v>0</v>
      </c>
      <c r="J19278" s="6">
        <f t="shared" si="603"/>
        <v>16272920094200.813</v>
      </c>
    </row>
    <row r="19279" spans="1:10" x14ac:dyDescent="0.25">
      <c r="A19279">
        <f t="shared" si="604"/>
        <v>19277</v>
      </c>
      <c r="B19279" s="22">
        <v>0</v>
      </c>
      <c r="J19279" s="6">
        <f t="shared" si="603"/>
        <v>16272920094200.813</v>
      </c>
    </row>
    <row r="19280" spans="1:10" x14ac:dyDescent="0.25">
      <c r="A19280">
        <f t="shared" si="604"/>
        <v>19278</v>
      </c>
      <c r="B19280" s="22">
        <v>0</v>
      </c>
      <c r="J19280" s="6">
        <f t="shared" si="603"/>
        <v>16272920094200.813</v>
      </c>
    </row>
    <row r="19281" spans="1:10" x14ac:dyDescent="0.25">
      <c r="A19281">
        <f t="shared" si="604"/>
        <v>19279</v>
      </c>
      <c r="B19281" s="22">
        <v>8943680</v>
      </c>
      <c r="J19281" s="6">
        <f t="shared" si="603"/>
        <v>24105244819313.906</v>
      </c>
    </row>
    <row r="19282" spans="1:10" x14ac:dyDescent="0.25">
      <c r="A19282">
        <f t="shared" si="604"/>
        <v>19280</v>
      </c>
      <c r="B19282" s="22">
        <v>8143430</v>
      </c>
      <c r="J19282" s="6">
        <f t="shared" si="603"/>
        <v>16887655243524.369</v>
      </c>
    </row>
    <row r="19283" spans="1:10" x14ac:dyDescent="0.25">
      <c r="A19283">
        <f t="shared" si="604"/>
        <v>19281</v>
      </c>
      <c r="B19283" s="22">
        <v>8143430</v>
      </c>
      <c r="J19283" s="6">
        <f t="shared" si="603"/>
        <v>16887655243524.369</v>
      </c>
    </row>
    <row r="19284" spans="1:10" x14ac:dyDescent="0.25">
      <c r="A19284">
        <f t="shared" si="604"/>
        <v>19282</v>
      </c>
      <c r="B19284" s="22">
        <v>0</v>
      </c>
      <c r="J19284" s="6">
        <f t="shared" si="603"/>
        <v>16272920094200.813</v>
      </c>
    </row>
    <row r="19285" spans="1:10" x14ac:dyDescent="0.25">
      <c r="A19285">
        <f t="shared" si="604"/>
        <v>19283</v>
      </c>
      <c r="B19285" s="22">
        <v>0</v>
      </c>
      <c r="J19285" s="6">
        <f t="shared" si="603"/>
        <v>16272920094200.813</v>
      </c>
    </row>
    <row r="19286" spans="1:10" x14ac:dyDescent="0.25">
      <c r="A19286">
        <f t="shared" si="604"/>
        <v>19284</v>
      </c>
      <c r="B19286" s="22">
        <v>3250000</v>
      </c>
      <c r="J19286" s="6">
        <f t="shared" si="603"/>
        <v>614610152858.7196</v>
      </c>
    </row>
    <row r="19287" spans="1:10" x14ac:dyDescent="0.25">
      <c r="A19287">
        <f t="shared" si="604"/>
        <v>19285</v>
      </c>
      <c r="B19287" s="22">
        <v>0</v>
      </c>
      <c r="J19287" s="6">
        <f t="shared" si="603"/>
        <v>16272920094200.813</v>
      </c>
    </row>
    <row r="19288" spans="1:10" x14ac:dyDescent="0.25">
      <c r="A19288">
        <f t="shared" si="604"/>
        <v>19286</v>
      </c>
      <c r="B19288" s="22">
        <v>8943680</v>
      </c>
      <c r="J19288" s="6">
        <f t="shared" si="603"/>
        <v>24105244819313.906</v>
      </c>
    </row>
    <row r="19289" spans="1:10" x14ac:dyDescent="0.25">
      <c r="A19289">
        <f t="shared" si="604"/>
        <v>19287</v>
      </c>
      <c r="B19289" s="22">
        <v>8943680</v>
      </c>
      <c r="J19289" s="6">
        <f t="shared" si="603"/>
        <v>24105244819313.906</v>
      </c>
    </row>
    <row r="19290" spans="1:10" x14ac:dyDescent="0.25">
      <c r="A19290">
        <f t="shared" si="604"/>
        <v>19288</v>
      </c>
      <c r="B19290" s="22">
        <v>0</v>
      </c>
      <c r="J19290" s="6">
        <f t="shared" si="603"/>
        <v>16272920094200.813</v>
      </c>
    </row>
    <row r="19291" spans="1:10" x14ac:dyDescent="0.25">
      <c r="A19291">
        <f t="shared" si="604"/>
        <v>19289</v>
      </c>
      <c r="B19291" s="22">
        <v>0</v>
      </c>
      <c r="J19291" s="6">
        <f t="shared" si="603"/>
        <v>16272920094200.813</v>
      </c>
    </row>
    <row r="19292" spans="1:10" x14ac:dyDescent="0.25">
      <c r="A19292">
        <f t="shared" si="604"/>
        <v>19290</v>
      </c>
      <c r="B19292" s="22">
        <v>0</v>
      </c>
      <c r="J19292" s="6">
        <f t="shared" si="603"/>
        <v>16272920094200.813</v>
      </c>
    </row>
    <row r="19293" spans="1:10" x14ac:dyDescent="0.25">
      <c r="A19293">
        <f t="shared" si="604"/>
        <v>19291</v>
      </c>
      <c r="B19293" s="22">
        <v>8143430</v>
      </c>
      <c r="J19293" s="6">
        <f t="shared" si="603"/>
        <v>16887655243524.369</v>
      </c>
    </row>
    <row r="19294" spans="1:10" x14ac:dyDescent="0.25">
      <c r="A19294">
        <f t="shared" si="604"/>
        <v>19292</v>
      </c>
      <c r="B19294" s="22">
        <v>0</v>
      </c>
      <c r="J19294" s="6">
        <f t="shared" si="603"/>
        <v>16272920094200.813</v>
      </c>
    </row>
    <row r="19295" spans="1:10" x14ac:dyDescent="0.25">
      <c r="A19295">
        <f t="shared" si="604"/>
        <v>19293</v>
      </c>
      <c r="B19295" s="22">
        <v>8943680</v>
      </c>
      <c r="J19295" s="6">
        <f t="shared" si="603"/>
        <v>24105244819313.906</v>
      </c>
    </row>
    <row r="19296" spans="1:10" x14ac:dyDescent="0.25">
      <c r="A19296">
        <f t="shared" si="604"/>
        <v>19294</v>
      </c>
      <c r="B19296" s="22">
        <v>8943680</v>
      </c>
      <c r="J19296" s="6">
        <f t="shared" si="603"/>
        <v>24105244819313.906</v>
      </c>
    </row>
    <row r="19297" spans="1:10" x14ac:dyDescent="0.25">
      <c r="A19297">
        <f t="shared" si="604"/>
        <v>19295</v>
      </c>
      <c r="B19297" s="22">
        <v>0</v>
      </c>
      <c r="J19297" s="6">
        <f t="shared" si="603"/>
        <v>16272920094200.813</v>
      </c>
    </row>
    <row r="19298" spans="1:10" x14ac:dyDescent="0.25">
      <c r="A19298">
        <f t="shared" si="604"/>
        <v>19296</v>
      </c>
      <c r="B19298" s="22">
        <v>0</v>
      </c>
      <c r="J19298" s="6">
        <f t="shared" si="603"/>
        <v>16272920094200.813</v>
      </c>
    </row>
    <row r="19299" spans="1:10" x14ac:dyDescent="0.25">
      <c r="A19299">
        <f t="shared" si="604"/>
        <v>19297</v>
      </c>
      <c r="B19299" s="22">
        <v>4428780.8219178077</v>
      </c>
      <c r="J19299" s="6">
        <f t="shared" si="603"/>
        <v>155874984828.50565</v>
      </c>
    </row>
    <row r="19300" spans="1:10" x14ac:dyDescent="0.25">
      <c r="A19300">
        <f t="shared" si="604"/>
        <v>19298</v>
      </c>
      <c r="B19300" s="22">
        <v>0</v>
      </c>
      <c r="J19300" s="6">
        <f t="shared" si="603"/>
        <v>16272920094200.813</v>
      </c>
    </row>
    <row r="19301" spans="1:10" x14ac:dyDescent="0.25">
      <c r="A19301">
        <f t="shared" si="604"/>
        <v>19299</v>
      </c>
      <c r="B19301" s="22">
        <v>0</v>
      </c>
      <c r="J19301" s="6">
        <f t="shared" si="603"/>
        <v>16272920094200.813</v>
      </c>
    </row>
    <row r="19302" spans="1:10" x14ac:dyDescent="0.25">
      <c r="A19302">
        <f t="shared" si="604"/>
        <v>19300</v>
      </c>
      <c r="B19302" s="22">
        <v>0</v>
      </c>
      <c r="J19302" s="6">
        <f t="shared" si="603"/>
        <v>16272920094200.813</v>
      </c>
    </row>
    <row r="19303" spans="1:10" x14ac:dyDescent="0.25">
      <c r="A19303">
        <f t="shared" si="604"/>
        <v>19301</v>
      </c>
      <c r="B19303" s="22">
        <v>8143430</v>
      </c>
      <c r="J19303" s="6">
        <f t="shared" si="603"/>
        <v>16887655243524.369</v>
      </c>
    </row>
    <row r="19304" spans="1:10" x14ac:dyDescent="0.25">
      <c r="A19304">
        <f t="shared" si="604"/>
        <v>19302</v>
      </c>
      <c r="B19304" s="22">
        <v>0</v>
      </c>
      <c r="J19304" s="6">
        <f t="shared" si="603"/>
        <v>16272920094200.813</v>
      </c>
    </row>
    <row r="19305" spans="1:10" x14ac:dyDescent="0.25">
      <c r="A19305">
        <f t="shared" si="604"/>
        <v>19303</v>
      </c>
      <c r="B19305" s="22">
        <v>8943680</v>
      </c>
      <c r="J19305" s="6">
        <f t="shared" si="603"/>
        <v>24105244819313.906</v>
      </c>
    </row>
    <row r="19306" spans="1:10" x14ac:dyDescent="0.25">
      <c r="A19306">
        <f t="shared" si="604"/>
        <v>19304</v>
      </c>
      <c r="B19306" s="22">
        <v>0</v>
      </c>
      <c r="J19306" s="6">
        <f t="shared" si="603"/>
        <v>16272920094200.813</v>
      </c>
    </row>
    <row r="19307" spans="1:10" x14ac:dyDescent="0.25">
      <c r="A19307">
        <f t="shared" si="604"/>
        <v>19305</v>
      </c>
      <c r="B19307" s="22">
        <v>0</v>
      </c>
      <c r="J19307" s="6">
        <f t="shared" si="603"/>
        <v>16272920094200.813</v>
      </c>
    </row>
    <row r="19308" spans="1:10" x14ac:dyDescent="0.25">
      <c r="A19308">
        <f t="shared" si="604"/>
        <v>19306</v>
      </c>
      <c r="B19308" s="22">
        <v>17659022.82819178</v>
      </c>
      <c r="J19308" s="6">
        <f t="shared" si="603"/>
        <v>185642043855310.59</v>
      </c>
    </row>
    <row r="19309" spans="1:10" x14ac:dyDescent="0.25">
      <c r="A19309">
        <f t="shared" si="604"/>
        <v>19307</v>
      </c>
      <c r="B19309" s="22">
        <v>8143430</v>
      </c>
      <c r="J19309" s="6">
        <f t="shared" si="603"/>
        <v>16887655243524.369</v>
      </c>
    </row>
    <row r="19310" spans="1:10" x14ac:dyDescent="0.25">
      <c r="A19310">
        <f t="shared" si="604"/>
        <v>19308</v>
      </c>
      <c r="B19310" s="22">
        <v>8943680</v>
      </c>
      <c r="J19310" s="6">
        <f t="shared" si="603"/>
        <v>24105244819313.906</v>
      </c>
    </row>
    <row r="19311" spans="1:10" x14ac:dyDescent="0.25">
      <c r="A19311">
        <f t="shared" si="604"/>
        <v>19309</v>
      </c>
      <c r="B19311" s="22">
        <v>0</v>
      </c>
      <c r="J19311" s="6">
        <f t="shared" si="603"/>
        <v>16272920094200.813</v>
      </c>
    </row>
    <row r="19312" spans="1:10" x14ac:dyDescent="0.25">
      <c r="A19312">
        <f t="shared" si="604"/>
        <v>19310</v>
      </c>
      <c r="B19312" s="22">
        <v>0</v>
      </c>
      <c r="J19312" s="6">
        <f t="shared" si="603"/>
        <v>16272920094200.813</v>
      </c>
    </row>
    <row r="19313" spans="1:10" x14ac:dyDescent="0.25">
      <c r="A19313">
        <f t="shared" si="604"/>
        <v>19311</v>
      </c>
      <c r="B19313" s="22">
        <v>0</v>
      </c>
      <c r="J19313" s="6">
        <f t="shared" si="603"/>
        <v>16272920094200.813</v>
      </c>
    </row>
    <row r="19314" spans="1:10" x14ac:dyDescent="0.25">
      <c r="A19314">
        <f t="shared" si="604"/>
        <v>19312</v>
      </c>
      <c r="B19314" s="22">
        <v>0</v>
      </c>
      <c r="J19314" s="6">
        <f t="shared" si="603"/>
        <v>16272920094200.813</v>
      </c>
    </row>
    <row r="19315" spans="1:10" x14ac:dyDescent="0.25">
      <c r="A19315">
        <f t="shared" si="604"/>
        <v>19313</v>
      </c>
      <c r="B19315" s="22">
        <v>0</v>
      </c>
      <c r="J19315" s="6">
        <f t="shared" si="603"/>
        <v>16272920094200.813</v>
      </c>
    </row>
    <row r="19316" spans="1:10" x14ac:dyDescent="0.25">
      <c r="A19316">
        <f t="shared" si="604"/>
        <v>19314</v>
      </c>
      <c r="B19316" s="22">
        <v>0</v>
      </c>
      <c r="J19316" s="6">
        <f t="shared" si="603"/>
        <v>16272920094200.813</v>
      </c>
    </row>
    <row r="19317" spans="1:10" x14ac:dyDescent="0.25">
      <c r="A19317">
        <f t="shared" si="604"/>
        <v>19315</v>
      </c>
      <c r="B19317" s="22">
        <v>0</v>
      </c>
      <c r="J19317" s="6">
        <f t="shared" si="603"/>
        <v>16272920094200.813</v>
      </c>
    </row>
    <row r="19318" spans="1:10" x14ac:dyDescent="0.25">
      <c r="A19318">
        <f t="shared" si="604"/>
        <v>19316</v>
      </c>
      <c r="B19318" s="22">
        <v>8143430</v>
      </c>
      <c r="J19318" s="6">
        <f t="shared" si="603"/>
        <v>16887655243524.369</v>
      </c>
    </row>
    <row r="19319" spans="1:10" x14ac:dyDescent="0.25">
      <c r="A19319">
        <f t="shared" si="604"/>
        <v>19317</v>
      </c>
      <c r="B19319" s="22">
        <v>0</v>
      </c>
      <c r="J19319" s="6">
        <f t="shared" si="603"/>
        <v>16272920094200.813</v>
      </c>
    </row>
    <row r="19320" spans="1:10" x14ac:dyDescent="0.25">
      <c r="A19320">
        <f t="shared" si="604"/>
        <v>19318</v>
      </c>
      <c r="B19320" s="22">
        <v>0</v>
      </c>
      <c r="J19320" s="6">
        <f t="shared" si="603"/>
        <v>16272920094200.813</v>
      </c>
    </row>
    <row r="19321" spans="1:10" x14ac:dyDescent="0.25">
      <c r="A19321">
        <f t="shared" si="604"/>
        <v>19319</v>
      </c>
      <c r="B19321" s="22">
        <v>2008980.8219178081</v>
      </c>
      <c r="J19321" s="6">
        <f t="shared" si="603"/>
        <v>4100584250170.3423</v>
      </c>
    </row>
    <row r="19322" spans="1:10" x14ac:dyDescent="0.25">
      <c r="A19322">
        <f t="shared" si="604"/>
        <v>19320</v>
      </c>
      <c r="B19322" s="22">
        <v>0</v>
      </c>
      <c r="J19322" s="6">
        <f t="shared" si="603"/>
        <v>16272920094200.813</v>
      </c>
    </row>
    <row r="19323" spans="1:10" x14ac:dyDescent="0.25">
      <c r="A19323">
        <f t="shared" si="604"/>
        <v>19321</v>
      </c>
      <c r="B19323" s="22">
        <v>0</v>
      </c>
      <c r="J19323" s="6">
        <f t="shared" si="603"/>
        <v>16272920094200.813</v>
      </c>
    </row>
    <row r="19324" spans="1:10" x14ac:dyDescent="0.25">
      <c r="A19324">
        <f t="shared" si="604"/>
        <v>19322</v>
      </c>
      <c r="B19324" s="22">
        <v>8943680</v>
      </c>
      <c r="J19324" s="6">
        <f t="shared" si="603"/>
        <v>24105244819313.906</v>
      </c>
    </row>
    <row r="19325" spans="1:10" x14ac:dyDescent="0.25">
      <c r="A19325">
        <f t="shared" si="604"/>
        <v>19323</v>
      </c>
      <c r="B19325" s="22">
        <v>0</v>
      </c>
      <c r="J19325" s="6">
        <f t="shared" si="603"/>
        <v>16272920094200.813</v>
      </c>
    </row>
    <row r="19326" spans="1:10" x14ac:dyDescent="0.25">
      <c r="A19326">
        <f t="shared" si="604"/>
        <v>19324</v>
      </c>
      <c r="B19326" s="22">
        <v>3250000</v>
      </c>
      <c r="J19326" s="6">
        <f t="shared" si="603"/>
        <v>614610152858.7196</v>
      </c>
    </row>
    <row r="19327" spans="1:10" x14ac:dyDescent="0.25">
      <c r="A19327">
        <f t="shared" si="604"/>
        <v>19325</v>
      </c>
      <c r="B19327" s="22">
        <v>0</v>
      </c>
      <c r="J19327" s="6">
        <f t="shared" si="603"/>
        <v>16272920094200.813</v>
      </c>
    </row>
    <row r="19328" spans="1:10" x14ac:dyDescent="0.25">
      <c r="A19328">
        <f t="shared" si="604"/>
        <v>19326</v>
      </c>
      <c r="B19328" s="22">
        <v>0</v>
      </c>
      <c r="J19328" s="6">
        <f t="shared" si="603"/>
        <v>16272920094200.813</v>
      </c>
    </row>
    <row r="19329" spans="1:10" x14ac:dyDescent="0.25">
      <c r="A19329">
        <f t="shared" si="604"/>
        <v>19327</v>
      </c>
      <c r="B19329" s="22">
        <v>8943680</v>
      </c>
      <c r="J19329" s="6">
        <f t="shared" si="603"/>
        <v>24105244819313.906</v>
      </c>
    </row>
    <row r="19330" spans="1:10" x14ac:dyDescent="0.25">
      <c r="A19330">
        <f t="shared" si="604"/>
        <v>19328</v>
      </c>
      <c r="B19330" s="22">
        <v>0</v>
      </c>
      <c r="J19330" s="6">
        <f t="shared" si="603"/>
        <v>16272920094200.813</v>
      </c>
    </row>
    <row r="19331" spans="1:10" x14ac:dyDescent="0.25">
      <c r="A19331">
        <f t="shared" si="604"/>
        <v>19329</v>
      </c>
      <c r="B19331" s="22">
        <v>0</v>
      </c>
      <c r="J19331" s="6">
        <f t="shared" ref="J19331:J19394" si="605">(B19331-$I$6)^2</f>
        <v>16272920094200.813</v>
      </c>
    </row>
    <row r="19332" spans="1:10" x14ac:dyDescent="0.25">
      <c r="A19332">
        <f t="shared" ref="A19332:A19395" si="606">A19331+1</f>
        <v>19330</v>
      </c>
      <c r="B19332" s="22">
        <v>0</v>
      </c>
      <c r="J19332" s="6">
        <f t="shared" si="605"/>
        <v>16272920094200.813</v>
      </c>
    </row>
    <row r="19333" spans="1:10" x14ac:dyDescent="0.25">
      <c r="A19333">
        <f t="shared" si="606"/>
        <v>19331</v>
      </c>
      <c r="B19333" s="22">
        <v>17087110</v>
      </c>
      <c r="J19333" s="6">
        <f t="shared" si="605"/>
        <v>170384444013437.47</v>
      </c>
    </row>
    <row r="19334" spans="1:10" x14ac:dyDescent="0.25">
      <c r="A19334">
        <f t="shared" si="606"/>
        <v>19332</v>
      </c>
      <c r="B19334" s="22">
        <v>0</v>
      </c>
      <c r="J19334" s="6">
        <f t="shared" si="605"/>
        <v>16272920094200.813</v>
      </c>
    </row>
    <row r="19335" spans="1:10" x14ac:dyDescent="0.25">
      <c r="A19335">
        <f t="shared" si="606"/>
        <v>19333</v>
      </c>
      <c r="B19335" s="22">
        <v>0</v>
      </c>
      <c r="J19335" s="6">
        <f t="shared" si="605"/>
        <v>16272920094200.813</v>
      </c>
    </row>
    <row r="19336" spans="1:10" x14ac:dyDescent="0.25">
      <c r="A19336">
        <f t="shared" si="606"/>
        <v>19334</v>
      </c>
      <c r="B19336" s="22">
        <v>8143430</v>
      </c>
      <c r="J19336" s="6">
        <f t="shared" si="605"/>
        <v>16887655243524.369</v>
      </c>
    </row>
    <row r="19337" spans="1:10" x14ac:dyDescent="0.25">
      <c r="A19337">
        <f t="shared" si="606"/>
        <v>19335</v>
      </c>
      <c r="B19337" s="22">
        <v>3250000</v>
      </c>
      <c r="J19337" s="6">
        <f t="shared" si="605"/>
        <v>614610152858.7196</v>
      </c>
    </row>
    <row r="19338" spans="1:10" x14ac:dyDescent="0.25">
      <c r="A19338">
        <f t="shared" si="606"/>
        <v>19336</v>
      </c>
      <c r="B19338" s="22">
        <v>0</v>
      </c>
      <c r="J19338" s="6">
        <f t="shared" si="605"/>
        <v>16272920094200.813</v>
      </c>
    </row>
    <row r="19339" spans="1:10" x14ac:dyDescent="0.25">
      <c r="A19339">
        <f t="shared" si="606"/>
        <v>19337</v>
      </c>
      <c r="B19339" s="22">
        <v>0</v>
      </c>
      <c r="J19339" s="6">
        <f t="shared" si="605"/>
        <v>16272920094200.813</v>
      </c>
    </row>
    <row r="19340" spans="1:10" x14ac:dyDescent="0.25">
      <c r="A19340">
        <f t="shared" si="606"/>
        <v>19338</v>
      </c>
      <c r="B19340" s="22">
        <v>3000000</v>
      </c>
      <c r="J19340" s="6">
        <f t="shared" si="605"/>
        <v>1069095532961.9576</v>
      </c>
    </row>
    <row r="19341" spans="1:10" x14ac:dyDescent="0.25">
      <c r="A19341">
        <f t="shared" si="606"/>
        <v>19339</v>
      </c>
      <c r="B19341" s="22">
        <v>8143430</v>
      </c>
      <c r="J19341" s="6">
        <f t="shared" si="605"/>
        <v>16887655243524.369</v>
      </c>
    </row>
    <row r="19342" spans="1:10" x14ac:dyDescent="0.25">
      <c r="A19342">
        <f t="shared" si="606"/>
        <v>19340</v>
      </c>
      <c r="B19342" s="22">
        <v>0</v>
      </c>
      <c r="J19342" s="6">
        <f t="shared" si="605"/>
        <v>16272920094200.813</v>
      </c>
    </row>
    <row r="19343" spans="1:10" x14ac:dyDescent="0.25">
      <c r="A19343">
        <f t="shared" si="606"/>
        <v>19341</v>
      </c>
      <c r="B19343" s="22">
        <v>0</v>
      </c>
      <c r="J19343" s="6">
        <f t="shared" si="605"/>
        <v>16272920094200.813</v>
      </c>
    </row>
    <row r="19344" spans="1:10" x14ac:dyDescent="0.25">
      <c r="A19344">
        <f t="shared" si="606"/>
        <v>19342</v>
      </c>
      <c r="B19344" s="22">
        <v>8943680</v>
      </c>
      <c r="J19344" s="6">
        <f t="shared" si="605"/>
        <v>24105244819313.906</v>
      </c>
    </row>
    <row r="19345" spans="1:10" x14ac:dyDescent="0.25">
      <c r="A19345">
        <f t="shared" si="606"/>
        <v>19343</v>
      </c>
      <c r="B19345" s="22">
        <v>0</v>
      </c>
      <c r="J19345" s="6">
        <f t="shared" si="605"/>
        <v>16272920094200.813</v>
      </c>
    </row>
    <row r="19346" spans="1:10" x14ac:dyDescent="0.25">
      <c r="A19346">
        <f t="shared" si="606"/>
        <v>19344</v>
      </c>
      <c r="B19346" s="22">
        <v>0</v>
      </c>
      <c r="J19346" s="6">
        <f t="shared" si="605"/>
        <v>16272920094200.813</v>
      </c>
    </row>
    <row r="19347" spans="1:10" x14ac:dyDescent="0.25">
      <c r="A19347">
        <f t="shared" si="606"/>
        <v>19345</v>
      </c>
      <c r="B19347" s="22">
        <v>17659022.82819178</v>
      </c>
      <c r="J19347" s="6">
        <f t="shared" si="605"/>
        <v>185642043855310.59</v>
      </c>
    </row>
    <row r="19348" spans="1:10" x14ac:dyDescent="0.25">
      <c r="A19348">
        <f t="shared" si="606"/>
        <v>19346</v>
      </c>
      <c r="B19348" s="22">
        <v>0</v>
      </c>
      <c r="J19348" s="6">
        <f t="shared" si="605"/>
        <v>16272920094200.813</v>
      </c>
    </row>
    <row r="19349" spans="1:10" x14ac:dyDescent="0.25">
      <c r="A19349">
        <f t="shared" si="606"/>
        <v>19347</v>
      </c>
      <c r="B19349" s="22">
        <v>8143430</v>
      </c>
      <c r="J19349" s="6">
        <f t="shared" si="605"/>
        <v>16887655243524.369</v>
      </c>
    </row>
    <row r="19350" spans="1:10" x14ac:dyDescent="0.25">
      <c r="A19350">
        <f t="shared" si="606"/>
        <v>19348</v>
      </c>
      <c r="B19350" s="22">
        <v>13372460.821917808</v>
      </c>
      <c r="J19350" s="6">
        <f t="shared" si="605"/>
        <v>87207396632681.313</v>
      </c>
    </row>
    <row r="19351" spans="1:10" x14ac:dyDescent="0.25">
      <c r="A19351">
        <f t="shared" si="606"/>
        <v>19349</v>
      </c>
      <c r="B19351" s="22">
        <v>0</v>
      </c>
      <c r="J19351" s="6">
        <f t="shared" si="605"/>
        <v>16272920094200.813</v>
      </c>
    </row>
    <row r="19352" spans="1:10" x14ac:dyDescent="0.25">
      <c r="A19352">
        <f t="shared" si="606"/>
        <v>19350</v>
      </c>
      <c r="B19352" s="22">
        <v>17087110</v>
      </c>
      <c r="J19352" s="6">
        <f t="shared" si="605"/>
        <v>170384444013437.47</v>
      </c>
    </row>
    <row r="19353" spans="1:10" x14ac:dyDescent="0.25">
      <c r="A19353">
        <f t="shared" si="606"/>
        <v>19351</v>
      </c>
      <c r="B19353" s="22">
        <v>0</v>
      </c>
      <c r="J19353" s="6">
        <f t="shared" si="605"/>
        <v>16272920094200.813</v>
      </c>
    </row>
    <row r="19354" spans="1:10" x14ac:dyDescent="0.25">
      <c r="A19354">
        <f t="shared" si="606"/>
        <v>19352</v>
      </c>
      <c r="B19354" s="22">
        <v>0</v>
      </c>
      <c r="J19354" s="6">
        <f t="shared" si="605"/>
        <v>16272920094200.813</v>
      </c>
    </row>
    <row r="19355" spans="1:10" x14ac:dyDescent="0.25">
      <c r="A19355">
        <f t="shared" si="606"/>
        <v>19353</v>
      </c>
      <c r="B19355" s="22">
        <v>0</v>
      </c>
      <c r="J19355" s="6">
        <f t="shared" si="605"/>
        <v>16272920094200.813</v>
      </c>
    </row>
    <row r="19356" spans="1:10" x14ac:dyDescent="0.25">
      <c r="A19356">
        <f t="shared" si="606"/>
        <v>19354</v>
      </c>
      <c r="B19356" s="22">
        <v>0</v>
      </c>
      <c r="J19356" s="6">
        <f t="shared" si="605"/>
        <v>16272920094200.813</v>
      </c>
    </row>
    <row r="19357" spans="1:10" x14ac:dyDescent="0.25">
      <c r="A19357">
        <f t="shared" si="606"/>
        <v>19355</v>
      </c>
      <c r="B19357" s="22">
        <v>11393430</v>
      </c>
      <c r="J19357" s="6">
        <f t="shared" si="605"/>
        <v>54161640302182.273</v>
      </c>
    </row>
    <row r="19358" spans="1:10" x14ac:dyDescent="0.25">
      <c r="A19358">
        <f t="shared" si="606"/>
        <v>19356</v>
      </c>
      <c r="B19358" s="22">
        <v>3250000</v>
      </c>
      <c r="J19358" s="6">
        <f t="shared" si="605"/>
        <v>614610152858.7196</v>
      </c>
    </row>
    <row r="19359" spans="1:10" x14ac:dyDescent="0.25">
      <c r="A19359">
        <f t="shared" si="606"/>
        <v>19357</v>
      </c>
      <c r="B19359" s="22">
        <v>0</v>
      </c>
      <c r="J19359" s="6">
        <f t="shared" si="605"/>
        <v>16272920094200.813</v>
      </c>
    </row>
    <row r="19360" spans="1:10" x14ac:dyDescent="0.25">
      <c r="A19360">
        <f t="shared" si="606"/>
        <v>19358</v>
      </c>
      <c r="B19360" s="22">
        <v>3000000</v>
      </c>
      <c r="J19360" s="6">
        <f t="shared" si="605"/>
        <v>1069095532961.9576</v>
      </c>
    </row>
    <row r="19361" spans="1:10" x14ac:dyDescent="0.25">
      <c r="A19361">
        <f t="shared" si="606"/>
        <v>19359</v>
      </c>
      <c r="B19361" s="22">
        <v>0</v>
      </c>
      <c r="J19361" s="6">
        <f t="shared" si="605"/>
        <v>16272920094200.813</v>
      </c>
    </row>
    <row r="19362" spans="1:10" x14ac:dyDescent="0.25">
      <c r="A19362">
        <f t="shared" si="606"/>
        <v>19360</v>
      </c>
      <c r="B19362" s="22">
        <v>0</v>
      </c>
      <c r="J19362" s="6">
        <f t="shared" si="605"/>
        <v>16272920094200.813</v>
      </c>
    </row>
    <row r="19363" spans="1:10" x14ac:dyDescent="0.25">
      <c r="A19363">
        <f t="shared" si="606"/>
        <v>19361</v>
      </c>
      <c r="B19363" s="22">
        <v>0</v>
      </c>
      <c r="J19363" s="6">
        <f t="shared" si="605"/>
        <v>16272920094200.813</v>
      </c>
    </row>
    <row r="19364" spans="1:10" x14ac:dyDescent="0.25">
      <c r="A19364">
        <f t="shared" si="606"/>
        <v>19362</v>
      </c>
      <c r="B19364" s="22">
        <v>8143430</v>
      </c>
      <c r="J19364" s="6">
        <f t="shared" si="605"/>
        <v>16887655243524.369</v>
      </c>
    </row>
    <row r="19365" spans="1:10" x14ac:dyDescent="0.25">
      <c r="A19365">
        <f t="shared" si="606"/>
        <v>19363</v>
      </c>
      <c r="B19365" s="22">
        <v>8943680</v>
      </c>
      <c r="J19365" s="6">
        <f t="shared" si="605"/>
        <v>24105244819313.906</v>
      </c>
    </row>
    <row r="19366" spans="1:10" x14ac:dyDescent="0.25">
      <c r="A19366">
        <f t="shared" si="606"/>
        <v>19364</v>
      </c>
      <c r="B19366" s="22">
        <v>0</v>
      </c>
      <c r="J19366" s="6">
        <f t="shared" si="605"/>
        <v>16272920094200.813</v>
      </c>
    </row>
    <row r="19367" spans="1:10" x14ac:dyDescent="0.25">
      <c r="A19367">
        <f t="shared" si="606"/>
        <v>19365</v>
      </c>
      <c r="B19367" s="22">
        <v>8943680</v>
      </c>
      <c r="J19367" s="6">
        <f t="shared" si="605"/>
        <v>24105244819313.906</v>
      </c>
    </row>
    <row r="19368" spans="1:10" x14ac:dyDescent="0.25">
      <c r="A19368">
        <f t="shared" si="606"/>
        <v>19366</v>
      </c>
      <c r="B19368" s="22">
        <v>0</v>
      </c>
      <c r="J19368" s="6">
        <f t="shared" si="605"/>
        <v>16272920094200.813</v>
      </c>
    </row>
    <row r="19369" spans="1:10" x14ac:dyDescent="0.25">
      <c r="A19369">
        <f t="shared" si="606"/>
        <v>19367</v>
      </c>
      <c r="B19369" s="22">
        <v>0</v>
      </c>
      <c r="J19369" s="6">
        <f t="shared" si="605"/>
        <v>16272920094200.813</v>
      </c>
    </row>
    <row r="19370" spans="1:10" x14ac:dyDescent="0.25">
      <c r="A19370">
        <f t="shared" si="606"/>
        <v>19368</v>
      </c>
      <c r="B19370" s="22">
        <v>0</v>
      </c>
      <c r="J19370" s="6">
        <f t="shared" si="605"/>
        <v>16272920094200.813</v>
      </c>
    </row>
    <row r="19371" spans="1:10" x14ac:dyDescent="0.25">
      <c r="A19371">
        <f t="shared" si="606"/>
        <v>19369</v>
      </c>
      <c r="B19371" s="22">
        <v>0</v>
      </c>
      <c r="J19371" s="6">
        <f t="shared" si="605"/>
        <v>16272920094200.813</v>
      </c>
    </row>
    <row r="19372" spans="1:10" x14ac:dyDescent="0.25">
      <c r="A19372">
        <f t="shared" si="606"/>
        <v>19370</v>
      </c>
      <c r="B19372" s="22">
        <v>0</v>
      </c>
      <c r="J19372" s="6">
        <f t="shared" si="605"/>
        <v>16272920094200.813</v>
      </c>
    </row>
    <row r="19373" spans="1:10" x14ac:dyDescent="0.25">
      <c r="A19373">
        <f t="shared" si="606"/>
        <v>19371</v>
      </c>
      <c r="B19373" s="22">
        <v>0</v>
      </c>
      <c r="J19373" s="6">
        <f t="shared" si="605"/>
        <v>16272920094200.813</v>
      </c>
    </row>
    <row r="19374" spans="1:10" x14ac:dyDescent="0.25">
      <c r="A19374">
        <f t="shared" si="606"/>
        <v>19372</v>
      </c>
      <c r="B19374" s="22">
        <v>3000000</v>
      </c>
      <c r="J19374" s="6">
        <f t="shared" si="605"/>
        <v>1069095532961.9576</v>
      </c>
    </row>
    <row r="19375" spans="1:10" x14ac:dyDescent="0.25">
      <c r="A19375">
        <f t="shared" si="606"/>
        <v>19373</v>
      </c>
      <c r="B19375" s="22">
        <v>0</v>
      </c>
      <c r="J19375" s="6">
        <f t="shared" si="605"/>
        <v>16272920094200.813</v>
      </c>
    </row>
    <row r="19376" spans="1:10" x14ac:dyDescent="0.25">
      <c r="A19376">
        <f t="shared" si="606"/>
        <v>19374</v>
      </c>
      <c r="B19376" s="22">
        <v>0</v>
      </c>
      <c r="J19376" s="6">
        <f t="shared" si="605"/>
        <v>16272920094200.813</v>
      </c>
    </row>
    <row r="19377" spans="1:10" x14ac:dyDescent="0.25">
      <c r="A19377">
        <f t="shared" si="606"/>
        <v>19375</v>
      </c>
      <c r="B19377" s="22">
        <v>17087110</v>
      </c>
      <c r="J19377" s="6">
        <f t="shared" si="605"/>
        <v>170384444013437.47</v>
      </c>
    </row>
    <row r="19378" spans="1:10" x14ac:dyDescent="0.25">
      <c r="A19378">
        <f t="shared" si="606"/>
        <v>19376</v>
      </c>
      <c r="B19378" s="22">
        <v>0</v>
      </c>
      <c r="J19378" s="6">
        <f t="shared" si="605"/>
        <v>16272920094200.813</v>
      </c>
    </row>
    <row r="19379" spans="1:10" x14ac:dyDescent="0.25">
      <c r="A19379">
        <f t="shared" si="606"/>
        <v>19377</v>
      </c>
      <c r="B19379" s="22">
        <v>3000000</v>
      </c>
      <c r="J19379" s="6">
        <f t="shared" si="605"/>
        <v>1069095532961.9576</v>
      </c>
    </row>
    <row r="19380" spans="1:10" x14ac:dyDescent="0.25">
      <c r="A19380">
        <f t="shared" si="606"/>
        <v>19378</v>
      </c>
      <c r="B19380" s="22">
        <v>8143430</v>
      </c>
      <c r="J19380" s="6">
        <f t="shared" si="605"/>
        <v>16887655243524.369</v>
      </c>
    </row>
    <row r="19381" spans="1:10" x14ac:dyDescent="0.25">
      <c r="A19381">
        <f t="shared" si="606"/>
        <v>19379</v>
      </c>
      <c r="B19381" s="22">
        <v>17087110</v>
      </c>
      <c r="J19381" s="6">
        <f t="shared" si="605"/>
        <v>170384444013437.47</v>
      </c>
    </row>
    <row r="19382" spans="1:10" x14ac:dyDescent="0.25">
      <c r="A19382">
        <f t="shared" si="606"/>
        <v>19380</v>
      </c>
      <c r="B19382" s="22">
        <v>0</v>
      </c>
      <c r="J19382" s="6">
        <f t="shared" si="605"/>
        <v>16272920094200.813</v>
      </c>
    </row>
    <row r="19383" spans="1:10" x14ac:dyDescent="0.25">
      <c r="A19383">
        <f t="shared" si="606"/>
        <v>19381</v>
      </c>
      <c r="B19383" s="22">
        <v>8943680</v>
      </c>
      <c r="J19383" s="6">
        <f t="shared" si="605"/>
        <v>24105244819313.906</v>
      </c>
    </row>
    <row r="19384" spans="1:10" x14ac:dyDescent="0.25">
      <c r="A19384">
        <f t="shared" si="606"/>
        <v>19382</v>
      </c>
      <c r="B19384" s="22">
        <v>0</v>
      </c>
      <c r="J19384" s="6">
        <f t="shared" si="605"/>
        <v>16272920094200.813</v>
      </c>
    </row>
    <row r="19385" spans="1:10" x14ac:dyDescent="0.25">
      <c r="A19385">
        <f t="shared" si="606"/>
        <v>19383</v>
      </c>
      <c r="B19385" s="22">
        <v>5008980.8219178077</v>
      </c>
      <c r="J19385" s="6">
        <f t="shared" si="605"/>
        <v>950644620438.33508</v>
      </c>
    </row>
    <row r="19386" spans="1:10" x14ac:dyDescent="0.25">
      <c r="A19386">
        <f t="shared" si="606"/>
        <v>19384</v>
      </c>
      <c r="B19386" s="22">
        <v>0</v>
      </c>
      <c r="J19386" s="6">
        <f t="shared" si="605"/>
        <v>16272920094200.813</v>
      </c>
    </row>
    <row r="19387" spans="1:10" x14ac:dyDescent="0.25">
      <c r="A19387">
        <f t="shared" si="606"/>
        <v>19385</v>
      </c>
      <c r="B19387" s="22">
        <v>0</v>
      </c>
      <c r="J19387" s="6">
        <f t="shared" si="605"/>
        <v>16272920094200.813</v>
      </c>
    </row>
    <row r="19388" spans="1:10" x14ac:dyDescent="0.25">
      <c r="A19388">
        <f t="shared" si="606"/>
        <v>19386</v>
      </c>
      <c r="B19388" s="22">
        <v>0</v>
      </c>
      <c r="J19388" s="6">
        <f t="shared" si="605"/>
        <v>16272920094200.813</v>
      </c>
    </row>
    <row r="19389" spans="1:10" x14ac:dyDescent="0.25">
      <c r="A19389">
        <f t="shared" si="606"/>
        <v>19387</v>
      </c>
      <c r="B19389" s="22">
        <v>0</v>
      </c>
      <c r="J19389" s="6">
        <f t="shared" si="605"/>
        <v>16272920094200.813</v>
      </c>
    </row>
    <row r="19390" spans="1:10" x14ac:dyDescent="0.25">
      <c r="A19390">
        <f t="shared" si="606"/>
        <v>19388</v>
      </c>
      <c r="B19390" s="22">
        <v>3000000</v>
      </c>
      <c r="J19390" s="6">
        <f t="shared" si="605"/>
        <v>1069095532961.9576</v>
      </c>
    </row>
    <row r="19391" spans="1:10" x14ac:dyDescent="0.25">
      <c r="A19391">
        <f t="shared" si="606"/>
        <v>19389</v>
      </c>
      <c r="B19391" s="22">
        <v>0</v>
      </c>
      <c r="J19391" s="6">
        <f t="shared" si="605"/>
        <v>16272920094200.813</v>
      </c>
    </row>
    <row r="19392" spans="1:10" x14ac:dyDescent="0.25">
      <c r="A19392">
        <f t="shared" si="606"/>
        <v>19390</v>
      </c>
      <c r="B19392" s="22">
        <v>0</v>
      </c>
      <c r="J19392" s="6">
        <f t="shared" si="605"/>
        <v>16272920094200.813</v>
      </c>
    </row>
    <row r="19393" spans="1:10" x14ac:dyDescent="0.25">
      <c r="A19393">
        <f t="shared" si="606"/>
        <v>19391</v>
      </c>
      <c r="B19393" s="22">
        <v>8943680</v>
      </c>
      <c r="J19393" s="6">
        <f t="shared" si="605"/>
        <v>24105244819313.906</v>
      </c>
    </row>
    <row r="19394" spans="1:10" x14ac:dyDescent="0.25">
      <c r="A19394">
        <f t="shared" si="606"/>
        <v>19392</v>
      </c>
      <c r="B19394" s="22">
        <v>0</v>
      </c>
      <c r="J19394" s="6">
        <f t="shared" si="605"/>
        <v>16272920094200.813</v>
      </c>
    </row>
    <row r="19395" spans="1:10" x14ac:dyDescent="0.25">
      <c r="A19395">
        <f t="shared" si="606"/>
        <v>19393</v>
      </c>
      <c r="B19395" s="22">
        <v>3250000</v>
      </c>
      <c r="J19395" s="6">
        <f t="shared" ref="J19395:J19458" si="607">(B19395-$I$6)^2</f>
        <v>614610152858.7196</v>
      </c>
    </row>
    <row r="19396" spans="1:10" x14ac:dyDescent="0.25">
      <c r="A19396">
        <f t="shared" ref="A19396:A19459" si="608">A19395+1</f>
        <v>19394</v>
      </c>
      <c r="B19396" s="22">
        <v>0</v>
      </c>
      <c r="J19396" s="6">
        <f t="shared" si="607"/>
        <v>16272920094200.813</v>
      </c>
    </row>
    <row r="19397" spans="1:10" x14ac:dyDescent="0.25">
      <c r="A19397">
        <f t="shared" si="608"/>
        <v>19395</v>
      </c>
      <c r="B19397" s="22">
        <v>0</v>
      </c>
      <c r="J19397" s="6">
        <f t="shared" si="607"/>
        <v>16272920094200.813</v>
      </c>
    </row>
    <row r="19398" spans="1:10" x14ac:dyDescent="0.25">
      <c r="A19398">
        <f t="shared" si="608"/>
        <v>19396</v>
      </c>
      <c r="B19398" s="22">
        <v>8943680</v>
      </c>
      <c r="J19398" s="6">
        <f t="shared" si="607"/>
        <v>24105244819313.906</v>
      </c>
    </row>
    <row r="19399" spans="1:10" x14ac:dyDescent="0.25">
      <c r="A19399">
        <f t="shared" si="608"/>
        <v>19397</v>
      </c>
      <c r="B19399" s="22">
        <v>8943680</v>
      </c>
      <c r="J19399" s="6">
        <f t="shared" si="607"/>
        <v>24105244819313.906</v>
      </c>
    </row>
    <row r="19400" spans="1:10" x14ac:dyDescent="0.25">
      <c r="A19400">
        <f t="shared" si="608"/>
        <v>19398</v>
      </c>
      <c r="B19400" s="22">
        <v>8143430</v>
      </c>
      <c r="J19400" s="6">
        <f t="shared" si="607"/>
        <v>16887655243524.369</v>
      </c>
    </row>
    <row r="19401" spans="1:10" x14ac:dyDescent="0.25">
      <c r="A19401">
        <f t="shared" si="608"/>
        <v>19399</v>
      </c>
      <c r="B19401" s="22">
        <v>0</v>
      </c>
      <c r="J19401" s="6">
        <f t="shared" si="607"/>
        <v>16272920094200.813</v>
      </c>
    </row>
    <row r="19402" spans="1:10" x14ac:dyDescent="0.25">
      <c r="A19402">
        <f t="shared" si="608"/>
        <v>19400</v>
      </c>
      <c r="B19402" s="22">
        <v>8943680</v>
      </c>
      <c r="J19402" s="6">
        <f t="shared" si="607"/>
        <v>24105244819313.906</v>
      </c>
    </row>
    <row r="19403" spans="1:10" x14ac:dyDescent="0.25">
      <c r="A19403">
        <f t="shared" si="608"/>
        <v>19401</v>
      </c>
      <c r="B19403" s="22">
        <v>0</v>
      </c>
      <c r="J19403" s="6">
        <f t="shared" si="607"/>
        <v>16272920094200.813</v>
      </c>
    </row>
    <row r="19404" spans="1:10" x14ac:dyDescent="0.25">
      <c r="A19404">
        <f t="shared" si="608"/>
        <v>19402</v>
      </c>
      <c r="B19404" s="22">
        <v>8143430</v>
      </c>
      <c r="J19404" s="6">
        <f t="shared" si="607"/>
        <v>16887655243524.369</v>
      </c>
    </row>
    <row r="19405" spans="1:10" x14ac:dyDescent="0.25">
      <c r="A19405">
        <f t="shared" si="608"/>
        <v>19403</v>
      </c>
      <c r="B19405" s="22">
        <v>0</v>
      </c>
      <c r="J19405" s="6">
        <f t="shared" si="607"/>
        <v>16272920094200.813</v>
      </c>
    </row>
    <row r="19406" spans="1:10" x14ac:dyDescent="0.25">
      <c r="A19406">
        <f t="shared" si="608"/>
        <v>19404</v>
      </c>
      <c r="B19406" s="22">
        <v>0</v>
      </c>
      <c r="J19406" s="6">
        <f t="shared" si="607"/>
        <v>16272920094200.813</v>
      </c>
    </row>
    <row r="19407" spans="1:10" x14ac:dyDescent="0.25">
      <c r="A19407">
        <f t="shared" si="608"/>
        <v>19405</v>
      </c>
      <c r="B19407" s="22">
        <v>3000000</v>
      </c>
      <c r="J19407" s="6">
        <f t="shared" si="607"/>
        <v>1069095532961.9576</v>
      </c>
    </row>
    <row r="19408" spans="1:10" x14ac:dyDescent="0.25">
      <c r="A19408">
        <f t="shared" si="608"/>
        <v>19406</v>
      </c>
      <c r="B19408" s="22">
        <v>0</v>
      </c>
      <c r="J19408" s="6">
        <f t="shared" si="607"/>
        <v>16272920094200.813</v>
      </c>
    </row>
    <row r="19409" spans="1:10" x14ac:dyDescent="0.25">
      <c r="A19409">
        <f t="shared" si="608"/>
        <v>19407</v>
      </c>
      <c r="B19409" s="22">
        <v>0</v>
      </c>
      <c r="J19409" s="6">
        <f t="shared" si="607"/>
        <v>16272920094200.813</v>
      </c>
    </row>
    <row r="19410" spans="1:10" x14ac:dyDescent="0.25">
      <c r="A19410">
        <f t="shared" si="608"/>
        <v>19408</v>
      </c>
      <c r="B19410" s="22">
        <v>0</v>
      </c>
      <c r="J19410" s="6">
        <f t="shared" si="607"/>
        <v>16272920094200.813</v>
      </c>
    </row>
    <row r="19411" spans="1:10" x14ac:dyDescent="0.25">
      <c r="A19411">
        <f t="shared" si="608"/>
        <v>19409</v>
      </c>
      <c r="B19411" s="22">
        <v>0</v>
      </c>
      <c r="J19411" s="6">
        <f t="shared" si="607"/>
        <v>16272920094200.813</v>
      </c>
    </row>
    <row r="19412" spans="1:10" x14ac:dyDescent="0.25">
      <c r="A19412">
        <f t="shared" si="608"/>
        <v>19410</v>
      </c>
      <c r="B19412" s="22">
        <v>0</v>
      </c>
      <c r="J19412" s="6">
        <f t="shared" si="607"/>
        <v>16272920094200.813</v>
      </c>
    </row>
    <row r="19413" spans="1:10" x14ac:dyDescent="0.25">
      <c r="A19413">
        <f t="shared" si="608"/>
        <v>19411</v>
      </c>
      <c r="B19413" s="22">
        <v>8143430</v>
      </c>
      <c r="J19413" s="6">
        <f t="shared" si="607"/>
        <v>16887655243524.369</v>
      </c>
    </row>
    <row r="19414" spans="1:10" x14ac:dyDescent="0.25">
      <c r="A19414">
        <f t="shared" si="608"/>
        <v>19412</v>
      </c>
      <c r="B19414" s="22">
        <v>0</v>
      </c>
      <c r="J19414" s="6">
        <f t="shared" si="607"/>
        <v>16272920094200.813</v>
      </c>
    </row>
    <row r="19415" spans="1:10" x14ac:dyDescent="0.25">
      <c r="A19415">
        <f t="shared" si="608"/>
        <v>19413</v>
      </c>
      <c r="B19415" s="22">
        <v>18780600.149999999</v>
      </c>
      <c r="J19415" s="6">
        <f t="shared" si="607"/>
        <v>217463078359922.09</v>
      </c>
    </row>
    <row r="19416" spans="1:10" x14ac:dyDescent="0.25">
      <c r="A19416">
        <f t="shared" si="608"/>
        <v>19414</v>
      </c>
      <c r="B19416" s="22">
        <v>0</v>
      </c>
      <c r="J19416" s="6">
        <f t="shared" si="607"/>
        <v>16272920094200.813</v>
      </c>
    </row>
    <row r="19417" spans="1:10" x14ac:dyDescent="0.25">
      <c r="A19417">
        <f t="shared" si="608"/>
        <v>19415</v>
      </c>
      <c r="B19417" s="22">
        <v>0</v>
      </c>
      <c r="J19417" s="6">
        <f t="shared" si="607"/>
        <v>16272920094200.813</v>
      </c>
    </row>
    <row r="19418" spans="1:10" x14ac:dyDescent="0.25">
      <c r="A19418">
        <f t="shared" si="608"/>
        <v>19416</v>
      </c>
      <c r="B19418" s="22">
        <v>0</v>
      </c>
      <c r="J19418" s="6">
        <f t="shared" si="607"/>
        <v>16272920094200.813</v>
      </c>
    </row>
    <row r="19419" spans="1:10" x14ac:dyDescent="0.25">
      <c r="A19419">
        <f t="shared" si="608"/>
        <v>19417</v>
      </c>
      <c r="B19419" s="22">
        <v>8143430</v>
      </c>
      <c r="J19419" s="6">
        <f t="shared" si="607"/>
        <v>16887655243524.369</v>
      </c>
    </row>
    <row r="19420" spans="1:10" x14ac:dyDescent="0.25">
      <c r="A19420">
        <f t="shared" si="608"/>
        <v>19418</v>
      </c>
      <c r="B19420" s="22">
        <v>0</v>
      </c>
      <c r="J19420" s="6">
        <f t="shared" si="607"/>
        <v>16272920094200.813</v>
      </c>
    </row>
    <row r="19421" spans="1:10" x14ac:dyDescent="0.25">
      <c r="A19421">
        <f t="shared" si="608"/>
        <v>19419</v>
      </c>
      <c r="B19421" s="22">
        <v>0</v>
      </c>
      <c r="J19421" s="6">
        <f t="shared" si="607"/>
        <v>16272920094200.813</v>
      </c>
    </row>
    <row r="19422" spans="1:10" x14ac:dyDescent="0.25">
      <c r="A19422">
        <f t="shared" si="608"/>
        <v>19420</v>
      </c>
      <c r="B19422" s="22">
        <v>0</v>
      </c>
      <c r="J19422" s="6">
        <f t="shared" si="607"/>
        <v>16272920094200.813</v>
      </c>
    </row>
    <row r="19423" spans="1:10" x14ac:dyDescent="0.25">
      <c r="A19423">
        <f t="shared" si="608"/>
        <v>19421</v>
      </c>
      <c r="B19423" s="22">
        <v>8143430</v>
      </c>
      <c r="J19423" s="6">
        <f t="shared" si="607"/>
        <v>16887655243524.369</v>
      </c>
    </row>
    <row r="19424" spans="1:10" x14ac:dyDescent="0.25">
      <c r="A19424">
        <f t="shared" si="608"/>
        <v>19422</v>
      </c>
      <c r="B19424" s="22">
        <v>8143430</v>
      </c>
      <c r="J19424" s="6">
        <f t="shared" si="607"/>
        <v>16887655243524.369</v>
      </c>
    </row>
    <row r="19425" spans="1:10" x14ac:dyDescent="0.25">
      <c r="A19425">
        <f t="shared" si="608"/>
        <v>19423</v>
      </c>
      <c r="B19425" s="22">
        <v>0</v>
      </c>
      <c r="J19425" s="6">
        <f t="shared" si="607"/>
        <v>16272920094200.813</v>
      </c>
    </row>
    <row r="19426" spans="1:10" x14ac:dyDescent="0.25">
      <c r="A19426">
        <f t="shared" si="608"/>
        <v>19424</v>
      </c>
      <c r="B19426" s="22">
        <v>0</v>
      </c>
      <c r="J19426" s="6">
        <f t="shared" si="607"/>
        <v>16272920094200.813</v>
      </c>
    </row>
    <row r="19427" spans="1:10" x14ac:dyDescent="0.25">
      <c r="A19427">
        <f t="shared" si="608"/>
        <v>19425</v>
      </c>
      <c r="B19427" s="22">
        <v>3250000</v>
      </c>
      <c r="J19427" s="6">
        <f t="shared" si="607"/>
        <v>614610152858.7196</v>
      </c>
    </row>
    <row r="19428" spans="1:10" x14ac:dyDescent="0.25">
      <c r="A19428">
        <f t="shared" si="608"/>
        <v>19426</v>
      </c>
      <c r="B19428" s="22">
        <v>3000000</v>
      </c>
      <c r="J19428" s="6">
        <f t="shared" si="607"/>
        <v>1069095532961.9576</v>
      </c>
    </row>
    <row r="19429" spans="1:10" x14ac:dyDescent="0.25">
      <c r="A19429">
        <f t="shared" si="608"/>
        <v>19427</v>
      </c>
      <c r="B19429" s="22">
        <v>3250000</v>
      </c>
      <c r="J19429" s="6">
        <f t="shared" si="607"/>
        <v>614610152858.7196</v>
      </c>
    </row>
    <row r="19430" spans="1:10" x14ac:dyDescent="0.25">
      <c r="A19430">
        <f t="shared" si="608"/>
        <v>19428</v>
      </c>
      <c r="B19430" s="22">
        <v>8143430</v>
      </c>
      <c r="J19430" s="6">
        <f t="shared" si="607"/>
        <v>16887655243524.369</v>
      </c>
    </row>
    <row r="19431" spans="1:10" x14ac:dyDescent="0.25">
      <c r="A19431">
        <f t="shared" si="608"/>
        <v>19429</v>
      </c>
      <c r="B19431" s="22">
        <v>0</v>
      </c>
      <c r="J19431" s="6">
        <f t="shared" si="607"/>
        <v>16272920094200.813</v>
      </c>
    </row>
    <row r="19432" spans="1:10" x14ac:dyDescent="0.25">
      <c r="A19432">
        <f t="shared" si="608"/>
        <v>19430</v>
      </c>
      <c r="B19432" s="22">
        <v>0</v>
      </c>
      <c r="J19432" s="6">
        <f t="shared" si="607"/>
        <v>16272920094200.813</v>
      </c>
    </row>
    <row r="19433" spans="1:10" x14ac:dyDescent="0.25">
      <c r="A19433">
        <f t="shared" si="608"/>
        <v>19431</v>
      </c>
      <c r="B19433" s="22">
        <v>0</v>
      </c>
      <c r="J19433" s="6">
        <f t="shared" si="607"/>
        <v>16272920094200.813</v>
      </c>
    </row>
    <row r="19434" spans="1:10" x14ac:dyDescent="0.25">
      <c r="A19434">
        <f t="shared" si="608"/>
        <v>19432</v>
      </c>
      <c r="B19434" s="22">
        <v>0</v>
      </c>
      <c r="J19434" s="6">
        <f t="shared" si="607"/>
        <v>16272920094200.813</v>
      </c>
    </row>
    <row r="19435" spans="1:10" x14ac:dyDescent="0.25">
      <c r="A19435">
        <f t="shared" si="608"/>
        <v>19433</v>
      </c>
      <c r="B19435" s="22">
        <v>0</v>
      </c>
      <c r="J19435" s="6">
        <f t="shared" si="607"/>
        <v>16272920094200.813</v>
      </c>
    </row>
    <row r="19436" spans="1:10" x14ac:dyDescent="0.25">
      <c r="A19436">
        <f t="shared" si="608"/>
        <v>19434</v>
      </c>
      <c r="B19436" s="22">
        <v>0</v>
      </c>
      <c r="J19436" s="6">
        <f t="shared" si="607"/>
        <v>16272920094200.813</v>
      </c>
    </row>
    <row r="19437" spans="1:10" x14ac:dyDescent="0.25">
      <c r="A19437">
        <f t="shared" si="608"/>
        <v>19435</v>
      </c>
      <c r="B19437" s="22">
        <v>0</v>
      </c>
      <c r="J19437" s="6">
        <f t="shared" si="607"/>
        <v>16272920094200.813</v>
      </c>
    </row>
    <row r="19438" spans="1:10" x14ac:dyDescent="0.25">
      <c r="A19438">
        <f t="shared" si="608"/>
        <v>19436</v>
      </c>
      <c r="B19438" s="22">
        <v>8143430</v>
      </c>
      <c r="J19438" s="6">
        <f t="shared" si="607"/>
        <v>16887655243524.369</v>
      </c>
    </row>
    <row r="19439" spans="1:10" x14ac:dyDescent="0.25">
      <c r="A19439">
        <f t="shared" si="608"/>
        <v>19437</v>
      </c>
      <c r="B19439" s="22">
        <v>0</v>
      </c>
      <c r="J19439" s="6">
        <f t="shared" si="607"/>
        <v>16272920094200.813</v>
      </c>
    </row>
    <row r="19440" spans="1:10" x14ac:dyDescent="0.25">
      <c r="A19440">
        <f t="shared" si="608"/>
        <v>19438</v>
      </c>
      <c r="B19440" s="22">
        <v>0</v>
      </c>
      <c r="J19440" s="6">
        <f t="shared" si="607"/>
        <v>16272920094200.813</v>
      </c>
    </row>
    <row r="19441" spans="1:10" x14ac:dyDescent="0.25">
      <c r="A19441">
        <f t="shared" si="608"/>
        <v>19439</v>
      </c>
      <c r="B19441" s="22">
        <v>8143430</v>
      </c>
      <c r="J19441" s="6">
        <f t="shared" si="607"/>
        <v>16887655243524.369</v>
      </c>
    </row>
    <row r="19442" spans="1:10" x14ac:dyDescent="0.25">
      <c r="A19442">
        <f t="shared" si="608"/>
        <v>19440</v>
      </c>
      <c r="B19442" s="22">
        <v>0</v>
      </c>
      <c r="J19442" s="6">
        <f t="shared" si="607"/>
        <v>16272920094200.813</v>
      </c>
    </row>
    <row r="19443" spans="1:10" x14ac:dyDescent="0.25">
      <c r="A19443">
        <f t="shared" si="608"/>
        <v>19441</v>
      </c>
      <c r="B19443" s="22">
        <v>8943680</v>
      </c>
      <c r="J19443" s="6">
        <f t="shared" si="607"/>
        <v>24105244819313.906</v>
      </c>
    </row>
    <row r="19444" spans="1:10" x14ac:dyDescent="0.25">
      <c r="A19444">
        <f t="shared" si="608"/>
        <v>19442</v>
      </c>
      <c r="B19444" s="22">
        <v>0</v>
      </c>
      <c r="J19444" s="6">
        <f t="shared" si="607"/>
        <v>16272920094200.813</v>
      </c>
    </row>
    <row r="19445" spans="1:10" x14ac:dyDescent="0.25">
      <c r="A19445">
        <f t="shared" si="608"/>
        <v>19443</v>
      </c>
      <c r="B19445" s="22">
        <v>0</v>
      </c>
      <c r="J19445" s="6">
        <f t="shared" si="607"/>
        <v>16272920094200.813</v>
      </c>
    </row>
    <row r="19446" spans="1:10" x14ac:dyDescent="0.25">
      <c r="A19446">
        <f t="shared" si="608"/>
        <v>19444</v>
      </c>
      <c r="B19446" s="22">
        <v>0</v>
      </c>
      <c r="J19446" s="6">
        <f t="shared" si="607"/>
        <v>16272920094200.813</v>
      </c>
    </row>
    <row r="19447" spans="1:10" x14ac:dyDescent="0.25">
      <c r="A19447">
        <f t="shared" si="608"/>
        <v>19445</v>
      </c>
      <c r="B19447" s="22">
        <v>0</v>
      </c>
      <c r="J19447" s="6">
        <f t="shared" si="607"/>
        <v>16272920094200.813</v>
      </c>
    </row>
    <row r="19448" spans="1:10" x14ac:dyDescent="0.25">
      <c r="A19448">
        <f t="shared" si="608"/>
        <v>19446</v>
      </c>
      <c r="B19448" s="22">
        <v>8943680</v>
      </c>
      <c r="J19448" s="6">
        <f t="shared" si="607"/>
        <v>24105244819313.906</v>
      </c>
    </row>
    <row r="19449" spans="1:10" x14ac:dyDescent="0.25">
      <c r="A19449">
        <f t="shared" si="608"/>
        <v>19447</v>
      </c>
      <c r="B19449" s="22">
        <v>8143430</v>
      </c>
      <c r="J19449" s="6">
        <f t="shared" si="607"/>
        <v>16887655243524.369</v>
      </c>
    </row>
    <row r="19450" spans="1:10" x14ac:dyDescent="0.25">
      <c r="A19450">
        <f t="shared" si="608"/>
        <v>19448</v>
      </c>
      <c r="B19450" s="22">
        <v>0</v>
      </c>
      <c r="J19450" s="6">
        <f t="shared" si="607"/>
        <v>16272920094200.813</v>
      </c>
    </row>
    <row r="19451" spans="1:10" x14ac:dyDescent="0.25">
      <c r="A19451">
        <f t="shared" si="608"/>
        <v>19449</v>
      </c>
      <c r="B19451" s="22">
        <v>3250000</v>
      </c>
      <c r="J19451" s="6">
        <f t="shared" si="607"/>
        <v>614610152858.7196</v>
      </c>
    </row>
    <row r="19452" spans="1:10" x14ac:dyDescent="0.25">
      <c r="A19452">
        <f t="shared" si="608"/>
        <v>19450</v>
      </c>
      <c r="B19452" s="22">
        <v>0</v>
      </c>
      <c r="J19452" s="6">
        <f t="shared" si="607"/>
        <v>16272920094200.813</v>
      </c>
    </row>
    <row r="19453" spans="1:10" x14ac:dyDescent="0.25">
      <c r="A19453">
        <f t="shared" si="608"/>
        <v>19451</v>
      </c>
      <c r="B19453" s="22">
        <v>8143430</v>
      </c>
      <c r="J19453" s="6">
        <f t="shared" si="607"/>
        <v>16887655243524.369</v>
      </c>
    </row>
    <row r="19454" spans="1:10" x14ac:dyDescent="0.25">
      <c r="A19454">
        <f t="shared" si="608"/>
        <v>19452</v>
      </c>
      <c r="B19454" s="22">
        <v>0</v>
      </c>
      <c r="J19454" s="6">
        <f t="shared" si="607"/>
        <v>16272920094200.813</v>
      </c>
    </row>
    <row r="19455" spans="1:10" x14ac:dyDescent="0.25">
      <c r="A19455">
        <f t="shared" si="608"/>
        <v>19453</v>
      </c>
      <c r="B19455" s="22">
        <v>0</v>
      </c>
      <c r="J19455" s="6">
        <f t="shared" si="607"/>
        <v>16272920094200.813</v>
      </c>
    </row>
    <row r="19456" spans="1:10" x14ac:dyDescent="0.25">
      <c r="A19456">
        <f t="shared" si="608"/>
        <v>19454</v>
      </c>
      <c r="B19456" s="22">
        <v>0</v>
      </c>
      <c r="J19456" s="6">
        <f t="shared" si="607"/>
        <v>16272920094200.813</v>
      </c>
    </row>
    <row r="19457" spans="1:10" x14ac:dyDescent="0.25">
      <c r="A19457">
        <f t="shared" si="608"/>
        <v>19455</v>
      </c>
      <c r="B19457" s="22">
        <v>0</v>
      </c>
      <c r="J19457" s="6">
        <f t="shared" si="607"/>
        <v>16272920094200.813</v>
      </c>
    </row>
    <row r="19458" spans="1:10" x14ac:dyDescent="0.25">
      <c r="A19458">
        <f t="shared" si="608"/>
        <v>19456</v>
      </c>
      <c r="B19458" s="22">
        <v>8143430</v>
      </c>
      <c r="J19458" s="6">
        <f t="shared" si="607"/>
        <v>16887655243524.369</v>
      </c>
    </row>
    <row r="19459" spans="1:10" x14ac:dyDescent="0.25">
      <c r="A19459">
        <f t="shared" si="608"/>
        <v>19457</v>
      </c>
      <c r="B19459" s="22">
        <v>0</v>
      </c>
      <c r="J19459" s="6">
        <f t="shared" ref="J19459:J19522" si="609">(B19459-$I$6)^2</f>
        <v>16272920094200.813</v>
      </c>
    </row>
    <row r="19460" spans="1:10" x14ac:dyDescent="0.25">
      <c r="A19460">
        <f t="shared" ref="A19460:A19523" si="610">A19459+1</f>
        <v>19458</v>
      </c>
      <c r="B19460" s="22">
        <v>0</v>
      </c>
      <c r="J19460" s="6">
        <f t="shared" si="609"/>
        <v>16272920094200.813</v>
      </c>
    </row>
    <row r="19461" spans="1:10" x14ac:dyDescent="0.25">
      <c r="A19461">
        <f t="shared" si="610"/>
        <v>19459</v>
      </c>
      <c r="B19461" s="22">
        <v>3250000</v>
      </c>
      <c r="J19461" s="6">
        <f t="shared" si="609"/>
        <v>614610152858.7196</v>
      </c>
    </row>
    <row r="19462" spans="1:10" x14ac:dyDescent="0.25">
      <c r="A19462">
        <f t="shared" si="610"/>
        <v>19460</v>
      </c>
      <c r="B19462" s="22">
        <v>0</v>
      </c>
      <c r="J19462" s="6">
        <f t="shared" si="609"/>
        <v>16272920094200.813</v>
      </c>
    </row>
    <row r="19463" spans="1:10" x14ac:dyDescent="0.25">
      <c r="A19463">
        <f t="shared" si="610"/>
        <v>19461</v>
      </c>
      <c r="B19463" s="22">
        <v>8943680</v>
      </c>
      <c r="J19463" s="6">
        <f t="shared" si="609"/>
        <v>24105244819313.906</v>
      </c>
    </row>
    <row r="19464" spans="1:10" x14ac:dyDescent="0.25">
      <c r="A19464">
        <f t="shared" si="610"/>
        <v>19462</v>
      </c>
      <c r="B19464" s="22">
        <v>0</v>
      </c>
      <c r="J19464" s="6">
        <f t="shared" si="609"/>
        <v>16272920094200.813</v>
      </c>
    </row>
    <row r="19465" spans="1:10" x14ac:dyDescent="0.25">
      <c r="A19465">
        <f t="shared" si="610"/>
        <v>19463</v>
      </c>
      <c r="B19465" s="22">
        <v>8943680</v>
      </c>
      <c r="J19465" s="6">
        <f t="shared" si="609"/>
        <v>24105244819313.906</v>
      </c>
    </row>
    <row r="19466" spans="1:10" x14ac:dyDescent="0.25">
      <c r="A19466">
        <f t="shared" si="610"/>
        <v>19464</v>
      </c>
      <c r="B19466" s="22">
        <v>8943680</v>
      </c>
      <c r="J19466" s="6">
        <f t="shared" si="609"/>
        <v>24105244819313.906</v>
      </c>
    </row>
    <row r="19467" spans="1:10" x14ac:dyDescent="0.25">
      <c r="A19467">
        <f t="shared" si="610"/>
        <v>19465</v>
      </c>
      <c r="B19467" s="22">
        <v>0</v>
      </c>
      <c r="J19467" s="6">
        <f t="shared" si="609"/>
        <v>16272920094200.813</v>
      </c>
    </row>
    <row r="19468" spans="1:10" x14ac:dyDescent="0.25">
      <c r="A19468">
        <f t="shared" si="610"/>
        <v>19466</v>
      </c>
      <c r="B19468" s="22">
        <v>0</v>
      </c>
      <c r="J19468" s="6">
        <f t="shared" si="609"/>
        <v>16272920094200.813</v>
      </c>
    </row>
    <row r="19469" spans="1:10" x14ac:dyDescent="0.25">
      <c r="A19469">
        <f t="shared" si="610"/>
        <v>19467</v>
      </c>
      <c r="B19469" s="22">
        <v>8943680</v>
      </c>
      <c r="J19469" s="6">
        <f t="shared" si="609"/>
        <v>24105244819313.906</v>
      </c>
    </row>
    <row r="19470" spans="1:10" x14ac:dyDescent="0.25">
      <c r="A19470">
        <f t="shared" si="610"/>
        <v>19468</v>
      </c>
      <c r="B19470" s="22">
        <v>54335043.934246585</v>
      </c>
      <c r="J19470" s="6">
        <f t="shared" si="609"/>
        <v>2530197962460137.5</v>
      </c>
    </row>
    <row r="19471" spans="1:10" x14ac:dyDescent="0.25">
      <c r="A19471">
        <f t="shared" si="610"/>
        <v>19469</v>
      </c>
      <c r="B19471" s="22">
        <v>0</v>
      </c>
      <c r="J19471" s="6">
        <f t="shared" si="609"/>
        <v>16272920094200.813</v>
      </c>
    </row>
    <row r="19472" spans="1:10" x14ac:dyDescent="0.25">
      <c r="A19472">
        <f t="shared" si="610"/>
        <v>19470</v>
      </c>
      <c r="B19472" s="22">
        <v>0</v>
      </c>
      <c r="J19472" s="6">
        <f t="shared" si="609"/>
        <v>16272920094200.813</v>
      </c>
    </row>
    <row r="19473" spans="1:10" x14ac:dyDescent="0.25">
      <c r="A19473">
        <f t="shared" si="610"/>
        <v>19471</v>
      </c>
      <c r="B19473" s="22">
        <v>8143430</v>
      </c>
      <c r="J19473" s="6">
        <f t="shared" si="609"/>
        <v>16887655243524.369</v>
      </c>
    </row>
    <row r="19474" spans="1:10" x14ac:dyDescent="0.25">
      <c r="A19474">
        <f t="shared" si="610"/>
        <v>19472</v>
      </c>
      <c r="B19474" s="22">
        <v>3250000</v>
      </c>
      <c r="J19474" s="6">
        <f t="shared" si="609"/>
        <v>614610152858.7196</v>
      </c>
    </row>
    <row r="19475" spans="1:10" x14ac:dyDescent="0.25">
      <c r="A19475">
        <f t="shared" si="610"/>
        <v>19473</v>
      </c>
      <c r="B19475" s="22">
        <v>8943680</v>
      </c>
      <c r="J19475" s="6">
        <f t="shared" si="609"/>
        <v>24105244819313.906</v>
      </c>
    </row>
    <row r="19476" spans="1:10" x14ac:dyDescent="0.25">
      <c r="A19476">
        <f t="shared" si="610"/>
        <v>19474</v>
      </c>
      <c r="B19476" s="22">
        <v>8943680</v>
      </c>
      <c r="J19476" s="6">
        <f t="shared" si="609"/>
        <v>24105244819313.906</v>
      </c>
    </row>
    <row r="19477" spans="1:10" x14ac:dyDescent="0.25">
      <c r="A19477">
        <f t="shared" si="610"/>
        <v>19475</v>
      </c>
      <c r="B19477" s="22">
        <v>0</v>
      </c>
      <c r="J19477" s="6">
        <f t="shared" si="609"/>
        <v>16272920094200.813</v>
      </c>
    </row>
    <row r="19478" spans="1:10" x14ac:dyDescent="0.25">
      <c r="A19478">
        <f t="shared" si="610"/>
        <v>19476</v>
      </c>
      <c r="B19478" s="22">
        <v>0</v>
      </c>
      <c r="J19478" s="6">
        <f t="shared" si="609"/>
        <v>16272920094200.813</v>
      </c>
    </row>
    <row r="19479" spans="1:10" x14ac:dyDescent="0.25">
      <c r="A19479">
        <f t="shared" si="610"/>
        <v>19477</v>
      </c>
      <c r="B19479" s="22">
        <v>8943680</v>
      </c>
      <c r="J19479" s="6">
        <f t="shared" si="609"/>
        <v>24105244819313.906</v>
      </c>
    </row>
    <row r="19480" spans="1:10" x14ac:dyDescent="0.25">
      <c r="A19480">
        <f t="shared" si="610"/>
        <v>19478</v>
      </c>
      <c r="B19480" s="22">
        <v>0</v>
      </c>
      <c r="J19480" s="6">
        <f t="shared" si="609"/>
        <v>16272920094200.813</v>
      </c>
    </row>
    <row r="19481" spans="1:10" x14ac:dyDescent="0.25">
      <c r="A19481">
        <f t="shared" si="610"/>
        <v>19479</v>
      </c>
      <c r="B19481" s="22">
        <v>8143430</v>
      </c>
      <c r="J19481" s="6">
        <f t="shared" si="609"/>
        <v>16887655243524.369</v>
      </c>
    </row>
    <row r="19482" spans="1:10" x14ac:dyDescent="0.25">
      <c r="A19482">
        <f t="shared" si="610"/>
        <v>19480</v>
      </c>
      <c r="B19482" s="22">
        <v>0</v>
      </c>
      <c r="J19482" s="6">
        <f t="shared" si="609"/>
        <v>16272920094200.813</v>
      </c>
    </row>
    <row r="19483" spans="1:10" x14ac:dyDescent="0.25">
      <c r="A19483">
        <f t="shared" si="610"/>
        <v>19481</v>
      </c>
      <c r="B19483" s="22">
        <v>8143430</v>
      </c>
      <c r="J19483" s="6">
        <f t="shared" si="609"/>
        <v>16887655243524.369</v>
      </c>
    </row>
    <row r="19484" spans="1:10" x14ac:dyDescent="0.25">
      <c r="A19484">
        <f t="shared" si="610"/>
        <v>19482</v>
      </c>
      <c r="B19484" s="22">
        <v>8143430</v>
      </c>
      <c r="J19484" s="6">
        <f t="shared" si="609"/>
        <v>16887655243524.369</v>
      </c>
    </row>
    <row r="19485" spans="1:10" x14ac:dyDescent="0.25">
      <c r="A19485">
        <f t="shared" si="610"/>
        <v>19483</v>
      </c>
      <c r="B19485" s="22">
        <v>8943680</v>
      </c>
      <c r="J19485" s="6">
        <f t="shared" si="609"/>
        <v>24105244819313.906</v>
      </c>
    </row>
    <row r="19486" spans="1:10" x14ac:dyDescent="0.25">
      <c r="A19486">
        <f t="shared" si="610"/>
        <v>19484</v>
      </c>
      <c r="B19486" s="22">
        <v>0</v>
      </c>
      <c r="J19486" s="6">
        <f t="shared" si="609"/>
        <v>16272920094200.813</v>
      </c>
    </row>
    <row r="19487" spans="1:10" x14ac:dyDescent="0.25">
      <c r="A19487">
        <f t="shared" si="610"/>
        <v>19485</v>
      </c>
      <c r="B19487" s="22">
        <v>0</v>
      </c>
      <c r="J19487" s="6">
        <f t="shared" si="609"/>
        <v>16272920094200.813</v>
      </c>
    </row>
    <row r="19488" spans="1:10" x14ac:dyDescent="0.25">
      <c r="A19488">
        <f t="shared" si="610"/>
        <v>19486</v>
      </c>
      <c r="B19488" s="22">
        <v>0</v>
      </c>
      <c r="J19488" s="6">
        <f t="shared" si="609"/>
        <v>16272920094200.813</v>
      </c>
    </row>
    <row r="19489" spans="1:10" x14ac:dyDescent="0.25">
      <c r="A19489">
        <f t="shared" si="610"/>
        <v>19487</v>
      </c>
      <c r="B19489" s="22">
        <v>0</v>
      </c>
      <c r="J19489" s="6">
        <f t="shared" si="609"/>
        <v>16272920094200.813</v>
      </c>
    </row>
    <row r="19490" spans="1:10" x14ac:dyDescent="0.25">
      <c r="A19490">
        <f t="shared" si="610"/>
        <v>19488</v>
      </c>
      <c r="B19490" s="22">
        <v>11143430</v>
      </c>
      <c r="J19490" s="6">
        <f t="shared" si="609"/>
        <v>50544410682285.516</v>
      </c>
    </row>
    <row r="19491" spans="1:10" x14ac:dyDescent="0.25">
      <c r="A19491">
        <f t="shared" si="610"/>
        <v>19489</v>
      </c>
      <c r="B19491" s="22">
        <v>8143430</v>
      </c>
      <c r="J19491" s="6">
        <f t="shared" si="609"/>
        <v>16887655243524.369</v>
      </c>
    </row>
    <row r="19492" spans="1:10" x14ac:dyDescent="0.25">
      <c r="A19492">
        <f t="shared" si="610"/>
        <v>19490</v>
      </c>
      <c r="B19492" s="22">
        <v>0</v>
      </c>
      <c r="J19492" s="6">
        <f t="shared" si="609"/>
        <v>16272920094200.813</v>
      </c>
    </row>
    <row r="19493" spans="1:10" x14ac:dyDescent="0.25">
      <c r="A19493">
        <f t="shared" si="610"/>
        <v>19491</v>
      </c>
      <c r="B19493" s="22">
        <v>0</v>
      </c>
      <c r="J19493" s="6">
        <f t="shared" si="609"/>
        <v>16272920094200.813</v>
      </c>
    </row>
    <row r="19494" spans="1:10" x14ac:dyDescent="0.25">
      <c r="A19494">
        <f t="shared" si="610"/>
        <v>19492</v>
      </c>
      <c r="B19494" s="22">
        <v>0</v>
      </c>
      <c r="J19494" s="6">
        <f t="shared" si="609"/>
        <v>16272920094200.813</v>
      </c>
    </row>
    <row r="19495" spans="1:10" x14ac:dyDescent="0.25">
      <c r="A19495">
        <f t="shared" si="610"/>
        <v>19493</v>
      </c>
      <c r="B19495" s="22">
        <v>0</v>
      </c>
      <c r="J19495" s="6">
        <f t="shared" si="609"/>
        <v>16272920094200.813</v>
      </c>
    </row>
    <row r="19496" spans="1:10" x14ac:dyDescent="0.25">
      <c r="A19496">
        <f t="shared" si="610"/>
        <v>19494</v>
      </c>
      <c r="B19496" s="22">
        <v>17087110</v>
      </c>
      <c r="J19496" s="6">
        <f t="shared" si="609"/>
        <v>170384444013437.47</v>
      </c>
    </row>
    <row r="19497" spans="1:10" x14ac:dyDescent="0.25">
      <c r="A19497">
        <f t="shared" si="610"/>
        <v>19495</v>
      </c>
      <c r="B19497" s="22">
        <v>8143430</v>
      </c>
      <c r="J19497" s="6">
        <f t="shared" si="609"/>
        <v>16887655243524.369</v>
      </c>
    </row>
    <row r="19498" spans="1:10" x14ac:dyDescent="0.25">
      <c r="A19498">
        <f t="shared" si="610"/>
        <v>19496</v>
      </c>
      <c r="B19498" s="22">
        <v>12193680</v>
      </c>
      <c r="J19498" s="6">
        <f t="shared" si="609"/>
        <v>66580854877971.813</v>
      </c>
    </row>
    <row r="19499" spans="1:10" x14ac:dyDescent="0.25">
      <c r="A19499">
        <f t="shared" si="610"/>
        <v>19497</v>
      </c>
      <c r="B19499" s="22">
        <v>3250000</v>
      </c>
      <c r="J19499" s="6">
        <f t="shared" si="609"/>
        <v>614610152858.7196</v>
      </c>
    </row>
    <row r="19500" spans="1:10" x14ac:dyDescent="0.25">
      <c r="A19500">
        <f t="shared" si="610"/>
        <v>19498</v>
      </c>
      <c r="B19500" s="22">
        <v>6250000</v>
      </c>
      <c r="J19500" s="6">
        <f t="shared" si="609"/>
        <v>4910785591619.8643</v>
      </c>
    </row>
    <row r="19501" spans="1:10" x14ac:dyDescent="0.25">
      <c r="A19501">
        <f t="shared" si="610"/>
        <v>19499</v>
      </c>
      <c r="B19501" s="22">
        <v>8943680</v>
      </c>
      <c r="J19501" s="6">
        <f t="shared" si="609"/>
        <v>24105244819313.906</v>
      </c>
    </row>
    <row r="19502" spans="1:10" x14ac:dyDescent="0.25">
      <c r="A19502">
        <f t="shared" si="610"/>
        <v>19500</v>
      </c>
      <c r="B19502" s="22">
        <v>8943680</v>
      </c>
      <c r="J19502" s="6">
        <f t="shared" si="609"/>
        <v>24105244819313.906</v>
      </c>
    </row>
    <row r="19503" spans="1:10" x14ac:dyDescent="0.25">
      <c r="A19503">
        <f t="shared" si="610"/>
        <v>19501</v>
      </c>
      <c r="B19503" s="22">
        <v>0</v>
      </c>
      <c r="J19503" s="6">
        <f t="shared" si="609"/>
        <v>16272920094200.813</v>
      </c>
    </row>
    <row r="19504" spans="1:10" x14ac:dyDescent="0.25">
      <c r="A19504">
        <f t="shared" si="610"/>
        <v>19502</v>
      </c>
      <c r="B19504" s="22">
        <v>0</v>
      </c>
      <c r="J19504" s="6">
        <f t="shared" si="609"/>
        <v>16272920094200.813</v>
      </c>
    </row>
    <row r="19505" spans="1:10" x14ac:dyDescent="0.25">
      <c r="A19505">
        <f t="shared" si="610"/>
        <v>19503</v>
      </c>
      <c r="B19505" s="22">
        <v>12193680</v>
      </c>
      <c r="J19505" s="6">
        <f t="shared" si="609"/>
        <v>66580854877971.813</v>
      </c>
    </row>
    <row r="19506" spans="1:10" x14ac:dyDescent="0.25">
      <c r="A19506">
        <f t="shared" si="610"/>
        <v>19504</v>
      </c>
      <c r="B19506" s="22">
        <v>0</v>
      </c>
      <c r="J19506" s="6">
        <f t="shared" si="609"/>
        <v>16272920094200.813</v>
      </c>
    </row>
    <row r="19507" spans="1:10" x14ac:dyDescent="0.25">
      <c r="A19507">
        <f t="shared" si="610"/>
        <v>19505</v>
      </c>
      <c r="B19507" s="22">
        <v>0</v>
      </c>
      <c r="J19507" s="6">
        <f t="shared" si="609"/>
        <v>16272920094200.813</v>
      </c>
    </row>
    <row r="19508" spans="1:10" x14ac:dyDescent="0.25">
      <c r="A19508">
        <f t="shared" si="610"/>
        <v>19506</v>
      </c>
      <c r="B19508" s="22">
        <v>8943680</v>
      </c>
      <c r="J19508" s="6">
        <f t="shared" si="609"/>
        <v>24105244819313.906</v>
      </c>
    </row>
    <row r="19509" spans="1:10" x14ac:dyDescent="0.25">
      <c r="A19509">
        <f t="shared" si="610"/>
        <v>19507</v>
      </c>
      <c r="B19509" s="22">
        <v>0</v>
      </c>
      <c r="J19509" s="6">
        <f t="shared" si="609"/>
        <v>16272920094200.813</v>
      </c>
    </row>
    <row r="19510" spans="1:10" x14ac:dyDescent="0.25">
      <c r="A19510">
        <f t="shared" si="610"/>
        <v>19508</v>
      </c>
      <c r="B19510" s="22">
        <v>0</v>
      </c>
      <c r="J19510" s="6">
        <f t="shared" si="609"/>
        <v>16272920094200.813</v>
      </c>
    </row>
    <row r="19511" spans="1:10" x14ac:dyDescent="0.25">
      <c r="A19511">
        <f t="shared" si="610"/>
        <v>19509</v>
      </c>
      <c r="B19511" s="22">
        <v>17087110</v>
      </c>
      <c r="J19511" s="6">
        <f t="shared" si="609"/>
        <v>170384444013437.47</v>
      </c>
    </row>
    <row r="19512" spans="1:10" x14ac:dyDescent="0.25">
      <c r="A19512">
        <f t="shared" si="610"/>
        <v>19510</v>
      </c>
      <c r="B19512" s="22">
        <v>0</v>
      </c>
      <c r="J19512" s="6">
        <f t="shared" si="609"/>
        <v>16272920094200.813</v>
      </c>
    </row>
    <row r="19513" spans="1:10" x14ac:dyDescent="0.25">
      <c r="A19513">
        <f t="shared" si="610"/>
        <v>19511</v>
      </c>
      <c r="B19513" s="22">
        <v>0</v>
      </c>
      <c r="J19513" s="6">
        <f t="shared" si="609"/>
        <v>16272920094200.813</v>
      </c>
    </row>
    <row r="19514" spans="1:10" x14ac:dyDescent="0.25">
      <c r="A19514">
        <f t="shared" si="610"/>
        <v>19512</v>
      </c>
      <c r="B19514" s="22">
        <v>3250000</v>
      </c>
      <c r="J19514" s="6">
        <f t="shared" si="609"/>
        <v>614610152858.7196</v>
      </c>
    </row>
    <row r="19515" spans="1:10" x14ac:dyDescent="0.25">
      <c r="A19515">
        <f t="shared" si="610"/>
        <v>19513</v>
      </c>
      <c r="B19515" s="22">
        <v>0</v>
      </c>
      <c r="J19515" s="6">
        <f t="shared" si="609"/>
        <v>16272920094200.813</v>
      </c>
    </row>
    <row r="19516" spans="1:10" x14ac:dyDescent="0.25">
      <c r="A19516">
        <f t="shared" si="610"/>
        <v>19514</v>
      </c>
      <c r="B19516" s="22">
        <v>0</v>
      </c>
      <c r="J19516" s="6">
        <f t="shared" si="609"/>
        <v>16272920094200.813</v>
      </c>
    </row>
    <row r="19517" spans="1:10" x14ac:dyDescent="0.25">
      <c r="A19517">
        <f t="shared" si="610"/>
        <v>19515</v>
      </c>
      <c r="B19517" s="22">
        <v>0</v>
      </c>
      <c r="J19517" s="6">
        <f t="shared" si="609"/>
        <v>16272920094200.813</v>
      </c>
    </row>
    <row r="19518" spans="1:10" x14ac:dyDescent="0.25">
      <c r="A19518">
        <f t="shared" si="610"/>
        <v>19516</v>
      </c>
      <c r="B19518" s="22">
        <v>0</v>
      </c>
      <c r="J19518" s="6">
        <f t="shared" si="609"/>
        <v>16272920094200.813</v>
      </c>
    </row>
    <row r="19519" spans="1:10" x14ac:dyDescent="0.25">
      <c r="A19519">
        <f t="shared" si="610"/>
        <v>19517</v>
      </c>
      <c r="B19519" s="22">
        <v>269206.59999999998</v>
      </c>
      <c r="J19519" s="6">
        <f t="shared" si="609"/>
        <v>14173449181975.17</v>
      </c>
    </row>
    <row r="19520" spans="1:10" x14ac:dyDescent="0.25">
      <c r="A19520">
        <f t="shared" si="610"/>
        <v>19518</v>
      </c>
      <c r="B19520" s="22">
        <v>12193680</v>
      </c>
      <c r="J19520" s="6">
        <f t="shared" si="609"/>
        <v>66580854877971.813</v>
      </c>
    </row>
    <row r="19521" spans="1:10" x14ac:dyDescent="0.25">
      <c r="A19521">
        <f t="shared" si="610"/>
        <v>19519</v>
      </c>
      <c r="B19521" s="22">
        <v>0</v>
      </c>
      <c r="J19521" s="6">
        <f t="shared" si="609"/>
        <v>16272920094200.813</v>
      </c>
    </row>
    <row r="19522" spans="1:10" x14ac:dyDescent="0.25">
      <c r="A19522">
        <f t="shared" si="610"/>
        <v>19520</v>
      </c>
      <c r="B19522" s="22">
        <v>54335043.934246585</v>
      </c>
      <c r="J19522" s="6">
        <f t="shared" si="609"/>
        <v>2530197962460137.5</v>
      </c>
    </row>
    <row r="19523" spans="1:10" x14ac:dyDescent="0.25">
      <c r="A19523">
        <f t="shared" si="610"/>
        <v>19521</v>
      </c>
      <c r="B19523" s="22">
        <v>0</v>
      </c>
      <c r="J19523" s="6">
        <f t="shared" ref="J19523:J19586" si="611">(B19523-$I$6)^2</f>
        <v>16272920094200.813</v>
      </c>
    </row>
    <row r="19524" spans="1:10" x14ac:dyDescent="0.25">
      <c r="A19524">
        <f t="shared" ref="A19524:A19587" si="612">A19523+1</f>
        <v>19522</v>
      </c>
      <c r="B19524" s="22">
        <v>8943680</v>
      </c>
      <c r="J19524" s="6">
        <f t="shared" si="611"/>
        <v>24105244819313.906</v>
      </c>
    </row>
    <row r="19525" spans="1:10" x14ac:dyDescent="0.25">
      <c r="A19525">
        <f t="shared" si="612"/>
        <v>19523</v>
      </c>
      <c r="B19525" s="22">
        <v>3250000</v>
      </c>
      <c r="J19525" s="6">
        <f t="shared" si="611"/>
        <v>614610152858.7196</v>
      </c>
    </row>
    <row r="19526" spans="1:10" x14ac:dyDescent="0.25">
      <c r="A19526">
        <f t="shared" si="612"/>
        <v>19524</v>
      </c>
      <c r="B19526" s="22">
        <v>0</v>
      </c>
      <c r="J19526" s="6">
        <f t="shared" si="611"/>
        <v>16272920094200.813</v>
      </c>
    </row>
    <row r="19527" spans="1:10" x14ac:dyDescent="0.25">
      <c r="A19527">
        <f t="shared" si="612"/>
        <v>19525</v>
      </c>
      <c r="B19527" s="22">
        <v>8943680</v>
      </c>
      <c r="J19527" s="6">
        <f t="shared" si="611"/>
        <v>24105244819313.906</v>
      </c>
    </row>
    <row r="19528" spans="1:10" x14ac:dyDescent="0.25">
      <c r="A19528">
        <f t="shared" si="612"/>
        <v>19526</v>
      </c>
      <c r="B19528" s="22">
        <v>17087110</v>
      </c>
      <c r="J19528" s="6">
        <f t="shared" si="611"/>
        <v>170384444013437.47</v>
      </c>
    </row>
    <row r="19529" spans="1:10" x14ac:dyDescent="0.25">
      <c r="A19529">
        <f t="shared" si="612"/>
        <v>19527</v>
      </c>
      <c r="B19529" s="22">
        <v>0</v>
      </c>
      <c r="J19529" s="6">
        <f t="shared" si="611"/>
        <v>16272920094200.813</v>
      </c>
    </row>
    <row r="19530" spans="1:10" x14ac:dyDescent="0.25">
      <c r="A19530">
        <f t="shared" si="612"/>
        <v>19528</v>
      </c>
      <c r="B19530" s="22">
        <v>0</v>
      </c>
      <c r="J19530" s="6">
        <f t="shared" si="611"/>
        <v>16272920094200.813</v>
      </c>
    </row>
    <row r="19531" spans="1:10" x14ac:dyDescent="0.25">
      <c r="A19531">
        <f t="shared" si="612"/>
        <v>19529</v>
      </c>
      <c r="B19531" s="22">
        <v>17087110</v>
      </c>
      <c r="J19531" s="6">
        <f t="shared" si="611"/>
        <v>170384444013437.47</v>
      </c>
    </row>
    <row r="19532" spans="1:10" x14ac:dyDescent="0.25">
      <c r="A19532">
        <f t="shared" si="612"/>
        <v>19530</v>
      </c>
      <c r="B19532" s="22">
        <v>0</v>
      </c>
      <c r="J19532" s="6">
        <f t="shared" si="611"/>
        <v>16272920094200.813</v>
      </c>
    </row>
    <row r="19533" spans="1:10" x14ac:dyDescent="0.25">
      <c r="A19533">
        <f t="shared" si="612"/>
        <v>19531</v>
      </c>
      <c r="B19533" s="22">
        <v>8143430</v>
      </c>
      <c r="J19533" s="6">
        <f t="shared" si="611"/>
        <v>16887655243524.369</v>
      </c>
    </row>
    <row r="19534" spans="1:10" x14ac:dyDescent="0.25">
      <c r="A19534">
        <f t="shared" si="612"/>
        <v>19532</v>
      </c>
      <c r="B19534" s="22">
        <v>0</v>
      </c>
      <c r="J19534" s="6">
        <f t="shared" si="611"/>
        <v>16272920094200.813</v>
      </c>
    </row>
    <row r="19535" spans="1:10" x14ac:dyDescent="0.25">
      <c r="A19535">
        <f t="shared" si="612"/>
        <v>19533</v>
      </c>
      <c r="B19535" s="22">
        <v>0</v>
      </c>
      <c r="J19535" s="6">
        <f t="shared" si="611"/>
        <v>16272920094200.813</v>
      </c>
    </row>
    <row r="19536" spans="1:10" x14ac:dyDescent="0.25">
      <c r="A19536">
        <f t="shared" si="612"/>
        <v>19534</v>
      </c>
      <c r="B19536" s="22">
        <v>0</v>
      </c>
      <c r="J19536" s="6">
        <f t="shared" si="611"/>
        <v>16272920094200.813</v>
      </c>
    </row>
    <row r="19537" spans="1:10" x14ac:dyDescent="0.25">
      <c r="A19537">
        <f t="shared" si="612"/>
        <v>19535</v>
      </c>
      <c r="B19537" s="22">
        <v>0</v>
      </c>
      <c r="J19537" s="6">
        <f t="shared" si="611"/>
        <v>16272920094200.813</v>
      </c>
    </row>
    <row r="19538" spans="1:10" x14ac:dyDescent="0.25">
      <c r="A19538">
        <f t="shared" si="612"/>
        <v>19536</v>
      </c>
      <c r="B19538" s="22">
        <v>0</v>
      </c>
      <c r="J19538" s="6">
        <f t="shared" si="611"/>
        <v>16272920094200.813</v>
      </c>
    </row>
    <row r="19539" spans="1:10" x14ac:dyDescent="0.25">
      <c r="A19539">
        <f t="shared" si="612"/>
        <v>19537</v>
      </c>
      <c r="B19539" s="22">
        <v>0</v>
      </c>
      <c r="J19539" s="6">
        <f t="shared" si="611"/>
        <v>16272920094200.813</v>
      </c>
    </row>
    <row r="19540" spans="1:10" x14ac:dyDescent="0.25">
      <c r="A19540">
        <f t="shared" si="612"/>
        <v>19538</v>
      </c>
      <c r="B19540" s="22">
        <v>8943680</v>
      </c>
      <c r="J19540" s="6">
        <f t="shared" si="611"/>
        <v>24105244819313.906</v>
      </c>
    </row>
    <row r="19541" spans="1:10" x14ac:dyDescent="0.25">
      <c r="A19541">
        <f t="shared" si="612"/>
        <v>19539</v>
      </c>
      <c r="B19541" s="22">
        <v>11143430</v>
      </c>
      <c r="J19541" s="6">
        <f t="shared" si="611"/>
        <v>50544410682285.516</v>
      </c>
    </row>
    <row r="19542" spans="1:10" x14ac:dyDescent="0.25">
      <c r="A19542">
        <f t="shared" si="612"/>
        <v>19540</v>
      </c>
      <c r="B19542" s="22">
        <v>0</v>
      </c>
      <c r="J19542" s="6">
        <f t="shared" si="611"/>
        <v>16272920094200.813</v>
      </c>
    </row>
    <row r="19543" spans="1:10" x14ac:dyDescent="0.25">
      <c r="A19543">
        <f t="shared" si="612"/>
        <v>19541</v>
      </c>
      <c r="B19543" s="22">
        <v>6250000</v>
      </c>
      <c r="J19543" s="6">
        <f t="shared" si="611"/>
        <v>4910785591619.8643</v>
      </c>
    </row>
    <row r="19544" spans="1:10" x14ac:dyDescent="0.25">
      <c r="A19544">
        <f t="shared" si="612"/>
        <v>19542</v>
      </c>
      <c r="B19544" s="22">
        <v>0</v>
      </c>
      <c r="J19544" s="6">
        <f t="shared" si="611"/>
        <v>16272920094200.813</v>
      </c>
    </row>
    <row r="19545" spans="1:10" x14ac:dyDescent="0.25">
      <c r="A19545">
        <f t="shared" si="612"/>
        <v>19543</v>
      </c>
      <c r="B19545" s="22">
        <v>0</v>
      </c>
      <c r="J19545" s="6">
        <f t="shared" si="611"/>
        <v>16272920094200.813</v>
      </c>
    </row>
    <row r="19546" spans="1:10" x14ac:dyDescent="0.25">
      <c r="A19546">
        <f t="shared" si="612"/>
        <v>19544</v>
      </c>
      <c r="B19546" s="22">
        <v>0</v>
      </c>
      <c r="J19546" s="6">
        <f t="shared" si="611"/>
        <v>16272920094200.813</v>
      </c>
    </row>
    <row r="19547" spans="1:10" x14ac:dyDescent="0.25">
      <c r="A19547">
        <f t="shared" si="612"/>
        <v>19545</v>
      </c>
      <c r="B19547" s="22">
        <v>3250000</v>
      </c>
      <c r="J19547" s="6">
        <f t="shared" si="611"/>
        <v>614610152858.7196</v>
      </c>
    </row>
    <row r="19548" spans="1:10" x14ac:dyDescent="0.25">
      <c r="A19548">
        <f t="shared" si="612"/>
        <v>19546</v>
      </c>
      <c r="B19548" s="22">
        <v>0</v>
      </c>
      <c r="J19548" s="6">
        <f t="shared" si="611"/>
        <v>16272920094200.813</v>
      </c>
    </row>
    <row r="19549" spans="1:10" x14ac:dyDescent="0.25">
      <c r="A19549">
        <f t="shared" si="612"/>
        <v>19547</v>
      </c>
      <c r="B19549" s="22">
        <v>0</v>
      </c>
      <c r="J19549" s="6">
        <f t="shared" si="611"/>
        <v>16272920094200.813</v>
      </c>
    </row>
    <row r="19550" spans="1:10" x14ac:dyDescent="0.25">
      <c r="A19550">
        <f t="shared" si="612"/>
        <v>19548</v>
      </c>
      <c r="B19550" s="22">
        <v>8143430</v>
      </c>
      <c r="J19550" s="6">
        <f t="shared" si="611"/>
        <v>16887655243524.369</v>
      </c>
    </row>
    <row r="19551" spans="1:10" x14ac:dyDescent="0.25">
      <c r="A19551">
        <f t="shared" si="612"/>
        <v>19549</v>
      </c>
      <c r="B19551" s="22">
        <v>20087110</v>
      </c>
      <c r="J19551" s="6">
        <f t="shared" si="611"/>
        <v>257703279452198.59</v>
      </c>
    </row>
    <row r="19552" spans="1:10" x14ac:dyDescent="0.25">
      <c r="A19552">
        <f t="shared" si="612"/>
        <v>19550</v>
      </c>
      <c r="B19552" s="22">
        <v>8143430</v>
      </c>
      <c r="J19552" s="6">
        <f t="shared" si="611"/>
        <v>16887655243524.369</v>
      </c>
    </row>
    <row r="19553" spans="1:10" x14ac:dyDescent="0.25">
      <c r="A19553">
        <f t="shared" si="612"/>
        <v>19551</v>
      </c>
      <c r="B19553" s="22">
        <v>0</v>
      </c>
      <c r="J19553" s="6">
        <f t="shared" si="611"/>
        <v>16272920094200.813</v>
      </c>
    </row>
    <row r="19554" spans="1:10" x14ac:dyDescent="0.25">
      <c r="A19554">
        <f t="shared" si="612"/>
        <v>19552</v>
      </c>
      <c r="B19554" s="22">
        <v>8143430</v>
      </c>
      <c r="J19554" s="6">
        <f t="shared" si="611"/>
        <v>16887655243524.369</v>
      </c>
    </row>
    <row r="19555" spans="1:10" x14ac:dyDescent="0.25">
      <c r="A19555">
        <f t="shared" si="612"/>
        <v>19553</v>
      </c>
      <c r="B19555" s="22">
        <v>0</v>
      </c>
      <c r="J19555" s="6">
        <f t="shared" si="611"/>
        <v>16272920094200.813</v>
      </c>
    </row>
    <row r="19556" spans="1:10" x14ac:dyDescent="0.25">
      <c r="A19556">
        <f t="shared" si="612"/>
        <v>19554</v>
      </c>
      <c r="B19556" s="22">
        <v>8943680</v>
      </c>
      <c r="J19556" s="6">
        <f t="shared" si="611"/>
        <v>24105244819313.906</v>
      </c>
    </row>
    <row r="19557" spans="1:10" x14ac:dyDescent="0.25">
      <c r="A19557">
        <f t="shared" si="612"/>
        <v>19555</v>
      </c>
      <c r="B19557" s="22">
        <v>0</v>
      </c>
      <c r="J19557" s="6">
        <f t="shared" si="611"/>
        <v>16272920094200.813</v>
      </c>
    </row>
    <row r="19558" spans="1:10" x14ac:dyDescent="0.25">
      <c r="A19558">
        <f t="shared" si="612"/>
        <v>19556</v>
      </c>
      <c r="B19558" s="22">
        <v>0</v>
      </c>
      <c r="J19558" s="6">
        <f t="shared" si="611"/>
        <v>16272920094200.813</v>
      </c>
    </row>
    <row r="19559" spans="1:10" x14ac:dyDescent="0.25">
      <c r="A19559">
        <f t="shared" si="612"/>
        <v>19557</v>
      </c>
      <c r="B19559" s="22">
        <v>0</v>
      </c>
      <c r="J19559" s="6">
        <f t="shared" si="611"/>
        <v>16272920094200.813</v>
      </c>
    </row>
    <row r="19560" spans="1:10" x14ac:dyDescent="0.25">
      <c r="A19560">
        <f t="shared" si="612"/>
        <v>19558</v>
      </c>
      <c r="B19560" s="22">
        <v>17087110</v>
      </c>
      <c r="J19560" s="6">
        <f t="shared" si="611"/>
        <v>170384444013437.47</v>
      </c>
    </row>
    <row r="19561" spans="1:10" x14ac:dyDescent="0.25">
      <c r="A19561">
        <f t="shared" si="612"/>
        <v>19559</v>
      </c>
      <c r="B19561" s="22">
        <v>0</v>
      </c>
      <c r="J19561" s="6">
        <f t="shared" si="611"/>
        <v>16272920094200.813</v>
      </c>
    </row>
    <row r="19562" spans="1:10" x14ac:dyDescent="0.25">
      <c r="A19562">
        <f t="shared" si="612"/>
        <v>19560</v>
      </c>
      <c r="B19562" s="22">
        <v>3000000</v>
      </c>
      <c r="J19562" s="6">
        <f t="shared" si="611"/>
        <v>1069095532961.9576</v>
      </c>
    </row>
    <row r="19563" spans="1:10" x14ac:dyDescent="0.25">
      <c r="A19563">
        <f t="shared" si="612"/>
        <v>19561</v>
      </c>
      <c r="B19563" s="22">
        <v>0</v>
      </c>
      <c r="J19563" s="6">
        <f t="shared" si="611"/>
        <v>16272920094200.813</v>
      </c>
    </row>
    <row r="19564" spans="1:10" x14ac:dyDescent="0.25">
      <c r="A19564">
        <f t="shared" si="612"/>
        <v>19562</v>
      </c>
      <c r="B19564" s="22">
        <v>0</v>
      </c>
      <c r="J19564" s="6">
        <f t="shared" si="611"/>
        <v>16272920094200.813</v>
      </c>
    </row>
    <row r="19565" spans="1:10" x14ac:dyDescent="0.25">
      <c r="A19565">
        <f t="shared" si="612"/>
        <v>19563</v>
      </c>
      <c r="B19565" s="22">
        <v>0</v>
      </c>
      <c r="J19565" s="6">
        <f t="shared" si="611"/>
        <v>16272920094200.813</v>
      </c>
    </row>
    <row r="19566" spans="1:10" x14ac:dyDescent="0.25">
      <c r="A19566">
        <f t="shared" si="612"/>
        <v>19564</v>
      </c>
      <c r="B19566" s="22">
        <v>0</v>
      </c>
      <c r="J19566" s="6">
        <f t="shared" si="611"/>
        <v>16272920094200.813</v>
      </c>
    </row>
    <row r="19567" spans="1:10" x14ac:dyDescent="0.25">
      <c r="A19567">
        <f t="shared" si="612"/>
        <v>19565</v>
      </c>
      <c r="B19567" s="22">
        <v>11393430</v>
      </c>
      <c r="J19567" s="6">
        <f t="shared" si="611"/>
        <v>54161640302182.273</v>
      </c>
    </row>
    <row r="19568" spans="1:10" x14ac:dyDescent="0.25">
      <c r="A19568">
        <f t="shared" si="612"/>
        <v>19566</v>
      </c>
      <c r="B19568" s="22">
        <v>0</v>
      </c>
      <c r="J19568" s="6">
        <f t="shared" si="611"/>
        <v>16272920094200.813</v>
      </c>
    </row>
    <row r="19569" spans="1:10" x14ac:dyDescent="0.25">
      <c r="A19569">
        <f t="shared" si="612"/>
        <v>19567</v>
      </c>
      <c r="B19569" s="22">
        <v>8143430</v>
      </c>
      <c r="J19569" s="6">
        <f t="shared" si="611"/>
        <v>16887655243524.369</v>
      </c>
    </row>
    <row r="19570" spans="1:10" x14ac:dyDescent="0.25">
      <c r="A19570">
        <f t="shared" si="612"/>
        <v>19568</v>
      </c>
      <c r="B19570" s="22">
        <v>0</v>
      </c>
      <c r="J19570" s="6">
        <f t="shared" si="611"/>
        <v>16272920094200.813</v>
      </c>
    </row>
    <row r="19571" spans="1:10" x14ac:dyDescent="0.25">
      <c r="A19571">
        <f t="shared" si="612"/>
        <v>19569</v>
      </c>
      <c r="B19571" s="22">
        <v>0</v>
      </c>
      <c r="J19571" s="6">
        <f t="shared" si="611"/>
        <v>16272920094200.813</v>
      </c>
    </row>
    <row r="19572" spans="1:10" x14ac:dyDescent="0.25">
      <c r="A19572">
        <f t="shared" si="612"/>
        <v>19570</v>
      </c>
      <c r="B19572" s="22">
        <v>0</v>
      </c>
      <c r="J19572" s="6">
        <f t="shared" si="611"/>
        <v>16272920094200.813</v>
      </c>
    </row>
    <row r="19573" spans="1:10" x14ac:dyDescent="0.25">
      <c r="A19573">
        <f t="shared" si="612"/>
        <v>19571</v>
      </c>
      <c r="B19573" s="22">
        <v>0</v>
      </c>
      <c r="J19573" s="6">
        <f t="shared" si="611"/>
        <v>16272920094200.813</v>
      </c>
    </row>
    <row r="19574" spans="1:10" x14ac:dyDescent="0.25">
      <c r="A19574">
        <f t="shared" si="612"/>
        <v>19572</v>
      </c>
      <c r="B19574" s="22">
        <v>0</v>
      </c>
      <c r="J19574" s="6">
        <f t="shared" si="611"/>
        <v>16272920094200.813</v>
      </c>
    </row>
    <row r="19575" spans="1:10" x14ac:dyDescent="0.25">
      <c r="A19575">
        <f t="shared" si="612"/>
        <v>19573</v>
      </c>
      <c r="B19575" s="22">
        <v>8943680</v>
      </c>
      <c r="J19575" s="6">
        <f t="shared" si="611"/>
        <v>24105244819313.906</v>
      </c>
    </row>
    <row r="19576" spans="1:10" x14ac:dyDescent="0.25">
      <c r="A19576">
        <f t="shared" si="612"/>
        <v>19574</v>
      </c>
      <c r="B19576" s="22">
        <v>0</v>
      </c>
      <c r="J19576" s="6">
        <f t="shared" si="611"/>
        <v>16272920094200.813</v>
      </c>
    </row>
    <row r="19577" spans="1:10" x14ac:dyDescent="0.25">
      <c r="A19577">
        <f t="shared" si="612"/>
        <v>19575</v>
      </c>
      <c r="B19577" s="22">
        <v>0</v>
      </c>
      <c r="J19577" s="6">
        <f t="shared" si="611"/>
        <v>16272920094200.813</v>
      </c>
    </row>
    <row r="19578" spans="1:10" x14ac:dyDescent="0.25">
      <c r="A19578">
        <f t="shared" si="612"/>
        <v>19576</v>
      </c>
      <c r="B19578" s="22">
        <v>0</v>
      </c>
      <c r="J19578" s="6">
        <f t="shared" si="611"/>
        <v>16272920094200.813</v>
      </c>
    </row>
    <row r="19579" spans="1:10" x14ac:dyDescent="0.25">
      <c r="A19579">
        <f t="shared" si="612"/>
        <v>19577</v>
      </c>
      <c r="B19579" s="22">
        <v>0</v>
      </c>
      <c r="J19579" s="6">
        <f t="shared" si="611"/>
        <v>16272920094200.813</v>
      </c>
    </row>
    <row r="19580" spans="1:10" x14ac:dyDescent="0.25">
      <c r="A19580">
        <f t="shared" si="612"/>
        <v>19578</v>
      </c>
      <c r="B19580" s="22">
        <v>8143430</v>
      </c>
      <c r="J19580" s="6">
        <f t="shared" si="611"/>
        <v>16887655243524.369</v>
      </c>
    </row>
    <row r="19581" spans="1:10" x14ac:dyDescent="0.25">
      <c r="A19581">
        <f t="shared" si="612"/>
        <v>19579</v>
      </c>
      <c r="B19581" s="22">
        <v>0</v>
      </c>
      <c r="J19581" s="6">
        <f t="shared" si="611"/>
        <v>16272920094200.813</v>
      </c>
    </row>
    <row r="19582" spans="1:10" x14ac:dyDescent="0.25">
      <c r="A19582">
        <f t="shared" si="612"/>
        <v>19580</v>
      </c>
      <c r="B19582" s="22">
        <v>11143430</v>
      </c>
      <c r="J19582" s="6">
        <f t="shared" si="611"/>
        <v>50544410682285.516</v>
      </c>
    </row>
    <row r="19583" spans="1:10" x14ac:dyDescent="0.25">
      <c r="A19583">
        <f t="shared" si="612"/>
        <v>19581</v>
      </c>
      <c r="B19583" s="22">
        <v>8943680</v>
      </c>
      <c r="J19583" s="6">
        <f t="shared" si="611"/>
        <v>24105244819313.906</v>
      </c>
    </row>
    <row r="19584" spans="1:10" x14ac:dyDescent="0.25">
      <c r="A19584">
        <f t="shared" si="612"/>
        <v>19582</v>
      </c>
      <c r="B19584" s="22">
        <v>17087110</v>
      </c>
      <c r="J19584" s="6">
        <f t="shared" si="611"/>
        <v>170384444013437.47</v>
      </c>
    </row>
    <row r="19585" spans="1:10" x14ac:dyDescent="0.25">
      <c r="A19585">
        <f t="shared" si="612"/>
        <v>19583</v>
      </c>
      <c r="B19585" s="22">
        <v>0</v>
      </c>
      <c r="J19585" s="6">
        <f t="shared" si="611"/>
        <v>16272920094200.813</v>
      </c>
    </row>
    <row r="19586" spans="1:10" x14ac:dyDescent="0.25">
      <c r="A19586">
        <f t="shared" si="612"/>
        <v>19584</v>
      </c>
      <c r="B19586" s="22">
        <v>0</v>
      </c>
      <c r="J19586" s="6">
        <f t="shared" si="611"/>
        <v>16272920094200.813</v>
      </c>
    </row>
    <row r="19587" spans="1:10" x14ac:dyDescent="0.25">
      <c r="A19587">
        <f t="shared" si="612"/>
        <v>19585</v>
      </c>
      <c r="B19587" s="22">
        <v>0</v>
      </c>
      <c r="J19587" s="6">
        <f t="shared" ref="J19587:J19650" si="613">(B19587-$I$6)^2</f>
        <v>16272920094200.813</v>
      </c>
    </row>
    <row r="19588" spans="1:10" x14ac:dyDescent="0.25">
      <c r="A19588">
        <f t="shared" ref="A19588:A19651" si="614">A19587+1</f>
        <v>19586</v>
      </c>
      <c r="B19588" s="22">
        <v>0</v>
      </c>
      <c r="J19588" s="6">
        <f t="shared" si="613"/>
        <v>16272920094200.813</v>
      </c>
    </row>
    <row r="19589" spans="1:10" x14ac:dyDescent="0.25">
      <c r="A19589">
        <f t="shared" si="614"/>
        <v>19587</v>
      </c>
      <c r="B19589" s="22">
        <v>0</v>
      </c>
      <c r="J19589" s="6">
        <f t="shared" si="613"/>
        <v>16272920094200.813</v>
      </c>
    </row>
    <row r="19590" spans="1:10" x14ac:dyDescent="0.25">
      <c r="A19590">
        <f t="shared" si="614"/>
        <v>19588</v>
      </c>
      <c r="B19590" s="22">
        <v>0</v>
      </c>
      <c r="J19590" s="6">
        <f t="shared" si="613"/>
        <v>16272920094200.813</v>
      </c>
    </row>
    <row r="19591" spans="1:10" x14ac:dyDescent="0.25">
      <c r="A19591">
        <f t="shared" si="614"/>
        <v>19589</v>
      </c>
      <c r="B19591" s="22">
        <v>8143430</v>
      </c>
      <c r="J19591" s="6">
        <f t="shared" si="613"/>
        <v>16887655243524.369</v>
      </c>
    </row>
    <row r="19592" spans="1:10" x14ac:dyDescent="0.25">
      <c r="A19592">
        <f t="shared" si="614"/>
        <v>19590</v>
      </c>
      <c r="B19592" s="22">
        <v>0</v>
      </c>
      <c r="J19592" s="6">
        <f t="shared" si="613"/>
        <v>16272920094200.813</v>
      </c>
    </row>
    <row r="19593" spans="1:10" x14ac:dyDescent="0.25">
      <c r="A19593">
        <f t="shared" si="614"/>
        <v>19591</v>
      </c>
      <c r="B19593" s="22">
        <v>0</v>
      </c>
      <c r="J19593" s="6">
        <f t="shared" si="613"/>
        <v>16272920094200.813</v>
      </c>
    </row>
    <row r="19594" spans="1:10" x14ac:dyDescent="0.25">
      <c r="A19594">
        <f t="shared" si="614"/>
        <v>19592</v>
      </c>
      <c r="B19594" s="22">
        <v>8143430</v>
      </c>
      <c r="J19594" s="6">
        <f t="shared" si="613"/>
        <v>16887655243524.369</v>
      </c>
    </row>
    <row r="19595" spans="1:10" x14ac:dyDescent="0.25">
      <c r="A19595">
        <f t="shared" si="614"/>
        <v>19593</v>
      </c>
      <c r="B19595" s="22">
        <v>0</v>
      </c>
      <c r="J19595" s="6">
        <f t="shared" si="613"/>
        <v>16272920094200.813</v>
      </c>
    </row>
    <row r="19596" spans="1:10" x14ac:dyDescent="0.25">
      <c r="A19596">
        <f t="shared" si="614"/>
        <v>19594</v>
      </c>
      <c r="B19596" s="22">
        <v>0</v>
      </c>
      <c r="J19596" s="6">
        <f t="shared" si="613"/>
        <v>16272920094200.813</v>
      </c>
    </row>
    <row r="19597" spans="1:10" x14ac:dyDescent="0.25">
      <c r="A19597">
        <f t="shared" si="614"/>
        <v>19595</v>
      </c>
      <c r="B19597" s="22">
        <v>12194968.050000001</v>
      </c>
      <c r="J19597" s="6">
        <f t="shared" si="613"/>
        <v>66601876764017.258</v>
      </c>
    </row>
    <row r="19598" spans="1:10" x14ac:dyDescent="0.25">
      <c r="A19598">
        <f t="shared" si="614"/>
        <v>19596</v>
      </c>
      <c r="B19598" s="22">
        <v>0</v>
      </c>
      <c r="J19598" s="6">
        <f t="shared" si="613"/>
        <v>16272920094200.813</v>
      </c>
    </row>
    <row r="19599" spans="1:10" x14ac:dyDescent="0.25">
      <c r="A19599">
        <f t="shared" si="614"/>
        <v>19597</v>
      </c>
      <c r="B19599" s="22">
        <v>0</v>
      </c>
      <c r="J19599" s="6">
        <f t="shared" si="613"/>
        <v>16272920094200.813</v>
      </c>
    </row>
    <row r="19600" spans="1:10" x14ac:dyDescent="0.25">
      <c r="A19600">
        <f t="shared" si="614"/>
        <v>19598</v>
      </c>
      <c r="B19600" s="22">
        <v>0</v>
      </c>
      <c r="J19600" s="6">
        <f t="shared" si="613"/>
        <v>16272920094200.813</v>
      </c>
    </row>
    <row r="19601" spans="1:10" x14ac:dyDescent="0.25">
      <c r="A19601">
        <f t="shared" si="614"/>
        <v>19599</v>
      </c>
      <c r="B19601" s="22">
        <v>17087110</v>
      </c>
      <c r="J19601" s="6">
        <f t="shared" si="613"/>
        <v>170384444013437.47</v>
      </c>
    </row>
    <row r="19602" spans="1:10" x14ac:dyDescent="0.25">
      <c r="A19602">
        <f t="shared" si="614"/>
        <v>19600</v>
      </c>
      <c r="B19602" s="22">
        <v>8143430</v>
      </c>
      <c r="J19602" s="6">
        <f t="shared" si="613"/>
        <v>16887655243524.369</v>
      </c>
    </row>
    <row r="19603" spans="1:10" x14ac:dyDescent="0.25">
      <c r="A19603">
        <f t="shared" si="614"/>
        <v>19601</v>
      </c>
      <c r="B19603" s="22">
        <v>0</v>
      </c>
      <c r="J19603" s="6">
        <f t="shared" si="613"/>
        <v>16272920094200.813</v>
      </c>
    </row>
    <row r="19604" spans="1:10" x14ac:dyDescent="0.25">
      <c r="A19604">
        <f t="shared" si="614"/>
        <v>19602</v>
      </c>
      <c r="B19604" s="22">
        <v>3250000</v>
      </c>
      <c r="J19604" s="6">
        <f t="shared" si="613"/>
        <v>614610152858.7196</v>
      </c>
    </row>
    <row r="19605" spans="1:10" x14ac:dyDescent="0.25">
      <c r="A19605">
        <f t="shared" si="614"/>
        <v>19603</v>
      </c>
      <c r="B19605" s="22">
        <v>0</v>
      </c>
      <c r="J19605" s="6">
        <f t="shared" si="613"/>
        <v>16272920094200.813</v>
      </c>
    </row>
    <row r="19606" spans="1:10" x14ac:dyDescent="0.25">
      <c r="A19606">
        <f t="shared" si="614"/>
        <v>19604</v>
      </c>
      <c r="B19606" s="22">
        <v>8943680</v>
      </c>
      <c r="J19606" s="6">
        <f t="shared" si="613"/>
        <v>24105244819313.906</v>
      </c>
    </row>
    <row r="19607" spans="1:10" x14ac:dyDescent="0.25">
      <c r="A19607">
        <f t="shared" si="614"/>
        <v>19605</v>
      </c>
      <c r="B19607" s="22">
        <v>0</v>
      </c>
      <c r="J19607" s="6">
        <f t="shared" si="613"/>
        <v>16272920094200.813</v>
      </c>
    </row>
    <row r="19608" spans="1:10" x14ac:dyDescent="0.25">
      <c r="A19608">
        <f t="shared" si="614"/>
        <v>19606</v>
      </c>
      <c r="B19608" s="22">
        <v>17087110</v>
      </c>
      <c r="J19608" s="6">
        <f t="shared" si="613"/>
        <v>170384444013437.47</v>
      </c>
    </row>
    <row r="19609" spans="1:10" x14ac:dyDescent="0.25">
      <c r="A19609">
        <f t="shared" si="614"/>
        <v>19607</v>
      </c>
      <c r="B19609" s="22">
        <v>0</v>
      </c>
      <c r="J19609" s="6">
        <f t="shared" si="613"/>
        <v>16272920094200.813</v>
      </c>
    </row>
    <row r="19610" spans="1:10" x14ac:dyDescent="0.25">
      <c r="A19610">
        <f t="shared" si="614"/>
        <v>19608</v>
      </c>
      <c r="B19610" s="22">
        <v>0</v>
      </c>
      <c r="J19610" s="6">
        <f t="shared" si="613"/>
        <v>16272920094200.813</v>
      </c>
    </row>
    <row r="19611" spans="1:10" x14ac:dyDescent="0.25">
      <c r="A19611">
        <f t="shared" si="614"/>
        <v>19609</v>
      </c>
      <c r="B19611" s="22">
        <v>8943680</v>
      </c>
      <c r="J19611" s="6">
        <f t="shared" si="613"/>
        <v>24105244819313.906</v>
      </c>
    </row>
    <row r="19612" spans="1:10" x14ac:dyDescent="0.25">
      <c r="A19612">
        <f t="shared" si="614"/>
        <v>19610</v>
      </c>
      <c r="B19612" s="22">
        <v>0</v>
      </c>
      <c r="J19612" s="6">
        <f t="shared" si="613"/>
        <v>16272920094200.813</v>
      </c>
    </row>
    <row r="19613" spans="1:10" x14ac:dyDescent="0.25">
      <c r="A19613">
        <f t="shared" si="614"/>
        <v>19611</v>
      </c>
      <c r="B19613" s="22">
        <v>8143430</v>
      </c>
      <c r="J19613" s="6">
        <f t="shared" si="613"/>
        <v>16887655243524.369</v>
      </c>
    </row>
    <row r="19614" spans="1:10" x14ac:dyDescent="0.25">
      <c r="A19614">
        <f t="shared" si="614"/>
        <v>19612</v>
      </c>
      <c r="B19614" s="22">
        <v>8943680</v>
      </c>
      <c r="J19614" s="6">
        <f t="shared" si="613"/>
        <v>24105244819313.906</v>
      </c>
    </row>
    <row r="19615" spans="1:10" x14ac:dyDescent="0.25">
      <c r="A19615">
        <f t="shared" si="614"/>
        <v>19613</v>
      </c>
      <c r="B19615" s="22">
        <v>8943680</v>
      </c>
      <c r="J19615" s="6">
        <f t="shared" si="613"/>
        <v>24105244819313.906</v>
      </c>
    </row>
    <row r="19616" spans="1:10" x14ac:dyDescent="0.25">
      <c r="A19616">
        <f t="shared" si="614"/>
        <v>19614</v>
      </c>
      <c r="B19616" s="22">
        <v>0</v>
      </c>
      <c r="J19616" s="6">
        <f t="shared" si="613"/>
        <v>16272920094200.813</v>
      </c>
    </row>
    <row r="19617" spans="1:10" x14ac:dyDescent="0.25">
      <c r="A19617">
        <f t="shared" si="614"/>
        <v>19615</v>
      </c>
      <c r="B19617" s="22">
        <v>0</v>
      </c>
      <c r="J19617" s="6">
        <f t="shared" si="613"/>
        <v>16272920094200.813</v>
      </c>
    </row>
    <row r="19618" spans="1:10" x14ac:dyDescent="0.25">
      <c r="A19618">
        <f t="shared" si="614"/>
        <v>19616</v>
      </c>
      <c r="B19618" s="22">
        <v>8143430</v>
      </c>
      <c r="J19618" s="6">
        <f t="shared" si="613"/>
        <v>16887655243524.369</v>
      </c>
    </row>
    <row r="19619" spans="1:10" x14ac:dyDescent="0.25">
      <c r="A19619">
        <f t="shared" si="614"/>
        <v>19617</v>
      </c>
      <c r="B19619" s="22">
        <v>8143430</v>
      </c>
      <c r="J19619" s="6">
        <f t="shared" si="613"/>
        <v>16887655243524.369</v>
      </c>
    </row>
    <row r="19620" spans="1:10" x14ac:dyDescent="0.25">
      <c r="A19620">
        <f t="shared" si="614"/>
        <v>19618</v>
      </c>
      <c r="B19620" s="22">
        <v>0</v>
      </c>
      <c r="J19620" s="6">
        <f t="shared" si="613"/>
        <v>16272920094200.813</v>
      </c>
    </row>
    <row r="19621" spans="1:10" x14ac:dyDescent="0.25">
      <c r="A19621">
        <f t="shared" si="614"/>
        <v>19619</v>
      </c>
      <c r="B19621" s="22">
        <v>0</v>
      </c>
      <c r="J19621" s="6">
        <f t="shared" si="613"/>
        <v>16272920094200.813</v>
      </c>
    </row>
    <row r="19622" spans="1:10" x14ac:dyDescent="0.25">
      <c r="A19622">
        <f t="shared" si="614"/>
        <v>19620</v>
      </c>
      <c r="B19622" s="22">
        <v>0</v>
      </c>
      <c r="J19622" s="6">
        <f t="shared" si="613"/>
        <v>16272920094200.813</v>
      </c>
    </row>
    <row r="19623" spans="1:10" x14ac:dyDescent="0.25">
      <c r="A19623">
        <f t="shared" si="614"/>
        <v>19621</v>
      </c>
      <c r="B19623" s="22">
        <v>8943680</v>
      </c>
      <c r="J19623" s="6">
        <f t="shared" si="613"/>
        <v>24105244819313.906</v>
      </c>
    </row>
    <row r="19624" spans="1:10" x14ac:dyDescent="0.25">
      <c r="A19624">
        <f t="shared" si="614"/>
        <v>19622</v>
      </c>
      <c r="B19624" s="22">
        <v>2008980.8219178081</v>
      </c>
      <c r="J19624" s="6">
        <f t="shared" si="613"/>
        <v>4100584250170.3423</v>
      </c>
    </row>
    <row r="19625" spans="1:10" x14ac:dyDescent="0.25">
      <c r="A19625">
        <f t="shared" si="614"/>
        <v>19623</v>
      </c>
      <c r="B19625" s="22">
        <v>0</v>
      </c>
      <c r="J19625" s="6">
        <f t="shared" si="613"/>
        <v>16272920094200.813</v>
      </c>
    </row>
    <row r="19626" spans="1:10" x14ac:dyDescent="0.25">
      <c r="A19626">
        <f t="shared" si="614"/>
        <v>19624</v>
      </c>
      <c r="B19626" s="22">
        <v>8943680</v>
      </c>
      <c r="J19626" s="6">
        <f t="shared" si="613"/>
        <v>24105244819313.906</v>
      </c>
    </row>
    <row r="19627" spans="1:10" x14ac:dyDescent="0.25">
      <c r="A19627">
        <f t="shared" si="614"/>
        <v>19625</v>
      </c>
      <c r="B19627" s="22">
        <v>0</v>
      </c>
      <c r="J19627" s="6">
        <f t="shared" si="613"/>
        <v>16272920094200.813</v>
      </c>
    </row>
    <row r="19628" spans="1:10" x14ac:dyDescent="0.25">
      <c r="A19628">
        <f t="shared" si="614"/>
        <v>19626</v>
      </c>
      <c r="B19628" s="22">
        <v>0</v>
      </c>
      <c r="J19628" s="6">
        <f t="shared" si="613"/>
        <v>16272920094200.813</v>
      </c>
    </row>
    <row r="19629" spans="1:10" x14ac:dyDescent="0.25">
      <c r="A19629">
        <f t="shared" si="614"/>
        <v>19627</v>
      </c>
      <c r="B19629" s="22">
        <v>0</v>
      </c>
      <c r="J19629" s="6">
        <f t="shared" si="613"/>
        <v>16272920094200.813</v>
      </c>
    </row>
    <row r="19630" spans="1:10" x14ac:dyDescent="0.25">
      <c r="A19630">
        <f t="shared" si="614"/>
        <v>19628</v>
      </c>
      <c r="B19630" s="22">
        <v>0</v>
      </c>
      <c r="J19630" s="6">
        <f t="shared" si="613"/>
        <v>16272920094200.813</v>
      </c>
    </row>
    <row r="19631" spans="1:10" x14ac:dyDescent="0.25">
      <c r="A19631">
        <f t="shared" si="614"/>
        <v>19629</v>
      </c>
      <c r="B19631" s="22">
        <v>0</v>
      </c>
      <c r="J19631" s="6">
        <f t="shared" si="613"/>
        <v>16272920094200.813</v>
      </c>
    </row>
    <row r="19632" spans="1:10" x14ac:dyDescent="0.25">
      <c r="A19632">
        <f t="shared" si="614"/>
        <v>19630</v>
      </c>
      <c r="B19632" s="22">
        <v>0</v>
      </c>
      <c r="J19632" s="6">
        <f t="shared" si="613"/>
        <v>16272920094200.813</v>
      </c>
    </row>
    <row r="19633" spans="1:10" x14ac:dyDescent="0.25">
      <c r="A19633">
        <f t="shared" si="614"/>
        <v>19631</v>
      </c>
      <c r="B19633" s="22">
        <v>0</v>
      </c>
      <c r="J19633" s="6">
        <f t="shared" si="613"/>
        <v>16272920094200.813</v>
      </c>
    </row>
    <row r="19634" spans="1:10" x14ac:dyDescent="0.25">
      <c r="A19634">
        <f t="shared" si="614"/>
        <v>19632</v>
      </c>
      <c r="B19634" s="22">
        <v>0</v>
      </c>
      <c r="J19634" s="6">
        <f t="shared" si="613"/>
        <v>16272920094200.813</v>
      </c>
    </row>
    <row r="19635" spans="1:10" x14ac:dyDescent="0.25">
      <c r="A19635">
        <f t="shared" si="614"/>
        <v>19633</v>
      </c>
      <c r="B19635" s="22">
        <v>0</v>
      </c>
      <c r="J19635" s="6">
        <f t="shared" si="613"/>
        <v>16272920094200.813</v>
      </c>
    </row>
    <row r="19636" spans="1:10" x14ac:dyDescent="0.25">
      <c r="A19636">
        <f t="shared" si="614"/>
        <v>19634</v>
      </c>
      <c r="B19636" s="22">
        <v>0</v>
      </c>
      <c r="J19636" s="6">
        <f t="shared" si="613"/>
        <v>16272920094200.813</v>
      </c>
    </row>
    <row r="19637" spans="1:10" x14ac:dyDescent="0.25">
      <c r="A19637">
        <f t="shared" si="614"/>
        <v>19635</v>
      </c>
      <c r="B19637" s="22">
        <v>8143430</v>
      </c>
      <c r="J19637" s="6">
        <f t="shared" si="613"/>
        <v>16887655243524.369</v>
      </c>
    </row>
    <row r="19638" spans="1:10" x14ac:dyDescent="0.25">
      <c r="A19638">
        <f t="shared" si="614"/>
        <v>19636</v>
      </c>
      <c r="B19638" s="22">
        <v>3000000</v>
      </c>
      <c r="J19638" s="6">
        <f t="shared" si="613"/>
        <v>1069095532961.9576</v>
      </c>
    </row>
    <row r="19639" spans="1:10" x14ac:dyDescent="0.25">
      <c r="A19639">
        <f t="shared" si="614"/>
        <v>19637</v>
      </c>
      <c r="B19639" s="22">
        <v>8943680</v>
      </c>
      <c r="J19639" s="6">
        <f t="shared" si="613"/>
        <v>24105244819313.906</v>
      </c>
    </row>
    <row r="19640" spans="1:10" x14ac:dyDescent="0.25">
      <c r="A19640">
        <f t="shared" si="614"/>
        <v>19638</v>
      </c>
      <c r="B19640" s="22">
        <v>17087110</v>
      </c>
      <c r="J19640" s="6">
        <f t="shared" si="613"/>
        <v>170384444013437.47</v>
      </c>
    </row>
    <row r="19641" spans="1:10" x14ac:dyDescent="0.25">
      <c r="A19641">
        <f t="shared" si="614"/>
        <v>19639</v>
      </c>
      <c r="B19641" s="22">
        <v>0</v>
      </c>
      <c r="J19641" s="6">
        <f t="shared" si="613"/>
        <v>16272920094200.813</v>
      </c>
    </row>
    <row r="19642" spans="1:10" x14ac:dyDescent="0.25">
      <c r="A19642">
        <f t="shared" si="614"/>
        <v>19640</v>
      </c>
      <c r="B19642" s="22">
        <v>0</v>
      </c>
      <c r="J19642" s="6">
        <f t="shared" si="613"/>
        <v>16272920094200.813</v>
      </c>
    </row>
    <row r="19643" spans="1:10" x14ac:dyDescent="0.25">
      <c r="A19643">
        <f t="shared" si="614"/>
        <v>19641</v>
      </c>
      <c r="B19643" s="22">
        <v>0</v>
      </c>
      <c r="J19643" s="6">
        <f t="shared" si="613"/>
        <v>16272920094200.813</v>
      </c>
    </row>
    <row r="19644" spans="1:10" x14ac:dyDescent="0.25">
      <c r="A19644">
        <f t="shared" si="614"/>
        <v>19642</v>
      </c>
      <c r="B19644" s="22">
        <v>0</v>
      </c>
      <c r="J19644" s="6">
        <f t="shared" si="613"/>
        <v>16272920094200.813</v>
      </c>
    </row>
    <row r="19645" spans="1:10" x14ac:dyDescent="0.25">
      <c r="A19645">
        <f t="shared" si="614"/>
        <v>19643</v>
      </c>
      <c r="B19645" s="22">
        <v>0</v>
      </c>
      <c r="J19645" s="6">
        <f t="shared" si="613"/>
        <v>16272920094200.813</v>
      </c>
    </row>
    <row r="19646" spans="1:10" x14ac:dyDescent="0.25">
      <c r="A19646">
        <f t="shared" si="614"/>
        <v>19644</v>
      </c>
      <c r="B19646" s="22">
        <v>54335043.934246585</v>
      </c>
      <c r="J19646" s="6">
        <f t="shared" si="613"/>
        <v>2530197962460137.5</v>
      </c>
    </row>
    <row r="19647" spans="1:10" x14ac:dyDescent="0.25">
      <c r="A19647">
        <f t="shared" si="614"/>
        <v>19645</v>
      </c>
      <c r="B19647" s="22">
        <v>0</v>
      </c>
      <c r="J19647" s="6">
        <f t="shared" si="613"/>
        <v>16272920094200.813</v>
      </c>
    </row>
    <row r="19648" spans="1:10" x14ac:dyDescent="0.25">
      <c r="A19648">
        <f t="shared" si="614"/>
        <v>19646</v>
      </c>
      <c r="B19648" s="22">
        <v>0</v>
      </c>
      <c r="J19648" s="6">
        <f t="shared" si="613"/>
        <v>16272920094200.813</v>
      </c>
    </row>
    <row r="19649" spans="1:10" x14ac:dyDescent="0.25">
      <c r="A19649">
        <f t="shared" si="614"/>
        <v>19647</v>
      </c>
      <c r="B19649" s="22">
        <v>0</v>
      </c>
      <c r="J19649" s="6">
        <f t="shared" si="613"/>
        <v>16272920094200.813</v>
      </c>
    </row>
    <row r="19650" spans="1:10" x14ac:dyDescent="0.25">
      <c r="A19650">
        <f t="shared" si="614"/>
        <v>19648</v>
      </c>
      <c r="B19650" s="22">
        <v>0</v>
      </c>
      <c r="J19650" s="6">
        <f t="shared" si="613"/>
        <v>16272920094200.813</v>
      </c>
    </row>
    <row r="19651" spans="1:10" x14ac:dyDescent="0.25">
      <c r="A19651">
        <f t="shared" si="614"/>
        <v>19649</v>
      </c>
      <c r="B19651" s="22">
        <v>0</v>
      </c>
      <c r="J19651" s="6">
        <f t="shared" ref="J19651:J19714" si="615">(B19651-$I$6)^2</f>
        <v>16272920094200.813</v>
      </c>
    </row>
    <row r="19652" spans="1:10" x14ac:dyDescent="0.25">
      <c r="A19652">
        <f t="shared" ref="A19652:A19715" si="616">A19651+1</f>
        <v>19650</v>
      </c>
      <c r="B19652" s="22">
        <v>8143430</v>
      </c>
      <c r="J19652" s="6">
        <f t="shared" si="615"/>
        <v>16887655243524.369</v>
      </c>
    </row>
    <row r="19653" spans="1:10" x14ac:dyDescent="0.25">
      <c r="A19653">
        <f t="shared" si="616"/>
        <v>19651</v>
      </c>
      <c r="B19653" s="22">
        <v>0</v>
      </c>
      <c r="J19653" s="6">
        <f t="shared" si="615"/>
        <v>16272920094200.813</v>
      </c>
    </row>
    <row r="19654" spans="1:10" x14ac:dyDescent="0.25">
      <c r="A19654">
        <f t="shared" si="616"/>
        <v>19652</v>
      </c>
      <c r="B19654" s="22">
        <v>0</v>
      </c>
      <c r="J19654" s="6">
        <f t="shared" si="615"/>
        <v>16272920094200.813</v>
      </c>
    </row>
    <row r="19655" spans="1:10" x14ac:dyDescent="0.25">
      <c r="A19655">
        <f t="shared" si="616"/>
        <v>19653</v>
      </c>
      <c r="B19655" s="22">
        <v>11393430</v>
      </c>
      <c r="J19655" s="6">
        <f t="shared" si="615"/>
        <v>54161640302182.273</v>
      </c>
    </row>
    <row r="19656" spans="1:10" x14ac:dyDescent="0.25">
      <c r="A19656">
        <f t="shared" si="616"/>
        <v>19654</v>
      </c>
      <c r="B19656" s="22">
        <v>8943680</v>
      </c>
      <c r="J19656" s="6">
        <f t="shared" si="615"/>
        <v>24105244819313.906</v>
      </c>
    </row>
    <row r="19657" spans="1:10" x14ac:dyDescent="0.25">
      <c r="A19657">
        <f t="shared" si="616"/>
        <v>19655</v>
      </c>
      <c r="B19657" s="22">
        <v>0</v>
      </c>
      <c r="J19657" s="6">
        <f t="shared" si="615"/>
        <v>16272920094200.813</v>
      </c>
    </row>
    <row r="19658" spans="1:10" x14ac:dyDescent="0.25">
      <c r="A19658">
        <f t="shared" si="616"/>
        <v>19656</v>
      </c>
      <c r="B19658" s="22">
        <v>0</v>
      </c>
      <c r="J19658" s="6">
        <f t="shared" si="615"/>
        <v>16272920094200.813</v>
      </c>
    </row>
    <row r="19659" spans="1:10" x14ac:dyDescent="0.25">
      <c r="A19659">
        <f t="shared" si="616"/>
        <v>19657</v>
      </c>
      <c r="B19659" s="22">
        <v>3000000</v>
      </c>
      <c r="J19659" s="6">
        <f t="shared" si="615"/>
        <v>1069095532961.9576</v>
      </c>
    </row>
    <row r="19660" spans="1:10" x14ac:dyDescent="0.25">
      <c r="A19660">
        <f t="shared" si="616"/>
        <v>19658</v>
      </c>
      <c r="B19660" s="22">
        <v>0</v>
      </c>
      <c r="J19660" s="6">
        <f t="shared" si="615"/>
        <v>16272920094200.813</v>
      </c>
    </row>
    <row r="19661" spans="1:10" x14ac:dyDescent="0.25">
      <c r="A19661">
        <f t="shared" si="616"/>
        <v>19659</v>
      </c>
      <c r="B19661" s="22">
        <v>0</v>
      </c>
      <c r="J19661" s="6">
        <f t="shared" si="615"/>
        <v>16272920094200.813</v>
      </c>
    </row>
    <row r="19662" spans="1:10" x14ac:dyDescent="0.25">
      <c r="A19662">
        <f t="shared" si="616"/>
        <v>19660</v>
      </c>
      <c r="B19662" s="22">
        <v>3250000</v>
      </c>
      <c r="J19662" s="6">
        <f t="shared" si="615"/>
        <v>614610152858.7196</v>
      </c>
    </row>
    <row r="19663" spans="1:10" x14ac:dyDescent="0.25">
      <c r="A19663">
        <f t="shared" si="616"/>
        <v>19661</v>
      </c>
      <c r="B19663" s="22">
        <v>0</v>
      </c>
      <c r="J19663" s="6">
        <f t="shared" si="615"/>
        <v>16272920094200.813</v>
      </c>
    </row>
    <row r="19664" spans="1:10" x14ac:dyDescent="0.25">
      <c r="A19664">
        <f t="shared" si="616"/>
        <v>19662</v>
      </c>
      <c r="B19664" s="22">
        <v>0</v>
      </c>
      <c r="J19664" s="6">
        <f t="shared" si="615"/>
        <v>16272920094200.813</v>
      </c>
    </row>
    <row r="19665" spans="1:10" x14ac:dyDescent="0.25">
      <c r="A19665">
        <f t="shared" si="616"/>
        <v>19663</v>
      </c>
      <c r="B19665" s="22">
        <v>8143430</v>
      </c>
      <c r="J19665" s="6">
        <f t="shared" si="615"/>
        <v>16887655243524.369</v>
      </c>
    </row>
    <row r="19666" spans="1:10" x14ac:dyDescent="0.25">
      <c r="A19666">
        <f t="shared" si="616"/>
        <v>19664</v>
      </c>
      <c r="B19666" s="22">
        <v>8943680</v>
      </c>
      <c r="J19666" s="6">
        <f t="shared" si="615"/>
        <v>24105244819313.906</v>
      </c>
    </row>
    <row r="19667" spans="1:10" x14ac:dyDescent="0.25">
      <c r="A19667">
        <f t="shared" si="616"/>
        <v>19665</v>
      </c>
      <c r="B19667" s="22">
        <v>8943680</v>
      </c>
      <c r="J19667" s="6">
        <f t="shared" si="615"/>
        <v>24105244819313.906</v>
      </c>
    </row>
    <row r="19668" spans="1:10" x14ac:dyDescent="0.25">
      <c r="A19668">
        <f t="shared" si="616"/>
        <v>19666</v>
      </c>
      <c r="B19668" s="22">
        <v>3000000</v>
      </c>
      <c r="J19668" s="6">
        <f t="shared" si="615"/>
        <v>1069095532961.9576</v>
      </c>
    </row>
    <row r="19669" spans="1:10" x14ac:dyDescent="0.25">
      <c r="A19669">
        <f t="shared" si="616"/>
        <v>19667</v>
      </c>
      <c r="B19669" s="22">
        <v>0</v>
      </c>
      <c r="J19669" s="6">
        <f t="shared" si="615"/>
        <v>16272920094200.813</v>
      </c>
    </row>
    <row r="19670" spans="1:10" x14ac:dyDescent="0.25">
      <c r="A19670">
        <f t="shared" si="616"/>
        <v>19668</v>
      </c>
      <c r="B19670" s="22">
        <v>8143430</v>
      </c>
      <c r="J19670" s="6">
        <f t="shared" si="615"/>
        <v>16887655243524.369</v>
      </c>
    </row>
    <row r="19671" spans="1:10" x14ac:dyDescent="0.25">
      <c r="A19671">
        <f t="shared" si="616"/>
        <v>19669</v>
      </c>
      <c r="B19671" s="22">
        <v>8143430</v>
      </c>
      <c r="J19671" s="6">
        <f t="shared" si="615"/>
        <v>16887655243524.369</v>
      </c>
    </row>
    <row r="19672" spans="1:10" x14ac:dyDescent="0.25">
      <c r="A19672">
        <f t="shared" si="616"/>
        <v>19670</v>
      </c>
      <c r="B19672" s="22">
        <v>8943680</v>
      </c>
      <c r="J19672" s="6">
        <f t="shared" si="615"/>
        <v>24105244819313.906</v>
      </c>
    </row>
    <row r="19673" spans="1:10" x14ac:dyDescent="0.25">
      <c r="A19673">
        <f t="shared" si="616"/>
        <v>19671</v>
      </c>
      <c r="B19673" s="22">
        <v>0</v>
      </c>
      <c r="J19673" s="6">
        <f t="shared" si="615"/>
        <v>16272920094200.813</v>
      </c>
    </row>
    <row r="19674" spans="1:10" x14ac:dyDescent="0.25">
      <c r="A19674">
        <f t="shared" si="616"/>
        <v>19672</v>
      </c>
      <c r="B19674" s="22">
        <v>8143430</v>
      </c>
      <c r="J19674" s="6">
        <f t="shared" si="615"/>
        <v>16887655243524.369</v>
      </c>
    </row>
    <row r="19675" spans="1:10" x14ac:dyDescent="0.25">
      <c r="A19675">
        <f t="shared" si="616"/>
        <v>19673</v>
      </c>
      <c r="B19675" s="22">
        <v>8143430</v>
      </c>
      <c r="J19675" s="6">
        <f t="shared" si="615"/>
        <v>16887655243524.369</v>
      </c>
    </row>
    <row r="19676" spans="1:10" x14ac:dyDescent="0.25">
      <c r="A19676">
        <f t="shared" si="616"/>
        <v>19674</v>
      </c>
      <c r="B19676" s="22">
        <v>8143430</v>
      </c>
      <c r="J19676" s="6">
        <f t="shared" si="615"/>
        <v>16887655243524.369</v>
      </c>
    </row>
    <row r="19677" spans="1:10" x14ac:dyDescent="0.25">
      <c r="A19677">
        <f t="shared" si="616"/>
        <v>19675</v>
      </c>
      <c r="B19677" s="22">
        <v>8143430</v>
      </c>
      <c r="J19677" s="6">
        <f t="shared" si="615"/>
        <v>16887655243524.369</v>
      </c>
    </row>
    <row r="19678" spans="1:10" x14ac:dyDescent="0.25">
      <c r="A19678">
        <f t="shared" si="616"/>
        <v>19676</v>
      </c>
      <c r="B19678" s="22">
        <v>8943680</v>
      </c>
      <c r="J19678" s="6">
        <f t="shared" si="615"/>
        <v>24105244819313.906</v>
      </c>
    </row>
    <row r="19679" spans="1:10" x14ac:dyDescent="0.25">
      <c r="A19679">
        <f t="shared" si="616"/>
        <v>19677</v>
      </c>
      <c r="B19679" s="22">
        <v>0</v>
      </c>
      <c r="J19679" s="6">
        <f t="shared" si="615"/>
        <v>16272920094200.813</v>
      </c>
    </row>
    <row r="19680" spans="1:10" x14ac:dyDescent="0.25">
      <c r="A19680">
        <f t="shared" si="616"/>
        <v>19678</v>
      </c>
      <c r="B19680" s="22">
        <v>0</v>
      </c>
      <c r="J19680" s="6">
        <f t="shared" si="615"/>
        <v>16272920094200.813</v>
      </c>
    </row>
    <row r="19681" spans="1:10" x14ac:dyDescent="0.25">
      <c r="A19681">
        <f t="shared" si="616"/>
        <v>19679</v>
      </c>
      <c r="B19681" s="22">
        <v>0</v>
      </c>
      <c r="J19681" s="6">
        <f t="shared" si="615"/>
        <v>16272920094200.813</v>
      </c>
    </row>
    <row r="19682" spans="1:10" x14ac:dyDescent="0.25">
      <c r="A19682">
        <f t="shared" si="616"/>
        <v>19680</v>
      </c>
      <c r="B19682" s="22">
        <v>0</v>
      </c>
      <c r="J19682" s="6">
        <f t="shared" si="615"/>
        <v>16272920094200.813</v>
      </c>
    </row>
    <row r="19683" spans="1:10" x14ac:dyDescent="0.25">
      <c r="A19683">
        <f t="shared" si="616"/>
        <v>19681</v>
      </c>
      <c r="B19683" s="22">
        <v>0</v>
      </c>
      <c r="J19683" s="6">
        <f t="shared" si="615"/>
        <v>16272920094200.813</v>
      </c>
    </row>
    <row r="19684" spans="1:10" x14ac:dyDescent="0.25">
      <c r="A19684">
        <f t="shared" si="616"/>
        <v>19682</v>
      </c>
      <c r="B19684" s="22">
        <v>0</v>
      </c>
      <c r="J19684" s="6">
        <f t="shared" si="615"/>
        <v>16272920094200.813</v>
      </c>
    </row>
    <row r="19685" spans="1:10" x14ac:dyDescent="0.25">
      <c r="A19685">
        <f t="shared" si="616"/>
        <v>19683</v>
      </c>
      <c r="B19685" s="22">
        <v>0</v>
      </c>
      <c r="J19685" s="6">
        <f t="shared" si="615"/>
        <v>16272920094200.813</v>
      </c>
    </row>
    <row r="19686" spans="1:10" x14ac:dyDescent="0.25">
      <c r="A19686">
        <f t="shared" si="616"/>
        <v>19684</v>
      </c>
      <c r="B19686" s="22">
        <v>0</v>
      </c>
      <c r="J19686" s="6">
        <f t="shared" si="615"/>
        <v>16272920094200.813</v>
      </c>
    </row>
    <row r="19687" spans="1:10" x14ac:dyDescent="0.25">
      <c r="A19687">
        <f t="shared" si="616"/>
        <v>19685</v>
      </c>
      <c r="B19687" s="22">
        <v>8143430</v>
      </c>
      <c r="J19687" s="6">
        <f t="shared" si="615"/>
        <v>16887655243524.369</v>
      </c>
    </row>
    <row r="19688" spans="1:10" x14ac:dyDescent="0.25">
      <c r="A19688">
        <f t="shared" si="616"/>
        <v>19686</v>
      </c>
      <c r="B19688" s="22">
        <v>0</v>
      </c>
      <c r="J19688" s="6">
        <f t="shared" si="615"/>
        <v>16272920094200.813</v>
      </c>
    </row>
    <row r="19689" spans="1:10" x14ac:dyDescent="0.25">
      <c r="A19689">
        <f t="shared" si="616"/>
        <v>19687</v>
      </c>
      <c r="B19689" s="22">
        <v>8943680</v>
      </c>
      <c r="J19689" s="6">
        <f t="shared" si="615"/>
        <v>24105244819313.906</v>
      </c>
    </row>
    <row r="19690" spans="1:10" x14ac:dyDescent="0.25">
      <c r="A19690">
        <f t="shared" si="616"/>
        <v>19688</v>
      </c>
      <c r="B19690" s="22">
        <v>8143430</v>
      </c>
      <c r="J19690" s="6">
        <f t="shared" si="615"/>
        <v>16887655243524.369</v>
      </c>
    </row>
    <row r="19691" spans="1:10" x14ac:dyDescent="0.25">
      <c r="A19691">
        <f t="shared" si="616"/>
        <v>19689</v>
      </c>
      <c r="B19691" s="22">
        <v>0</v>
      </c>
      <c r="J19691" s="6">
        <f t="shared" si="615"/>
        <v>16272920094200.813</v>
      </c>
    </row>
    <row r="19692" spans="1:10" x14ac:dyDescent="0.25">
      <c r="A19692">
        <f t="shared" si="616"/>
        <v>19690</v>
      </c>
      <c r="B19692" s="22">
        <v>8143430</v>
      </c>
      <c r="J19692" s="6">
        <f t="shared" si="615"/>
        <v>16887655243524.369</v>
      </c>
    </row>
    <row r="19693" spans="1:10" x14ac:dyDescent="0.25">
      <c r="A19693">
        <f t="shared" si="616"/>
        <v>19691</v>
      </c>
      <c r="B19693" s="22">
        <v>0</v>
      </c>
      <c r="J19693" s="6">
        <f t="shared" si="615"/>
        <v>16272920094200.813</v>
      </c>
    </row>
    <row r="19694" spans="1:10" x14ac:dyDescent="0.25">
      <c r="A19694">
        <f t="shared" si="616"/>
        <v>19692</v>
      </c>
      <c r="B19694" s="22">
        <v>0</v>
      </c>
      <c r="J19694" s="6">
        <f t="shared" si="615"/>
        <v>16272920094200.813</v>
      </c>
    </row>
    <row r="19695" spans="1:10" x14ac:dyDescent="0.25">
      <c r="A19695">
        <f t="shared" si="616"/>
        <v>19693</v>
      </c>
      <c r="B19695" s="22">
        <v>0</v>
      </c>
      <c r="J19695" s="6">
        <f t="shared" si="615"/>
        <v>16272920094200.813</v>
      </c>
    </row>
    <row r="19696" spans="1:10" x14ac:dyDescent="0.25">
      <c r="A19696">
        <f t="shared" si="616"/>
        <v>19694</v>
      </c>
      <c r="B19696" s="22">
        <v>0</v>
      </c>
      <c r="J19696" s="6">
        <f t="shared" si="615"/>
        <v>16272920094200.813</v>
      </c>
    </row>
    <row r="19697" spans="1:10" x14ac:dyDescent="0.25">
      <c r="A19697">
        <f t="shared" si="616"/>
        <v>19695</v>
      </c>
      <c r="B19697" s="22">
        <v>0</v>
      </c>
      <c r="J19697" s="6">
        <f t="shared" si="615"/>
        <v>16272920094200.813</v>
      </c>
    </row>
    <row r="19698" spans="1:10" x14ac:dyDescent="0.25">
      <c r="A19698">
        <f t="shared" si="616"/>
        <v>19696</v>
      </c>
      <c r="B19698" s="22">
        <v>0</v>
      </c>
      <c r="J19698" s="6">
        <f t="shared" si="615"/>
        <v>16272920094200.813</v>
      </c>
    </row>
    <row r="19699" spans="1:10" x14ac:dyDescent="0.25">
      <c r="A19699">
        <f t="shared" si="616"/>
        <v>19697</v>
      </c>
      <c r="B19699" s="22">
        <v>17087110</v>
      </c>
      <c r="J19699" s="6">
        <f t="shared" si="615"/>
        <v>170384444013437.47</v>
      </c>
    </row>
    <row r="19700" spans="1:10" x14ac:dyDescent="0.25">
      <c r="A19700">
        <f t="shared" si="616"/>
        <v>19698</v>
      </c>
      <c r="B19700" s="22">
        <v>0</v>
      </c>
      <c r="J19700" s="6">
        <f t="shared" si="615"/>
        <v>16272920094200.813</v>
      </c>
    </row>
    <row r="19701" spans="1:10" x14ac:dyDescent="0.25">
      <c r="A19701">
        <f t="shared" si="616"/>
        <v>19699</v>
      </c>
      <c r="B19701" s="22">
        <v>0</v>
      </c>
      <c r="J19701" s="6">
        <f t="shared" si="615"/>
        <v>16272920094200.813</v>
      </c>
    </row>
    <row r="19702" spans="1:10" x14ac:dyDescent="0.25">
      <c r="A19702">
        <f t="shared" si="616"/>
        <v>19700</v>
      </c>
      <c r="B19702" s="22">
        <v>8943680</v>
      </c>
      <c r="J19702" s="6">
        <f t="shared" si="615"/>
        <v>24105244819313.906</v>
      </c>
    </row>
    <row r="19703" spans="1:10" x14ac:dyDescent="0.25">
      <c r="A19703">
        <f t="shared" si="616"/>
        <v>19701</v>
      </c>
      <c r="B19703" s="22">
        <v>3250000</v>
      </c>
      <c r="J19703" s="6">
        <f t="shared" si="615"/>
        <v>614610152858.7196</v>
      </c>
    </row>
    <row r="19704" spans="1:10" x14ac:dyDescent="0.25">
      <c r="A19704">
        <f t="shared" si="616"/>
        <v>19702</v>
      </c>
      <c r="B19704" s="22">
        <v>8943680</v>
      </c>
      <c r="J19704" s="6">
        <f t="shared" si="615"/>
        <v>24105244819313.906</v>
      </c>
    </row>
    <row r="19705" spans="1:10" x14ac:dyDescent="0.25">
      <c r="A19705">
        <f t="shared" si="616"/>
        <v>19703</v>
      </c>
      <c r="B19705" s="22">
        <v>8943680</v>
      </c>
      <c r="J19705" s="6">
        <f t="shared" si="615"/>
        <v>24105244819313.906</v>
      </c>
    </row>
    <row r="19706" spans="1:10" x14ac:dyDescent="0.25">
      <c r="A19706">
        <f t="shared" si="616"/>
        <v>19704</v>
      </c>
      <c r="B19706" s="22">
        <v>8943680</v>
      </c>
      <c r="J19706" s="6">
        <f t="shared" si="615"/>
        <v>24105244819313.906</v>
      </c>
    </row>
    <row r="19707" spans="1:10" x14ac:dyDescent="0.25">
      <c r="A19707">
        <f t="shared" si="616"/>
        <v>19705</v>
      </c>
      <c r="B19707" s="22">
        <v>0</v>
      </c>
      <c r="J19707" s="6">
        <f t="shared" si="615"/>
        <v>16272920094200.813</v>
      </c>
    </row>
    <row r="19708" spans="1:10" x14ac:dyDescent="0.25">
      <c r="A19708">
        <f t="shared" si="616"/>
        <v>19706</v>
      </c>
      <c r="B19708" s="22">
        <v>8943680</v>
      </c>
      <c r="J19708" s="6">
        <f t="shared" si="615"/>
        <v>24105244819313.906</v>
      </c>
    </row>
    <row r="19709" spans="1:10" x14ac:dyDescent="0.25">
      <c r="A19709">
        <f t="shared" si="616"/>
        <v>19707</v>
      </c>
      <c r="B19709" s="22">
        <v>0</v>
      </c>
      <c r="J19709" s="6">
        <f t="shared" si="615"/>
        <v>16272920094200.813</v>
      </c>
    </row>
    <row r="19710" spans="1:10" x14ac:dyDescent="0.25">
      <c r="A19710">
        <f t="shared" si="616"/>
        <v>19708</v>
      </c>
      <c r="B19710" s="22">
        <v>0</v>
      </c>
      <c r="J19710" s="6">
        <f t="shared" si="615"/>
        <v>16272920094200.813</v>
      </c>
    </row>
    <row r="19711" spans="1:10" x14ac:dyDescent="0.25">
      <c r="A19711">
        <f t="shared" si="616"/>
        <v>19709</v>
      </c>
      <c r="B19711" s="22">
        <v>0</v>
      </c>
      <c r="J19711" s="6">
        <f t="shared" si="615"/>
        <v>16272920094200.813</v>
      </c>
    </row>
    <row r="19712" spans="1:10" x14ac:dyDescent="0.25">
      <c r="A19712">
        <f t="shared" si="616"/>
        <v>19710</v>
      </c>
      <c r="B19712" s="22">
        <v>0</v>
      </c>
      <c r="J19712" s="6">
        <f t="shared" si="615"/>
        <v>16272920094200.813</v>
      </c>
    </row>
    <row r="19713" spans="1:10" x14ac:dyDescent="0.25">
      <c r="A19713">
        <f t="shared" si="616"/>
        <v>19711</v>
      </c>
      <c r="B19713" s="22">
        <v>0</v>
      </c>
      <c r="J19713" s="6">
        <f t="shared" si="615"/>
        <v>16272920094200.813</v>
      </c>
    </row>
    <row r="19714" spans="1:10" x14ac:dyDescent="0.25">
      <c r="A19714">
        <f t="shared" si="616"/>
        <v>19712</v>
      </c>
      <c r="B19714" s="22">
        <v>0</v>
      </c>
      <c r="J19714" s="6">
        <f t="shared" si="615"/>
        <v>16272920094200.813</v>
      </c>
    </row>
    <row r="19715" spans="1:10" x14ac:dyDescent="0.25">
      <c r="A19715">
        <f t="shared" si="616"/>
        <v>19713</v>
      </c>
      <c r="B19715" s="22">
        <v>0</v>
      </c>
      <c r="J19715" s="6">
        <f t="shared" ref="J19715:J19778" si="617">(B19715-$I$6)^2</f>
        <v>16272920094200.813</v>
      </c>
    </row>
    <row r="19716" spans="1:10" x14ac:dyDescent="0.25">
      <c r="A19716">
        <f t="shared" ref="A19716:A19779" si="618">A19715+1</f>
        <v>19714</v>
      </c>
      <c r="B19716" s="22">
        <v>0</v>
      </c>
      <c r="J19716" s="6">
        <f t="shared" si="617"/>
        <v>16272920094200.813</v>
      </c>
    </row>
    <row r="19717" spans="1:10" x14ac:dyDescent="0.25">
      <c r="A19717">
        <f t="shared" si="618"/>
        <v>19715</v>
      </c>
      <c r="B19717" s="22">
        <v>0</v>
      </c>
      <c r="J19717" s="6">
        <f t="shared" si="617"/>
        <v>16272920094200.813</v>
      </c>
    </row>
    <row r="19718" spans="1:10" x14ac:dyDescent="0.25">
      <c r="A19718">
        <f t="shared" si="618"/>
        <v>19716</v>
      </c>
      <c r="B19718" s="22">
        <v>8143430</v>
      </c>
      <c r="J19718" s="6">
        <f t="shared" si="617"/>
        <v>16887655243524.369</v>
      </c>
    </row>
    <row r="19719" spans="1:10" x14ac:dyDescent="0.25">
      <c r="A19719">
        <f t="shared" si="618"/>
        <v>19717</v>
      </c>
      <c r="B19719" s="22">
        <v>0</v>
      </c>
      <c r="J19719" s="6">
        <f t="shared" si="617"/>
        <v>16272920094200.813</v>
      </c>
    </row>
    <row r="19720" spans="1:10" x14ac:dyDescent="0.25">
      <c r="A19720">
        <f t="shared" si="618"/>
        <v>19718</v>
      </c>
      <c r="B19720" s="22">
        <v>0</v>
      </c>
      <c r="J19720" s="6">
        <f t="shared" si="617"/>
        <v>16272920094200.813</v>
      </c>
    </row>
    <row r="19721" spans="1:10" x14ac:dyDescent="0.25">
      <c r="A19721">
        <f t="shared" si="618"/>
        <v>19719</v>
      </c>
      <c r="B19721" s="22">
        <v>8943680</v>
      </c>
      <c r="J19721" s="6">
        <f t="shared" si="617"/>
        <v>24105244819313.906</v>
      </c>
    </row>
    <row r="19722" spans="1:10" x14ac:dyDescent="0.25">
      <c r="A19722">
        <f t="shared" si="618"/>
        <v>19720</v>
      </c>
      <c r="B19722" s="22">
        <v>8143430</v>
      </c>
      <c r="J19722" s="6">
        <f t="shared" si="617"/>
        <v>16887655243524.369</v>
      </c>
    </row>
    <row r="19723" spans="1:10" x14ac:dyDescent="0.25">
      <c r="A19723">
        <f t="shared" si="618"/>
        <v>19721</v>
      </c>
      <c r="B19723" s="22">
        <v>0</v>
      </c>
      <c r="J19723" s="6">
        <f t="shared" si="617"/>
        <v>16272920094200.813</v>
      </c>
    </row>
    <row r="19724" spans="1:10" x14ac:dyDescent="0.25">
      <c r="A19724">
        <f t="shared" si="618"/>
        <v>19722</v>
      </c>
      <c r="B19724" s="22">
        <v>0</v>
      </c>
      <c r="J19724" s="6">
        <f t="shared" si="617"/>
        <v>16272920094200.813</v>
      </c>
    </row>
    <row r="19725" spans="1:10" x14ac:dyDescent="0.25">
      <c r="A19725">
        <f t="shared" si="618"/>
        <v>19723</v>
      </c>
      <c r="B19725" s="22">
        <v>0</v>
      </c>
      <c r="J19725" s="6">
        <f t="shared" si="617"/>
        <v>16272920094200.813</v>
      </c>
    </row>
    <row r="19726" spans="1:10" x14ac:dyDescent="0.25">
      <c r="A19726">
        <f t="shared" si="618"/>
        <v>19724</v>
      </c>
      <c r="B19726" s="22">
        <v>17087110</v>
      </c>
      <c r="J19726" s="6">
        <f t="shared" si="617"/>
        <v>170384444013437.47</v>
      </c>
    </row>
    <row r="19727" spans="1:10" x14ac:dyDescent="0.25">
      <c r="A19727">
        <f t="shared" si="618"/>
        <v>19725</v>
      </c>
      <c r="B19727" s="22">
        <v>0</v>
      </c>
      <c r="J19727" s="6">
        <f t="shared" si="617"/>
        <v>16272920094200.813</v>
      </c>
    </row>
    <row r="19728" spans="1:10" x14ac:dyDescent="0.25">
      <c r="A19728">
        <f t="shared" si="618"/>
        <v>19726</v>
      </c>
      <c r="B19728" s="22">
        <v>285171.25</v>
      </c>
      <c r="J19728" s="6">
        <f t="shared" si="617"/>
        <v>14053497767724.313</v>
      </c>
    </row>
    <row r="19729" spans="1:10" x14ac:dyDescent="0.25">
      <c r="A19729">
        <f t="shared" si="618"/>
        <v>19727</v>
      </c>
      <c r="B19729" s="22">
        <v>0</v>
      </c>
      <c r="J19729" s="6">
        <f t="shared" si="617"/>
        <v>16272920094200.813</v>
      </c>
    </row>
    <row r="19730" spans="1:10" x14ac:dyDescent="0.25">
      <c r="A19730">
        <f t="shared" si="618"/>
        <v>19728</v>
      </c>
      <c r="B19730" s="22">
        <v>8143430</v>
      </c>
      <c r="J19730" s="6">
        <f t="shared" si="617"/>
        <v>16887655243524.369</v>
      </c>
    </row>
    <row r="19731" spans="1:10" x14ac:dyDescent="0.25">
      <c r="A19731">
        <f t="shared" si="618"/>
        <v>19729</v>
      </c>
      <c r="B19731" s="22">
        <v>0</v>
      </c>
      <c r="J19731" s="6">
        <f t="shared" si="617"/>
        <v>16272920094200.813</v>
      </c>
    </row>
    <row r="19732" spans="1:10" x14ac:dyDescent="0.25">
      <c r="A19732">
        <f t="shared" si="618"/>
        <v>19730</v>
      </c>
      <c r="B19732" s="22">
        <v>0</v>
      </c>
      <c r="J19732" s="6">
        <f t="shared" si="617"/>
        <v>16272920094200.813</v>
      </c>
    </row>
    <row r="19733" spans="1:10" x14ac:dyDescent="0.25">
      <c r="A19733">
        <f t="shared" si="618"/>
        <v>19731</v>
      </c>
      <c r="B19733" s="22">
        <v>57335043.934246585</v>
      </c>
      <c r="J19733" s="6">
        <f t="shared" si="617"/>
        <v>2841004401504378</v>
      </c>
    </row>
    <row r="19734" spans="1:10" x14ac:dyDescent="0.25">
      <c r="A19734">
        <f t="shared" si="618"/>
        <v>19732</v>
      </c>
      <c r="B19734" s="22">
        <v>8143430</v>
      </c>
      <c r="J19734" s="6">
        <f t="shared" si="617"/>
        <v>16887655243524.369</v>
      </c>
    </row>
    <row r="19735" spans="1:10" x14ac:dyDescent="0.25">
      <c r="A19735">
        <f t="shared" si="618"/>
        <v>19733</v>
      </c>
      <c r="B19735" s="22">
        <v>0</v>
      </c>
      <c r="J19735" s="6">
        <f t="shared" si="617"/>
        <v>16272920094200.813</v>
      </c>
    </row>
    <row r="19736" spans="1:10" x14ac:dyDescent="0.25">
      <c r="A19736">
        <f t="shared" si="618"/>
        <v>19734</v>
      </c>
      <c r="B19736" s="22">
        <v>0</v>
      </c>
      <c r="J19736" s="6">
        <f t="shared" si="617"/>
        <v>16272920094200.813</v>
      </c>
    </row>
    <row r="19737" spans="1:10" x14ac:dyDescent="0.25">
      <c r="A19737">
        <f t="shared" si="618"/>
        <v>19735</v>
      </c>
      <c r="B19737" s="22">
        <v>8943680</v>
      </c>
      <c r="J19737" s="6">
        <f t="shared" si="617"/>
        <v>24105244819313.906</v>
      </c>
    </row>
    <row r="19738" spans="1:10" x14ac:dyDescent="0.25">
      <c r="A19738">
        <f t="shared" si="618"/>
        <v>19736</v>
      </c>
      <c r="B19738" s="22">
        <v>0</v>
      </c>
      <c r="J19738" s="6">
        <f t="shared" si="617"/>
        <v>16272920094200.813</v>
      </c>
    </row>
    <row r="19739" spans="1:10" x14ac:dyDescent="0.25">
      <c r="A19739">
        <f t="shared" si="618"/>
        <v>19737</v>
      </c>
      <c r="B19739" s="22">
        <v>0</v>
      </c>
      <c r="J19739" s="6">
        <f t="shared" si="617"/>
        <v>16272920094200.813</v>
      </c>
    </row>
    <row r="19740" spans="1:10" x14ac:dyDescent="0.25">
      <c r="A19740">
        <f t="shared" si="618"/>
        <v>19738</v>
      </c>
      <c r="B19740" s="22">
        <v>0</v>
      </c>
      <c r="J19740" s="6">
        <f t="shared" si="617"/>
        <v>16272920094200.813</v>
      </c>
    </row>
    <row r="19741" spans="1:10" x14ac:dyDescent="0.25">
      <c r="A19741">
        <f t="shared" si="618"/>
        <v>19739</v>
      </c>
      <c r="B19741" s="22">
        <v>0</v>
      </c>
      <c r="J19741" s="6">
        <f t="shared" si="617"/>
        <v>16272920094200.813</v>
      </c>
    </row>
    <row r="19742" spans="1:10" x14ac:dyDescent="0.25">
      <c r="A19742">
        <f t="shared" si="618"/>
        <v>19740</v>
      </c>
      <c r="B19742" s="22">
        <v>0</v>
      </c>
      <c r="J19742" s="6">
        <f t="shared" si="617"/>
        <v>16272920094200.813</v>
      </c>
    </row>
    <row r="19743" spans="1:10" x14ac:dyDescent="0.25">
      <c r="A19743">
        <f t="shared" si="618"/>
        <v>19741</v>
      </c>
      <c r="B19743" s="22">
        <v>0</v>
      </c>
      <c r="J19743" s="6">
        <f t="shared" si="617"/>
        <v>16272920094200.813</v>
      </c>
    </row>
    <row r="19744" spans="1:10" x14ac:dyDescent="0.25">
      <c r="A19744">
        <f t="shared" si="618"/>
        <v>19742</v>
      </c>
      <c r="B19744" s="22">
        <v>0</v>
      </c>
      <c r="J19744" s="6">
        <f t="shared" si="617"/>
        <v>16272920094200.813</v>
      </c>
    </row>
    <row r="19745" spans="1:10" x14ac:dyDescent="0.25">
      <c r="A19745">
        <f t="shared" si="618"/>
        <v>19743</v>
      </c>
      <c r="B19745" s="22">
        <v>17087110</v>
      </c>
      <c r="J19745" s="6">
        <f t="shared" si="617"/>
        <v>170384444013437.47</v>
      </c>
    </row>
    <row r="19746" spans="1:10" x14ac:dyDescent="0.25">
      <c r="A19746">
        <f t="shared" si="618"/>
        <v>19744</v>
      </c>
      <c r="B19746" s="22">
        <v>0</v>
      </c>
      <c r="J19746" s="6">
        <f t="shared" si="617"/>
        <v>16272920094200.813</v>
      </c>
    </row>
    <row r="19747" spans="1:10" x14ac:dyDescent="0.25">
      <c r="A19747">
        <f t="shared" si="618"/>
        <v>19745</v>
      </c>
      <c r="B19747" s="22">
        <v>69943.25</v>
      </c>
      <c r="J19747" s="6">
        <f t="shared" si="617"/>
        <v>15713514101673.752</v>
      </c>
    </row>
    <row r="19748" spans="1:10" x14ac:dyDescent="0.25">
      <c r="A19748">
        <f t="shared" si="618"/>
        <v>19746</v>
      </c>
      <c r="B19748" s="22">
        <v>0</v>
      </c>
      <c r="J19748" s="6">
        <f t="shared" si="617"/>
        <v>16272920094200.813</v>
      </c>
    </row>
    <row r="19749" spans="1:10" x14ac:dyDescent="0.25">
      <c r="A19749">
        <f t="shared" si="618"/>
        <v>19747</v>
      </c>
      <c r="B19749" s="22">
        <v>285171.25</v>
      </c>
      <c r="J19749" s="6">
        <f t="shared" si="617"/>
        <v>14053497767724.313</v>
      </c>
    </row>
    <row r="19750" spans="1:10" x14ac:dyDescent="0.25">
      <c r="A19750">
        <f t="shared" si="618"/>
        <v>19748</v>
      </c>
      <c r="B19750" s="22">
        <v>0</v>
      </c>
      <c r="J19750" s="6">
        <f t="shared" si="617"/>
        <v>16272920094200.813</v>
      </c>
    </row>
    <row r="19751" spans="1:10" x14ac:dyDescent="0.25">
      <c r="A19751">
        <f t="shared" si="618"/>
        <v>19749</v>
      </c>
      <c r="B19751" s="22">
        <v>0</v>
      </c>
      <c r="J19751" s="6">
        <f t="shared" si="617"/>
        <v>16272920094200.813</v>
      </c>
    </row>
    <row r="19752" spans="1:10" x14ac:dyDescent="0.25">
      <c r="A19752">
        <f t="shared" si="618"/>
        <v>19750</v>
      </c>
      <c r="B19752" s="22">
        <v>0</v>
      </c>
      <c r="J19752" s="6">
        <f t="shared" si="617"/>
        <v>16272920094200.813</v>
      </c>
    </row>
    <row r="19753" spans="1:10" x14ac:dyDescent="0.25">
      <c r="A19753">
        <f t="shared" si="618"/>
        <v>19751</v>
      </c>
      <c r="B19753" s="22">
        <v>0</v>
      </c>
      <c r="J19753" s="6">
        <f t="shared" si="617"/>
        <v>16272920094200.813</v>
      </c>
    </row>
    <row r="19754" spans="1:10" x14ac:dyDescent="0.25">
      <c r="A19754">
        <f t="shared" si="618"/>
        <v>19752</v>
      </c>
      <c r="B19754" s="22">
        <v>0</v>
      </c>
      <c r="J19754" s="6">
        <f t="shared" si="617"/>
        <v>16272920094200.813</v>
      </c>
    </row>
    <row r="19755" spans="1:10" x14ac:dyDescent="0.25">
      <c r="A19755">
        <f t="shared" si="618"/>
        <v>19753</v>
      </c>
      <c r="B19755" s="22">
        <v>0</v>
      </c>
      <c r="J19755" s="6">
        <f t="shared" si="617"/>
        <v>16272920094200.813</v>
      </c>
    </row>
    <row r="19756" spans="1:10" x14ac:dyDescent="0.25">
      <c r="A19756">
        <f t="shared" si="618"/>
        <v>19754</v>
      </c>
      <c r="B19756" s="22">
        <v>0</v>
      </c>
      <c r="J19756" s="6">
        <f t="shared" si="617"/>
        <v>16272920094200.813</v>
      </c>
    </row>
    <row r="19757" spans="1:10" x14ac:dyDescent="0.25">
      <c r="A19757">
        <f t="shared" si="618"/>
        <v>19755</v>
      </c>
      <c r="B19757" s="22">
        <v>8943680</v>
      </c>
      <c r="J19757" s="6">
        <f t="shared" si="617"/>
        <v>24105244819313.906</v>
      </c>
    </row>
    <row r="19758" spans="1:10" x14ac:dyDescent="0.25">
      <c r="A19758">
        <f t="shared" si="618"/>
        <v>19756</v>
      </c>
      <c r="B19758" s="22">
        <v>0</v>
      </c>
      <c r="J19758" s="6">
        <f t="shared" si="617"/>
        <v>16272920094200.813</v>
      </c>
    </row>
    <row r="19759" spans="1:10" x14ac:dyDescent="0.25">
      <c r="A19759">
        <f t="shared" si="618"/>
        <v>19757</v>
      </c>
      <c r="B19759" s="22">
        <v>17711084.100000001</v>
      </c>
      <c r="J19759" s="6">
        <f t="shared" si="617"/>
        <v>187063429309558</v>
      </c>
    </row>
    <row r="19760" spans="1:10" x14ac:dyDescent="0.25">
      <c r="A19760">
        <f t="shared" si="618"/>
        <v>19758</v>
      </c>
      <c r="B19760" s="22">
        <v>0</v>
      </c>
      <c r="J19760" s="6">
        <f t="shared" si="617"/>
        <v>16272920094200.813</v>
      </c>
    </row>
    <row r="19761" spans="1:10" x14ac:dyDescent="0.25">
      <c r="A19761">
        <f t="shared" si="618"/>
        <v>19759</v>
      </c>
      <c r="B19761" s="22">
        <v>12759178.08219178</v>
      </c>
      <c r="J19761" s="6">
        <f t="shared" si="617"/>
        <v>76129242811625.969</v>
      </c>
    </row>
    <row r="19762" spans="1:10" x14ac:dyDescent="0.25">
      <c r="A19762">
        <f t="shared" si="618"/>
        <v>19760</v>
      </c>
      <c r="B19762" s="22">
        <v>0</v>
      </c>
      <c r="J19762" s="6">
        <f t="shared" si="617"/>
        <v>16272920094200.813</v>
      </c>
    </row>
    <row r="19763" spans="1:10" x14ac:dyDescent="0.25">
      <c r="A19763">
        <f t="shared" si="618"/>
        <v>19761</v>
      </c>
      <c r="B19763" s="22">
        <v>0</v>
      </c>
      <c r="J19763" s="6">
        <f t="shared" si="617"/>
        <v>16272920094200.813</v>
      </c>
    </row>
    <row r="19764" spans="1:10" x14ac:dyDescent="0.25">
      <c r="A19764">
        <f t="shared" si="618"/>
        <v>19762</v>
      </c>
      <c r="B19764" s="22">
        <v>17087110</v>
      </c>
      <c r="J19764" s="6">
        <f t="shared" si="617"/>
        <v>170384444013437.47</v>
      </c>
    </row>
    <row r="19765" spans="1:10" x14ac:dyDescent="0.25">
      <c r="A19765">
        <f t="shared" si="618"/>
        <v>19763</v>
      </c>
      <c r="B19765" s="22">
        <v>0</v>
      </c>
      <c r="J19765" s="6">
        <f t="shared" si="617"/>
        <v>16272920094200.813</v>
      </c>
    </row>
    <row r="19766" spans="1:10" x14ac:dyDescent="0.25">
      <c r="A19766">
        <f t="shared" si="618"/>
        <v>19764</v>
      </c>
      <c r="B19766" s="22">
        <v>0</v>
      </c>
      <c r="J19766" s="6">
        <f t="shared" si="617"/>
        <v>16272920094200.813</v>
      </c>
    </row>
    <row r="19767" spans="1:10" x14ac:dyDescent="0.25">
      <c r="A19767">
        <f t="shared" si="618"/>
        <v>19765</v>
      </c>
      <c r="B19767" s="22">
        <v>3250000</v>
      </c>
      <c r="J19767" s="6">
        <f t="shared" si="617"/>
        <v>614610152858.7196</v>
      </c>
    </row>
    <row r="19768" spans="1:10" x14ac:dyDescent="0.25">
      <c r="A19768">
        <f t="shared" si="618"/>
        <v>19766</v>
      </c>
      <c r="B19768" s="22">
        <v>8943680</v>
      </c>
      <c r="J19768" s="6">
        <f t="shared" si="617"/>
        <v>24105244819313.906</v>
      </c>
    </row>
    <row r="19769" spans="1:10" x14ac:dyDescent="0.25">
      <c r="A19769">
        <f t="shared" si="618"/>
        <v>19767</v>
      </c>
      <c r="B19769" s="22">
        <v>0</v>
      </c>
      <c r="J19769" s="6">
        <f t="shared" si="617"/>
        <v>16272920094200.813</v>
      </c>
    </row>
    <row r="19770" spans="1:10" x14ac:dyDescent="0.25">
      <c r="A19770">
        <f t="shared" si="618"/>
        <v>19768</v>
      </c>
      <c r="B19770" s="22">
        <v>0</v>
      </c>
      <c r="J19770" s="6">
        <f t="shared" si="617"/>
        <v>16272920094200.813</v>
      </c>
    </row>
    <row r="19771" spans="1:10" x14ac:dyDescent="0.25">
      <c r="A19771">
        <f t="shared" si="618"/>
        <v>19769</v>
      </c>
      <c r="B19771" s="22">
        <v>8943680</v>
      </c>
      <c r="J19771" s="6">
        <f t="shared" si="617"/>
        <v>24105244819313.906</v>
      </c>
    </row>
    <row r="19772" spans="1:10" x14ac:dyDescent="0.25">
      <c r="A19772">
        <f t="shared" si="618"/>
        <v>19770</v>
      </c>
      <c r="B19772" s="22">
        <v>3000000</v>
      </c>
      <c r="J19772" s="6">
        <f t="shared" si="617"/>
        <v>1069095532961.9576</v>
      </c>
    </row>
    <row r="19773" spans="1:10" x14ac:dyDescent="0.25">
      <c r="A19773">
        <f t="shared" si="618"/>
        <v>19771</v>
      </c>
      <c r="B19773" s="22">
        <v>0</v>
      </c>
      <c r="J19773" s="6">
        <f t="shared" si="617"/>
        <v>16272920094200.813</v>
      </c>
    </row>
    <row r="19774" spans="1:10" x14ac:dyDescent="0.25">
      <c r="A19774">
        <f t="shared" si="618"/>
        <v>19772</v>
      </c>
      <c r="B19774" s="22">
        <v>0</v>
      </c>
      <c r="J19774" s="6">
        <f t="shared" si="617"/>
        <v>16272920094200.813</v>
      </c>
    </row>
    <row r="19775" spans="1:10" x14ac:dyDescent="0.25">
      <c r="A19775">
        <f t="shared" si="618"/>
        <v>19773</v>
      </c>
      <c r="B19775" s="22">
        <v>0</v>
      </c>
      <c r="J19775" s="6">
        <f t="shared" si="617"/>
        <v>16272920094200.813</v>
      </c>
    </row>
    <row r="19776" spans="1:10" x14ac:dyDescent="0.25">
      <c r="A19776">
        <f t="shared" si="618"/>
        <v>19774</v>
      </c>
      <c r="B19776" s="22">
        <v>8943680</v>
      </c>
      <c r="J19776" s="6">
        <f t="shared" si="617"/>
        <v>24105244819313.906</v>
      </c>
    </row>
    <row r="19777" spans="1:10" x14ac:dyDescent="0.25">
      <c r="A19777">
        <f t="shared" si="618"/>
        <v>19775</v>
      </c>
      <c r="B19777" s="22">
        <v>8943680</v>
      </c>
      <c r="J19777" s="6">
        <f t="shared" si="617"/>
        <v>24105244819313.906</v>
      </c>
    </row>
    <row r="19778" spans="1:10" x14ac:dyDescent="0.25">
      <c r="A19778">
        <f t="shared" si="618"/>
        <v>19776</v>
      </c>
      <c r="B19778" s="22">
        <v>0</v>
      </c>
      <c r="J19778" s="6">
        <f t="shared" si="617"/>
        <v>16272920094200.813</v>
      </c>
    </row>
    <row r="19779" spans="1:10" x14ac:dyDescent="0.25">
      <c r="A19779">
        <f t="shared" si="618"/>
        <v>19777</v>
      </c>
      <c r="B19779" s="22">
        <v>8943680</v>
      </c>
      <c r="J19779" s="6">
        <f t="shared" ref="J19779:J19842" si="619">(B19779-$I$6)^2</f>
        <v>24105244819313.906</v>
      </c>
    </row>
    <row r="19780" spans="1:10" x14ac:dyDescent="0.25">
      <c r="A19780">
        <f t="shared" ref="A19780:A19843" si="620">A19779+1</f>
        <v>19778</v>
      </c>
      <c r="B19780" s="22">
        <v>0</v>
      </c>
      <c r="J19780" s="6">
        <f t="shared" si="619"/>
        <v>16272920094200.813</v>
      </c>
    </row>
    <row r="19781" spans="1:10" x14ac:dyDescent="0.25">
      <c r="A19781">
        <f t="shared" si="620"/>
        <v>19779</v>
      </c>
      <c r="B19781" s="22">
        <v>8943680</v>
      </c>
      <c r="J19781" s="6">
        <f t="shared" si="619"/>
        <v>24105244819313.906</v>
      </c>
    </row>
    <row r="19782" spans="1:10" x14ac:dyDescent="0.25">
      <c r="A19782">
        <f t="shared" si="620"/>
        <v>19780</v>
      </c>
      <c r="B19782" s="22">
        <v>8143430</v>
      </c>
      <c r="J19782" s="6">
        <f t="shared" si="619"/>
        <v>16887655243524.369</v>
      </c>
    </row>
    <row r="19783" spans="1:10" x14ac:dyDescent="0.25">
      <c r="A19783">
        <f t="shared" si="620"/>
        <v>19781</v>
      </c>
      <c r="B19783" s="22">
        <v>0</v>
      </c>
      <c r="J19783" s="6">
        <f t="shared" si="619"/>
        <v>16272920094200.813</v>
      </c>
    </row>
    <row r="19784" spans="1:10" x14ac:dyDescent="0.25">
      <c r="A19784">
        <f t="shared" si="620"/>
        <v>19782</v>
      </c>
      <c r="B19784" s="22">
        <v>0</v>
      </c>
      <c r="J19784" s="6">
        <f t="shared" si="619"/>
        <v>16272920094200.813</v>
      </c>
    </row>
    <row r="19785" spans="1:10" x14ac:dyDescent="0.25">
      <c r="A19785">
        <f t="shared" si="620"/>
        <v>19783</v>
      </c>
      <c r="B19785" s="22">
        <v>11943680</v>
      </c>
      <c r="J19785" s="6">
        <f t="shared" si="619"/>
        <v>62563500258075.047</v>
      </c>
    </row>
    <row r="19786" spans="1:10" x14ac:dyDescent="0.25">
      <c r="A19786">
        <f t="shared" si="620"/>
        <v>19784</v>
      </c>
      <c r="B19786" s="22">
        <v>0</v>
      </c>
      <c r="J19786" s="6">
        <f t="shared" si="619"/>
        <v>16272920094200.813</v>
      </c>
    </row>
    <row r="19787" spans="1:10" x14ac:dyDescent="0.25">
      <c r="A19787">
        <f t="shared" si="620"/>
        <v>19785</v>
      </c>
      <c r="B19787" s="22">
        <v>0</v>
      </c>
      <c r="J19787" s="6">
        <f t="shared" si="619"/>
        <v>16272920094200.813</v>
      </c>
    </row>
    <row r="19788" spans="1:10" x14ac:dyDescent="0.25">
      <c r="A19788">
        <f t="shared" si="620"/>
        <v>19786</v>
      </c>
      <c r="B19788" s="22">
        <v>3250000</v>
      </c>
      <c r="J19788" s="6">
        <f t="shared" si="619"/>
        <v>614610152858.7196</v>
      </c>
    </row>
    <row r="19789" spans="1:10" x14ac:dyDescent="0.25">
      <c r="A19789">
        <f t="shared" si="620"/>
        <v>19787</v>
      </c>
      <c r="B19789" s="22">
        <v>17087110</v>
      </c>
      <c r="J19789" s="6">
        <f t="shared" si="619"/>
        <v>170384444013437.47</v>
      </c>
    </row>
    <row r="19790" spans="1:10" x14ac:dyDescent="0.25">
      <c r="A19790">
        <f t="shared" si="620"/>
        <v>19788</v>
      </c>
      <c r="B19790" s="22">
        <v>0</v>
      </c>
      <c r="J19790" s="6">
        <f t="shared" si="619"/>
        <v>16272920094200.813</v>
      </c>
    </row>
    <row r="19791" spans="1:10" x14ac:dyDescent="0.25">
      <c r="A19791">
        <f t="shared" si="620"/>
        <v>19789</v>
      </c>
      <c r="B19791" s="22">
        <v>0</v>
      </c>
      <c r="J19791" s="6">
        <f t="shared" si="619"/>
        <v>16272920094200.813</v>
      </c>
    </row>
    <row r="19792" spans="1:10" x14ac:dyDescent="0.25">
      <c r="A19792">
        <f t="shared" si="620"/>
        <v>19790</v>
      </c>
      <c r="B19792" s="22">
        <v>0</v>
      </c>
      <c r="J19792" s="6">
        <f t="shared" si="619"/>
        <v>16272920094200.813</v>
      </c>
    </row>
    <row r="19793" spans="1:10" x14ac:dyDescent="0.25">
      <c r="A19793">
        <f t="shared" si="620"/>
        <v>19791</v>
      </c>
      <c r="B19793" s="22">
        <v>0</v>
      </c>
      <c r="J19793" s="6">
        <f t="shared" si="619"/>
        <v>16272920094200.813</v>
      </c>
    </row>
    <row r="19794" spans="1:10" x14ac:dyDescent="0.25">
      <c r="A19794">
        <f t="shared" si="620"/>
        <v>19792</v>
      </c>
      <c r="B19794" s="22">
        <v>8943680</v>
      </c>
      <c r="J19794" s="6">
        <f t="shared" si="619"/>
        <v>24105244819313.906</v>
      </c>
    </row>
    <row r="19795" spans="1:10" x14ac:dyDescent="0.25">
      <c r="A19795">
        <f t="shared" si="620"/>
        <v>19793</v>
      </c>
      <c r="B19795" s="22">
        <v>0</v>
      </c>
      <c r="J19795" s="6">
        <f t="shared" si="619"/>
        <v>16272920094200.813</v>
      </c>
    </row>
    <row r="19796" spans="1:10" x14ac:dyDescent="0.25">
      <c r="A19796">
        <f t="shared" si="620"/>
        <v>19794</v>
      </c>
      <c r="B19796" s="22">
        <v>0</v>
      </c>
      <c r="J19796" s="6">
        <f t="shared" si="619"/>
        <v>16272920094200.813</v>
      </c>
    </row>
    <row r="19797" spans="1:10" x14ac:dyDescent="0.25">
      <c r="A19797">
        <f t="shared" si="620"/>
        <v>19795</v>
      </c>
      <c r="B19797" s="22">
        <v>0</v>
      </c>
      <c r="J19797" s="6">
        <f t="shared" si="619"/>
        <v>16272920094200.813</v>
      </c>
    </row>
    <row r="19798" spans="1:10" x14ac:dyDescent="0.25">
      <c r="A19798">
        <f t="shared" si="620"/>
        <v>19796</v>
      </c>
      <c r="B19798" s="22">
        <v>0</v>
      </c>
      <c r="J19798" s="6">
        <f t="shared" si="619"/>
        <v>16272920094200.813</v>
      </c>
    </row>
    <row r="19799" spans="1:10" x14ac:dyDescent="0.25">
      <c r="A19799">
        <f t="shared" si="620"/>
        <v>19797</v>
      </c>
      <c r="B19799" s="22">
        <v>0</v>
      </c>
      <c r="J19799" s="6">
        <f t="shared" si="619"/>
        <v>16272920094200.813</v>
      </c>
    </row>
    <row r="19800" spans="1:10" x14ac:dyDescent="0.25">
      <c r="A19800">
        <f t="shared" si="620"/>
        <v>19798</v>
      </c>
      <c r="B19800" s="22">
        <v>0</v>
      </c>
      <c r="J19800" s="6">
        <f t="shared" si="619"/>
        <v>16272920094200.813</v>
      </c>
    </row>
    <row r="19801" spans="1:10" x14ac:dyDescent="0.25">
      <c r="A19801">
        <f t="shared" si="620"/>
        <v>19799</v>
      </c>
      <c r="B19801" s="22">
        <v>0</v>
      </c>
      <c r="J19801" s="6">
        <f t="shared" si="619"/>
        <v>16272920094200.813</v>
      </c>
    </row>
    <row r="19802" spans="1:10" x14ac:dyDescent="0.25">
      <c r="A19802">
        <f t="shared" si="620"/>
        <v>19800</v>
      </c>
      <c r="B19802" s="22">
        <v>0</v>
      </c>
      <c r="J19802" s="6">
        <f t="shared" si="619"/>
        <v>16272920094200.813</v>
      </c>
    </row>
    <row r="19803" spans="1:10" x14ac:dyDescent="0.25">
      <c r="A19803">
        <f t="shared" si="620"/>
        <v>19801</v>
      </c>
      <c r="B19803" s="22">
        <v>0</v>
      </c>
      <c r="J19803" s="6">
        <f t="shared" si="619"/>
        <v>16272920094200.813</v>
      </c>
    </row>
    <row r="19804" spans="1:10" x14ac:dyDescent="0.25">
      <c r="A19804">
        <f t="shared" si="620"/>
        <v>19802</v>
      </c>
      <c r="B19804" s="22">
        <v>8143430</v>
      </c>
      <c r="J19804" s="6">
        <f t="shared" si="619"/>
        <v>16887655243524.369</v>
      </c>
    </row>
    <row r="19805" spans="1:10" x14ac:dyDescent="0.25">
      <c r="A19805">
        <f t="shared" si="620"/>
        <v>19803</v>
      </c>
      <c r="B19805" s="22">
        <v>0</v>
      </c>
      <c r="J19805" s="6">
        <f t="shared" si="619"/>
        <v>16272920094200.813</v>
      </c>
    </row>
    <row r="19806" spans="1:10" x14ac:dyDescent="0.25">
      <c r="A19806">
        <f t="shared" si="620"/>
        <v>19804</v>
      </c>
      <c r="B19806" s="22">
        <v>8943680</v>
      </c>
      <c r="J19806" s="6">
        <f t="shared" si="619"/>
        <v>24105244819313.906</v>
      </c>
    </row>
    <row r="19807" spans="1:10" x14ac:dyDescent="0.25">
      <c r="A19807">
        <f t="shared" si="620"/>
        <v>19805</v>
      </c>
      <c r="B19807" s="22">
        <v>0</v>
      </c>
      <c r="J19807" s="6">
        <f t="shared" si="619"/>
        <v>16272920094200.813</v>
      </c>
    </row>
    <row r="19808" spans="1:10" x14ac:dyDescent="0.25">
      <c r="A19808">
        <f t="shared" si="620"/>
        <v>19806</v>
      </c>
      <c r="B19808" s="22">
        <v>0</v>
      </c>
      <c r="J19808" s="6">
        <f t="shared" si="619"/>
        <v>16272920094200.813</v>
      </c>
    </row>
    <row r="19809" spans="1:10" x14ac:dyDescent="0.25">
      <c r="A19809">
        <f t="shared" si="620"/>
        <v>19807</v>
      </c>
      <c r="B19809" s="22">
        <v>0</v>
      </c>
      <c r="J19809" s="6">
        <f t="shared" si="619"/>
        <v>16272920094200.813</v>
      </c>
    </row>
    <row r="19810" spans="1:10" x14ac:dyDescent="0.25">
      <c r="A19810">
        <f t="shared" si="620"/>
        <v>19808</v>
      </c>
      <c r="B19810" s="22">
        <v>0</v>
      </c>
      <c r="J19810" s="6">
        <f t="shared" si="619"/>
        <v>16272920094200.813</v>
      </c>
    </row>
    <row r="19811" spans="1:10" x14ac:dyDescent="0.25">
      <c r="A19811">
        <f t="shared" si="620"/>
        <v>19809</v>
      </c>
      <c r="B19811" s="22">
        <v>0</v>
      </c>
      <c r="J19811" s="6">
        <f t="shared" si="619"/>
        <v>16272920094200.813</v>
      </c>
    </row>
    <row r="19812" spans="1:10" x14ac:dyDescent="0.25">
      <c r="A19812">
        <f t="shared" si="620"/>
        <v>19810</v>
      </c>
      <c r="B19812" s="22">
        <v>8943680</v>
      </c>
      <c r="J19812" s="6">
        <f t="shared" si="619"/>
        <v>24105244819313.906</v>
      </c>
    </row>
    <row r="19813" spans="1:10" x14ac:dyDescent="0.25">
      <c r="A19813">
        <f t="shared" si="620"/>
        <v>19811</v>
      </c>
      <c r="B19813" s="22">
        <v>8943680</v>
      </c>
      <c r="J19813" s="6">
        <f t="shared" si="619"/>
        <v>24105244819313.906</v>
      </c>
    </row>
    <row r="19814" spans="1:10" x14ac:dyDescent="0.25">
      <c r="A19814">
        <f t="shared" si="620"/>
        <v>19812</v>
      </c>
      <c r="B19814" s="22">
        <v>3250000</v>
      </c>
      <c r="J19814" s="6">
        <f t="shared" si="619"/>
        <v>614610152858.7196</v>
      </c>
    </row>
    <row r="19815" spans="1:10" x14ac:dyDescent="0.25">
      <c r="A19815">
        <f t="shared" si="620"/>
        <v>19813</v>
      </c>
      <c r="B19815" s="22">
        <v>8943680</v>
      </c>
      <c r="J19815" s="6">
        <f t="shared" si="619"/>
        <v>24105244819313.906</v>
      </c>
    </row>
    <row r="19816" spans="1:10" x14ac:dyDescent="0.25">
      <c r="A19816">
        <f t="shared" si="620"/>
        <v>19814</v>
      </c>
      <c r="B19816" s="22">
        <v>8943680</v>
      </c>
      <c r="J19816" s="6">
        <f t="shared" si="619"/>
        <v>24105244819313.906</v>
      </c>
    </row>
    <row r="19817" spans="1:10" x14ac:dyDescent="0.25">
      <c r="A19817">
        <f t="shared" si="620"/>
        <v>19815</v>
      </c>
      <c r="B19817" s="22">
        <v>0</v>
      </c>
      <c r="J19817" s="6">
        <f t="shared" si="619"/>
        <v>16272920094200.813</v>
      </c>
    </row>
    <row r="19818" spans="1:10" x14ac:dyDescent="0.25">
      <c r="A19818">
        <f t="shared" si="620"/>
        <v>19816</v>
      </c>
      <c r="B19818" s="22">
        <v>8143430</v>
      </c>
      <c r="J19818" s="6">
        <f t="shared" si="619"/>
        <v>16887655243524.369</v>
      </c>
    </row>
    <row r="19819" spans="1:10" x14ac:dyDescent="0.25">
      <c r="A19819">
        <f t="shared" si="620"/>
        <v>19817</v>
      </c>
      <c r="B19819" s="22">
        <v>12193680</v>
      </c>
      <c r="J19819" s="6">
        <f t="shared" si="619"/>
        <v>66580854877971.813</v>
      </c>
    </row>
    <row r="19820" spans="1:10" x14ac:dyDescent="0.25">
      <c r="A19820">
        <f t="shared" si="620"/>
        <v>19818</v>
      </c>
      <c r="B19820" s="22">
        <v>0</v>
      </c>
      <c r="J19820" s="6">
        <f t="shared" si="619"/>
        <v>16272920094200.813</v>
      </c>
    </row>
    <row r="19821" spans="1:10" x14ac:dyDescent="0.25">
      <c r="A19821">
        <f t="shared" si="620"/>
        <v>19819</v>
      </c>
      <c r="B19821" s="22">
        <v>8143430</v>
      </c>
      <c r="J19821" s="6">
        <f t="shared" si="619"/>
        <v>16887655243524.369</v>
      </c>
    </row>
    <row r="19822" spans="1:10" x14ac:dyDescent="0.25">
      <c r="A19822">
        <f t="shared" si="620"/>
        <v>19820</v>
      </c>
      <c r="B19822" s="22">
        <v>8943680</v>
      </c>
      <c r="J19822" s="6">
        <f t="shared" si="619"/>
        <v>24105244819313.906</v>
      </c>
    </row>
    <row r="19823" spans="1:10" x14ac:dyDescent="0.25">
      <c r="A19823">
        <f t="shared" si="620"/>
        <v>19821</v>
      </c>
      <c r="B19823" s="22">
        <v>8943680</v>
      </c>
      <c r="J19823" s="6">
        <f t="shared" si="619"/>
        <v>24105244819313.906</v>
      </c>
    </row>
    <row r="19824" spans="1:10" x14ac:dyDescent="0.25">
      <c r="A19824">
        <f t="shared" si="620"/>
        <v>19822</v>
      </c>
      <c r="B19824" s="22">
        <v>8943680</v>
      </c>
      <c r="J19824" s="6">
        <f t="shared" si="619"/>
        <v>24105244819313.906</v>
      </c>
    </row>
    <row r="19825" spans="1:10" x14ac:dyDescent="0.25">
      <c r="A19825">
        <f t="shared" si="620"/>
        <v>19823</v>
      </c>
      <c r="B19825" s="22">
        <v>0</v>
      </c>
      <c r="J19825" s="6">
        <f t="shared" si="619"/>
        <v>16272920094200.813</v>
      </c>
    </row>
    <row r="19826" spans="1:10" x14ac:dyDescent="0.25">
      <c r="A19826">
        <f t="shared" si="620"/>
        <v>19824</v>
      </c>
      <c r="B19826" s="22">
        <v>8943680</v>
      </c>
      <c r="J19826" s="6">
        <f t="shared" si="619"/>
        <v>24105244819313.906</v>
      </c>
    </row>
    <row r="19827" spans="1:10" x14ac:dyDescent="0.25">
      <c r="A19827">
        <f t="shared" si="620"/>
        <v>19825</v>
      </c>
      <c r="B19827" s="22">
        <v>0</v>
      </c>
      <c r="J19827" s="6">
        <f t="shared" si="619"/>
        <v>16272920094200.813</v>
      </c>
    </row>
    <row r="19828" spans="1:10" x14ac:dyDescent="0.25">
      <c r="A19828">
        <f t="shared" si="620"/>
        <v>19826</v>
      </c>
      <c r="B19828" s="22">
        <v>0</v>
      </c>
      <c r="J19828" s="6">
        <f t="shared" si="619"/>
        <v>16272920094200.813</v>
      </c>
    </row>
    <row r="19829" spans="1:10" x14ac:dyDescent="0.25">
      <c r="A19829">
        <f t="shared" si="620"/>
        <v>19827</v>
      </c>
      <c r="B19829" s="22">
        <v>0</v>
      </c>
      <c r="J19829" s="6">
        <f t="shared" si="619"/>
        <v>16272920094200.813</v>
      </c>
    </row>
    <row r="19830" spans="1:10" x14ac:dyDescent="0.25">
      <c r="A19830">
        <f t="shared" si="620"/>
        <v>19828</v>
      </c>
      <c r="B19830" s="22">
        <v>0</v>
      </c>
      <c r="J19830" s="6">
        <f t="shared" si="619"/>
        <v>16272920094200.813</v>
      </c>
    </row>
    <row r="19831" spans="1:10" x14ac:dyDescent="0.25">
      <c r="A19831">
        <f t="shared" si="620"/>
        <v>19829</v>
      </c>
      <c r="B19831" s="22">
        <v>0</v>
      </c>
      <c r="J19831" s="6">
        <f t="shared" si="619"/>
        <v>16272920094200.813</v>
      </c>
    </row>
    <row r="19832" spans="1:10" x14ac:dyDescent="0.25">
      <c r="A19832">
        <f t="shared" si="620"/>
        <v>19830</v>
      </c>
      <c r="B19832" s="22">
        <v>0</v>
      </c>
      <c r="J19832" s="6">
        <f t="shared" si="619"/>
        <v>16272920094200.813</v>
      </c>
    </row>
    <row r="19833" spans="1:10" x14ac:dyDescent="0.25">
      <c r="A19833">
        <f t="shared" si="620"/>
        <v>19831</v>
      </c>
      <c r="B19833" s="22">
        <v>0</v>
      </c>
      <c r="J19833" s="6">
        <f t="shared" si="619"/>
        <v>16272920094200.813</v>
      </c>
    </row>
    <row r="19834" spans="1:10" x14ac:dyDescent="0.25">
      <c r="A19834">
        <f t="shared" si="620"/>
        <v>19832</v>
      </c>
      <c r="B19834" s="22">
        <v>0</v>
      </c>
      <c r="J19834" s="6">
        <f t="shared" si="619"/>
        <v>16272920094200.813</v>
      </c>
    </row>
    <row r="19835" spans="1:10" x14ac:dyDescent="0.25">
      <c r="A19835">
        <f t="shared" si="620"/>
        <v>19833</v>
      </c>
      <c r="B19835" s="22">
        <v>8943680</v>
      </c>
      <c r="J19835" s="6">
        <f t="shared" si="619"/>
        <v>24105244819313.906</v>
      </c>
    </row>
    <row r="19836" spans="1:10" x14ac:dyDescent="0.25">
      <c r="A19836">
        <f t="shared" si="620"/>
        <v>19834</v>
      </c>
      <c r="B19836" s="22">
        <v>8943680</v>
      </c>
      <c r="J19836" s="6">
        <f t="shared" si="619"/>
        <v>24105244819313.906</v>
      </c>
    </row>
    <row r="19837" spans="1:10" x14ac:dyDescent="0.25">
      <c r="A19837">
        <f t="shared" si="620"/>
        <v>19835</v>
      </c>
      <c r="B19837" s="22">
        <v>0</v>
      </c>
      <c r="J19837" s="6">
        <f t="shared" si="619"/>
        <v>16272920094200.813</v>
      </c>
    </row>
    <row r="19838" spans="1:10" x14ac:dyDescent="0.25">
      <c r="A19838">
        <f t="shared" si="620"/>
        <v>19836</v>
      </c>
      <c r="B19838" s="22">
        <v>0</v>
      </c>
      <c r="J19838" s="6">
        <f t="shared" si="619"/>
        <v>16272920094200.813</v>
      </c>
    </row>
    <row r="19839" spans="1:10" x14ac:dyDescent="0.25">
      <c r="A19839">
        <f t="shared" si="620"/>
        <v>19837</v>
      </c>
      <c r="B19839" s="22">
        <v>17087110</v>
      </c>
      <c r="J19839" s="6">
        <f t="shared" si="619"/>
        <v>170384444013437.47</v>
      </c>
    </row>
    <row r="19840" spans="1:10" x14ac:dyDescent="0.25">
      <c r="A19840">
        <f t="shared" si="620"/>
        <v>19838</v>
      </c>
      <c r="B19840" s="22">
        <v>0</v>
      </c>
      <c r="J19840" s="6">
        <f t="shared" si="619"/>
        <v>16272920094200.813</v>
      </c>
    </row>
    <row r="19841" spans="1:10" x14ac:dyDescent="0.25">
      <c r="A19841">
        <f t="shared" si="620"/>
        <v>19839</v>
      </c>
      <c r="B19841" s="22">
        <v>8143430</v>
      </c>
      <c r="J19841" s="6">
        <f t="shared" si="619"/>
        <v>16887655243524.369</v>
      </c>
    </row>
    <row r="19842" spans="1:10" x14ac:dyDescent="0.25">
      <c r="A19842">
        <f t="shared" si="620"/>
        <v>19840</v>
      </c>
      <c r="B19842" s="22">
        <v>8943680</v>
      </c>
      <c r="J19842" s="6">
        <f t="shared" si="619"/>
        <v>24105244819313.906</v>
      </c>
    </row>
    <row r="19843" spans="1:10" x14ac:dyDescent="0.25">
      <c r="A19843">
        <f t="shared" si="620"/>
        <v>19841</v>
      </c>
      <c r="B19843" s="22">
        <v>0</v>
      </c>
      <c r="J19843" s="6">
        <f t="shared" ref="J19843:J19906" si="621">(B19843-$I$6)^2</f>
        <v>16272920094200.813</v>
      </c>
    </row>
    <row r="19844" spans="1:10" x14ac:dyDescent="0.25">
      <c r="A19844">
        <f t="shared" ref="A19844:A19907" si="622">A19843+1</f>
        <v>19842</v>
      </c>
      <c r="B19844" s="22">
        <v>0</v>
      </c>
      <c r="J19844" s="6">
        <f t="shared" si="621"/>
        <v>16272920094200.813</v>
      </c>
    </row>
    <row r="19845" spans="1:10" x14ac:dyDescent="0.25">
      <c r="A19845">
        <f t="shared" si="622"/>
        <v>19843</v>
      </c>
      <c r="B19845" s="22">
        <v>0</v>
      </c>
      <c r="J19845" s="6">
        <f t="shared" si="621"/>
        <v>16272920094200.813</v>
      </c>
    </row>
    <row r="19846" spans="1:10" x14ac:dyDescent="0.25">
      <c r="A19846">
        <f t="shared" si="622"/>
        <v>19844</v>
      </c>
      <c r="B19846" s="22">
        <v>8143430</v>
      </c>
      <c r="J19846" s="6">
        <f t="shared" si="621"/>
        <v>16887655243524.369</v>
      </c>
    </row>
    <row r="19847" spans="1:10" x14ac:dyDescent="0.25">
      <c r="A19847">
        <f t="shared" si="622"/>
        <v>19845</v>
      </c>
      <c r="B19847" s="22">
        <v>8143430</v>
      </c>
      <c r="J19847" s="6">
        <f t="shared" si="621"/>
        <v>16887655243524.369</v>
      </c>
    </row>
    <row r="19848" spans="1:10" x14ac:dyDescent="0.25">
      <c r="A19848">
        <f t="shared" si="622"/>
        <v>19846</v>
      </c>
      <c r="B19848" s="22">
        <v>3250000</v>
      </c>
      <c r="J19848" s="6">
        <f t="shared" si="621"/>
        <v>614610152858.7196</v>
      </c>
    </row>
    <row r="19849" spans="1:10" x14ac:dyDescent="0.25">
      <c r="A19849">
        <f t="shared" si="622"/>
        <v>19847</v>
      </c>
      <c r="B19849" s="22">
        <v>8143430</v>
      </c>
      <c r="J19849" s="6">
        <f t="shared" si="621"/>
        <v>16887655243524.369</v>
      </c>
    </row>
    <row r="19850" spans="1:10" x14ac:dyDescent="0.25">
      <c r="A19850">
        <f t="shared" si="622"/>
        <v>19848</v>
      </c>
      <c r="B19850" s="22">
        <v>3000000</v>
      </c>
      <c r="J19850" s="6">
        <f t="shared" si="621"/>
        <v>1069095532961.9576</v>
      </c>
    </row>
    <row r="19851" spans="1:10" x14ac:dyDescent="0.25">
      <c r="A19851">
        <f t="shared" si="622"/>
        <v>19849</v>
      </c>
      <c r="B19851" s="22">
        <v>0</v>
      </c>
      <c r="J19851" s="6">
        <f t="shared" si="621"/>
        <v>16272920094200.813</v>
      </c>
    </row>
    <row r="19852" spans="1:10" x14ac:dyDescent="0.25">
      <c r="A19852">
        <f t="shared" si="622"/>
        <v>19850</v>
      </c>
      <c r="B19852" s="22">
        <v>0</v>
      </c>
      <c r="J19852" s="6">
        <f t="shared" si="621"/>
        <v>16272920094200.813</v>
      </c>
    </row>
    <row r="19853" spans="1:10" x14ac:dyDescent="0.25">
      <c r="A19853">
        <f t="shared" si="622"/>
        <v>19851</v>
      </c>
      <c r="B19853" s="22">
        <v>0</v>
      </c>
      <c r="J19853" s="6">
        <f t="shared" si="621"/>
        <v>16272920094200.813</v>
      </c>
    </row>
    <row r="19854" spans="1:10" x14ac:dyDescent="0.25">
      <c r="A19854">
        <f t="shared" si="622"/>
        <v>19852</v>
      </c>
      <c r="B19854" s="22">
        <v>20337110</v>
      </c>
      <c r="J19854" s="6">
        <f t="shared" si="621"/>
        <v>265792349072095.38</v>
      </c>
    </row>
    <row r="19855" spans="1:10" x14ac:dyDescent="0.25">
      <c r="A19855">
        <f t="shared" si="622"/>
        <v>19853</v>
      </c>
      <c r="B19855" s="22">
        <v>8943680</v>
      </c>
      <c r="J19855" s="6">
        <f t="shared" si="621"/>
        <v>24105244819313.906</v>
      </c>
    </row>
    <row r="19856" spans="1:10" x14ac:dyDescent="0.25">
      <c r="A19856">
        <f t="shared" si="622"/>
        <v>19854</v>
      </c>
      <c r="B19856" s="22">
        <v>0</v>
      </c>
      <c r="J19856" s="6">
        <f t="shared" si="621"/>
        <v>16272920094200.813</v>
      </c>
    </row>
    <row r="19857" spans="1:10" x14ac:dyDescent="0.25">
      <c r="A19857">
        <f t="shared" si="622"/>
        <v>19855</v>
      </c>
      <c r="B19857" s="22">
        <v>0</v>
      </c>
      <c r="J19857" s="6">
        <f t="shared" si="621"/>
        <v>16272920094200.813</v>
      </c>
    </row>
    <row r="19858" spans="1:10" x14ac:dyDescent="0.25">
      <c r="A19858">
        <f t="shared" si="622"/>
        <v>19856</v>
      </c>
      <c r="B19858" s="22">
        <v>8143430</v>
      </c>
      <c r="J19858" s="6">
        <f t="shared" si="621"/>
        <v>16887655243524.369</v>
      </c>
    </row>
    <row r="19859" spans="1:10" x14ac:dyDescent="0.25">
      <c r="A19859">
        <f t="shared" si="622"/>
        <v>19857</v>
      </c>
      <c r="B19859" s="22">
        <v>8143430</v>
      </c>
      <c r="J19859" s="6">
        <f t="shared" si="621"/>
        <v>16887655243524.369</v>
      </c>
    </row>
    <row r="19860" spans="1:10" x14ac:dyDescent="0.25">
      <c r="A19860">
        <f t="shared" si="622"/>
        <v>19858</v>
      </c>
      <c r="B19860" s="22">
        <v>0</v>
      </c>
      <c r="J19860" s="6">
        <f t="shared" si="621"/>
        <v>16272920094200.813</v>
      </c>
    </row>
    <row r="19861" spans="1:10" x14ac:dyDescent="0.25">
      <c r="A19861">
        <f t="shared" si="622"/>
        <v>19859</v>
      </c>
      <c r="B19861" s="22">
        <v>17087110</v>
      </c>
      <c r="J19861" s="6">
        <f t="shared" si="621"/>
        <v>170384444013437.47</v>
      </c>
    </row>
    <row r="19862" spans="1:10" x14ac:dyDescent="0.25">
      <c r="A19862">
        <f t="shared" si="622"/>
        <v>19860</v>
      </c>
      <c r="B19862" s="22">
        <v>0</v>
      </c>
      <c r="J19862" s="6">
        <f t="shared" si="621"/>
        <v>16272920094200.813</v>
      </c>
    </row>
    <row r="19863" spans="1:10" x14ac:dyDescent="0.25">
      <c r="A19863">
        <f t="shared" si="622"/>
        <v>19861</v>
      </c>
      <c r="B19863" s="22">
        <v>17087110</v>
      </c>
      <c r="J19863" s="6">
        <f t="shared" si="621"/>
        <v>170384444013437.47</v>
      </c>
    </row>
    <row r="19864" spans="1:10" x14ac:dyDescent="0.25">
      <c r="A19864">
        <f t="shared" si="622"/>
        <v>19862</v>
      </c>
      <c r="B19864" s="22">
        <v>0</v>
      </c>
      <c r="J19864" s="6">
        <f t="shared" si="621"/>
        <v>16272920094200.813</v>
      </c>
    </row>
    <row r="19865" spans="1:10" x14ac:dyDescent="0.25">
      <c r="A19865">
        <f t="shared" si="622"/>
        <v>19863</v>
      </c>
      <c r="B19865" s="22">
        <v>0</v>
      </c>
      <c r="J19865" s="6">
        <f t="shared" si="621"/>
        <v>16272920094200.813</v>
      </c>
    </row>
    <row r="19866" spans="1:10" x14ac:dyDescent="0.25">
      <c r="A19866">
        <f t="shared" si="622"/>
        <v>19864</v>
      </c>
      <c r="B19866" s="22">
        <v>0</v>
      </c>
      <c r="J19866" s="6">
        <f t="shared" si="621"/>
        <v>16272920094200.813</v>
      </c>
    </row>
    <row r="19867" spans="1:10" x14ac:dyDescent="0.25">
      <c r="A19867">
        <f t="shared" si="622"/>
        <v>19865</v>
      </c>
      <c r="B19867" s="22">
        <v>0</v>
      </c>
      <c r="J19867" s="6">
        <f t="shared" si="621"/>
        <v>16272920094200.813</v>
      </c>
    </row>
    <row r="19868" spans="1:10" x14ac:dyDescent="0.25">
      <c r="A19868">
        <f t="shared" si="622"/>
        <v>19866</v>
      </c>
      <c r="B19868" s="22">
        <v>12193680</v>
      </c>
      <c r="J19868" s="6">
        <f t="shared" si="621"/>
        <v>66580854877971.813</v>
      </c>
    </row>
    <row r="19869" spans="1:10" x14ac:dyDescent="0.25">
      <c r="A19869">
        <f t="shared" si="622"/>
        <v>19867</v>
      </c>
      <c r="B19869" s="22">
        <v>0</v>
      </c>
      <c r="J19869" s="6">
        <f t="shared" si="621"/>
        <v>16272920094200.813</v>
      </c>
    </row>
    <row r="19870" spans="1:10" x14ac:dyDescent="0.25">
      <c r="A19870">
        <f t="shared" si="622"/>
        <v>19868</v>
      </c>
      <c r="B19870" s="22">
        <v>0</v>
      </c>
      <c r="J19870" s="6">
        <f t="shared" si="621"/>
        <v>16272920094200.813</v>
      </c>
    </row>
    <row r="19871" spans="1:10" x14ac:dyDescent="0.25">
      <c r="A19871">
        <f t="shared" si="622"/>
        <v>19869</v>
      </c>
      <c r="B19871" s="22">
        <v>0</v>
      </c>
      <c r="J19871" s="6">
        <f t="shared" si="621"/>
        <v>16272920094200.813</v>
      </c>
    </row>
    <row r="19872" spans="1:10" x14ac:dyDescent="0.25">
      <c r="A19872">
        <f t="shared" si="622"/>
        <v>19870</v>
      </c>
      <c r="B19872" s="22">
        <v>8943680</v>
      </c>
      <c r="J19872" s="6">
        <f t="shared" si="621"/>
        <v>24105244819313.906</v>
      </c>
    </row>
    <row r="19873" spans="1:10" x14ac:dyDescent="0.25">
      <c r="A19873">
        <f t="shared" si="622"/>
        <v>19871</v>
      </c>
      <c r="B19873" s="22">
        <v>8143430</v>
      </c>
      <c r="J19873" s="6">
        <f t="shared" si="621"/>
        <v>16887655243524.369</v>
      </c>
    </row>
    <row r="19874" spans="1:10" x14ac:dyDescent="0.25">
      <c r="A19874">
        <f t="shared" si="622"/>
        <v>19872</v>
      </c>
      <c r="B19874" s="22">
        <v>0</v>
      </c>
      <c r="J19874" s="6">
        <f t="shared" si="621"/>
        <v>16272920094200.813</v>
      </c>
    </row>
    <row r="19875" spans="1:10" x14ac:dyDescent="0.25">
      <c r="A19875">
        <f t="shared" si="622"/>
        <v>19873</v>
      </c>
      <c r="B19875" s="22">
        <v>17087110</v>
      </c>
      <c r="J19875" s="6">
        <f t="shared" si="621"/>
        <v>170384444013437.47</v>
      </c>
    </row>
    <row r="19876" spans="1:10" x14ac:dyDescent="0.25">
      <c r="A19876">
        <f t="shared" si="622"/>
        <v>19874</v>
      </c>
      <c r="B19876" s="22">
        <v>8943680</v>
      </c>
      <c r="J19876" s="6">
        <f t="shared" si="621"/>
        <v>24105244819313.906</v>
      </c>
    </row>
    <row r="19877" spans="1:10" x14ac:dyDescent="0.25">
      <c r="A19877">
        <f t="shared" si="622"/>
        <v>19875</v>
      </c>
      <c r="B19877" s="22">
        <v>8943680</v>
      </c>
      <c r="J19877" s="6">
        <f t="shared" si="621"/>
        <v>24105244819313.906</v>
      </c>
    </row>
    <row r="19878" spans="1:10" x14ac:dyDescent="0.25">
      <c r="A19878">
        <f t="shared" si="622"/>
        <v>19876</v>
      </c>
      <c r="B19878" s="22">
        <v>0</v>
      </c>
      <c r="J19878" s="6">
        <f t="shared" si="621"/>
        <v>16272920094200.813</v>
      </c>
    </row>
    <row r="19879" spans="1:10" x14ac:dyDescent="0.25">
      <c r="A19879">
        <f t="shared" si="622"/>
        <v>19877</v>
      </c>
      <c r="B19879" s="22">
        <v>0</v>
      </c>
      <c r="J19879" s="6">
        <f t="shared" si="621"/>
        <v>16272920094200.813</v>
      </c>
    </row>
    <row r="19880" spans="1:10" x14ac:dyDescent="0.25">
      <c r="A19880">
        <f t="shared" si="622"/>
        <v>19878</v>
      </c>
      <c r="B19880" s="22">
        <v>8143430</v>
      </c>
      <c r="J19880" s="6">
        <f t="shared" si="621"/>
        <v>16887655243524.369</v>
      </c>
    </row>
    <row r="19881" spans="1:10" x14ac:dyDescent="0.25">
      <c r="A19881">
        <f t="shared" si="622"/>
        <v>19879</v>
      </c>
      <c r="B19881" s="22">
        <v>0</v>
      </c>
      <c r="J19881" s="6">
        <f t="shared" si="621"/>
        <v>16272920094200.813</v>
      </c>
    </row>
    <row r="19882" spans="1:10" x14ac:dyDescent="0.25">
      <c r="A19882">
        <f t="shared" si="622"/>
        <v>19880</v>
      </c>
      <c r="B19882" s="22">
        <v>0</v>
      </c>
      <c r="J19882" s="6">
        <f t="shared" si="621"/>
        <v>16272920094200.813</v>
      </c>
    </row>
    <row r="19883" spans="1:10" x14ac:dyDescent="0.25">
      <c r="A19883">
        <f t="shared" si="622"/>
        <v>19881</v>
      </c>
      <c r="B19883" s="22">
        <v>8943680</v>
      </c>
      <c r="J19883" s="6">
        <f t="shared" si="621"/>
        <v>24105244819313.906</v>
      </c>
    </row>
    <row r="19884" spans="1:10" x14ac:dyDescent="0.25">
      <c r="A19884">
        <f t="shared" si="622"/>
        <v>19882</v>
      </c>
      <c r="B19884" s="22">
        <v>0</v>
      </c>
      <c r="J19884" s="6">
        <f t="shared" si="621"/>
        <v>16272920094200.813</v>
      </c>
    </row>
    <row r="19885" spans="1:10" x14ac:dyDescent="0.25">
      <c r="A19885">
        <f t="shared" si="622"/>
        <v>19883</v>
      </c>
      <c r="B19885" s="22">
        <v>0</v>
      </c>
      <c r="J19885" s="6">
        <f t="shared" si="621"/>
        <v>16272920094200.813</v>
      </c>
    </row>
    <row r="19886" spans="1:10" x14ac:dyDescent="0.25">
      <c r="A19886">
        <f t="shared" si="622"/>
        <v>19884</v>
      </c>
      <c r="B19886" s="22">
        <v>0</v>
      </c>
      <c r="J19886" s="6">
        <f t="shared" si="621"/>
        <v>16272920094200.813</v>
      </c>
    </row>
    <row r="19887" spans="1:10" x14ac:dyDescent="0.25">
      <c r="A19887">
        <f t="shared" si="622"/>
        <v>19885</v>
      </c>
      <c r="B19887" s="22">
        <v>0</v>
      </c>
      <c r="J19887" s="6">
        <f t="shared" si="621"/>
        <v>16272920094200.813</v>
      </c>
    </row>
    <row r="19888" spans="1:10" x14ac:dyDescent="0.25">
      <c r="A19888">
        <f t="shared" si="622"/>
        <v>19886</v>
      </c>
      <c r="B19888" s="22">
        <v>0</v>
      </c>
      <c r="J19888" s="6">
        <f t="shared" si="621"/>
        <v>16272920094200.813</v>
      </c>
    </row>
    <row r="19889" spans="1:10" x14ac:dyDescent="0.25">
      <c r="A19889">
        <f t="shared" si="622"/>
        <v>19887</v>
      </c>
      <c r="B19889" s="22">
        <v>0</v>
      </c>
      <c r="J19889" s="6">
        <f t="shared" si="621"/>
        <v>16272920094200.813</v>
      </c>
    </row>
    <row r="19890" spans="1:10" x14ac:dyDescent="0.25">
      <c r="A19890">
        <f t="shared" si="622"/>
        <v>19888</v>
      </c>
      <c r="B19890" s="22">
        <v>3000000</v>
      </c>
      <c r="J19890" s="6">
        <f t="shared" si="621"/>
        <v>1069095532961.9576</v>
      </c>
    </row>
    <row r="19891" spans="1:10" x14ac:dyDescent="0.25">
      <c r="A19891">
        <f t="shared" si="622"/>
        <v>19889</v>
      </c>
      <c r="B19891" s="22">
        <v>0</v>
      </c>
      <c r="J19891" s="6">
        <f t="shared" si="621"/>
        <v>16272920094200.813</v>
      </c>
    </row>
    <row r="19892" spans="1:10" x14ac:dyDescent="0.25">
      <c r="A19892">
        <f t="shared" si="622"/>
        <v>19890</v>
      </c>
      <c r="B19892" s="22">
        <v>0</v>
      </c>
      <c r="J19892" s="6">
        <f t="shared" si="621"/>
        <v>16272920094200.813</v>
      </c>
    </row>
    <row r="19893" spans="1:10" x14ac:dyDescent="0.25">
      <c r="A19893">
        <f t="shared" si="622"/>
        <v>19891</v>
      </c>
      <c r="B19893" s="22">
        <v>0</v>
      </c>
      <c r="J19893" s="6">
        <f t="shared" si="621"/>
        <v>16272920094200.813</v>
      </c>
    </row>
    <row r="19894" spans="1:10" x14ac:dyDescent="0.25">
      <c r="A19894">
        <f t="shared" si="622"/>
        <v>19892</v>
      </c>
      <c r="B19894" s="22">
        <v>3519206.6</v>
      </c>
      <c r="J19894" s="6">
        <f t="shared" si="621"/>
        <v>264982140633.07825</v>
      </c>
    </row>
    <row r="19895" spans="1:10" x14ac:dyDescent="0.25">
      <c r="A19895">
        <f t="shared" si="622"/>
        <v>19893</v>
      </c>
      <c r="B19895" s="22">
        <v>0</v>
      </c>
      <c r="J19895" s="6">
        <f t="shared" si="621"/>
        <v>16272920094200.813</v>
      </c>
    </row>
    <row r="19896" spans="1:10" x14ac:dyDescent="0.25">
      <c r="A19896">
        <f t="shared" si="622"/>
        <v>19894</v>
      </c>
      <c r="B19896" s="22">
        <v>0</v>
      </c>
      <c r="J19896" s="6">
        <f t="shared" si="621"/>
        <v>16272920094200.813</v>
      </c>
    </row>
    <row r="19897" spans="1:10" x14ac:dyDescent="0.25">
      <c r="A19897">
        <f t="shared" si="622"/>
        <v>19895</v>
      </c>
      <c r="B19897" s="22">
        <v>0</v>
      </c>
      <c r="J19897" s="6">
        <f t="shared" si="621"/>
        <v>16272920094200.813</v>
      </c>
    </row>
    <row r="19898" spans="1:10" x14ac:dyDescent="0.25">
      <c r="A19898">
        <f t="shared" si="622"/>
        <v>19896</v>
      </c>
      <c r="B19898" s="22">
        <v>8943680</v>
      </c>
      <c r="J19898" s="6">
        <f t="shared" si="621"/>
        <v>24105244819313.906</v>
      </c>
    </row>
    <row r="19899" spans="1:10" x14ac:dyDescent="0.25">
      <c r="A19899">
        <f t="shared" si="622"/>
        <v>19897</v>
      </c>
      <c r="B19899" s="22">
        <v>8143430</v>
      </c>
      <c r="J19899" s="6">
        <f t="shared" si="621"/>
        <v>16887655243524.369</v>
      </c>
    </row>
    <row r="19900" spans="1:10" x14ac:dyDescent="0.25">
      <c r="A19900">
        <f t="shared" si="622"/>
        <v>19898</v>
      </c>
      <c r="B19900" s="22">
        <v>0</v>
      </c>
      <c r="J19900" s="6">
        <f t="shared" si="621"/>
        <v>16272920094200.813</v>
      </c>
    </row>
    <row r="19901" spans="1:10" x14ac:dyDescent="0.25">
      <c r="A19901">
        <f t="shared" si="622"/>
        <v>19899</v>
      </c>
      <c r="B19901" s="22">
        <v>0</v>
      </c>
      <c r="J19901" s="6">
        <f t="shared" si="621"/>
        <v>16272920094200.813</v>
      </c>
    </row>
    <row r="19902" spans="1:10" x14ac:dyDescent="0.25">
      <c r="A19902">
        <f t="shared" si="622"/>
        <v>19900</v>
      </c>
      <c r="B19902" s="22">
        <v>0</v>
      </c>
      <c r="J19902" s="6">
        <f t="shared" si="621"/>
        <v>16272920094200.813</v>
      </c>
    </row>
    <row r="19903" spans="1:10" x14ac:dyDescent="0.25">
      <c r="A19903">
        <f t="shared" si="622"/>
        <v>19901</v>
      </c>
      <c r="B19903" s="22">
        <v>8143430</v>
      </c>
      <c r="J19903" s="6">
        <f t="shared" si="621"/>
        <v>16887655243524.369</v>
      </c>
    </row>
    <row r="19904" spans="1:10" x14ac:dyDescent="0.25">
      <c r="A19904">
        <f t="shared" si="622"/>
        <v>19902</v>
      </c>
      <c r="B19904" s="22">
        <v>0</v>
      </c>
      <c r="J19904" s="6">
        <f t="shared" si="621"/>
        <v>16272920094200.813</v>
      </c>
    </row>
    <row r="19905" spans="1:10" x14ac:dyDescent="0.25">
      <c r="A19905">
        <f t="shared" si="622"/>
        <v>19903</v>
      </c>
      <c r="B19905" s="22">
        <v>0</v>
      </c>
      <c r="J19905" s="6">
        <f t="shared" si="621"/>
        <v>16272920094200.813</v>
      </c>
    </row>
    <row r="19906" spans="1:10" x14ac:dyDescent="0.25">
      <c r="A19906">
        <f t="shared" si="622"/>
        <v>19904</v>
      </c>
      <c r="B19906" s="22">
        <v>0</v>
      </c>
      <c r="J19906" s="6">
        <f t="shared" si="621"/>
        <v>16272920094200.813</v>
      </c>
    </row>
    <row r="19907" spans="1:10" x14ac:dyDescent="0.25">
      <c r="A19907">
        <f t="shared" si="622"/>
        <v>19905</v>
      </c>
      <c r="B19907" s="22">
        <v>8143430</v>
      </c>
      <c r="J19907" s="6">
        <f t="shared" ref="J19907:J19970" si="623">(B19907-$I$6)^2</f>
        <v>16887655243524.369</v>
      </c>
    </row>
    <row r="19908" spans="1:10" x14ac:dyDescent="0.25">
      <c r="A19908">
        <f t="shared" ref="A19908:A19971" si="624">A19907+1</f>
        <v>19906</v>
      </c>
      <c r="B19908" s="22">
        <v>0</v>
      </c>
      <c r="J19908" s="6">
        <f t="shared" si="623"/>
        <v>16272920094200.813</v>
      </c>
    </row>
    <row r="19909" spans="1:10" x14ac:dyDescent="0.25">
      <c r="A19909">
        <f t="shared" si="624"/>
        <v>19907</v>
      </c>
      <c r="B19909" s="22">
        <v>8143430</v>
      </c>
      <c r="J19909" s="6">
        <f t="shared" si="623"/>
        <v>16887655243524.369</v>
      </c>
    </row>
    <row r="19910" spans="1:10" x14ac:dyDescent="0.25">
      <c r="A19910">
        <f t="shared" si="624"/>
        <v>19908</v>
      </c>
      <c r="B19910" s="22">
        <v>8943680</v>
      </c>
      <c r="J19910" s="6">
        <f t="shared" si="623"/>
        <v>24105244819313.906</v>
      </c>
    </row>
    <row r="19911" spans="1:10" x14ac:dyDescent="0.25">
      <c r="A19911">
        <f t="shared" si="624"/>
        <v>19909</v>
      </c>
      <c r="B19911" s="22">
        <v>0</v>
      </c>
      <c r="J19911" s="6">
        <f t="shared" si="623"/>
        <v>16272920094200.813</v>
      </c>
    </row>
    <row r="19912" spans="1:10" x14ac:dyDescent="0.25">
      <c r="A19912">
        <f t="shared" si="624"/>
        <v>19910</v>
      </c>
      <c r="B19912" s="22">
        <v>8143430</v>
      </c>
      <c r="J19912" s="6">
        <f t="shared" si="623"/>
        <v>16887655243524.369</v>
      </c>
    </row>
    <row r="19913" spans="1:10" x14ac:dyDescent="0.25">
      <c r="A19913">
        <f t="shared" si="624"/>
        <v>19911</v>
      </c>
      <c r="B19913" s="22">
        <v>8943680</v>
      </c>
      <c r="J19913" s="6">
        <f t="shared" si="623"/>
        <v>24105244819313.906</v>
      </c>
    </row>
    <row r="19914" spans="1:10" x14ac:dyDescent="0.25">
      <c r="A19914">
        <f t="shared" si="624"/>
        <v>19912</v>
      </c>
      <c r="B19914" s="22">
        <v>8943680</v>
      </c>
      <c r="J19914" s="6">
        <f t="shared" si="623"/>
        <v>24105244819313.906</v>
      </c>
    </row>
    <row r="19915" spans="1:10" x14ac:dyDescent="0.25">
      <c r="A19915">
        <f t="shared" si="624"/>
        <v>19913</v>
      </c>
      <c r="B19915" s="22">
        <v>0</v>
      </c>
      <c r="J19915" s="6">
        <f t="shared" si="623"/>
        <v>16272920094200.813</v>
      </c>
    </row>
    <row r="19916" spans="1:10" x14ac:dyDescent="0.25">
      <c r="A19916">
        <f t="shared" si="624"/>
        <v>19914</v>
      </c>
      <c r="B19916" s="22">
        <v>8143430</v>
      </c>
      <c r="J19916" s="6">
        <f t="shared" si="623"/>
        <v>16887655243524.369</v>
      </c>
    </row>
    <row r="19917" spans="1:10" x14ac:dyDescent="0.25">
      <c r="A19917">
        <f t="shared" si="624"/>
        <v>19915</v>
      </c>
      <c r="B19917" s="22">
        <v>0</v>
      </c>
      <c r="J19917" s="6">
        <f t="shared" si="623"/>
        <v>16272920094200.813</v>
      </c>
    </row>
    <row r="19918" spans="1:10" x14ac:dyDescent="0.25">
      <c r="A19918">
        <f t="shared" si="624"/>
        <v>19916</v>
      </c>
      <c r="B19918" s="22">
        <v>0</v>
      </c>
      <c r="J19918" s="6">
        <f t="shared" si="623"/>
        <v>16272920094200.813</v>
      </c>
    </row>
    <row r="19919" spans="1:10" x14ac:dyDescent="0.25">
      <c r="A19919">
        <f t="shared" si="624"/>
        <v>19917</v>
      </c>
      <c r="B19919" s="22">
        <v>0</v>
      </c>
      <c r="J19919" s="6">
        <f t="shared" si="623"/>
        <v>16272920094200.813</v>
      </c>
    </row>
    <row r="19920" spans="1:10" x14ac:dyDescent="0.25">
      <c r="A19920">
        <f t="shared" si="624"/>
        <v>19918</v>
      </c>
      <c r="B19920" s="22">
        <v>17087110</v>
      </c>
      <c r="J19920" s="6">
        <f t="shared" si="623"/>
        <v>170384444013437.47</v>
      </c>
    </row>
    <row r="19921" spans="1:10" x14ac:dyDescent="0.25">
      <c r="A19921">
        <f t="shared" si="624"/>
        <v>19919</v>
      </c>
      <c r="B19921" s="22">
        <v>3250000</v>
      </c>
      <c r="J19921" s="6">
        <f t="shared" si="623"/>
        <v>614610152858.7196</v>
      </c>
    </row>
    <row r="19922" spans="1:10" x14ac:dyDescent="0.25">
      <c r="A19922">
        <f t="shared" si="624"/>
        <v>19920</v>
      </c>
      <c r="B19922" s="22">
        <v>13372460.821917808</v>
      </c>
      <c r="J19922" s="6">
        <f t="shared" si="623"/>
        <v>87207396632681.313</v>
      </c>
    </row>
    <row r="19923" spans="1:10" x14ac:dyDescent="0.25">
      <c r="A19923">
        <f t="shared" si="624"/>
        <v>19921</v>
      </c>
      <c r="B19923" s="22">
        <v>0</v>
      </c>
      <c r="J19923" s="6">
        <f t="shared" si="623"/>
        <v>16272920094200.813</v>
      </c>
    </row>
    <row r="19924" spans="1:10" x14ac:dyDescent="0.25">
      <c r="A19924">
        <f t="shared" si="624"/>
        <v>19922</v>
      </c>
      <c r="B19924" s="22">
        <v>0</v>
      </c>
      <c r="J19924" s="6">
        <f t="shared" si="623"/>
        <v>16272920094200.813</v>
      </c>
    </row>
    <row r="19925" spans="1:10" x14ac:dyDescent="0.25">
      <c r="A19925">
        <f t="shared" si="624"/>
        <v>19923</v>
      </c>
      <c r="B19925" s="22">
        <v>0</v>
      </c>
      <c r="J19925" s="6">
        <f t="shared" si="623"/>
        <v>16272920094200.813</v>
      </c>
    </row>
    <row r="19926" spans="1:10" x14ac:dyDescent="0.25">
      <c r="A19926">
        <f t="shared" si="624"/>
        <v>19924</v>
      </c>
      <c r="B19926" s="22">
        <v>8943680</v>
      </c>
      <c r="J19926" s="6">
        <f t="shared" si="623"/>
        <v>24105244819313.906</v>
      </c>
    </row>
    <row r="19927" spans="1:10" x14ac:dyDescent="0.25">
      <c r="A19927">
        <f t="shared" si="624"/>
        <v>19925</v>
      </c>
      <c r="B19927" s="22">
        <v>0</v>
      </c>
      <c r="J19927" s="6">
        <f t="shared" si="623"/>
        <v>16272920094200.813</v>
      </c>
    </row>
    <row r="19928" spans="1:10" x14ac:dyDescent="0.25">
      <c r="A19928">
        <f t="shared" si="624"/>
        <v>19926</v>
      </c>
      <c r="B19928" s="22">
        <v>0</v>
      </c>
      <c r="J19928" s="6">
        <f t="shared" si="623"/>
        <v>16272920094200.813</v>
      </c>
    </row>
    <row r="19929" spans="1:10" x14ac:dyDescent="0.25">
      <c r="A19929">
        <f t="shared" si="624"/>
        <v>19927</v>
      </c>
      <c r="B19929" s="22">
        <v>8943680</v>
      </c>
      <c r="J19929" s="6">
        <f t="shared" si="623"/>
        <v>24105244819313.906</v>
      </c>
    </row>
    <row r="19930" spans="1:10" x14ac:dyDescent="0.25">
      <c r="A19930">
        <f t="shared" si="624"/>
        <v>19928</v>
      </c>
      <c r="B19930" s="22">
        <v>0</v>
      </c>
      <c r="J19930" s="6">
        <f t="shared" si="623"/>
        <v>16272920094200.813</v>
      </c>
    </row>
    <row r="19931" spans="1:10" x14ac:dyDescent="0.25">
      <c r="A19931">
        <f t="shared" si="624"/>
        <v>19929</v>
      </c>
      <c r="B19931" s="22">
        <v>0</v>
      </c>
      <c r="J19931" s="6">
        <f t="shared" si="623"/>
        <v>16272920094200.813</v>
      </c>
    </row>
    <row r="19932" spans="1:10" x14ac:dyDescent="0.25">
      <c r="A19932">
        <f t="shared" si="624"/>
        <v>19930</v>
      </c>
      <c r="B19932" s="22">
        <v>17087110</v>
      </c>
      <c r="J19932" s="6">
        <f t="shared" si="623"/>
        <v>170384444013437.47</v>
      </c>
    </row>
    <row r="19933" spans="1:10" x14ac:dyDescent="0.25">
      <c r="A19933">
        <f t="shared" si="624"/>
        <v>19931</v>
      </c>
      <c r="B19933" s="22">
        <v>0</v>
      </c>
      <c r="J19933" s="6">
        <f t="shared" si="623"/>
        <v>16272920094200.813</v>
      </c>
    </row>
    <row r="19934" spans="1:10" x14ac:dyDescent="0.25">
      <c r="A19934">
        <f t="shared" si="624"/>
        <v>19932</v>
      </c>
      <c r="B19934" s="22">
        <v>0</v>
      </c>
      <c r="J19934" s="6">
        <f t="shared" si="623"/>
        <v>16272920094200.813</v>
      </c>
    </row>
    <row r="19935" spans="1:10" x14ac:dyDescent="0.25">
      <c r="A19935">
        <f t="shared" si="624"/>
        <v>19933</v>
      </c>
      <c r="B19935" s="22">
        <v>3000000</v>
      </c>
      <c r="J19935" s="6">
        <f t="shared" si="623"/>
        <v>1069095532961.9576</v>
      </c>
    </row>
    <row r="19936" spans="1:10" x14ac:dyDescent="0.25">
      <c r="A19936">
        <f t="shared" si="624"/>
        <v>19934</v>
      </c>
      <c r="B19936" s="22">
        <v>0</v>
      </c>
      <c r="J19936" s="6">
        <f t="shared" si="623"/>
        <v>16272920094200.813</v>
      </c>
    </row>
    <row r="19937" spans="1:10" x14ac:dyDescent="0.25">
      <c r="A19937">
        <f t="shared" si="624"/>
        <v>19935</v>
      </c>
      <c r="B19937" s="22">
        <v>0</v>
      </c>
      <c r="J19937" s="6">
        <f t="shared" si="623"/>
        <v>16272920094200.813</v>
      </c>
    </row>
    <row r="19938" spans="1:10" x14ac:dyDescent="0.25">
      <c r="A19938">
        <f t="shared" si="624"/>
        <v>19936</v>
      </c>
      <c r="B19938" s="22">
        <v>0</v>
      </c>
      <c r="J19938" s="6">
        <f t="shared" si="623"/>
        <v>16272920094200.813</v>
      </c>
    </row>
    <row r="19939" spans="1:10" x14ac:dyDescent="0.25">
      <c r="A19939">
        <f t="shared" si="624"/>
        <v>19937</v>
      </c>
      <c r="B19939" s="22">
        <v>0</v>
      </c>
      <c r="J19939" s="6">
        <f t="shared" si="623"/>
        <v>16272920094200.813</v>
      </c>
    </row>
    <row r="19940" spans="1:10" x14ac:dyDescent="0.25">
      <c r="A19940">
        <f t="shared" si="624"/>
        <v>19938</v>
      </c>
      <c r="B19940" s="22">
        <v>0</v>
      </c>
      <c r="J19940" s="6">
        <f t="shared" si="623"/>
        <v>16272920094200.813</v>
      </c>
    </row>
    <row r="19941" spans="1:10" x14ac:dyDescent="0.25">
      <c r="A19941">
        <f t="shared" si="624"/>
        <v>19939</v>
      </c>
      <c r="B19941" s="22">
        <v>0</v>
      </c>
      <c r="J19941" s="6">
        <f t="shared" si="623"/>
        <v>16272920094200.813</v>
      </c>
    </row>
    <row r="19942" spans="1:10" x14ac:dyDescent="0.25">
      <c r="A19942">
        <f t="shared" si="624"/>
        <v>19940</v>
      </c>
      <c r="B19942" s="22">
        <v>8943680</v>
      </c>
      <c r="J19942" s="6">
        <f t="shared" si="623"/>
        <v>24105244819313.906</v>
      </c>
    </row>
    <row r="19943" spans="1:10" x14ac:dyDescent="0.25">
      <c r="A19943">
        <f t="shared" si="624"/>
        <v>19941</v>
      </c>
      <c r="B19943" s="22">
        <v>0</v>
      </c>
      <c r="J19943" s="6">
        <f t="shared" si="623"/>
        <v>16272920094200.813</v>
      </c>
    </row>
    <row r="19944" spans="1:10" x14ac:dyDescent="0.25">
      <c r="A19944">
        <f t="shared" si="624"/>
        <v>19942</v>
      </c>
      <c r="B19944" s="22">
        <v>0</v>
      </c>
      <c r="J19944" s="6">
        <f t="shared" si="623"/>
        <v>16272920094200.813</v>
      </c>
    </row>
    <row r="19945" spans="1:10" x14ac:dyDescent="0.25">
      <c r="A19945">
        <f t="shared" si="624"/>
        <v>19943</v>
      </c>
      <c r="B19945" s="22">
        <v>11143430</v>
      </c>
      <c r="J19945" s="6">
        <f t="shared" si="623"/>
        <v>50544410682285.516</v>
      </c>
    </row>
    <row r="19946" spans="1:10" x14ac:dyDescent="0.25">
      <c r="A19946">
        <f t="shared" si="624"/>
        <v>19944</v>
      </c>
      <c r="B19946" s="22">
        <v>0</v>
      </c>
      <c r="J19946" s="6">
        <f t="shared" si="623"/>
        <v>16272920094200.813</v>
      </c>
    </row>
    <row r="19947" spans="1:10" x14ac:dyDescent="0.25">
      <c r="A19947">
        <f t="shared" si="624"/>
        <v>19945</v>
      </c>
      <c r="B19947" s="22">
        <v>0</v>
      </c>
      <c r="J19947" s="6">
        <f t="shared" si="623"/>
        <v>16272920094200.813</v>
      </c>
    </row>
    <row r="19948" spans="1:10" x14ac:dyDescent="0.25">
      <c r="A19948">
        <f t="shared" si="624"/>
        <v>19946</v>
      </c>
      <c r="B19948" s="22">
        <v>17087110</v>
      </c>
      <c r="J19948" s="6">
        <f t="shared" si="623"/>
        <v>170384444013437.47</v>
      </c>
    </row>
    <row r="19949" spans="1:10" x14ac:dyDescent="0.25">
      <c r="A19949">
        <f t="shared" si="624"/>
        <v>19947</v>
      </c>
      <c r="B19949" s="22">
        <v>0</v>
      </c>
      <c r="J19949" s="6">
        <f t="shared" si="623"/>
        <v>16272920094200.813</v>
      </c>
    </row>
    <row r="19950" spans="1:10" x14ac:dyDescent="0.25">
      <c r="A19950">
        <f t="shared" si="624"/>
        <v>19948</v>
      </c>
      <c r="B19950" s="22">
        <v>8143430</v>
      </c>
      <c r="J19950" s="6">
        <f t="shared" si="623"/>
        <v>16887655243524.369</v>
      </c>
    </row>
    <row r="19951" spans="1:10" x14ac:dyDescent="0.25">
      <c r="A19951">
        <f t="shared" si="624"/>
        <v>19949</v>
      </c>
      <c r="B19951" s="22">
        <v>8943680</v>
      </c>
      <c r="J19951" s="6">
        <f t="shared" si="623"/>
        <v>24105244819313.906</v>
      </c>
    </row>
    <row r="19952" spans="1:10" x14ac:dyDescent="0.25">
      <c r="A19952">
        <f t="shared" si="624"/>
        <v>19950</v>
      </c>
      <c r="B19952" s="22">
        <v>0</v>
      </c>
      <c r="J19952" s="6">
        <f t="shared" si="623"/>
        <v>16272920094200.813</v>
      </c>
    </row>
    <row r="19953" spans="1:10" x14ac:dyDescent="0.25">
      <c r="A19953">
        <f t="shared" si="624"/>
        <v>19951</v>
      </c>
      <c r="B19953" s="22">
        <v>8943680</v>
      </c>
      <c r="J19953" s="6">
        <f t="shared" si="623"/>
        <v>24105244819313.906</v>
      </c>
    </row>
    <row r="19954" spans="1:10" x14ac:dyDescent="0.25">
      <c r="A19954">
        <f t="shared" si="624"/>
        <v>19952</v>
      </c>
      <c r="B19954" s="22">
        <v>0</v>
      </c>
      <c r="J19954" s="6">
        <f t="shared" si="623"/>
        <v>16272920094200.813</v>
      </c>
    </row>
    <row r="19955" spans="1:10" x14ac:dyDescent="0.25">
      <c r="A19955">
        <f t="shared" si="624"/>
        <v>19953</v>
      </c>
      <c r="B19955" s="22">
        <v>0</v>
      </c>
      <c r="J19955" s="6">
        <f t="shared" si="623"/>
        <v>16272920094200.813</v>
      </c>
    </row>
    <row r="19956" spans="1:10" x14ac:dyDescent="0.25">
      <c r="A19956">
        <f t="shared" si="624"/>
        <v>19954</v>
      </c>
      <c r="B19956" s="22">
        <v>0</v>
      </c>
      <c r="J19956" s="6">
        <f t="shared" si="623"/>
        <v>16272920094200.813</v>
      </c>
    </row>
    <row r="19957" spans="1:10" x14ac:dyDescent="0.25">
      <c r="A19957">
        <f t="shared" si="624"/>
        <v>19955</v>
      </c>
      <c r="B19957" s="22">
        <v>3250000</v>
      </c>
      <c r="J19957" s="6">
        <f t="shared" si="623"/>
        <v>614610152858.7196</v>
      </c>
    </row>
    <row r="19958" spans="1:10" x14ac:dyDescent="0.25">
      <c r="A19958">
        <f t="shared" si="624"/>
        <v>19956</v>
      </c>
      <c r="B19958" s="22">
        <v>0</v>
      </c>
      <c r="J19958" s="6">
        <f t="shared" si="623"/>
        <v>16272920094200.813</v>
      </c>
    </row>
    <row r="19959" spans="1:10" x14ac:dyDescent="0.25">
      <c r="A19959">
        <f t="shared" si="624"/>
        <v>19957</v>
      </c>
      <c r="B19959" s="22">
        <v>0</v>
      </c>
      <c r="J19959" s="6">
        <f t="shared" si="623"/>
        <v>16272920094200.813</v>
      </c>
    </row>
    <row r="19960" spans="1:10" x14ac:dyDescent="0.25">
      <c r="A19960">
        <f t="shared" si="624"/>
        <v>19958</v>
      </c>
      <c r="B19960" s="22">
        <v>0</v>
      </c>
      <c r="J19960" s="6">
        <f t="shared" si="623"/>
        <v>16272920094200.813</v>
      </c>
    </row>
    <row r="19961" spans="1:10" x14ac:dyDescent="0.25">
      <c r="A19961">
        <f t="shared" si="624"/>
        <v>19959</v>
      </c>
      <c r="B19961" s="22">
        <v>0</v>
      </c>
      <c r="J19961" s="6">
        <f t="shared" si="623"/>
        <v>16272920094200.813</v>
      </c>
    </row>
    <row r="19962" spans="1:10" x14ac:dyDescent="0.25">
      <c r="A19962">
        <f t="shared" si="624"/>
        <v>19960</v>
      </c>
      <c r="B19962" s="22">
        <v>0</v>
      </c>
      <c r="J19962" s="6">
        <f t="shared" si="623"/>
        <v>16272920094200.813</v>
      </c>
    </row>
    <row r="19963" spans="1:10" x14ac:dyDescent="0.25">
      <c r="A19963">
        <f t="shared" si="624"/>
        <v>19961</v>
      </c>
      <c r="B19963" s="22">
        <v>0</v>
      </c>
      <c r="J19963" s="6">
        <f t="shared" si="623"/>
        <v>16272920094200.813</v>
      </c>
    </row>
    <row r="19964" spans="1:10" x14ac:dyDescent="0.25">
      <c r="A19964">
        <f t="shared" si="624"/>
        <v>19962</v>
      </c>
      <c r="B19964" s="22">
        <v>3000000</v>
      </c>
      <c r="J19964" s="6">
        <f t="shared" si="623"/>
        <v>1069095532961.9576</v>
      </c>
    </row>
    <row r="19965" spans="1:10" x14ac:dyDescent="0.25">
      <c r="A19965">
        <f t="shared" si="624"/>
        <v>19963</v>
      </c>
      <c r="B19965" s="22">
        <v>0</v>
      </c>
      <c r="J19965" s="6">
        <f t="shared" si="623"/>
        <v>16272920094200.813</v>
      </c>
    </row>
    <row r="19966" spans="1:10" x14ac:dyDescent="0.25">
      <c r="A19966">
        <f t="shared" si="624"/>
        <v>19964</v>
      </c>
      <c r="B19966" s="22">
        <v>17087110</v>
      </c>
      <c r="J19966" s="6">
        <f t="shared" si="623"/>
        <v>170384444013437.47</v>
      </c>
    </row>
    <row r="19967" spans="1:10" x14ac:dyDescent="0.25">
      <c r="A19967">
        <f t="shared" si="624"/>
        <v>19965</v>
      </c>
      <c r="B19967" s="22">
        <v>0</v>
      </c>
      <c r="J19967" s="6">
        <f t="shared" si="623"/>
        <v>16272920094200.813</v>
      </c>
    </row>
    <row r="19968" spans="1:10" x14ac:dyDescent="0.25">
      <c r="A19968">
        <f t="shared" si="624"/>
        <v>19966</v>
      </c>
      <c r="B19968" s="22">
        <v>0</v>
      </c>
      <c r="J19968" s="6">
        <f t="shared" si="623"/>
        <v>16272920094200.813</v>
      </c>
    </row>
    <row r="19969" spans="1:10" x14ac:dyDescent="0.25">
      <c r="A19969">
        <f t="shared" si="624"/>
        <v>19967</v>
      </c>
      <c r="B19969" s="22">
        <v>0</v>
      </c>
      <c r="J19969" s="6">
        <f t="shared" si="623"/>
        <v>16272920094200.813</v>
      </c>
    </row>
    <row r="19970" spans="1:10" x14ac:dyDescent="0.25">
      <c r="A19970">
        <f t="shared" si="624"/>
        <v>19968</v>
      </c>
      <c r="B19970" s="22">
        <v>0</v>
      </c>
      <c r="J19970" s="6">
        <f t="shared" si="623"/>
        <v>16272920094200.813</v>
      </c>
    </row>
    <row r="19971" spans="1:10" x14ac:dyDescent="0.25">
      <c r="A19971">
        <f t="shared" si="624"/>
        <v>19969</v>
      </c>
      <c r="B19971" s="22">
        <v>0</v>
      </c>
      <c r="J19971" s="6">
        <f t="shared" ref="J19971:J20034" si="625">(B19971-$I$6)^2</f>
        <v>16272920094200.813</v>
      </c>
    </row>
    <row r="19972" spans="1:10" x14ac:dyDescent="0.25">
      <c r="A19972">
        <f t="shared" ref="A19972:A20035" si="626">A19971+1</f>
        <v>19970</v>
      </c>
      <c r="B19972" s="22">
        <v>8943680</v>
      </c>
      <c r="J19972" s="6">
        <f t="shared" si="625"/>
        <v>24105244819313.906</v>
      </c>
    </row>
    <row r="19973" spans="1:10" x14ac:dyDescent="0.25">
      <c r="A19973">
        <f t="shared" si="626"/>
        <v>19971</v>
      </c>
      <c r="B19973" s="22">
        <v>8943680</v>
      </c>
      <c r="J19973" s="6">
        <f t="shared" si="625"/>
        <v>24105244819313.906</v>
      </c>
    </row>
    <row r="19974" spans="1:10" x14ac:dyDescent="0.25">
      <c r="A19974">
        <f t="shared" si="626"/>
        <v>19972</v>
      </c>
      <c r="B19974" s="22">
        <v>0</v>
      </c>
      <c r="J19974" s="6">
        <f t="shared" si="625"/>
        <v>16272920094200.813</v>
      </c>
    </row>
    <row r="19975" spans="1:10" x14ac:dyDescent="0.25">
      <c r="A19975">
        <f t="shared" si="626"/>
        <v>19973</v>
      </c>
      <c r="B19975" s="22">
        <v>8143430</v>
      </c>
      <c r="J19975" s="6">
        <f t="shared" si="625"/>
        <v>16887655243524.369</v>
      </c>
    </row>
    <row r="19976" spans="1:10" x14ac:dyDescent="0.25">
      <c r="A19976">
        <f t="shared" si="626"/>
        <v>19974</v>
      </c>
      <c r="B19976" s="22">
        <v>0</v>
      </c>
      <c r="J19976" s="6">
        <f t="shared" si="625"/>
        <v>16272920094200.813</v>
      </c>
    </row>
    <row r="19977" spans="1:10" x14ac:dyDescent="0.25">
      <c r="A19977">
        <f t="shared" si="626"/>
        <v>19975</v>
      </c>
      <c r="B19977" s="22">
        <v>0</v>
      </c>
      <c r="J19977" s="6">
        <f t="shared" si="625"/>
        <v>16272920094200.813</v>
      </c>
    </row>
    <row r="19978" spans="1:10" x14ac:dyDescent="0.25">
      <c r="A19978">
        <f t="shared" si="626"/>
        <v>19976</v>
      </c>
      <c r="B19978" s="22">
        <v>8943680</v>
      </c>
      <c r="J19978" s="6">
        <f t="shared" si="625"/>
        <v>24105244819313.906</v>
      </c>
    </row>
    <row r="19979" spans="1:10" x14ac:dyDescent="0.25">
      <c r="A19979">
        <f t="shared" si="626"/>
        <v>19977</v>
      </c>
      <c r="B19979" s="22">
        <v>8943680</v>
      </c>
      <c r="J19979" s="6">
        <f t="shared" si="625"/>
        <v>24105244819313.906</v>
      </c>
    </row>
    <row r="19980" spans="1:10" x14ac:dyDescent="0.25">
      <c r="A19980">
        <f t="shared" si="626"/>
        <v>19978</v>
      </c>
      <c r="B19980" s="22">
        <v>0</v>
      </c>
      <c r="J19980" s="6">
        <f t="shared" si="625"/>
        <v>16272920094200.813</v>
      </c>
    </row>
    <row r="19981" spans="1:10" x14ac:dyDescent="0.25">
      <c r="A19981">
        <f t="shared" si="626"/>
        <v>19979</v>
      </c>
      <c r="B19981" s="22">
        <v>0</v>
      </c>
      <c r="J19981" s="6">
        <f t="shared" si="625"/>
        <v>16272920094200.813</v>
      </c>
    </row>
    <row r="19982" spans="1:10" x14ac:dyDescent="0.25">
      <c r="A19982">
        <f t="shared" si="626"/>
        <v>19980</v>
      </c>
      <c r="B19982" s="22">
        <v>8143430</v>
      </c>
      <c r="J19982" s="6">
        <f t="shared" si="625"/>
        <v>16887655243524.369</v>
      </c>
    </row>
    <row r="19983" spans="1:10" x14ac:dyDescent="0.25">
      <c r="A19983">
        <f t="shared" si="626"/>
        <v>19981</v>
      </c>
      <c r="B19983" s="22">
        <v>8943680</v>
      </c>
      <c r="J19983" s="6">
        <f t="shared" si="625"/>
        <v>24105244819313.906</v>
      </c>
    </row>
    <row r="19984" spans="1:10" x14ac:dyDescent="0.25">
      <c r="A19984">
        <f t="shared" si="626"/>
        <v>19982</v>
      </c>
      <c r="B19984" s="22">
        <v>8143430</v>
      </c>
      <c r="J19984" s="6">
        <f t="shared" si="625"/>
        <v>16887655243524.369</v>
      </c>
    </row>
    <row r="19985" spans="1:10" x14ac:dyDescent="0.25">
      <c r="A19985">
        <f t="shared" si="626"/>
        <v>19983</v>
      </c>
      <c r="B19985" s="22">
        <v>0</v>
      </c>
      <c r="J19985" s="6">
        <f t="shared" si="625"/>
        <v>16272920094200.813</v>
      </c>
    </row>
    <row r="19986" spans="1:10" x14ac:dyDescent="0.25">
      <c r="A19986">
        <f t="shared" si="626"/>
        <v>19984</v>
      </c>
      <c r="B19986" s="22">
        <v>0</v>
      </c>
      <c r="J19986" s="6">
        <f t="shared" si="625"/>
        <v>16272920094200.813</v>
      </c>
    </row>
    <row r="19987" spans="1:10" x14ac:dyDescent="0.25">
      <c r="A19987">
        <f t="shared" si="626"/>
        <v>19985</v>
      </c>
      <c r="B19987" s="22">
        <v>0</v>
      </c>
      <c r="J19987" s="6">
        <f t="shared" si="625"/>
        <v>16272920094200.813</v>
      </c>
    </row>
    <row r="19988" spans="1:10" x14ac:dyDescent="0.25">
      <c r="A19988">
        <f t="shared" si="626"/>
        <v>19986</v>
      </c>
      <c r="B19988" s="22">
        <v>3000000</v>
      </c>
      <c r="J19988" s="6">
        <f t="shared" si="625"/>
        <v>1069095532961.9576</v>
      </c>
    </row>
    <row r="19989" spans="1:10" x14ac:dyDescent="0.25">
      <c r="A19989">
        <f t="shared" si="626"/>
        <v>19987</v>
      </c>
      <c r="B19989" s="22">
        <v>17087110</v>
      </c>
      <c r="J19989" s="6">
        <f t="shared" si="625"/>
        <v>170384444013437.47</v>
      </c>
    </row>
    <row r="19990" spans="1:10" x14ac:dyDescent="0.25">
      <c r="A19990">
        <f t="shared" si="626"/>
        <v>19988</v>
      </c>
      <c r="B19990" s="22">
        <v>269206.59999999998</v>
      </c>
      <c r="J19990" s="6">
        <f t="shared" si="625"/>
        <v>14173449181975.17</v>
      </c>
    </row>
    <row r="19991" spans="1:10" x14ac:dyDescent="0.25">
      <c r="A19991">
        <f t="shared" si="626"/>
        <v>19989</v>
      </c>
      <c r="B19991" s="22">
        <v>3250000</v>
      </c>
      <c r="J19991" s="6">
        <f t="shared" si="625"/>
        <v>614610152858.7196</v>
      </c>
    </row>
    <row r="19992" spans="1:10" x14ac:dyDescent="0.25">
      <c r="A19992">
        <f t="shared" si="626"/>
        <v>19990</v>
      </c>
      <c r="B19992" s="22">
        <v>0</v>
      </c>
      <c r="J19992" s="6">
        <f t="shared" si="625"/>
        <v>16272920094200.813</v>
      </c>
    </row>
    <row r="19993" spans="1:10" x14ac:dyDescent="0.25">
      <c r="A19993">
        <f t="shared" si="626"/>
        <v>19991</v>
      </c>
      <c r="B19993" s="22">
        <v>0</v>
      </c>
      <c r="J19993" s="6">
        <f t="shared" si="625"/>
        <v>16272920094200.813</v>
      </c>
    </row>
    <row r="19994" spans="1:10" x14ac:dyDescent="0.25">
      <c r="A19994">
        <f t="shared" si="626"/>
        <v>19992</v>
      </c>
      <c r="B19994" s="22">
        <v>0</v>
      </c>
      <c r="J19994" s="6">
        <f t="shared" si="625"/>
        <v>16272920094200.813</v>
      </c>
    </row>
    <row r="19995" spans="1:10" x14ac:dyDescent="0.25">
      <c r="A19995">
        <f t="shared" si="626"/>
        <v>19993</v>
      </c>
      <c r="B19995" s="22">
        <v>11393430</v>
      </c>
      <c r="J19995" s="6">
        <f t="shared" si="625"/>
        <v>54161640302182.273</v>
      </c>
    </row>
    <row r="19996" spans="1:10" x14ac:dyDescent="0.25">
      <c r="A19996">
        <f t="shared" si="626"/>
        <v>19994</v>
      </c>
      <c r="B19996" s="22">
        <v>0</v>
      </c>
      <c r="J19996" s="6">
        <f t="shared" si="625"/>
        <v>16272920094200.813</v>
      </c>
    </row>
    <row r="19997" spans="1:10" x14ac:dyDescent="0.25">
      <c r="A19997">
        <f t="shared" si="626"/>
        <v>19995</v>
      </c>
      <c r="B19997" s="22">
        <v>285171.25</v>
      </c>
      <c r="J19997" s="6">
        <f t="shared" si="625"/>
        <v>14053497767724.313</v>
      </c>
    </row>
    <row r="19998" spans="1:10" x14ac:dyDescent="0.25">
      <c r="A19998">
        <f t="shared" si="626"/>
        <v>19996</v>
      </c>
      <c r="B19998" s="22">
        <v>8943680</v>
      </c>
      <c r="J19998" s="6">
        <f t="shared" si="625"/>
        <v>24105244819313.906</v>
      </c>
    </row>
    <row r="19999" spans="1:10" x14ac:dyDescent="0.25">
      <c r="A19999">
        <f t="shared" si="626"/>
        <v>19997</v>
      </c>
      <c r="B19999" s="22">
        <v>8943680</v>
      </c>
      <c r="J19999" s="6">
        <f t="shared" si="625"/>
        <v>24105244819313.906</v>
      </c>
    </row>
    <row r="20000" spans="1:10" x14ac:dyDescent="0.25">
      <c r="A20000">
        <f t="shared" si="626"/>
        <v>19998</v>
      </c>
      <c r="B20000" s="22">
        <v>3250000</v>
      </c>
      <c r="J20000" s="6">
        <f t="shared" si="625"/>
        <v>614610152858.7196</v>
      </c>
    </row>
    <row r="20001" spans="1:10" x14ac:dyDescent="0.25">
      <c r="A20001">
        <f t="shared" si="626"/>
        <v>19999</v>
      </c>
      <c r="B20001" s="22">
        <v>0</v>
      </c>
      <c r="J20001" s="6">
        <f t="shared" si="625"/>
        <v>16272920094200.813</v>
      </c>
    </row>
    <row r="20002" spans="1:10" x14ac:dyDescent="0.25">
      <c r="A20002">
        <f t="shared" si="626"/>
        <v>20000</v>
      </c>
      <c r="B20002" s="22">
        <v>0</v>
      </c>
      <c r="J20002" s="6">
        <f t="shared" si="625"/>
        <v>16272920094200.813</v>
      </c>
    </row>
    <row r="20003" spans="1:10" x14ac:dyDescent="0.25">
      <c r="A20003">
        <f t="shared" si="626"/>
        <v>20001</v>
      </c>
      <c r="B20003" s="22">
        <v>8143430</v>
      </c>
      <c r="J20003" s="6">
        <f t="shared" si="625"/>
        <v>16887655243524.369</v>
      </c>
    </row>
    <row r="20004" spans="1:10" x14ac:dyDescent="0.25">
      <c r="A20004">
        <f t="shared" si="626"/>
        <v>20002</v>
      </c>
      <c r="B20004" s="22">
        <v>8943680</v>
      </c>
      <c r="J20004" s="6">
        <f t="shared" si="625"/>
        <v>24105244819313.906</v>
      </c>
    </row>
    <row r="20005" spans="1:10" x14ac:dyDescent="0.25">
      <c r="A20005">
        <f t="shared" si="626"/>
        <v>20003</v>
      </c>
      <c r="B20005" s="22">
        <v>0</v>
      </c>
      <c r="J20005" s="6">
        <f t="shared" si="625"/>
        <v>16272920094200.813</v>
      </c>
    </row>
    <row r="20006" spans="1:10" x14ac:dyDescent="0.25">
      <c r="A20006">
        <f t="shared" si="626"/>
        <v>20004</v>
      </c>
      <c r="B20006" s="22">
        <v>8143430</v>
      </c>
      <c r="J20006" s="6">
        <f t="shared" si="625"/>
        <v>16887655243524.369</v>
      </c>
    </row>
    <row r="20007" spans="1:10" x14ac:dyDescent="0.25">
      <c r="A20007">
        <f t="shared" si="626"/>
        <v>20005</v>
      </c>
      <c r="B20007" s="22">
        <v>8143430</v>
      </c>
      <c r="J20007" s="6">
        <f t="shared" si="625"/>
        <v>16887655243524.369</v>
      </c>
    </row>
    <row r="20008" spans="1:10" x14ac:dyDescent="0.25">
      <c r="A20008">
        <f t="shared" si="626"/>
        <v>20006</v>
      </c>
      <c r="B20008" s="22">
        <v>0</v>
      </c>
      <c r="J20008" s="6">
        <f t="shared" si="625"/>
        <v>16272920094200.813</v>
      </c>
    </row>
    <row r="20009" spans="1:10" x14ac:dyDescent="0.25">
      <c r="A20009">
        <f t="shared" si="626"/>
        <v>20007</v>
      </c>
      <c r="B20009" s="22">
        <v>0</v>
      </c>
      <c r="J20009" s="6">
        <f t="shared" si="625"/>
        <v>16272920094200.813</v>
      </c>
    </row>
    <row r="20010" spans="1:10" x14ac:dyDescent="0.25">
      <c r="A20010">
        <f t="shared" si="626"/>
        <v>20008</v>
      </c>
      <c r="B20010" s="22">
        <v>0</v>
      </c>
      <c r="J20010" s="6">
        <f t="shared" si="625"/>
        <v>16272920094200.813</v>
      </c>
    </row>
    <row r="20011" spans="1:10" x14ac:dyDescent="0.25">
      <c r="A20011">
        <f t="shared" si="626"/>
        <v>20009</v>
      </c>
      <c r="B20011" s="22">
        <v>0</v>
      </c>
      <c r="J20011" s="6">
        <f t="shared" si="625"/>
        <v>16272920094200.813</v>
      </c>
    </row>
    <row r="20012" spans="1:10" x14ac:dyDescent="0.25">
      <c r="A20012">
        <f t="shared" si="626"/>
        <v>20010</v>
      </c>
      <c r="B20012" s="22">
        <v>0</v>
      </c>
      <c r="J20012" s="6">
        <f t="shared" si="625"/>
        <v>16272920094200.813</v>
      </c>
    </row>
    <row r="20013" spans="1:10" x14ac:dyDescent="0.25">
      <c r="A20013">
        <f t="shared" si="626"/>
        <v>20011</v>
      </c>
      <c r="B20013" s="22">
        <v>8943680</v>
      </c>
      <c r="J20013" s="6">
        <f t="shared" si="625"/>
        <v>24105244819313.906</v>
      </c>
    </row>
    <row r="20014" spans="1:10" x14ac:dyDescent="0.25">
      <c r="A20014">
        <f t="shared" si="626"/>
        <v>20012</v>
      </c>
      <c r="B20014" s="22">
        <v>8943680</v>
      </c>
      <c r="J20014" s="6">
        <f t="shared" si="625"/>
        <v>24105244819313.906</v>
      </c>
    </row>
    <row r="20015" spans="1:10" x14ac:dyDescent="0.25">
      <c r="A20015">
        <f t="shared" si="626"/>
        <v>20013</v>
      </c>
      <c r="B20015" s="22">
        <v>0</v>
      </c>
      <c r="J20015" s="6">
        <f t="shared" si="625"/>
        <v>16272920094200.813</v>
      </c>
    </row>
    <row r="20016" spans="1:10" x14ac:dyDescent="0.25">
      <c r="A20016">
        <f t="shared" si="626"/>
        <v>20014</v>
      </c>
      <c r="B20016" s="22">
        <v>8143430</v>
      </c>
      <c r="J20016" s="6">
        <f t="shared" si="625"/>
        <v>16887655243524.369</v>
      </c>
    </row>
    <row r="20017" spans="1:10" x14ac:dyDescent="0.25">
      <c r="A20017">
        <f t="shared" si="626"/>
        <v>20015</v>
      </c>
      <c r="B20017" s="22">
        <v>8143430</v>
      </c>
      <c r="J20017" s="6">
        <f t="shared" si="625"/>
        <v>16887655243524.369</v>
      </c>
    </row>
    <row r="20018" spans="1:10" x14ac:dyDescent="0.25">
      <c r="A20018">
        <f t="shared" si="626"/>
        <v>20016</v>
      </c>
      <c r="B20018" s="22">
        <v>0</v>
      </c>
      <c r="J20018" s="6">
        <f t="shared" si="625"/>
        <v>16272920094200.813</v>
      </c>
    </row>
    <row r="20019" spans="1:10" x14ac:dyDescent="0.25">
      <c r="A20019">
        <f t="shared" si="626"/>
        <v>20017</v>
      </c>
      <c r="B20019" s="22">
        <v>0</v>
      </c>
      <c r="J20019" s="6">
        <f t="shared" si="625"/>
        <v>16272920094200.813</v>
      </c>
    </row>
    <row r="20020" spans="1:10" x14ac:dyDescent="0.25">
      <c r="A20020">
        <f t="shared" si="626"/>
        <v>20018</v>
      </c>
      <c r="B20020" s="22">
        <v>8143430</v>
      </c>
      <c r="J20020" s="6">
        <f t="shared" si="625"/>
        <v>16887655243524.369</v>
      </c>
    </row>
    <row r="20021" spans="1:10" x14ac:dyDescent="0.25">
      <c r="A20021">
        <f t="shared" si="626"/>
        <v>20019</v>
      </c>
      <c r="B20021" s="22">
        <v>0</v>
      </c>
      <c r="J20021" s="6">
        <f t="shared" si="625"/>
        <v>16272920094200.813</v>
      </c>
    </row>
    <row r="20022" spans="1:10" x14ac:dyDescent="0.25">
      <c r="A20022">
        <f t="shared" si="626"/>
        <v>20020</v>
      </c>
      <c r="B20022" s="22">
        <v>0</v>
      </c>
      <c r="J20022" s="6">
        <f t="shared" si="625"/>
        <v>16272920094200.813</v>
      </c>
    </row>
    <row r="20023" spans="1:10" x14ac:dyDescent="0.25">
      <c r="A20023">
        <f t="shared" si="626"/>
        <v>20021</v>
      </c>
      <c r="B20023" s="22">
        <v>0</v>
      </c>
      <c r="J20023" s="6">
        <f t="shared" si="625"/>
        <v>16272920094200.813</v>
      </c>
    </row>
    <row r="20024" spans="1:10" x14ac:dyDescent="0.25">
      <c r="A20024">
        <f t="shared" si="626"/>
        <v>20022</v>
      </c>
      <c r="B20024" s="22">
        <v>8943680</v>
      </c>
      <c r="J20024" s="6">
        <f t="shared" si="625"/>
        <v>24105244819313.906</v>
      </c>
    </row>
    <row r="20025" spans="1:10" x14ac:dyDescent="0.25">
      <c r="A20025">
        <f t="shared" si="626"/>
        <v>20023</v>
      </c>
      <c r="B20025" s="22">
        <v>8143430</v>
      </c>
      <c r="J20025" s="6">
        <f t="shared" si="625"/>
        <v>16887655243524.369</v>
      </c>
    </row>
    <row r="20026" spans="1:10" x14ac:dyDescent="0.25">
      <c r="A20026">
        <f t="shared" si="626"/>
        <v>20024</v>
      </c>
      <c r="B20026" s="22">
        <v>0</v>
      </c>
      <c r="J20026" s="6">
        <f t="shared" si="625"/>
        <v>16272920094200.813</v>
      </c>
    </row>
    <row r="20027" spans="1:10" x14ac:dyDescent="0.25">
      <c r="A20027">
        <f t="shared" si="626"/>
        <v>20025</v>
      </c>
      <c r="B20027" s="22">
        <v>0</v>
      </c>
      <c r="J20027" s="6">
        <f t="shared" si="625"/>
        <v>16272920094200.813</v>
      </c>
    </row>
    <row r="20028" spans="1:10" x14ac:dyDescent="0.25">
      <c r="A20028">
        <f t="shared" si="626"/>
        <v>20026</v>
      </c>
      <c r="B20028" s="22">
        <v>0</v>
      </c>
      <c r="J20028" s="6">
        <f t="shared" si="625"/>
        <v>16272920094200.813</v>
      </c>
    </row>
    <row r="20029" spans="1:10" x14ac:dyDescent="0.25">
      <c r="A20029">
        <f t="shared" si="626"/>
        <v>20027</v>
      </c>
      <c r="B20029" s="22">
        <v>8143430</v>
      </c>
      <c r="J20029" s="6">
        <f t="shared" si="625"/>
        <v>16887655243524.369</v>
      </c>
    </row>
    <row r="20030" spans="1:10" x14ac:dyDescent="0.25">
      <c r="A20030">
        <f t="shared" si="626"/>
        <v>20028</v>
      </c>
      <c r="B20030" s="22">
        <v>8143430</v>
      </c>
      <c r="J20030" s="6">
        <f t="shared" si="625"/>
        <v>16887655243524.369</v>
      </c>
    </row>
    <row r="20031" spans="1:10" x14ac:dyDescent="0.25">
      <c r="A20031">
        <f t="shared" si="626"/>
        <v>20029</v>
      </c>
      <c r="B20031" s="22">
        <v>0</v>
      </c>
      <c r="J20031" s="6">
        <f t="shared" si="625"/>
        <v>16272920094200.813</v>
      </c>
    </row>
    <row r="20032" spans="1:10" x14ac:dyDescent="0.25">
      <c r="A20032">
        <f t="shared" si="626"/>
        <v>20030</v>
      </c>
      <c r="B20032" s="22">
        <v>3000000</v>
      </c>
      <c r="J20032" s="6">
        <f t="shared" si="625"/>
        <v>1069095532961.9576</v>
      </c>
    </row>
    <row r="20033" spans="1:10" x14ac:dyDescent="0.25">
      <c r="A20033">
        <f t="shared" si="626"/>
        <v>20031</v>
      </c>
      <c r="B20033" s="22">
        <v>0</v>
      </c>
      <c r="J20033" s="6">
        <f t="shared" si="625"/>
        <v>16272920094200.813</v>
      </c>
    </row>
    <row r="20034" spans="1:10" x14ac:dyDescent="0.25">
      <c r="A20034">
        <f t="shared" si="626"/>
        <v>20032</v>
      </c>
      <c r="B20034" s="22">
        <v>0</v>
      </c>
      <c r="J20034" s="6">
        <f t="shared" si="625"/>
        <v>16272920094200.813</v>
      </c>
    </row>
    <row r="20035" spans="1:10" x14ac:dyDescent="0.25">
      <c r="A20035">
        <f t="shared" si="626"/>
        <v>20033</v>
      </c>
      <c r="B20035" s="22">
        <v>0</v>
      </c>
      <c r="J20035" s="6">
        <f t="shared" ref="J20035:J20098" si="627">(B20035-$I$6)^2</f>
        <v>16272920094200.813</v>
      </c>
    </row>
    <row r="20036" spans="1:10" x14ac:dyDescent="0.25">
      <c r="A20036">
        <f t="shared" ref="A20036:A20099" si="628">A20035+1</f>
        <v>20034</v>
      </c>
      <c r="B20036" s="22">
        <v>0</v>
      </c>
      <c r="J20036" s="6">
        <f t="shared" si="627"/>
        <v>16272920094200.813</v>
      </c>
    </row>
    <row r="20037" spans="1:10" x14ac:dyDescent="0.25">
      <c r="A20037">
        <f t="shared" si="628"/>
        <v>20035</v>
      </c>
      <c r="B20037" s="22">
        <v>12193680</v>
      </c>
      <c r="J20037" s="6">
        <f t="shared" si="627"/>
        <v>66580854877971.813</v>
      </c>
    </row>
    <row r="20038" spans="1:10" x14ac:dyDescent="0.25">
      <c r="A20038">
        <f t="shared" si="628"/>
        <v>20036</v>
      </c>
      <c r="B20038" s="22">
        <v>8143430</v>
      </c>
      <c r="J20038" s="6">
        <f t="shared" si="627"/>
        <v>16887655243524.369</v>
      </c>
    </row>
    <row r="20039" spans="1:10" x14ac:dyDescent="0.25">
      <c r="A20039">
        <f t="shared" si="628"/>
        <v>20037</v>
      </c>
      <c r="B20039" s="22">
        <v>0</v>
      </c>
      <c r="J20039" s="6">
        <f t="shared" si="627"/>
        <v>16272920094200.813</v>
      </c>
    </row>
    <row r="20040" spans="1:10" x14ac:dyDescent="0.25">
      <c r="A20040">
        <f t="shared" si="628"/>
        <v>20038</v>
      </c>
      <c r="B20040" s="22">
        <v>8943680</v>
      </c>
      <c r="J20040" s="6">
        <f t="shared" si="627"/>
        <v>24105244819313.906</v>
      </c>
    </row>
    <row r="20041" spans="1:10" x14ac:dyDescent="0.25">
      <c r="A20041">
        <f t="shared" si="628"/>
        <v>20039</v>
      </c>
      <c r="B20041" s="22">
        <v>0</v>
      </c>
      <c r="J20041" s="6">
        <f t="shared" si="627"/>
        <v>16272920094200.813</v>
      </c>
    </row>
    <row r="20042" spans="1:10" x14ac:dyDescent="0.25">
      <c r="A20042">
        <f t="shared" si="628"/>
        <v>20040</v>
      </c>
      <c r="B20042" s="22">
        <v>0</v>
      </c>
      <c r="J20042" s="6">
        <f t="shared" si="627"/>
        <v>16272920094200.813</v>
      </c>
    </row>
    <row r="20043" spans="1:10" x14ac:dyDescent="0.25">
      <c r="A20043">
        <f t="shared" si="628"/>
        <v>20041</v>
      </c>
      <c r="B20043" s="22">
        <v>8143430</v>
      </c>
      <c r="J20043" s="6">
        <f t="shared" si="627"/>
        <v>16887655243524.369</v>
      </c>
    </row>
    <row r="20044" spans="1:10" x14ac:dyDescent="0.25">
      <c r="A20044">
        <f t="shared" si="628"/>
        <v>20042</v>
      </c>
      <c r="B20044" s="22">
        <v>0</v>
      </c>
      <c r="J20044" s="6">
        <f t="shared" si="627"/>
        <v>16272920094200.813</v>
      </c>
    </row>
    <row r="20045" spans="1:10" x14ac:dyDescent="0.25">
      <c r="A20045">
        <f t="shared" si="628"/>
        <v>20043</v>
      </c>
      <c r="B20045" s="22">
        <v>3000000</v>
      </c>
      <c r="J20045" s="6">
        <f t="shared" si="627"/>
        <v>1069095532961.9576</v>
      </c>
    </row>
    <row r="20046" spans="1:10" x14ac:dyDescent="0.25">
      <c r="A20046">
        <f t="shared" si="628"/>
        <v>20044</v>
      </c>
      <c r="B20046" s="22">
        <v>0</v>
      </c>
      <c r="J20046" s="6">
        <f t="shared" si="627"/>
        <v>16272920094200.813</v>
      </c>
    </row>
    <row r="20047" spans="1:10" x14ac:dyDescent="0.25">
      <c r="A20047">
        <f t="shared" si="628"/>
        <v>20045</v>
      </c>
      <c r="B20047" s="22">
        <v>8143430</v>
      </c>
      <c r="J20047" s="6">
        <f t="shared" si="627"/>
        <v>16887655243524.369</v>
      </c>
    </row>
    <row r="20048" spans="1:10" x14ac:dyDescent="0.25">
      <c r="A20048">
        <f t="shared" si="628"/>
        <v>20046</v>
      </c>
      <c r="B20048" s="22">
        <v>3250000</v>
      </c>
      <c r="J20048" s="6">
        <f t="shared" si="627"/>
        <v>614610152858.7196</v>
      </c>
    </row>
    <row r="20049" spans="1:10" x14ac:dyDescent="0.25">
      <c r="A20049">
        <f t="shared" si="628"/>
        <v>20047</v>
      </c>
      <c r="B20049" s="22">
        <v>0</v>
      </c>
      <c r="J20049" s="6">
        <f t="shared" si="627"/>
        <v>16272920094200.813</v>
      </c>
    </row>
    <row r="20050" spans="1:10" x14ac:dyDescent="0.25">
      <c r="A20050">
        <f t="shared" si="628"/>
        <v>20048</v>
      </c>
      <c r="B20050" s="22">
        <v>0</v>
      </c>
      <c r="J20050" s="6">
        <f t="shared" si="627"/>
        <v>16272920094200.813</v>
      </c>
    </row>
    <row r="20051" spans="1:10" x14ac:dyDescent="0.25">
      <c r="A20051">
        <f t="shared" si="628"/>
        <v>20049</v>
      </c>
      <c r="B20051" s="22">
        <v>0</v>
      </c>
      <c r="J20051" s="6">
        <f t="shared" si="627"/>
        <v>16272920094200.813</v>
      </c>
    </row>
    <row r="20052" spans="1:10" x14ac:dyDescent="0.25">
      <c r="A20052">
        <f t="shared" si="628"/>
        <v>20050</v>
      </c>
      <c r="B20052" s="22">
        <v>8143430</v>
      </c>
      <c r="J20052" s="6">
        <f t="shared" si="627"/>
        <v>16887655243524.369</v>
      </c>
    </row>
    <row r="20053" spans="1:10" x14ac:dyDescent="0.25">
      <c r="A20053">
        <f t="shared" si="628"/>
        <v>20051</v>
      </c>
      <c r="B20053" s="22">
        <v>0</v>
      </c>
      <c r="J20053" s="6">
        <f t="shared" si="627"/>
        <v>16272920094200.813</v>
      </c>
    </row>
    <row r="20054" spans="1:10" x14ac:dyDescent="0.25">
      <c r="A20054">
        <f t="shared" si="628"/>
        <v>20052</v>
      </c>
      <c r="B20054" s="22">
        <v>0</v>
      </c>
      <c r="J20054" s="6">
        <f t="shared" si="627"/>
        <v>16272920094200.813</v>
      </c>
    </row>
    <row r="20055" spans="1:10" x14ac:dyDescent="0.25">
      <c r="A20055">
        <f t="shared" si="628"/>
        <v>20053</v>
      </c>
      <c r="B20055" s="22">
        <v>8943680</v>
      </c>
      <c r="J20055" s="6">
        <f t="shared" si="627"/>
        <v>24105244819313.906</v>
      </c>
    </row>
    <row r="20056" spans="1:10" x14ac:dyDescent="0.25">
      <c r="A20056">
        <f t="shared" si="628"/>
        <v>20054</v>
      </c>
      <c r="B20056" s="22">
        <v>0</v>
      </c>
      <c r="J20056" s="6">
        <f t="shared" si="627"/>
        <v>16272920094200.813</v>
      </c>
    </row>
    <row r="20057" spans="1:10" x14ac:dyDescent="0.25">
      <c r="A20057">
        <f t="shared" si="628"/>
        <v>20055</v>
      </c>
      <c r="B20057" s="22">
        <v>0</v>
      </c>
      <c r="J20057" s="6">
        <f t="shared" si="627"/>
        <v>16272920094200.813</v>
      </c>
    </row>
    <row r="20058" spans="1:10" x14ac:dyDescent="0.25">
      <c r="A20058">
        <f t="shared" si="628"/>
        <v>20056</v>
      </c>
      <c r="B20058" s="22">
        <v>0</v>
      </c>
      <c r="J20058" s="6">
        <f t="shared" si="627"/>
        <v>16272920094200.813</v>
      </c>
    </row>
    <row r="20059" spans="1:10" x14ac:dyDescent="0.25">
      <c r="A20059">
        <f t="shared" si="628"/>
        <v>20057</v>
      </c>
      <c r="B20059" s="22">
        <v>3000000</v>
      </c>
      <c r="J20059" s="6">
        <f t="shared" si="627"/>
        <v>1069095532961.9576</v>
      </c>
    </row>
    <row r="20060" spans="1:10" x14ac:dyDescent="0.25">
      <c r="A20060">
        <f t="shared" si="628"/>
        <v>20058</v>
      </c>
      <c r="B20060" s="22">
        <v>0</v>
      </c>
      <c r="J20060" s="6">
        <f t="shared" si="627"/>
        <v>16272920094200.813</v>
      </c>
    </row>
    <row r="20061" spans="1:10" x14ac:dyDescent="0.25">
      <c r="A20061">
        <f t="shared" si="628"/>
        <v>20059</v>
      </c>
      <c r="B20061" s="22">
        <v>8143430</v>
      </c>
      <c r="J20061" s="6">
        <f t="shared" si="627"/>
        <v>16887655243524.369</v>
      </c>
    </row>
    <row r="20062" spans="1:10" x14ac:dyDescent="0.25">
      <c r="A20062">
        <f t="shared" si="628"/>
        <v>20060</v>
      </c>
      <c r="B20062" s="22">
        <v>0</v>
      </c>
      <c r="J20062" s="6">
        <f t="shared" si="627"/>
        <v>16272920094200.813</v>
      </c>
    </row>
    <row r="20063" spans="1:10" x14ac:dyDescent="0.25">
      <c r="A20063">
        <f t="shared" si="628"/>
        <v>20061</v>
      </c>
      <c r="B20063" s="22">
        <v>0</v>
      </c>
      <c r="J20063" s="6">
        <f t="shared" si="627"/>
        <v>16272920094200.813</v>
      </c>
    </row>
    <row r="20064" spans="1:10" x14ac:dyDescent="0.25">
      <c r="A20064">
        <f t="shared" si="628"/>
        <v>20062</v>
      </c>
      <c r="B20064" s="22">
        <v>0</v>
      </c>
      <c r="J20064" s="6">
        <f t="shared" si="627"/>
        <v>16272920094200.813</v>
      </c>
    </row>
    <row r="20065" spans="1:10" x14ac:dyDescent="0.25">
      <c r="A20065">
        <f t="shared" si="628"/>
        <v>20063</v>
      </c>
      <c r="B20065" s="22">
        <v>0</v>
      </c>
      <c r="J20065" s="6">
        <f t="shared" si="627"/>
        <v>16272920094200.813</v>
      </c>
    </row>
    <row r="20066" spans="1:10" x14ac:dyDescent="0.25">
      <c r="A20066">
        <f t="shared" si="628"/>
        <v>20064</v>
      </c>
      <c r="B20066" s="22">
        <v>8943680</v>
      </c>
      <c r="J20066" s="6">
        <f t="shared" si="627"/>
        <v>24105244819313.906</v>
      </c>
    </row>
    <row r="20067" spans="1:10" x14ac:dyDescent="0.25">
      <c r="A20067">
        <f t="shared" si="628"/>
        <v>20065</v>
      </c>
      <c r="B20067" s="22">
        <v>0</v>
      </c>
      <c r="J20067" s="6">
        <f t="shared" si="627"/>
        <v>16272920094200.813</v>
      </c>
    </row>
    <row r="20068" spans="1:10" x14ac:dyDescent="0.25">
      <c r="A20068">
        <f t="shared" si="628"/>
        <v>20066</v>
      </c>
      <c r="B20068" s="22">
        <v>269206.59999999998</v>
      </c>
      <c r="J20068" s="6">
        <f t="shared" si="627"/>
        <v>14173449181975.17</v>
      </c>
    </row>
    <row r="20069" spans="1:10" x14ac:dyDescent="0.25">
      <c r="A20069">
        <f t="shared" si="628"/>
        <v>20067</v>
      </c>
      <c r="B20069" s="22">
        <v>3000000</v>
      </c>
      <c r="J20069" s="6">
        <f t="shared" si="627"/>
        <v>1069095532961.9576</v>
      </c>
    </row>
    <row r="20070" spans="1:10" x14ac:dyDescent="0.25">
      <c r="A20070">
        <f t="shared" si="628"/>
        <v>20068</v>
      </c>
      <c r="B20070" s="22">
        <v>0</v>
      </c>
      <c r="J20070" s="6">
        <f t="shared" si="627"/>
        <v>16272920094200.813</v>
      </c>
    </row>
    <row r="20071" spans="1:10" x14ac:dyDescent="0.25">
      <c r="A20071">
        <f t="shared" si="628"/>
        <v>20069</v>
      </c>
      <c r="B20071" s="22">
        <v>0</v>
      </c>
      <c r="J20071" s="6">
        <f t="shared" si="627"/>
        <v>16272920094200.813</v>
      </c>
    </row>
    <row r="20072" spans="1:10" x14ac:dyDescent="0.25">
      <c r="A20072">
        <f t="shared" si="628"/>
        <v>20070</v>
      </c>
      <c r="B20072" s="22">
        <v>13372460.821917808</v>
      </c>
      <c r="J20072" s="6">
        <f t="shared" si="627"/>
        <v>87207396632681.313</v>
      </c>
    </row>
    <row r="20073" spans="1:10" x14ac:dyDescent="0.25">
      <c r="A20073">
        <f t="shared" si="628"/>
        <v>20071</v>
      </c>
      <c r="B20073" s="22">
        <v>3250000</v>
      </c>
      <c r="J20073" s="6">
        <f t="shared" si="627"/>
        <v>614610152858.7196</v>
      </c>
    </row>
    <row r="20074" spans="1:10" x14ac:dyDescent="0.25">
      <c r="A20074">
        <f t="shared" si="628"/>
        <v>20072</v>
      </c>
      <c r="B20074" s="22">
        <v>8143430</v>
      </c>
      <c r="J20074" s="6">
        <f t="shared" si="627"/>
        <v>16887655243524.369</v>
      </c>
    </row>
    <row r="20075" spans="1:10" x14ac:dyDescent="0.25">
      <c r="A20075">
        <f t="shared" si="628"/>
        <v>20073</v>
      </c>
      <c r="B20075" s="22">
        <v>0</v>
      </c>
      <c r="J20075" s="6">
        <f t="shared" si="627"/>
        <v>16272920094200.813</v>
      </c>
    </row>
    <row r="20076" spans="1:10" x14ac:dyDescent="0.25">
      <c r="A20076">
        <f t="shared" si="628"/>
        <v>20074</v>
      </c>
      <c r="B20076" s="22">
        <v>0</v>
      </c>
      <c r="J20076" s="6">
        <f t="shared" si="627"/>
        <v>16272920094200.813</v>
      </c>
    </row>
    <row r="20077" spans="1:10" x14ac:dyDescent="0.25">
      <c r="A20077">
        <f t="shared" si="628"/>
        <v>20075</v>
      </c>
      <c r="B20077" s="22">
        <v>8143430</v>
      </c>
      <c r="J20077" s="6">
        <f t="shared" si="627"/>
        <v>16887655243524.369</v>
      </c>
    </row>
    <row r="20078" spans="1:10" x14ac:dyDescent="0.25">
      <c r="A20078">
        <f t="shared" si="628"/>
        <v>20076</v>
      </c>
      <c r="B20078" s="22">
        <v>12193680</v>
      </c>
      <c r="J20078" s="6">
        <f t="shared" si="627"/>
        <v>66580854877971.813</v>
      </c>
    </row>
    <row r="20079" spans="1:10" x14ac:dyDescent="0.25">
      <c r="A20079">
        <f t="shared" si="628"/>
        <v>20077</v>
      </c>
      <c r="B20079" s="22">
        <v>8143430</v>
      </c>
      <c r="J20079" s="6">
        <f t="shared" si="627"/>
        <v>16887655243524.369</v>
      </c>
    </row>
    <row r="20080" spans="1:10" x14ac:dyDescent="0.25">
      <c r="A20080">
        <f t="shared" si="628"/>
        <v>20078</v>
      </c>
      <c r="B20080" s="22">
        <v>0</v>
      </c>
      <c r="J20080" s="6">
        <f t="shared" si="627"/>
        <v>16272920094200.813</v>
      </c>
    </row>
    <row r="20081" spans="1:10" x14ac:dyDescent="0.25">
      <c r="A20081">
        <f t="shared" si="628"/>
        <v>20079</v>
      </c>
      <c r="B20081" s="22">
        <v>0</v>
      </c>
      <c r="J20081" s="6">
        <f t="shared" si="627"/>
        <v>16272920094200.813</v>
      </c>
    </row>
    <row r="20082" spans="1:10" x14ac:dyDescent="0.25">
      <c r="A20082">
        <f t="shared" si="628"/>
        <v>20080</v>
      </c>
      <c r="B20082" s="22">
        <v>0</v>
      </c>
      <c r="J20082" s="6">
        <f t="shared" si="627"/>
        <v>16272920094200.813</v>
      </c>
    </row>
    <row r="20083" spans="1:10" x14ac:dyDescent="0.25">
      <c r="A20083">
        <f t="shared" si="628"/>
        <v>20081</v>
      </c>
      <c r="B20083" s="22">
        <v>0</v>
      </c>
      <c r="J20083" s="6">
        <f t="shared" si="627"/>
        <v>16272920094200.813</v>
      </c>
    </row>
    <row r="20084" spans="1:10" x14ac:dyDescent="0.25">
      <c r="A20084">
        <f t="shared" si="628"/>
        <v>20082</v>
      </c>
      <c r="B20084" s="22">
        <v>0</v>
      </c>
      <c r="J20084" s="6">
        <f t="shared" si="627"/>
        <v>16272920094200.813</v>
      </c>
    </row>
    <row r="20085" spans="1:10" x14ac:dyDescent="0.25">
      <c r="A20085">
        <f t="shared" si="628"/>
        <v>20083</v>
      </c>
      <c r="B20085" s="22">
        <v>0</v>
      </c>
      <c r="J20085" s="6">
        <f t="shared" si="627"/>
        <v>16272920094200.813</v>
      </c>
    </row>
    <row r="20086" spans="1:10" x14ac:dyDescent="0.25">
      <c r="A20086">
        <f t="shared" si="628"/>
        <v>20084</v>
      </c>
      <c r="B20086" s="22">
        <v>18464867.82191781</v>
      </c>
      <c r="J20086" s="6">
        <f t="shared" si="627"/>
        <v>208250790005708.81</v>
      </c>
    </row>
    <row r="20087" spans="1:10" x14ac:dyDescent="0.25">
      <c r="A20087">
        <f t="shared" si="628"/>
        <v>20085</v>
      </c>
      <c r="B20087" s="22">
        <v>11943680</v>
      </c>
      <c r="J20087" s="6">
        <f t="shared" si="627"/>
        <v>62563500258075.047</v>
      </c>
    </row>
    <row r="20088" spans="1:10" x14ac:dyDescent="0.25">
      <c r="A20088">
        <f t="shared" si="628"/>
        <v>20086</v>
      </c>
      <c r="B20088" s="22">
        <v>8943680</v>
      </c>
      <c r="J20088" s="6">
        <f t="shared" si="627"/>
        <v>24105244819313.906</v>
      </c>
    </row>
    <row r="20089" spans="1:10" x14ac:dyDescent="0.25">
      <c r="A20089">
        <f t="shared" si="628"/>
        <v>20087</v>
      </c>
      <c r="B20089" s="22">
        <v>0</v>
      </c>
      <c r="J20089" s="6">
        <f t="shared" si="627"/>
        <v>16272920094200.813</v>
      </c>
    </row>
    <row r="20090" spans="1:10" x14ac:dyDescent="0.25">
      <c r="A20090">
        <f t="shared" si="628"/>
        <v>20088</v>
      </c>
      <c r="B20090" s="22">
        <v>8943680</v>
      </c>
      <c r="J20090" s="6">
        <f t="shared" si="627"/>
        <v>24105244819313.906</v>
      </c>
    </row>
    <row r="20091" spans="1:10" x14ac:dyDescent="0.25">
      <c r="A20091">
        <f t="shared" si="628"/>
        <v>20089</v>
      </c>
      <c r="B20091" s="22">
        <v>0</v>
      </c>
      <c r="J20091" s="6">
        <f t="shared" si="627"/>
        <v>16272920094200.813</v>
      </c>
    </row>
    <row r="20092" spans="1:10" x14ac:dyDescent="0.25">
      <c r="A20092">
        <f t="shared" si="628"/>
        <v>20090</v>
      </c>
      <c r="B20092" s="22">
        <v>0</v>
      </c>
      <c r="J20092" s="6">
        <f t="shared" si="627"/>
        <v>16272920094200.813</v>
      </c>
    </row>
    <row r="20093" spans="1:10" x14ac:dyDescent="0.25">
      <c r="A20093">
        <f t="shared" si="628"/>
        <v>20091</v>
      </c>
      <c r="B20093" s="22">
        <v>3250000</v>
      </c>
      <c r="J20093" s="6">
        <f t="shared" si="627"/>
        <v>614610152858.7196</v>
      </c>
    </row>
    <row r="20094" spans="1:10" x14ac:dyDescent="0.25">
      <c r="A20094">
        <f t="shared" si="628"/>
        <v>20092</v>
      </c>
      <c r="B20094" s="22">
        <v>0</v>
      </c>
      <c r="J20094" s="6">
        <f t="shared" si="627"/>
        <v>16272920094200.813</v>
      </c>
    </row>
    <row r="20095" spans="1:10" x14ac:dyDescent="0.25">
      <c r="A20095">
        <f t="shared" si="628"/>
        <v>20093</v>
      </c>
      <c r="B20095" s="22">
        <v>0</v>
      </c>
      <c r="J20095" s="6">
        <f t="shared" si="627"/>
        <v>16272920094200.813</v>
      </c>
    </row>
    <row r="20096" spans="1:10" x14ac:dyDescent="0.25">
      <c r="A20096">
        <f t="shared" si="628"/>
        <v>20094</v>
      </c>
      <c r="B20096" s="22">
        <v>0</v>
      </c>
      <c r="J20096" s="6">
        <f t="shared" si="627"/>
        <v>16272920094200.813</v>
      </c>
    </row>
    <row r="20097" spans="1:10" x14ac:dyDescent="0.25">
      <c r="A20097">
        <f t="shared" si="628"/>
        <v>20095</v>
      </c>
      <c r="B20097" s="22">
        <v>0</v>
      </c>
      <c r="J20097" s="6">
        <f t="shared" si="627"/>
        <v>16272920094200.813</v>
      </c>
    </row>
    <row r="20098" spans="1:10" x14ac:dyDescent="0.25">
      <c r="A20098">
        <f t="shared" si="628"/>
        <v>20096</v>
      </c>
      <c r="B20098" s="22">
        <v>8943680</v>
      </c>
      <c r="J20098" s="6">
        <f t="shared" si="627"/>
        <v>24105244819313.906</v>
      </c>
    </row>
    <row r="20099" spans="1:10" x14ac:dyDescent="0.25">
      <c r="A20099">
        <f t="shared" si="628"/>
        <v>20097</v>
      </c>
      <c r="B20099" s="22">
        <v>0</v>
      </c>
      <c r="J20099" s="6">
        <f t="shared" ref="J20099:J20162" si="629">(B20099-$I$6)^2</f>
        <v>16272920094200.813</v>
      </c>
    </row>
    <row r="20100" spans="1:10" x14ac:dyDescent="0.25">
      <c r="A20100">
        <f t="shared" ref="A20100:A20163" si="630">A20099+1</f>
        <v>20098</v>
      </c>
      <c r="B20100" s="22">
        <v>0</v>
      </c>
      <c r="J20100" s="6">
        <f t="shared" si="629"/>
        <v>16272920094200.813</v>
      </c>
    </row>
    <row r="20101" spans="1:10" x14ac:dyDescent="0.25">
      <c r="A20101">
        <f t="shared" si="630"/>
        <v>20099</v>
      </c>
      <c r="B20101" s="22">
        <v>8213373.25</v>
      </c>
      <c r="J20101" s="6">
        <f t="shared" si="629"/>
        <v>17467405171692.309</v>
      </c>
    </row>
    <row r="20102" spans="1:10" x14ac:dyDescent="0.25">
      <c r="A20102">
        <f t="shared" si="630"/>
        <v>20100</v>
      </c>
      <c r="B20102" s="22">
        <v>8943680</v>
      </c>
      <c r="J20102" s="6">
        <f t="shared" si="629"/>
        <v>24105244819313.906</v>
      </c>
    </row>
    <row r="20103" spans="1:10" x14ac:dyDescent="0.25">
      <c r="A20103">
        <f t="shared" si="630"/>
        <v>20101</v>
      </c>
      <c r="B20103" s="22">
        <v>8143430</v>
      </c>
      <c r="J20103" s="6">
        <f t="shared" si="629"/>
        <v>16887655243524.369</v>
      </c>
    </row>
    <row r="20104" spans="1:10" x14ac:dyDescent="0.25">
      <c r="A20104">
        <f t="shared" si="630"/>
        <v>20102</v>
      </c>
      <c r="B20104" s="22">
        <v>3000000</v>
      </c>
      <c r="J20104" s="6">
        <f t="shared" si="629"/>
        <v>1069095532961.9576</v>
      </c>
    </row>
    <row r="20105" spans="1:10" x14ac:dyDescent="0.25">
      <c r="A20105">
        <f t="shared" si="630"/>
        <v>20103</v>
      </c>
      <c r="B20105" s="22">
        <v>0</v>
      </c>
      <c r="J20105" s="6">
        <f t="shared" si="629"/>
        <v>16272920094200.813</v>
      </c>
    </row>
    <row r="20106" spans="1:10" x14ac:dyDescent="0.25">
      <c r="A20106">
        <f t="shared" si="630"/>
        <v>20104</v>
      </c>
      <c r="B20106" s="22">
        <v>0</v>
      </c>
      <c r="J20106" s="6">
        <f t="shared" si="629"/>
        <v>16272920094200.813</v>
      </c>
    </row>
    <row r="20107" spans="1:10" x14ac:dyDescent="0.25">
      <c r="A20107">
        <f t="shared" si="630"/>
        <v>20105</v>
      </c>
      <c r="B20107" s="22">
        <v>0</v>
      </c>
      <c r="J20107" s="6">
        <f t="shared" si="629"/>
        <v>16272920094200.813</v>
      </c>
    </row>
    <row r="20108" spans="1:10" x14ac:dyDescent="0.25">
      <c r="A20108">
        <f t="shared" si="630"/>
        <v>20106</v>
      </c>
      <c r="B20108" s="22">
        <v>0</v>
      </c>
      <c r="J20108" s="6">
        <f t="shared" si="629"/>
        <v>16272920094200.813</v>
      </c>
    </row>
    <row r="20109" spans="1:10" x14ac:dyDescent="0.25">
      <c r="A20109">
        <f t="shared" si="630"/>
        <v>20107</v>
      </c>
      <c r="B20109" s="22">
        <v>0</v>
      </c>
      <c r="J20109" s="6">
        <f t="shared" si="629"/>
        <v>16272920094200.813</v>
      </c>
    </row>
    <row r="20110" spans="1:10" x14ac:dyDescent="0.25">
      <c r="A20110">
        <f t="shared" si="630"/>
        <v>20108</v>
      </c>
      <c r="B20110" s="22">
        <v>8943680</v>
      </c>
      <c r="J20110" s="6">
        <f t="shared" si="629"/>
        <v>24105244819313.906</v>
      </c>
    </row>
    <row r="20111" spans="1:10" x14ac:dyDescent="0.25">
      <c r="A20111">
        <f t="shared" si="630"/>
        <v>20109</v>
      </c>
      <c r="B20111" s="22">
        <v>0</v>
      </c>
      <c r="J20111" s="6">
        <f t="shared" si="629"/>
        <v>16272920094200.813</v>
      </c>
    </row>
    <row r="20112" spans="1:10" x14ac:dyDescent="0.25">
      <c r="A20112">
        <f t="shared" si="630"/>
        <v>20110</v>
      </c>
      <c r="B20112" s="22">
        <v>8143430</v>
      </c>
      <c r="J20112" s="6">
        <f t="shared" si="629"/>
        <v>16887655243524.369</v>
      </c>
    </row>
    <row r="20113" spans="1:10" x14ac:dyDescent="0.25">
      <c r="A20113">
        <f t="shared" si="630"/>
        <v>20111</v>
      </c>
      <c r="B20113" s="22">
        <v>0</v>
      </c>
      <c r="J20113" s="6">
        <f t="shared" si="629"/>
        <v>16272920094200.813</v>
      </c>
    </row>
    <row r="20114" spans="1:10" x14ac:dyDescent="0.25">
      <c r="A20114">
        <f t="shared" si="630"/>
        <v>20112</v>
      </c>
      <c r="B20114" s="22">
        <v>3000000</v>
      </c>
      <c r="J20114" s="6">
        <f t="shared" si="629"/>
        <v>1069095532961.9576</v>
      </c>
    </row>
    <row r="20115" spans="1:10" x14ac:dyDescent="0.25">
      <c r="A20115">
        <f t="shared" si="630"/>
        <v>20113</v>
      </c>
      <c r="B20115" s="22">
        <v>0</v>
      </c>
      <c r="J20115" s="6">
        <f t="shared" si="629"/>
        <v>16272920094200.813</v>
      </c>
    </row>
    <row r="20116" spans="1:10" x14ac:dyDescent="0.25">
      <c r="A20116">
        <f t="shared" si="630"/>
        <v>20114</v>
      </c>
      <c r="B20116" s="22">
        <v>0</v>
      </c>
      <c r="J20116" s="6">
        <f t="shared" si="629"/>
        <v>16272920094200.813</v>
      </c>
    </row>
    <row r="20117" spans="1:10" x14ac:dyDescent="0.25">
      <c r="A20117">
        <f t="shared" si="630"/>
        <v>20115</v>
      </c>
      <c r="B20117" s="22">
        <v>8943680</v>
      </c>
      <c r="J20117" s="6">
        <f t="shared" si="629"/>
        <v>24105244819313.906</v>
      </c>
    </row>
    <row r="20118" spans="1:10" x14ac:dyDescent="0.25">
      <c r="A20118">
        <f t="shared" si="630"/>
        <v>20116</v>
      </c>
      <c r="B20118" s="22">
        <v>0</v>
      </c>
      <c r="J20118" s="6">
        <f t="shared" si="629"/>
        <v>16272920094200.813</v>
      </c>
    </row>
    <row r="20119" spans="1:10" x14ac:dyDescent="0.25">
      <c r="A20119">
        <f t="shared" si="630"/>
        <v>20117</v>
      </c>
      <c r="B20119" s="22">
        <v>0</v>
      </c>
      <c r="J20119" s="6">
        <f t="shared" si="629"/>
        <v>16272920094200.813</v>
      </c>
    </row>
    <row r="20120" spans="1:10" x14ac:dyDescent="0.25">
      <c r="A20120">
        <f t="shared" si="630"/>
        <v>20118</v>
      </c>
      <c r="B20120" s="22">
        <v>0</v>
      </c>
      <c r="J20120" s="6">
        <f t="shared" si="629"/>
        <v>16272920094200.813</v>
      </c>
    </row>
    <row r="20121" spans="1:10" x14ac:dyDescent="0.25">
      <c r="A20121">
        <f t="shared" si="630"/>
        <v>20119</v>
      </c>
      <c r="B20121" s="22">
        <v>0</v>
      </c>
      <c r="J20121" s="6">
        <f t="shared" si="629"/>
        <v>16272920094200.813</v>
      </c>
    </row>
    <row r="20122" spans="1:10" x14ac:dyDescent="0.25">
      <c r="A20122">
        <f t="shared" si="630"/>
        <v>20120</v>
      </c>
      <c r="B20122" s="22">
        <v>0</v>
      </c>
      <c r="J20122" s="6">
        <f t="shared" si="629"/>
        <v>16272920094200.813</v>
      </c>
    </row>
    <row r="20123" spans="1:10" x14ac:dyDescent="0.25">
      <c r="A20123">
        <f t="shared" si="630"/>
        <v>20121</v>
      </c>
      <c r="B20123" s="22">
        <v>9228851.25</v>
      </c>
      <c r="J20123" s="6">
        <f t="shared" si="629"/>
        <v>26986783303237.406</v>
      </c>
    </row>
    <row r="20124" spans="1:10" x14ac:dyDescent="0.25">
      <c r="A20124">
        <f t="shared" si="630"/>
        <v>20122</v>
      </c>
      <c r="B20124" s="22">
        <v>0</v>
      </c>
      <c r="J20124" s="6">
        <f t="shared" si="629"/>
        <v>16272920094200.813</v>
      </c>
    </row>
    <row r="20125" spans="1:10" x14ac:dyDescent="0.25">
      <c r="A20125">
        <f t="shared" si="630"/>
        <v>20123</v>
      </c>
      <c r="B20125" s="22">
        <v>0</v>
      </c>
      <c r="J20125" s="6">
        <f t="shared" si="629"/>
        <v>16272920094200.813</v>
      </c>
    </row>
    <row r="20126" spans="1:10" x14ac:dyDescent="0.25">
      <c r="A20126">
        <f t="shared" si="630"/>
        <v>20124</v>
      </c>
      <c r="B20126" s="22">
        <v>0</v>
      </c>
      <c r="J20126" s="6">
        <f t="shared" si="629"/>
        <v>16272920094200.813</v>
      </c>
    </row>
    <row r="20127" spans="1:10" x14ac:dyDescent="0.25">
      <c r="A20127">
        <f t="shared" si="630"/>
        <v>20125</v>
      </c>
      <c r="B20127" s="22">
        <v>0</v>
      </c>
      <c r="J20127" s="6">
        <f t="shared" si="629"/>
        <v>16272920094200.813</v>
      </c>
    </row>
    <row r="20128" spans="1:10" x14ac:dyDescent="0.25">
      <c r="A20128">
        <f t="shared" si="630"/>
        <v>20126</v>
      </c>
      <c r="B20128" s="22">
        <v>8943680</v>
      </c>
      <c r="J20128" s="6">
        <f t="shared" si="629"/>
        <v>24105244819313.906</v>
      </c>
    </row>
    <row r="20129" spans="1:10" x14ac:dyDescent="0.25">
      <c r="A20129">
        <f t="shared" si="630"/>
        <v>20127</v>
      </c>
      <c r="B20129" s="22">
        <v>0</v>
      </c>
      <c r="J20129" s="6">
        <f t="shared" si="629"/>
        <v>16272920094200.813</v>
      </c>
    </row>
    <row r="20130" spans="1:10" x14ac:dyDescent="0.25">
      <c r="A20130">
        <f t="shared" si="630"/>
        <v>20128</v>
      </c>
      <c r="B20130" s="22">
        <v>0</v>
      </c>
      <c r="J20130" s="6">
        <f t="shared" si="629"/>
        <v>16272920094200.813</v>
      </c>
    </row>
    <row r="20131" spans="1:10" x14ac:dyDescent="0.25">
      <c r="A20131">
        <f t="shared" si="630"/>
        <v>20129</v>
      </c>
      <c r="B20131" s="22">
        <v>0</v>
      </c>
      <c r="J20131" s="6">
        <f t="shared" si="629"/>
        <v>16272920094200.813</v>
      </c>
    </row>
    <row r="20132" spans="1:10" x14ac:dyDescent="0.25">
      <c r="A20132">
        <f t="shared" si="630"/>
        <v>20130</v>
      </c>
      <c r="B20132" s="22">
        <v>11143430</v>
      </c>
      <c r="J20132" s="6">
        <f t="shared" si="629"/>
        <v>50544410682285.516</v>
      </c>
    </row>
    <row r="20133" spans="1:10" x14ac:dyDescent="0.25">
      <c r="A20133">
        <f t="shared" si="630"/>
        <v>20131</v>
      </c>
      <c r="B20133" s="22">
        <v>0</v>
      </c>
      <c r="J20133" s="6">
        <f t="shared" si="629"/>
        <v>16272920094200.813</v>
      </c>
    </row>
    <row r="20134" spans="1:10" x14ac:dyDescent="0.25">
      <c r="A20134">
        <f t="shared" si="630"/>
        <v>20132</v>
      </c>
      <c r="B20134" s="22">
        <v>0</v>
      </c>
      <c r="J20134" s="6">
        <f t="shared" si="629"/>
        <v>16272920094200.813</v>
      </c>
    </row>
    <row r="20135" spans="1:10" x14ac:dyDescent="0.25">
      <c r="A20135">
        <f t="shared" si="630"/>
        <v>20133</v>
      </c>
      <c r="B20135" s="22">
        <v>0</v>
      </c>
      <c r="J20135" s="6">
        <f t="shared" si="629"/>
        <v>16272920094200.813</v>
      </c>
    </row>
    <row r="20136" spans="1:10" x14ac:dyDescent="0.25">
      <c r="A20136">
        <f t="shared" si="630"/>
        <v>20134</v>
      </c>
      <c r="B20136" s="22">
        <v>0</v>
      </c>
      <c r="J20136" s="6">
        <f t="shared" si="629"/>
        <v>16272920094200.813</v>
      </c>
    </row>
    <row r="20137" spans="1:10" x14ac:dyDescent="0.25">
      <c r="A20137">
        <f t="shared" si="630"/>
        <v>20135</v>
      </c>
      <c r="B20137" s="22">
        <v>0</v>
      </c>
      <c r="J20137" s="6">
        <f t="shared" si="629"/>
        <v>16272920094200.813</v>
      </c>
    </row>
    <row r="20138" spans="1:10" x14ac:dyDescent="0.25">
      <c r="A20138">
        <f t="shared" si="630"/>
        <v>20136</v>
      </c>
      <c r="B20138" s="22">
        <v>8143430</v>
      </c>
      <c r="J20138" s="6">
        <f t="shared" si="629"/>
        <v>16887655243524.369</v>
      </c>
    </row>
    <row r="20139" spans="1:10" x14ac:dyDescent="0.25">
      <c r="A20139">
        <f t="shared" si="630"/>
        <v>20137</v>
      </c>
      <c r="B20139" s="22">
        <v>251288.05000000002</v>
      </c>
      <c r="J20139" s="6">
        <f t="shared" si="629"/>
        <v>14308688486095.012</v>
      </c>
    </row>
    <row r="20140" spans="1:10" x14ac:dyDescent="0.25">
      <c r="A20140">
        <f t="shared" si="630"/>
        <v>20138</v>
      </c>
      <c r="B20140" s="22">
        <v>0</v>
      </c>
      <c r="J20140" s="6">
        <f t="shared" si="629"/>
        <v>16272920094200.813</v>
      </c>
    </row>
    <row r="20141" spans="1:10" x14ac:dyDescent="0.25">
      <c r="A20141">
        <f t="shared" si="630"/>
        <v>20139</v>
      </c>
      <c r="B20141" s="22">
        <v>0</v>
      </c>
      <c r="J20141" s="6">
        <f t="shared" si="629"/>
        <v>16272920094200.813</v>
      </c>
    </row>
    <row r="20142" spans="1:10" x14ac:dyDescent="0.25">
      <c r="A20142">
        <f t="shared" si="630"/>
        <v>20140</v>
      </c>
      <c r="B20142" s="22">
        <v>0</v>
      </c>
      <c r="J20142" s="6">
        <f t="shared" si="629"/>
        <v>16272920094200.813</v>
      </c>
    </row>
    <row r="20143" spans="1:10" x14ac:dyDescent="0.25">
      <c r="A20143">
        <f t="shared" si="630"/>
        <v>20141</v>
      </c>
      <c r="B20143" s="22">
        <v>0</v>
      </c>
      <c r="J20143" s="6">
        <f t="shared" si="629"/>
        <v>16272920094200.813</v>
      </c>
    </row>
    <row r="20144" spans="1:10" x14ac:dyDescent="0.25">
      <c r="A20144">
        <f t="shared" si="630"/>
        <v>20142</v>
      </c>
      <c r="B20144" s="22">
        <v>8143430</v>
      </c>
      <c r="J20144" s="6">
        <f t="shared" si="629"/>
        <v>16887655243524.369</v>
      </c>
    </row>
    <row r="20145" spans="1:10" x14ac:dyDescent="0.25">
      <c r="A20145">
        <f t="shared" si="630"/>
        <v>20143</v>
      </c>
      <c r="B20145" s="22">
        <v>3000000</v>
      </c>
      <c r="J20145" s="6">
        <f t="shared" si="629"/>
        <v>1069095532961.9576</v>
      </c>
    </row>
    <row r="20146" spans="1:10" x14ac:dyDescent="0.25">
      <c r="A20146">
        <f t="shared" si="630"/>
        <v>20144</v>
      </c>
      <c r="B20146" s="22">
        <v>8143430</v>
      </c>
      <c r="J20146" s="6">
        <f t="shared" si="629"/>
        <v>16887655243524.369</v>
      </c>
    </row>
    <row r="20147" spans="1:10" x14ac:dyDescent="0.25">
      <c r="A20147">
        <f t="shared" si="630"/>
        <v>20145</v>
      </c>
      <c r="B20147" s="22">
        <v>8943680</v>
      </c>
      <c r="J20147" s="6">
        <f t="shared" si="629"/>
        <v>24105244819313.906</v>
      </c>
    </row>
    <row r="20148" spans="1:10" x14ac:dyDescent="0.25">
      <c r="A20148">
        <f t="shared" si="630"/>
        <v>20146</v>
      </c>
      <c r="B20148" s="22">
        <v>0</v>
      </c>
      <c r="J20148" s="6">
        <f t="shared" si="629"/>
        <v>16272920094200.813</v>
      </c>
    </row>
    <row r="20149" spans="1:10" x14ac:dyDescent="0.25">
      <c r="A20149">
        <f t="shared" si="630"/>
        <v>20147</v>
      </c>
      <c r="B20149" s="22">
        <v>0</v>
      </c>
      <c r="J20149" s="6">
        <f t="shared" si="629"/>
        <v>16272920094200.813</v>
      </c>
    </row>
    <row r="20150" spans="1:10" x14ac:dyDescent="0.25">
      <c r="A20150">
        <f t="shared" si="630"/>
        <v>20148</v>
      </c>
      <c r="B20150" s="22">
        <v>8143430</v>
      </c>
      <c r="J20150" s="6">
        <f t="shared" si="629"/>
        <v>16887655243524.369</v>
      </c>
    </row>
    <row r="20151" spans="1:10" x14ac:dyDescent="0.25">
      <c r="A20151">
        <f t="shared" si="630"/>
        <v>20149</v>
      </c>
      <c r="B20151" s="22">
        <v>0</v>
      </c>
      <c r="J20151" s="6">
        <f t="shared" si="629"/>
        <v>16272920094200.813</v>
      </c>
    </row>
    <row r="20152" spans="1:10" x14ac:dyDescent="0.25">
      <c r="A20152">
        <f t="shared" si="630"/>
        <v>20150</v>
      </c>
      <c r="B20152" s="22">
        <v>10152410.821917808</v>
      </c>
      <c r="J20152" s="6">
        <f t="shared" si="629"/>
        <v>37435308788754.164</v>
      </c>
    </row>
    <row r="20153" spans="1:10" x14ac:dyDescent="0.25">
      <c r="A20153">
        <f t="shared" si="630"/>
        <v>20151</v>
      </c>
      <c r="B20153" s="22">
        <v>12193680</v>
      </c>
      <c r="J20153" s="6">
        <f t="shared" si="629"/>
        <v>66580854877971.813</v>
      </c>
    </row>
    <row r="20154" spans="1:10" x14ac:dyDescent="0.25">
      <c r="A20154">
        <f t="shared" si="630"/>
        <v>20152</v>
      </c>
      <c r="B20154" s="22">
        <v>0</v>
      </c>
      <c r="J20154" s="6">
        <f t="shared" si="629"/>
        <v>16272920094200.813</v>
      </c>
    </row>
    <row r="20155" spans="1:10" x14ac:dyDescent="0.25">
      <c r="A20155">
        <f t="shared" si="630"/>
        <v>20153</v>
      </c>
      <c r="B20155" s="22">
        <v>8143430</v>
      </c>
      <c r="J20155" s="6">
        <f t="shared" si="629"/>
        <v>16887655243524.369</v>
      </c>
    </row>
    <row r="20156" spans="1:10" x14ac:dyDescent="0.25">
      <c r="A20156">
        <f t="shared" si="630"/>
        <v>20154</v>
      </c>
      <c r="B20156" s="22">
        <v>0</v>
      </c>
      <c r="J20156" s="6">
        <f t="shared" si="629"/>
        <v>16272920094200.813</v>
      </c>
    </row>
    <row r="20157" spans="1:10" x14ac:dyDescent="0.25">
      <c r="A20157">
        <f t="shared" si="630"/>
        <v>20155</v>
      </c>
      <c r="B20157" s="22">
        <v>0</v>
      </c>
      <c r="J20157" s="6">
        <f t="shared" si="629"/>
        <v>16272920094200.813</v>
      </c>
    </row>
    <row r="20158" spans="1:10" x14ac:dyDescent="0.25">
      <c r="A20158">
        <f t="shared" si="630"/>
        <v>20156</v>
      </c>
      <c r="B20158" s="22">
        <v>0</v>
      </c>
      <c r="J20158" s="6">
        <f t="shared" si="629"/>
        <v>16272920094200.813</v>
      </c>
    </row>
    <row r="20159" spans="1:10" x14ac:dyDescent="0.25">
      <c r="A20159">
        <f t="shared" si="630"/>
        <v>20157</v>
      </c>
      <c r="B20159" s="22">
        <v>3250000</v>
      </c>
      <c r="J20159" s="6">
        <f t="shared" si="629"/>
        <v>614610152858.7196</v>
      </c>
    </row>
    <row r="20160" spans="1:10" x14ac:dyDescent="0.25">
      <c r="A20160">
        <f t="shared" si="630"/>
        <v>20158</v>
      </c>
      <c r="B20160" s="22">
        <v>0</v>
      </c>
      <c r="J20160" s="6">
        <f t="shared" si="629"/>
        <v>16272920094200.813</v>
      </c>
    </row>
    <row r="20161" spans="1:10" x14ac:dyDescent="0.25">
      <c r="A20161">
        <f t="shared" si="630"/>
        <v>20159</v>
      </c>
      <c r="B20161" s="22">
        <v>0</v>
      </c>
      <c r="J20161" s="6">
        <f t="shared" si="629"/>
        <v>16272920094200.813</v>
      </c>
    </row>
    <row r="20162" spans="1:10" x14ac:dyDescent="0.25">
      <c r="A20162">
        <f t="shared" si="630"/>
        <v>20160</v>
      </c>
      <c r="B20162" s="22">
        <v>9515592.8281917796</v>
      </c>
      <c r="J20162" s="6">
        <f t="shared" si="629"/>
        <v>30048180496223.477</v>
      </c>
    </row>
    <row r="20163" spans="1:10" x14ac:dyDescent="0.25">
      <c r="A20163">
        <f t="shared" si="630"/>
        <v>20161</v>
      </c>
      <c r="B20163" s="22">
        <v>8943680</v>
      </c>
      <c r="J20163" s="6">
        <f t="shared" ref="J20163:J20226" si="631">(B20163-$I$6)^2</f>
        <v>24105244819313.906</v>
      </c>
    </row>
    <row r="20164" spans="1:10" x14ac:dyDescent="0.25">
      <c r="A20164">
        <f t="shared" ref="A20164:A20227" si="632">A20163+1</f>
        <v>20162</v>
      </c>
      <c r="B20164" s="22">
        <v>0</v>
      </c>
      <c r="J20164" s="6">
        <f t="shared" si="631"/>
        <v>16272920094200.813</v>
      </c>
    </row>
    <row r="20165" spans="1:10" x14ac:dyDescent="0.25">
      <c r="A20165">
        <f t="shared" si="632"/>
        <v>20163</v>
      </c>
      <c r="B20165" s="22">
        <v>8143430</v>
      </c>
      <c r="J20165" s="6">
        <f t="shared" si="631"/>
        <v>16887655243524.369</v>
      </c>
    </row>
    <row r="20166" spans="1:10" x14ac:dyDescent="0.25">
      <c r="A20166">
        <f t="shared" si="632"/>
        <v>20164</v>
      </c>
      <c r="B20166" s="22">
        <v>12193680</v>
      </c>
      <c r="J20166" s="6">
        <f t="shared" si="631"/>
        <v>66580854877971.813</v>
      </c>
    </row>
    <row r="20167" spans="1:10" x14ac:dyDescent="0.25">
      <c r="A20167">
        <f t="shared" si="632"/>
        <v>20165</v>
      </c>
      <c r="B20167" s="22">
        <v>17087110</v>
      </c>
      <c r="J20167" s="6">
        <f t="shared" si="631"/>
        <v>170384444013437.47</v>
      </c>
    </row>
    <row r="20168" spans="1:10" x14ac:dyDescent="0.25">
      <c r="A20168">
        <f t="shared" si="632"/>
        <v>20166</v>
      </c>
      <c r="B20168" s="22">
        <v>0</v>
      </c>
      <c r="J20168" s="6">
        <f t="shared" si="631"/>
        <v>16272920094200.813</v>
      </c>
    </row>
    <row r="20169" spans="1:10" x14ac:dyDescent="0.25">
      <c r="A20169">
        <f t="shared" si="632"/>
        <v>20167</v>
      </c>
      <c r="B20169" s="22">
        <v>3250000</v>
      </c>
      <c r="J20169" s="6">
        <f t="shared" si="631"/>
        <v>614610152858.7196</v>
      </c>
    </row>
    <row r="20170" spans="1:10" x14ac:dyDescent="0.25">
      <c r="A20170">
        <f t="shared" si="632"/>
        <v>20168</v>
      </c>
      <c r="B20170" s="22">
        <v>3250000</v>
      </c>
      <c r="J20170" s="6">
        <f t="shared" si="631"/>
        <v>614610152858.7196</v>
      </c>
    </row>
    <row r="20171" spans="1:10" x14ac:dyDescent="0.25">
      <c r="A20171">
        <f t="shared" si="632"/>
        <v>20169</v>
      </c>
      <c r="B20171" s="22">
        <v>8143430</v>
      </c>
      <c r="J20171" s="6">
        <f t="shared" si="631"/>
        <v>16887655243524.369</v>
      </c>
    </row>
    <row r="20172" spans="1:10" x14ac:dyDescent="0.25">
      <c r="A20172">
        <f t="shared" si="632"/>
        <v>20170</v>
      </c>
      <c r="B20172" s="22">
        <v>0</v>
      </c>
      <c r="J20172" s="6">
        <f t="shared" si="631"/>
        <v>16272920094200.813</v>
      </c>
    </row>
    <row r="20173" spans="1:10" x14ac:dyDescent="0.25">
      <c r="A20173">
        <f t="shared" si="632"/>
        <v>20171</v>
      </c>
      <c r="B20173" s="22">
        <v>3250000</v>
      </c>
      <c r="J20173" s="6">
        <f t="shared" si="631"/>
        <v>614610152858.7196</v>
      </c>
    </row>
    <row r="20174" spans="1:10" x14ac:dyDescent="0.25">
      <c r="A20174">
        <f t="shared" si="632"/>
        <v>20172</v>
      </c>
      <c r="B20174" s="22">
        <v>0</v>
      </c>
      <c r="J20174" s="6">
        <f t="shared" si="631"/>
        <v>16272920094200.813</v>
      </c>
    </row>
    <row r="20175" spans="1:10" x14ac:dyDescent="0.25">
      <c r="A20175">
        <f t="shared" si="632"/>
        <v>20173</v>
      </c>
      <c r="B20175" s="22">
        <v>17087110</v>
      </c>
      <c r="J20175" s="6">
        <f t="shared" si="631"/>
        <v>170384444013437.47</v>
      </c>
    </row>
    <row r="20176" spans="1:10" x14ac:dyDescent="0.25">
      <c r="A20176">
        <f t="shared" si="632"/>
        <v>20174</v>
      </c>
      <c r="B20176" s="22">
        <v>0</v>
      </c>
      <c r="J20176" s="6">
        <f t="shared" si="631"/>
        <v>16272920094200.813</v>
      </c>
    </row>
    <row r="20177" spans="1:10" x14ac:dyDescent="0.25">
      <c r="A20177">
        <f t="shared" si="632"/>
        <v>20175</v>
      </c>
      <c r="B20177" s="22">
        <v>0</v>
      </c>
      <c r="J20177" s="6">
        <f t="shared" si="631"/>
        <v>16272920094200.813</v>
      </c>
    </row>
    <row r="20178" spans="1:10" x14ac:dyDescent="0.25">
      <c r="A20178">
        <f t="shared" si="632"/>
        <v>20176</v>
      </c>
      <c r="B20178" s="22">
        <v>0</v>
      </c>
      <c r="J20178" s="6">
        <f t="shared" si="631"/>
        <v>16272920094200.813</v>
      </c>
    </row>
    <row r="20179" spans="1:10" x14ac:dyDescent="0.25">
      <c r="A20179">
        <f t="shared" si="632"/>
        <v>20177</v>
      </c>
      <c r="B20179" s="22">
        <v>8143430</v>
      </c>
      <c r="J20179" s="6">
        <f t="shared" si="631"/>
        <v>16887655243524.369</v>
      </c>
    </row>
    <row r="20180" spans="1:10" x14ac:dyDescent="0.25">
      <c r="A20180">
        <f t="shared" si="632"/>
        <v>20178</v>
      </c>
      <c r="B20180" s="22">
        <v>8943680</v>
      </c>
      <c r="J20180" s="6">
        <f t="shared" si="631"/>
        <v>24105244819313.906</v>
      </c>
    </row>
    <row r="20181" spans="1:10" x14ac:dyDescent="0.25">
      <c r="A20181">
        <f t="shared" si="632"/>
        <v>20179</v>
      </c>
      <c r="B20181" s="22">
        <v>0</v>
      </c>
      <c r="J20181" s="6">
        <f t="shared" si="631"/>
        <v>16272920094200.813</v>
      </c>
    </row>
    <row r="20182" spans="1:10" x14ac:dyDescent="0.25">
      <c r="A20182">
        <f t="shared" si="632"/>
        <v>20180</v>
      </c>
      <c r="B20182" s="22">
        <v>0</v>
      </c>
      <c r="J20182" s="6">
        <f t="shared" si="631"/>
        <v>16272920094200.813</v>
      </c>
    </row>
    <row r="20183" spans="1:10" x14ac:dyDescent="0.25">
      <c r="A20183">
        <f t="shared" si="632"/>
        <v>20181</v>
      </c>
      <c r="B20183" s="22">
        <v>0</v>
      </c>
      <c r="J20183" s="6">
        <f t="shared" si="631"/>
        <v>16272920094200.813</v>
      </c>
    </row>
    <row r="20184" spans="1:10" x14ac:dyDescent="0.25">
      <c r="A20184">
        <f t="shared" si="632"/>
        <v>20182</v>
      </c>
      <c r="B20184" s="22">
        <v>3000000</v>
      </c>
      <c r="J20184" s="6">
        <f t="shared" si="631"/>
        <v>1069095532961.9576</v>
      </c>
    </row>
    <row r="20185" spans="1:10" x14ac:dyDescent="0.25">
      <c r="A20185">
        <f t="shared" si="632"/>
        <v>20183</v>
      </c>
      <c r="B20185" s="22">
        <v>0</v>
      </c>
      <c r="J20185" s="6">
        <f t="shared" si="631"/>
        <v>16272920094200.813</v>
      </c>
    </row>
    <row r="20186" spans="1:10" x14ac:dyDescent="0.25">
      <c r="A20186">
        <f t="shared" si="632"/>
        <v>20184</v>
      </c>
      <c r="B20186" s="22">
        <v>0</v>
      </c>
      <c r="J20186" s="6">
        <f t="shared" si="631"/>
        <v>16272920094200.813</v>
      </c>
    </row>
    <row r="20187" spans="1:10" x14ac:dyDescent="0.25">
      <c r="A20187">
        <f t="shared" si="632"/>
        <v>20185</v>
      </c>
      <c r="B20187" s="22">
        <v>0</v>
      </c>
      <c r="J20187" s="6">
        <f t="shared" si="631"/>
        <v>16272920094200.813</v>
      </c>
    </row>
    <row r="20188" spans="1:10" x14ac:dyDescent="0.25">
      <c r="A20188">
        <f t="shared" si="632"/>
        <v>20186</v>
      </c>
      <c r="B20188" s="22">
        <v>0</v>
      </c>
      <c r="J20188" s="6">
        <f t="shared" si="631"/>
        <v>16272920094200.813</v>
      </c>
    </row>
    <row r="20189" spans="1:10" x14ac:dyDescent="0.25">
      <c r="A20189">
        <f t="shared" si="632"/>
        <v>20187</v>
      </c>
      <c r="B20189" s="22">
        <v>0</v>
      </c>
      <c r="J20189" s="6">
        <f t="shared" si="631"/>
        <v>16272920094200.813</v>
      </c>
    </row>
    <row r="20190" spans="1:10" x14ac:dyDescent="0.25">
      <c r="A20190">
        <f t="shared" si="632"/>
        <v>20188</v>
      </c>
      <c r="B20190" s="22">
        <v>8943680</v>
      </c>
      <c r="J20190" s="6">
        <f t="shared" si="631"/>
        <v>24105244819313.906</v>
      </c>
    </row>
    <row r="20191" spans="1:10" x14ac:dyDescent="0.25">
      <c r="A20191">
        <f t="shared" si="632"/>
        <v>20189</v>
      </c>
      <c r="B20191" s="22">
        <v>3250000</v>
      </c>
      <c r="J20191" s="6">
        <f t="shared" si="631"/>
        <v>614610152858.7196</v>
      </c>
    </row>
    <row r="20192" spans="1:10" x14ac:dyDescent="0.25">
      <c r="A20192">
        <f t="shared" si="632"/>
        <v>20190</v>
      </c>
      <c r="B20192" s="22">
        <v>0</v>
      </c>
      <c r="J20192" s="6">
        <f t="shared" si="631"/>
        <v>16272920094200.813</v>
      </c>
    </row>
    <row r="20193" spans="1:10" x14ac:dyDescent="0.25">
      <c r="A20193">
        <f t="shared" si="632"/>
        <v>20191</v>
      </c>
      <c r="B20193" s="22">
        <v>8143430</v>
      </c>
      <c r="J20193" s="6">
        <f t="shared" si="631"/>
        <v>16887655243524.369</v>
      </c>
    </row>
    <row r="20194" spans="1:10" x14ac:dyDescent="0.25">
      <c r="A20194">
        <f t="shared" si="632"/>
        <v>20192</v>
      </c>
      <c r="B20194" s="22">
        <v>8943680</v>
      </c>
      <c r="J20194" s="6">
        <f t="shared" si="631"/>
        <v>24105244819313.906</v>
      </c>
    </row>
    <row r="20195" spans="1:10" x14ac:dyDescent="0.25">
      <c r="A20195">
        <f t="shared" si="632"/>
        <v>20193</v>
      </c>
      <c r="B20195" s="22">
        <v>0</v>
      </c>
      <c r="J20195" s="6">
        <f t="shared" si="631"/>
        <v>16272920094200.813</v>
      </c>
    </row>
    <row r="20196" spans="1:10" x14ac:dyDescent="0.25">
      <c r="A20196">
        <f t="shared" si="632"/>
        <v>20194</v>
      </c>
      <c r="B20196" s="22">
        <v>0</v>
      </c>
      <c r="J20196" s="6">
        <f t="shared" si="631"/>
        <v>16272920094200.813</v>
      </c>
    </row>
    <row r="20197" spans="1:10" x14ac:dyDescent="0.25">
      <c r="A20197">
        <f t="shared" si="632"/>
        <v>20195</v>
      </c>
      <c r="B20197" s="22">
        <v>8943680</v>
      </c>
      <c r="J20197" s="6">
        <f t="shared" si="631"/>
        <v>24105244819313.906</v>
      </c>
    </row>
    <row r="20198" spans="1:10" x14ac:dyDescent="0.25">
      <c r="A20198">
        <f t="shared" si="632"/>
        <v>20196</v>
      </c>
      <c r="B20198" s="22">
        <v>0</v>
      </c>
      <c r="J20198" s="6">
        <f t="shared" si="631"/>
        <v>16272920094200.813</v>
      </c>
    </row>
    <row r="20199" spans="1:10" x14ac:dyDescent="0.25">
      <c r="A20199">
        <f t="shared" si="632"/>
        <v>20197</v>
      </c>
      <c r="B20199" s="22">
        <v>0</v>
      </c>
      <c r="J20199" s="6">
        <f t="shared" si="631"/>
        <v>16272920094200.813</v>
      </c>
    </row>
    <row r="20200" spans="1:10" x14ac:dyDescent="0.25">
      <c r="A20200">
        <f t="shared" si="632"/>
        <v>20198</v>
      </c>
      <c r="B20200" s="22">
        <v>0</v>
      </c>
      <c r="J20200" s="6">
        <f t="shared" si="631"/>
        <v>16272920094200.813</v>
      </c>
    </row>
    <row r="20201" spans="1:10" x14ac:dyDescent="0.25">
      <c r="A20201">
        <f t="shared" si="632"/>
        <v>20199</v>
      </c>
      <c r="B20201" s="22">
        <v>8143430</v>
      </c>
      <c r="J20201" s="6">
        <f t="shared" si="631"/>
        <v>16887655243524.369</v>
      </c>
    </row>
    <row r="20202" spans="1:10" x14ac:dyDescent="0.25">
      <c r="A20202">
        <f t="shared" si="632"/>
        <v>20200</v>
      </c>
      <c r="B20202" s="22">
        <v>0</v>
      </c>
      <c r="J20202" s="6">
        <f t="shared" si="631"/>
        <v>16272920094200.813</v>
      </c>
    </row>
    <row r="20203" spans="1:10" x14ac:dyDescent="0.25">
      <c r="A20203">
        <f t="shared" si="632"/>
        <v>20201</v>
      </c>
      <c r="B20203" s="22">
        <v>8143430</v>
      </c>
      <c r="J20203" s="6">
        <f t="shared" si="631"/>
        <v>16887655243524.369</v>
      </c>
    </row>
    <row r="20204" spans="1:10" x14ac:dyDescent="0.25">
      <c r="A20204">
        <f t="shared" si="632"/>
        <v>20202</v>
      </c>
      <c r="B20204" s="22">
        <v>3250000</v>
      </c>
      <c r="J20204" s="6">
        <f t="shared" si="631"/>
        <v>614610152858.7196</v>
      </c>
    </row>
    <row r="20205" spans="1:10" x14ac:dyDescent="0.25">
      <c r="A20205">
        <f t="shared" si="632"/>
        <v>20203</v>
      </c>
      <c r="B20205" s="22">
        <v>8943680</v>
      </c>
      <c r="J20205" s="6">
        <f t="shared" si="631"/>
        <v>24105244819313.906</v>
      </c>
    </row>
    <row r="20206" spans="1:10" x14ac:dyDescent="0.25">
      <c r="A20206">
        <f t="shared" si="632"/>
        <v>20204</v>
      </c>
      <c r="B20206" s="22">
        <v>0</v>
      </c>
      <c r="J20206" s="6">
        <f t="shared" si="631"/>
        <v>16272920094200.813</v>
      </c>
    </row>
    <row r="20207" spans="1:10" x14ac:dyDescent="0.25">
      <c r="A20207">
        <f t="shared" si="632"/>
        <v>20205</v>
      </c>
      <c r="B20207" s="22">
        <v>8943680</v>
      </c>
      <c r="J20207" s="6">
        <f t="shared" si="631"/>
        <v>24105244819313.906</v>
      </c>
    </row>
    <row r="20208" spans="1:10" x14ac:dyDescent="0.25">
      <c r="A20208">
        <f t="shared" si="632"/>
        <v>20206</v>
      </c>
      <c r="B20208" s="22">
        <v>0</v>
      </c>
      <c r="J20208" s="6">
        <f t="shared" si="631"/>
        <v>16272920094200.813</v>
      </c>
    </row>
    <row r="20209" spans="1:10" x14ac:dyDescent="0.25">
      <c r="A20209">
        <f t="shared" si="632"/>
        <v>20207</v>
      </c>
      <c r="B20209" s="22">
        <v>62478473.934246585</v>
      </c>
      <c r="J20209" s="6">
        <f t="shared" si="631"/>
        <v>3415759951260384.5</v>
      </c>
    </row>
    <row r="20210" spans="1:10" x14ac:dyDescent="0.25">
      <c r="A20210">
        <f t="shared" si="632"/>
        <v>20208</v>
      </c>
      <c r="B20210" s="22">
        <v>0</v>
      </c>
      <c r="J20210" s="6">
        <f t="shared" si="631"/>
        <v>16272920094200.813</v>
      </c>
    </row>
    <row r="20211" spans="1:10" x14ac:dyDescent="0.25">
      <c r="A20211">
        <f t="shared" si="632"/>
        <v>20209</v>
      </c>
      <c r="B20211" s="22">
        <v>0</v>
      </c>
      <c r="J20211" s="6">
        <f t="shared" si="631"/>
        <v>16272920094200.813</v>
      </c>
    </row>
    <row r="20212" spans="1:10" x14ac:dyDescent="0.25">
      <c r="A20212">
        <f t="shared" si="632"/>
        <v>20210</v>
      </c>
      <c r="B20212" s="22">
        <v>0</v>
      </c>
      <c r="J20212" s="6">
        <f t="shared" si="631"/>
        <v>16272920094200.813</v>
      </c>
    </row>
    <row r="20213" spans="1:10" x14ac:dyDescent="0.25">
      <c r="A20213">
        <f t="shared" si="632"/>
        <v>20211</v>
      </c>
      <c r="B20213" s="22">
        <v>0</v>
      </c>
      <c r="J20213" s="6">
        <f t="shared" si="631"/>
        <v>16272920094200.813</v>
      </c>
    </row>
    <row r="20214" spans="1:10" x14ac:dyDescent="0.25">
      <c r="A20214">
        <f t="shared" si="632"/>
        <v>20212</v>
      </c>
      <c r="B20214" s="22">
        <v>0</v>
      </c>
      <c r="J20214" s="6">
        <f t="shared" si="631"/>
        <v>16272920094200.813</v>
      </c>
    </row>
    <row r="20215" spans="1:10" x14ac:dyDescent="0.25">
      <c r="A20215">
        <f t="shared" si="632"/>
        <v>20213</v>
      </c>
      <c r="B20215" s="22">
        <v>0</v>
      </c>
      <c r="J20215" s="6">
        <f t="shared" si="631"/>
        <v>16272920094200.813</v>
      </c>
    </row>
    <row r="20216" spans="1:10" x14ac:dyDescent="0.25">
      <c r="A20216">
        <f t="shared" si="632"/>
        <v>20214</v>
      </c>
      <c r="B20216" s="22">
        <v>8143430</v>
      </c>
      <c r="J20216" s="6">
        <f t="shared" si="631"/>
        <v>16887655243524.369</v>
      </c>
    </row>
    <row r="20217" spans="1:10" x14ac:dyDescent="0.25">
      <c r="A20217">
        <f t="shared" si="632"/>
        <v>20215</v>
      </c>
      <c r="B20217" s="22">
        <v>0</v>
      </c>
      <c r="J20217" s="6">
        <f t="shared" si="631"/>
        <v>16272920094200.813</v>
      </c>
    </row>
    <row r="20218" spans="1:10" x14ac:dyDescent="0.25">
      <c r="A20218">
        <f t="shared" si="632"/>
        <v>20216</v>
      </c>
      <c r="B20218" s="22">
        <v>0</v>
      </c>
      <c r="J20218" s="6">
        <f t="shared" si="631"/>
        <v>16272920094200.813</v>
      </c>
    </row>
    <row r="20219" spans="1:10" x14ac:dyDescent="0.25">
      <c r="A20219">
        <f t="shared" si="632"/>
        <v>20217</v>
      </c>
      <c r="B20219" s="22">
        <v>8143430</v>
      </c>
      <c r="J20219" s="6">
        <f t="shared" si="631"/>
        <v>16887655243524.369</v>
      </c>
    </row>
    <row r="20220" spans="1:10" x14ac:dyDescent="0.25">
      <c r="A20220">
        <f t="shared" si="632"/>
        <v>20218</v>
      </c>
      <c r="B20220" s="22">
        <v>8143430</v>
      </c>
      <c r="J20220" s="6">
        <f t="shared" si="631"/>
        <v>16887655243524.369</v>
      </c>
    </row>
    <row r="20221" spans="1:10" x14ac:dyDescent="0.25">
      <c r="A20221">
        <f t="shared" si="632"/>
        <v>20219</v>
      </c>
      <c r="B20221" s="22">
        <v>0</v>
      </c>
      <c r="J20221" s="6">
        <f t="shared" si="631"/>
        <v>16272920094200.813</v>
      </c>
    </row>
    <row r="20222" spans="1:10" x14ac:dyDescent="0.25">
      <c r="A20222">
        <f t="shared" si="632"/>
        <v>20220</v>
      </c>
      <c r="B20222" s="22">
        <v>0</v>
      </c>
      <c r="J20222" s="6">
        <f t="shared" si="631"/>
        <v>16272920094200.813</v>
      </c>
    </row>
    <row r="20223" spans="1:10" x14ac:dyDescent="0.25">
      <c r="A20223">
        <f t="shared" si="632"/>
        <v>20221</v>
      </c>
      <c r="B20223" s="22">
        <v>0</v>
      </c>
      <c r="J20223" s="6">
        <f t="shared" si="631"/>
        <v>16272920094200.813</v>
      </c>
    </row>
    <row r="20224" spans="1:10" x14ac:dyDescent="0.25">
      <c r="A20224">
        <f t="shared" si="632"/>
        <v>20222</v>
      </c>
      <c r="B20224" s="22">
        <v>8943680</v>
      </c>
      <c r="J20224" s="6">
        <f t="shared" si="631"/>
        <v>24105244819313.906</v>
      </c>
    </row>
    <row r="20225" spans="1:10" x14ac:dyDescent="0.25">
      <c r="A20225">
        <f t="shared" si="632"/>
        <v>20223</v>
      </c>
      <c r="B20225" s="22">
        <v>8943680</v>
      </c>
      <c r="J20225" s="6">
        <f t="shared" si="631"/>
        <v>24105244819313.906</v>
      </c>
    </row>
    <row r="20226" spans="1:10" x14ac:dyDescent="0.25">
      <c r="A20226">
        <f t="shared" si="632"/>
        <v>20224</v>
      </c>
      <c r="B20226" s="22">
        <v>8943680</v>
      </c>
      <c r="J20226" s="6">
        <f t="shared" si="631"/>
        <v>24105244819313.906</v>
      </c>
    </row>
    <row r="20227" spans="1:10" x14ac:dyDescent="0.25">
      <c r="A20227">
        <f t="shared" si="632"/>
        <v>20225</v>
      </c>
      <c r="B20227" s="22">
        <v>17087110</v>
      </c>
      <c r="J20227" s="6">
        <f t="shared" ref="J20227:J20290" si="633">(B20227-$I$6)^2</f>
        <v>170384444013437.47</v>
      </c>
    </row>
    <row r="20228" spans="1:10" x14ac:dyDescent="0.25">
      <c r="A20228">
        <f t="shared" ref="A20228:A20291" si="634">A20227+1</f>
        <v>20226</v>
      </c>
      <c r="B20228" s="22">
        <v>0</v>
      </c>
      <c r="J20228" s="6">
        <f t="shared" si="633"/>
        <v>16272920094200.813</v>
      </c>
    </row>
    <row r="20229" spans="1:10" x14ac:dyDescent="0.25">
      <c r="A20229">
        <f t="shared" si="634"/>
        <v>20227</v>
      </c>
      <c r="B20229" s="22">
        <v>11943680</v>
      </c>
      <c r="J20229" s="6">
        <f t="shared" si="633"/>
        <v>62563500258075.047</v>
      </c>
    </row>
    <row r="20230" spans="1:10" x14ac:dyDescent="0.25">
      <c r="A20230">
        <f t="shared" si="634"/>
        <v>20228</v>
      </c>
      <c r="B20230" s="22">
        <v>0</v>
      </c>
      <c r="J20230" s="6">
        <f t="shared" si="633"/>
        <v>16272920094200.813</v>
      </c>
    </row>
    <row r="20231" spans="1:10" x14ac:dyDescent="0.25">
      <c r="A20231">
        <f t="shared" si="634"/>
        <v>20229</v>
      </c>
      <c r="B20231" s="22">
        <v>8943680</v>
      </c>
      <c r="J20231" s="6">
        <f t="shared" si="633"/>
        <v>24105244819313.906</v>
      </c>
    </row>
    <row r="20232" spans="1:10" x14ac:dyDescent="0.25">
      <c r="A20232">
        <f t="shared" si="634"/>
        <v>20230</v>
      </c>
      <c r="B20232" s="22">
        <v>0</v>
      </c>
      <c r="J20232" s="6">
        <f t="shared" si="633"/>
        <v>16272920094200.813</v>
      </c>
    </row>
    <row r="20233" spans="1:10" x14ac:dyDescent="0.25">
      <c r="A20233">
        <f t="shared" si="634"/>
        <v>20231</v>
      </c>
      <c r="B20233" s="22">
        <v>0</v>
      </c>
      <c r="J20233" s="6">
        <f t="shared" si="633"/>
        <v>16272920094200.813</v>
      </c>
    </row>
    <row r="20234" spans="1:10" x14ac:dyDescent="0.25">
      <c r="A20234">
        <f t="shared" si="634"/>
        <v>20232</v>
      </c>
      <c r="B20234" s="22">
        <v>0</v>
      </c>
      <c r="J20234" s="6">
        <f t="shared" si="633"/>
        <v>16272920094200.813</v>
      </c>
    </row>
    <row r="20235" spans="1:10" x14ac:dyDescent="0.25">
      <c r="A20235">
        <f t="shared" si="634"/>
        <v>20233</v>
      </c>
      <c r="B20235" s="22">
        <v>0</v>
      </c>
      <c r="J20235" s="6">
        <f t="shared" si="633"/>
        <v>16272920094200.813</v>
      </c>
    </row>
    <row r="20236" spans="1:10" x14ac:dyDescent="0.25">
      <c r="A20236">
        <f t="shared" si="634"/>
        <v>20234</v>
      </c>
      <c r="B20236" s="22">
        <v>0</v>
      </c>
      <c r="J20236" s="6">
        <f t="shared" si="633"/>
        <v>16272920094200.813</v>
      </c>
    </row>
    <row r="20237" spans="1:10" x14ac:dyDescent="0.25">
      <c r="A20237">
        <f t="shared" si="634"/>
        <v>20235</v>
      </c>
      <c r="B20237" s="22">
        <v>8943680</v>
      </c>
      <c r="J20237" s="6">
        <f t="shared" si="633"/>
        <v>24105244819313.906</v>
      </c>
    </row>
    <row r="20238" spans="1:10" x14ac:dyDescent="0.25">
      <c r="A20238">
        <f t="shared" si="634"/>
        <v>20236</v>
      </c>
      <c r="B20238" s="22">
        <v>8943680</v>
      </c>
      <c r="J20238" s="6">
        <f t="shared" si="633"/>
        <v>24105244819313.906</v>
      </c>
    </row>
    <row r="20239" spans="1:10" x14ac:dyDescent="0.25">
      <c r="A20239">
        <f t="shared" si="634"/>
        <v>20237</v>
      </c>
      <c r="B20239" s="22">
        <v>8943680</v>
      </c>
      <c r="J20239" s="6">
        <f t="shared" si="633"/>
        <v>24105244819313.906</v>
      </c>
    </row>
    <row r="20240" spans="1:10" x14ac:dyDescent="0.25">
      <c r="A20240">
        <f t="shared" si="634"/>
        <v>20238</v>
      </c>
      <c r="B20240" s="22">
        <v>0</v>
      </c>
      <c r="J20240" s="6">
        <f t="shared" si="633"/>
        <v>16272920094200.813</v>
      </c>
    </row>
    <row r="20241" spans="1:10" x14ac:dyDescent="0.25">
      <c r="A20241">
        <f t="shared" si="634"/>
        <v>20239</v>
      </c>
      <c r="B20241" s="22">
        <v>8943680</v>
      </c>
      <c r="J20241" s="6">
        <f t="shared" si="633"/>
        <v>24105244819313.906</v>
      </c>
    </row>
    <row r="20242" spans="1:10" x14ac:dyDescent="0.25">
      <c r="A20242">
        <f t="shared" si="634"/>
        <v>20240</v>
      </c>
      <c r="B20242" s="22">
        <v>8943680</v>
      </c>
      <c r="J20242" s="6">
        <f t="shared" si="633"/>
        <v>24105244819313.906</v>
      </c>
    </row>
    <row r="20243" spans="1:10" x14ac:dyDescent="0.25">
      <c r="A20243">
        <f t="shared" si="634"/>
        <v>20241</v>
      </c>
      <c r="B20243" s="22">
        <v>0</v>
      </c>
      <c r="J20243" s="6">
        <f t="shared" si="633"/>
        <v>16272920094200.813</v>
      </c>
    </row>
    <row r="20244" spans="1:10" x14ac:dyDescent="0.25">
      <c r="A20244">
        <f t="shared" si="634"/>
        <v>20242</v>
      </c>
      <c r="B20244" s="22">
        <v>4428780.8219178077</v>
      </c>
      <c r="J20244" s="6">
        <f t="shared" si="633"/>
        <v>155874984828.50565</v>
      </c>
    </row>
    <row r="20245" spans="1:10" x14ac:dyDescent="0.25">
      <c r="A20245">
        <f t="shared" si="634"/>
        <v>20243</v>
      </c>
      <c r="B20245" s="22">
        <v>0</v>
      </c>
      <c r="J20245" s="6">
        <f t="shared" si="633"/>
        <v>16272920094200.813</v>
      </c>
    </row>
    <row r="20246" spans="1:10" x14ac:dyDescent="0.25">
      <c r="A20246">
        <f t="shared" si="634"/>
        <v>20244</v>
      </c>
      <c r="B20246" s="22">
        <v>8943680</v>
      </c>
      <c r="J20246" s="6">
        <f t="shared" si="633"/>
        <v>24105244819313.906</v>
      </c>
    </row>
    <row r="20247" spans="1:10" x14ac:dyDescent="0.25">
      <c r="A20247">
        <f t="shared" si="634"/>
        <v>20245</v>
      </c>
      <c r="B20247" s="22">
        <v>0</v>
      </c>
      <c r="J20247" s="6">
        <f t="shared" si="633"/>
        <v>16272920094200.813</v>
      </c>
    </row>
    <row r="20248" spans="1:10" x14ac:dyDescent="0.25">
      <c r="A20248">
        <f t="shared" si="634"/>
        <v>20246</v>
      </c>
      <c r="B20248" s="22">
        <v>17087110</v>
      </c>
      <c r="J20248" s="6">
        <f t="shared" si="633"/>
        <v>170384444013437.47</v>
      </c>
    </row>
    <row r="20249" spans="1:10" x14ac:dyDescent="0.25">
      <c r="A20249">
        <f t="shared" si="634"/>
        <v>20247</v>
      </c>
      <c r="B20249" s="22">
        <v>8943680</v>
      </c>
      <c r="J20249" s="6">
        <f t="shared" si="633"/>
        <v>24105244819313.906</v>
      </c>
    </row>
    <row r="20250" spans="1:10" x14ac:dyDescent="0.25">
      <c r="A20250">
        <f t="shared" si="634"/>
        <v>20248</v>
      </c>
      <c r="B20250" s="22">
        <v>0</v>
      </c>
      <c r="J20250" s="6">
        <f t="shared" si="633"/>
        <v>16272920094200.813</v>
      </c>
    </row>
    <row r="20251" spans="1:10" x14ac:dyDescent="0.25">
      <c r="A20251">
        <f t="shared" si="634"/>
        <v>20249</v>
      </c>
      <c r="B20251" s="22">
        <v>8143430</v>
      </c>
      <c r="J20251" s="6">
        <f t="shared" si="633"/>
        <v>16887655243524.369</v>
      </c>
    </row>
    <row r="20252" spans="1:10" x14ac:dyDescent="0.25">
      <c r="A20252">
        <f t="shared" si="634"/>
        <v>20250</v>
      </c>
      <c r="B20252" s="22">
        <v>8943680</v>
      </c>
      <c r="J20252" s="6">
        <f t="shared" si="633"/>
        <v>24105244819313.906</v>
      </c>
    </row>
    <row r="20253" spans="1:10" x14ac:dyDescent="0.25">
      <c r="A20253">
        <f t="shared" si="634"/>
        <v>20251</v>
      </c>
      <c r="B20253" s="22">
        <v>8943680</v>
      </c>
      <c r="J20253" s="6">
        <f t="shared" si="633"/>
        <v>24105244819313.906</v>
      </c>
    </row>
    <row r="20254" spans="1:10" x14ac:dyDescent="0.25">
      <c r="A20254">
        <f t="shared" si="634"/>
        <v>20252</v>
      </c>
      <c r="B20254" s="22">
        <v>8143430</v>
      </c>
      <c r="J20254" s="6">
        <f t="shared" si="633"/>
        <v>16887655243524.369</v>
      </c>
    </row>
    <row r="20255" spans="1:10" x14ac:dyDescent="0.25">
      <c r="A20255">
        <f t="shared" si="634"/>
        <v>20253</v>
      </c>
      <c r="B20255" s="22">
        <v>8143430</v>
      </c>
      <c r="J20255" s="6">
        <f t="shared" si="633"/>
        <v>16887655243524.369</v>
      </c>
    </row>
    <row r="20256" spans="1:10" x14ac:dyDescent="0.25">
      <c r="A20256">
        <f t="shared" si="634"/>
        <v>20254</v>
      </c>
      <c r="B20256" s="22">
        <v>8943680</v>
      </c>
      <c r="J20256" s="6">
        <f t="shared" si="633"/>
        <v>24105244819313.906</v>
      </c>
    </row>
    <row r="20257" spans="1:10" x14ac:dyDescent="0.25">
      <c r="A20257">
        <f t="shared" si="634"/>
        <v>20255</v>
      </c>
      <c r="B20257" s="22">
        <v>8943680</v>
      </c>
      <c r="J20257" s="6">
        <f t="shared" si="633"/>
        <v>24105244819313.906</v>
      </c>
    </row>
    <row r="20258" spans="1:10" x14ac:dyDescent="0.25">
      <c r="A20258">
        <f t="shared" si="634"/>
        <v>20256</v>
      </c>
      <c r="B20258" s="22">
        <v>3250000</v>
      </c>
      <c r="J20258" s="6">
        <f t="shared" si="633"/>
        <v>614610152858.7196</v>
      </c>
    </row>
    <row r="20259" spans="1:10" x14ac:dyDescent="0.25">
      <c r="A20259">
        <f t="shared" si="634"/>
        <v>20257</v>
      </c>
      <c r="B20259" s="22">
        <v>0</v>
      </c>
      <c r="J20259" s="6">
        <f t="shared" si="633"/>
        <v>16272920094200.813</v>
      </c>
    </row>
    <row r="20260" spans="1:10" x14ac:dyDescent="0.25">
      <c r="A20260">
        <f t="shared" si="634"/>
        <v>20258</v>
      </c>
      <c r="B20260" s="22">
        <v>0</v>
      </c>
      <c r="J20260" s="6">
        <f t="shared" si="633"/>
        <v>16272920094200.813</v>
      </c>
    </row>
    <row r="20261" spans="1:10" x14ac:dyDescent="0.25">
      <c r="A20261">
        <f t="shared" si="634"/>
        <v>20259</v>
      </c>
      <c r="B20261" s="22">
        <v>3250000</v>
      </c>
      <c r="J20261" s="6">
        <f t="shared" si="633"/>
        <v>614610152858.7196</v>
      </c>
    </row>
    <row r="20262" spans="1:10" x14ac:dyDescent="0.25">
      <c r="A20262">
        <f t="shared" si="634"/>
        <v>20260</v>
      </c>
      <c r="B20262" s="22">
        <v>3000000</v>
      </c>
      <c r="J20262" s="6">
        <f t="shared" si="633"/>
        <v>1069095532961.9576</v>
      </c>
    </row>
    <row r="20263" spans="1:10" x14ac:dyDescent="0.25">
      <c r="A20263">
        <f t="shared" si="634"/>
        <v>20261</v>
      </c>
      <c r="B20263" s="22">
        <v>0</v>
      </c>
      <c r="J20263" s="6">
        <f t="shared" si="633"/>
        <v>16272920094200.813</v>
      </c>
    </row>
    <row r="20264" spans="1:10" x14ac:dyDescent="0.25">
      <c r="A20264">
        <f t="shared" si="634"/>
        <v>20262</v>
      </c>
      <c r="B20264" s="22">
        <v>0</v>
      </c>
      <c r="J20264" s="6">
        <f t="shared" si="633"/>
        <v>16272920094200.813</v>
      </c>
    </row>
    <row r="20265" spans="1:10" x14ac:dyDescent="0.25">
      <c r="A20265">
        <f t="shared" si="634"/>
        <v>20263</v>
      </c>
      <c r="B20265" s="22">
        <v>8143430</v>
      </c>
      <c r="J20265" s="6">
        <f t="shared" si="633"/>
        <v>16887655243524.369</v>
      </c>
    </row>
    <row r="20266" spans="1:10" x14ac:dyDescent="0.25">
      <c r="A20266">
        <f t="shared" si="634"/>
        <v>20264</v>
      </c>
      <c r="B20266" s="22">
        <v>0</v>
      </c>
      <c r="J20266" s="6">
        <f t="shared" si="633"/>
        <v>16272920094200.813</v>
      </c>
    </row>
    <row r="20267" spans="1:10" x14ac:dyDescent="0.25">
      <c r="A20267">
        <f t="shared" si="634"/>
        <v>20265</v>
      </c>
      <c r="B20267" s="22">
        <v>8943680</v>
      </c>
      <c r="J20267" s="6">
        <f t="shared" si="633"/>
        <v>24105244819313.906</v>
      </c>
    </row>
    <row r="20268" spans="1:10" x14ac:dyDescent="0.25">
      <c r="A20268">
        <f t="shared" si="634"/>
        <v>20266</v>
      </c>
      <c r="B20268" s="22">
        <v>0</v>
      </c>
      <c r="J20268" s="6">
        <f t="shared" si="633"/>
        <v>16272920094200.813</v>
      </c>
    </row>
    <row r="20269" spans="1:10" x14ac:dyDescent="0.25">
      <c r="A20269">
        <f t="shared" si="634"/>
        <v>20267</v>
      </c>
      <c r="B20269" s="22">
        <v>0</v>
      </c>
      <c r="J20269" s="6">
        <f t="shared" si="633"/>
        <v>16272920094200.813</v>
      </c>
    </row>
    <row r="20270" spans="1:10" x14ac:dyDescent="0.25">
      <c r="A20270">
        <f t="shared" si="634"/>
        <v>20268</v>
      </c>
      <c r="B20270" s="22">
        <v>0</v>
      </c>
      <c r="J20270" s="6">
        <f t="shared" si="633"/>
        <v>16272920094200.813</v>
      </c>
    </row>
    <row r="20271" spans="1:10" x14ac:dyDescent="0.25">
      <c r="A20271">
        <f t="shared" si="634"/>
        <v>20269</v>
      </c>
      <c r="B20271" s="22">
        <v>0</v>
      </c>
      <c r="J20271" s="6">
        <f t="shared" si="633"/>
        <v>16272920094200.813</v>
      </c>
    </row>
    <row r="20272" spans="1:10" x14ac:dyDescent="0.25">
      <c r="A20272">
        <f t="shared" si="634"/>
        <v>20270</v>
      </c>
      <c r="B20272" s="22">
        <v>0</v>
      </c>
      <c r="J20272" s="6">
        <f t="shared" si="633"/>
        <v>16272920094200.813</v>
      </c>
    </row>
    <row r="20273" spans="1:10" x14ac:dyDescent="0.25">
      <c r="A20273">
        <f t="shared" si="634"/>
        <v>20271</v>
      </c>
      <c r="B20273" s="22">
        <v>0</v>
      </c>
      <c r="J20273" s="6">
        <f t="shared" si="633"/>
        <v>16272920094200.813</v>
      </c>
    </row>
    <row r="20274" spans="1:10" x14ac:dyDescent="0.25">
      <c r="A20274">
        <f t="shared" si="634"/>
        <v>20272</v>
      </c>
      <c r="B20274" s="22">
        <v>0</v>
      </c>
      <c r="J20274" s="6">
        <f t="shared" si="633"/>
        <v>16272920094200.813</v>
      </c>
    </row>
    <row r="20275" spans="1:10" x14ac:dyDescent="0.25">
      <c r="A20275">
        <f t="shared" si="634"/>
        <v>20273</v>
      </c>
      <c r="B20275" s="22">
        <v>3250000</v>
      </c>
      <c r="J20275" s="6">
        <f t="shared" si="633"/>
        <v>614610152858.7196</v>
      </c>
    </row>
    <row r="20276" spans="1:10" x14ac:dyDescent="0.25">
      <c r="A20276">
        <f t="shared" si="634"/>
        <v>20274</v>
      </c>
      <c r="B20276" s="22">
        <v>8143430</v>
      </c>
      <c r="J20276" s="6">
        <f t="shared" si="633"/>
        <v>16887655243524.369</v>
      </c>
    </row>
    <row r="20277" spans="1:10" x14ac:dyDescent="0.25">
      <c r="A20277">
        <f t="shared" si="634"/>
        <v>20275</v>
      </c>
      <c r="B20277" s="22">
        <v>0</v>
      </c>
      <c r="J20277" s="6">
        <f t="shared" si="633"/>
        <v>16272920094200.813</v>
      </c>
    </row>
    <row r="20278" spans="1:10" x14ac:dyDescent="0.25">
      <c r="A20278">
        <f t="shared" si="634"/>
        <v>20276</v>
      </c>
      <c r="B20278" s="22">
        <v>8943680</v>
      </c>
      <c r="J20278" s="6">
        <f t="shared" si="633"/>
        <v>24105244819313.906</v>
      </c>
    </row>
    <row r="20279" spans="1:10" x14ac:dyDescent="0.25">
      <c r="A20279">
        <f t="shared" si="634"/>
        <v>20277</v>
      </c>
      <c r="B20279" s="22">
        <v>0</v>
      </c>
      <c r="J20279" s="6">
        <f t="shared" si="633"/>
        <v>16272920094200.813</v>
      </c>
    </row>
    <row r="20280" spans="1:10" x14ac:dyDescent="0.25">
      <c r="A20280">
        <f t="shared" si="634"/>
        <v>20278</v>
      </c>
      <c r="B20280" s="22">
        <v>8143430</v>
      </c>
      <c r="J20280" s="6">
        <f t="shared" si="633"/>
        <v>16887655243524.369</v>
      </c>
    </row>
    <row r="20281" spans="1:10" x14ac:dyDescent="0.25">
      <c r="A20281">
        <f t="shared" si="634"/>
        <v>20279</v>
      </c>
      <c r="B20281" s="22">
        <v>8143430</v>
      </c>
      <c r="J20281" s="6">
        <f t="shared" si="633"/>
        <v>16887655243524.369</v>
      </c>
    </row>
    <row r="20282" spans="1:10" x14ac:dyDescent="0.25">
      <c r="A20282">
        <f t="shared" si="634"/>
        <v>20280</v>
      </c>
      <c r="B20282" s="22">
        <v>3250000</v>
      </c>
      <c r="J20282" s="6">
        <f t="shared" si="633"/>
        <v>614610152858.7196</v>
      </c>
    </row>
    <row r="20283" spans="1:10" x14ac:dyDescent="0.25">
      <c r="A20283">
        <f t="shared" si="634"/>
        <v>20281</v>
      </c>
      <c r="B20283" s="22">
        <v>8943680</v>
      </c>
      <c r="J20283" s="6">
        <f t="shared" si="633"/>
        <v>24105244819313.906</v>
      </c>
    </row>
    <row r="20284" spans="1:10" x14ac:dyDescent="0.25">
      <c r="A20284">
        <f t="shared" si="634"/>
        <v>20282</v>
      </c>
      <c r="B20284" s="22">
        <v>0</v>
      </c>
      <c r="J20284" s="6">
        <f t="shared" si="633"/>
        <v>16272920094200.813</v>
      </c>
    </row>
    <row r="20285" spans="1:10" x14ac:dyDescent="0.25">
      <c r="A20285">
        <f t="shared" si="634"/>
        <v>20283</v>
      </c>
      <c r="B20285" s="22">
        <v>0</v>
      </c>
      <c r="J20285" s="6">
        <f t="shared" si="633"/>
        <v>16272920094200.813</v>
      </c>
    </row>
    <row r="20286" spans="1:10" x14ac:dyDescent="0.25">
      <c r="A20286">
        <f t="shared" si="634"/>
        <v>20284</v>
      </c>
      <c r="B20286" s="22">
        <v>0</v>
      </c>
      <c r="J20286" s="6">
        <f t="shared" si="633"/>
        <v>16272920094200.813</v>
      </c>
    </row>
    <row r="20287" spans="1:10" x14ac:dyDescent="0.25">
      <c r="A20287">
        <f t="shared" si="634"/>
        <v>20285</v>
      </c>
      <c r="B20287" s="22">
        <v>0</v>
      </c>
      <c r="J20287" s="6">
        <f t="shared" si="633"/>
        <v>16272920094200.813</v>
      </c>
    </row>
    <row r="20288" spans="1:10" x14ac:dyDescent="0.25">
      <c r="A20288">
        <f t="shared" si="634"/>
        <v>20286</v>
      </c>
      <c r="B20288" s="22">
        <v>8943680</v>
      </c>
      <c r="J20288" s="6">
        <f t="shared" si="633"/>
        <v>24105244819313.906</v>
      </c>
    </row>
    <row r="20289" spans="1:10" x14ac:dyDescent="0.25">
      <c r="A20289">
        <f t="shared" si="634"/>
        <v>20287</v>
      </c>
      <c r="B20289" s="22">
        <v>12193680</v>
      </c>
      <c r="J20289" s="6">
        <f t="shared" si="633"/>
        <v>66580854877971.813</v>
      </c>
    </row>
    <row r="20290" spans="1:10" x14ac:dyDescent="0.25">
      <c r="A20290">
        <f t="shared" si="634"/>
        <v>20288</v>
      </c>
      <c r="B20290" s="22">
        <v>0</v>
      </c>
      <c r="J20290" s="6">
        <f t="shared" si="633"/>
        <v>16272920094200.813</v>
      </c>
    </row>
    <row r="20291" spans="1:10" x14ac:dyDescent="0.25">
      <c r="A20291">
        <f t="shared" si="634"/>
        <v>20289</v>
      </c>
      <c r="B20291" s="22">
        <v>0</v>
      </c>
      <c r="J20291" s="6">
        <f t="shared" ref="J20291:J20354" si="635">(B20291-$I$6)^2</f>
        <v>16272920094200.813</v>
      </c>
    </row>
    <row r="20292" spans="1:10" x14ac:dyDescent="0.25">
      <c r="A20292">
        <f t="shared" ref="A20292:A20355" si="636">A20291+1</f>
        <v>20290</v>
      </c>
      <c r="B20292" s="22">
        <v>0</v>
      </c>
      <c r="J20292" s="6">
        <f t="shared" si="635"/>
        <v>16272920094200.813</v>
      </c>
    </row>
    <row r="20293" spans="1:10" x14ac:dyDescent="0.25">
      <c r="A20293">
        <f t="shared" si="636"/>
        <v>20291</v>
      </c>
      <c r="B20293" s="22">
        <v>3000000</v>
      </c>
      <c r="J20293" s="6">
        <f t="shared" si="635"/>
        <v>1069095532961.9576</v>
      </c>
    </row>
    <row r="20294" spans="1:10" x14ac:dyDescent="0.25">
      <c r="A20294">
        <f t="shared" si="636"/>
        <v>20292</v>
      </c>
      <c r="B20294" s="22">
        <v>8143430</v>
      </c>
      <c r="J20294" s="6">
        <f t="shared" si="635"/>
        <v>16887655243524.369</v>
      </c>
    </row>
    <row r="20295" spans="1:10" x14ac:dyDescent="0.25">
      <c r="A20295">
        <f t="shared" si="636"/>
        <v>20293</v>
      </c>
      <c r="B20295" s="22">
        <v>0</v>
      </c>
      <c r="J20295" s="6">
        <f t="shared" si="635"/>
        <v>16272920094200.813</v>
      </c>
    </row>
    <row r="20296" spans="1:10" x14ac:dyDescent="0.25">
      <c r="A20296">
        <f t="shared" si="636"/>
        <v>20294</v>
      </c>
      <c r="B20296" s="22">
        <v>8943680</v>
      </c>
      <c r="J20296" s="6">
        <f t="shared" si="635"/>
        <v>24105244819313.906</v>
      </c>
    </row>
    <row r="20297" spans="1:10" x14ac:dyDescent="0.25">
      <c r="A20297">
        <f t="shared" si="636"/>
        <v>20295</v>
      </c>
      <c r="B20297" s="22">
        <v>0</v>
      </c>
      <c r="J20297" s="6">
        <f t="shared" si="635"/>
        <v>16272920094200.813</v>
      </c>
    </row>
    <row r="20298" spans="1:10" x14ac:dyDescent="0.25">
      <c r="A20298">
        <f t="shared" si="636"/>
        <v>20296</v>
      </c>
      <c r="B20298" s="22">
        <v>0</v>
      </c>
      <c r="J20298" s="6">
        <f t="shared" si="635"/>
        <v>16272920094200.813</v>
      </c>
    </row>
    <row r="20299" spans="1:10" x14ac:dyDescent="0.25">
      <c r="A20299">
        <f t="shared" si="636"/>
        <v>20297</v>
      </c>
      <c r="B20299" s="22">
        <v>8143430</v>
      </c>
      <c r="J20299" s="6">
        <f t="shared" si="635"/>
        <v>16887655243524.369</v>
      </c>
    </row>
    <row r="20300" spans="1:10" x14ac:dyDescent="0.25">
      <c r="A20300">
        <f t="shared" si="636"/>
        <v>20298</v>
      </c>
      <c r="B20300" s="22">
        <v>0</v>
      </c>
      <c r="J20300" s="6">
        <f t="shared" si="635"/>
        <v>16272920094200.813</v>
      </c>
    </row>
    <row r="20301" spans="1:10" x14ac:dyDescent="0.25">
      <c r="A20301">
        <f t="shared" si="636"/>
        <v>20299</v>
      </c>
      <c r="B20301" s="22">
        <v>0</v>
      </c>
      <c r="J20301" s="6">
        <f t="shared" si="635"/>
        <v>16272920094200.813</v>
      </c>
    </row>
    <row r="20302" spans="1:10" x14ac:dyDescent="0.25">
      <c r="A20302">
        <f t="shared" si="636"/>
        <v>20300</v>
      </c>
      <c r="B20302" s="22">
        <v>8143430</v>
      </c>
      <c r="J20302" s="6">
        <f t="shared" si="635"/>
        <v>16887655243524.369</v>
      </c>
    </row>
    <row r="20303" spans="1:10" x14ac:dyDescent="0.25">
      <c r="A20303">
        <f t="shared" si="636"/>
        <v>20301</v>
      </c>
      <c r="B20303" s="22">
        <v>8143430</v>
      </c>
      <c r="J20303" s="6">
        <f t="shared" si="635"/>
        <v>16887655243524.369</v>
      </c>
    </row>
    <row r="20304" spans="1:10" x14ac:dyDescent="0.25">
      <c r="A20304">
        <f t="shared" si="636"/>
        <v>20302</v>
      </c>
      <c r="B20304" s="22">
        <v>8943680</v>
      </c>
      <c r="J20304" s="6">
        <f t="shared" si="635"/>
        <v>24105244819313.906</v>
      </c>
    </row>
    <row r="20305" spans="1:10" x14ac:dyDescent="0.25">
      <c r="A20305">
        <f t="shared" si="636"/>
        <v>20303</v>
      </c>
      <c r="B20305" s="22">
        <v>0</v>
      </c>
      <c r="J20305" s="6">
        <f t="shared" si="635"/>
        <v>16272920094200.813</v>
      </c>
    </row>
    <row r="20306" spans="1:10" x14ac:dyDescent="0.25">
      <c r="A20306">
        <f t="shared" si="636"/>
        <v>20304</v>
      </c>
      <c r="B20306" s="22">
        <v>0</v>
      </c>
      <c r="J20306" s="6">
        <f t="shared" si="635"/>
        <v>16272920094200.813</v>
      </c>
    </row>
    <row r="20307" spans="1:10" x14ac:dyDescent="0.25">
      <c r="A20307">
        <f t="shared" si="636"/>
        <v>20305</v>
      </c>
      <c r="B20307" s="22">
        <v>3250000</v>
      </c>
      <c r="J20307" s="6">
        <f t="shared" si="635"/>
        <v>614610152858.7196</v>
      </c>
    </row>
    <row r="20308" spans="1:10" x14ac:dyDescent="0.25">
      <c r="A20308">
        <f t="shared" si="636"/>
        <v>20306</v>
      </c>
      <c r="B20308" s="22">
        <v>0</v>
      </c>
      <c r="J20308" s="6">
        <f t="shared" si="635"/>
        <v>16272920094200.813</v>
      </c>
    </row>
    <row r="20309" spans="1:10" x14ac:dyDescent="0.25">
      <c r="A20309">
        <f t="shared" si="636"/>
        <v>20307</v>
      </c>
      <c r="B20309" s="22">
        <v>17087110</v>
      </c>
      <c r="J20309" s="6">
        <f t="shared" si="635"/>
        <v>170384444013437.47</v>
      </c>
    </row>
    <row r="20310" spans="1:10" x14ac:dyDescent="0.25">
      <c r="A20310">
        <f t="shared" si="636"/>
        <v>20308</v>
      </c>
      <c r="B20310" s="22">
        <v>8943680</v>
      </c>
      <c r="J20310" s="6">
        <f t="shared" si="635"/>
        <v>24105244819313.906</v>
      </c>
    </row>
    <row r="20311" spans="1:10" x14ac:dyDescent="0.25">
      <c r="A20311">
        <f t="shared" si="636"/>
        <v>20309</v>
      </c>
      <c r="B20311" s="22">
        <v>0</v>
      </c>
      <c r="J20311" s="6">
        <f t="shared" si="635"/>
        <v>16272920094200.813</v>
      </c>
    </row>
    <row r="20312" spans="1:10" x14ac:dyDescent="0.25">
      <c r="A20312">
        <f t="shared" si="636"/>
        <v>20310</v>
      </c>
      <c r="B20312" s="22">
        <v>0</v>
      </c>
      <c r="J20312" s="6">
        <f t="shared" si="635"/>
        <v>16272920094200.813</v>
      </c>
    </row>
    <row r="20313" spans="1:10" x14ac:dyDescent="0.25">
      <c r="A20313">
        <f t="shared" si="636"/>
        <v>20311</v>
      </c>
      <c r="B20313" s="22">
        <v>54335043.934246585</v>
      </c>
      <c r="J20313" s="6">
        <f t="shared" si="635"/>
        <v>2530197962460137.5</v>
      </c>
    </row>
    <row r="20314" spans="1:10" x14ac:dyDescent="0.25">
      <c r="A20314">
        <f t="shared" si="636"/>
        <v>20312</v>
      </c>
      <c r="B20314" s="22">
        <v>0</v>
      </c>
      <c r="J20314" s="6">
        <f t="shared" si="635"/>
        <v>16272920094200.813</v>
      </c>
    </row>
    <row r="20315" spans="1:10" x14ac:dyDescent="0.25">
      <c r="A20315">
        <f t="shared" si="636"/>
        <v>20313</v>
      </c>
      <c r="B20315" s="22">
        <v>0</v>
      </c>
      <c r="J20315" s="6">
        <f t="shared" si="635"/>
        <v>16272920094200.813</v>
      </c>
    </row>
    <row r="20316" spans="1:10" x14ac:dyDescent="0.25">
      <c r="A20316">
        <f t="shared" si="636"/>
        <v>20314</v>
      </c>
      <c r="B20316" s="22">
        <v>0</v>
      </c>
      <c r="J20316" s="6">
        <f t="shared" si="635"/>
        <v>16272920094200.813</v>
      </c>
    </row>
    <row r="20317" spans="1:10" x14ac:dyDescent="0.25">
      <c r="A20317">
        <f t="shared" si="636"/>
        <v>20315</v>
      </c>
      <c r="B20317" s="22">
        <v>0</v>
      </c>
      <c r="J20317" s="6">
        <f t="shared" si="635"/>
        <v>16272920094200.813</v>
      </c>
    </row>
    <row r="20318" spans="1:10" x14ac:dyDescent="0.25">
      <c r="A20318">
        <f t="shared" si="636"/>
        <v>20316</v>
      </c>
      <c r="B20318" s="22">
        <v>0</v>
      </c>
      <c r="J20318" s="6">
        <f t="shared" si="635"/>
        <v>16272920094200.813</v>
      </c>
    </row>
    <row r="20319" spans="1:10" x14ac:dyDescent="0.25">
      <c r="A20319">
        <f t="shared" si="636"/>
        <v>20317</v>
      </c>
      <c r="B20319" s="22">
        <v>0</v>
      </c>
      <c r="J20319" s="6">
        <f t="shared" si="635"/>
        <v>16272920094200.813</v>
      </c>
    </row>
    <row r="20320" spans="1:10" x14ac:dyDescent="0.25">
      <c r="A20320">
        <f t="shared" si="636"/>
        <v>20318</v>
      </c>
      <c r="B20320" s="22">
        <v>0</v>
      </c>
      <c r="J20320" s="6">
        <f t="shared" si="635"/>
        <v>16272920094200.813</v>
      </c>
    </row>
    <row r="20321" spans="1:10" x14ac:dyDescent="0.25">
      <c r="A20321">
        <f t="shared" si="636"/>
        <v>20319</v>
      </c>
      <c r="B20321" s="22">
        <v>0</v>
      </c>
      <c r="J20321" s="6">
        <f t="shared" si="635"/>
        <v>16272920094200.813</v>
      </c>
    </row>
    <row r="20322" spans="1:10" x14ac:dyDescent="0.25">
      <c r="A20322">
        <f t="shared" si="636"/>
        <v>20320</v>
      </c>
      <c r="B20322" s="22">
        <v>8943680</v>
      </c>
      <c r="J20322" s="6">
        <f t="shared" si="635"/>
        <v>24105244819313.906</v>
      </c>
    </row>
    <row r="20323" spans="1:10" x14ac:dyDescent="0.25">
      <c r="A20323">
        <f t="shared" si="636"/>
        <v>20321</v>
      </c>
      <c r="B20323" s="22">
        <v>0</v>
      </c>
      <c r="J20323" s="6">
        <f t="shared" si="635"/>
        <v>16272920094200.813</v>
      </c>
    </row>
    <row r="20324" spans="1:10" x14ac:dyDescent="0.25">
      <c r="A20324">
        <f t="shared" si="636"/>
        <v>20322</v>
      </c>
      <c r="B20324" s="22">
        <v>8943680</v>
      </c>
      <c r="J20324" s="6">
        <f t="shared" si="635"/>
        <v>24105244819313.906</v>
      </c>
    </row>
    <row r="20325" spans="1:10" x14ac:dyDescent="0.25">
      <c r="A20325">
        <f t="shared" si="636"/>
        <v>20323</v>
      </c>
      <c r="B20325" s="22">
        <v>8143430</v>
      </c>
      <c r="J20325" s="6">
        <f t="shared" si="635"/>
        <v>16887655243524.369</v>
      </c>
    </row>
    <row r="20326" spans="1:10" x14ac:dyDescent="0.25">
      <c r="A20326">
        <f t="shared" si="636"/>
        <v>20324</v>
      </c>
      <c r="B20326" s="22">
        <v>0</v>
      </c>
      <c r="J20326" s="6">
        <f t="shared" si="635"/>
        <v>16272920094200.813</v>
      </c>
    </row>
    <row r="20327" spans="1:10" x14ac:dyDescent="0.25">
      <c r="A20327">
        <f t="shared" si="636"/>
        <v>20325</v>
      </c>
      <c r="B20327" s="22">
        <v>3250000</v>
      </c>
      <c r="J20327" s="6">
        <f t="shared" si="635"/>
        <v>614610152858.7196</v>
      </c>
    </row>
    <row r="20328" spans="1:10" x14ac:dyDescent="0.25">
      <c r="A20328">
        <f t="shared" si="636"/>
        <v>20326</v>
      </c>
      <c r="B20328" s="22">
        <v>0</v>
      </c>
      <c r="J20328" s="6">
        <f t="shared" si="635"/>
        <v>16272920094200.813</v>
      </c>
    </row>
    <row r="20329" spans="1:10" x14ac:dyDescent="0.25">
      <c r="A20329">
        <f t="shared" si="636"/>
        <v>20327</v>
      </c>
      <c r="B20329" s="22">
        <v>8943680</v>
      </c>
      <c r="J20329" s="6">
        <f t="shared" si="635"/>
        <v>24105244819313.906</v>
      </c>
    </row>
    <row r="20330" spans="1:10" x14ac:dyDescent="0.25">
      <c r="A20330">
        <f t="shared" si="636"/>
        <v>20328</v>
      </c>
      <c r="B20330" s="22">
        <v>0</v>
      </c>
      <c r="J20330" s="6">
        <f t="shared" si="635"/>
        <v>16272920094200.813</v>
      </c>
    </row>
    <row r="20331" spans="1:10" x14ac:dyDescent="0.25">
      <c r="A20331">
        <f t="shared" si="636"/>
        <v>20329</v>
      </c>
      <c r="B20331" s="22">
        <v>0</v>
      </c>
      <c r="J20331" s="6">
        <f t="shared" si="635"/>
        <v>16272920094200.813</v>
      </c>
    </row>
    <row r="20332" spans="1:10" x14ac:dyDescent="0.25">
      <c r="A20332">
        <f t="shared" si="636"/>
        <v>20330</v>
      </c>
      <c r="B20332" s="22">
        <v>8143430</v>
      </c>
      <c r="J20332" s="6">
        <f t="shared" si="635"/>
        <v>16887655243524.369</v>
      </c>
    </row>
    <row r="20333" spans="1:10" x14ac:dyDescent="0.25">
      <c r="A20333">
        <f t="shared" si="636"/>
        <v>20331</v>
      </c>
      <c r="B20333" s="22">
        <v>0</v>
      </c>
      <c r="J20333" s="6">
        <f t="shared" si="635"/>
        <v>16272920094200.813</v>
      </c>
    </row>
    <row r="20334" spans="1:10" x14ac:dyDescent="0.25">
      <c r="A20334">
        <f t="shared" si="636"/>
        <v>20332</v>
      </c>
      <c r="B20334" s="22">
        <v>8143430</v>
      </c>
      <c r="J20334" s="6">
        <f t="shared" si="635"/>
        <v>16887655243524.369</v>
      </c>
    </row>
    <row r="20335" spans="1:10" x14ac:dyDescent="0.25">
      <c r="A20335">
        <f t="shared" si="636"/>
        <v>20333</v>
      </c>
      <c r="B20335" s="22">
        <v>0</v>
      </c>
      <c r="J20335" s="6">
        <f t="shared" si="635"/>
        <v>16272920094200.813</v>
      </c>
    </row>
    <row r="20336" spans="1:10" x14ac:dyDescent="0.25">
      <c r="A20336">
        <f t="shared" si="636"/>
        <v>20334</v>
      </c>
      <c r="B20336" s="22">
        <v>0</v>
      </c>
      <c r="J20336" s="6">
        <f t="shared" si="635"/>
        <v>16272920094200.813</v>
      </c>
    </row>
    <row r="20337" spans="1:10" x14ac:dyDescent="0.25">
      <c r="A20337">
        <f t="shared" si="636"/>
        <v>20335</v>
      </c>
      <c r="B20337" s="22">
        <v>8943680</v>
      </c>
      <c r="J20337" s="6">
        <f t="shared" si="635"/>
        <v>24105244819313.906</v>
      </c>
    </row>
    <row r="20338" spans="1:10" x14ac:dyDescent="0.25">
      <c r="A20338">
        <f t="shared" si="636"/>
        <v>20336</v>
      </c>
      <c r="B20338" s="22">
        <v>0</v>
      </c>
      <c r="J20338" s="6">
        <f t="shared" si="635"/>
        <v>16272920094200.813</v>
      </c>
    </row>
    <row r="20339" spans="1:10" x14ac:dyDescent="0.25">
      <c r="A20339">
        <f t="shared" si="636"/>
        <v>20337</v>
      </c>
      <c r="B20339" s="22">
        <v>8143430</v>
      </c>
      <c r="J20339" s="6">
        <f t="shared" si="635"/>
        <v>16887655243524.369</v>
      </c>
    </row>
    <row r="20340" spans="1:10" x14ac:dyDescent="0.25">
      <c r="A20340">
        <f t="shared" si="636"/>
        <v>20338</v>
      </c>
      <c r="B20340" s="22">
        <v>8143430</v>
      </c>
      <c r="J20340" s="6">
        <f t="shared" si="635"/>
        <v>16887655243524.369</v>
      </c>
    </row>
    <row r="20341" spans="1:10" x14ac:dyDescent="0.25">
      <c r="A20341">
        <f t="shared" si="636"/>
        <v>20339</v>
      </c>
      <c r="B20341" s="22">
        <v>8943680</v>
      </c>
      <c r="J20341" s="6">
        <f t="shared" si="635"/>
        <v>24105244819313.906</v>
      </c>
    </row>
    <row r="20342" spans="1:10" x14ac:dyDescent="0.25">
      <c r="A20342">
        <f t="shared" si="636"/>
        <v>20340</v>
      </c>
      <c r="B20342" s="22">
        <v>0</v>
      </c>
      <c r="J20342" s="6">
        <f t="shared" si="635"/>
        <v>16272920094200.813</v>
      </c>
    </row>
    <row r="20343" spans="1:10" x14ac:dyDescent="0.25">
      <c r="A20343">
        <f t="shared" si="636"/>
        <v>20341</v>
      </c>
      <c r="B20343" s="22">
        <v>0</v>
      </c>
      <c r="J20343" s="6">
        <f t="shared" si="635"/>
        <v>16272920094200.813</v>
      </c>
    </row>
    <row r="20344" spans="1:10" x14ac:dyDescent="0.25">
      <c r="A20344">
        <f t="shared" si="636"/>
        <v>20342</v>
      </c>
      <c r="B20344" s="22">
        <v>0</v>
      </c>
      <c r="J20344" s="6">
        <f t="shared" si="635"/>
        <v>16272920094200.813</v>
      </c>
    </row>
    <row r="20345" spans="1:10" x14ac:dyDescent="0.25">
      <c r="A20345">
        <f t="shared" si="636"/>
        <v>20343</v>
      </c>
      <c r="B20345" s="22">
        <v>0</v>
      </c>
      <c r="J20345" s="6">
        <f t="shared" si="635"/>
        <v>16272920094200.813</v>
      </c>
    </row>
    <row r="20346" spans="1:10" x14ac:dyDescent="0.25">
      <c r="A20346">
        <f t="shared" si="636"/>
        <v>20344</v>
      </c>
      <c r="B20346" s="22">
        <v>0</v>
      </c>
      <c r="J20346" s="6">
        <f t="shared" si="635"/>
        <v>16272920094200.813</v>
      </c>
    </row>
    <row r="20347" spans="1:10" x14ac:dyDescent="0.25">
      <c r="A20347">
        <f t="shared" si="636"/>
        <v>20345</v>
      </c>
      <c r="B20347" s="22">
        <v>0</v>
      </c>
      <c r="J20347" s="6">
        <f t="shared" si="635"/>
        <v>16272920094200.813</v>
      </c>
    </row>
    <row r="20348" spans="1:10" x14ac:dyDescent="0.25">
      <c r="A20348">
        <f t="shared" si="636"/>
        <v>20346</v>
      </c>
      <c r="B20348" s="22">
        <v>0</v>
      </c>
      <c r="J20348" s="6">
        <f t="shared" si="635"/>
        <v>16272920094200.813</v>
      </c>
    </row>
    <row r="20349" spans="1:10" x14ac:dyDescent="0.25">
      <c r="A20349">
        <f t="shared" si="636"/>
        <v>20347</v>
      </c>
      <c r="B20349" s="22">
        <v>0</v>
      </c>
      <c r="J20349" s="6">
        <f t="shared" si="635"/>
        <v>16272920094200.813</v>
      </c>
    </row>
    <row r="20350" spans="1:10" x14ac:dyDescent="0.25">
      <c r="A20350">
        <f t="shared" si="636"/>
        <v>20348</v>
      </c>
      <c r="B20350" s="22">
        <v>0</v>
      </c>
      <c r="J20350" s="6">
        <f t="shared" si="635"/>
        <v>16272920094200.813</v>
      </c>
    </row>
    <row r="20351" spans="1:10" x14ac:dyDescent="0.25">
      <c r="A20351">
        <f t="shared" si="636"/>
        <v>20349</v>
      </c>
      <c r="B20351" s="22">
        <v>8943680</v>
      </c>
      <c r="J20351" s="6">
        <f t="shared" si="635"/>
        <v>24105244819313.906</v>
      </c>
    </row>
    <row r="20352" spans="1:10" x14ac:dyDescent="0.25">
      <c r="A20352">
        <f t="shared" si="636"/>
        <v>20350</v>
      </c>
      <c r="B20352" s="22">
        <v>0</v>
      </c>
      <c r="J20352" s="6">
        <f t="shared" si="635"/>
        <v>16272920094200.813</v>
      </c>
    </row>
    <row r="20353" spans="1:10" x14ac:dyDescent="0.25">
      <c r="A20353">
        <f t="shared" si="636"/>
        <v>20351</v>
      </c>
      <c r="B20353" s="22">
        <v>0</v>
      </c>
      <c r="J20353" s="6">
        <f t="shared" si="635"/>
        <v>16272920094200.813</v>
      </c>
    </row>
    <row r="20354" spans="1:10" x14ac:dyDescent="0.25">
      <c r="A20354">
        <f t="shared" si="636"/>
        <v>20352</v>
      </c>
      <c r="B20354" s="22">
        <v>0</v>
      </c>
      <c r="J20354" s="6">
        <f t="shared" si="635"/>
        <v>16272920094200.813</v>
      </c>
    </row>
    <row r="20355" spans="1:10" x14ac:dyDescent="0.25">
      <c r="A20355">
        <f t="shared" si="636"/>
        <v>20353</v>
      </c>
      <c r="B20355" s="22">
        <v>8943680</v>
      </c>
      <c r="J20355" s="6">
        <f t="shared" ref="J20355:J20418" si="637">(B20355-$I$6)^2</f>
        <v>24105244819313.906</v>
      </c>
    </row>
    <row r="20356" spans="1:10" x14ac:dyDescent="0.25">
      <c r="A20356">
        <f t="shared" ref="A20356:A20419" si="638">A20355+1</f>
        <v>20354</v>
      </c>
      <c r="B20356" s="22">
        <v>17087110</v>
      </c>
      <c r="J20356" s="6">
        <f t="shared" si="637"/>
        <v>170384444013437.47</v>
      </c>
    </row>
    <row r="20357" spans="1:10" x14ac:dyDescent="0.25">
      <c r="A20357">
        <f t="shared" si="638"/>
        <v>20355</v>
      </c>
      <c r="B20357" s="22">
        <v>17087110</v>
      </c>
      <c r="J20357" s="6">
        <f t="shared" si="637"/>
        <v>170384444013437.47</v>
      </c>
    </row>
    <row r="20358" spans="1:10" x14ac:dyDescent="0.25">
      <c r="A20358">
        <f t="shared" si="638"/>
        <v>20356</v>
      </c>
      <c r="B20358" s="22">
        <v>0</v>
      </c>
      <c r="J20358" s="6">
        <f t="shared" si="637"/>
        <v>16272920094200.813</v>
      </c>
    </row>
    <row r="20359" spans="1:10" x14ac:dyDescent="0.25">
      <c r="A20359">
        <f t="shared" si="638"/>
        <v>20357</v>
      </c>
      <c r="B20359" s="22">
        <v>0</v>
      </c>
      <c r="J20359" s="6">
        <f t="shared" si="637"/>
        <v>16272920094200.813</v>
      </c>
    </row>
    <row r="20360" spans="1:10" x14ac:dyDescent="0.25">
      <c r="A20360">
        <f t="shared" si="638"/>
        <v>20358</v>
      </c>
      <c r="B20360" s="22">
        <v>8943680</v>
      </c>
      <c r="J20360" s="6">
        <f t="shared" si="637"/>
        <v>24105244819313.906</v>
      </c>
    </row>
    <row r="20361" spans="1:10" x14ac:dyDescent="0.25">
      <c r="A20361">
        <f t="shared" si="638"/>
        <v>20359</v>
      </c>
      <c r="B20361" s="22">
        <v>17659022.82819178</v>
      </c>
      <c r="J20361" s="6">
        <f t="shared" si="637"/>
        <v>185642043855310.59</v>
      </c>
    </row>
    <row r="20362" spans="1:10" x14ac:dyDescent="0.25">
      <c r="A20362">
        <f t="shared" si="638"/>
        <v>20360</v>
      </c>
      <c r="B20362" s="22">
        <v>0</v>
      </c>
      <c r="J20362" s="6">
        <f t="shared" si="637"/>
        <v>16272920094200.813</v>
      </c>
    </row>
    <row r="20363" spans="1:10" x14ac:dyDescent="0.25">
      <c r="A20363">
        <f t="shared" si="638"/>
        <v>20361</v>
      </c>
      <c r="B20363" s="22">
        <v>0</v>
      </c>
      <c r="J20363" s="6">
        <f t="shared" si="637"/>
        <v>16272920094200.813</v>
      </c>
    </row>
    <row r="20364" spans="1:10" x14ac:dyDescent="0.25">
      <c r="A20364">
        <f t="shared" si="638"/>
        <v>20362</v>
      </c>
      <c r="B20364" s="22">
        <v>0</v>
      </c>
      <c r="J20364" s="6">
        <f t="shared" si="637"/>
        <v>16272920094200.813</v>
      </c>
    </row>
    <row r="20365" spans="1:10" x14ac:dyDescent="0.25">
      <c r="A20365">
        <f t="shared" si="638"/>
        <v>20363</v>
      </c>
      <c r="B20365" s="22">
        <v>8943680</v>
      </c>
      <c r="J20365" s="6">
        <f t="shared" si="637"/>
        <v>24105244819313.906</v>
      </c>
    </row>
    <row r="20366" spans="1:10" x14ac:dyDescent="0.25">
      <c r="A20366">
        <f t="shared" si="638"/>
        <v>20364</v>
      </c>
      <c r="B20366" s="22">
        <v>0</v>
      </c>
      <c r="J20366" s="6">
        <f t="shared" si="637"/>
        <v>16272920094200.813</v>
      </c>
    </row>
    <row r="20367" spans="1:10" x14ac:dyDescent="0.25">
      <c r="A20367">
        <f t="shared" si="638"/>
        <v>20365</v>
      </c>
      <c r="B20367" s="22">
        <v>8143430</v>
      </c>
      <c r="J20367" s="6">
        <f t="shared" si="637"/>
        <v>16887655243524.369</v>
      </c>
    </row>
    <row r="20368" spans="1:10" x14ac:dyDescent="0.25">
      <c r="A20368">
        <f t="shared" si="638"/>
        <v>20366</v>
      </c>
      <c r="B20368" s="22">
        <v>8943680</v>
      </c>
      <c r="J20368" s="6">
        <f t="shared" si="637"/>
        <v>24105244819313.906</v>
      </c>
    </row>
    <row r="20369" spans="1:10" x14ac:dyDescent="0.25">
      <c r="A20369">
        <f t="shared" si="638"/>
        <v>20367</v>
      </c>
      <c r="B20369" s="22">
        <v>0</v>
      </c>
      <c r="J20369" s="6">
        <f t="shared" si="637"/>
        <v>16272920094200.813</v>
      </c>
    </row>
    <row r="20370" spans="1:10" x14ac:dyDescent="0.25">
      <c r="A20370">
        <f t="shared" si="638"/>
        <v>20368</v>
      </c>
      <c r="B20370" s="22">
        <v>8143430</v>
      </c>
      <c r="J20370" s="6">
        <f t="shared" si="637"/>
        <v>16887655243524.369</v>
      </c>
    </row>
    <row r="20371" spans="1:10" x14ac:dyDescent="0.25">
      <c r="A20371">
        <f t="shared" si="638"/>
        <v>20369</v>
      </c>
      <c r="B20371" s="22">
        <v>0</v>
      </c>
      <c r="J20371" s="6">
        <f t="shared" si="637"/>
        <v>16272920094200.813</v>
      </c>
    </row>
    <row r="20372" spans="1:10" x14ac:dyDescent="0.25">
      <c r="A20372">
        <f t="shared" si="638"/>
        <v>20370</v>
      </c>
      <c r="B20372" s="22">
        <v>0</v>
      </c>
      <c r="J20372" s="6">
        <f t="shared" si="637"/>
        <v>16272920094200.813</v>
      </c>
    </row>
    <row r="20373" spans="1:10" x14ac:dyDescent="0.25">
      <c r="A20373">
        <f t="shared" si="638"/>
        <v>20371</v>
      </c>
      <c r="B20373" s="22">
        <v>8143430</v>
      </c>
      <c r="J20373" s="6">
        <f t="shared" si="637"/>
        <v>16887655243524.369</v>
      </c>
    </row>
    <row r="20374" spans="1:10" x14ac:dyDescent="0.25">
      <c r="A20374">
        <f t="shared" si="638"/>
        <v>20372</v>
      </c>
      <c r="B20374" s="22">
        <v>0</v>
      </c>
      <c r="J20374" s="6">
        <f t="shared" si="637"/>
        <v>16272920094200.813</v>
      </c>
    </row>
    <row r="20375" spans="1:10" x14ac:dyDescent="0.25">
      <c r="A20375">
        <f t="shared" si="638"/>
        <v>20373</v>
      </c>
      <c r="B20375" s="22">
        <v>0</v>
      </c>
      <c r="J20375" s="6">
        <f t="shared" si="637"/>
        <v>16272920094200.813</v>
      </c>
    </row>
    <row r="20376" spans="1:10" x14ac:dyDescent="0.25">
      <c r="A20376">
        <f t="shared" si="638"/>
        <v>20374</v>
      </c>
      <c r="B20376" s="22">
        <v>0</v>
      </c>
      <c r="J20376" s="6">
        <f t="shared" si="637"/>
        <v>16272920094200.813</v>
      </c>
    </row>
    <row r="20377" spans="1:10" x14ac:dyDescent="0.25">
      <c r="A20377">
        <f t="shared" si="638"/>
        <v>20375</v>
      </c>
      <c r="B20377" s="22">
        <v>0</v>
      </c>
      <c r="J20377" s="6">
        <f t="shared" si="637"/>
        <v>16272920094200.813</v>
      </c>
    </row>
    <row r="20378" spans="1:10" x14ac:dyDescent="0.25">
      <c r="A20378">
        <f t="shared" si="638"/>
        <v>20376</v>
      </c>
      <c r="B20378" s="22">
        <v>0</v>
      </c>
      <c r="J20378" s="6">
        <f t="shared" si="637"/>
        <v>16272920094200.813</v>
      </c>
    </row>
    <row r="20379" spans="1:10" x14ac:dyDescent="0.25">
      <c r="A20379">
        <f t="shared" si="638"/>
        <v>20377</v>
      </c>
      <c r="B20379" s="22">
        <v>0</v>
      </c>
      <c r="J20379" s="6">
        <f t="shared" si="637"/>
        <v>16272920094200.813</v>
      </c>
    </row>
    <row r="20380" spans="1:10" x14ac:dyDescent="0.25">
      <c r="A20380">
        <f t="shared" si="638"/>
        <v>20378</v>
      </c>
      <c r="B20380" s="22">
        <v>8943680</v>
      </c>
      <c r="J20380" s="6">
        <f t="shared" si="637"/>
        <v>24105244819313.906</v>
      </c>
    </row>
    <row r="20381" spans="1:10" x14ac:dyDescent="0.25">
      <c r="A20381">
        <f t="shared" si="638"/>
        <v>20379</v>
      </c>
      <c r="B20381" s="22">
        <v>0</v>
      </c>
      <c r="J20381" s="6">
        <f t="shared" si="637"/>
        <v>16272920094200.813</v>
      </c>
    </row>
    <row r="20382" spans="1:10" x14ac:dyDescent="0.25">
      <c r="A20382">
        <f t="shared" si="638"/>
        <v>20380</v>
      </c>
      <c r="B20382" s="22">
        <v>8143430</v>
      </c>
      <c r="J20382" s="6">
        <f t="shared" si="637"/>
        <v>16887655243524.369</v>
      </c>
    </row>
    <row r="20383" spans="1:10" x14ac:dyDescent="0.25">
      <c r="A20383">
        <f t="shared" si="638"/>
        <v>20381</v>
      </c>
      <c r="B20383" s="22">
        <v>0</v>
      </c>
      <c r="J20383" s="6">
        <f t="shared" si="637"/>
        <v>16272920094200.813</v>
      </c>
    </row>
    <row r="20384" spans="1:10" x14ac:dyDescent="0.25">
      <c r="A20384">
        <f t="shared" si="638"/>
        <v>20382</v>
      </c>
      <c r="B20384" s="22">
        <v>0</v>
      </c>
      <c r="J20384" s="6">
        <f t="shared" si="637"/>
        <v>16272920094200.813</v>
      </c>
    </row>
    <row r="20385" spans="1:10" x14ac:dyDescent="0.25">
      <c r="A20385">
        <f t="shared" si="638"/>
        <v>20383</v>
      </c>
      <c r="B20385" s="22">
        <v>0</v>
      </c>
      <c r="J20385" s="6">
        <f t="shared" si="637"/>
        <v>16272920094200.813</v>
      </c>
    </row>
    <row r="20386" spans="1:10" x14ac:dyDescent="0.25">
      <c r="A20386">
        <f t="shared" si="638"/>
        <v>20384</v>
      </c>
      <c r="B20386" s="22">
        <v>0</v>
      </c>
      <c r="J20386" s="6">
        <f t="shared" si="637"/>
        <v>16272920094200.813</v>
      </c>
    </row>
    <row r="20387" spans="1:10" x14ac:dyDescent="0.25">
      <c r="A20387">
        <f t="shared" si="638"/>
        <v>20385</v>
      </c>
      <c r="B20387" s="22">
        <v>0</v>
      </c>
      <c r="J20387" s="6">
        <f t="shared" si="637"/>
        <v>16272920094200.813</v>
      </c>
    </row>
    <row r="20388" spans="1:10" x14ac:dyDescent="0.25">
      <c r="A20388">
        <f t="shared" si="638"/>
        <v>20386</v>
      </c>
      <c r="B20388" s="22">
        <v>0</v>
      </c>
      <c r="J20388" s="6">
        <f t="shared" si="637"/>
        <v>16272920094200.813</v>
      </c>
    </row>
    <row r="20389" spans="1:10" x14ac:dyDescent="0.25">
      <c r="A20389">
        <f t="shared" si="638"/>
        <v>20387</v>
      </c>
      <c r="B20389" s="22">
        <v>8943680</v>
      </c>
      <c r="J20389" s="6">
        <f t="shared" si="637"/>
        <v>24105244819313.906</v>
      </c>
    </row>
    <row r="20390" spans="1:10" x14ac:dyDescent="0.25">
      <c r="A20390">
        <f t="shared" si="638"/>
        <v>20388</v>
      </c>
      <c r="B20390" s="22">
        <v>0</v>
      </c>
      <c r="J20390" s="6">
        <f t="shared" si="637"/>
        <v>16272920094200.813</v>
      </c>
    </row>
    <row r="20391" spans="1:10" x14ac:dyDescent="0.25">
      <c r="A20391">
        <f t="shared" si="638"/>
        <v>20389</v>
      </c>
      <c r="B20391" s="22">
        <v>0</v>
      </c>
      <c r="J20391" s="6">
        <f t="shared" si="637"/>
        <v>16272920094200.813</v>
      </c>
    </row>
    <row r="20392" spans="1:10" x14ac:dyDescent="0.25">
      <c r="A20392">
        <f t="shared" si="638"/>
        <v>20390</v>
      </c>
      <c r="B20392" s="22">
        <v>0</v>
      </c>
      <c r="J20392" s="6">
        <f t="shared" si="637"/>
        <v>16272920094200.813</v>
      </c>
    </row>
    <row r="20393" spans="1:10" x14ac:dyDescent="0.25">
      <c r="A20393">
        <f t="shared" si="638"/>
        <v>20391</v>
      </c>
      <c r="B20393" s="22">
        <v>0</v>
      </c>
      <c r="J20393" s="6">
        <f t="shared" si="637"/>
        <v>16272920094200.813</v>
      </c>
    </row>
    <row r="20394" spans="1:10" x14ac:dyDescent="0.25">
      <c r="A20394">
        <f t="shared" si="638"/>
        <v>20392</v>
      </c>
      <c r="B20394" s="22">
        <v>0</v>
      </c>
      <c r="J20394" s="6">
        <f t="shared" si="637"/>
        <v>16272920094200.813</v>
      </c>
    </row>
    <row r="20395" spans="1:10" x14ac:dyDescent="0.25">
      <c r="A20395">
        <f t="shared" si="638"/>
        <v>20393</v>
      </c>
      <c r="B20395" s="22">
        <v>0</v>
      </c>
      <c r="J20395" s="6">
        <f t="shared" si="637"/>
        <v>16272920094200.813</v>
      </c>
    </row>
    <row r="20396" spans="1:10" x14ac:dyDescent="0.25">
      <c r="A20396">
        <f t="shared" si="638"/>
        <v>20394</v>
      </c>
      <c r="B20396" s="22">
        <v>17087110</v>
      </c>
      <c r="J20396" s="6">
        <f t="shared" si="637"/>
        <v>170384444013437.47</v>
      </c>
    </row>
    <row r="20397" spans="1:10" x14ac:dyDescent="0.25">
      <c r="A20397">
        <f t="shared" si="638"/>
        <v>20395</v>
      </c>
      <c r="B20397" s="22">
        <v>0</v>
      </c>
      <c r="J20397" s="6">
        <f t="shared" si="637"/>
        <v>16272920094200.813</v>
      </c>
    </row>
    <row r="20398" spans="1:10" x14ac:dyDescent="0.25">
      <c r="A20398">
        <f t="shared" si="638"/>
        <v>20396</v>
      </c>
      <c r="B20398" s="22">
        <v>11393430</v>
      </c>
      <c r="J20398" s="6">
        <f t="shared" si="637"/>
        <v>54161640302182.273</v>
      </c>
    </row>
    <row r="20399" spans="1:10" x14ac:dyDescent="0.25">
      <c r="A20399">
        <f t="shared" si="638"/>
        <v>20397</v>
      </c>
      <c r="B20399" s="22">
        <v>0</v>
      </c>
      <c r="J20399" s="6">
        <f t="shared" si="637"/>
        <v>16272920094200.813</v>
      </c>
    </row>
    <row r="20400" spans="1:10" x14ac:dyDescent="0.25">
      <c r="A20400">
        <f t="shared" si="638"/>
        <v>20398</v>
      </c>
      <c r="B20400" s="22">
        <v>0</v>
      </c>
      <c r="J20400" s="6">
        <f t="shared" si="637"/>
        <v>16272920094200.813</v>
      </c>
    </row>
    <row r="20401" spans="1:10" x14ac:dyDescent="0.25">
      <c r="A20401">
        <f t="shared" si="638"/>
        <v>20399</v>
      </c>
      <c r="B20401" s="22">
        <v>8943680</v>
      </c>
      <c r="J20401" s="6">
        <f t="shared" si="637"/>
        <v>24105244819313.906</v>
      </c>
    </row>
    <row r="20402" spans="1:10" x14ac:dyDescent="0.25">
      <c r="A20402">
        <f t="shared" si="638"/>
        <v>20400</v>
      </c>
      <c r="B20402" s="22">
        <v>8943680</v>
      </c>
      <c r="J20402" s="6">
        <f t="shared" si="637"/>
        <v>24105244819313.906</v>
      </c>
    </row>
    <row r="20403" spans="1:10" x14ac:dyDescent="0.25">
      <c r="A20403">
        <f t="shared" si="638"/>
        <v>20401</v>
      </c>
      <c r="B20403" s="22">
        <v>0</v>
      </c>
      <c r="J20403" s="6">
        <f t="shared" si="637"/>
        <v>16272920094200.813</v>
      </c>
    </row>
    <row r="20404" spans="1:10" x14ac:dyDescent="0.25">
      <c r="A20404">
        <f t="shared" si="638"/>
        <v>20402</v>
      </c>
      <c r="B20404" s="22">
        <v>8143430</v>
      </c>
      <c r="J20404" s="6">
        <f t="shared" si="637"/>
        <v>16887655243524.369</v>
      </c>
    </row>
    <row r="20405" spans="1:10" x14ac:dyDescent="0.25">
      <c r="A20405">
        <f t="shared" si="638"/>
        <v>20403</v>
      </c>
      <c r="B20405" s="22">
        <v>8143430</v>
      </c>
      <c r="J20405" s="6">
        <f t="shared" si="637"/>
        <v>16887655243524.369</v>
      </c>
    </row>
    <row r="20406" spans="1:10" x14ac:dyDescent="0.25">
      <c r="A20406">
        <f t="shared" si="638"/>
        <v>20404</v>
      </c>
      <c r="B20406" s="22">
        <v>8143430</v>
      </c>
      <c r="J20406" s="6">
        <f t="shared" si="637"/>
        <v>16887655243524.369</v>
      </c>
    </row>
    <row r="20407" spans="1:10" x14ac:dyDescent="0.25">
      <c r="A20407">
        <f t="shared" si="638"/>
        <v>20405</v>
      </c>
      <c r="B20407" s="22">
        <v>0</v>
      </c>
      <c r="J20407" s="6">
        <f t="shared" si="637"/>
        <v>16272920094200.813</v>
      </c>
    </row>
    <row r="20408" spans="1:10" x14ac:dyDescent="0.25">
      <c r="A20408">
        <f t="shared" si="638"/>
        <v>20406</v>
      </c>
      <c r="B20408" s="22">
        <v>8943680</v>
      </c>
      <c r="J20408" s="6">
        <f t="shared" si="637"/>
        <v>24105244819313.906</v>
      </c>
    </row>
    <row r="20409" spans="1:10" x14ac:dyDescent="0.25">
      <c r="A20409">
        <f t="shared" si="638"/>
        <v>20407</v>
      </c>
      <c r="B20409" s="22">
        <v>17087110</v>
      </c>
      <c r="J20409" s="6">
        <f t="shared" si="637"/>
        <v>170384444013437.47</v>
      </c>
    </row>
    <row r="20410" spans="1:10" x14ac:dyDescent="0.25">
      <c r="A20410">
        <f t="shared" si="638"/>
        <v>20408</v>
      </c>
      <c r="B20410" s="22">
        <v>8143430</v>
      </c>
      <c r="J20410" s="6">
        <f t="shared" si="637"/>
        <v>16887655243524.369</v>
      </c>
    </row>
    <row r="20411" spans="1:10" x14ac:dyDescent="0.25">
      <c r="A20411">
        <f t="shared" si="638"/>
        <v>20409</v>
      </c>
      <c r="B20411" s="22">
        <v>17087110</v>
      </c>
      <c r="J20411" s="6">
        <f t="shared" si="637"/>
        <v>170384444013437.47</v>
      </c>
    </row>
    <row r="20412" spans="1:10" x14ac:dyDescent="0.25">
      <c r="A20412">
        <f t="shared" si="638"/>
        <v>20410</v>
      </c>
      <c r="B20412" s="22">
        <v>3000000</v>
      </c>
      <c r="J20412" s="6">
        <f t="shared" si="637"/>
        <v>1069095532961.9576</v>
      </c>
    </row>
    <row r="20413" spans="1:10" x14ac:dyDescent="0.25">
      <c r="A20413">
        <f t="shared" si="638"/>
        <v>20411</v>
      </c>
      <c r="B20413" s="22">
        <v>8143430</v>
      </c>
      <c r="J20413" s="6">
        <f t="shared" si="637"/>
        <v>16887655243524.369</v>
      </c>
    </row>
    <row r="20414" spans="1:10" x14ac:dyDescent="0.25">
      <c r="A20414">
        <f t="shared" si="638"/>
        <v>20412</v>
      </c>
      <c r="B20414" s="22">
        <v>0</v>
      </c>
      <c r="J20414" s="6">
        <f t="shared" si="637"/>
        <v>16272920094200.813</v>
      </c>
    </row>
    <row r="20415" spans="1:10" x14ac:dyDescent="0.25">
      <c r="A20415">
        <f t="shared" si="638"/>
        <v>20413</v>
      </c>
      <c r="B20415" s="22">
        <v>0</v>
      </c>
      <c r="J20415" s="6">
        <f t="shared" si="637"/>
        <v>16272920094200.813</v>
      </c>
    </row>
    <row r="20416" spans="1:10" x14ac:dyDescent="0.25">
      <c r="A20416">
        <f t="shared" si="638"/>
        <v>20414</v>
      </c>
      <c r="B20416" s="22">
        <v>0</v>
      </c>
      <c r="J20416" s="6">
        <f t="shared" si="637"/>
        <v>16272920094200.813</v>
      </c>
    </row>
    <row r="20417" spans="1:10" x14ac:dyDescent="0.25">
      <c r="A20417">
        <f t="shared" si="638"/>
        <v>20415</v>
      </c>
      <c r="B20417" s="22">
        <v>0</v>
      </c>
      <c r="J20417" s="6">
        <f t="shared" si="637"/>
        <v>16272920094200.813</v>
      </c>
    </row>
    <row r="20418" spans="1:10" x14ac:dyDescent="0.25">
      <c r="A20418">
        <f t="shared" si="638"/>
        <v>20416</v>
      </c>
      <c r="B20418" s="22">
        <v>0</v>
      </c>
      <c r="J20418" s="6">
        <f t="shared" si="637"/>
        <v>16272920094200.813</v>
      </c>
    </row>
    <row r="20419" spans="1:10" x14ac:dyDescent="0.25">
      <c r="A20419">
        <f t="shared" si="638"/>
        <v>20417</v>
      </c>
      <c r="B20419" s="22">
        <v>0</v>
      </c>
      <c r="J20419" s="6">
        <f t="shared" ref="J20419:J20482" si="639">(B20419-$I$6)^2</f>
        <v>16272920094200.813</v>
      </c>
    </row>
    <row r="20420" spans="1:10" x14ac:dyDescent="0.25">
      <c r="A20420">
        <f t="shared" ref="A20420:A20483" si="640">A20419+1</f>
        <v>20418</v>
      </c>
      <c r="B20420" s="22">
        <v>0</v>
      </c>
      <c r="J20420" s="6">
        <f t="shared" si="639"/>
        <v>16272920094200.813</v>
      </c>
    </row>
    <row r="20421" spans="1:10" x14ac:dyDescent="0.25">
      <c r="A20421">
        <f t="shared" si="640"/>
        <v>20419</v>
      </c>
      <c r="B20421" s="22">
        <v>8943680</v>
      </c>
      <c r="J20421" s="6">
        <f t="shared" si="639"/>
        <v>24105244819313.906</v>
      </c>
    </row>
    <row r="20422" spans="1:10" x14ac:dyDescent="0.25">
      <c r="A20422">
        <f t="shared" si="640"/>
        <v>20420</v>
      </c>
      <c r="B20422" s="22">
        <v>8943680</v>
      </c>
      <c r="J20422" s="6">
        <f t="shared" si="639"/>
        <v>24105244819313.906</v>
      </c>
    </row>
    <row r="20423" spans="1:10" x14ac:dyDescent="0.25">
      <c r="A20423">
        <f t="shared" si="640"/>
        <v>20421</v>
      </c>
      <c r="B20423" s="22">
        <v>8143430</v>
      </c>
      <c r="J20423" s="6">
        <f t="shared" si="639"/>
        <v>16887655243524.369</v>
      </c>
    </row>
    <row r="20424" spans="1:10" x14ac:dyDescent="0.25">
      <c r="A20424">
        <f t="shared" si="640"/>
        <v>20422</v>
      </c>
      <c r="B20424" s="22">
        <v>54335043.934246585</v>
      </c>
      <c r="J20424" s="6">
        <f t="shared" si="639"/>
        <v>2530197962460137.5</v>
      </c>
    </row>
    <row r="20425" spans="1:10" x14ac:dyDescent="0.25">
      <c r="A20425">
        <f t="shared" si="640"/>
        <v>20423</v>
      </c>
      <c r="B20425" s="22">
        <v>8143430</v>
      </c>
      <c r="J20425" s="6">
        <f t="shared" si="639"/>
        <v>16887655243524.369</v>
      </c>
    </row>
    <row r="20426" spans="1:10" x14ac:dyDescent="0.25">
      <c r="A20426">
        <f t="shared" si="640"/>
        <v>20424</v>
      </c>
      <c r="B20426" s="22">
        <v>0</v>
      </c>
      <c r="J20426" s="6">
        <f t="shared" si="639"/>
        <v>16272920094200.813</v>
      </c>
    </row>
    <row r="20427" spans="1:10" x14ac:dyDescent="0.25">
      <c r="A20427">
        <f t="shared" si="640"/>
        <v>20425</v>
      </c>
      <c r="B20427" s="22">
        <v>0</v>
      </c>
      <c r="J20427" s="6">
        <f t="shared" si="639"/>
        <v>16272920094200.813</v>
      </c>
    </row>
    <row r="20428" spans="1:10" x14ac:dyDescent="0.25">
      <c r="A20428">
        <f t="shared" si="640"/>
        <v>20426</v>
      </c>
      <c r="B20428" s="22">
        <v>0</v>
      </c>
      <c r="J20428" s="6">
        <f t="shared" si="639"/>
        <v>16272920094200.813</v>
      </c>
    </row>
    <row r="20429" spans="1:10" x14ac:dyDescent="0.25">
      <c r="A20429">
        <f t="shared" si="640"/>
        <v>20427</v>
      </c>
      <c r="B20429" s="22">
        <v>8143430</v>
      </c>
      <c r="J20429" s="6">
        <f t="shared" si="639"/>
        <v>16887655243524.369</v>
      </c>
    </row>
    <row r="20430" spans="1:10" x14ac:dyDescent="0.25">
      <c r="A20430">
        <f t="shared" si="640"/>
        <v>20428</v>
      </c>
      <c r="B20430" s="22">
        <v>0</v>
      </c>
      <c r="J20430" s="6">
        <f t="shared" si="639"/>
        <v>16272920094200.813</v>
      </c>
    </row>
    <row r="20431" spans="1:10" x14ac:dyDescent="0.25">
      <c r="A20431">
        <f t="shared" si="640"/>
        <v>20429</v>
      </c>
      <c r="B20431" s="22">
        <v>8143430</v>
      </c>
      <c r="J20431" s="6">
        <f t="shared" si="639"/>
        <v>16887655243524.369</v>
      </c>
    </row>
    <row r="20432" spans="1:10" x14ac:dyDescent="0.25">
      <c r="A20432">
        <f t="shared" si="640"/>
        <v>20430</v>
      </c>
      <c r="B20432" s="22">
        <v>8143430</v>
      </c>
      <c r="J20432" s="6">
        <f t="shared" si="639"/>
        <v>16887655243524.369</v>
      </c>
    </row>
    <row r="20433" spans="1:10" x14ac:dyDescent="0.25">
      <c r="A20433">
        <f t="shared" si="640"/>
        <v>20431</v>
      </c>
      <c r="B20433" s="22">
        <v>0</v>
      </c>
      <c r="J20433" s="6">
        <f t="shared" si="639"/>
        <v>16272920094200.813</v>
      </c>
    </row>
    <row r="20434" spans="1:10" x14ac:dyDescent="0.25">
      <c r="A20434">
        <f t="shared" si="640"/>
        <v>20432</v>
      </c>
      <c r="B20434" s="22">
        <v>8143430</v>
      </c>
      <c r="J20434" s="6">
        <f t="shared" si="639"/>
        <v>16887655243524.369</v>
      </c>
    </row>
    <row r="20435" spans="1:10" x14ac:dyDescent="0.25">
      <c r="A20435">
        <f t="shared" si="640"/>
        <v>20433</v>
      </c>
      <c r="B20435" s="22">
        <v>0</v>
      </c>
      <c r="J20435" s="6">
        <f t="shared" si="639"/>
        <v>16272920094200.813</v>
      </c>
    </row>
    <row r="20436" spans="1:10" x14ac:dyDescent="0.25">
      <c r="A20436">
        <f t="shared" si="640"/>
        <v>20434</v>
      </c>
      <c r="B20436" s="22">
        <v>0</v>
      </c>
      <c r="J20436" s="6">
        <f t="shared" si="639"/>
        <v>16272920094200.813</v>
      </c>
    </row>
    <row r="20437" spans="1:10" x14ac:dyDescent="0.25">
      <c r="A20437">
        <f t="shared" si="640"/>
        <v>20435</v>
      </c>
      <c r="B20437" s="22">
        <v>0</v>
      </c>
      <c r="J20437" s="6">
        <f t="shared" si="639"/>
        <v>16272920094200.813</v>
      </c>
    </row>
    <row r="20438" spans="1:10" x14ac:dyDescent="0.25">
      <c r="A20438">
        <f t="shared" si="640"/>
        <v>20436</v>
      </c>
      <c r="B20438" s="22">
        <v>0</v>
      </c>
      <c r="J20438" s="6">
        <f t="shared" si="639"/>
        <v>16272920094200.813</v>
      </c>
    </row>
    <row r="20439" spans="1:10" x14ac:dyDescent="0.25">
      <c r="A20439">
        <f t="shared" si="640"/>
        <v>20437</v>
      </c>
      <c r="B20439" s="22">
        <v>8143430</v>
      </c>
      <c r="J20439" s="6">
        <f t="shared" si="639"/>
        <v>16887655243524.369</v>
      </c>
    </row>
    <row r="20440" spans="1:10" x14ac:dyDescent="0.25">
      <c r="A20440">
        <f t="shared" si="640"/>
        <v>20438</v>
      </c>
      <c r="B20440" s="22">
        <v>0</v>
      </c>
      <c r="J20440" s="6">
        <f t="shared" si="639"/>
        <v>16272920094200.813</v>
      </c>
    </row>
    <row r="20441" spans="1:10" x14ac:dyDescent="0.25">
      <c r="A20441">
        <f t="shared" si="640"/>
        <v>20439</v>
      </c>
      <c r="B20441" s="22">
        <v>8143430</v>
      </c>
      <c r="J20441" s="6">
        <f t="shared" si="639"/>
        <v>16887655243524.369</v>
      </c>
    </row>
    <row r="20442" spans="1:10" x14ac:dyDescent="0.25">
      <c r="A20442">
        <f t="shared" si="640"/>
        <v>20440</v>
      </c>
      <c r="B20442" s="22">
        <v>0</v>
      </c>
      <c r="J20442" s="6">
        <f t="shared" si="639"/>
        <v>16272920094200.813</v>
      </c>
    </row>
    <row r="20443" spans="1:10" x14ac:dyDescent="0.25">
      <c r="A20443">
        <f t="shared" si="640"/>
        <v>20441</v>
      </c>
      <c r="B20443" s="22">
        <v>8143430</v>
      </c>
      <c r="J20443" s="6">
        <f t="shared" si="639"/>
        <v>16887655243524.369</v>
      </c>
    </row>
    <row r="20444" spans="1:10" x14ac:dyDescent="0.25">
      <c r="A20444">
        <f t="shared" si="640"/>
        <v>20442</v>
      </c>
      <c r="B20444" s="22">
        <v>0</v>
      </c>
      <c r="J20444" s="6">
        <f t="shared" si="639"/>
        <v>16272920094200.813</v>
      </c>
    </row>
    <row r="20445" spans="1:10" x14ac:dyDescent="0.25">
      <c r="A20445">
        <f t="shared" si="640"/>
        <v>20443</v>
      </c>
      <c r="B20445" s="22">
        <v>8143430</v>
      </c>
      <c r="J20445" s="6">
        <f t="shared" si="639"/>
        <v>16887655243524.369</v>
      </c>
    </row>
    <row r="20446" spans="1:10" x14ac:dyDescent="0.25">
      <c r="A20446">
        <f t="shared" si="640"/>
        <v>20444</v>
      </c>
      <c r="B20446" s="22">
        <v>0</v>
      </c>
      <c r="J20446" s="6">
        <f t="shared" si="639"/>
        <v>16272920094200.813</v>
      </c>
    </row>
    <row r="20447" spans="1:10" x14ac:dyDescent="0.25">
      <c r="A20447">
        <f t="shared" si="640"/>
        <v>20445</v>
      </c>
      <c r="B20447" s="22">
        <v>8943680</v>
      </c>
      <c r="J20447" s="6">
        <f t="shared" si="639"/>
        <v>24105244819313.906</v>
      </c>
    </row>
    <row r="20448" spans="1:10" x14ac:dyDescent="0.25">
      <c r="A20448">
        <f t="shared" si="640"/>
        <v>20446</v>
      </c>
      <c r="B20448" s="22">
        <v>0</v>
      </c>
      <c r="J20448" s="6">
        <f t="shared" si="639"/>
        <v>16272920094200.813</v>
      </c>
    </row>
    <row r="20449" spans="1:10" x14ac:dyDescent="0.25">
      <c r="A20449">
        <f t="shared" si="640"/>
        <v>20447</v>
      </c>
      <c r="B20449" s="22">
        <v>0</v>
      </c>
      <c r="J20449" s="6">
        <f t="shared" si="639"/>
        <v>16272920094200.813</v>
      </c>
    </row>
    <row r="20450" spans="1:10" x14ac:dyDescent="0.25">
      <c r="A20450">
        <f t="shared" si="640"/>
        <v>20448</v>
      </c>
      <c r="B20450" s="22">
        <v>0</v>
      </c>
      <c r="J20450" s="6">
        <f t="shared" si="639"/>
        <v>16272920094200.813</v>
      </c>
    </row>
    <row r="20451" spans="1:10" x14ac:dyDescent="0.25">
      <c r="A20451">
        <f t="shared" si="640"/>
        <v>20449</v>
      </c>
      <c r="B20451" s="22">
        <v>0</v>
      </c>
      <c r="J20451" s="6">
        <f t="shared" si="639"/>
        <v>16272920094200.813</v>
      </c>
    </row>
    <row r="20452" spans="1:10" x14ac:dyDescent="0.25">
      <c r="A20452">
        <f t="shared" si="640"/>
        <v>20450</v>
      </c>
      <c r="B20452" s="22">
        <v>0</v>
      </c>
      <c r="J20452" s="6">
        <f t="shared" si="639"/>
        <v>16272920094200.813</v>
      </c>
    </row>
    <row r="20453" spans="1:10" x14ac:dyDescent="0.25">
      <c r="A20453">
        <f t="shared" si="640"/>
        <v>20451</v>
      </c>
      <c r="B20453" s="22">
        <v>8143430</v>
      </c>
      <c r="J20453" s="6">
        <f t="shared" si="639"/>
        <v>16887655243524.369</v>
      </c>
    </row>
    <row r="20454" spans="1:10" x14ac:dyDescent="0.25">
      <c r="A20454">
        <f t="shared" si="640"/>
        <v>20452</v>
      </c>
      <c r="B20454" s="22">
        <v>0</v>
      </c>
      <c r="J20454" s="6">
        <f t="shared" si="639"/>
        <v>16272920094200.813</v>
      </c>
    </row>
    <row r="20455" spans="1:10" x14ac:dyDescent="0.25">
      <c r="A20455">
        <f t="shared" si="640"/>
        <v>20453</v>
      </c>
      <c r="B20455" s="22">
        <v>0</v>
      </c>
      <c r="J20455" s="6">
        <f t="shared" si="639"/>
        <v>16272920094200.813</v>
      </c>
    </row>
    <row r="20456" spans="1:10" x14ac:dyDescent="0.25">
      <c r="A20456">
        <f t="shared" si="640"/>
        <v>20454</v>
      </c>
      <c r="B20456" s="22">
        <v>8143430</v>
      </c>
      <c r="J20456" s="6">
        <f t="shared" si="639"/>
        <v>16887655243524.369</v>
      </c>
    </row>
    <row r="20457" spans="1:10" x14ac:dyDescent="0.25">
      <c r="A20457">
        <f t="shared" si="640"/>
        <v>20455</v>
      </c>
      <c r="B20457" s="22">
        <v>17087110</v>
      </c>
      <c r="J20457" s="6">
        <f t="shared" si="639"/>
        <v>170384444013437.47</v>
      </c>
    </row>
    <row r="20458" spans="1:10" x14ac:dyDescent="0.25">
      <c r="A20458">
        <f t="shared" si="640"/>
        <v>20456</v>
      </c>
      <c r="B20458" s="22">
        <v>0</v>
      </c>
      <c r="J20458" s="6">
        <f t="shared" si="639"/>
        <v>16272920094200.813</v>
      </c>
    </row>
    <row r="20459" spans="1:10" x14ac:dyDescent="0.25">
      <c r="A20459">
        <f t="shared" si="640"/>
        <v>20457</v>
      </c>
      <c r="B20459" s="22">
        <v>3000000</v>
      </c>
      <c r="J20459" s="6">
        <f t="shared" si="639"/>
        <v>1069095532961.9576</v>
      </c>
    </row>
    <row r="20460" spans="1:10" x14ac:dyDescent="0.25">
      <c r="A20460">
        <f t="shared" si="640"/>
        <v>20458</v>
      </c>
      <c r="B20460" s="22">
        <v>8943680</v>
      </c>
      <c r="J20460" s="6">
        <f t="shared" si="639"/>
        <v>24105244819313.906</v>
      </c>
    </row>
    <row r="20461" spans="1:10" x14ac:dyDescent="0.25">
      <c r="A20461">
        <f t="shared" si="640"/>
        <v>20459</v>
      </c>
      <c r="B20461" s="22">
        <v>3000000</v>
      </c>
      <c r="J20461" s="6">
        <f t="shared" si="639"/>
        <v>1069095532961.9576</v>
      </c>
    </row>
    <row r="20462" spans="1:10" x14ac:dyDescent="0.25">
      <c r="A20462">
        <f t="shared" si="640"/>
        <v>20460</v>
      </c>
      <c r="B20462" s="22">
        <v>8143430</v>
      </c>
      <c r="J20462" s="6">
        <f t="shared" si="639"/>
        <v>16887655243524.369</v>
      </c>
    </row>
    <row r="20463" spans="1:10" x14ac:dyDescent="0.25">
      <c r="A20463">
        <f t="shared" si="640"/>
        <v>20461</v>
      </c>
      <c r="B20463" s="22">
        <v>11143430</v>
      </c>
      <c r="J20463" s="6">
        <f t="shared" si="639"/>
        <v>50544410682285.516</v>
      </c>
    </row>
    <row r="20464" spans="1:10" x14ac:dyDescent="0.25">
      <c r="A20464">
        <f t="shared" si="640"/>
        <v>20462</v>
      </c>
      <c r="B20464" s="22">
        <v>0</v>
      </c>
      <c r="J20464" s="6">
        <f t="shared" si="639"/>
        <v>16272920094200.813</v>
      </c>
    </row>
    <row r="20465" spans="1:10" x14ac:dyDescent="0.25">
      <c r="A20465">
        <f t="shared" si="640"/>
        <v>20463</v>
      </c>
      <c r="B20465" s="22">
        <v>6250000</v>
      </c>
      <c r="J20465" s="6">
        <f t="shared" si="639"/>
        <v>4910785591619.8643</v>
      </c>
    </row>
    <row r="20466" spans="1:10" x14ac:dyDescent="0.25">
      <c r="A20466">
        <f t="shared" si="640"/>
        <v>20464</v>
      </c>
      <c r="B20466" s="22">
        <v>8143430</v>
      </c>
      <c r="J20466" s="6">
        <f t="shared" si="639"/>
        <v>16887655243524.369</v>
      </c>
    </row>
    <row r="20467" spans="1:10" x14ac:dyDescent="0.25">
      <c r="A20467">
        <f t="shared" si="640"/>
        <v>20465</v>
      </c>
      <c r="B20467" s="22">
        <v>8943680</v>
      </c>
      <c r="J20467" s="6">
        <f t="shared" si="639"/>
        <v>24105244819313.906</v>
      </c>
    </row>
    <row r="20468" spans="1:10" x14ac:dyDescent="0.25">
      <c r="A20468">
        <f t="shared" si="640"/>
        <v>20466</v>
      </c>
      <c r="B20468" s="22">
        <v>17659022.82819178</v>
      </c>
      <c r="J20468" s="6">
        <f t="shared" si="639"/>
        <v>185642043855310.59</v>
      </c>
    </row>
    <row r="20469" spans="1:10" x14ac:dyDescent="0.25">
      <c r="A20469">
        <f t="shared" si="640"/>
        <v>20467</v>
      </c>
      <c r="B20469" s="22">
        <v>3000000</v>
      </c>
      <c r="J20469" s="6">
        <f t="shared" si="639"/>
        <v>1069095532961.9576</v>
      </c>
    </row>
    <row r="20470" spans="1:10" x14ac:dyDescent="0.25">
      <c r="A20470">
        <f t="shared" si="640"/>
        <v>20468</v>
      </c>
      <c r="B20470" s="22">
        <v>11943680</v>
      </c>
      <c r="J20470" s="6">
        <f t="shared" si="639"/>
        <v>62563500258075.047</v>
      </c>
    </row>
    <row r="20471" spans="1:10" x14ac:dyDescent="0.25">
      <c r="A20471">
        <f t="shared" si="640"/>
        <v>20469</v>
      </c>
      <c r="B20471" s="22">
        <v>8943680</v>
      </c>
      <c r="J20471" s="6">
        <f t="shared" si="639"/>
        <v>24105244819313.906</v>
      </c>
    </row>
    <row r="20472" spans="1:10" x14ac:dyDescent="0.25">
      <c r="A20472">
        <f t="shared" si="640"/>
        <v>20470</v>
      </c>
      <c r="B20472" s="22">
        <v>0</v>
      </c>
      <c r="J20472" s="6">
        <f t="shared" si="639"/>
        <v>16272920094200.813</v>
      </c>
    </row>
    <row r="20473" spans="1:10" x14ac:dyDescent="0.25">
      <c r="A20473">
        <f t="shared" si="640"/>
        <v>20471</v>
      </c>
      <c r="B20473" s="22">
        <v>0</v>
      </c>
      <c r="J20473" s="6">
        <f t="shared" si="639"/>
        <v>16272920094200.813</v>
      </c>
    </row>
    <row r="20474" spans="1:10" x14ac:dyDescent="0.25">
      <c r="A20474">
        <f t="shared" si="640"/>
        <v>20472</v>
      </c>
      <c r="B20474" s="22">
        <v>8143430</v>
      </c>
      <c r="J20474" s="6">
        <f t="shared" si="639"/>
        <v>16887655243524.369</v>
      </c>
    </row>
    <row r="20475" spans="1:10" x14ac:dyDescent="0.25">
      <c r="A20475">
        <f t="shared" si="640"/>
        <v>20473</v>
      </c>
      <c r="B20475" s="22">
        <v>0</v>
      </c>
      <c r="J20475" s="6">
        <f t="shared" si="639"/>
        <v>16272920094200.813</v>
      </c>
    </row>
    <row r="20476" spans="1:10" x14ac:dyDescent="0.25">
      <c r="A20476">
        <f t="shared" si="640"/>
        <v>20474</v>
      </c>
      <c r="B20476" s="22">
        <v>8143430</v>
      </c>
      <c r="J20476" s="6">
        <f t="shared" si="639"/>
        <v>16887655243524.369</v>
      </c>
    </row>
    <row r="20477" spans="1:10" x14ac:dyDescent="0.25">
      <c r="A20477">
        <f t="shared" si="640"/>
        <v>20475</v>
      </c>
      <c r="B20477" s="22">
        <v>0</v>
      </c>
      <c r="J20477" s="6">
        <f t="shared" si="639"/>
        <v>16272920094200.813</v>
      </c>
    </row>
    <row r="20478" spans="1:10" x14ac:dyDescent="0.25">
      <c r="A20478">
        <f t="shared" si="640"/>
        <v>20476</v>
      </c>
      <c r="B20478" s="22">
        <v>0</v>
      </c>
      <c r="J20478" s="6">
        <f t="shared" si="639"/>
        <v>16272920094200.813</v>
      </c>
    </row>
    <row r="20479" spans="1:10" x14ac:dyDescent="0.25">
      <c r="A20479">
        <f t="shared" si="640"/>
        <v>20477</v>
      </c>
      <c r="B20479" s="22">
        <v>8943680</v>
      </c>
      <c r="J20479" s="6">
        <f t="shared" si="639"/>
        <v>24105244819313.906</v>
      </c>
    </row>
    <row r="20480" spans="1:10" x14ac:dyDescent="0.25">
      <c r="A20480">
        <f t="shared" si="640"/>
        <v>20478</v>
      </c>
      <c r="B20480" s="22">
        <v>8943680</v>
      </c>
      <c r="J20480" s="6">
        <f t="shared" si="639"/>
        <v>24105244819313.906</v>
      </c>
    </row>
    <row r="20481" spans="1:10" x14ac:dyDescent="0.25">
      <c r="A20481">
        <f t="shared" si="640"/>
        <v>20479</v>
      </c>
      <c r="B20481" s="22">
        <v>8143430</v>
      </c>
      <c r="J20481" s="6">
        <f t="shared" si="639"/>
        <v>16887655243524.369</v>
      </c>
    </row>
    <row r="20482" spans="1:10" x14ac:dyDescent="0.25">
      <c r="A20482">
        <f t="shared" si="640"/>
        <v>20480</v>
      </c>
      <c r="B20482" s="22">
        <v>8943680</v>
      </c>
      <c r="J20482" s="6">
        <f t="shared" si="639"/>
        <v>24105244819313.906</v>
      </c>
    </row>
    <row r="20483" spans="1:10" x14ac:dyDescent="0.25">
      <c r="A20483">
        <f t="shared" si="640"/>
        <v>20481</v>
      </c>
      <c r="B20483" s="22">
        <v>8143430</v>
      </c>
      <c r="J20483" s="6">
        <f t="shared" ref="J20483:J20546" si="641">(B20483-$I$6)^2</f>
        <v>16887655243524.369</v>
      </c>
    </row>
    <row r="20484" spans="1:10" x14ac:dyDescent="0.25">
      <c r="A20484">
        <f t="shared" ref="A20484:A20547" si="642">A20483+1</f>
        <v>20482</v>
      </c>
      <c r="B20484" s="22">
        <v>0</v>
      </c>
      <c r="J20484" s="6">
        <f t="shared" si="641"/>
        <v>16272920094200.813</v>
      </c>
    </row>
    <row r="20485" spans="1:10" x14ac:dyDescent="0.25">
      <c r="A20485">
        <f t="shared" si="642"/>
        <v>20483</v>
      </c>
      <c r="B20485" s="22">
        <v>0</v>
      </c>
      <c r="J20485" s="6">
        <f t="shared" si="641"/>
        <v>16272920094200.813</v>
      </c>
    </row>
    <row r="20486" spans="1:10" x14ac:dyDescent="0.25">
      <c r="A20486">
        <f t="shared" si="642"/>
        <v>20484</v>
      </c>
      <c r="B20486" s="22">
        <v>8143430</v>
      </c>
      <c r="J20486" s="6">
        <f t="shared" si="641"/>
        <v>16887655243524.369</v>
      </c>
    </row>
    <row r="20487" spans="1:10" x14ac:dyDescent="0.25">
      <c r="A20487">
        <f t="shared" si="642"/>
        <v>20485</v>
      </c>
      <c r="B20487" s="22">
        <v>0</v>
      </c>
      <c r="J20487" s="6">
        <f t="shared" si="641"/>
        <v>16272920094200.813</v>
      </c>
    </row>
    <row r="20488" spans="1:10" x14ac:dyDescent="0.25">
      <c r="A20488">
        <f t="shared" si="642"/>
        <v>20486</v>
      </c>
      <c r="B20488" s="22">
        <v>8143430</v>
      </c>
      <c r="J20488" s="6">
        <f t="shared" si="641"/>
        <v>16887655243524.369</v>
      </c>
    </row>
    <row r="20489" spans="1:10" x14ac:dyDescent="0.25">
      <c r="A20489">
        <f t="shared" si="642"/>
        <v>20487</v>
      </c>
      <c r="B20489" s="22">
        <v>0</v>
      </c>
      <c r="J20489" s="6">
        <f t="shared" si="641"/>
        <v>16272920094200.813</v>
      </c>
    </row>
    <row r="20490" spans="1:10" x14ac:dyDescent="0.25">
      <c r="A20490">
        <f t="shared" si="642"/>
        <v>20488</v>
      </c>
      <c r="B20490" s="22">
        <v>0</v>
      </c>
      <c r="J20490" s="6">
        <f t="shared" si="641"/>
        <v>16272920094200.813</v>
      </c>
    </row>
    <row r="20491" spans="1:10" x14ac:dyDescent="0.25">
      <c r="A20491">
        <f t="shared" si="642"/>
        <v>20489</v>
      </c>
      <c r="B20491" s="22">
        <v>0</v>
      </c>
      <c r="J20491" s="6">
        <f t="shared" si="641"/>
        <v>16272920094200.813</v>
      </c>
    </row>
    <row r="20492" spans="1:10" x14ac:dyDescent="0.25">
      <c r="A20492">
        <f t="shared" si="642"/>
        <v>20490</v>
      </c>
      <c r="B20492" s="22">
        <v>0</v>
      </c>
      <c r="J20492" s="6">
        <f t="shared" si="641"/>
        <v>16272920094200.813</v>
      </c>
    </row>
    <row r="20493" spans="1:10" x14ac:dyDescent="0.25">
      <c r="A20493">
        <f t="shared" si="642"/>
        <v>20491</v>
      </c>
      <c r="B20493" s="22">
        <v>0</v>
      </c>
      <c r="J20493" s="6">
        <f t="shared" si="641"/>
        <v>16272920094200.813</v>
      </c>
    </row>
    <row r="20494" spans="1:10" x14ac:dyDescent="0.25">
      <c r="A20494">
        <f t="shared" si="642"/>
        <v>20492</v>
      </c>
      <c r="B20494" s="22">
        <v>0</v>
      </c>
      <c r="J20494" s="6">
        <f t="shared" si="641"/>
        <v>16272920094200.813</v>
      </c>
    </row>
    <row r="20495" spans="1:10" x14ac:dyDescent="0.25">
      <c r="A20495">
        <f t="shared" si="642"/>
        <v>20493</v>
      </c>
      <c r="B20495" s="22">
        <v>8143430</v>
      </c>
      <c r="J20495" s="6">
        <f t="shared" si="641"/>
        <v>16887655243524.369</v>
      </c>
    </row>
    <row r="20496" spans="1:10" x14ac:dyDescent="0.25">
      <c r="A20496">
        <f t="shared" si="642"/>
        <v>20494</v>
      </c>
      <c r="B20496" s="22">
        <v>0</v>
      </c>
      <c r="J20496" s="6">
        <f t="shared" si="641"/>
        <v>16272920094200.813</v>
      </c>
    </row>
    <row r="20497" spans="1:10" x14ac:dyDescent="0.25">
      <c r="A20497">
        <f t="shared" si="642"/>
        <v>20495</v>
      </c>
      <c r="B20497" s="22">
        <v>8943680</v>
      </c>
      <c r="J20497" s="6">
        <f t="shared" si="641"/>
        <v>24105244819313.906</v>
      </c>
    </row>
    <row r="20498" spans="1:10" x14ac:dyDescent="0.25">
      <c r="A20498">
        <f t="shared" si="642"/>
        <v>20496</v>
      </c>
      <c r="B20498" s="22">
        <v>0</v>
      </c>
      <c r="J20498" s="6">
        <f t="shared" si="641"/>
        <v>16272920094200.813</v>
      </c>
    </row>
    <row r="20499" spans="1:10" x14ac:dyDescent="0.25">
      <c r="A20499">
        <f t="shared" si="642"/>
        <v>20497</v>
      </c>
      <c r="B20499" s="22">
        <v>0</v>
      </c>
      <c r="J20499" s="6">
        <f t="shared" si="641"/>
        <v>16272920094200.813</v>
      </c>
    </row>
    <row r="20500" spans="1:10" x14ac:dyDescent="0.25">
      <c r="A20500">
        <f t="shared" si="642"/>
        <v>20498</v>
      </c>
      <c r="B20500" s="22">
        <v>8143430</v>
      </c>
      <c r="J20500" s="6">
        <f t="shared" si="641"/>
        <v>16887655243524.369</v>
      </c>
    </row>
    <row r="20501" spans="1:10" x14ac:dyDescent="0.25">
      <c r="A20501">
        <f t="shared" si="642"/>
        <v>20499</v>
      </c>
      <c r="B20501" s="22">
        <v>8143430</v>
      </c>
      <c r="J20501" s="6">
        <f t="shared" si="641"/>
        <v>16887655243524.369</v>
      </c>
    </row>
    <row r="20502" spans="1:10" x14ac:dyDescent="0.25">
      <c r="A20502">
        <f t="shared" si="642"/>
        <v>20500</v>
      </c>
      <c r="B20502" s="22">
        <v>0</v>
      </c>
      <c r="J20502" s="6">
        <f t="shared" si="641"/>
        <v>16272920094200.813</v>
      </c>
    </row>
    <row r="20503" spans="1:10" x14ac:dyDescent="0.25">
      <c r="A20503">
        <f t="shared" si="642"/>
        <v>20501</v>
      </c>
      <c r="B20503" s="22">
        <v>0</v>
      </c>
      <c r="J20503" s="6">
        <f t="shared" si="641"/>
        <v>16272920094200.813</v>
      </c>
    </row>
    <row r="20504" spans="1:10" x14ac:dyDescent="0.25">
      <c r="A20504">
        <f t="shared" si="642"/>
        <v>20502</v>
      </c>
      <c r="B20504" s="22">
        <v>0</v>
      </c>
      <c r="J20504" s="6">
        <f t="shared" si="641"/>
        <v>16272920094200.813</v>
      </c>
    </row>
    <row r="20505" spans="1:10" x14ac:dyDescent="0.25">
      <c r="A20505">
        <f t="shared" si="642"/>
        <v>20503</v>
      </c>
      <c r="B20505" s="22">
        <v>0</v>
      </c>
      <c r="J20505" s="6">
        <f t="shared" si="641"/>
        <v>16272920094200.813</v>
      </c>
    </row>
    <row r="20506" spans="1:10" x14ac:dyDescent="0.25">
      <c r="A20506">
        <f t="shared" si="642"/>
        <v>20504</v>
      </c>
      <c r="B20506" s="22">
        <v>8143430</v>
      </c>
      <c r="J20506" s="6">
        <f t="shared" si="641"/>
        <v>16887655243524.369</v>
      </c>
    </row>
    <row r="20507" spans="1:10" x14ac:dyDescent="0.25">
      <c r="A20507">
        <f t="shared" si="642"/>
        <v>20505</v>
      </c>
      <c r="B20507" s="22">
        <v>8143430</v>
      </c>
      <c r="J20507" s="6">
        <f t="shared" si="641"/>
        <v>16887655243524.369</v>
      </c>
    </row>
    <row r="20508" spans="1:10" x14ac:dyDescent="0.25">
      <c r="A20508">
        <f t="shared" si="642"/>
        <v>20506</v>
      </c>
      <c r="B20508" s="22">
        <v>0</v>
      </c>
      <c r="J20508" s="6">
        <f t="shared" si="641"/>
        <v>16272920094200.813</v>
      </c>
    </row>
    <row r="20509" spans="1:10" x14ac:dyDescent="0.25">
      <c r="A20509">
        <f t="shared" si="642"/>
        <v>20507</v>
      </c>
      <c r="B20509" s="22">
        <v>12114905.4</v>
      </c>
      <c r="J20509" s="6">
        <f t="shared" si="641"/>
        <v>65301504652614.898</v>
      </c>
    </row>
    <row r="20510" spans="1:10" x14ac:dyDescent="0.25">
      <c r="A20510">
        <f t="shared" si="642"/>
        <v>20508</v>
      </c>
      <c r="B20510" s="22">
        <v>0</v>
      </c>
      <c r="J20510" s="6">
        <f t="shared" si="641"/>
        <v>16272920094200.813</v>
      </c>
    </row>
    <row r="20511" spans="1:10" x14ac:dyDescent="0.25">
      <c r="A20511">
        <f t="shared" si="642"/>
        <v>20509</v>
      </c>
      <c r="B20511" s="22">
        <v>0</v>
      </c>
      <c r="J20511" s="6">
        <f t="shared" si="641"/>
        <v>16272920094200.813</v>
      </c>
    </row>
    <row r="20512" spans="1:10" x14ac:dyDescent="0.25">
      <c r="A20512">
        <f t="shared" si="642"/>
        <v>20510</v>
      </c>
      <c r="B20512" s="22">
        <v>8143430</v>
      </c>
      <c r="J20512" s="6">
        <f t="shared" si="641"/>
        <v>16887655243524.369</v>
      </c>
    </row>
    <row r="20513" spans="1:10" x14ac:dyDescent="0.25">
      <c r="A20513">
        <f t="shared" si="642"/>
        <v>20511</v>
      </c>
      <c r="B20513" s="22">
        <v>8943680</v>
      </c>
      <c r="J20513" s="6">
        <f t="shared" si="641"/>
        <v>24105244819313.906</v>
      </c>
    </row>
    <row r="20514" spans="1:10" x14ac:dyDescent="0.25">
      <c r="A20514">
        <f t="shared" si="642"/>
        <v>20512</v>
      </c>
      <c r="B20514" s="22">
        <v>17087110</v>
      </c>
      <c r="J20514" s="6">
        <f t="shared" si="641"/>
        <v>170384444013437.47</v>
      </c>
    </row>
    <row r="20515" spans="1:10" x14ac:dyDescent="0.25">
      <c r="A20515">
        <f t="shared" si="642"/>
        <v>20513</v>
      </c>
      <c r="B20515" s="22">
        <v>0</v>
      </c>
      <c r="J20515" s="6">
        <f t="shared" si="641"/>
        <v>16272920094200.813</v>
      </c>
    </row>
    <row r="20516" spans="1:10" x14ac:dyDescent="0.25">
      <c r="A20516">
        <f t="shared" si="642"/>
        <v>20514</v>
      </c>
      <c r="B20516" s="22">
        <v>0</v>
      </c>
      <c r="J20516" s="6">
        <f t="shared" si="641"/>
        <v>16272920094200.813</v>
      </c>
    </row>
    <row r="20517" spans="1:10" x14ac:dyDescent="0.25">
      <c r="A20517">
        <f t="shared" si="642"/>
        <v>20515</v>
      </c>
      <c r="B20517" s="22">
        <v>54335043.934246585</v>
      </c>
      <c r="J20517" s="6">
        <f t="shared" si="641"/>
        <v>2530197962460137.5</v>
      </c>
    </row>
    <row r="20518" spans="1:10" x14ac:dyDescent="0.25">
      <c r="A20518">
        <f t="shared" si="642"/>
        <v>20516</v>
      </c>
      <c r="B20518" s="22">
        <v>0</v>
      </c>
      <c r="J20518" s="6">
        <f t="shared" si="641"/>
        <v>16272920094200.813</v>
      </c>
    </row>
    <row r="20519" spans="1:10" x14ac:dyDescent="0.25">
      <c r="A20519">
        <f t="shared" si="642"/>
        <v>20517</v>
      </c>
      <c r="B20519" s="22">
        <v>0</v>
      </c>
      <c r="J20519" s="6">
        <f t="shared" si="641"/>
        <v>16272920094200.813</v>
      </c>
    </row>
    <row r="20520" spans="1:10" x14ac:dyDescent="0.25">
      <c r="A20520">
        <f t="shared" si="642"/>
        <v>20518</v>
      </c>
      <c r="B20520" s="22">
        <v>8943680</v>
      </c>
      <c r="J20520" s="6">
        <f t="shared" si="641"/>
        <v>24105244819313.906</v>
      </c>
    </row>
    <row r="20521" spans="1:10" x14ac:dyDescent="0.25">
      <c r="A20521">
        <f t="shared" si="642"/>
        <v>20519</v>
      </c>
      <c r="B20521" s="22">
        <v>0</v>
      </c>
      <c r="J20521" s="6">
        <f t="shared" si="641"/>
        <v>16272920094200.813</v>
      </c>
    </row>
    <row r="20522" spans="1:10" x14ac:dyDescent="0.25">
      <c r="A20522">
        <f t="shared" si="642"/>
        <v>20520</v>
      </c>
      <c r="B20522" s="22">
        <v>285171.25</v>
      </c>
      <c r="J20522" s="6">
        <f t="shared" si="641"/>
        <v>14053497767724.313</v>
      </c>
    </row>
    <row r="20523" spans="1:10" x14ac:dyDescent="0.25">
      <c r="A20523">
        <f t="shared" si="642"/>
        <v>20521</v>
      </c>
      <c r="B20523" s="22">
        <v>0</v>
      </c>
      <c r="J20523" s="6">
        <f t="shared" si="641"/>
        <v>16272920094200.813</v>
      </c>
    </row>
    <row r="20524" spans="1:10" x14ac:dyDescent="0.25">
      <c r="A20524">
        <f t="shared" si="642"/>
        <v>20522</v>
      </c>
      <c r="B20524" s="22">
        <v>11393430</v>
      </c>
      <c r="J20524" s="6">
        <f t="shared" si="641"/>
        <v>54161640302182.273</v>
      </c>
    </row>
    <row r="20525" spans="1:10" x14ac:dyDescent="0.25">
      <c r="A20525">
        <f t="shared" si="642"/>
        <v>20523</v>
      </c>
      <c r="B20525" s="22">
        <v>0</v>
      </c>
      <c r="J20525" s="6">
        <f t="shared" si="641"/>
        <v>16272920094200.813</v>
      </c>
    </row>
    <row r="20526" spans="1:10" x14ac:dyDescent="0.25">
      <c r="A20526">
        <f t="shared" si="642"/>
        <v>20524</v>
      </c>
      <c r="B20526" s="22">
        <v>0</v>
      </c>
      <c r="J20526" s="6">
        <f t="shared" si="641"/>
        <v>16272920094200.813</v>
      </c>
    </row>
    <row r="20527" spans="1:10" x14ac:dyDescent="0.25">
      <c r="A20527">
        <f t="shared" si="642"/>
        <v>20525</v>
      </c>
      <c r="B20527" s="22">
        <v>8143430</v>
      </c>
      <c r="J20527" s="6">
        <f t="shared" si="641"/>
        <v>16887655243524.369</v>
      </c>
    </row>
    <row r="20528" spans="1:10" x14ac:dyDescent="0.25">
      <c r="A20528">
        <f t="shared" si="642"/>
        <v>20526</v>
      </c>
      <c r="B20528" s="22">
        <v>0</v>
      </c>
      <c r="J20528" s="6">
        <f t="shared" si="641"/>
        <v>16272920094200.813</v>
      </c>
    </row>
    <row r="20529" spans="1:10" x14ac:dyDescent="0.25">
      <c r="A20529">
        <f t="shared" si="642"/>
        <v>20527</v>
      </c>
      <c r="B20529" s="22">
        <v>0</v>
      </c>
      <c r="J20529" s="6">
        <f t="shared" si="641"/>
        <v>16272920094200.813</v>
      </c>
    </row>
    <row r="20530" spans="1:10" x14ac:dyDescent="0.25">
      <c r="A20530">
        <f t="shared" si="642"/>
        <v>20528</v>
      </c>
      <c r="B20530" s="22">
        <v>8143430</v>
      </c>
      <c r="J20530" s="6">
        <f t="shared" si="641"/>
        <v>16887655243524.369</v>
      </c>
    </row>
    <row r="20531" spans="1:10" x14ac:dyDescent="0.25">
      <c r="A20531">
        <f t="shared" si="642"/>
        <v>20529</v>
      </c>
      <c r="B20531" s="22">
        <v>4428780.8219178077</v>
      </c>
      <c r="J20531" s="6">
        <f t="shared" si="641"/>
        <v>155874984828.50565</v>
      </c>
    </row>
    <row r="20532" spans="1:10" x14ac:dyDescent="0.25">
      <c r="A20532">
        <f t="shared" si="642"/>
        <v>20530</v>
      </c>
      <c r="B20532" s="22">
        <v>17087110</v>
      </c>
      <c r="J20532" s="6">
        <f t="shared" si="641"/>
        <v>170384444013437.47</v>
      </c>
    </row>
    <row r="20533" spans="1:10" x14ac:dyDescent="0.25">
      <c r="A20533">
        <f t="shared" si="642"/>
        <v>20531</v>
      </c>
      <c r="B20533" s="22">
        <v>0</v>
      </c>
      <c r="J20533" s="6">
        <f t="shared" si="641"/>
        <v>16272920094200.813</v>
      </c>
    </row>
    <row r="20534" spans="1:10" x14ac:dyDescent="0.25">
      <c r="A20534">
        <f t="shared" si="642"/>
        <v>20532</v>
      </c>
      <c r="B20534" s="22">
        <v>0</v>
      </c>
      <c r="J20534" s="6">
        <f t="shared" si="641"/>
        <v>16272920094200.813</v>
      </c>
    </row>
    <row r="20535" spans="1:10" x14ac:dyDescent="0.25">
      <c r="A20535">
        <f t="shared" si="642"/>
        <v>20533</v>
      </c>
      <c r="B20535" s="22">
        <v>0</v>
      </c>
      <c r="J20535" s="6">
        <f t="shared" si="641"/>
        <v>16272920094200.813</v>
      </c>
    </row>
    <row r="20536" spans="1:10" x14ac:dyDescent="0.25">
      <c r="A20536">
        <f t="shared" si="642"/>
        <v>20534</v>
      </c>
      <c r="B20536" s="22">
        <v>0</v>
      </c>
      <c r="J20536" s="6">
        <f t="shared" si="641"/>
        <v>16272920094200.813</v>
      </c>
    </row>
    <row r="20537" spans="1:10" x14ac:dyDescent="0.25">
      <c r="A20537">
        <f t="shared" si="642"/>
        <v>20535</v>
      </c>
      <c r="B20537" s="22">
        <v>0</v>
      </c>
      <c r="J20537" s="6">
        <f t="shared" si="641"/>
        <v>16272920094200.813</v>
      </c>
    </row>
    <row r="20538" spans="1:10" x14ac:dyDescent="0.25">
      <c r="A20538">
        <f t="shared" si="642"/>
        <v>20536</v>
      </c>
      <c r="B20538" s="22">
        <v>3000000</v>
      </c>
      <c r="J20538" s="6">
        <f t="shared" si="641"/>
        <v>1069095532961.9576</v>
      </c>
    </row>
    <row r="20539" spans="1:10" x14ac:dyDescent="0.25">
      <c r="A20539">
        <f t="shared" si="642"/>
        <v>20537</v>
      </c>
      <c r="B20539" s="22">
        <v>11143430</v>
      </c>
      <c r="J20539" s="6">
        <f t="shared" si="641"/>
        <v>50544410682285.516</v>
      </c>
    </row>
    <row r="20540" spans="1:10" x14ac:dyDescent="0.25">
      <c r="A20540">
        <f t="shared" si="642"/>
        <v>20538</v>
      </c>
      <c r="B20540" s="22">
        <v>8143430</v>
      </c>
      <c r="J20540" s="6">
        <f t="shared" si="641"/>
        <v>16887655243524.369</v>
      </c>
    </row>
    <row r="20541" spans="1:10" x14ac:dyDescent="0.25">
      <c r="A20541">
        <f t="shared" si="642"/>
        <v>20539</v>
      </c>
      <c r="B20541" s="22">
        <v>0</v>
      </c>
      <c r="J20541" s="6">
        <f t="shared" si="641"/>
        <v>16272920094200.813</v>
      </c>
    </row>
    <row r="20542" spans="1:10" x14ac:dyDescent="0.25">
      <c r="A20542">
        <f t="shared" si="642"/>
        <v>20540</v>
      </c>
      <c r="B20542" s="22">
        <v>0</v>
      </c>
      <c r="J20542" s="6">
        <f t="shared" si="641"/>
        <v>16272920094200.813</v>
      </c>
    </row>
    <row r="20543" spans="1:10" x14ac:dyDescent="0.25">
      <c r="A20543">
        <f t="shared" si="642"/>
        <v>20541</v>
      </c>
      <c r="B20543" s="22">
        <v>8943680</v>
      </c>
      <c r="J20543" s="6">
        <f t="shared" si="641"/>
        <v>24105244819313.906</v>
      </c>
    </row>
    <row r="20544" spans="1:10" x14ac:dyDescent="0.25">
      <c r="A20544">
        <f t="shared" si="642"/>
        <v>20542</v>
      </c>
      <c r="B20544" s="22">
        <v>0</v>
      </c>
      <c r="J20544" s="6">
        <f t="shared" si="641"/>
        <v>16272920094200.813</v>
      </c>
    </row>
    <row r="20545" spans="1:10" x14ac:dyDescent="0.25">
      <c r="A20545">
        <f t="shared" si="642"/>
        <v>20543</v>
      </c>
      <c r="B20545" s="22">
        <v>0</v>
      </c>
      <c r="J20545" s="6">
        <f t="shared" si="641"/>
        <v>16272920094200.813</v>
      </c>
    </row>
    <row r="20546" spans="1:10" x14ac:dyDescent="0.25">
      <c r="A20546">
        <f t="shared" si="642"/>
        <v>20544</v>
      </c>
      <c r="B20546" s="22">
        <v>8943680</v>
      </c>
      <c r="J20546" s="6">
        <f t="shared" si="641"/>
        <v>24105244819313.906</v>
      </c>
    </row>
    <row r="20547" spans="1:10" x14ac:dyDescent="0.25">
      <c r="A20547">
        <f t="shared" si="642"/>
        <v>20545</v>
      </c>
      <c r="B20547" s="22">
        <v>0</v>
      </c>
      <c r="J20547" s="6">
        <f t="shared" ref="J20547:J20610" si="643">(B20547-$I$6)^2</f>
        <v>16272920094200.813</v>
      </c>
    </row>
    <row r="20548" spans="1:10" x14ac:dyDescent="0.25">
      <c r="A20548">
        <f t="shared" ref="A20548:A20611" si="644">A20547+1</f>
        <v>20546</v>
      </c>
      <c r="B20548" s="22">
        <v>0</v>
      </c>
      <c r="J20548" s="6">
        <f t="shared" si="643"/>
        <v>16272920094200.813</v>
      </c>
    </row>
    <row r="20549" spans="1:10" x14ac:dyDescent="0.25">
      <c r="A20549">
        <f t="shared" si="644"/>
        <v>20547</v>
      </c>
      <c r="B20549" s="22">
        <v>0</v>
      </c>
      <c r="J20549" s="6">
        <f t="shared" si="643"/>
        <v>16272920094200.813</v>
      </c>
    </row>
    <row r="20550" spans="1:10" x14ac:dyDescent="0.25">
      <c r="A20550">
        <f t="shared" si="644"/>
        <v>20548</v>
      </c>
      <c r="B20550" s="22">
        <v>8143430</v>
      </c>
      <c r="J20550" s="6">
        <f t="shared" si="643"/>
        <v>16887655243524.369</v>
      </c>
    </row>
    <row r="20551" spans="1:10" x14ac:dyDescent="0.25">
      <c r="A20551">
        <f t="shared" si="644"/>
        <v>20549</v>
      </c>
      <c r="B20551" s="22">
        <v>0</v>
      </c>
      <c r="J20551" s="6">
        <f t="shared" si="643"/>
        <v>16272920094200.813</v>
      </c>
    </row>
    <row r="20552" spans="1:10" x14ac:dyDescent="0.25">
      <c r="A20552">
        <f t="shared" si="644"/>
        <v>20550</v>
      </c>
      <c r="B20552" s="22">
        <v>8943680</v>
      </c>
      <c r="J20552" s="6">
        <f t="shared" si="643"/>
        <v>24105244819313.906</v>
      </c>
    </row>
    <row r="20553" spans="1:10" x14ac:dyDescent="0.25">
      <c r="A20553">
        <f t="shared" si="644"/>
        <v>20551</v>
      </c>
      <c r="B20553" s="22">
        <v>0</v>
      </c>
      <c r="J20553" s="6">
        <f t="shared" si="643"/>
        <v>16272920094200.813</v>
      </c>
    </row>
    <row r="20554" spans="1:10" x14ac:dyDescent="0.25">
      <c r="A20554">
        <f t="shared" si="644"/>
        <v>20552</v>
      </c>
      <c r="B20554" s="22">
        <v>12193680</v>
      </c>
      <c r="J20554" s="6">
        <f t="shared" si="643"/>
        <v>66580854877971.813</v>
      </c>
    </row>
    <row r="20555" spans="1:10" x14ac:dyDescent="0.25">
      <c r="A20555">
        <f t="shared" si="644"/>
        <v>20553</v>
      </c>
      <c r="B20555" s="22">
        <v>0</v>
      </c>
      <c r="J20555" s="6">
        <f t="shared" si="643"/>
        <v>16272920094200.813</v>
      </c>
    </row>
    <row r="20556" spans="1:10" x14ac:dyDescent="0.25">
      <c r="A20556">
        <f t="shared" si="644"/>
        <v>20554</v>
      </c>
      <c r="B20556" s="22">
        <v>8143430</v>
      </c>
      <c r="J20556" s="6">
        <f t="shared" si="643"/>
        <v>16887655243524.369</v>
      </c>
    </row>
    <row r="20557" spans="1:10" x14ac:dyDescent="0.25">
      <c r="A20557">
        <f t="shared" si="644"/>
        <v>20555</v>
      </c>
      <c r="B20557" s="22">
        <v>0</v>
      </c>
      <c r="J20557" s="6">
        <f t="shared" si="643"/>
        <v>16272920094200.813</v>
      </c>
    </row>
    <row r="20558" spans="1:10" x14ac:dyDescent="0.25">
      <c r="A20558">
        <f t="shared" si="644"/>
        <v>20556</v>
      </c>
      <c r="B20558" s="22">
        <v>0</v>
      </c>
      <c r="J20558" s="6">
        <f t="shared" si="643"/>
        <v>16272920094200.813</v>
      </c>
    </row>
    <row r="20559" spans="1:10" x14ac:dyDescent="0.25">
      <c r="A20559">
        <f t="shared" si="644"/>
        <v>20557</v>
      </c>
      <c r="B20559" s="22">
        <v>8943680</v>
      </c>
      <c r="J20559" s="6">
        <f t="shared" si="643"/>
        <v>24105244819313.906</v>
      </c>
    </row>
    <row r="20560" spans="1:10" x14ac:dyDescent="0.25">
      <c r="A20560">
        <f t="shared" si="644"/>
        <v>20558</v>
      </c>
      <c r="B20560" s="22">
        <v>8943680</v>
      </c>
      <c r="J20560" s="6">
        <f t="shared" si="643"/>
        <v>24105244819313.906</v>
      </c>
    </row>
    <row r="20561" spans="1:10" x14ac:dyDescent="0.25">
      <c r="A20561">
        <f t="shared" si="644"/>
        <v>20559</v>
      </c>
      <c r="B20561" s="22">
        <v>8143430</v>
      </c>
      <c r="J20561" s="6">
        <f t="shared" si="643"/>
        <v>16887655243524.369</v>
      </c>
    </row>
    <row r="20562" spans="1:10" x14ac:dyDescent="0.25">
      <c r="A20562">
        <f t="shared" si="644"/>
        <v>20560</v>
      </c>
      <c r="B20562" s="22">
        <v>0</v>
      </c>
      <c r="J20562" s="6">
        <f t="shared" si="643"/>
        <v>16272920094200.813</v>
      </c>
    </row>
    <row r="20563" spans="1:10" x14ac:dyDescent="0.25">
      <c r="A20563">
        <f t="shared" si="644"/>
        <v>20561</v>
      </c>
      <c r="B20563" s="22">
        <v>54335043.934246585</v>
      </c>
      <c r="J20563" s="6">
        <f t="shared" si="643"/>
        <v>2530197962460137.5</v>
      </c>
    </row>
    <row r="20564" spans="1:10" x14ac:dyDescent="0.25">
      <c r="A20564">
        <f t="shared" si="644"/>
        <v>20562</v>
      </c>
      <c r="B20564" s="22">
        <v>3000000</v>
      </c>
      <c r="J20564" s="6">
        <f t="shared" si="643"/>
        <v>1069095532961.9576</v>
      </c>
    </row>
    <row r="20565" spans="1:10" x14ac:dyDescent="0.25">
      <c r="A20565">
        <f t="shared" si="644"/>
        <v>20563</v>
      </c>
      <c r="B20565" s="22">
        <v>0</v>
      </c>
      <c r="J20565" s="6">
        <f t="shared" si="643"/>
        <v>16272920094200.813</v>
      </c>
    </row>
    <row r="20566" spans="1:10" x14ac:dyDescent="0.25">
      <c r="A20566">
        <f t="shared" si="644"/>
        <v>20564</v>
      </c>
      <c r="B20566" s="22">
        <v>0</v>
      </c>
      <c r="J20566" s="6">
        <f t="shared" si="643"/>
        <v>16272920094200.813</v>
      </c>
    </row>
    <row r="20567" spans="1:10" x14ac:dyDescent="0.25">
      <c r="A20567">
        <f t="shared" si="644"/>
        <v>20565</v>
      </c>
      <c r="B20567" s="22">
        <v>17087110</v>
      </c>
      <c r="J20567" s="6">
        <f t="shared" si="643"/>
        <v>170384444013437.47</v>
      </c>
    </row>
    <row r="20568" spans="1:10" x14ac:dyDescent="0.25">
      <c r="A20568">
        <f t="shared" si="644"/>
        <v>20566</v>
      </c>
      <c r="B20568" s="22">
        <v>0</v>
      </c>
      <c r="J20568" s="6">
        <f t="shared" si="643"/>
        <v>16272920094200.813</v>
      </c>
    </row>
    <row r="20569" spans="1:10" x14ac:dyDescent="0.25">
      <c r="A20569">
        <f t="shared" si="644"/>
        <v>20567</v>
      </c>
      <c r="B20569" s="22">
        <v>8143430</v>
      </c>
      <c r="J20569" s="6">
        <f t="shared" si="643"/>
        <v>16887655243524.369</v>
      </c>
    </row>
    <row r="20570" spans="1:10" x14ac:dyDescent="0.25">
      <c r="A20570">
        <f t="shared" si="644"/>
        <v>20568</v>
      </c>
      <c r="B20570" s="22">
        <v>0</v>
      </c>
      <c r="J20570" s="6">
        <f t="shared" si="643"/>
        <v>16272920094200.813</v>
      </c>
    </row>
    <row r="20571" spans="1:10" x14ac:dyDescent="0.25">
      <c r="A20571">
        <f t="shared" si="644"/>
        <v>20569</v>
      </c>
      <c r="B20571" s="22">
        <v>0</v>
      </c>
      <c r="J20571" s="6">
        <f t="shared" si="643"/>
        <v>16272920094200.813</v>
      </c>
    </row>
    <row r="20572" spans="1:10" x14ac:dyDescent="0.25">
      <c r="A20572">
        <f t="shared" si="644"/>
        <v>20570</v>
      </c>
      <c r="B20572" s="22">
        <v>0</v>
      </c>
      <c r="J20572" s="6">
        <f t="shared" si="643"/>
        <v>16272920094200.813</v>
      </c>
    </row>
    <row r="20573" spans="1:10" x14ac:dyDescent="0.25">
      <c r="A20573">
        <f t="shared" si="644"/>
        <v>20571</v>
      </c>
      <c r="B20573" s="22">
        <v>0</v>
      </c>
      <c r="J20573" s="6">
        <f t="shared" si="643"/>
        <v>16272920094200.813</v>
      </c>
    </row>
    <row r="20574" spans="1:10" x14ac:dyDescent="0.25">
      <c r="A20574">
        <f t="shared" si="644"/>
        <v>20572</v>
      </c>
      <c r="B20574" s="22">
        <v>0</v>
      </c>
      <c r="J20574" s="6">
        <f t="shared" si="643"/>
        <v>16272920094200.813</v>
      </c>
    </row>
    <row r="20575" spans="1:10" x14ac:dyDescent="0.25">
      <c r="A20575">
        <f t="shared" si="644"/>
        <v>20573</v>
      </c>
      <c r="B20575" s="22">
        <v>0</v>
      </c>
      <c r="J20575" s="6">
        <f t="shared" si="643"/>
        <v>16272920094200.813</v>
      </c>
    </row>
    <row r="20576" spans="1:10" x14ac:dyDescent="0.25">
      <c r="A20576">
        <f t="shared" si="644"/>
        <v>20574</v>
      </c>
      <c r="B20576" s="22">
        <v>8143430</v>
      </c>
      <c r="J20576" s="6">
        <f t="shared" si="643"/>
        <v>16887655243524.369</v>
      </c>
    </row>
    <row r="20577" spans="1:10" x14ac:dyDescent="0.25">
      <c r="A20577">
        <f t="shared" si="644"/>
        <v>20575</v>
      </c>
      <c r="B20577" s="22">
        <v>8943680</v>
      </c>
      <c r="J20577" s="6">
        <f t="shared" si="643"/>
        <v>24105244819313.906</v>
      </c>
    </row>
    <row r="20578" spans="1:10" x14ac:dyDescent="0.25">
      <c r="A20578">
        <f t="shared" si="644"/>
        <v>20576</v>
      </c>
      <c r="B20578" s="22">
        <v>8943680</v>
      </c>
      <c r="J20578" s="6">
        <f t="shared" si="643"/>
        <v>24105244819313.906</v>
      </c>
    </row>
    <row r="20579" spans="1:10" x14ac:dyDescent="0.25">
      <c r="A20579">
        <f t="shared" si="644"/>
        <v>20577</v>
      </c>
      <c r="B20579" s="22">
        <v>0</v>
      </c>
      <c r="J20579" s="6">
        <f t="shared" si="643"/>
        <v>16272920094200.813</v>
      </c>
    </row>
    <row r="20580" spans="1:10" x14ac:dyDescent="0.25">
      <c r="A20580">
        <f t="shared" si="644"/>
        <v>20578</v>
      </c>
      <c r="B20580" s="22">
        <v>0</v>
      </c>
      <c r="J20580" s="6">
        <f t="shared" si="643"/>
        <v>16272920094200.813</v>
      </c>
    </row>
    <row r="20581" spans="1:10" x14ac:dyDescent="0.25">
      <c r="A20581">
        <f t="shared" si="644"/>
        <v>20579</v>
      </c>
      <c r="B20581" s="22">
        <v>8943680</v>
      </c>
      <c r="J20581" s="6">
        <f t="shared" si="643"/>
        <v>24105244819313.906</v>
      </c>
    </row>
    <row r="20582" spans="1:10" x14ac:dyDescent="0.25">
      <c r="A20582">
        <f t="shared" si="644"/>
        <v>20580</v>
      </c>
      <c r="B20582" s="22">
        <v>8143430</v>
      </c>
      <c r="J20582" s="6">
        <f t="shared" si="643"/>
        <v>16887655243524.369</v>
      </c>
    </row>
    <row r="20583" spans="1:10" x14ac:dyDescent="0.25">
      <c r="A20583">
        <f t="shared" si="644"/>
        <v>20581</v>
      </c>
      <c r="B20583" s="22">
        <v>0</v>
      </c>
      <c r="J20583" s="6">
        <f t="shared" si="643"/>
        <v>16272920094200.813</v>
      </c>
    </row>
    <row r="20584" spans="1:10" x14ac:dyDescent="0.25">
      <c r="A20584">
        <f t="shared" si="644"/>
        <v>20582</v>
      </c>
      <c r="B20584" s="22">
        <v>8143430</v>
      </c>
      <c r="J20584" s="6">
        <f t="shared" si="643"/>
        <v>16887655243524.369</v>
      </c>
    </row>
    <row r="20585" spans="1:10" x14ac:dyDescent="0.25">
      <c r="A20585">
        <f t="shared" si="644"/>
        <v>20583</v>
      </c>
      <c r="B20585" s="22">
        <v>0</v>
      </c>
      <c r="J20585" s="6">
        <f t="shared" si="643"/>
        <v>16272920094200.813</v>
      </c>
    </row>
    <row r="20586" spans="1:10" x14ac:dyDescent="0.25">
      <c r="A20586">
        <f t="shared" si="644"/>
        <v>20584</v>
      </c>
      <c r="B20586" s="22">
        <v>8143430</v>
      </c>
      <c r="J20586" s="6">
        <f t="shared" si="643"/>
        <v>16887655243524.369</v>
      </c>
    </row>
    <row r="20587" spans="1:10" x14ac:dyDescent="0.25">
      <c r="A20587">
        <f t="shared" si="644"/>
        <v>20585</v>
      </c>
      <c r="B20587" s="22">
        <v>8943680</v>
      </c>
      <c r="J20587" s="6">
        <f t="shared" si="643"/>
        <v>24105244819313.906</v>
      </c>
    </row>
    <row r="20588" spans="1:10" x14ac:dyDescent="0.25">
      <c r="A20588">
        <f t="shared" si="644"/>
        <v>20586</v>
      </c>
      <c r="B20588" s="22">
        <v>0</v>
      </c>
      <c r="J20588" s="6">
        <f t="shared" si="643"/>
        <v>16272920094200.813</v>
      </c>
    </row>
    <row r="20589" spans="1:10" x14ac:dyDescent="0.25">
      <c r="A20589">
        <f t="shared" si="644"/>
        <v>20587</v>
      </c>
      <c r="B20589" s="22">
        <v>0</v>
      </c>
      <c r="J20589" s="6">
        <f t="shared" si="643"/>
        <v>16272920094200.813</v>
      </c>
    </row>
    <row r="20590" spans="1:10" x14ac:dyDescent="0.25">
      <c r="A20590">
        <f t="shared" si="644"/>
        <v>20588</v>
      </c>
      <c r="B20590" s="22">
        <v>3250000</v>
      </c>
      <c r="J20590" s="6">
        <f t="shared" si="643"/>
        <v>614610152858.7196</v>
      </c>
    </row>
    <row r="20591" spans="1:10" x14ac:dyDescent="0.25">
      <c r="A20591">
        <f t="shared" si="644"/>
        <v>20589</v>
      </c>
      <c r="B20591" s="22">
        <v>0</v>
      </c>
      <c r="J20591" s="6">
        <f t="shared" si="643"/>
        <v>16272920094200.813</v>
      </c>
    </row>
    <row r="20592" spans="1:10" x14ac:dyDescent="0.25">
      <c r="A20592">
        <f t="shared" si="644"/>
        <v>20590</v>
      </c>
      <c r="B20592" s="22">
        <v>0</v>
      </c>
      <c r="J20592" s="6">
        <f t="shared" si="643"/>
        <v>16272920094200.813</v>
      </c>
    </row>
    <row r="20593" spans="1:10" x14ac:dyDescent="0.25">
      <c r="A20593">
        <f t="shared" si="644"/>
        <v>20591</v>
      </c>
      <c r="B20593" s="22">
        <v>0</v>
      </c>
      <c r="J20593" s="6">
        <f t="shared" si="643"/>
        <v>16272920094200.813</v>
      </c>
    </row>
    <row r="20594" spans="1:10" x14ac:dyDescent="0.25">
      <c r="A20594">
        <f t="shared" si="644"/>
        <v>20592</v>
      </c>
      <c r="B20594" s="22">
        <v>12114905.4</v>
      </c>
      <c r="J20594" s="6">
        <f t="shared" si="643"/>
        <v>65301504652614.898</v>
      </c>
    </row>
    <row r="20595" spans="1:10" x14ac:dyDescent="0.25">
      <c r="A20595">
        <f t="shared" si="644"/>
        <v>20593</v>
      </c>
      <c r="B20595" s="22">
        <v>0</v>
      </c>
      <c r="J20595" s="6">
        <f t="shared" si="643"/>
        <v>16272920094200.813</v>
      </c>
    </row>
    <row r="20596" spans="1:10" x14ac:dyDescent="0.25">
      <c r="A20596">
        <f t="shared" si="644"/>
        <v>20594</v>
      </c>
      <c r="B20596" s="22">
        <v>0</v>
      </c>
      <c r="J20596" s="6">
        <f t="shared" si="643"/>
        <v>16272920094200.813</v>
      </c>
    </row>
    <row r="20597" spans="1:10" x14ac:dyDescent="0.25">
      <c r="A20597">
        <f t="shared" si="644"/>
        <v>20595</v>
      </c>
      <c r="B20597" s="22">
        <v>11393430</v>
      </c>
      <c r="J20597" s="6">
        <f t="shared" si="643"/>
        <v>54161640302182.273</v>
      </c>
    </row>
    <row r="20598" spans="1:10" x14ac:dyDescent="0.25">
      <c r="A20598">
        <f t="shared" si="644"/>
        <v>20596</v>
      </c>
      <c r="B20598" s="22">
        <v>0</v>
      </c>
      <c r="J20598" s="6">
        <f t="shared" si="643"/>
        <v>16272920094200.813</v>
      </c>
    </row>
    <row r="20599" spans="1:10" x14ac:dyDescent="0.25">
      <c r="A20599">
        <f t="shared" si="644"/>
        <v>20597</v>
      </c>
      <c r="B20599" s="22">
        <v>0</v>
      </c>
      <c r="J20599" s="6">
        <f t="shared" si="643"/>
        <v>16272920094200.813</v>
      </c>
    </row>
    <row r="20600" spans="1:10" x14ac:dyDescent="0.25">
      <c r="A20600">
        <f t="shared" si="644"/>
        <v>20598</v>
      </c>
      <c r="B20600" s="22">
        <v>3000000</v>
      </c>
      <c r="J20600" s="6">
        <f t="shared" si="643"/>
        <v>1069095532961.9576</v>
      </c>
    </row>
    <row r="20601" spans="1:10" x14ac:dyDescent="0.25">
      <c r="A20601">
        <f t="shared" si="644"/>
        <v>20599</v>
      </c>
      <c r="B20601" s="22">
        <v>8943680</v>
      </c>
      <c r="J20601" s="6">
        <f t="shared" si="643"/>
        <v>24105244819313.906</v>
      </c>
    </row>
    <row r="20602" spans="1:10" x14ac:dyDescent="0.25">
      <c r="A20602">
        <f t="shared" si="644"/>
        <v>20600</v>
      </c>
      <c r="B20602" s="22">
        <v>0</v>
      </c>
      <c r="J20602" s="6">
        <f t="shared" si="643"/>
        <v>16272920094200.813</v>
      </c>
    </row>
    <row r="20603" spans="1:10" x14ac:dyDescent="0.25">
      <c r="A20603">
        <f t="shared" si="644"/>
        <v>20601</v>
      </c>
      <c r="B20603" s="22">
        <v>0</v>
      </c>
      <c r="J20603" s="6">
        <f t="shared" si="643"/>
        <v>16272920094200.813</v>
      </c>
    </row>
    <row r="20604" spans="1:10" x14ac:dyDescent="0.25">
      <c r="A20604">
        <f t="shared" si="644"/>
        <v>20602</v>
      </c>
      <c r="B20604" s="22">
        <v>0</v>
      </c>
      <c r="J20604" s="6">
        <f t="shared" si="643"/>
        <v>16272920094200.813</v>
      </c>
    </row>
    <row r="20605" spans="1:10" x14ac:dyDescent="0.25">
      <c r="A20605">
        <f t="shared" si="644"/>
        <v>20603</v>
      </c>
      <c r="B20605" s="22">
        <v>0</v>
      </c>
      <c r="J20605" s="6">
        <f t="shared" si="643"/>
        <v>16272920094200.813</v>
      </c>
    </row>
    <row r="20606" spans="1:10" x14ac:dyDescent="0.25">
      <c r="A20606">
        <f t="shared" si="644"/>
        <v>20604</v>
      </c>
      <c r="B20606" s="22">
        <v>0</v>
      </c>
      <c r="J20606" s="6">
        <f t="shared" si="643"/>
        <v>16272920094200.813</v>
      </c>
    </row>
    <row r="20607" spans="1:10" x14ac:dyDescent="0.25">
      <c r="A20607">
        <f t="shared" si="644"/>
        <v>20605</v>
      </c>
      <c r="B20607" s="22">
        <v>0</v>
      </c>
      <c r="J20607" s="6">
        <f t="shared" si="643"/>
        <v>16272920094200.813</v>
      </c>
    </row>
    <row r="20608" spans="1:10" x14ac:dyDescent="0.25">
      <c r="A20608">
        <f t="shared" si="644"/>
        <v>20606</v>
      </c>
      <c r="B20608" s="22">
        <v>0</v>
      </c>
      <c r="J20608" s="6">
        <f t="shared" si="643"/>
        <v>16272920094200.813</v>
      </c>
    </row>
    <row r="20609" spans="1:10" x14ac:dyDescent="0.25">
      <c r="A20609">
        <f t="shared" si="644"/>
        <v>20607</v>
      </c>
      <c r="B20609" s="22">
        <v>17087110</v>
      </c>
      <c r="J20609" s="6">
        <f t="shared" si="643"/>
        <v>170384444013437.47</v>
      </c>
    </row>
    <row r="20610" spans="1:10" x14ac:dyDescent="0.25">
      <c r="A20610">
        <f t="shared" si="644"/>
        <v>20608</v>
      </c>
      <c r="B20610" s="22">
        <v>0</v>
      </c>
      <c r="J20610" s="6">
        <f t="shared" si="643"/>
        <v>16272920094200.813</v>
      </c>
    </row>
    <row r="20611" spans="1:10" x14ac:dyDescent="0.25">
      <c r="A20611">
        <f t="shared" si="644"/>
        <v>20609</v>
      </c>
      <c r="B20611" s="22">
        <v>8943680</v>
      </c>
      <c r="J20611" s="6">
        <f t="shared" ref="J20611:J20674" si="645">(B20611-$I$6)^2</f>
        <v>24105244819313.906</v>
      </c>
    </row>
    <row r="20612" spans="1:10" x14ac:dyDescent="0.25">
      <c r="A20612">
        <f t="shared" ref="A20612:A20675" si="646">A20611+1</f>
        <v>20610</v>
      </c>
      <c r="B20612" s="22">
        <v>0</v>
      </c>
      <c r="J20612" s="6">
        <f t="shared" si="645"/>
        <v>16272920094200.813</v>
      </c>
    </row>
    <row r="20613" spans="1:10" x14ac:dyDescent="0.25">
      <c r="A20613">
        <f t="shared" si="646"/>
        <v>20611</v>
      </c>
      <c r="B20613" s="22">
        <v>0</v>
      </c>
      <c r="J20613" s="6">
        <f t="shared" si="645"/>
        <v>16272920094200.813</v>
      </c>
    </row>
    <row r="20614" spans="1:10" x14ac:dyDescent="0.25">
      <c r="A20614">
        <f t="shared" si="646"/>
        <v>20612</v>
      </c>
      <c r="B20614" s="22">
        <v>0</v>
      </c>
      <c r="J20614" s="6">
        <f t="shared" si="645"/>
        <v>16272920094200.813</v>
      </c>
    </row>
    <row r="20615" spans="1:10" x14ac:dyDescent="0.25">
      <c r="A20615">
        <f t="shared" si="646"/>
        <v>20613</v>
      </c>
      <c r="B20615" s="22">
        <v>8143430</v>
      </c>
      <c r="J20615" s="6">
        <f t="shared" si="645"/>
        <v>16887655243524.369</v>
      </c>
    </row>
    <row r="20616" spans="1:10" x14ac:dyDescent="0.25">
      <c r="A20616">
        <f t="shared" si="646"/>
        <v>20614</v>
      </c>
      <c r="B20616" s="22">
        <v>0</v>
      </c>
      <c r="J20616" s="6">
        <f t="shared" si="645"/>
        <v>16272920094200.813</v>
      </c>
    </row>
    <row r="20617" spans="1:10" x14ac:dyDescent="0.25">
      <c r="A20617">
        <f t="shared" si="646"/>
        <v>20615</v>
      </c>
      <c r="B20617" s="22">
        <v>0</v>
      </c>
      <c r="J20617" s="6">
        <f t="shared" si="645"/>
        <v>16272920094200.813</v>
      </c>
    </row>
    <row r="20618" spans="1:10" x14ac:dyDescent="0.25">
      <c r="A20618">
        <f t="shared" si="646"/>
        <v>20616</v>
      </c>
      <c r="B20618" s="22">
        <v>0</v>
      </c>
      <c r="J20618" s="6">
        <f t="shared" si="645"/>
        <v>16272920094200.813</v>
      </c>
    </row>
    <row r="20619" spans="1:10" x14ac:dyDescent="0.25">
      <c r="A20619">
        <f t="shared" si="646"/>
        <v>20617</v>
      </c>
      <c r="B20619" s="22">
        <v>0</v>
      </c>
      <c r="J20619" s="6">
        <f t="shared" si="645"/>
        <v>16272920094200.813</v>
      </c>
    </row>
    <row r="20620" spans="1:10" x14ac:dyDescent="0.25">
      <c r="A20620">
        <f t="shared" si="646"/>
        <v>20618</v>
      </c>
      <c r="B20620" s="22">
        <v>8143430</v>
      </c>
      <c r="J20620" s="6">
        <f t="shared" si="645"/>
        <v>16887655243524.369</v>
      </c>
    </row>
    <row r="20621" spans="1:10" x14ac:dyDescent="0.25">
      <c r="A20621">
        <f t="shared" si="646"/>
        <v>20619</v>
      </c>
      <c r="B20621" s="22">
        <v>0</v>
      </c>
      <c r="J20621" s="6">
        <f t="shared" si="645"/>
        <v>16272920094200.813</v>
      </c>
    </row>
    <row r="20622" spans="1:10" x14ac:dyDescent="0.25">
      <c r="A20622">
        <f t="shared" si="646"/>
        <v>20620</v>
      </c>
      <c r="B20622" s="22">
        <v>8143430</v>
      </c>
      <c r="J20622" s="6">
        <f t="shared" si="645"/>
        <v>16887655243524.369</v>
      </c>
    </row>
    <row r="20623" spans="1:10" x14ac:dyDescent="0.25">
      <c r="A20623">
        <f t="shared" si="646"/>
        <v>20621</v>
      </c>
      <c r="B20623" s="22">
        <v>0</v>
      </c>
      <c r="J20623" s="6">
        <f t="shared" si="645"/>
        <v>16272920094200.813</v>
      </c>
    </row>
    <row r="20624" spans="1:10" x14ac:dyDescent="0.25">
      <c r="A20624">
        <f t="shared" si="646"/>
        <v>20622</v>
      </c>
      <c r="B20624" s="22">
        <v>8943680</v>
      </c>
      <c r="J20624" s="6">
        <f t="shared" si="645"/>
        <v>24105244819313.906</v>
      </c>
    </row>
    <row r="20625" spans="1:10" x14ac:dyDescent="0.25">
      <c r="A20625">
        <f t="shared" si="646"/>
        <v>20623</v>
      </c>
      <c r="B20625" s="22">
        <v>0</v>
      </c>
      <c r="J20625" s="6">
        <f t="shared" si="645"/>
        <v>16272920094200.813</v>
      </c>
    </row>
    <row r="20626" spans="1:10" x14ac:dyDescent="0.25">
      <c r="A20626">
        <f t="shared" si="646"/>
        <v>20624</v>
      </c>
      <c r="B20626" s="22">
        <v>8143430</v>
      </c>
      <c r="J20626" s="6">
        <f t="shared" si="645"/>
        <v>16887655243524.369</v>
      </c>
    </row>
    <row r="20627" spans="1:10" x14ac:dyDescent="0.25">
      <c r="A20627">
        <f t="shared" si="646"/>
        <v>20625</v>
      </c>
      <c r="B20627" s="22">
        <v>0</v>
      </c>
      <c r="J20627" s="6">
        <f t="shared" si="645"/>
        <v>16272920094200.813</v>
      </c>
    </row>
    <row r="20628" spans="1:10" x14ac:dyDescent="0.25">
      <c r="A20628">
        <f t="shared" si="646"/>
        <v>20626</v>
      </c>
      <c r="B20628" s="22">
        <v>0</v>
      </c>
      <c r="J20628" s="6">
        <f t="shared" si="645"/>
        <v>16272920094200.813</v>
      </c>
    </row>
    <row r="20629" spans="1:10" x14ac:dyDescent="0.25">
      <c r="A20629">
        <f t="shared" si="646"/>
        <v>20627</v>
      </c>
      <c r="B20629" s="22">
        <v>3250000</v>
      </c>
      <c r="J20629" s="6">
        <f t="shared" si="645"/>
        <v>614610152858.7196</v>
      </c>
    </row>
    <row r="20630" spans="1:10" x14ac:dyDescent="0.25">
      <c r="A20630">
        <f t="shared" si="646"/>
        <v>20628</v>
      </c>
      <c r="B20630" s="22">
        <v>0</v>
      </c>
      <c r="J20630" s="6">
        <f t="shared" si="645"/>
        <v>16272920094200.813</v>
      </c>
    </row>
    <row r="20631" spans="1:10" x14ac:dyDescent="0.25">
      <c r="A20631">
        <f t="shared" si="646"/>
        <v>20629</v>
      </c>
      <c r="B20631" s="22">
        <v>8943680</v>
      </c>
      <c r="J20631" s="6">
        <f t="shared" si="645"/>
        <v>24105244819313.906</v>
      </c>
    </row>
    <row r="20632" spans="1:10" x14ac:dyDescent="0.25">
      <c r="A20632">
        <f t="shared" si="646"/>
        <v>20630</v>
      </c>
      <c r="B20632" s="22">
        <v>8143430</v>
      </c>
      <c r="J20632" s="6">
        <f t="shared" si="645"/>
        <v>16887655243524.369</v>
      </c>
    </row>
    <row r="20633" spans="1:10" x14ac:dyDescent="0.25">
      <c r="A20633">
        <f t="shared" si="646"/>
        <v>20631</v>
      </c>
      <c r="B20633" s="22">
        <v>0</v>
      </c>
      <c r="J20633" s="6">
        <f t="shared" si="645"/>
        <v>16272920094200.813</v>
      </c>
    </row>
    <row r="20634" spans="1:10" x14ac:dyDescent="0.25">
      <c r="A20634">
        <f t="shared" si="646"/>
        <v>20632</v>
      </c>
      <c r="B20634" s="22">
        <v>0</v>
      </c>
      <c r="J20634" s="6">
        <f t="shared" si="645"/>
        <v>16272920094200.813</v>
      </c>
    </row>
    <row r="20635" spans="1:10" x14ac:dyDescent="0.25">
      <c r="A20635">
        <f t="shared" si="646"/>
        <v>20633</v>
      </c>
      <c r="B20635" s="22">
        <v>0</v>
      </c>
      <c r="J20635" s="6">
        <f t="shared" si="645"/>
        <v>16272920094200.813</v>
      </c>
    </row>
    <row r="20636" spans="1:10" x14ac:dyDescent="0.25">
      <c r="A20636">
        <f t="shared" si="646"/>
        <v>20634</v>
      </c>
      <c r="B20636" s="22">
        <v>0</v>
      </c>
      <c r="J20636" s="6">
        <f t="shared" si="645"/>
        <v>16272920094200.813</v>
      </c>
    </row>
    <row r="20637" spans="1:10" x14ac:dyDescent="0.25">
      <c r="A20637">
        <f t="shared" si="646"/>
        <v>20635</v>
      </c>
      <c r="B20637" s="22">
        <v>20087110</v>
      </c>
      <c r="J20637" s="6">
        <f t="shared" si="645"/>
        <v>257703279452198.59</v>
      </c>
    </row>
    <row r="20638" spans="1:10" x14ac:dyDescent="0.25">
      <c r="A20638">
        <f t="shared" si="646"/>
        <v>20636</v>
      </c>
      <c r="B20638" s="22">
        <v>0</v>
      </c>
      <c r="J20638" s="6">
        <f t="shared" si="645"/>
        <v>16272920094200.813</v>
      </c>
    </row>
    <row r="20639" spans="1:10" x14ac:dyDescent="0.25">
      <c r="A20639">
        <f t="shared" si="646"/>
        <v>20637</v>
      </c>
      <c r="B20639" s="22">
        <v>0</v>
      </c>
      <c r="J20639" s="6">
        <f t="shared" si="645"/>
        <v>16272920094200.813</v>
      </c>
    </row>
    <row r="20640" spans="1:10" x14ac:dyDescent="0.25">
      <c r="A20640">
        <f t="shared" si="646"/>
        <v>20638</v>
      </c>
      <c r="B20640" s="22">
        <v>8943680</v>
      </c>
      <c r="J20640" s="6">
        <f t="shared" si="645"/>
        <v>24105244819313.906</v>
      </c>
    </row>
    <row r="20641" spans="1:10" x14ac:dyDescent="0.25">
      <c r="A20641">
        <f t="shared" si="646"/>
        <v>20639</v>
      </c>
      <c r="B20641" s="22">
        <v>0</v>
      </c>
      <c r="J20641" s="6">
        <f t="shared" si="645"/>
        <v>16272920094200.813</v>
      </c>
    </row>
    <row r="20642" spans="1:10" x14ac:dyDescent="0.25">
      <c r="A20642">
        <f t="shared" si="646"/>
        <v>20640</v>
      </c>
      <c r="B20642" s="22">
        <v>0</v>
      </c>
      <c r="J20642" s="6">
        <f t="shared" si="645"/>
        <v>16272920094200.813</v>
      </c>
    </row>
    <row r="20643" spans="1:10" x14ac:dyDescent="0.25">
      <c r="A20643">
        <f t="shared" si="646"/>
        <v>20641</v>
      </c>
      <c r="B20643" s="22">
        <v>17087110</v>
      </c>
      <c r="J20643" s="6">
        <f t="shared" si="645"/>
        <v>170384444013437.47</v>
      </c>
    </row>
    <row r="20644" spans="1:10" x14ac:dyDescent="0.25">
      <c r="A20644">
        <f t="shared" si="646"/>
        <v>20642</v>
      </c>
      <c r="B20644" s="22">
        <v>0</v>
      </c>
      <c r="J20644" s="6">
        <f t="shared" si="645"/>
        <v>16272920094200.813</v>
      </c>
    </row>
    <row r="20645" spans="1:10" x14ac:dyDescent="0.25">
      <c r="A20645">
        <f t="shared" si="646"/>
        <v>20643</v>
      </c>
      <c r="B20645" s="22">
        <v>0</v>
      </c>
      <c r="J20645" s="6">
        <f t="shared" si="645"/>
        <v>16272920094200.813</v>
      </c>
    </row>
    <row r="20646" spans="1:10" x14ac:dyDescent="0.25">
      <c r="A20646">
        <f t="shared" si="646"/>
        <v>20644</v>
      </c>
      <c r="B20646" s="22">
        <v>8943680</v>
      </c>
      <c r="J20646" s="6">
        <f t="shared" si="645"/>
        <v>24105244819313.906</v>
      </c>
    </row>
    <row r="20647" spans="1:10" x14ac:dyDescent="0.25">
      <c r="A20647">
        <f t="shared" si="646"/>
        <v>20645</v>
      </c>
      <c r="B20647" s="22">
        <v>8428601.25</v>
      </c>
      <c r="J20647" s="6">
        <f t="shared" si="645"/>
        <v>19312777141822.871</v>
      </c>
    </row>
    <row r="20648" spans="1:10" x14ac:dyDescent="0.25">
      <c r="A20648">
        <f t="shared" si="646"/>
        <v>20646</v>
      </c>
      <c r="B20648" s="22">
        <v>0</v>
      </c>
      <c r="J20648" s="6">
        <f t="shared" si="645"/>
        <v>16272920094200.813</v>
      </c>
    </row>
    <row r="20649" spans="1:10" x14ac:dyDescent="0.25">
      <c r="A20649">
        <f t="shared" si="646"/>
        <v>20647</v>
      </c>
      <c r="B20649" s="22">
        <v>0</v>
      </c>
      <c r="J20649" s="6">
        <f t="shared" si="645"/>
        <v>16272920094200.813</v>
      </c>
    </row>
    <row r="20650" spans="1:10" x14ac:dyDescent="0.25">
      <c r="A20650">
        <f t="shared" si="646"/>
        <v>20648</v>
      </c>
      <c r="B20650" s="22">
        <v>14393430</v>
      </c>
      <c r="J20650" s="6">
        <f t="shared" si="645"/>
        <v>107318395740943.42</v>
      </c>
    </row>
    <row r="20651" spans="1:10" x14ac:dyDescent="0.25">
      <c r="A20651">
        <f t="shared" si="646"/>
        <v>20649</v>
      </c>
      <c r="B20651" s="22">
        <v>0</v>
      </c>
      <c r="J20651" s="6">
        <f t="shared" si="645"/>
        <v>16272920094200.813</v>
      </c>
    </row>
    <row r="20652" spans="1:10" x14ac:dyDescent="0.25">
      <c r="A20652">
        <f t="shared" si="646"/>
        <v>20650</v>
      </c>
      <c r="B20652" s="22">
        <v>0</v>
      </c>
      <c r="J20652" s="6">
        <f t="shared" si="645"/>
        <v>16272920094200.813</v>
      </c>
    </row>
    <row r="20653" spans="1:10" x14ac:dyDescent="0.25">
      <c r="A20653">
        <f t="shared" si="646"/>
        <v>20651</v>
      </c>
      <c r="B20653" s="22">
        <v>8143430</v>
      </c>
      <c r="J20653" s="6">
        <f t="shared" si="645"/>
        <v>16887655243524.369</v>
      </c>
    </row>
    <row r="20654" spans="1:10" x14ac:dyDescent="0.25">
      <c r="A20654">
        <f t="shared" si="646"/>
        <v>20652</v>
      </c>
      <c r="B20654" s="22">
        <v>8943680</v>
      </c>
      <c r="J20654" s="6">
        <f t="shared" si="645"/>
        <v>24105244819313.906</v>
      </c>
    </row>
    <row r="20655" spans="1:10" x14ac:dyDescent="0.25">
      <c r="A20655">
        <f t="shared" si="646"/>
        <v>20653</v>
      </c>
      <c r="B20655" s="22">
        <v>0</v>
      </c>
      <c r="J20655" s="6">
        <f t="shared" si="645"/>
        <v>16272920094200.813</v>
      </c>
    </row>
    <row r="20656" spans="1:10" x14ac:dyDescent="0.25">
      <c r="A20656">
        <f t="shared" si="646"/>
        <v>20654</v>
      </c>
      <c r="B20656" s="22">
        <v>0</v>
      </c>
      <c r="J20656" s="6">
        <f t="shared" si="645"/>
        <v>16272920094200.813</v>
      </c>
    </row>
    <row r="20657" spans="1:10" x14ac:dyDescent="0.25">
      <c r="A20657">
        <f t="shared" si="646"/>
        <v>20655</v>
      </c>
      <c r="B20657" s="22">
        <v>0</v>
      </c>
      <c r="J20657" s="6">
        <f t="shared" si="645"/>
        <v>16272920094200.813</v>
      </c>
    </row>
    <row r="20658" spans="1:10" x14ac:dyDescent="0.25">
      <c r="A20658">
        <f t="shared" si="646"/>
        <v>20656</v>
      </c>
      <c r="B20658" s="22">
        <v>0</v>
      </c>
      <c r="J20658" s="6">
        <f t="shared" si="645"/>
        <v>16272920094200.813</v>
      </c>
    </row>
    <row r="20659" spans="1:10" x14ac:dyDescent="0.25">
      <c r="A20659">
        <f t="shared" si="646"/>
        <v>20657</v>
      </c>
      <c r="B20659" s="22">
        <v>0</v>
      </c>
      <c r="J20659" s="6">
        <f t="shared" si="645"/>
        <v>16272920094200.813</v>
      </c>
    </row>
    <row r="20660" spans="1:10" x14ac:dyDescent="0.25">
      <c r="A20660">
        <f t="shared" si="646"/>
        <v>20658</v>
      </c>
      <c r="B20660" s="22">
        <v>0</v>
      </c>
      <c r="J20660" s="6">
        <f t="shared" si="645"/>
        <v>16272920094200.813</v>
      </c>
    </row>
    <row r="20661" spans="1:10" x14ac:dyDescent="0.25">
      <c r="A20661">
        <f t="shared" si="646"/>
        <v>20659</v>
      </c>
      <c r="B20661" s="22">
        <v>0</v>
      </c>
      <c r="J20661" s="6">
        <f t="shared" si="645"/>
        <v>16272920094200.813</v>
      </c>
    </row>
    <row r="20662" spans="1:10" x14ac:dyDescent="0.25">
      <c r="A20662">
        <f t="shared" si="646"/>
        <v>20660</v>
      </c>
      <c r="B20662" s="22">
        <v>8943680</v>
      </c>
      <c r="J20662" s="6">
        <f t="shared" si="645"/>
        <v>24105244819313.906</v>
      </c>
    </row>
    <row r="20663" spans="1:10" x14ac:dyDescent="0.25">
      <c r="A20663">
        <f t="shared" si="646"/>
        <v>20661</v>
      </c>
      <c r="B20663" s="22">
        <v>0</v>
      </c>
      <c r="J20663" s="6">
        <f t="shared" si="645"/>
        <v>16272920094200.813</v>
      </c>
    </row>
    <row r="20664" spans="1:10" x14ac:dyDescent="0.25">
      <c r="A20664">
        <f t="shared" si="646"/>
        <v>20662</v>
      </c>
      <c r="B20664" s="22">
        <v>0</v>
      </c>
      <c r="J20664" s="6">
        <f t="shared" si="645"/>
        <v>16272920094200.813</v>
      </c>
    </row>
    <row r="20665" spans="1:10" x14ac:dyDescent="0.25">
      <c r="A20665">
        <f t="shared" si="646"/>
        <v>20663</v>
      </c>
      <c r="B20665" s="22">
        <v>3000000</v>
      </c>
      <c r="J20665" s="6">
        <f t="shared" si="645"/>
        <v>1069095532961.9576</v>
      </c>
    </row>
    <row r="20666" spans="1:10" x14ac:dyDescent="0.25">
      <c r="A20666">
        <f t="shared" si="646"/>
        <v>20664</v>
      </c>
      <c r="B20666" s="22">
        <v>8143430</v>
      </c>
      <c r="J20666" s="6">
        <f t="shared" si="645"/>
        <v>16887655243524.369</v>
      </c>
    </row>
    <row r="20667" spans="1:10" x14ac:dyDescent="0.25">
      <c r="A20667">
        <f t="shared" si="646"/>
        <v>20665</v>
      </c>
      <c r="B20667" s="22">
        <v>8943680</v>
      </c>
      <c r="J20667" s="6">
        <f t="shared" si="645"/>
        <v>24105244819313.906</v>
      </c>
    </row>
    <row r="20668" spans="1:10" x14ac:dyDescent="0.25">
      <c r="A20668">
        <f t="shared" si="646"/>
        <v>20666</v>
      </c>
      <c r="B20668" s="22">
        <v>8143430</v>
      </c>
      <c r="J20668" s="6">
        <f t="shared" si="645"/>
        <v>16887655243524.369</v>
      </c>
    </row>
    <row r="20669" spans="1:10" x14ac:dyDescent="0.25">
      <c r="A20669">
        <f t="shared" si="646"/>
        <v>20667</v>
      </c>
      <c r="B20669" s="22">
        <v>8943680</v>
      </c>
      <c r="J20669" s="6">
        <f t="shared" si="645"/>
        <v>24105244819313.906</v>
      </c>
    </row>
    <row r="20670" spans="1:10" x14ac:dyDescent="0.25">
      <c r="A20670">
        <f t="shared" si="646"/>
        <v>20668</v>
      </c>
      <c r="B20670" s="22">
        <v>0</v>
      </c>
      <c r="J20670" s="6">
        <f t="shared" si="645"/>
        <v>16272920094200.813</v>
      </c>
    </row>
    <row r="20671" spans="1:10" x14ac:dyDescent="0.25">
      <c r="A20671">
        <f t="shared" si="646"/>
        <v>20669</v>
      </c>
      <c r="B20671" s="22">
        <v>8943680</v>
      </c>
      <c r="J20671" s="6">
        <f t="shared" si="645"/>
        <v>24105244819313.906</v>
      </c>
    </row>
    <row r="20672" spans="1:10" x14ac:dyDescent="0.25">
      <c r="A20672">
        <f t="shared" si="646"/>
        <v>20670</v>
      </c>
      <c r="B20672" s="22">
        <v>8143430</v>
      </c>
      <c r="J20672" s="6">
        <f t="shared" si="645"/>
        <v>16887655243524.369</v>
      </c>
    </row>
    <row r="20673" spans="1:10" x14ac:dyDescent="0.25">
      <c r="A20673">
        <f t="shared" si="646"/>
        <v>20671</v>
      </c>
      <c r="B20673" s="22">
        <v>8943680</v>
      </c>
      <c r="J20673" s="6">
        <f t="shared" si="645"/>
        <v>24105244819313.906</v>
      </c>
    </row>
    <row r="20674" spans="1:10" x14ac:dyDescent="0.25">
      <c r="A20674">
        <f t="shared" si="646"/>
        <v>20672</v>
      </c>
      <c r="B20674" s="22">
        <v>0</v>
      </c>
      <c r="J20674" s="6">
        <f t="shared" si="645"/>
        <v>16272920094200.813</v>
      </c>
    </row>
    <row r="20675" spans="1:10" x14ac:dyDescent="0.25">
      <c r="A20675">
        <f t="shared" si="646"/>
        <v>20673</v>
      </c>
      <c r="B20675" s="22">
        <v>0</v>
      </c>
      <c r="J20675" s="6">
        <f t="shared" ref="J20675:J20738" si="647">(B20675-$I$6)^2</f>
        <v>16272920094200.813</v>
      </c>
    </row>
    <row r="20676" spans="1:10" x14ac:dyDescent="0.25">
      <c r="A20676">
        <f t="shared" ref="A20676:A20739" si="648">A20675+1</f>
        <v>20674</v>
      </c>
      <c r="B20676" s="22">
        <v>8943680</v>
      </c>
      <c r="J20676" s="6">
        <f t="shared" si="647"/>
        <v>24105244819313.906</v>
      </c>
    </row>
    <row r="20677" spans="1:10" x14ac:dyDescent="0.25">
      <c r="A20677">
        <f t="shared" si="648"/>
        <v>20675</v>
      </c>
      <c r="B20677" s="22">
        <v>8143430</v>
      </c>
      <c r="J20677" s="6">
        <f t="shared" si="647"/>
        <v>16887655243524.369</v>
      </c>
    </row>
    <row r="20678" spans="1:10" x14ac:dyDescent="0.25">
      <c r="A20678">
        <f t="shared" si="648"/>
        <v>20676</v>
      </c>
      <c r="B20678" s="22">
        <v>8143430</v>
      </c>
      <c r="J20678" s="6">
        <f t="shared" si="647"/>
        <v>16887655243524.369</v>
      </c>
    </row>
    <row r="20679" spans="1:10" x14ac:dyDescent="0.25">
      <c r="A20679">
        <f t="shared" si="648"/>
        <v>20677</v>
      </c>
      <c r="B20679" s="22">
        <v>0</v>
      </c>
      <c r="J20679" s="6">
        <f t="shared" si="647"/>
        <v>16272920094200.813</v>
      </c>
    </row>
    <row r="20680" spans="1:10" x14ac:dyDescent="0.25">
      <c r="A20680">
        <f t="shared" si="648"/>
        <v>20678</v>
      </c>
      <c r="B20680" s="22">
        <v>0</v>
      </c>
      <c r="J20680" s="6">
        <f t="shared" si="647"/>
        <v>16272920094200.813</v>
      </c>
    </row>
    <row r="20681" spans="1:10" x14ac:dyDescent="0.25">
      <c r="A20681">
        <f t="shared" si="648"/>
        <v>20679</v>
      </c>
      <c r="B20681" s="22">
        <v>8143430</v>
      </c>
      <c r="J20681" s="6">
        <f t="shared" si="647"/>
        <v>16887655243524.369</v>
      </c>
    </row>
    <row r="20682" spans="1:10" x14ac:dyDescent="0.25">
      <c r="A20682">
        <f t="shared" si="648"/>
        <v>20680</v>
      </c>
      <c r="B20682" s="22">
        <v>0</v>
      </c>
      <c r="J20682" s="6">
        <f t="shared" si="647"/>
        <v>16272920094200.813</v>
      </c>
    </row>
    <row r="20683" spans="1:10" x14ac:dyDescent="0.25">
      <c r="A20683">
        <f t="shared" si="648"/>
        <v>20681</v>
      </c>
      <c r="B20683" s="22">
        <v>0</v>
      </c>
      <c r="J20683" s="6">
        <f t="shared" si="647"/>
        <v>16272920094200.813</v>
      </c>
    </row>
    <row r="20684" spans="1:10" x14ac:dyDescent="0.25">
      <c r="A20684">
        <f t="shared" si="648"/>
        <v>20682</v>
      </c>
      <c r="B20684" s="22">
        <v>0</v>
      </c>
      <c r="J20684" s="6">
        <f t="shared" si="647"/>
        <v>16272920094200.813</v>
      </c>
    </row>
    <row r="20685" spans="1:10" x14ac:dyDescent="0.25">
      <c r="A20685">
        <f t="shared" si="648"/>
        <v>20683</v>
      </c>
      <c r="B20685" s="22">
        <v>11393430</v>
      </c>
      <c r="J20685" s="6">
        <f t="shared" si="647"/>
        <v>54161640302182.273</v>
      </c>
    </row>
    <row r="20686" spans="1:10" x14ac:dyDescent="0.25">
      <c r="A20686">
        <f t="shared" si="648"/>
        <v>20684</v>
      </c>
      <c r="B20686" s="22">
        <v>0</v>
      </c>
      <c r="J20686" s="6">
        <f t="shared" si="647"/>
        <v>16272920094200.813</v>
      </c>
    </row>
    <row r="20687" spans="1:10" x14ac:dyDescent="0.25">
      <c r="A20687">
        <f t="shared" si="648"/>
        <v>20685</v>
      </c>
      <c r="B20687" s="22">
        <v>17087110</v>
      </c>
      <c r="J20687" s="6">
        <f t="shared" si="647"/>
        <v>170384444013437.47</v>
      </c>
    </row>
    <row r="20688" spans="1:10" x14ac:dyDescent="0.25">
      <c r="A20688">
        <f t="shared" si="648"/>
        <v>20686</v>
      </c>
      <c r="B20688" s="22">
        <v>8143430</v>
      </c>
      <c r="J20688" s="6">
        <f t="shared" si="647"/>
        <v>16887655243524.369</v>
      </c>
    </row>
    <row r="20689" spans="1:10" x14ac:dyDescent="0.25">
      <c r="A20689">
        <f t="shared" si="648"/>
        <v>20687</v>
      </c>
      <c r="B20689" s="22">
        <v>8943680</v>
      </c>
      <c r="J20689" s="6">
        <f t="shared" si="647"/>
        <v>24105244819313.906</v>
      </c>
    </row>
    <row r="20690" spans="1:10" x14ac:dyDescent="0.25">
      <c r="A20690">
        <f t="shared" si="648"/>
        <v>20688</v>
      </c>
      <c r="B20690" s="22">
        <v>0</v>
      </c>
      <c r="J20690" s="6">
        <f t="shared" si="647"/>
        <v>16272920094200.813</v>
      </c>
    </row>
    <row r="20691" spans="1:10" x14ac:dyDescent="0.25">
      <c r="A20691">
        <f t="shared" si="648"/>
        <v>20689</v>
      </c>
      <c r="B20691" s="22">
        <v>54620215.184246585</v>
      </c>
      <c r="J20691" s="6">
        <f t="shared" si="647"/>
        <v>2558968124928729</v>
      </c>
    </row>
    <row r="20692" spans="1:10" x14ac:dyDescent="0.25">
      <c r="A20692">
        <f t="shared" si="648"/>
        <v>20690</v>
      </c>
      <c r="B20692" s="22">
        <v>0</v>
      </c>
      <c r="J20692" s="6">
        <f t="shared" si="647"/>
        <v>16272920094200.813</v>
      </c>
    </row>
    <row r="20693" spans="1:10" x14ac:dyDescent="0.25">
      <c r="A20693">
        <f t="shared" si="648"/>
        <v>20691</v>
      </c>
      <c r="B20693" s="22">
        <v>8943680</v>
      </c>
      <c r="J20693" s="6">
        <f t="shared" si="647"/>
        <v>24105244819313.906</v>
      </c>
    </row>
    <row r="20694" spans="1:10" x14ac:dyDescent="0.25">
      <c r="A20694">
        <f t="shared" si="648"/>
        <v>20692</v>
      </c>
      <c r="B20694" s="22">
        <v>0</v>
      </c>
      <c r="J20694" s="6">
        <f t="shared" si="647"/>
        <v>16272920094200.813</v>
      </c>
    </row>
    <row r="20695" spans="1:10" x14ac:dyDescent="0.25">
      <c r="A20695">
        <f t="shared" si="648"/>
        <v>20693</v>
      </c>
      <c r="B20695" s="22">
        <v>8943680</v>
      </c>
      <c r="J20695" s="6">
        <f t="shared" si="647"/>
        <v>24105244819313.906</v>
      </c>
    </row>
    <row r="20696" spans="1:10" x14ac:dyDescent="0.25">
      <c r="A20696">
        <f t="shared" si="648"/>
        <v>20694</v>
      </c>
      <c r="B20696" s="22">
        <v>8143430</v>
      </c>
      <c r="J20696" s="6">
        <f t="shared" si="647"/>
        <v>16887655243524.369</v>
      </c>
    </row>
    <row r="20697" spans="1:10" x14ac:dyDescent="0.25">
      <c r="A20697">
        <f t="shared" si="648"/>
        <v>20695</v>
      </c>
      <c r="B20697" s="22">
        <v>0</v>
      </c>
      <c r="J20697" s="6">
        <f t="shared" si="647"/>
        <v>16272920094200.813</v>
      </c>
    </row>
    <row r="20698" spans="1:10" x14ac:dyDescent="0.25">
      <c r="A20698">
        <f t="shared" si="648"/>
        <v>20696</v>
      </c>
      <c r="B20698" s="22">
        <v>8943680</v>
      </c>
      <c r="J20698" s="6">
        <f t="shared" si="647"/>
        <v>24105244819313.906</v>
      </c>
    </row>
    <row r="20699" spans="1:10" x14ac:dyDescent="0.25">
      <c r="A20699">
        <f t="shared" si="648"/>
        <v>20697</v>
      </c>
      <c r="B20699" s="22">
        <v>0</v>
      </c>
      <c r="J20699" s="6">
        <f t="shared" si="647"/>
        <v>16272920094200.813</v>
      </c>
    </row>
    <row r="20700" spans="1:10" x14ac:dyDescent="0.25">
      <c r="A20700">
        <f t="shared" si="648"/>
        <v>20698</v>
      </c>
      <c r="B20700" s="22">
        <v>0</v>
      </c>
      <c r="J20700" s="6">
        <f t="shared" si="647"/>
        <v>16272920094200.813</v>
      </c>
    </row>
    <row r="20701" spans="1:10" x14ac:dyDescent="0.25">
      <c r="A20701">
        <f t="shared" si="648"/>
        <v>20699</v>
      </c>
      <c r="B20701" s="22">
        <v>8943680</v>
      </c>
      <c r="J20701" s="6">
        <f t="shared" si="647"/>
        <v>24105244819313.906</v>
      </c>
    </row>
    <row r="20702" spans="1:10" x14ac:dyDescent="0.25">
      <c r="A20702">
        <f t="shared" si="648"/>
        <v>20700</v>
      </c>
      <c r="B20702" s="22">
        <v>0</v>
      </c>
      <c r="J20702" s="6">
        <f t="shared" si="647"/>
        <v>16272920094200.813</v>
      </c>
    </row>
    <row r="20703" spans="1:10" x14ac:dyDescent="0.25">
      <c r="A20703">
        <f t="shared" si="648"/>
        <v>20701</v>
      </c>
      <c r="B20703" s="22">
        <v>3000000</v>
      </c>
      <c r="J20703" s="6">
        <f t="shared" si="647"/>
        <v>1069095532961.9576</v>
      </c>
    </row>
    <row r="20704" spans="1:10" x14ac:dyDescent="0.25">
      <c r="A20704">
        <f t="shared" si="648"/>
        <v>20702</v>
      </c>
      <c r="B20704" s="22">
        <v>8143430</v>
      </c>
      <c r="J20704" s="6">
        <f t="shared" si="647"/>
        <v>16887655243524.369</v>
      </c>
    </row>
    <row r="20705" spans="1:10" x14ac:dyDescent="0.25">
      <c r="A20705">
        <f t="shared" si="648"/>
        <v>20703</v>
      </c>
      <c r="B20705" s="22">
        <v>0</v>
      </c>
      <c r="J20705" s="6">
        <f t="shared" si="647"/>
        <v>16272920094200.813</v>
      </c>
    </row>
    <row r="20706" spans="1:10" x14ac:dyDescent="0.25">
      <c r="A20706">
        <f t="shared" si="648"/>
        <v>20704</v>
      </c>
      <c r="B20706" s="22">
        <v>8143430</v>
      </c>
      <c r="J20706" s="6">
        <f t="shared" si="647"/>
        <v>16887655243524.369</v>
      </c>
    </row>
    <row r="20707" spans="1:10" x14ac:dyDescent="0.25">
      <c r="A20707">
        <f t="shared" si="648"/>
        <v>20705</v>
      </c>
      <c r="B20707" s="22">
        <v>0</v>
      </c>
      <c r="J20707" s="6">
        <f t="shared" si="647"/>
        <v>16272920094200.813</v>
      </c>
    </row>
    <row r="20708" spans="1:10" x14ac:dyDescent="0.25">
      <c r="A20708">
        <f t="shared" si="648"/>
        <v>20706</v>
      </c>
      <c r="B20708" s="22">
        <v>3250000</v>
      </c>
      <c r="J20708" s="6">
        <f t="shared" si="647"/>
        <v>614610152858.7196</v>
      </c>
    </row>
    <row r="20709" spans="1:10" x14ac:dyDescent="0.25">
      <c r="A20709">
        <f t="shared" si="648"/>
        <v>20707</v>
      </c>
      <c r="B20709" s="22">
        <v>8143430</v>
      </c>
      <c r="J20709" s="6">
        <f t="shared" si="647"/>
        <v>16887655243524.369</v>
      </c>
    </row>
    <row r="20710" spans="1:10" x14ac:dyDescent="0.25">
      <c r="A20710">
        <f t="shared" si="648"/>
        <v>20708</v>
      </c>
      <c r="B20710" s="22">
        <v>8143430</v>
      </c>
      <c r="J20710" s="6">
        <f t="shared" si="647"/>
        <v>16887655243524.369</v>
      </c>
    </row>
    <row r="20711" spans="1:10" x14ac:dyDescent="0.25">
      <c r="A20711">
        <f t="shared" si="648"/>
        <v>20709</v>
      </c>
      <c r="B20711" s="22">
        <v>8943680</v>
      </c>
      <c r="J20711" s="6">
        <f t="shared" si="647"/>
        <v>24105244819313.906</v>
      </c>
    </row>
    <row r="20712" spans="1:10" x14ac:dyDescent="0.25">
      <c r="A20712">
        <f t="shared" si="648"/>
        <v>20710</v>
      </c>
      <c r="B20712" s="22">
        <v>0</v>
      </c>
      <c r="J20712" s="6">
        <f t="shared" si="647"/>
        <v>16272920094200.813</v>
      </c>
    </row>
    <row r="20713" spans="1:10" x14ac:dyDescent="0.25">
      <c r="A20713">
        <f t="shared" si="648"/>
        <v>20711</v>
      </c>
      <c r="B20713" s="22">
        <v>0</v>
      </c>
      <c r="J20713" s="6">
        <f t="shared" si="647"/>
        <v>16272920094200.813</v>
      </c>
    </row>
    <row r="20714" spans="1:10" x14ac:dyDescent="0.25">
      <c r="A20714">
        <f t="shared" si="648"/>
        <v>20712</v>
      </c>
      <c r="B20714" s="22">
        <v>0</v>
      </c>
      <c r="J20714" s="6">
        <f t="shared" si="647"/>
        <v>16272920094200.813</v>
      </c>
    </row>
    <row r="20715" spans="1:10" x14ac:dyDescent="0.25">
      <c r="A20715">
        <f t="shared" si="648"/>
        <v>20713</v>
      </c>
      <c r="B20715" s="22">
        <v>0</v>
      </c>
      <c r="J20715" s="6">
        <f t="shared" si="647"/>
        <v>16272920094200.813</v>
      </c>
    </row>
    <row r="20716" spans="1:10" x14ac:dyDescent="0.25">
      <c r="A20716">
        <f t="shared" si="648"/>
        <v>20714</v>
      </c>
      <c r="B20716" s="22">
        <v>8143430</v>
      </c>
      <c r="J20716" s="6">
        <f t="shared" si="647"/>
        <v>16887655243524.369</v>
      </c>
    </row>
    <row r="20717" spans="1:10" x14ac:dyDescent="0.25">
      <c r="A20717">
        <f t="shared" si="648"/>
        <v>20715</v>
      </c>
      <c r="B20717" s="22">
        <v>3250000</v>
      </c>
      <c r="J20717" s="6">
        <f t="shared" si="647"/>
        <v>614610152858.7196</v>
      </c>
    </row>
    <row r="20718" spans="1:10" x14ac:dyDescent="0.25">
      <c r="A20718">
        <f t="shared" si="648"/>
        <v>20716</v>
      </c>
      <c r="B20718" s="22">
        <v>0</v>
      </c>
      <c r="J20718" s="6">
        <f t="shared" si="647"/>
        <v>16272920094200.813</v>
      </c>
    </row>
    <row r="20719" spans="1:10" x14ac:dyDescent="0.25">
      <c r="A20719">
        <f t="shared" si="648"/>
        <v>20717</v>
      </c>
      <c r="B20719" s="22">
        <v>0</v>
      </c>
      <c r="J20719" s="6">
        <f t="shared" si="647"/>
        <v>16272920094200.813</v>
      </c>
    </row>
    <row r="20720" spans="1:10" x14ac:dyDescent="0.25">
      <c r="A20720">
        <f t="shared" si="648"/>
        <v>20718</v>
      </c>
      <c r="B20720" s="22">
        <v>8767404.1000000015</v>
      </c>
      <c r="J20720" s="6">
        <f t="shared" si="647"/>
        <v>22405391182268.891</v>
      </c>
    </row>
    <row r="20721" spans="1:10" x14ac:dyDescent="0.25">
      <c r="A20721">
        <f t="shared" si="648"/>
        <v>20719</v>
      </c>
      <c r="B20721" s="22">
        <v>0</v>
      </c>
      <c r="J20721" s="6">
        <f t="shared" si="647"/>
        <v>16272920094200.813</v>
      </c>
    </row>
    <row r="20722" spans="1:10" x14ac:dyDescent="0.25">
      <c r="A20722">
        <f t="shared" si="648"/>
        <v>20720</v>
      </c>
      <c r="B20722" s="22">
        <v>0</v>
      </c>
      <c r="J20722" s="6">
        <f t="shared" si="647"/>
        <v>16272920094200.813</v>
      </c>
    </row>
    <row r="20723" spans="1:10" x14ac:dyDescent="0.25">
      <c r="A20723">
        <f t="shared" si="648"/>
        <v>20721</v>
      </c>
      <c r="B20723" s="22">
        <v>0</v>
      </c>
      <c r="J20723" s="6">
        <f t="shared" si="647"/>
        <v>16272920094200.813</v>
      </c>
    </row>
    <row r="20724" spans="1:10" x14ac:dyDescent="0.25">
      <c r="A20724">
        <f t="shared" si="648"/>
        <v>20722</v>
      </c>
      <c r="B20724" s="22">
        <v>0</v>
      </c>
      <c r="J20724" s="6">
        <f t="shared" si="647"/>
        <v>16272920094200.813</v>
      </c>
    </row>
    <row r="20725" spans="1:10" x14ac:dyDescent="0.25">
      <c r="A20725">
        <f t="shared" si="648"/>
        <v>20723</v>
      </c>
      <c r="B20725" s="22">
        <v>0</v>
      </c>
      <c r="J20725" s="6">
        <f t="shared" si="647"/>
        <v>16272920094200.813</v>
      </c>
    </row>
    <row r="20726" spans="1:10" x14ac:dyDescent="0.25">
      <c r="A20726">
        <f t="shared" si="648"/>
        <v>20724</v>
      </c>
      <c r="B20726" s="22">
        <v>0</v>
      </c>
      <c r="J20726" s="6">
        <f t="shared" si="647"/>
        <v>16272920094200.813</v>
      </c>
    </row>
    <row r="20727" spans="1:10" x14ac:dyDescent="0.25">
      <c r="A20727">
        <f t="shared" si="648"/>
        <v>20725</v>
      </c>
      <c r="B20727" s="22">
        <v>0</v>
      </c>
      <c r="J20727" s="6">
        <f t="shared" si="647"/>
        <v>16272920094200.813</v>
      </c>
    </row>
    <row r="20728" spans="1:10" x14ac:dyDescent="0.25">
      <c r="A20728">
        <f t="shared" si="648"/>
        <v>20726</v>
      </c>
      <c r="B20728" s="22">
        <v>8143430</v>
      </c>
      <c r="J20728" s="6">
        <f t="shared" si="647"/>
        <v>16887655243524.369</v>
      </c>
    </row>
    <row r="20729" spans="1:10" x14ac:dyDescent="0.25">
      <c r="A20729">
        <f t="shared" si="648"/>
        <v>20727</v>
      </c>
      <c r="B20729" s="22">
        <v>0</v>
      </c>
      <c r="J20729" s="6">
        <f t="shared" si="647"/>
        <v>16272920094200.813</v>
      </c>
    </row>
    <row r="20730" spans="1:10" x14ac:dyDescent="0.25">
      <c r="A20730">
        <f t="shared" si="648"/>
        <v>20728</v>
      </c>
      <c r="B20730" s="22">
        <v>0</v>
      </c>
      <c r="J20730" s="6">
        <f t="shared" si="647"/>
        <v>16272920094200.813</v>
      </c>
    </row>
    <row r="20731" spans="1:10" x14ac:dyDescent="0.25">
      <c r="A20731">
        <f t="shared" si="648"/>
        <v>20729</v>
      </c>
      <c r="B20731" s="22">
        <v>0</v>
      </c>
      <c r="J20731" s="6">
        <f t="shared" si="647"/>
        <v>16272920094200.813</v>
      </c>
    </row>
    <row r="20732" spans="1:10" x14ac:dyDescent="0.25">
      <c r="A20732">
        <f t="shared" si="648"/>
        <v>20730</v>
      </c>
      <c r="B20732" s="22">
        <v>8143430</v>
      </c>
      <c r="J20732" s="6">
        <f t="shared" si="647"/>
        <v>16887655243524.369</v>
      </c>
    </row>
    <row r="20733" spans="1:10" x14ac:dyDescent="0.25">
      <c r="A20733">
        <f t="shared" si="648"/>
        <v>20731</v>
      </c>
      <c r="B20733" s="22">
        <v>0</v>
      </c>
      <c r="J20733" s="6">
        <f t="shared" si="647"/>
        <v>16272920094200.813</v>
      </c>
    </row>
    <row r="20734" spans="1:10" x14ac:dyDescent="0.25">
      <c r="A20734">
        <f t="shared" si="648"/>
        <v>20732</v>
      </c>
      <c r="B20734" s="22">
        <v>11890152.300000001</v>
      </c>
      <c r="J20734" s="6">
        <f t="shared" si="647"/>
        <v>61719588386192.563</v>
      </c>
    </row>
    <row r="20735" spans="1:10" x14ac:dyDescent="0.25">
      <c r="A20735">
        <f t="shared" si="648"/>
        <v>20733</v>
      </c>
      <c r="B20735" s="22">
        <v>0</v>
      </c>
      <c r="J20735" s="6">
        <f t="shared" si="647"/>
        <v>16272920094200.813</v>
      </c>
    </row>
    <row r="20736" spans="1:10" x14ac:dyDescent="0.25">
      <c r="A20736">
        <f t="shared" si="648"/>
        <v>20734</v>
      </c>
      <c r="B20736" s="22">
        <v>0</v>
      </c>
      <c r="J20736" s="6">
        <f t="shared" si="647"/>
        <v>16272920094200.813</v>
      </c>
    </row>
    <row r="20737" spans="1:10" x14ac:dyDescent="0.25">
      <c r="A20737">
        <f t="shared" si="648"/>
        <v>20735</v>
      </c>
      <c r="B20737" s="22">
        <v>0</v>
      </c>
      <c r="J20737" s="6">
        <f t="shared" si="647"/>
        <v>16272920094200.813</v>
      </c>
    </row>
    <row r="20738" spans="1:10" x14ac:dyDescent="0.25">
      <c r="A20738">
        <f t="shared" si="648"/>
        <v>20736</v>
      </c>
      <c r="B20738" s="22">
        <v>8143430</v>
      </c>
      <c r="J20738" s="6">
        <f t="shared" si="647"/>
        <v>16887655243524.369</v>
      </c>
    </row>
    <row r="20739" spans="1:10" x14ac:dyDescent="0.25">
      <c r="A20739">
        <f t="shared" si="648"/>
        <v>20737</v>
      </c>
      <c r="B20739" s="22">
        <v>0</v>
      </c>
      <c r="J20739" s="6">
        <f t="shared" ref="J20739:J20802" si="649">(B20739-$I$6)^2</f>
        <v>16272920094200.813</v>
      </c>
    </row>
    <row r="20740" spans="1:10" x14ac:dyDescent="0.25">
      <c r="A20740">
        <f t="shared" ref="A20740:A20803" si="650">A20739+1</f>
        <v>20738</v>
      </c>
      <c r="B20740" s="22">
        <v>0</v>
      </c>
      <c r="J20740" s="6">
        <f t="shared" si="649"/>
        <v>16272920094200.813</v>
      </c>
    </row>
    <row r="20741" spans="1:10" x14ac:dyDescent="0.25">
      <c r="A20741">
        <f t="shared" si="650"/>
        <v>20739</v>
      </c>
      <c r="B20741" s="22">
        <v>8943680</v>
      </c>
      <c r="J20741" s="6">
        <f t="shared" si="649"/>
        <v>24105244819313.906</v>
      </c>
    </row>
    <row r="20742" spans="1:10" x14ac:dyDescent="0.25">
      <c r="A20742">
        <f t="shared" si="650"/>
        <v>20740</v>
      </c>
      <c r="B20742" s="22">
        <v>0</v>
      </c>
      <c r="J20742" s="6">
        <f t="shared" si="649"/>
        <v>16272920094200.813</v>
      </c>
    </row>
    <row r="20743" spans="1:10" x14ac:dyDescent="0.25">
      <c r="A20743">
        <f t="shared" si="650"/>
        <v>20741</v>
      </c>
      <c r="B20743" s="22">
        <v>0</v>
      </c>
      <c r="J20743" s="6">
        <f t="shared" si="649"/>
        <v>16272920094200.813</v>
      </c>
    </row>
    <row r="20744" spans="1:10" x14ac:dyDescent="0.25">
      <c r="A20744">
        <f t="shared" si="650"/>
        <v>20742</v>
      </c>
      <c r="B20744" s="22">
        <v>0</v>
      </c>
      <c r="J20744" s="6">
        <f t="shared" si="649"/>
        <v>16272920094200.813</v>
      </c>
    </row>
    <row r="20745" spans="1:10" x14ac:dyDescent="0.25">
      <c r="A20745">
        <f t="shared" si="650"/>
        <v>20743</v>
      </c>
      <c r="B20745" s="22">
        <v>0</v>
      </c>
      <c r="J20745" s="6">
        <f t="shared" si="649"/>
        <v>16272920094200.813</v>
      </c>
    </row>
    <row r="20746" spans="1:10" x14ac:dyDescent="0.25">
      <c r="A20746">
        <f t="shared" si="650"/>
        <v>20744</v>
      </c>
      <c r="B20746" s="22">
        <v>0</v>
      </c>
      <c r="J20746" s="6">
        <f t="shared" si="649"/>
        <v>16272920094200.813</v>
      </c>
    </row>
    <row r="20747" spans="1:10" x14ac:dyDescent="0.25">
      <c r="A20747">
        <f t="shared" si="650"/>
        <v>20745</v>
      </c>
      <c r="B20747" s="22">
        <v>8143430</v>
      </c>
      <c r="J20747" s="6">
        <f t="shared" si="649"/>
        <v>16887655243524.369</v>
      </c>
    </row>
    <row r="20748" spans="1:10" x14ac:dyDescent="0.25">
      <c r="A20748">
        <f t="shared" si="650"/>
        <v>20746</v>
      </c>
      <c r="B20748" s="22">
        <v>0</v>
      </c>
      <c r="J20748" s="6">
        <f t="shared" si="649"/>
        <v>16272920094200.813</v>
      </c>
    </row>
    <row r="20749" spans="1:10" x14ac:dyDescent="0.25">
      <c r="A20749">
        <f t="shared" si="650"/>
        <v>20747</v>
      </c>
      <c r="B20749" s="22">
        <v>4428780.8219178077</v>
      </c>
      <c r="J20749" s="6">
        <f t="shared" si="649"/>
        <v>155874984828.50565</v>
      </c>
    </row>
    <row r="20750" spans="1:10" x14ac:dyDescent="0.25">
      <c r="A20750">
        <f t="shared" si="650"/>
        <v>20748</v>
      </c>
      <c r="B20750" s="22">
        <v>0</v>
      </c>
      <c r="J20750" s="6">
        <f t="shared" si="649"/>
        <v>16272920094200.813</v>
      </c>
    </row>
    <row r="20751" spans="1:10" x14ac:dyDescent="0.25">
      <c r="A20751">
        <f t="shared" si="650"/>
        <v>20749</v>
      </c>
      <c r="B20751" s="22">
        <v>0</v>
      </c>
      <c r="J20751" s="6">
        <f t="shared" si="649"/>
        <v>16272920094200.813</v>
      </c>
    </row>
    <row r="20752" spans="1:10" x14ac:dyDescent="0.25">
      <c r="A20752">
        <f t="shared" si="650"/>
        <v>20750</v>
      </c>
      <c r="B20752" s="22">
        <v>8143430</v>
      </c>
      <c r="J20752" s="6">
        <f t="shared" si="649"/>
        <v>16887655243524.369</v>
      </c>
    </row>
    <row r="20753" spans="1:10" x14ac:dyDescent="0.25">
      <c r="A20753">
        <f t="shared" si="650"/>
        <v>20751</v>
      </c>
      <c r="B20753" s="22">
        <v>0</v>
      </c>
      <c r="J20753" s="6">
        <f t="shared" si="649"/>
        <v>16272920094200.813</v>
      </c>
    </row>
    <row r="20754" spans="1:10" x14ac:dyDescent="0.25">
      <c r="A20754">
        <f t="shared" si="650"/>
        <v>20752</v>
      </c>
      <c r="B20754" s="22">
        <v>0</v>
      </c>
      <c r="J20754" s="6">
        <f t="shared" si="649"/>
        <v>16272920094200.813</v>
      </c>
    </row>
    <row r="20755" spans="1:10" x14ac:dyDescent="0.25">
      <c r="A20755">
        <f t="shared" si="650"/>
        <v>20753</v>
      </c>
      <c r="B20755" s="22">
        <v>0</v>
      </c>
      <c r="J20755" s="6">
        <f t="shared" si="649"/>
        <v>16272920094200.813</v>
      </c>
    </row>
    <row r="20756" spans="1:10" x14ac:dyDescent="0.25">
      <c r="A20756">
        <f t="shared" si="650"/>
        <v>20754</v>
      </c>
      <c r="B20756" s="22">
        <v>0</v>
      </c>
      <c r="J20756" s="6">
        <f t="shared" si="649"/>
        <v>16272920094200.813</v>
      </c>
    </row>
    <row r="20757" spans="1:10" x14ac:dyDescent="0.25">
      <c r="A20757">
        <f t="shared" si="650"/>
        <v>20755</v>
      </c>
      <c r="B20757" s="22">
        <v>0</v>
      </c>
      <c r="J20757" s="6">
        <f t="shared" si="649"/>
        <v>16272920094200.813</v>
      </c>
    </row>
    <row r="20758" spans="1:10" x14ac:dyDescent="0.25">
      <c r="A20758">
        <f t="shared" si="650"/>
        <v>20756</v>
      </c>
      <c r="B20758" s="22">
        <v>9509178.0821917802</v>
      </c>
      <c r="J20758" s="6">
        <f t="shared" si="649"/>
        <v>29977895218721.488</v>
      </c>
    </row>
    <row r="20759" spans="1:10" x14ac:dyDescent="0.25">
      <c r="A20759">
        <f t="shared" si="650"/>
        <v>20757</v>
      </c>
      <c r="B20759" s="22">
        <v>0</v>
      </c>
      <c r="J20759" s="6">
        <f t="shared" si="649"/>
        <v>16272920094200.813</v>
      </c>
    </row>
    <row r="20760" spans="1:10" x14ac:dyDescent="0.25">
      <c r="A20760">
        <f t="shared" si="650"/>
        <v>20758</v>
      </c>
      <c r="B20760" s="22">
        <v>0</v>
      </c>
      <c r="J20760" s="6">
        <f t="shared" si="649"/>
        <v>16272920094200.813</v>
      </c>
    </row>
    <row r="20761" spans="1:10" x14ac:dyDescent="0.25">
      <c r="A20761">
        <f t="shared" si="650"/>
        <v>20759</v>
      </c>
      <c r="B20761" s="22">
        <v>3250000</v>
      </c>
      <c r="J20761" s="6">
        <f t="shared" si="649"/>
        <v>614610152858.7196</v>
      </c>
    </row>
    <row r="20762" spans="1:10" x14ac:dyDescent="0.25">
      <c r="A20762">
        <f t="shared" si="650"/>
        <v>20760</v>
      </c>
      <c r="B20762" s="22">
        <v>0</v>
      </c>
      <c r="J20762" s="6">
        <f t="shared" si="649"/>
        <v>16272920094200.813</v>
      </c>
    </row>
    <row r="20763" spans="1:10" x14ac:dyDescent="0.25">
      <c r="A20763">
        <f t="shared" si="650"/>
        <v>20761</v>
      </c>
      <c r="B20763" s="22">
        <v>0</v>
      </c>
      <c r="J20763" s="6">
        <f t="shared" si="649"/>
        <v>16272920094200.813</v>
      </c>
    </row>
    <row r="20764" spans="1:10" x14ac:dyDescent="0.25">
      <c r="A20764">
        <f t="shared" si="650"/>
        <v>20762</v>
      </c>
      <c r="B20764" s="22">
        <v>0</v>
      </c>
      <c r="J20764" s="6">
        <f t="shared" si="649"/>
        <v>16272920094200.813</v>
      </c>
    </row>
    <row r="20765" spans="1:10" x14ac:dyDescent="0.25">
      <c r="A20765">
        <f t="shared" si="650"/>
        <v>20763</v>
      </c>
      <c r="B20765" s="22">
        <v>0</v>
      </c>
      <c r="J20765" s="6">
        <f t="shared" si="649"/>
        <v>16272920094200.813</v>
      </c>
    </row>
    <row r="20766" spans="1:10" x14ac:dyDescent="0.25">
      <c r="A20766">
        <f t="shared" si="650"/>
        <v>20764</v>
      </c>
      <c r="B20766" s="22">
        <v>8943680</v>
      </c>
      <c r="J20766" s="6">
        <f t="shared" si="649"/>
        <v>24105244819313.906</v>
      </c>
    </row>
    <row r="20767" spans="1:10" x14ac:dyDescent="0.25">
      <c r="A20767">
        <f t="shared" si="650"/>
        <v>20765</v>
      </c>
      <c r="B20767" s="22">
        <v>8943680</v>
      </c>
      <c r="J20767" s="6">
        <f t="shared" si="649"/>
        <v>24105244819313.906</v>
      </c>
    </row>
    <row r="20768" spans="1:10" x14ac:dyDescent="0.25">
      <c r="A20768">
        <f t="shared" si="650"/>
        <v>20766</v>
      </c>
      <c r="B20768" s="22">
        <v>8143430</v>
      </c>
      <c r="J20768" s="6">
        <f t="shared" si="649"/>
        <v>16887655243524.369</v>
      </c>
    </row>
    <row r="20769" spans="1:10" x14ac:dyDescent="0.25">
      <c r="A20769">
        <f t="shared" si="650"/>
        <v>20767</v>
      </c>
      <c r="B20769" s="22">
        <v>3250000</v>
      </c>
      <c r="J20769" s="6">
        <f t="shared" si="649"/>
        <v>614610152858.7196</v>
      </c>
    </row>
    <row r="20770" spans="1:10" x14ac:dyDescent="0.25">
      <c r="A20770">
        <f t="shared" si="650"/>
        <v>20768</v>
      </c>
      <c r="B20770" s="22">
        <v>0</v>
      </c>
      <c r="J20770" s="6">
        <f t="shared" si="649"/>
        <v>16272920094200.813</v>
      </c>
    </row>
    <row r="20771" spans="1:10" x14ac:dyDescent="0.25">
      <c r="A20771">
        <f t="shared" si="650"/>
        <v>20769</v>
      </c>
      <c r="B20771" s="22">
        <v>0</v>
      </c>
      <c r="J20771" s="6">
        <f t="shared" si="649"/>
        <v>16272920094200.813</v>
      </c>
    </row>
    <row r="20772" spans="1:10" x14ac:dyDescent="0.25">
      <c r="A20772">
        <f t="shared" si="650"/>
        <v>20770</v>
      </c>
      <c r="B20772" s="22">
        <v>0</v>
      </c>
      <c r="J20772" s="6">
        <f t="shared" si="649"/>
        <v>16272920094200.813</v>
      </c>
    </row>
    <row r="20773" spans="1:10" x14ac:dyDescent="0.25">
      <c r="A20773">
        <f t="shared" si="650"/>
        <v>20771</v>
      </c>
      <c r="B20773" s="22">
        <v>8143430</v>
      </c>
      <c r="J20773" s="6">
        <f t="shared" si="649"/>
        <v>16887655243524.369</v>
      </c>
    </row>
    <row r="20774" spans="1:10" x14ac:dyDescent="0.25">
      <c r="A20774">
        <f t="shared" si="650"/>
        <v>20772</v>
      </c>
      <c r="B20774" s="22">
        <v>3250000</v>
      </c>
      <c r="J20774" s="6">
        <f t="shared" si="649"/>
        <v>614610152858.7196</v>
      </c>
    </row>
    <row r="20775" spans="1:10" x14ac:dyDescent="0.25">
      <c r="A20775">
        <f t="shared" si="650"/>
        <v>20773</v>
      </c>
      <c r="B20775" s="22">
        <v>8943680</v>
      </c>
      <c r="J20775" s="6">
        <f t="shared" si="649"/>
        <v>24105244819313.906</v>
      </c>
    </row>
    <row r="20776" spans="1:10" x14ac:dyDescent="0.25">
      <c r="A20776">
        <f t="shared" si="650"/>
        <v>20774</v>
      </c>
      <c r="B20776" s="22">
        <v>0</v>
      </c>
      <c r="J20776" s="6">
        <f t="shared" si="649"/>
        <v>16272920094200.813</v>
      </c>
    </row>
    <row r="20777" spans="1:10" x14ac:dyDescent="0.25">
      <c r="A20777">
        <f t="shared" si="650"/>
        <v>20775</v>
      </c>
      <c r="B20777" s="22">
        <v>3000000</v>
      </c>
      <c r="J20777" s="6">
        <f t="shared" si="649"/>
        <v>1069095532961.9576</v>
      </c>
    </row>
    <row r="20778" spans="1:10" x14ac:dyDescent="0.25">
      <c r="A20778">
        <f t="shared" si="650"/>
        <v>20776</v>
      </c>
      <c r="B20778" s="22">
        <v>8143430</v>
      </c>
      <c r="J20778" s="6">
        <f t="shared" si="649"/>
        <v>16887655243524.369</v>
      </c>
    </row>
    <row r="20779" spans="1:10" x14ac:dyDescent="0.25">
      <c r="A20779">
        <f t="shared" si="650"/>
        <v>20777</v>
      </c>
      <c r="B20779" s="22">
        <v>8143430</v>
      </c>
      <c r="J20779" s="6">
        <f t="shared" si="649"/>
        <v>16887655243524.369</v>
      </c>
    </row>
    <row r="20780" spans="1:10" x14ac:dyDescent="0.25">
      <c r="A20780">
        <f t="shared" si="650"/>
        <v>20778</v>
      </c>
      <c r="B20780" s="22">
        <v>0</v>
      </c>
      <c r="J20780" s="6">
        <f t="shared" si="649"/>
        <v>16272920094200.813</v>
      </c>
    </row>
    <row r="20781" spans="1:10" x14ac:dyDescent="0.25">
      <c r="A20781">
        <f t="shared" si="650"/>
        <v>20779</v>
      </c>
      <c r="B20781" s="22">
        <v>3250000</v>
      </c>
      <c r="J20781" s="6">
        <f t="shared" si="649"/>
        <v>614610152858.7196</v>
      </c>
    </row>
    <row r="20782" spans="1:10" x14ac:dyDescent="0.25">
      <c r="A20782">
        <f t="shared" si="650"/>
        <v>20780</v>
      </c>
      <c r="B20782" s="22">
        <v>3000000</v>
      </c>
      <c r="J20782" s="6">
        <f t="shared" si="649"/>
        <v>1069095532961.9576</v>
      </c>
    </row>
    <row r="20783" spans="1:10" x14ac:dyDescent="0.25">
      <c r="A20783">
        <f t="shared" si="650"/>
        <v>20781</v>
      </c>
      <c r="B20783" s="22">
        <v>8143430</v>
      </c>
      <c r="J20783" s="6">
        <f t="shared" si="649"/>
        <v>16887655243524.369</v>
      </c>
    </row>
    <row r="20784" spans="1:10" x14ac:dyDescent="0.25">
      <c r="A20784">
        <f t="shared" si="650"/>
        <v>20782</v>
      </c>
      <c r="B20784" s="22">
        <v>0</v>
      </c>
      <c r="J20784" s="6">
        <f t="shared" si="649"/>
        <v>16272920094200.813</v>
      </c>
    </row>
    <row r="20785" spans="1:10" x14ac:dyDescent="0.25">
      <c r="A20785">
        <f t="shared" si="650"/>
        <v>20783</v>
      </c>
      <c r="B20785" s="22">
        <v>0</v>
      </c>
      <c r="J20785" s="6">
        <f t="shared" si="649"/>
        <v>16272920094200.813</v>
      </c>
    </row>
    <row r="20786" spans="1:10" x14ac:dyDescent="0.25">
      <c r="A20786">
        <f t="shared" si="650"/>
        <v>20784</v>
      </c>
      <c r="B20786" s="22">
        <v>0</v>
      </c>
      <c r="J20786" s="6">
        <f t="shared" si="649"/>
        <v>16272920094200.813</v>
      </c>
    </row>
    <row r="20787" spans="1:10" x14ac:dyDescent="0.25">
      <c r="A20787">
        <f t="shared" si="650"/>
        <v>20785</v>
      </c>
      <c r="B20787" s="22">
        <v>0</v>
      </c>
      <c r="J20787" s="6">
        <f t="shared" si="649"/>
        <v>16272920094200.813</v>
      </c>
    </row>
    <row r="20788" spans="1:10" x14ac:dyDescent="0.25">
      <c r="A20788">
        <f t="shared" si="650"/>
        <v>20786</v>
      </c>
      <c r="B20788" s="22">
        <v>0</v>
      </c>
      <c r="J20788" s="6">
        <f t="shared" si="649"/>
        <v>16272920094200.813</v>
      </c>
    </row>
    <row r="20789" spans="1:10" x14ac:dyDescent="0.25">
      <c r="A20789">
        <f t="shared" si="650"/>
        <v>20787</v>
      </c>
      <c r="B20789" s="22">
        <v>8143430</v>
      </c>
      <c r="J20789" s="6">
        <f t="shared" si="649"/>
        <v>16887655243524.369</v>
      </c>
    </row>
    <row r="20790" spans="1:10" x14ac:dyDescent="0.25">
      <c r="A20790">
        <f t="shared" si="650"/>
        <v>20788</v>
      </c>
      <c r="B20790" s="22">
        <v>8943680</v>
      </c>
      <c r="J20790" s="6">
        <f t="shared" si="649"/>
        <v>24105244819313.906</v>
      </c>
    </row>
    <row r="20791" spans="1:10" x14ac:dyDescent="0.25">
      <c r="A20791">
        <f t="shared" si="650"/>
        <v>20789</v>
      </c>
      <c r="B20791" s="22">
        <v>0</v>
      </c>
      <c r="J20791" s="6">
        <f t="shared" si="649"/>
        <v>16272920094200.813</v>
      </c>
    </row>
    <row r="20792" spans="1:10" x14ac:dyDescent="0.25">
      <c r="A20792">
        <f t="shared" si="650"/>
        <v>20790</v>
      </c>
      <c r="B20792" s="22">
        <v>0</v>
      </c>
      <c r="J20792" s="6">
        <f t="shared" si="649"/>
        <v>16272920094200.813</v>
      </c>
    </row>
    <row r="20793" spans="1:10" x14ac:dyDescent="0.25">
      <c r="A20793">
        <f t="shared" si="650"/>
        <v>20791</v>
      </c>
      <c r="B20793" s="22">
        <v>0</v>
      </c>
      <c r="J20793" s="6">
        <f t="shared" si="649"/>
        <v>16272920094200.813</v>
      </c>
    </row>
    <row r="20794" spans="1:10" x14ac:dyDescent="0.25">
      <c r="A20794">
        <f t="shared" si="650"/>
        <v>20792</v>
      </c>
      <c r="B20794" s="22">
        <v>0</v>
      </c>
      <c r="J20794" s="6">
        <f t="shared" si="649"/>
        <v>16272920094200.813</v>
      </c>
    </row>
    <row r="20795" spans="1:10" x14ac:dyDescent="0.25">
      <c r="A20795">
        <f t="shared" si="650"/>
        <v>20793</v>
      </c>
      <c r="B20795" s="22">
        <v>0</v>
      </c>
      <c r="J20795" s="6">
        <f t="shared" si="649"/>
        <v>16272920094200.813</v>
      </c>
    </row>
    <row r="20796" spans="1:10" x14ac:dyDescent="0.25">
      <c r="A20796">
        <f t="shared" si="650"/>
        <v>20794</v>
      </c>
      <c r="B20796" s="22">
        <v>0</v>
      </c>
      <c r="J20796" s="6">
        <f t="shared" si="649"/>
        <v>16272920094200.813</v>
      </c>
    </row>
    <row r="20797" spans="1:10" x14ac:dyDescent="0.25">
      <c r="A20797">
        <f t="shared" si="650"/>
        <v>20795</v>
      </c>
      <c r="B20797" s="22">
        <v>0</v>
      </c>
      <c r="J20797" s="6">
        <f t="shared" si="649"/>
        <v>16272920094200.813</v>
      </c>
    </row>
    <row r="20798" spans="1:10" x14ac:dyDescent="0.25">
      <c r="A20798">
        <f t="shared" si="650"/>
        <v>20796</v>
      </c>
      <c r="B20798" s="22">
        <v>0</v>
      </c>
      <c r="J20798" s="6">
        <f t="shared" si="649"/>
        <v>16272920094200.813</v>
      </c>
    </row>
    <row r="20799" spans="1:10" x14ac:dyDescent="0.25">
      <c r="A20799">
        <f t="shared" si="650"/>
        <v>20797</v>
      </c>
      <c r="B20799" s="22">
        <v>0</v>
      </c>
      <c r="J20799" s="6">
        <f t="shared" si="649"/>
        <v>16272920094200.813</v>
      </c>
    </row>
    <row r="20800" spans="1:10" x14ac:dyDescent="0.25">
      <c r="A20800">
        <f t="shared" si="650"/>
        <v>20798</v>
      </c>
      <c r="B20800" s="22">
        <v>0</v>
      </c>
      <c r="J20800" s="6">
        <f t="shared" si="649"/>
        <v>16272920094200.813</v>
      </c>
    </row>
    <row r="20801" spans="1:10" x14ac:dyDescent="0.25">
      <c r="A20801">
        <f t="shared" si="650"/>
        <v>20799</v>
      </c>
      <c r="B20801" s="22">
        <v>0</v>
      </c>
      <c r="J20801" s="6">
        <f t="shared" si="649"/>
        <v>16272920094200.813</v>
      </c>
    </row>
    <row r="20802" spans="1:10" x14ac:dyDescent="0.25">
      <c r="A20802">
        <f t="shared" si="650"/>
        <v>20800</v>
      </c>
      <c r="B20802" s="22">
        <v>0</v>
      </c>
      <c r="J20802" s="6">
        <f t="shared" si="649"/>
        <v>16272920094200.813</v>
      </c>
    </row>
    <row r="20803" spans="1:10" x14ac:dyDescent="0.25">
      <c r="A20803">
        <f t="shared" si="650"/>
        <v>20801</v>
      </c>
      <c r="B20803" s="22">
        <v>0</v>
      </c>
      <c r="J20803" s="6">
        <f t="shared" ref="J20803:J20866" si="651">(B20803-$I$6)^2</f>
        <v>16272920094200.813</v>
      </c>
    </row>
    <row r="20804" spans="1:10" x14ac:dyDescent="0.25">
      <c r="A20804">
        <f t="shared" ref="A20804:A20867" si="652">A20803+1</f>
        <v>20802</v>
      </c>
      <c r="B20804" s="22">
        <v>0</v>
      </c>
      <c r="J20804" s="6">
        <f t="shared" si="651"/>
        <v>16272920094200.813</v>
      </c>
    </row>
    <row r="20805" spans="1:10" x14ac:dyDescent="0.25">
      <c r="A20805">
        <f t="shared" si="652"/>
        <v>20803</v>
      </c>
      <c r="B20805" s="22">
        <v>8943680</v>
      </c>
      <c r="J20805" s="6">
        <f t="shared" si="651"/>
        <v>24105244819313.906</v>
      </c>
    </row>
    <row r="20806" spans="1:10" x14ac:dyDescent="0.25">
      <c r="A20806">
        <f t="shared" si="652"/>
        <v>20804</v>
      </c>
      <c r="B20806" s="22">
        <v>8143430</v>
      </c>
      <c r="J20806" s="6">
        <f t="shared" si="651"/>
        <v>16887655243524.369</v>
      </c>
    </row>
    <row r="20807" spans="1:10" x14ac:dyDescent="0.25">
      <c r="A20807">
        <f t="shared" si="652"/>
        <v>20805</v>
      </c>
      <c r="B20807" s="22">
        <v>8143430</v>
      </c>
      <c r="J20807" s="6">
        <f t="shared" si="651"/>
        <v>16887655243524.369</v>
      </c>
    </row>
    <row r="20808" spans="1:10" x14ac:dyDescent="0.25">
      <c r="A20808">
        <f t="shared" si="652"/>
        <v>20806</v>
      </c>
      <c r="B20808" s="22">
        <v>8943680</v>
      </c>
      <c r="J20808" s="6">
        <f t="shared" si="651"/>
        <v>24105244819313.906</v>
      </c>
    </row>
    <row r="20809" spans="1:10" x14ac:dyDescent="0.25">
      <c r="A20809">
        <f t="shared" si="652"/>
        <v>20807</v>
      </c>
      <c r="B20809" s="22">
        <v>0</v>
      </c>
      <c r="J20809" s="6">
        <f t="shared" si="651"/>
        <v>16272920094200.813</v>
      </c>
    </row>
    <row r="20810" spans="1:10" x14ac:dyDescent="0.25">
      <c r="A20810">
        <f t="shared" si="652"/>
        <v>20808</v>
      </c>
      <c r="B20810" s="22">
        <v>11143430</v>
      </c>
      <c r="J20810" s="6">
        <f t="shared" si="651"/>
        <v>50544410682285.516</v>
      </c>
    </row>
    <row r="20811" spans="1:10" x14ac:dyDescent="0.25">
      <c r="A20811">
        <f t="shared" si="652"/>
        <v>20809</v>
      </c>
      <c r="B20811" s="22">
        <v>54335043.934246585</v>
      </c>
      <c r="J20811" s="6">
        <f t="shared" si="651"/>
        <v>2530197962460137.5</v>
      </c>
    </row>
    <row r="20812" spans="1:10" x14ac:dyDescent="0.25">
      <c r="A20812">
        <f t="shared" si="652"/>
        <v>20810</v>
      </c>
      <c r="B20812" s="22">
        <v>8943680</v>
      </c>
      <c r="J20812" s="6">
        <f t="shared" si="651"/>
        <v>24105244819313.906</v>
      </c>
    </row>
    <row r="20813" spans="1:10" x14ac:dyDescent="0.25">
      <c r="A20813">
        <f t="shared" si="652"/>
        <v>20811</v>
      </c>
      <c r="B20813" s="22">
        <v>17087110</v>
      </c>
      <c r="J20813" s="6">
        <f t="shared" si="651"/>
        <v>170384444013437.47</v>
      </c>
    </row>
    <row r="20814" spans="1:10" x14ac:dyDescent="0.25">
      <c r="A20814">
        <f t="shared" si="652"/>
        <v>20812</v>
      </c>
      <c r="B20814" s="22">
        <v>8143430</v>
      </c>
      <c r="J20814" s="6">
        <f t="shared" si="651"/>
        <v>16887655243524.369</v>
      </c>
    </row>
    <row r="20815" spans="1:10" x14ac:dyDescent="0.25">
      <c r="A20815">
        <f t="shared" si="652"/>
        <v>20813</v>
      </c>
      <c r="B20815" s="22">
        <v>8143430</v>
      </c>
      <c r="J20815" s="6">
        <f t="shared" si="651"/>
        <v>16887655243524.369</v>
      </c>
    </row>
    <row r="20816" spans="1:10" x14ac:dyDescent="0.25">
      <c r="A20816">
        <f t="shared" si="652"/>
        <v>20814</v>
      </c>
      <c r="B20816" s="22">
        <v>3000000</v>
      </c>
      <c r="J20816" s="6">
        <f t="shared" si="651"/>
        <v>1069095532961.9576</v>
      </c>
    </row>
    <row r="20817" spans="1:10" x14ac:dyDescent="0.25">
      <c r="A20817">
        <f t="shared" si="652"/>
        <v>20815</v>
      </c>
      <c r="B20817" s="22">
        <v>3000000</v>
      </c>
      <c r="J20817" s="6">
        <f t="shared" si="651"/>
        <v>1069095532961.9576</v>
      </c>
    </row>
    <row r="20818" spans="1:10" x14ac:dyDescent="0.25">
      <c r="A20818">
        <f t="shared" si="652"/>
        <v>20816</v>
      </c>
      <c r="B20818" s="22">
        <v>0</v>
      </c>
      <c r="J20818" s="6">
        <f t="shared" si="651"/>
        <v>16272920094200.813</v>
      </c>
    </row>
    <row r="20819" spans="1:10" x14ac:dyDescent="0.25">
      <c r="A20819">
        <f t="shared" si="652"/>
        <v>20817</v>
      </c>
      <c r="B20819" s="22">
        <v>0</v>
      </c>
      <c r="J20819" s="6">
        <f t="shared" si="651"/>
        <v>16272920094200.813</v>
      </c>
    </row>
    <row r="20820" spans="1:10" x14ac:dyDescent="0.25">
      <c r="A20820">
        <f t="shared" si="652"/>
        <v>20818</v>
      </c>
      <c r="B20820" s="22">
        <v>0</v>
      </c>
      <c r="J20820" s="6">
        <f t="shared" si="651"/>
        <v>16272920094200.813</v>
      </c>
    </row>
    <row r="20821" spans="1:10" x14ac:dyDescent="0.25">
      <c r="A20821">
        <f t="shared" si="652"/>
        <v>20819</v>
      </c>
      <c r="B20821" s="22">
        <v>0</v>
      </c>
      <c r="J20821" s="6">
        <f t="shared" si="651"/>
        <v>16272920094200.813</v>
      </c>
    </row>
    <row r="20822" spans="1:10" x14ac:dyDescent="0.25">
      <c r="A20822">
        <f t="shared" si="652"/>
        <v>20820</v>
      </c>
      <c r="B20822" s="22">
        <v>0</v>
      </c>
      <c r="J20822" s="6">
        <f t="shared" si="651"/>
        <v>16272920094200.813</v>
      </c>
    </row>
    <row r="20823" spans="1:10" x14ac:dyDescent="0.25">
      <c r="A20823">
        <f t="shared" si="652"/>
        <v>20821</v>
      </c>
      <c r="B20823" s="22">
        <v>0</v>
      </c>
      <c r="J20823" s="6">
        <f t="shared" si="651"/>
        <v>16272920094200.813</v>
      </c>
    </row>
    <row r="20824" spans="1:10" x14ac:dyDescent="0.25">
      <c r="A20824">
        <f t="shared" si="652"/>
        <v>20822</v>
      </c>
      <c r="B20824" s="22">
        <v>0</v>
      </c>
      <c r="J20824" s="6">
        <f t="shared" si="651"/>
        <v>16272920094200.813</v>
      </c>
    </row>
    <row r="20825" spans="1:10" x14ac:dyDescent="0.25">
      <c r="A20825">
        <f t="shared" si="652"/>
        <v>20823</v>
      </c>
      <c r="B20825" s="22">
        <v>0</v>
      </c>
      <c r="J20825" s="6">
        <f t="shared" si="651"/>
        <v>16272920094200.813</v>
      </c>
    </row>
    <row r="20826" spans="1:10" x14ac:dyDescent="0.25">
      <c r="A20826">
        <f t="shared" si="652"/>
        <v>20824</v>
      </c>
      <c r="B20826" s="22">
        <v>3000000</v>
      </c>
      <c r="J20826" s="6">
        <f t="shared" si="651"/>
        <v>1069095532961.9576</v>
      </c>
    </row>
    <row r="20827" spans="1:10" x14ac:dyDescent="0.25">
      <c r="A20827">
        <f t="shared" si="652"/>
        <v>20825</v>
      </c>
      <c r="B20827" s="22">
        <v>0</v>
      </c>
      <c r="J20827" s="6">
        <f t="shared" si="651"/>
        <v>16272920094200.813</v>
      </c>
    </row>
    <row r="20828" spans="1:10" x14ac:dyDescent="0.25">
      <c r="A20828">
        <f t="shared" si="652"/>
        <v>20826</v>
      </c>
      <c r="B20828" s="22">
        <v>17087110</v>
      </c>
      <c r="J20828" s="6">
        <f t="shared" si="651"/>
        <v>170384444013437.47</v>
      </c>
    </row>
    <row r="20829" spans="1:10" x14ac:dyDescent="0.25">
      <c r="A20829">
        <f t="shared" si="652"/>
        <v>20827</v>
      </c>
      <c r="B20829" s="22">
        <v>0</v>
      </c>
      <c r="J20829" s="6">
        <f t="shared" si="651"/>
        <v>16272920094200.813</v>
      </c>
    </row>
    <row r="20830" spans="1:10" x14ac:dyDescent="0.25">
      <c r="A20830">
        <f t="shared" si="652"/>
        <v>20828</v>
      </c>
      <c r="B20830" s="22">
        <v>0</v>
      </c>
      <c r="J20830" s="6">
        <f t="shared" si="651"/>
        <v>16272920094200.813</v>
      </c>
    </row>
    <row r="20831" spans="1:10" x14ac:dyDescent="0.25">
      <c r="A20831">
        <f t="shared" si="652"/>
        <v>20829</v>
      </c>
      <c r="B20831" s="22">
        <v>0</v>
      </c>
      <c r="J20831" s="6">
        <f t="shared" si="651"/>
        <v>16272920094200.813</v>
      </c>
    </row>
    <row r="20832" spans="1:10" x14ac:dyDescent="0.25">
      <c r="A20832">
        <f t="shared" si="652"/>
        <v>20830</v>
      </c>
      <c r="B20832" s="22">
        <v>0</v>
      </c>
      <c r="J20832" s="6">
        <f t="shared" si="651"/>
        <v>16272920094200.813</v>
      </c>
    </row>
    <row r="20833" spans="1:10" x14ac:dyDescent="0.25">
      <c r="A20833">
        <f t="shared" si="652"/>
        <v>20831</v>
      </c>
      <c r="B20833" s="22">
        <v>0</v>
      </c>
      <c r="J20833" s="6">
        <f t="shared" si="651"/>
        <v>16272920094200.813</v>
      </c>
    </row>
    <row r="20834" spans="1:10" x14ac:dyDescent="0.25">
      <c r="A20834">
        <f t="shared" si="652"/>
        <v>20832</v>
      </c>
      <c r="B20834" s="22">
        <v>0</v>
      </c>
      <c r="J20834" s="6">
        <f t="shared" si="651"/>
        <v>16272920094200.813</v>
      </c>
    </row>
    <row r="20835" spans="1:10" x14ac:dyDescent="0.25">
      <c r="A20835">
        <f t="shared" si="652"/>
        <v>20833</v>
      </c>
      <c r="B20835" s="22">
        <v>0</v>
      </c>
      <c r="J20835" s="6">
        <f t="shared" si="651"/>
        <v>16272920094200.813</v>
      </c>
    </row>
    <row r="20836" spans="1:10" x14ac:dyDescent="0.25">
      <c r="A20836">
        <f t="shared" si="652"/>
        <v>20834</v>
      </c>
      <c r="B20836" s="22">
        <v>0</v>
      </c>
      <c r="J20836" s="6">
        <f t="shared" si="651"/>
        <v>16272920094200.813</v>
      </c>
    </row>
    <row r="20837" spans="1:10" x14ac:dyDescent="0.25">
      <c r="A20837">
        <f t="shared" si="652"/>
        <v>20835</v>
      </c>
      <c r="B20837" s="22">
        <v>0</v>
      </c>
      <c r="J20837" s="6">
        <f t="shared" si="651"/>
        <v>16272920094200.813</v>
      </c>
    </row>
    <row r="20838" spans="1:10" x14ac:dyDescent="0.25">
      <c r="A20838">
        <f t="shared" si="652"/>
        <v>20836</v>
      </c>
      <c r="B20838" s="22">
        <v>8143430</v>
      </c>
      <c r="J20838" s="6">
        <f t="shared" si="651"/>
        <v>16887655243524.369</v>
      </c>
    </row>
    <row r="20839" spans="1:10" x14ac:dyDescent="0.25">
      <c r="A20839">
        <f t="shared" si="652"/>
        <v>20837</v>
      </c>
      <c r="B20839" s="22">
        <v>0</v>
      </c>
      <c r="J20839" s="6">
        <f t="shared" si="651"/>
        <v>16272920094200.813</v>
      </c>
    </row>
    <row r="20840" spans="1:10" x14ac:dyDescent="0.25">
      <c r="A20840">
        <f t="shared" si="652"/>
        <v>20838</v>
      </c>
      <c r="B20840" s="22">
        <v>0</v>
      </c>
      <c r="J20840" s="6">
        <f t="shared" si="651"/>
        <v>16272920094200.813</v>
      </c>
    </row>
    <row r="20841" spans="1:10" x14ac:dyDescent="0.25">
      <c r="A20841">
        <f t="shared" si="652"/>
        <v>20839</v>
      </c>
      <c r="B20841" s="22">
        <v>0</v>
      </c>
      <c r="J20841" s="6">
        <f t="shared" si="651"/>
        <v>16272920094200.813</v>
      </c>
    </row>
    <row r="20842" spans="1:10" x14ac:dyDescent="0.25">
      <c r="A20842">
        <f t="shared" si="652"/>
        <v>20840</v>
      </c>
      <c r="B20842" s="22">
        <v>0</v>
      </c>
      <c r="J20842" s="6">
        <f t="shared" si="651"/>
        <v>16272920094200.813</v>
      </c>
    </row>
    <row r="20843" spans="1:10" x14ac:dyDescent="0.25">
      <c r="A20843">
        <f t="shared" si="652"/>
        <v>20841</v>
      </c>
      <c r="B20843" s="22">
        <v>8143430</v>
      </c>
      <c r="J20843" s="6">
        <f t="shared" si="651"/>
        <v>16887655243524.369</v>
      </c>
    </row>
    <row r="20844" spans="1:10" x14ac:dyDescent="0.25">
      <c r="A20844">
        <f t="shared" si="652"/>
        <v>20842</v>
      </c>
      <c r="B20844" s="22">
        <v>3250000</v>
      </c>
      <c r="J20844" s="6">
        <f t="shared" si="651"/>
        <v>614610152858.7196</v>
      </c>
    </row>
    <row r="20845" spans="1:10" x14ac:dyDescent="0.25">
      <c r="A20845">
        <f t="shared" si="652"/>
        <v>20843</v>
      </c>
      <c r="B20845" s="22">
        <v>0</v>
      </c>
      <c r="J20845" s="6">
        <f t="shared" si="651"/>
        <v>16272920094200.813</v>
      </c>
    </row>
    <row r="20846" spans="1:10" x14ac:dyDescent="0.25">
      <c r="A20846">
        <f t="shared" si="652"/>
        <v>20844</v>
      </c>
      <c r="B20846" s="22">
        <v>0</v>
      </c>
      <c r="J20846" s="6">
        <f t="shared" si="651"/>
        <v>16272920094200.813</v>
      </c>
    </row>
    <row r="20847" spans="1:10" x14ac:dyDescent="0.25">
      <c r="A20847">
        <f t="shared" si="652"/>
        <v>20845</v>
      </c>
      <c r="B20847" s="22">
        <v>8943680</v>
      </c>
      <c r="J20847" s="6">
        <f t="shared" si="651"/>
        <v>24105244819313.906</v>
      </c>
    </row>
    <row r="20848" spans="1:10" x14ac:dyDescent="0.25">
      <c r="A20848">
        <f t="shared" si="652"/>
        <v>20846</v>
      </c>
      <c r="B20848" s="22">
        <v>13372460.821917808</v>
      </c>
      <c r="J20848" s="6">
        <f t="shared" si="651"/>
        <v>87207396632681.313</v>
      </c>
    </row>
    <row r="20849" spans="1:10" x14ac:dyDescent="0.25">
      <c r="A20849">
        <f t="shared" si="652"/>
        <v>20847</v>
      </c>
      <c r="B20849" s="22">
        <v>0</v>
      </c>
      <c r="J20849" s="6">
        <f t="shared" si="651"/>
        <v>16272920094200.813</v>
      </c>
    </row>
    <row r="20850" spans="1:10" x14ac:dyDescent="0.25">
      <c r="A20850">
        <f t="shared" si="652"/>
        <v>20848</v>
      </c>
      <c r="B20850" s="22">
        <v>0</v>
      </c>
      <c r="J20850" s="6">
        <f t="shared" si="651"/>
        <v>16272920094200.813</v>
      </c>
    </row>
    <row r="20851" spans="1:10" x14ac:dyDescent="0.25">
      <c r="A20851">
        <f t="shared" si="652"/>
        <v>20849</v>
      </c>
      <c r="B20851" s="22">
        <v>0</v>
      </c>
      <c r="J20851" s="6">
        <f t="shared" si="651"/>
        <v>16272920094200.813</v>
      </c>
    </row>
    <row r="20852" spans="1:10" x14ac:dyDescent="0.25">
      <c r="A20852">
        <f t="shared" si="652"/>
        <v>20850</v>
      </c>
      <c r="B20852" s="22">
        <v>0</v>
      </c>
      <c r="J20852" s="6">
        <f t="shared" si="651"/>
        <v>16272920094200.813</v>
      </c>
    </row>
    <row r="20853" spans="1:10" x14ac:dyDescent="0.25">
      <c r="A20853">
        <f t="shared" si="652"/>
        <v>20851</v>
      </c>
      <c r="B20853" s="22">
        <v>9515592.8281917796</v>
      </c>
      <c r="J20853" s="6">
        <f t="shared" si="651"/>
        <v>30048180496223.477</v>
      </c>
    </row>
    <row r="20854" spans="1:10" x14ac:dyDescent="0.25">
      <c r="A20854">
        <f t="shared" si="652"/>
        <v>20852</v>
      </c>
      <c r="B20854" s="22">
        <v>0</v>
      </c>
      <c r="J20854" s="6">
        <f t="shared" si="651"/>
        <v>16272920094200.813</v>
      </c>
    </row>
    <row r="20855" spans="1:10" x14ac:dyDescent="0.25">
      <c r="A20855">
        <f t="shared" si="652"/>
        <v>20853</v>
      </c>
      <c r="B20855" s="22">
        <v>8143430</v>
      </c>
      <c r="J20855" s="6">
        <f t="shared" si="651"/>
        <v>16887655243524.369</v>
      </c>
    </row>
    <row r="20856" spans="1:10" x14ac:dyDescent="0.25">
      <c r="A20856">
        <f t="shared" si="652"/>
        <v>20854</v>
      </c>
      <c r="B20856" s="22">
        <v>0</v>
      </c>
      <c r="J20856" s="6">
        <f t="shared" si="651"/>
        <v>16272920094200.813</v>
      </c>
    </row>
    <row r="20857" spans="1:10" x14ac:dyDescent="0.25">
      <c r="A20857">
        <f t="shared" si="652"/>
        <v>20855</v>
      </c>
      <c r="B20857" s="22">
        <v>0</v>
      </c>
      <c r="J20857" s="6">
        <f t="shared" si="651"/>
        <v>16272920094200.813</v>
      </c>
    </row>
    <row r="20858" spans="1:10" x14ac:dyDescent="0.25">
      <c r="A20858">
        <f t="shared" si="652"/>
        <v>20856</v>
      </c>
      <c r="B20858" s="22">
        <v>0</v>
      </c>
      <c r="J20858" s="6">
        <f t="shared" si="651"/>
        <v>16272920094200.813</v>
      </c>
    </row>
    <row r="20859" spans="1:10" x14ac:dyDescent="0.25">
      <c r="A20859">
        <f t="shared" si="652"/>
        <v>20857</v>
      </c>
      <c r="B20859" s="22">
        <v>3000000</v>
      </c>
      <c r="J20859" s="6">
        <f t="shared" si="651"/>
        <v>1069095532961.9576</v>
      </c>
    </row>
    <row r="20860" spans="1:10" x14ac:dyDescent="0.25">
      <c r="A20860">
        <f t="shared" si="652"/>
        <v>20858</v>
      </c>
      <c r="B20860" s="22">
        <v>0</v>
      </c>
      <c r="J20860" s="6">
        <f t="shared" si="651"/>
        <v>16272920094200.813</v>
      </c>
    </row>
    <row r="20861" spans="1:10" x14ac:dyDescent="0.25">
      <c r="A20861">
        <f t="shared" si="652"/>
        <v>20859</v>
      </c>
      <c r="B20861" s="22">
        <v>8943680</v>
      </c>
      <c r="J20861" s="6">
        <f t="shared" si="651"/>
        <v>24105244819313.906</v>
      </c>
    </row>
    <row r="20862" spans="1:10" x14ac:dyDescent="0.25">
      <c r="A20862">
        <f t="shared" si="652"/>
        <v>20860</v>
      </c>
      <c r="B20862" s="22">
        <v>8943680</v>
      </c>
      <c r="J20862" s="6">
        <f t="shared" si="651"/>
        <v>24105244819313.906</v>
      </c>
    </row>
    <row r="20863" spans="1:10" x14ac:dyDescent="0.25">
      <c r="A20863">
        <f t="shared" si="652"/>
        <v>20861</v>
      </c>
      <c r="B20863" s="22">
        <v>8143430</v>
      </c>
      <c r="J20863" s="6">
        <f t="shared" si="651"/>
        <v>16887655243524.369</v>
      </c>
    </row>
    <row r="20864" spans="1:10" x14ac:dyDescent="0.25">
      <c r="A20864">
        <f t="shared" si="652"/>
        <v>20862</v>
      </c>
      <c r="B20864" s="22">
        <v>8143430</v>
      </c>
      <c r="J20864" s="6">
        <f t="shared" si="651"/>
        <v>16887655243524.369</v>
      </c>
    </row>
    <row r="20865" spans="1:10" x14ac:dyDescent="0.25">
      <c r="A20865">
        <f t="shared" si="652"/>
        <v>20863</v>
      </c>
      <c r="B20865" s="22">
        <v>0</v>
      </c>
      <c r="J20865" s="6">
        <f t="shared" si="651"/>
        <v>16272920094200.813</v>
      </c>
    </row>
    <row r="20866" spans="1:10" x14ac:dyDescent="0.25">
      <c r="A20866">
        <f t="shared" si="652"/>
        <v>20864</v>
      </c>
      <c r="B20866" s="22">
        <v>8143430</v>
      </c>
      <c r="J20866" s="6">
        <f t="shared" si="651"/>
        <v>16887655243524.369</v>
      </c>
    </row>
    <row r="20867" spans="1:10" x14ac:dyDescent="0.25">
      <c r="A20867">
        <f t="shared" si="652"/>
        <v>20865</v>
      </c>
      <c r="B20867" s="22">
        <v>0</v>
      </c>
      <c r="J20867" s="6">
        <f t="shared" ref="J20867:J20930" si="653">(B20867-$I$6)^2</f>
        <v>16272920094200.813</v>
      </c>
    </row>
    <row r="20868" spans="1:10" x14ac:dyDescent="0.25">
      <c r="A20868">
        <f t="shared" ref="A20868:A20931" si="654">A20867+1</f>
        <v>20866</v>
      </c>
      <c r="B20868" s="22">
        <v>8143430</v>
      </c>
      <c r="J20868" s="6">
        <f t="shared" si="653"/>
        <v>16887655243524.369</v>
      </c>
    </row>
    <row r="20869" spans="1:10" x14ac:dyDescent="0.25">
      <c r="A20869">
        <f t="shared" si="654"/>
        <v>20867</v>
      </c>
      <c r="B20869" s="22">
        <v>8943680</v>
      </c>
      <c r="J20869" s="6">
        <f t="shared" si="653"/>
        <v>24105244819313.906</v>
      </c>
    </row>
    <row r="20870" spans="1:10" x14ac:dyDescent="0.25">
      <c r="A20870">
        <f t="shared" si="654"/>
        <v>20868</v>
      </c>
      <c r="B20870" s="22">
        <v>8143430</v>
      </c>
      <c r="J20870" s="6">
        <f t="shared" si="653"/>
        <v>16887655243524.369</v>
      </c>
    </row>
    <row r="20871" spans="1:10" x14ac:dyDescent="0.25">
      <c r="A20871">
        <f t="shared" si="654"/>
        <v>20869</v>
      </c>
      <c r="B20871" s="22">
        <v>0</v>
      </c>
      <c r="J20871" s="6">
        <f t="shared" si="653"/>
        <v>16272920094200.813</v>
      </c>
    </row>
    <row r="20872" spans="1:10" x14ac:dyDescent="0.25">
      <c r="A20872">
        <f t="shared" si="654"/>
        <v>20870</v>
      </c>
      <c r="B20872" s="22">
        <v>8143430</v>
      </c>
      <c r="J20872" s="6">
        <f t="shared" si="653"/>
        <v>16887655243524.369</v>
      </c>
    </row>
    <row r="20873" spans="1:10" x14ac:dyDescent="0.25">
      <c r="A20873">
        <f t="shared" si="654"/>
        <v>20871</v>
      </c>
      <c r="B20873" s="22">
        <v>0</v>
      </c>
      <c r="J20873" s="6">
        <f t="shared" si="653"/>
        <v>16272920094200.813</v>
      </c>
    </row>
    <row r="20874" spans="1:10" x14ac:dyDescent="0.25">
      <c r="A20874">
        <f t="shared" si="654"/>
        <v>20872</v>
      </c>
      <c r="B20874" s="22">
        <v>8943680</v>
      </c>
      <c r="J20874" s="6">
        <f t="shared" si="653"/>
        <v>24105244819313.906</v>
      </c>
    </row>
    <row r="20875" spans="1:10" x14ac:dyDescent="0.25">
      <c r="A20875">
        <f t="shared" si="654"/>
        <v>20873</v>
      </c>
      <c r="B20875" s="22">
        <v>0</v>
      </c>
      <c r="J20875" s="6">
        <f t="shared" si="653"/>
        <v>16272920094200.813</v>
      </c>
    </row>
    <row r="20876" spans="1:10" x14ac:dyDescent="0.25">
      <c r="A20876">
        <f t="shared" si="654"/>
        <v>20874</v>
      </c>
      <c r="B20876" s="22">
        <v>0</v>
      </c>
      <c r="J20876" s="6">
        <f t="shared" si="653"/>
        <v>16272920094200.813</v>
      </c>
    </row>
    <row r="20877" spans="1:10" x14ac:dyDescent="0.25">
      <c r="A20877">
        <f t="shared" si="654"/>
        <v>20875</v>
      </c>
      <c r="B20877" s="22">
        <v>8943680</v>
      </c>
      <c r="J20877" s="6">
        <f t="shared" si="653"/>
        <v>24105244819313.906</v>
      </c>
    </row>
    <row r="20878" spans="1:10" x14ac:dyDescent="0.25">
      <c r="A20878">
        <f t="shared" si="654"/>
        <v>20876</v>
      </c>
      <c r="B20878" s="22">
        <v>0</v>
      </c>
      <c r="J20878" s="6">
        <f t="shared" si="653"/>
        <v>16272920094200.813</v>
      </c>
    </row>
    <row r="20879" spans="1:10" x14ac:dyDescent="0.25">
      <c r="A20879">
        <f t="shared" si="654"/>
        <v>20877</v>
      </c>
      <c r="B20879" s="22">
        <v>0</v>
      </c>
      <c r="J20879" s="6">
        <f t="shared" si="653"/>
        <v>16272920094200.813</v>
      </c>
    </row>
    <row r="20880" spans="1:10" x14ac:dyDescent="0.25">
      <c r="A20880">
        <f t="shared" si="654"/>
        <v>20878</v>
      </c>
      <c r="B20880" s="22">
        <v>6250000</v>
      </c>
      <c r="J20880" s="6">
        <f t="shared" si="653"/>
        <v>4910785591619.8643</v>
      </c>
    </row>
    <row r="20881" spans="1:10" x14ac:dyDescent="0.25">
      <c r="A20881">
        <f t="shared" si="654"/>
        <v>20879</v>
      </c>
      <c r="B20881" s="22">
        <v>8143430</v>
      </c>
      <c r="J20881" s="6">
        <f t="shared" si="653"/>
        <v>16887655243524.369</v>
      </c>
    </row>
    <row r="20882" spans="1:10" x14ac:dyDescent="0.25">
      <c r="A20882">
        <f t="shared" si="654"/>
        <v>20880</v>
      </c>
      <c r="B20882" s="22">
        <v>0</v>
      </c>
      <c r="J20882" s="6">
        <f t="shared" si="653"/>
        <v>16272920094200.813</v>
      </c>
    </row>
    <row r="20883" spans="1:10" x14ac:dyDescent="0.25">
      <c r="A20883">
        <f t="shared" si="654"/>
        <v>20881</v>
      </c>
      <c r="B20883" s="22">
        <v>8143430</v>
      </c>
      <c r="J20883" s="6">
        <f t="shared" si="653"/>
        <v>16887655243524.369</v>
      </c>
    </row>
    <row r="20884" spans="1:10" x14ac:dyDescent="0.25">
      <c r="A20884">
        <f t="shared" si="654"/>
        <v>20882</v>
      </c>
      <c r="B20884" s="22">
        <v>0</v>
      </c>
      <c r="J20884" s="6">
        <f t="shared" si="653"/>
        <v>16272920094200.813</v>
      </c>
    </row>
    <row r="20885" spans="1:10" x14ac:dyDescent="0.25">
      <c r="A20885">
        <f t="shared" si="654"/>
        <v>20883</v>
      </c>
      <c r="B20885" s="22">
        <v>11143430</v>
      </c>
      <c r="J20885" s="6">
        <f t="shared" si="653"/>
        <v>50544410682285.516</v>
      </c>
    </row>
    <row r="20886" spans="1:10" x14ac:dyDescent="0.25">
      <c r="A20886">
        <f t="shared" si="654"/>
        <v>20884</v>
      </c>
      <c r="B20886" s="22">
        <v>8943680</v>
      </c>
      <c r="J20886" s="6">
        <f t="shared" si="653"/>
        <v>24105244819313.906</v>
      </c>
    </row>
    <row r="20887" spans="1:10" x14ac:dyDescent="0.25">
      <c r="A20887">
        <f t="shared" si="654"/>
        <v>20885</v>
      </c>
      <c r="B20887" s="22">
        <v>3250000</v>
      </c>
      <c r="J20887" s="6">
        <f t="shared" si="653"/>
        <v>614610152858.7196</v>
      </c>
    </row>
    <row r="20888" spans="1:10" x14ac:dyDescent="0.25">
      <c r="A20888">
        <f t="shared" si="654"/>
        <v>20886</v>
      </c>
      <c r="B20888" s="22">
        <v>8943680</v>
      </c>
      <c r="J20888" s="6">
        <f t="shared" si="653"/>
        <v>24105244819313.906</v>
      </c>
    </row>
    <row r="20889" spans="1:10" x14ac:dyDescent="0.25">
      <c r="A20889">
        <f t="shared" si="654"/>
        <v>20887</v>
      </c>
      <c r="B20889" s="22">
        <v>0</v>
      </c>
      <c r="J20889" s="6">
        <f t="shared" si="653"/>
        <v>16272920094200.813</v>
      </c>
    </row>
    <row r="20890" spans="1:10" x14ac:dyDescent="0.25">
      <c r="A20890">
        <f t="shared" si="654"/>
        <v>20888</v>
      </c>
      <c r="B20890" s="22">
        <v>8943680</v>
      </c>
      <c r="J20890" s="6">
        <f t="shared" si="653"/>
        <v>24105244819313.906</v>
      </c>
    </row>
    <row r="20891" spans="1:10" x14ac:dyDescent="0.25">
      <c r="A20891">
        <f t="shared" si="654"/>
        <v>20889</v>
      </c>
      <c r="B20891" s="22">
        <v>8143430</v>
      </c>
      <c r="J20891" s="6">
        <f t="shared" si="653"/>
        <v>16887655243524.369</v>
      </c>
    </row>
    <row r="20892" spans="1:10" x14ac:dyDescent="0.25">
      <c r="A20892">
        <f t="shared" si="654"/>
        <v>20890</v>
      </c>
      <c r="B20892" s="22">
        <v>8143430</v>
      </c>
      <c r="J20892" s="6">
        <f t="shared" si="653"/>
        <v>16887655243524.369</v>
      </c>
    </row>
    <row r="20893" spans="1:10" x14ac:dyDescent="0.25">
      <c r="A20893">
        <f t="shared" si="654"/>
        <v>20891</v>
      </c>
      <c r="B20893" s="22">
        <v>8943680</v>
      </c>
      <c r="J20893" s="6">
        <f t="shared" si="653"/>
        <v>24105244819313.906</v>
      </c>
    </row>
    <row r="20894" spans="1:10" x14ac:dyDescent="0.25">
      <c r="A20894">
        <f t="shared" si="654"/>
        <v>20892</v>
      </c>
      <c r="B20894" s="22">
        <v>0</v>
      </c>
      <c r="J20894" s="6">
        <f t="shared" si="653"/>
        <v>16272920094200.813</v>
      </c>
    </row>
    <row r="20895" spans="1:10" x14ac:dyDescent="0.25">
      <c r="A20895">
        <f t="shared" si="654"/>
        <v>20893</v>
      </c>
      <c r="B20895" s="22">
        <v>0</v>
      </c>
      <c r="J20895" s="6">
        <f t="shared" si="653"/>
        <v>16272920094200.813</v>
      </c>
    </row>
    <row r="20896" spans="1:10" x14ac:dyDescent="0.25">
      <c r="A20896">
        <f t="shared" si="654"/>
        <v>20894</v>
      </c>
      <c r="B20896" s="22">
        <v>3000000</v>
      </c>
      <c r="J20896" s="6">
        <f t="shared" si="653"/>
        <v>1069095532961.9576</v>
      </c>
    </row>
    <row r="20897" spans="1:10" x14ac:dyDescent="0.25">
      <c r="A20897">
        <f t="shared" si="654"/>
        <v>20895</v>
      </c>
      <c r="B20897" s="22">
        <v>0</v>
      </c>
      <c r="J20897" s="6">
        <f t="shared" si="653"/>
        <v>16272920094200.813</v>
      </c>
    </row>
    <row r="20898" spans="1:10" x14ac:dyDescent="0.25">
      <c r="A20898">
        <f t="shared" si="654"/>
        <v>20896</v>
      </c>
      <c r="B20898" s="22">
        <v>0</v>
      </c>
      <c r="J20898" s="6">
        <f t="shared" si="653"/>
        <v>16272920094200.813</v>
      </c>
    </row>
    <row r="20899" spans="1:10" x14ac:dyDescent="0.25">
      <c r="A20899">
        <f t="shared" si="654"/>
        <v>20897</v>
      </c>
      <c r="B20899" s="22">
        <v>0</v>
      </c>
      <c r="J20899" s="6">
        <f t="shared" si="653"/>
        <v>16272920094200.813</v>
      </c>
    </row>
    <row r="20900" spans="1:10" x14ac:dyDescent="0.25">
      <c r="A20900">
        <f t="shared" si="654"/>
        <v>20898</v>
      </c>
      <c r="B20900" s="22">
        <v>0</v>
      </c>
      <c r="J20900" s="6">
        <f t="shared" si="653"/>
        <v>16272920094200.813</v>
      </c>
    </row>
    <row r="20901" spans="1:10" x14ac:dyDescent="0.25">
      <c r="A20901">
        <f t="shared" si="654"/>
        <v>20899</v>
      </c>
      <c r="B20901" s="22">
        <v>0</v>
      </c>
      <c r="J20901" s="6">
        <f t="shared" si="653"/>
        <v>16272920094200.813</v>
      </c>
    </row>
    <row r="20902" spans="1:10" x14ac:dyDescent="0.25">
      <c r="A20902">
        <f t="shared" si="654"/>
        <v>20900</v>
      </c>
      <c r="B20902" s="22">
        <v>0</v>
      </c>
      <c r="J20902" s="6">
        <f t="shared" si="653"/>
        <v>16272920094200.813</v>
      </c>
    </row>
    <row r="20903" spans="1:10" x14ac:dyDescent="0.25">
      <c r="A20903">
        <f t="shared" si="654"/>
        <v>20901</v>
      </c>
      <c r="B20903" s="22">
        <v>8943680</v>
      </c>
      <c r="J20903" s="6">
        <f t="shared" si="653"/>
        <v>24105244819313.906</v>
      </c>
    </row>
    <row r="20904" spans="1:10" x14ac:dyDescent="0.25">
      <c r="A20904">
        <f t="shared" si="654"/>
        <v>20902</v>
      </c>
      <c r="B20904" s="22">
        <v>0</v>
      </c>
      <c r="J20904" s="6">
        <f t="shared" si="653"/>
        <v>16272920094200.813</v>
      </c>
    </row>
    <row r="20905" spans="1:10" x14ac:dyDescent="0.25">
      <c r="A20905">
        <f t="shared" si="654"/>
        <v>20903</v>
      </c>
      <c r="B20905" s="22">
        <v>0</v>
      </c>
      <c r="J20905" s="6">
        <f t="shared" si="653"/>
        <v>16272920094200.813</v>
      </c>
    </row>
    <row r="20906" spans="1:10" x14ac:dyDescent="0.25">
      <c r="A20906">
        <f t="shared" si="654"/>
        <v>20904</v>
      </c>
      <c r="B20906" s="22">
        <v>17087110</v>
      </c>
      <c r="J20906" s="6">
        <f t="shared" si="653"/>
        <v>170384444013437.47</v>
      </c>
    </row>
    <row r="20907" spans="1:10" x14ac:dyDescent="0.25">
      <c r="A20907">
        <f t="shared" si="654"/>
        <v>20905</v>
      </c>
      <c r="B20907" s="22">
        <v>11393430</v>
      </c>
      <c r="J20907" s="6">
        <f t="shared" si="653"/>
        <v>54161640302182.273</v>
      </c>
    </row>
    <row r="20908" spans="1:10" x14ac:dyDescent="0.25">
      <c r="A20908">
        <f t="shared" si="654"/>
        <v>20906</v>
      </c>
      <c r="B20908" s="22">
        <v>0</v>
      </c>
      <c r="J20908" s="6">
        <f t="shared" si="653"/>
        <v>16272920094200.813</v>
      </c>
    </row>
    <row r="20909" spans="1:10" x14ac:dyDescent="0.25">
      <c r="A20909">
        <f t="shared" si="654"/>
        <v>20907</v>
      </c>
      <c r="B20909" s="22">
        <v>17087110</v>
      </c>
      <c r="J20909" s="6">
        <f t="shared" si="653"/>
        <v>170384444013437.47</v>
      </c>
    </row>
    <row r="20910" spans="1:10" x14ac:dyDescent="0.25">
      <c r="A20910">
        <f t="shared" si="654"/>
        <v>20908</v>
      </c>
      <c r="B20910" s="22">
        <v>3000000</v>
      </c>
      <c r="J20910" s="6">
        <f t="shared" si="653"/>
        <v>1069095532961.9576</v>
      </c>
    </row>
    <row r="20911" spans="1:10" x14ac:dyDescent="0.25">
      <c r="A20911">
        <f t="shared" si="654"/>
        <v>20909</v>
      </c>
      <c r="B20911" s="22">
        <v>0</v>
      </c>
      <c r="J20911" s="6">
        <f t="shared" si="653"/>
        <v>16272920094200.813</v>
      </c>
    </row>
    <row r="20912" spans="1:10" x14ac:dyDescent="0.25">
      <c r="A20912">
        <f t="shared" si="654"/>
        <v>20910</v>
      </c>
      <c r="B20912" s="22">
        <v>8143430</v>
      </c>
      <c r="J20912" s="6">
        <f t="shared" si="653"/>
        <v>16887655243524.369</v>
      </c>
    </row>
    <row r="20913" spans="1:10" x14ac:dyDescent="0.25">
      <c r="A20913">
        <f t="shared" si="654"/>
        <v>20911</v>
      </c>
      <c r="B20913" s="22">
        <v>0</v>
      </c>
      <c r="J20913" s="6">
        <f t="shared" si="653"/>
        <v>16272920094200.813</v>
      </c>
    </row>
    <row r="20914" spans="1:10" x14ac:dyDescent="0.25">
      <c r="A20914">
        <f t="shared" si="654"/>
        <v>20912</v>
      </c>
      <c r="B20914" s="22">
        <v>0</v>
      </c>
      <c r="J20914" s="6">
        <f t="shared" si="653"/>
        <v>16272920094200.813</v>
      </c>
    </row>
    <row r="20915" spans="1:10" x14ac:dyDescent="0.25">
      <c r="A20915">
        <f t="shared" si="654"/>
        <v>20913</v>
      </c>
      <c r="B20915" s="22">
        <v>0</v>
      </c>
      <c r="J20915" s="6">
        <f t="shared" si="653"/>
        <v>16272920094200.813</v>
      </c>
    </row>
    <row r="20916" spans="1:10" x14ac:dyDescent="0.25">
      <c r="A20916">
        <f t="shared" si="654"/>
        <v>20914</v>
      </c>
      <c r="B20916" s="22">
        <v>8143430</v>
      </c>
      <c r="J20916" s="6">
        <f t="shared" si="653"/>
        <v>16887655243524.369</v>
      </c>
    </row>
    <row r="20917" spans="1:10" x14ac:dyDescent="0.25">
      <c r="A20917">
        <f t="shared" si="654"/>
        <v>20915</v>
      </c>
      <c r="B20917" s="22">
        <v>0</v>
      </c>
      <c r="J20917" s="6">
        <f t="shared" si="653"/>
        <v>16272920094200.813</v>
      </c>
    </row>
    <row r="20918" spans="1:10" x14ac:dyDescent="0.25">
      <c r="A20918">
        <f t="shared" si="654"/>
        <v>20916</v>
      </c>
      <c r="B20918" s="22">
        <v>8943680</v>
      </c>
      <c r="J20918" s="6">
        <f t="shared" si="653"/>
        <v>24105244819313.906</v>
      </c>
    </row>
    <row r="20919" spans="1:10" x14ac:dyDescent="0.25">
      <c r="A20919">
        <f t="shared" si="654"/>
        <v>20917</v>
      </c>
      <c r="B20919" s="22">
        <v>17087110</v>
      </c>
      <c r="J20919" s="6">
        <f t="shared" si="653"/>
        <v>170384444013437.47</v>
      </c>
    </row>
    <row r="20920" spans="1:10" x14ac:dyDescent="0.25">
      <c r="A20920">
        <f t="shared" si="654"/>
        <v>20918</v>
      </c>
      <c r="B20920" s="22">
        <v>0</v>
      </c>
      <c r="J20920" s="6">
        <f t="shared" si="653"/>
        <v>16272920094200.813</v>
      </c>
    </row>
    <row r="20921" spans="1:10" x14ac:dyDescent="0.25">
      <c r="A20921">
        <f t="shared" si="654"/>
        <v>20919</v>
      </c>
      <c r="B20921" s="22">
        <v>8943680</v>
      </c>
      <c r="J20921" s="6">
        <f t="shared" si="653"/>
        <v>24105244819313.906</v>
      </c>
    </row>
    <row r="20922" spans="1:10" x14ac:dyDescent="0.25">
      <c r="A20922">
        <f t="shared" si="654"/>
        <v>20920</v>
      </c>
      <c r="B20922" s="22">
        <v>0</v>
      </c>
      <c r="J20922" s="6">
        <f t="shared" si="653"/>
        <v>16272920094200.813</v>
      </c>
    </row>
    <row r="20923" spans="1:10" x14ac:dyDescent="0.25">
      <c r="A20923">
        <f t="shared" si="654"/>
        <v>20921</v>
      </c>
      <c r="B20923" s="22">
        <v>0</v>
      </c>
      <c r="J20923" s="6">
        <f t="shared" si="653"/>
        <v>16272920094200.813</v>
      </c>
    </row>
    <row r="20924" spans="1:10" x14ac:dyDescent="0.25">
      <c r="A20924">
        <f t="shared" si="654"/>
        <v>20922</v>
      </c>
      <c r="B20924" s="22">
        <v>0</v>
      </c>
      <c r="J20924" s="6">
        <f t="shared" si="653"/>
        <v>16272920094200.813</v>
      </c>
    </row>
    <row r="20925" spans="1:10" x14ac:dyDescent="0.25">
      <c r="A20925">
        <f t="shared" si="654"/>
        <v>20923</v>
      </c>
      <c r="B20925" s="22">
        <v>0</v>
      </c>
      <c r="J20925" s="6">
        <f t="shared" si="653"/>
        <v>16272920094200.813</v>
      </c>
    </row>
    <row r="20926" spans="1:10" x14ac:dyDescent="0.25">
      <c r="A20926">
        <f t="shared" si="654"/>
        <v>20924</v>
      </c>
      <c r="B20926" s="22">
        <v>0</v>
      </c>
      <c r="J20926" s="6">
        <f t="shared" si="653"/>
        <v>16272920094200.813</v>
      </c>
    </row>
    <row r="20927" spans="1:10" x14ac:dyDescent="0.25">
      <c r="A20927">
        <f t="shared" si="654"/>
        <v>20925</v>
      </c>
      <c r="B20927" s="22">
        <v>8143430</v>
      </c>
      <c r="J20927" s="6">
        <f t="shared" si="653"/>
        <v>16887655243524.369</v>
      </c>
    </row>
    <row r="20928" spans="1:10" x14ac:dyDescent="0.25">
      <c r="A20928">
        <f t="shared" si="654"/>
        <v>20926</v>
      </c>
      <c r="B20928" s="22">
        <v>8143430</v>
      </c>
      <c r="J20928" s="6">
        <f t="shared" si="653"/>
        <v>16887655243524.369</v>
      </c>
    </row>
    <row r="20929" spans="1:10" x14ac:dyDescent="0.25">
      <c r="A20929">
        <f t="shared" si="654"/>
        <v>20927</v>
      </c>
      <c r="B20929" s="22">
        <v>0</v>
      </c>
      <c r="J20929" s="6">
        <f t="shared" si="653"/>
        <v>16272920094200.813</v>
      </c>
    </row>
    <row r="20930" spans="1:10" x14ac:dyDescent="0.25">
      <c r="A20930">
        <f t="shared" si="654"/>
        <v>20928</v>
      </c>
      <c r="B20930" s="22">
        <v>11393430</v>
      </c>
      <c r="J20930" s="6">
        <f t="shared" si="653"/>
        <v>54161640302182.273</v>
      </c>
    </row>
    <row r="20931" spans="1:10" x14ac:dyDescent="0.25">
      <c r="A20931">
        <f t="shared" si="654"/>
        <v>20929</v>
      </c>
      <c r="B20931" s="22">
        <v>12193680</v>
      </c>
      <c r="J20931" s="6">
        <f t="shared" ref="J20931:J20994" si="655">(B20931-$I$6)^2</f>
        <v>66580854877971.813</v>
      </c>
    </row>
    <row r="20932" spans="1:10" x14ac:dyDescent="0.25">
      <c r="A20932">
        <f t="shared" ref="A20932:A20995" si="656">A20931+1</f>
        <v>20930</v>
      </c>
      <c r="B20932" s="22">
        <v>8943680</v>
      </c>
      <c r="J20932" s="6">
        <f t="shared" si="655"/>
        <v>24105244819313.906</v>
      </c>
    </row>
    <row r="20933" spans="1:10" x14ac:dyDescent="0.25">
      <c r="A20933">
        <f t="shared" si="656"/>
        <v>20931</v>
      </c>
      <c r="B20933" s="22">
        <v>8143430</v>
      </c>
      <c r="J20933" s="6">
        <f t="shared" si="655"/>
        <v>16887655243524.369</v>
      </c>
    </row>
    <row r="20934" spans="1:10" x14ac:dyDescent="0.25">
      <c r="A20934">
        <f t="shared" si="656"/>
        <v>20932</v>
      </c>
      <c r="B20934" s="22">
        <v>0</v>
      </c>
      <c r="J20934" s="6">
        <f t="shared" si="655"/>
        <v>16272920094200.813</v>
      </c>
    </row>
    <row r="20935" spans="1:10" x14ac:dyDescent="0.25">
      <c r="A20935">
        <f t="shared" si="656"/>
        <v>20933</v>
      </c>
      <c r="B20935" s="22">
        <v>8943680</v>
      </c>
      <c r="J20935" s="6">
        <f t="shared" si="655"/>
        <v>24105244819313.906</v>
      </c>
    </row>
    <row r="20936" spans="1:10" x14ac:dyDescent="0.25">
      <c r="A20936">
        <f t="shared" si="656"/>
        <v>20934</v>
      </c>
      <c r="B20936" s="22">
        <v>0</v>
      </c>
      <c r="J20936" s="6">
        <f t="shared" si="655"/>
        <v>16272920094200.813</v>
      </c>
    </row>
    <row r="20937" spans="1:10" x14ac:dyDescent="0.25">
      <c r="A20937">
        <f t="shared" si="656"/>
        <v>20935</v>
      </c>
      <c r="B20937" s="22">
        <v>8943680</v>
      </c>
      <c r="J20937" s="6">
        <f t="shared" si="655"/>
        <v>24105244819313.906</v>
      </c>
    </row>
    <row r="20938" spans="1:10" x14ac:dyDescent="0.25">
      <c r="A20938">
        <f t="shared" si="656"/>
        <v>20936</v>
      </c>
      <c r="B20938" s="22">
        <v>0</v>
      </c>
      <c r="J20938" s="6">
        <f t="shared" si="655"/>
        <v>16272920094200.813</v>
      </c>
    </row>
    <row r="20939" spans="1:10" x14ac:dyDescent="0.25">
      <c r="A20939">
        <f t="shared" si="656"/>
        <v>20937</v>
      </c>
      <c r="B20939" s="22">
        <v>8943680</v>
      </c>
      <c r="J20939" s="6">
        <f t="shared" si="655"/>
        <v>24105244819313.906</v>
      </c>
    </row>
    <row r="20940" spans="1:10" x14ac:dyDescent="0.25">
      <c r="A20940">
        <f t="shared" si="656"/>
        <v>20938</v>
      </c>
      <c r="B20940" s="22">
        <v>0</v>
      </c>
      <c r="J20940" s="6">
        <f t="shared" si="655"/>
        <v>16272920094200.813</v>
      </c>
    </row>
    <row r="20941" spans="1:10" x14ac:dyDescent="0.25">
      <c r="A20941">
        <f t="shared" si="656"/>
        <v>20939</v>
      </c>
      <c r="B20941" s="22">
        <v>8943680</v>
      </c>
      <c r="J20941" s="6">
        <f t="shared" si="655"/>
        <v>24105244819313.906</v>
      </c>
    </row>
    <row r="20942" spans="1:10" x14ac:dyDescent="0.25">
      <c r="A20942">
        <f t="shared" si="656"/>
        <v>20940</v>
      </c>
      <c r="B20942" s="22">
        <v>0</v>
      </c>
      <c r="J20942" s="6">
        <f t="shared" si="655"/>
        <v>16272920094200.813</v>
      </c>
    </row>
    <row r="20943" spans="1:10" x14ac:dyDescent="0.25">
      <c r="A20943">
        <f t="shared" si="656"/>
        <v>20941</v>
      </c>
      <c r="B20943" s="22">
        <v>17087110</v>
      </c>
      <c r="J20943" s="6">
        <f t="shared" si="655"/>
        <v>170384444013437.47</v>
      </c>
    </row>
    <row r="20944" spans="1:10" x14ac:dyDescent="0.25">
      <c r="A20944">
        <f t="shared" si="656"/>
        <v>20942</v>
      </c>
      <c r="B20944" s="22">
        <v>0</v>
      </c>
      <c r="J20944" s="6">
        <f t="shared" si="655"/>
        <v>16272920094200.813</v>
      </c>
    </row>
    <row r="20945" spans="1:10" x14ac:dyDescent="0.25">
      <c r="A20945">
        <f t="shared" si="656"/>
        <v>20943</v>
      </c>
      <c r="B20945" s="22">
        <v>0</v>
      </c>
      <c r="J20945" s="6">
        <f t="shared" si="655"/>
        <v>16272920094200.813</v>
      </c>
    </row>
    <row r="20946" spans="1:10" x14ac:dyDescent="0.25">
      <c r="A20946">
        <f t="shared" si="656"/>
        <v>20944</v>
      </c>
      <c r="B20946" s="22">
        <v>0</v>
      </c>
      <c r="J20946" s="6">
        <f t="shared" si="655"/>
        <v>16272920094200.813</v>
      </c>
    </row>
    <row r="20947" spans="1:10" x14ac:dyDescent="0.25">
      <c r="A20947">
        <f t="shared" si="656"/>
        <v>20945</v>
      </c>
      <c r="B20947" s="22">
        <v>0</v>
      </c>
      <c r="J20947" s="6">
        <f t="shared" si="655"/>
        <v>16272920094200.813</v>
      </c>
    </row>
    <row r="20948" spans="1:10" x14ac:dyDescent="0.25">
      <c r="A20948">
        <f t="shared" si="656"/>
        <v>20946</v>
      </c>
      <c r="B20948" s="22">
        <v>0</v>
      </c>
      <c r="J20948" s="6">
        <f t="shared" si="655"/>
        <v>16272920094200.813</v>
      </c>
    </row>
    <row r="20949" spans="1:10" x14ac:dyDescent="0.25">
      <c r="A20949">
        <f t="shared" si="656"/>
        <v>20947</v>
      </c>
      <c r="B20949" s="22">
        <v>8143430</v>
      </c>
      <c r="J20949" s="6">
        <f t="shared" si="655"/>
        <v>16887655243524.369</v>
      </c>
    </row>
    <row r="20950" spans="1:10" x14ac:dyDescent="0.25">
      <c r="A20950">
        <f t="shared" si="656"/>
        <v>20948</v>
      </c>
      <c r="B20950" s="22">
        <v>0</v>
      </c>
      <c r="J20950" s="6">
        <f t="shared" si="655"/>
        <v>16272920094200.813</v>
      </c>
    </row>
    <row r="20951" spans="1:10" x14ac:dyDescent="0.25">
      <c r="A20951">
        <f t="shared" si="656"/>
        <v>20949</v>
      </c>
      <c r="B20951" s="22">
        <v>8943680</v>
      </c>
      <c r="J20951" s="6">
        <f t="shared" si="655"/>
        <v>24105244819313.906</v>
      </c>
    </row>
    <row r="20952" spans="1:10" x14ac:dyDescent="0.25">
      <c r="A20952">
        <f t="shared" si="656"/>
        <v>20950</v>
      </c>
      <c r="B20952" s="22">
        <v>0</v>
      </c>
      <c r="J20952" s="6">
        <f t="shared" si="655"/>
        <v>16272920094200.813</v>
      </c>
    </row>
    <row r="20953" spans="1:10" x14ac:dyDescent="0.25">
      <c r="A20953">
        <f t="shared" si="656"/>
        <v>20951</v>
      </c>
      <c r="B20953" s="22">
        <v>0</v>
      </c>
      <c r="J20953" s="6">
        <f t="shared" si="655"/>
        <v>16272920094200.813</v>
      </c>
    </row>
    <row r="20954" spans="1:10" x14ac:dyDescent="0.25">
      <c r="A20954">
        <f t="shared" si="656"/>
        <v>20952</v>
      </c>
      <c r="B20954" s="22">
        <v>0</v>
      </c>
      <c r="J20954" s="6">
        <f t="shared" si="655"/>
        <v>16272920094200.813</v>
      </c>
    </row>
    <row r="20955" spans="1:10" x14ac:dyDescent="0.25">
      <c r="A20955">
        <f t="shared" si="656"/>
        <v>20953</v>
      </c>
      <c r="B20955" s="22">
        <v>3250000</v>
      </c>
      <c r="J20955" s="6">
        <f t="shared" si="655"/>
        <v>614610152858.7196</v>
      </c>
    </row>
    <row r="20956" spans="1:10" x14ac:dyDescent="0.25">
      <c r="A20956">
        <f t="shared" si="656"/>
        <v>20954</v>
      </c>
      <c r="B20956" s="22">
        <v>3250000</v>
      </c>
      <c r="J20956" s="6">
        <f t="shared" si="655"/>
        <v>614610152858.7196</v>
      </c>
    </row>
    <row r="20957" spans="1:10" x14ac:dyDescent="0.25">
      <c r="A20957">
        <f t="shared" si="656"/>
        <v>20955</v>
      </c>
      <c r="B20957" s="22">
        <v>8143430</v>
      </c>
      <c r="J20957" s="6">
        <f t="shared" si="655"/>
        <v>16887655243524.369</v>
      </c>
    </row>
    <row r="20958" spans="1:10" x14ac:dyDescent="0.25">
      <c r="A20958">
        <f t="shared" si="656"/>
        <v>20956</v>
      </c>
      <c r="B20958" s="22">
        <v>0</v>
      </c>
      <c r="J20958" s="6">
        <f t="shared" si="655"/>
        <v>16272920094200.813</v>
      </c>
    </row>
    <row r="20959" spans="1:10" x14ac:dyDescent="0.25">
      <c r="A20959">
        <f t="shared" si="656"/>
        <v>20957</v>
      </c>
      <c r="B20959" s="22">
        <v>0</v>
      </c>
      <c r="J20959" s="6">
        <f t="shared" si="655"/>
        <v>16272920094200.813</v>
      </c>
    </row>
    <row r="20960" spans="1:10" x14ac:dyDescent="0.25">
      <c r="A20960">
        <f t="shared" si="656"/>
        <v>20958</v>
      </c>
      <c r="B20960" s="22">
        <v>0</v>
      </c>
      <c r="J20960" s="6">
        <f t="shared" si="655"/>
        <v>16272920094200.813</v>
      </c>
    </row>
    <row r="20961" spans="1:10" x14ac:dyDescent="0.25">
      <c r="A20961">
        <f t="shared" si="656"/>
        <v>20959</v>
      </c>
      <c r="B20961" s="22">
        <v>0</v>
      </c>
      <c r="J20961" s="6">
        <f t="shared" si="655"/>
        <v>16272920094200.813</v>
      </c>
    </row>
    <row r="20962" spans="1:10" x14ac:dyDescent="0.25">
      <c r="A20962">
        <f t="shared" si="656"/>
        <v>20960</v>
      </c>
      <c r="B20962" s="22">
        <v>8943680</v>
      </c>
      <c r="J20962" s="6">
        <f t="shared" si="655"/>
        <v>24105244819313.906</v>
      </c>
    </row>
    <row r="20963" spans="1:10" x14ac:dyDescent="0.25">
      <c r="A20963">
        <f t="shared" si="656"/>
        <v>20961</v>
      </c>
      <c r="B20963" s="22">
        <v>17087110</v>
      </c>
      <c r="J20963" s="6">
        <f t="shared" si="655"/>
        <v>170384444013437.47</v>
      </c>
    </row>
    <row r="20964" spans="1:10" x14ac:dyDescent="0.25">
      <c r="A20964">
        <f t="shared" si="656"/>
        <v>20962</v>
      </c>
      <c r="B20964" s="22">
        <v>8143430</v>
      </c>
      <c r="J20964" s="6">
        <f t="shared" si="655"/>
        <v>16887655243524.369</v>
      </c>
    </row>
    <row r="20965" spans="1:10" x14ac:dyDescent="0.25">
      <c r="A20965">
        <f t="shared" si="656"/>
        <v>20963</v>
      </c>
      <c r="B20965" s="22">
        <v>8943680</v>
      </c>
      <c r="J20965" s="6">
        <f t="shared" si="655"/>
        <v>24105244819313.906</v>
      </c>
    </row>
    <row r="20966" spans="1:10" x14ac:dyDescent="0.25">
      <c r="A20966">
        <f t="shared" si="656"/>
        <v>20964</v>
      </c>
      <c r="B20966" s="22">
        <v>69943.25</v>
      </c>
      <c r="J20966" s="6">
        <f t="shared" si="655"/>
        <v>15713514101673.752</v>
      </c>
    </row>
    <row r="20967" spans="1:10" x14ac:dyDescent="0.25">
      <c r="A20967">
        <f t="shared" si="656"/>
        <v>20965</v>
      </c>
      <c r="B20967" s="22">
        <v>0</v>
      </c>
      <c r="J20967" s="6">
        <f t="shared" si="655"/>
        <v>16272920094200.813</v>
      </c>
    </row>
    <row r="20968" spans="1:10" x14ac:dyDescent="0.25">
      <c r="A20968">
        <f t="shared" si="656"/>
        <v>20966</v>
      </c>
      <c r="B20968" s="22">
        <v>8143430</v>
      </c>
      <c r="J20968" s="6">
        <f t="shared" si="655"/>
        <v>16887655243524.369</v>
      </c>
    </row>
    <row r="20969" spans="1:10" x14ac:dyDescent="0.25">
      <c r="A20969">
        <f t="shared" si="656"/>
        <v>20967</v>
      </c>
      <c r="B20969" s="22">
        <v>0</v>
      </c>
      <c r="J20969" s="6">
        <f t="shared" si="655"/>
        <v>16272920094200.813</v>
      </c>
    </row>
    <row r="20970" spans="1:10" x14ac:dyDescent="0.25">
      <c r="A20970">
        <f t="shared" si="656"/>
        <v>20968</v>
      </c>
      <c r="B20970" s="22">
        <v>8143430</v>
      </c>
      <c r="J20970" s="6">
        <f t="shared" si="655"/>
        <v>16887655243524.369</v>
      </c>
    </row>
    <row r="20971" spans="1:10" x14ac:dyDescent="0.25">
      <c r="A20971">
        <f t="shared" si="656"/>
        <v>20969</v>
      </c>
      <c r="B20971" s="22">
        <v>11943680</v>
      </c>
      <c r="J20971" s="6">
        <f t="shared" si="655"/>
        <v>62563500258075.047</v>
      </c>
    </row>
    <row r="20972" spans="1:10" x14ac:dyDescent="0.25">
      <c r="A20972">
        <f t="shared" si="656"/>
        <v>20970</v>
      </c>
      <c r="B20972" s="22">
        <v>11143430</v>
      </c>
      <c r="J20972" s="6">
        <f t="shared" si="655"/>
        <v>50544410682285.516</v>
      </c>
    </row>
    <row r="20973" spans="1:10" x14ac:dyDescent="0.25">
      <c r="A20973">
        <f t="shared" si="656"/>
        <v>20971</v>
      </c>
      <c r="B20973" s="22">
        <v>8143430</v>
      </c>
      <c r="J20973" s="6">
        <f t="shared" si="655"/>
        <v>16887655243524.369</v>
      </c>
    </row>
    <row r="20974" spans="1:10" x14ac:dyDescent="0.25">
      <c r="A20974">
        <f t="shared" si="656"/>
        <v>20972</v>
      </c>
      <c r="B20974" s="22">
        <v>8943680</v>
      </c>
      <c r="J20974" s="6">
        <f t="shared" si="655"/>
        <v>24105244819313.906</v>
      </c>
    </row>
    <row r="20975" spans="1:10" x14ac:dyDescent="0.25">
      <c r="A20975">
        <f t="shared" si="656"/>
        <v>20973</v>
      </c>
      <c r="B20975" s="22">
        <v>0</v>
      </c>
      <c r="J20975" s="6">
        <f t="shared" si="655"/>
        <v>16272920094200.813</v>
      </c>
    </row>
    <row r="20976" spans="1:10" x14ac:dyDescent="0.25">
      <c r="A20976">
        <f t="shared" si="656"/>
        <v>20974</v>
      </c>
      <c r="B20976" s="22">
        <v>0</v>
      </c>
      <c r="J20976" s="6">
        <f t="shared" si="655"/>
        <v>16272920094200.813</v>
      </c>
    </row>
    <row r="20977" spans="1:10" x14ac:dyDescent="0.25">
      <c r="A20977">
        <f t="shared" si="656"/>
        <v>20975</v>
      </c>
      <c r="B20977" s="22">
        <v>8943680</v>
      </c>
      <c r="J20977" s="6">
        <f t="shared" si="655"/>
        <v>24105244819313.906</v>
      </c>
    </row>
    <row r="20978" spans="1:10" x14ac:dyDescent="0.25">
      <c r="A20978">
        <f t="shared" si="656"/>
        <v>20976</v>
      </c>
      <c r="B20978" s="22">
        <v>8943680</v>
      </c>
      <c r="J20978" s="6">
        <f t="shared" si="655"/>
        <v>24105244819313.906</v>
      </c>
    </row>
    <row r="20979" spans="1:10" x14ac:dyDescent="0.25">
      <c r="A20979">
        <f t="shared" si="656"/>
        <v>20977</v>
      </c>
      <c r="B20979" s="22">
        <v>0</v>
      </c>
      <c r="J20979" s="6">
        <f t="shared" si="655"/>
        <v>16272920094200.813</v>
      </c>
    </row>
    <row r="20980" spans="1:10" x14ac:dyDescent="0.25">
      <c r="A20980">
        <f t="shared" si="656"/>
        <v>20978</v>
      </c>
      <c r="B20980" s="22">
        <v>8943680</v>
      </c>
      <c r="J20980" s="6">
        <f t="shared" si="655"/>
        <v>24105244819313.906</v>
      </c>
    </row>
    <row r="20981" spans="1:10" x14ac:dyDescent="0.25">
      <c r="A20981">
        <f t="shared" si="656"/>
        <v>20979</v>
      </c>
      <c r="B20981" s="22">
        <v>0</v>
      </c>
      <c r="J20981" s="6">
        <f t="shared" si="655"/>
        <v>16272920094200.813</v>
      </c>
    </row>
    <row r="20982" spans="1:10" x14ac:dyDescent="0.25">
      <c r="A20982">
        <f t="shared" si="656"/>
        <v>20980</v>
      </c>
      <c r="B20982" s="22">
        <v>17087110</v>
      </c>
      <c r="J20982" s="6">
        <f t="shared" si="655"/>
        <v>170384444013437.47</v>
      </c>
    </row>
    <row r="20983" spans="1:10" x14ac:dyDescent="0.25">
      <c r="A20983">
        <f t="shared" si="656"/>
        <v>20981</v>
      </c>
      <c r="B20983" s="22">
        <v>0</v>
      </c>
      <c r="J20983" s="6">
        <f t="shared" si="655"/>
        <v>16272920094200.813</v>
      </c>
    </row>
    <row r="20984" spans="1:10" x14ac:dyDescent="0.25">
      <c r="A20984">
        <f t="shared" si="656"/>
        <v>20982</v>
      </c>
      <c r="B20984" s="22">
        <v>0</v>
      </c>
      <c r="J20984" s="6">
        <f t="shared" si="655"/>
        <v>16272920094200.813</v>
      </c>
    </row>
    <row r="20985" spans="1:10" x14ac:dyDescent="0.25">
      <c r="A20985">
        <f t="shared" si="656"/>
        <v>20983</v>
      </c>
      <c r="B20985" s="22">
        <v>0</v>
      </c>
      <c r="J20985" s="6">
        <f t="shared" si="655"/>
        <v>16272920094200.813</v>
      </c>
    </row>
    <row r="20986" spans="1:10" x14ac:dyDescent="0.25">
      <c r="A20986">
        <f t="shared" si="656"/>
        <v>20984</v>
      </c>
      <c r="B20986" s="22">
        <v>0</v>
      </c>
      <c r="J20986" s="6">
        <f t="shared" si="655"/>
        <v>16272920094200.813</v>
      </c>
    </row>
    <row r="20987" spans="1:10" x14ac:dyDescent="0.25">
      <c r="A20987">
        <f t="shared" si="656"/>
        <v>20985</v>
      </c>
      <c r="B20987" s="22">
        <v>3250000</v>
      </c>
      <c r="J20987" s="6">
        <f t="shared" si="655"/>
        <v>614610152858.7196</v>
      </c>
    </row>
    <row r="20988" spans="1:10" x14ac:dyDescent="0.25">
      <c r="A20988">
        <f t="shared" si="656"/>
        <v>20986</v>
      </c>
      <c r="B20988" s="22">
        <v>0</v>
      </c>
      <c r="J20988" s="6">
        <f t="shared" si="655"/>
        <v>16272920094200.813</v>
      </c>
    </row>
    <row r="20989" spans="1:10" x14ac:dyDescent="0.25">
      <c r="A20989">
        <f t="shared" si="656"/>
        <v>20987</v>
      </c>
      <c r="B20989" s="22">
        <v>0</v>
      </c>
      <c r="J20989" s="6">
        <f t="shared" si="655"/>
        <v>16272920094200.813</v>
      </c>
    </row>
    <row r="20990" spans="1:10" x14ac:dyDescent="0.25">
      <c r="A20990">
        <f t="shared" si="656"/>
        <v>20988</v>
      </c>
      <c r="B20990" s="22">
        <v>0</v>
      </c>
      <c r="J20990" s="6">
        <f t="shared" si="655"/>
        <v>16272920094200.813</v>
      </c>
    </row>
    <row r="20991" spans="1:10" x14ac:dyDescent="0.25">
      <c r="A20991">
        <f t="shared" si="656"/>
        <v>20989</v>
      </c>
      <c r="B20991" s="22">
        <v>0</v>
      </c>
      <c r="J20991" s="6">
        <f t="shared" si="655"/>
        <v>16272920094200.813</v>
      </c>
    </row>
    <row r="20992" spans="1:10" x14ac:dyDescent="0.25">
      <c r="A20992">
        <f t="shared" si="656"/>
        <v>20990</v>
      </c>
      <c r="B20992" s="22">
        <v>0</v>
      </c>
      <c r="J20992" s="6">
        <f t="shared" si="655"/>
        <v>16272920094200.813</v>
      </c>
    </row>
    <row r="20993" spans="1:10" x14ac:dyDescent="0.25">
      <c r="A20993">
        <f t="shared" si="656"/>
        <v>20991</v>
      </c>
      <c r="B20993" s="22">
        <v>0</v>
      </c>
      <c r="J20993" s="6">
        <f t="shared" si="655"/>
        <v>16272920094200.813</v>
      </c>
    </row>
    <row r="20994" spans="1:10" x14ac:dyDescent="0.25">
      <c r="A20994">
        <f t="shared" si="656"/>
        <v>20992</v>
      </c>
      <c r="B20994" s="22">
        <v>0</v>
      </c>
      <c r="J20994" s="6">
        <f t="shared" si="655"/>
        <v>16272920094200.813</v>
      </c>
    </row>
    <row r="20995" spans="1:10" x14ac:dyDescent="0.25">
      <c r="A20995">
        <f t="shared" si="656"/>
        <v>20993</v>
      </c>
      <c r="B20995" s="22">
        <v>8143430</v>
      </c>
      <c r="J20995" s="6">
        <f t="shared" ref="J20995:J21058" si="657">(B20995-$I$6)^2</f>
        <v>16887655243524.369</v>
      </c>
    </row>
    <row r="20996" spans="1:10" x14ac:dyDescent="0.25">
      <c r="A20996">
        <f t="shared" ref="A20996:A21059" si="658">A20995+1</f>
        <v>20994</v>
      </c>
      <c r="B20996" s="22">
        <v>0</v>
      </c>
      <c r="J20996" s="6">
        <f t="shared" si="657"/>
        <v>16272920094200.813</v>
      </c>
    </row>
    <row r="20997" spans="1:10" x14ac:dyDescent="0.25">
      <c r="A20997">
        <f t="shared" si="658"/>
        <v>20995</v>
      </c>
      <c r="B20997" s="22">
        <v>0</v>
      </c>
      <c r="J20997" s="6">
        <f t="shared" si="657"/>
        <v>16272920094200.813</v>
      </c>
    </row>
    <row r="20998" spans="1:10" x14ac:dyDescent="0.25">
      <c r="A20998">
        <f t="shared" si="658"/>
        <v>20996</v>
      </c>
      <c r="B20998" s="22">
        <v>0</v>
      </c>
      <c r="J20998" s="6">
        <f t="shared" si="657"/>
        <v>16272920094200.813</v>
      </c>
    </row>
    <row r="20999" spans="1:10" x14ac:dyDescent="0.25">
      <c r="A20999">
        <f t="shared" si="658"/>
        <v>20997</v>
      </c>
      <c r="B20999" s="22">
        <v>0</v>
      </c>
      <c r="J20999" s="6">
        <f t="shared" si="657"/>
        <v>16272920094200.813</v>
      </c>
    </row>
    <row r="21000" spans="1:10" x14ac:dyDescent="0.25">
      <c r="A21000">
        <f t="shared" si="658"/>
        <v>20998</v>
      </c>
      <c r="B21000" s="22">
        <v>0</v>
      </c>
      <c r="J21000" s="6">
        <f t="shared" si="657"/>
        <v>16272920094200.813</v>
      </c>
    </row>
    <row r="21001" spans="1:10" x14ac:dyDescent="0.25">
      <c r="A21001">
        <f t="shared" si="658"/>
        <v>20999</v>
      </c>
      <c r="B21001" s="22">
        <v>0</v>
      </c>
      <c r="J21001" s="6">
        <f t="shared" si="657"/>
        <v>16272920094200.813</v>
      </c>
    </row>
    <row r="21002" spans="1:10" x14ac:dyDescent="0.25">
      <c r="A21002">
        <f t="shared" si="658"/>
        <v>21000</v>
      </c>
      <c r="B21002" s="22">
        <v>0</v>
      </c>
      <c r="J21002" s="6">
        <f t="shared" si="657"/>
        <v>16272920094200.813</v>
      </c>
    </row>
    <row r="21003" spans="1:10" x14ac:dyDescent="0.25">
      <c r="A21003">
        <f t="shared" si="658"/>
        <v>21001</v>
      </c>
      <c r="B21003" s="22">
        <v>0</v>
      </c>
      <c r="J21003" s="6">
        <f t="shared" si="657"/>
        <v>16272920094200.813</v>
      </c>
    </row>
    <row r="21004" spans="1:10" x14ac:dyDescent="0.25">
      <c r="A21004">
        <f t="shared" si="658"/>
        <v>21002</v>
      </c>
      <c r="B21004" s="22">
        <v>0</v>
      </c>
      <c r="J21004" s="6">
        <f t="shared" si="657"/>
        <v>16272920094200.813</v>
      </c>
    </row>
    <row r="21005" spans="1:10" x14ac:dyDescent="0.25">
      <c r="A21005">
        <f t="shared" si="658"/>
        <v>21003</v>
      </c>
      <c r="B21005" s="22">
        <v>0</v>
      </c>
      <c r="J21005" s="6">
        <f t="shared" si="657"/>
        <v>16272920094200.813</v>
      </c>
    </row>
    <row r="21006" spans="1:10" x14ac:dyDescent="0.25">
      <c r="A21006">
        <f t="shared" si="658"/>
        <v>21004</v>
      </c>
      <c r="B21006" s="22">
        <v>0</v>
      </c>
      <c r="J21006" s="6">
        <f t="shared" si="657"/>
        <v>16272920094200.813</v>
      </c>
    </row>
    <row r="21007" spans="1:10" x14ac:dyDescent="0.25">
      <c r="A21007">
        <f t="shared" si="658"/>
        <v>21005</v>
      </c>
      <c r="B21007" s="22">
        <v>0</v>
      </c>
      <c r="J21007" s="6">
        <f t="shared" si="657"/>
        <v>16272920094200.813</v>
      </c>
    </row>
    <row r="21008" spans="1:10" x14ac:dyDescent="0.25">
      <c r="A21008">
        <f t="shared" si="658"/>
        <v>21006</v>
      </c>
      <c r="B21008" s="22">
        <v>0</v>
      </c>
      <c r="J21008" s="6">
        <f t="shared" si="657"/>
        <v>16272920094200.813</v>
      </c>
    </row>
    <row r="21009" spans="1:10" x14ac:dyDescent="0.25">
      <c r="A21009">
        <f t="shared" si="658"/>
        <v>21007</v>
      </c>
      <c r="B21009" s="22">
        <v>0</v>
      </c>
      <c r="J21009" s="6">
        <f t="shared" si="657"/>
        <v>16272920094200.813</v>
      </c>
    </row>
    <row r="21010" spans="1:10" x14ac:dyDescent="0.25">
      <c r="A21010">
        <f t="shared" si="658"/>
        <v>21008</v>
      </c>
      <c r="B21010" s="22">
        <v>0</v>
      </c>
      <c r="J21010" s="6">
        <f t="shared" si="657"/>
        <v>16272920094200.813</v>
      </c>
    </row>
    <row r="21011" spans="1:10" x14ac:dyDescent="0.25">
      <c r="A21011">
        <f t="shared" si="658"/>
        <v>21009</v>
      </c>
      <c r="B21011" s="22">
        <v>0</v>
      </c>
      <c r="J21011" s="6">
        <f t="shared" si="657"/>
        <v>16272920094200.813</v>
      </c>
    </row>
    <row r="21012" spans="1:10" x14ac:dyDescent="0.25">
      <c r="A21012">
        <f t="shared" si="658"/>
        <v>21010</v>
      </c>
      <c r="B21012" s="22">
        <v>0</v>
      </c>
      <c r="J21012" s="6">
        <f t="shared" si="657"/>
        <v>16272920094200.813</v>
      </c>
    </row>
    <row r="21013" spans="1:10" x14ac:dyDescent="0.25">
      <c r="A21013">
        <f t="shared" si="658"/>
        <v>21011</v>
      </c>
      <c r="B21013" s="22">
        <v>0</v>
      </c>
      <c r="J21013" s="6">
        <f t="shared" si="657"/>
        <v>16272920094200.813</v>
      </c>
    </row>
    <row r="21014" spans="1:10" x14ac:dyDescent="0.25">
      <c r="A21014">
        <f t="shared" si="658"/>
        <v>21012</v>
      </c>
      <c r="B21014" s="22">
        <v>0</v>
      </c>
      <c r="J21014" s="6">
        <f t="shared" si="657"/>
        <v>16272920094200.813</v>
      </c>
    </row>
    <row r="21015" spans="1:10" x14ac:dyDescent="0.25">
      <c r="A21015">
        <f t="shared" si="658"/>
        <v>21013</v>
      </c>
      <c r="B21015" s="22">
        <v>0</v>
      </c>
      <c r="J21015" s="6">
        <f t="shared" si="657"/>
        <v>16272920094200.813</v>
      </c>
    </row>
    <row r="21016" spans="1:10" x14ac:dyDescent="0.25">
      <c r="A21016">
        <f t="shared" si="658"/>
        <v>21014</v>
      </c>
      <c r="B21016" s="22">
        <v>8943680</v>
      </c>
      <c r="J21016" s="6">
        <f t="shared" si="657"/>
        <v>24105244819313.906</v>
      </c>
    </row>
    <row r="21017" spans="1:10" x14ac:dyDescent="0.25">
      <c r="A21017">
        <f t="shared" si="658"/>
        <v>21015</v>
      </c>
      <c r="B21017" s="22">
        <v>8943680</v>
      </c>
      <c r="J21017" s="6">
        <f t="shared" si="657"/>
        <v>24105244819313.906</v>
      </c>
    </row>
    <row r="21018" spans="1:10" x14ac:dyDescent="0.25">
      <c r="A21018">
        <f t="shared" si="658"/>
        <v>21016</v>
      </c>
      <c r="B21018" s="22">
        <v>2250361.75</v>
      </c>
      <c r="J21018" s="6">
        <f t="shared" si="657"/>
        <v>3181261101289.7246</v>
      </c>
    </row>
    <row r="21019" spans="1:10" x14ac:dyDescent="0.25">
      <c r="A21019">
        <f t="shared" si="658"/>
        <v>21017</v>
      </c>
      <c r="B21019" s="22">
        <v>0</v>
      </c>
      <c r="J21019" s="6">
        <f t="shared" si="657"/>
        <v>16272920094200.813</v>
      </c>
    </row>
    <row r="21020" spans="1:10" x14ac:dyDescent="0.25">
      <c r="A21020">
        <f t="shared" si="658"/>
        <v>21018</v>
      </c>
      <c r="B21020" s="22">
        <v>0</v>
      </c>
      <c r="J21020" s="6">
        <f t="shared" si="657"/>
        <v>16272920094200.813</v>
      </c>
    </row>
    <row r="21021" spans="1:10" x14ac:dyDescent="0.25">
      <c r="A21021">
        <f t="shared" si="658"/>
        <v>21019</v>
      </c>
      <c r="B21021" s="22">
        <v>8143430</v>
      </c>
      <c r="J21021" s="6">
        <f t="shared" si="657"/>
        <v>16887655243524.369</v>
      </c>
    </row>
    <row r="21022" spans="1:10" x14ac:dyDescent="0.25">
      <c r="A21022">
        <f t="shared" si="658"/>
        <v>21020</v>
      </c>
      <c r="B21022" s="22">
        <v>3250000</v>
      </c>
      <c r="J21022" s="6">
        <f t="shared" si="657"/>
        <v>614610152858.7196</v>
      </c>
    </row>
    <row r="21023" spans="1:10" x14ac:dyDescent="0.25">
      <c r="A21023">
        <f t="shared" si="658"/>
        <v>21021</v>
      </c>
      <c r="B21023" s="22">
        <v>0</v>
      </c>
      <c r="J21023" s="6">
        <f t="shared" si="657"/>
        <v>16272920094200.813</v>
      </c>
    </row>
    <row r="21024" spans="1:10" x14ac:dyDescent="0.25">
      <c r="A21024">
        <f t="shared" si="658"/>
        <v>21022</v>
      </c>
      <c r="B21024" s="22">
        <v>0</v>
      </c>
      <c r="J21024" s="6">
        <f t="shared" si="657"/>
        <v>16272920094200.813</v>
      </c>
    </row>
    <row r="21025" spans="1:10" x14ac:dyDescent="0.25">
      <c r="A21025">
        <f t="shared" si="658"/>
        <v>21023</v>
      </c>
      <c r="B21025" s="22">
        <v>8143430</v>
      </c>
      <c r="J21025" s="6">
        <f t="shared" si="657"/>
        <v>16887655243524.369</v>
      </c>
    </row>
    <row r="21026" spans="1:10" x14ac:dyDescent="0.25">
      <c r="A21026">
        <f t="shared" si="658"/>
        <v>21024</v>
      </c>
      <c r="B21026" s="22">
        <v>0</v>
      </c>
      <c r="J21026" s="6">
        <f t="shared" si="657"/>
        <v>16272920094200.813</v>
      </c>
    </row>
    <row r="21027" spans="1:10" x14ac:dyDescent="0.25">
      <c r="A21027">
        <f t="shared" si="658"/>
        <v>21025</v>
      </c>
      <c r="B21027" s="22">
        <v>8143430</v>
      </c>
      <c r="J21027" s="6">
        <f t="shared" si="657"/>
        <v>16887655243524.369</v>
      </c>
    </row>
    <row r="21028" spans="1:10" x14ac:dyDescent="0.25">
      <c r="A21028">
        <f t="shared" si="658"/>
        <v>21026</v>
      </c>
      <c r="B21028" s="22">
        <v>0</v>
      </c>
      <c r="J21028" s="6">
        <f t="shared" si="657"/>
        <v>16272920094200.813</v>
      </c>
    </row>
    <row r="21029" spans="1:10" x14ac:dyDescent="0.25">
      <c r="A21029">
        <f t="shared" si="658"/>
        <v>21027</v>
      </c>
      <c r="B21029" s="22">
        <v>17087110</v>
      </c>
      <c r="J21029" s="6">
        <f t="shared" si="657"/>
        <v>170384444013437.47</v>
      </c>
    </row>
    <row r="21030" spans="1:10" x14ac:dyDescent="0.25">
      <c r="A21030">
        <f t="shared" si="658"/>
        <v>21028</v>
      </c>
      <c r="B21030" s="22">
        <v>3250000</v>
      </c>
      <c r="J21030" s="6">
        <f t="shared" si="657"/>
        <v>614610152858.7196</v>
      </c>
    </row>
    <row r="21031" spans="1:10" x14ac:dyDescent="0.25">
      <c r="A21031">
        <f t="shared" si="658"/>
        <v>21029</v>
      </c>
      <c r="B21031" s="22">
        <v>3250000</v>
      </c>
      <c r="J21031" s="6">
        <f t="shared" si="657"/>
        <v>614610152858.7196</v>
      </c>
    </row>
    <row r="21032" spans="1:10" x14ac:dyDescent="0.25">
      <c r="A21032">
        <f t="shared" si="658"/>
        <v>21030</v>
      </c>
      <c r="B21032" s="22">
        <v>0</v>
      </c>
      <c r="J21032" s="6">
        <f t="shared" si="657"/>
        <v>16272920094200.813</v>
      </c>
    </row>
    <row r="21033" spans="1:10" x14ac:dyDescent="0.25">
      <c r="A21033">
        <f t="shared" si="658"/>
        <v>21031</v>
      </c>
      <c r="B21033" s="22">
        <v>12193680</v>
      </c>
      <c r="J21033" s="6">
        <f t="shared" si="657"/>
        <v>66580854877971.813</v>
      </c>
    </row>
    <row r="21034" spans="1:10" x14ac:dyDescent="0.25">
      <c r="A21034">
        <f t="shared" si="658"/>
        <v>21032</v>
      </c>
      <c r="B21034" s="22">
        <v>11143430</v>
      </c>
      <c r="J21034" s="6">
        <f t="shared" si="657"/>
        <v>50544410682285.516</v>
      </c>
    </row>
    <row r="21035" spans="1:10" x14ac:dyDescent="0.25">
      <c r="A21035">
        <f t="shared" si="658"/>
        <v>21033</v>
      </c>
      <c r="B21035" s="22">
        <v>3250000</v>
      </c>
      <c r="J21035" s="6">
        <f t="shared" si="657"/>
        <v>614610152858.7196</v>
      </c>
    </row>
    <row r="21036" spans="1:10" x14ac:dyDescent="0.25">
      <c r="A21036">
        <f t="shared" si="658"/>
        <v>21034</v>
      </c>
      <c r="B21036" s="22">
        <v>0</v>
      </c>
      <c r="J21036" s="6">
        <f t="shared" si="657"/>
        <v>16272920094200.813</v>
      </c>
    </row>
    <row r="21037" spans="1:10" x14ac:dyDescent="0.25">
      <c r="A21037">
        <f t="shared" si="658"/>
        <v>21035</v>
      </c>
      <c r="B21037" s="22">
        <v>8943680</v>
      </c>
      <c r="J21037" s="6">
        <f t="shared" si="657"/>
        <v>24105244819313.906</v>
      </c>
    </row>
    <row r="21038" spans="1:10" x14ac:dyDescent="0.25">
      <c r="A21038">
        <f t="shared" si="658"/>
        <v>21036</v>
      </c>
      <c r="B21038" s="22">
        <v>0</v>
      </c>
      <c r="J21038" s="6">
        <f t="shared" si="657"/>
        <v>16272920094200.813</v>
      </c>
    </row>
    <row r="21039" spans="1:10" x14ac:dyDescent="0.25">
      <c r="A21039">
        <f t="shared" si="658"/>
        <v>21037</v>
      </c>
      <c r="B21039" s="22">
        <v>3250000</v>
      </c>
      <c r="J21039" s="6">
        <f t="shared" si="657"/>
        <v>614610152858.7196</v>
      </c>
    </row>
    <row r="21040" spans="1:10" x14ac:dyDescent="0.25">
      <c r="A21040">
        <f t="shared" si="658"/>
        <v>21038</v>
      </c>
      <c r="B21040" s="22">
        <v>8143430</v>
      </c>
      <c r="J21040" s="6">
        <f t="shared" si="657"/>
        <v>16887655243524.369</v>
      </c>
    </row>
    <row r="21041" spans="1:10" x14ac:dyDescent="0.25">
      <c r="A21041">
        <f t="shared" si="658"/>
        <v>21039</v>
      </c>
      <c r="B21041" s="22">
        <v>0</v>
      </c>
      <c r="J21041" s="6">
        <f t="shared" si="657"/>
        <v>16272920094200.813</v>
      </c>
    </row>
    <row r="21042" spans="1:10" x14ac:dyDescent="0.25">
      <c r="A21042">
        <f t="shared" si="658"/>
        <v>21040</v>
      </c>
      <c r="B21042" s="22">
        <v>0</v>
      </c>
      <c r="J21042" s="6">
        <f t="shared" si="657"/>
        <v>16272920094200.813</v>
      </c>
    </row>
    <row r="21043" spans="1:10" x14ac:dyDescent="0.25">
      <c r="A21043">
        <f t="shared" si="658"/>
        <v>21041</v>
      </c>
      <c r="B21043" s="22">
        <v>0</v>
      </c>
      <c r="J21043" s="6">
        <f t="shared" si="657"/>
        <v>16272920094200.813</v>
      </c>
    </row>
    <row r="21044" spans="1:10" x14ac:dyDescent="0.25">
      <c r="A21044">
        <f t="shared" si="658"/>
        <v>21042</v>
      </c>
      <c r="B21044" s="22">
        <v>3000000</v>
      </c>
      <c r="J21044" s="6">
        <f t="shared" si="657"/>
        <v>1069095532961.9576</v>
      </c>
    </row>
    <row r="21045" spans="1:10" x14ac:dyDescent="0.25">
      <c r="A21045">
        <f t="shared" si="658"/>
        <v>21043</v>
      </c>
      <c r="B21045" s="22">
        <v>0</v>
      </c>
      <c r="J21045" s="6">
        <f t="shared" si="657"/>
        <v>16272920094200.813</v>
      </c>
    </row>
    <row r="21046" spans="1:10" x14ac:dyDescent="0.25">
      <c r="A21046">
        <f t="shared" si="658"/>
        <v>21044</v>
      </c>
      <c r="B21046" s="22">
        <v>0</v>
      </c>
      <c r="J21046" s="6">
        <f t="shared" si="657"/>
        <v>16272920094200.813</v>
      </c>
    </row>
    <row r="21047" spans="1:10" x14ac:dyDescent="0.25">
      <c r="A21047">
        <f t="shared" si="658"/>
        <v>21045</v>
      </c>
      <c r="B21047" s="22">
        <v>8943680</v>
      </c>
      <c r="J21047" s="6">
        <f t="shared" si="657"/>
        <v>24105244819313.906</v>
      </c>
    </row>
    <row r="21048" spans="1:10" x14ac:dyDescent="0.25">
      <c r="A21048">
        <f t="shared" si="658"/>
        <v>21046</v>
      </c>
      <c r="B21048" s="22">
        <v>3000000</v>
      </c>
      <c r="J21048" s="6">
        <f t="shared" si="657"/>
        <v>1069095532961.9576</v>
      </c>
    </row>
    <row r="21049" spans="1:10" x14ac:dyDescent="0.25">
      <c r="A21049">
        <f t="shared" si="658"/>
        <v>21047</v>
      </c>
      <c r="B21049" s="22">
        <v>0</v>
      </c>
      <c r="J21049" s="6">
        <f t="shared" si="657"/>
        <v>16272920094200.813</v>
      </c>
    </row>
    <row r="21050" spans="1:10" x14ac:dyDescent="0.25">
      <c r="A21050">
        <f t="shared" si="658"/>
        <v>21048</v>
      </c>
      <c r="B21050" s="22">
        <v>0</v>
      </c>
      <c r="J21050" s="6">
        <f t="shared" si="657"/>
        <v>16272920094200.813</v>
      </c>
    </row>
    <row r="21051" spans="1:10" x14ac:dyDescent="0.25">
      <c r="A21051">
        <f t="shared" si="658"/>
        <v>21049</v>
      </c>
      <c r="B21051" s="22">
        <v>8143430</v>
      </c>
      <c r="J21051" s="6">
        <f t="shared" si="657"/>
        <v>16887655243524.369</v>
      </c>
    </row>
    <row r="21052" spans="1:10" x14ac:dyDescent="0.25">
      <c r="A21052">
        <f t="shared" si="658"/>
        <v>21050</v>
      </c>
      <c r="B21052" s="22">
        <v>8943680</v>
      </c>
      <c r="J21052" s="6">
        <f t="shared" si="657"/>
        <v>24105244819313.906</v>
      </c>
    </row>
    <row r="21053" spans="1:10" x14ac:dyDescent="0.25">
      <c r="A21053">
        <f t="shared" si="658"/>
        <v>21051</v>
      </c>
      <c r="B21053" s="22">
        <v>0</v>
      </c>
      <c r="J21053" s="6">
        <f t="shared" si="657"/>
        <v>16272920094200.813</v>
      </c>
    </row>
    <row r="21054" spans="1:10" x14ac:dyDescent="0.25">
      <c r="A21054">
        <f t="shared" si="658"/>
        <v>21052</v>
      </c>
      <c r="B21054" s="22">
        <v>0</v>
      </c>
      <c r="J21054" s="6">
        <f t="shared" si="657"/>
        <v>16272920094200.813</v>
      </c>
    </row>
    <row r="21055" spans="1:10" x14ac:dyDescent="0.25">
      <c r="A21055">
        <f t="shared" si="658"/>
        <v>21053</v>
      </c>
      <c r="B21055" s="22">
        <v>8943680</v>
      </c>
      <c r="J21055" s="6">
        <f t="shared" si="657"/>
        <v>24105244819313.906</v>
      </c>
    </row>
    <row r="21056" spans="1:10" x14ac:dyDescent="0.25">
      <c r="A21056">
        <f t="shared" si="658"/>
        <v>21054</v>
      </c>
      <c r="B21056" s="22">
        <v>0</v>
      </c>
      <c r="J21056" s="6">
        <f t="shared" si="657"/>
        <v>16272920094200.813</v>
      </c>
    </row>
    <row r="21057" spans="1:10" x14ac:dyDescent="0.25">
      <c r="A21057">
        <f t="shared" si="658"/>
        <v>21055</v>
      </c>
      <c r="B21057" s="22">
        <v>0</v>
      </c>
      <c r="J21057" s="6">
        <f t="shared" si="657"/>
        <v>16272920094200.813</v>
      </c>
    </row>
    <row r="21058" spans="1:10" x14ac:dyDescent="0.25">
      <c r="A21058">
        <f t="shared" si="658"/>
        <v>21056</v>
      </c>
      <c r="B21058" s="22">
        <v>0</v>
      </c>
      <c r="J21058" s="6">
        <f t="shared" si="657"/>
        <v>16272920094200.813</v>
      </c>
    </row>
    <row r="21059" spans="1:10" x14ac:dyDescent="0.25">
      <c r="A21059">
        <f t="shared" si="658"/>
        <v>21057</v>
      </c>
      <c r="B21059" s="22">
        <v>8143430</v>
      </c>
      <c r="J21059" s="6">
        <f t="shared" ref="J21059:J21122" si="659">(B21059-$I$6)^2</f>
        <v>16887655243524.369</v>
      </c>
    </row>
    <row r="21060" spans="1:10" x14ac:dyDescent="0.25">
      <c r="A21060">
        <f t="shared" ref="A21060:A21123" si="660">A21059+1</f>
        <v>21058</v>
      </c>
      <c r="B21060" s="22">
        <v>0</v>
      </c>
      <c r="J21060" s="6">
        <f t="shared" si="659"/>
        <v>16272920094200.813</v>
      </c>
    </row>
    <row r="21061" spans="1:10" x14ac:dyDescent="0.25">
      <c r="A21061">
        <f t="shared" si="660"/>
        <v>21059</v>
      </c>
      <c r="B21061" s="22">
        <v>0</v>
      </c>
      <c r="J21061" s="6">
        <f t="shared" si="659"/>
        <v>16272920094200.813</v>
      </c>
    </row>
    <row r="21062" spans="1:10" x14ac:dyDescent="0.25">
      <c r="A21062">
        <f t="shared" si="660"/>
        <v>21060</v>
      </c>
      <c r="B21062" s="22">
        <v>0</v>
      </c>
      <c r="J21062" s="6">
        <f t="shared" si="659"/>
        <v>16272920094200.813</v>
      </c>
    </row>
    <row r="21063" spans="1:10" x14ac:dyDescent="0.25">
      <c r="A21063">
        <f t="shared" si="660"/>
        <v>21061</v>
      </c>
      <c r="B21063" s="22">
        <v>8143430</v>
      </c>
      <c r="J21063" s="6">
        <f t="shared" si="659"/>
        <v>16887655243524.369</v>
      </c>
    </row>
    <row r="21064" spans="1:10" x14ac:dyDescent="0.25">
      <c r="A21064">
        <f t="shared" si="660"/>
        <v>21062</v>
      </c>
      <c r="B21064" s="22">
        <v>0</v>
      </c>
      <c r="J21064" s="6">
        <f t="shared" si="659"/>
        <v>16272920094200.813</v>
      </c>
    </row>
    <row r="21065" spans="1:10" x14ac:dyDescent="0.25">
      <c r="A21065">
        <f t="shared" si="660"/>
        <v>21063</v>
      </c>
      <c r="B21065" s="22">
        <v>8943680</v>
      </c>
      <c r="J21065" s="6">
        <f t="shared" si="659"/>
        <v>24105244819313.906</v>
      </c>
    </row>
    <row r="21066" spans="1:10" x14ac:dyDescent="0.25">
      <c r="A21066">
        <f t="shared" si="660"/>
        <v>21064</v>
      </c>
      <c r="B21066" s="22">
        <v>0</v>
      </c>
      <c r="J21066" s="6">
        <f t="shared" si="659"/>
        <v>16272920094200.813</v>
      </c>
    </row>
    <row r="21067" spans="1:10" x14ac:dyDescent="0.25">
      <c r="A21067">
        <f t="shared" si="660"/>
        <v>21065</v>
      </c>
      <c r="B21067" s="22">
        <v>0</v>
      </c>
      <c r="J21067" s="6">
        <f t="shared" si="659"/>
        <v>16272920094200.813</v>
      </c>
    </row>
    <row r="21068" spans="1:10" x14ac:dyDescent="0.25">
      <c r="A21068">
        <f t="shared" si="660"/>
        <v>21066</v>
      </c>
      <c r="B21068" s="22">
        <v>0</v>
      </c>
      <c r="J21068" s="6">
        <f t="shared" si="659"/>
        <v>16272920094200.813</v>
      </c>
    </row>
    <row r="21069" spans="1:10" x14ac:dyDescent="0.25">
      <c r="A21069">
        <f t="shared" si="660"/>
        <v>21067</v>
      </c>
      <c r="B21069" s="22">
        <v>8943680</v>
      </c>
      <c r="J21069" s="6">
        <f t="shared" si="659"/>
        <v>24105244819313.906</v>
      </c>
    </row>
    <row r="21070" spans="1:10" x14ac:dyDescent="0.25">
      <c r="A21070">
        <f t="shared" si="660"/>
        <v>21068</v>
      </c>
      <c r="B21070" s="22">
        <v>0</v>
      </c>
      <c r="J21070" s="6">
        <f t="shared" si="659"/>
        <v>16272920094200.813</v>
      </c>
    </row>
    <row r="21071" spans="1:10" x14ac:dyDescent="0.25">
      <c r="A21071">
        <f t="shared" si="660"/>
        <v>21069</v>
      </c>
      <c r="B21071" s="22">
        <v>17087110</v>
      </c>
      <c r="J21071" s="6">
        <f t="shared" si="659"/>
        <v>170384444013437.47</v>
      </c>
    </row>
    <row r="21072" spans="1:10" x14ac:dyDescent="0.25">
      <c r="A21072">
        <f t="shared" si="660"/>
        <v>21070</v>
      </c>
      <c r="B21072" s="22">
        <v>8943680</v>
      </c>
      <c r="J21072" s="6">
        <f t="shared" si="659"/>
        <v>24105244819313.906</v>
      </c>
    </row>
    <row r="21073" spans="1:10" x14ac:dyDescent="0.25">
      <c r="A21073">
        <f t="shared" si="660"/>
        <v>21071</v>
      </c>
      <c r="B21073" s="22">
        <v>0</v>
      </c>
      <c r="J21073" s="6">
        <f t="shared" si="659"/>
        <v>16272920094200.813</v>
      </c>
    </row>
    <row r="21074" spans="1:10" x14ac:dyDescent="0.25">
      <c r="A21074">
        <f t="shared" si="660"/>
        <v>21072</v>
      </c>
      <c r="B21074" s="22">
        <v>0</v>
      </c>
      <c r="J21074" s="6">
        <f t="shared" si="659"/>
        <v>16272920094200.813</v>
      </c>
    </row>
    <row r="21075" spans="1:10" x14ac:dyDescent="0.25">
      <c r="A21075">
        <f t="shared" si="660"/>
        <v>21073</v>
      </c>
      <c r="B21075" s="22">
        <v>8143430</v>
      </c>
      <c r="J21075" s="6">
        <f t="shared" si="659"/>
        <v>16887655243524.369</v>
      </c>
    </row>
    <row r="21076" spans="1:10" x14ac:dyDescent="0.25">
      <c r="A21076">
        <f t="shared" si="660"/>
        <v>21074</v>
      </c>
      <c r="B21076" s="22">
        <v>8143430</v>
      </c>
      <c r="J21076" s="6">
        <f t="shared" si="659"/>
        <v>16887655243524.369</v>
      </c>
    </row>
    <row r="21077" spans="1:10" x14ac:dyDescent="0.25">
      <c r="A21077">
        <f t="shared" si="660"/>
        <v>21075</v>
      </c>
      <c r="B21077" s="22">
        <v>0</v>
      </c>
      <c r="J21077" s="6">
        <f t="shared" si="659"/>
        <v>16272920094200.813</v>
      </c>
    </row>
    <row r="21078" spans="1:10" x14ac:dyDescent="0.25">
      <c r="A21078">
        <f t="shared" si="660"/>
        <v>21076</v>
      </c>
      <c r="B21078" s="22">
        <v>0</v>
      </c>
      <c r="J21078" s="6">
        <f t="shared" si="659"/>
        <v>16272920094200.813</v>
      </c>
    </row>
    <row r="21079" spans="1:10" x14ac:dyDescent="0.25">
      <c r="A21079">
        <f t="shared" si="660"/>
        <v>21077</v>
      </c>
      <c r="B21079" s="22">
        <v>8943680</v>
      </c>
      <c r="J21079" s="6">
        <f t="shared" si="659"/>
        <v>24105244819313.906</v>
      </c>
    </row>
    <row r="21080" spans="1:10" x14ac:dyDescent="0.25">
      <c r="A21080">
        <f t="shared" si="660"/>
        <v>21078</v>
      </c>
      <c r="B21080" s="22">
        <v>17087110</v>
      </c>
      <c r="J21080" s="6">
        <f t="shared" si="659"/>
        <v>170384444013437.47</v>
      </c>
    </row>
    <row r="21081" spans="1:10" x14ac:dyDescent="0.25">
      <c r="A21081">
        <f t="shared" si="660"/>
        <v>21079</v>
      </c>
      <c r="B21081" s="22">
        <v>0</v>
      </c>
      <c r="J21081" s="6">
        <f t="shared" si="659"/>
        <v>16272920094200.813</v>
      </c>
    </row>
    <row r="21082" spans="1:10" x14ac:dyDescent="0.25">
      <c r="A21082">
        <f t="shared" si="660"/>
        <v>21080</v>
      </c>
      <c r="B21082" s="22">
        <v>0</v>
      </c>
      <c r="J21082" s="6">
        <f t="shared" si="659"/>
        <v>16272920094200.813</v>
      </c>
    </row>
    <row r="21083" spans="1:10" x14ac:dyDescent="0.25">
      <c r="A21083">
        <f t="shared" si="660"/>
        <v>21081</v>
      </c>
      <c r="B21083" s="22">
        <v>3250000</v>
      </c>
      <c r="J21083" s="6">
        <f t="shared" si="659"/>
        <v>614610152858.7196</v>
      </c>
    </row>
    <row r="21084" spans="1:10" x14ac:dyDescent="0.25">
      <c r="A21084">
        <f t="shared" si="660"/>
        <v>21082</v>
      </c>
      <c r="B21084" s="22">
        <v>0</v>
      </c>
      <c r="J21084" s="6">
        <f t="shared" si="659"/>
        <v>16272920094200.813</v>
      </c>
    </row>
    <row r="21085" spans="1:10" x14ac:dyDescent="0.25">
      <c r="A21085">
        <f t="shared" si="660"/>
        <v>21083</v>
      </c>
      <c r="B21085" s="22">
        <v>8143430</v>
      </c>
      <c r="J21085" s="6">
        <f t="shared" si="659"/>
        <v>16887655243524.369</v>
      </c>
    </row>
    <row r="21086" spans="1:10" x14ac:dyDescent="0.25">
      <c r="A21086">
        <f t="shared" si="660"/>
        <v>21084</v>
      </c>
      <c r="B21086" s="22">
        <v>0</v>
      </c>
      <c r="J21086" s="6">
        <f t="shared" si="659"/>
        <v>16272920094200.813</v>
      </c>
    </row>
    <row r="21087" spans="1:10" x14ac:dyDescent="0.25">
      <c r="A21087">
        <f t="shared" si="660"/>
        <v>21085</v>
      </c>
      <c r="B21087" s="22">
        <v>0</v>
      </c>
      <c r="J21087" s="6">
        <f t="shared" si="659"/>
        <v>16272920094200.813</v>
      </c>
    </row>
    <row r="21088" spans="1:10" x14ac:dyDescent="0.25">
      <c r="A21088">
        <f t="shared" si="660"/>
        <v>21086</v>
      </c>
      <c r="B21088" s="22">
        <v>8943680</v>
      </c>
      <c r="J21088" s="6">
        <f t="shared" si="659"/>
        <v>24105244819313.906</v>
      </c>
    </row>
    <row r="21089" spans="1:10" x14ac:dyDescent="0.25">
      <c r="A21089">
        <f t="shared" si="660"/>
        <v>21087</v>
      </c>
      <c r="B21089" s="22">
        <v>8143430</v>
      </c>
      <c r="J21089" s="6">
        <f t="shared" si="659"/>
        <v>16887655243524.369</v>
      </c>
    </row>
    <row r="21090" spans="1:10" x14ac:dyDescent="0.25">
      <c r="A21090">
        <f t="shared" si="660"/>
        <v>21088</v>
      </c>
      <c r="B21090" s="22">
        <v>21515890.82191781</v>
      </c>
      <c r="J21090" s="6">
        <f t="shared" si="659"/>
        <v>305617529044065.19</v>
      </c>
    </row>
    <row r="21091" spans="1:10" x14ac:dyDescent="0.25">
      <c r="A21091">
        <f t="shared" si="660"/>
        <v>21089</v>
      </c>
      <c r="B21091" s="22">
        <v>3000000</v>
      </c>
      <c r="J21091" s="6">
        <f t="shared" si="659"/>
        <v>1069095532961.9576</v>
      </c>
    </row>
    <row r="21092" spans="1:10" x14ac:dyDescent="0.25">
      <c r="A21092">
        <f t="shared" si="660"/>
        <v>21090</v>
      </c>
      <c r="B21092" s="22">
        <v>11943680</v>
      </c>
      <c r="J21092" s="6">
        <f t="shared" si="659"/>
        <v>62563500258075.047</v>
      </c>
    </row>
    <row r="21093" spans="1:10" x14ac:dyDescent="0.25">
      <c r="A21093">
        <f t="shared" si="660"/>
        <v>21091</v>
      </c>
      <c r="B21093" s="22">
        <v>2250361.75</v>
      </c>
      <c r="J21093" s="6">
        <f t="shared" si="659"/>
        <v>3181261101289.7246</v>
      </c>
    </row>
    <row r="21094" spans="1:10" x14ac:dyDescent="0.25">
      <c r="A21094">
        <f t="shared" si="660"/>
        <v>21092</v>
      </c>
      <c r="B21094" s="22">
        <v>0</v>
      </c>
      <c r="J21094" s="6">
        <f t="shared" si="659"/>
        <v>16272920094200.813</v>
      </c>
    </row>
    <row r="21095" spans="1:10" x14ac:dyDescent="0.25">
      <c r="A21095">
        <f t="shared" si="660"/>
        <v>21093</v>
      </c>
      <c r="B21095" s="22">
        <v>17087110</v>
      </c>
      <c r="J21095" s="6">
        <f t="shared" si="659"/>
        <v>170384444013437.47</v>
      </c>
    </row>
    <row r="21096" spans="1:10" x14ac:dyDescent="0.25">
      <c r="A21096">
        <f t="shared" si="660"/>
        <v>21094</v>
      </c>
      <c r="B21096" s="22">
        <v>8143430</v>
      </c>
      <c r="J21096" s="6">
        <f t="shared" si="659"/>
        <v>16887655243524.369</v>
      </c>
    </row>
    <row r="21097" spans="1:10" x14ac:dyDescent="0.25">
      <c r="A21097">
        <f t="shared" si="660"/>
        <v>21095</v>
      </c>
      <c r="B21097" s="22">
        <v>0</v>
      </c>
      <c r="J21097" s="6">
        <f t="shared" si="659"/>
        <v>16272920094200.813</v>
      </c>
    </row>
    <row r="21098" spans="1:10" x14ac:dyDescent="0.25">
      <c r="A21098">
        <f t="shared" si="660"/>
        <v>21096</v>
      </c>
      <c r="B21098" s="22">
        <v>17087110</v>
      </c>
      <c r="J21098" s="6">
        <f t="shared" si="659"/>
        <v>170384444013437.47</v>
      </c>
    </row>
    <row r="21099" spans="1:10" x14ac:dyDescent="0.25">
      <c r="A21099">
        <f t="shared" si="660"/>
        <v>21097</v>
      </c>
      <c r="B21099" s="22">
        <v>0</v>
      </c>
      <c r="J21099" s="6">
        <f t="shared" si="659"/>
        <v>16272920094200.813</v>
      </c>
    </row>
    <row r="21100" spans="1:10" x14ac:dyDescent="0.25">
      <c r="A21100">
        <f t="shared" si="660"/>
        <v>21098</v>
      </c>
      <c r="B21100" s="22">
        <v>0</v>
      </c>
      <c r="J21100" s="6">
        <f t="shared" si="659"/>
        <v>16272920094200.813</v>
      </c>
    </row>
    <row r="21101" spans="1:10" x14ac:dyDescent="0.25">
      <c r="A21101">
        <f t="shared" si="660"/>
        <v>21099</v>
      </c>
      <c r="B21101" s="22">
        <v>17087110</v>
      </c>
      <c r="J21101" s="6">
        <f t="shared" si="659"/>
        <v>170384444013437.47</v>
      </c>
    </row>
    <row r="21102" spans="1:10" x14ac:dyDescent="0.25">
      <c r="A21102">
        <f t="shared" si="660"/>
        <v>21100</v>
      </c>
      <c r="B21102" s="22">
        <v>8943680</v>
      </c>
      <c r="J21102" s="6">
        <f t="shared" si="659"/>
        <v>24105244819313.906</v>
      </c>
    </row>
    <row r="21103" spans="1:10" x14ac:dyDescent="0.25">
      <c r="A21103">
        <f t="shared" si="660"/>
        <v>21101</v>
      </c>
      <c r="B21103" s="22">
        <v>8943680</v>
      </c>
      <c r="J21103" s="6">
        <f t="shared" si="659"/>
        <v>24105244819313.906</v>
      </c>
    </row>
    <row r="21104" spans="1:10" x14ac:dyDescent="0.25">
      <c r="A21104">
        <f t="shared" si="660"/>
        <v>21102</v>
      </c>
      <c r="B21104" s="22">
        <v>0</v>
      </c>
      <c r="J21104" s="6">
        <f t="shared" si="659"/>
        <v>16272920094200.813</v>
      </c>
    </row>
    <row r="21105" spans="1:10" x14ac:dyDescent="0.25">
      <c r="A21105">
        <f t="shared" si="660"/>
        <v>21103</v>
      </c>
      <c r="B21105" s="22">
        <v>8943680</v>
      </c>
      <c r="J21105" s="6">
        <f t="shared" si="659"/>
        <v>24105244819313.906</v>
      </c>
    </row>
    <row r="21106" spans="1:10" x14ac:dyDescent="0.25">
      <c r="A21106">
        <f t="shared" si="660"/>
        <v>21104</v>
      </c>
      <c r="B21106" s="22">
        <v>0</v>
      </c>
      <c r="J21106" s="6">
        <f t="shared" si="659"/>
        <v>16272920094200.813</v>
      </c>
    </row>
    <row r="21107" spans="1:10" x14ac:dyDescent="0.25">
      <c r="A21107">
        <f t="shared" si="660"/>
        <v>21105</v>
      </c>
      <c r="B21107" s="22">
        <v>0</v>
      </c>
      <c r="J21107" s="6">
        <f t="shared" si="659"/>
        <v>16272920094200.813</v>
      </c>
    </row>
    <row r="21108" spans="1:10" x14ac:dyDescent="0.25">
      <c r="A21108">
        <f t="shared" si="660"/>
        <v>21106</v>
      </c>
      <c r="B21108" s="22">
        <v>8943680</v>
      </c>
      <c r="J21108" s="6">
        <f t="shared" si="659"/>
        <v>24105244819313.906</v>
      </c>
    </row>
    <row r="21109" spans="1:10" x14ac:dyDescent="0.25">
      <c r="A21109">
        <f t="shared" si="660"/>
        <v>21107</v>
      </c>
      <c r="B21109" s="22">
        <v>8943680</v>
      </c>
      <c r="J21109" s="6">
        <f t="shared" si="659"/>
        <v>24105244819313.906</v>
      </c>
    </row>
    <row r="21110" spans="1:10" x14ac:dyDescent="0.25">
      <c r="A21110">
        <f t="shared" si="660"/>
        <v>21108</v>
      </c>
      <c r="B21110" s="22">
        <v>0</v>
      </c>
      <c r="J21110" s="6">
        <f t="shared" si="659"/>
        <v>16272920094200.813</v>
      </c>
    </row>
    <row r="21111" spans="1:10" x14ac:dyDescent="0.25">
      <c r="A21111">
        <f t="shared" si="660"/>
        <v>21109</v>
      </c>
      <c r="B21111" s="22">
        <v>8943680</v>
      </c>
      <c r="J21111" s="6">
        <f t="shared" si="659"/>
        <v>24105244819313.906</v>
      </c>
    </row>
    <row r="21112" spans="1:10" x14ac:dyDescent="0.25">
      <c r="A21112">
        <f t="shared" si="660"/>
        <v>21110</v>
      </c>
      <c r="B21112" s="22">
        <v>8943680</v>
      </c>
      <c r="J21112" s="6">
        <f t="shared" si="659"/>
        <v>24105244819313.906</v>
      </c>
    </row>
    <row r="21113" spans="1:10" x14ac:dyDescent="0.25">
      <c r="A21113">
        <f t="shared" si="660"/>
        <v>21111</v>
      </c>
      <c r="B21113" s="22">
        <v>0</v>
      </c>
      <c r="J21113" s="6">
        <f t="shared" si="659"/>
        <v>16272920094200.813</v>
      </c>
    </row>
    <row r="21114" spans="1:10" x14ac:dyDescent="0.25">
      <c r="A21114">
        <f t="shared" si="660"/>
        <v>21112</v>
      </c>
      <c r="B21114" s="22">
        <v>17087110</v>
      </c>
      <c r="J21114" s="6">
        <f t="shared" si="659"/>
        <v>170384444013437.47</v>
      </c>
    </row>
    <row r="21115" spans="1:10" x14ac:dyDescent="0.25">
      <c r="A21115">
        <f t="shared" si="660"/>
        <v>21113</v>
      </c>
      <c r="B21115" s="22">
        <v>8943680</v>
      </c>
      <c r="J21115" s="6">
        <f t="shared" si="659"/>
        <v>24105244819313.906</v>
      </c>
    </row>
    <row r="21116" spans="1:10" x14ac:dyDescent="0.25">
      <c r="A21116">
        <f t="shared" si="660"/>
        <v>21114</v>
      </c>
      <c r="B21116" s="22">
        <v>0</v>
      </c>
      <c r="J21116" s="6">
        <f t="shared" si="659"/>
        <v>16272920094200.813</v>
      </c>
    </row>
    <row r="21117" spans="1:10" x14ac:dyDescent="0.25">
      <c r="A21117">
        <f t="shared" si="660"/>
        <v>21115</v>
      </c>
      <c r="B21117" s="22">
        <v>0</v>
      </c>
      <c r="J21117" s="6">
        <f t="shared" si="659"/>
        <v>16272920094200.813</v>
      </c>
    </row>
    <row r="21118" spans="1:10" x14ac:dyDescent="0.25">
      <c r="A21118">
        <f t="shared" si="660"/>
        <v>21116</v>
      </c>
      <c r="B21118" s="22">
        <v>8143430</v>
      </c>
      <c r="J21118" s="6">
        <f t="shared" si="659"/>
        <v>16887655243524.369</v>
      </c>
    </row>
    <row r="21119" spans="1:10" x14ac:dyDescent="0.25">
      <c r="A21119">
        <f t="shared" si="660"/>
        <v>21117</v>
      </c>
      <c r="B21119" s="22">
        <v>0</v>
      </c>
      <c r="J21119" s="6">
        <f t="shared" si="659"/>
        <v>16272920094200.813</v>
      </c>
    </row>
    <row r="21120" spans="1:10" x14ac:dyDescent="0.25">
      <c r="A21120">
        <f t="shared" si="660"/>
        <v>21118</v>
      </c>
      <c r="B21120" s="22">
        <v>0</v>
      </c>
      <c r="J21120" s="6">
        <f t="shared" si="659"/>
        <v>16272920094200.813</v>
      </c>
    </row>
    <row r="21121" spans="1:10" x14ac:dyDescent="0.25">
      <c r="A21121">
        <f t="shared" si="660"/>
        <v>21119</v>
      </c>
      <c r="B21121" s="22">
        <v>0</v>
      </c>
      <c r="J21121" s="6">
        <f t="shared" si="659"/>
        <v>16272920094200.813</v>
      </c>
    </row>
    <row r="21122" spans="1:10" x14ac:dyDescent="0.25">
      <c r="A21122">
        <f t="shared" si="660"/>
        <v>21120</v>
      </c>
      <c r="B21122" s="22">
        <v>0</v>
      </c>
      <c r="J21122" s="6">
        <f t="shared" si="659"/>
        <v>16272920094200.813</v>
      </c>
    </row>
    <row r="21123" spans="1:10" x14ac:dyDescent="0.25">
      <c r="A21123">
        <f t="shared" si="660"/>
        <v>21121</v>
      </c>
      <c r="B21123" s="22">
        <v>3250000</v>
      </c>
      <c r="J21123" s="6">
        <f t="shared" ref="J21123:J21186" si="661">(B21123-$I$6)^2</f>
        <v>614610152858.7196</v>
      </c>
    </row>
    <row r="21124" spans="1:10" x14ac:dyDescent="0.25">
      <c r="A21124">
        <f t="shared" ref="A21124:A21187" si="662">A21123+1</f>
        <v>21122</v>
      </c>
      <c r="B21124" s="22">
        <v>0</v>
      </c>
      <c r="J21124" s="6">
        <f t="shared" si="661"/>
        <v>16272920094200.813</v>
      </c>
    </row>
    <row r="21125" spans="1:10" x14ac:dyDescent="0.25">
      <c r="A21125">
        <f t="shared" si="662"/>
        <v>21123</v>
      </c>
      <c r="B21125" s="22">
        <v>0</v>
      </c>
      <c r="J21125" s="6">
        <f t="shared" si="661"/>
        <v>16272920094200.813</v>
      </c>
    </row>
    <row r="21126" spans="1:10" x14ac:dyDescent="0.25">
      <c r="A21126">
        <f t="shared" si="662"/>
        <v>21124</v>
      </c>
      <c r="B21126" s="22">
        <v>0</v>
      </c>
      <c r="J21126" s="6">
        <f t="shared" si="661"/>
        <v>16272920094200.813</v>
      </c>
    </row>
    <row r="21127" spans="1:10" x14ac:dyDescent="0.25">
      <c r="A21127">
        <f t="shared" si="662"/>
        <v>21125</v>
      </c>
      <c r="B21127" s="22">
        <v>0</v>
      </c>
      <c r="J21127" s="6">
        <f t="shared" si="661"/>
        <v>16272920094200.813</v>
      </c>
    </row>
    <row r="21128" spans="1:10" x14ac:dyDescent="0.25">
      <c r="A21128">
        <f t="shared" si="662"/>
        <v>21126</v>
      </c>
      <c r="B21128" s="22">
        <v>0</v>
      </c>
      <c r="J21128" s="6">
        <f t="shared" si="661"/>
        <v>16272920094200.813</v>
      </c>
    </row>
    <row r="21129" spans="1:10" x14ac:dyDescent="0.25">
      <c r="A21129">
        <f t="shared" si="662"/>
        <v>21127</v>
      </c>
      <c r="B21129" s="22">
        <v>0</v>
      </c>
      <c r="J21129" s="6">
        <f t="shared" si="661"/>
        <v>16272920094200.813</v>
      </c>
    </row>
    <row r="21130" spans="1:10" x14ac:dyDescent="0.25">
      <c r="A21130">
        <f t="shared" si="662"/>
        <v>21128</v>
      </c>
      <c r="B21130" s="22">
        <v>0</v>
      </c>
      <c r="J21130" s="6">
        <f t="shared" si="661"/>
        <v>16272920094200.813</v>
      </c>
    </row>
    <row r="21131" spans="1:10" x14ac:dyDescent="0.25">
      <c r="A21131">
        <f t="shared" si="662"/>
        <v>21129</v>
      </c>
      <c r="B21131" s="22">
        <v>0</v>
      </c>
      <c r="J21131" s="6">
        <f t="shared" si="661"/>
        <v>16272920094200.813</v>
      </c>
    </row>
    <row r="21132" spans="1:10" x14ac:dyDescent="0.25">
      <c r="A21132">
        <f t="shared" si="662"/>
        <v>21130</v>
      </c>
      <c r="B21132" s="22">
        <v>0</v>
      </c>
      <c r="J21132" s="6">
        <f t="shared" si="661"/>
        <v>16272920094200.813</v>
      </c>
    </row>
    <row r="21133" spans="1:10" x14ac:dyDescent="0.25">
      <c r="A21133">
        <f t="shared" si="662"/>
        <v>21131</v>
      </c>
      <c r="B21133" s="22">
        <v>3250000</v>
      </c>
      <c r="J21133" s="6">
        <f t="shared" si="661"/>
        <v>614610152858.7196</v>
      </c>
    </row>
    <row r="21134" spans="1:10" x14ac:dyDescent="0.25">
      <c r="A21134">
        <f t="shared" si="662"/>
        <v>21132</v>
      </c>
      <c r="B21134" s="22">
        <v>0</v>
      </c>
      <c r="J21134" s="6">
        <f t="shared" si="661"/>
        <v>16272920094200.813</v>
      </c>
    </row>
    <row r="21135" spans="1:10" x14ac:dyDescent="0.25">
      <c r="A21135">
        <f t="shared" si="662"/>
        <v>21133</v>
      </c>
      <c r="B21135" s="22">
        <v>0</v>
      </c>
      <c r="J21135" s="6">
        <f t="shared" si="661"/>
        <v>16272920094200.813</v>
      </c>
    </row>
    <row r="21136" spans="1:10" x14ac:dyDescent="0.25">
      <c r="A21136">
        <f t="shared" si="662"/>
        <v>21134</v>
      </c>
      <c r="B21136" s="22">
        <v>3000000</v>
      </c>
      <c r="J21136" s="6">
        <f t="shared" si="661"/>
        <v>1069095532961.9576</v>
      </c>
    </row>
    <row r="21137" spans="1:10" x14ac:dyDescent="0.25">
      <c r="A21137">
        <f t="shared" si="662"/>
        <v>21135</v>
      </c>
      <c r="B21137" s="22">
        <v>0</v>
      </c>
      <c r="J21137" s="6">
        <f t="shared" si="661"/>
        <v>16272920094200.813</v>
      </c>
    </row>
    <row r="21138" spans="1:10" x14ac:dyDescent="0.25">
      <c r="A21138">
        <f t="shared" si="662"/>
        <v>21136</v>
      </c>
      <c r="B21138" s="22">
        <v>0</v>
      </c>
      <c r="J21138" s="6">
        <f t="shared" si="661"/>
        <v>16272920094200.813</v>
      </c>
    </row>
    <row r="21139" spans="1:10" x14ac:dyDescent="0.25">
      <c r="A21139">
        <f t="shared" si="662"/>
        <v>21137</v>
      </c>
      <c r="B21139" s="22">
        <v>0</v>
      </c>
      <c r="J21139" s="6">
        <f t="shared" si="661"/>
        <v>16272920094200.813</v>
      </c>
    </row>
    <row r="21140" spans="1:10" x14ac:dyDescent="0.25">
      <c r="A21140">
        <f t="shared" si="662"/>
        <v>21138</v>
      </c>
      <c r="B21140" s="22">
        <v>8943680</v>
      </c>
      <c r="J21140" s="6">
        <f t="shared" si="661"/>
        <v>24105244819313.906</v>
      </c>
    </row>
    <row r="21141" spans="1:10" x14ac:dyDescent="0.25">
      <c r="A21141">
        <f t="shared" si="662"/>
        <v>21139</v>
      </c>
      <c r="B21141" s="22">
        <v>3000000</v>
      </c>
      <c r="J21141" s="6">
        <f t="shared" si="661"/>
        <v>1069095532961.9576</v>
      </c>
    </row>
    <row r="21142" spans="1:10" x14ac:dyDescent="0.25">
      <c r="A21142">
        <f t="shared" si="662"/>
        <v>21140</v>
      </c>
      <c r="B21142" s="22">
        <v>0</v>
      </c>
      <c r="J21142" s="6">
        <f t="shared" si="661"/>
        <v>16272920094200.813</v>
      </c>
    </row>
    <row r="21143" spans="1:10" x14ac:dyDescent="0.25">
      <c r="A21143">
        <f t="shared" si="662"/>
        <v>21141</v>
      </c>
      <c r="B21143" s="22">
        <v>0</v>
      </c>
      <c r="J21143" s="6">
        <f t="shared" si="661"/>
        <v>16272920094200.813</v>
      </c>
    </row>
    <row r="21144" spans="1:10" x14ac:dyDescent="0.25">
      <c r="A21144">
        <f t="shared" si="662"/>
        <v>21142</v>
      </c>
      <c r="B21144" s="22">
        <v>0</v>
      </c>
      <c r="J21144" s="6">
        <f t="shared" si="661"/>
        <v>16272920094200.813</v>
      </c>
    </row>
    <row r="21145" spans="1:10" x14ac:dyDescent="0.25">
      <c r="A21145">
        <f t="shared" si="662"/>
        <v>21143</v>
      </c>
      <c r="B21145" s="22">
        <v>8143430</v>
      </c>
      <c r="J21145" s="6">
        <f t="shared" si="661"/>
        <v>16887655243524.369</v>
      </c>
    </row>
    <row r="21146" spans="1:10" x14ac:dyDescent="0.25">
      <c r="A21146">
        <f t="shared" si="662"/>
        <v>21144</v>
      </c>
      <c r="B21146" s="22">
        <v>3250000</v>
      </c>
      <c r="J21146" s="6">
        <f t="shared" si="661"/>
        <v>614610152858.7196</v>
      </c>
    </row>
    <row r="21147" spans="1:10" x14ac:dyDescent="0.25">
      <c r="A21147">
        <f t="shared" si="662"/>
        <v>21145</v>
      </c>
      <c r="B21147" s="22">
        <v>0</v>
      </c>
      <c r="J21147" s="6">
        <f t="shared" si="661"/>
        <v>16272920094200.813</v>
      </c>
    </row>
    <row r="21148" spans="1:10" x14ac:dyDescent="0.25">
      <c r="A21148">
        <f t="shared" si="662"/>
        <v>21146</v>
      </c>
      <c r="B21148" s="22">
        <v>17087110</v>
      </c>
      <c r="J21148" s="6">
        <f t="shared" si="661"/>
        <v>170384444013437.47</v>
      </c>
    </row>
    <row r="21149" spans="1:10" x14ac:dyDescent="0.25">
      <c r="A21149">
        <f t="shared" si="662"/>
        <v>21147</v>
      </c>
      <c r="B21149" s="22">
        <v>0</v>
      </c>
      <c r="J21149" s="6">
        <f t="shared" si="661"/>
        <v>16272920094200.813</v>
      </c>
    </row>
    <row r="21150" spans="1:10" x14ac:dyDescent="0.25">
      <c r="A21150">
        <f t="shared" si="662"/>
        <v>21148</v>
      </c>
      <c r="B21150" s="22">
        <v>8943680</v>
      </c>
      <c r="J21150" s="6">
        <f t="shared" si="661"/>
        <v>24105244819313.906</v>
      </c>
    </row>
    <row r="21151" spans="1:10" x14ac:dyDescent="0.25">
      <c r="A21151">
        <f t="shared" si="662"/>
        <v>21149</v>
      </c>
      <c r="B21151" s="22">
        <v>11393430</v>
      </c>
      <c r="J21151" s="6">
        <f t="shared" si="661"/>
        <v>54161640302182.273</v>
      </c>
    </row>
    <row r="21152" spans="1:10" x14ac:dyDescent="0.25">
      <c r="A21152">
        <f t="shared" si="662"/>
        <v>21150</v>
      </c>
      <c r="B21152" s="22">
        <v>0</v>
      </c>
      <c r="J21152" s="6">
        <f t="shared" si="661"/>
        <v>16272920094200.813</v>
      </c>
    </row>
    <row r="21153" spans="1:10" x14ac:dyDescent="0.25">
      <c r="A21153">
        <f t="shared" si="662"/>
        <v>21151</v>
      </c>
      <c r="B21153" s="22">
        <v>0</v>
      </c>
      <c r="J21153" s="6">
        <f t="shared" si="661"/>
        <v>16272920094200.813</v>
      </c>
    </row>
    <row r="21154" spans="1:10" x14ac:dyDescent="0.25">
      <c r="A21154">
        <f t="shared" si="662"/>
        <v>21152</v>
      </c>
      <c r="B21154" s="22">
        <v>0</v>
      </c>
      <c r="J21154" s="6">
        <f t="shared" si="661"/>
        <v>16272920094200.813</v>
      </c>
    </row>
    <row r="21155" spans="1:10" x14ac:dyDescent="0.25">
      <c r="A21155">
        <f t="shared" si="662"/>
        <v>21153</v>
      </c>
      <c r="B21155" s="22">
        <v>0</v>
      </c>
      <c r="J21155" s="6">
        <f t="shared" si="661"/>
        <v>16272920094200.813</v>
      </c>
    </row>
    <row r="21156" spans="1:10" x14ac:dyDescent="0.25">
      <c r="A21156">
        <f t="shared" si="662"/>
        <v>21154</v>
      </c>
      <c r="B21156" s="22">
        <v>0</v>
      </c>
      <c r="J21156" s="6">
        <f t="shared" si="661"/>
        <v>16272920094200.813</v>
      </c>
    </row>
    <row r="21157" spans="1:10" x14ac:dyDescent="0.25">
      <c r="A21157">
        <f t="shared" si="662"/>
        <v>21155</v>
      </c>
      <c r="B21157" s="22">
        <v>8943680</v>
      </c>
      <c r="J21157" s="6">
        <f t="shared" si="661"/>
        <v>24105244819313.906</v>
      </c>
    </row>
    <row r="21158" spans="1:10" x14ac:dyDescent="0.25">
      <c r="A21158">
        <f t="shared" si="662"/>
        <v>21156</v>
      </c>
      <c r="B21158" s="22">
        <v>0</v>
      </c>
      <c r="J21158" s="6">
        <f t="shared" si="661"/>
        <v>16272920094200.813</v>
      </c>
    </row>
    <row r="21159" spans="1:10" x14ac:dyDescent="0.25">
      <c r="A21159">
        <f t="shared" si="662"/>
        <v>21157</v>
      </c>
      <c r="B21159" s="22">
        <v>0</v>
      </c>
      <c r="J21159" s="6">
        <f t="shared" si="661"/>
        <v>16272920094200.813</v>
      </c>
    </row>
    <row r="21160" spans="1:10" x14ac:dyDescent="0.25">
      <c r="A21160">
        <f t="shared" si="662"/>
        <v>21158</v>
      </c>
      <c r="B21160" s="22">
        <v>0</v>
      </c>
      <c r="J21160" s="6">
        <f t="shared" si="661"/>
        <v>16272920094200.813</v>
      </c>
    </row>
    <row r="21161" spans="1:10" x14ac:dyDescent="0.25">
      <c r="A21161">
        <f t="shared" si="662"/>
        <v>21159</v>
      </c>
      <c r="B21161" s="22">
        <v>0</v>
      </c>
      <c r="J21161" s="6">
        <f t="shared" si="661"/>
        <v>16272920094200.813</v>
      </c>
    </row>
    <row r="21162" spans="1:10" x14ac:dyDescent="0.25">
      <c r="A21162">
        <f t="shared" si="662"/>
        <v>21160</v>
      </c>
      <c r="B21162" s="22">
        <v>8943680</v>
      </c>
      <c r="J21162" s="6">
        <f t="shared" si="661"/>
        <v>24105244819313.906</v>
      </c>
    </row>
    <row r="21163" spans="1:10" x14ac:dyDescent="0.25">
      <c r="A21163">
        <f t="shared" si="662"/>
        <v>21161</v>
      </c>
      <c r="B21163" s="22">
        <v>8943680</v>
      </c>
      <c r="J21163" s="6">
        <f t="shared" si="661"/>
        <v>24105244819313.906</v>
      </c>
    </row>
    <row r="21164" spans="1:10" x14ac:dyDescent="0.25">
      <c r="A21164">
        <f t="shared" si="662"/>
        <v>21162</v>
      </c>
      <c r="B21164" s="22">
        <v>11943680</v>
      </c>
      <c r="J21164" s="6">
        <f t="shared" si="661"/>
        <v>62563500258075.047</v>
      </c>
    </row>
    <row r="21165" spans="1:10" x14ac:dyDescent="0.25">
      <c r="A21165">
        <f t="shared" si="662"/>
        <v>21163</v>
      </c>
      <c r="B21165" s="22">
        <v>0</v>
      </c>
      <c r="J21165" s="6">
        <f t="shared" si="661"/>
        <v>16272920094200.813</v>
      </c>
    </row>
    <row r="21166" spans="1:10" x14ac:dyDescent="0.25">
      <c r="A21166">
        <f t="shared" si="662"/>
        <v>21164</v>
      </c>
      <c r="B21166" s="22">
        <v>17087110</v>
      </c>
      <c r="J21166" s="6">
        <f t="shared" si="661"/>
        <v>170384444013437.47</v>
      </c>
    </row>
    <row r="21167" spans="1:10" x14ac:dyDescent="0.25">
      <c r="A21167">
        <f t="shared" si="662"/>
        <v>21165</v>
      </c>
      <c r="B21167" s="22">
        <v>8943680</v>
      </c>
      <c r="J21167" s="6">
        <f t="shared" si="661"/>
        <v>24105244819313.906</v>
      </c>
    </row>
    <row r="21168" spans="1:10" x14ac:dyDescent="0.25">
      <c r="A21168">
        <f t="shared" si="662"/>
        <v>21166</v>
      </c>
      <c r="B21168" s="22">
        <v>8943680</v>
      </c>
      <c r="J21168" s="6">
        <f t="shared" si="661"/>
        <v>24105244819313.906</v>
      </c>
    </row>
    <row r="21169" spans="1:10" x14ac:dyDescent="0.25">
      <c r="A21169">
        <f t="shared" si="662"/>
        <v>21167</v>
      </c>
      <c r="B21169" s="22">
        <v>8943680</v>
      </c>
      <c r="J21169" s="6">
        <f t="shared" si="661"/>
        <v>24105244819313.906</v>
      </c>
    </row>
    <row r="21170" spans="1:10" x14ac:dyDescent="0.25">
      <c r="A21170">
        <f t="shared" si="662"/>
        <v>21168</v>
      </c>
      <c r="B21170" s="22">
        <v>8943680</v>
      </c>
      <c r="J21170" s="6">
        <f t="shared" si="661"/>
        <v>24105244819313.906</v>
      </c>
    </row>
    <row r="21171" spans="1:10" x14ac:dyDescent="0.25">
      <c r="A21171">
        <f t="shared" si="662"/>
        <v>21169</v>
      </c>
      <c r="B21171" s="22">
        <v>0</v>
      </c>
      <c r="J21171" s="6">
        <f t="shared" si="661"/>
        <v>16272920094200.813</v>
      </c>
    </row>
    <row r="21172" spans="1:10" x14ac:dyDescent="0.25">
      <c r="A21172">
        <f t="shared" si="662"/>
        <v>21170</v>
      </c>
      <c r="B21172" s="22">
        <v>0</v>
      </c>
      <c r="J21172" s="6">
        <f t="shared" si="661"/>
        <v>16272920094200.813</v>
      </c>
    </row>
    <row r="21173" spans="1:10" x14ac:dyDescent="0.25">
      <c r="A21173">
        <f t="shared" si="662"/>
        <v>21171</v>
      </c>
      <c r="B21173" s="22">
        <v>8943680</v>
      </c>
      <c r="J21173" s="6">
        <f t="shared" si="661"/>
        <v>24105244819313.906</v>
      </c>
    </row>
    <row r="21174" spans="1:10" x14ac:dyDescent="0.25">
      <c r="A21174">
        <f t="shared" si="662"/>
        <v>21172</v>
      </c>
      <c r="B21174" s="22">
        <v>0</v>
      </c>
      <c r="J21174" s="6">
        <f t="shared" si="661"/>
        <v>16272920094200.813</v>
      </c>
    </row>
    <row r="21175" spans="1:10" x14ac:dyDescent="0.25">
      <c r="A21175">
        <f t="shared" si="662"/>
        <v>21173</v>
      </c>
      <c r="B21175" s="22">
        <v>0</v>
      </c>
      <c r="J21175" s="6">
        <f t="shared" si="661"/>
        <v>16272920094200.813</v>
      </c>
    </row>
    <row r="21176" spans="1:10" x14ac:dyDescent="0.25">
      <c r="A21176">
        <f t="shared" si="662"/>
        <v>21174</v>
      </c>
      <c r="B21176" s="22">
        <v>8943680</v>
      </c>
      <c r="J21176" s="6">
        <f t="shared" si="661"/>
        <v>24105244819313.906</v>
      </c>
    </row>
    <row r="21177" spans="1:10" x14ac:dyDescent="0.25">
      <c r="A21177">
        <f t="shared" si="662"/>
        <v>21175</v>
      </c>
      <c r="B21177" s="22">
        <v>0</v>
      </c>
      <c r="J21177" s="6">
        <f t="shared" si="661"/>
        <v>16272920094200.813</v>
      </c>
    </row>
    <row r="21178" spans="1:10" x14ac:dyDescent="0.25">
      <c r="A21178">
        <f t="shared" si="662"/>
        <v>21176</v>
      </c>
      <c r="B21178" s="22">
        <v>8943680</v>
      </c>
      <c r="J21178" s="6">
        <f t="shared" si="661"/>
        <v>24105244819313.906</v>
      </c>
    </row>
    <row r="21179" spans="1:10" x14ac:dyDescent="0.25">
      <c r="A21179">
        <f t="shared" si="662"/>
        <v>21177</v>
      </c>
      <c r="B21179" s="22">
        <v>8943680</v>
      </c>
      <c r="J21179" s="6">
        <f t="shared" si="661"/>
        <v>24105244819313.906</v>
      </c>
    </row>
    <row r="21180" spans="1:10" x14ac:dyDescent="0.25">
      <c r="A21180">
        <f t="shared" si="662"/>
        <v>21178</v>
      </c>
      <c r="B21180" s="22">
        <v>0</v>
      </c>
      <c r="J21180" s="6">
        <f t="shared" si="661"/>
        <v>16272920094200.813</v>
      </c>
    </row>
    <row r="21181" spans="1:10" x14ac:dyDescent="0.25">
      <c r="A21181">
        <f t="shared" si="662"/>
        <v>21179</v>
      </c>
      <c r="B21181" s="22">
        <v>0</v>
      </c>
      <c r="J21181" s="6">
        <f t="shared" si="661"/>
        <v>16272920094200.813</v>
      </c>
    </row>
    <row r="21182" spans="1:10" x14ac:dyDescent="0.25">
      <c r="A21182">
        <f t="shared" si="662"/>
        <v>21180</v>
      </c>
      <c r="B21182" s="22">
        <v>0</v>
      </c>
      <c r="J21182" s="6">
        <f t="shared" si="661"/>
        <v>16272920094200.813</v>
      </c>
    </row>
    <row r="21183" spans="1:10" x14ac:dyDescent="0.25">
      <c r="A21183">
        <f t="shared" si="662"/>
        <v>21181</v>
      </c>
      <c r="B21183" s="22">
        <v>0</v>
      </c>
      <c r="J21183" s="6">
        <f t="shared" si="661"/>
        <v>16272920094200.813</v>
      </c>
    </row>
    <row r="21184" spans="1:10" x14ac:dyDescent="0.25">
      <c r="A21184">
        <f t="shared" si="662"/>
        <v>21182</v>
      </c>
      <c r="B21184" s="22">
        <v>0</v>
      </c>
      <c r="J21184" s="6">
        <f t="shared" si="661"/>
        <v>16272920094200.813</v>
      </c>
    </row>
    <row r="21185" spans="1:10" x14ac:dyDescent="0.25">
      <c r="A21185">
        <f t="shared" si="662"/>
        <v>21183</v>
      </c>
      <c r="B21185" s="22">
        <v>0</v>
      </c>
      <c r="J21185" s="6">
        <f t="shared" si="661"/>
        <v>16272920094200.813</v>
      </c>
    </row>
    <row r="21186" spans="1:10" x14ac:dyDescent="0.25">
      <c r="A21186">
        <f t="shared" si="662"/>
        <v>21184</v>
      </c>
      <c r="B21186" s="22">
        <v>3250000</v>
      </c>
      <c r="J21186" s="6">
        <f t="shared" si="661"/>
        <v>614610152858.7196</v>
      </c>
    </row>
    <row r="21187" spans="1:10" x14ac:dyDescent="0.25">
      <c r="A21187">
        <f t="shared" si="662"/>
        <v>21185</v>
      </c>
      <c r="B21187" s="22">
        <v>3000000</v>
      </c>
      <c r="J21187" s="6">
        <f t="shared" ref="J21187:J21250" si="663">(B21187-$I$6)^2</f>
        <v>1069095532961.9576</v>
      </c>
    </row>
    <row r="21188" spans="1:10" x14ac:dyDescent="0.25">
      <c r="A21188">
        <f t="shared" ref="A21188:A21251" si="664">A21187+1</f>
        <v>21186</v>
      </c>
      <c r="B21188" s="22">
        <v>0</v>
      </c>
      <c r="J21188" s="6">
        <f t="shared" si="663"/>
        <v>16272920094200.813</v>
      </c>
    </row>
    <row r="21189" spans="1:10" x14ac:dyDescent="0.25">
      <c r="A21189">
        <f t="shared" si="664"/>
        <v>21187</v>
      </c>
      <c r="B21189" s="22">
        <v>0</v>
      </c>
      <c r="J21189" s="6">
        <f t="shared" si="663"/>
        <v>16272920094200.813</v>
      </c>
    </row>
    <row r="21190" spans="1:10" x14ac:dyDescent="0.25">
      <c r="A21190">
        <f t="shared" si="664"/>
        <v>21188</v>
      </c>
      <c r="B21190" s="22">
        <v>0</v>
      </c>
      <c r="J21190" s="6">
        <f t="shared" si="663"/>
        <v>16272920094200.813</v>
      </c>
    </row>
    <row r="21191" spans="1:10" x14ac:dyDescent="0.25">
      <c r="A21191">
        <f t="shared" si="664"/>
        <v>21189</v>
      </c>
      <c r="B21191" s="22">
        <v>0</v>
      </c>
      <c r="J21191" s="6">
        <f t="shared" si="663"/>
        <v>16272920094200.813</v>
      </c>
    </row>
    <row r="21192" spans="1:10" x14ac:dyDescent="0.25">
      <c r="A21192">
        <f t="shared" si="664"/>
        <v>21190</v>
      </c>
      <c r="B21192" s="22">
        <v>8943680</v>
      </c>
      <c r="J21192" s="6">
        <f t="shared" si="663"/>
        <v>24105244819313.906</v>
      </c>
    </row>
    <row r="21193" spans="1:10" x14ac:dyDescent="0.25">
      <c r="A21193">
        <f t="shared" si="664"/>
        <v>21191</v>
      </c>
      <c r="B21193" s="22">
        <v>4428780.8219178077</v>
      </c>
      <c r="J21193" s="6">
        <f t="shared" si="663"/>
        <v>155874984828.50565</v>
      </c>
    </row>
    <row r="21194" spans="1:10" x14ac:dyDescent="0.25">
      <c r="A21194">
        <f t="shared" si="664"/>
        <v>21192</v>
      </c>
      <c r="B21194" s="22">
        <v>0</v>
      </c>
      <c r="J21194" s="6">
        <f t="shared" si="663"/>
        <v>16272920094200.813</v>
      </c>
    </row>
    <row r="21195" spans="1:10" x14ac:dyDescent="0.25">
      <c r="A21195">
        <f t="shared" si="664"/>
        <v>21193</v>
      </c>
      <c r="B21195" s="22">
        <v>8143430</v>
      </c>
      <c r="J21195" s="6">
        <f t="shared" si="663"/>
        <v>16887655243524.369</v>
      </c>
    </row>
    <row r="21196" spans="1:10" x14ac:dyDescent="0.25">
      <c r="A21196">
        <f t="shared" si="664"/>
        <v>21194</v>
      </c>
      <c r="B21196" s="22">
        <v>0</v>
      </c>
      <c r="J21196" s="6">
        <f t="shared" si="663"/>
        <v>16272920094200.813</v>
      </c>
    </row>
    <row r="21197" spans="1:10" x14ac:dyDescent="0.25">
      <c r="A21197">
        <f t="shared" si="664"/>
        <v>21195</v>
      </c>
      <c r="B21197" s="22">
        <v>8143430</v>
      </c>
      <c r="J21197" s="6">
        <f t="shared" si="663"/>
        <v>16887655243524.369</v>
      </c>
    </row>
    <row r="21198" spans="1:10" x14ac:dyDescent="0.25">
      <c r="A21198">
        <f t="shared" si="664"/>
        <v>21196</v>
      </c>
      <c r="B21198" s="22">
        <v>8943680</v>
      </c>
      <c r="J21198" s="6">
        <f t="shared" si="663"/>
        <v>24105244819313.906</v>
      </c>
    </row>
    <row r="21199" spans="1:10" x14ac:dyDescent="0.25">
      <c r="A21199">
        <f t="shared" si="664"/>
        <v>21197</v>
      </c>
      <c r="B21199" s="22">
        <v>3000000</v>
      </c>
      <c r="J21199" s="6">
        <f t="shared" si="663"/>
        <v>1069095532961.9576</v>
      </c>
    </row>
    <row r="21200" spans="1:10" x14ac:dyDescent="0.25">
      <c r="A21200">
        <f t="shared" si="664"/>
        <v>21198</v>
      </c>
      <c r="B21200" s="22">
        <v>0</v>
      </c>
      <c r="J21200" s="6">
        <f t="shared" si="663"/>
        <v>16272920094200.813</v>
      </c>
    </row>
    <row r="21201" spans="1:10" x14ac:dyDescent="0.25">
      <c r="A21201">
        <f t="shared" si="664"/>
        <v>21199</v>
      </c>
      <c r="B21201" s="22">
        <v>0</v>
      </c>
      <c r="J21201" s="6">
        <f t="shared" si="663"/>
        <v>16272920094200.813</v>
      </c>
    </row>
    <row r="21202" spans="1:10" x14ac:dyDescent="0.25">
      <c r="A21202">
        <f t="shared" si="664"/>
        <v>21200</v>
      </c>
      <c r="B21202" s="22">
        <v>8943680</v>
      </c>
      <c r="J21202" s="6">
        <f t="shared" si="663"/>
        <v>24105244819313.906</v>
      </c>
    </row>
    <row r="21203" spans="1:10" x14ac:dyDescent="0.25">
      <c r="A21203">
        <f t="shared" si="664"/>
        <v>21201</v>
      </c>
      <c r="B21203" s="22">
        <v>0</v>
      </c>
      <c r="J21203" s="6">
        <f t="shared" si="663"/>
        <v>16272920094200.813</v>
      </c>
    </row>
    <row r="21204" spans="1:10" x14ac:dyDescent="0.25">
      <c r="A21204">
        <f t="shared" si="664"/>
        <v>21202</v>
      </c>
      <c r="B21204" s="22">
        <v>0</v>
      </c>
      <c r="J21204" s="6">
        <f t="shared" si="663"/>
        <v>16272920094200.813</v>
      </c>
    </row>
    <row r="21205" spans="1:10" x14ac:dyDescent="0.25">
      <c r="A21205">
        <f t="shared" si="664"/>
        <v>21203</v>
      </c>
      <c r="B21205" s="22">
        <v>0</v>
      </c>
      <c r="J21205" s="6">
        <f t="shared" si="663"/>
        <v>16272920094200.813</v>
      </c>
    </row>
    <row r="21206" spans="1:10" x14ac:dyDescent="0.25">
      <c r="A21206">
        <f t="shared" si="664"/>
        <v>21204</v>
      </c>
      <c r="B21206" s="22">
        <v>11943680</v>
      </c>
      <c r="J21206" s="6">
        <f t="shared" si="663"/>
        <v>62563500258075.047</v>
      </c>
    </row>
    <row r="21207" spans="1:10" x14ac:dyDescent="0.25">
      <c r="A21207">
        <f t="shared" si="664"/>
        <v>21205</v>
      </c>
      <c r="B21207" s="22">
        <v>0</v>
      </c>
      <c r="J21207" s="6">
        <f t="shared" si="663"/>
        <v>16272920094200.813</v>
      </c>
    </row>
    <row r="21208" spans="1:10" x14ac:dyDescent="0.25">
      <c r="A21208">
        <f t="shared" si="664"/>
        <v>21206</v>
      </c>
      <c r="B21208" s="22">
        <v>11943680</v>
      </c>
      <c r="J21208" s="6">
        <f t="shared" si="663"/>
        <v>62563500258075.047</v>
      </c>
    </row>
    <row r="21209" spans="1:10" x14ac:dyDescent="0.25">
      <c r="A21209">
        <f t="shared" si="664"/>
        <v>21207</v>
      </c>
      <c r="B21209" s="22">
        <v>0</v>
      </c>
      <c r="J21209" s="6">
        <f t="shared" si="663"/>
        <v>16272920094200.813</v>
      </c>
    </row>
    <row r="21210" spans="1:10" x14ac:dyDescent="0.25">
      <c r="A21210">
        <f t="shared" si="664"/>
        <v>21208</v>
      </c>
      <c r="B21210" s="22">
        <v>0</v>
      </c>
      <c r="J21210" s="6">
        <f t="shared" si="663"/>
        <v>16272920094200.813</v>
      </c>
    </row>
    <row r="21211" spans="1:10" x14ac:dyDescent="0.25">
      <c r="A21211">
        <f t="shared" si="664"/>
        <v>21209</v>
      </c>
      <c r="B21211" s="22">
        <v>0</v>
      </c>
      <c r="J21211" s="6">
        <f t="shared" si="663"/>
        <v>16272920094200.813</v>
      </c>
    </row>
    <row r="21212" spans="1:10" x14ac:dyDescent="0.25">
      <c r="A21212">
        <f t="shared" si="664"/>
        <v>21210</v>
      </c>
      <c r="B21212" s="22">
        <v>0</v>
      </c>
      <c r="J21212" s="6">
        <f t="shared" si="663"/>
        <v>16272920094200.813</v>
      </c>
    </row>
    <row r="21213" spans="1:10" x14ac:dyDescent="0.25">
      <c r="A21213">
        <f t="shared" si="664"/>
        <v>21211</v>
      </c>
      <c r="B21213" s="22">
        <v>8943680</v>
      </c>
      <c r="J21213" s="6">
        <f t="shared" si="663"/>
        <v>24105244819313.906</v>
      </c>
    </row>
    <row r="21214" spans="1:10" x14ac:dyDescent="0.25">
      <c r="A21214">
        <f t="shared" si="664"/>
        <v>21212</v>
      </c>
      <c r="B21214" s="22">
        <v>0</v>
      </c>
      <c r="J21214" s="6">
        <f t="shared" si="663"/>
        <v>16272920094200.813</v>
      </c>
    </row>
    <row r="21215" spans="1:10" x14ac:dyDescent="0.25">
      <c r="A21215">
        <f t="shared" si="664"/>
        <v>21213</v>
      </c>
      <c r="B21215" s="22">
        <v>0</v>
      </c>
      <c r="J21215" s="6">
        <f t="shared" si="663"/>
        <v>16272920094200.813</v>
      </c>
    </row>
    <row r="21216" spans="1:10" x14ac:dyDescent="0.25">
      <c r="A21216">
        <f t="shared" si="664"/>
        <v>21214</v>
      </c>
      <c r="B21216" s="22">
        <v>0</v>
      </c>
      <c r="J21216" s="6">
        <f t="shared" si="663"/>
        <v>16272920094200.813</v>
      </c>
    </row>
    <row r="21217" spans="1:10" x14ac:dyDescent="0.25">
      <c r="A21217">
        <f t="shared" si="664"/>
        <v>21215</v>
      </c>
      <c r="B21217" s="22">
        <v>8943680</v>
      </c>
      <c r="J21217" s="6">
        <f t="shared" si="663"/>
        <v>24105244819313.906</v>
      </c>
    </row>
    <row r="21218" spans="1:10" x14ac:dyDescent="0.25">
      <c r="A21218">
        <f t="shared" si="664"/>
        <v>21216</v>
      </c>
      <c r="B21218" s="22">
        <v>8143430</v>
      </c>
      <c r="J21218" s="6">
        <f t="shared" si="663"/>
        <v>16887655243524.369</v>
      </c>
    </row>
    <row r="21219" spans="1:10" x14ac:dyDescent="0.25">
      <c r="A21219">
        <f t="shared" si="664"/>
        <v>21217</v>
      </c>
      <c r="B21219" s="22">
        <v>0</v>
      </c>
      <c r="J21219" s="6">
        <f t="shared" si="663"/>
        <v>16272920094200.813</v>
      </c>
    </row>
    <row r="21220" spans="1:10" x14ac:dyDescent="0.25">
      <c r="A21220">
        <f t="shared" si="664"/>
        <v>21218</v>
      </c>
      <c r="B21220" s="22">
        <v>0</v>
      </c>
      <c r="J21220" s="6">
        <f t="shared" si="663"/>
        <v>16272920094200.813</v>
      </c>
    </row>
    <row r="21221" spans="1:10" x14ac:dyDescent="0.25">
      <c r="A21221">
        <f t="shared" si="664"/>
        <v>21219</v>
      </c>
      <c r="B21221" s="22">
        <v>8143430</v>
      </c>
      <c r="J21221" s="6">
        <f t="shared" si="663"/>
        <v>16887655243524.369</v>
      </c>
    </row>
    <row r="21222" spans="1:10" x14ac:dyDescent="0.25">
      <c r="A21222">
        <f t="shared" si="664"/>
        <v>21220</v>
      </c>
      <c r="B21222" s="22">
        <v>8943680</v>
      </c>
      <c r="J21222" s="6">
        <f t="shared" si="663"/>
        <v>24105244819313.906</v>
      </c>
    </row>
    <row r="21223" spans="1:10" x14ac:dyDescent="0.25">
      <c r="A21223">
        <f t="shared" si="664"/>
        <v>21221</v>
      </c>
      <c r="B21223" s="22">
        <v>0</v>
      </c>
      <c r="J21223" s="6">
        <f t="shared" si="663"/>
        <v>16272920094200.813</v>
      </c>
    </row>
    <row r="21224" spans="1:10" x14ac:dyDescent="0.25">
      <c r="A21224">
        <f t="shared" si="664"/>
        <v>21222</v>
      </c>
      <c r="B21224" s="22">
        <v>8943680</v>
      </c>
      <c r="J21224" s="6">
        <f t="shared" si="663"/>
        <v>24105244819313.906</v>
      </c>
    </row>
    <row r="21225" spans="1:10" x14ac:dyDescent="0.25">
      <c r="A21225">
        <f t="shared" si="664"/>
        <v>21223</v>
      </c>
      <c r="B21225" s="22">
        <v>0</v>
      </c>
      <c r="J21225" s="6">
        <f t="shared" si="663"/>
        <v>16272920094200.813</v>
      </c>
    </row>
    <row r="21226" spans="1:10" x14ac:dyDescent="0.25">
      <c r="A21226">
        <f t="shared" si="664"/>
        <v>21224</v>
      </c>
      <c r="B21226" s="22">
        <v>0</v>
      </c>
      <c r="J21226" s="6">
        <f t="shared" si="663"/>
        <v>16272920094200.813</v>
      </c>
    </row>
    <row r="21227" spans="1:10" x14ac:dyDescent="0.25">
      <c r="A21227">
        <f t="shared" si="664"/>
        <v>21225</v>
      </c>
      <c r="B21227" s="22">
        <v>0</v>
      </c>
      <c r="J21227" s="6">
        <f t="shared" si="663"/>
        <v>16272920094200.813</v>
      </c>
    </row>
    <row r="21228" spans="1:10" x14ac:dyDescent="0.25">
      <c r="A21228">
        <f t="shared" si="664"/>
        <v>21226</v>
      </c>
      <c r="B21228" s="22">
        <v>0</v>
      </c>
      <c r="J21228" s="6">
        <f t="shared" si="663"/>
        <v>16272920094200.813</v>
      </c>
    </row>
    <row r="21229" spans="1:10" x14ac:dyDescent="0.25">
      <c r="A21229">
        <f t="shared" si="664"/>
        <v>21227</v>
      </c>
      <c r="B21229" s="22">
        <v>0</v>
      </c>
      <c r="J21229" s="6">
        <f t="shared" si="663"/>
        <v>16272920094200.813</v>
      </c>
    </row>
    <row r="21230" spans="1:10" x14ac:dyDescent="0.25">
      <c r="A21230">
        <f t="shared" si="664"/>
        <v>21228</v>
      </c>
      <c r="B21230" s="22">
        <v>8943680</v>
      </c>
      <c r="J21230" s="6">
        <f t="shared" si="663"/>
        <v>24105244819313.906</v>
      </c>
    </row>
    <row r="21231" spans="1:10" x14ac:dyDescent="0.25">
      <c r="A21231">
        <f t="shared" si="664"/>
        <v>21229</v>
      </c>
      <c r="B21231" s="22">
        <v>0</v>
      </c>
      <c r="J21231" s="6">
        <f t="shared" si="663"/>
        <v>16272920094200.813</v>
      </c>
    </row>
    <row r="21232" spans="1:10" x14ac:dyDescent="0.25">
      <c r="A21232">
        <f t="shared" si="664"/>
        <v>21230</v>
      </c>
      <c r="B21232" s="22">
        <v>12193680</v>
      </c>
      <c r="J21232" s="6">
        <f t="shared" si="663"/>
        <v>66580854877971.813</v>
      </c>
    </row>
    <row r="21233" spans="1:10" x14ac:dyDescent="0.25">
      <c r="A21233">
        <f t="shared" si="664"/>
        <v>21231</v>
      </c>
      <c r="B21233" s="22">
        <v>0</v>
      </c>
      <c r="J21233" s="6">
        <f t="shared" si="663"/>
        <v>16272920094200.813</v>
      </c>
    </row>
    <row r="21234" spans="1:10" x14ac:dyDescent="0.25">
      <c r="A21234">
        <f t="shared" si="664"/>
        <v>21232</v>
      </c>
      <c r="B21234" s="22">
        <v>8143430</v>
      </c>
      <c r="J21234" s="6">
        <f t="shared" si="663"/>
        <v>16887655243524.369</v>
      </c>
    </row>
    <row r="21235" spans="1:10" x14ac:dyDescent="0.25">
      <c r="A21235">
        <f t="shared" si="664"/>
        <v>21233</v>
      </c>
      <c r="B21235" s="22">
        <v>8943680</v>
      </c>
      <c r="J21235" s="6">
        <f t="shared" si="663"/>
        <v>24105244819313.906</v>
      </c>
    </row>
    <row r="21236" spans="1:10" x14ac:dyDescent="0.25">
      <c r="A21236">
        <f t="shared" si="664"/>
        <v>21234</v>
      </c>
      <c r="B21236" s="22">
        <v>0</v>
      </c>
      <c r="J21236" s="6">
        <f t="shared" si="663"/>
        <v>16272920094200.813</v>
      </c>
    </row>
    <row r="21237" spans="1:10" x14ac:dyDescent="0.25">
      <c r="A21237">
        <f t="shared" si="664"/>
        <v>21235</v>
      </c>
      <c r="B21237" s="22">
        <v>0</v>
      </c>
      <c r="J21237" s="6">
        <f t="shared" si="663"/>
        <v>16272920094200.813</v>
      </c>
    </row>
    <row r="21238" spans="1:10" x14ac:dyDescent="0.25">
      <c r="A21238">
        <f t="shared" si="664"/>
        <v>21236</v>
      </c>
      <c r="B21238" s="22">
        <v>0</v>
      </c>
      <c r="J21238" s="6">
        <f t="shared" si="663"/>
        <v>16272920094200.813</v>
      </c>
    </row>
    <row r="21239" spans="1:10" x14ac:dyDescent="0.25">
      <c r="A21239">
        <f t="shared" si="664"/>
        <v>21237</v>
      </c>
      <c r="B21239" s="22">
        <v>0</v>
      </c>
      <c r="J21239" s="6">
        <f t="shared" si="663"/>
        <v>16272920094200.813</v>
      </c>
    </row>
    <row r="21240" spans="1:10" x14ac:dyDescent="0.25">
      <c r="A21240">
        <f t="shared" si="664"/>
        <v>21238</v>
      </c>
      <c r="B21240" s="22">
        <v>8143430</v>
      </c>
      <c r="J21240" s="6">
        <f t="shared" si="663"/>
        <v>16887655243524.369</v>
      </c>
    </row>
    <row r="21241" spans="1:10" x14ac:dyDescent="0.25">
      <c r="A21241">
        <f t="shared" si="664"/>
        <v>21239</v>
      </c>
      <c r="B21241" s="22">
        <v>8943680</v>
      </c>
      <c r="J21241" s="6">
        <f t="shared" si="663"/>
        <v>24105244819313.906</v>
      </c>
    </row>
    <row r="21242" spans="1:10" x14ac:dyDescent="0.25">
      <c r="A21242">
        <f t="shared" si="664"/>
        <v>21240</v>
      </c>
      <c r="B21242" s="22">
        <v>62478473.934246585</v>
      </c>
      <c r="J21242" s="6">
        <f t="shared" si="663"/>
        <v>3415759951260384.5</v>
      </c>
    </row>
    <row r="21243" spans="1:10" x14ac:dyDescent="0.25">
      <c r="A21243">
        <f t="shared" si="664"/>
        <v>21241</v>
      </c>
      <c r="B21243" s="22">
        <v>8143430</v>
      </c>
      <c r="J21243" s="6">
        <f t="shared" si="663"/>
        <v>16887655243524.369</v>
      </c>
    </row>
    <row r="21244" spans="1:10" x14ac:dyDescent="0.25">
      <c r="A21244">
        <f t="shared" si="664"/>
        <v>21242</v>
      </c>
      <c r="B21244" s="22">
        <v>0</v>
      </c>
      <c r="J21244" s="6">
        <f t="shared" si="663"/>
        <v>16272920094200.813</v>
      </c>
    </row>
    <row r="21245" spans="1:10" x14ac:dyDescent="0.25">
      <c r="A21245">
        <f t="shared" si="664"/>
        <v>21243</v>
      </c>
      <c r="B21245" s="22">
        <v>8943680</v>
      </c>
      <c r="J21245" s="6">
        <f t="shared" si="663"/>
        <v>24105244819313.906</v>
      </c>
    </row>
    <row r="21246" spans="1:10" x14ac:dyDescent="0.25">
      <c r="A21246">
        <f t="shared" si="664"/>
        <v>21244</v>
      </c>
      <c r="B21246" s="22">
        <v>0</v>
      </c>
      <c r="J21246" s="6">
        <f t="shared" si="663"/>
        <v>16272920094200.813</v>
      </c>
    </row>
    <row r="21247" spans="1:10" x14ac:dyDescent="0.25">
      <c r="A21247">
        <f t="shared" si="664"/>
        <v>21245</v>
      </c>
      <c r="B21247" s="22">
        <v>0</v>
      </c>
      <c r="J21247" s="6">
        <f t="shared" si="663"/>
        <v>16272920094200.813</v>
      </c>
    </row>
    <row r="21248" spans="1:10" x14ac:dyDescent="0.25">
      <c r="A21248">
        <f t="shared" si="664"/>
        <v>21246</v>
      </c>
      <c r="B21248" s="22">
        <v>0</v>
      </c>
      <c r="J21248" s="6">
        <f t="shared" si="663"/>
        <v>16272920094200.813</v>
      </c>
    </row>
    <row r="21249" spans="1:10" x14ac:dyDescent="0.25">
      <c r="A21249">
        <f t="shared" si="664"/>
        <v>21247</v>
      </c>
      <c r="B21249" s="22">
        <v>0</v>
      </c>
      <c r="J21249" s="6">
        <f t="shared" si="663"/>
        <v>16272920094200.813</v>
      </c>
    </row>
    <row r="21250" spans="1:10" x14ac:dyDescent="0.25">
      <c r="A21250">
        <f t="shared" si="664"/>
        <v>21248</v>
      </c>
      <c r="B21250" s="22">
        <v>8143430</v>
      </c>
      <c r="J21250" s="6">
        <f t="shared" si="663"/>
        <v>16887655243524.369</v>
      </c>
    </row>
    <row r="21251" spans="1:10" x14ac:dyDescent="0.25">
      <c r="A21251">
        <f t="shared" si="664"/>
        <v>21249</v>
      </c>
      <c r="B21251" s="22">
        <v>8943680</v>
      </c>
      <c r="J21251" s="6">
        <f t="shared" ref="J21251:J21314" si="665">(B21251-$I$6)^2</f>
        <v>24105244819313.906</v>
      </c>
    </row>
    <row r="21252" spans="1:10" x14ac:dyDescent="0.25">
      <c r="A21252">
        <f t="shared" ref="A21252:A21315" si="666">A21251+1</f>
        <v>21250</v>
      </c>
      <c r="B21252" s="22">
        <v>8143430</v>
      </c>
      <c r="J21252" s="6">
        <f t="shared" si="665"/>
        <v>16887655243524.369</v>
      </c>
    </row>
    <row r="21253" spans="1:10" x14ac:dyDescent="0.25">
      <c r="A21253">
        <f t="shared" si="666"/>
        <v>21251</v>
      </c>
      <c r="B21253" s="22">
        <v>0</v>
      </c>
      <c r="J21253" s="6">
        <f t="shared" si="665"/>
        <v>16272920094200.813</v>
      </c>
    </row>
    <row r="21254" spans="1:10" x14ac:dyDescent="0.25">
      <c r="A21254">
        <f t="shared" si="666"/>
        <v>21252</v>
      </c>
      <c r="B21254" s="22">
        <v>0</v>
      </c>
      <c r="J21254" s="6">
        <f t="shared" si="665"/>
        <v>16272920094200.813</v>
      </c>
    </row>
    <row r="21255" spans="1:10" x14ac:dyDescent="0.25">
      <c r="A21255">
        <f t="shared" si="666"/>
        <v>21253</v>
      </c>
      <c r="B21255" s="22">
        <v>0</v>
      </c>
      <c r="J21255" s="6">
        <f t="shared" si="665"/>
        <v>16272920094200.813</v>
      </c>
    </row>
    <row r="21256" spans="1:10" x14ac:dyDescent="0.25">
      <c r="A21256">
        <f t="shared" si="666"/>
        <v>21254</v>
      </c>
      <c r="B21256" s="22">
        <v>0</v>
      </c>
      <c r="J21256" s="6">
        <f t="shared" si="665"/>
        <v>16272920094200.813</v>
      </c>
    </row>
    <row r="21257" spans="1:10" x14ac:dyDescent="0.25">
      <c r="A21257">
        <f t="shared" si="666"/>
        <v>21255</v>
      </c>
      <c r="B21257" s="22">
        <v>8143430</v>
      </c>
      <c r="J21257" s="6">
        <f t="shared" si="665"/>
        <v>16887655243524.369</v>
      </c>
    </row>
    <row r="21258" spans="1:10" x14ac:dyDescent="0.25">
      <c r="A21258">
        <f t="shared" si="666"/>
        <v>21256</v>
      </c>
      <c r="B21258" s="22">
        <v>8943680</v>
      </c>
      <c r="J21258" s="6">
        <f t="shared" si="665"/>
        <v>24105244819313.906</v>
      </c>
    </row>
    <row r="21259" spans="1:10" x14ac:dyDescent="0.25">
      <c r="A21259">
        <f t="shared" si="666"/>
        <v>21257</v>
      </c>
      <c r="B21259" s="22">
        <v>8143430</v>
      </c>
      <c r="J21259" s="6">
        <f t="shared" si="665"/>
        <v>16887655243524.369</v>
      </c>
    </row>
    <row r="21260" spans="1:10" x14ac:dyDescent="0.25">
      <c r="A21260">
        <f t="shared" si="666"/>
        <v>21258</v>
      </c>
      <c r="B21260" s="22">
        <v>11393430</v>
      </c>
      <c r="J21260" s="6">
        <f t="shared" si="665"/>
        <v>54161640302182.273</v>
      </c>
    </row>
    <row r="21261" spans="1:10" x14ac:dyDescent="0.25">
      <c r="A21261">
        <f t="shared" si="666"/>
        <v>21259</v>
      </c>
      <c r="B21261" s="22">
        <v>0</v>
      </c>
      <c r="J21261" s="6">
        <f t="shared" si="665"/>
        <v>16272920094200.813</v>
      </c>
    </row>
    <row r="21262" spans="1:10" x14ac:dyDescent="0.25">
      <c r="A21262">
        <f t="shared" si="666"/>
        <v>21260</v>
      </c>
      <c r="B21262" s="22">
        <v>0</v>
      </c>
      <c r="J21262" s="6">
        <f t="shared" si="665"/>
        <v>16272920094200.813</v>
      </c>
    </row>
    <row r="21263" spans="1:10" x14ac:dyDescent="0.25">
      <c r="A21263">
        <f t="shared" si="666"/>
        <v>21261</v>
      </c>
      <c r="B21263" s="22">
        <v>11143430</v>
      </c>
      <c r="J21263" s="6">
        <f t="shared" si="665"/>
        <v>50544410682285.516</v>
      </c>
    </row>
    <row r="21264" spans="1:10" x14ac:dyDescent="0.25">
      <c r="A21264">
        <f t="shared" si="666"/>
        <v>21262</v>
      </c>
      <c r="B21264" s="22">
        <v>285171.25</v>
      </c>
      <c r="J21264" s="6">
        <f t="shared" si="665"/>
        <v>14053497767724.313</v>
      </c>
    </row>
    <row r="21265" spans="1:10" x14ac:dyDescent="0.25">
      <c r="A21265">
        <f t="shared" si="666"/>
        <v>21263</v>
      </c>
      <c r="B21265" s="22">
        <v>0</v>
      </c>
      <c r="J21265" s="6">
        <f t="shared" si="665"/>
        <v>16272920094200.813</v>
      </c>
    </row>
    <row r="21266" spans="1:10" x14ac:dyDescent="0.25">
      <c r="A21266">
        <f t="shared" si="666"/>
        <v>21264</v>
      </c>
      <c r="B21266" s="22">
        <v>0</v>
      </c>
      <c r="J21266" s="6">
        <f t="shared" si="665"/>
        <v>16272920094200.813</v>
      </c>
    </row>
    <row r="21267" spans="1:10" x14ac:dyDescent="0.25">
      <c r="A21267">
        <f t="shared" si="666"/>
        <v>21265</v>
      </c>
      <c r="B21267" s="22">
        <v>8943680</v>
      </c>
      <c r="J21267" s="6">
        <f t="shared" si="665"/>
        <v>24105244819313.906</v>
      </c>
    </row>
    <row r="21268" spans="1:10" x14ac:dyDescent="0.25">
      <c r="A21268">
        <f t="shared" si="666"/>
        <v>21266</v>
      </c>
      <c r="B21268" s="22">
        <v>11943680</v>
      </c>
      <c r="J21268" s="6">
        <f t="shared" si="665"/>
        <v>62563500258075.047</v>
      </c>
    </row>
    <row r="21269" spans="1:10" x14ac:dyDescent="0.25">
      <c r="A21269">
        <f t="shared" si="666"/>
        <v>21267</v>
      </c>
      <c r="B21269" s="22">
        <v>0</v>
      </c>
      <c r="J21269" s="6">
        <f t="shared" si="665"/>
        <v>16272920094200.813</v>
      </c>
    </row>
    <row r="21270" spans="1:10" x14ac:dyDescent="0.25">
      <c r="A21270">
        <f t="shared" si="666"/>
        <v>21268</v>
      </c>
      <c r="B21270" s="22">
        <v>0</v>
      </c>
      <c r="J21270" s="6">
        <f t="shared" si="665"/>
        <v>16272920094200.813</v>
      </c>
    </row>
    <row r="21271" spans="1:10" x14ac:dyDescent="0.25">
      <c r="A21271">
        <f t="shared" si="666"/>
        <v>21269</v>
      </c>
      <c r="B21271" s="22">
        <v>8143430</v>
      </c>
      <c r="J21271" s="6">
        <f t="shared" si="665"/>
        <v>16887655243524.369</v>
      </c>
    </row>
    <row r="21272" spans="1:10" x14ac:dyDescent="0.25">
      <c r="A21272">
        <f t="shared" si="666"/>
        <v>21270</v>
      </c>
      <c r="B21272" s="22">
        <v>0</v>
      </c>
      <c r="J21272" s="6">
        <f t="shared" si="665"/>
        <v>16272920094200.813</v>
      </c>
    </row>
    <row r="21273" spans="1:10" x14ac:dyDescent="0.25">
      <c r="A21273">
        <f t="shared" si="666"/>
        <v>21271</v>
      </c>
      <c r="B21273" s="22">
        <v>8143430</v>
      </c>
      <c r="J21273" s="6">
        <f t="shared" si="665"/>
        <v>16887655243524.369</v>
      </c>
    </row>
    <row r="21274" spans="1:10" x14ac:dyDescent="0.25">
      <c r="A21274">
        <f t="shared" si="666"/>
        <v>21272</v>
      </c>
      <c r="B21274" s="22">
        <v>0</v>
      </c>
      <c r="J21274" s="6">
        <f t="shared" si="665"/>
        <v>16272920094200.813</v>
      </c>
    </row>
    <row r="21275" spans="1:10" x14ac:dyDescent="0.25">
      <c r="A21275">
        <f t="shared" si="666"/>
        <v>21273</v>
      </c>
      <c r="B21275" s="22">
        <v>20337110</v>
      </c>
      <c r="J21275" s="6">
        <f t="shared" si="665"/>
        <v>265792349072095.38</v>
      </c>
    </row>
    <row r="21276" spans="1:10" x14ac:dyDescent="0.25">
      <c r="A21276">
        <f t="shared" si="666"/>
        <v>21274</v>
      </c>
      <c r="B21276" s="22">
        <v>8143430</v>
      </c>
      <c r="J21276" s="6">
        <f t="shared" si="665"/>
        <v>16887655243524.369</v>
      </c>
    </row>
    <row r="21277" spans="1:10" x14ac:dyDescent="0.25">
      <c r="A21277">
        <f t="shared" si="666"/>
        <v>21275</v>
      </c>
      <c r="B21277" s="22">
        <v>0</v>
      </c>
      <c r="J21277" s="6">
        <f t="shared" si="665"/>
        <v>16272920094200.813</v>
      </c>
    </row>
    <row r="21278" spans="1:10" x14ac:dyDescent="0.25">
      <c r="A21278">
        <f t="shared" si="666"/>
        <v>21276</v>
      </c>
      <c r="B21278" s="22">
        <v>3000000</v>
      </c>
      <c r="J21278" s="6">
        <f t="shared" si="665"/>
        <v>1069095532961.9576</v>
      </c>
    </row>
    <row r="21279" spans="1:10" x14ac:dyDescent="0.25">
      <c r="A21279">
        <f t="shared" si="666"/>
        <v>21277</v>
      </c>
      <c r="B21279" s="22">
        <v>0</v>
      </c>
      <c r="J21279" s="6">
        <f t="shared" si="665"/>
        <v>16272920094200.813</v>
      </c>
    </row>
    <row r="21280" spans="1:10" x14ac:dyDescent="0.25">
      <c r="A21280">
        <f t="shared" si="666"/>
        <v>21278</v>
      </c>
      <c r="B21280" s="22">
        <v>0</v>
      </c>
      <c r="J21280" s="6">
        <f t="shared" si="665"/>
        <v>16272920094200.813</v>
      </c>
    </row>
    <row r="21281" spans="1:10" x14ac:dyDescent="0.25">
      <c r="A21281">
        <f t="shared" si="666"/>
        <v>21279</v>
      </c>
      <c r="B21281" s="22">
        <v>8143430</v>
      </c>
      <c r="J21281" s="6">
        <f t="shared" si="665"/>
        <v>16887655243524.369</v>
      </c>
    </row>
    <row r="21282" spans="1:10" x14ac:dyDescent="0.25">
      <c r="A21282">
        <f t="shared" si="666"/>
        <v>21280</v>
      </c>
      <c r="B21282" s="22">
        <v>8143430</v>
      </c>
      <c r="J21282" s="6">
        <f t="shared" si="665"/>
        <v>16887655243524.369</v>
      </c>
    </row>
    <row r="21283" spans="1:10" x14ac:dyDescent="0.25">
      <c r="A21283">
        <f t="shared" si="666"/>
        <v>21281</v>
      </c>
      <c r="B21283" s="22">
        <v>0</v>
      </c>
      <c r="J21283" s="6">
        <f t="shared" si="665"/>
        <v>16272920094200.813</v>
      </c>
    </row>
    <row r="21284" spans="1:10" x14ac:dyDescent="0.25">
      <c r="A21284">
        <f t="shared" si="666"/>
        <v>21282</v>
      </c>
      <c r="B21284" s="22">
        <v>0</v>
      </c>
      <c r="J21284" s="6">
        <f t="shared" si="665"/>
        <v>16272920094200.813</v>
      </c>
    </row>
    <row r="21285" spans="1:10" x14ac:dyDescent="0.25">
      <c r="A21285">
        <f t="shared" si="666"/>
        <v>21283</v>
      </c>
      <c r="B21285" s="22">
        <v>0</v>
      </c>
      <c r="J21285" s="6">
        <f t="shared" si="665"/>
        <v>16272920094200.813</v>
      </c>
    </row>
    <row r="21286" spans="1:10" x14ac:dyDescent="0.25">
      <c r="A21286">
        <f t="shared" si="666"/>
        <v>21284</v>
      </c>
      <c r="B21286" s="22">
        <v>0</v>
      </c>
      <c r="J21286" s="6">
        <f t="shared" si="665"/>
        <v>16272920094200.813</v>
      </c>
    </row>
    <row r="21287" spans="1:10" x14ac:dyDescent="0.25">
      <c r="A21287">
        <f t="shared" si="666"/>
        <v>21285</v>
      </c>
      <c r="B21287" s="22">
        <v>0</v>
      </c>
      <c r="J21287" s="6">
        <f t="shared" si="665"/>
        <v>16272920094200.813</v>
      </c>
    </row>
    <row r="21288" spans="1:10" x14ac:dyDescent="0.25">
      <c r="A21288">
        <f t="shared" si="666"/>
        <v>21286</v>
      </c>
      <c r="B21288" s="22">
        <v>0</v>
      </c>
      <c r="J21288" s="6">
        <f t="shared" si="665"/>
        <v>16272920094200.813</v>
      </c>
    </row>
    <row r="21289" spans="1:10" x14ac:dyDescent="0.25">
      <c r="A21289">
        <f t="shared" si="666"/>
        <v>21287</v>
      </c>
      <c r="B21289" s="22">
        <v>0</v>
      </c>
      <c r="J21289" s="6">
        <f t="shared" si="665"/>
        <v>16272920094200.813</v>
      </c>
    </row>
    <row r="21290" spans="1:10" x14ac:dyDescent="0.25">
      <c r="A21290">
        <f t="shared" si="666"/>
        <v>21288</v>
      </c>
      <c r="B21290" s="22">
        <v>8143430</v>
      </c>
      <c r="J21290" s="6">
        <f t="shared" si="665"/>
        <v>16887655243524.369</v>
      </c>
    </row>
    <row r="21291" spans="1:10" x14ac:dyDescent="0.25">
      <c r="A21291">
        <f t="shared" si="666"/>
        <v>21289</v>
      </c>
      <c r="B21291" s="22">
        <v>6250000</v>
      </c>
      <c r="J21291" s="6">
        <f t="shared" si="665"/>
        <v>4910785591619.8643</v>
      </c>
    </row>
    <row r="21292" spans="1:10" x14ac:dyDescent="0.25">
      <c r="A21292">
        <f t="shared" si="666"/>
        <v>21290</v>
      </c>
      <c r="B21292" s="22">
        <v>0</v>
      </c>
      <c r="J21292" s="6">
        <f t="shared" si="665"/>
        <v>16272920094200.813</v>
      </c>
    </row>
    <row r="21293" spans="1:10" x14ac:dyDescent="0.25">
      <c r="A21293">
        <f t="shared" si="666"/>
        <v>21291</v>
      </c>
      <c r="B21293" s="22">
        <v>0</v>
      </c>
      <c r="J21293" s="6">
        <f t="shared" si="665"/>
        <v>16272920094200.813</v>
      </c>
    </row>
    <row r="21294" spans="1:10" x14ac:dyDescent="0.25">
      <c r="A21294">
        <f t="shared" si="666"/>
        <v>21292</v>
      </c>
      <c r="B21294" s="22">
        <v>0</v>
      </c>
      <c r="J21294" s="6">
        <f t="shared" si="665"/>
        <v>16272920094200.813</v>
      </c>
    </row>
    <row r="21295" spans="1:10" x14ac:dyDescent="0.25">
      <c r="A21295">
        <f t="shared" si="666"/>
        <v>21293</v>
      </c>
      <c r="B21295" s="22">
        <v>8943680</v>
      </c>
      <c r="J21295" s="6">
        <f t="shared" si="665"/>
        <v>24105244819313.906</v>
      </c>
    </row>
    <row r="21296" spans="1:10" x14ac:dyDescent="0.25">
      <c r="A21296">
        <f t="shared" si="666"/>
        <v>21294</v>
      </c>
      <c r="B21296" s="22">
        <v>0</v>
      </c>
      <c r="J21296" s="6">
        <f t="shared" si="665"/>
        <v>16272920094200.813</v>
      </c>
    </row>
    <row r="21297" spans="1:10" x14ac:dyDescent="0.25">
      <c r="A21297">
        <f t="shared" si="666"/>
        <v>21295</v>
      </c>
      <c r="B21297" s="22">
        <v>8143430</v>
      </c>
      <c r="J21297" s="6">
        <f t="shared" si="665"/>
        <v>16887655243524.369</v>
      </c>
    </row>
    <row r="21298" spans="1:10" x14ac:dyDescent="0.25">
      <c r="A21298">
        <f t="shared" si="666"/>
        <v>21296</v>
      </c>
      <c r="B21298" s="22">
        <v>8143430</v>
      </c>
      <c r="J21298" s="6">
        <f t="shared" si="665"/>
        <v>16887655243524.369</v>
      </c>
    </row>
    <row r="21299" spans="1:10" x14ac:dyDescent="0.25">
      <c r="A21299">
        <f t="shared" si="666"/>
        <v>21297</v>
      </c>
      <c r="B21299" s="22">
        <v>11393430</v>
      </c>
      <c r="J21299" s="6">
        <f t="shared" si="665"/>
        <v>54161640302182.273</v>
      </c>
    </row>
    <row r="21300" spans="1:10" x14ac:dyDescent="0.25">
      <c r="A21300">
        <f t="shared" si="666"/>
        <v>21298</v>
      </c>
      <c r="B21300" s="22">
        <v>0</v>
      </c>
      <c r="J21300" s="6">
        <f t="shared" si="665"/>
        <v>16272920094200.813</v>
      </c>
    </row>
    <row r="21301" spans="1:10" x14ac:dyDescent="0.25">
      <c r="A21301">
        <f t="shared" si="666"/>
        <v>21299</v>
      </c>
      <c r="B21301" s="22">
        <v>0</v>
      </c>
      <c r="J21301" s="6">
        <f t="shared" si="665"/>
        <v>16272920094200.813</v>
      </c>
    </row>
    <row r="21302" spans="1:10" x14ac:dyDescent="0.25">
      <c r="A21302">
        <f t="shared" si="666"/>
        <v>21300</v>
      </c>
      <c r="B21302" s="22">
        <v>11393430</v>
      </c>
      <c r="J21302" s="6">
        <f t="shared" si="665"/>
        <v>54161640302182.273</v>
      </c>
    </row>
    <row r="21303" spans="1:10" x14ac:dyDescent="0.25">
      <c r="A21303">
        <f t="shared" si="666"/>
        <v>21301</v>
      </c>
      <c r="B21303" s="22">
        <v>8943680</v>
      </c>
      <c r="J21303" s="6">
        <f t="shared" si="665"/>
        <v>24105244819313.906</v>
      </c>
    </row>
    <row r="21304" spans="1:10" x14ac:dyDescent="0.25">
      <c r="A21304">
        <f t="shared" si="666"/>
        <v>21302</v>
      </c>
      <c r="B21304" s="22">
        <v>0</v>
      </c>
      <c r="J21304" s="6">
        <f t="shared" si="665"/>
        <v>16272920094200.813</v>
      </c>
    </row>
    <row r="21305" spans="1:10" x14ac:dyDescent="0.25">
      <c r="A21305">
        <f t="shared" si="666"/>
        <v>21303</v>
      </c>
      <c r="B21305" s="22">
        <v>8943680</v>
      </c>
      <c r="J21305" s="6">
        <f t="shared" si="665"/>
        <v>24105244819313.906</v>
      </c>
    </row>
    <row r="21306" spans="1:10" x14ac:dyDescent="0.25">
      <c r="A21306">
        <f t="shared" si="666"/>
        <v>21304</v>
      </c>
      <c r="B21306" s="22">
        <v>8943680</v>
      </c>
      <c r="J21306" s="6">
        <f t="shared" si="665"/>
        <v>24105244819313.906</v>
      </c>
    </row>
    <row r="21307" spans="1:10" x14ac:dyDescent="0.25">
      <c r="A21307">
        <f t="shared" si="666"/>
        <v>21305</v>
      </c>
      <c r="B21307" s="22">
        <v>0</v>
      </c>
      <c r="J21307" s="6">
        <f t="shared" si="665"/>
        <v>16272920094200.813</v>
      </c>
    </row>
    <row r="21308" spans="1:10" x14ac:dyDescent="0.25">
      <c r="A21308">
        <f t="shared" si="666"/>
        <v>21306</v>
      </c>
      <c r="B21308" s="22">
        <v>0</v>
      </c>
      <c r="J21308" s="6">
        <f t="shared" si="665"/>
        <v>16272920094200.813</v>
      </c>
    </row>
    <row r="21309" spans="1:10" x14ac:dyDescent="0.25">
      <c r="A21309">
        <f t="shared" si="666"/>
        <v>21307</v>
      </c>
      <c r="B21309" s="22">
        <v>8943680</v>
      </c>
      <c r="J21309" s="6">
        <f t="shared" si="665"/>
        <v>24105244819313.906</v>
      </c>
    </row>
    <row r="21310" spans="1:10" x14ac:dyDescent="0.25">
      <c r="A21310">
        <f t="shared" si="666"/>
        <v>21308</v>
      </c>
      <c r="B21310" s="22">
        <v>0</v>
      </c>
      <c r="J21310" s="6">
        <f t="shared" si="665"/>
        <v>16272920094200.813</v>
      </c>
    </row>
    <row r="21311" spans="1:10" x14ac:dyDescent="0.25">
      <c r="A21311">
        <f t="shared" si="666"/>
        <v>21309</v>
      </c>
      <c r="B21311" s="22">
        <v>8143430</v>
      </c>
      <c r="J21311" s="6">
        <f t="shared" si="665"/>
        <v>16887655243524.369</v>
      </c>
    </row>
    <row r="21312" spans="1:10" x14ac:dyDescent="0.25">
      <c r="A21312">
        <f t="shared" si="666"/>
        <v>21310</v>
      </c>
      <c r="B21312" s="22">
        <v>17087110</v>
      </c>
      <c r="J21312" s="6">
        <f t="shared" si="665"/>
        <v>170384444013437.47</v>
      </c>
    </row>
    <row r="21313" spans="1:10" x14ac:dyDescent="0.25">
      <c r="A21313">
        <f t="shared" si="666"/>
        <v>21311</v>
      </c>
      <c r="B21313" s="22">
        <v>13372460.821917808</v>
      </c>
      <c r="J21313" s="6">
        <f t="shared" si="665"/>
        <v>87207396632681.313</v>
      </c>
    </row>
    <row r="21314" spans="1:10" x14ac:dyDescent="0.25">
      <c r="A21314">
        <f t="shared" si="666"/>
        <v>21312</v>
      </c>
      <c r="B21314" s="22">
        <v>0</v>
      </c>
      <c r="J21314" s="6">
        <f t="shared" si="665"/>
        <v>16272920094200.813</v>
      </c>
    </row>
    <row r="21315" spans="1:10" x14ac:dyDescent="0.25">
      <c r="A21315">
        <f t="shared" si="666"/>
        <v>21313</v>
      </c>
      <c r="B21315" s="22">
        <v>16047317</v>
      </c>
      <c r="J21315" s="6">
        <f t="shared" ref="J21315:J21378" si="667">(B21315-$I$6)^2</f>
        <v>144320487877161.22</v>
      </c>
    </row>
    <row r="21316" spans="1:10" x14ac:dyDescent="0.25">
      <c r="A21316">
        <f t="shared" ref="A21316:A21379" si="668">A21315+1</f>
        <v>21314</v>
      </c>
      <c r="B21316" s="22">
        <v>269206.59999999998</v>
      </c>
      <c r="J21316" s="6">
        <f t="shared" si="667"/>
        <v>14173449181975.17</v>
      </c>
    </row>
    <row r="21317" spans="1:10" x14ac:dyDescent="0.25">
      <c r="A21317">
        <f t="shared" si="668"/>
        <v>21315</v>
      </c>
      <c r="B21317" s="22">
        <v>0</v>
      </c>
      <c r="J21317" s="6">
        <f t="shared" si="667"/>
        <v>16272920094200.813</v>
      </c>
    </row>
    <row r="21318" spans="1:10" x14ac:dyDescent="0.25">
      <c r="A21318">
        <f t="shared" si="668"/>
        <v>21316</v>
      </c>
      <c r="B21318" s="22">
        <v>17087110</v>
      </c>
      <c r="J21318" s="6">
        <f t="shared" si="667"/>
        <v>170384444013437.47</v>
      </c>
    </row>
    <row r="21319" spans="1:10" x14ac:dyDescent="0.25">
      <c r="A21319">
        <f t="shared" si="668"/>
        <v>21317</v>
      </c>
      <c r="B21319" s="22">
        <v>0</v>
      </c>
      <c r="J21319" s="6">
        <f t="shared" si="667"/>
        <v>16272920094200.813</v>
      </c>
    </row>
    <row r="21320" spans="1:10" x14ac:dyDescent="0.25">
      <c r="A21320">
        <f t="shared" si="668"/>
        <v>21318</v>
      </c>
      <c r="B21320" s="22">
        <v>8143430</v>
      </c>
      <c r="J21320" s="6">
        <f t="shared" si="667"/>
        <v>16887655243524.369</v>
      </c>
    </row>
    <row r="21321" spans="1:10" x14ac:dyDescent="0.25">
      <c r="A21321">
        <f t="shared" si="668"/>
        <v>21319</v>
      </c>
      <c r="B21321" s="22">
        <v>0</v>
      </c>
      <c r="J21321" s="6">
        <f t="shared" si="667"/>
        <v>16272920094200.813</v>
      </c>
    </row>
    <row r="21322" spans="1:10" x14ac:dyDescent="0.25">
      <c r="A21322">
        <f t="shared" si="668"/>
        <v>21320</v>
      </c>
      <c r="B21322" s="22">
        <v>0</v>
      </c>
      <c r="J21322" s="6">
        <f t="shared" si="667"/>
        <v>16272920094200.813</v>
      </c>
    </row>
    <row r="21323" spans="1:10" x14ac:dyDescent="0.25">
      <c r="A21323">
        <f t="shared" si="668"/>
        <v>21321</v>
      </c>
      <c r="B21323" s="22">
        <v>0</v>
      </c>
      <c r="J21323" s="6">
        <f t="shared" si="667"/>
        <v>16272920094200.813</v>
      </c>
    </row>
    <row r="21324" spans="1:10" x14ac:dyDescent="0.25">
      <c r="A21324">
        <f t="shared" si="668"/>
        <v>21322</v>
      </c>
      <c r="B21324" s="22">
        <v>8943680</v>
      </c>
      <c r="J21324" s="6">
        <f t="shared" si="667"/>
        <v>24105244819313.906</v>
      </c>
    </row>
    <row r="21325" spans="1:10" x14ac:dyDescent="0.25">
      <c r="A21325">
        <f t="shared" si="668"/>
        <v>21323</v>
      </c>
      <c r="B21325" s="22">
        <v>0</v>
      </c>
      <c r="J21325" s="6">
        <f t="shared" si="667"/>
        <v>16272920094200.813</v>
      </c>
    </row>
    <row r="21326" spans="1:10" x14ac:dyDescent="0.25">
      <c r="A21326">
        <f t="shared" si="668"/>
        <v>21324</v>
      </c>
      <c r="B21326" s="22">
        <v>0</v>
      </c>
      <c r="J21326" s="6">
        <f t="shared" si="667"/>
        <v>16272920094200.813</v>
      </c>
    </row>
    <row r="21327" spans="1:10" x14ac:dyDescent="0.25">
      <c r="A21327">
        <f t="shared" si="668"/>
        <v>21325</v>
      </c>
      <c r="B21327" s="22">
        <v>0</v>
      </c>
      <c r="J21327" s="6">
        <f t="shared" si="667"/>
        <v>16272920094200.813</v>
      </c>
    </row>
    <row r="21328" spans="1:10" x14ac:dyDescent="0.25">
      <c r="A21328">
        <f t="shared" si="668"/>
        <v>21326</v>
      </c>
      <c r="B21328" s="22">
        <v>0</v>
      </c>
      <c r="J21328" s="6">
        <f t="shared" si="667"/>
        <v>16272920094200.813</v>
      </c>
    </row>
    <row r="21329" spans="1:10" x14ac:dyDescent="0.25">
      <c r="A21329">
        <f t="shared" si="668"/>
        <v>21327</v>
      </c>
      <c r="B21329" s="22">
        <v>8143430</v>
      </c>
      <c r="J21329" s="6">
        <f t="shared" si="667"/>
        <v>16887655243524.369</v>
      </c>
    </row>
    <row r="21330" spans="1:10" x14ac:dyDescent="0.25">
      <c r="A21330">
        <f t="shared" si="668"/>
        <v>21328</v>
      </c>
      <c r="B21330" s="22">
        <v>0</v>
      </c>
      <c r="J21330" s="6">
        <f t="shared" si="667"/>
        <v>16272920094200.813</v>
      </c>
    </row>
    <row r="21331" spans="1:10" x14ac:dyDescent="0.25">
      <c r="A21331">
        <f t="shared" si="668"/>
        <v>21329</v>
      </c>
      <c r="B21331" s="22">
        <v>8943680</v>
      </c>
      <c r="J21331" s="6">
        <f t="shared" si="667"/>
        <v>24105244819313.906</v>
      </c>
    </row>
    <row r="21332" spans="1:10" x14ac:dyDescent="0.25">
      <c r="A21332">
        <f t="shared" si="668"/>
        <v>21330</v>
      </c>
      <c r="B21332" s="22">
        <v>0</v>
      </c>
      <c r="J21332" s="6">
        <f t="shared" si="667"/>
        <v>16272920094200.813</v>
      </c>
    </row>
    <row r="21333" spans="1:10" x14ac:dyDescent="0.25">
      <c r="A21333">
        <f t="shared" si="668"/>
        <v>21331</v>
      </c>
      <c r="B21333" s="22">
        <v>3250000</v>
      </c>
      <c r="J21333" s="6">
        <f t="shared" si="667"/>
        <v>614610152858.7196</v>
      </c>
    </row>
    <row r="21334" spans="1:10" x14ac:dyDescent="0.25">
      <c r="A21334">
        <f t="shared" si="668"/>
        <v>21332</v>
      </c>
      <c r="B21334" s="22">
        <v>0</v>
      </c>
      <c r="J21334" s="6">
        <f t="shared" si="667"/>
        <v>16272920094200.813</v>
      </c>
    </row>
    <row r="21335" spans="1:10" x14ac:dyDescent="0.25">
      <c r="A21335">
        <f t="shared" si="668"/>
        <v>21333</v>
      </c>
      <c r="B21335" s="22">
        <v>0</v>
      </c>
      <c r="J21335" s="6">
        <f t="shared" si="667"/>
        <v>16272920094200.813</v>
      </c>
    </row>
    <row r="21336" spans="1:10" x14ac:dyDescent="0.25">
      <c r="A21336">
        <f t="shared" si="668"/>
        <v>21334</v>
      </c>
      <c r="B21336" s="22">
        <v>0</v>
      </c>
      <c r="J21336" s="6">
        <f t="shared" si="667"/>
        <v>16272920094200.813</v>
      </c>
    </row>
    <row r="21337" spans="1:10" x14ac:dyDescent="0.25">
      <c r="A21337">
        <f t="shared" si="668"/>
        <v>21335</v>
      </c>
      <c r="B21337" s="22">
        <v>0</v>
      </c>
      <c r="J21337" s="6">
        <f t="shared" si="667"/>
        <v>16272920094200.813</v>
      </c>
    </row>
    <row r="21338" spans="1:10" x14ac:dyDescent="0.25">
      <c r="A21338">
        <f t="shared" si="668"/>
        <v>21336</v>
      </c>
      <c r="B21338" s="22">
        <v>0</v>
      </c>
      <c r="J21338" s="6">
        <f t="shared" si="667"/>
        <v>16272920094200.813</v>
      </c>
    </row>
    <row r="21339" spans="1:10" x14ac:dyDescent="0.25">
      <c r="A21339">
        <f t="shared" si="668"/>
        <v>21337</v>
      </c>
      <c r="B21339" s="22">
        <v>8943680</v>
      </c>
      <c r="J21339" s="6">
        <f t="shared" si="667"/>
        <v>24105244819313.906</v>
      </c>
    </row>
    <row r="21340" spans="1:10" x14ac:dyDescent="0.25">
      <c r="A21340">
        <f t="shared" si="668"/>
        <v>21338</v>
      </c>
      <c r="B21340" s="22">
        <v>0</v>
      </c>
      <c r="J21340" s="6">
        <f t="shared" si="667"/>
        <v>16272920094200.813</v>
      </c>
    </row>
    <row r="21341" spans="1:10" x14ac:dyDescent="0.25">
      <c r="A21341">
        <f t="shared" si="668"/>
        <v>21339</v>
      </c>
      <c r="B21341" s="22">
        <v>0</v>
      </c>
      <c r="J21341" s="6">
        <f t="shared" si="667"/>
        <v>16272920094200.813</v>
      </c>
    </row>
    <row r="21342" spans="1:10" x14ac:dyDescent="0.25">
      <c r="A21342">
        <f t="shared" si="668"/>
        <v>21340</v>
      </c>
      <c r="B21342" s="22">
        <v>0</v>
      </c>
      <c r="J21342" s="6">
        <f t="shared" si="667"/>
        <v>16272920094200.813</v>
      </c>
    </row>
    <row r="21343" spans="1:10" x14ac:dyDescent="0.25">
      <c r="A21343">
        <f t="shared" si="668"/>
        <v>21341</v>
      </c>
      <c r="B21343" s="22">
        <v>0</v>
      </c>
      <c r="J21343" s="6">
        <f t="shared" si="667"/>
        <v>16272920094200.813</v>
      </c>
    </row>
    <row r="21344" spans="1:10" x14ac:dyDescent="0.25">
      <c r="A21344">
        <f t="shared" si="668"/>
        <v>21342</v>
      </c>
      <c r="B21344" s="22">
        <v>0</v>
      </c>
      <c r="J21344" s="6">
        <f t="shared" si="667"/>
        <v>16272920094200.813</v>
      </c>
    </row>
    <row r="21345" spans="1:10" x14ac:dyDescent="0.25">
      <c r="A21345">
        <f t="shared" si="668"/>
        <v>21343</v>
      </c>
      <c r="B21345" s="22">
        <v>0</v>
      </c>
      <c r="J21345" s="6">
        <f t="shared" si="667"/>
        <v>16272920094200.813</v>
      </c>
    </row>
    <row r="21346" spans="1:10" x14ac:dyDescent="0.25">
      <c r="A21346">
        <f t="shared" si="668"/>
        <v>21344</v>
      </c>
      <c r="B21346" s="22">
        <v>0</v>
      </c>
      <c r="J21346" s="6">
        <f t="shared" si="667"/>
        <v>16272920094200.813</v>
      </c>
    </row>
    <row r="21347" spans="1:10" x14ac:dyDescent="0.25">
      <c r="A21347">
        <f t="shared" si="668"/>
        <v>21345</v>
      </c>
      <c r="B21347" s="22">
        <v>8143430</v>
      </c>
      <c r="J21347" s="6">
        <f t="shared" si="667"/>
        <v>16887655243524.369</v>
      </c>
    </row>
    <row r="21348" spans="1:10" x14ac:dyDescent="0.25">
      <c r="A21348">
        <f t="shared" si="668"/>
        <v>21346</v>
      </c>
      <c r="B21348" s="22">
        <v>3250000</v>
      </c>
      <c r="J21348" s="6">
        <f t="shared" si="667"/>
        <v>614610152858.7196</v>
      </c>
    </row>
    <row r="21349" spans="1:10" x14ac:dyDescent="0.25">
      <c r="A21349">
        <f t="shared" si="668"/>
        <v>21347</v>
      </c>
      <c r="B21349" s="22">
        <v>0</v>
      </c>
      <c r="J21349" s="6">
        <f t="shared" si="667"/>
        <v>16272920094200.813</v>
      </c>
    </row>
    <row r="21350" spans="1:10" x14ac:dyDescent="0.25">
      <c r="A21350">
        <f t="shared" si="668"/>
        <v>21348</v>
      </c>
      <c r="B21350" s="22">
        <v>3250000</v>
      </c>
      <c r="J21350" s="6">
        <f t="shared" si="667"/>
        <v>614610152858.7196</v>
      </c>
    </row>
    <row r="21351" spans="1:10" x14ac:dyDescent="0.25">
      <c r="A21351">
        <f t="shared" si="668"/>
        <v>21349</v>
      </c>
      <c r="B21351" s="22">
        <v>17087110</v>
      </c>
      <c r="J21351" s="6">
        <f t="shared" si="667"/>
        <v>170384444013437.47</v>
      </c>
    </row>
    <row r="21352" spans="1:10" x14ac:dyDescent="0.25">
      <c r="A21352">
        <f t="shared" si="668"/>
        <v>21350</v>
      </c>
      <c r="B21352" s="22">
        <v>11943680</v>
      </c>
      <c r="J21352" s="6">
        <f t="shared" si="667"/>
        <v>62563500258075.047</v>
      </c>
    </row>
    <row r="21353" spans="1:10" x14ac:dyDescent="0.25">
      <c r="A21353">
        <f t="shared" si="668"/>
        <v>21351</v>
      </c>
      <c r="B21353" s="22">
        <v>8943680</v>
      </c>
      <c r="J21353" s="6">
        <f t="shared" si="667"/>
        <v>24105244819313.906</v>
      </c>
    </row>
    <row r="21354" spans="1:10" x14ac:dyDescent="0.25">
      <c r="A21354">
        <f t="shared" si="668"/>
        <v>21352</v>
      </c>
      <c r="B21354" s="22">
        <v>17087110</v>
      </c>
      <c r="J21354" s="6">
        <f t="shared" si="667"/>
        <v>170384444013437.47</v>
      </c>
    </row>
    <row r="21355" spans="1:10" x14ac:dyDescent="0.25">
      <c r="A21355">
        <f t="shared" si="668"/>
        <v>21353</v>
      </c>
      <c r="B21355" s="22">
        <v>0</v>
      </c>
      <c r="J21355" s="6">
        <f t="shared" si="667"/>
        <v>16272920094200.813</v>
      </c>
    </row>
    <row r="21356" spans="1:10" x14ac:dyDescent="0.25">
      <c r="A21356">
        <f t="shared" si="668"/>
        <v>21354</v>
      </c>
      <c r="B21356" s="22">
        <v>17087110</v>
      </c>
      <c r="J21356" s="6">
        <f t="shared" si="667"/>
        <v>170384444013437.47</v>
      </c>
    </row>
    <row r="21357" spans="1:10" x14ac:dyDescent="0.25">
      <c r="A21357">
        <f t="shared" si="668"/>
        <v>21355</v>
      </c>
      <c r="B21357" s="22">
        <v>8143430</v>
      </c>
      <c r="J21357" s="6">
        <f t="shared" si="667"/>
        <v>16887655243524.369</v>
      </c>
    </row>
    <row r="21358" spans="1:10" x14ac:dyDescent="0.25">
      <c r="A21358">
        <f t="shared" si="668"/>
        <v>21356</v>
      </c>
      <c r="B21358" s="22">
        <v>0</v>
      </c>
      <c r="J21358" s="6">
        <f t="shared" si="667"/>
        <v>16272920094200.813</v>
      </c>
    </row>
    <row r="21359" spans="1:10" x14ac:dyDescent="0.25">
      <c r="A21359">
        <f t="shared" si="668"/>
        <v>21357</v>
      </c>
      <c r="B21359" s="22">
        <v>0</v>
      </c>
      <c r="J21359" s="6">
        <f t="shared" si="667"/>
        <v>16272920094200.813</v>
      </c>
    </row>
    <row r="21360" spans="1:10" x14ac:dyDescent="0.25">
      <c r="A21360">
        <f t="shared" si="668"/>
        <v>21358</v>
      </c>
      <c r="B21360" s="22">
        <v>0</v>
      </c>
      <c r="J21360" s="6">
        <f t="shared" si="667"/>
        <v>16272920094200.813</v>
      </c>
    </row>
    <row r="21361" spans="1:10" x14ac:dyDescent="0.25">
      <c r="A21361">
        <f t="shared" si="668"/>
        <v>21359</v>
      </c>
      <c r="B21361" s="22">
        <v>0</v>
      </c>
      <c r="J21361" s="6">
        <f t="shared" si="667"/>
        <v>16272920094200.813</v>
      </c>
    </row>
    <row r="21362" spans="1:10" x14ac:dyDescent="0.25">
      <c r="A21362">
        <f t="shared" si="668"/>
        <v>21360</v>
      </c>
      <c r="B21362" s="22">
        <v>0</v>
      </c>
      <c r="J21362" s="6">
        <f t="shared" si="667"/>
        <v>16272920094200.813</v>
      </c>
    </row>
    <row r="21363" spans="1:10" x14ac:dyDescent="0.25">
      <c r="A21363">
        <f t="shared" si="668"/>
        <v>21361</v>
      </c>
      <c r="B21363" s="22">
        <v>8943680</v>
      </c>
      <c r="J21363" s="6">
        <f t="shared" si="667"/>
        <v>24105244819313.906</v>
      </c>
    </row>
    <row r="21364" spans="1:10" x14ac:dyDescent="0.25">
      <c r="A21364">
        <f t="shared" si="668"/>
        <v>21362</v>
      </c>
      <c r="B21364" s="22">
        <v>0</v>
      </c>
      <c r="J21364" s="6">
        <f t="shared" si="667"/>
        <v>16272920094200.813</v>
      </c>
    </row>
    <row r="21365" spans="1:10" x14ac:dyDescent="0.25">
      <c r="A21365">
        <f t="shared" si="668"/>
        <v>21363</v>
      </c>
      <c r="B21365" s="22">
        <v>0</v>
      </c>
      <c r="J21365" s="6">
        <f t="shared" si="667"/>
        <v>16272920094200.813</v>
      </c>
    </row>
    <row r="21366" spans="1:10" x14ac:dyDescent="0.25">
      <c r="A21366">
        <f t="shared" si="668"/>
        <v>21364</v>
      </c>
      <c r="B21366" s="22">
        <v>0</v>
      </c>
      <c r="J21366" s="6">
        <f t="shared" si="667"/>
        <v>16272920094200.813</v>
      </c>
    </row>
    <row r="21367" spans="1:10" x14ac:dyDescent="0.25">
      <c r="A21367">
        <f t="shared" si="668"/>
        <v>21365</v>
      </c>
      <c r="B21367" s="22">
        <v>0</v>
      </c>
      <c r="J21367" s="6">
        <f t="shared" si="667"/>
        <v>16272920094200.813</v>
      </c>
    </row>
    <row r="21368" spans="1:10" x14ac:dyDescent="0.25">
      <c r="A21368">
        <f t="shared" si="668"/>
        <v>21366</v>
      </c>
      <c r="B21368" s="22">
        <v>285171.25</v>
      </c>
      <c r="J21368" s="6">
        <f t="shared" si="667"/>
        <v>14053497767724.313</v>
      </c>
    </row>
    <row r="21369" spans="1:10" x14ac:dyDescent="0.25">
      <c r="A21369">
        <f t="shared" si="668"/>
        <v>21367</v>
      </c>
      <c r="B21369" s="22">
        <v>0</v>
      </c>
      <c r="J21369" s="6">
        <f t="shared" si="667"/>
        <v>16272920094200.813</v>
      </c>
    </row>
    <row r="21370" spans="1:10" x14ac:dyDescent="0.25">
      <c r="A21370">
        <f t="shared" si="668"/>
        <v>21368</v>
      </c>
      <c r="B21370" s="22">
        <v>0</v>
      </c>
      <c r="J21370" s="6">
        <f t="shared" si="667"/>
        <v>16272920094200.813</v>
      </c>
    </row>
    <row r="21371" spans="1:10" x14ac:dyDescent="0.25">
      <c r="A21371">
        <f t="shared" si="668"/>
        <v>21369</v>
      </c>
      <c r="B21371" s="22">
        <v>0</v>
      </c>
      <c r="J21371" s="6">
        <f t="shared" si="667"/>
        <v>16272920094200.813</v>
      </c>
    </row>
    <row r="21372" spans="1:10" x14ac:dyDescent="0.25">
      <c r="A21372">
        <f t="shared" si="668"/>
        <v>21370</v>
      </c>
      <c r="B21372" s="22">
        <v>8143430</v>
      </c>
      <c r="J21372" s="6">
        <f t="shared" si="667"/>
        <v>16887655243524.369</v>
      </c>
    </row>
    <row r="21373" spans="1:10" x14ac:dyDescent="0.25">
      <c r="A21373">
        <f t="shared" si="668"/>
        <v>21371</v>
      </c>
      <c r="B21373" s="22">
        <v>0</v>
      </c>
      <c r="J21373" s="6">
        <f t="shared" si="667"/>
        <v>16272920094200.813</v>
      </c>
    </row>
    <row r="21374" spans="1:10" x14ac:dyDescent="0.25">
      <c r="A21374">
        <f t="shared" si="668"/>
        <v>21372</v>
      </c>
      <c r="B21374" s="22">
        <v>0</v>
      </c>
      <c r="J21374" s="6">
        <f t="shared" si="667"/>
        <v>16272920094200.813</v>
      </c>
    </row>
    <row r="21375" spans="1:10" x14ac:dyDescent="0.25">
      <c r="A21375">
        <f t="shared" si="668"/>
        <v>21373</v>
      </c>
      <c r="B21375" s="22">
        <v>0</v>
      </c>
      <c r="J21375" s="6">
        <f t="shared" si="667"/>
        <v>16272920094200.813</v>
      </c>
    </row>
    <row r="21376" spans="1:10" x14ac:dyDescent="0.25">
      <c r="A21376">
        <f t="shared" si="668"/>
        <v>21374</v>
      </c>
      <c r="B21376" s="22">
        <v>0</v>
      </c>
      <c r="J21376" s="6">
        <f t="shared" si="667"/>
        <v>16272920094200.813</v>
      </c>
    </row>
    <row r="21377" spans="1:10" x14ac:dyDescent="0.25">
      <c r="A21377">
        <f t="shared" si="668"/>
        <v>21375</v>
      </c>
      <c r="B21377" s="22">
        <v>0</v>
      </c>
      <c r="J21377" s="6">
        <f t="shared" si="667"/>
        <v>16272920094200.813</v>
      </c>
    </row>
    <row r="21378" spans="1:10" x14ac:dyDescent="0.25">
      <c r="A21378">
        <f t="shared" si="668"/>
        <v>21376</v>
      </c>
      <c r="B21378" s="22">
        <v>0</v>
      </c>
      <c r="J21378" s="6">
        <f t="shared" si="667"/>
        <v>16272920094200.813</v>
      </c>
    </row>
    <row r="21379" spans="1:10" x14ac:dyDescent="0.25">
      <c r="A21379">
        <f t="shared" si="668"/>
        <v>21377</v>
      </c>
      <c r="B21379" s="22">
        <v>0</v>
      </c>
      <c r="J21379" s="6">
        <f t="shared" ref="J21379:J21442" si="669">(B21379-$I$6)^2</f>
        <v>16272920094200.813</v>
      </c>
    </row>
    <row r="21380" spans="1:10" x14ac:dyDescent="0.25">
      <c r="A21380">
        <f t="shared" ref="A21380:A21443" si="670">A21379+1</f>
        <v>21378</v>
      </c>
      <c r="B21380" s="22">
        <v>0</v>
      </c>
      <c r="J21380" s="6">
        <f t="shared" si="669"/>
        <v>16272920094200.813</v>
      </c>
    </row>
    <row r="21381" spans="1:10" x14ac:dyDescent="0.25">
      <c r="A21381">
        <f t="shared" si="670"/>
        <v>21379</v>
      </c>
      <c r="B21381" s="22">
        <v>0</v>
      </c>
      <c r="J21381" s="6">
        <f t="shared" si="669"/>
        <v>16272920094200.813</v>
      </c>
    </row>
    <row r="21382" spans="1:10" x14ac:dyDescent="0.25">
      <c r="A21382">
        <f t="shared" si="670"/>
        <v>21380</v>
      </c>
      <c r="B21382" s="22">
        <v>0</v>
      </c>
      <c r="J21382" s="6">
        <f t="shared" si="669"/>
        <v>16272920094200.813</v>
      </c>
    </row>
    <row r="21383" spans="1:10" x14ac:dyDescent="0.25">
      <c r="A21383">
        <f t="shared" si="670"/>
        <v>21381</v>
      </c>
      <c r="B21383" s="22">
        <v>0</v>
      </c>
      <c r="J21383" s="6">
        <f t="shared" si="669"/>
        <v>16272920094200.813</v>
      </c>
    </row>
    <row r="21384" spans="1:10" x14ac:dyDescent="0.25">
      <c r="A21384">
        <f t="shared" si="670"/>
        <v>21382</v>
      </c>
      <c r="B21384" s="22">
        <v>11393430</v>
      </c>
      <c r="J21384" s="6">
        <f t="shared" si="669"/>
        <v>54161640302182.273</v>
      </c>
    </row>
    <row r="21385" spans="1:10" x14ac:dyDescent="0.25">
      <c r="A21385">
        <f t="shared" si="670"/>
        <v>21383</v>
      </c>
      <c r="B21385" s="22">
        <v>8943680</v>
      </c>
      <c r="J21385" s="6">
        <f t="shared" si="669"/>
        <v>24105244819313.906</v>
      </c>
    </row>
    <row r="21386" spans="1:10" x14ac:dyDescent="0.25">
      <c r="A21386">
        <f t="shared" si="670"/>
        <v>21384</v>
      </c>
      <c r="B21386" s="22">
        <v>8943680</v>
      </c>
      <c r="J21386" s="6">
        <f t="shared" si="669"/>
        <v>24105244819313.906</v>
      </c>
    </row>
    <row r="21387" spans="1:10" x14ac:dyDescent="0.25">
      <c r="A21387">
        <f t="shared" si="670"/>
        <v>21385</v>
      </c>
      <c r="B21387" s="22">
        <v>0</v>
      </c>
      <c r="J21387" s="6">
        <f t="shared" si="669"/>
        <v>16272920094200.813</v>
      </c>
    </row>
    <row r="21388" spans="1:10" x14ac:dyDescent="0.25">
      <c r="A21388">
        <f t="shared" si="670"/>
        <v>21386</v>
      </c>
      <c r="B21388" s="22">
        <v>0</v>
      </c>
      <c r="J21388" s="6">
        <f t="shared" si="669"/>
        <v>16272920094200.813</v>
      </c>
    </row>
    <row r="21389" spans="1:10" x14ac:dyDescent="0.25">
      <c r="A21389">
        <f t="shared" si="670"/>
        <v>21387</v>
      </c>
      <c r="B21389" s="22">
        <v>0</v>
      </c>
      <c r="J21389" s="6">
        <f t="shared" si="669"/>
        <v>16272920094200.813</v>
      </c>
    </row>
    <row r="21390" spans="1:10" x14ac:dyDescent="0.25">
      <c r="A21390">
        <f t="shared" si="670"/>
        <v>21388</v>
      </c>
      <c r="B21390" s="22">
        <v>17087110</v>
      </c>
      <c r="J21390" s="6">
        <f t="shared" si="669"/>
        <v>170384444013437.47</v>
      </c>
    </row>
    <row r="21391" spans="1:10" x14ac:dyDescent="0.25">
      <c r="A21391">
        <f t="shared" si="670"/>
        <v>21389</v>
      </c>
      <c r="B21391" s="22">
        <v>8143430</v>
      </c>
      <c r="J21391" s="6">
        <f t="shared" si="669"/>
        <v>16887655243524.369</v>
      </c>
    </row>
    <row r="21392" spans="1:10" x14ac:dyDescent="0.25">
      <c r="A21392">
        <f t="shared" si="670"/>
        <v>21390</v>
      </c>
      <c r="B21392" s="22">
        <v>17087110</v>
      </c>
      <c r="J21392" s="6">
        <f t="shared" si="669"/>
        <v>170384444013437.47</v>
      </c>
    </row>
    <row r="21393" spans="1:10" x14ac:dyDescent="0.25">
      <c r="A21393">
        <f t="shared" si="670"/>
        <v>21391</v>
      </c>
      <c r="B21393" s="22">
        <v>3250000</v>
      </c>
      <c r="J21393" s="6">
        <f t="shared" si="669"/>
        <v>614610152858.7196</v>
      </c>
    </row>
    <row r="21394" spans="1:10" x14ac:dyDescent="0.25">
      <c r="A21394">
        <f t="shared" si="670"/>
        <v>21392</v>
      </c>
      <c r="B21394" s="22">
        <v>8143430</v>
      </c>
      <c r="J21394" s="6">
        <f t="shared" si="669"/>
        <v>16887655243524.369</v>
      </c>
    </row>
    <row r="21395" spans="1:10" x14ac:dyDescent="0.25">
      <c r="A21395">
        <f t="shared" si="670"/>
        <v>21393</v>
      </c>
      <c r="B21395" s="22">
        <v>8943680</v>
      </c>
      <c r="J21395" s="6">
        <f t="shared" si="669"/>
        <v>24105244819313.906</v>
      </c>
    </row>
    <row r="21396" spans="1:10" x14ac:dyDescent="0.25">
      <c r="A21396">
        <f t="shared" si="670"/>
        <v>21394</v>
      </c>
      <c r="B21396" s="22">
        <v>3000000</v>
      </c>
      <c r="J21396" s="6">
        <f t="shared" si="669"/>
        <v>1069095532961.9576</v>
      </c>
    </row>
    <row r="21397" spans="1:10" x14ac:dyDescent="0.25">
      <c r="A21397">
        <f t="shared" si="670"/>
        <v>21395</v>
      </c>
      <c r="B21397" s="22">
        <v>0</v>
      </c>
      <c r="J21397" s="6">
        <f t="shared" si="669"/>
        <v>16272920094200.813</v>
      </c>
    </row>
    <row r="21398" spans="1:10" x14ac:dyDescent="0.25">
      <c r="A21398">
        <f t="shared" si="670"/>
        <v>21396</v>
      </c>
      <c r="B21398" s="22">
        <v>3250000</v>
      </c>
      <c r="J21398" s="6">
        <f t="shared" si="669"/>
        <v>614610152858.7196</v>
      </c>
    </row>
    <row r="21399" spans="1:10" x14ac:dyDescent="0.25">
      <c r="A21399">
        <f t="shared" si="670"/>
        <v>21397</v>
      </c>
      <c r="B21399" s="22">
        <v>0</v>
      </c>
      <c r="J21399" s="6">
        <f t="shared" si="669"/>
        <v>16272920094200.813</v>
      </c>
    </row>
    <row r="21400" spans="1:10" x14ac:dyDescent="0.25">
      <c r="A21400">
        <f t="shared" si="670"/>
        <v>21398</v>
      </c>
      <c r="B21400" s="22">
        <v>8943680</v>
      </c>
      <c r="J21400" s="6">
        <f t="shared" si="669"/>
        <v>24105244819313.906</v>
      </c>
    </row>
    <row r="21401" spans="1:10" x14ac:dyDescent="0.25">
      <c r="A21401">
        <f t="shared" si="670"/>
        <v>21399</v>
      </c>
      <c r="B21401" s="22">
        <v>0</v>
      </c>
      <c r="J21401" s="6">
        <f t="shared" si="669"/>
        <v>16272920094200.813</v>
      </c>
    </row>
    <row r="21402" spans="1:10" x14ac:dyDescent="0.25">
      <c r="A21402">
        <f t="shared" si="670"/>
        <v>21400</v>
      </c>
      <c r="B21402" s="22">
        <v>8943680</v>
      </c>
      <c r="J21402" s="6">
        <f t="shared" si="669"/>
        <v>24105244819313.906</v>
      </c>
    </row>
    <row r="21403" spans="1:10" x14ac:dyDescent="0.25">
      <c r="A21403">
        <f t="shared" si="670"/>
        <v>21401</v>
      </c>
      <c r="B21403" s="22">
        <v>8943680</v>
      </c>
      <c r="J21403" s="6">
        <f t="shared" si="669"/>
        <v>24105244819313.906</v>
      </c>
    </row>
    <row r="21404" spans="1:10" x14ac:dyDescent="0.25">
      <c r="A21404">
        <f t="shared" si="670"/>
        <v>21402</v>
      </c>
      <c r="B21404" s="22">
        <v>0</v>
      </c>
      <c r="J21404" s="6">
        <f t="shared" si="669"/>
        <v>16272920094200.813</v>
      </c>
    </row>
    <row r="21405" spans="1:10" x14ac:dyDescent="0.25">
      <c r="A21405">
        <f t="shared" si="670"/>
        <v>21403</v>
      </c>
      <c r="B21405" s="22">
        <v>0</v>
      </c>
      <c r="J21405" s="6">
        <f t="shared" si="669"/>
        <v>16272920094200.813</v>
      </c>
    </row>
    <row r="21406" spans="1:10" x14ac:dyDescent="0.25">
      <c r="A21406">
        <f t="shared" si="670"/>
        <v>21404</v>
      </c>
      <c r="B21406" s="22">
        <v>3000000</v>
      </c>
      <c r="J21406" s="6">
        <f t="shared" si="669"/>
        <v>1069095532961.9576</v>
      </c>
    </row>
    <row r="21407" spans="1:10" x14ac:dyDescent="0.25">
      <c r="A21407">
        <f t="shared" si="670"/>
        <v>21405</v>
      </c>
      <c r="B21407" s="22">
        <v>0</v>
      </c>
      <c r="J21407" s="6">
        <f t="shared" si="669"/>
        <v>16272920094200.813</v>
      </c>
    </row>
    <row r="21408" spans="1:10" x14ac:dyDescent="0.25">
      <c r="A21408">
        <f t="shared" si="670"/>
        <v>21406</v>
      </c>
      <c r="B21408" s="22">
        <v>0</v>
      </c>
      <c r="J21408" s="6">
        <f t="shared" si="669"/>
        <v>16272920094200.813</v>
      </c>
    </row>
    <row r="21409" spans="1:10" x14ac:dyDescent="0.25">
      <c r="A21409">
        <f t="shared" si="670"/>
        <v>21407</v>
      </c>
      <c r="B21409" s="22">
        <v>8143430</v>
      </c>
      <c r="J21409" s="6">
        <f t="shared" si="669"/>
        <v>16887655243524.369</v>
      </c>
    </row>
    <row r="21410" spans="1:10" x14ac:dyDescent="0.25">
      <c r="A21410">
        <f t="shared" si="670"/>
        <v>21408</v>
      </c>
      <c r="B21410" s="22">
        <v>3250000</v>
      </c>
      <c r="J21410" s="6">
        <f t="shared" si="669"/>
        <v>614610152858.7196</v>
      </c>
    </row>
    <row r="21411" spans="1:10" x14ac:dyDescent="0.25">
      <c r="A21411">
        <f t="shared" si="670"/>
        <v>21409</v>
      </c>
      <c r="B21411" s="22">
        <v>0</v>
      </c>
      <c r="J21411" s="6">
        <f t="shared" si="669"/>
        <v>16272920094200.813</v>
      </c>
    </row>
    <row r="21412" spans="1:10" x14ac:dyDescent="0.25">
      <c r="A21412">
        <f t="shared" si="670"/>
        <v>21410</v>
      </c>
      <c r="B21412" s="22">
        <v>8943680</v>
      </c>
      <c r="J21412" s="6">
        <f t="shared" si="669"/>
        <v>24105244819313.906</v>
      </c>
    </row>
    <row r="21413" spans="1:10" x14ac:dyDescent="0.25">
      <c r="A21413">
        <f t="shared" si="670"/>
        <v>21411</v>
      </c>
      <c r="B21413" s="22">
        <v>0</v>
      </c>
      <c r="J21413" s="6">
        <f t="shared" si="669"/>
        <v>16272920094200.813</v>
      </c>
    </row>
    <row r="21414" spans="1:10" x14ac:dyDescent="0.25">
      <c r="A21414">
        <f t="shared" si="670"/>
        <v>21412</v>
      </c>
      <c r="B21414" s="22">
        <v>0</v>
      </c>
      <c r="J21414" s="6">
        <f t="shared" si="669"/>
        <v>16272920094200.813</v>
      </c>
    </row>
    <row r="21415" spans="1:10" x14ac:dyDescent="0.25">
      <c r="A21415">
        <f t="shared" si="670"/>
        <v>21413</v>
      </c>
      <c r="B21415" s="22">
        <v>0</v>
      </c>
      <c r="J21415" s="6">
        <f t="shared" si="669"/>
        <v>16272920094200.813</v>
      </c>
    </row>
    <row r="21416" spans="1:10" x14ac:dyDescent="0.25">
      <c r="A21416">
        <f t="shared" si="670"/>
        <v>21414</v>
      </c>
      <c r="B21416" s="22">
        <v>0</v>
      </c>
      <c r="J21416" s="6">
        <f t="shared" si="669"/>
        <v>16272920094200.813</v>
      </c>
    </row>
    <row r="21417" spans="1:10" x14ac:dyDescent="0.25">
      <c r="A21417">
        <f t="shared" si="670"/>
        <v>21415</v>
      </c>
      <c r="B21417" s="22">
        <v>8943680</v>
      </c>
      <c r="J21417" s="6">
        <f t="shared" si="669"/>
        <v>24105244819313.906</v>
      </c>
    </row>
    <row r="21418" spans="1:10" x14ac:dyDescent="0.25">
      <c r="A21418">
        <f t="shared" si="670"/>
        <v>21416</v>
      </c>
      <c r="B21418" s="22">
        <v>0</v>
      </c>
      <c r="J21418" s="6">
        <f t="shared" si="669"/>
        <v>16272920094200.813</v>
      </c>
    </row>
    <row r="21419" spans="1:10" x14ac:dyDescent="0.25">
      <c r="A21419">
        <f t="shared" si="670"/>
        <v>21417</v>
      </c>
      <c r="B21419" s="22">
        <v>8143430</v>
      </c>
      <c r="J21419" s="6">
        <f t="shared" si="669"/>
        <v>16887655243524.369</v>
      </c>
    </row>
    <row r="21420" spans="1:10" x14ac:dyDescent="0.25">
      <c r="A21420">
        <f t="shared" si="670"/>
        <v>21418</v>
      </c>
      <c r="B21420" s="22">
        <v>0</v>
      </c>
      <c r="J21420" s="6">
        <f t="shared" si="669"/>
        <v>16272920094200.813</v>
      </c>
    </row>
    <row r="21421" spans="1:10" x14ac:dyDescent="0.25">
      <c r="A21421">
        <f t="shared" si="670"/>
        <v>21419</v>
      </c>
      <c r="B21421" s="22">
        <v>8143430</v>
      </c>
      <c r="J21421" s="6">
        <f t="shared" si="669"/>
        <v>16887655243524.369</v>
      </c>
    </row>
    <row r="21422" spans="1:10" x14ac:dyDescent="0.25">
      <c r="A21422">
        <f t="shared" si="670"/>
        <v>21420</v>
      </c>
      <c r="B21422" s="22">
        <v>8143430</v>
      </c>
      <c r="J21422" s="6">
        <f t="shared" si="669"/>
        <v>16887655243524.369</v>
      </c>
    </row>
    <row r="21423" spans="1:10" x14ac:dyDescent="0.25">
      <c r="A21423">
        <f t="shared" si="670"/>
        <v>21421</v>
      </c>
      <c r="B21423" s="22">
        <v>0</v>
      </c>
      <c r="J21423" s="6">
        <f t="shared" si="669"/>
        <v>16272920094200.813</v>
      </c>
    </row>
    <row r="21424" spans="1:10" x14ac:dyDescent="0.25">
      <c r="A21424">
        <f t="shared" si="670"/>
        <v>21422</v>
      </c>
      <c r="B21424" s="22">
        <v>0</v>
      </c>
      <c r="J21424" s="6">
        <f t="shared" si="669"/>
        <v>16272920094200.813</v>
      </c>
    </row>
    <row r="21425" spans="1:10" x14ac:dyDescent="0.25">
      <c r="A21425">
        <f t="shared" si="670"/>
        <v>21423</v>
      </c>
      <c r="B21425" s="22">
        <v>0</v>
      </c>
      <c r="J21425" s="6">
        <f t="shared" si="669"/>
        <v>16272920094200.813</v>
      </c>
    </row>
    <row r="21426" spans="1:10" x14ac:dyDescent="0.25">
      <c r="A21426">
        <f t="shared" si="670"/>
        <v>21424</v>
      </c>
      <c r="B21426" s="22">
        <v>0</v>
      </c>
      <c r="J21426" s="6">
        <f t="shared" si="669"/>
        <v>16272920094200.813</v>
      </c>
    </row>
    <row r="21427" spans="1:10" x14ac:dyDescent="0.25">
      <c r="A21427">
        <f t="shared" si="670"/>
        <v>21425</v>
      </c>
      <c r="B21427" s="22">
        <v>0</v>
      </c>
      <c r="J21427" s="6">
        <f t="shared" si="669"/>
        <v>16272920094200.813</v>
      </c>
    </row>
    <row r="21428" spans="1:10" x14ac:dyDescent="0.25">
      <c r="A21428">
        <f t="shared" si="670"/>
        <v>21426</v>
      </c>
      <c r="B21428" s="22">
        <v>17087110</v>
      </c>
      <c r="J21428" s="6">
        <f t="shared" si="669"/>
        <v>170384444013437.47</v>
      </c>
    </row>
    <row r="21429" spans="1:10" x14ac:dyDescent="0.25">
      <c r="A21429">
        <f t="shared" si="670"/>
        <v>21427</v>
      </c>
      <c r="B21429" s="22">
        <v>0</v>
      </c>
      <c r="J21429" s="6">
        <f t="shared" si="669"/>
        <v>16272920094200.813</v>
      </c>
    </row>
    <row r="21430" spans="1:10" x14ac:dyDescent="0.25">
      <c r="A21430">
        <f t="shared" si="670"/>
        <v>21428</v>
      </c>
      <c r="B21430" s="22">
        <v>0</v>
      </c>
      <c r="J21430" s="6">
        <f t="shared" si="669"/>
        <v>16272920094200.813</v>
      </c>
    </row>
    <row r="21431" spans="1:10" x14ac:dyDescent="0.25">
      <c r="A21431">
        <f t="shared" si="670"/>
        <v>21429</v>
      </c>
      <c r="B21431" s="22">
        <v>12193680</v>
      </c>
      <c r="J21431" s="6">
        <f t="shared" si="669"/>
        <v>66580854877971.813</v>
      </c>
    </row>
    <row r="21432" spans="1:10" x14ac:dyDescent="0.25">
      <c r="A21432">
        <f t="shared" si="670"/>
        <v>21430</v>
      </c>
      <c r="B21432" s="22">
        <v>0</v>
      </c>
      <c r="J21432" s="6">
        <f t="shared" si="669"/>
        <v>16272920094200.813</v>
      </c>
    </row>
    <row r="21433" spans="1:10" x14ac:dyDescent="0.25">
      <c r="A21433">
        <f t="shared" si="670"/>
        <v>21431</v>
      </c>
      <c r="B21433" s="22">
        <v>0</v>
      </c>
      <c r="J21433" s="6">
        <f t="shared" si="669"/>
        <v>16272920094200.813</v>
      </c>
    </row>
    <row r="21434" spans="1:10" x14ac:dyDescent="0.25">
      <c r="A21434">
        <f t="shared" si="670"/>
        <v>21432</v>
      </c>
      <c r="B21434" s="22">
        <v>0</v>
      </c>
      <c r="J21434" s="6">
        <f t="shared" si="669"/>
        <v>16272920094200.813</v>
      </c>
    </row>
    <row r="21435" spans="1:10" x14ac:dyDescent="0.25">
      <c r="A21435">
        <f t="shared" si="670"/>
        <v>21433</v>
      </c>
      <c r="B21435" s="22">
        <v>8943680</v>
      </c>
      <c r="J21435" s="6">
        <f t="shared" si="669"/>
        <v>24105244819313.906</v>
      </c>
    </row>
    <row r="21436" spans="1:10" x14ac:dyDescent="0.25">
      <c r="A21436">
        <f t="shared" si="670"/>
        <v>21434</v>
      </c>
      <c r="B21436" s="22">
        <v>8143430</v>
      </c>
      <c r="J21436" s="6">
        <f t="shared" si="669"/>
        <v>16887655243524.369</v>
      </c>
    </row>
    <row r="21437" spans="1:10" x14ac:dyDescent="0.25">
      <c r="A21437">
        <f t="shared" si="670"/>
        <v>21435</v>
      </c>
      <c r="B21437" s="22">
        <v>8143430</v>
      </c>
      <c r="J21437" s="6">
        <f t="shared" si="669"/>
        <v>16887655243524.369</v>
      </c>
    </row>
    <row r="21438" spans="1:10" x14ac:dyDescent="0.25">
      <c r="A21438">
        <f t="shared" si="670"/>
        <v>21436</v>
      </c>
      <c r="B21438" s="22">
        <v>3000000</v>
      </c>
      <c r="J21438" s="6">
        <f t="shared" si="669"/>
        <v>1069095532961.9576</v>
      </c>
    </row>
    <row r="21439" spans="1:10" x14ac:dyDescent="0.25">
      <c r="A21439">
        <f t="shared" si="670"/>
        <v>21437</v>
      </c>
      <c r="B21439" s="22">
        <v>0</v>
      </c>
      <c r="J21439" s="6">
        <f t="shared" si="669"/>
        <v>16272920094200.813</v>
      </c>
    </row>
    <row r="21440" spans="1:10" x14ac:dyDescent="0.25">
      <c r="A21440">
        <f t="shared" si="670"/>
        <v>21438</v>
      </c>
      <c r="B21440" s="22">
        <v>0</v>
      </c>
      <c r="J21440" s="6">
        <f t="shared" si="669"/>
        <v>16272920094200.813</v>
      </c>
    </row>
    <row r="21441" spans="1:10" x14ac:dyDescent="0.25">
      <c r="A21441">
        <f t="shared" si="670"/>
        <v>21439</v>
      </c>
      <c r="B21441" s="22">
        <v>8943680</v>
      </c>
      <c r="J21441" s="6">
        <f t="shared" si="669"/>
        <v>24105244819313.906</v>
      </c>
    </row>
    <row r="21442" spans="1:10" x14ac:dyDescent="0.25">
      <c r="A21442">
        <f t="shared" si="670"/>
        <v>21440</v>
      </c>
      <c r="B21442" s="22">
        <v>0</v>
      </c>
      <c r="J21442" s="6">
        <f t="shared" si="669"/>
        <v>16272920094200.813</v>
      </c>
    </row>
    <row r="21443" spans="1:10" x14ac:dyDescent="0.25">
      <c r="A21443">
        <f t="shared" si="670"/>
        <v>21441</v>
      </c>
      <c r="B21443" s="22">
        <v>0</v>
      </c>
      <c r="J21443" s="6">
        <f t="shared" ref="J21443:J21506" si="671">(B21443-$I$6)^2</f>
        <v>16272920094200.813</v>
      </c>
    </row>
    <row r="21444" spans="1:10" x14ac:dyDescent="0.25">
      <c r="A21444">
        <f t="shared" ref="A21444:A21507" si="672">A21443+1</f>
        <v>21442</v>
      </c>
      <c r="B21444" s="22">
        <v>8143430</v>
      </c>
      <c r="J21444" s="6">
        <f t="shared" si="671"/>
        <v>16887655243524.369</v>
      </c>
    </row>
    <row r="21445" spans="1:10" x14ac:dyDescent="0.25">
      <c r="A21445">
        <f t="shared" si="672"/>
        <v>21443</v>
      </c>
      <c r="B21445" s="22">
        <v>8943680</v>
      </c>
      <c r="J21445" s="6">
        <f t="shared" si="671"/>
        <v>24105244819313.906</v>
      </c>
    </row>
    <row r="21446" spans="1:10" x14ac:dyDescent="0.25">
      <c r="A21446">
        <f t="shared" si="672"/>
        <v>21444</v>
      </c>
      <c r="B21446" s="22">
        <v>0</v>
      </c>
      <c r="J21446" s="6">
        <f t="shared" si="671"/>
        <v>16272920094200.813</v>
      </c>
    </row>
    <row r="21447" spans="1:10" x14ac:dyDescent="0.25">
      <c r="A21447">
        <f t="shared" si="672"/>
        <v>21445</v>
      </c>
      <c r="B21447" s="22">
        <v>3000000</v>
      </c>
      <c r="J21447" s="6">
        <f t="shared" si="671"/>
        <v>1069095532961.9576</v>
      </c>
    </row>
    <row r="21448" spans="1:10" x14ac:dyDescent="0.25">
      <c r="A21448">
        <f t="shared" si="672"/>
        <v>21446</v>
      </c>
      <c r="B21448" s="22">
        <v>0</v>
      </c>
      <c r="J21448" s="6">
        <f t="shared" si="671"/>
        <v>16272920094200.813</v>
      </c>
    </row>
    <row r="21449" spans="1:10" x14ac:dyDescent="0.25">
      <c r="A21449">
        <f t="shared" si="672"/>
        <v>21447</v>
      </c>
      <c r="B21449" s="22">
        <v>0</v>
      </c>
      <c r="J21449" s="6">
        <f t="shared" si="671"/>
        <v>16272920094200.813</v>
      </c>
    </row>
    <row r="21450" spans="1:10" x14ac:dyDescent="0.25">
      <c r="A21450">
        <f t="shared" si="672"/>
        <v>21448</v>
      </c>
      <c r="B21450" s="22">
        <v>8943680</v>
      </c>
      <c r="J21450" s="6">
        <f t="shared" si="671"/>
        <v>24105244819313.906</v>
      </c>
    </row>
    <row r="21451" spans="1:10" x14ac:dyDescent="0.25">
      <c r="A21451">
        <f t="shared" si="672"/>
        <v>21449</v>
      </c>
      <c r="B21451" s="22">
        <v>0</v>
      </c>
      <c r="J21451" s="6">
        <f t="shared" si="671"/>
        <v>16272920094200.813</v>
      </c>
    </row>
    <row r="21452" spans="1:10" x14ac:dyDescent="0.25">
      <c r="A21452">
        <f t="shared" si="672"/>
        <v>21450</v>
      </c>
      <c r="B21452" s="22">
        <v>3000000</v>
      </c>
      <c r="J21452" s="6">
        <f t="shared" si="671"/>
        <v>1069095532961.9576</v>
      </c>
    </row>
    <row r="21453" spans="1:10" x14ac:dyDescent="0.25">
      <c r="A21453">
        <f t="shared" si="672"/>
        <v>21451</v>
      </c>
      <c r="B21453" s="22">
        <v>8143430</v>
      </c>
      <c r="J21453" s="6">
        <f t="shared" si="671"/>
        <v>16887655243524.369</v>
      </c>
    </row>
    <row r="21454" spans="1:10" x14ac:dyDescent="0.25">
      <c r="A21454">
        <f t="shared" si="672"/>
        <v>21452</v>
      </c>
      <c r="B21454" s="22">
        <v>0</v>
      </c>
      <c r="J21454" s="6">
        <f t="shared" si="671"/>
        <v>16272920094200.813</v>
      </c>
    </row>
    <row r="21455" spans="1:10" x14ac:dyDescent="0.25">
      <c r="A21455">
        <f t="shared" si="672"/>
        <v>21453</v>
      </c>
      <c r="B21455" s="22">
        <v>8143430</v>
      </c>
      <c r="J21455" s="6">
        <f t="shared" si="671"/>
        <v>16887655243524.369</v>
      </c>
    </row>
    <row r="21456" spans="1:10" x14ac:dyDescent="0.25">
      <c r="A21456">
        <f t="shared" si="672"/>
        <v>21454</v>
      </c>
      <c r="B21456" s="22">
        <v>3250000</v>
      </c>
      <c r="J21456" s="6">
        <f t="shared" si="671"/>
        <v>614610152858.7196</v>
      </c>
    </row>
    <row r="21457" spans="1:10" x14ac:dyDescent="0.25">
      <c r="A21457">
        <f t="shared" si="672"/>
        <v>21455</v>
      </c>
      <c r="B21457" s="22">
        <v>0</v>
      </c>
      <c r="J21457" s="6">
        <f t="shared" si="671"/>
        <v>16272920094200.813</v>
      </c>
    </row>
    <row r="21458" spans="1:10" x14ac:dyDescent="0.25">
      <c r="A21458">
        <f t="shared" si="672"/>
        <v>21456</v>
      </c>
      <c r="B21458" s="22">
        <v>0</v>
      </c>
      <c r="J21458" s="6">
        <f t="shared" si="671"/>
        <v>16272920094200.813</v>
      </c>
    </row>
    <row r="21459" spans="1:10" x14ac:dyDescent="0.25">
      <c r="A21459">
        <f t="shared" si="672"/>
        <v>21457</v>
      </c>
      <c r="B21459" s="22">
        <v>8943680</v>
      </c>
      <c r="J21459" s="6">
        <f t="shared" si="671"/>
        <v>24105244819313.906</v>
      </c>
    </row>
    <row r="21460" spans="1:10" x14ac:dyDescent="0.25">
      <c r="A21460">
        <f t="shared" si="672"/>
        <v>21458</v>
      </c>
      <c r="B21460" s="22">
        <v>0</v>
      </c>
      <c r="J21460" s="6">
        <f t="shared" si="671"/>
        <v>16272920094200.813</v>
      </c>
    </row>
    <row r="21461" spans="1:10" x14ac:dyDescent="0.25">
      <c r="A21461">
        <f t="shared" si="672"/>
        <v>21459</v>
      </c>
      <c r="B21461" s="22">
        <v>8143430</v>
      </c>
      <c r="J21461" s="6">
        <f t="shared" si="671"/>
        <v>16887655243524.369</v>
      </c>
    </row>
    <row r="21462" spans="1:10" x14ac:dyDescent="0.25">
      <c r="A21462">
        <f t="shared" si="672"/>
        <v>21460</v>
      </c>
      <c r="B21462" s="22">
        <v>22324250</v>
      </c>
      <c r="J21462" s="6">
        <f t="shared" si="671"/>
        <v>334534314669622</v>
      </c>
    </row>
    <row r="21463" spans="1:10" x14ac:dyDescent="0.25">
      <c r="A21463">
        <f t="shared" si="672"/>
        <v>21461</v>
      </c>
      <c r="B21463" s="22">
        <v>17087110</v>
      </c>
      <c r="J21463" s="6">
        <f t="shared" si="671"/>
        <v>170384444013437.47</v>
      </c>
    </row>
    <row r="21464" spans="1:10" x14ac:dyDescent="0.25">
      <c r="A21464">
        <f t="shared" si="672"/>
        <v>21462</v>
      </c>
      <c r="B21464" s="22">
        <v>3250000</v>
      </c>
      <c r="J21464" s="6">
        <f t="shared" si="671"/>
        <v>614610152858.7196</v>
      </c>
    </row>
    <row r="21465" spans="1:10" x14ac:dyDescent="0.25">
      <c r="A21465">
        <f t="shared" si="672"/>
        <v>21463</v>
      </c>
      <c r="B21465" s="22">
        <v>0</v>
      </c>
      <c r="J21465" s="6">
        <f t="shared" si="671"/>
        <v>16272920094200.813</v>
      </c>
    </row>
    <row r="21466" spans="1:10" x14ac:dyDescent="0.25">
      <c r="A21466">
        <f t="shared" si="672"/>
        <v>21464</v>
      </c>
      <c r="B21466" s="22">
        <v>0</v>
      </c>
      <c r="J21466" s="6">
        <f t="shared" si="671"/>
        <v>16272920094200.813</v>
      </c>
    </row>
    <row r="21467" spans="1:10" x14ac:dyDescent="0.25">
      <c r="A21467">
        <f t="shared" si="672"/>
        <v>21465</v>
      </c>
      <c r="B21467" s="22">
        <v>3250000</v>
      </c>
      <c r="J21467" s="6">
        <f t="shared" si="671"/>
        <v>614610152858.7196</v>
      </c>
    </row>
    <row r="21468" spans="1:10" x14ac:dyDescent="0.25">
      <c r="A21468">
        <f t="shared" si="672"/>
        <v>21466</v>
      </c>
      <c r="B21468" s="22">
        <v>0</v>
      </c>
      <c r="J21468" s="6">
        <f t="shared" si="671"/>
        <v>16272920094200.813</v>
      </c>
    </row>
    <row r="21469" spans="1:10" x14ac:dyDescent="0.25">
      <c r="A21469">
        <f t="shared" si="672"/>
        <v>21467</v>
      </c>
      <c r="B21469" s="22">
        <v>17087110</v>
      </c>
      <c r="J21469" s="6">
        <f t="shared" si="671"/>
        <v>170384444013437.47</v>
      </c>
    </row>
    <row r="21470" spans="1:10" x14ac:dyDescent="0.25">
      <c r="A21470">
        <f t="shared" si="672"/>
        <v>21468</v>
      </c>
      <c r="B21470" s="22">
        <v>0</v>
      </c>
      <c r="J21470" s="6">
        <f t="shared" si="671"/>
        <v>16272920094200.813</v>
      </c>
    </row>
    <row r="21471" spans="1:10" x14ac:dyDescent="0.25">
      <c r="A21471">
        <f t="shared" si="672"/>
        <v>21469</v>
      </c>
      <c r="B21471" s="22">
        <v>0</v>
      </c>
      <c r="J21471" s="6">
        <f t="shared" si="671"/>
        <v>16272920094200.813</v>
      </c>
    </row>
    <row r="21472" spans="1:10" x14ac:dyDescent="0.25">
      <c r="A21472">
        <f t="shared" si="672"/>
        <v>21470</v>
      </c>
      <c r="B21472" s="22">
        <v>0</v>
      </c>
      <c r="J21472" s="6">
        <f t="shared" si="671"/>
        <v>16272920094200.813</v>
      </c>
    </row>
    <row r="21473" spans="1:10" x14ac:dyDescent="0.25">
      <c r="A21473">
        <f t="shared" si="672"/>
        <v>21471</v>
      </c>
      <c r="B21473" s="22">
        <v>0</v>
      </c>
      <c r="J21473" s="6">
        <f t="shared" si="671"/>
        <v>16272920094200.813</v>
      </c>
    </row>
    <row r="21474" spans="1:10" x14ac:dyDescent="0.25">
      <c r="A21474">
        <f t="shared" si="672"/>
        <v>21472</v>
      </c>
      <c r="B21474" s="22">
        <v>11143430</v>
      </c>
      <c r="J21474" s="6">
        <f t="shared" si="671"/>
        <v>50544410682285.516</v>
      </c>
    </row>
    <row r="21475" spans="1:10" x14ac:dyDescent="0.25">
      <c r="A21475">
        <f t="shared" si="672"/>
        <v>21473</v>
      </c>
      <c r="B21475" s="22">
        <v>0</v>
      </c>
      <c r="J21475" s="6">
        <f t="shared" si="671"/>
        <v>16272920094200.813</v>
      </c>
    </row>
    <row r="21476" spans="1:10" x14ac:dyDescent="0.25">
      <c r="A21476">
        <f t="shared" si="672"/>
        <v>21474</v>
      </c>
      <c r="B21476" s="22">
        <v>0</v>
      </c>
      <c r="J21476" s="6">
        <f t="shared" si="671"/>
        <v>16272920094200.813</v>
      </c>
    </row>
    <row r="21477" spans="1:10" x14ac:dyDescent="0.25">
      <c r="A21477">
        <f t="shared" si="672"/>
        <v>21475</v>
      </c>
      <c r="B21477" s="22">
        <v>0</v>
      </c>
      <c r="J21477" s="6">
        <f t="shared" si="671"/>
        <v>16272920094200.813</v>
      </c>
    </row>
    <row r="21478" spans="1:10" x14ac:dyDescent="0.25">
      <c r="A21478">
        <f t="shared" si="672"/>
        <v>21476</v>
      </c>
      <c r="B21478" s="22">
        <v>8143430</v>
      </c>
      <c r="J21478" s="6">
        <f t="shared" si="671"/>
        <v>16887655243524.369</v>
      </c>
    </row>
    <row r="21479" spans="1:10" x14ac:dyDescent="0.25">
      <c r="A21479">
        <f t="shared" si="672"/>
        <v>21477</v>
      </c>
      <c r="B21479" s="22">
        <v>0</v>
      </c>
      <c r="J21479" s="6">
        <f t="shared" si="671"/>
        <v>16272920094200.813</v>
      </c>
    </row>
    <row r="21480" spans="1:10" x14ac:dyDescent="0.25">
      <c r="A21480">
        <f t="shared" si="672"/>
        <v>21478</v>
      </c>
      <c r="B21480" s="22">
        <v>0</v>
      </c>
      <c r="J21480" s="6">
        <f t="shared" si="671"/>
        <v>16272920094200.813</v>
      </c>
    </row>
    <row r="21481" spans="1:10" x14ac:dyDescent="0.25">
      <c r="A21481">
        <f t="shared" si="672"/>
        <v>21479</v>
      </c>
      <c r="B21481" s="22">
        <v>0</v>
      </c>
      <c r="J21481" s="6">
        <f t="shared" si="671"/>
        <v>16272920094200.813</v>
      </c>
    </row>
    <row r="21482" spans="1:10" x14ac:dyDescent="0.25">
      <c r="A21482">
        <f t="shared" si="672"/>
        <v>21480</v>
      </c>
      <c r="B21482" s="22">
        <v>0</v>
      </c>
      <c r="J21482" s="6">
        <f t="shared" si="671"/>
        <v>16272920094200.813</v>
      </c>
    </row>
    <row r="21483" spans="1:10" x14ac:dyDescent="0.25">
      <c r="A21483">
        <f t="shared" si="672"/>
        <v>21481</v>
      </c>
      <c r="B21483" s="22">
        <v>0</v>
      </c>
      <c r="J21483" s="6">
        <f t="shared" si="671"/>
        <v>16272920094200.813</v>
      </c>
    </row>
    <row r="21484" spans="1:10" x14ac:dyDescent="0.25">
      <c r="A21484">
        <f t="shared" si="672"/>
        <v>21482</v>
      </c>
      <c r="B21484" s="22">
        <v>0</v>
      </c>
      <c r="J21484" s="6">
        <f t="shared" si="671"/>
        <v>16272920094200.813</v>
      </c>
    </row>
    <row r="21485" spans="1:10" x14ac:dyDescent="0.25">
      <c r="A21485">
        <f t="shared" si="672"/>
        <v>21483</v>
      </c>
      <c r="B21485" s="22">
        <v>0</v>
      </c>
      <c r="J21485" s="6">
        <f t="shared" si="671"/>
        <v>16272920094200.813</v>
      </c>
    </row>
    <row r="21486" spans="1:10" x14ac:dyDescent="0.25">
      <c r="A21486">
        <f t="shared" si="672"/>
        <v>21484</v>
      </c>
      <c r="B21486" s="22">
        <v>0</v>
      </c>
      <c r="J21486" s="6">
        <f t="shared" si="671"/>
        <v>16272920094200.813</v>
      </c>
    </row>
    <row r="21487" spans="1:10" x14ac:dyDescent="0.25">
      <c r="A21487">
        <f t="shared" si="672"/>
        <v>21485</v>
      </c>
      <c r="B21487" s="22">
        <v>8943680</v>
      </c>
      <c r="J21487" s="6">
        <f t="shared" si="671"/>
        <v>24105244819313.906</v>
      </c>
    </row>
    <row r="21488" spans="1:10" x14ac:dyDescent="0.25">
      <c r="A21488">
        <f t="shared" si="672"/>
        <v>21486</v>
      </c>
      <c r="B21488" s="22">
        <v>3250000</v>
      </c>
      <c r="J21488" s="6">
        <f t="shared" si="671"/>
        <v>614610152858.7196</v>
      </c>
    </row>
    <row r="21489" spans="1:10" x14ac:dyDescent="0.25">
      <c r="A21489">
        <f t="shared" si="672"/>
        <v>21487</v>
      </c>
      <c r="B21489" s="22">
        <v>8143430</v>
      </c>
      <c r="J21489" s="6">
        <f t="shared" si="671"/>
        <v>16887655243524.369</v>
      </c>
    </row>
    <row r="21490" spans="1:10" x14ac:dyDescent="0.25">
      <c r="A21490">
        <f t="shared" si="672"/>
        <v>21488</v>
      </c>
      <c r="B21490" s="22">
        <v>8943680</v>
      </c>
      <c r="J21490" s="6">
        <f t="shared" si="671"/>
        <v>24105244819313.906</v>
      </c>
    </row>
    <row r="21491" spans="1:10" x14ac:dyDescent="0.25">
      <c r="A21491">
        <f t="shared" si="672"/>
        <v>21489</v>
      </c>
      <c r="B21491" s="22">
        <v>0</v>
      </c>
      <c r="J21491" s="6">
        <f t="shared" si="671"/>
        <v>16272920094200.813</v>
      </c>
    </row>
    <row r="21492" spans="1:10" x14ac:dyDescent="0.25">
      <c r="A21492">
        <f t="shared" si="672"/>
        <v>21490</v>
      </c>
      <c r="B21492" s="22">
        <v>0</v>
      </c>
      <c r="J21492" s="6">
        <f t="shared" si="671"/>
        <v>16272920094200.813</v>
      </c>
    </row>
    <row r="21493" spans="1:10" x14ac:dyDescent="0.25">
      <c r="A21493">
        <f t="shared" si="672"/>
        <v>21491</v>
      </c>
      <c r="B21493" s="22">
        <v>0</v>
      </c>
      <c r="J21493" s="6">
        <f t="shared" si="671"/>
        <v>16272920094200.813</v>
      </c>
    </row>
    <row r="21494" spans="1:10" x14ac:dyDescent="0.25">
      <c r="A21494">
        <f t="shared" si="672"/>
        <v>21492</v>
      </c>
      <c r="B21494" s="22">
        <v>11143430</v>
      </c>
      <c r="J21494" s="6">
        <f t="shared" si="671"/>
        <v>50544410682285.516</v>
      </c>
    </row>
    <row r="21495" spans="1:10" x14ac:dyDescent="0.25">
      <c r="A21495">
        <f t="shared" si="672"/>
        <v>21493</v>
      </c>
      <c r="B21495" s="22">
        <v>0</v>
      </c>
      <c r="J21495" s="6">
        <f t="shared" si="671"/>
        <v>16272920094200.813</v>
      </c>
    </row>
    <row r="21496" spans="1:10" x14ac:dyDescent="0.25">
      <c r="A21496">
        <f t="shared" si="672"/>
        <v>21494</v>
      </c>
      <c r="B21496" s="22">
        <v>0</v>
      </c>
      <c r="J21496" s="6">
        <f t="shared" si="671"/>
        <v>16272920094200.813</v>
      </c>
    </row>
    <row r="21497" spans="1:10" x14ac:dyDescent="0.25">
      <c r="A21497">
        <f t="shared" si="672"/>
        <v>21495</v>
      </c>
      <c r="B21497" s="22">
        <v>0</v>
      </c>
      <c r="J21497" s="6">
        <f t="shared" si="671"/>
        <v>16272920094200.813</v>
      </c>
    </row>
    <row r="21498" spans="1:10" x14ac:dyDescent="0.25">
      <c r="A21498">
        <f t="shared" si="672"/>
        <v>21496</v>
      </c>
      <c r="B21498" s="22">
        <v>0</v>
      </c>
      <c r="J21498" s="6">
        <f t="shared" si="671"/>
        <v>16272920094200.813</v>
      </c>
    </row>
    <row r="21499" spans="1:10" x14ac:dyDescent="0.25">
      <c r="A21499">
        <f t="shared" si="672"/>
        <v>21497</v>
      </c>
      <c r="B21499" s="22">
        <v>8943680</v>
      </c>
      <c r="J21499" s="6">
        <f t="shared" si="671"/>
        <v>24105244819313.906</v>
      </c>
    </row>
    <row r="21500" spans="1:10" x14ac:dyDescent="0.25">
      <c r="A21500">
        <f t="shared" si="672"/>
        <v>21498</v>
      </c>
      <c r="B21500" s="22">
        <v>0</v>
      </c>
      <c r="J21500" s="6">
        <f t="shared" si="671"/>
        <v>16272920094200.813</v>
      </c>
    </row>
    <row r="21501" spans="1:10" x14ac:dyDescent="0.25">
      <c r="A21501">
        <f t="shared" si="672"/>
        <v>21499</v>
      </c>
      <c r="B21501" s="22">
        <v>11943680</v>
      </c>
      <c r="J21501" s="6">
        <f t="shared" si="671"/>
        <v>62563500258075.047</v>
      </c>
    </row>
    <row r="21502" spans="1:10" x14ac:dyDescent="0.25">
      <c r="A21502">
        <f t="shared" si="672"/>
        <v>21500</v>
      </c>
      <c r="B21502" s="22">
        <v>17087110</v>
      </c>
      <c r="J21502" s="6">
        <f t="shared" si="671"/>
        <v>170384444013437.47</v>
      </c>
    </row>
    <row r="21503" spans="1:10" x14ac:dyDescent="0.25">
      <c r="A21503">
        <f t="shared" si="672"/>
        <v>21501</v>
      </c>
      <c r="B21503" s="22">
        <v>0</v>
      </c>
      <c r="J21503" s="6">
        <f t="shared" si="671"/>
        <v>16272920094200.813</v>
      </c>
    </row>
    <row r="21504" spans="1:10" x14ac:dyDescent="0.25">
      <c r="A21504">
        <f t="shared" si="672"/>
        <v>21502</v>
      </c>
      <c r="B21504" s="22">
        <v>0</v>
      </c>
      <c r="J21504" s="6">
        <f t="shared" si="671"/>
        <v>16272920094200.813</v>
      </c>
    </row>
    <row r="21505" spans="1:10" x14ac:dyDescent="0.25">
      <c r="A21505">
        <f t="shared" si="672"/>
        <v>21503</v>
      </c>
      <c r="B21505" s="22">
        <v>0</v>
      </c>
      <c r="J21505" s="6">
        <f t="shared" si="671"/>
        <v>16272920094200.813</v>
      </c>
    </row>
    <row r="21506" spans="1:10" x14ac:dyDescent="0.25">
      <c r="A21506">
        <f t="shared" si="672"/>
        <v>21504</v>
      </c>
      <c r="B21506" s="22">
        <v>8143430</v>
      </c>
      <c r="J21506" s="6">
        <f t="shared" si="671"/>
        <v>16887655243524.369</v>
      </c>
    </row>
    <row r="21507" spans="1:10" x14ac:dyDescent="0.25">
      <c r="A21507">
        <f t="shared" si="672"/>
        <v>21505</v>
      </c>
      <c r="B21507" s="22">
        <v>0</v>
      </c>
      <c r="J21507" s="6">
        <f t="shared" ref="J21507:J21570" si="673">(B21507-$I$6)^2</f>
        <v>16272920094200.813</v>
      </c>
    </row>
    <row r="21508" spans="1:10" x14ac:dyDescent="0.25">
      <c r="A21508">
        <f t="shared" ref="A21508:A21571" si="674">A21507+1</f>
        <v>21506</v>
      </c>
      <c r="B21508" s="22">
        <v>0</v>
      </c>
      <c r="J21508" s="6">
        <f t="shared" si="673"/>
        <v>16272920094200.813</v>
      </c>
    </row>
    <row r="21509" spans="1:10" x14ac:dyDescent="0.25">
      <c r="A21509">
        <f t="shared" si="674"/>
        <v>21507</v>
      </c>
      <c r="B21509" s="22">
        <v>0</v>
      </c>
      <c r="J21509" s="6">
        <f t="shared" si="673"/>
        <v>16272920094200.813</v>
      </c>
    </row>
    <row r="21510" spans="1:10" x14ac:dyDescent="0.25">
      <c r="A21510">
        <f t="shared" si="674"/>
        <v>21508</v>
      </c>
      <c r="B21510" s="22">
        <v>0</v>
      </c>
      <c r="J21510" s="6">
        <f t="shared" si="673"/>
        <v>16272920094200.813</v>
      </c>
    </row>
    <row r="21511" spans="1:10" x14ac:dyDescent="0.25">
      <c r="A21511">
        <f t="shared" si="674"/>
        <v>21509</v>
      </c>
      <c r="B21511" s="22">
        <v>8943680</v>
      </c>
      <c r="J21511" s="6">
        <f t="shared" si="673"/>
        <v>24105244819313.906</v>
      </c>
    </row>
    <row r="21512" spans="1:10" x14ac:dyDescent="0.25">
      <c r="A21512">
        <f t="shared" si="674"/>
        <v>21510</v>
      </c>
      <c r="B21512" s="22">
        <v>8943680</v>
      </c>
      <c r="J21512" s="6">
        <f t="shared" si="673"/>
        <v>24105244819313.906</v>
      </c>
    </row>
    <row r="21513" spans="1:10" x14ac:dyDescent="0.25">
      <c r="A21513">
        <f t="shared" si="674"/>
        <v>21511</v>
      </c>
      <c r="B21513" s="22">
        <v>0</v>
      </c>
      <c r="J21513" s="6">
        <f t="shared" si="673"/>
        <v>16272920094200.813</v>
      </c>
    </row>
    <row r="21514" spans="1:10" x14ac:dyDescent="0.25">
      <c r="A21514">
        <f t="shared" si="674"/>
        <v>21512</v>
      </c>
      <c r="B21514" s="22">
        <v>17087110</v>
      </c>
      <c r="J21514" s="6">
        <f t="shared" si="673"/>
        <v>170384444013437.47</v>
      </c>
    </row>
    <row r="21515" spans="1:10" x14ac:dyDescent="0.25">
      <c r="A21515">
        <f t="shared" si="674"/>
        <v>21513</v>
      </c>
      <c r="B21515" s="22">
        <v>0</v>
      </c>
      <c r="J21515" s="6">
        <f t="shared" si="673"/>
        <v>16272920094200.813</v>
      </c>
    </row>
    <row r="21516" spans="1:10" x14ac:dyDescent="0.25">
      <c r="A21516">
        <f t="shared" si="674"/>
        <v>21514</v>
      </c>
      <c r="B21516" s="22">
        <v>3250000</v>
      </c>
      <c r="J21516" s="6">
        <f t="shared" si="673"/>
        <v>614610152858.7196</v>
      </c>
    </row>
    <row r="21517" spans="1:10" x14ac:dyDescent="0.25">
      <c r="A21517">
        <f t="shared" si="674"/>
        <v>21515</v>
      </c>
      <c r="B21517" s="22">
        <v>0</v>
      </c>
      <c r="J21517" s="6">
        <f t="shared" si="673"/>
        <v>16272920094200.813</v>
      </c>
    </row>
    <row r="21518" spans="1:10" x14ac:dyDescent="0.25">
      <c r="A21518">
        <f t="shared" si="674"/>
        <v>21516</v>
      </c>
      <c r="B21518" s="22">
        <v>0</v>
      </c>
      <c r="J21518" s="6">
        <f t="shared" si="673"/>
        <v>16272920094200.813</v>
      </c>
    </row>
    <row r="21519" spans="1:10" x14ac:dyDescent="0.25">
      <c r="A21519">
        <f t="shared" si="674"/>
        <v>21517</v>
      </c>
      <c r="B21519" s="22">
        <v>17087110</v>
      </c>
      <c r="J21519" s="6">
        <f t="shared" si="673"/>
        <v>170384444013437.47</v>
      </c>
    </row>
    <row r="21520" spans="1:10" x14ac:dyDescent="0.25">
      <c r="A21520">
        <f t="shared" si="674"/>
        <v>21518</v>
      </c>
      <c r="B21520" s="22">
        <v>0</v>
      </c>
      <c r="J21520" s="6">
        <f t="shared" si="673"/>
        <v>16272920094200.813</v>
      </c>
    </row>
    <row r="21521" spans="1:10" x14ac:dyDescent="0.25">
      <c r="A21521">
        <f t="shared" si="674"/>
        <v>21519</v>
      </c>
      <c r="B21521" s="22">
        <v>0</v>
      </c>
      <c r="J21521" s="6">
        <f t="shared" si="673"/>
        <v>16272920094200.813</v>
      </c>
    </row>
    <row r="21522" spans="1:10" x14ac:dyDescent="0.25">
      <c r="A21522">
        <f t="shared" si="674"/>
        <v>21520</v>
      </c>
      <c r="B21522" s="22">
        <v>0</v>
      </c>
      <c r="J21522" s="6">
        <f t="shared" si="673"/>
        <v>16272920094200.813</v>
      </c>
    </row>
    <row r="21523" spans="1:10" x14ac:dyDescent="0.25">
      <c r="A21523">
        <f t="shared" si="674"/>
        <v>21521</v>
      </c>
      <c r="B21523" s="22">
        <v>8143430</v>
      </c>
      <c r="J21523" s="6">
        <f t="shared" si="673"/>
        <v>16887655243524.369</v>
      </c>
    </row>
    <row r="21524" spans="1:10" x14ac:dyDescent="0.25">
      <c r="A21524">
        <f t="shared" si="674"/>
        <v>21522</v>
      </c>
      <c r="B21524" s="22">
        <v>0</v>
      </c>
      <c r="J21524" s="6">
        <f t="shared" si="673"/>
        <v>16272920094200.813</v>
      </c>
    </row>
    <row r="21525" spans="1:10" x14ac:dyDescent="0.25">
      <c r="A21525">
        <f t="shared" si="674"/>
        <v>21523</v>
      </c>
      <c r="B21525" s="22">
        <v>0</v>
      </c>
      <c r="J21525" s="6">
        <f t="shared" si="673"/>
        <v>16272920094200.813</v>
      </c>
    </row>
    <row r="21526" spans="1:10" x14ac:dyDescent="0.25">
      <c r="A21526">
        <f t="shared" si="674"/>
        <v>21524</v>
      </c>
      <c r="B21526" s="22">
        <v>8943680</v>
      </c>
      <c r="J21526" s="6">
        <f t="shared" si="673"/>
        <v>24105244819313.906</v>
      </c>
    </row>
    <row r="21527" spans="1:10" x14ac:dyDescent="0.25">
      <c r="A21527">
        <f t="shared" si="674"/>
        <v>21525</v>
      </c>
      <c r="B21527" s="22">
        <v>0</v>
      </c>
      <c r="J21527" s="6">
        <f t="shared" si="673"/>
        <v>16272920094200.813</v>
      </c>
    </row>
    <row r="21528" spans="1:10" x14ac:dyDescent="0.25">
      <c r="A21528">
        <f t="shared" si="674"/>
        <v>21526</v>
      </c>
      <c r="B21528" s="22">
        <v>8943680</v>
      </c>
      <c r="J21528" s="6">
        <f t="shared" si="673"/>
        <v>24105244819313.906</v>
      </c>
    </row>
    <row r="21529" spans="1:10" x14ac:dyDescent="0.25">
      <c r="A21529">
        <f t="shared" si="674"/>
        <v>21527</v>
      </c>
      <c r="B21529" s="22">
        <v>0</v>
      </c>
      <c r="J21529" s="6">
        <f t="shared" si="673"/>
        <v>16272920094200.813</v>
      </c>
    </row>
    <row r="21530" spans="1:10" x14ac:dyDescent="0.25">
      <c r="A21530">
        <f t="shared" si="674"/>
        <v>21528</v>
      </c>
      <c r="B21530" s="22">
        <v>8943680</v>
      </c>
      <c r="J21530" s="6">
        <f t="shared" si="673"/>
        <v>24105244819313.906</v>
      </c>
    </row>
    <row r="21531" spans="1:10" x14ac:dyDescent="0.25">
      <c r="A21531">
        <f t="shared" si="674"/>
        <v>21529</v>
      </c>
      <c r="B21531" s="22">
        <v>0</v>
      </c>
      <c r="J21531" s="6">
        <f t="shared" si="673"/>
        <v>16272920094200.813</v>
      </c>
    </row>
    <row r="21532" spans="1:10" x14ac:dyDescent="0.25">
      <c r="A21532">
        <f t="shared" si="674"/>
        <v>21530</v>
      </c>
      <c r="B21532" s="22">
        <v>0</v>
      </c>
      <c r="J21532" s="6">
        <f t="shared" si="673"/>
        <v>16272920094200.813</v>
      </c>
    </row>
    <row r="21533" spans="1:10" x14ac:dyDescent="0.25">
      <c r="A21533">
        <f t="shared" si="674"/>
        <v>21531</v>
      </c>
      <c r="B21533" s="22">
        <v>0</v>
      </c>
      <c r="J21533" s="6">
        <f t="shared" si="673"/>
        <v>16272920094200.813</v>
      </c>
    </row>
    <row r="21534" spans="1:10" x14ac:dyDescent="0.25">
      <c r="A21534">
        <f t="shared" si="674"/>
        <v>21532</v>
      </c>
      <c r="B21534" s="22">
        <v>8943680</v>
      </c>
      <c r="J21534" s="6">
        <f t="shared" si="673"/>
        <v>24105244819313.906</v>
      </c>
    </row>
    <row r="21535" spans="1:10" x14ac:dyDescent="0.25">
      <c r="A21535">
        <f t="shared" si="674"/>
        <v>21533</v>
      </c>
      <c r="B21535" s="22">
        <v>0</v>
      </c>
      <c r="J21535" s="6">
        <f t="shared" si="673"/>
        <v>16272920094200.813</v>
      </c>
    </row>
    <row r="21536" spans="1:10" x14ac:dyDescent="0.25">
      <c r="A21536">
        <f t="shared" si="674"/>
        <v>21534</v>
      </c>
      <c r="B21536" s="22">
        <v>8143430</v>
      </c>
      <c r="J21536" s="6">
        <f t="shared" si="673"/>
        <v>16887655243524.369</v>
      </c>
    </row>
    <row r="21537" spans="1:10" x14ac:dyDescent="0.25">
      <c r="A21537">
        <f t="shared" si="674"/>
        <v>21535</v>
      </c>
      <c r="B21537" s="22">
        <v>8943680</v>
      </c>
      <c r="J21537" s="6">
        <f t="shared" si="673"/>
        <v>24105244819313.906</v>
      </c>
    </row>
    <row r="21538" spans="1:10" x14ac:dyDescent="0.25">
      <c r="A21538">
        <f t="shared" si="674"/>
        <v>21536</v>
      </c>
      <c r="B21538" s="22">
        <v>8143430</v>
      </c>
      <c r="J21538" s="6">
        <f t="shared" si="673"/>
        <v>16887655243524.369</v>
      </c>
    </row>
    <row r="21539" spans="1:10" x14ac:dyDescent="0.25">
      <c r="A21539">
        <f t="shared" si="674"/>
        <v>21537</v>
      </c>
      <c r="B21539" s="22">
        <v>0</v>
      </c>
      <c r="J21539" s="6">
        <f t="shared" si="673"/>
        <v>16272920094200.813</v>
      </c>
    </row>
    <row r="21540" spans="1:10" x14ac:dyDescent="0.25">
      <c r="A21540">
        <f t="shared" si="674"/>
        <v>21538</v>
      </c>
      <c r="B21540" s="22">
        <v>0</v>
      </c>
      <c r="J21540" s="6">
        <f t="shared" si="673"/>
        <v>16272920094200.813</v>
      </c>
    </row>
    <row r="21541" spans="1:10" x14ac:dyDescent="0.25">
      <c r="A21541">
        <f t="shared" si="674"/>
        <v>21539</v>
      </c>
      <c r="B21541" s="22">
        <v>8143430</v>
      </c>
      <c r="J21541" s="6">
        <f t="shared" si="673"/>
        <v>16887655243524.369</v>
      </c>
    </row>
    <row r="21542" spans="1:10" x14ac:dyDescent="0.25">
      <c r="A21542">
        <f t="shared" si="674"/>
        <v>21540</v>
      </c>
      <c r="B21542" s="22">
        <v>0</v>
      </c>
      <c r="J21542" s="6">
        <f t="shared" si="673"/>
        <v>16272920094200.813</v>
      </c>
    </row>
    <row r="21543" spans="1:10" x14ac:dyDescent="0.25">
      <c r="A21543">
        <f t="shared" si="674"/>
        <v>21541</v>
      </c>
      <c r="B21543" s="22">
        <v>0</v>
      </c>
      <c r="J21543" s="6">
        <f t="shared" si="673"/>
        <v>16272920094200.813</v>
      </c>
    </row>
    <row r="21544" spans="1:10" x14ac:dyDescent="0.25">
      <c r="A21544">
        <f t="shared" si="674"/>
        <v>21542</v>
      </c>
      <c r="B21544" s="22">
        <v>0</v>
      </c>
      <c r="J21544" s="6">
        <f t="shared" si="673"/>
        <v>16272920094200.813</v>
      </c>
    </row>
    <row r="21545" spans="1:10" x14ac:dyDescent="0.25">
      <c r="A21545">
        <f t="shared" si="674"/>
        <v>21543</v>
      </c>
      <c r="B21545" s="22">
        <v>0</v>
      </c>
      <c r="J21545" s="6">
        <f t="shared" si="673"/>
        <v>16272920094200.813</v>
      </c>
    </row>
    <row r="21546" spans="1:10" x14ac:dyDescent="0.25">
      <c r="A21546">
        <f t="shared" si="674"/>
        <v>21544</v>
      </c>
      <c r="B21546" s="22">
        <v>0</v>
      </c>
      <c r="J21546" s="6">
        <f t="shared" si="673"/>
        <v>16272920094200.813</v>
      </c>
    </row>
    <row r="21547" spans="1:10" x14ac:dyDescent="0.25">
      <c r="A21547">
        <f t="shared" si="674"/>
        <v>21545</v>
      </c>
      <c r="B21547" s="22">
        <v>0</v>
      </c>
      <c r="J21547" s="6">
        <f t="shared" si="673"/>
        <v>16272920094200.813</v>
      </c>
    </row>
    <row r="21548" spans="1:10" x14ac:dyDescent="0.25">
      <c r="A21548">
        <f t="shared" si="674"/>
        <v>21546</v>
      </c>
      <c r="B21548" s="22">
        <v>8943680</v>
      </c>
      <c r="J21548" s="6">
        <f t="shared" si="673"/>
        <v>24105244819313.906</v>
      </c>
    </row>
    <row r="21549" spans="1:10" x14ac:dyDescent="0.25">
      <c r="A21549">
        <f t="shared" si="674"/>
        <v>21547</v>
      </c>
      <c r="B21549" s="22">
        <v>0</v>
      </c>
      <c r="J21549" s="6">
        <f t="shared" si="673"/>
        <v>16272920094200.813</v>
      </c>
    </row>
    <row r="21550" spans="1:10" x14ac:dyDescent="0.25">
      <c r="A21550">
        <f t="shared" si="674"/>
        <v>21548</v>
      </c>
      <c r="B21550" s="22">
        <v>8143430</v>
      </c>
      <c r="J21550" s="6">
        <f t="shared" si="673"/>
        <v>16887655243524.369</v>
      </c>
    </row>
    <row r="21551" spans="1:10" x14ac:dyDescent="0.25">
      <c r="A21551">
        <f t="shared" si="674"/>
        <v>21549</v>
      </c>
      <c r="B21551" s="22">
        <v>8943680</v>
      </c>
      <c r="J21551" s="6">
        <f t="shared" si="673"/>
        <v>24105244819313.906</v>
      </c>
    </row>
    <row r="21552" spans="1:10" x14ac:dyDescent="0.25">
      <c r="A21552">
        <f t="shared" si="674"/>
        <v>21550</v>
      </c>
      <c r="B21552" s="22">
        <v>8143430</v>
      </c>
      <c r="J21552" s="6">
        <f t="shared" si="673"/>
        <v>16887655243524.369</v>
      </c>
    </row>
    <row r="21553" spans="1:10" x14ac:dyDescent="0.25">
      <c r="A21553">
        <f t="shared" si="674"/>
        <v>21551</v>
      </c>
      <c r="B21553" s="22">
        <v>0</v>
      </c>
      <c r="J21553" s="6">
        <f t="shared" si="673"/>
        <v>16272920094200.813</v>
      </c>
    </row>
    <row r="21554" spans="1:10" x14ac:dyDescent="0.25">
      <c r="A21554">
        <f t="shared" si="674"/>
        <v>21552</v>
      </c>
      <c r="B21554" s="22">
        <v>0</v>
      </c>
      <c r="J21554" s="6">
        <f t="shared" si="673"/>
        <v>16272920094200.813</v>
      </c>
    </row>
    <row r="21555" spans="1:10" x14ac:dyDescent="0.25">
      <c r="A21555">
        <f t="shared" si="674"/>
        <v>21553</v>
      </c>
      <c r="B21555" s="22">
        <v>8143430</v>
      </c>
      <c r="J21555" s="6">
        <f t="shared" si="673"/>
        <v>16887655243524.369</v>
      </c>
    </row>
    <row r="21556" spans="1:10" x14ac:dyDescent="0.25">
      <c r="A21556">
        <f t="shared" si="674"/>
        <v>21554</v>
      </c>
      <c r="B21556" s="22">
        <v>0</v>
      </c>
      <c r="J21556" s="6">
        <f t="shared" si="673"/>
        <v>16272920094200.813</v>
      </c>
    </row>
    <row r="21557" spans="1:10" x14ac:dyDescent="0.25">
      <c r="A21557">
        <f t="shared" si="674"/>
        <v>21555</v>
      </c>
      <c r="B21557" s="22">
        <v>17087110</v>
      </c>
      <c r="J21557" s="6">
        <f t="shared" si="673"/>
        <v>170384444013437.47</v>
      </c>
    </row>
    <row r="21558" spans="1:10" x14ac:dyDescent="0.25">
      <c r="A21558">
        <f t="shared" si="674"/>
        <v>21556</v>
      </c>
      <c r="B21558" s="22">
        <v>8143430</v>
      </c>
      <c r="J21558" s="6">
        <f t="shared" si="673"/>
        <v>16887655243524.369</v>
      </c>
    </row>
    <row r="21559" spans="1:10" x14ac:dyDescent="0.25">
      <c r="A21559">
        <f t="shared" si="674"/>
        <v>21557</v>
      </c>
      <c r="B21559" s="22">
        <v>0</v>
      </c>
      <c r="J21559" s="6">
        <f t="shared" si="673"/>
        <v>16272920094200.813</v>
      </c>
    </row>
    <row r="21560" spans="1:10" x14ac:dyDescent="0.25">
      <c r="A21560">
        <f t="shared" si="674"/>
        <v>21558</v>
      </c>
      <c r="B21560" s="22">
        <v>0</v>
      </c>
      <c r="J21560" s="6">
        <f t="shared" si="673"/>
        <v>16272920094200.813</v>
      </c>
    </row>
    <row r="21561" spans="1:10" x14ac:dyDescent="0.25">
      <c r="A21561">
        <f t="shared" si="674"/>
        <v>21559</v>
      </c>
      <c r="B21561" s="22">
        <v>8143430</v>
      </c>
      <c r="J21561" s="6">
        <f t="shared" si="673"/>
        <v>16887655243524.369</v>
      </c>
    </row>
    <row r="21562" spans="1:10" x14ac:dyDescent="0.25">
      <c r="A21562">
        <f t="shared" si="674"/>
        <v>21560</v>
      </c>
      <c r="B21562" s="22">
        <v>0</v>
      </c>
      <c r="J21562" s="6">
        <f t="shared" si="673"/>
        <v>16272920094200.813</v>
      </c>
    </row>
    <row r="21563" spans="1:10" x14ac:dyDescent="0.25">
      <c r="A21563">
        <f t="shared" si="674"/>
        <v>21561</v>
      </c>
      <c r="B21563" s="22">
        <v>8943680</v>
      </c>
      <c r="J21563" s="6">
        <f t="shared" si="673"/>
        <v>24105244819313.906</v>
      </c>
    </row>
    <row r="21564" spans="1:10" x14ac:dyDescent="0.25">
      <c r="A21564">
        <f t="shared" si="674"/>
        <v>21562</v>
      </c>
      <c r="B21564" s="22">
        <v>0</v>
      </c>
      <c r="J21564" s="6">
        <f t="shared" si="673"/>
        <v>16272920094200.813</v>
      </c>
    </row>
    <row r="21565" spans="1:10" x14ac:dyDescent="0.25">
      <c r="A21565">
        <f t="shared" si="674"/>
        <v>21563</v>
      </c>
      <c r="B21565" s="22">
        <v>0</v>
      </c>
      <c r="J21565" s="6">
        <f t="shared" si="673"/>
        <v>16272920094200.813</v>
      </c>
    </row>
    <row r="21566" spans="1:10" x14ac:dyDescent="0.25">
      <c r="A21566">
        <f t="shared" si="674"/>
        <v>21564</v>
      </c>
      <c r="B21566" s="22">
        <v>8143430</v>
      </c>
      <c r="J21566" s="6">
        <f t="shared" si="673"/>
        <v>16887655243524.369</v>
      </c>
    </row>
    <row r="21567" spans="1:10" x14ac:dyDescent="0.25">
      <c r="A21567">
        <f t="shared" si="674"/>
        <v>21565</v>
      </c>
      <c r="B21567" s="22">
        <v>8943680</v>
      </c>
      <c r="J21567" s="6">
        <f t="shared" si="673"/>
        <v>24105244819313.906</v>
      </c>
    </row>
    <row r="21568" spans="1:10" x14ac:dyDescent="0.25">
      <c r="A21568">
        <f t="shared" si="674"/>
        <v>21566</v>
      </c>
      <c r="B21568" s="22">
        <v>12193680</v>
      </c>
      <c r="J21568" s="6">
        <f t="shared" si="673"/>
        <v>66580854877971.813</v>
      </c>
    </row>
    <row r="21569" spans="1:10" x14ac:dyDescent="0.25">
      <c r="A21569">
        <f t="shared" si="674"/>
        <v>21567</v>
      </c>
      <c r="B21569" s="22">
        <v>0</v>
      </c>
      <c r="J21569" s="6">
        <f t="shared" si="673"/>
        <v>16272920094200.813</v>
      </c>
    </row>
    <row r="21570" spans="1:10" x14ac:dyDescent="0.25">
      <c r="A21570">
        <f t="shared" si="674"/>
        <v>21568</v>
      </c>
      <c r="B21570" s="22">
        <v>0</v>
      </c>
      <c r="J21570" s="6">
        <f t="shared" si="673"/>
        <v>16272920094200.813</v>
      </c>
    </row>
    <row r="21571" spans="1:10" x14ac:dyDescent="0.25">
      <c r="A21571">
        <f t="shared" si="674"/>
        <v>21569</v>
      </c>
      <c r="B21571" s="22">
        <v>3250000</v>
      </c>
      <c r="J21571" s="6">
        <f t="shared" ref="J21571:J21634" si="675">(B21571-$I$6)^2</f>
        <v>614610152858.7196</v>
      </c>
    </row>
    <row r="21572" spans="1:10" x14ac:dyDescent="0.25">
      <c r="A21572">
        <f t="shared" ref="A21572:A21635" si="676">A21571+1</f>
        <v>21570</v>
      </c>
      <c r="B21572" s="22">
        <v>0</v>
      </c>
      <c r="J21572" s="6">
        <f t="shared" si="675"/>
        <v>16272920094200.813</v>
      </c>
    </row>
    <row r="21573" spans="1:10" x14ac:dyDescent="0.25">
      <c r="A21573">
        <f t="shared" si="676"/>
        <v>21571</v>
      </c>
      <c r="B21573" s="22">
        <v>0</v>
      </c>
      <c r="J21573" s="6">
        <f t="shared" si="675"/>
        <v>16272920094200.813</v>
      </c>
    </row>
    <row r="21574" spans="1:10" x14ac:dyDescent="0.25">
      <c r="A21574">
        <f t="shared" si="676"/>
        <v>21572</v>
      </c>
      <c r="B21574" s="22">
        <v>0</v>
      </c>
      <c r="J21574" s="6">
        <f t="shared" si="675"/>
        <v>16272920094200.813</v>
      </c>
    </row>
    <row r="21575" spans="1:10" x14ac:dyDescent="0.25">
      <c r="A21575">
        <f t="shared" si="676"/>
        <v>21573</v>
      </c>
      <c r="B21575" s="22">
        <v>8943680</v>
      </c>
      <c r="J21575" s="6">
        <f t="shared" si="675"/>
        <v>24105244819313.906</v>
      </c>
    </row>
    <row r="21576" spans="1:10" x14ac:dyDescent="0.25">
      <c r="A21576">
        <f t="shared" si="676"/>
        <v>21574</v>
      </c>
      <c r="B21576" s="22">
        <v>0</v>
      </c>
      <c r="J21576" s="6">
        <f t="shared" si="675"/>
        <v>16272920094200.813</v>
      </c>
    </row>
    <row r="21577" spans="1:10" x14ac:dyDescent="0.25">
      <c r="A21577">
        <f t="shared" si="676"/>
        <v>21575</v>
      </c>
      <c r="B21577" s="22">
        <v>3000000</v>
      </c>
      <c r="J21577" s="6">
        <f t="shared" si="675"/>
        <v>1069095532961.9576</v>
      </c>
    </row>
    <row r="21578" spans="1:10" x14ac:dyDescent="0.25">
      <c r="A21578">
        <f t="shared" si="676"/>
        <v>21576</v>
      </c>
      <c r="B21578" s="22">
        <v>8143430</v>
      </c>
      <c r="J21578" s="6">
        <f t="shared" si="675"/>
        <v>16887655243524.369</v>
      </c>
    </row>
    <row r="21579" spans="1:10" x14ac:dyDescent="0.25">
      <c r="A21579">
        <f t="shared" si="676"/>
        <v>21577</v>
      </c>
      <c r="B21579" s="22">
        <v>0</v>
      </c>
      <c r="J21579" s="6">
        <f t="shared" si="675"/>
        <v>16272920094200.813</v>
      </c>
    </row>
    <row r="21580" spans="1:10" x14ac:dyDescent="0.25">
      <c r="A21580">
        <f t="shared" si="676"/>
        <v>21578</v>
      </c>
      <c r="B21580" s="22">
        <v>8143430</v>
      </c>
      <c r="J21580" s="6">
        <f t="shared" si="675"/>
        <v>16887655243524.369</v>
      </c>
    </row>
    <row r="21581" spans="1:10" x14ac:dyDescent="0.25">
      <c r="A21581">
        <f t="shared" si="676"/>
        <v>21579</v>
      </c>
      <c r="B21581" s="22">
        <v>0</v>
      </c>
      <c r="J21581" s="6">
        <f t="shared" si="675"/>
        <v>16272920094200.813</v>
      </c>
    </row>
    <row r="21582" spans="1:10" x14ac:dyDescent="0.25">
      <c r="A21582">
        <f t="shared" si="676"/>
        <v>21580</v>
      </c>
      <c r="B21582" s="22">
        <v>0</v>
      </c>
      <c r="J21582" s="6">
        <f t="shared" si="675"/>
        <v>16272920094200.813</v>
      </c>
    </row>
    <row r="21583" spans="1:10" x14ac:dyDescent="0.25">
      <c r="A21583">
        <f t="shared" si="676"/>
        <v>21581</v>
      </c>
      <c r="B21583" s="22">
        <v>8143430</v>
      </c>
      <c r="J21583" s="6">
        <f t="shared" si="675"/>
        <v>16887655243524.369</v>
      </c>
    </row>
    <row r="21584" spans="1:10" x14ac:dyDescent="0.25">
      <c r="A21584">
        <f t="shared" si="676"/>
        <v>21582</v>
      </c>
      <c r="B21584" s="22">
        <v>0</v>
      </c>
      <c r="J21584" s="6">
        <f t="shared" si="675"/>
        <v>16272920094200.813</v>
      </c>
    </row>
    <row r="21585" spans="1:10" x14ac:dyDescent="0.25">
      <c r="A21585">
        <f t="shared" si="676"/>
        <v>21583</v>
      </c>
      <c r="B21585" s="22">
        <v>0</v>
      </c>
      <c r="J21585" s="6">
        <f t="shared" si="675"/>
        <v>16272920094200.813</v>
      </c>
    </row>
    <row r="21586" spans="1:10" x14ac:dyDescent="0.25">
      <c r="A21586">
        <f t="shared" si="676"/>
        <v>21584</v>
      </c>
      <c r="B21586" s="22">
        <v>0</v>
      </c>
      <c r="J21586" s="6">
        <f t="shared" si="675"/>
        <v>16272920094200.813</v>
      </c>
    </row>
    <row r="21587" spans="1:10" x14ac:dyDescent="0.25">
      <c r="A21587">
        <f t="shared" si="676"/>
        <v>21585</v>
      </c>
      <c r="B21587" s="22">
        <v>20033582.300000001</v>
      </c>
      <c r="J21587" s="6">
        <f t="shared" si="675"/>
        <v>255987569424294.13</v>
      </c>
    </row>
    <row r="21588" spans="1:10" x14ac:dyDescent="0.25">
      <c r="A21588">
        <f t="shared" si="676"/>
        <v>21586</v>
      </c>
      <c r="B21588" s="22">
        <v>3250000</v>
      </c>
      <c r="J21588" s="6">
        <f t="shared" si="675"/>
        <v>614610152858.7196</v>
      </c>
    </row>
    <row r="21589" spans="1:10" x14ac:dyDescent="0.25">
      <c r="A21589">
        <f t="shared" si="676"/>
        <v>21587</v>
      </c>
      <c r="B21589" s="22">
        <v>8143430</v>
      </c>
      <c r="J21589" s="6">
        <f t="shared" si="675"/>
        <v>16887655243524.369</v>
      </c>
    </row>
    <row r="21590" spans="1:10" x14ac:dyDescent="0.25">
      <c r="A21590">
        <f t="shared" si="676"/>
        <v>21588</v>
      </c>
      <c r="B21590" s="22">
        <v>0</v>
      </c>
      <c r="J21590" s="6">
        <f t="shared" si="675"/>
        <v>16272920094200.813</v>
      </c>
    </row>
    <row r="21591" spans="1:10" x14ac:dyDescent="0.25">
      <c r="A21591">
        <f t="shared" si="676"/>
        <v>21589</v>
      </c>
      <c r="B21591" s="22">
        <v>0</v>
      </c>
      <c r="J21591" s="6">
        <f t="shared" si="675"/>
        <v>16272920094200.813</v>
      </c>
    </row>
    <row r="21592" spans="1:10" x14ac:dyDescent="0.25">
      <c r="A21592">
        <f t="shared" si="676"/>
        <v>21590</v>
      </c>
      <c r="B21592" s="22">
        <v>0</v>
      </c>
      <c r="J21592" s="6">
        <f t="shared" si="675"/>
        <v>16272920094200.813</v>
      </c>
    </row>
    <row r="21593" spans="1:10" x14ac:dyDescent="0.25">
      <c r="A21593">
        <f t="shared" si="676"/>
        <v>21591</v>
      </c>
      <c r="B21593" s="22">
        <v>0</v>
      </c>
      <c r="J21593" s="6">
        <f t="shared" si="675"/>
        <v>16272920094200.813</v>
      </c>
    </row>
    <row r="21594" spans="1:10" x14ac:dyDescent="0.25">
      <c r="A21594">
        <f t="shared" si="676"/>
        <v>21592</v>
      </c>
      <c r="B21594" s="22">
        <v>8943680</v>
      </c>
      <c r="J21594" s="6">
        <f t="shared" si="675"/>
        <v>24105244819313.906</v>
      </c>
    </row>
    <row r="21595" spans="1:10" x14ac:dyDescent="0.25">
      <c r="A21595">
        <f t="shared" si="676"/>
        <v>21593</v>
      </c>
      <c r="B21595" s="22">
        <v>0</v>
      </c>
      <c r="J21595" s="6">
        <f t="shared" si="675"/>
        <v>16272920094200.813</v>
      </c>
    </row>
    <row r="21596" spans="1:10" x14ac:dyDescent="0.25">
      <c r="A21596">
        <f t="shared" si="676"/>
        <v>21594</v>
      </c>
      <c r="B21596" s="22">
        <v>0</v>
      </c>
      <c r="J21596" s="6">
        <f t="shared" si="675"/>
        <v>16272920094200.813</v>
      </c>
    </row>
    <row r="21597" spans="1:10" x14ac:dyDescent="0.25">
      <c r="A21597">
        <f t="shared" si="676"/>
        <v>21595</v>
      </c>
      <c r="B21597" s="22">
        <v>0</v>
      </c>
      <c r="J21597" s="6">
        <f t="shared" si="675"/>
        <v>16272920094200.813</v>
      </c>
    </row>
    <row r="21598" spans="1:10" x14ac:dyDescent="0.25">
      <c r="A21598">
        <f t="shared" si="676"/>
        <v>21596</v>
      </c>
      <c r="B21598" s="22">
        <v>0</v>
      </c>
      <c r="J21598" s="6">
        <f t="shared" si="675"/>
        <v>16272920094200.813</v>
      </c>
    </row>
    <row r="21599" spans="1:10" x14ac:dyDescent="0.25">
      <c r="A21599">
        <f t="shared" si="676"/>
        <v>21597</v>
      </c>
      <c r="B21599" s="22">
        <v>0</v>
      </c>
      <c r="J21599" s="6">
        <f t="shared" si="675"/>
        <v>16272920094200.813</v>
      </c>
    </row>
    <row r="21600" spans="1:10" x14ac:dyDescent="0.25">
      <c r="A21600">
        <f t="shared" si="676"/>
        <v>21598</v>
      </c>
      <c r="B21600" s="22">
        <v>8943680</v>
      </c>
      <c r="J21600" s="6">
        <f t="shared" si="675"/>
        <v>24105244819313.906</v>
      </c>
    </row>
    <row r="21601" spans="1:10" x14ac:dyDescent="0.25">
      <c r="A21601">
        <f t="shared" si="676"/>
        <v>21599</v>
      </c>
      <c r="B21601" s="22">
        <v>0</v>
      </c>
      <c r="J21601" s="6">
        <f t="shared" si="675"/>
        <v>16272920094200.813</v>
      </c>
    </row>
    <row r="21602" spans="1:10" x14ac:dyDescent="0.25">
      <c r="A21602">
        <f t="shared" si="676"/>
        <v>21600</v>
      </c>
      <c r="B21602" s="22">
        <v>11143430</v>
      </c>
      <c r="J21602" s="6">
        <f t="shared" si="675"/>
        <v>50544410682285.516</v>
      </c>
    </row>
    <row r="21603" spans="1:10" x14ac:dyDescent="0.25">
      <c r="A21603">
        <f t="shared" si="676"/>
        <v>21601</v>
      </c>
      <c r="B21603" s="22">
        <v>11393430</v>
      </c>
      <c r="J21603" s="6">
        <f t="shared" si="675"/>
        <v>54161640302182.273</v>
      </c>
    </row>
    <row r="21604" spans="1:10" x14ac:dyDescent="0.25">
      <c r="A21604">
        <f t="shared" si="676"/>
        <v>21602</v>
      </c>
      <c r="B21604" s="22">
        <v>63278723.934246585</v>
      </c>
      <c r="J21604" s="6">
        <f t="shared" si="675"/>
        <v>3509940778652935.5</v>
      </c>
    </row>
    <row r="21605" spans="1:10" x14ac:dyDescent="0.25">
      <c r="A21605">
        <f t="shared" si="676"/>
        <v>21603</v>
      </c>
      <c r="B21605" s="22">
        <v>0</v>
      </c>
      <c r="J21605" s="6">
        <f t="shared" si="675"/>
        <v>16272920094200.813</v>
      </c>
    </row>
    <row r="21606" spans="1:10" x14ac:dyDescent="0.25">
      <c r="A21606">
        <f t="shared" si="676"/>
        <v>21604</v>
      </c>
      <c r="B21606" s="22">
        <v>8143430</v>
      </c>
      <c r="J21606" s="6">
        <f t="shared" si="675"/>
        <v>16887655243524.369</v>
      </c>
    </row>
    <row r="21607" spans="1:10" x14ac:dyDescent="0.25">
      <c r="A21607">
        <f t="shared" si="676"/>
        <v>21605</v>
      </c>
      <c r="B21607" s="22">
        <v>0</v>
      </c>
      <c r="J21607" s="6">
        <f t="shared" si="675"/>
        <v>16272920094200.813</v>
      </c>
    </row>
    <row r="21608" spans="1:10" x14ac:dyDescent="0.25">
      <c r="A21608">
        <f t="shared" si="676"/>
        <v>21606</v>
      </c>
      <c r="B21608" s="22">
        <v>8143430</v>
      </c>
      <c r="J21608" s="6">
        <f t="shared" si="675"/>
        <v>16887655243524.369</v>
      </c>
    </row>
    <row r="21609" spans="1:10" x14ac:dyDescent="0.25">
      <c r="A21609">
        <f t="shared" si="676"/>
        <v>21607</v>
      </c>
      <c r="B21609" s="22">
        <v>0</v>
      </c>
      <c r="J21609" s="6">
        <f t="shared" si="675"/>
        <v>16272920094200.813</v>
      </c>
    </row>
    <row r="21610" spans="1:10" x14ac:dyDescent="0.25">
      <c r="A21610">
        <f t="shared" si="676"/>
        <v>21608</v>
      </c>
      <c r="B21610" s="22">
        <v>0</v>
      </c>
      <c r="J21610" s="6">
        <f t="shared" si="675"/>
        <v>16272920094200.813</v>
      </c>
    </row>
    <row r="21611" spans="1:10" x14ac:dyDescent="0.25">
      <c r="A21611">
        <f t="shared" si="676"/>
        <v>21609</v>
      </c>
      <c r="B21611" s="22">
        <v>0</v>
      </c>
      <c r="J21611" s="6">
        <f t="shared" si="675"/>
        <v>16272920094200.813</v>
      </c>
    </row>
    <row r="21612" spans="1:10" x14ac:dyDescent="0.25">
      <c r="A21612">
        <f t="shared" si="676"/>
        <v>21610</v>
      </c>
      <c r="B21612" s="22">
        <v>8143430</v>
      </c>
      <c r="J21612" s="6">
        <f t="shared" si="675"/>
        <v>16887655243524.369</v>
      </c>
    </row>
    <row r="21613" spans="1:10" x14ac:dyDescent="0.25">
      <c r="A21613">
        <f t="shared" si="676"/>
        <v>21611</v>
      </c>
      <c r="B21613" s="22">
        <v>0</v>
      </c>
      <c r="J21613" s="6">
        <f t="shared" si="675"/>
        <v>16272920094200.813</v>
      </c>
    </row>
    <row r="21614" spans="1:10" x14ac:dyDescent="0.25">
      <c r="A21614">
        <f t="shared" si="676"/>
        <v>21612</v>
      </c>
      <c r="B21614" s="22">
        <v>8943680</v>
      </c>
      <c r="J21614" s="6">
        <f t="shared" si="675"/>
        <v>24105244819313.906</v>
      </c>
    </row>
    <row r="21615" spans="1:10" x14ac:dyDescent="0.25">
      <c r="A21615">
        <f t="shared" si="676"/>
        <v>21613</v>
      </c>
      <c r="B21615" s="22">
        <v>0</v>
      </c>
      <c r="J21615" s="6">
        <f t="shared" si="675"/>
        <v>16272920094200.813</v>
      </c>
    </row>
    <row r="21616" spans="1:10" x14ac:dyDescent="0.25">
      <c r="A21616">
        <f t="shared" si="676"/>
        <v>21614</v>
      </c>
      <c r="B21616" s="22">
        <v>0</v>
      </c>
      <c r="J21616" s="6">
        <f t="shared" si="675"/>
        <v>16272920094200.813</v>
      </c>
    </row>
    <row r="21617" spans="1:10" x14ac:dyDescent="0.25">
      <c r="A21617">
        <f t="shared" si="676"/>
        <v>21615</v>
      </c>
      <c r="B21617" s="22">
        <v>0</v>
      </c>
      <c r="J21617" s="6">
        <f t="shared" si="675"/>
        <v>16272920094200.813</v>
      </c>
    </row>
    <row r="21618" spans="1:10" x14ac:dyDescent="0.25">
      <c r="A21618">
        <f t="shared" si="676"/>
        <v>21616</v>
      </c>
      <c r="B21618" s="22">
        <v>0</v>
      </c>
      <c r="J21618" s="6">
        <f t="shared" si="675"/>
        <v>16272920094200.813</v>
      </c>
    </row>
    <row r="21619" spans="1:10" x14ac:dyDescent="0.25">
      <c r="A21619">
        <f t="shared" si="676"/>
        <v>21617</v>
      </c>
      <c r="B21619" s="22">
        <v>0</v>
      </c>
      <c r="J21619" s="6">
        <f t="shared" si="675"/>
        <v>16272920094200.813</v>
      </c>
    </row>
    <row r="21620" spans="1:10" x14ac:dyDescent="0.25">
      <c r="A21620">
        <f t="shared" si="676"/>
        <v>21618</v>
      </c>
      <c r="B21620" s="22">
        <v>0</v>
      </c>
      <c r="J21620" s="6">
        <f t="shared" si="675"/>
        <v>16272920094200.813</v>
      </c>
    </row>
    <row r="21621" spans="1:10" x14ac:dyDescent="0.25">
      <c r="A21621">
        <f t="shared" si="676"/>
        <v>21619</v>
      </c>
      <c r="B21621" s="22">
        <v>8143430</v>
      </c>
      <c r="J21621" s="6">
        <f t="shared" si="675"/>
        <v>16887655243524.369</v>
      </c>
    </row>
    <row r="21622" spans="1:10" x14ac:dyDescent="0.25">
      <c r="A21622">
        <f t="shared" si="676"/>
        <v>21620</v>
      </c>
      <c r="B21622" s="22">
        <v>3250000</v>
      </c>
      <c r="J21622" s="6">
        <f t="shared" si="675"/>
        <v>614610152858.7196</v>
      </c>
    </row>
    <row r="21623" spans="1:10" x14ac:dyDescent="0.25">
      <c r="A21623">
        <f t="shared" si="676"/>
        <v>21621</v>
      </c>
      <c r="B21623" s="22">
        <v>3000000</v>
      </c>
      <c r="J21623" s="6">
        <f t="shared" si="675"/>
        <v>1069095532961.9576</v>
      </c>
    </row>
    <row r="21624" spans="1:10" x14ac:dyDescent="0.25">
      <c r="A21624">
        <f t="shared" si="676"/>
        <v>21622</v>
      </c>
      <c r="B21624" s="22">
        <v>0</v>
      </c>
      <c r="J21624" s="6">
        <f t="shared" si="675"/>
        <v>16272920094200.813</v>
      </c>
    </row>
    <row r="21625" spans="1:10" x14ac:dyDescent="0.25">
      <c r="A21625">
        <f t="shared" si="676"/>
        <v>21623</v>
      </c>
      <c r="B21625" s="22">
        <v>0</v>
      </c>
      <c r="J21625" s="6">
        <f t="shared" si="675"/>
        <v>16272920094200.813</v>
      </c>
    </row>
    <row r="21626" spans="1:10" x14ac:dyDescent="0.25">
      <c r="A21626">
        <f t="shared" si="676"/>
        <v>21624</v>
      </c>
      <c r="B21626" s="22">
        <v>0</v>
      </c>
      <c r="J21626" s="6">
        <f t="shared" si="675"/>
        <v>16272920094200.813</v>
      </c>
    </row>
    <row r="21627" spans="1:10" x14ac:dyDescent="0.25">
      <c r="A21627">
        <f t="shared" si="676"/>
        <v>21625</v>
      </c>
      <c r="B21627" s="22">
        <v>0</v>
      </c>
      <c r="J21627" s="6">
        <f t="shared" si="675"/>
        <v>16272920094200.813</v>
      </c>
    </row>
    <row r="21628" spans="1:10" x14ac:dyDescent="0.25">
      <c r="A21628">
        <f t="shared" si="676"/>
        <v>21626</v>
      </c>
      <c r="B21628" s="22">
        <v>0</v>
      </c>
      <c r="J21628" s="6">
        <f t="shared" si="675"/>
        <v>16272920094200.813</v>
      </c>
    </row>
    <row r="21629" spans="1:10" x14ac:dyDescent="0.25">
      <c r="A21629">
        <f t="shared" si="676"/>
        <v>21627</v>
      </c>
      <c r="B21629" s="22">
        <v>3250000</v>
      </c>
      <c r="J21629" s="6">
        <f t="shared" si="675"/>
        <v>614610152858.7196</v>
      </c>
    </row>
    <row r="21630" spans="1:10" x14ac:dyDescent="0.25">
      <c r="A21630">
        <f t="shared" si="676"/>
        <v>21628</v>
      </c>
      <c r="B21630" s="22">
        <v>8943680</v>
      </c>
      <c r="J21630" s="6">
        <f t="shared" si="675"/>
        <v>24105244819313.906</v>
      </c>
    </row>
    <row r="21631" spans="1:10" x14ac:dyDescent="0.25">
      <c r="A21631">
        <f t="shared" si="676"/>
        <v>21629</v>
      </c>
      <c r="B21631" s="22">
        <v>0</v>
      </c>
      <c r="J21631" s="6">
        <f t="shared" si="675"/>
        <v>16272920094200.813</v>
      </c>
    </row>
    <row r="21632" spans="1:10" x14ac:dyDescent="0.25">
      <c r="A21632">
        <f t="shared" si="676"/>
        <v>21630</v>
      </c>
      <c r="B21632" s="22">
        <v>0</v>
      </c>
      <c r="J21632" s="6">
        <f t="shared" si="675"/>
        <v>16272920094200.813</v>
      </c>
    </row>
    <row r="21633" spans="1:10" x14ac:dyDescent="0.25">
      <c r="A21633">
        <f t="shared" si="676"/>
        <v>21631</v>
      </c>
      <c r="B21633" s="22">
        <v>8943680</v>
      </c>
      <c r="J21633" s="6">
        <f t="shared" si="675"/>
        <v>24105244819313.906</v>
      </c>
    </row>
    <row r="21634" spans="1:10" x14ac:dyDescent="0.25">
      <c r="A21634">
        <f t="shared" si="676"/>
        <v>21632</v>
      </c>
      <c r="B21634" s="22">
        <v>0</v>
      </c>
      <c r="J21634" s="6">
        <f t="shared" si="675"/>
        <v>16272920094200.813</v>
      </c>
    </row>
    <row r="21635" spans="1:10" x14ac:dyDescent="0.25">
      <c r="A21635">
        <f t="shared" si="676"/>
        <v>21633</v>
      </c>
      <c r="B21635" s="22">
        <v>8143430</v>
      </c>
      <c r="J21635" s="6">
        <f t="shared" ref="J21635:J21698" si="677">(B21635-$I$6)^2</f>
        <v>16887655243524.369</v>
      </c>
    </row>
    <row r="21636" spans="1:10" x14ac:dyDescent="0.25">
      <c r="A21636">
        <f t="shared" ref="A21636:A21699" si="678">A21635+1</f>
        <v>21634</v>
      </c>
      <c r="B21636" s="22">
        <v>0</v>
      </c>
      <c r="J21636" s="6">
        <f t="shared" si="677"/>
        <v>16272920094200.813</v>
      </c>
    </row>
    <row r="21637" spans="1:10" x14ac:dyDescent="0.25">
      <c r="A21637">
        <f t="shared" si="678"/>
        <v>21635</v>
      </c>
      <c r="B21637" s="22">
        <v>8943680</v>
      </c>
      <c r="J21637" s="6">
        <f t="shared" si="677"/>
        <v>24105244819313.906</v>
      </c>
    </row>
    <row r="21638" spans="1:10" x14ac:dyDescent="0.25">
      <c r="A21638">
        <f t="shared" si="678"/>
        <v>21636</v>
      </c>
      <c r="B21638" s="22">
        <v>0</v>
      </c>
      <c r="J21638" s="6">
        <f t="shared" si="677"/>
        <v>16272920094200.813</v>
      </c>
    </row>
    <row r="21639" spans="1:10" x14ac:dyDescent="0.25">
      <c r="A21639">
        <f t="shared" si="678"/>
        <v>21637</v>
      </c>
      <c r="B21639" s="22">
        <v>0</v>
      </c>
      <c r="J21639" s="6">
        <f t="shared" si="677"/>
        <v>16272920094200.813</v>
      </c>
    </row>
    <row r="21640" spans="1:10" x14ac:dyDescent="0.25">
      <c r="A21640">
        <f t="shared" si="678"/>
        <v>21638</v>
      </c>
      <c r="B21640" s="22">
        <v>57585043.934246585</v>
      </c>
      <c r="J21640" s="6">
        <f t="shared" si="677"/>
        <v>2867717438091398</v>
      </c>
    </row>
    <row r="21641" spans="1:10" x14ac:dyDescent="0.25">
      <c r="A21641">
        <f t="shared" si="678"/>
        <v>21639</v>
      </c>
      <c r="B21641" s="22">
        <v>8143430</v>
      </c>
      <c r="J21641" s="6">
        <f t="shared" si="677"/>
        <v>16887655243524.369</v>
      </c>
    </row>
    <row r="21642" spans="1:10" x14ac:dyDescent="0.25">
      <c r="A21642">
        <f t="shared" si="678"/>
        <v>21640</v>
      </c>
      <c r="B21642" s="22">
        <v>0</v>
      </c>
      <c r="J21642" s="6">
        <f t="shared" si="677"/>
        <v>16272920094200.813</v>
      </c>
    </row>
    <row r="21643" spans="1:10" x14ac:dyDescent="0.25">
      <c r="A21643">
        <f t="shared" si="678"/>
        <v>21641</v>
      </c>
      <c r="B21643" s="22">
        <v>0</v>
      </c>
      <c r="J21643" s="6">
        <f t="shared" si="677"/>
        <v>16272920094200.813</v>
      </c>
    </row>
    <row r="21644" spans="1:10" x14ac:dyDescent="0.25">
      <c r="A21644">
        <f t="shared" si="678"/>
        <v>21642</v>
      </c>
      <c r="B21644" s="22">
        <v>0</v>
      </c>
      <c r="J21644" s="6">
        <f t="shared" si="677"/>
        <v>16272920094200.813</v>
      </c>
    </row>
    <row r="21645" spans="1:10" x14ac:dyDescent="0.25">
      <c r="A21645">
        <f t="shared" si="678"/>
        <v>21643</v>
      </c>
      <c r="B21645" s="22">
        <v>0</v>
      </c>
      <c r="J21645" s="6">
        <f t="shared" si="677"/>
        <v>16272920094200.813</v>
      </c>
    </row>
    <row r="21646" spans="1:10" x14ac:dyDescent="0.25">
      <c r="A21646">
        <f t="shared" si="678"/>
        <v>21644</v>
      </c>
      <c r="B21646" s="22">
        <v>0</v>
      </c>
      <c r="J21646" s="6">
        <f t="shared" si="677"/>
        <v>16272920094200.813</v>
      </c>
    </row>
    <row r="21647" spans="1:10" x14ac:dyDescent="0.25">
      <c r="A21647">
        <f t="shared" si="678"/>
        <v>21645</v>
      </c>
      <c r="B21647" s="22">
        <v>0</v>
      </c>
      <c r="J21647" s="6">
        <f t="shared" si="677"/>
        <v>16272920094200.813</v>
      </c>
    </row>
    <row r="21648" spans="1:10" x14ac:dyDescent="0.25">
      <c r="A21648">
        <f t="shared" si="678"/>
        <v>21646</v>
      </c>
      <c r="B21648" s="22">
        <v>3250000</v>
      </c>
      <c r="J21648" s="6">
        <f t="shared" si="677"/>
        <v>614610152858.7196</v>
      </c>
    </row>
    <row r="21649" spans="1:10" x14ac:dyDescent="0.25">
      <c r="A21649">
        <f t="shared" si="678"/>
        <v>21647</v>
      </c>
      <c r="B21649" s="22">
        <v>0</v>
      </c>
      <c r="J21649" s="6">
        <f t="shared" si="677"/>
        <v>16272920094200.813</v>
      </c>
    </row>
    <row r="21650" spans="1:10" x14ac:dyDescent="0.25">
      <c r="A21650">
        <f t="shared" si="678"/>
        <v>21648</v>
      </c>
      <c r="B21650" s="22">
        <v>0</v>
      </c>
      <c r="J21650" s="6">
        <f t="shared" si="677"/>
        <v>16272920094200.813</v>
      </c>
    </row>
    <row r="21651" spans="1:10" x14ac:dyDescent="0.25">
      <c r="A21651">
        <f t="shared" si="678"/>
        <v>21649</v>
      </c>
      <c r="B21651" s="22">
        <v>0</v>
      </c>
      <c r="J21651" s="6">
        <f t="shared" si="677"/>
        <v>16272920094200.813</v>
      </c>
    </row>
    <row r="21652" spans="1:10" x14ac:dyDescent="0.25">
      <c r="A21652">
        <f t="shared" si="678"/>
        <v>21650</v>
      </c>
      <c r="B21652" s="22">
        <v>8143430</v>
      </c>
      <c r="J21652" s="6">
        <f t="shared" si="677"/>
        <v>16887655243524.369</v>
      </c>
    </row>
    <row r="21653" spans="1:10" x14ac:dyDescent="0.25">
      <c r="A21653">
        <f t="shared" si="678"/>
        <v>21651</v>
      </c>
      <c r="B21653" s="22">
        <v>8943680</v>
      </c>
      <c r="J21653" s="6">
        <f t="shared" si="677"/>
        <v>24105244819313.906</v>
      </c>
    </row>
    <row r="21654" spans="1:10" x14ac:dyDescent="0.25">
      <c r="A21654">
        <f t="shared" si="678"/>
        <v>21652</v>
      </c>
      <c r="B21654" s="22">
        <v>12114905.4</v>
      </c>
      <c r="J21654" s="6">
        <f t="shared" si="677"/>
        <v>65301504652614.898</v>
      </c>
    </row>
    <row r="21655" spans="1:10" x14ac:dyDescent="0.25">
      <c r="A21655">
        <f t="shared" si="678"/>
        <v>21653</v>
      </c>
      <c r="B21655" s="22">
        <v>0</v>
      </c>
      <c r="J21655" s="6">
        <f t="shared" si="677"/>
        <v>16272920094200.813</v>
      </c>
    </row>
    <row r="21656" spans="1:10" x14ac:dyDescent="0.25">
      <c r="A21656">
        <f t="shared" si="678"/>
        <v>21654</v>
      </c>
      <c r="B21656" s="22">
        <v>11393430</v>
      </c>
      <c r="J21656" s="6">
        <f t="shared" si="677"/>
        <v>54161640302182.273</v>
      </c>
    </row>
    <row r="21657" spans="1:10" x14ac:dyDescent="0.25">
      <c r="A21657">
        <f t="shared" si="678"/>
        <v>21655</v>
      </c>
      <c r="B21657" s="22">
        <v>8143430</v>
      </c>
      <c r="J21657" s="6">
        <f t="shared" si="677"/>
        <v>16887655243524.369</v>
      </c>
    </row>
    <row r="21658" spans="1:10" x14ac:dyDescent="0.25">
      <c r="A21658">
        <f t="shared" si="678"/>
        <v>21656</v>
      </c>
      <c r="B21658" s="22">
        <v>0</v>
      </c>
      <c r="J21658" s="6">
        <f t="shared" si="677"/>
        <v>16272920094200.813</v>
      </c>
    </row>
    <row r="21659" spans="1:10" x14ac:dyDescent="0.25">
      <c r="A21659">
        <f t="shared" si="678"/>
        <v>21657</v>
      </c>
      <c r="B21659" s="22">
        <v>0</v>
      </c>
      <c r="J21659" s="6">
        <f t="shared" si="677"/>
        <v>16272920094200.813</v>
      </c>
    </row>
    <row r="21660" spans="1:10" x14ac:dyDescent="0.25">
      <c r="A21660">
        <f t="shared" si="678"/>
        <v>21658</v>
      </c>
      <c r="B21660" s="22">
        <v>0</v>
      </c>
      <c r="J21660" s="6">
        <f t="shared" si="677"/>
        <v>16272920094200.813</v>
      </c>
    </row>
    <row r="21661" spans="1:10" x14ac:dyDescent="0.25">
      <c r="A21661">
        <f t="shared" si="678"/>
        <v>21659</v>
      </c>
      <c r="B21661" s="22">
        <v>8943680</v>
      </c>
      <c r="J21661" s="6">
        <f t="shared" si="677"/>
        <v>24105244819313.906</v>
      </c>
    </row>
    <row r="21662" spans="1:10" x14ac:dyDescent="0.25">
      <c r="A21662">
        <f t="shared" si="678"/>
        <v>21660</v>
      </c>
      <c r="B21662" s="22">
        <v>0</v>
      </c>
      <c r="J21662" s="6">
        <f t="shared" si="677"/>
        <v>16272920094200.813</v>
      </c>
    </row>
    <row r="21663" spans="1:10" x14ac:dyDescent="0.25">
      <c r="A21663">
        <f t="shared" si="678"/>
        <v>21661</v>
      </c>
      <c r="B21663" s="22">
        <v>0</v>
      </c>
      <c r="J21663" s="6">
        <f t="shared" si="677"/>
        <v>16272920094200.813</v>
      </c>
    </row>
    <row r="21664" spans="1:10" x14ac:dyDescent="0.25">
      <c r="A21664">
        <f t="shared" si="678"/>
        <v>21662</v>
      </c>
      <c r="B21664" s="22">
        <v>8943680</v>
      </c>
      <c r="J21664" s="6">
        <f t="shared" si="677"/>
        <v>24105244819313.906</v>
      </c>
    </row>
    <row r="21665" spans="1:10" x14ac:dyDescent="0.25">
      <c r="A21665">
        <f t="shared" si="678"/>
        <v>21663</v>
      </c>
      <c r="B21665" s="22">
        <v>0</v>
      </c>
      <c r="J21665" s="6">
        <f t="shared" si="677"/>
        <v>16272920094200.813</v>
      </c>
    </row>
    <row r="21666" spans="1:10" x14ac:dyDescent="0.25">
      <c r="A21666">
        <f t="shared" si="678"/>
        <v>21664</v>
      </c>
      <c r="B21666" s="22">
        <v>0</v>
      </c>
      <c r="J21666" s="6">
        <f t="shared" si="677"/>
        <v>16272920094200.813</v>
      </c>
    </row>
    <row r="21667" spans="1:10" x14ac:dyDescent="0.25">
      <c r="A21667">
        <f t="shared" si="678"/>
        <v>21665</v>
      </c>
      <c r="B21667" s="22">
        <v>0</v>
      </c>
      <c r="J21667" s="6">
        <f t="shared" si="677"/>
        <v>16272920094200.813</v>
      </c>
    </row>
    <row r="21668" spans="1:10" x14ac:dyDescent="0.25">
      <c r="A21668">
        <f t="shared" si="678"/>
        <v>21666</v>
      </c>
      <c r="B21668" s="22">
        <v>8143430</v>
      </c>
      <c r="J21668" s="6">
        <f t="shared" si="677"/>
        <v>16887655243524.369</v>
      </c>
    </row>
    <row r="21669" spans="1:10" x14ac:dyDescent="0.25">
      <c r="A21669">
        <f t="shared" si="678"/>
        <v>21667</v>
      </c>
      <c r="B21669" s="22">
        <v>3250000</v>
      </c>
      <c r="J21669" s="6">
        <f t="shared" si="677"/>
        <v>614610152858.7196</v>
      </c>
    </row>
    <row r="21670" spans="1:10" x14ac:dyDescent="0.25">
      <c r="A21670">
        <f t="shared" si="678"/>
        <v>21668</v>
      </c>
      <c r="B21670" s="22">
        <v>0</v>
      </c>
      <c r="J21670" s="6">
        <f t="shared" si="677"/>
        <v>16272920094200.813</v>
      </c>
    </row>
    <row r="21671" spans="1:10" x14ac:dyDescent="0.25">
      <c r="A21671">
        <f t="shared" si="678"/>
        <v>21669</v>
      </c>
      <c r="B21671" s="22">
        <v>3250000</v>
      </c>
      <c r="J21671" s="6">
        <f t="shared" si="677"/>
        <v>614610152858.7196</v>
      </c>
    </row>
    <row r="21672" spans="1:10" x14ac:dyDescent="0.25">
      <c r="A21672">
        <f t="shared" si="678"/>
        <v>21670</v>
      </c>
      <c r="B21672" s="22">
        <v>0</v>
      </c>
      <c r="J21672" s="6">
        <f t="shared" si="677"/>
        <v>16272920094200.813</v>
      </c>
    </row>
    <row r="21673" spans="1:10" x14ac:dyDescent="0.25">
      <c r="A21673">
        <f t="shared" si="678"/>
        <v>21671</v>
      </c>
      <c r="B21673" s="22">
        <v>8943680</v>
      </c>
      <c r="J21673" s="6">
        <f t="shared" si="677"/>
        <v>24105244819313.906</v>
      </c>
    </row>
    <row r="21674" spans="1:10" x14ac:dyDescent="0.25">
      <c r="A21674">
        <f t="shared" si="678"/>
        <v>21672</v>
      </c>
      <c r="B21674" s="22">
        <v>8943680</v>
      </c>
      <c r="J21674" s="6">
        <f t="shared" si="677"/>
        <v>24105244819313.906</v>
      </c>
    </row>
    <row r="21675" spans="1:10" x14ac:dyDescent="0.25">
      <c r="A21675">
        <f t="shared" si="678"/>
        <v>21673</v>
      </c>
      <c r="B21675" s="22">
        <v>12193680</v>
      </c>
      <c r="J21675" s="6">
        <f t="shared" si="677"/>
        <v>66580854877971.813</v>
      </c>
    </row>
    <row r="21676" spans="1:10" x14ac:dyDescent="0.25">
      <c r="A21676">
        <f t="shared" si="678"/>
        <v>21674</v>
      </c>
      <c r="B21676" s="22">
        <v>8943680</v>
      </c>
      <c r="J21676" s="6">
        <f t="shared" si="677"/>
        <v>24105244819313.906</v>
      </c>
    </row>
    <row r="21677" spans="1:10" x14ac:dyDescent="0.25">
      <c r="A21677">
        <f t="shared" si="678"/>
        <v>21675</v>
      </c>
      <c r="B21677" s="22">
        <v>8143430</v>
      </c>
      <c r="J21677" s="6">
        <f t="shared" si="677"/>
        <v>16887655243524.369</v>
      </c>
    </row>
    <row r="21678" spans="1:10" x14ac:dyDescent="0.25">
      <c r="A21678">
        <f t="shared" si="678"/>
        <v>21676</v>
      </c>
      <c r="B21678" s="22">
        <v>0</v>
      </c>
      <c r="J21678" s="6">
        <f t="shared" si="677"/>
        <v>16272920094200.813</v>
      </c>
    </row>
    <row r="21679" spans="1:10" x14ac:dyDescent="0.25">
      <c r="A21679">
        <f t="shared" si="678"/>
        <v>21677</v>
      </c>
      <c r="B21679" s="22">
        <v>0</v>
      </c>
      <c r="J21679" s="6">
        <f t="shared" si="677"/>
        <v>16272920094200.813</v>
      </c>
    </row>
    <row r="21680" spans="1:10" x14ac:dyDescent="0.25">
      <c r="A21680">
        <f t="shared" si="678"/>
        <v>21678</v>
      </c>
      <c r="B21680" s="22">
        <v>8143430</v>
      </c>
      <c r="J21680" s="6">
        <f t="shared" si="677"/>
        <v>16887655243524.369</v>
      </c>
    </row>
    <row r="21681" spans="1:10" x14ac:dyDescent="0.25">
      <c r="A21681">
        <f t="shared" si="678"/>
        <v>21679</v>
      </c>
      <c r="B21681" s="22">
        <v>20337110</v>
      </c>
      <c r="J21681" s="6">
        <f t="shared" si="677"/>
        <v>265792349072095.38</v>
      </c>
    </row>
    <row r="21682" spans="1:10" x14ac:dyDescent="0.25">
      <c r="A21682">
        <f t="shared" si="678"/>
        <v>21680</v>
      </c>
      <c r="B21682" s="22">
        <v>0</v>
      </c>
      <c r="J21682" s="6">
        <f t="shared" si="677"/>
        <v>16272920094200.813</v>
      </c>
    </row>
    <row r="21683" spans="1:10" x14ac:dyDescent="0.25">
      <c r="A21683">
        <f t="shared" si="678"/>
        <v>21681</v>
      </c>
      <c r="B21683" s="22">
        <v>0</v>
      </c>
      <c r="J21683" s="6">
        <f t="shared" si="677"/>
        <v>16272920094200.813</v>
      </c>
    </row>
    <row r="21684" spans="1:10" x14ac:dyDescent="0.25">
      <c r="A21684">
        <f t="shared" si="678"/>
        <v>21682</v>
      </c>
      <c r="B21684" s="22">
        <v>0</v>
      </c>
      <c r="J21684" s="6">
        <f t="shared" si="677"/>
        <v>16272920094200.813</v>
      </c>
    </row>
    <row r="21685" spans="1:10" x14ac:dyDescent="0.25">
      <c r="A21685">
        <f t="shared" si="678"/>
        <v>21683</v>
      </c>
      <c r="B21685" s="22">
        <v>0</v>
      </c>
      <c r="J21685" s="6">
        <f t="shared" si="677"/>
        <v>16272920094200.813</v>
      </c>
    </row>
    <row r="21686" spans="1:10" x14ac:dyDescent="0.25">
      <c r="A21686">
        <f t="shared" si="678"/>
        <v>21684</v>
      </c>
      <c r="B21686" s="22">
        <v>0</v>
      </c>
      <c r="J21686" s="6">
        <f t="shared" si="677"/>
        <v>16272920094200.813</v>
      </c>
    </row>
    <row r="21687" spans="1:10" x14ac:dyDescent="0.25">
      <c r="A21687">
        <f t="shared" si="678"/>
        <v>21685</v>
      </c>
      <c r="B21687" s="22">
        <v>0</v>
      </c>
      <c r="J21687" s="6">
        <f t="shared" si="677"/>
        <v>16272920094200.813</v>
      </c>
    </row>
    <row r="21688" spans="1:10" x14ac:dyDescent="0.25">
      <c r="A21688">
        <f t="shared" si="678"/>
        <v>21686</v>
      </c>
      <c r="B21688" s="22">
        <v>0</v>
      </c>
      <c r="J21688" s="6">
        <f t="shared" si="677"/>
        <v>16272920094200.813</v>
      </c>
    </row>
    <row r="21689" spans="1:10" x14ac:dyDescent="0.25">
      <c r="A21689">
        <f t="shared" si="678"/>
        <v>21687</v>
      </c>
      <c r="B21689" s="22">
        <v>0</v>
      </c>
      <c r="J21689" s="6">
        <f t="shared" si="677"/>
        <v>16272920094200.813</v>
      </c>
    </row>
    <row r="21690" spans="1:10" x14ac:dyDescent="0.25">
      <c r="A21690">
        <f t="shared" si="678"/>
        <v>21688</v>
      </c>
      <c r="B21690" s="22">
        <v>17087110</v>
      </c>
      <c r="J21690" s="6">
        <f t="shared" si="677"/>
        <v>170384444013437.47</v>
      </c>
    </row>
    <row r="21691" spans="1:10" x14ac:dyDescent="0.25">
      <c r="A21691">
        <f t="shared" si="678"/>
        <v>21689</v>
      </c>
      <c r="B21691" s="22">
        <v>0</v>
      </c>
      <c r="J21691" s="6">
        <f t="shared" si="677"/>
        <v>16272920094200.813</v>
      </c>
    </row>
    <row r="21692" spans="1:10" x14ac:dyDescent="0.25">
      <c r="A21692">
        <f t="shared" si="678"/>
        <v>21690</v>
      </c>
      <c r="B21692" s="22">
        <v>8943680</v>
      </c>
      <c r="J21692" s="6">
        <f t="shared" si="677"/>
        <v>24105244819313.906</v>
      </c>
    </row>
    <row r="21693" spans="1:10" x14ac:dyDescent="0.25">
      <c r="A21693">
        <f t="shared" si="678"/>
        <v>21691</v>
      </c>
      <c r="B21693" s="22">
        <v>0</v>
      </c>
      <c r="J21693" s="6">
        <f t="shared" si="677"/>
        <v>16272920094200.813</v>
      </c>
    </row>
    <row r="21694" spans="1:10" x14ac:dyDescent="0.25">
      <c r="A21694">
        <f t="shared" si="678"/>
        <v>21692</v>
      </c>
      <c r="B21694" s="22">
        <v>0</v>
      </c>
      <c r="J21694" s="6">
        <f t="shared" si="677"/>
        <v>16272920094200.813</v>
      </c>
    </row>
    <row r="21695" spans="1:10" x14ac:dyDescent="0.25">
      <c r="A21695">
        <f t="shared" si="678"/>
        <v>21693</v>
      </c>
      <c r="B21695" s="22">
        <v>8943680</v>
      </c>
      <c r="J21695" s="6">
        <f t="shared" si="677"/>
        <v>24105244819313.906</v>
      </c>
    </row>
    <row r="21696" spans="1:10" x14ac:dyDescent="0.25">
      <c r="A21696">
        <f t="shared" si="678"/>
        <v>21694</v>
      </c>
      <c r="B21696" s="22">
        <v>0</v>
      </c>
      <c r="J21696" s="6">
        <f t="shared" si="677"/>
        <v>16272920094200.813</v>
      </c>
    </row>
    <row r="21697" spans="1:10" x14ac:dyDescent="0.25">
      <c r="A21697">
        <f t="shared" si="678"/>
        <v>21695</v>
      </c>
      <c r="B21697" s="22">
        <v>0</v>
      </c>
      <c r="J21697" s="6">
        <f t="shared" si="677"/>
        <v>16272920094200.813</v>
      </c>
    </row>
    <row r="21698" spans="1:10" x14ac:dyDescent="0.25">
      <c r="A21698">
        <f t="shared" si="678"/>
        <v>21696</v>
      </c>
      <c r="B21698" s="22">
        <v>0</v>
      </c>
      <c r="J21698" s="6">
        <f t="shared" si="677"/>
        <v>16272920094200.813</v>
      </c>
    </row>
    <row r="21699" spans="1:10" x14ac:dyDescent="0.25">
      <c r="A21699">
        <f t="shared" si="678"/>
        <v>21697</v>
      </c>
      <c r="B21699" s="22">
        <v>0</v>
      </c>
      <c r="J21699" s="6">
        <f t="shared" ref="J21699:J21762" si="679">(B21699-$I$6)^2</f>
        <v>16272920094200.813</v>
      </c>
    </row>
    <row r="21700" spans="1:10" x14ac:dyDescent="0.25">
      <c r="A21700">
        <f t="shared" ref="A21700:A21763" si="680">A21699+1</f>
        <v>21698</v>
      </c>
      <c r="B21700" s="22">
        <v>8943680</v>
      </c>
      <c r="J21700" s="6">
        <f t="shared" si="679"/>
        <v>24105244819313.906</v>
      </c>
    </row>
    <row r="21701" spans="1:10" x14ac:dyDescent="0.25">
      <c r="A21701">
        <f t="shared" si="680"/>
        <v>21699</v>
      </c>
      <c r="B21701" s="22">
        <v>0</v>
      </c>
      <c r="J21701" s="6">
        <f t="shared" si="679"/>
        <v>16272920094200.813</v>
      </c>
    </row>
    <row r="21702" spans="1:10" x14ac:dyDescent="0.25">
      <c r="A21702">
        <f t="shared" si="680"/>
        <v>21700</v>
      </c>
      <c r="B21702" s="22">
        <v>0</v>
      </c>
      <c r="J21702" s="6">
        <f t="shared" si="679"/>
        <v>16272920094200.813</v>
      </c>
    </row>
    <row r="21703" spans="1:10" x14ac:dyDescent="0.25">
      <c r="A21703">
        <f t="shared" si="680"/>
        <v>21701</v>
      </c>
      <c r="B21703" s="22">
        <v>0</v>
      </c>
      <c r="J21703" s="6">
        <f t="shared" si="679"/>
        <v>16272920094200.813</v>
      </c>
    </row>
    <row r="21704" spans="1:10" x14ac:dyDescent="0.25">
      <c r="A21704">
        <f t="shared" si="680"/>
        <v>21702</v>
      </c>
      <c r="B21704" s="22">
        <v>0</v>
      </c>
      <c r="J21704" s="6">
        <f t="shared" si="679"/>
        <v>16272920094200.813</v>
      </c>
    </row>
    <row r="21705" spans="1:10" x14ac:dyDescent="0.25">
      <c r="A21705">
        <f t="shared" si="680"/>
        <v>21703</v>
      </c>
      <c r="B21705" s="22">
        <v>0</v>
      </c>
      <c r="J21705" s="6">
        <f t="shared" si="679"/>
        <v>16272920094200.813</v>
      </c>
    </row>
    <row r="21706" spans="1:10" x14ac:dyDescent="0.25">
      <c r="A21706">
        <f t="shared" si="680"/>
        <v>21704</v>
      </c>
      <c r="B21706" s="22">
        <v>3000000</v>
      </c>
      <c r="J21706" s="6">
        <f t="shared" si="679"/>
        <v>1069095532961.9576</v>
      </c>
    </row>
    <row r="21707" spans="1:10" x14ac:dyDescent="0.25">
      <c r="A21707">
        <f t="shared" si="680"/>
        <v>21705</v>
      </c>
      <c r="B21707" s="22">
        <v>8943680</v>
      </c>
      <c r="J21707" s="6">
        <f t="shared" si="679"/>
        <v>24105244819313.906</v>
      </c>
    </row>
    <row r="21708" spans="1:10" x14ac:dyDescent="0.25">
      <c r="A21708">
        <f t="shared" si="680"/>
        <v>21706</v>
      </c>
      <c r="B21708" s="22">
        <v>0</v>
      </c>
      <c r="J21708" s="6">
        <f t="shared" si="679"/>
        <v>16272920094200.813</v>
      </c>
    </row>
    <row r="21709" spans="1:10" x14ac:dyDescent="0.25">
      <c r="A21709">
        <f t="shared" si="680"/>
        <v>21707</v>
      </c>
      <c r="B21709" s="22">
        <v>13112959.5</v>
      </c>
      <c r="J21709" s="6">
        <f t="shared" si="679"/>
        <v>82428036537297.609</v>
      </c>
    </row>
    <row r="21710" spans="1:10" x14ac:dyDescent="0.25">
      <c r="A21710">
        <f t="shared" si="680"/>
        <v>21708</v>
      </c>
      <c r="B21710" s="22">
        <v>3250000</v>
      </c>
      <c r="J21710" s="6">
        <f t="shared" si="679"/>
        <v>614610152858.7196</v>
      </c>
    </row>
    <row r="21711" spans="1:10" x14ac:dyDescent="0.25">
      <c r="A21711">
        <f t="shared" si="680"/>
        <v>21709</v>
      </c>
      <c r="B21711" s="22">
        <v>0</v>
      </c>
      <c r="J21711" s="6">
        <f t="shared" si="679"/>
        <v>16272920094200.813</v>
      </c>
    </row>
    <row r="21712" spans="1:10" x14ac:dyDescent="0.25">
      <c r="A21712">
        <f t="shared" si="680"/>
        <v>21710</v>
      </c>
      <c r="B21712" s="22">
        <v>0</v>
      </c>
      <c r="J21712" s="6">
        <f t="shared" si="679"/>
        <v>16272920094200.813</v>
      </c>
    </row>
    <row r="21713" spans="1:10" x14ac:dyDescent="0.25">
      <c r="A21713">
        <f t="shared" si="680"/>
        <v>21711</v>
      </c>
      <c r="B21713" s="22">
        <v>0</v>
      </c>
      <c r="J21713" s="6">
        <f t="shared" si="679"/>
        <v>16272920094200.813</v>
      </c>
    </row>
    <row r="21714" spans="1:10" x14ac:dyDescent="0.25">
      <c r="A21714">
        <f t="shared" si="680"/>
        <v>21712</v>
      </c>
      <c r="B21714" s="22">
        <v>0</v>
      </c>
      <c r="J21714" s="6">
        <f t="shared" si="679"/>
        <v>16272920094200.813</v>
      </c>
    </row>
    <row r="21715" spans="1:10" x14ac:dyDescent="0.25">
      <c r="A21715">
        <f t="shared" si="680"/>
        <v>21713</v>
      </c>
      <c r="B21715" s="22">
        <v>0</v>
      </c>
      <c r="J21715" s="6">
        <f t="shared" si="679"/>
        <v>16272920094200.813</v>
      </c>
    </row>
    <row r="21716" spans="1:10" x14ac:dyDescent="0.25">
      <c r="A21716">
        <f t="shared" si="680"/>
        <v>21714</v>
      </c>
      <c r="B21716" s="22">
        <v>3250000</v>
      </c>
      <c r="J21716" s="6">
        <f t="shared" si="679"/>
        <v>614610152858.7196</v>
      </c>
    </row>
    <row r="21717" spans="1:10" x14ac:dyDescent="0.25">
      <c r="A21717">
        <f t="shared" si="680"/>
        <v>21715</v>
      </c>
      <c r="B21717" s="22">
        <v>8143430</v>
      </c>
      <c r="J21717" s="6">
        <f t="shared" si="679"/>
        <v>16887655243524.369</v>
      </c>
    </row>
    <row r="21718" spans="1:10" x14ac:dyDescent="0.25">
      <c r="A21718">
        <f t="shared" si="680"/>
        <v>21716</v>
      </c>
      <c r="B21718" s="22">
        <v>0</v>
      </c>
      <c r="J21718" s="6">
        <f t="shared" si="679"/>
        <v>16272920094200.813</v>
      </c>
    </row>
    <row r="21719" spans="1:10" x14ac:dyDescent="0.25">
      <c r="A21719">
        <f t="shared" si="680"/>
        <v>21717</v>
      </c>
      <c r="B21719" s="22">
        <v>4428780.8219178077</v>
      </c>
      <c r="J21719" s="6">
        <f t="shared" si="679"/>
        <v>155874984828.50565</v>
      </c>
    </row>
    <row r="21720" spans="1:10" x14ac:dyDescent="0.25">
      <c r="A21720">
        <f t="shared" si="680"/>
        <v>21718</v>
      </c>
      <c r="B21720" s="22">
        <v>8943680</v>
      </c>
      <c r="J21720" s="6">
        <f t="shared" si="679"/>
        <v>24105244819313.906</v>
      </c>
    </row>
    <row r="21721" spans="1:10" x14ac:dyDescent="0.25">
      <c r="A21721">
        <f t="shared" si="680"/>
        <v>21719</v>
      </c>
      <c r="B21721" s="22">
        <v>0</v>
      </c>
      <c r="J21721" s="6">
        <f t="shared" si="679"/>
        <v>16272920094200.813</v>
      </c>
    </row>
    <row r="21722" spans="1:10" x14ac:dyDescent="0.25">
      <c r="A21722">
        <f t="shared" si="680"/>
        <v>21720</v>
      </c>
      <c r="B21722" s="22">
        <v>0</v>
      </c>
      <c r="J21722" s="6">
        <f t="shared" si="679"/>
        <v>16272920094200.813</v>
      </c>
    </row>
    <row r="21723" spans="1:10" x14ac:dyDescent="0.25">
      <c r="A21723">
        <f t="shared" si="680"/>
        <v>21721</v>
      </c>
      <c r="B21723" s="22">
        <v>0</v>
      </c>
      <c r="J21723" s="6">
        <f t="shared" si="679"/>
        <v>16272920094200.813</v>
      </c>
    </row>
    <row r="21724" spans="1:10" x14ac:dyDescent="0.25">
      <c r="A21724">
        <f t="shared" si="680"/>
        <v>21722</v>
      </c>
      <c r="B21724" s="22">
        <v>8943680</v>
      </c>
      <c r="J21724" s="6">
        <f t="shared" si="679"/>
        <v>24105244819313.906</v>
      </c>
    </row>
    <row r="21725" spans="1:10" x14ac:dyDescent="0.25">
      <c r="A21725">
        <f t="shared" si="680"/>
        <v>21723</v>
      </c>
      <c r="B21725" s="22">
        <v>17087110</v>
      </c>
      <c r="J21725" s="6">
        <f t="shared" si="679"/>
        <v>170384444013437.47</v>
      </c>
    </row>
    <row r="21726" spans="1:10" x14ac:dyDescent="0.25">
      <c r="A21726">
        <f t="shared" si="680"/>
        <v>21724</v>
      </c>
      <c r="B21726" s="22">
        <v>8943680</v>
      </c>
      <c r="J21726" s="6">
        <f t="shared" si="679"/>
        <v>24105244819313.906</v>
      </c>
    </row>
    <row r="21727" spans="1:10" x14ac:dyDescent="0.25">
      <c r="A21727">
        <f t="shared" si="680"/>
        <v>21725</v>
      </c>
      <c r="B21727" s="22">
        <v>0</v>
      </c>
      <c r="J21727" s="6">
        <f t="shared" si="679"/>
        <v>16272920094200.813</v>
      </c>
    </row>
    <row r="21728" spans="1:10" x14ac:dyDescent="0.25">
      <c r="A21728">
        <f t="shared" si="680"/>
        <v>21726</v>
      </c>
      <c r="B21728" s="22">
        <v>0</v>
      </c>
      <c r="J21728" s="6">
        <f t="shared" si="679"/>
        <v>16272920094200.813</v>
      </c>
    </row>
    <row r="21729" spans="1:10" x14ac:dyDescent="0.25">
      <c r="A21729">
        <f t="shared" si="680"/>
        <v>21727</v>
      </c>
      <c r="B21729" s="22">
        <v>0</v>
      </c>
      <c r="J21729" s="6">
        <f t="shared" si="679"/>
        <v>16272920094200.813</v>
      </c>
    </row>
    <row r="21730" spans="1:10" x14ac:dyDescent="0.25">
      <c r="A21730">
        <f t="shared" si="680"/>
        <v>21728</v>
      </c>
      <c r="B21730" s="22">
        <v>0</v>
      </c>
      <c r="J21730" s="6">
        <f t="shared" si="679"/>
        <v>16272920094200.813</v>
      </c>
    </row>
    <row r="21731" spans="1:10" x14ac:dyDescent="0.25">
      <c r="A21731">
        <f t="shared" si="680"/>
        <v>21729</v>
      </c>
      <c r="B21731" s="22">
        <v>0</v>
      </c>
      <c r="J21731" s="6">
        <f t="shared" si="679"/>
        <v>16272920094200.813</v>
      </c>
    </row>
    <row r="21732" spans="1:10" x14ac:dyDescent="0.25">
      <c r="A21732">
        <f t="shared" si="680"/>
        <v>21730</v>
      </c>
      <c r="B21732" s="22">
        <v>0</v>
      </c>
      <c r="J21732" s="6">
        <f t="shared" si="679"/>
        <v>16272920094200.813</v>
      </c>
    </row>
    <row r="21733" spans="1:10" x14ac:dyDescent="0.25">
      <c r="A21733">
        <f t="shared" si="680"/>
        <v>21731</v>
      </c>
      <c r="B21733" s="22">
        <v>0</v>
      </c>
      <c r="J21733" s="6">
        <f t="shared" si="679"/>
        <v>16272920094200.813</v>
      </c>
    </row>
    <row r="21734" spans="1:10" x14ac:dyDescent="0.25">
      <c r="A21734">
        <f t="shared" si="680"/>
        <v>21732</v>
      </c>
      <c r="B21734" s="22">
        <v>0</v>
      </c>
      <c r="J21734" s="6">
        <f t="shared" si="679"/>
        <v>16272920094200.813</v>
      </c>
    </row>
    <row r="21735" spans="1:10" x14ac:dyDescent="0.25">
      <c r="A21735">
        <f t="shared" si="680"/>
        <v>21733</v>
      </c>
      <c r="B21735" s="22">
        <v>0</v>
      </c>
      <c r="J21735" s="6">
        <f t="shared" si="679"/>
        <v>16272920094200.813</v>
      </c>
    </row>
    <row r="21736" spans="1:10" x14ac:dyDescent="0.25">
      <c r="A21736">
        <f t="shared" si="680"/>
        <v>21734</v>
      </c>
      <c r="B21736" s="22">
        <v>0</v>
      </c>
      <c r="J21736" s="6">
        <f t="shared" si="679"/>
        <v>16272920094200.813</v>
      </c>
    </row>
    <row r="21737" spans="1:10" x14ac:dyDescent="0.25">
      <c r="A21737">
        <f t="shared" si="680"/>
        <v>21735</v>
      </c>
      <c r="B21737" s="22">
        <v>3000000</v>
      </c>
      <c r="J21737" s="6">
        <f t="shared" si="679"/>
        <v>1069095532961.9576</v>
      </c>
    </row>
    <row r="21738" spans="1:10" x14ac:dyDescent="0.25">
      <c r="A21738">
        <f t="shared" si="680"/>
        <v>21736</v>
      </c>
      <c r="B21738" s="22">
        <v>17087110</v>
      </c>
      <c r="J21738" s="6">
        <f t="shared" si="679"/>
        <v>170384444013437.47</v>
      </c>
    </row>
    <row r="21739" spans="1:10" x14ac:dyDescent="0.25">
      <c r="A21739">
        <f t="shared" si="680"/>
        <v>21737</v>
      </c>
      <c r="B21739" s="22">
        <v>0</v>
      </c>
      <c r="J21739" s="6">
        <f t="shared" si="679"/>
        <v>16272920094200.813</v>
      </c>
    </row>
    <row r="21740" spans="1:10" x14ac:dyDescent="0.25">
      <c r="A21740">
        <f t="shared" si="680"/>
        <v>21738</v>
      </c>
      <c r="B21740" s="22">
        <v>0</v>
      </c>
      <c r="J21740" s="6">
        <f t="shared" si="679"/>
        <v>16272920094200.813</v>
      </c>
    </row>
    <row r="21741" spans="1:10" x14ac:dyDescent="0.25">
      <c r="A21741">
        <f t="shared" si="680"/>
        <v>21739</v>
      </c>
      <c r="B21741" s="22">
        <v>0</v>
      </c>
      <c r="J21741" s="6">
        <f t="shared" si="679"/>
        <v>16272920094200.813</v>
      </c>
    </row>
    <row r="21742" spans="1:10" x14ac:dyDescent="0.25">
      <c r="A21742">
        <f t="shared" si="680"/>
        <v>21740</v>
      </c>
      <c r="B21742" s="22">
        <v>0</v>
      </c>
      <c r="J21742" s="6">
        <f t="shared" si="679"/>
        <v>16272920094200.813</v>
      </c>
    </row>
    <row r="21743" spans="1:10" x14ac:dyDescent="0.25">
      <c r="A21743">
        <f t="shared" si="680"/>
        <v>21741</v>
      </c>
      <c r="B21743" s="22">
        <v>0</v>
      </c>
      <c r="J21743" s="6">
        <f t="shared" si="679"/>
        <v>16272920094200.813</v>
      </c>
    </row>
    <row r="21744" spans="1:10" x14ac:dyDescent="0.25">
      <c r="A21744">
        <f t="shared" si="680"/>
        <v>21742</v>
      </c>
      <c r="B21744" s="22">
        <v>0</v>
      </c>
      <c r="J21744" s="6">
        <f t="shared" si="679"/>
        <v>16272920094200.813</v>
      </c>
    </row>
    <row r="21745" spans="1:10" x14ac:dyDescent="0.25">
      <c r="A21745">
        <f t="shared" si="680"/>
        <v>21743</v>
      </c>
      <c r="B21745" s="22">
        <v>8143430</v>
      </c>
      <c r="J21745" s="6">
        <f t="shared" si="679"/>
        <v>16887655243524.369</v>
      </c>
    </row>
    <row r="21746" spans="1:10" x14ac:dyDescent="0.25">
      <c r="A21746">
        <f t="shared" si="680"/>
        <v>21744</v>
      </c>
      <c r="B21746" s="22">
        <v>0</v>
      </c>
      <c r="J21746" s="6">
        <f t="shared" si="679"/>
        <v>16272920094200.813</v>
      </c>
    </row>
    <row r="21747" spans="1:10" x14ac:dyDescent="0.25">
      <c r="A21747">
        <f t="shared" si="680"/>
        <v>21745</v>
      </c>
      <c r="B21747" s="22">
        <v>0</v>
      </c>
      <c r="J21747" s="6">
        <f t="shared" si="679"/>
        <v>16272920094200.813</v>
      </c>
    </row>
    <row r="21748" spans="1:10" x14ac:dyDescent="0.25">
      <c r="A21748">
        <f t="shared" si="680"/>
        <v>21746</v>
      </c>
      <c r="B21748" s="22">
        <v>8143430</v>
      </c>
      <c r="J21748" s="6">
        <f t="shared" si="679"/>
        <v>16887655243524.369</v>
      </c>
    </row>
    <row r="21749" spans="1:10" x14ac:dyDescent="0.25">
      <c r="A21749">
        <f t="shared" si="680"/>
        <v>21747</v>
      </c>
      <c r="B21749" s="22">
        <v>63278723.934246585</v>
      </c>
      <c r="J21749" s="6">
        <f t="shared" si="679"/>
        <v>3509940778652935.5</v>
      </c>
    </row>
    <row r="21750" spans="1:10" x14ac:dyDescent="0.25">
      <c r="A21750">
        <f t="shared" si="680"/>
        <v>21748</v>
      </c>
      <c r="B21750" s="22">
        <v>8143430</v>
      </c>
      <c r="J21750" s="6">
        <f t="shared" si="679"/>
        <v>16887655243524.369</v>
      </c>
    </row>
    <row r="21751" spans="1:10" x14ac:dyDescent="0.25">
      <c r="A21751">
        <f t="shared" si="680"/>
        <v>21749</v>
      </c>
      <c r="B21751" s="22">
        <v>0</v>
      </c>
      <c r="J21751" s="6">
        <f t="shared" si="679"/>
        <v>16272920094200.813</v>
      </c>
    </row>
    <row r="21752" spans="1:10" x14ac:dyDescent="0.25">
      <c r="A21752">
        <f t="shared" si="680"/>
        <v>21750</v>
      </c>
      <c r="B21752" s="22">
        <v>8943680</v>
      </c>
      <c r="J21752" s="6">
        <f t="shared" si="679"/>
        <v>24105244819313.906</v>
      </c>
    </row>
    <row r="21753" spans="1:10" x14ac:dyDescent="0.25">
      <c r="A21753">
        <f t="shared" si="680"/>
        <v>21751</v>
      </c>
      <c r="B21753" s="22">
        <v>8143430</v>
      </c>
      <c r="J21753" s="6">
        <f t="shared" si="679"/>
        <v>16887655243524.369</v>
      </c>
    </row>
    <row r="21754" spans="1:10" x14ac:dyDescent="0.25">
      <c r="A21754">
        <f t="shared" si="680"/>
        <v>21752</v>
      </c>
      <c r="B21754" s="22">
        <v>0</v>
      </c>
      <c r="J21754" s="6">
        <f t="shared" si="679"/>
        <v>16272920094200.813</v>
      </c>
    </row>
    <row r="21755" spans="1:10" x14ac:dyDescent="0.25">
      <c r="A21755">
        <f t="shared" si="680"/>
        <v>21753</v>
      </c>
      <c r="B21755" s="22">
        <v>0</v>
      </c>
      <c r="J21755" s="6">
        <f t="shared" si="679"/>
        <v>16272920094200.813</v>
      </c>
    </row>
    <row r="21756" spans="1:10" x14ac:dyDescent="0.25">
      <c r="A21756">
        <f t="shared" si="680"/>
        <v>21754</v>
      </c>
      <c r="B21756" s="22">
        <v>8143430</v>
      </c>
      <c r="J21756" s="6">
        <f t="shared" si="679"/>
        <v>16887655243524.369</v>
      </c>
    </row>
    <row r="21757" spans="1:10" x14ac:dyDescent="0.25">
      <c r="A21757">
        <f t="shared" si="680"/>
        <v>21755</v>
      </c>
      <c r="B21757" s="22">
        <v>17087110</v>
      </c>
      <c r="J21757" s="6">
        <f t="shared" si="679"/>
        <v>170384444013437.47</v>
      </c>
    </row>
    <row r="21758" spans="1:10" x14ac:dyDescent="0.25">
      <c r="A21758">
        <f t="shared" si="680"/>
        <v>21756</v>
      </c>
      <c r="B21758" s="22">
        <v>0</v>
      </c>
      <c r="J21758" s="6">
        <f t="shared" si="679"/>
        <v>16272920094200.813</v>
      </c>
    </row>
    <row r="21759" spans="1:10" x14ac:dyDescent="0.25">
      <c r="A21759">
        <f t="shared" si="680"/>
        <v>21757</v>
      </c>
      <c r="B21759" s="22">
        <v>0</v>
      </c>
      <c r="J21759" s="6">
        <f t="shared" si="679"/>
        <v>16272920094200.813</v>
      </c>
    </row>
    <row r="21760" spans="1:10" x14ac:dyDescent="0.25">
      <c r="A21760">
        <f t="shared" si="680"/>
        <v>21758</v>
      </c>
      <c r="B21760" s="22">
        <v>0</v>
      </c>
      <c r="J21760" s="6">
        <f t="shared" si="679"/>
        <v>16272920094200.813</v>
      </c>
    </row>
    <row r="21761" spans="1:10" x14ac:dyDescent="0.25">
      <c r="A21761">
        <f t="shared" si="680"/>
        <v>21759</v>
      </c>
      <c r="B21761" s="22">
        <v>0</v>
      </c>
      <c r="J21761" s="6">
        <f t="shared" si="679"/>
        <v>16272920094200.813</v>
      </c>
    </row>
    <row r="21762" spans="1:10" x14ac:dyDescent="0.25">
      <c r="A21762">
        <f t="shared" si="680"/>
        <v>21760</v>
      </c>
      <c r="B21762" s="22">
        <v>8943680</v>
      </c>
      <c r="J21762" s="6">
        <f t="shared" si="679"/>
        <v>24105244819313.906</v>
      </c>
    </row>
    <row r="21763" spans="1:10" x14ac:dyDescent="0.25">
      <c r="A21763">
        <f t="shared" si="680"/>
        <v>21761</v>
      </c>
      <c r="B21763" s="22">
        <v>0</v>
      </c>
      <c r="J21763" s="6">
        <f t="shared" ref="J21763:J21826" si="681">(B21763-$I$6)^2</f>
        <v>16272920094200.813</v>
      </c>
    </row>
    <row r="21764" spans="1:10" x14ac:dyDescent="0.25">
      <c r="A21764">
        <f t="shared" ref="A21764:A21827" si="682">A21763+1</f>
        <v>21762</v>
      </c>
      <c r="B21764" s="22">
        <v>0</v>
      </c>
      <c r="J21764" s="6">
        <f t="shared" si="681"/>
        <v>16272920094200.813</v>
      </c>
    </row>
    <row r="21765" spans="1:10" x14ac:dyDescent="0.25">
      <c r="A21765">
        <f t="shared" si="682"/>
        <v>21763</v>
      </c>
      <c r="B21765" s="22">
        <v>0</v>
      </c>
      <c r="J21765" s="6">
        <f t="shared" si="681"/>
        <v>16272920094200.813</v>
      </c>
    </row>
    <row r="21766" spans="1:10" x14ac:dyDescent="0.25">
      <c r="A21766">
        <f t="shared" si="682"/>
        <v>21764</v>
      </c>
      <c r="B21766" s="22">
        <v>3250000</v>
      </c>
      <c r="J21766" s="6">
        <f t="shared" si="681"/>
        <v>614610152858.7196</v>
      </c>
    </row>
    <row r="21767" spans="1:10" x14ac:dyDescent="0.25">
      <c r="A21767">
        <f t="shared" si="682"/>
        <v>21765</v>
      </c>
      <c r="B21767" s="22">
        <v>3250000</v>
      </c>
      <c r="J21767" s="6">
        <f t="shared" si="681"/>
        <v>614610152858.7196</v>
      </c>
    </row>
    <row r="21768" spans="1:10" x14ac:dyDescent="0.25">
      <c r="A21768">
        <f t="shared" si="682"/>
        <v>21766</v>
      </c>
      <c r="B21768" s="22">
        <v>8943680</v>
      </c>
      <c r="J21768" s="6">
        <f t="shared" si="681"/>
        <v>24105244819313.906</v>
      </c>
    </row>
    <row r="21769" spans="1:10" x14ac:dyDescent="0.25">
      <c r="A21769">
        <f t="shared" si="682"/>
        <v>21767</v>
      </c>
      <c r="B21769" s="22">
        <v>8943680</v>
      </c>
      <c r="J21769" s="6">
        <f t="shared" si="681"/>
        <v>24105244819313.906</v>
      </c>
    </row>
    <row r="21770" spans="1:10" x14ac:dyDescent="0.25">
      <c r="A21770">
        <f t="shared" si="682"/>
        <v>21768</v>
      </c>
      <c r="B21770" s="22">
        <v>17087110</v>
      </c>
      <c r="J21770" s="6">
        <f t="shared" si="681"/>
        <v>170384444013437.47</v>
      </c>
    </row>
    <row r="21771" spans="1:10" x14ac:dyDescent="0.25">
      <c r="A21771">
        <f t="shared" si="682"/>
        <v>21769</v>
      </c>
      <c r="B21771" s="22">
        <v>8943680</v>
      </c>
      <c r="J21771" s="6">
        <f t="shared" si="681"/>
        <v>24105244819313.906</v>
      </c>
    </row>
    <row r="21772" spans="1:10" x14ac:dyDescent="0.25">
      <c r="A21772">
        <f t="shared" si="682"/>
        <v>21770</v>
      </c>
      <c r="B21772" s="22">
        <v>0</v>
      </c>
      <c r="J21772" s="6">
        <f t="shared" si="681"/>
        <v>16272920094200.813</v>
      </c>
    </row>
    <row r="21773" spans="1:10" x14ac:dyDescent="0.25">
      <c r="A21773">
        <f t="shared" si="682"/>
        <v>21771</v>
      </c>
      <c r="B21773" s="22">
        <v>8943680</v>
      </c>
      <c r="J21773" s="6">
        <f t="shared" si="681"/>
        <v>24105244819313.906</v>
      </c>
    </row>
    <row r="21774" spans="1:10" x14ac:dyDescent="0.25">
      <c r="A21774">
        <f t="shared" si="682"/>
        <v>21772</v>
      </c>
      <c r="B21774" s="22">
        <v>0</v>
      </c>
      <c r="J21774" s="6">
        <f t="shared" si="681"/>
        <v>16272920094200.813</v>
      </c>
    </row>
    <row r="21775" spans="1:10" x14ac:dyDescent="0.25">
      <c r="A21775">
        <f t="shared" si="682"/>
        <v>21773</v>
      </c>
      <c r="B21775" s="22">
        <v>0</v>
      </c>
      <c r="J21775" s="6">
        <f t="shared" si="681"/>
        <v>16272920094200.813</v>
      </c>
    </row>
    <row r="21776" spans="1:10" x14ac:dyDescent="0.25">
      <c r="A21776">
        <f t="shared" si="682"/>
        <v>21774</v>
      </c>
      <c r="B21776" s="22">
        <v>0</v>
      </c>
      <c r="J21776" s="6">
        <f t="shared" si="681"/>
        <v>16272920094200.813</v>
      </c>
    </row>
    <row r="21777" spans="1:10" x14ac:dyDescent="0.25">
      <c r="A21777">
        <f t="shared" si="682"/>
        <v>21775</v>
      </c>
      <c r="B21777" s="22">
        <v>11143430</v>
      </c>
      <c r="J21777" s="6">
        <f t="shared" si="681"/>
        <v>50544410682285.516</v>
      </c>
    </row>
    <row r="21778" spans="1:10" x14ac:dyDescent="0.25">
      <c r="A21778">
        <f t="shared" si="682"/>
        <v>21776</v>
      </c>
      <c r="B21778" s="22">
        <v>0</v>
      </c>
      <c r="J21778" s="6">
        <f t="shared" si="681"/>
        <v>16272920094200.813</v>
      </c>
    </row>
    <row r="21779" spans="1:10" x14ac:dyDescent="0.25">
      <c r="A21779">
        <f t="shared" si="682"/>
        <v>21777</v>
      </c>
      <c r="B21779" s="22">
        <v>0</v>
      </c>
      <c r="J21779" s="6">
        <f t="shared" si="681"/>
        <v>16272920094200.813</v>
      </c>
    </row>
    <row r="21780" spans="1:10" x14ac:dyDescent="0.25">
      <c r="A21780">
        <f t="shared" si="682"/>
        <v>21778</v>
      </c>
      <c r="B21780" s="22">
        <v>0</v>
      </c>
      <c r="J21780" s="6">
        <f t="shared" si="681"/>
        <v>16272920094200.813</v>
      </c>
    </row>
    <row r="21781" spans="1:10" x14ac:dyDescent="0.25">
      <c r="A21781">
        <f t="shared" si="682"/>
        <v>21779</v>
      </c>
      <c r="B21781" s="22">
        <v>0</v>
      </c>
      <c r="J21781" s="6">
        <f t="shared" si="681"/>
        <v>16272920094200.813</v>
      </c>
    </row>
    <row r="21782" spans="1:10" x14ac:dyDescent="0.25">
      <c r="A21782">
        <f t="shared" si="682"/>
        <v>21780</v>
      </c>
      <c r="B21782" s="22">
        <v>0</v>
      </c>
      <c r="J21782" s="6">
        <f t="shared" si="681"/>
        <v>16272920094200.813</v>
      </c>
    </row>
    <row r="21783" spans="1:10" x14ac:dyDescent="0.25">
      <c r="A21783">
        <f t="shared" si="682"/>
        <v>21781</v>
      </c>
      <c r="B21783" s="22">
        <v>0</v>
      </c>
      <c r="J21783" s="6">
        <f t="shared" si="681"/>
        <v>16272920094200.813</v>
      </c>
    </row>
    <row r="21784" spans="1:10" x14ac:dyDescent="0.25">
      <c r="A21784">
        <f t="shared" si="682"/>
        <v>21782</v>
      </c>
      <c r="B21784" s="22">
        <v>0</v>
      </c>
      <c r="J21784" s="6">
        <f t="shared" si="681"/>
        <v>16272920094200.813</v>
      </c>
    </row>
    <row r="21785" spans="1:10" x14ac:dyDescent="0.25">
      <c r="A21785">
        <f t="shared" si="682"/>
        <v>21783</v>
      </c>
      <c r="B21785" s="22">
        <v>0</v>
      </c>
      <c r="J21785" s="6">
        <f t="shared" si="681"/>
        <v>16272920094200.813</v>
      </c>
    </row>
    <row r="21786" spans="1:10" x14ac:dyDescent="0.25">
      <c r="A21786">
        <f t="shared" si="682"/>
        <v>21784</v>
      </c>
      <c r="B21786" s="22">
        <v>0</v>
      </c>
      <c r="J21786" s="6">
        <f t="shared" si="681"/>
        <v>16272920094200.813</v>
      </c>
    </row>
    <row r="21787" spans="1:10" x14ac:dyDescent="0.25">
      <c r="A21787">
        <f t="shared" si="682"/>
        <v>21785</v>
      </c>
      <c r="B21787" s="22">
        <v>8943680</v>
      </c>
      <c r="J21787" s="6">
        <f t="shared" si="681"/>
        <v>24105244819313.906</v>
      </c>
    </row>
    <row r="21788" spans="1:10" x14ac:dyDescent="0.25">
      <c r="A21788">
        <f t="shared" si="682"/>
        <v>21786</v>
      </c>
      <c r="B21788" s="22">
        <v>0</v>
      </c>
      <c r="J21788" s="6">
        <f t="shared" si="681"/>
        <v>16272920094200.813</v>
      </c>
    </row>
    <row r="21789" spans="1:10" x14ac:dyDescent="0.25">
      <c r="A21789">
        <f t="shared" si="682"/>
        <v>21787</v>
      </c>
      <c r="B21789" s="22">
        <v>8143430</v>
      </c>
      <c r="J21789" s="6">
        <f t="shared" si="681"/>
        <v>16887655243524.369</v>
      </c>
    </row>
    <row r="21790" spans="1:10" x14ac:dyDescent="0.25">
      <c r="A21790">
        <f t="shared" si="682"/>
        <v>21788</v>
      </c>
      <c r="B21790" s="22">
        <v>0</v>
      </c>
      <c r="J21790" s="6">
        <f t="shared" si="681"/>
        <v>16272920094200.813</v>
      </c>
    </row>
    <row r="21791" spans="1:10" x14ac:dyDescent="0.25">
      <c r="A21791">
        <f t="shared" si="682"/>
        <v>21789</v>
      </c>
      <c r="B21791" s="22">
        <v>3000000</v>
      </c>
      <c r="J21791" s="6">
        <f t="shared" si="681"/>
        <v>1069095532961.9576</v>
      </c>
    </row>
    <row r="21792" spans="1:10" x14ac:dyDescent="0.25">
      <c r="A21792">
        <f t="shared" si="682"/>
        <v>21790</v>
      </c>
      <c r="B21792" s="22">
        <v>0</v>
      </c>
      <c r="J21792" s="6">
        <f t="shared" si="681"/>
        <v>16272920094200.813</v>
      </c>
    </row>
    <row r="21793" spans="1:10" x14ac:dyDescent="0.25">
      <c r="A21793">
        <f t="shared" si="682"/>
        <v>21791</v>
      </c>
      <c r="B21793" s="22">
        <v>8143430</v>
      </c>
      <c r="J21793" s="6">
        <f t="shared" si="681"/>
        <v>16887655243524.369</v>
      </c>
    </row>
    <row r="21794" spans="1:10" x14ac:dyDescent="0.25">
      <c r="A21794">
        <f t="shared" si="682"/>
        <v>21792</v>
      </c>
      <c r="B21794" s="22">
        <v>8143430</v>
      </c>
      <c r="J21794" s="6">
        <f t="shared" si="681"/>
        <v>16887655243524.369</v>
      </c>
    </row>
    <row r="21795" spans="1:10" x14ac:dyDescent="0.25">
      <c r="A21795">
        <f t="shared" si="682"/>
        <v>21793</v>
      </c>
      <c r="B21795" s="22">
        <v>0</v>
      </c>
      <c r="J21795" s="6">
        <f t="shared" si="681"/>
        <v>16272920094200.813</v>
      </c>
    </row>
    <row r="21796" spans="1:10" x14ac:dyDescent="0.25">
      <c r="A21796">
        <f t="shared" si="682"/>
        <v>21794</v>
      </c>
      <c r="B21796" s="22">
        <v>0</v>
      </c>
      <c r="J21796" s="6">
        <f t="shared" si="681"/>
        <v>16272920094200.813</v>
      </c>
    </row>
    <row r="21797" spans="1:10" x14ac:dyDescent="0.25">
      <c r="A21797">
        <f t="shared" si="682"/>
        <v>21795</v>
      </c>
      <c r="B21797" s="22">
        <v>0</v>
      </c>
      <c r="J21797" s="6">
        <f t="shared" si="681"/>
        <v>16272920094200.813</v>
      </c>
    </row>
    <row r="21798" spans="1:10" x14ac:dyDescent="0.25">
      <c r="A21798">
        <f t="shared" si="682"/>
        <v>21796</v>
      </c>
      <c r="B21798" s="22">
        <v>0</v>
      </c>
      <c r="J21798" s="6">
        <f t="shared" si="681"/>
        <v>16272920094200.813</v>
      </c>
    </row>
    <row r="21799" spans="1:10" x14ac:dyDescent="0.25">
      <c r="A21799">
        <f t="shared" si="682"/>
        <v>21797</v>
      </c>
      <c r="B21799" s="22">
        <v>0</v>
      </c>
      <c r="J21799" s="6">
        <f t="shared" si="681"/>
        <v>16272920094200.813</v>
      </c>
    </row>
    <row r="21800" spans="1:10" x14ac:dyDescent="0.25">
      <c r="A21800">
        <f t="shared" si="682"/>
        <v>21798</v>
      </c>
      <c r="B21800" s="22">
        <v>0</v>
      </c>
      <c r="J21800" s="6">
        <f t="shared" si="681"/>
        <v>16272920094200.813</v>
      </c>
    </row>
    <row r="21801" spans="1:10" x14ac:dyDescent="0.25">
      <c r="A21801">
        <f t="shared" si="682"/>
        <v>21799</v>
      </c>
      <c r="B21801" s="22">
        <v>8143430</v>
      </c>
      <c r="J21801" s="6">
        <f t="shared" si="681"/>
        <v>16887655243524.369</v>
      </c>
    </row>
    <row r="21802" spans="1:10" x14ac:dyDescent="0.25">
      <c r="A21802">
        <f t="shared" si="682"/>
        <v>21800</v>
      </c>
      <c r="B21802" s="22">
        <v>3250000</v>
      </c>
      <c r="J21802" s="6">
        <f t="shared" si="681"/>
        <v>614610152858.7196</v>
      </c>
    </row>
    <row r="21803" spans="1:10" x14ac:dyDescent="0.25">
      <c r="A21803">
        <f t="shared" si="682"/>
        <v>21801</v>
      </c>
      <c r="B21803" s="22">
        <v>3250000</v>
      </c>
      <c r="J21803" s="6">
        <f t="shared" si="681"/>
        <v>614610152858.7196</v>
      </c>
    </row>
    <row r="21804" spans="1:10" x14ac:dyDescent="0.25">
      <c r="A21804">
        <f t="shared" si="682"/>
        <v>21802</v>
      </c>
      <c r="B21804" s="22">
        <v>0</v>
      </c>
      <c r="J21804" s="6">
        <f t="shared" si="681"/>
        <v>16272920094200.813</v>
      </c>
    </row>
    <row r="21805" spans="1:10" x14ac:dyDescent="0.25">
      <c r="A21805">
        <f t="shared" si="682"/>
        <v>21803</v>
      </c>
      <c r="B21805" s="22">
        <v>3000000</v>
      </c>
      <c r="J21805" s="6">
        <f t="shared" si="681"/>
        <v>1069095532961.9576</v>
      </c>
    </row>
    <row r="21806" spans="1:10" x14ac:dyDescent="0.25">
      <c r="A21806">
        <f t="shared" si="682"/>
        <v>21804</v>
      </c>
      <c r="B21806" s="22">
        <v>0</v>
      </c>
      <c r="J21806" s="6">
        <f t="shared" si="681"/>
        <v>16272920094200.813</v>
      </c>
    </row>
    <row r="21807" spans="1:10" x14ac:dyDescent="0.25">
      <c r="A21807">
        <f t="shared" si="682"/>
        <v>21805</v>
      </c>
      <c r="B21807" s="22">
        <v>2008980.8219178081</v>
      </c>
      <c r="J21807" s="6">
        <f t="shared" si="681"/>
        <v>4100584250170.3423</v>
      </c>
    </row>
    <row r="21808" spans="1:10" x14ac:dyDescent="0.25">
      <c r="A21808">
        <f t="shared" si="682"/>
        <v>21806</v>
      </c>
      <c r="B21808" s="22">
        <v>8143430</v>
      </c>
      <c r="J21808" s="6">
        <f t="shared" si="681"/>
        <v>16887655243524.369</v>
      </c>
    </row>
    <row r="21809" spans="1:10" x14ac:dyDescent="0.25">
      <c r="A21809">
        <f t="shared" si="682"/>
        <v>21807</v>
      </c>
      <c r="B21809" s="22">
        <v>8943680</v>
      </c>
      <c r="J21809" s="6">
        <f t="shared" si="681"/>
        <v>24105244819313.906</v>
      </c>
    </row>
    <row r="21810" spans="1:10" x14ac:dyDescent="0.25">
      <c r="A21810">
        <f t="shared" si="682"/>
        <v>21808</v>
      </c>
      <c r="B21810" s="22">
        <v>11393430</v>
      </c>
      <c r="J21810" s="6">
        <f t="shared" si="681"/>
        <v>54161640302182.273</v>
      </c>
    </row>
    <row r="21811" spans="1:10" x14ac:dyDescent="0.25">
      <c r="A21811">
        <f t="shared" si="682"/>
        <v>21809</v>
      </c>
      <c r="B21811" s="22">
        <v>8143430</v>
      </c>
      <c r="J21811" s="6">
        <f t="shared" si="681"/>
        <v>16887655243524.369</v>
      </c>
    </row>
    <row r="21812" spans="1:10" x14ac:dyDescent="0.25">
      <c r="A21812">
        <f t="shared" si="682"/>
        <v>21810</v>
      </c>
      <c r="B21812" s="22">
        <v>0</v>
      </c>
      <c r="J21812" s="6">
        <f t="shared" si="681"/>
        <v>16272920094200.813</v>
      </c>
    </row>
    <row r="21813" spans="1:10" x14ac:dyDescent="0.25">
      <c r="A21813">
        <f t="shared" si="682"/>
        <v>21811</v>
      </c>
      <c r="B21813" s="22">
        <v>0</v>
      </c>
      <c r="J21813" s="6">
        <f t="shared" si="681"/>
        <v>16272920094200.813</v>
      </c>
    </row>
    <row r="21814" spans="1:10" x14ac:dyDescent="0.25">
      <c r="A21814">
        <f t="shared" si="682"/>
        <v>21812</v>
      </c>
      <c r="B21814" s="22">
        <v>0</v>
      </c>
      <c r="J21814" s="6">
        <f t="shared" si="681"/>
        <v>16272920094200.813</v>
      </c>
    </row>
    <row r="21815" spans="1:10" x14ac:dyDescent="0.25">
      <c r="A21815">
        <f t="shared" si="682"/>
        <v>21813</v>
      </c>
      <c r="B21815" s="22">
        <v>8943680</v>
      </c>
      <c r="J21815" s="6">
        <f t="shared" si="681"/>
        <v>24105244819313.906</v>
      </c>
    </row>
    <row r="21816" spans="1:10" x14ac:dyDescent="0.25">
      <c r="A21816">
        <f t="shared" si="682"/>
        <v>21814</v>
      </c>
      <c r="B21816" s="22">
        <v>0</v>
      </c>
      <c r="J21816" s="6">
        <f t="shared" si="681"/>
        <v>16272920094200.813</v>
      </c>
    </row>
    <row r="21817" spans="1:10" x14ac:dyDescent="0.25">
      <c r="A21817">
        <f t="shared" si="682"/>
        <v>21815</v>
      </c>
      <c r="B21817" s="22">
        <v>269206.59999999998</v>
      </c>
      <c r="J21817" s="6">
        <f t="shared" si="681"/>
        <v>14173449181975.17</v>
      </c>
    </row>
    <row r="21818" spans="1:10" x14ac:dyDescent="0.25">
      <c r="A21818">
        <f t="shared" si="682"/>
        <v>21816</v>
      </c>
      <c r="B21818" s="22">
        <v>0</v>
      </c>
      <c r="J21818" s="6">
        <f t="shared" si="681"/>
        <v>16272920094200.813</v>
      </c>
    </row>
    <row r="21819" spans="1:10" x14ac:dyDescent="0.25">
      <c r="A21819">
        <f t="shared" si="682"/>
        <v>21817</v>
      </c>
      <c r="B21819" s="22">
        <v>11943680</v>
      </c>
      <c r="J21819" s="6">
        <f t="shared" si="681"/>
        <v>62563500258075.047</v>
      </c>
    </row>
    <row r="21820" spans="1:10" x14ac:dyDescent="0.25">
      <c r="A21820">
        <f t="shared" si="682"/>
        <v>21818</v>
      </c>
      <c r="B21820" s="22">
        <v>3250000</v>
      </c>
      <c r="J21820" s="6">
        <f t="shared" si="681"/>
        <v>614610152858.7196</v>
      </c>
    </row>
    <row r="21821" spans="1:10" x14ac:dyDescent="0.25">
      <c r="A21821">
        <f t="shared" si="682"/>
        <v>21819</v>
      </c>
      <c r="B21821" s="22">
        <v>0</v>
      </c>
      <c r="J21821" s="6">
        <f t="shared" si="681"/>
        <v>16272920094200.813</v>
      </c>
    </row>
    <row r="21822" spans="1:10" x14ac:dyDescent="0.25">
      <c r="A21822">
        <f t="shared" si="682"/>
        <v>21820</v>
      </c>
      <c r="B21822" s="22">
        <v>17087110</v>
      </c>
      <c r="J21822" s="6">
        <f t="shared" si="681"/>
        <v>170384444013437.47</v>
      </c>
    </row>
    <row r="21823" spans="1:10" x14ac:dyDescent="0.25">
      <c r="A21823">
        <f t="shared" si="682"/>
        <v>21821</v>
      </c>
      <c r="B21823" s="22">
        <v>0</v>
      </c>
      <c r="J21823" s="6">
        <f t="shared" si="681"/>
        <v>16272920094200.813</v>
      </c>
    </row>
    <row r="21824" spans="1:10" x14ac:dyDescent="0.25">
      <c r="A21824">
        <f t="shared" si="682"/>
        <v>21822</v>
      </c>
      <c r="B21824" s="22">
        <v>0</v>
      </c>
      <c r="J21824" s="6">
        <f t="shared" si="681"/>
        <v>16272920094200.813</v>
      </c>
    </row>
    <row r="21825" spans="1:10" x14ac:dyDescent="0.25">
      <c r="A21825">
        <f t="shared" si="682"/>
        <v>21823</v>
      </c>
      <c r="B21825" s="22">
        <v>3250000</v>
      </c>
      <c r="J21825" s="6">
        <f t="shared" si="681"/>
        <v>614610152858.7196</v>
      </c>
    </row>
    <row r="21826" spans="1:10" x14ac:dyDescent="0.25">
      <c r="A21826">
        <f t="shared" si="682"/>
        <v>21824</v>
      </c>
      <c r="B21826" s="22">
        <v>0</v>
      </c>
      <c r="J21826" s="6">
        <f t="shared" si="681"/>
        <v>16272920094200.813</v>
      </c>
    </row>
    <row r="21827" spans="1:10" x14ac:dyDescent="0.25">
      <c r="A21827">
        <f t="shared" si="682"/>
        <v>21825</v>
      </c>
      <c r="B21827" s="22">
        <v>0</v>
      </c>
      <c r="J21827" s="6">
        <f t="shared" ref="J21827:J21890" si="683">(B21827-$I$6)^2</f>
        <v>16272920094200.813</v>
      </c>
    </row>
    <row r="21828" spans="1:10" x14ac:dyDescent="0.25">
      <c r="A21828">
        <f t="shared" ref="A21828:A21891" si="684">A21827+1</f>
        <v>21826</v>
      </c>
      <c r="B21828" s="22">
        <v>9228851.25</v>
      </c>
      <c r="J21828" s="6">
        <f t="shared" si="683"/>
        <v>26986783303237.406</v>
      </c>
    </row>
    <row r="21829" spans="1:10" x14ac:dyDescent="0.25">
      <c r="A21829">
        <f t="shared" si="684"/>
        <v>21827</v>
      </c>
      <c r="B21829" s="22">
        <v>0</v>
      </c>
      <c r="J21829" s="6">
        <f t="shared" si="683"/>
        <v>16272920094200.813</v>
      </c>
    </row>
    <row r="21830" spans="1:10" x14ac:dyDescent="0.25">
      <c r="A21830">
        <f t="shared" si="684"/>
        <v>21828</v>
      </c>
      <c r="B21830" s="22">
        <v>8143430</v>
      </c>
      <c r="J21830" s="6">
        <f t="shared" si="683"/>
        <v>16887655243524.369</v>
      </c>
    </row>
    <row r="21831" spans="1:10" x14ac:dyDescent="0.25">
      <c r="A21831">
        <f t="shared" si="684"/>
        <v>21829</v>
      </c>
      <c r="B21831" s="22">
        <v>11428601.25</v>
      </c>
      <c r="J21831" s="6">
        <f t="shared" si="683"/>
        <v>54680560080584.016</v>
      </c>
    </row>
    <row r="21832" spans="1:10" x14ac:dyDescent="0.25">
      <c r="A21832">
        <f t="shared" si="684"/>
        <v>21830</v>
      </c>
      <c r="B21832" s="22">
        <v>15530600.15</v>
      </c>
      <c r="J21832" s="6">
        <f t="shared" si="683"/>
        <v>132172487326264.23</v>
      </c>
    </row>
    <row r="21833" spans="1:10" x14ac:dyDescent="0.25">
      <c r="A21833">
        <f t="shared" si="684"/>
        <v>21831</v>
      </c>
      <c r="B21833" s="22">
        <v>17087110</v>
      </c>
      <c r="J21833" s="6">
        <f t="shared" si="683"/>
        <v>170384444013437.47</v>
      </c>
    </row>
    <row r="21834" spans="1:10" x14ac:dyDescent="0.25">
      <c r="A21834">
        <f t="shared" si="684"/>
        <v>21832</v>
      </c>
      <c r="B21834" s="22">
        <v>0</v>
      </c>
      <c r="J21834" s="6">
        <f t="shared" si="683"/>
        <v>16272920094200.813</v>
      </c>
    </row>
    <row r="21835" spans="1:10" x14ac:dyDescent="0.25">
      <c r="A21835">
        <f t="shared" si="684"/>
        <v>21833</v>
      </c>
      <c r="B21835" s="22">
        <v>0</v>
      </c>
      <c r="J21835" s="6">
        <f t="shared" si="683"/>
        <v>16272920094200.813</v>
      </c>
    </row>
    <row r="21836" spans="1:10" x14ac:dyDescent="0.25">
      <c r="A21836">
        <f t="shared" si="684"/>
        <v>21834</v>
      </c>
      <c r="B21836" s="22">
        <v>11143430</v>
      </c>
      <c r="J21836" s="6">
        <f t="shared" si="683"/>
        <v>50544410682285.516</v>
      </c>
    </row>
    <row r="21837" spans="1:10" x14ac:dyDescent="0.25">
      <c r="A21837">
        <f t="shared" si="684"/>
        <v>21835</v>
      </c>
      <c r="B21837" s="22">
        <v>0</v>
      </c>
      <c r="J21837" s="6">
        <f t="shared" si="683"/>
        <v>16272920094200.813</v>
      </c>
    </row>
    <row r="21838" spans="1:10" x14ac:dyDescent="0.25">
      <c r="A21838">
        <f t="shared" si="684"/>
        <v>21836</v>
      </c>
      <c r="B21838" s="22">
        <v>0</v>
      </c>
      <c r="J21838" s="6">
        <f t="shared" si="683"/>
        <v>16272920094200.813</v>
      </c>
    </row>
    <row r="21839" spans="1:10" x14ac:dyDescent="0.25">
      <c r="A21839">
        <f t="shared" si="684"/>
        <v>21837</v>
      </c>
      <c r="B21839" s="22">
        <v>0</v>
      </c>
      <c r="J21839" s="6">
        <f t="shared" si="683"/>
        <v>16272920094200.813</v>
      </c>
    </row>
    <row r="21840" spans="1:10" x14ac:dyDescent="0.25">
      <c r="A21840">
        <f t="shared" si="684"/>
        <v>21838</v>
      </c>
      <c r="B21840" s="22">
        <v>8943680</v>
      </c>
      <c r="J21840" s="6">
        <f t="shared" si="683"/>
        <v>24105244819313.906</v>
      </c>
    </row>
    <row r="21841" spans="1:10" x14ac:dyDescent="0.25">
      <c r="A21841">
        <f t="shared" si="684"/>
        <v>21839</v>
      </c>
      <c r="B21841" s="22">
        <v>8943680</v>
      </c>
      <c r="J21841" s="6">
        <f t="shared" si="683"/>
        <v>24105244819313.906</v>
      </c>
    </row>
    <row r="21842" spans="1:10" x14ac:dyDescent="0.25">
      <c r="A21842">
        <f t="shared" si="684"/>
        <v>21840</v>
      </c>
      <c r="B21842" s="22">
        <v>0</v>
      </c>
      <c r="J21842" s="6">
        <f t="shared" si="683"/>
        <v>16272920094200.813</v>
      </c>
    </row>
    <row r="21843" spans="1:10" x14ac:dyDescent="0.25">
      <c r="A21843">
        <f t="shared" si="684"/>
        <v>21841</v>
      </c>
      <c r="B21843" s="22">
        <v>0</v>
      </c>
      <c r="J21843" s="6">
        <f t="shared" si="683"/>
        <v>16272920094200.813</v>
      </c>
    </row>
    <row r="21844" spans="1:10" x14ac:dyDescent="0.25">
      <c r="A21844">
        <f t="shared" si="684"/>
        <v>21842</v>
      </c>
      <c r="B21844" s="22">
        <v>0</v>
      </c>
      <c r="J21844" s="6">
        <f t="shared" si="683"/>
        <v>16272920094200.813</v>
      </c>
    </row>
    <row r="21845" spans="1:10" x14ac:dyDescent="0.25">
      <c r="A21845">
        <f t="shared" si="684"/>
        <v>21843</v>
      </c>
      <c r="B21845" s="22">
        <v>3250000</v>
      </c>
      <c r="J21845" s="6">
        <f t="shared" si="683"/>
        <v>614610152858.7196</v>
      </c>
    </row>
    <row r="21846" spans="1:10" x14ac:dyDescent="0.25">
      <c r="A21846">
        <f t="shared" si="684"/>
        <v>21844</v>
      </c>
      <c r="B21846" s="22">
        <v>8143430</v>
      </c>
      <c r="J21846" s="6">
        <f t="shared" si="683"/>
        <v>16887655243524.369</v>
      </c>
    </row>
    <row r="21847" spans="1:10" x14ac:dyDescent="0.25">
      <c r="A21847">
        <f t="shared" si="684"/>
        <v>21845</v>
      </c>
      <c r="B21847" s="22">
        <v>0</v>
      </c>
      <c r="J21847" s="6">
        <f t="shared" si="683"/>
        <v>16272920094200.813</v>
      </c>
    </row>
    <row r="21848" spans="1:10" x14ac:dyDescent="0.25">
      <c r="A21848">
        <f t="shared" si="684"/>
        <v>21846</v>
      </c>
      <c r="B21848" s="22">
        <v>17087110</v>
      </c>
      <c r="J21848" s="6">
        <f t="shared" si="683"/>
        <v>170384444013437.47</v>
      </c>
    </row>
    <row r="21849" spans="1:10" x14ac:dyDescent="0.25">
      <c r="A21849">
        <f t="shared" si="684"/>
        <v>21847</v>
      </c>
      <c r="B21849" s="22">
        <v>11393430</v>
      </c>
      <c r="J21849" s="6">
        <f t="shared" si="683"/>
        <v>54161640302182.273</v>
      </c>
    </row>
    <row r="21850" spans="1:10" x14ac:dyDescent="0.25">
      <c r="A21850">
        <f t="shared" si="684"/>
        <v>21848</v>
      </c>
      <c r="B21850" s="22">
        <v>8943680</v>
      </c>
      <c r="J21850" s="6">
        <f t="shared" si="683"/>
        <v>24105244819313.906</v>
      </c>
    </row>
    <row r="21851" spans="1:10" x14ac:dyDescent="0.25">
      <c r="A21851">
        <f t="shared" si="684"/>
        <v>21849</v>
      </c>
      <c r="B21851" s="22">
        <v>8943680</v>
      </c>
      <c r="J21851" s="6">
        <f t="shared" si="683"/>
        <v>24105244819313.906</v>
      </c>
    </row>
    <row r="21852" spans="1:10" x14ac:dyDescent="0.25">
      <c r="A21852">
        <f t="shared" si="684"/>
        <v>21850</v>
      </c>
      <c r="B21852" s="22">
        <v>57585043.934246585</v>
      </c>
      <c r="J21852" s="6">
        <f t="shared" si="683"/>
        <v>2867717438091398</v>
      </c>
    </row>
    <row r="21853" spans="1:10" x14ac:dyDescent="0.25">
      <c r="A21853">
        <f t="shared" si="684"/>
        <v>21851</v>
      </c>
      <c r="B21853" s="22">
        <v>0</v>
      </c>
      <c r="J21853" s="6">
        <f t="shared" si="683"/>
        <v>16272920094200.813</v>
      </c>
    </row>
    <row r="21854" spans="1:10" x14ac:dyDescent="0.25">
      <c r="A21854">
        <f t="shared" si="684"/>
        <v>21852</v>
      </c>
      <c r="B21854" s="22">
        <v>0</v>
      </c>
      <c r="J21854" s="6">
        <f t="shared" si="683"/>
        <v>16272920094200.813</v>
      </c>
    </row>
    <row r="21855" spans="1:10" x14ac:dyDescent="0.25">
      <c r="A21855">
        <f t="shared" si="684"/>
        <v>21853</v>
      </c>
      <c r="B21855" s="22">
        <v>0</v>
      </c>
      <c r="J21855" s="6">
        <f t="shared" si="683"/>
        <v>16272920094200.813</v>
      </c>
    </row>
    <row r="21856" spans="1:10" x14ac:dyDescent="0.25">
      <c r="A21856">
        <f t="shared" si="684"/>
        <v>21854</v>
      </c>
      <c r="B21856" s="22">
        <v>0</v>
      </c>
      <c r="J21856" s="6">
        <f t="shared" si="683"/>
        <v>16272920094200.813</v>
      </c>
    </row>
    <row r="21857" spans="1:10" x14ac:dyDescent="0.25">
      <c r="A21857">
        <f t="shared" si="684"/>
        <v>21855</v>
      </c>
      <c r="B21857" s="22">
        <v>0</v>
      </c>
      <c r="J21857" s="6">
        <f t="shared" si="683"/>
        <v>16272920094200.813</v>
      </c>
    </row>
    <row r="21858" spans="1:10" x14ac:dyDescent="0.25">
      <c r="A21858">
        <f t="shared" si="684"/>
        <v>21856</v>
      </c>
      <c r="B21858" s="22">
        <v>12193680</v>
      </c>
      <c r="J21858" s="6">
        <f t="shared" si="683"/>
        <v>66580854877971.813</v>
      </c>
    </row>
    <row r="21859" spans="1:10" x14ac:dyDescent="0.25">
      <c r="A21859">
        <f t="shared" si="684"/>
        <v>21857</v>
      </c>
      <c r="B21859" s="22">
        <v>8943680</v>
      </c>
      <c r="J21859" s="6">
        <f t="shared" si="683"/>
        <v>24105244819313.906</v>
      </c>
    </row>
    <row r="21860" spans="1:10" x14ac:dyDescent="0.25">
      <c r="A21860">
        <f t="shared" si="684"/>
        <v>21858</v>
      </c>
      <c r="B21860" s="22">
        <v>0</v>
      </c>
      <c r="J21860" s="6">
        <f t="shared" si="683"/>
        <v>16272920094200.813</v>
      </c>
    </row>
    <row r="21861" spans="1:10" x14ac:dyDescent="0.25">
      <c r="A21861">
        <f t="shared" si="684"/>
        <v>21859</v>
      </c>
      <c r="B21861" s="22">
        <v>0</v>
      </c>
      <c r="J21861" s="6">
        <f t="shared" si="683"/>
        <v>16272920094200.813</v>
      </c>
    </row>
    <row r="21862" spans="1:10" x14ac:dyDescent="0.25">
      <c r="A21862">
        <f t="shared" si="684"/>
        <v>21860</v>
      </c>
      <c r="B21862" s="22">
        <v>8143430</v>
      </c>
      <c r="J21862" s="6">
        <f t="shared" si="683"/>
        <v>16887655243524.369</v>
      </c>
    </row>
    <row r="21863" spans="1:10" x14ac:dyDescent="0.25">
      <c r="A21863">
        <f t="shared" si="684"/>
        <v>21861</v>
      </c>
      <c r="B21863" s="22">
        <v>0</v>
      </c>
      <c r="J21863" s="6">
        <f t="shared" si="683"/>
        <v>16272920094200.813</v>
      </c>
    </row>
    <row r="21864" spans="1:10" x14ac:dyDescent="0.25">
      <c r="A21864">
        <f t="shared" si="684"/>
        <v>21862</v>
      </c>
      <c r="B21864" s="22">
        <v>0</v>
      </c>
      <c r="J21864" s="6">
        <f t="shared" si="683"/>
        <v>16272920094200.813</v>
      </c>
    </row>
    <row r="21865" spans="1:10" x14ac:dyDescent="0.25">
      <c r="A21865">
        <f t="shared" si="684"/>
        <v>21863</v>
      </c>
      <c r="B21865" s="22">
        <v>0</v>
      </c>
      <c r="J21865" s="6">
        <f t="shared" si="683"/>
        <v>16272920094200.813</v>
      </c>
    </row>
    <row r="21866" spans="1:10" x14ac:dyDescent="0.25">
      <c r="A21866">
        <f t="shared" si="684"/>
        <v>21864</v>
      </c>
      <c r="B21866" s="22">
        <v>0</v>
      </c>
      <c r="J21866" s="6">
        <f t="shared" si="683"/>
        <v>16272920094200.813</v>
      </c>
    </row>
    <row r="21867" spans="1:10" x14ac:dyDescent="0.25">
      <c r="A21867">
        <f t="shared" si="684"/>
        <v>21865</v>
      </c>
      <c r="B21867" s="22">
        <v>8943680</v>
      </c>
      <c r="J21867" s="6">
        <f t="shared" si="683"/>
        <v>24105244819313.906</v>
      </c>
    </row>
    <row r="21868" spans="1:10" x14ac:dyDescent="0.25">
      <c r="A21868">
        <f t="shared" si="684"/>
        <v>21866</v>
      </c>
      <c r="B21868" s="22">
        <v>0</v>
      </c>
      <c r="J21868" s="6">
        <f t="shared" si="683"/>
        <v>16272920094200.813</v>
      </c>
    </row>
    <row r="21869" spans="1:10" x14ac:dyDescent="0.25">
      <c r="A21869">
        <f t="shared" si="684"/>
        <v>21867</v>
      </c>
      <c r="B21869" s="22">
        <v>0</v>
      </c>
      <c r="J21869" s="6">
        <f t="shared" si="683"/>
        <v>16272920094200.813</v>
      </c>
    </row>
    <row r="21870" spans="1:10" x14ac:dyDescent="0.25">
      <c r="A21870">
        <f t="shared" si="684"/>
        <v>21868</v>
      </c>
      <c r="B21870" s="22">
        <v>3250000</v>
      </c>
      <c r="J21870" s="6">
        <f t="shared" si="683"/>
        <v>614610152858.7196</v>
      </c>
    </row>
    <row r="21871" spans="1:10" x14ac:dyDescent="0.25">
      <c r="A21871">
        <f t="shared" si="684"/>
        <v>21869</v>
      </c>
      <c r="B21871" s="22">
        <v>12478851.25</v>
      </c>
      <c r="J21871" s="6">
        <f t="shared" si="683"/>
        <v>71316006486895.313</v>
      </c>
    </row>
    <row r="21872" spans="1:10" x14ac:dyDescent="0.25">
      <c r="A21872">
        <f t="shared" si="684"/>
        <v>21870</v>
      </c>
      <c r="B21872" s="22">
        <v>0</v>
      </c>
      <c r="J21872" s="6">
        <f t="shared" si="683"/>
        <v>16272920094200.813</v>
      </c>
    </row>
    <row r="21873" spans="1:10" x14ac:dyDescent="0.25">
      <c r="A21873">
        <f t="shared" si="684"/>
        <v>21871</v>
      </c>
      <c r="B21873" s="22">
        <v>0</v>
      </c>
      <c r="J21873" s="6">
        <f t="shared" si="683"/>
        <v>16272920094200.813</v>
      </c>
    </row>
    <row r="21874" spans="1:10" x14ac:dyDescent="0.25">
      <c r="A21874">
        <f t="shared" si="684"/>
        <v>21872</v>
      </c>
      <c r="B21874" s="22">
        <v>8143430</v>
      </c>
      <c r="J21874" s="6">
        <f t="shared" si="683"/>
        <v>16887655243524.369</v>
      </c>
    </row>
    <row r="21875" spans="1:10" x14ac:dyDescent="0.25">
      <c r="A21875">
        <f t="shared" si="684"/>
        <v>21873</v>
      </c>
      <c r="B21875" s="22">
        <v>0</v>
      </c>
      <c r="J21875" s="6">
        <f t="shared" si="683"/>
        <v>16272920094200.813</v>
      </c>
    </row>
    <row r="21876" spans="1:10" x14ac:dyDescent="0.25">
      <c r="A21876">
        <f t="shared" si="684"/>
        <v>21874</v>
      </c>
      <c r="B21876" s="22">
        <v>0</v>
      </c>
      <c r="J21876" s="6">
        <f t="shared" si="683"/>
        <v>16272920094200.813</v>
      </c>
    </row>
    <row r="21877" spans="1:10" x14ac:dyDescent="0.25">
      <c r="A21877">
        <f t="shared" si="684"/>
        <v>21875</v>
      </c>
      <c r="B21877" s="22">
        <v>0</v>
      </c>
      <c r="J21877" s="6">
        <f t="shared" si="683"/>
        <v>16272920094200.813</v>
      </c>
    </row>
    <row r="21878" spans="1:10" x14ac:dyDescent="0.25">
      <c r="A21878">
        <f t="shared" si="684"/>
        <v>21876</v>
      </c>
      <c r="B21878" s="22">
        <v>0</v>
      </c>
      <c r="J21878" s="6">
        <f t="shared" si="683"/>
        <v>16272920094200.813</v>
      </c>
    </row>
    <row r="21879" spans="1:10" x14ac:dyDescent="0.25">
      <c r="A21879">
        <f t="shared" si="684"/>
        <v>21877</v>
      </c>
      <c r="B21879" s="22">
        <v>0</v>
      </c>
      <c r="J21879" s="6">
        <f t="shared" si="683"/>
        <v>16272920094200.813</v>
      </c>
    </row>
    <row r="21880" spans="1:10" x14ac:dyDescent="0.25">
      <c r="A21880">
        <f t="shared" si="684"/>
        <v>21878</v>
      </c>
      <c r="B21880" s="22">
        <v>12193680</v>
      </c>
      <c r="J21880" s="6">
        <f t="shared" si="683"/>
        <v>66580854877971.813</v>
      </c>
    </row>
    <row r="21881" spans="1:10" x14ac:dyDescent="0.25">
      <c r="A21881">
        <f t="shared" si="684"/>
        <v>21879</v>
      </c>
      <c r="B21881" s="22">
        <v>0</v>
      </c>
      <c r="J21881" s="6">
        <f t="shared" si="683"/>
        <v>16272920094200.813</v>
      </c>
    </row>
    <row r="21882" spans="1:10" x14ac:dyDescent="0.25">
      <c r="A21882">
        <f t="shared" si="684"/>
        <v>21880</v>
      </c>
      <c r="B21882" s="22">
        <v>8943680</v>
      </c>
      <c r="J21882" s="6">
        <f t="shared" si="683"/>
        <v>24105244819313.906</v>
      </c>
    </row>
    <row r="21883" spans="1:10" x14ac:dyDescent="0.25">
      <c r="A21883">
        <f t="shared" si="684"/>
        <v>21881</v>
      </c>
      <c r="B21883" s="22">
        <v>8143430</v>
      </c>
      <c r="J21883" s="6">
        <f t="shared" si="683"/>
        <v>16887655243524.369</v>
      </c>
    </row>
    <row r="21884" spans="1:10" x14ac:dyDescent="0.25">
      <c r="A21884">
        <f t="shared" si="684"/>
        <v>21882</v>
      </c>
      <c r="B21884" s="22">
        <v>0</v>
      </c>
      <c r="J21884" s="6">
        <f t="shared" si="683"/>
        <v>16272920094200.813</v>
      </c>
    </row>
    <row r="21885" spans="1:10" x14ac:dyDescent="0.25">
      <c r="A21885">
        <f t="shared" si="684"/>
        <v>21883</v>
      </c>
      <c r="B21885" s="22">
        <v>0</v>
      </c>
      <c r="J21885" s="6">
        <f t="shared" si="683"/>
        <v>16272920094200.813</v>
      </c>
    </row>
    <row r="21886" spans="1:10" x14ac:dyDescent="0.25">
      <c r="A21886">
        <f t="shared" si="684"/>
        <v>21884</v>
      </c>
      <c r="B21886" s="22">
        <v>0</v>
      </c>
      <c r="J21886" s="6">
        <f t="shared" si="683"/>
        <v>16272920094200.813</v>
      </c>
    </row>
    <row r="21887" spans="1:10" x14ac:dyDescent="0.25">
      <c r="A21887">
        <f t="shared" si="684"/>
        <v>21885</v>
      </c>
      <c r="B21887" s="22">
        <v>8143430</v>
      </c>
      <c r="J21887" s="6">
        <f t="shared" si="683"/>
        <v>16887655243524.369</v>
      </c>
    </row>
    <row r="21888" spans="1:10" x14ac:dyDescent="0.25">
      <c r="A21888">
        <f t="shared" si="684"/>
        <v>21886</v>
      </c>
      <c r="B21888" s="22">
        <v>0</v>
      </c>
      <c r="J21888" s="6">
        <f t="shared" si="683"/>
        <v>16272920094200.813</v>
      </c>
    </row>
    <row r="21889" spans="1:10" x14ac:dyDescent="0.25">
      <c r="A21889">
        <f t="shared" si="684"/>
        <v>21887</v>
      </c>
      <c r="B21889" s="22">
        <v>0</v>
      </c>
      <c r="J21889" s="6">
        <f t="shared" si="683"/>
        <v>16272920094200.813</v>
      </c>
    </row>
    <row r="21890" spans="1:10" x14ac:dyDescent="0.25">
      <c r="A21890">
        <f t="shared" si="684"/>
        <v>21888</v>
      </c>
      <c r="B21890" s="22">
        <v>8143430</v>
      </c>
      <c r="J21890" s="6">
        <f t="shared" si="683"/>
        <v>16887655243524.369</v>
      </c>
    </row>
    <row r="21891" spans="1:10" x14ac:dyDescent="0.25">
      <c r="A21891">
        <f t="shared" si="684"/>
        <v>21889</v>
      </c>
      <c r="B21891" s="22">
        <v>0</v>
      </c>
      <c r="J21891" s="6">
        <f t="shared" ref="J21891:J21954" si="685">(B21891-$I$6)^2</f>
        <v>16272920094200.813</v>
      </c>
    </row>
    <row r="21892" spans="1:10" x14ac:dyDescent="0.25">
      <c r="A21892">
        <f t="shared" ref="A21892:A21955" si="686">A21891+1</f>
        <v>21890</v>
      </c>
      <c r="B21892" s="22">
        <v>13937958.904109588</v>
      </c>
      <c r="J21892" s="6">
        <f t="shared" si="685"/>
        <v>98088981154573.406</v>
      </c>
    </row>
    <row r="21893" spans="1:10" x14ac:dyDescent="0.25">
      <c r="A21893">
        <f t="shared" si="686"/>
        <v>21891</v>
      </c>
      <c r="B21893" s="22">
        <v>0</v>
      </c>
      <c r="J21893" s="6">
        <f t="shared" si="685"/>
        <v>16272920094200.813</v>
      </c>
    </row>
    <row r="21894" spans="1:10" x14ac:dyDescent="0.25">
      <c r="A21894">
        <f t="shared" si="686"/>
        <v>21892</v>
      </c>
      <c r="B21894" s="22">
        <v>8943680</v>
      </c>
      <c r="J21894" s="6">
        <f t="shared" si="685"/>
        <v>24105244819313.906</v>
      </c>
    </row>
    <row r="21895" spans="1:10" x14ac:dyDescent="0.25">
      <c r="A21895">
        <f t="shared" si="686"/>
        <v>21893</v>
      </c>
      <c r="B21895" s="22">
        <v>8943680</v>
      </c>
      <c r="J21895" s="6">
        <f t="shared" si="685"/>
        <v>24105244819313.906</v>
      </c>
    </row>
    <row r="21896" spans="1:10" x14ac:dyDescent="0.25">
      <c r="A21896">
        <f t="shared" si="686"/>
        <v>21894</v>
      </c>
      <c r="B21896" s="22">
        <v>8943680</v>
      </c>
      <c r="J21896" s="6">
        <f t="shared" si="685"/>
        <v>24105244819313.906</v>
      </c>
    </row>
    <row r="21897" spans="1:10" x14ac:dyDescent="0.25">
      <c r="A21897">
        <f t="shared" si="686"/>
        <v>21895</v>
      </c>
      <c r="B21897" s="22">
        <v>2008980.8219178081</v>
      </c>
      <c r="J21897" s="6">
        <f t="shared" si="685"/>
        <v>4100584250170.3423</v>
      </c>
    </row>
    <row r="21898" spans="1:10" x14ac:dyDescent="0.25">
      <c r="A21898">
        <f t="shared" si="686"/>
        <v>21896</v>
      </c>
      <c r="B21898" s="22">
        <v>0</v>
      </c>
      <c r="J21898" s="6">
        <f t="shared" si="685"/>
        <v>16272920094200.813</v>
      </c>
    </row>
    <row r="21899" spans="1:10" x14ac:dyDescent="0.25">
      <c r="A21899">
        <f t="shared" si="686"/>
        <v>21897</v>
      </c>
      <c r="B21899" s="22">
        <v>8943680</v>
      </c>
      <c r="J21899" s="6">
        <f t="shared" si="685"/>
        <v>24105244819313.906</v>
      </c>
    </row>
    <row r="21900" spans="1:10" x14ac:dyDescent="0.25">
      <c r="A21900">
        <f t="shared" si="686"/>
        <v>21898</v>
      </c>
      <c r="B21900" s="22">
        <v>17087110</v>
      </c>
      <c r="J21900" s="6">
        <f t="shared" si="685"/>
        <v>170384444013437.47</v>
      </c>
    </row>
    <row r="21901" spans="1:10" x14ac:dyDescent="0.25">
      <c r="A21901">
        <f t="shared" si="686"/>
        <v>21899</v>
      </c>
      <c r="B21901" s="22">
        <v>0</v>
      </c>
      <c r="J21901" s="6">
        <f t="shared" si="685"/>
        <v>16272920094200.813</v>
      </c>
    </row>
    <row r="21902" spans="1:10" x14ac:dyDescent="0.25">
      <c r="A21902">
        <f t="shared" si="686"/>
        <v>21900</v>
      </c>
      <c r="B21902" s="22">
        <v>0</v>
      </c>
      <c r="J21902" s="6">
        <f t="shared" si="685"/>
        <v>16272920094200.813</v>
      </c>
    </row>
    <row r="21903" spans="1:10" x14ac:dyDescent="0.25">
      <c r="A21903">
        <f t="shared" si="686"/>
        <v>21901</v>
      </c>
      <c r="B21903" s="22">
        <v>0</v>
      </c>
      <c r="J21903" s="6">
        <f t="shared" si="685"/>
        <v>16272920094200.813</v>
      </c>
    </row>
    <row r="21904" spans="1:10" x14ac:dyDescent="0.25">
      <c r="A21904">
        <f t="shared" si="686"/>
        <v>21902</v>
      </c>
      <c r="B21904" s="22">
        <v>8143430</v>
      </c>
      <c r="J21904" s="6">
        <f t="shared" si="685"/>
        <v>16887655243524.369</v>
      </c>
    </row>
    <row r="21905" spans="1:10" x14ac:dyDescent="0.25">
      <c r="A21905">
        <f t="shared" si="686"/>
        <v>21903</v>
      </c>
      <c r="B21905" s="22">
        <v>0</v>
      </c>
      <c r="J21905" s="6">
        <f t="shared" si="685"/>
        <v>16272920094200.813</v>
      </c>
    </row>
    <row r="21906" spans="1:10" x14ac:dyDescent="0.25">
      <c r="A21906">
        <f t="shared" si="686"/>
        <v>21904</v>
      </c>
      <c r="B21906" s="22">
        <v>0</v>
      </c>
      <c r="J21906" s="6">
        <f t="shared" si="685"/>
        <v>16272920094200.813</v>
      </c>
    </row>
    <row r="21907" spans="1:10" x14ac:dyDescent="0.25">
      <c r="A21907">
        <f t="shared" si="686"/>
        <v>21905</v>
      </c>
      <c r="B21907" s="22">
        <v>13393791.75</v>
      </c>
      <c r="J21907" s="6">
        <f t="shared" si="685"/>
        <v>87606248960979.422</v>
      </c>
    </row>
    <row r="21908" spans="1:10" x14ac:dyDescent="0.25">
      <c r="A21908">
        <f t="shared" si="686"/>
        <v>21906</v>
      </c>
      <c r="B21908" s="22">
        <v>8943680</v>
      </c>
      <c r="J21908" s="6">
        <f t="shared" si="685"/>
        <v>24105244819313.906</v>
      </c>
    </row>
    <row r="21909" spans="1:10" x14ac:dyDescent="0.25">
      <c r="A21909">
        <f t="shared" si="686"/>
        <v>21907</v>
      </c>
      <c r="B21909" s="22">
        <v>12193680</v>
      </c>
      <c r="J21909" s="6">
        <f t="shared" si="685"/>
        <v>66580854877971.813</v>
      </c>
    </row>
    <row r="21910" spans="1:10" x14ac:dyDescent="0.25">
      <c r="A21910">
        <f t="shared" si="686"/>
        <v>21908</v>
      </c>
      <c r="B21910" s="22">
        <v>3000000</v>
      </c>
      <c r="J21910" s="6">
        <f t="shared" si="685"/>
        <v>1069095532961.9576</v>
      </c>
    </row>
    <row r="21911" spans="1:10" x14ac:dyDescent="0.25">
      <c r="A21911">
        <f t="shared" si="686"/>
        <v>21909</v>
      </c>
      <c r="B21911" s="22">
        <v>0</v>
      </c>
      <c r="J21911" s="6">
        <f t="shared" si="685"/>
        <v>16272920094200.813</v>
      </c>
    </row>
    <row r="21912" spans="1:10" x14ac:dyDescent="0.25">
      <c r="A21912">
        <f t="shared" si="686"/>
        <v>21910</v>
      </c>
      <c r="B21912" s="22">
        <v>0</v>
      </c>
      <c r="J21912" s="6">
        <f t="shared" si="685"/>
        <v>16272920094200.813</v>
      </c>
    </row>
    <row r="21913" spans="1:10" x14ac:dyDescent="0.25">
      <c r="A21913">
        <f t="shared" si="686"/>
        <v>21911</v>
      </c>
      <c r="B21913" s="22">
        <v>8943680</v>
      </c>
      <c r="J21913" s="6">
        <f t="shared" si="685"/>
        <v>24105244819313.906</v>
      </c>
    </row>
    <row r="21914" spans="1:10" x14ac:dyDescent="0.25">
      <c r="A21914">
        <f t="shared" si="686"/>
        <v>21912</v>
      </c>
      <c r="B21914" s="22">
        <v>0</v>
      </c>
      <c r="J21914" s="6">
        <f t="shared" si="685"/>
        <v>16272920094200.813</v>
      </c>
    </row>
    <row r="21915" spans="1:10" x14ac:dyDescent="0.25">
      <c r="A21915">
        <f t="shared" si="686"/>
        <v>21913</v>
      </c>
      <c r="B21915" s="22">
        <v>8143430</v>
      </c>
      <c r="J21915" s="6">
        <f t="shared" si="685"/>
        <v>16887655243524.369</v>
      </c>
    </row>
    <row r="21916" spans="1:10" x14ac:dyDescent="0.25">
      <c r="A21916">
        <f t="shared" si="686"/>
        <v>21914</v>
      </c>
      <c r="B21916" s="22">
        <v>12193680</v>
      </c>
      <c r="J21916" s="6">
        <f t="shared" si="685"/>
        <v>66580854877971.813</v>
      </c>
    </row>
    <row r="21917" spans="1:10" x14ac:dyDescent="0.25">
      <c r="A21917">
        <f t="shared" si="686"/>
        <v>21915</v>
      </c>
      <c r="B21917" s="22">
        <v>0</v>
      </c>
      <c r="J21917" s="6">
        <f t="shared" si="685"/>
        <v>16272920094200.813</v>
      </c>
    </row>
    <row r="21918" spans="1:10" x14ac:dyDescent="0.25">
      <c r="A21918">
        <f t="shared" si="686"/>
        <v>21916</v>
      </c>
      <c r="B21918" s="22">
        <v>0</v>
      </c>
      <c r="J21918" s="6">
        <f t="shared" si="685"/>
        <v>16272920094200.813</v>
      </c>
    </row>
    <row r="21919" spans="1:10" x14ac:dyDescent="0.25">
      <c r="A21919">
        <f t="shared" si="686"/>
        <v>21917</v>
      </c>
      <c r="B21919" s="22">
        <v>0</v>
      </c>
      <c r="J21919" s="6">
        <f t="shared" si="685"/>
        <v>16272920094200.813</v>
      </c>
    </row>
    <row r="21920" spans="1:10" x14ac:dyDescent="0.25">
      <c r="A21920">
        <f t="shared" si="686"/>
        <v>21918</v>
      </c>
      <c r="B21920" s="22">
        <v>0</v>
      </c>
      <c r="J21920" s="6">
        <f t="shared" si="685"/>
        <v>16272920094200.813</v>
      </c>
    </row>
    <row r="21921" spans="1:10" x14ac:dyDescent="0.25">
      <c r="A21921">
        <f t="shared" si="686"/>
        <v>21919</v>
      </c>
      <c r="B21921" s="22">
        <v>12193680</v>
      </c>
      <c r="J21921" s="6">
        <f t="shared" si="685"/>
        <v>66580854877971.813</v>
      </c>
    </row>
    <row r="21922" spans="1:10" x14ac:dyDescent="0.25">
      <c r="A21922">
        <f t="shared" si="686"/>
        <v>21920</v>
      </c>
      <c r="B21922" s="22">
        <v>0</v>
      </c>
      <c r="J21922" s="6">
        <f t="shared" si="685"/>
        <v>16272920094200.813</v>
      </c>
    </row>
    <row r="21923" spans="1:10" x14ac:dyDescent="0.25">
      <c r="A21923">
        <f t="shared" si="686"/>
        <v>21921</v>
      </c>
      <c r="B21923" s="22">
        <v>0</v>
      </c>
      <c r="J21923" s="6">
        <f t="shared" si="685"/>
        <v>16272920094200.813</v>
      </c>
    </row>
    <row r="21924" spans="1:10" x14ac:dyDescent="0.25">
      <c r="A21924">
        <f t="shared" si="686"/>
        <v>21922</v>
      </c>
      <c r="B21924" s="22">
        <v>0</v>
      </c>
      <c r="J21924" s="6">
        <f t="shared" si="685"/>
        <v>16272920094200.813</v>
      </c>
    </row>
    <row r="21925" spans="1:10" x14ac:dyDescent="0.25">
      <c r="A21925">
        <f t="shared" si="686"/>
        <v>21923</v>
      </c>
      <c r="B21925" s="22">
        <v>0</v>
      </c>
      <c r="J21925" s="6">
        <f t="shared" si="685"/>
        <v>16272920094200.813</v>
      </c>
    </row>
    <row r="21926" spans="1:10" x14ac:dyDescent="0.25">
      <c r="A21926">
        <f t="shared" si="686"/>
        <v>21924</v>
      </c>
      <c r="B21926" s="22">
        <v>4428780.8219178077</v>
      </c>
      <c r="J21926" s="6">
        <f t="shared" si="685"/>
        <v>155874984828.50565</v>
      </c>
    </row>
    <row r="21927" spans="1:10" x14ac:dyDescent="0.25">
      <c r="A21927">
        <f t="shared" si="686"/>
        <v>21925</v>
      </c>
      <c r="B21927" s="22">
        <v>0</v>
      </c>
      <c r="J21927" s="6">
        <f t="shared" si="685"/>
        <v>16272920094200.813</v>
      </c>
    </row>
    <row r="21928" spans="1:10" x14ac:dyDescent="0.25">
      <c r="A21928">
        <f t="shared" si="686"/>
        <v>21926</v>
      </c>
      <c r="B21928" s="22">
        <v>0</v>
      </c>
      <c r="J21928" s="6">
        <f t="shared" si="685"/>
        <v>16272920094200.813</v>
      </c>
    </row>
    <row r="21929" spans="1:10" x14ac:dyDescent="0.25">
      <c r="A21929">
        <f t="shared" si="686"/>
        <v>21927</v>
      </c>
      <c r="B21929" s="22">
        <v>0</v>
      </c>
      <c r="J21929" s="6">
        <f t="shared" si="685"/>
        <v>16272920094200.813</v>
      </c>
    </row>
    <row r="21930" spans="1:10" x14ac:dyDescent="0.25">
      <c r="A21930">
        <f t="shared" si="686"/>
        <v>21928</v>
      </c>
      <c r="B21930" s="22">
        <v>0</v>
      </c>
      <c r="J21930" s="6">
        <f t="shared" si="685"/>
        <v>16272920094200.813</v>
      </c>
    </row>
    <row r="21931" spans="1:10" x14ac:dyDescent="0.25">
      <c r="A21931">
        <f t="shared" si="686"/>
        <v>21929</v>
      </c>
      <c r="B21931" s="22">
        <v>0</v>
      </c>
      <c r="J21931" s="6">
        <f t="shared" si="685"/>
        <v>16272920094200.813</v>
      </c>
    </row>
    <row r="21932" spans="1:10" x14ac:dyDescent="0.25">
      <c r="A21932">
        <f t="shared" si="686"/>
        <v>21930</v>
      </c>
      <c r="B21932" s="22">
        <v>0</v>
      </c>
      <c r="J21932" s="6">
        <f t="shared" si="685"/>
        <v>16272920094200.813</v>
      </c>
    </row>
    <row r="21933" spans="1:10" x14ac:dyDescent="0.25">
      <c r="A21933">
        <f t="shared" si="686"/>
        <v>21931</v>
      </c>
      <c r="B21933" s="22">
        <v>0</v>
      </c>
      <c r="J21933" s="6">
        <f t="shared" si="685"/>
        <v>16272920094200.813</v>
      </c>
    </row>
    <row r="21934" spans="1:10" x14ac:dyDescent="0.25">
      <c r="A21934">
        <f t="shared" si="686"/>
        <v>21932</v>
      </c>
      <c r="B21934" s="22">
        <v>8943680</v>
      </c>
      <c r="J21934" s="6">
        <f t="shared" si="685"/>
        <v>24105244819313.906</v>
      </c>
    </row>
    <row r="21935" spans="1:10" x14ac:dyDescent="0.25">
      <c r="A21935">
        <f t="shared" si="686"/>
        <v>21933</v>
      </c>
      <c r="B21935" s="22">
        <v>0</v>
      </c>
      <c r="J21935" s="6">
        <f t="shared" si="685"/>
        <v>16272920094200.813</v>
      </c>
    </row>
    <row r="21936" spans="1:10" x14ac:dyDescent="0.25">
      <c r="A21936">
        <f t="shared" si="686"/>
        <v>21934</v>
      </c>
      <c r="B21936" s="22">
        <v>54335043.934246585</v>
      </c>
      <c r="J21936" s="6">
        <f t="shared" si="685"/>
        <v>2530197962460137.5</v>
      </c>
    </row>
    <row r="21937" spans="1:10" x14ac:dyDescent="0.25">
      <c r="A21937">
        <f t="shared" si="686"/>
        <v>21935</v>
      </c>
      <c r="B21937" s="22">
        <v>0</v>
      </c>
      <c r="J21937" s="6">
        <f t="shared" si="685"/>
        <v>16272920094200.813</v>
      </c>
    </row>
    <row r="21938" spans="1:10" x14ac:dyDescent="0.25">
      <c r="A21938">
        <f t="shared" si="686"/>
        <v>21936</v>
      </c>
      <c r="B21938" s="22">
        <v>69943.25</v>
      </c>
      <c r="J21938" s="6">
        <f t="shared" si="685"/>
        <v>15713514101673.752</v>
      </c>
    </row>
    <row r="21939" spans="1:10" x14ac:dyDescent="0.25">
      <c r="A21939">
        <f t="shared" si="686"/>
        <v>21937</v>
      </c>
      <c r="B21939" s="22">
        <v>8143430</v>
      </c>
      <c r="J21939" s="6">
        <f t="shared" si="685"/>
        <v>16887655243524.369</v>
      </c>
    </row>
    <row r="21940" spans="1:10" x14ac:dyDescent="0.25">
      <c r="A21940">
        <f t="shared" si="686"/>
        <v>21938</v>
      </c>
      <c r="B21940" s="22">
        <v>0</v>
      </c>
      <c r="J21940" s="6">
        <f t="shared" si="685"/>
        <v>16272920094200.813</v>
      </c>
    </row>
    <row r="21941" spans="1:10" x14ac:dyDescent="0.25">
      <c r="A21941">
        <f t="shared" si="686"/>
        <v>21939</v>
      </c>
      <c r="B21941" s="22">
        <v>0</v>
      </c>
      <c r="J21941" s="6">
        <f t="shared" si="685"/>
        <v>16272920094200.813</v>
      </c>
    </row>
    <row r="21942" spans="1:10" x14ac:dyDescent="0.25">
      <c r="A21942">
        <f t="shared" si="686"/>
        <v>21940</v>
      </c>
      <c r="B21942" s="22">
        <v>0</v>
      </c>
      <c r="J21942" s="6">
        <f t="shared" si="685"/>
        <v>16272920094200.813</v>
      </c>
    </row>
    <row r="21943" spans="1:10" x14ac:dyDescent="0.25">
      <c r="A21943">
        <f t="shared" si="686"/>
        <v>21941</v>
      </c>
      <c r="B21943" s="22">
        <v>3250000</v>
      </c>
      <c r="J21943" s="6">
        <f t="shared" si="685"/>
        <v>614610152858.7196</v>
      </c>
    </row>
    <row r="21944" spans="1:10" x14ac:dyDescent="0.25">
      <c r="A21944">
        <f t="shared" si="686"/>
        <v>21942</v>
      </c>
      <c r="B21944" s="22">
        <v>8143430</v>
      </c>
      <c r="J21944" s="6">
        <f t="shared" si="685"/>
        <v>16887655243524.369</v>
      </c>
    </row>
    <row r="21945" spans="1:10" x14ac:dyDescent="0.25">
      <c r="A21945">
        <f t="shared" si="686"/>
        <v>21943</v>
      </c>
      <c r="B21945" s="22">
        <v>0</v>
      </c>
      <c r="J21945" s="6">
        <f t="shared" si="685"/>
        <v>16272920094200.813</v>
      </c>
    </row>
    <row r="21946" spans="1:10" x14ac:dyDescent="0.25">
      <c r="A21946">
        <f t="shared" si="686"/>
        <v>21944</v>
      </c>
      <c r="B21946" s="22">
        <v>3000000</v>
      </c>
      <c r="J21946" s="6">
        <f t="shared" si="685"/>
        <v>1069095532961.9576</v>
      </c>
    </row>
    <row r="21947" spans="1:10" x14ac:dyDescent="0.25">
      <c r="A21947">
        <f t="shared" si="686"/>
        <v>21945</v>
      </c>
      <c r="B21947" s="22">
        <v>0</v>
      </c>
      <c r="J21947" s="6">
        <f t="shared" si="685"/>
        <v>16272920094200.813</v>
      </c>
    </row>
    <row r="21948" spans="1:10" x14ac:dyDescent="0.25">
      <c r="A21948">
        <f t="shared" si="686"/>
        <v>21946</v>
      </c>
      <c r="B21948" s="22">
        <v>9509178.0821917802</v>
      </c>
      <c r="J21948" s="6">
        <f t="shared" si="685"/>
        <v>29977895218721.488</v>
      </c>
    </row>
    <row r="21949" spans="1:10" x14ac:dyDescent="0.25">
      <c r="A21949">
        <f t="shared" si="686"/>
        <v>21947</v>
      </c>
      <c r="B21949" s="22">
        <v>0</v>
      </c>
      <c r="J21949" s="6">
        <f t="shared" si="685"/>
        <v>16272920094200.813</v>
      </c>
    </row>
    <row r="21950" spans="1:10" x14ac:dyDescent="0.25">
      <c r="A21950">
        <f t="shared" si="686"/>
        <v>21948</v>
      </c>
      <c r="B21950" s="22">
        <v>0</v>
      </c>
      <c r="J21950" s="6">
        <f t="shared" si="685"/>
        <v>16272920094200.813</v>
      </c>
    </row>
    <row r="21951" spans="1:10" x14ac:dyDescent="0.25">
      <c r="A21951">
        <f t="shared" si="686"/>
        <v>21949</v>
      </c>
      <c r="B21951" s="22">
        <v>0</v>
      </c>
      <c r="J21951" s="6">
        <f t="shared" si="685"/>
        <v>16272920094200.813</v>
      </c>
    </row>
    <row r="21952" spans="1:10" x14ac:dyDescent="0.25">
      <c r="A21952">
        <f t="shared" si="686"/>
        <v>21950</v>
      </c>
      <c r="B21952" s="22">
        <v>0</v>
      </c>
      <c r="J21952" s="6">
        <f t="shared" si="685"/>
        <v>16272920094200.813</v>
      </c>
    </row>
    <row r="21953" spans="1:10" x14ac:dyDescent="0.25">
      <c r="A21953">
        <f t="shared" si="686"/>
        <v>21951</v>
      </c>
      <c r="B21953" s="22">
        <v>3250000</v>
      </c>
      <c r="J21953" s="6">
        <f t="shared" si="685"/>
        <v>614610152858.7196</v>
      </c>
    </row>
    <row r="21954" spans="1:10" x14ac:dyDescent="0.25">
      <c r="A21954">
        <f t="shared" si="686"/>
        <v>21952</v>
      </c>
      <c r="B21954" s="22">
        <v>3250000</v>
      </c>
      <c r="J21954" s="6">
        <f t="shared" si="685"/>
        <v>614610152858.7196</v>
      </c>
    </row>
    <row r="21955" spans="1:10" x14ac:dyDescent="0.25">
      <c r="A21955">
        <f t="shared" si="686"/>
        <v>21953</v>
      </c>
      <c r="B21955" s="22">
        <v>3000000</v>
      </c>
      <c r="J21955" s="6">
        <f t="shared" ref="J21955:J22018" si="687">(B21955-$I$6)^2</f>
        <v>1069095532961.9576</v>
      </c>
    </row>
    <row r="21956" spans="1:10" x14ac:dyDescent="0.25">
      <c r="A21956">
        <f t="shared" ref="A21956:A22019" si="688">A21955+1</f>
        <v>21954</v>
      </c>
      <c r="B21956" s="22">
        <v>0</v>
      </c>
      <c r="J21956" s="6">
        <f t="shared" si="687"/>
        <v>16272920094200.813</v>
      </c>
    </row>
    <row r="21957" spans="1:10" x14ac:dyDescent="0.25">
      <c r="A21957">
        <f t="shared" si="688"/>
        <v>21955</v>
      </c>
      <c r="B21957" s="22">
        <v>0</v>
      </c>
      <c r="J21957" s="6">
        <f t="shared" si="687"/>
        <v>16272920094200.813</v>
      </c>
    </row>
    <row r="21958" spans="1:10" x14ac:dyDescent="0.25">
      <c r="A21958">
        <f t="shared" si="688"/>
        <v>21956</v>
      </c>
      <c r="B21958" s="22">
        <v>8943680</v>
      </c>
      <c r="J21958" s="6">
        <f t="shared" si="687"/>
        <v>24105244819313.906</v>
      </c>
    </row>
    <row r="21959" spans="1:10" x14ac:dyDescent="0.25">
      <c r="A21959">
        <f t="shared" si="688"/>
        <v>21957</v>
      </c>
      <c r="B21959" s="22">
        <v>8143430</v>
      </c>
      <c r="J21959" s="6">
        <f t="shared" si="687"/>
        <v>16887655243524.369</v>
      </c>
    </row>
    <row r="21960" spans="1:10" x14ac:dyDescent="0.25">
      <c r="A21960">
        <f t="shared" si="688"/>
        <v>21958</v>
      </c>
      <c r="B21960" s="22">
        <v>0</v>
      </c>
      <c r="J21960" s="6">
        <f t="shared" si="687"/>
        <v>16272920094200.813</v>
      </c>
    </row>
    <row r="21961" spans="1:10" x14ac:dyDescent="0.25">
      <c r="A21961">
        <f t="shared" si="688"/>
        <v>21959</v>
      </c>
      <c r="B21961" s="22">
        <v>0</v>
      </c>
      <c r="J21961" s="6">
        <f t="shared" si="687"/>
        <v>16272920094200.813</v>
      </c>
    </row>
    <row r="21962" spans="1:10" x14ac:dyDescent="0.25">
      <c r="A21962">
        <f t="shared" si="688"/>
        <v>21960</v>
      </c>
      <c r="B21962" s="22">
        <v>0</v>
      </c>
      <c r="J21962" s="6">
        <f t="shared" si="687"/>
        <v>16272920094200.813</v>
      </c>
    </row>
    <row r="21963" spans="1:10" x14ac:dyDescent="0.25">
      <c r="A21963">
        <f t="shared" si="688"/>
        <v>21961</v>
      </c>
      <c r="B21963" s="22">
        <v>0</v>
      </c>
      <c r="J21963" s="6">
        <f t="shared" si="687"/>
        <v>16272920094200.813</v>
      </c>
    </row>
    <row r="21964" spans="1:10" x14ac:dyDescent="0.25">
      <c r="A21964">
        <f t="shared" si="688"/>
        <v>21962</v>
      </c>
      <c r="B21964" s="22">
        <v>0</v>
      </c>
      <c r="J21964" s="6">
        <f t="shared" si="687"/>
        <v>16272920094200.813</v>
      </c>
    </row>
    <row r="21965" spans="1:10" x14ac:dyDescent="0.25">
      <c r="A21965">
        <f t="shared" si="688"/>
        <v>21963</v>
      </c>
      <c r="B21965" s="22">
        <v>0</v>
      </c>
      <c r="J21965" s="6">
        <f t="shared" si="687"/>
        <v>16272920094200.813</v>
      </c>
    </row>
    <row r="21966" spans="1:10" x14ac:dyDescent="0.25">
      <c r="A21966">
        <f t="shared" si="688"/>
        <v>21964</v>
      </c>
      <c r="B21966" s="22">
        <v>0</v>
      </c>
      <c r="J21966" s="6">
        <f t="shared" si="687"/>
        <v>16272920094200.813</v>
      </c>
    </row>
    <row r="21967" spans="1:10" x14ac:dyDescent="0.25">
      <c r="A21967">
        <f t="shared" si="688"/>
        <v>21965</v>
      </c>
      <c r="B21967" s="22">
        <v>4428780.8219178077</v>
      </c>
      <c r="J21967" s="6">
        <f t="shared" si="687"/>
        <v>155874984828.50565</v>
      </c>
    </row>
    <row r="21968" spans="1:10" x14ac:dyDescent="0.25">
      <c r="A21968">
        <f t="shared" si="688"/>
        <v>21966</v>
      </c>
      <c r="B21968" s="22">
        <v>8943680</v>
      </c>
      <c r="J21968" s="6">
        <f t="shared" si="687"/>
        <v>24105244819313.906</v>
      </c>
    </row>
    <row r="21969" spans="1:10" x14ac:dyDescent="0.25">
      <c r="A21969">
        <f t="shared" si="688"/>
        <v>21967</v>
      </c>
      <c r="B21969" s="22">
        <v>0</v>
      </c>
      <c r="J21969" s="6">
        <f t="shared" si="687"/>
        <v>16272920094200.813</v>
      </c>
    </row>
    <row r="21970" spans="1:10" x14ac:dyDescent="0.25">
      <c r="A21970">
        <f t="shared" si="688"/>
        <v>21968</v>
      </c>
      <c r="B21970" s="22">
        <v>0</v>
      </c>
      <c r="J21970" s="6">
        <f t="shared" si="687"/>
        <v>16272920094200.813</v>
      </c>
    </row>
    <row r="21971" spans="1:10" x14ac:dyDescent="0.25">
      <c r="A21971">
        <f t="shared" si="688"/>
        <v>21969</v>
      </c>
      <c r="B21971" s="22">
        <v>0</v>
      </c>
      <c r="J21971" s="6">
        <f t="shared" si="687"/>
        <v>16272920094200.813</v>
      </c>
    </row>
    <row r="21972" spans="1:10" x14ac:dyDescent="0.25">
      <c r="A21972">
        <f t="shared" si="688"/>
        <v>21970</v>
      </c>
      <c r="B21972" s="22">
        <v>0</v>
      </c>
      <c r="J21972" s="6">
        <f t="shared" si="687"/>
        <v>16272920094200.813</v>
      </c>
    </row>
    <row r="21973" spans="1:10" x14ac:dyDescent="0.25">
      <c r="A21973">
        <f t="shared" si="688"/>
        <v>21971</v>
      </c>
      <c r="B21973" s="22">
        <v>0</v>
      </c>
      <c r="J21973" s="6">
        <f t="shared" si="687"/>
        <v>16272920094200.813</v>
      </c>
    </row>
    <row r="21974" spans="1:10" x14ac:dyDescent="0.25">
      <c r="A21974">
        <f t="shared" si="688"/>
        <v>21972</v>
      </c>
      <c r="B21974" s="22">
        <v>0</v>
      </c>
      <c r="J21974" s="6">
        <f t="shared" si="687"/>
        <v>16272920094200.813</v>
      </c>
    </row>
    <row r="21975" spans="1:10" x14ac:dyDescent="0.25">
      <c r="A21975">
        <f t="shared" si="688"/>
        <v>21973</v>
      </c>
      <c r="B21975" s="22">
        <v>0</v>
      </c>
      <c r="J21975" s="6">
        <f t="shared" si="687"/>
        <v>16272920094200.813</v>
      </c>
    </row>
    <row r="21976" spans="1:10" x14ac:dyDescent="0.25">
      <c r="A21976">
        <f t="shared" si="688"/>
        <v>21974</v>
      </c>
      <c r="B21976" s="22">
        <v>0</v>
      </c>
      <c r="J21976" s="6">
        <f t="shared" si="687"/>
        <v>16272920094200.813</v>
      </c>
    </row>
    <row r="21977" spans="1:10" x14ac:dyDescent="0.25">
      <c r="A21977">
        <f t="shared" si="688"/>
        <v>21975</v>
      </c>
      <c r="B21977" s="22">
        <v>285171.25</v>
      </c>
      <c r="J21977" s="6">
        <f t="shared" si="687"/>
        <v>14053497767724.313</v>
      </c>
    </row>
    <row r="21978" spans="1:10" x14ac:dyDescent="0.25">
      <c r="A21978">
        <f t="shared" si="688"/>
        <v>21976</v>
      </c>
      <c r="B21978" s="22">
        <v>8943680</v>
      </c>
      <c r="J21978" s="6">
        <f t="shared" si="687"/>
        <v>24105244819313.906</v>
      </c>
    </row>
    <row r="21979" spans="1:10" x14ac:dyDescent="0.25">
      <c r="A21979">
        <f t="shared" si="688"/>
        <v>21977</v>
      </c>
      <c r="B21979" s="22">
        <v>0</v>
      </c>
      <c r="J21979" s="6">
        <f t="shared" si="687"/>
        <v>16272920094200.813</v>
      </c>
    </row>
    <row r="21980" spans="1:10" x14ac:dyDescent="0.25">
      <c r="A21980">
        <f t="shared" si="688"/>
        <v>21978</v>
      </c>
      <c r="B21980" s="22">
        <v>0</v>
      </c>
      <c r="J21980" s="6">
        <f t="shared" si="687"/>
        <v>16272920094200.813</v>
      </c>
    </row>
    <row r="21981" spans="1:10" x14ac:dyDescent="0.25">
      <c r="A21981">
        <f t="shared" si="688"/>
        <v>21979</v>
      </c>
      <c r="B21981" s="22">
        <v>3250000</v>
      </c>
      <c r="J21981" s="6">
        <f t="shared" si="687"/>
        <v>614610152858.7196</v>
      </c>
    </row>
    <row r="21982" spans="1:10" x14ac:dyDescent="0.25">
      <c r="A21982">
        <f t="shared" si="688"/>
        <v>21980</v>
      </c>
      <c r="B21982" s="22">
        <v>0</v>
      </c>
      <c r="J21982" s="6">
        <f t="shared" si="687"/>
        <v>16272920094200.813</v>
      </c>
    </row>
    <row r="21983" spans="1:10" x14ac:dyDescent="0.25">
      <c r="A21983">
        <f t="shared" si="688"/>
        <v>21981</v>
      </c>
      <c r="B21983" s="22">
        <v>8943680</v>
      </c>
      <c r="J21983" s="6">
        <f t="shared" si="687"/>
        <v>24105244819313.906</v>
      </c>
    </row>
    <row r="21984" spans="1:10" x14ac:dyDescent="0.25">
      <c r="A21984">
        <f t="shared" si="688"/>
        <v>21982</v>
      </c>
      <c r="B21984" s="22">
        <v>0</v>
      </c>
      <c r="J21984" s="6">
        <f t="shared" si="687"/>
        <v>16272920094200.813</v>
      </c>
    </row>
    <row r="21985" spans="1:10" x14ac:dyDescent="0.25">
      <c r="A21985">
        <f t="shared" si="688"/>
        <v>21983</v>
      </c>
      <c r="B21985" s="22">
        <v>0</v>
      </c>
      <c r="J21985" s="6">
        <f t="shared" si="687"/>
        <v>16272920094200.813</v>
      </c>
    </row>
    <row r="21986" spans="1:10" x14ac:dyDescent="0.25">
      <c r="A21986">
        <f t="shared" si="688"/>
        <v>21984</v>
      </c>
      <c r="B21986" s="22">
        <v>0</v>
      </c>
      <c r="J21986" s="6">
        <f t="shared" si="687"/>
        <v>16272920094200.813</v>
      </c>
    </row>
    <row r="21987" spans="1:10" x14ac:dyDescent="0.25">
      <c r="A21987">
        <f t="shared" si="688"/>
        <v>21985</v>
      </c>
      <c r="B21987" s="22">
        <v>0</v>
      </c>
      <c r="J21987" s="6">
        <f t="shared" si="687"/>
        <v>16272920094200.813</v>
      </c>
    </row>
    <row r="21988" spans="1:10" x14ac:dyDescent="0.25">
      <c r="A21988">
        <f t="shared" si="688"/>
        <v>21986</v>
      </c>
      <c r="B21988" s="22">
        <v>8143430</v>
      </c>
      <c r="J21988" s="6">
        <f t="shared" si="687"/>
        <v>16887655243524.369</v>
      </c>
    </row>
    <row r="21989" spans="1:10" x14ac:dyDescent="0.25">
      <c r="A21989">
        <f t="shared" si="688"/>
        <v>21987</v>
      </c>
      <c r="B21989" s="22">
        <v>8943680</v>
      </c>
      <c r="J21989" s="6">
        <f t="shared" si="687"/>
        <v>24105244819313.906</v>
      </c>
    </row>
    <row r="21990" spans="1:10" x14ac:dyDescent="0.25">
      <c r="A21990">
        <f t="shared" si="688"/>
        <v>21988</v>
      </c>
      <c r="B21990" s="22">
        <v>17087110</v>
      </c>
      <c r="J21990" s="6">
        <f t="shared" si="687"/>
        <v>170384444013437.47</v>
      </c>
    </row>
    <row r="21991" spans="1:10" x14ac:dyDescent="0.25">
      <c r="A21991">
        <f t="shared" si="688"/>
        <v>21989</v>
      </c>
      <c r="B21991" s="22">
        <v>0</v>
      </c>
      <c r="J21991" s="6">
        <f t="shared" si="687"/>
        <v>16272920094200.813</v>
      </c>
    </row>
    <row r="21992" spans="1:10" x14ac:dyDescent="0.25">
      <c r="A21992">
        <f t="shared" si="688"/>
        <v>21990</v>
      </c>
      <c r="B21992" s="22">
        <v>8143430</v>
      </c>
      <c r="J21992" s="6">
        <f t="shared" si="687"/>
        <v>16887655243524.369</v>
      </c>
    </row>
    <row r="21993" spans="1:10" x14ac:dyDescent="0.25">
      <c r="A21993">
        <f t="shared" si="688"/>
        <v>21991</v>
      </c>
      <c r="B21993" s="22">
        <v>0</v>
      </c>
      <c r="J21993" s="6">
        <f t="shared" si="687"/>
        <v>16272920094200.813</v>
      </c>
    </row>
    <row r="21994" spans="1:10" x14ac:dyDescent="0.25">
      <c r="A21994">
        <f t="shared" si="688"/>
        <v>21992</v>
      </c>
      <c r="B21994" s="22">
        <v>3250000</v>
      </c>
      <c r="J21994" s="6">
        <f t="shared" si="687"/>
        <v>614610152858.7196</v>
      </c>
    </row>
    <row r="21995" spans="1:10" x14ac:dyDescent="0.25">
      <c r="A21995">
        <f t="shared" si="688"/>
        <v>21993</v>
      </c>
      <c r="B21995" s="22">
        <v>0</v>
      </c>
      <c r="J21995" s="6">
        <f t="shared" si="687"/>
        <v>16272920094200.813</v>
      </c>
    </row>
    <row r="21996" spans="1:10" x14ac:dyDescent="0.25">
      <c r="A21996">
        <f t="shared" si="688"/>
        <v>21994</v>
      </c>
      <c r="B21996" s="22">
        <v>0</v>
      </c>
      <c r="J21996" s="6">
        <f t="shared" si="687"/>
        <v>16272920094200.813</v>
      </c>
    </row>
    <row r="21997" spans="1:10" x14ac:dyDescent="0.25">
      <c r="A21997">
        <f t="shared" si="688"/>
        <v>21995</v>
      </c>
      <c r="B21997" s="22">
        <v>0</v>
      </c>
      <c r="J21997" s="6">
        <f t="shared" si="687"/>
        <v>16272920094200.813</v>
      </c>
    </row>
    <row r="21998" spans="1:10" x14ac:dyDescent="0.25">
      <c r="A21998">
        <f t="shared" si="688"/>
        <v>21996</v>
      </c>
      <c r="B21998" s="22">
        <v>8143430</v>
      </c>
      <c r="J21998" s="6">
        <f t="shared" si="687"/>
        <v>16887655243524.369</v>
      </c>
    </row>
    <row r="21999" spans="1:10" x14ac:dyDescent="0.25">
      <c r="A21999">
        <f t="shared" si="688"/>
        <v>21997</v>
      </c>
      <c r="B21999" s="22">
        <v>8943680</v>
      </c>
      <c r="J21999" s="6">
        <f t="shared" si="687"/>
        <v>24105244819313.906</v>
      </c>
    </row>
    <row r="22000" spans="1:10" x14ac:dyDescent="0.25">
      <c r="A22000">
        <f t="shared" si="688"/>
        <v>21998</v>
      </c>
      <c r="B22000" s="22">
        <v>8143430</v>
      </c>
      <c r="J22000" s="6">
        <f t="shared" si="687"/>
        <v>16887655243524.369</v>
      </c>
    </row>
    <row r="22001" spans="1:10" x14ac:dyDescent="0.25">
      <c r="A22001">
        <f t="shared" si="688"/>
        <v>21999</v>
      </c>
      <c r="B22001" s="22">
        <v>0</v>
      </c>
      <c r="J22001" s="6">
        <f t="shared" si="687"/>
        <v>16272920094200.813</v>
      </c>
    </row>
    <row r="22002" spans="1:10" x14ac:dyDescent="0.25">
      <c r="A22002">
        <f t="shared" si="688"/>
        <v>22000</v>
      </c>
      <c r="B22002" s="22">
        <v>0</v>
      </c>
      <c r="J22002" s="6">
        <f t="shared" si="687"/>
        <v>16272920094200.813</v>
      </c>
    </row>
    <row r="22003" spans="1:10" x14ac:dyDescent="0.25">
      <c r="A22003">
        <f t="shared" si="688"/>
        <v>22001</v>
      </c>
      <c r="B22003" s="22">
        <v>0</v>
      </c>
      <c r="J22003" s="6">
        <f t="shared" si="687"/>
        <v>16272920094200.813</v>
      </c>
    </row>
    <row r="22004" spans="1:10" x14ac:dyDescent="0.25">
      <c r="A22004">
        <f t="shared" si="688"/>
        <v>22002</v>
      </c>
      <c r="B22004" s="22">
        <v>8943680</v>
      </c>
      <c r="J22004" s="6">
        <f t="shared" si="687"/>
        <v>24105244819313.906</v>
      </c>
    </row>
    <row r="22005" spans="1:10" x14ac:dyDescent="0.25">
      <c r="A22005">
        <f t="shared" si="688"/>
        <v>22003</v>
      </c>
      <c r="B22005" s="22">
        <v>0</v>
      </c>
      <c r="J22005" s="6">
        <f t="shared" si="687"/>
        <v>16272920094200.813</v>
      </c>
    </row>
    <row r="22006" spans="1:10" x14ac:dyDescent="0.25">
      <c r="A22006">
        <f t="shared" si="688"/>
        <v>22004</v>
      </c>
      <c r="B22006" s="22">
        <v>8943680</v>
      </c>
      <c r="J22006" s="6">
        <f t="shared" si="687"/>
        <v>24105244819313.906</v>
      </c>
    </row>
    <row r="22007" spans="1:10" x14ac:dyDescent="0.25">
      <c r="A22007">
        <f t="shared" si="688"/>
        <v>22005</v>
      </c>
      <c r="B22007" s="22">
        <v>3250000</v>
      </c>
      <c r="J22007" s="6">
        <f t="shared" si="687"/>
        <v>614610152858.7196</v>
      </c>
    </row>
    <row r="22008" spans="1:10" x14ac:dyDescent="0.25">
      <c r="A22008">
        <f t="shared" si="688"/>
        <v>22006</v>
      </c>
      <c r="B22008" s="22">
        <v>8943680</v>
      </c>
      <c r="J22008" s="6">
        <f t="shared" si="687"/>
        <v>24105244819313.906</v>
      </c>
    </row>
    <row r="22009" spans="1:10" x14ac:dyDescent="0.25">
      <c r="A22009">
        <f t="shared" si="688"/>
        <v>22007</v>
      </c>
      <c r="B22009" s="22">
        <v>8943680</v>
      </c>
      <c r="J22009" s="6">
        <f t="shared" si="687"/>
        <v>24105244819313.906</v>
      </c>
    </row>
    <row r="22010" spans="1:10" x14ac:dyDescent="0.25">
      <c r="A22010">
        <f t="shared" si="688"/>
        <v>22008</v>
      </c>
      <c r="B22010" s="22">
        <v>0</v>
      </c>
      <c r="J22010" s="6">
        <f t="shared" si="687"/>
        <v>16272920094200.813</v>
      </c>
    </row>
    <row r="22011" spans="1:10" x14ac:dyDescent="0.25">
      <c r="A22011">
        <f t="shared" si="688"/>
        <v>22009</v>
      </c>
      <c r="B22011" s="22">
        <v>8143430</v>
      </c>
      <c r="J22011" s="6">
        <f t="shared" si="687"/>
        <v>16887655243524.369</v>
      </c>
    </row>
    <row r="22012" spans="1:10" x14ac:dyDescent="0.25">
      <c r="A22012">
        <f t="shared" si="688"/>
        <v>22010</v>
      </c>
      <c r="B22012" s="22">
        <v>0</v>
      </c>
      <c r="J22012" s="6">
        <f t="shared" si="687"/>
        <v>16272920094200.813</v>
      </c>
    </row>
    <row r="22013" spans="1:10" x14ac:dyDescent="0.25">
      <c r="A22013">
        <f t="shared" si="688"/>
        <v>22011</v>
      </c>
      <c r="B22013" s="22">
        <v>8143430</v>
      </c>
      <c r="J22013" s="6">
        <f t="shared" si="687"/>
        <v>16887655243524.369</v>
      </c>
    </row>
    <row r="22014" spans="1:10" x14ac:dyDescent="0.25">
      <c r="A22014">
        <f t="shared" si="688"/>
        <v>22012</v>
      </c>
      <c r="B22014" s="22">
        <v>0</v>
      </c>
      <c r="J22014" s="6">
        <f t="shared" si="687"/>
        <v>16272920094200.813</v>
      </c>
    </row>
    <row r="22015" spans="1:10" x14ac:dyDescent="0.25">
      <c r="A22015">
        <f t="shared" si="688"/>
        <v>22013</v>
      </c>
      <c r="B22015" s="22">
        <v>0</v>
      </c>
      <c r="J22015" s="6">
        <f t="shared" si="687"/>
        <v>16272920094200.813</v>
      </c>
    </row>
    <row r="22016" spans="1:10" x14ac:dyDescent="0.25">
      <c r="A22016">
        <f t="shared" si="688"/>
        <v>22014</v>
      </c>
      <c r="B22016" s="22">
        <v>8143430</v>
      </c>
      <c r="J22016" s="6">
        <f t="shared" si="687"/>
        <v>16887655243524.369</v>
      </c>
    </row>
    <row r="22017" spans="1:10" x14ac:dyDescent="0.25">
      <c r="A22017">
        <f t="shared" si="688"/>
        <v>22015</v>
      </c>
      <c r="B22017" s="22">
        <v>0</v>
      </c>
      <c r="J22017" s="6">
        <f t="shared" si="687"/>
        <v>16272920094200.813</v>
      </c>
    </row>
    <row r="22018" spans="1:10" x14ac:dyDescent="0.25">
      <c r="A22018">
        <f t="shared" si="688"/>
        <v>22016</v>
      </c>
      <c r="B22018" s="22">
        <v>0</v>
      </c>
      <c r="J22018" s="6">
        <f t="shared" si="687"/>
        <v>16272920094200.813</v>
      </c>
    </row>
    <row r="22019" spans="1:10" x14ac:dyDescent="0.25">
      <c r="A22019">
        <f t="shared" si="688"/>
        <v>22017</v>
      </c>
      <c r="B22019" s="22">
        <v>0</v>
      </c>
      <c r="J22019" s="6">
        <f t="shared" ref="J22019:J22082" si="689">(B22019-$I$6)^2</f>
        <v>16272920094200.813</v>
      </c>
    </row>
    <row r="22020" spans="1:10" x14ac:dyDescent="0.25">
      <c r="A22020">
        <f t="shared" ref="A22020:A22083" si="690">A22019+1</f>
        <v>22018</v>
      </c>
      <c r="B22020" s="22">
        <v>8143430</v>
      </c>
      <c r="J22020" s="6">
        <f t="shared" si="689"/>
        <v>16887655243524.369</v>
      </c>
    </row>
    <row r="22021" spans="1:10" x14ac:dyDescent="0.25">
      <c r="A22021">
        <f t="shared" si="690"/>
        <v>22019</v>
      </c>
      <c r="B22021" s="22">
        <v>8143430</v>
      </c>
      <c r="J22021" s="6">
        <f t="shared" si="689"/>
        <v>16887655243524.369</v>
      </c>
    </row>
    <row r="22022" spans="1:10" x14ac:dyDescent="0.25">
      <c r="A22022">
        <f t="shared" si="690"/>
        <v>22020</v>
      </c>
      <c r="B22022" s="22">
        <v>0</v>
      </c>
      <c r="J22022" s="6">
        <f t="shared" si="689"/>
        <v>16272920094200.813</v>
      </c>
    </row>
    <row r="22023" spans="1:10" x14ac:dyDescent="0.25">
      <c r="A22023">
        <f t="shared" si="690"/>
        <v>22021</v>
      </c>
      <c r="B22023" s="22">
        <v>0</v>
      </c>
      <c r="J22023" s="6">
        <f t="shared" si="689"/>
        <v>16272920094200.813</v>
      </c>
    </row>
    <row r="22024" spans="1:10" x14ac:dyDescent="0.25">
      <c r="A22024">
        <f t="shared" si="690"/>
        <v>22022</v>
      </c>
      <c r="B22024" s="22">
        <v>8943680</v>
      </c>
      <c r="J22024" s="6">
        <f t="shared" si="689"/>
        <v>24105244819313.906</v>
      </c>
    </row>
    <row r="22025" spans="1:10" x14ac:dyDescent="0.25">
      <c r="A22025">
        <f t="shared" si="690"/>
        <v>22023</v>
      </c>
      <c r="B22025" s="22">
        <v>285171.25</v>
      </c>
      <c r="J22025" s="6">
        <f t="shared" si="689"/>
        <v>14053497767724.313</v>
      </c>
    </row>
    <row r="22026" spans="1:10" x14ac:dyDescent="0.25">
      <c r="A22026">
        <f t="shared" si="690"/>
        <v>22024</v>
      </c>
      <c r="B22026" s="22">
        <v>0</v>
      </c>
      <c r="J22026" s="6">
        <f t="shared" si="689"/>
        <v>16272920094200.813</v>
      </c>
    </row>
    <row r="22027" spans="1:10" x14ac:dyDescent="0.25">
      <c r="A22027">
        <f t="shared" si="690"/>
        <v>22025</v>
      </c>
      <c r="B22027" s="22">
        <v>0</v>
      </c>
      <c r="J22027" s="6">
        <f t="shared" si="689"/>
        <v>16272920094200.813</v>
      </c>
    </row>
    <row r="22028" spans="1:10" x14ac:dyDescent="0.25">
      <c r="A22028">
        <f t="shared" si="690"/>
        <v>22026</v>
      </c>
      <c r="B22028" s="22">
        <v>8943680</v>
      </c>
      <c r="J22028" s="6">
        <f t="shared" si="689"/>
        <v>24105244819313.906</v>
      </c>
    </row>
    <row r="22029" spans="1:10" x14ac:dyDescent="0.25">
      <c r="A22029">
        <f t="shared" si="690"/>
        <v>22027</v>
      </c>
      <c r="B22029" s="22">
        <v>0</v>
      </c>
      <c r="J22029" s="6">
        <f t="shared" si="689"/>
        <v>16272920094200.813</v>
      </c>
    </row>
    <row r="22030" spans="1:10" x14ac:dyDescent="0.25">
      <c r="A22030">
        <f t="shared" si="690"/>
        <v>22028</v>
      </c>
      <c r="B22030" s="22">
        <v>0</v>
      </c>
      <c r="J22030" s="6">
        <f t="shared" si="689"/>
        <v>16272920094200.813</v>
      </c>
    </row>
    <row r="22031" spans="1:10" x14ac:dyDescent="0.25">
      <c r="A22031">
        <f t="shared" si="690"/>
        <v>22029</v>
      </c>
      <c r="B22031" s="22">
        <v>8943680</v>
      </c>
      <c r="J22031" s="6">
        <f t="shared" si="689"/>
        <v>24105244819313.906</v>
      </c>
    </row>
    <row r="22032" spans="1:10" x14ac:dyDescent="0.25">
      <c r="A22032">
        <f t="shared" si="690"/>
        <v>22030</v>
      </c>
      <c r="B22032" s="22">
        <v>8143430</v>
      </c>
      <c r="J22032" s="6">
        <f t="shared" si="689"/>
        <v>16887655243524.369</v>
      </c>
    </row>
    <row r="22033" spans="1:10" x14ac:dyDescent="0.25">
      <c r="A22033">
        <f t="shared" si="690"/>
        <v>22031</v>
      </c>
      <c r="B22033" s="22">
        <v>8943680</v>
      </c>
      <c r="J22033" s="6">
        <f t="shared" si="689"/>
        <v>24105244819313.906</v>
      </c>
    </row>
    <row r="22034" spans="1:10" x14ac:dyDescent="0.25">
      <c r="A22034">
        <f t="shared" si="690"/>
        <v>22032</v>
      </c>
      <c r="B22034" s="22">
        <v>0</v>
      </c>
      <c r="J22034" s="6">
        <f t="shared" si="689"/>
        <v>16272920094200.813</v>
      </c>
    </row>
    <row r="22035" spans="1:10" x14ac:dyDescent="0.25">
      <c r="A22035">
        <f t="shared" si="690"/>
        <v>22033</v>
      </c>
      <c r="B22035" s="22">
        <v>0</v>
      </c>
      <c r="J22035" s="6">
        <f t="shared" si="689"/>
        <v>16272920094200.813</v>
      </c>
    </row>
    <row r="22036" spans="1:10" x14ac:dyDescent="0.25">
      <c r="A22036">
        <f t="shared" si="690"/>
        <v>22034</v>
      </c>
      <c r="B22036" s="22">
        <v>8943680</v>
      </c>
      <c r="J22036" s="6">
        <f t="shared" si="689"/>
        <v>24105244819313.906</v>
      </c>
    </row>
    <row r="22037" spans="1:10" x14ac:dyDescent="0.25">
      <c r="A22037">
        <f t="shared" si="690"/>
        <v>22035</v>
      </c>
      <c r="B22037" s="22">
        <v>4428780.8219178077</v>
      </c>
      <c r="J22037" s="6">
        <f t="shared" si="689"/>
        <v>155874984828.50565</v>
      </c>
    </row>
    <row r="22038" spans="1:10" x14ac:dyDescent="0.25">
      <c r="A22038">
        <f t="shared" si="690"/>
        <v>22036</v>
      </c>
      <c r="B22038" s="22">
        <v>0</v>
      </c>
      <c r="J22038" s="6">
        <f t="shared" si="689"/>
        <v>16272920094200.813</v>
      </c>
    </row>
    <row r="22039" spans="1:10" x14ac:dyDescent="0.25">
      <c r="A22039">
        <f t="shared" si="690"/>
        <v>22037</v>
      </c>
      <c r="B22039" s="22">
        <v>0</v>
      </c>
      <c r="J22039" s="6">
        <f t="shared" si="689"/>
        <v>16272920094200.813</v>
      </c>
    </row>
    <row r="22040" spans="1:10" x14ac:dyDescent="0.25">
      <c r="A22040">
        <f t="shared" si="690"/>
        <v>22038</v>
      </c>
      <c r="B22040" s="22">
        <v>0</v>
      </c>
      <c r="J22040" s="6">
        <f t="shared" si="689"/>
        <v>16272920094200.813</v>
      </c>
    </row>
    <row r="22041" spans="1:10" x14ac:dyDescent="0.25">
      <c r="A22041">
        <f t="shared" si="690"/>
        <v>22039</v>
      </c>
      <c r="B22041" s="22">
        <v>8943680</v>
      </c>
      <c r="J22041" s="6">
        <f t="shared" si="689"/>
        <v>24105244819313.906</v>
      </c>
    </row>
    <row r="22042" spans="1:10" x14ac:dyDescent="0.25">
      <c r="A22042">
        <f t="shared" si="690"/>
        <v>22040</v>
      </c>
      <c r="B22042" s="22">
        <v>0</v>
      </c>
      <c r="J22042" s="6">
        <f t="shared" si="689"/>
        <v>16272920094200.813</v>
      </c>
    </row>
    <row r="22043" spans="1:10" x14ac:dyDescent="0.25">
      <c r="A22043">
        <f t="shared" si="690"/>
        <v>22041</v>
      </c>
      <c r="B22043" s="22">
        <v>8143430</v>
      </c>
      <c r="J22043" s="6">
        <f t="shared" si="689"/>
        <v>16887655243524.369</v>
      </c>
    </row>
    <row r="22044" spans="1:10" x14ac:dyDescent="0.25">
      <c r="A22044">
        <f t="shared" si="690"/>
        <v>22042</v>
      </c>
      <c r="B22044" s="22">
        <v>3250000</v>
      </c>
      <c r="J22044" s="6">
        <f t="shared" si="689"/>
        <v>614610152858.7196</v>
      </c>
    </row>
    <row r="22045" spans="1:10" x14ac:dyDescent="0.25">
      <c r="A22045">
        <f t="shared" si="690"/>
        <v>22043</v>
      </c>
      <c r="B22045" s="22">
        <v>8943680</v>
      </c>
      <c r="J22045" s="6">
        <f t="shared" si="689"/>
        <v>24105244819313.906</v>
      </c>
    </row>
    <row r="22046" spans="1:10" x14ac:dyDescent="0.25">
      <c r="A22046">
        <f t="shared" si="690"/>
        <v>22044</v>
      </c>
      <c r="B22046" s="22">
        <v>10152410.821917808</v>
      </c>
      <c r="J22046" s="6">
        <f t="shared" si="689"/>
        <v>37435308788754.164</v>
      </c>
    </row>
    <row r="22047" spans="1:10" x14ac:dyDescent="0.25">
      <c r="A22047">
        <f t="shared" si="690"/>
        <v>22045</v>
      </c>
      <c r="B22047" s="22">
        <v>0</v>
      </c>
      <c r="J22047" s="6">
        <f t="shared" si="689"/>
        <v>16272920094200.813</v>
      </c>
    </row>
    <row r="22048" spans="1:10" x14ac:dyDescent="0.25">
      <c r="A22048">
        <f t="shared" si="690"/>
        <v>22046</v>
      </c>
      <c r="B22048" s="22">
        <v>3250000</v>
      </c>
      <c r="J22048" s="6">
        <f t="shared" si="689"/>
        <v>614610152858.7196</v>
      </c>
    </row>
    <row r="22049" spans="1:10" x14ac:dyDescent="0.25">
      <c r="A22049">
        <f t="shared" si="690"/>
        <v>22047</v>
      </c>
      <c r="B22049" s="22">
        <v>8943680</v>
      </c>
      <c r="J22049" s="6">
        <f t="shared" si="689"/>
        <v>24105244819313.906</v>
      </c>
    </row>
    <row r="22050" spans="1:10" x14ac:dyDescent="0.25">
      <c r="A22050">
        <f t="shared" si="690"/>
        <v>22048</v>
      </c>
      <c r="B22050" s="22">
        <v>2008980.8219178081</v>
      </c>
      <c r="J22050" s="6">
        <f t="shared" si="689"/>
        <v>4100584250170.3423</v>
      </c>
    </row>
    <row r="22051" spans="1:10" x14ac:dyDescent="0.25">
      <c r="A22051">
        <f t="shared" si="690"/>
        <v>22049</v>
      </c>
      <c r="B22051" s="22">
        <v>0</v>
      </c>
      <c r="J22051" s="6">
        <f t="shared" si="689"/>
        <v>16272920094200.813</v>
      </c>
    </row>
    <row r="22052" spans="1:10" x14ac:dyDescent="0.25">
      <c r="A22052">
        <f t="shared" si="690"/>
        <v>22050</v>
      </c>
      <c r="B22052" s="22">
        <v>0</v>
      </c>
      <c r="J22052" s="6">
        <f t="shared" si="689"/>
        <v>16272920094200.813</v>
      </c>
    </row>
    <row r="22053" spans="1:10" x14ac:dyDescent="0.25">
      <c r="A22053">
        <f t="shared" si="690"/>
        <v>22051</v>
      </c>
      <c r="B22053" s="22">
        <v>0</v>
      </c>
      <c r="J22053" s="6">
        <f t="shared" si="689"/>
        <v>16272920094200.813</v>
      </c>
    </row>
    <row r="22054" spans="1:10" x14ac:dyDescent="0.25">
      <c r="A22054">
        <f t="shared" si="690"/>
        <v>22052</v>
      </c>
      <c r="B22054" s="22">
        <v>8943680</v>
      </c>
      <c r="J22054" s="6">
        <f t="shared" si="689"/>
        <v>24105244819313.906</v>
      </c>
    </row>
    <row r="22055" spans="1:10" x14ac:dyDescent="0.25">
      <c r="A22055">
        <f t="shared" si="690"/>
        <v>22053</v>
      </c>
      <c r="B22055" s="22">
        <v>0</v>
      </c>
      <c r="J22055" s="6">
        <f t="shared" si="689"/>
        <v>16272920094200.813</v>
      </c>
    </row>
    <row r="22056" spans="1:10" x14ac:dyDescent="0.25">
      <c r="A22056">
        <f t="shared" si="690"/>
        <v>22054</v>
      </c>
      <c r="B22056" s="22">
        <v>8143430</v>
      </c>
      <c r="J22056" s="6">
        <f t="shared" si="689"/>
        <v>16887655243524.369</v>
      </c>
    </row>
    <row r="22057" spans="1:10" x14ac:dyDescent="0.25">
      <c r="A22057">
        <f t="shared" si="690"/>
        <v>22055</v>
      </c>
      <c r="B22057" s="22">
        <v>0</v>
      </c>
      <c r="J22057" s="6">
        <f t="shared" si="689"/>
        <v>16272920094200.813</v>
      </c>
    </row>
    <row r="22058" spans="1:10" x14ac:dyDescent="0.25">
      <c r="A22058">
        <f t="shared" si="690"/>
        <v>22056</v>
      </c>
      <c r="B22058" s="22">
        <v>0</v>
      </c>
      <c r="J22058" s="6">
        <f t="shared" si="689"/>
        <v>16272920094200.813</v>
      </c>
    </row>
    <row r="22059" spans="1:10" x14ac:dyDescent="0.25">
      <c r="A22059">
        <f t="shared" si="690"/>
        <v>22057</v>
      </c>
      <c r="B22059" s="22">
        <v>0</v>
      </c>
      <c r="J22059" s="6">
        <f t="shared" si="689"/>
        <v>16272920094200.813</v>
      </c>
    </row>
    <row r="22060" spans="1:10" x14ac:dyDescent="0.25">
      <c r="A22060">
        <f t="shared" si="690"/>
        <v>22058</v>
      </c>
      <c r="B22060" s="22">
        <v>0</v>
      </c>
      <c r="J22060" s="6">
        <f t="shared" si="689"/>
        <v>16272920094200.813</v>
      </c>
    </row>
    <row r="22061" spans="1:10" x14ac:dyDescent="0.25">
      <c r="A22061">
        <f t="shared" si="690"/>
        <v>22059</v>
      </c>
      <c r="B22061" s="22">
        <v>8943680</v>
      </c>
      <c r="J22061" s="6">
        <f t="shared" si="689"/>
        <v>24105244819313.906</v>
      </c>
    </row>
    <row r="22062" spans="1:10" x14ac:dyDescent="0.25">
      <c r="A22062">
        <f t="shared" si="690"/>
        <v>22060</v>
      </c>
      <c r="B22062" s="22">
        <v>8943680</v>
      </c>
      <c r="J22062" s="6">
        <f t="shared" si="689"/>
        <v>24105244819313.906</v>
      </c>
    </row>
    <row r="22063" spans="1:10" x14ac:dyDescent="0.25">
      <c r="A22063">
        <f t="shared" si="690"/>
        <v>22061</v>
      </c>
      <c r="B22063" s="22">
        <v>8143430</v>
      </c>
      <c r="J22063" s="6">
        <f t="shared" si="689"/>
        <v>16887655243524.369</v>
      </c>
    </row>
    <row r="22064" spans="1:10" x14ac:dyDescent="0.25">
      <c r="A22064">
        <f t="shared" si="690"/>
        <v>22062</v>
      </c>
      <c r="B22064" s="22">
        <v>8943680</v>
      </c>
      <c r="J22064" s="6">
        <f t="shared" si="689"/>
        <v>24105244819313.906</v>
      </c>
    </row>
    <row r="22065" spans="1:10" x14ac:dyDescent="0.25">
      <c r="A22065">
        <f t="shared" si="690"/>
        <v>22063</v>
      </c>
      <c r="B22065" s="22">
        <v>3250000</v>
      </c>
      <c r="J22065" s="6">
        <f t="shared" si="689"/>
        <v>614610152858.7196</v>
      </c>
    </row>
    <row r="22066" spans="1:10" x14ac:dyDescent="0.25">
      <c r="A22066">
        <f t="shared" si="690"/>
        <v>22064</v>
      </c>
      <c r="B22066" s="22">
        <v>8143430</v>
      </c>
      <c r="J22066" s="6">
        <f t="shared" si="689"/>
        <v>16887655243524.369</v>
      </c>
    </row>
    <row r="22067" spans="1:10" x14ac:dyDescent="0.25">
      <c r="A22067">
        <f t="shared" si="690"/>
        <v>22065</v>
      </c>
      <c r="B22067" s="22">
        <v>0</v>
      </c>
      <c r="J22067" s="6">
        <f t="shared" si="689"/>
        <v>16272920094200.813</v>
      </c>
    </row>
    <row r="22068" spans="1:10" x14ac:dyDescent="0.25">
      <c r="A22068">
        <f t="shared" si="690"/>
        <v>22066</v>
      </c>
      <c r="B22068" s="22">
        <v>0</v>
      </c>
      <c r="J22068" s="6">
        <f t="shared" si="689"/>
        <v>16272920094200.813</v>
      </c>
    </row>
    <row r="22069" spans="1:10" x14ac:dyDescent="0.25">
      <c r="A22069">
        <f t="shared" si="690"/>
        <v>22067</v>
      </c>
      <c r="B22069" s="22">
        <v>8943680</v>
      </c>
      <c r="J22069" s="6">
        <f t="shared" si="689"/>
        <v>24105244819313.906</v>
      </c>
    </row>
    <row r="22070" spans="1:10" x14ac:dyDescent="0.25">
      <c r="A22070">
        <f t="shared" si="690"/>
        <v>22068</v>
      </c>
      <c r="B22070" s="22">
        <v>8143430</v>
      </c>
      <c r="J22070" s="6">
        <f t="shared" si="689"/>
        <v>16887655243524.369</v>
      </c>
    </row>
    <row r="22071" spans="1:10" x14ac:dyDescent="0.25">
      <c r="A22071">
        <f t="shared" si="690"/>
        <v>22069</v>
      </c>
      <c r="B22071" s="22">
        <v>0</v>
      </c>
      <c r="J22071" s="6">
        <f t="shared" si="689"/>
        <v>16272920094200.813</v>
      </c>
    </row>
    <row r="22072" spans="1:10" x14ac:dyDescent="0.25">
      <c r="A22072">
        <f t="shared" si="690"/>
        <v>22070</v>
      </c>
      <c r="B22072" s="22">
        <v>3250000</v>
      </c>
      <c r="J22072" s="6">
        <f t="shared" si="689"/>
        <v>614610152858.7196</v>
      </c>
    </row>
    <row r="22073" spans="1:10" x14ac:dyDescent="0.25">
      <c r="A22073">
        <f t="shared" si="690"/>
        <v>22071</v>
      </c>
      <c r="B22073" s="22">
        <v>11393430</v>
      </c>
      <c r="J22073" s="6">
        <f t="shared" si="689"/>
        <v>54161640302182.273</v>
      </c>
    </row>
    <row r="22074" spans="1:10" x14ac:dyDescent="0.25">
      <c r="A22074">
        <f t="shared" si="690"/>
        <v>22072</v>
      </c>
      <c r="B22074" s="22">
        <v>0</v>
      </c>
      <c r="J22074" s="6">
        <f t="shared" si="689"/>
        <v>16272920094200.813</v>
      </c>
    </row>
    <row r="22075" spans="1:10" x14ac:dyDescent="0.25">
      <c r="A22075">
        <f t="shared" si="690"/>
        <v>22073</v>
      </c>
      <c r="B22075" s="22">
        <v>12193680</v>
      </c>
      <c r="J22075" s="6">
        <f t="shared" si="689"/>
        <v>66580854877971.813</v>
      </c>
    </row>
    <row r="22076" spans="1:10" x14ac:dyDescent="0.25">
      <c r="A22076">
        <f t="shared" si="690"/>
        <v>22074</v>
      </c>
      <c r="B22076" s="22">
        <v>0</v>
      </c>
      <c r="J22076" s="6">
        <f t="shared" si="689"/>
        <v>16272920094200.813</v>
      </c>
    </row>
    <row r="22077" spans="1:10" x14ac:dyDescent="0.25">
      <c r="A22077">
        <f t="shared" si="690"/>
        <v>22075</v>
      </c>
      <c r="B22077" s="22">
        <v>8943680</v>
      </c>
      <c r="J22077" s="6">
        <f t="shared" si="689"/>
        <v>24105244819313.906</v>
      </c>
    </row>
    <row r="22078" spans="1:10" x14ac:dyDescent="0.25">
      <c r="A22078">
        <f t="shared" si="690"/>
        <v>22076</v>
      </c>
      <c r="B22078" s="22">
        <v>0</v>
      </c>
      <c r="J22078" s="6">
        <f t="shared" si="689"/>
        <v>16272920094200.813</v>
      </c>
    </row>
    <row r="22079" spans="1:10" x14ac:dyDescent="0.25">
      <c r="A22079">
        <f t="shared" si="690"/>
        <v>22077</v>
      </c>
      <c r="B22079" s="22">
        <v>8943680</v>
      </c>
      <c r="J22079" s="6">
        <f t="shared" si="689"/>
        <v>24105244819313.906</v>
      </c>
    </row>
    <row r="22080" spans="1:10" x14ac:dyDescent="0.25">
      <c r="A22080">
        <f t="shared" si="690"/>
        <v>22078</v>
      </c>
      <c r="B22080" s="22">
        <v>0</v>
      </c>
      <c r="J22080" s="6">
        <f t="shared" si="689"/>
        <v>16272920094200.813</v>
      </c>
    </row>
    <row r="22081" spans="1:10" x14ac:dyDescent="0.25">
      <c r="A22081">
        <f t="shared" si="690"/>
        <v>22079</v>
      </c>
      <c r="B22081" s="22">
        <v>0</v>
      </c>
      <c r="J22081" s="6">
        <f t="shared" si="689"/>
        <v>16272920094200.813</v>
      </c>
    </row>
    <row r="22082" spans="1:10" x14ac:dyDescent="0.25">
      <c r="A22082">
        <f t="shared" si="690"/>
        <v>22080</v>
      </c>
      <c r="B22082" s="22">
        <v>0</v>
      </c>
      <c r="J22082" s="6">
        <f t="shared" si="689"/>
        <v>16272920094200.813</v>
      </c>
    </row>
    <row r="22083" spans="1:10" x14ac:dyDescent="0.25">
      <c r="A22083">
        <f t="shared" si="690"/>
        <v>22081</v>
      </c>
      <c r="B22083" s="22">
        <v>8943680</v>
      </c>
      <c r="J22083" s="6">
        <f t="shared" ref="J22083:J22146" si="691">(B22083-$I$6)^2</f>
        <v>24105244819313.906</v>
      </c>
    </row>
    <row r="22084" spans="1:10" x14ac:dyDescent="0.25">
      <c r="A22084">
        <f t="shared" ref="A22084:A22147" si="692">A22083+1</f>
        <v>22082</v>
      </c>
      <c r="B22084" s="22">
        <v>0</v>
      </c>
      <c r="J22084" s="6">
        <f t="shared" si="691"/>
        <v>16272920094200.813</v>
      </c>
    </row>
    <row r="22085" spans="1:10" x14ac:dyDescent="0.25">
      <c r="A22085">
        <f t="shared" si="692"/>
        <v>22083</v>
      </c>
      <c r="B22085" s="22">
        <v>0</v>
      </c>
      <c r="J22085" s="6">
        <f t="shared" si="691"/>
        <v>16272920094200.813</v>
      </c>
    </row>
    <row r="22086" spans="1:10" x14ac:dyDescent="0.25">
      <c r="A22086">
        <f t="shared" si="692"/>
        <v>22084</v>
      </c>
      <c r="B22086" s="22">
        <v>0</v>
      </c>
      <c r="J22086" s="6">
        <f t="shared" si="691"/>
        <v>16272920094200.813</v>
      </c>
    </row>
    <row r="22087" spans="1:10" x14ac:dyDescent="0.25">
      <c r="A22087">
        <f t="shared" si="692"/>
        <v>22085</v>
      </c>
      <c r="B22087" s="22">
        <v>0</v>
      </c>
      <c r="J22087" s="6">
        <f t="shared" si="691"/>
        <v>16272920094200.813</v>
      </c>
    </row>
    <row r="22088" spans="1:10" x14ac:dyDescent="0.25">
      <c r="A22088">
        <f t="shared" si="692"/>
        <v>22086</v>
      </c>
      <c r="B22088" s="22">
        <v>0</v>
      </c>
      <c r="J22088" s="6">
        <f t="shared" si="691"/>
        <v>16272920094200.813</v>
      </c>
    </row>
    <row r="22089" spans="1:10" x14ac:dyDescent="0.25">
      <c r="A22089">
        <f t="shared" si="692"/>
        <v>22087</v>
      </c>
      <c r="B22089" s="22">
        <v>0</v>
      </c>
      <c r="J22089" s="6">
        <f t="shared" si="691"/>
        <v>16272920094200.813</v>
      </c>
    </row>
    <row r="22090" spans="1:10" x14ac:dyDescent="0.25">
      <c r="A22090">
        <f t="shared" si="692"/>
        <v>22088</v>
      </c>
      <c r="B22090" s="22">
        <v>0</v>
      </c>
      <c r="J22090" s="6">
        <f t="shared" si="691"/>
        <v>16272920094200.813</v>
      </c>
    </row>
    <row r="22091" spans="1:10" x14ac:dyDescent="0.25">
      <c r="A22091">
        <f t="shared" si="692"/>
        <v>22089</v>
      </c>
      <c r="B22091" s="22">
        <v>0</v>
      </c>
      <c r="J22091" s="6">
        <f t="shared" si="691"/>
        <v>16272920094200.813</v>
      </c>
    </row>
    <row r="22092" spans="1:10" x14ac:dyDescent="0.25">
      <c r="A22092">
        <f t="shared" si="692"/>
        <v>22090</v>
      </c>
      <c r="B22092" s="22">
        <v>8143430</v>
      </c>
      <c r="J22092" s="6">
        <f t="shared" si="691"/>
        <v>16887655243524.369</v>
      </c>
    </row>
    <row r="22093" spans="1:10" x14ac:dyDescent="0.25">
      <c r="A22093">
        <f t="shared" si="692"/>
        <v>22091</v>
      </c>
      <c r="B22093" s="22">
        <v>11943680</v>
      </c>
      <c r="J22093" s="6">
        <f t="shared" si="691"/>
        <v>62563500258075.047</v>
      </c>
    </row>
    <row r="22094" spans="1:10" x14ac:dyDescent="0.25">
      <c r="A22094">
        <f t="shared" si="692"/>
        <v>22092</v>
      </c>
      <c r="B22094" s="22">
        <v>0</v>
      </c>
      <c r="J22094" s="6">
        <f t="shared" si="691"/>
        <v>16272920094200.813</v>
      </c>
    </row>
    <row r="22095" spans="1:10" x14ac:dyDescent="0.25">
      <c r="A22095">
        <f t="shared" si="692"/>
        <v>22093</v>
      </c>
      <c r="B22095" s="22">
        <v>285171.25</v>
      </c>
      <c r="J22095" s="6">
        <f t="shared" si="691"/>
        <v>14053497767724.313</v>
      </c>
    </row>
    <row r="22096" spans="1:10" x14ac:dyDescent="0.25">
      <c r="A22096">
        <f t="shared" si="692"/>
        <v>22094</v>
      </c>
      <c r="B22096" s="22">
        <v>0</v>
      </c>
      <c r="J22096" s="6">
        <f t="shared" si="691"/>
        <v>16272920094200.813</v>
      </c>
    </row>
    <row r="22097" spans="1:10" x14ac:dyDescent="0.25">
      <c r="A22097">
        <f t="shared" si="692"/>
        <v>22095</v>
      </c>
      <c r="B22097" s="22">
        <v>2008980.8219178081</v>
      </c>
      <c r="J22097" s="6">
        <f t="shared" si="691"/>
        <v>4100584250170.3423</v>
      </c>
    </row>
    <row r="22098" spans="1:10" x14ac:dyDescent="0.25">
      <c r="A22098">
        <f t="shared" si="692"/>
        <v>22096</v>
      </c>
      <c r="B22098" s="22">
        <v>12193680</v>
      </c>
      <c r="J22098" s="6">
        <f t="shared" si="691"/>
        <v>66580854877971.813</v>
      </c>
    </row>
    <row r="22099" spans="1:10" x14ac:dyDescent="0.25">
      <c r="A22099">
        <f t="shared" si="692"/>
        <v>22097</v>
      </c>
      <c r="B22099" s="22">
        <v>0</v>
      </c>
      <c r="J22099" s="6">
        <f t="shared" si="691"/>
        <v>16272920094200.813</v>
      </c>
    </row>
    <row r="22100" spans="1:10" x14ac:dyDescent="0.25">
      <c r="A22100">
        <f t="shared" si="692"/>
        <v>22098</v>
      </c>
      <c r="B22100" s="22">
        <v>0</v>
      </c>
      <c r="J22100" s="6">
        <f t="shared" si="691"/>
        <v>16272920094200.813</v>
      </c>
    </row>
    <row r="22101" spans="1:10" x14ac:dyDescent="0.25">
      <c r="A22101">
        <f t="shared" si="692"/>
        <v>22099</v>
      </c>
      <c r="B22101" s="22">
        <v>11678601.25</v>
      </c>
      <c r="J22101" s="6">
        <f t="shared" si="691"/>
        <v>58440375325480.773</v>
      </c>
    </row>
    <row r="22102" spans="1:10" x14ac:dyDescent="0.25">
      <c r="A22102">
        <f t="shared" si="692"/>
        <v>22100</v>
      </c>
      <c r="B22102" s="22">
        <v>0</v>
      </c>
      <c r="J22102" s="6">
        <f t="shared" si="691"/>
        <v>16272920094200.813</v>
      </c>
    </row>
    <row r="22103" spans="1:10" x14ac:dyDescent="0.25">
      <c r="A22103">
        <f t="shared" si="692"/>
        <v>22101</v>
      </c>
      <c r="B22103" s="22">
        <v>8943680</v>
      </c>
      <c r="J22103" s="6">
        <f t="shared" si="691"/>
        <v>24105244819313.906</v>
      </c>
    </row>
    <row r="22104" spans="1:10" x14ac:dyDescent="0.25">
      <c r="A22104">
        <f t="shared" si="692"/>
        <v>22102</v>
      </c>
      <c r="B22104" s="22">
        <v>0</v>
      </c>
      <c r="J22104" s="6">
        <f t="shared" si="691"/>
        <v>16272920094200.813</v>
      </c>
    </row>
    <row r="22105" spans="1:10" x14ac:dyDescent="0.25">
      <c r="A22105">
        <f t="shared" si="692"/>
        <v>22103</v>
      </c>
      <c r="B22105" s="22">
        <v>8943680</v>
      </c>
      <c r="J22105" s="6">
        <f t="shared" si="691"/>
        <v>24105244819313.906</v>
      </c>
    </row>
    <row r="22106" spans="1:10" x14ac:dyDescent="0.25">
      <c r="A22106">
        <f t="shared" si="692"/>
        <v>22104</v>
      </c>
      <c r="B22106" s="22">
        <v>0</v>
      </c>
      <c r="J22106" s="6">
        <f t="shared" si="691"/>
        <v>16272920094200.813</v>
      </c>
    </row>
    <row r="22107" spans="1:10" x14ac:dyDescent="0.25">
      <c r="A22107">
        <f t="shared" si="692"/>
        <v>22105</v>
      </c>
      <c r="B22107" s="22">
        <v>0</v>
      </c>
      <c r="J22107" s="6">
        <f t="shared" si="691"/>
        <v>16272920094200.813</v>
      </c>
    </row>
    <row r="22108" spans="1:10" x14ac:dyDescent="0.25">
      <c r="A22108">
        <f t="shared" si="692"/>
        <v>22106</v>
      </c>
      <c r="B22108" s="22">
        <v>0</v>
      </c>
      <c r="J22108" s="6">
        <f t="shared" si="691"/>
        <v>16272920094200.813</v>
      </c>
    </row>
    <row r="22109" spans="1:10" x14ac:dyDescent="0.25">
      <c r="A22109">
        <f t="shared" si="692"/>
        <v>22107</v>
      </c>
      <c r="B22109" s="22">
        <v>0</v>
      </c>
      <c r="J22109" s="6">
        <f t="shared" si="691"/>
        <v>16272920094200.813</v>
      </c>
    </row>
    <row r="22110" spans="1:10" x14ac:dyDescent="0.25">
      <c r="A22110">
        <f t="shared" si="692"/>
        <v>22108</v>
      </c>
      <c r="B22110" s="22">
        <v>8143430</v>
      </c>
      <c r="J22110" s="6">
        <f t="shared" si="691"/>
        <v>16887655243524.369</v>
      </c>
    </row>
    <row r="22111" spans="1:10" x14ac:dyDescent="0.25">
      <c r="A22111">
        <f t="shared" si="692"/>
        <v>22109</v>
      </c>
      <c r="B22111" s="22">
        <v>0</v>
      </c>
      <c r="J22111" s="6">
        <f t="shared" si="691"/>
        <v>16272920094200.813</v>
      </c>
    </row>
    <row r="22112" spans="1:10" x14ac:dyDescent="0.25">
      <c r="A22112">
        <f t="shared" si="692"/>
        <v>22110</v>
      </c>
      <c r="B22112" s="22">
        <v>0</v>
      </c>
      <c r="J22112" s="6">
        <f t="shared" si="691"/>
        <v>16272920094200.813</v>
      </c>
    </row>
    <row r="22113" spans="1:10" x14ac:dyDescent="0.25">
      <c r="A22113">
        <f t="shared" si="692"/>
        <v>22111</v>
      </c>
      <c r="B22113" s="22">
        <v>0</v>
      </c>
      <c r="J22113" s="6">
        <f t="shared" si="691"/>
        <v>16272920094200.813</v>
      </c>
    </row>
    <row r="22114" spans="1:10" x14ac:dyDescent="0.25">
      <c r="A22114">
        <f t="shared" si="692"/>
        <v>22112</v>
      </c>
      <c r="B22114" s="22">
        <v>3250000</v>
      </c>
      <c r="J22114" s="6">
        <f t="shared" si="691"/>
        <v>614610152858.7196</v>
      </c>
    </row>
    <row r="22115" spans="1:10" x14ac:dyDescent="0.25">
      <c r="A22115">
        <f t="shared" si="692"/>
        <v>22113</v>
      </c>
      <c r="B22115" s="22">
        <v>17087110</v>
      </c>
      <c r="J22115" s="6">
        <f t="shared" si="691"/>
        <v>170384444013437.47</v>
      </c>
    </row>
    <row r="22116" spans="1:10" x14ac:dyDescent="0.25">
      <c r="A22116">
        <f t="shared" si="692"/>
        <v>22114</v>
      </c>
      <c r="B22116" s="22">
        <v>0</v>
      </c>
      <c r="J22116" s="6">
        <f t="shared" si="691"/>
        <v>16272920094200.813</v>
      </c>
    </row>
    <row r="22117" spans="1:10" x14ac:dyDescent="0.25">
      <c r="A22117">
        <f t="shared" si="692"/>
        <v>22115</v>
      </c>
      <c r="B22117" s="22">
        <v>0</v>
      </c>
      <c r="J22117" s="6">
        <f t="shared" si="691"/>
        <v>16272920094200.813</v>
      </c>
    </row>
    <row r="22118" spans="1:10" x14ac:dyDescent="0.25">
      <c r="A22118">
        <f t="shared" si="692"/>
        <v>22116</v>
      </c>
      <c r="B22118" s="22">
        <v>8143430</v>
      </c>
      <c r="J22118" s="6">
        <f t="shared" si="691"/>
        <v>16887655243524.369</v>
      </c>
    </row>
    <row r="22119" spans="1:10" x14ac:dyDescent="0.25">
      <c r="A22119">
        <f t="shared" si="692"/>
        <v>22117</v>
      </c>
      <c r="B22119" s="22">
        <v>0</v>
      </c>
      <c r="J22119" s="6">
        <f t="shared" si="691"/>
        <v>16272920094200.813</v>
      </c>
    </row>
    <row r="22120" spans="1:10" x14ac:dyDescent="0.25">
      <c r="A22120">
        <f t="shared" si="692"/>
        <v>22118</v>
      </c>
      <c r="B22120" s="22">
        <v>0</v>
      </c>
      <c r="J22120" s="6">
        <f t="shared" si="691"/>
        <v>16272920094200.813</v>
      </c>
    </row>
    <row r="22121" spans="1:10" x14ac:dyDescent="0.25">
      <c r="A22121">
        <f t="shared" si="692"/>
        <v>22119</v>
      </c>
      <c r="B22121" s="22">
        <v>0</v>
      </c>
      <c r="J22121" s="6">
        <f t="shared" si="691"/>
        <v>16272920094200.813</v>
      </c>
    </row>
    <row r="22122" spans="1:10" x14ac:dyDescent="0.25">
      <c r="A22122">
        <f t="shared" si="692"/>
        <v>22120</v>
      </c>
      <c r="B22122" s="22">
        <v>8943680</v>
      </c>
      <c r="J22122" s="6">
        <f t="shared" si="691"/>
        <v>24105244819313.906</v>
      </c>
    </row>
    <row r="22123" spans="1:10" x14ac:dyDescent="0.25">
      <c r="A22123">
        <f t="shared" si="692"/>
        <v>22121</v>
      </c>
      <c r="B22123" s="22">
        <v>0</v>
      </c>
      <c r="J22123" s="6">
        <f t="shared" si="691"/>
        <v>16272920094200.813</v>
      </c>
    </row>
    <row r="22124" spans="1:10" x14ac:dyDescent="0.25">
      <c r="A22124">
        <f t="shared" si="692"/>
        <v>22122</v>
      </c>
      <c r="B22124" s="22">
        <v>17087110</v>
      </c>
      <c r="J22124" s="6">
        <f t="shared" si="691"/>
        <v>170384444013437.47</v>
      </c>
    </row>
    <row r="22125" spans="1:10" x14ac:dyDescent="0.25">
      <c r="A22125">
        <f t="shared" si="692"/>
        <v>22123</v>
      </c>
      <c r="B22125" s="22">
        <v>0</v>
      </c>
      <c r="J22125" s="6">
        <f t="shared" si="691"/>
        <v>16272920094200.813</v>
      </c>
    </row>
    <row r="22126" spans="1:10" x14ac:dyDescent="0.25">
      <c r="A22126">
        <f t="shared" si="692"/>
        <v>22124</v>
      </c>
      <c r="B22126" s="22">
        <v>0</v>
      </c>
      <c r="J22126" s="6">
        <f t="shared" si="691"/>
        <v>16272920094200.813</v>
      </c>
    </row>
    <row r="22127" spans="1:10" x14ac:dyDescent="0.25">
      <c r="A22127">
        <f t="shared" si="692"/>
        <v>22125</v>
      </c>
      <c r="B22127" s="22">
        <v>8943680</v>
      </c>
      <c r="J22127" s="6">
        <f t="shared" si="691"/>
        <v>24105244819313.906</v>
      </c>
    </row>
    <row r="22128" spans="1:10" x14ac:dyDescent="0.25">
      <c r="A22128">
        <f t="shared" si="692"/>
        <v>22126</v>
      </c>
      <c r="B22128" s="22">
        <v>8943680</v>
      </c>
      <c r="J22128" s="6">
        <f t="shared" si="691"/>
        <v>24105244819313.906</v>
      </c>
    </row>
    <row r="22129" spans="1:10" x14ac:dyDescent="0.25">
      <c r="A22129">
        <f t="shared" si="692"/>
        <v>22127</v>
      </c>
      <c r="B22129" s="22">
        <v>0</v>
      </c>
      <c r="J22129" s="6">
        <f t="shared" si="691"/>
        <v>16272920094200.813</v>
      </c>
    </row>
    <row r="22130" spans="1:10" x14ac:dyDescent="0.25">
      <c r="A22130">
        <f t="shared" si="692"/>
        <v>22128</v>
      </c>
      <c r="B22130" s="22">
        <v>3250000</v>
      </c>
      <c r="J22130" s="6">
        <f t="shared" si="691"/>
        <v>614610152858.7196</v>
      </c>
    </row>
    <row r="22131" spans="1:10" x14ac:dyDescent="0.25">
      <c r="A22131">
        <f t="shared" si="692"/>
        <v>22129</v>
      </c>
      <c r="B22131" s="22">
        <v>8943680</v>
      </c>
      <c r="J22131" s="6">
        <f t="shared" si="691"/>
        <v>24105244819313.906</v>
      </c>
    </row>
    <row r="22132" spans="1:10" x14ac:dyDescent="0.25">
      <c r="A22132">
        <f t="shared" si="692"/>
        <v>22130</v>
      </c>
      <c r="B22132" s="22">
        <v>0</v>
      </c>
      <c r="J22132" s="6">
        <f t="shared" si="691"/>
        <v>16272920094200.813</v>
      </c>
    </row>
    <row r="22133" spans="1:10" x14ac:dyDescent="0.25">
      <c r="A22133">
        <f t="shared" si="692"/>
        <v>22131</v>
      </c>
      <c r="B22133" s="22">
        <v>17087110</v>
      </c>
      <c r="J22133" s="6">
        <f t="shared" si="691"/>
        <v>170384444013437.47</v>
      </c>
    </row>
    <row r="22134" spans="1:10" x14ac:dyDescent="0.25">
      <c r="A22134">
        <f t="shared" si="692"/>
        <v>22132</v>
      </c>
      <c r="B22134" s="22">
        <v>17087110</v>
      </c>
      <c r="J22134" s="6">
        <f t="shared" si="691"/>
        <v>170384444013437.47</v>
      </c>
    </row>
    <row r="22135" spans="1:10" x14ac:dyDescent="0.25">
      <c r="A22135">
        <f t="shared" si="692"/>
        <v>22133</v>
      </c>
      <c r="B22135" s="22">
        <v>8943680</v>
      </c>
      <c r="J22135" s="6">
        <f t="shared" si="691"/>
        <v>24105244819313.906</v>
      </c>
    </row>
    <row r="22136" spans="1:10" x14ac:dyDescent="0.25">
      <c r="A22136">
        <f t="shared" si="692"/>
        <v>22134</v>
      </c>
      <c r="B22136" s="22">
        <v>0</v>
      </c>
      <c r="J22136" s="6">
        <f t="shared" si="691"/>
        <v>16272920094200.813</v>
      </c>
    </row>
    <row r="22137" spans="1:10" x14ac:dyDescent="0.25">
      <c r="A22137">
        <f t="shared" si="692"/>
        <v>22135</v>
      </c>
      <c r="B22137" s="22">
        <v>0</v>
      </c>
      <c r="J22137" s="6">
        <f t="shared" si="691"/>
        <v>16272920094200.813</v>
      </c>
    </row>
    <row r="22138" spans="1:10" x14ac:dyDescent="0.25">
      <c r="A22138">
        <f t="shared" si="692"/>
        <v>22136</v>
      </c>
      <c r="B22138" s="22">
        <v>0</v>
      </c>
      <c r="J22138" s="6">
        <f t="shared" si="691"/>
        <v>16272920094200.813</v>
      </c>
    </row>
    <row r="22139" spans="1:10" x14ac:dyDescent="0.25">
      <c r="A22139">
        <f t="shared" si="692"/>
        <v>22137</v>
      </c>
      <c r="B22139" s="22">
        <v>0</v>
      </c>
      <c r="J22139" s="6">
        <f t="shared" si="691"/>
        <v>16272920094200.813</v>
      </c>
    </row>
    <row r="22140" spans="1:10" x14ac:dyDescent="0.25">
      <c r="A22140">
        <f t="shared" si="692"/>
        <v>22138</v>
      </c>
      <c r="B22140" s="22">
        <v>0</v>
      </c>
      <c r="J22140" s="6">
        <f t="shared" si="691"/>
        <v>16272920094200.813</v>
      </c>
    </row>
    <row r="22141" spans="1:10" x14ac:dyDescent="0.25">
      <c r="A22141">
        <f t="shared" si="692"/>
        <v>22139</v>
      </c>
      <c r="B22141" s="22">
        <v>8943680</v>
      </c>
      <c r="J22141" s="6">
        <f t="shared" si="691"/>
        <v>24105244819313.906</v>
      </c>
    </row>
    <row r="22142" spans="1:10" x14ac:dyDescent="0.25">
      <c r="A22142">
        <f t="shared" si="692"/>
        <v>22140</v>
      </c>
      <c r="B22142" s="22">
        <v>0</v>
      </c>
      <c r="J22142" s="6">
        <f t="shared" si="691"/>
        <v>16272920094200.813</v>
      </c>
    </row>
    <row r="22143" spans="1:10" x14ac:dyDescent="0.25">
      <c r="A22143">
        <f t="shared" si="692"/>
        <v>22141</v>
      </c>
      <c r="B22143" s="22">
        <v>8943680</v>
      </c>
      <c r="J22143" s="6">
        <f t="shared" si="691"/>
        <v>24105244819313.906</v>
      </c>
    </row>
    <row r="22144" spans="1:10" x14ac:dyDescent="0.25">
      <c r="A22144">
        <f t="shared" si="692"/>
        <v>22142</v>
      </c>
      <c r="B22144" s="22">
        <v>8943680</v>
      </c>
      <c r="J22144" s="6">
        <f t="shared" si="691"/>
        <v>24105244819313.906</v>
      </c>
    </row>
    <row r="22145" spans="1:10" x14ac:dyDescent="0.25">
      <c r="A22145">
        <f t="shared" si="692"/>
        <v>22143</v>
      </c>
      <c r="B22145" s="22">
        <v>8943680</v>
      </c>
      <c r="J22145" s="6">
        <f t="shared" si="691"/>
        <v>24105244819313.906</v>
      </c>
    </row>
    <row r="22146" spans="1:10" x14ac:dyDescent="0.25">
      <c r="A22146">
        <f t="shared" si="692"/>
        <v>22144</v>
      </c>
      <c r="B22146" s="22">
        <v>0</v>
      </c>
      <c r="J22146" s="6">
        <f t="shared" si="691"/>
        <v>16272920094200.813</v>
      </c>
    </row>
    <row r="22147" spans="1:10" x14ac:dyDescent="0.25">
      <c r="A22147">
        <f t="shared" si="692"/>
        <v>22145</v>
      </c>
      <c r="B22147" s="22">
        <v>8143430</v>
      </c>
      <c r="J22147" s="6">
        <f t="shared" ref="J22147:J22210" si="693">(B22147-$I$6)^2</f>
        <v>16887655243524.369</v>
      </c>
    </row>
    <row r="22148" spans="1:10" x14ac:dyDescent="0.25">
      <c r="A22148">
        <f t="shared" ref="A22148:A22211" si="694">A22147+1</f>
        <v>22146</v>
      </c>
      <c r="B22148" s="22">
        <v>0</v>
      </c>
      <c r="J22148" s="6">
        <f t="shared" si="693"/>
        <v>16272920094200.813</v>
      </c>
    </row>
    <row r="22149" spans="1:10" x14ac:dyDescent="0.25">
      <c r="A22149">
        <f t="shared" si="694"/>
        <v>22147</v>
      </c>
      <c r="B22149" s="22">
        <v>0</v>
      </c>
      <c r="J22149" s="6">
        <f t="shared" si="693"/>
        <v>16272920094200.813</v>
      </c>
    </row>
    <row r="22150" spans="1:10" x14ac:dyDescent="0.25">
      <c r="A22150">
        <f t="shared" si="694"/>
        <v>22148</v>
      </c>
      <c r="B22150" s="22">
        <v>0</v>
      </c>
      <c r="J22150" s="6">
        <f t="shared" si="693"/>
        <v>16272920094200.813</v>
      </c>
    </row>
    <row r="22151" spans="1:10" x14ac:dyDescent="0.25">
      <c r="A22151">
        <f t="shared" si="694"/>
        <v>22149</v>
      </c>
      <c r="B22151" s="22">
        <v>0</v>
      </c>
      <c r="J22151" s="6">
        <f t="shared" si="693"/>
        <v>16272920094200.813</v>
      </c>
    </row>
    <row r="22152" spans="1:10" x14ac:dyDescent="0.25">
      <c r="A22152">
        <f t="shared" si="694"/>
        <v>22150</v>
      </c>
      <c r="B22152" s="22">
        <v>0</v>
      </c>
      <c r="J22152" s="6">
        <f t="shared" si="693"/>
        <v>16272920094200.813</v>
      </c>
    </row>
    <row r="22153" spans="1:10" x14ac:dyDescent="0.25">
      <c r="A22153">
        <f t="shared" si="694"/>
        <v>22151</v>
      </c>
      <c r="B22153" s="22">
        <v>8943680</v>
      </c>
      <c r="J22153" s="6">
        <f t="shared" si="693"/>
        <v>24105244819313.906</v>
      </c>
    </row>
    <row r="22154" spans="1:10" x14ac:dyDescent="0.25">
      <c r="A22154">
        <f t="shared" si="694"/>
        <v>22152</v>
      </c>
      <c r="B22154" s="22">
        <v>0</v>
      </c>
      <c r="J22154" s="6">
        <f t="shared" si="693"/>
        <v>16272920094200.813</v>
      </c>
    </row>
    <row r="22155" spans="1:10" x14ac:dyDescent="0.25">
      <c r="A22155">
        <f t="shared" si="694"/>
        <v>22153</v>
      </c>
      <c r="B22155" s="22">
        <v>0</v>
      </c>
      <c r="J22155" s="6">
        <f t="shared" si="693"/>
        <v>16272920094200.813</v>
      </c>
    </row>
    <row r="22156" spans="1:10" x14ac:dyDescent="0.25">
      <c r="A22156">
        <f t="shared" si="694"/>
        <v>22154</v>
      </c>
      <c r="B22156" s="22">
        <v>0</v>
      </c>
      <c r="J22156" s="6">
        <f t="shared" si="693"/>
        <v>16272920094200.813</v>
      </c>
    </row>
    <row r="22157" spans="1:10" x14ac:dyDescent="0.25">
      <c r="A22157">
        <f t="shared" si="694"/>
        <v>22155</v>
      </c>
      <c r="B22157" s="22">
        <v>0</v>
      </c>
      <c r="J22157" s="6">
        <f t="shared" si="693"/>
        <v>16272920094200.813</v>
      </c>
    </row>
    <row r="22158" spans="1:10" x14ac:dyDescent="0.25">
      <c r="A22158">
        <f t="shared" si="694"/>
        <v>22156</v>
      </c>
      <c r="B22158" s="22">
        <v>0</v>
      </c>
      <c r="J22158" s="6">
        <f t="shared" si="693"/>
        <v>16272920094200.813</v>
      </c>
    </row>
    <row r="22159" spans="1:10" x14ac:dyDescent="0.25">
      <c r="A22159">
        <f t="shared" si="694"/>
        <v>22157</v>
      </c>
      <c r="B22159" s="22">
        <v>0</v>
      </c>
      <c r="J22159" s="6">
        <f t="shared" si="693"/>
        <v>16272920094200.813</v>
      </c>
    </row>
    <row r="22160" spans="1:10" x14ac:dyDescent="0.25">
      <c r="A22160">
        <f t="shared" si="694"/>
        <v>22158</v>
      </c>
      <c r="B22160" s="22">
        <v>0</v>
      </c>
      <c r="J22160" s="6">
        <f t="shared" si="693"/>
        <v>16272920094200.813</v>
      </c>
    </row>
    <row r="22161" spans="1:10" x14ac:dyDescent="0.25">
      <c r="A22161">
        <f t="shared" si="694"/>
        <v>22159</v>
      </c>
      <c r="B22161" s="22">
        <v>0</v>
      </c>
      <c r="J22161" s="6">
        <f t="shared" si="693"/>
        <v>16272920094200.813</v>
      </c>
    </row>
    <row r="22162" spans="1:10" x14ac:dyDescent="0.25">
      <c r="A22162">
        <f t="shared" si="694"/>
        <v>22160</v>
      </c>
      <c r="B22162" s="22">
        <v>0</v>
      </c>
      <c r="J22162" s="6">
        <f t="shared" si="693"/>
        <v>16272920094200.813</v>
      </c>
    </row>
    <row r="22163" spans="1:10" x14ac:dyDescent="0.25">
      <c r="A22163">
        <f t="shared" si="694"/>
        <v>22161</v>
      </c>
      <c r="B22163" s="22">
        <v>10393791.75</v>
      </c>
      <c r="J22163" s="6">
        <f t="shared" si="693"/>
        <v>40447323022218.281</v>
      </c>
    </row>
    <row r="22164" spans="1:10" x14ac:dyDescent="0.25">
      <c r="A22164">
        <f t="shared" si="694"/>
        <v>22162</v>
      </c>
      <c r="B22164" s="22">
        <v>0</v>
      </c>
      <c r="J22164" s="6">
        <f t="shared" si="693"/>
        <v>16272920094200.813</v>
      </c>
    </row>
    <row r="22165" spans="1:10" x14ac:dyDescent="0.25">
      <c r="A22165">
        <f t="shared" si="694"/>
        <v>22163</v>
      </c>
      <c r="B22165" s="22">
        <v>0</v>
      </c>
      <c r="J22165" s="6">
        <f t="shared" si="693"/>
        <v>16272920094200.813</v>
      </c>
    </row>
    <row r="22166" spans="1:10" x14ac:dyDescent="0.25">
      <c r="A22166">
        <f t="shared" si="694"/>
        <v>22164</v>
      </c>
      <c r="B22166" s="22">
        <v>17087110</v>
      </c>
      <c r="J22166" s="6">
        <f t="shared" si="693"/>
        <v>170384444013437.47</v>
      </c>
    </row>
    <row r="22167" spans="1:10" x14ac:dyDescent="0.25">
      <c r="A22167">
        <f t="shared" si="694"/>
        <v>22165</v>
      </c>
      <c r="B22167" s="22">
        <v>0</v>
      </c>
      <c r="J22167" s="6">
        <f t="shared" si="693"/>
        <v>16272920094200.813</v>
      </c>
    </row>
    <row r="22168" spans="1:10" x14ac:dyDescent="0.25">
      <c r="A22168">
        <f t="shared" si="694"/>
        <v>22166</v>
      </c>
      <c r="B22168" s="22">
        <v>0</v>
      </c>
      <c r="J22168" s="6">
        <f t="shared" si="693"/>
        <v>16272920094200.813</v>
      </c>
    </row>
    <row r="22169" spans="1:10" x14ac:dyDescent="0.25">
      <c r="A22169">
        <f t="shared" si="694"/>
        <v>22167</v>
      </c>
      <c r="B22169" s="22">
        <v>0</v>
      </c>
      <c r="J22169" s="6">
        <f t="shared" si="693"/>
        <v>16272920094200.813</v>
      </c>
    </row>
    <row r="22170" spans="1:10" x14ac:dyDescent="0.25">
      <c r="A22170">
        <f t="shared" si="694"/>
        <v>22168</v>
      </c>
      <c r="B22170" s="22">
        <v>8143430</v>
      </c>
      <c r="J22170" s="6">
        <f t="shared" si="693"/>
        <v>16887655243524.369</v>
      </c>
    </row>
    <row r="22171" spans="1:10" x14ac:dyDescent="0.25">
      <c r="A22171">
        <f t="shared" si="694"/>
        <v>22169</v>
      </c>
      <c r="B22171" s="22">
        <v>0</v>
      </c>
      <c r="J22171" s="6">
        <f t="shared" si="693"/>
        <v>16272920094200.813</v>
      </c>
    </row>
    <row r="22172" spans="1:10" x14ac:dyDescent="0.25">
      <c r="A22172">
        <f t="shared" si="694"/>
        <v>22170</v>
      </c>
      <c r="B22172" s="22">
        <v>8943680</v>
      </c>
      <c r="J22172" s="6">
        <f t="shared" si="693"/>
        <v>24105244819313.906</v>
      </c>
    </row>
    <row r="22173" spans="1:10" x14ac:dyDescent="0.25">
      <c r="A22173">
        <f t="shared" si="694"/>
        <v>22171</v>
      </c>
      <c r="B22173" s="22">
        <v>8143430</v>
      </c>
      <c r="J22173" s="6">
        <f t="shared" si="693"/>
        <v>16887655243524.369</v>
      </c>
    </row>
    <row r="22174" spans="1:10" x14ac:dyDescent="0.25">
      <c r="A22174">
        <f t="shared" si="694"/>
        <v>22172</v>
      </c>
      <c r="B22174" s="22">
        <v>0</v>
      </c>
      <c r="J22174" s="6">
        <f t="shared" si="693"/>
        <v>16272920094200.813</v>
      </c>
    </row>
    <row r="22175" spans="1:10" x14ac:dyDescent="0.25">
      <c r="A22175">
        <f t="shared" si="694"/>
        <v>22173</v>
      </c>
      <c r="B22175" s="22">
        <v>0</v>
      </c>
      <c r="J22175" s="6">
        <f t="shared" si="693"/>
        <v>16272920094200.813</v>
      </c>
    </row>
    <row r="22176" spans="1:10" x14ac:dyDescent="0.25">
      <c r="A22176">
        <f t="shared" si="694"/>
        <v>22174</v>
      </c>
      <c r="B22176" s="22">
        <v>8943680</v>
      </c>
      <c r="J22176" s="6">
        <f t="shared" si="693"/>
        <v>24105244819313.906</v>
      </c>
    </row>
    <row r="22177" spans="1:10" x14ac:dyDescent="0.25">
      <c r="A22177">
        <f t="shared" si="694"/>
        <v>22175</v>
      </c>
      <c r="B22177" s="22">
        <v>8943680</v>
      </c>
      <c r="J22177" s="6">
        <f t="shared" si="693"/>
        <v>24105244819313.906</v>
      </c>
    </row>
    <row r="22178" spans="1:10" x14ac:dyDescent="0.25">
      <c r="A22178">
        <f t="shared" si="694"/>
        <v>22176</v>
      </c>
      <c r="B22178" s="22">
        <v>8143430</v>
      </c>
      <c r="J22178" s="6">
        <f t="shared" si="693"/>
        <v>16887655243524.369</v>
      </c>
    </row>
    <row r="22179" spans="1:10" x14ac:dyDescent="0.25">
      <c r="A22179">
        <f t="shared" si="694"/>
        <v>22177</v>
      </c>
      <c r="B22179" s="22">
        <v>18452858.08219178</v>
      </c>
      <c r="J22179" s="6">
        <f t="shared" si="693"/>
        <v>207904311604108.53</v>
      </c>
    </row>
    <row r="22180" spans="1:10" x14ac:dyDescent="0.25">
      <c r="A22180">
        <f t="shared" si="694"/>
        <v>22178</v>
      </c>
      <c r="B22180" s="22">
        <v>3000000</v>
      </c>
      <c r="J22180" s="6">
        <f t="shared" si="693"/>
        <v>1069095532961.9576</v>
      </c>
    </row>
    <row r="22181" spans="1:10" x14ac:dyDescent="0.25">
      <c r="A22181">
        <f t="shared" si="694"/>
        <v>22179</v>
      </c>
      <c r="B22181" s="22">
        <v>0</v>
      </c>
      <c r="J22181" s="6">
        <f t="shared" si="693"/>
        <v>16272920094200.813</v>
      </c>
    </row>
    <row r="22182" spans="1:10" x14ac:dyDescent="0.25">
      <c r="A22182">
        <f t="shared" si="694"/>
        <v>22180</v>
      </c>
      <c r="B22182" s="22">
        <v>0</v>
      </c>
      <c r="J22182" s="6">
        <f t="shared" si="693"/>
        <v>16272920094200.813</v>
      </c>
    </row>
    <row r="22183" spans="1:10" x14ac:dyDescent="0.25">
      <c r="A22183">
        <f t="shared" si="694"/>
        <v>22181</v>
      </c>
      <c r="B22183" s="22">
        <v>0</v>
      </c>
      <c r="J22183" s="6">
        <f t="shared" si="693"/>
        <v>16272920094200.813</v>
      </c>
    </row>
    <row r="22184" spans="1:10" x14ac:dyDescent="0.25">
      <c r="A22184">
        <f t="shared" si="694"/>
        <v>22182</v>
      </c>
      <c r="B22184" s="22">
        <v>8143430</v>
      </c>
      <c r="J22184" s="6">
        <f t="shared" si="693"/>
        <v>16887655243524.369</v>
      </c>
    </row>
    <row r="22185" spans="1:10" x14ac:dyDescent="0.25">
      <c r="A22185">
        <f t="shared" si="694"/>
        <v>22183</v>
      </c>
      <c r="B22185" s="22">
        <v>8943680</v>
      </c>
      <c r="J22185" s="6">
        <f t="shared" si="693"/>
        <v>24105244819313.906</v>
      </c>
    </row>
    <row r="22186" spans="1:10" x14ac:dyDescent="0.25">
      <c r="A22186">
        <f t="shared" si="694"/>
        <v>22184</v>
      </c>
      <c r="B22186" s="22">
        <v>8143430</v>
      </c>
      <c r="J22186" s="6">
        <f t="shared" si="693"/>
        <v>16887655243524.369</v>
      </c>
    </row>
    <row r="22187" spans="1:10" x14ac:dyDescent="0.25">
      <c r="A22187">
        <f t="shared" si="694"/>
        <v>22185</v>
      </c>
      <c r="B22187" s="22">
        <v>0</v>
      </c>
      <c r="J22187" s="6">
        <f t="shared" si="693"/>
        <v>16272920094200.813</v>
      </c>
    </row>
    <row r="22188" spans="1:10" x14ac:dyDescent="0.25">
      <c r="A22188">
        <f t="shared" si="694"/>
        <v>22186</v>
      </c>
      <c r="B22188" s="22">
        <v>0</v>
      </c>
      <c r="J22188" s="6">
        <f t="shared" si="693"/>
        <v>16272920094200.813</v>
      </c>
    </row>
    <row r="22189" spans="1:10" x14ac:dyDescent="0.25">
      <c r="A22189">
        <f t="shared" si="694"/>
        <v>22187</v>
      </c>
      <c r="B22189" s="22">
        <v>0</v>
      </c>
      <c r="J22189" s="6">
        <f t="shared" si="693"/>
        <v>16272920094200.813</v>
      </c>
    </row>
    <row r="22190" spans="1:10" x14ac:dyDescent="0.25">
      <c r="A22190">
        <f t="shared" si="694"/>
        <v>22188</v>
      </c>
      <c r="B22190" s="22">
        <v>3250000</v>
      </c>
      <c r="J22190" s="6">
        <f t="shared" si="693"/>
        <v>614610152858.7196</v>
      </c>
    </row>
    <row r="22191" spans="1:10" x14ac:dyDescent="0.25">
      <c r="A22191">
        <f t="shared" si="694"/>
        <v>22189</v>
      </c>
      <c r="B22191" s="22">
        <v>0</v>
      </c>
      <c r="J22191" s="6">
        <f t="shared" si="693"/>
        <v>16272920094200.813</v>
      </c>
    </row>
    <row r="22192" spans="1:10" x14ac:dyDescent="0.25">
      <c r="A22192">
        <f t="shared" si="694"/>
        <v>22190</v>
      </c>
      <c r="B22192" s="22">
        <v>0</v>
      </c>
      <c r="J22192" s="6">
        <f t="shared" si="693"/>
        <v>16272920094200.813</v>
      </c>
    </row>
    <row r="22193" spans="1:10" x14ac:dyDescent="0.25">
      <c r="A22193">
        <f t="shared" si="694"/>
        <v>22191</v>
      </c>
      <c r="B22193" s="22">
        <v>0</v>
      </c>
      <c r="J22193" s="6">
        <f t="shared" si="693"/>
        <v>16272920094200.813</v>
      </c>
    </row>
    <row r="22194" spans="1:10" x14ac:dyDescent="0.25">
      <c r="A22194">
        <f t="shared" si="694"/>
        <v>22192</v>
      </c>
      <c r="B22194" s="22">
        <v>0</v>
      </c>
      <c r="J22194" s="6">
        <f t="shared" si="693"/>
        <v>16272920094200.813</v>
      </c>
    </row>
    <row r="22195" spans="1:10" x14ac:dyDescent="0.25">
      <c r="A22195">
        <f t="shared" si="694"/>
        <v>22193</v>
      </c>
      <c r="B22195" s="22">
        <v>8143430</v>
      </c>
      <c r="J22195" s="6">
        <f t="shared" si="693"/>
        <v>16887655243524.369</v>
      </c>
    </row>
    <row r="22196" spans="1:10" x14ac:dyDescent="0.25">
      <c r="A22196">
        <f t="shared" si="694"/>
        <v>22194</v>
      </c>
      <c r="B22196" s="22">
        <v>8143430</v>
      </c>
      <c r="J22196" s="6">
        <f t="shared" si="693"/>
        <v>16887655243524.369</v>
      </c>
    </row>
    <row r="22197" spans="1:10" x14ac:dyDescent="0.25">
      <c r="A22197">
        <f t="shared" si="694"/>
        <v>22195</v>
      </c>
      <c r="B22197" s="22">
        <v>0</v>
      </c>
      <c r="J22197" s="6">
        <f t="shared" si="693"/>
        <v>16272920094200.813</v>
      </c>
    </row>
    <row r="22198" spans="1:10" x14ac:dyDescent="0.25">
      <c r="A22198">
        <f t="shared" si="694"/>
        <v>22196</v>
      </c>
      <c r="B22198" s="22">
        <v>8943680</v>
      </c>
      <c r="J22198" s="6">
        <f t="shared" si="693"/>
        <v>24105244819313.906</v>
      </c>
    </row>
    <row r="22199" spans="1:10" x14ac:dyDescent="0.25">
      <c r="A22199">
        <f t="shared" si="694"/>
        <v>22197</v>
      </c>
      <c r="B22199" s="22">
        <v>0</v>
      </c>
      <c r="J22199" s="6">
        <f t="shared" si="693"/>
        <v>16272920094200.813</v>
      </c>
    </row>
    <row r="22200" spans="1:10" x14ac:dyDescent="0.25">
      <c r="A22200">
        <f t="shared" si="694"/>
        <v>22198</v>
      </c>
      <c r="B22200" s="22">
        <v>0</v>
      </c>
      <c r="J22200" s="6">
        <f t="shared" si="693"/>
        <v>16272920094200.813</v>
      </c>
    </row>
    <row r="22201" spans="1:10" x14ac:dyDescent="0.25">
      <c r="A22201">
        <f t="shared" si="694"/>
        <v>22199</v>
      </c>
      <c r="B22201" s="22">
        <v>3250000</v>
      </c>
      <c r="J22201" s="6">
        <f t="shared" si="693"/>
        <v>614610152858.7196</v>
      </c>
    </row>
    <row r="22202" spans="1:10" x14ac:dyDescent="0.25">
      <c r="A22202">
        <f t="shared" si="694"/>
        <v>22200</v>
      </c>
      <c r="B22202" s="22">
        <v>0</v>
      </c>
      <c r="J22202" s="6">
        <f t="shared" si="693"/>
        <v>16272920094200.813</v>
      </c>
    </row>
    <row r="22203" spans="1:10" x14ac:dyDescent="0.25">
      <c r="A22203">
        <f t="shared" si="694"/>
        <v>22201</v>
      </c>
      <c r="B22203" s="22">
        <v>8943680</v>
      </c>
      <c r="J22203" s="6">
        <f t="shared" si="693"/>
        <v>24105244819313.906</v>
      </c>
    </row>
    <row r="22204" spans="1:10" x14ac:dyDescent="0.25">
      <c r="A22204">
        <f t="shared" si="694"/>
        <v>22202</v>
      </c>
      <c r="B22204" s="22">
        <v>8943680</v>
      </c>
      <c r="J22204" s="6">
        <f t="shared" si="693"/>
        <v>24105244819313.906</v>
      </c>
    </row>
    <row r="22205" spans="1:10" x14ac:dyDescent="0.25">
      <c r="A22205">
        <f t="shared" si="694"/>
        <v>22203</v>
      </c>
      <c r="B22205" s="22">
        <v>0</v>
      </c>
      <c r="J22205" s="6">
        <f t="shared" si="693"/>
        <v>16272920094200.813</v>
      </c>
    </row>
    <row r="22206" spans="1:10" x14ac:dyDescent="0.25">
      <c r="A22206">
        <f t="shared" si="694"/>
        <v>22204</v>
      </c>
      <c r="B22206" s="22">
        <v>8943680</v>
      </c>
      <c r="J22206" s="6">
        <f t="shared" si="693"/>
        <v>24105244819313.906</v>
      </c>
    </row>
    <row r="22207" spans="1:10" x14ac:dyDescent="0.25">
      <c r="A22207">
        <f t="shared" si="694"/>
        <v>22205</v>
      </c>
      <c r="B22207" s="22">
        <v>0</v>
      </c>
      <c r="J22207" s="6">
        <f t="shared" si="693"/>
        <v>16272920094200.813</v>
      </c>
    </row>
    <row r="22208" spans="1:10" x14ac:dyDescent="0.25">
      <c r="A22208">
        <f t="shared" si="694"/>
        <v>22206</v>
      </c>
      <c r="B22208" s="22">
        <v>8943680</v>
      </c>
      <c r="J22208" s="6">
        <f t="shared" si="693"/>
        <v>24105244819313.906</v>
      </c>
    </row>
    <row r="22209" spans="1:10" x14ac:dyDescent="0.25">
      <c r="A22209">
        <f t="shared" si="694"/>
        <v>22207</v>
      </c>
      <c r="B22209" s="22">
        <v>0</v>
      </c>
      <c r="J22209" s="6">
        <f t="shared" si="693"/>
        <v>16272920094200.813</v>
      </c>
    </row>
    <row r="22210" spans="1:10" x14ac:dyDescent="0.25">
      <c r="A22210">
        <f t="shared" si="694"/>
        <v>22208</v>
      </c>
      <c r="B22210" s="22">
        <v>0</v>
      </c>
      <c r="J22210" s="6">
        <f t="shared" si="693"/>
        <v>16272920094200.813</v>
      </c>
    </row>
    <row r="22211" spans="1:10" x14ac:dyDescent="0.25">
      <c r="A22211">
        <f t="shared" si="694"/>
        <v>22209</v>
      </c>
      <c r="B22211" s="22">
        <v>0</v>
      </c>
      <c r="J22211" s="6">
        <f t="shared" ref="J22211:J22274" si="695">(B22211-$I$6)^2</f>
        <v>16272920094200.813</v>
      </c>
    </row>
    <row r="22212" spans="1:10" x14ac:dyDescent="0.25">
      <c r="A22212">
        <f t="shared" ref="A22212:A22275" si="696">A22211+1</f>
        <v>22210</v>
      </c>
      <c r="B22212" s="22">
        <v>0</v>
      </c>
      <c r="J22212" s="6">
        <f t="shared" si="695"/>
        <v>16272920094200.813</v>
      </c>
    </row>
    <row r="22213" spans="1:10" x14ac:dyDescent="0.25">
      <c r="A22213">
        <f t="shared" si="696"/>
        <v>22211</v>
      </c>
      <c r="B22213" s="22">
        <v>0</v>
      </c>
      <c r="J22213" s="6">
        <f t="shared" si="695"/>
        <v>16272920094200.813</v>
      </c>
    </row>
    <row r="22214" spans="1:10" x14ac:dyDescent="0.25">
      <c r="A22214">
        <f t="shared" si="696"/>
        <v>22212</v>
      </c>
      <c r="B22214" s="22">
        <v>8943680</v>
      </c>
      <c r="J22214" s="6">
        <f t="shared" si="695"/>
        <v>24105244819313.906</v>
      </c>
    </row>
    <row r="22215" spans="1:10" x14ac:dyDescent="0.25">
      <c r="A22215">
        <f t="shared" si="696"/>
        <v>22213</v>
      </c>
      <c r="B22215" s="22">
        <v>0</v>
      </c>
      <c r="J22215" s="6">
        <f t="shared" si="695"/>
        <v>16272920094200.813</v>
      </c>
    </row>
    <row r="22216" spans="1:10" x14ac:dyDescent="0.25">
      <c r="A22216">
        <f t="shared" si="696"/>
        <v>22214</v>
      </c>
      <c r="B22216" s="22">
        <v>8943680</v>
      </c>
      <c r="J22216" s="6">
        <f t="shared" si="695"/>
        <v>24105244819313.906</v>
      </c>
    </row>
    <row r="22217" spans="1:10" x14ac:dyDescent="0.25">
      <c r="A22217">
        <f t="shared" si="696"/>
        <v>22215</v>
      </c>
      <c r="B22217" s="22">
        <v>0</v>
      </c>
      <c r="J22217" s="6">
        <f t="shared" si="695"/>
        <v>16272920094200.813</v>
      </c>
    </row>
    <row r="22218" spans="1:10" x14ac:dyDescent="0.25">
      <c r="A22218">
        <f t="shared" si="696"/>
        <v>22216</v>
      </c>
      <c r="B22218" s="22">
        <v>0</v>
      </c>
      <c r="J22218" s="6">
        <f t="shared" si="695"/>
        <v>16272920094200.813</v>
      </c>
    </row>
    <row r="22219" spans="1:10" x14ac:dyDescent="0.25">
      <c r="A22219">
        <f t="shared" si="696"/>
        <v>22217</v>
      </c>
      <c r="B22219" s="22">
        <v>0</v>
      </c>
      <c r="J22219" s="6">
        <f t="shared" si="695"/>
        <v>16272920094200.813</v>
      </c>
    </row>
    <row r="22220" spans="1:10" x14ac:dyDescent="0.25">
      <c r="A22220">
        <f t="shared" si="696"/>
        <v>22218</v>
      </c>
      <c r="B22220" s="22">
        <v>0</v>
      </c>
      <c r="J22220" s="6">
        <f t="shared" si="695"/>
        <v>16272920094200.813</v>
      </c>
    </row>
    <row r="22221" spans="1:10" x14ac:dyDescent="0.25">
      <c r="A22221">
        <f t="shared" si="696"/>
        <v>22219</v>
      </c>
      <c r="B22221" s="22">
        <v>17087110</v>
      </c>
      <c r="J22221" s="6">
        <f t="shared" si="695"/>
        <v>170384444013437.47</v>
      </c>
    </row>
    <row r="22222" spans="1:10" x14ac:dyDescent="0.25">
      <c r="A22222">
        <f t="shared" si="696"/>
        <v>22220</v>
      </c>
      <c r="B22222" s="22">
        <v>0</v>
      </c>
      <c r="J22222" s="6">
        <f t="shared" si="695"/>
        <v>16272920094200.813</v>
      </c>
    </row>
    <row r="22223" spans="1:10" x14ac:dyDescent="0.25">
      <c r="A22223">
        <f t="shared" si="696"/>
        <v>22221</v>
      </c>
      <c r="B22223" s="22">
        <v>0</v>
      </c>
      <c r="J22223" s="6">
        <f t="shared" si="695"/>
        <v>16272920094200.813</v>
      </c>
    </row>
    <row r="22224" spans="1:10" x14ac:dyDescent="0.25">
      <c r="A22224">
        <f t="shared" si="696"/>
        <v>22222</v>
      </c>
      <c r="B22224" s="22">
        <v>0</v>
      </c>
      <c r="J22224" s="6">
        <f t="shared" si="695"/>
        <v>16272920094200.813</v>
      </c>
    </row>
    <row r="22225" spans="1:10" x14ac:dyDescent="0.25">
      <c r="A22225">
        <f t="shared" si="696"/>
        <v>22223</v>
      </c>
      <c r="B22225" s="22">
        <v>8943680</v>
      </c>
      <c r="J22225" s="6">
        <f t="shared" si="695"/>
        <v>24105244819313.906</v>
      </c>
    </row>
    <row r="22226" spans="1:10" x14ac:dyDescent="0.25">
      <c r="A22226">
        <f t="shared" si="696"/>
        <v>22224</v>
      </c>
      <c r="B22226" s="22">
        <v>8943680</v>
      </c>
      <c r="J22226" s="6">
        <f t="shared" si="695"/>
        <v>24105244819313.906</v>
      </c>
    </row>
    <row r="22227" spans="1:10" x14ac:dyDescent="0.25">
      <c r="A22227">
        <f t="shared" si="696"/>
        <v>22225</v>
      </c>
      <c r="B22227" s="22">
        <v>0</v>
      </c>
      <c r="J22227" s="6">
        <f t="shared" si="695"/>
        <v>16272920094200.813</v>
      </c>
    </row>
    <row r="22228" spans="1:10" x14ac:dyDescent="0.25">
      <c r="A22228">
        <f t="shared" si="696"/>
        <v>22226</v>
      </c>
      <c r="B22228" s="22">
        <v>0</v>
      </c>
      <c r="J22228" s="6">
        <f t="shared" si="695"/>
        <v>16272920094200.813</v>
      </c>
    </row>
    <row r="22229" spans="1:10" x14ac:dyDescent="0.25">
      <c r="A22229">
        <f t="shared" si="696"/>
        <v>22227</v>
      </c>
      <c r="B22229" s="22">
        <v>0</v>
      </c>
      <c r="J22229" s="6">
        <f t="shared" si="695"/>
        <v>16272920094200.813</v>
      </c>
    </row>
    <row r="22230" spans="1:10" x14ac:dyDescent="0.25">
      <c r="A22230">
        <f t="shared" si="696"/>
        <v>22228</v>
      </c>
      <c r="B22230" s="22">
        <v>8143430</v>
      </c>
      <c r="J22230" s="6">
        <f t="shared" si="695"/>
        <v>16887655243524.369</v>
      </c>
    </row>
    <row r="22231" spans="1:10" x14ac:dyDescent="0.25">
      <c r="A22231">
        <f t="shared" si="696"/>
        <v>22229</v>
      </c>
      <c r="B22231" s="22">
        <v>0</v>
      </c>
      <c r="J22231" s="6">
        <f t="shared" si="695"/>
        <v>16272920094200.813</v>
      </c>
    </row>
    <row r="22232" spans="1:10" x14ac:dyDescent="0.25">
      <c r="A22232">
        <f t="shared" si="696"/>
        <v>22230</v>
      </c>
      <c r="B22232" s="22">
        <v>0</v>
      </c>
      <c r="J22232" s="6">
        <f t="shared" si="695"/>
        <v>16272920094200.813</v>
      </c>
    </row>
    <row r="22233" spans="1:10" x14ac:dyDescent="0.25">
      <c r="A22233">
        <f t="shared" si="696"/>
        <v>22231</v>
      </c>
      <c r="B22233" s="22">
        <v>0</v>
      </c>
      <c r="J22233" s="6">
        <f t="shared" si="695"/>
        <v>16272920094200.813</v>
      </c>
    </row>
    <row r="22234" spans="1:10" x14ac:dyDescent="0.25">
      <c r="A22234">
        <f t="shared" si="696"/>
        <v>22232</v>
      </c>
      <c r="B22234" s="22">
        <v>0</v>
      </c>
      <c r="J22234" s="6">
        <f t="shared" si="695"/>
        <v>16272920094200.813</v>
      </c>
    </row>
    <row r="22235" spans="1:10" x14ac:dyDescent="0.25">
      <c r="A22235">
        <f t="shared" si="696"/>
        <v>22233</v>
      </c>
      <c r="B22235" s="22">
        <v>8943680</v>
      </c>
      <c r="J22235" s="6">
        <f t="shared" si="695"/>
        <v>24105244819313.906</v>
      </c>
    </row>
    <row r="22236" spans="1:10" x14ac:dyDescent="0.25">
      <c r="A22236">
        <f t="shared" si="696"/>
        <v>22234</v>
      </c>
      <c r="B22236" s="22">
        <v>8143430</v>
      </c>
      <c r="J22236" s="6">
        <f t="shared" si="695"/>
        <v>16887655243524.369</v>
      </c>
    </row>
    <row r="22237" spans="1:10" x14ac:dyDescent="0.25">
      <c r="A22237">
        <f t="shared" si="696"/>
        <v>22235</v>
      </c>
      <c r="B22237" s="22">
        <v>20087110</v>
      </c>
      <c r="J22237" s="6">
        <f t="shared" si="695"/>
        <v>257703279452198.59</v>
      </c>
    </row>
    <row r="22238" spans="1:10" x14ac:dyDescent="0.25">
      <c r="A22238">
        <f t="shared" si="696"/>
        <v>22236</v>
      </c>
      <c r="B22238" s="22">
        <v>0</v>
      </c>
      <c r="J22238" s="6">
        <f t="shared" si="695"/>
        <v>16272920094200.813</v>
      </c>
    </row>
    <row r="22239" spans="1:10" x14ac:dyDescent="0.25">
      <c r="A22239">
        <f t="shared" si="696"/>
        <v>22237</v>
      </c>
      <c r="B22239" s="22">
        <v>8943680</v>
      </c>
      <c r="J22239" s="6">
        <f t="shared" si="695"/>
        <v>24105244819313.906</v>
      </c>
    </row>
    <row r="22240" spans="1:10" x14ac:dyDescent="0.25">
      <c r="A22240">
        <f t="shared" si="696"/>
        <v>22238</v>
      </c>
      <c r="B22240" s="22">
        <v>0</v>
      </c>
      <c r="J22240" s="6">
        <f t="shared" si="695"/>
        <v>16272920094200.813</v>
      </c>
    </row>
    <row r="22241" spans="1:10" x14ac:dyDescent="0.25">
      <c r="A22241">
        <f t="shared" si="696"/>
        <v>22239</v>
      </c>
      <c r="B22241" s="22">
        <v>0</v>
      </c>
      <c r="J22241" s="6">
        <f t="shared" si="695"/>
        <v>16272920094200.813</v>
      </c>
    </row>
    <row r="22242" spans="1:10" x14ac:dyDescent="0.25">
      <c r="A22242">
        <f t="shared" si="696"/>
        <v>22240</v>
      </c>
      <c r="B22242" s="22">
        <v>0</v>
      </c>
      <c r="J22242" s="6">
        <f t="shared" si="695"/>
        <v>16272920094200.813</v>
      </c>
    </row>
    <row r="22243" spans="1:10" x14ac:dyDescent="0.25">
      <c r="A22243">
        <f t="shared" si="696"/>
        <v>22241</v>
      </c>
      <c r="B22243" s="22">
        <v>8943680</v>
      </c>
      <c r="J22243" s="6">
        <f t="shared" si="695"/>
        <v>24105244819313.906</v>
      </c>
    </row>
    <row r="22244" spans="1:10" x14ac:dyDescent="0.25">
      <c r="A22244">
        <f t="shared" si="696"/>
        <v>22242</v>
      </c>
      <c r="B22244" s="22">
        <v>0</v>
      </c>
      <c r="J22244" s="6">
        <f t="shared" si="695"/>
        <v>16272920094200.813</v>
      </c>
    </row>
    <row r="22245" spans="1:10" x14ac:dyDescent="0.25">
      <c r="A22245">
        <f t="shared" si="696"/>
        <v>22243</v>
      </c>
      <c r="B22245" s="22">
        <v>3000000</v>
      </c>
      <c r="J22245" s="6">
        <f t="shared" si="695"/>
        <v>1069095532961.9576</v>
      </c>
    </row>
    <row r="22246" spans="1:10" x14ac:dyDescent="0.25">
      <c r="A22246">
        <f t="shared" si="696"/>
        <v>22244</v>
      </c>
      <c r="B22246" s="22">
        <v>11143430</v>
      </c>
      <c r="J22246" s="6">
        <f t="shared" si="695"/>
        <v>50544410682285.516</v>
      </c>
    </row>
    <row r="22247" spans="1:10" x14ac:dyDescent="0.25">
      <c r="A22247">
        <f t="shared" si="696"/>
        <v>22245</v>
      </c>
      <c r="B22247" s="22">
        <v>0</v>
      </c>
      <c r="J22247" s="6">
        <f t="shared" si="695"/>
        <v>16272920094200.813</v>
      </c>
    </row>
    <row r="22248" spans="1:10" x14ac:dyDescent="0.25">
      <c r="A22248">
        <f t="shared" si="696"/>
        <v>22246</v>
      </c>
      <c r="B22248" s="22">
        <v>8143430</v>
      </c>
      <c r="J22248" s="6">
        <f t="shared" si="695"/>
        <v>16887655243524.369</v>
      </c>
    </row>
    <row r="22249" spans="1:10" x14ac:dyDescent="0.25">
      <c r="A22249">
        <f t="shared" si="696"/>
        <v>22247</v>
      </c>
      <c r="B22249" s="22">
        <v>8143430</v>
      </c>
      <c r="J22249" s="6">
        <f t="shared" si="695"/>
        <v>16887655243524.369</v>
      </c>
    </row>
    <row r="22250" spans="1:10" x14ac:dyDescent="0.25">
      <c r="A22250">
        <f t="shared" si="696"/>
        <v>22248</v>
      </c>
      <c r="B22250" s="22">
        <v>0</v>
      </c>
      <c r="J22250" s="6">
        <f t="shared" si="695"/>
        <v>16272920094200.813</v>
      </c>
    </row>
    <row r="22251" spans="1:10" x14ac:dyDescent="0.25">
      <c r="A22251">
        <f t="shared" si="696"/>
        <v>22249</v>
      </c>
      <c r="B22251" s="22">
        <v>0</v>
      </c>
      <c r="J22251" s="6">
        <f t="shared" si="695"/>
        <v>16272920094200.813</v>
      </c>
    </row>
    <row r="22252" spans="1:10" x14ac:dyDescent="0.25">
      <c r="A22252">
        <f t="shared" si="696"/>
        <v>22250</v>
      </c>
      <c r="B22252" s="22">
        <v>12193680</v>
      </c>
      <c r="J22252" s="6">
        <f t="shared" si="695"/>
        <v>66580854877971.813</v>
      </c>
    </row>
    <row r="22253" spans="1:10" x14ac:dyDescent="0.25">
      <c r="A22253">
        <f t="shared" si="696"/>
        <v>22251</v>
      </c>
      <c r="B22253" s="22">
        <v>0</v>
      </c>
      <c r="J22253" s="6">
        <f t="shared" si="695"/>
        <v>16272920094200.813</v>
      </c>
    </row>
    <row r="22254" spans="1:10" x14ac:dyDescent="0.25">
      <c r="A22254">
        <f t="shared" si="696"/>
        <v>22252</v>
      </c>
      <c r="B22254" s="22">
        <v>0</v>
      </c>
      <c r="J22254" s="6">
        <f t="shared" si="695"/>
        <v>16272920094200.813</v>
      </c>
    </row>
    <row r="22255" spans="1:10" x14ac:dyDescent="0.25">
      <c r="A22255">
        <f t="shared" si="696"/>
        <v>22253</v>
      </c>
      <c r="B22255" s="22">
        <v>8943680</v>
      </c>
      <c r="J22255" s="6">
        <f t="shared" si="695"/>
        <v>24105244819313.906</v>
      </c>
    </row>
    <row r="22256" spans="1:10" x14ac:dyDescent="0.25">
      <c r="A22256">
        <f t="shared" si="696"/>
        <v>22254</v>
      </c>
      <c r="B22256" s="22">
        <v>8143430</v>
      </c>
      <c r="J22256" s="6">
        <f t="shared" si="695"/>
        <v>16887655243524.369</v>
      </c>
    </row>
    <row r="22257" spans="1:10" x14ac:dyDescent="0.25">
      <c r="A22257">
        <f t="shared" si="696"/>
        <v>22255</v>
      </c>
      <c r="B22257" s="22">
        <v>0</v>
      </c>
      <c r="J22257" s="6">
        <f t="shared" si="695"/>
        <v>16272920094200.813</v>
      </c>
    </row>
    <row r="22258" spans="1:10" x14ac:dyDescent="0.25">
      <c r="A22258">
        <f t="shared" si="696"/>
        <v>22256</v>
      </c>
      <c r="B22258" s="22">
        <v>8943680</v>
      </c>
      <c r="J22258" s="6">
        <f t="shared" si="695"/>
        <v>24105244819313.906</v>
      </c>
    </row>
    <row r="22259" spans="1:10" x14ac:dyDescent="0.25">
      <c r="A22259">
        <f t="shared" si="696"/>
        <v>22257</v>
      </c>
      <c r="B22259" s="22">
        <v>8943680</v>
      </c>
      <c r="J22259" s="6">
        <f t="shared" si="695"/>
        <v>24105244819313.906</v>
      </c>
    </row>
    <row r="22260" spans="1:10" x14ac:dyDescent="0.25">
      <c r="A22260">
        <f t="shared" si="696"/>
        <v>22258</v>
      </c>
      <c r="B22260" s="22">
        <v>0</v>
      </c>
      <c r="J22260" s="6">
        <f t="shared" si="695"/>
        <v>16272920094200.813</v>
      </c>
    </row>
    <row r="22261" spans="1:10" x14ac:dyDescent="0.25">
      <c r="A22261">
        <f t="shared" si="696"/>
        <v>22259</v>
      </c>
      <c r="B22261" s="22">
        <v>0</v>
      </c>
      <c r="J22261" s="6">
        <f t="shared" si="695"/>
        <v>16272920094200.813</v>
      </c>
    </row>
    <row r="22262" spans="1:10" x14ac:dyDescent="0.25">
      <c r="A22262">
        <f t="shared" si="696"/>
        <v>22260</v>
      </c>
      <c r="B22262" s="22">
        <v>0</v>
      </c>
      <c r="J22262" s="6">
        <f t="shared" si="695"/>
        <v>16272920094200.813</v>
      </c>
    </row>
    <row r="22263" spans="1:10" x14ac:dyDescent="0.25">
      <c r="A22263">
        <f t="shared" si="696"/>
        <v>22261</v>
      </c>
      <c r="B22263" s="22">
        <v>8143430</v>
      </c>
      <c r="J22263" s="6">
        <f t="shared" si="695"/>
        <v>16887655243524.369</v>
      </c>
    </row>
    <row r="22264" spans="1:10" x14ac:dyDescent="0.25">
      <c r="A22264">
        <f t="shared" si="696"/>
        <v>22262</v>
      </c>
      <c r="B22264" s="22">
        <v>8143430</v>
      </c>
      <c r="J22264" s="6">
        <f t="shared" si="695"/>
        <v>16887655243524.369</v>
      </c>
    </row>
    <row r="22265" spans="1:10" x14ac:dyDescent="0.25">
      <c r="A22265">
        <f t="shared" si="696"/>
        <v>22263</v>
      </c>
      <c r="B22265" s="22">
        <v>3250000</v>
      </c>
      <c r="J22265" s="6">
        <f t="shared" si="695"/>
        <v>614610152858.7196</v>
      </c>
    </row>
    <row r="22266" spans="1:10" x14ac:dyDescent="0.25">
      <c r="A22266">
        <f t="shared" si="696"/>
        <v>22264</v>
      </c>
      <c r="B22266" s="22">
        <v>0</v>
      </c>
      <c r="J22266" s="6">
        <f t="shared" si="695"/>
        <v>16272920094200.813</v>
      </c>
    </row>
    <row r="22267" spans="1:10" x14ac:dyDescent="0.25">
      <c r="A22267">
        <f t="shared" si="696"/>
        <v>22265</v>
      </c>
      <c r="B22267" s="22">
        <v>8143430</v>
      </c>
      <c r="J22267" s="6">
        <f t="shared" si="695"/>
        <v>16887655243524.369</v>
      </c>
    </row>
    <row r="22268" spans="1:10" x14ac:dyDescent="0.25">
      <c r="A22268">
        <f t="shared" si="696"/>
        <v>22266</v>
      </c>
      <c r="B22268" s="22">
        <v>8143430</v>
      </c>
      <c r="J22268" s="6">
        <f t="shared" si="695"/>
        <v>16887655243524.369</v>
      </c>
    </row>
    <row r="22269" spans="1:10" x14ac:dyDescent="0.25">
      <c r="A22269">
        <f t="shared" si="696"/>
        <v>22267</v>
      </c>
      <c r="B22269" s="22">
        <v>0</v>
      </c>
      <c r="J22269" s="6">
        <f t="shared" si="695"/>
        <v>16272920094200.813</v>
      </c>
    </row>
    <row r="22270" spans="1:10" x14ac:dyDescent="0.25">
      <c r="A22270">
        <f t="shared" si="696"/>
        <v>22268</v>
      </c>
      <c r="B22270" s="22">
        <v>3250000</v>
      </c>
      <c r="J22270" s="6">
        <f t="shared" si="695"/>
        <v>614610152858.7196</v>
      </c>
    </row>
    <row r="22271" spans="1:10" x14ac:dyDescent="0.25">
      <c r="A22271">
        <f t="shared" si="696"/>
        <v>22269</v>
      </c>
      <c r="B22271" s="22">
        <v>17087110</v>
      </c>
      <c r="J22271" s="6">
        <f t="shared" si="695"/>
        <v>170384444013437.47</v>
      </c>
    </row>
    <row r="22272" spans="1:10" x14ac:dyDescent="0.25">
      <c r="A22272">
        <f t="shared" si="696"/>
        <v>22270</v>
      </c>
      <c r="B22272" s="22">
        <v>69943.25</v>
      </c>
      <c r="J22272" s="6">
        <f t="shared" si="695"/>
        <v>15713514101673.752</v>
      </c>
    </row>
    <row r="22273" spans="1:10" x14ac:dyDescent="0.25">
      <c r="A22273">
        <f t="shared" si="696"/>
        <v>22271</v>
      </c>
      <c r="B22273" s="22">
        <v>0</v>
      </c>
      <c r="J22273" s="6">
        <f t="shared" si="695"/>
        <v>16272920094200.813</v>
      </c>
    </row>
    <row r="22274" spans="1:10" x14ac:dyDescent="0.25">
      <c r="A22274">
        <f t="shared" si="696"/>
        <v>22272</v>
      </c>
      <c r="B22274" s="22">
        <v>8943680</v>
      </c>
      <c r="J22274" s="6">
        <f t="shared" si="695"/>
        <v>24105244819313.906</v>
      </c>
    </row>
    <row r="22275" spans="1:10" x14ac:dyDescent="0.25">
      <c r="A22275">
        <f t="shared" si="696"/>
        <v>22273</v>
      </c>
      <c r="B22275" s="22">
        <v>0</v>
      </c>
      <c r="J22275" s="6">
        <f t="shared" ref="J22275:J22338" si="697">(B22275-$I$6)^2</f>
        <v>16272920094200.813</v>
      </c>
    </row>
    <row r="22276" spans="1:10" x14ac:dyDescent="0.25">
      <c r="A22276">
        <f t="shared" ref="A22276:A22339" si="698">A22275+1</f>
        <v>22274</v>
      </c>
      <c r="B22276" s="22">
        <v>0</v>
      </c>
      <c r="J22276" s="6">
        <f t="shared" si="697"/>
        <v>16272920094200.813</v>
      </c>
    </row>
    <row r="22277" spans="1:10" x14ac:dyDescent="0.25">
      <c r="A22277">
        <f t="shared" si="698"/>
        <v>22275</v>
      </c>
      <c r="B22277" s="22">
        <v>17087110</v>
      </c>
      <c r="J22277" s="6">
        <f t="shared" si="697"/>
        <v>170384444013437.47</v>
      </c>
    </row>
    <row r="22278" spans="1:10" x14ac:dyDescent="0.25">
      <c r="A22278">
        <f t="shared" si="698"/>
        <v>22276</v>
      </c>
      <c r="B22278" s="22">
        <v>8943680</v>
      </c>
      <c r="J22278" s="6">
        <f t="shared" si="697"/>
        <v>24105244819313.906</v>
      </c>
    </row>
    <row r="22279" spans="1:10" x14ac:dyDescent="0.25">
      <c r="A22279">
        <f t="shared" si="698"/>
        <v>22277</v>
      </c>
      <c r="B22279" s="22">
        <v>0</v>
      </c>
      <c r="J22279" s="6">
        <f t="shared" si="697"/>
        <v>16272920094200.813</v>
      </c>
    </row>
    <row r="22280" spans="1:10" x14ac:dyDescent="0.25">
      <c r="A22280">
        <f t="shared" si="698"/>
        <v>22278</v>
      </c>
      <c r="B22280" s="22">
        <v>8143430</v>
      </c>
      <c r="J22280" s="6">
        <f t="shared" si="697"/>
        <v>16887655243524.369</v>
      </c>
    </row>
    <row r="22281" spans="1:10" x14ac:dyDescent="0.25">
      <c r="A22281">
        <f t="shared" si="698"/>
        <v>22279</v>
      </c>
      <c r="B22281" s="22">
        <v>0</v>
      </c>
      <c r="J22281" s="6">
        <f t="shared" si="697"/>
        <v>16272920094200.813</v>
      </c>
    </row>
    <row r="22282" spans="1:10" x14ac:dyDescent="0.25">
      <c r="A22282">
        <f t="shared" si="698"/>
        <v>22280</v>
      </c>
      <c r="B22282" s="22">
        <v>0</v>
      </c>
      <c r="J22282" s="6">
        <f t="shared" si="697"/>
        <v>16272920094200.813</v>
      </c>
    </row>
    <row r="22283" spans="1:10" x14ac:dyDescent="0.25">
      <c r="A22283">
        <f t="shared" si="698"/>
        <v>22281</v>
      </c>
      <c r="B22283" s="22">
        <v>0</v>
      </c>
      <c r="J22283" s="6">
        <f t="shared" si="697"/>
        <v>16272920094200.813</v>
      </c>
    </row>
    <row r="22284" spans="1:10" x14ac:dyDescent="0.25">
      <c r="A22284">
        <f t="shared" si="698"/>
        <v>22282</v>
      </c>
      <c r="B22284" s="22">
        <v>8143430</v>
      </c>
      <c r="J22284" s="6">
        <f t="shared" si="697"/>
        <v>16887655243524.369</v>
      </c>
    </row>
    <row r="22285" spans="1:10" x14ac:dyDescent="0.25">
      <c r="A22285">
        <f t="shared" si="698"/>
        <v>22283</v>
      </c>
      <c r="B22285" s="22">
        <v>8143430</v>
      </c>
      <c r="J22285" s="6">
        <f t="shared" si="697"/>
        <v>16887655243524.369</v>
      </c>
    </row>
    <row r="22286" spans="1:10" x14ac:dyDescent="0.25">
      <c r="A22286">
        <f t="shared" si="698"/>
        <v>22284</v>
      </c>
      <c r="B22286" s="22">
        <v>0</v>
      </c>
      <c r="J22286" s="6">
        <f t="shared" si="697"/>
        <v>16272920094200.813</v>
      </c>
    </row>
    <row r="22287" spans="1:10" x14ac:dyDescent="0.25">
      <c r="A22287">
        <f t="shared" si="698"/>
        <v>22285</v>
      </c>
      <c r="B22287" s="22">
        <v>8943680</v>
      </c>
      <c r="J22287" s="6">
        <f t="shared" si="697"/>
        <v>24105244819313.906</v>
      </c>
    </row>
    <row r="22288" spans="1:10" x14ac:dyDescent="0.25">
      <c r="A22288">
        <f t="shared" si="698"/>
        <v>22286</v>
      </c>
      <c r="B22288" s="22">
        <v>3000000</v>
      </c>
      <c r="J22288" s="6">
        <f t="shared" si="697"/>
        <v>1069095532961.9576</v>
      </c>
    </row>
    <row r="22289" spans="1:10" x14ac:dyDescent="0.25">
      <c r="A22289">
        <f t="shared" si="698"/>
        <v>22287</v>
      </c>
      <c r="B22289" s="22">
        <v>8943680</v>
      </c>
      <c r="J22289" s="6">
        <f t="shared" si="697"/>
        <v>24105244819313.906</v>
      </c>
    </row>
    <row r="22290" spans="1:10" x14ac:dyDescent="0.25">
      <c r="A22290">
        <f t="shared" si="698"/>
        <v>22288</v>
      </c>
      <c r="B22290" s="22">
        <v>0</v>
      </c>
      <c r="J22290" s="6">
        <f t="shared" si="697"/>
        <v>16272920094200.813</v>
      </c>
    </row>
    <row r="22291" spans="1:10" x14ac:dyDescent="0.25">
      <c r="A22291">
        <f t="shared" si="698"/>
        <v>22289</v>
      </c>
      <c r="B22291" s="22">
        <v>0</v>
      </c>
      <c r="J22291" s="6">
        <f t="shared" si="697"/>
        <v>16272920094200.813</v>
      </c>
    </row>
    <row r="22292" spans="1:10" x14ac:dyDescent="0.25">
      <c r="A22292">
        <f t="shared" si="698"/>
        <v>22290</v>
      </c>
      <c r="B22292" s="22">
        <v>0</v>
      </c>
      <c r="J22292" s="6">
        <f t="shared" si="697"/>
        <v>16272920094200.813</v>
      </c>
    </row>
    <row r="22293" spans="1:10" x14ac:dyDescent="0.25">
      <c r="A22293">
        <f t="shared" si="698"/>
        <v>22291</v>
      </c>
      <c r="B22293" s="22">
        <v>0</v>
      </c>
      <c r="J22293" s="6">
        <f t="shared" si="697"/>
        <v>16272920094200.813</v>
      </c>
    </row>
    <row r="22294" spans="1:10" x14ac:dyDescent="0.25">
      <c r="A22294">
        <f t="shared" si="698"/>
        <v>22292</v>
      </c>
      <c r="B22294" s="22">
        <v>0</v>
      </c>
      <c r="J22294" s="6">
        <f t="shared" si="697"/>
        <v>16272920094200.813</v>
      </c>
    </row>
    <row r="22295" spans="1:10" x14ac:dyDescent="0.25">
      <c r="A22295">
        <f t="shared" si="698"/>
        <v>22293</v>
      </c>
      <c r="B22295" s="22">
        <v>8143430</v>
      </c>
      <c r="J22295" s="6">
        <f t="shared" si="697"/>
        <v>16887655243524.369</v>
      </c>
    </row>
    <row r="22296" spans="1:10" x14ac:dyDescent="0.25">
      <c r="A22296">
        <f t="shared" si="698"/>
        <v>22294</v>
      </c>
      <c r="B22296" s="22">
        <v>65728473.934246585</v>
      </c>
      <c r="J22296" s="6">
        <f t="shared" si="697"/>
        <v>3806211721891645</v>
      </c>
    </row>
    <row r="22297" spans="1:10" x14ac:dyDescent="0.25">
      <c r="A22297">
        <f t="shared" si="698"/>
        <v>22295</v>
      </c>
      <c r="B22297" s="22">
        <v>3250000</v>
      </c>
      <c r="J22297" s="6">
        <f t="shared" si="697"/>
        <v>614610152858.7196</v>
      </c>
    </row>
    <row r="22298" spans="1:10" x14ac:dyDescent="0.25">
      <c r="A22298">
        <f t="shared" si="698"/>
        <v>22296</v>
      </c>
      <c r="B22298" s="22">
        <v>8943680</v>
      </c>
      <c r="J22298" s="6">
        <f t="shared" si="697"/>
        <v>24105244819313.906</v>
      </c>
    </row>
    <row r="22299" spans="1:10" x14ac:dyDescent="0.25">
      <c r="A22299">
        <f t="shared" si="698"/>
        <v>22297</v>
      </c>
      <c r="B22299" s="22">
        <v>8943680</v>
      </c>
      <c r="J22299" s="6">
        <f t="shared" si="697"/>
        <v>24105244819313.906</v>
      </c>
    </row>
    <row r="22300" spans="1:10" x14ac:dyDescent="0.25">
      <c r="A22300">
        <f t="shared" si="698"/>
        <v>22298</v>
      </c>
      <c r="B22300" s="22">
        <v>0</v>
      </c>
      <c r="J22300" s="6">
        <f t="shared" si="697"/>
        <v>16272920094200.813</v>
      </c>
    </row>
    <row r="22301" spans="1:10" x14ac:dyDescent="0.25">
      <c r="A22301">
        <f t="shared" si="698"/>
        <v>22299</v>
      </c>
      <c r="B22301" s="22">
        <v>8943680</v>
      </c>
      <c r="J22301" s="6">
        <f t="shared" si="697"/>
        <v>24105244819313.906</v>
      </c>
    </row>
    <row r="22302" spans="1:10" x14ac:dyDescent="0.25">
      <c r="A22302">
        <f t="shared" si="698"/>
        <v>22300</v>
      </c>
      <c r="B22302" s="22">
        <v>8943680</v>
      </c>
      <c r="J22302" s="6">
        <f t="shared" si="697"/>
        <v>24105244819313.906</v>
      </c>
    </row>
    <row r="22303" spans="1:10" x14ac:dyDescent="0.25">
      <c r="A22303">
        <f t="shared" si="698"/>
        <v>22301</v>
      </c>
      <c r="B22303" s="22">
        <v>0</v>
      </c>
      <c r="J22303" s="6">
        <f t="shared" si="697"/>
        <v>16272920094200.813</v>
      </c>
    </row>
    <row r="22304" spans="1:10" x14ac:dyDescent="0.25">
      <c r="A22304">
        <f t="shared" si="698"/>
        <v>22302</v>
      </c>
      <c r="B22304" s="22">
        <v>0</v>
      </c>
      <c r="J22304" s="6">
        <f t="shared" si="697"/>
        <v>16272920094200.813</v>
      </c>
    </row>
    <row r="22305" spans="1:10" x14ac:dyDescent="0.25">
      <c r="A22305">
        <f t="shared" si="698"/>
        <v>22303</v>
      </c>
      <c r="B22305" s="22">
        <v>8143430</v>
      </c>
      <c r="J22305" s="6">
        <f t="shared" si="697"/>
        <v>16887655243524.369</v>
      </c>
    </row>
    <row r="22306" spans="1:10" x14ac:dyDescent="0.25">
      <c r="A22306">
        <f t="shared" si="698"/>
        <v>22304</v>
      </c>
      <c r="B22306" s="22">
        <v>11943680</v>
      </c>
      <c r="J22306" s="6">
        <f t="shared" si="697"/>
        <v>62563500258075.047</v>
      </c>
    </row>
    <row r="22307" spans="1:10" x14ac:dyDescent="0.25">
      <c r="A22307">
        <f t="shared" si="698"/>
        <v>22305</v>
      </c>
      <c r="B22307" s="22">
        <v>8943680</v>
      </c>
      <c r="J22307" s="6">
        <f t="shared" si="697"/>
        <v>24105244819313.906</v>
      </c>
    </row>
    <row r="22308" spans="1:10" x14ac:dyDescent="0.25">
      <c r="A22308">
        <f t="shared" si="698"/>
        <v>22306</v>
      </c>
      <c r="B22308" s="22">
        <v>0</v>
      </c>
      <c r="J22308" s="6">
        <f t="shared" si="697"/>
        <v>16272920094200.813</v>
      </c>
    </row>
    <row r="22309" spans="1:10" x14ac:dyDescent="0.25">
      <c r="A22309">
        <f t="shared" si="698"/>
        <v>22307</v>
      </c>
      <c r="B22309" s="22">
        <v>0</v>
      </c>
      <c r="J22309" s="6">
        <f t="shared" si="697"/>
        <v>16272920094200.813</v>
      </c>
    </row>
    <row r="22310" spans="1:10" x14ac:dyDescent="0.25">
      <c r="A22310">
        <f t="shared" si="698"/>
        <v>22308</v>
      </c>
      <c r="B22310" s="22">
        <v>0</v>
      </c>
      <c r="J22310" s="6">
        <f t="shared" si="697"/>
        <v>16272920094200.813</v>
      </c>
    </row>
    <row r="22311" spans="1:10" x14ac:dyDescent="0.25">
      <c r="A22311">
        <f t="shared" si="698"/>
        <v>22309</v>
      </c>
      <c r="B22311" s="22">
        <v>0</v>
      </c>
      <c r="J22311" s="6">
        <f t="shared" si="697"/>
        <v>16272920094200.813</v>
      </c>
    </row>
    <row r="22312" spans="1:10" x14ac:dyDescent="0.25">
      <c r="A22312">
        <f t="shared" si="698"/>
        <v>22310</v>
      </c>
      <c r="B22312" s="22">
        <v>0</v>
      </c>
      <c r="J22312" s="6">
        <f t="shared" si="697"/>
        <v>16272920094200.813</v>
      </c>
    </row>
    <row r="22313" spans="1:10" x14ac:dyDescent="0.25">
      <c r="A22313">
        <f t="shared" si="698"/>
        <v>22311</v>
      </c>
      <c r="B22313" s="22">
        <v>0</v>
      </c>
      <c r="J22313" s="6">
        <f t="shared" si="697"/>
        <v>16272920094200.813</v>
      </c>
    </row>
    <row r="22314" spans="1:10" x14ac:dyDescent="0.25">
      <c r="A22314">
        <f t="shared" si="698"/>
        <v>22312</v>
      </c>
      <c r="B22314" s="22">
        <v>3250000</v>
      </c>
      <c r="J22314" s="6">
        <f t="shared" si="697"/>
        <v>614610152858.7196</v>
      </c>
    </row>
    <row r="22315" spans="1:10" x14ac:dyDescent="0.25">
      <c r="A22315">
        <f t="shared" si="698"/>
        <v>22313</v>
      </c>
      <c r="B22315" s="22">
        <v>3000000</v>
      </c>
      <c r="J22315" s="6">
        <f t="shared" si="697"/>
        <v>1069095532961.9576</v>
      </c>
    </row>
    <row r="22316" spans="1:10" x14ac:dyDescent="0.25">
      <c r="A22316">
        <f t="shared" si="698"/>
        <v>22314</v>
      </c>
      <c r="B22316" s="22">
        <v>0</v>
      </c>
      <c r="J22316" s="6">
        <f t="shared" si="697"/>
        <v>16272920094200.813</v>
      </c>
    </row>
    <row r="22317" spans="1:10" x14ac:dyDescent="0.25">
      <c r="A22317">
        <f t="shared" si="698"/>
        <v>22315</v>
      </c>
      <c r="B22317" s="22">
        <v>12193680</v>
      </c>
      <c r="J22317" s="6">
        <f t="shared" si="697"/>
        <v>66580854877971.813</v>
      </c>
    </row>
    <row r="22318" spans="1:10" x14ac:dyDescent="0.25">
      <c r="A22318">
        <f t="shared" si="698"/>
        <v>22316</v>
      </c>
      <c r="B22318" s="22">
        <v>3250000</v>
      </c>
      <c r="J22318" s="6">
        <f t="shared" si="697"/>
        <v>614610152858.7196</v>
      </c>
    </row>
    <row r="22319" spans="1:10" x14ac:dyDescent="0.25">
      <c r="A22319">
        <f t="shared" si="698"/>
        <v>22317</v>
      </c>
      <c r="B22319" s="22">
        <v>3250000</v>
      </c>
      <c r="J22319" s="6">
        <f t="shared" si="697"/>
        <v>614610152858.7196</v>
      </c>
    </row>
    <row r="22320" spans="1:10" x14ac:dyDescent="0.25">
      <c r="A22320">
        <f t="shared" si="698"/>
        <v>22318</v>
      </c>
      <c r="B22320" s="22">
        <v>0</v>
      </c>
      <c r="J22320" s="6">
        <f t="shared" si="697"/>
        <v>16272920094200.813</v>
      </c>
    </row>
    <row r="22321" spans="1:10" x14ac:dyDescent="0.25">
      <c r="A22321">
        <f t="shared" si="698"/>
        <v>22319</v>
      </c>
      <c r="B22321" s="22">
        <v>0</v>
      </c>
      <c r="J22321" s="6">
        <f t="shared" si="697"/>
        <v>16272920094200.813</v>
      </c>
    </row>
    <row r="22322" spans="1:10" x14ac:dyDescent="0.25">
      <c r="A22322">
        <f t="shared" si="698"/>
        <v>22320</v>
      </c>
      <c r="B22322" s="22">
        <v>8143430</v>
      </c>
      <c r="J22322" s="6">
        <f t="shared" si="697"/>
        <v>16887655243524.369</v>
      </c>
    </row>
    <row r="22323" spans="1:10" x14ac:dyDescent="0.25">
      <c r="A22323">
        <f t="shared" si="698"/>
        <v>22321</v>
      </c>
      <c r="B22323" s="22">
        <v>0</v>
      </c>
      <c r="J22323" s="6">
        <f t="shared" si="697"/>
        <v>16272920094200.813</v>
      </c>
    </row>
    <row r="22324" spans="1:10" x14ac:dyDescent="0.25">
      <c r="A22324">
        <f t="shared" si="698"/>
        <v>22322</v>
      </c>
      <c r="B22324" s="22">
        <v>0</v>
      </c>
      <c r="J22324" s="6">
        <f t="shared" si="697"/>
        <v>16272920094200.813</v>
      </c>
    </row>
    <row r="22325" spans="1:10" x14ac:dyDescent="0.25">
      <c r="A22325">
        <f t="shared" si="698"/>
        <v>22323</v>
      </c>
      <c r="B22325" s="22">
        <v>8143430</v>
      </c>
      <c r="J22325" s="6">
        <f t="shared" si="697"/>
        <v>16887655243524.369</v>
      </c>
    </row>
    <row r="22326" spans="1:10" x14ac:dyDescent="0.25">
      <c r="A22326">
        <f t="shared" si="698"/>
        <v>22324</v>
      </c>
      <c r="B22326" s="22">
        <v>0</v>
      </c>
      <c r="J22326" s="6">
        <f t="shared" si="697"/>
        <v>16272920094200.813</v>
      </c>
    </row>
    <row r="22327" spans="1:10" x14ac:dyDescent="0.25">
      <c r="A22327">
        <f t="shared" si="698"/>
        <v>22325</v>
      </c>
      <c r="B22327" s="22">
        <v>0</v>
      </c>
      <c r="J22327" s="6">
        <f t="shared" si="697"/>
        <v>16272920094200.813</v>
      </c>
    </row>
    <row r="22328" spans="1:10" x14ac:dyDescent="0.25">
      <c r="A22328">
        <f t="shared" si="698"/>
        <v>22326</v>
      </c>
      <c r="B22328" s="22">
        <v>8143430</v>
      </c>
      <c r="J22328" s="6">
        <f t="shared" si="697"/>
        <v>16887655243524.369</v>
      </c>
    </row>
    <row r="22329" spans="1:10" x14ac:dyDescent="0.25">
      <c r="A22329">
        <f t="shared" si="698"/>
        <v>22327</v>
      </c>
      <c r="B22329" s="22">
        <v>0</v>
      </c>
      <c r="J22329" s="6">
        <f t="shared" si="697"/>
        <v>16272920094200.813</v>
      </c>
    </row>
    <row r="22330" spans="1:10" x14ac:dyDescent="0.25">
      <c r="A22330">
        <f t="shared" si="698"/>
        <v>22328</v>
      </c>
      <c r="B22330" s="22">
        <v>0</v>
      </c>
      <c r="J22330" s="6">
        <f t="shared" si="697"/>
        <v>16272920094200.813</v>
      </c>
    </row>
    <row r="22331" spans="1:10" x14ac:dyDescent="0.25">
      <c r="A22331">
        <f t="shared" si="698"/>
        <v>22329</v>
      </c>
      <c r="B22331" s="22">
        <v>0</v>
      </c>
      <c r="J22331" s="6">
        <f t="shared" si="697"/>
        <v>16272920094200.813</v>
      </c>
    </row>
    <row r="22332" spans="1:10" x14ac:dyDescent="0.25">
      <c r="A22332">
        <f t="shared" si="698"/>
        <v>22330</v>
      </c>
      <c r="B22332" s="22">
        <v>0</v>
      </c>
      <c r="J22332" s="6">
        <f t="shared" si="697"/>
        <v>16272920094200.813</v>
      </c>
    </row>
    <row r="22333" spans="1:10" x14ac:dyDescent="0.25">
      <c r="A22333">
        <f t="shared" si="698"/>
        <v>22331</v>
      </c>
      <c r="B22333" s="22">
        <v>8943680</v>
      </c>
      <c r="J22333" s="6">
        <f t="shared" si="697"/>
        <v>24105244819313.906</v>
      </c>
    </row>
    <row r="22334" spans="1:10" x14ac:dyDescent="0.25">
      <c r="A22334">
        <f t="shared" si="698"/>
        <v>22332</v>
      </c>
      <c r="B22334" s="22">
        <v>0</v>
      </c>
      <c r="J22334" s="6">
        <f t="shared" si="697"/>
        <v>16272920094200.813</v>
      </c>
    </row>
    <row r="22335" spans="1:10" x14ac:dyDescent="0.25">
      <c r="A22335">
        <f t="shared" si="698"/>
        <v>22333</v>
      </c>
      <c r="B22335" s="22">
        <v>0</v>
      </c>
      <c r="J22335" s="6">
        <f t="shared" si="697"/>
        <v>16272920094200.813</v>
      </c>
    </row>
    <row r="22336" spans="1:10" x14ac:dyDescent="0.25">
      <c r="A22336">
        <f t="shared" si="698"/>
        <v>22334</v>
      </c>
      <c r="B22336" s="22">
        <v>0</v>
      </c>
      <c r="J22336" s="6">
        <f t="shared" si="697"/>
        <v>16272920094200.813</v>
      </c>
    </row>
    <row r="22337" spans="1:10" x14ac:dyDescent="0.25">
      <c r="A22337">
        <f t="shared" si="698"/>
        <v>22335</v>
      </c>
      <c r="B22337" s="22">
        <v>0</v>
      </c>
      <c r="J22337" s="6">
        <f t="shared" si="697"/>
        <v>16272920094200.813</v>
      </c>
    </row>
    <row r="22338" spans="1:10" x14ac:dyDescent="0.25">
      <c r="A22338">
        <f t="shared" si="698"/>
        <v>22336</v>
      </c>
      <c r="B22338" s="22">
        <v>0</v>
      </c>
      <c r="J22338" s="6">
        <f t="shared" si="697"/>
        <v>16272920094200.813</v>
      </c>
    </row>
    <row r="22339" spans="1:10" x14ac:dyDescent="0.25">
      <c r="A22339">
        <f t="shared" si="698"/>
        <v>22337</v>
      </c>
      <c r="B22339" s="22">
        <v>8943680</v>
      </c>
      <c r="J22339" s="6">
        <f t="shared" ref="J22339:J22402" si="699">(B22339-$I$6)^2</f>
        <v>24105244819313.906</v>
      </c>
    </row>
    <row r="22340" spans="1:10" x14ac:dyDescent="0.25">
      <c r="A22340">
        <f t="shared" ref="A22340:A22403" si="700">A22339+1</f>
        <v>22338</v>
      </c>
      <c r="B22340" s="22">
        <v>8943680</v>
      </c>
      <c r="J22340" s="6">
        <f t="shared" si="699"/>
        <v>24105244819313.906</v>
      </c>
    </row>
    <row r="22341" spans="1:10" x14ac:dyDescent="0.25">
      <c r="A22341">
        <f t="shared" si="700"/>
        <v>22339</v>
      </c>
      <c r="B22341" s="22">
        <v>0</v>
      </c>
      <c r="J22341" s="6">
        <f t="shared" si="699"/>
        <v>16272920094200.813</v>
      </c>
    </row>
    <row r="22342" spans="1:10" x14ac:dyDescent="0.25">
      <c r="A22342">
        <f t="shared" si="700"/>
        <v>22340</v>
      </c>
      <c r="B22342" s="22">
        <v>8143430</v>
      </c>
      <c r="J22342" s="6">
        <f t="shared" si="699"/>
        <v>16887655243524.369</v>
      </c>
    </row>
    <row r="22343" spans="1:10" x14ac:dyDescent="0.25">
      <c r="A22343">
        <f t="shared" si="700"/>
        <v>22341</v>
      </c>
      <c r="B22343" s="22">
        <v>0</v>
      </c>
      <c r="J22343" s="6">
        <f t="shared" si="699"/>
        <v>16272920094200.813</v>
      </c>
    </row>
    <row r="22344" spans="1:10" x14ac:dyDescent="0.25">
      <c r="A22344">
        <f t="shared" si="700"/>
        <v>22342</v>
      </c>
      <c r="B22344" s="22">
        <v>0</v>
      </c>
      <c r="J22344" s="6">
        <f t="shared" si="699"/>
        <v>16272920094200.813</v>
      </c>
    </row>
    <row r="22345" spans="1:10" x14ac:dyDescent="0.25">
      <c r="A22345">
        <f t="shared" si="700"/>
        <v>22343</v>
      </c>
      <c r="B22345" s="22">
        <v>0</v>
      </c>
      <c r="J22345" s="6">
        <f t="shared" si="699"/>
        <v>16272920094200.813</v>
      </c>
    </row>
    <row r="22346" spans="1:10" x14ac:dyDescent="0.25">
      <c r="A22346">
        <f t="shared" si="700"/>
        <v>22344</v>
      </c>
      <c r="B22346" s="22">
        <v>0</v>
      </c>
      <c r="J22346" s="6">
        <f t="shared" si="699"/>
        <v>16272920094200.813</v>
      </c>
    </row>
    <row r="22347" spans="1:10" x14ac:dyDescent="0.25">
      <c r="A22347">
        <f t="shared" si="700"/>
        <v>22345</v>
      </c>
      <c r="B22347" s="22">
        <v>8943680</v>
      </c>
      <c r="J22347" s="6">
        <f t="shared" si="699"/>
        <v>24105244819313.906</v>
      </c>
    </row>
    <row r="22348" spans="1:10" x14ac:dyDescent="0.25">
      <c r="A22348">
        <f t="shared" si="700"/>
        <v>22346</v>
      </c>
      <c r="B22348" s="22">
        <v>0</v>
      </c>
      <c r="J22348" s="6">
        <f t="shared" si="699"/>
        <v>16272920094200.813</v>
      </c>
    </row>
    <row r="22349" spans="1:10" x14ac:dyDescent="0.25">
      <c r="A22349">
        <f t="shared" si="700"/>
        <v>22347</v>
      </c>
      <c r="B22349" s="22">
        <v>0</v>
      </c>
      <c r="J22349" s="6">
        <f t="shared" si="699"/>
        <v>16272920094200.813</v>
      </c>
    </row>
    <row r="22350" spans="1:10" x14ac:dyDescent="0.25">
      <c r="A22350">
        <f t="shared" si="700"/>
        <v>22348</v>
      </c>
      <c r="B22350" s="22">
        <v>8143430</v>
      </c>
      <c r="J22350" s="6">
        <f t="shared" si="699"/>
        <v>16887655243524.369</v>
      </c>
    </row>
    <row r="22351" spans="1:10" x14ac:dyDescent="0.25">
      <c r="A22351">
        <f t="shared" si="700"/>
        <v>22349</v>
      </c>
      <c r="B22351" s="22">
        <v>0</v>
      </c>
      <c r="J22351" s="6">
        <f t="shared" si="699"/>
        <v>16272920094200.813</v>
      </c>
    </row>
    <row r="22352" spans="1:10" x14ac:dyDescent="0.25">
      <c r="A22352">
        <f t="shared" si="700"/>
        <v>22350</v>
      </c>
      <c r="B22352" s="22">
        <v>0</v>
      </c>
      <c r="J22352" s="6">
        <f t="shared" si="699"/>
        <v>16272920094200.813</v>
      </c>
    </row>
    <row r="22353" spans="1:10" x14ac:dyDescent="0.25">
      <c r="A22353">
        <f t="shared" si="700"/>
        <v>22351</v>
      </c>
      <c r="B22353" s="22">
        <v>0</v>
      </c>
      <c r="J22353" s="6">
        <f t="shared" si="699"/>
        <v>16272920094200.813</v>
      </c>
    </row>
    <row r="22354" spans="1:10" x14ac:dyDescent="0.25">
      <c r="A22354">
        <f t="shared" si="700"/>
        <v>22352</v>
      </c>
      <c r="B22354" s="22">
        <v>9013623.25</v>
      </c>
      <c r="J22354" s="6">
        <f t="shared" si="699"/>
        <v>24796938919106.844</v>
      </c>
    </row>
    <row r="22355" spans="1:10" x14ac:dyDescent="0.25">
      <c r="A22355">
        <f t="shared" si="700"/>
        <v>22353</v>
      </c>
      <c r="B22355" s="22">
        <v>8943680</v>
      </c>
      <c r="J22355" s="6">
        <f t="shared" si="699"/>
        <v>24105244819313.906</v>
      </c>
    </row>
    <row r="22356" spans="1:10" x14ac:dyDescent="0.25">
      <c r="A22356">
        <f t="shared" si="700"/>
        <v>22354</v>
      </c>
      <c r="B22356" s="22">
        <v>22750000</v>
      </c>
      <c r="J22356" s="6">
        <f t="shared" si="699"/>
        <v>350289750504806.19</v>
      </c>
    </row>
    <row r="22357" spans="1:10" x14ac:dyDescent="0.25">
      <c r="A22357">
        <f t="shared" si="700"/>
        <v>22355</v>
      </c>
      <c r="B22357" s="22">
        <v>0</v>
      </c>
      <c r="J22357" s="6">
        <f t="shared" si="699"/>
        <v>16272920094200.813</v>
      </c>
    </row>
    <row r="22358" spans="1:10" x14ac:dyDescent="0.25">
      <c r="A22358">
        <f t="shared" si="700"/>
        <v>22356</v>
      </c>
      <c r="B22358" s="22">
        <v>0</v>
      </c>
      <c r="J22358" s="6">
        <f t="shared" si="699"/>
        <v>16272920094200.813</v>
      </c>
    </row>
    <row r="22359" spans="1:10" x14ac:dyDescent="0.25">
      <c r="A22359">
        <f t="shared" si="700"/>
        <v>22357</v>
      </c>
      <c r="B22359" s="22">
        <v>3000000</v>
      </c>
      <c r="J22359" s="6">
        <f t="shared" si="699"/>
        <v>1069095532961.9576</v>
      </c>
    </row>
    <row r="22360" spans="1:10" x14ac:dyDescent="0.25">
      <c r="A22360">
        <f t="shared" si="700"/>
        <v>22358</v>
      </c>
      <c r="B22360" s="22">
        <v>0</v>
      </c>
      <c r="J22360" s="6">
        <f t="shared" si="699"/>
        <v>16272920094200.813</v>
      </c>
    </row>
    <row r="22361" spans="1:10" x14ac:dyDescent="0.25">
      <c r="A22361">
        <f t="shared" si="700"/>
        <v>22359</v>
      </c>
      <c r="B22361" s="22">
        <v>8943680</v>
      </c>
      <c r="J22361" s="6">
        <f t="shared" si="699"/>
        <v>24105244819313.906</v>
      </c>
    </row>
    <row r="22362" spans="1:10" x14ac:dyDescent="0.25">
      <c r="A22362">
        <f t="shared" si="700"/>
        <v>22360</v>
      </c>
      <c r="B22362" s="22">
        <v>0</v>
      </c>
      <c r="J22362" s="6">
        <f t="shared" si="699"/>
        <v>16272920094200.813</v>
      </c>
    </row>
    <row r="22363" spans="1:10" x14ac:dyDescent="0.25">
      <c r="A22363">
        <f t="shared" si="700"/>
        <v>22361</v>
      </c>
      <c r="B22363" s="22">
        <v>8143430</v>
      </c>
      <c r="J22363" s="6">
        <f t="shared" si="699"/>
        <v>16887655243524.369</v>
      </c>
    </row>
    <row r="22364" spans="1:10" x14ac:dyDescent="0.25">
      <c r="A22364">
        <f t="shared" si="700"/>
        <v>22362</v>
      </c>
      <c r="B22364" s="22">
        <v>0</v>
      </c>
      <c r="J22364" s="6">
        <f t="shared" si="699"/>
        <v>16272920094200.813</v>
      </c>
    </row>
    <row r="22365" spans="1:10" x14ac:dyDescent="0.25">
      <c r="A22365">
        <f t="shared" si="700"/>
        <v>22363</v>
      </c>
      <c r="B22365" s="22">
        <v>0</v>
      </c>
      <c r="J22365" s="6">
        <f t="shared" si="699"/>
        <v>16272920094200.813</v>
      </c>
    </row>
    <row r="22366" spans="1:10" x14ac:dyDescent="0.25">
      <c r="A22366">
        <f t="shared" si="700"/>
        <v>22364</v>
      </c>
      <c r="B22366" s="22">
        <v>0</v>
      </c>
      <c r="J22366" s="6">
        <f t="shared" si="699"/>
        <v>16272920094200.813</v>
      </c>
    </row>
    <row r="22367" spans="1:10" x14ac:dyDescent="0.25">
      <c r="A22367">
        <f t="shared" si="700"/>
        <v>22365</v>
      </c>
      <c r="B22367" s="22">
        <v>8143430</v>
      </c>
      <c r="J22367" s="6">
        <f t="shared" si="699"/>
        <v>16887655243524.369</v>
      </c>
    </row>
    <row r="22368" spans="1:10" x14ac:dyDescent="0.25">
      <c r="A22368">
        <f t="shared" si="700"/>
        <v>22366</v>
      </c>
      <c r="B22368" s="22">
        <v>8943680</v>
      </c>
      <c r="J22368" s="6">
        <f t="shared" si="699"/>
        <v>24105244819313.906</v>
      </c>
    </row>
    <row r="22369" spans="1:10" x14ac:dyDescent="0.25">
      <c r="A22369">
        <f t="shared" si="700"/>
        <v>22367</v>
      </c>
      <c r="B22369" s="22">
        <v>0</v>
      </c>
      <c r="J22369" s="6">
        <f t="shared" si="699"/>
        <v>16272920094200.813</v>
      </c>
    </row>
    <row r="22370" spans="1:10" x14ac:dyDescent="0.25">
      <c r="A22370">
        <f t="shared" si="700"/>
        <v>22368</v>
      </c>
      <c r="B22370" s="22">
        <v>0</v>
      </c>
      <c r="J22370" s="6">
        <f t="shared" si="699"/>
        <v>16272920094200.813</v>
      </c>
    </row>
    <row r="22371" spans="1:10" x14ac:dyDescent="0.25">
      <c r="A22371">
        <f t="shared" si="700"/>
        <v>22369</v>
      </c>
      <c r="B22371" s="22">
        <v>0</v>
      </c>
      <c r="J22371" s="6">
        <f t="shared" si="699"/>
        <v>16272920094200.813</v>
      </c>
    </row>
    <row r="22372" spans="1:10" x14ac:dyDescent="0.25">
      <c r="A22372">
        <f t="shared" si="700"/>
        <v>22370</v>
      </c>
      <c r="B22372" s="22">
        <v>0</v>
      </c>
      <c r="J22372" s="6">
        <f t="shared" si="699"/>
        <v>16272920094200.813</v>
      </c>
    </row>
    <row r="22373" spans="1:10" x14ac:dyDescent="0.25">
      <c r="A22373">
        <f t="shared" si="700"/>
        <v>22371</v>
      </c>
      <c r="B22373" s="22">
        <v>0</v>
      </c>
      <c r="J22373" s="6">
        <f t="shared" si="699"/>
        <v>16272920094200.813</v>
      </c>
    </row>
    <row r="22374" spans="1:10" x14ac:dyDescent="0.25">
      <c r="A22374">
        <f t="shared" si="700"/>
        <v>22372</v>
      </c>
      <c r="B22374" s="22">
        <v>0</v>
      </c>
      <c r="J22374" s="6">
        <f t="shared" si="699"/>
        <v>16272920094200.813</v>
      </c>
    </row>
    <row r="22375" spans="1:10" x14ac:dyDescent="0.25">
      <c r="A22375">
        <f t="shared" si="700"/>
        <v>22373</v>
      </c>
      <c r="B22375" s="22">
        <v>0</v>
      </c>
      <c r="J22375" s="6">
        <f t="shared" si="699"/>
        <v>16272920094200.813</v>
      </c>
    </row>
    <row r="22376" spans="1:10" x14ac:dyDescent="0.25">
      <c r="A22376">
        <f t="shared" si="700"/>
        <v>22374</v>
      </c>
      <c r="B22376" s="22">
        <v>0</v>
      </c>
      <c r="J22376" s="6">
        <f t="shared" si="699"/>
        <v>16272920094200.813</v>
      </c>
    </row>
    <row r="22377" spans="1:10" x14ac:dyDescent="0.25">
      <c r="A22377">
        <f t="shared" si="700"/>
        <v>22375</v>
      </c>
      <c r="B22377" s="22">
        <v>11393430</v>
      </c>
      <c r="J22377" s="6">
        <f t="shared" si="699"/>
        <v>54161640302182.273</v>
      </c>
    </row>
    <row r="22378" spans="1:10" x14ac:dyDescent="0.25">
      <c r="A22378">
        <f t="shared" si="700"/>
        <v>22376</v>
      </c>
      <c r="B22378" s="22">
        <v>0</v>
      </c>
      <c r="J22378" s="6">
        <f t="shared" si="699"/>
        <v>16272920094200.813</v>
      </c>
    </row>
    <row r="22379" spans="1:10" x14ac:dyDescent="0.25">
      <c r="A22379">
        <f t="shared" si="700"/>
        <v>22377</v>
      </c>
      <c r="B22379" s="22">
        <v>0</v>
      </c>
      <c r="J22379" s="6">
        <f t="shared" si="699"/>
        <v>16272920094200.813</v>
      </c>
    </row>
    <row r="22380" spans="1:10" x14ac:dyDescent="0.25">
      <c r="A22380">
        <f t="shared" si="700"/>
        <v>22378</v>
      </c>
      <c r="B22380" s="22">
        <v>11393430</v>
      </c>
      <c r="J22380" s="6">
        <f t="shared" si="699"/>
        <v>54161640302182.273</v>
      </c>
    </row>
    <row r="22381" spans="1:10" x14ac:dyDescent="0.25">
      <c r="A22381">
        <f t="shared" si="700"/>
        <v>22379</v>
      </c>
      <c r="B22381" s="22">
        <v>3000000</v>
      </c>
      <c r="J22381" s="6">
        <f t="shared" si="699"/>
        <v>1069095532961.9576</v>
      </c>
    </row>
    <row r="22382" spans="1:10" x14ac:dyDescent="0.25">
      <c r="A22382">
        <f t="shared" si="700"/>
        <v>22380</v>
      </c>
      <c r="B22382" s="22">
        <v>0</v>
      </c>
      <c r="J22382" s="6">
        <f t="shared" si="699"/>
        <v>16272920094200.813</v>
      </c>
    </row>
    <row r="22383" spans="1:10" x14ac:dyDescent="0.25">
      <c r="A22383">
        <f t="shared" si="700"/>
        <v>22381</v>
      </c>
      <c r="B22383" s="22">
        <v>0</v>
      </c>
      <c r="J22383" s="6">
        <f t="shared" si="699"/>
        <v>16272920094200.813</v>
      </c>
    </row>
    <row r="22384" spans="1:10" x14ac:dyDescent="0.25">
      <c r="A22384">
        <f t="shared" si="700"/>
        <v>22382</v>
      </c>
      <c r="B22384" s="22">
        <v>0</v>
      </c>
      <c r="J22384" s="6">
        <f t="shared" si="699"/>
        <v>16272920094200.813</v>
      </c>
    </row>
    <row r="22385" spans="1:10" x14ac:dyDescent="0.25">
      <c r="A22385">
        <f t="shared" si="700"/>
        <v>22383</v>
      </c>
      <c r="B22385" s="22">
        <v>2008980.8219178081</v>
      </c>
      <c r="J22385" s="6">
        <f t="shared" si="699"/>
        <v>4100584250170.3423</v>
      </c>
    </row>
    <row r="22386" spans="1:10" x14ac:dyDescent="0.25">
      <c r="A22386">
        <f t="shared" si="700"/>
        <v>22384</v>
      </c>
      <c r="B22386" s="22">
        <v>8943680</v>
      </c>
      <c r="J22386" s="6">
        <f t="shared" si="699"/>
        <v>24105244819313.906</v>
      </c>
    </row>
    <row r="22387" spans="1:10" x14ac:dyDescent="0.25">
      <c r="A22387">
        <f t="shared" si="700"/>
        <v>22385</v>
      </c>
      <c r="B22387" s="22">
        <v>0</v>
      </c>
      <c r="J22387" s="6">
        <f t="shared" si="699"/>
        <v>16272920094200.813</v>
      </c>
    </row>
    <row r="22388" spans="1:10" x14ac:dyDescent="0.25">
      <c r="A22388">
        <f t="shared" si="700"/>
        <v>22386</v>
      </c>
      <c r="B22388" s="22">
        <v>0</v>
      </c>
      <c r="J22388" s="6">
        <f t="shared" si="699"/>
        <v>16272920094200.813</v>
      </c>
    </row>
    <row r="22389" spans="1:10" x14ac:dyDescent="0.25">
      <c r="A22389">
        <f t="shared" si="700"/>
        <v>22387</v>
      </c>
      <c r="B22389" s="22">
        <v>8943680</v>
      </c>
      <c r="J22389" s="6">
        <f t="shared" si="699"/>
        <v>24105244819313.906</v>
      </c>
    </row>
    <row r="22390" spans="1:10" x14ac:dyDescent="0.25">
      <c r="A22390">
        <f t="shared" si="700"/>
        <v>22388</v>
      </c>
      <c r="B22390" s="22">
        <v>3250000</v>
      </c>
      <c r="J22390" s="6">
        <f t="shared" si="699"/>
        <v>614610152858.7196</v>
      </c>
    </row>
    <row r="22391" spans="1:10" x14ac:dyDescent="0.25">
      <c r="A22391">
        <f t="shared" si="700"/>
        <v>22389</v>
      </c>
      <c r="B22391" s="22">
        <v>0</v>
      </c>
      <c r="J22391" s="6">
        <f t="shared" si="699"/>
        <v>16272920094200.813</v>
      </c>
    </row>
    <row r="22392" spans="1:10" x14ac:dyDescent="0.25">
      <c r="A22392">
        <f t="shared" si="700"/>
        <v>22390</v>
      </c>
      <c r="B22392" s="22">
        <v>0</v>
      </c>
      <c r="J22392" s="6">
        <f t="shared" si="699"/>
        <v>16272920094200.813</v>
      </c>
    </row>
    <row r="22393" spans="1:10" x14ac:dyDescent="0.25">
      <c r="A22393">
        <f t="shared" si="700"/>
        <v>22391</v>
      </c>
      <c r="B22393" s="22">
        <v>0</v>
      </c>
      <c r="J22393" s="6">
        <f t="shared" si="699"/>
        <v>16272920094200.813</v>
      </c>
    </row>
    <row r="22394" spans="1:10" x14ac:dyDescent="0.25">
      <c r="A22394">
        <f t="shared" si="700"/>
        <v>22392</v>
      </c>
      <c r="B22394" s="22">
        <v>8943680</v>
      </c>
      <c r="J22394" s="6">
        <f t="shared" si="699"/>
        <v>24105244819313.906</v>
      </c>
    </row>
    <row r="22395" spans="1:10" x14ac:dyDescent="0.25">
      <c r="A22395">
        <f t="shared" si="700"/>
        <v>22393</v>
      </c>
      <c r="B22395" s="22">
        <v>8143430</v>
      </c>
      <c r="J22395" s="6">
        <f t="shared" si="699"/>
        <v>16887655243524.369</v>
      </c>
    </row>
    <row r="22396" spans="1:10" x14ac:dyDescent="0.25">
      <c r="A22396">
        <f t="shared" si="700"/>
        <v>22394</v>
      </c>
      <c r="B22396" s="22">
        <v>3250000</v>
      </c>
      <c r="J22396" s="6">
        <f t="shared" si="699"/>
        <v>614610152858.7196</v>
      </c>
    </row>
    <row r="22397" spans="1:10" x14ac:dyDescent="0.25">
      <c r="A22397">
        <f t="shared" si="700"/>
        <v>22395</v>
      </c>
      <c r="B22397" s="22">
        <v>0</v>
      </c>
      <c r="J22397" s="6">
        <f t="shared" si="699"/>
        <v>16272920094200.813</v>
      </c>
    </row>
    <row r="22398" spans="1:10" x14ac:dyDescent="0.25">
      <c r="A22398">
        <f t="shared" si="700"/>
        <v>22396</v>
      </c>
      <c r="B22398" s="22">
        <v>8943680</v>
      </c>
      <c r="J22398" s="6">
        <f t="shared" si="699"/>
        <v>24105244819313.906</v>
      </c>
    </row>
    <row r="22399" spans="1:10" x14ac:dyDescent="0.25">
      <c r="A22399">
        <f t="shared" si="700"/>
        <v>22397</v>
      </c>
      <c r="B22399" s="22">
        <v>8143430</v>
      </c>
      <c r="J22399" s="6">
        <f t="shared" si="699"/>
        <v>16887655243524.369</v>
      </c>
    </row>
    <row r="22400" spans="1:10" x14ac:dyDescent="0.25">
      <c r="A22400">
        <f t="shared" si="700"/>
        <v>22398</v>
      </c>
      <c r="B22400" s="22">
        <v>8943680</v>
      </c>
      <c r="J22400" s="6">
        <f t="shared" si="699"/>
        <v>24105244819313.906</v>
      </c>
    </row>
    <row r="22401" spans="1:10" x14ac:dyDescent="0.25">
      <c r="A22401">
        <f t="shared" si="700"/>
        <v>22399</v>
      </c>
      <c r="B22401" s="22">
        <v>0</v>
      </c>
      <c r="J22401" s="6">
        <f t="shared" si="699"/>
        <v>16272920094200.813</v>
      </c>
    </row>
    <row r="22402" spans="1:10" x14ac:dyDescent="0.25">
      <c r="A22402">
        <f t="shared" si="700"/>
        <v>22400</v>
      </c>
      <c r="B22402" s="22">
        <v>0</v>
      </c>
      <c r="J22402" s="6">
        <f t="shared" si="699"/>
        <v>16272920094200.813</v>
      </c>
    </row>
    <row r="22403" spans="1:10" x14ac:dyDescent="0.25">
      <c r="A22403">
        <f t="shared" si="700"/>
        <v>22401</v>
      </c>
      <c r="B22403" s="22">
        <v>8943680</v>
      </c>
      <c r="J22403" s="6">
        <f t="shared" ref="J22403:J22466" si="701">(B22403-$I$6)^2</f>
        <v>24105244819313.906</v>
      </c>
    </row>
    <row r="22404" spans="1:10" x14ac:dyDescent="0.25">
      <c r="A22404">
        <f t="shared" ref="A22404:A22467" si="702">A22403+1</f>
        <v>22402</v>
      </c>
      <c r="B22404" s="22">
        <v>0</v>
      </c>
      <c r="J22404" s="6">
        <f t="shared" si="701"/>
        <v>16272920094200.813</v>
      </c>
    </row>
    <row r="22405" spans="1:10" x14ac:dyDescent="0.25">
      <c r="A22405">
        <f t="shared" si="702"/>
        <v>22403</v>
      </c>
      <c r="B22405" s="22">
        <v>8943680</v>
      </c>
      <c r="J22405" s="6">
        <f t="shared" si="701"/>
        <v>24105244819313.906</v>
      </c>
    </row>
    <row r="22406" spans="1:10" x14ac:dyDescent="0.25">
      <c r="A22406">
        <f t="shared" si="702"/>
        <v>22404</v>
      </c>
      <c r="B22406" s="22">
        <v>0</v>
      </c>
      <c r="J22406" s="6">
        <f t="shared" si="701"/>
        <v>16272920094200.813</v>
      </c>
    </row>
    <row r="22407" spans="1:10" x14ac:dyDescent="0.25">
      <c r="A22407">
        <f t="shared" si="702"/>
        <v>22405</v>
      </c>
      <c r="B22407" s="22">
        <v>17087110</v>
      </c>
      <c r="J22407" s="6">
        <f t="shared" si="701"/>
        <v>170384444013437.47</v>
      </c>
    </row>
    <row r="22408" spans="1:10" x14ac:dyDescent="0.25">
      <c r="A22408">
        <f t="shared" si="702"/>
        <v>22406</v>
      </c>
      <c r="B22408" s="22">
        <v>0</v>
      </c>
      <c r="J22408" s="6">
        <f t="shared" si="701"/>
        <v>16272920094200.813</v>
      </c>
    </row>
    <row r="22409" spans="1:10" x14ac:dyDescent="0.25">
      <c r="A22409">
        <f t="shared" si="702"/>
        <v>22407</v>
      </c>
      <c r="B22409" s="22">
        <v>0</v>
      </c>
      <c r="J22409" s="6">
        <f t="shared" si="701"/>
        <v>16272920094200.813</v>
      </c>
    </row>
    <row r="22410" spans="1:10" x14ac:dyDescent="0.25">
      <c r="A22410">
        <f t="shared" si="702"/>
        <v>22408</v>
      </c>
      <c r="B22410" s="22">
        <v>0</v>
      </c>
      <c r="J22410" s="6">
        <f t="shared" si="701"/>
        <v>16272920094200.813</v>
      </c>
    </row>
    <row r="22411" spans="1:10" x14ac:dyDescent="0.25">
      <c r="A22411">
        <f t="shared" si="702"/>
        <v>22409</v>
      </c>
      <c r="B22411" s="22">
        <v>0</v>
      </c>
      <c r="J22411" s="6">
        <f t="shared" si="701"/>
        <v>16272920094200.813</v>
      </c>
    </row>
    <row r="22412" spans="1:10" x14ac:dyDescent="0.25">
      <c r="A22412">
        <f t="shared" si="702"/>
        <v>22410</v>
      </c>
      <c r="B22412" s="22">
        <v>8943680</v>
      </c>
      <c r="J22412" s="6">
        <f t="shared" si="701"/>
        <v>24105244819313.906</v>
      </c>
    </row>
    <row r="22413" spans="1:10" x14ac:dyDescent="0.25">
      <c r="A22413">
        <f t="shared" si="702"/>
        <v>22411</v>
      </c>
      <c r="B22413" s="22">
        <v>17087110</v>
      </c>
      <c r="J22413" s="6">
        <f t="shared" si="701"/>
        <v>170384444013437.47</v>
      </c>
    </row>
    <row r="22414" spans="1:10" x14ac:dyDescent="0.25">
      <c r="A22414">
        <f t="shared" si="702"/>
        <v>22412</v>
      </c>
      <c r="B22414" s="22">
        <v>0</v>
      </c>
      <c r="J22414" s="6">
        <f t="shared" si="701"/>
        <v>16272920094200.813</v>
      </c>
    </row>
    <row r="22415" spans="1:10" x14ac:dyDescent="0.25">
      <c r="A22415">
        <f t="shared" si="702"/>
        <v>22413</v>
      </c>
      <c r="B22415" s="22">
        <v>0</v>
      </c>
      <c r="J22415" s="6">
        <f t="shared" si="701"/>
        <v>16272920094200.813</v>
      </c>
    </row>
    <row r="22416" spans="1:10" x14ac:dyDescent="0.25">
      <c r="A22416">
        <f t="shared" si="702"/>
        <v>22414</v>
      </c>
      <c r="B22416" s="22">
        <v>17087110</v>
      </c>
      <c r="J22416" s="6">
        <f t="shared" si="701"/>
        <v>170384444013437.47</v>
      </c>
    </row>
    <row r="22417" spans="1:10" x14ac:dyDescent="0.25">
      <c r="A22417">
        <f t="shared" si="702"/>
        <v>22415</v>
      </c>
      <c r="B22417" s="22">
        <v>0</v>
      </c>
      <c r="J22417" s="6">
        <f t="shared" si="701"/>
        <v>16272920094200.813</v>
      </c>
    </row>
    <row r="22418" spans="1:10" x14ac:dyDescent="0.25">
      <c r="A22418">
        <f t="shared" si="702"/>
        <v>22416</v>
      </c>
      <c r="B22418" s="22">
        <v>8143430</v>
      </c>
      <c r="J22418" s="6">
        <f t="shared" si="701"/>
        <v>16887655243524.369</v>
      </c>
    </row>
    <row r="22419" spans="1:10" x14ac:dyDescent="0.25">
      <c r="A22419">
        <f t="shared" si="702"/>
        <v>22417</v>
      </c>
      <c r="B22419" s="22">
        <v>0</v>
      </c>
      <c r="J22419" s="6">
        <f t="shared" si="701"/>
        <v>16272920094200.813</v>
      </c>
    </row>
    <row r="22420" spans="1:10" x14ac:dyDescent="0.25">
      <c r="A22420">
        <f t="shared" si="702"/>
        <v>22418</v>
      </c>
      <c r="B22420" s="22">
        <v>8943680</v>
      </c>
      <c r="J22420" s="6">
        <f t="shared" si="701"/>
        <v>24105244819313.906</v>
      </c>
    </row>
    <row r="22421" spans="1:10" x14ac:dyDescent="0.25">
      <c r="A22421">
        <f t="shared" si="702"/>
        <v>22419</v>
      </c>
      <c r="B22421" s="22">
        <v>8943680</v>
      </c>
      <c r="J22421" s="6">
        <f t="shared" si="701"/>
        <v>24105244819313.906</v>
      </c>
    </row>
    <row r="22422" spans="1:10" x14ac:dyDescent="0.25">
      <c r="A22422">
        <f t="shared" si="702"/>
        <v>22420</v>
      </c>
      <c r="B22422" s="22">
        <v>0</v>
      </c>
      <c r="J22422" s="6">
        <f t="shared" si="701"/>
        <v>16272920094200.813</v>
      </c>
    </row>
    <row r="22423" spans="1:10" x14ac:dyDescent="0.25">
      <c r="A22423">
        <f t="shared" si="702"/>
        <v>22421</v>
      </c>
      <c r="B22423" s="22">
        <v>9013623.25</v>
      </c>
      <c r="J22423" s="6">
        <f t="shared" si="701"/>
        <v>24796938919106.844</v>
      </c>
    </row>
    <row r="22424" spans="1:10" x14ac:dyDescent="0.25">
      <c r="A22424">
        <f t="shared" si="702"/>
        <v>22422</v>
      </c>
      <c r="B22424" s="22">
        <v>8943680</v>
      </c>
      <c r="J22424" s="6">
        <f t="shared" si="701"/>
        <v>24105244819313.906</v>
      </c>
    </row>
    <row r="22425" spans="1:10" x14ac:dyDescent="0.25">
      <c r="A22425">
        <f t="shared" si="702"/>
        <v>22423</v>
      </c>
      <c r="B22425" s="22">
        <v>0</v>
      </c>
      <c r="J22425" s="6">
        <f t="shared" si="701"/>
        <v>16272920094200.813</v>
      </c>
    </row>
    <row r="22426" spans="1:10" x14ac:dyDescent="0.25">
      <c r="A22426">
        <f t="shared" si="702"/>
        <v>22424</v>
      </c>
      <c r="B22426" s="22">
        <v>8143430</v>
      </c>
      <c r="J22426" s="6">
        <f t="shared" si="701"/>
        <v>16887655243524.369</v>
      </c>
    </row>
    <row r="22427" spans="1:10" x14ac:dyDescent="0.25">
      <c r="A22427">
        <f t="shared" si="702"/>
        <v>22425</v>
      </c>
      <c r="B22427" s="22">
        <v>0</v>
      </c>
      <c r="J22427" s="6">
        <f t="shared" si="701"/>
        <v>16272920094200.813</v>
      </c>
    </row>
    <row r="22428" spans="1:10" x14ac:dyDescent="0.25">
      <c r="A22428">
        <f t="shared" si="702"/>
        <v>22426</v>
      </c>
      <c r="B22428" s="22">
        <v>0</v>
      </c>
      <c r="J22428" s="6">
        <f t="shared" si="701"/>
        <v>16272920094200.813</v>
      </c>
    </row>
    <row r="22429" spans="1:10" x14ac:dyDescent="0.25">
      <c r="A22429">
        <f t="shared" si="702"/>
        <v>22427</v>
      </c>
      <c r="B22429" s="22">
        <v>8143430</v>
      </c>
      <c r="J22429" s="6">
        <f t="shared" si="701"/>
        <v>16887655243524.369</v>
      </c>
    </row>
    <row r="22430" spans="1:10" x14ac:dyDescent="0.25">
      <c r="A22430">
        <f t="shared" si="702"/>
        <v>22428</v>
      </c>
      <c r="B22430" s="22">
        <v>10152410.821917808</v>
      </c>
      <c r="J22430" s="6">
        <f t="shared" si="701"/>
        <v>37435308788754.164</v>
      </c>
    </row>
    <row r="22431" spans="1:10" x14ac:dyDescent="0.25">
      <c r="A22431">
        <f t="shared" si="702"/>
        <v>22429</v>
      </c>
      <c r="B22431" s="22">
        <v>3250000</v>
      </c>
      <c r="J22431" s="6">
        <f t="shared" si="701"/>
        <v>614610152858.7196</v>
      </c>
    </row>
    <row r="22432" spans="1:10" x14ac:dyDescent="0.25">
      <c r="A22432">
        <f t="shared" si="702"/>
        <v>22430</v>
      </c>
      <c r="B22432" s="22">
        <v>8143430</v>
      </c>
      <c r="J22432" s="6">
        <f t="shared" si="701"/>
        <v>16887655243524.369</v>
      </c>
    </row>
    <row r="22433" spans="1:10" x14ac:dyDescent="0.25">
      <c r="A22433">
        <f t="shared" si="702"/>
        <v>22431</v>
      </c>
      <c r="B22433" s="22">
        <v>8143430</v>
      </c>
      <c r="J22433" s="6">
        <f t="shared" si="701"/>
        <v>16887655243524.369</v>
      </c>
    </row>
    <row r="22434" spans="1:10" x14ac:dyDescent="0.25">
      <c r="A22434">
        <f t="shared" si="702"/>
        <v>22432</v>
      </c>
      <c r="B22434" s="22">
        <v>0</v>
      </c>
      <c r="J22434" s="6">
        <f t="shared" si="701"/>
        <v>16272920094200.813</v>
      </c>
    </row>
    <row r="22435" spans="1:10" x14ac:dyDescent="0.25">
      <c r="A22435">
        <f t="shared" si="702"/>
        <v>22433</v>
      </c>
      <c r="B22435" s="22">
        <v>8943680</v>
      </c>
      <c r="J22435" s="6">
        <f t="shared" si="701"/>
        <v>24105244819313.906</v>
      </c>
    </row>
    <row r="22436" spans="1:10" x14ac:dyDescent="0.25">
      <c r="A22436">
        <f t="shared" si="702"/>
        <v>22434</v>
      </c>
      <c r="B22436" s="22">
        <v>0</v>
      </c>
      <c r="J22436" s="6">
        <f t="shared" si="701"/>
        <v>16272920094200.813</v>
      </c>
    </row>
    <row r="22437" spans="1:10" x14ac:dyDescent="0.25">
      <c r="A22437">
        <f t="shared" si="702"/>
        <v>22435</v>
      </c>
      <c r="B22437" s="22">
        <v>8943680</v>
      </c>
      <c r="J22437" s="6">
        <f t="shared" si="701"/>
        <v>24105244819313.906</v>
      </c>
    </row>
    <row r="22438" spans="1:10" x14ac:dyDescent="0.25">
      <c r="A22438">
        <f t="shared" si="702"/>
        <v>22436</v>
      </c>
      <c r="B22438" s="22">
        <v>0</v>
      </c>
      <c r="J22438" s="6">
        <f t="shared" si="701"/>
        <v>16272920094200.813</v>
      </c>
    </row>
    <row r="22439" spans="1:10" x14ac:dyDescent="0.25">
      <c r="A22439">
        <f t="shared" si="702"/>
        <v>22437</v>
      </c>
      <c r="B22439" s="22">
        <v>0</v>
      </c>
      <c r="J22439" s="6">
        <f t="shared" si="701"/>
        <v>16272920094200.813</v>
      </c>
    </row>
    <row r="22440" spans="1:10" x14ac:dyDescent="0.25">
      <c r="A22440">
        <f t="shared" si="702"/>
        <v>22438</v>
      </c>
      <c r="B22440" s="22">
        <v>0</v>
      </c>
      <c r="J22440" s="6">
        <f t="shared" si="701"/>
        <v>16272920094200.813</v>
      </c>
    </row>
    <row r="22441" spans="1:10" x14ac:dyDescent="0.25">
      <c r="A22441">
        <f t="shared" si="702"/>
        <v>22439</v>
      </c>
      <c r="B22441" s="22">
        <v>0</v>
      </c>
      <c r="J22441" s="6">
        <f t="shared" si="701"/>
        <v>16272920094200.813</v>
      </c>
    </row>
    <row r="22442" spans="1:10" x14ac:dyDescent="0.25">
      <c r="A22442">
        <f t="shared" si="702"/>
        <v>22440</v>
      </c>
      <c r="B22442" s="22">
        <v>0</v>
      </c>
      <c r="J22442" s="6">
        <f t="shared" si="701"/>
        <v>16272920094200.813</v>
      </c>
    </row>
    <row r="22443" spans="1:10" x14ac:dyDescent="0.25">
      <c r="A22443">
        <f t="shared" si="702"/>
        <v>22441</v>
      </c>
      <c r="B22443" s="22">
        <v>3250000</v>
      </c>
      <c r="J22443" s="6">
        <f t="shared" si="701"/>
        <v>614610152858.7196</v>
      </c>
    </row>
    <row r="22444" spans="1:10" x14ac:dyDescent="0.25">
      <c r="A22444">
        <f t="shared" si="702"/>
        <v>22442</v>
      </c>
      <c r="B22444" s="22">
        <v>0</v>
      </c>
      <c r="J22444" s="6">
        <f t="shared" si="701"/>
        <v>16272920094200.813</v>
      </c>
    </row>
    <row r="22445" spans="1:10" x14ac:dyDescent="0.25">
      <c r="A22445">
        <f t="shared" si="702"/>
        <v>22443</v>
      </c>
      <c r="B22445" s="22">
        <v>0</v>
      </c>
      <c r="J22445" s="6">
        <f t="shared" si="701"/>
        <v>16272920094200.813</v>
      </c>
    </row>
    <row r="22446" spans="1:10" x14ac:dyDescent="0.25">
      <c r="A22446">
        <f t="shared" si="702"/>
        <v>22444</v>
      </c>
      <c r="B22446" s="22">
        <v>8943680</v>
      </c>
      <c r="J22446" s="6">
        <f t="shared" si="701"/>
        <v>24105244819313.906</v>
      </c>
    </row>
    <row r="22447" spans="1:10" x14ac:dyDescent="0.25">
      <c r="A22447">
        <f t="shared" si="702"/>
        <v>22445</v>
      </c>
      <c r="B22447" s="22">
        <v>0</v>
      </c>
      <c r="J22447" s="6">
        <f t="shared" si="701"/>
        <v>16272920094200.813</v>
      </c>
    </row>
    <row r="22448" spans="1:10" x14ac:dyDescent="0.25">
      <c r="A22448">
        <f t="shared" si="702"/>
        <v>22446</v>
      </c>
      <c r="B22448" s="22">
        <v>8943680</v>
      </c>
      <c r="J22448" s="6">
        <f t="shared" si="701"/>
        <v>24105244819313.906</v>
      </c>
    </row>
    <row r="22449" spans="1:10" x14ac:dyDescent="0.25">
      <c r="A22449">
        <f t="shared" si="702"/>
        <v>22447</v>
      </c>
      <c r="B22449" s="22">
        <v>0</v>
      </c>
      <c r="J22449" s="6">
        <f t="shared" si="701"/>
        <v>16272920094200.813</v>
      </c>
    </row>
    <row r="22450" spans="1:10" x14ac:dyDescent="0.25">
      <c r="A22450">
        <f t="shared" si="702"/>
        <v>22448</v>
      </c>
      <c r="B22450" s="22">
        <v>0</v>
      </c>
      <c r="J22450" s="6">
        <f t="shared" si="701"/>
        <v>16272920094200.813</v>
      </c>
    </row>
    <row r="22451" spans="1:10" x14ac:dyDescent="0.25">
      <c r="A22451">
        <f t="shared" si="702"/>
        <v>22449</v>
      </c>
      <c r="B22451" s="22">
        <v>8943680</v>
      </c>
      <c r="J22451" s="6">
        <f t="shared" si="701"/>
        <v>24105244819313.906</v>
      </c>
    </row>
    <row r="22452" spans="1:10" x14ac:dyDescent="0.25">
      <c r="A22452">
        <f t="shared" si="702"/>
        <v>22450</v>
      </c>
      <c r="B22452" s="22">
        <v>0</v>
      </c>
      <c r="J22452" s="6">
        <f t="shared" si="701"/>
        <v>16272920094200.813</v>
      </c>
    </row>
    <row r="22453" spans="1:10" x14ac:dyDescent="0.25">
      <c r="A22453">
        <f t="shared" si="702"/>
        <v>22451</v>
      </c>
      <c r="B22453" s="22">
        <v>8943680</v>
      </c>
      <c r="J22453" s="6">
        <f t="shared" si="701"/>
        <v>24105244819313.906</v>
      </c>
    </row>
    <row r="22454" spans="1:10" x14ac:dyDescent="0.25">
      <c r="A22454">
        <f t="shared" si="702"/>
        <v>22452</v>
      </c>
      <c r="B22454" s="22">
        <v>8943680</v>
      </c>
      <c r="J22454" s="6">
        <f t="shared" si="701"/>
        <v>24105244819313.906</v>
      </c>
    </row>
    <row r="22455" spans="1:10" x14ac:dyDescent="0.25">
      <c r="A22455">
        <f t="shared" si="702"/>
        <v>22453</v>
      </c>
      <c r="B22455" s="22">
        <v>8143430</v>
      </c>
      <c r="J22455" s="6">
        <f t="shared" si="701"/>
        <v>16887655243524.369</v>
      </c>
    </row>
    <row r="22456" spans="1:10" x14ac:dyDescent="0.25">
      <c r="A22456">
        <f t="shared" si="702"/>
        <v>22454</v>
      </c>
      <c r="B22456" s="22">
        <v>17659022.82819178</v>
      </c>
      <c r="J22456" s="6">
        <f t="shared" si="701"/>
        <v>185642043855310.59</v>
      </c>
    </row>
    <row r="22457" spans="1:10" x14ac:dyDescent="0.25">
      <c r="A22457">
        <f t="shared" si="702"/>
        <v>22455</v>
      </c>
      <c r="B22457" s="22">
        <v>0</v>
      </c>
      <c r="J22457" s="6">
        <f t="shared" si="701"/>
        <v>16272920094200.813</v>
      </c>
    </row>
    <row r="22458" spans="1:10" x14ac:dyDescent="0.25">
      <c r="A22458">
        <f t="shared" si="702"/>
        <v>22456</v>
      </c>
      <c r="B22458" s="22">
        <v>0</v>
      </c>
      <c r="J22458" s="6">
        <f t="shared" si="701"/>
        <v>16272920094200.813</v>
      </c>
    </row>
    <row r="22459" spans="1:10" x14ac:dyDescent="0.25">
      <c r="A22459">
        <f t="shared" si="702"/>
        <v>22457</v>
      </c>
      <c r="B22459" s="22">
        <v>0</v>
      </c>
      <c r="J22459" s="6">
        <f t="shared" si="701"/>
        <v>16272920094200.813</v>
      </c>
    </row>
    <row r="22460" spans="1:10" x14ac:dyDescent="0.25">
      <c r="A22460">
        <f t="shared" si="702"/>
        <v>22458</v>
      </c>
      <c r="B22460" s="22">
        <v>8143430</v>
      </c>
      <c r="J22460" s="6">
        <f t="shared" si="701"/>
        <v>16887655243524.369</v>
      </c>
    </row>
    <row r="22461" spans="1:10" x14ac:dyDescent="0.25">
      <c r="A22461">
        <f t="shared" si="702"/>
        <v>22459</v>
      </c>
      <c r="B22461" s="22">
        <v>269206.59999999998</v>
      </c>
      <c r="J22461" s="6">
        <f t="shared" si="701"/>
        <v>14173449181975.17</v>
      </c>
    </row>
    <row r="22462" spans="1:10" x14ac:dyDescent="0.25">
      <c r="A22462">
        <f t="shared" si="702"/>
        <v>22460</v>
      </c>
      <c r="B22462" s="22">
        <v>0</v>
      </c>
      <c r="J22462" s="6">
        <f t="shared" si="701"/>
        <v>16272920094200.813</v>
      </c>
    </row>
    <row r="22463" spans="1:10" x14ac:dyDescent="0.25">
      <c r="A22463">
        <f t="shared" si="702"/>
        <v>22461</v>
      </c>
      <c r="B22463" s="22">
        <v>17087110</v>
      </c>
      <c r="J22463" s="6">
        <f t="shared" si="701"/>
        <v>170384444013437.47</v>
      </c>
    </row>
    <row r="22464" spans="1:10" x14ac:dyDescent="0.25">
      <c r="A22464">
        <f t="shared" si="702"/>
        <v>22462</v>
      </c>
      <c r="B22464" s="22">
        <v>8943680</v>
      </c>
      <c r="J22464" s="6">
        <f t="shared" si="701"/>
        <v>24105244819313.906</v>
      </c>
    </row>
    <row r="22465" spans="1:10" x14ac:dyDescent="0.25">
      <c r="A22465">
        <f t="shared" si="702"/>
        <v>22463</v>
      </c>
      <c r="B22465" s="22">
        <v>0</v>
      </c>
      <c r="J22465" s="6">
        <f t="shared" si="701"/>
        <v>16272920094200.813</v>
      </c>
    </row>
    <row r="22466" spans="1:10" x14ac:dyDescent="0.25">
      <c r="A22466">
        <f t="shared" si="702"/>
        <v>22464</v>
      </c>
      <c r="B22466" s="22">
        <v>0</v>
      </c>
      <c r="J22466" s="6">
        <f t="shared" si="701"/>
        <v>16272920094200.813</v>
      </c>
    </row>
    <row r="22467" spans="1:10" x14ac:dyDescent="0.25">
      <c r="A22467">
        <f t="shared" si="702"/>
        <v>22465</v>
      </c>
      <c r="B22467" s="22">
        <v>0</v>
      </c>
      <c r="J22467" s="6">
        <f t="shared" ref="J22467:J22530" si="703">(B22467-$I$6)^2</f>
        <v>16272920094200.813</v>
      </c>
    </row>
    <row r="22468" spans="1:10" x14ac:dyDescent="0.25">
      <c r="A22468">
        <f t="shared" ref="A22468:A22531" si="704">A22467+1</f>
        <v>22466</v>
      </c>
      <c r="B22468" s="22">
        <v>54335043.934246585</v>
      </c>
      <c r="J22468" s="6">
        <f t="shared" si="703"/>
        <v>2530197962460137.5</v>
      </c>
    </row>
    <row r="22469" spans="1:10" x14ac:dyDescent="0.25">
      <c r="A22469">
        <f t="shared" si="704"/>
        <v>22467</v>
      </c>
      <c r="B22469" s="22">
        <v>0</v>
      </c>
      <c r="J22469" s="6">
        <f t="shared" si="703"/>
        <v>16272920094200.813</v>
      </c>
    </row>
    <row r="22470" spans="1:10" x14ac:dyDescent="0.25">
      <c r="A22470">
        <f t="shared" si="704"/>
        <v>22468</v>
      </c>
      <c r="B22470" s="22">
        <v>0</v>
      </c>
      <c r="J22470" s="6">
        <f t="shared" si="703"/>
        <v>16272920094200.813</v>
      </c>
    </row>
    <row r="22471" spans="1:10" x14ac:dyDescent="0.25">
      <c r="A22471">
        <f t="shared" si="704"/>
        <v>22469</v>
      </c>
      <c r="B22471" s="22">
        <v>0</v>
      </c>
      <c r="J22471" s="6">
        <f t="shared" si="703"/>
        <v>16272920094200.813</v>
      </c>
    </row>
    <row r="22472" spans="1:10" x14ac:dyDescent="0.25">
      <c r="A22472">
        <f t="shared" si="704"/>
        <v>22470</v>
      </c>
      <c r="B22472" s="22">
        <v>0</v>
      </c>
      <c r="J22472" s="6">
        <f t="shared" si="703"/>
        <v>16272920094200.813</v>
      </c>
    </row>
    <row r="22473" spans="1:10" x14ac:dyDescent="0.25">
      <c r="A22473">
        <f t="shared" si="704"/>
        <v>22471</v>
      </c>
      <c r="B22473" s="22">
        <v>8943680</v>
      </c>
      <c r="J22473" s="6">
        <f t="shared" si="703"/>
        <v>24105244819313.906</v>
      </c>
    </row>
    <row r="22474" spans="1:10" x14ac:dyDescent="0.25">
      <c r="A22474">
        <f t="shared" si="704"/>
        <v>22472</v>
      </c>
      <c r="B22474" s="22">
        <v>0</v>
      </c>
      <c r="J22474" s="6">
        <f t="shared" si="703"/>
        <v>16272920094200.813</v>
      </c>
    </row>
    <row r="22475" spans="1:10" x14ac:dyDescent="0.25">
      <c r="A22475">
        <f t="shared" si="704"/>
        <v>22473</v>
      </c>
      <c r="B22475" s="22">
        <v>0</v>
      </c>
      <c r="J22475" s="6">
        <f t="shared" si="703"/>
        <v>16272920094200.813</v>
      </c>
    </row>
    <row r="22476" spans="1:10" x14ac:dyDescent="0.25">
      <c r="A22476">
        <f t="shared" si="704"/>
        <v>22474</v>
      </c>
      <c r="B22476" s="22">
        <v>0</v>
      </c>
      <c r="J22476" s="6">
        <f t="shared" si="703"/>
        <v>16272920094200.813</v>
      </c>
    </row>
    <row r="22477" spans="1:10" x14ac:dyDescent="0.25">
      <c r="A22477">
        <f t="shared" si="704"/>
        <v>22475</v>
      </c>
      <c r="B22477" s="22">
        <v>8143430</v>
      </c>
      <c r="J22477" s="6">
        <f t="shared" si="703"/>
        <v>16887655243524.369</v>
      </c>
    </row>
    <row r="22478" spans="1:10" x14ac:dyDescent="0.25">
      <c r="A22478">
        <f t="shared" si="704"/>
        <v>22476</v>
      </c>
      <c r="B22478" s="22">
        <v>0</v>
      </c>
      <c r="J22478" s="6">
        <f t="shared" si="703"/>
        <v>16272920094200.813</v>
      </c>
    </row>
    <row r="22479" spans="1:10" x14ac:dyDescent="0.25">
      <c r="A22479">
        <f t="shared" si="704"/>
        <v>22477</v>
      </c>
      <c r="B22479" s="22">
        <v>0</v>
      </c>
      <c r="J22479" s="6">
        <f t="shared" si="703"/>
        <v>16272920094200.813</v>
      </c>
    </row>
    <row r="22480" spans="1:10" x14ac:dyDescent="0.25">
      <c r="A22480">
        <f t="shared" si="704"/>
        <v>22478</v>
      </c>
      <c r="B22480" s="22">
        <v>0</v>
      </c>
      <c r="J22480" s="6">
        <f t="shared" si="703"/>
        <v>16272920094200.813</v>
      </c>
    </row>
    <row r="22481" spans="1:10" x14ac:dyDescent="0.25">
      <c r="A22481">
        <f t="shared" si="704"/>
        <v>22479</v>
      </c>
      <c r="B22481" s="22">
        <v>0</v>
      </c>
      <c r="J22481" s="6">
        <f t="shared" si="703"/>
        <v>16272920094200.813</v>
      </c>
    </row>
    <row r="22482" spans="1:10" x14ac:dyDescent="0.25">
      <c r="A22482">
        <f t="shared" si="704"/>
        <v>22480</v>
      </c>
      <c r="B22482" s="22">
        <v>0</v>
      </c>
      <c r="J22482" s="6">
        <f t="shared" si="703"/>
        <v>16272920094200.813</v>
      </c>
    </row>
    <row r="22483" spans="1:10" x14ac:dyDescent="0.25">
      <c r="A22483">
        <f t="shared" si="704"/>
        <v>22481</v>
      </c>
      <c r="B22483" s="22">
        <v>8143430</v>
      </c>
      <c r="J22483" s="6">
        <f t="shared" si="703"/>
        <v>16887655243524.369</v>
      </c>
    </row>
    <row r="22484" spans="1:10" x14ac:dyDescent="0.25">
      <c r="A22484">
        <f t="shared" si="704"/>
        <v>22482</v>
      </c>
      <c r="B22484" s="22">
        <v>0</v>
      </c>
      <c r="J22484" s="6">
        <f t="shared" si="703"/>
        <v>16272920094200.813</v>
      </c>
    </row>
    <row r="22485" spans="1:10" x14ac:dyDescent="0.25">
      <c r="A22485">
        <f t="shared" si="704"/>
        <v>22483</v>
      </c>
      <c r="B22485" s="22">
        <v>0</v>
      </c>
      <c r="J22485" s="6">
        <f t="shared" si="703"/>
        <v>16272920094200.813</v>
      </c>
    </row>
    <row r="22486" spans="1:10" x14ac:dyDescent="0.25">
      <c r="A22486">
        <f t="shared" si="704"/>
        <v>22484</v>
      </c>
      <c r="B22486" s="22">
        <v>0</v>
      </c>
      <c r="J22486" s="6">
        <f t="shared" si="703"/>
        <v>16272920094200.813</v>
      </c>
    </row>
    <row r="22487" spans="1:10" x14ac:dyDescent="0.25">
      <c r="A22487">
        <f t="shared" si="704"/>
        <v>22485</v>
      </c>
      <c r="B22487" s="22">
        <v>0</v>
      </c>
      <c r="J22487" s="6">
        <f t="shared" si="703"/>
        <v>16272920094200.813</v>
      </c>
    </row>
    <row r="22488" spans="1:10" x14ac:dyDescent="0.25">
      <c r="A22488">
        <f t="shared" si="704"/>
        <v>22486</v>
      </c>
      <c r="B22488" s="22">
        <v>3250000</v>
      </c>
      <c r="J22488" s="6">
        <f t="shared" si="703"/>
        <v>614610152858.7196</v>
      </c>
    </row>
    <row r="22489" spans="1:10" x14ac:dyDescent="0.25">
      <c r="A22489">
        <f t="shared" si="704"/>
        <v>22487</v>
      </c>
      <c r="B22489" s="22">
        <v>8943680</v>
      </c>
      <c r="J22489" s="6">
        <f t="shared" si="703"/>
        <v>24105244819313.906</v>
      </c>
    </row>
    <row r="22490" spans="1:10" x14ac:dyDescent="0.25">
      <c r="A22490">
        <f t="shared" si="704"/>
        <v>22488</v>
      </c>
      <c r="B22490" s="22">
        <v>0</v>
      </c>
      <c r="J22490" s="6">
        <f t="shared" si="703"/>
        <v>16272920094200.813</v>
      </c>
    </row>
    <row r="22491" spans="1:10" x14ac:dyDescent="0.25">
      <c r="A22491">
        <f t="shared" si="704"/>
        <v>22489</v>
      </c>
      <c r="B22491" s="22">
        <v>8143430</v>
      </c>
      <c r="J22491" s="6">
        <f t="shared" si="703"/>
        <v>16887655243524.369</v>
      </c>
    </row>
    <row r="22492" spans="1:10" x14ac:dyDescent="0.25">
      <c r="A22492">
        <f t="shared" si="704"/>
        <v>22490</v>
      </c>
      <c r="B22492" s="22">
        <v>0</v>
      </c>
      <c r="J22492" s="6">
        <f t="shared" si="703"/>
        <v>16272920094200.813</v>
      </c>
    </row>
    <row r="22493" spans="1:10" x14ac:dyDescent="0.25">
      <c r="A22493">
        <f t="shared" si="704"/>
        <v>22491</v>
      </c>
      <c r="B22493" s="22">
        <v>8943680</v>
      </c>
      <c r="J22493" s="6">
        <f t="shared" si="703"/>
        <v>24105244819313.906</v>
      </c>
    </row>
    <row r="22494" spans="1:10" x14ac:dyDescent="0.25">
      <c r="A22494">
        <f t="shared" si="704"/>
        <v>22492</v>
      </c>
      <c r="B22494" s="22">
        <v>8143430</v>
      </c>
      <c r="J22494" s="6">
        <f t="shared" si="703"/>
        <v>16887655243524.369</v>
      </c>
    </row>
    <row r="22495" spans="1:10" x14ac:dyDescent="0.25">
      <c r="A22495">
        <f t="shared" si="704"/>
        <v>22493</v>
      </c>
      <c r="B22495" s="22">
        <v>8143430</v>
      </c>
      <c r="J22495" s="6">
        <f t="shared" si="703"/>
        <v>16887655243524.369</v>
      </c>
    </row>
    <row r="22496" spans="1:10" x14ac:dyDescent="0.25">
      <c r="A22496">
        <f t="shared" si="704"/>
        <v>22494</v>
      </c>
      <c r="B22496" s="22">
        <v>0</v>
      </c>
      <c r="J22496" s="6">
        <f t="shared" si="703"/>
        <v>16272920094200.813</v>
      </c>
    </row>
    <row r="22497" spans="1:10" x14ac:dyDescent="0.25">
      <c r="A22497">
        <f t="shared" si="704"/>
        <v>22495</v>
      </c>
      <c r="B22497" s="22">
        <v>8143430</v>
      </c>
      <c r="J22497" s="6">
        <f t="shared" si="703"/>
        <v>16887655243524.369</v>
      </c>
    </row>
    <row r="22498" spans="1:10" x14ac:dyDescent="0.25">
      <c r="A22498">
        <f t="shared" si="704"/>
        <v>22496</v>
      </c>
      <c r="B22498" s="22">
        <v>0</v>
      </c>
      <c r="J22498" s="6">
        <f t="shared" si="703"/>
        <v>16272920094200.813</v>
      </c>
    </row>
    <row r="22499" spans="1:10" x14ac:dyDescent="0.25">
      <c r="A22499">
        <f t="shared" si="704"/>
        <v>22497</v>
      </c>
      <c r="B22499" s="22">
        <v>0</v>
      </c>
      <c r="J22499" s="6">
        <f t="shared" si="703"/>
        <v>16272920094200.813</v>
      </c>
    </row>
    <row r="22500" spans="1:10" x14ac:dyDescent="0.25">
      <c r="A22500">
        <f t="shared" si="704"/>
        <v>22498</v>
      </c>
      <c r="B22500" s="22">
        <v>0</v>
      </c>
      <c r="J22500" s="6">
        <f t="shared" si="703"/>
        <v>16272920094200.813</v>
      </c>
    </row>
    <row r="22501" spans="1:10" x14ac:dyDescent="0.25">
      <c r="A22501">
        <f t="shared" si="704"/>
        <v>22499</v>
      </c>
      <c r="B22501" s="22">
        <v>3250000</v>
      </c>
      <c r="J22501" s="6">
        <f t="shared" si="703"/>
        <v>614610152858.7196</v>
      </c>
    </row>
    <row r="22502" spans="1:10" x14ac:dyDescent="0.25">
      <c r="A22502">
        <f t="shared" si="704"/>
        <v>22500</v>
      </c>
      <c r="B22502" s="22">
        <v>0</v>
      </c>
      <c r="J22502" s="6">
        <f t="shared" si="703"/>
        <v>16272920094200.813</v>
      </c>
    </row>
    <row r="22503" spans="1:10" x14ac:dyDescent="0.25">
      <c r="A22503">
        <f t="shared" si="704"/>
        <v>22501</v>
      </c>
      <c r="B22503" s="22">
        <v>0</v>
      </c>
      <c r="J22503" s="6">
        <f t="shared" si="703"/>
        <v>16272920094200.813</v>
      </c>
    </row>
    <row r="22504" spans="1:10" x14ac:dyDescent="0.25">
      <c r="A22504">
        <f t="shared" si="704"/>
        <v>22502</v>
      </c>
      <c r="B22504" s="22">
        <v>8143430</v>
      </c>
      <c r="J22504" s="6">
        <f t="shared" si="703"/>
        <v>16887655243524.369</v>
      </c>
    </row>
    <row r="22505" spans="1:10" x14ac:dyDescent="0.25">
      <c r="A22505">
        <f t="shared" si="704"/>
        <v>22503</v>
      </c>
      <c r="B22505" s="22">
        <v>0</v>
      </c>
      <c r="J22505" s="6">
        <f t="shared" si="703"/>
        <v>16272920094200.813</v>
      </c>
    </row>
    <row r="22506" spans="1:10" x14ac:dyDescent="0.25">
      <c r="A22506">
        <f t="shared" si="704"/>
        <v>22504</v>
      </c>
      <c r="B22506" s="22">
        <v>0</v>
      </c>
      <c r="J22506" s="6">
        <f t="shared" si="703"/>
        <v>16272920094200.813</v>
      </c>
    </row>
    <row r="22507" spans="1:10" x14ac:dyDescent="0.25">
      <c r="A22507">
        <f t="shared" si="704"/>
        <v>22505</v>
      </c>
      <c r="B22507" s="22">
        <v>8143430</v>
      </c>
      <c r="J22507" s="6">
        <f t="shared" si="703"/>
        <v>16887655243524.369</v>
      </c>
    </row>
    <row r="22508" spans="1:10" x14ac:dyDescent="0.25">
      <c r="A22508">
        <f t="shared" si="704"/>
        <v>22506</v>
      </c>
      <c r="B22508" s="22">
        <v>0</v>
      </c>
      <c r="J22508" s="6">
        <f t="shared" si="703"/>
        <v>16272920094200.813</v>
      </c>
    </row>
    <row r="22509" spans="1:10" x14ac:dyDescent="0.25">
      <c r="A22509">
        <f t="shared" si="704"/>
        <v>22507</v>
      </c>
      <c r="B22509" s="22">
        <v>0</v>
      </c>
      <c r="J22509" s="6">
        <f t="shared" si="703"/>
        <v>16272920094200.813</v>
      </c>
    </row>
    <row r="22510" spans="1:10" x14ac:dyDescent="0.25">
      <c r="A22510">
        <f t="shared" si="704"/>
        <v>22508</v>
      </c>
      <c r="B22510" s="22">
        <v>0</v>
      </c>
      <c r="J22510" s="6">
        <f t="shared" si="703"/>
        <v>16272920094200.813</v>
      </c>
    </row>
    <row r="22511" spans="1:10" x14ac:dyDescent="0.25">
      <c r="A22511">
        <f t="shared" si="704"/>
        <v>22509</v>
      </c>
      <c r="B22511" s="22">
        <v>0</v>
      </c>
      <c r="J22511" s="6">
        <f t="shared" si="703"/>
        <v>16272920094200.813</v>
      </c>
    </row>
    <row r="22512" spans="1:10" x14ac:dyDescent="0.25">
      <c r="A22512">
        <f t="shared" si="704"/>
        <v>22510</v>
      </c>
      <c r="B22512" s="22">
        <v>0</v>
      </c>
      <c r="J22512" s="6">
        <f t="shared" si="703"/>
        <v>16272920094200.813</v>
      </c>
    </row>
    <row r="22513" spans="1:10" x14ac:dyDescent="0.25">
      <c r="A22513">
        <f t="shared" si="704"/>
        <v>22511</v>
      </c>
      <c r="B22513" s="22">
        <v>0</v>
      </c>
      <c r="J22513" s="6">
        <f t="shared" si="703"/>
        <v>16272920094200.813</v>
      </c>
    </row>
    <row r="22514" spans="1:10" x14ac:dyDescent="0.25">
      <c r="A22514">
        <f t="shared" si="704"/>
        <v>22512</v>
      </c>
      <c r="B22514" s="22">
        <v>11890152.300000001</v>
      </c>
      <c r="J22514" s="6">
        <f t="shared" si="703"/>
        <v>61719588386192.563</v>
      </c>
    </row>
    <row r="22515" spans="1:10" x14ac:dyDescent="0.25">
      <c r="A22515">
        <f t="shared" si="704"/>
        <v>22513</v>
      </c>
      <c r="B22515" s="22">
        <v>0</v>
      </c>
      <c r="J22515" s="6">
        <f t="shared" si="703"/>
        <v>16272920094200.813</v>
      </c>
    </row>
    <row r="22516" spans="1:10" x14ac:dyDescent="0.25">
      <c r="A22516">
        <f t="shared" si="704"/>
        <v>22514</v>
      </c>
      <c r="B22516" s="22">
        <v>8943680</v>
      </c>
      <c r="J22516" s="6">
        <f t="shared" si="703"/>
        <v>24105244819313.906</v>
      </c>
    </row>
    <row r="22517" spans="1:10" x14ac:dyDescent="0.25">
      <c r="A22517">
        <f t="shared" si="704"/>
        <v>22515</v>
      </c>
      <c r="B22517" s="22">
        <v>0</v>
      </c>
      <c r="J22517" s="6">
        <f t="shared" si="703"/>
        <v>16272920094200.813</v>
      </c>
    </row>
    <row r="22518" spans="1:10" x14ac:dyDescent="0.25">
      <c r="A22518">
        <f t="shared" si="704"/>
        <v>22516</v>
      </c>
      <c r="B22518" s="22">
        <v>0</v>
      </c>
      <c r="J22518" s="6">
        <f t="shared" si="703"/>
        <v>16272920094200.813</v>
      </c>
    </row>
    <row r="22519" spans="1:10" x14ac:dyDescent="0.25">
      <c r="A22519">
        <f t="shared" si="704"/>
        <v>22517</v>
      </c>
      <c r="B22519" s="22">
        <v>0</v>
      </c>
      <c r="J22519" s="6">
        <f t="shared" si="703"/>
        <v>16272920094200.813</v>
      </c>
    </row>
    <row r="22520" spans="1:10" x14ac:dyDescent="0.25">
      <c r="A22520">
        <f t="shared" si="704"/>
        <v>22518</v>
      </c>
      <c r="B22520" s="22">
        <v>0</v>
      </c>
      <c r="J22520" s="6">
        <f t="shared" si="703"/>
        <v>16272920094200.813</v>
      </c>
    </row>
    <row r="22521" spans="1:10" x14ac:dyDescent="0.25">
      <c r="A22521">
        <f t="shared" si="704"/>
        <v>22519</v>
      </c>
      <c r="B22521" s="22">
        <v>0</v>
      </c>
      <c r="J22521" s="6">
        <f t="shared" si="703"/>
        <v>16272920094200.813</v>
      </c>
    </row>
    <row r="22522" spans="1:10" x14ac:dyDescent="0.25">
      <c r="A22522">
        <f t="shared" si="704"/>
        <v>22520</v>
      </c>
      <c r="B22522" s="22">
        <v>8143430</v>
      </c>
      <c r="J22522" s="6">
        <f t="shared" si="703"/>
        <v>16887655243524.369</v>
      </c>
    </row>
    <row r="22523" spans="1:10" x14ac:dyDescent="0.25">
      <c r="A22523">
        <f t="shared" si="704"/>
        <v>22521</v>
      </c>
      <c r="B22523" s="22">
        <v>0</v>
      </c>
      <c r="J22523" s="6">
        <f t="shared" si="703"/>
        <v>16272920094200.813</v>
      </c>
    </row>
    <row r="22524" spans="1:10" x14ac:dyDescent="0.25">
      <c r="A22524">
        <f t="shared" si="704"/>
        <v>22522</v>
      </c>
      <c r="B22524" s="22">
        <v>0</v>
      </c>
      <c r="J22524" s="6">
        <f t="shared" si="703"/>
        <v>16272920094200.813</v>
      </c>
    </row>
    <row r="22525" spans="1:10" x14ac:dyDescent="0.25">
      <c r="A22525">
        <f t="shared" si="704"/>
        <v>22523</v>
      </c>
      <c r="B22525" s="22">
        <v>8143430</v>
      </c>
      <c r="J22525" s="6">
        <f t="shared" si="703"/>
        <v>16887655243524.369</v>
      </c>
    </row>
    <row r="22526" spans="1:10" x14ac:dyDescent="0.25">
      <c r="A22526">
        <f t="shared" si="704"/>
        <v>22524</v>
      </c>
      <c r="B22526" s="22">
        <v>8943680</v>
      </c>
      <c r="J22526" s="6">
        <f t="shared" si="703"/>
        <v>24105244819313.906</v>
      </c>
    </row>
    <row r="22527" spans="1:10" x14ac:dyDescent="0.25">
      <c r="A22527">
        <f t="shared" si="704"/>
        <v>22525</v>
      </c>
      <c r="B22527" s="22">
        <v>0</v>
      </c>
      <c r="J22527" s="6">
        <f t="shared" si="703"/>
        <v>16272920094200.813</v>
      </c>
    </row>
    <row r="22528" spans="1:10" x14ac:dyDescent="0.25">
      <c r="A22528">
        <f t="shared" si="704"/>
        <v>22526</v>
      </c>
      <c r="B22528" s="22">
        <v>0</v>
      </c>
      <c r="J22528" s="6">
        <f t="shared" si="703"/>
        <v>16272920094200.813</v>
      </c>
    </row>
    <row r="22529" spans="1:10" x14ac:dyDescent="0.25">
      <c r="A22529">
        <f t="shared" si="704"/>
        <v>22527</v>
      </c>
      <c r="B22529" s="22">
        <v>8143430</v>
      </c>
      <c r="J22529" s="6">
        <f t="shared" si="703"/>
        <v>16887655243524.369</v>
      </c>
    </row>
    <row r="22530" spans="1:10" x14ac:dyDescent="0.25">
      <c r="A22530">
        <f t="shared" si="704"/>
        <v>22528</v>
      </c>
      <c r="B22530" s="22">
        <v>0</v>
      </c>
      <c r="J22530" s="6">
        <f t="shared" si="703"/>
        <v>16272920094200.813</v>
      </c>
    </row>
    <row r="22531" spans="1:10" x14ac:dyDescent="0.25">
      <c r="A22531">
        <f t="shared" si="704"/>
        <v>22529</v>
      </c>
      <c r="B22531" s="22">
        <v>0</v>
      </c>
      <c r="J22531" s="6">
        <f t="shared" ref="J22531:J22594" si="705">(B22531-$I$6)^2</f>
        <v>16272920094200.813</v>
      </c>
    </row>
    <row r="22532" spans="1:10" x14ac:dyDescent="0.25">
      <c r="A22532">
        <f t="shared" ref="A22532:A22595" si="706">A22531+1</f>
        <v>22530</v>
      </c>
      <c r="B22532" s="22">
        <v>0</v>
      </c>
      <c r="J22532" s="6">
        <f t="shared" si="705"/>
        <v>16272920094200.813</v>
      </c>
    </row>
    <row r="22533" spans="1:10" x14ac:dyDescent="0.25">
      <c r="A22533">
        <f t="shared" si="706"/>
        <v>22531</v>
      </c>
      <c r="B22533" s="22">
        <v>0</v>
      </c>
      <c r="J22533" s="6">
        <f t="shared" si="705"/>
        <v>16272920094200.813</v>
      </c>
    </row>
    <row r="22534" spans="1:10" x14ac:dyDescent="0.25">
      <c r="A22534">
        <f t="shared" si="706"/>
        <v>22532</v>
      </c>
      <c r="B22534" s="22">
        <v>0</v>
      </c>
      <c r="J22534" s="6">
        <f t="shared" si="705"/>
        <v>16272920094200.813</v>
      </c>
    </row>
    <row r="22535" spans="1:10" x14ac:dyDescent="0.25">
      <c r="A22535">
        <f t="shared" si="706"/>
        <v>22533</v>
      </c>
      <c r="B22535" s="22">
        <v>0</v>
      </c>
      <c r="J22535" s="6">
        <f t="shared" si="705"/>
        <v>16272920094200.813</v>
      </c>
    </row>
    <row r="22536" spans="1:10" x14ac:dyDescent="0.25">
      <c r="A22536">
        <f t="shared" si="706"/>
        <v>22534</v>
      </c>
      <c r="B22536" s="22">
        <v>0</v>
      </c>
      <c r="J22536" s="6">
        <f t="shared" si="705"/>
        <v>16272920094200.813</v>
      </c>
    </row>
    <row r="22537" spans="1:10" x14ac:dyDescent="0.25">
      <c r="A22537">
        <f t="shared" si="706"/>
        <v>22535</v>
      </c>
      <c r="B22537" s="22">
        <v>8943680</v>
      </c>
      <c r="J22537" s="6">
        <f t="shared" si="705"/>
        <v>24105244819313.906</v>
      </c>
    </row>
    <row r="22538" spans="1:10" x14ac:dyDescent="0.25">
      <c r="A22538">
        <f t="shared" si="706"/>
        <v>22536</v>
      </c>
      <c r="B22538" s="22">
        <v>0</v>
      </c>
      <c r="J22538" s="6">
        <f t="shared" si="705"/>
        <v>16272920094200.813</v>
      </c>
    </row>
    <row r="22539" spans="1:10" x14ac:dyDescent="0.25">
      <c r="A22539">
        <f t="shared" si="706"/>
        <v>22537</v>
      </c>
      <c r="B22539" s="22">
        <v>8943680</v>
      </c>
      <c r="J22539" s="6">
        <f t="shared" si="705"/>
        <v>24105244819313.906</v>
      </c>
    </row>
    <row r="22540" spans="1:10" x14ac:dyDescent="0.25">
      <c r="A22540">
        <f t="shared" si="706"/>
        <v>22538</v>
      </c>
      <c r="B22540" s="22">
        <v>0</v>
      </c>
      <c r="J22540" s="6">
        <f t="shared" si="705"/>
        <v>16272920094200.813</v>
      </c>
    </row>
    <row r="22541" spans="1:10" x14ac:dyDescent="0.25">
      <c r="A22541">
        <f t="shared" si="706"/>
        <v>22539</v>
      </c>
      <c r="B22541" s="22">
        <v>8143430</v>
      </c>
      <c r="J22541" s="6">
        <f t="shared" si="705"/>
        <v>16887655243524.369</v>
      </c>
    </row>
    <row r="22542" spans="1:10" x14ac:dyDescent="0.25">
      <c r="A22542">
        <f t="shared" si="706"/>
        <v>22540</v>
      </c>
      <c r="B22542" s="22">
        <v>3250000</v>
      </c>
      <c r="J22542" s="6">
        <f t="shared" si="705"/>
        <v>614610152858.7196</v>
      </c>
    </row>
    <row r="22543" spans="1:10" x14ac:dyDescent="0.25">
      <c r="A22543">
        <f t="shared" si="706"/>
        <v>22541</v>
      </c>
      <c r="B22543" s="22">
        <v>8943680</v>
      </c>
      <c r="J22543" s="6">
        <f t="shared" si="705"/>
        <v>24105244819313.906</v>
      </c>
    </row>
    <row r="22544" spans="1:10" x14ac:dyDescent="0.25">
      <c r="A22544">
        <f t="shared" si="706"/>
        <v>22542</v>
      </c>
      <c r="B22544" s="22">
        <v>0</v>
      </c>
      <c r="J22544" s="6">
        <f t="shared" si="705"/>
        <v>16272920094200.813</v>
      </c>
    </row>
    <row r="22545" spans="1:10" x14ac:dyDescent="0.25">
      <c r="A22545">
        <f t="shared" si="706"/>
        <v>22543</v>
      </c>
      <c r="B22545" s="22">
        <v>0</v>
      </c>
      <c r="J22545" s="6">
        <f t="shared" si="705"/>
        <v>16272920094200.813</v>
      </c>
    </row>
    <row r="22546" spans="1:10" x14ac:dyDescent="0.25">
      <c r="A22546">
        <f t="shared" si="706"/>
        <v>22544</v>
      </c>
      <c r="B22546" s="22">
        <v>0</v>
      </c>
      <c r="J22546" s="6">
        <f t="shared" si="705"/>
        <v>16272920094200.813</v>
      </c>
    </row>
    <row r="22547" spans="1:10" x14ac:dyDescent="0.25">
      <c r="A22547">
        <f t="shared" si="706"/>
        <v>22545</v>
      </c>
      <c r="B22547" s="22">
        <v>3250000</v>
      </c>
      <c r="J22547" s="6">
        <f t="shared" si="705"/>
        <v>614610152858.7196</v>
      </c>
    </row>
    <row r="22548" spans="1:10" x14ac:dyDescent="0.25">
      <c r="A22548">
        <f t="shared" si="706"/>
        <v>22546</v>
      </c>
      <c r="B22548" s="22">
        <v>0</v>
      </c>
      <c r="J22548" s="6">
        <f t="shared" si="705"/>
        <v>16272920094200.813</v>
      </c>
    </row>
    <row r="22549" spans="1:10" x14ac:dyDescent="0.25">
      <c r="A22549">
        <f t="shared" si="706"/>
        <v>22547</v>
      </c>
      <c r="B22549" s="22">
        <v>0</v>
      </c>
      <c r="J22549" s="6">
        <f t="shared" si="705"/>
        <v>16272920094200.813</v>
      </c>
    </row>
    <row r="22550" spans="1:10" x14ac:dyDescent="0.25">
      <c r="A22550">
        <f t="shared" si="706"/>
        <v>22548</v>
      </c>
      <c r="B22550" s="22">
        <v>0</v>
      </c>
      <c r="J22550" s="6">
        <f t="shared" si="705"/>
        <v>16272920094200.813</v>
      </c>
    </row>
    <row r="22551" spans="1:10" x14ac:dyDescent="0.25">
      <c r="A22551">
        <f t="shared" si="706"/>
        <v>22549</v>
      </c>
      <c r="B22551" s="22">
        <v>2250361.75</v>
      </c>
      <c r="J22551" s="6">
        <f t="shared" si="705"/>
        <v>3181261101289.7246</v>
      </c>
    </row>
    <row r="22552" spans="1:10" x14ac:dyDescent="0.25">
      <c r="A22552">
        <f t="shared" si="706"/>
        <v>22550</v>
      </c>
      <c r="B22552" s="22">
        <v>0</v>
      </c>
      <c r="J22552" s="6">
        <f t="shared" si="705"/>
        <v>16272920094200.813</v>
      </c>
    </row>
    <row r="22553" spans="1:10" x14ac:dyDescent="0.25">
      <c r="A22553">
        <f t="shared" si="706"/>
        <v>22551</v>
      </c>
      <c r="B22553" s="22">
        <v>8943680</v>
      </c>
      <c r="J22553" s="6">
        <f t="shared" si="705"/>
        <v>24105244819313.906</v>
      </c>
    </row>
    <row r="22554" spans="1:10" x14ac:dyDescent="0.25">
      <c r="A22554">
        <f t="shared" si="706"/>
        <v>22552</v>
      </c>
      <c r="B22554" s="22">
        <v>0</v>
      </c>
      <c r="J22554" s="6">
        <f t="shared" si="705"/>
        <v>16272920094200.813</v>
      </c>
    </row>
    <row r="22555" spans="1:10" x14ac:dyDescent="0.25">
      <c r="A22555">
        <f t="shared" si="706"/>
        <v>22553</v>
      </c>
      <c r="B22555" s="22">
        <v>0</v>
      </c>
      <c r="J22555" s="6">
        <f t="shared" si="705"/>
        <v>16272920094200.813</v>
      </c>
    </row>
    <row r="22556" spans="1:10" x14ac:dyDescent="0.25">
      <c r="A22556">
        <f t="shared" si="706"/>
        <v>22554</v>
      </c>
      <c r="B22556" s="22">
        <v>0</v>
      </c>
      <c r="J22556" s="6">
        <f t="shared" si="705"/>
        <v>16272920094200.813</v>
      </c>
    </row>
    <row r="22557" spans="1:10" x14ac:dyDescent="0.25">
      <c r="A22557">
        <f t="shared" si="706"/>
        <v>22555</v>
      </c>
      <c r="B22557" s="22">
        <v>12193680</v>
      </c>
      <c r="J22557" s="6">
        <f t="shared" si="705"/>
        <v>66580854877971.813</v>
      </c>
    </row>
    <row r="22558" spans="1:10" x14ac:dyDescent="0.25">
      <c r="A22558">
        <f t="shared" si="706"/>
        <v>22556</v>
      </c>
      <c r="B22558" s="22">
        <v>0</v>
      </c>
      <c r="J22558" s="6">
        <f t="shared" si="705"/>
        <v>16272920094200.813</v>
      </c>
    </row>
    <row r="22559" spans="1:10" x14ac:dyDescent="0.25">
      <c r="A22559">
        <f t="shared" si="706"/>
        <v>22557</v>
      </c>
      <c r="B22559" s="22">
        <v>0</v>
      </c>
      <c r="J22559" s="6">
        <f t="shared" si="705"/>
        <v>16272920094200.813</v>
      </c>
    </row>
    <row r="22560" spans="1:10" x14ac:dyDescent="0.25">
      <c r="A22560">
        <f t="shared" si="706"/>
        <v>22558</v>
      </c>
      <c r="B22560" s="22">
        <v>0</v>
      </c>
      <c r="J22560" s="6">
        <f t="shared" si="705"/>
        <v>16272920094200.813</v>
      </c>
    </row>
    <row r="22561" spans="1:10" x14ac:dyDescent="0.25">
      <c r="A22561">
        <f t="shared" si="706"/>
        <v>22559</v>
      </c>
      <c r="B22561" s="22">
        <v>0</v>
      </c>
      <c r="J22561" s="6">
        <f t="shared" si="705"/>
        <v>16272920094200.813</v>
      </c>
    </row>
    <row r="22562" spans="1:10" x14ac:dyDescent="0.25">
      <c r="A22562">
        <f t="shared" si="706"/>
        <v>22560</v>
      </c>
      <c r="B22562" s="22">
        <v>15822210.821917808</v>
      </c>
      <c r="J22562" s="6">
        <f t="shared" si="705"/>
        <v>138962603752535.98</v>
      </c>
    </row>
    <row r="22563" spans="1:10" x14ac:dyDescent="0.25">
      <c r="A22563">
        <f t="shared" si="706"/>
        <v>22561</v>
      </c>
      <c r="B22563" s="22">
        <v>0</v>
      </c>
      <c r="J22563" s="6">
        <f t="shared" si="705"/>
        <v>16272920094200.813</v>
      </c>
    </row>
    <row r="22564" spans="1:10" x14ac:dyDescent="0.25">
      <c r="A22564">
        <f t="shared" si="706"/>
        <v>22562</v>
      </c>
      <c r="B22564" s="22">
        <v>0</v>
      </c>
      <c r="J22564" s="6">
        <f t="shared" si="705"/>
        <v>16272920094200.813</v>
      </c>
    </row>
    <row r="22565" spans="1:10" x14ac:dyDescent="0.25">
      <c r="A22565">
        <f t="shared" si="706"/>
        <v>22563</v>
      </c>
      <c r="B22565" s="22">
        <v>8943680</v>
      </c>
      <c r="J22565" s="6">
        <f t="shared" si="705"/>
        <v>24105244819313.906</v>
      </c>
    </row>
    <row r="22566" spans="1:10" x14ac:dyDescent="0.25">
      <c r="A22566">
        <f t="shared" si="706"/>
        <v>22564</v>
      </c>
      <c r="B22566" s="22">
        <v>0</v>
      </c>
      <c r="J22566" s="6">
        <f t="shared" si="705"/>
        <v>16272920094200.813</v>
      </c>
    </row>
    <row r="22567" spans="1:10" x14ac:dyDescent="0.25">
      <c r="A22567">
        <f t="shared" si="706"/>
        <v>22565</v>
      </c>
      <c r="B22567" s="22">
        <v>8943680</v>
      </c>
      <c r="J22567" s="6">
        <f t="shared" si="705"/>
        <v>24105244819313.906</v>
      </c>
    </row>
    <row r="22568" spans="1:10" x14ac:dyDescent="0.25">
      <c r="A22568">
        <f t="shared" si="706"/>
        <v>22566</v>
      </c>
      <c r="B22568" s="22">
        <v>0</v>
      </c>
      <c r="J22568" s="6">
        <f t="shared" si="705"/>
        <v>16272920094200.813</v>
      </c>
    </row>
    <row r="22569" spans="1:10" x14ac:dyDescent="0.25">
      <c r="A22569">
        <f t="shared" si="706"/>
        <v>22567</v>
      </c>
      <c r="B22569" s="22">
        <v>8943680</v>
      </c>
      <c r="J22569" s="6">
        <f t="shared" si="705"/>
        <v>24105244819313.906</v>
      </c>
    </row>
    <row r="22570" spans="1:10" x14ac:dyDescent="0.25">
      <c r="A22570">
        <f t="shared" si="706"/>
        <v>22568</v>
      </c>
      <c r="B22570" s="22">
        <v>0</v>
      </c>
      <c r="J22570" s="6">
        <f t="shared" si="705"/>
        <v>16272920094200.813</v>
      </c>
    </row>
    <row r="22571" spans="1:10" x14ac:dyDescent="0.25">
      <c r="A22571">
        <f t="shared" si="706"/>
        <v>22569</v>
      </c>
      <c r="B22571" s="22">
        <v>0</v>
      </c>
      <c r="J22571" s="6">
        <f t="shared" si="705"/>
        <v>16272920094200.813</v>
      </c>
    </row>
    <row r="22572" spans="1:10" x14ac:dyDescent="0.25">
      <c r="A22572">
        <f t="shared" si="706"/>
        <v>22570</v>
      </c>
      <c r="B22572" s="22">
        <v>0</v>
      </c>
      <c r="J22572" s="6">
        <f t="shared" si="705"/>
        <v>16272920094200.813</v>
      </c>
    </row>
    <row r="22573" spans="1:10" x14ac:dyDescent="0.25">
      <c r="A22573">
        <f t="shared" si="706"/>
        <v>22571</v>
      </c>
      <c r="B22573" s="22">
        <v>17087110</v>
      </c>
      <c r="J22573" s="6">
        <f t="shared" si="705"/>
        <v>170384444013437.47</v>
      </c>
    </row>
    <row r="22574" spans="1:10" x14ac:dyDescent="0.25">
      <c r="A22574">
        <f t="shared" si="706"/>
        <v>22572</v>
      </c>
      <c r="B22574" s="22">
        <v>0</v>
      </c>
      <c r="J22574" s="6">
        <f t="shared" si="705"/>
        <v>16272920094200.813</v>
      </c>
    </row>
    <row r="22575" spans="1:10" x14ac:dyDescent="0.25">
      <c r="A22575">
        <f t="shared" si="706"/>
        <v>22573</v>
      </c>
      <c r="B22575" s="22">
        <v>0</v>
      </c>
      <c r="J22575" s="6">
        <f t="shared" si="705"/>
        <v>16272920094200.813</v>
      </c>
    </row>
    <row r="22576" spans="1:10" x14ac:dyDescent="0.25">
      <c r="A22576">
        <f t="shared" si="706"/>
        <v>22574</v>
      </c>
      <c r="B22576" s="22">
        <v>0</v>
      </c>
      <c r="J22576" s="6">
        <f t="shared" si="705"/>
        <v>16272920094200.813</v>
      </c>
    </row>
    <row r="22577" spans="1:10" x14ac:dyDescent="0.25">
      <c r="A22577">
        <f t="shared" si="706"/>
        <v>22575</v>
      </c>
      <c r="B22577" s="22">
        <v>285171.25</v>
      </c>
      <c r="J22577" s="6">
        <f t="shared" si="705"/>
        <v>14053497767724.313</v>
      </c>
    </row>
    <row r="22578" spans="1:10" x14ac:dyDescent="0.25">
      <c r="A22578">
        <f t="shared" si="706"/>
        <v>22576</v>
      </c>
      <c r="B22578" s="22">
        <v>0</v>
      </c>
      <c r="J22578" s="6">
        <f t="shared" si="705"/>
        <v>16272920094200.813</v>
      </c>
    </row>
    <row r="22579" spans="1:10" x14ac:dyDescent="0.25">
      <c r="A22579">
        <f t="shared" si="706"/>
        <v>22577</v>
      </c>
      <c r="B22579" s="22">
        <v>0</v>
      </c>
      <c r="J22579" s="6">
        <f t="shared" si="705"/>
        <v>16272920094200.813</v>
      </c>
    </row>
    <row r="22580" spans="1:10" x14ac:dyDescent="0.25">
      <c r="A22580">
        <f t="shared" si="706"/>
        <v>22578</v>
      </c>
      <c r="B22580" s="22">
        <v>8143430</v>
      </c>
      <c r="J22580" s="6">
        <f t="shared" si="705"/>
        <v>16887655243524.369</v>
      </c>
    </row>
    <row r="22581" spans="1:10" x14ac:dyDescent="0.25">
      <c r="A22581">
        <f t="shared" si="706"/>
        <v>22579</v>
      </c>
      <c r="B22581" s="22">
        <v>8143430</v>
      </c>
      <c r="J22581" s="6">
        <f t="shared" si="705"/>
        <v>16887655243524.369</v>
      </c>
    </row>
    <row r="22582" spans="1:10" x14ac:dyDescent="0.25">
      <c r="A22582">
        <f t="shared" si="706"/>
        <v>22580</v>
      </c>
      <c r="B22582" s="22">
        <v>0</v>
      </c>
      <c r="J22582" s="6">
        <f t="shared" si="705"/>
        <v>16272920094200.813</v>
      </c>
    </row>
    <row r="22583" spans="1:10" x14ac:dyDescent="0.25">
      <c r="A22583">
        <f t="shared" si="706"/>
        <v>22581</v>
      </c>
      <c r="B22583" s="22">
        <v>0</v>
      </c>
      <c r="J22583" s="6">
        <f t="shared" si="705"/>
        <v>16272920094200.813</v>
      </c>
    </row>
    <row r="22584" spans="1:10" x14ac:dyDescent="0.25">
      <c r="A22584">
        <f t="shared" si="706"/>
        <v>22582</v>
      </c>
      <c r="B22584" s="22">
        <v>12193680</v>
      </c>
      <c r="J22584" s="6">
        <f t="shared" si="705"/>
        <v>66580854877971.813</v>
      </c>
    </row>
    <row r="22585" spans="1:10" x14ac:dyDescent="0.25">
      <c r="A22585">
        <f t="shared" si="706"/>
        <v>22583</v>
      </c>
      <c r="B22585" s="22">
        <v>8143430</v>
      </c>
      <c r="J22585" s="6">
        <f t="shared" si="705"/>
        <v>16887655243524.369</v>
      </c>
    </row>
    <row r="22586" spans="1:10" x14ac:dyDescent="0.25">
      <c r="A22586">
        <f t="shared" si="706"/>
        <v>22584</v>
      </c>
      <c r="B22586" s="22">
        <v>0</v>
      </c>
      <c r="J22586" s="6">
        <f t="shared" si="705"/>
        <v>16272920094200.813</v>
      </c>
    </row>
    <row r="22587" spans="1:10" x14ac:dyDescent="0.25">
      <c r="A22587">
        <f t="shared" si="706"/>
        <v>22585</v>
      </c>
      <c r="B22587" s="22">
        <v>0</v>
      </c>
      <c r="J22587" s="6">
        <f t="shared" si="705"/>
        <v>16272920094200.813</v>
      </c>
    </row>
    <row r="22588" spans="1:10" x14ac:dyDescent="0.25">
      <c r="A22588">
        <f t="shared" si="706"/>
        <v>22586</v>
      </c>
      <c r="B22588" s="22">
        <v>8943680</v>
      </c>
      <c r="J22588" s="6">
        <f t="shared" si="705"/>
        <v>24105244819313.906</v>
      </c>
    </row>
    <row r="22589" spans="1:10" x14ac:dyDescent="0.25">
      <c r="A22589">
        <f t="shared" si="706"/>
        <v>22587</v>
      </c>
      <c r="B22589" s="22">
        <v>0</v>
      </c>
      <c r="J22589" s="6">
        <f t="shared" si="705"/>
        <v>16272920094200.813</v>
      </c>
    </row>
    <row r="22590" spans="1:10" x14ac:dyDescent="0.25">
      <c r="A22590">
        <f t="shared" si="706"/>
        <v>22588</v>
      </c>
      <c r="B22590" s="22">
        <v>54335043.934246585</v>
      </c>
      <c r="J22590" s="6">
        <f t="shared" si="705"/>
        <v>2530197962460137.5</v>
      </c>
    </row>
    <row r="22591" spans="1:10" x14ac:dyDescent="0.25">
      <c r="A22591">
        <f t="shared" si="706"/>
        <v>22589</v>
      </c>
      <c r="B22591" s="22">
        <v>0</v>
      </c>
      <c r="J22591" s="6">
        <f t="shared" si="705"/>
        <v>16272920094200.813</v>
      </c>
    </row>
    <row r="22592" spans="1:10" x14ac:dyDescent="0.25">
      <c r="A22592">
        <f t="shared" si="706"/>
        <v>22590</v>
      </c>
      <c r="B22592" s="22">
        <v>8943680</v>
      </c>
      <c r="J22592" s="6">
        <f t="shared" si="705"/>
        <v>24105244819313.906</v>
      </c>
    </row>
    <row r="22593" spans="1:10" x14ac:dyDescent="0.25">
      <c r="A22593">
        <f t="shared" si="706"/>
        <v>22591</v>
      </c>
      <c r="B22593" s="22">
        <v>0</v>
      </c>
      <c r="J22593" s="6">
        <f t="shared" si="705"/>
        <v>16272920094200.813</v>
      </c>
    </row>
    <row r="22594" spans="1:10" x14ac:dyDescent="0.25">
      <c r="A22594">
        <f t="shared" si="706"/>
        <v>22592</v>
      </c>
      <c r="B22594" s="22">
        <v>8943680</v>
      </c>
      <c r="J22594" s="6">
        <f t="shared" si="705"/>
        <v>24105244819313.906</v>
      </c>
    </row>
    <row r="22595" spans="1:10" x14ac:dyDescent="0.25">
      <c r="A22595">
        <f t="shared" si="706"/>
        <v>22593</v>
      </c>
      <c r="B22595" s="22">
        <v>8143430</v>
      </c>
      <c r="J22595" s="6">
        <f t="shared" ref="J22595:J22658" si="707">(B22595-$I$6)^2</f>
        <v>16887655243524.369</v>
      </c>
    </row>
    <row r="22596" spans="1:10" x14ac:dyDescent="0.25">
      <c r="A22596">
        <f t="shared" ref="A22596:A22659" si="708">A22595+1</f>
        <v>22594</v>
      </c>
      <c r="B22596" s="22">
        <v>8943680</v>
      </c>
      <c r="J22596" s="6">
        <f t="shared" si="707"/>
        <v>24105244819313.906</v>
      </c>
    </row>
    <row r="22597" spans="1:10" x14ac:dyDescent="0.25">
      <c r="A22597">
        <f t="shared" si="708"/>
        <v>22595</v>
      </c>
      <c r="B22597" s="22">
        <v>0</v>
      </c>
      <c r="J22597" s="6">
        <f t="shared" si="707"/>
        <v>16272920094200.813</v>
      </c>
    </row>
    <row r="22598" spans="1:10" x14ac:dyDescent="0.25">
      <c r="A22598">
        <f t="shared" si="708"/>
        <v>22596</v>
      </c>
      <c r="B22598" s="22">
        <v>0</v>
      </c>
      <c r="J22598" s="6">
        <f t="shared" si="707"/>
        <v>16272920094200.813</v>
      </c>
    </row>
    <row r="22599" spans="1:10" x14ac:dyDescent="0.25">
      <c r="A22599">
        <f t="shared" si="708"/>
        <v>22597</v>
      </c>
      <c r="B22599" s="22">
        <v>0</v>
      </c>
      <c r="J22599" s="6">
        <f t="shared" si="707"/>
        <v>16272920094200.813</v>
      </c>
    </row>
    <row r="22600" spans="1:10" x14ac:dyDescent="0.25">
      <c r="A22600">
        <f t="shared" si="708"/>
        <v>22598</v>
      </c>
      <c r="B22600" s="22">
        <v>8143430</v>
      </c>
      <c r="J22600" s="6">
        <f t="shared" si="707"/>
        <v>16887655243524.369</v>
      </c>
    </row>
    <row r="22601" spans="1:10" x14ac:dyDescent="0.25">
      <c r="A22601">
        <f t="shared" si="708"/>
        <v>22599</v>
      </c>
      <c r="B22601" s="22">
        <v>0</v>
      </c>
      <c r="J22601" s="6">
        <f t="shared" si="707"/>
        <v>16272920094200.813</v>
      </c>
    </row>
    <row r="22602" spans="1:10" x14ac:dyDescent="0.25">
      <c r="A22602">
        <f t="shared" si="708"/>
        <v>22600</v>
      </c>
      <c r="B22602" s="22">
        <v>0</v>
      </c>
      <c r="J22602" s="6">
        <f t="shared" si="707"/>
        <v>16272920094200.813</v>
      </c>
    </row>
    <row r="22603" spans="1:10" x14ac:dyDescent="0.25">
      <c r="A22603">
        <f t="shared" si="708"/>
        <v>22601</v>
      </c>
      <c r="B22603" s="22">
        <v>0</v>
      </c>
      <c r="J22603" s="6">
        <f t="shared" si="707"/>
        <v>16272920094200.813</v>
      </c>
    </row>
    <row r="22604" spans="1:10" x14ac:dyDescent="0.25">
      <c r="A22604">
        <f t="shared" si="708"/>
        <v>22602</v>
      </c>
      <c r="B22604" s="22">
        <v>0</v>
      </c>
      <c r="J22604" s="6">
        <f t="shared" si="707"/>
        <v>16272920094200.813</v>
      </c>
    </row>
    <row r="22605" spans="1:10" x14ac:dyDescent="0.25">
      <c r="A22605">
        <f t="shared" si="708"/>
        <v>22603</v>
      </c>
      <c r="B22605" s="22">
        <v>0</v>
      </c>
      <c r="J22605" s="6">
        <f t="shared" si="707"/>
        <v>16272920094200.813</v>
      </c>
    </row>
    <row r="22606" spans="1:10" x14ac:dyDescent="0.25">
      <c r="A22606">
        <f t="shared" si="708"/>
        <v>22604</v>
      </c>
      <c r="B22606" s="22">
        <v>8943680</v>
      </c>
      <c r="J22606" s="6">
        <f t="shared" si="707"/>
        <v>24105244819313.906</v>
      </c>
    </row>
    <row r="22607" spans="1:10" x14ac:dyDescent="0.25">
      <c r="A22607">
        <f t="shared" si="708"/>
        <v>22605</v>
      </c>
      <c r="B22607" s="22">
        <v>8143430</v>
      </c>
      <c r="J22607" s="6">
        <f t="shared" si="707"/>
        <v>16887655243524.369</v>
      </c>
    </row>
    <row r="22608" spans="1:10" x14ac:dyDescent="0.25">
      <c r="A22608">
        <f t="shared" si="708"/>
        <v>22606</v>
      </c>
      <c r="B22608" s="22">
        <v>0</v>
      </c>
      <c r="J22608" s="6">
        <f t="shared" si="707"/>
        <v>16272920094200.813</v>
      </c>
    </row>
    <row r="22609" spans="1:10" x14ac:dyDescent="0.25">
      <c r="A22609">
        <f t="shared" si="708"/>
        <v>22607</v>
      </c>
      <c r="B22609" s="22">
        <v>0</v>
      </c>
      <c r="J22609" s="6">
        <f t="shared" si="707"/>
        <v>16272920094200.813</v>
      </c>
    </row>
    <row r="22610" spans="1:10" x14ac:dyDescent="0.25">
      <c r="A22610">
        <f t="shared" si="708"/>
        <v>22608</v>
      </c>
      <c r="B22610" s="22">
        <v>0</v>
      </c>
      <c r="J22610" s="6">
        <f t="shared" si="707"/>
        <v>16272920094200.813</v>
      </c>
    </row>
    <row r="22611" spans="1:10" x14ac:dyDescent="0.25">
      <c r="A22611">
        <f t="shared" si="708"/>
        <v>22609</v>
      </c>
      <c r="B22611" s="22">
        <v>0</v>
      </c>
      <c r="J22611" s="6">
        <f t="shared" si="707"/>
        <v>16272920094200.813</v>
      </c>
    </row>
    <row r="22612" spans="1:10" x14ac:dyDescent="0.25">
      <c r="A22612">
        <f t="shared" si="708"/>
        <v>22610</v>
      </c>
      <c r="B22612" s="22">
        <v>0</v>
      </c>
      <c r="J22612" s="6">
        <f t="shared" si="707"/>
        <v>16272920094200.813</v>
      </c>
    </row>
    <row r="22613" spans="1:10" x14ac:dyDescent="0.25">
      <c r="A22613">
        <f t="shared" si="708"/>
        <v>22611</v>
      </c>
      <c r="B22613" s="22">
        <v>8943680</v>
      </c>
      <c r="J22613" s="6">
        <f t="shared" si="707"/>
        <v>24105244819313.906</v>
      </c>
    </row>
    <row r="22614" spans="1:10" x14ac:dyDescent="0.25">
      <c r="A22614">
        <f t="shared" si="708"/>
        <v>22612</v>
      </c>
      <c r="B22614" s="22">
        <v>0</v>
      </c>
      <c r="J22614" s="6">
        <f t="shared" si="707"/>
        <v>16272920094200.813</v>
      </c>
    </row>
    <row r="22615" spans="1:10" x14ac:dyDescent="0.25">
      <c r="A22615">
        <f t="shared" si="708"/>
        <v>22613</v>
      </c>
      <c r="B22615" s="22">
        <v>0</v>
      </c>
      <c r="J22615" s="6">
        <f t="shared" si="707"/>
        <v>16272920094200.813</v>
      </c>
    </row>
    <row r="22616" spans="1:10" x14ac:dyDescent="0.25">
      <c r="A22616">
        <f t="shared" si="708"/>
        <v>22614</v>
      </c>
      <c r="B22616" s="22">
        <v>0</v>
      </c>
      <c r="J22616" s="6">
        <f t="shared" si="707"/>
        <v>16272920094200.813</v>
      </c>
    </row>
    <row r="22617" spans="1:10" x14ac:dyDescent="0.25">
      <c r="A22617">
        <f t="shared" si="708"/>
        <v>22615</v>
      </c>
      <c r="B22617" s="22">
        <v>0</v>
      </c>
      <c r="J22617" s="6">
        <f t="shared" si="707"/>
        <v>16272920094200.813</v>
      </c>
    </row>
    <row r="22618" spans="1:10" x14ac:dyDescent="0.25">
      <c r="A22618">
        <f t="shared" si="708"/>
        <v>22616</v>
      </c>
      <c r="B22618" s="22">
        <v>0</v>
      </c>
      <c r="J22618" s="6">
        <f t="shared" si="707"/>
        <v>16272920094200.813</v>
      </c>
    </row>
    <row r="22619" spans="1:10" x14ac:dyDescent="0.25">
      <c r="A22619">
        <f t="shared" si="708"/>
        <v>22617</v>
      </c>
      <c r="B22619" s="22">
        <v>0</v>
      </c>
      <c r="J22619" s="6">
        <f t="shared" si="707"/>
        <v>16272920094200.813</v>
      </c>
    </row>
    <row r="22620" spans="1:10" x14ac:dyDescent="0.25">
      <c r="A22620">
        <f t="shared" si="708"/>
        <v>22618</v>
      </c>
      <c r="B22620" s="22">
        <v>0</v>
      </c>
      <c r="J22620" s="6">
        <f t="shared" si="707"/>
        <v>16272920094200.813</v>
      </c>
    </row>
    <row r="22621" spans="1:10" x14ac:dyDescent="0.25">
      <c r="A22621">
        <f t="shared" si="708"/>
        <v>22619</v>
      </c>
      <c r="B22621" s="22">
        <v>0</v>
      </c>
      <c r="J22621" s="6">
        <f t="shared" si="707"/>
        <v>16272920094200.813</v>
      </c>
    </row>
    <row r="22622" spans="1:10" x14ac:dyDescent="0.25">
      <c r="A22622">
        <f t="shared" si="708"/>
        <v>22620</v>
      </c>
      <c r="B22622" s="22">
        <v>0</v>
      </c>
      <c r="J22622" s="6">
        <f t="shared" si="707"/>
        <v>16272920094200.813</v>
      </c>
    </row>
    <row r="22623" spans="1:10" x14ac:dyDescent="0.25">
      <c r="A22623">
        <f t="shared" si="708"/>
        <v>22621</v>
      </c>
      <c r="B22623" s="22">
        <v>0</v>
      </c>
      <c r="J22623" s="6">
        <f t="shared" si="707"/>
        <v>16272920094200.813</v>
      </c>
    </row>
    <row r="22624" spans="1:10" x14ac:dyDescent="0.25">
      <c r="A22624">
        <f t="shared" si="708"/>
        <v>22622</v>
      </c>
      <c r="B22624" s="22">
        <v>0</v>
      </c>
      <c r="J22624" s="6">
        <f t="shared" si="707"/>
        <v>16272920094200.813</v>
      </c>
    </row>
    <row r="22625" spans="1:10" x14ac:dyDescent="0.25">
      <c r="A22625">
        <f t="shared" si="708"/>
        <v>22623</v>
      </c>
      <c r="B22625" s="22">
        <v>8943680</v>
      </c>
      <c r="J22625" s="6">
        <f t="shared" si="707"/>
        <v>24105244819313.906</v>
      </c>
    </row>
    <row r="22626" spans="1:10" x14ac:dyDescent="0.25">
      <c r="A22626">
        <f t="shared" si="708"/>
        <v>22624</v>
      </c>
      <c r="B22626" s="22">
        <v>0</v>
      </c>
      <c r="J22626" s="6">
        <f t="shared" si="707"/>
        <v>16272920094200.813</v>
      </c>
    </row>
    <row r="22627" spans="1:10" x14ac:dyDescent="0.25">
      <c r="A22627">
        <f t="shared" si="708"/>
        <v>22625</v>
      </c>
      <c r="B22627" s="22">
        <v>0</v>
      </c>
      <c r="J22627" s="6">
        <f t="shared" si="707"/>
        <v>16272920094200.813</v>
      </c>
    </row>
    <row r="22628" spans="1:10" x14ac:dyDescent="0.25">
      <c r="A22628">
        <f t="shared" si="708"/>
        <v>22626</v>
      </c>
      <c r="B22628" s="22">
        <v>0</v>
      </c>
      <c r="J22628" s="6">
        <f t="shared" si="707"/>
        <v>16272920094200.813</v>
      </c>
    </row>
    <row r="22629" spans="1:10" x14ac:dyDescent="0.25">
      <c r="A22629">
        <f t="shared" si="708"/>
        <v>22627</v>
      </c>
      <c r="B22629" s="22">
        <v>3250000</v>
      </c>
      <c r="J22629" s="6">
        <f t="shared" si="707"/>
        <v>614610152858.7196</v>
      </c>
    </row>
    <row r="22630" spans="1:10" x14ac:dyDescent="0.25">
      <c r="A22630">
        <f t="shared" si="708"/>
        <v>22628</v>
      </c>
      <c r="B22630" s="22">
        <v>8943680</v>
      </c>
      <c r="J22630" s="6">
        <f t="shared" si="707"/>
        <v>24105244819313.906</v>
      </c>
    </row>
    <row r="22631" spans="1:10" x14ac:dyDescent="0.25">
      <c r="A22631">
        <f t="shared" si="708"/>
        <v>22629</v>
      </c>
      <c r="B22631" s="22">
        <v>17087110</v>
      </c>
      <c r="J22631" s="6">
        <f t="shared" si="707"/>
        <v>170384444013437.47</v>
      </c>
    </row>
    <row r="22632" spans="1:10" x14ac:dyDescent="0.25">
      <c r="A22632">
        <f t="shared" si="708"/>
        <v>22630</v>
      </c>
      <c r="B22632" s="22">
        <v>0</v>
      </c>
      <c r="J22632" s="6">
        <f t="shared" si="707"/>
        <v>16272920094200.813</v>
      </c>
    </row>
    <row r="22633" spans="1:10" x14ac:dyDescent="0.25">
      <c r="A22633">
        <f t="shared" si="708"/>
        <v>22631</v>
      </c>
      <c r="B22633" s="22">
        <v>8943680</v>
      </c>
      <c r="J22633" s="6">
        <f t="shared" si="707"/>
        <v>24105244819313.906</v>
      </c>
    </row>
    <row r="22634" spans="1:10" x14ac:dyDescent="0.25">
      <c r="A22634">
        <f t="shared" si="708"/>
        <v>22632</v>
      </c>
      <c r="B22634" s="22">
        <v>3000000</v>
      </c>
      <c r="J22634" s="6">
        <f t="shared" si="707"/>
        <v>1069095532961.9576</v>
      </c>
    </row>
    <row r="22635" spans="1:10" x14ac:dyDescent="0.25">
      <c r="A22635">
        <f t="shared" si="708"/>
        <v>22633</v>
      </c>
      <c r="B22635" s="22">
        <v>0</v>
      </c>
      <c r="J22635" s="6">
        <f t="shared" si="707"/>
        <v>16272920094200.813</v>
      </c>
    </row>
    <row r="22636" spans="1:10" x14ac:dyDescent="0.25">
      <c r="A22636">
        <f t="shared" si="708"/>
        <v>22634</v>
      </c>
      <c r="B22636" s="22">
        <v>8143430</v>
      </c>
      <c r="J22636" s="6">
        <f t="shared" si="707"/>
        <v>16887655243524.369</v>
      </c>
    </row>
    <row r="22637" spans="1:10" x14ac:dyDescent="0.25">
      <c r="A22637">
        <f t="shared" si="708"/>
        <v>22635</v>
      </c>
      <c r="B22637" s="22">
        <v>8943680</v>
      </c>
      <c r="J22637" s="6">
        <f t="shared" si="707"/>
        <v>24105244819313.906</v>
      </c>
    </row>
    <row r="22638" spans="1:10" x14ac:dyDescent="0.25">
      <c r="A22638">
        <f t="shared" si="708"/>
        <v>22636</v>
      </c>
      <c r="B22638" s="22">
        <v>0</v>
      </c>
      <c r="J22638" s="6">
        <f t="shared" si="707"/>
        <v>16272920094200.813</v>
      </c>
    </row>
    <row r="22639" spans="1:10" x14ac:dyDescent="0.25">
      <c r="A22639">
        <f t="shared" si="708"/>
        <v>22637</v>
      </c>
      <c r="B22639" s="22">
        <v>0</v>
      </c>
      <c r="J22639" s="6">
        <f t="shared" si="707"/>
        <v>16272920094200.813</v>
      </c>
    </row>
    <row r="22640" spans="1:10" x14ac:dyDescent="0.25">
      <c r="A22640">
        <f t="shared" si="708"/>
        <v>22638</v>
      </c>
      <c r="B22640" s="22">
        <v>8143430</v>
      </c>
      <c r="J22640" s="6">
        <f t="shared" si="707"/>
        <v>16887655243524.369</v>
      </c>
    </row>
    <row r="22641" spans="1:10" x14ac:dyDescent="0.25">
      <c r="A22641">
        <f t="shared" si="708"/>
        <v>22639</v>
      </c>
      <c r="B22641" s="22">
        <v>0</v>
      </c>
      <c r="J22641" s="6">
        <f t="shared" si="707"/>
        <v>16272920094200.813</v>
      </c>
    </row>
    <row r="22642" spans="1:10" x14ac:dyDescent="0.25">
      <c r="A22642">
        <f t="shared" si="708"/>
        <v>22640</v>
      </c>
      <c r="B22642" s="22">
        <v>11143430</v>
      </c>
      <c r="J22642" s="6">
        <f t="shared" si="707"/>
        <v>50544410682285.516</v>
      </c>
    </row>
    <row r="22643" spans="1:10" x14ac:dyDescent="0.25">
      <c r="A22643">
        <f t="shared" si="708"/>
        <v>22641</v>
      </c>
      <c r="B22643" s="22">
        <v>12193680</v>
      </c>
      <c r="J22643" s="6">
        <f t="shared" si="707"/>
        <v>66580854877971.813</v>
      </c>
    </row>
    <row r="22644" spans="1:10" x14ac:dyDescent="0.25">
      <c r="A22644">
        <f t="shared" si="708"/>
        <v>22642</v>
      </c>
      <c r="B22644" s="22">
        <v>4428780.8219178077</v>
      </c>
      <c r="J22644" s="6">
        <f t="shared" si="707"/>
        <v>155874984828.50565</v>
      </c>
    </row>
    <row r="22645" spans="1:10" x14ac:dyDescent="0.25">
      <c r="A22645">
        <f t="shared" si="708"/>
        <v>22643</v>
      </c>
      <c r="B22645" s="22">
        <v>0</v>
      </c>
      <c r="J22645" s="6">
        <f t="shared" si="707"/>
        <v>16272920094200.813</v>
      </c>
    </row>
    <row r="22646" spans="1:10" x14ac:dyDescent="0.25">
      <c r="A22646">
        <f t="shared" si="708"/>
        <v>22644</v>
      </c>
      <c r="B22646" s="22">
        <v>0</v>
      </c>
      <c r="J22646" s="6">
        <f t="shared" si="707"/>
        <v>16272920094200.813</v>
      </c>
    </row>
    <row r="22647" spans="1:10" x14ac:dyDescent="0.25">
      <c r="A22647">
        <f t="shared" si="708"/>
        <v>22645</v>
      </c>
      <c r="B22647" s="22">
        <v>0</v>
      </c>
      <c r="J22647" s="6">
        <f t="shared" si="707"/>
        <v>16272920094200.813</v>
      </c>
    </row>
    <row r="22648" spans="1:10" x14ac:dyDescent="0.25">
      <c r="A22648">
        <f t="shared" si="708"/>
        <v>22646</v>
      </c>
      <c r="B22648" s="22">
        <v>0</v>
      </c>
      <c r="J22648" s="6">
        <f t="shared" si="707"/>
        <v>16272920094200.813</v>
      </c>
    </row>
    <row r="22649" spans="1:10" x14ac:dyDescent="0.25">
      <c r="A22649">
        <f t="shared" si="708"/>
        <v>22647</v>
      </c>
      <c r="B22649" s="22">
        <v>0</v>
      </c>
      <c r="J22649" s="6">
        <f t="shared" si="707"/>
        <v>16272920094200.813</v>
      </c>
    </row>
    <row r="22650" spans="1:10" x14ac:dyDescent="0.25">
      <c r="A22650">
        <f t="shared" si="708"/>
        <v>22648</v>
      </c>
      <c r="B22650" s="22">
        <v>17087110</v>
      </c>
      <c r="J22650" s="6">
        <f t="shared" si="707"/>
        <v>170384444013437.47</v>
      </c>
    </row>
    <row r="22651" spans="1:10" x14ac:dyDescent="0.25">
      <c r="A22651">
        <f t="shared" si="708"/>
        <v>22649</v>
      </c>
      <c r="B22651" s="22">
        <v>3250000</v>
      </c>
      <c r="J22651" s="6">
        <f t="shared" si="707"/>
        <v>614610152858.7196</v>
      </c>
    </row>
    <row r="22652" spans="1:10" x14ac:dyDescent="0.25">
      <c r="A22652">
        <f t="shared" si="708"/>
        <v>22650</v>
      </c>
      <c r="B22652" s="22">
        <v>0</v>
      </c>
      <c r="J22652" s="6">
        <f t="shared" si="707"/>
        <v>16272920094200.813</v>
      </c>
    </row>
    <row r="22653" spans="1:10" x14ac:dyDescent="0.25">
      <c r="A22653">
        <f t="shared" si="708"/>
        <v>22651</v>
      </c>
      <c r="B22653" s="22">
        <v>0</v>
      </c>
      <c r="J22653" s="6">
        <f t="shared" si="707"/>
        <v>16272920094200.813</v>
      </c>
    </row>
    <row r="22654" spans="1:10" x14ac:dyDescent="0.25">
      <c r="A22654">
        <f t="shared" si="708"/>
        <v>22652</v>
      </c>
      <c r="B22654" s="22">
        <v>0</v>
      </c>
      <c r="J22654" s="6">
        <f t="shared" si="707"/>
        <v>16272920094200.813</v>
      </c>
    </row>
    <row r="22655" spans="1:10" x14ac:dyDescent="0.25">
      <c r="A22655">
        <f t="shared" si="708"/>
        <v>22653</v>
      </c>
      <c r="B22655" s="22">
        <v>0</v>
      </c>
      <c r="J22655" s="6">
        <f t="shared" si="707"/>
        <v>16272920094200.813</v>
      </c>
    </row>
    <row r="22656" spans="1:10" x14ac:dyDescent="0.25">
      <c r="A22656">
        <f t="shared" si="708"/>
        <v>22654</v>
      </c>
      <c r="B22656" s="22">
        <v>11943680</v>
      </c>
      <c r="J22656" s="6">
        <f t="shared" si="707"/>
        <v>62563500258075.047</v>
      </c>
    </row>
    <row r="22657" spans="1:10" x14ac:dyDescent="0.25">
      <c r="A22657">
        <f t="shared" si="708"/>
        <v>22655</v>
      </c>
      <c r="B22657" s="22">
        <v>0</v>
      </c>
      <c r="J22657" s="6">
        <f t="shared" si="707"/>
        <v>16272920094200.813</v>
      </c>
    </row>
    <row r="22658" spans="1:10" x14ac:dyDescent="0.25">
      <c r="A22658">
        <f t="shared" si="708"/>
        <v>22656</v>
      </c>
      <c r="B22658" s="22">
        <v>0</v>
      </c>
      <c r="J22658" s="6">
        <f t="shared" si="707"/>
        <v>16272920094200.813</v>
      </c>
    </row>
    <row r="22659" spans="1:10" x14ac:dyDescent="0.25">
      <c r="A22659">
        <f t="shared" si="708"/>
        <v>22657</v>
      </c>
      <c r="B22659" s="22">
        <v>0</v>
      </c>
      <c r="J22659" s="6">
        <f t="shared" ref="J22659:J22722" si="709">(B22659-$I$6)^2</f>
        <v>16272920094200.813</v>
      </c>
    </row>
    <row r="22660" spans="1:10" x14ac:dyDescent="0.25">
      <c r="A22660">
        <f t="shared" ref="A22660:A22723" si="710">A22659+1</f>
        <v>22658</v>
      </c>
      <c r="B22660" s="22">
        <v>0</v>
      </c>
      <c r="J22660" s="6">
        <f t="shared" si="709"/>
        <v>16272920094200.813</v>
      </c>
    </row>
    <row r="22661" spans="1:10" x14ac:dyDescent="0.25">
      <c r="A22661">
        <f t="shared" si="710"/>
        <v>22659</v>
      </c>
      <c r="B22661" s="22">
        <v>0</v>
      </c>
      <c r="J22661" s="6">
        <f t="shared" si="709"/>
        <v>16272920094200.813</v>
      </c>
    </row>
    <row r="22662" spans="1:10" x14ac:dyDescent="0.25">
      <c r="A22662">
        <f t="shared" si="710"/>
        <v>22660</v>
      </c>
      <c r="B22662" s="22">
        <v>0</v>
      </c>
      <c r="J22662" s="6">
        <f t="shared" si="709"/>
        <v>16272920094200.813</v>
      </c>
    </row>
    <row r="22663" spans="1:10" x14ac:dyDescent="0.25">
      <c r="A22663">
        <f t="shared" si="710"/>
        <v>22661</v>
      </c>
      <c r="B22663" s="22">
        <v>3250000</v>
      </c>
      <c r="J22663" s="6">
        <f t="shared" si="709"/>
        <v>614610152858.7196</v>
      </c>
    </row>
    <row r="22664" spans="1:10" x14ac:dyDescent="0.25">
      <c r="A22664">
        <f t="shared" si="710"/>
        <v>22662</v>
      </c>
      <c r="B22664" s="22">
        <v>8143430</v>
      </c>
      <c r="J22664" s="6">
        <f t="shared" si="709"/>
        <v>16887655243524.369</v>
      </c>
    </row>
    <row r="22665" spans="1:10" x14ac:dyDescent="0.25">
      <c r="A22665">
        <f t="shared" si="710"/>
        <v>22663</v>
      </c>
      <c r="B22665" s="22">
        <v>8143430</v>
      </c>
      <c r="J22665" s="6">
        <f t="shared" si="709"/>
        <v>16887655243524.369</v>
      </c>
    </row>
    <row r="22666" spans="1:10" x14ac:dyDescent="0.25">
      <c r="A22666">
        <f t="shared" si="710"/>
        <v>22664</v>
      </c>
      <c r="B22666" s="22">
        <v>8143430</v>
      </c>
      <c r="J22666" s="6">
        <f t="shared" si="709"/>
        <v>16887655243524.369</v>
      </c>
    </row>
    <row r="22667" spans="1:10" x14ac:dyDescent="0.25">
      <c r="A22667">
        <f t="shared" si="710"/>
        <v>22665</v>
      </c>
      <c r="B22667" s="22">
        <v>0</v>
      </c>
      <c r="J22667" s="6">
        <f t="shared" si="709"/>
        <v>16272920094200.813</v>
      </c>
    </row>
    <row r="22668" spans="1:10" x14ac:dyDescent="0.25">
      <c r="A22668">
        <f t="shared" si="710"/>
        <v>22666</v>
      </c>
      <c r="B22668" s="22">
        <v>0</v>
      </c>
      <c r="J22668" s="6">
        <f t="shared" si="709"/>
        <v>16272920094200.813</v>
      </c>
    </row>
    <row r="22669" spans="1:10" x14ac:dyDescent="0.25">
      <c r="A22669">
        <f t="shared" si="710"/>
        <v>22667</v>
      </c>
      <c r="B22669" s="22">
        <v>11393430</v>
      </c>
      <c r="J22669" s="6">
        <f t="shared" si="709"/>
        <v>54161640302182.273</v>
      </c>
    </row>
    <row r="22670" spans="1:10" x14ac:dyDescent="0.25">
      <c r="A22670">
        <f t="shared" si="710"/>
        <v>22668</v>
      </c>
      <c r="B22670" s="22">
        <v>4428780.8219178077</v>
      </c>
      <c r="J22670" s="6">
        <f t="shared" si="709"/>
        <v>155874984828.50565</v>
      </c>
    </row>
    <row r="22671" spans="1:10" x14ac:dyDescent="0.25">
      <c r="A22671">
        <f t="shared" si="710"/>
        <v>22669</v>
      </c>
      <c r="B22671" s="22">
        <v>0</v>
      </c>
      <c r="J22671" s="6">
        <f t="shared" si="709"/>
        <v>16272920094200.813</v>
      </c>
    </row>
    <row r="22672" spans="1:10" x14ac:dyDescent="0.25">
      <c r="A22672">
        <f t="shared" si="710"/>
        <v>22670</v>
      </c>
      <c r="B22672" s="22">
        <v>17087110</v>
      </c>
      <c r="J22672" s="6">
        <f t="shared" si="709"/>
        <v>170384444013437.47</v>
      </c>
    </row>
    <row r="22673" spans="1:10" x14ac:dyDescent="0.25">
      <c r="A22673">
        <f t="shared" si="710"/>
        <v>22671</v>
      </c>
      <c r="B22673" s="22">
        <v>8143430</v>
      </c>
      <c r="J22673" s="6">
        <f t="shared" si="709"/>
        <v>16887655243524.369</v>
      </c>
    </row>
    <row r="22674" spans="1:10" x14ac:dyDescent="0.25">
      <c r="A22674">
        <f t="shared" si="710"/>
        <v>22672</v>
      </c>
      <c r="B22674" s="22">
        <v>6250000</v>
      </c>
      <c r="J22674" s="6">
        <f t="shared" si="709"/>
        <v>4910785591619.8643</v>
      </c>
    </row>
    <row r="22675" spans="1:10" x14ac:dyDescent="0.25">
      <c r="A22675">
        <f t="shared" si="710"/>
        <v>22673</v>
      </c>
      <c r="B22675" s="22">
        <v>0</v>
      </c>
      <c r="J22675" s="6">
        <f t="shared" si="709"/>
        <v>16272920094200.813</v>
      </c>
    </row>
    <row r="22676" spans="1:10" x14ac:dyDescent="0.25">
      <c r="A22676">
        <f t="shared" si="710"/>
        <v>22674</v>
      </c>
      <c r="B22676" s="22">
        <v>8943680</v>
      </c>
      <c r="J22676" s="6">
        <f t="shared" si="709"/>
        <v>24105244819313.906</v>
      </c>
    </row>
    <row r="22677" spans="1:10" x14ac:dyDescent="0.25">
      <c r="A22677">
        <f t="shared" si="710"/>
        <v>22675</v>
      </c>
      <c r="B22677" s="22">
        <v>0</v>
      </c>
      <c r="J22677" s="6">
        <f t="shared" si="709"/>
        <v>16272920094200.813</v>
      </c>
    </row>
    <row r="22678" spans="1:10" x14ac:dyDescent="0.25">
      <c r="A22678">
        <f t="shared" si="710"/>
        <v>22676</v>
      </c>
      <c r="B22678" s="22">
        <v>8943680</v>
      </c>
      <c r="J22678" s="6">
        <f t="shared" si="709"/>
        <v>24105244819313.906</v>
      </c>
    </row>
    <row r="22679" spans="1:10" x14ac:dyDescent="0.25">
      <c r="A22679">
        <f t="shared" si="710"/>
        <v>22677</v>
      </c>
      <c r="B22679" s="22">
        <v>0</v>
      </c>
      <c r="J22679" s="6">
        <f t="shared" si="709"/>
        <v>16272920094200.813</v>
      </c>
    </row>
    <row r="22680" spans="1:10" x14ac:dyDescent="0.25">
      <c r="A22680">
        <f t="shared" si="710"/>
        <v>22678</v>
      </c>
      <c r="B22680" s="22">
        <v>0</v>
      </c>
      <c r="J22680" s="6">
        <f t="shared" si="709"/>
        <v>16272920094200.813</v>
      </c>
    </row>
    <row r="22681" spans="1:10" x14ac:dyDescent="0.25">
      <c r="A22681">
        <f t="shared" si="710"/>
        <v>22679</v>
      </c>
      <c r="B22681" s="22">
        <v>0</v>
      </c>
      <c r="J22681" s="6">
        <f t="shared" si="709"/>
        <v>16272920094200.813</v>
      </c>
    </row>
    <row r="22682" spans="1:10" x14ac:dyDescent="0.25">
      <c r="A22682">
        <f t="shared" si="710"/>
        <v>22680</v>
      </c>
      <c r="B22682" s="22">
        <v>0</v>
      </c>
      <c r="J22682" s="6">
        <f t="shared" si="709"/>
        <v>16272920094200.813</v>
      </c>
    </row>
    <row r="22683" spans="1:10" x14ac:dyDescent="0.25">
      <c r="A22683">
        <f t="shared" si="710"/>
        <v>22681</v>
      </c>
      <c r="B22683" s="22">
        <v>0</v>
      </c>
      <c r="J22683" s="6">
        <f t="shared" si="709"/>
        <v>16272920094200.813</v>
      </c>
    </row>
    <row r="22684" spans="1:10" x14ac:dyDescent="0.25">
      <c r="A22684">
        <f t="shared" si="710"/>
        <v>22682</v>
      </c>
      <c r="B22684" s="22">
        <v>3250000</v>
      </c>
      <c r="J22684" s="6">
        <f t="shared" si="709"/>
        <v>614610152858.7196</v>
      </c>
    </row>
    <row r="22685" spans="1:10" x14ac:dyDescent="0.25">
      <c r="A22685">
        <f t="shared" si="710"/>
        <v>22683</v>
      </c>
      <c r="B22685" s="22">
        <v>0</v>
      </c>
      <c r="J22685" s="6">
        <f t="shared" si="709"/>
        <v>16272920094200.813</v>
      </c>
    </row>
    <row r="22686" spans="1:10" x14ac:dyDescent="0.25">
      <c r="A22686">
        <f t="shared" si="710"/>
        <v>22684</v>
      </c>
      <c r="B22686" s="22">
        <v>0</v>
      </c>
      <c r="J22686" s="6">
        <f t="shared" si="709"/>
        <v>16272920094200.813</v>
      </c>
    </row>
    <row r="22687" spans="1:10" x14ac:dyDescent="0.25">
      <c r="A22687">
        <f t="shared" si="710"/>
        <v>22685</v>
      </c>
      <c r="B22687" s="22">
        <v>8143430</v>
      </c>
      <c r="J22687" s="6">
        <f t="shared" si="709"/>
        <v>16887655243524.369</v>
      </c>
    </row>
    <row r="22688" spans="1:10" x14ac:dyDescent="0.25">
      <c r="A22688">
        <f t="shared" si="710"/>
        <v>22686</v>
      </c>
      <c r="B22688" s="22">
        <v>3250000</v>
      </c>
      <c r="J22688" s="6">
        <f t="shared" si="709"/>
        <v>614610152858.7196</v>
      </c>
    </row>
    <row r="22689" spans="1:10" x14ac:dyDescent="0.25">
      <c r="A22689">
        <f t="shared" si="710"/>
        <v>22687</v>
      </c>
      <c r="B22689" s="22">
        <v>8143430</v>
      </c>
      <c r="J22689" s="6">
        <f t="shared" si="709"/>
        <v>16887655243524.369</v>
      </c>
    </row>
    <row r="22690" spans="1:10" x14ac:dyDescent="0.25">
      <c r="A22690">
        <f t="shared" si="710"/>
        <v>22688</v>
      </c>
      <c r="B22690" s="22">
        <v>0</v>
      </c>
      <c r="J22690" s="6">
        <f t="shared" si="709"/>
        <v>16272920094200.813</v>
      </c>
    </row>
    <row r="22691" spans="1:10" x14ac:dyDescent="0.25">
      <c r="A22691">
        <f t="shared" si="710"/>
        <v>22689</v>
      </c>
      <c r="B22691" s="22">
        <v>0</v>
      </c>
      <c r="J22691" s="6">
        <f t="shared" si="709"/>
        <v>16272920094200.813</v>
      </c>
    </row>
    <row r="22692" spans="1:10" x14ac:dyDescent="0.25">
      <c r="A22692">
        <f t="shared" si="710"/>
        <v>22690</v>
      </c>
      <c r="B22692" s="22">
        <v>8943680</v>
      </c>
      <c r="J22692" s="6">
        <f t="shared" si="709"/>
        <v>24105244819313.906</v>
      </c>
    </row>
    <row r="22693" spans="1:10" x14ac:dyDescent="0.25">
      <c r="A22693">
        <f t="shared" si="710"/>
        <v>22691</v>
      </c>
      <c r="B22693" s="22">
        <v>0</v>
      </c>
      <c r="J22693" s="6">
        <f t="shared" si="709"/>
        <v>16272920094200.813</v>
      </c>
    </row>
    <row r="22694" spans="1:10" x14ac:dyDescent="0.25">
      <c r="A22694">
        <f t="shared" si="710"/>
        <v>22692</v>
      </c>
      <c r="B22694" s="22">
        <v>0</v>
      </c>
      <c r="J22694" s="6">
        <f t="shared" si="709"/>
        <v>16272920094200.813</v>
      </c>
    </row>
    <row r="22695" spans="1:10" x14ac:dyDescent="0.25">
      <c r="A22695">
        <f t="shared" si="710"/>
        <v>22693</v>
      </c>
      <c r="B22695" s="22">
        <v>0</v>
      </c>
      <c r="J22695" s="6">
        <f t="shared" si="709"/>
        <v>16272920094200.813</v>
      </c>
    </row>
    <row r="22696" spans="1:10" x14ac:dyDescent="0.25">
      <c r="A22696">
        <f t="shared" si="710"/>
        <v>22694</v>
      </c>
      <c r="B22696" s="22">
        <v>0</v>
      </c>
      <c r="J22696" s="6">
        <f t="shared" si="709"/>
        <v>16272920094200.813</v>
      </c>
    </row>
    <row r="22697" spans="1:10" x14ac:dyDescent="0.25">
      <c r="A22697">
        <f t="shared" si="710"/>
        <v>22695</v>
      </c>
      <c r="B22697" s="22">
        <v>0</v>
      </c>
      <c r="J22697" s="6">
        <f t="shared" si="709"/>
        <v>16272920094200.813</v>
      </c>
    </row>
    <row r="22698" spans="1:10" x14ac:dyDescent="0.25">
      <c r="A22698">
        <f t="shared" si="710"/>
        <v>22696</v>
      </c>
      <c r="B22698" s="22">
        <v>0</v>
      </c>
      <c r="J22698" s="6">
        <f t="shared" si="709"/>
        <v>16272920094200.813</v>
      </c>
    </row>
    <row r="22699" spans="1:10" x14ac:dyDescent="0.25">
      <c r="A22699">
        <f t="shared" si="710"/>
        <v>22697</v>
      </c>
      <c r="B22699" s="22">
        <v>8143430</v>
      </c>
      <c r="J22699" s="6">
        <f t="shared" si="709"/>
        <v>16887655243524.369</v>
      </c>
    </row>
    <row r="22700" spans="1:10" x14ac:dyDescent="0.25">
      <c r="A22700">
        <f t="shared" si="710"/>
        <v>22698</v>
      </c>
      <c r="B22700" s="22">
        <v>0</v>
      </c>
      <c r="J22700" s="6">
        <f t="shared" si="709"/>
        <v>16272920094200.813</v>
      </c>
    </row>
    <row r="22701" spans="1:10" x14ac:dyDescent="0.25">
      <c r="A22701">
        <f t="shared" si="710"/>
        <v>22699</v>
      </c>
      <c r="B22701" s="22">
        <v>8143430</v>
      </c>
      <c r="J22701" s="6">
        <f t="shared" si="709"/>
        <v>16887655243524.369</v>
      </c>
    </row>
    <row r="22702" spans="1:10" x14ac:dyDescent="0.25">
      <c r="A22702">
        <f t="shared" si="710"/>
        <v>22700</v>
      </c>
      <c r="B22702" s="22">
        <v>17087110</v>
      </c>
      <c r="J22702" s="6">
        <f t="shared" si="709"/>
        <v>170384444013437.47</v>
      </c>
    </row>
    <row r="22703" spans="1:10" x14ac:dyDescent="0.25">
      <c r="A22703">
        <f t="shared" si="710"/>
        <v>22701</v>
      </c>
      <c r="B22703" s="22">
        <v>0</v>
      </c>
      <c r="J22703" s="6">
        <f t="shared" si="709"/>
        <v>16272920094200.813</v>
      </c>
    </row>
    <row r="22704" spans="1:10" x14ac:dyDescent="0.25">
      <c r="A22704">
        <f t="shared" si="710"/>
        <v>22702</v>
      </c>
      <c r="B22704" s="22">
        <v>8143430</v>
      </c>
      <c r="J22704" s="6">
        <f t="shared" si="709"/>
        <v>16887655243524.369</v>
      </c>
    </row>
    <row r="22705" spans="1:10" x14ac:dyDescent="0.25">
      <c r="A22705">
        <f t="shared" si="710"/>
        <v>22703</v>
      </c>
      <c r="B22705" s="22">
        <v>0</v>
      </c>
      <c r="J22705" s="6">
        <f t="shared" si="709"/>
        <v>16272920094200.813</v>
      </c>
    </row>
    <row r="22706" spans="1:10" x14ac:dyDescent="0.25">
      <c r="A22706">
        <f t="shared" si="710"/>
        <v>22704</v>
      </c>
      <c r="B22706" s="22">
        <v>8143430</v>
      </c>
      <c r="J22706" s="6">
        <f t="shared" si="709"/>
        <v>16887655243524.369</v>
      </c>
    </row>
    <row r="22707" spans="1:10" x14ac:dyDescent="0.25">
      <c r="A22707">
        <f t="shared" si="710"/>
        <v>22705</v>
      </c>
      <c r="B22707" s="22">
        <v>0</v>
      </c>
      <c r="J22707" s="6">
        <f t="shared" si="709"/>
        <v>16272920094200.813</v>
      </c>
    </row>
    <row r="22708" spans="1:10" x14ac:dyDescent="0.25">
      <c r="A22708">
        <f t="shared" si="710"/>
        <v>22706</v>
      </c>
      <c r="B22708" s="22">
        <v>0</v>
      </c>
      <c r="J22708" s="6">
        <f t="shared" si="709"/>
        <v>16272920094200.813</v>
      </c>
    </row>
    <row r="22709" spans="1:10" x14ac:dyDescent="0.25">
      <c r="A22709">
        <f t="shared" si="710"/>
        <v>22707</v>
      </c>
      <c r="B22709" s="22">
        <v>0</v>
      </c>
      <c r="J22709" s="6">
        <f t="shared" si="709"/>
        <v>16272920094200.813</v>
      </c>
    </row>
    <row r="22710" spans="1:10" x14ac:dyDescent="0.25">
      <c r="A22710">
        <f t="shared" si="710"/>
        <v>22708</v>
      </c>
      <c r="B22710" s="22">
        <v>0</v>
      </c>
      <c r="J22710" s="6">
        <f t="shared" si="709"/>
        <v>16272920094200.813</v>
      </c>
    </row>
    <row r="22711" spans="1:10" x14ac:dyDescent="0.25">
      <c r="A22711">
        <f t="shared" si="710"/>
        <v>22709</v>
      </c>
      <c r="B22711" s="22">
        <v>0</v>
      </c>
      <c r="J22711" s="6">
        <f t="shared" si="709"/>
        <v>16272920094200.813</v>
      </c>
    </row>
    <row r="22712" spans="1:10" x14ac:dyDescent="0.25">
      <c r="A22712">
        <f t="shared" si="710"/>
        <v>22710</v>
      </c>
      <c r="B22712" s="22">
        <v>0</v>
      </c>
      <c r="J22712" s="6">
        <f t="shared" si="709"/>
        <v>16272920094200.813</v>
      </c>
    </row>
    <row r="22713" spans="1:10" x14ac:dyDescent="0.25">
      <c r="A22713">
        <f t="shared" si="710"/>
        <v>22711</v>
      </c>
      <c r="B22713" s="22">
        <v>8943680</v>
      </c>
      <c r="J22713" s="6">
        <f t="shared" si="709"/>
        <v>24105244819313.906</v>
      </c>
    </row>
    <row r="22714" spans="1:10" x14ac:dyDescent="0.25">
      <c r="A22714">
        <f t="shared" si="710"/>
        <v>22712</v>
      </c>
      <c r="B22714" s="22">
        <v>0</v>
      </c>
      <c r="J22714" s="6">
        <f t="shared" si="709"/>
        <v>16272920094200.813</v>
      </c>
    </row>
    <row r="22715" spans="1:10" x14ac:dyDescent="0.25">
      <c r="A22715">
        <f t="shared" si="710"/>
        <v>22713</v>
      </c>
      <c r="B22715" s="22">
        <v>0</v>
      </c>
      <c r="J22715" s="6">
        <f t="shared" si="709"/>
        <v>16272920094200.813</v>
      </c>
    </row>
    <row r="22716" spans="1:10" x14ac:dyDescent="0.25">
      <c r="A22716">
        <f t="shared" si="710"/>
        <v>22714</v>
      </c>
      <c r="B22716" s="22">
        <v>8143430</v>
      </c>
      <c r="J22716" s="6">
        <f t="shared" si="709"/>
        <v>16887655243524.369</v>
      </c>
    </row>
    <row r="22717" spans="1:10" x14ac:dyDescent="0.25">
      <c r="A22717">
        <f t="shared" si="710"/>
        <v>22715</v>
      </c>
      <c r="B22717" s="22">
        <v>0</v>
      </c>
      <c r="J22717" s="6">
        <f t="shared" si="709"/>
        <v>16272920094200.813</v>
      </c>
    </row>
    <row r="22718" spans="1:10" x14ac:dyDescent="0.25">
      <c r="A22718">
        <f t="shared" si="710"/>
        <v>22716</v>
      </c>
      <c r="B22718" s="22">
        <v>0</v>
      </c>
      <c r="J22718" s="6">
        <f t="shared" si="709"/>
        <v>16272920094200.813</v>
      </c>
    </row>
    <row r="22719" spans="1:10" x14ac:dyDescent="0.25">
      <c r="A22719">
        <f t="shared" si="710"/>
        <v>22717</v>
      </c>
      <c r="B22719" s="22">
        <v>8143430</v>
      </c>
      <c r="J22719" s="6">
        <f t="shared" si="709"/>
        <v>16887655243524.369</v>
      </c>
    </row>
    <row r="22720" spans="1:10" x14ac:dyDescent="0.25">
      <c r="A22720">
        <f t="shared" si="710"/>
        <v>22718</v>
      </c>
      <c r="B22720" s="22">
        <v>269206.59999999998</v>
      </c>
      <c r="J22720" s="6">
        <f t="shared" si="709"/>
        <v>14173449181975.17</v>
      </c>
    </row>
    <row r="22721" spans="1:10" x14ac:dyDescent="0.25">
      <c r="A22721">
        <f t="shared" si="710"/>
        <v>22719</v>
      </c>
      <c r="B22721" s="22">
        <v>0</v>
      </c>
      <c r="J22721" s="6">
        <f t="shared" si="709"/>
        <v>16272920094200.813</v>
      </c>
    </row>
    <row r="22722" spans="1:10" x14ac:dyDescent="0.25">
      <c r="A22722">
        <f t="shared" si="710"/>
        <v>22720</v>
      </c>
      <c r="B22722" s="22">
        <v>0</v>
      </c>
      <c r="J22722" s="6">
        <f t="shared" si="709"/>
        <v>16272920094200.813</v>
      </c>
    </row>
    <row r="22723" spans="1:10" x14ac:dyDescent="0.25">
      <c r="A22723">
        <f t="shared" si="710"/>
        <v>22721</v>
      </c>
      <c r="B22723" s="22">
        <v>0</v>
      </c>
      <c r="J22723" s="6">
        <f t="shared" ref="J22723:J22786" si="711">(B22723-$I$6)^2</f>
        <v>16272920094200.813</v>
      </c>
    </row>
    <row r="22724" spans="1:10" x14ac:dyDescent="0.25">
      <c r="A22724">
        <f t="shared" ref="A22724:A22787" si="712">A22723+1</f>
        <v>22722</v>
      </c>
      <c r="B22724" s="22">
        <v>0</v>
      </c>
      <c r="J22724" s="6">
        <f t="shared" si="711"/>
        <v>16272920094200.813</v>
      </c>
    </row>
    <row r="22725" spans="1:10" x14ac:dyDescent="0.25">
      <c r="A22725">
        <f t="shared" si="712"/>
        <v>22723</v>
      </c>
      <c r="B22725" s="22">
        <v>8943680</v>
      </c>
      <c r="J22725" s="6">
        <f t="shared" si="711"/>
        <v>24105244819313.906</v>
      </c>
    </row>
    <row r="22726" spans="1:10" x14ac:dyDescent="0.25">
      <c r="A22726">
        <f t="shared" si="712"/>
        <v>22724</v>
      </c>
      <c r="B22726" s="22">
        <v>0</v>
      </c>
      <c r="J22726" s="6">
        <f t="shared" si="711"/>
        <v>16272920094200.813</v>
      </c>
    </row>
    <row r="22727" spans="1:10" x14ac:dyDescent="0.25">
      <c r="A22727">
        <f t="shared" si="712"/>
        <v>22725</v>
      </c>
      <c r="B22727" s="22">
        <v>8143430</v>
      </c>
      <c r="J22727" s="6">
        <f t="shared" si="711"/>
        <v>16887655243524.369</v>
      </c>
    </row>
    <row r="22728" spans="1:10" x14ac:dyDescent="0.25">
      <c r="A22728">
        <f t="shared" si="712"/>
        <v>22726</v>
      </c>
      <c r="B22728" s="22">
        <v>0</v>
      </c>
      <c r="J22728" s="6">
        <f t="shared" si="711"/>
        <v>16272920094200.813</v>
      </c>
    </row>
    <row r="22729" spans="1:10" x14ac:dyDescent="0.25">
      <c r="A22729">
        <f t="shared" si="712"/>
        <v>22727</v>
      </c>
      <c r="B22729" s="22">
        <v>0</v>
      </c>
      <c r="J22729" s="6">
        <f t="shared" si="711"/>
        <v>16272920094200.813</v>
      </c>
    </row>
    <row r="22730" spans="1:10" x14ac:dyDescent="0.25">
      <c r="A22730">
        <f t="shared" si="712"/>
        <v>22728</v>
      </c>
      <c r="B22730" s="22">
        <v>0</v>
      </c>
      <c r="J22730" s="6">
        <f t="shared" si="711"/>
        <v>16272920094200.813</v>
      </c>
    </row>
    <row r="22731" spans="1:10" x14ac:dyDescent="0.25">
      <c r="A22731">
        <f t="shared" si="712"/>
        <v>22729</v>
      </c>
      <c r="B22731" s="22">
        <v>0</v>
      </c>
      <c r="J22731" s="6">
        <f t="shared" si="711"/>
        <v>16272920094200.813</v>
      </c>
    </row>
    <row r="22732" spans="1:10" x14ac:dyDescent="0.25">
      <c r="A22732">
        <f t="shared" si="712"/>
        <v>22730</v>
      </c>
      <c r="B22732" s="22">
        <v>0</v>
      </c>
      <c r="J22732" s="6">
        <f t="shared" si="711"/>
        <v>16272920094200.813</v>
      </c>
    </row>
    <row r="22733" spans="1:10" x14ac:dyDescent="0.25">
      <c r="A22733">
        <f t="shared" si="712"/>
        <v>22731</v>
      </c>
      <c r="B22733" s="22">
        <v>8943680</v>
      </c>
      <c r="J22733" s="6">
        <f t="shared" si="711"/>
        <v>24105244819313.906</v>
      </c>
    </row>
    <row r="22734" spans="1:10" x14ac:dyDescent="0.25">
      <c r="A22734">
        <f t="shared" si="712"/>
        <v>22732</v>
      </c>
      <c r="B22734" s="22">
        <v>0</v>
      </c>
      <c r="J22734" s="6">
        <f t="shared" si="711"/>
        <v>16272920094200.813</v>
      </c>
    </row>
    <row r="22735" spans="1:10" x14ac:dyDescent="0.25">
      <c r="A22735">
        <f t="shared" si="712"/>
        <v>22733</v>
      </c>
      <c r="B22735" s="22">
        <v>0</v>
      </c>
      <c r="J22735" s="6">
        <f t="shared" si="711"/>
        <v>16272920094200.813</v>
      </c>
    </row>
    <row r="22736" spans="1:10" x14ac:dyDescent="0.25">
      <c r="A22736">
        <f t="shared" si="712"/>
        <v>22734</v>
      </c>
      <c r="B22736" s="22">
        <v>0</v>
      </c>
      <c r="J22736" s="6">
        <f t="shared" si="711"/>
        <v>16272920094200.813</v>
      </c>
    </row>
    <row r="22737" spans="1:10" x14ac:dyDescent="0.25">
      <c r="A22737">
        <f t="shared" si="712"/>
        <v>22735</v>
      </c>
      <c r="B22737" s="22">
        <v>0</v>
      </c>
      <c r="J22737" s="6">
        <f t="shared" si="711"/>
        <v>16272920094200.813</v>
      </c>
    </row>
    <row r="22738" spans="1:10" x14ac:dyDescent="0.25">
      <c r="A22738">
        <f t="shared" si="712"/>
        <v>22736</v>
      </c>
      <c r="B22738" s="22">
        <v>8143430</v>
      </c>
      <c r="J22738" s="6">
        <f t="shared" si="711"/>
        <v>16887655243524.369</v>
      </c>
    </row>
    <row r="22739" spans="1:10" x14ac:dyDescent="0.25">
      <c r="A22739">
        <f t="shared" si="712"/>
        <v>22737</v>
      </c>
      <c r="B22739" s="22">
        <v>8143430</v>
      </c>
      <c r="J22739" s="6">
        <f t="shared" si="711"/>
        <v>16887655243524.369</v>
      </c>
    </row>
    <row r="22740" spans="1:10" x14ac:dyDescent="0.25">
      <c r="A22740">
        <f t="shared" si="712"/>
        <v>22738</v>
      </c>
      <c r="B22740" s="22">
        <v>0</v>
      </c>
      <c r="J22740" s="6">
        <f t="shared" si="711"/>
        <v>16272920094200.813</v>
      </c>
    </row>
    <row r="22741" spans="1:10" x14ac:dyDescent="0.25">
      <c r="A22741">
        <f t="shared" si="712"/>
        <v>22739</v>
      </c>
      <c r="B22741" s="22">
        <v>8943680</v>
      </c>
      <c r="J22741" s="6">
        <f t="shared" si="711"/>
        <v>24105244819313.906</v>
      </c>
    </row>
    <row r="22742" spans="1:10" x14ac:dyDescent="0.25">
      <c r="A22742">
        <f t="shared" si="712"/>
        <v>22740</v>
      </c>
      <c r="B22742" s="22">
        <v>8143430</v>
      </c>
      <c r="J22742" s="6">
        <f t="shared" si="711"/>
        <v>16887655243524.369</v>
      </c>
    </row>
    <row r="22743" spans="1:10" x14ac:dyDescent="0.25">
      <c r="A22743">
        <f t="shared" si="712"/>
        <v>22741</v>
      </c>
      <c r="B22743" s="22">
        <v>0</v>
      </c>
      <c r="J22743" s="6">
        <f t="shared" si="711"/>
        <v>16272920094200.813</v>
      </c>
    </row>
    <row r="22744" spans="1:10" x14ac:dyDescent="0.25">
      <c r="A22744">
        <f t="shared" si="712"/>
        <v>22742</v>
      </c>
      <c r="B22744" s="22">
        <v>17087110</v>
      </c>
      <c r="J22744" s="6">
        <f t="shared" si="711"/>
        <v>170384444013437.47</v>
      </c>
    </row>
    <row r="22745" spans="1:10" x14ac:dyDescent="0.25">
      <c r="A22745">
        <f t="shared" si="712"/>
        <v>22743</v>
      </c>
      <c r="B22745" s="22">
        <v>3250000</v>
      </c>
      <c r="J22745" s="6">
        <f t="shared" si="711"/>
        <v>614610152858.7196</v>
      </c>
    </row>
    <row r="22746" spans="1:10" x14ac:dyDescent="0.25">
      <c r="A22746">
        <f t="shared" si="712"/>
        <v>22744</v>
      </c>
      <c r="B22746" s="22">
        <v>11943680</v>
      </c>
      <c r="J22746" s="6">
        <f t="shared" si="711"/>
        <v>62563500258075.047</v>
      </c>
    </row>
    <row r="22747" spans="1:10" x14ac:dyDescent="0.25">
      <c r="A22747">
        <f t="shared" si="712"/>
        <v>22745</v>
      </c>
      <c r="B22747" s="22">
        <v>0</v>
      </c>
      <c r="J22747" s="6">
        <f t="shared" si="711"/>
        <v>16272920094200.813</v>
      </c>
    </row>
    <row r="22748" spans="1:10" x14ac:dyDescent="0.25">
      <c r="A22748">
        <f t="shared" si="712"/>
        <v>22746</v>
      </c>
      <c r="B22748" s="22">
        <v>0</v>
      </c>
      <c r="J22748" s="6">
        <f t="shared" si="711"/>
        <v>16272920094200.813</v>
      </c>
    </row>
    <row r="22749" spans="1:10" x14ac:dyDescent="0.25">
      <c r="A22749">
        <f t="shared" si="712"/>
        <v>22747</v>
      </c>
      <c r="B22749" s="22">
        <v>0</v>
      </c>
      <c r="J22749" s="6">
        <f t="shared" si="711"/>
        <v>16272920094200.813</v>
      </c>
    </row>
    <row r="22750" spans="1:10" x14ac:dyDescent="0.25">
      <c r="A22750">
        <f t="shared" si="712"/>
        <v>22748</v>
      </c>
      <c r="B22750" s="22">
        <v>0</v>
      </c>
      <c r="J22750" s="6">
        <f t="shared" si="711"/>
        <v>16272920094200.813</v>
      </c>
    </row>
    <row r="22751" spans="1:10" x14ac:dyDescent="0.25">
      <c r="A22751">
        <f t="shared" si="712"/>
        <v>22749</v>
      </c>
      <c r="B22751" s="22">
        <v>8943680</v>
      </c>
      <c r="J22751" s="6">
        <f t="shared" si="711"/>
        <v>24105244819313.906</v>
      </c>
    </row>
    <row r="22752" spans="1:10" x14ac:dyDescent="0.25">
      <c r="A22752">
        <f t="shared" si="712"/>
        <v>22750</v>
      </c>
      <c r="B22752" s="22">
        <v>0</v>
      </c>
      <c r="J22752" s="6">
        <f t="shared" si="711"/>
        <v>16272920094200.813</v>
      </c>
    </row>
    <row r="22753" spans="1:10" x14ac:dyDescent="0.25">
      <c r="A22753">
        <f t="shared" si="712"/>
        <v>22751</v>
      </c>
      <c r="B22753" s="22">
        <v>8943680</v>
      </c>
      <c r="J22753" s="6">
        <f t="shared" si="711"/>
        <v>24105244819313.906</v>
      </c>
    </row>
    <row r="22754" spans="1:10" x14ac:dyDescent="0.25">
      <c r="A22754">
        <f t="shared" si="712"/>
        <v>22752</v>
      </c>
      <c r="B22754" s="22">
        <v>8943680</v>
      </c>
      <c r="J22754" s="6">
        <f t="shared" si="711"/>
        <v>24105244819313.906</v>
      </c>
    </row>
    <row r="22755" spans="1:10" x14ac:dyDescent="0.25">
      <c r="A22755">
        <f t="shared" si="712"/>
        <v>22753</v>
      </c>
      <c r="B22755" s="22">
        <v>3250000</v>
      </c>
      <c r="J22755" s="6">
        <f t="shared" si="711"/>
        <v>614610152858.7196</v>
      </c>
    </row>
    <row r="22756" spans="1:10" x14ac:dyDescent="0.25">
      <c r="A22756">
        <f t="shared" si="712"/>
        <v>22754</v>
      </c>
      <c r="B22756" s="22">
        <v>0</v>
      </c>
      <c r="J22756" s="6">
        <f t="shared" si="711"/>
        <v>16272920094200.813</v>
      </c>
    </row>
    <row r="22757" spans="1:10" x14ac:dyDescent="0.25">
      <c r="A22757">
        <f t="shared" si="712"/>
        <v>22755</v>
      </c>
      <c r="B22757" s="22">
        <v>0</v>
      </c>
      <c r="J22757" s="6">
        <f t="shared" si="711"/>
        <v>16272920094200.813</v>
      </c>
    </row>
    <row r="22758" spans="1:10" x14ac:dyDescent="0.25">
      <c r="A22758">
        <f t="shared" si="712"/>
        <v>22756</v>
      </c>
      <c r="B22758" s="22">
        <v>0</v>
      </c>
      <c r="J22758" s="6">
        <f t="shared" si="711"/>
        <v>16272920094200.813</v>
      </c>
    </row>
    <row r="22759" spans="1:10" x14ac:dyDescent="0.25">
      <c r="A22759">
        <f t="shared" si="712"/>
        <v>22757</v>
      </c>
      <c r="B22759" s="22">
        <v>0</v>
      </c>
      <c r="J22759" s="6">
        <f t="shared" si="711"/>
        <v>16272920094200.813</v>
      </c>
    </row>
    <row r="22760" spans="1:10" x14ac:dyDescent="0.25">
      <c r="A22760">
        <f t="shared" si="712"/>
        <v>22758</v>
      </c>
      <c r="B22760" s="22">
        <v>0</v>
      </c>
      <c r="J22760" s="6">
        <f t="shared" si="711"/>
        <v>16272920094200.813</v>
      </c>
    </row>
    <row r="22761" spans="1:10" x14ac:dyDescent="0.25">
      <c r="A22761">
        <f t="shared" si="712"/>
        <v>22759</v>
      </c>
      <c r="B22761" s="22">
        <v>12193680</v>
      </c>
      <c r="J22761" s="6">
        <f t="shared" si="711"/>
        <v>66580854877971.813</v>
      </c>
    </row>
    <row r="22762" spans="1:10" x14ac:dyDescent="0.25">
      <c r="A22762">
        <f t="shared" si="712"/>
        <v>22760</v>
      </c>
      <c r="B22762" s="22">
        <v>0</v>
      </c>
      <c r="J22762" s="6">
        <f t="shared" si="711"/>
        <v>16272920094200.813</v>
      </c>
    </row>
    <row r="22763" spans="1:10" x14ac:dyDescent="0.25">
      <c r="A22763">
        <f t="shared" si="712"/>
        <v>22761</v>
      </c>
      <c r="B22763" s="22">
        <v>11890152.300000001</v>
      </c>
      <c r="J22763" s="6">
        <f t="shared" si="711"/>
        <v>61719588386192.563</v>
      </c>
    </row>
    <row r="22764" spans="1:10" x14ac:dyDescent="0.25">
      <c r="A22764">
        <f t="shared" si="712"/>
        <v>22762</v>
      </c>
      <c r="B22764" s="22">
        <v>8143430</v>
      </c>
      <c r="J22764" s="6">
        <f t="shared" si="711"/>
        <v>16887655243524.369</v>
      </c>
    </row>
    <row r="22765" spans="1:10" x14ac:dyDescent="0.25">
      <c r="A22765">
        <f t="shared" si="712"/>
        <v>22763</v>
      </c>
      <c r="B22765" s="22">
        <v>0</v>
      </c>
      <c r="J22765" s="6">
        <f t="shared" si="711"/>
        <v>16272920094200.813</v>
      </c>
    </row>
    <row r="22766" spans="1:10" x14ac:dyDescent="0.25">
      <c r="A22766">
        <f t="shared" si="712"/>
        <v>22764</v>
      </c>
      <c r="B22766" s="22">
        <v>0</v>
      </c>
      <c r="J22766" s="6">
        <f t="shared" si="711"/>
        <v>16272920094200.813</v>
      </c>
    </row>
    <row r="22767" spans="1:10" x14ac:dyDescent="0.25">
      <c r="A22767">
        <f t="shared" si="712"/>
        <v>22765</v>
      </c>
      <c r="B22767" s="22">
        <v>0</v>
      </c>
      <c r="J22767" s="6">
        <f t="shared" si="711"/>
        <v>16272920094200.813</v>
      </c>
    </row>
    <row r="22768" spans="1:10" x14ac:dyDescent="0.25">
      <c r="A22768">
        <f t="shared" si="712"/>
        <v>22766</v>
      </c>
      <c r="B22768" s="22">
        <v>0</v>
      </c>
      <c r="J22768" s="6">
        <f t="shared" si="711"/>
        <v>16272920094200.813</v>
      </c>
    </row>
    <row r="22769" spans="1:10" x14ac:dyDescent="0.25">
      <c r="A22769">
        <f t="shared" si="712"/>
        <v>22767</v>
      </c>
      <c r="B22769" s="22">
        <v>8943680</v>
      </c>
      <c r="J22769" s="6">
        <f t="shared" si="711"/>
        <v>24105244819313.906</v>
      </c>
    </row>
    <row r="22770" spans="1:10" x14ac:dyDescent="0.25">
      <c r="A22770">
        <f t="shared" si="712"/>
        <v>22768</v>
      </c>
      <c r="B22770" s="22">
        <v>0</v>
      </c>
      <c r="J22770" s="6">
        <f t="shared" si="711"/>
        <v>16272920094200.813</v>
      </c>
    </row>
    <row r="22771" spans="1:10" x14ac:dyDescent="0.25">
      <c r="A22771">
        <f t="shared" si="712"/>
        <v>22769</v>
      </c>
      <c r="B22771" s="22">
        <v>0</v>
      </c>
      <c r="J22771" s="6">
        <f t="shared" si="711"/>
        <v>16272920094200.813</v>
      </c>
    </row>
    <row r="22772" spans="1:10" x14ac:dyDescent="0.25">
      <c r="A22772">
        <f t="shared" si="712"/>
        <v>22770</v>
      </c>
      <c r="B22772" s="22">
        <v>0</v>
      </c>
      <c r="J22772" s="6">
        <f t="shared" si="711"/>
        <v>16272920094200.813</v>
      </c>
    </row>
    <row r="22773" spans="1:10" x14ac:dyDescent="0.25">
      <c r="A22773">
        <f t="shared" si="712"/>
        <v>22771</v>
      </c>
      <c r="B22773" s="22">
        <v>17087110</v>
      </c>
      <c r="J22773" s="6">
        <f t="shared" si="711"/>
        <v>170384444013437.47</v>
      </c>
    </row>
    <row r="22774" spans="1:10" x14ac:dyDescent="0.25">
      <c r="A22774">
        <f t="shared" si="712"/>
        <v>22772</v>
      </c>
      <c r="B22774" s="22">
        <v>0</v>
      </c>
      <c r="J22774" s="6">
        <f t="shared" si="711"/>
        <v>16272920094200.813</v>
      </c>
    </row>
    <row r="22775" spans="1:10" x14ac:dyDescent="0.25">
      <c r="A22775">
        <f t="shared" si="712"/>
        <v>22773</v>
      </c>
      <c r="B22775" s="22">
        <v>0</v>
      </c>
      <c r="J22775" s="6">
        <f t="shared" si="711"/>
        <v>16272920094200.813</v>
      </c>
    </row>
    <row r="22776" spans="1:10" x14ac:dyDescent="0.25">
      <c r="A22776">
        <f t="shared" si="712"/>
        <v>22774</v>
      </c>
      <c r="B22776" s="22">
        <v>0</v>
      </c>
      <c r="J22776" s="6">
        <f t="shared" si="711"/>
        <v>16272920094200.813</v>
      </c>
    </row>
    <row r="22777" spans="1:10" x14ac:dyDescent="0.25">
      <c r="A22777">
        <f t="shared" si="712"/>
        <v>22775</v>
      </c>
      <c r="B22777" s="22">
        <v>8143430</v>
      </c>
      <c r="J22777" s="6">
        <f t="shared" si="711"/>
        <v>16887655243524.369</v>
      </c>
    </row>
    <row r="22778" spans="1:10" x14ac:dyDescent="0.25">
      <c r="A22778">
        <f t="shared" si="712"/>
        <v>22776</v>
      </c>
      <c r="B22778" s="22">
        <v>0</v>
      </c>
      <c r="J22778" s="6">
        <f t="shared" si="711"/>
        <v>16272920094200.813</v>
      </c>
    </row>
    <row r="22779" spans="1:10" x14ac:dyDescent="0.25">
      <c r="A22779">
        <f t="shared" si="712"/>
        <v>22777</v>
      </c>
      <c r="B22779" s="22">
        <v>8143430</v>
      </c>
      <c r="J22779" s="6">
        <f t="shared" si="711"/>
        <v>16887655243524.369</v>
      </c>
    </row>
    <row r="22780" spans="1:10" x14ac:dyDescent="0.25">
      <c r="A22780">
        <f t="shared" si="712"/>
        <v>22778</v>
      </c>
      <c r="B22780" s="22">
        <v>8143430</v>
      </c>
      <c r="J22780" s="6">
        <f t="shared" si="711"/>
        <v>16887655243524.369</v>
      </c>
    </row>
    <row r="22781" spans="1:10" x14ac:dyDescent="0.25">
      <c r="A22781">
        <f t="shared" si="712"/>
        <v>22779</v>
      </c>
      <c r="B22781" s="22">
        <v>8943680</v>
      </c>
      <c r="J22781" s="6">
        <f t="shared" si="711"/>
        <v>24105244819313.906</v>
      </c>
    </row>
    <row r="22782" spans="1:10" x14ac:dyDescent="0.25">
      <c r="A22782">
        <f t="shared" si="712"/>
        <v>22780</v>
      </c>
      <c r="B22782" s="22">
        <v>3250000</v>
      </c>
      <c r="J22782" s="6">
        <f t="shared" si="711"/>
        <v>614610152858.7196</v>
      </c>
    </row>
    <row r="22783" spans="1:10" x14ac:dyDescent="0.25">
      <c r="A22783">
        <f t="shared" si="712"/>
        <v>22781</v>
      </c>
      <c r="B22783" s="22">
        <v>17087110</v>
      </c>
      <c r="J22783" s="6">
        <f t="shared" si="711"/>
        <v>170384444013437.47</v>
      </c>
    </row>
    <row r="22784" spans="1:10" x14ac:dyDescent="0.25">
      <c r="A22784">
        <f t="shared" si="712"/>
        <v>22782</v>
      </c>
      <c r="B22784" s="22">
        <v>0</v>
      </c>
      <c r="J22784" s="6">
        <f t="shared" si="711"/>
        <v>16272920094200.813</v>
      </c>
    </row>
    <row r="22785" spans="1:10" x14ac:dyDescent="0.25">
      <c r="A22785">
        <f t="shared" si="712"/>
        <v>22783</v>
      </c>
      <c r="B22785" s="22">
        <v>0</v>
      </c>
      <c r="J22785" s="6">
        <f t="shared" si="711"/>
        <v>16272920094200.813</v>
      </c>
    </row>
    <row r="22786" spans="1:10" x14ac:dyDescent="0.25">
      <c r="A22786">
        <f t="shared" si="712"/>
        <v>22784</v>
      </c>
      <c r="B22786" s="22">
        <v>17087110</v>
      </c>
      <c r="J22786" s="6">
        <f t="shared" si="711"/>
        <v>170384444013437.47</v>
      </c>
    </row>
    <row r="22787" spans="1:10" x14ac:dyDescent="0.25">
      <c r="A22787">
        <f t="shared" si="712"/>
        <v>22785</v>
      </c>
      <c r="B22787" s="22">
        <v>9515592.8281917796</v>
      </c>
      <c r="J22787" s="6">
        <f t="shared" ref="J22787:J22850" si="713">(B22787-$I$6)^2</f>
        <v>30048180496223.477</v>
      </c>
    </row>
    <row r="22788" spans="1:10" x14ac:dyDescent="0.25">
      <c r="A22788">
        <f t="shared" ref="A22788:A22851" si="714">A22787+1</f>
        <v>22786</v>
      </c>
      <c r="B22788" s="22">
        <v>0</v>
      </c>
      <c r="J22788" s="6">
        <f t="shared" si="713"/>
        <v>16272920094200.813</v>
      </c>
    </row>
    <row r="22789" spans="1:10" x14ac:dyDescent="0.25">
      <c r="A22789">
        <f t="shared" si="714"/>
        <v>22787</v>
      </c>
      <c r="B22789" s="22">
        <v>17659022.82819178</v>
      </c>
      <c r="J22789" s="6">
        <f t="shared" si="713"/>
        <v>185642043855310.59</v>
      </c>
    </row>
    <row r="22790" spans="1:10" x14ac:dyDescent="0.25">
      <c r="A22790">
        <f t="shared" si="714"/>
        <v>22788</v>
      </c>
      <c r="B22790" s="22">
        <v>0</v>
      </c>
      <c r="J22790" s="6">
        <f t="shared" si="713"/>
        <v>16272920094200.813</v>
      </c>
    </row>
    <row r="22791" spans="1:10" x14ac:dyDescent="0.25">
      <c r="A22791">
        <f t="shared" si="714"/>
        <v>22789</v>
      </c>
      <c r="B22791" s="22">
        <v>3250000</v>
      </c>
      <c r="J22791" s="6">
        <f t="shared" si="713"/>
        <v>614610152858.7196</v>
      </c>
    </row>
    <row r="22792" spans="1:10" x14ac:dyDescent="0.25">
      <c r="A22792">
        <f t="shared" si="714"/>
        <v>22790</v>
      </c>
      <c r="B22792" s="22">
        <v>0</v>
      </c>
      <c r="J22792" s="6">
        <f t="shared" si="713"/>
        <v>16272920094200.813</v>
      </c>
    </row>
    <row r="22793" spans="1:10" x14ac:dyDescent="0.25">
      <c r="A22793">
        <f t="shared" si="714"/>
        <v>22791</v>
      </c>
      <c r="B22793" s="22">
        <v>8943680</v>
      </c>
      <c r="J22793" s="6">
        <f t="shared" si="713"/>
        <v>24105244819313.906</v>
      </c>
    </row>
    <row r="22794" spans="1:10" x14ac:dyDescent="0.25">
      <c r="A22794">
        <f t="shared" si="714"/>
        <v>22792</v>
      </c>
      <c r="B22794" s="22">
        <v>0</v>
      </c>
      <c r="J22794" s="6">
        <f t="shared" si="713"/>
        <v>16272920094200.813</v>
      </c>
    </row>
    <row r="22795" spans="1:10" x14ac:dyDescent="0.25">
      <c r="A22795">
        <f t="shared" si="714"/>
        <v>22793</v>
      </c>
      <c r="B22795" s="22">
        <v>0</v>
      </c>
      <c r="J22795" s="6">
        <f t="shared" si="713"/>
        <v>16272920094200.813</v>
      </c>
    </row>
    <row r="22796" spans="1:10" x14ac:dyDescent="0.25">
      <c r="A22796">
        <f t="shared" si="714"/>
        <v>22794</v>
      </c>
      <c r="B22796" s="22">
        <v>8143430</v>
      </c>
      <c r="J22796" s="6">
        <f t="shared" si="713"/>
        <v>16887655243524.369</v>
      </c>
    </row>
    <row r="22797" spans="1:10" x14ac:dyDescent="0.25">
      <c r="A22797">
        <f t="shared" si="714"/>
        <v>22795</v>
      </c>
      <c r="B22797" s="22">
        <v>0</v>
      </c>
      <c r="J22797" s="6">
        <f t="shared" si="713"/>
        <v>16272920094200.813</v>
      </c>
    </row>
    <row r="22798" spans="1:10" x14ac:dyDescent="0.25">
      <c r="A22798">
        <f t="shared" si="714"/>
        <v>22796</v>
      </c>
      <c r="B22798" s="22">
        <v>0</v>
      </c>
      <c r="J22798" s="6">
        <f t="shared" si="713"/>
        <v>16272920094200.813</v>
      </c>
    </row>
    <row r="22799" spans="1:10" x14ac:dyDescent="0.25">
      <c r="A22799">
        <f t="shared" si="714"/>
        <v>22797</v>
      </c>
      <c r="B22799" s="22">
        <v>69943.25</v>
      </c>
      <c r="J22799" s="6">
        <f t="shared" si="713"/>
        <v>15713514101673.752</v>
      </c>
    </row>
    <row r="22800" spans="1:10" x14ac:dyDescent="0.25">
      <c r="A22800">
        <f t="shared" si="714"/>
        <v>22798</v>
      </c>
      <c r="B22800" s="22">
        <v>0</v>
      </c>
      <c r="J22800" s="6">
        <f t="shared" si="713"/>
        <v>16272920094200.813</v>
      </c>
    </row>
    <row r="22801" spans="1:10" x14ac:dyDescent="0.25">
      <c r="A22801">
        <f t="shared" si="714"/>
        <v>22799</v>
      </c>
      <c r="B22801" s="22">
        <v>3250000</v>
      </c>
      <c r="J22801" s="6">
        <f t="shared" si="713"/>
        <v>614610152858.7196</v>
      </c>
    </row>
    <row r="22802" spans="1:10" x14ac:dyDescent="0.25">
      <c r="A22802">
        <f t="shared" si="714"/>
        <v>22800</v>
      </c>
      <c r="B22802" s="22">
        <v>20087110</v>
      </c>
      <c r="J22802" s="6">
        <f t="shared" si="713"/>
        <v>257703279452198.59</v>
      </c>
    </row>
    <row r="22803" spans="1:10" x14ac:dyDescent="0.25">
      <c r="A22803">
        <f t="shared" si="714"/>
        <v>22801</v>
      </c>
      <c r="B22803" s="22">
        <v>0</v>
      </c>
      <c r="J22803" s="6">
        <f t="shared" si="713"/>
        <v>16272920094200.813</v>
      </c>
    </row>
    <row r="22804" spans="1:10" x14ac:dyDescent="0.25">
      <c r="A22804">
        <f t="shared" si="714"/>
        <v>22802</v>
      </c>
      <c r="B22804" s="22">
        <v>11393430</v>
      </c>
      <c r="J22804" s="6">
        <f t="shared" si="713"/>
        <v>54161640302182.273</v>
      </c>
    </row>
    <row r="22805" spans="1:10" x14ac:dyDescent="0.25">
      <c r="A22805">
        <f t="shared" si="714"/>
        <v>22803</v>
      </c>
      <c r="B22805" s="22">
        <v>0</v>
      </c>
      <c r="J22805" s="6">
        <f t="shared" si="713"/>
        <v>16272920094200.813</v>
      </c>
    </row>
    <row r="22806" spans="1:10" x14ac:dyDescent="0.25">
      <c r="A22806">
        <f t="shared" si="714"/>
        <v>22804</v>
      </c>
      <c r="B22806" s="22">
        <v>0</v>
      </c>
      <c r="J22806" s="6">
        <f t="shared" si="713"/>
        <v>16272920094200.813</v>
      </c>
    </row>
    <row r="22807" spans="1:10" x14ac:dyDescent="0.25">
      <c r="A22807">
        <f t="shared" si="714"/>
        <v>22805</v>
      </c>
      <c r="B22807" s="22">
        <v>0</v>
      </c>
      <c r="J22807" s="6">
        <f t="shared" si="713"/>
        <v>16272920094200.813</v>
      </c>
    </row>
    <row r="22808" spans="1:10" x14ac:dyDescent="0.25">
      <c r="A22808">
        <f t="shared" si="714"/>
        <v>22806</v>
      </c>
      <c r="B22808" s="22">
        <v>8143430</v>
      </c>
      <c r="J22808" s="6">
        <f t="shared" si="713"/>
        <v>16887655243524.369</v>
      </c>
    </row>
    <row r="22809" spans="1:10" x14ac:dyDescent="0.25">
      <c r="A22809">
        <f t="shared" si="714"/>
        <v>22807</v>
      </c>
      <c r="B22809" s="22">
        <v>3250000</v>
      </c>
      <c r="J22809" s="6">
        <f t="shared" si="713"/>
        <v>614610152858.7196</v>
      </c>
    </row>
    <row r="22810" spans="1:10" x14ac:dyDescent="0.25">
      <c r="A22810">
        <f t="shared" si="714"/>
        <v>22808</v>
      </c>
      <c r="B22810" s="22">
        <v>0</v>
      </c>
      <c r="J22810" s="6">
        <f t="shared" si="713"/>
        <v>16272920094200.813</v>
      </c>
    </row>
    <row r="22811" spans="1:10" x14ac:dyDescent="0.25">
      <c r="A22811">
        <f t="shared" si="714"/>
        <v>22809</v>
      </c>
      <c r="B22811" s="22">
        <v>8143430</v>
      </c>
      <c r="J22811" s="6">
        <f t="shared" si="713"/>
        <v>16887655243524.369</v>
      </c>
    </row>
    <row r="22812" spans="1:10" x14ac:dyDescent="0.25">
      <c r="A22812">
        <f t="shared" si="714"/>
        <v>22810</v>
      </c>
      <c r="B22812" s="22">
        <v>8943680</v>
      </c>
      <c r="J22812" s="6">
        <f t="shared" si="713"/>
        <v>24105244819313.906</v>
      </c>
    </row>
    <row r="22813" spans="1:10" x14ac:dyDescent="0.25">
      <c r="A22813">
        <f t="shared" si="714"/>
        <v>22811</v>
      </c>
      <c r="B22813" s="22">
        <v>0</v>
      </c>
      <c r="J22813" s="6">
        <f t="shared" si="713"/>
        <v>16272920094200.813</v>
      </c>
    </row>
    <row r="22814" spans="1:10" x14ac:dyDescent="0.25">
      <c r="A22814">
        <f t="shared" si="714"/>
        <v>22812</v>
      </c>
      <c r="B22814" s="22">
        <v>0</v>
      </c>
      <c r="J22814" s="6">
        <f t="shared" si="713"/>
        <v>16272920094200.813</v>
      </c>
    </row>
    <row r="22815" spans="1:10" x14ac:dyDescent="0.25">
      <c r="A22815">
        <f t="shared" si="714"/>
        <v>22813</v>
      </c>
      <c r="B22815" s="22">
        <v>8143430</v>
      </c>
      <c r="J22815" s="6">
        <f t="shared" si="713"/>
        <v>16887655243524.369</v>
      </c>
    </row>
    <row r="22816" spans="1:10" x14ac:dyDescent="0.25">
      <c r="A22816">
        <f t="shared" si="714"/>
        <v>22814</v>
      </c>
      <c r="B22816" s="22">
        <v>0</v>
      </c>
      <c r="J22816" s="6">
        <f t="shared" si="713"/>
        <v>16272920094200.813</v>
      </c>
    </row>
    <row r="22817" spans="1:10" x14ac:dyDescent="0.25">
      <c r="A22817">
        <f t="shared" si="714"/>
        <v>22815</v>
      </c>
      <c r="B22817" s="22">
        <v>10952660.821917808</v>
      </c>
      <c r="J22817" s="6">
        <f t="shared" si="713"/>
        <v>47868272170023.156</v>
      </c>
    </row>
    <row r="22818" spans="1:10" x14ac:dyDescent="0.25">
      <c r="A22818">
        <f t="shared" si="714"/>
        <v>22816</v>
      </c>
      <c r="B22818" s="22">
        <v>0</v>
      </c>
      <c r="J22818" s="6">
        <f t="shared" si="713"/>
        <v>16272920094200.813</v>
      </c>
    </row>
    <row r="22819" spans="1:10" x14ac:dyDescent="0.25">
      <c r="A22819">
        <f t="shared" si="714"/>
        <v>22817</v>
      </c>
      <c r="B22819" s="22">
        <v>17087110</v>
      </c>
      <c r="J22819" s="6">
        <f t="shared" si="713"/>
        <v>170384444013437.47</v>
      </c>
    </row>
    <row r="22820" spans="1:10" x14ac:dyDescent="0.25">
      <c r="A22820">
        <f t="shared" si="714"/>
        <v>22818</v>
      </c>
      <c r="B22820" s="22">
        <v>0</v>
      </c>
      <c r="J22820" s="6">
        <f t="shared" si="713"/>
        <v>16272920094200.813</v>
      </c>
    </row>
    <row r="22821" spans="1:10" x14ac:dyDescent="0.25">
      <c r="A22821">
        <f t="shared" si="714"/>
        <v>22819</v>
      </c>
      <c r="B22821" s="22">
        <v>0</v>
      </c>
      <c r="J22821" s="6">
        <f t="shared" si="713"/>
        <v>16272920094200.813</v>
      </c>
    </row>
    <row r="22822" spans="1:10" x14ac:dyDescent="0.25">
      <c r="A22822">
        <f t="shared" si="714"/>
        <v>22820</v>
      </c>
      <c r="B22822" s="22">
        <v>0</v>
      </c>
      <c r="J22822" s="6">
        <f t="shared" si="713"/>
        <v>16272920094200.813</v>
      </c>
    </row>
    <row r="22823" spans="1:10" x14ac:dyDescent="0.25">
      <c r="A22823">
        <f t="shared" si="714"/>
        <v>22821</v>
      </c>
      <c r="B22823" s="22">
        <v>0</v>
      </c>
      <c r="J22823" s="6">
        <f t="shared" si="713"/>
        <v>16272920094200.813</v>
      </c>
    </row>
    <row r="22824" spans="1:10" x14ac:dyDescent="0.25">
      <c r="A22824">
        <f t="shared" si="714"/>
        <v>22822</v>
      </c>
      <c r="B22824" s="22">
        <v>8943680</v>
      </c>
      <c r="J22824" s="6">
        <f t="shared" si="713"/>
        <v>24105244819313.906</v>
      </c>
    </row>
    <row r="22825" spans="1:10" x14ac:dyDescent="0.25">
      <c r="A22825">
        <f t="shared" si="714"/>
        <v>22823</v>
      </c>
      <c r="B22825" s="22">
        <v>0</v>
      </c>
      <c r="J22825" s="6">
        <f t="shared" si="713"/>
        <v>16272920094200.813</v>
      </c>
    </row>
    <row r="22826" spans="1:10" x14ac:dyDescent="0.25">
      <c r="A22826">
        <f t="shared" si="714"/>
        <v>22824</v>
      </c>
      <c r="B22826" s="22">
        <v>0</v>
      </c>
      <c r="J22826" s="6">
        <f t="shared" si="713"/>
        <v>16272920094200.813</v>
      </c>
    </row>
    <row r="22827" spans="1:10" x14ac:dyDescent="0.25">
      <c r="A22827">
        <f t="shared" si="714"/>
        <v>22825</v>
      </c>
      <c r="B22827" s="22">
        <v>0</v>
      </c>
      <c r="J22827" s="6">
        <f t="shared" si="713"/>
        <v>16272920094200.813</v>
      </c>
    </row>
    <row r="22828" spans="1:10" x14ac:dyDescent="0.25">
      <c r="A22828">
        <f t="shared" si="714"/>
        <v>22826</v>
      </c>
      <c r="B22828" s="22">
        <v>0</v>
      </c>
      <c r="J22828" s="6">
        <f t="shared" si="713"/>
        <v>16272920094200.813</v>
      </c>
    </row>
    <row r="22829" spans="1:10" x14ac:dyDescent="0.25">
      <c r="A22829">
        <f t="shared" si="714"/>
        <v>22827</v>
      </c>
      <c r="B22829" s="22">
        <v>8943680</v>
      </c>
      <c r="J22829" s="6">
        <f t="shared" si="713"/>
        <v>24105244819313.906</v>
      </c>
    </row>
    <row r="22830" spans="1:10" x14ac:dyDescent="0.25">
      <c r="A22830">
        <f t="shared" si="714"/>
        <v>22828</v>
      </c>
      <c r="B22830" s="22">
        <v>17087110</v>
      </c>
      <c r="J22830" s="6">
        <f t="shared" si="713"/>
        <v>170384444013437.47</v>
      </c>
    </row>
    <row r="22831" spans="1:10" x14ac:dyDescent="0.25">
      <c r="A22831">
        <f t="shared" si="714"/>
        <v>22829</v>
      </c>
      <c r="B22831" s="22">
        <v>0</v>
      </c>
      <c r="J22831" s="6">
        <f t="shared" si="713"/>
        <v>16272920094200.813</v>
      </c>
    </row>
    <row r="22832" spans="1:10" x14ac:dyDescent="0.25">
      <c r="A22832">
        <f t="shared" si="714"/>
        <v>22830</v>
      </c>
      <c r="B22832" s="22">
        <v>12193680</v>
      </c>
      <c r="J22832" s="6">
        <f t="shared" si="713"/>
        <v>66580854877971.813</v>
      </c>
    </row>
    <row r="22833" spans="1:10" x14ac:dyDescent="0.25">
      <c r="A22833">
        <f t="shared" si="714"/>
        <v>22831</v>
      </c>
      <c r="B22833" s="22">
        <v>8943680</v>
      </c>
      <c r="J22833" s="6">
        <f t="shared" si="713"/>
        <v>24105244819313.906</v>
      </c>
    </row>
    <row r="22834" spans="1:10" x14ac:dyDescent="0.25">
      <c r="A22834">
        <f t="shared" si="714"/>
        <v>22832</v>
      </c>
      <c r="B22834" s="22">
        <v>11143430</v>
      </c>
      <c r="J22834" s="6">
        <f t="shared" si="713"/>
        <v>50544410682285.516</v>
      </c>
    </row>
    <row r="22835" spans="1:10" x14ac:dyDescent="0.25">
      <c r="A22835">
        <f t="shared" si="714"/>
        <v>22833</v>
      </c>
      <c r="B22835" s="22">
        <v>0</v>
      </c>
      <c r="J22835" s="6">
        <f t="shared" si="713"/>
        <v>16272920094200.813</v>
      </c>
    </row>
    <row r="22836" spans="1:10" x14ac:dyDescent="0.25">
      <c r="A22836">
        <f t="shared" si="714"/>
        <v>22834</v>
      </c>
      <c r="B22836" s="22">
        <v>0</v>
      </c>
      <c r="J22836" s="6">
        <f t="shared" si="713"/>
        <v>16272920094200.813</v>
      </c>
    </row>
    <row r="22837" spans="1:10" x14ac:dyDescent="0.25">
      <c r="A22837">
        <f t="shared" si="714"/>
        <v>22835</v>
      </c>
      <c r="B22837" s="22">
        <v>0</v>
      </c>
      <c r="J22837" s="6">
        <f t="shared" si="713"/>
        <v>16272920094200.813</v>
      </c>
    </row>
    <row r="22838" spans="1:10" x14ac:dyDescent="0.25">
      <c r="A22838">
        <f t="shared" si="714"/>
        <v>22836</v>
      </c>
      <c r="B22838" s="22">
        <v>17087110</v>
      </c>
      <c r="J22838" s="6">
        <f t="shared" si="713"/>
        <v>170384444013437.47</v>
      </c>
    </row>
    <row r="22839" spans="1:10" x14ac:dyDescent="0.25">
      <c r="A22839">
        <f t="shared" si="714"/>
        <v>22837</v>
      </c>
      <c r="B22839" s="22">
        <v>0</v>
      </c>
      <c r="J22839" s="6">
        <f t="shared" si="713"/>
        <v>16272920094200.813</v>
      </c>
    </row>
    <row r="22840" spans="1:10" x14ac:dyDescent="0.25">
      <c r="A22840">
        <f t="shared" si="714"/>
        <v>22838</v>
      </c>
      <c r="B22840" s="22">
        <v>0</v>
      </c>
      <c r="J22840" s="6">
        <f t="shared" si="713"/>
        <v>16272920094200.813</v>
      </c>
    </row>
    <row r="22841" spans="1:10" x14ac:dyDescent="0.25">
      <c r="A22841">
        <f t="shared" si="714"/>
        <v>22839</v>
      </c>
      <c r="B22841" s="22">
        <v>0</v>
      </c>
      <c r="J22841" s="6">
        <f t="shared" si="713"/>
        <v>16272920094200.813</v>
      </c>
    </row>
    <row r="22842" spans="1:10" x14ac:dyDescent="0.25">
      <c r="A22842">
        <f t="shared" si="714"/>
        <v>22840</v>
      </c>
      <c r="B22842" s="22">
        <v>0</v>
      </c>
      <c r="J22842" s="6">
        <f t="shared" si="713"/>
        <v>16272920094200.813</v>
      </c>
    </row>
    <row r="22843" spans="1:10" x14ac:dyDescent="0.25">
      <c r="A22843">
        <f t="shared" si="714"/>
        <v>22841</v>
      </c>
      <c r="B22843" s="22">
        <v>8143430</v>
      </c>
      <c r="J22843" s="6">
        <f t="shared" si="713"/>
        <v>16887655243524.369</v>
      </c>
    </row>
    <row r="22844" spans="1:10" x14ac:dyDescent="0.25">
      <c r="A22844">
        <f t="shared" si="714"/>
        <v>22842</v>
      </c>
      <c r="B22844" s="22">
        <v>8943680</v>
      </c>
      <c r="J22844" s="6">
        <f t="shared" si="713"/>
        <v>24105244819313.906</v>
      </c>
    </row>
    <row r="22845" spans="1:10" x14ac:dyDescent="0.25">
      <c r="A22845">
        <f t="shared" si="714"/>
        <v>22843</v>
      </c>
      <c r="B22845" s="22">
        <v>8943680</v>
      </c>
      <c r="J22845" s="6">
        <f t="shared" si="713"/>
        <v>24105244819313.906</v>
      </c>
    </row>
    <row r="22846" spans="1:10" x14ac:dyDescent="0.25">
      <c r="A22846">
        <f t="shared" si="714"/>
        <v>22844</v>
      </c>
      <c r="B22846" s="22">
        <v>0</v>
      </c>
      <c r="J22846" s="6">
        <f t="shared" si="713"/>
        <v>16272920094200.813</v>
      </c>
    </row>
    <row r="22847" spans="1:10" x14ac:dyDescent="0.25">
      <c r="A22847">
        <f t="shared" si="714"/>
        <v>22845</v>
      </c>
      <c r="B22847" s="22">
        <v>3250000</v>
      </c>
      <c r="J22847" s="6">
        <f t="shared" si="713"/>
        <v>614610152858.7196</v>
      </c>
    </row>
    <row r="22848" spans="1:10" x14ac:dyDescent="0.25">
      <c r="A22848">
        <f t="shared" si="714"/>
        <v>22846</v>
      </c>
      <c r="B22848" s="22">
        <v>8943680</v>
      </c>
      <c r="J22848" s="6">
        <f t="shared" si="713"/>
        <v>24105244819313.906</v>
      </c>
    </row>
    <row r="22849" spans="1:10" x14ac:dyDescent="0.25">
      <c r="A22849">
        <f t="shared" si="714"/>
        <v>22847</v>
      </c>
      <c r="B22849" s="22">
        <v>8143430</v>
      </c>
      <c r="J22849" s="6">
        <f t="shared" si="713"/>
        <v>16887655243524.369</v>
      </c>
    </row>
    <row r="22850" spans="1:10" x14ac:dyDescent="0.25">
      <c r="A22850">
        <f t="shared" si="714"/>
        <v>22848</v>
      </c>
      <c r="B22850" s="22">
        <v>0</v>
      </c>
      <c r="J22850" s="6">
        <f t="shared" si="713"/>
        <v>16272920094200.813</v>
      </c>
    </row>
    <row r="22851" spans="1:10" x14ac:dyDescent="0.25">
      <c r="A22851">
        <f t="shared" si="714"/>
        <v>22849</v>
      </c>
      <c r="B22851" s="22">
        <v>3000000</v>
      </c>
      <c r="J22851" s="6">
        <f t="shared" ref="J22851:J22914" si="715">(B22851-$I$6)^2</f>
        <v>1069095532961.9576</v>
      </c>
    </row>
    <row r="22852" spans="1:10" x14ac:dyDescent="0.25">
      <c r="A22852">
        <f t="shared" ref="A22852:A22915" si="716">A22851+1</f>
        <v>22850</v>
      </c>
      <c r="B22852" s="22">
        <v>0</v>
      </c>
      <c r="J22852" s="6">
        <f t="shared" si="715"/>
        <v>16272920094200.813</v>
      </c>
    </row>
    <row r="22853" spans="1:10" x14ac:dyDescent="0.25">
      <c r="A22853">
        <f t="shared" si="716"/>
        <v>22851</v>
      </c>
      <c r="B22853" s="22">
        <v>8143430</v>
      </c>
      <c r="J22853" s="6">
        <f t="shared" si="715"/>
        <v>16887655243524.369</v>
      </c>
    </row>
    <row r="22854" spans="1:10" x14ac:dyDescent="0.25">
      <c r="A22854">
        <f t="shared" si="716"/>
        <v>22852</v>
      </c>
      <c r="B22854" s="22">
        <v>0</v>
      </c>
      <c r="J22854" s="6">
        <f t="shared" si="715"/>
        <v>16272920094200.813</v>
      </c>
    </row>
    <row r="22855" spans="1:10" x14ac:dyDescent="0.25">
      <c r="A22855">
        <f t="shared" si="716"/>
        <v>22853</v>
      </c>
      <c r="B22855" s="22">
        <v>0</v>
      </c>
      <c r="J22855" s="6">
        <f t="shared" si="715"/>
        <v>16272920094200.813</v>
      </c>
    </row>
    <row r="22856" spans="1:10" x14ac:dyDescent="0.25">
      <c r="A22856">
        <f t="shared" si="716"/>
        <v>22854</v>
      </c>
      <c r="B22856" s="22">
        <v>0</v>
      </c>
      <c r="J22856" s="6">
        <f t="shared" si="715"/>
        <v>16272920094200.813</v>
      </c>
    </row>
    <row r="22857" spans="1:10" x14ac:dyDescent="0.25">
      <c r="A22857">
        <f t="shared" si="716"/>
        <v>22855</v>
      </c>
      <c r="B22857" s="22">
        <v>8143430</v>
      </c>
      <c r="J22857" s="6">
        <f t="shared" si="715"/>
        <v>16887655243524.369</v>
      </c>
    </row>
    <row r="22858" spans="1:10" x14ac:dyDescent="0.25">
      <c r="A22858">
        <f t="shared" si="716"/>
        <v>22856</v>
      </c>
      <c r="B22858" s="22">
        <v>0</v>
      </c>
      <c r="J22858" s="6">
        <f t="shared" si="715"/>
        <v>16272920094200.813</v>
      </c>
    </row>
    <row r="22859" spans="1:10" x14ac:dyDescent="0.25">
      <c r="A22859">
        <f t="shared" si="716"/>
        <v>22857</v>
      </c>
      <c r="B22859" s="22">
        <v>0</v>
      </c>
      <c r="J22859" s="6">
        <f t="shared" si="715"/>
        <v>16272920094200.813</v>
      </c>
    </row>
    <row r="22860" spans="1:10" x14ac:dyDescent="0.25">
      <c r="A22860">
        <f t="shared" si="716"/>
        <v>22858</v>
      </c>
      <c r="B22860" s="22">
        <v>8143430</v>
      </c>
      <c r="J22860" s="6">
        <f t="shared" si="715"/>
        <v>16887655243524.369</v>
      </c>
    </row>
    <row r="22861" spans="1:10" x14ac:dyDescent="0.25">
      <c r="A22861">
        <f t="shared" si="716"/>
        <v>22859</v>
      </c>
      <c r="B22861" s="22">
        <v>8213373.25</v>
      </c>
      <c r="J22861" s="6">
        <f t="shared" si="715"/>
        <v>17467405171692.309</v>
      </c>
    </row>
    <row r="22862" spans="1:10" x14ac:dyDescent="0.25">
      <c r="A22862">
        <f t="shared" si="716"/>
        <v>22860</v>
      </c>
      <c r="B22862" s="22">
        <v>0</v>
      </c>
      <c r="J22862" s="6">
        <f t="shared" si="715"/>
        <v>16272920094200.813</v>
      </c>
    </row>
    <row r="22863" spans="1:10" x14ac:dyDescent="0.25">
      <c r="A22863">
        <f t="shared" si="716"/>
        <v>22861</v>
      </c>
      <c r="B22863" s="22">
        <v>8943680</v>
      </c>
      <c r="J22863" s="6">
        <f t="shared" si="715"/>
        <v>24105244819313.906</v>
      </c>
    </row>
    <row r="22864" spans="1:10" x14ac:dyDescent="0.25">
      <c r="A22864">
        <f t="shared" si="716"/>
        <v>22862</v>
      </c>
      <c r="B22864" s="22">
        <v>8143430</v>
      </c>
      <c r="J22864" s="6">
        <f t="shared" si="715"/>
        <v>16887655243524.369</v>
      </c>
    </row>
    <row r="22865" spans="1:10" x14ac:dyDescent="0.25">
      <c r="A22865">
        <f t="shared" si="716"/>
        <v>22863</v>
      </c>
      <c r="B22865" s="22">
        <v>0</v>
      </c>
      <c r="J22865" s="6">
        <f t="shared" si="715"/>
        <v>16272920094200.813</v>
      </c>
    </row>
    <row r="22866" spans="1:10" x14ac:dyDescent="0.25">
      <c r="A22866">
        <f t="shared" si="716"/>
        <v>22864</v>
      </c>
      <c r="B22866" s="22">
        <v>0</v>
      </c>
      <c r="J22866" s="6">
        <f t="shared" si="715"/>
        <v>16272920094200.813</v>
      </c>
    </row>
    <row r="22867" spans="1:10" x14ac:dyDescent="0.25">
      <c r="A22867">
        <f t="shared" si="716"/>
        <v>22865</v>
      </c>
      <c r="B22867" s="22">
        <v>0</v>
      </c>
      <c r="J22867" s="6">
        <f t="shared" si="715"/>
        <v>16272920094200.813</v>
      </c>
    </row>
    <row r="22868" spans="1:10" x14ac:dyDescent="0.25">
      <c r="A22868">
        <f t="shared" si="716"/>
        <v>22866</v>
      </c>
      <c r="B22868" s="22">
        <v>12193680</v>
      </c>
      <c r="J22868" s="6">
        <f t="shared" si="715"/>
        <v>66580854877971.813</v>
      </c>
    </row>
    <row r="22869" spans="1:10" x14ac:dyDescent="0.25">
      <c r="A22869">
        <f t="shared" si="716"/>
        <v>22867</v>
      </c>
      <c r="B22869" s="22">
        <v>8943680</v>
      </c>
      <c r="J22869" s="6">
        <f t="shared" si="715"/>
        <v>24105244819313.906</v>
      </c>
    </row>
    <row r="22870" spans="1:10" x14ac:dyDescent="0.25">
      <c r="A22870">
        <f t="shared" si="716"/>
        <v>22868</v>
      </c>
      <c r="B22870" s="22">
        <v>0</v>
      </c>
      <c r="J22870" s="6">
        <f t="shared" si="715"/>
        <v>16272920094200.813</v>
      </c>
    </row>
    <row r="22871" spans="1:10" x14ac:dyDescent="0.25">
      <c r="A22871">
        <f t="shared" si="716"/>
        <v>22869</v>
      </c>
      <c r="B22871" s="22">
        <v>8143430</v>
      </c>
      <c r="J22871" s="6">
        <f t="shared" si="715"/>
        <v>16887655243524.369</v>
      </c>
    </row>
    <row r="22872" spans="1:10" x14ac:dyDescent="0.25">
      <c r="A22872">
        <f t="shared" si="716"/>
        <v>22870</v>
      </c>
      <c r="B22872" s="22">
        <v>8943680</v>
      </c>
      <c r="J22872" s="6">
        <f t="shared" si="715"/>
        <v>24105244819313.906</v>
      </c>
    </row>
    <row r="22873" spans="1:10" x14ac:dyDescent="0.25">
      <c r="A22873">
        <f t="shared" si="716"/>
        <v>22871</v>
      </c>
      <c r="B22873" s="22">
        <v>0</v>
      </c>
      <c r="J22873" s="6">
        <f t="shared" si="715"/>
        <v>16272920094200.813</v>
      </c>
    </row>
    <row r="22874" spans="1:10" x14ac:dyDescent="0.25">
      <c r="A22874">
        <f t="shared" si="716"/>
        <v>22872</v>
      </c>
      <c r="B22874" s="22">
        <v>0</v>
      </c>
      <c r="J22874" s="6">
        <f t="shared" si="715"/>
        <v>16272920094200.813</v>
      </c>
    </row>
    <row r="22875" spans="1:10" x14ac:dyDescent="0.25">
      <c r="A22875">
        <f t="shared" si="716"/>
        <v>22873</v>
      </c>
      <c r="B22875" s="22">
        <v>4428780.8219178077</v>
      </c>
      <c r="J22875" s="6">
        <f t="shared" si="715"/>
        <v>155874984828.50565</v>
      </c>
    </row>
    <row r="22876" spans="1:10" x14ac:dyDescent="0.25">
      <c r="A22876">
        <f t="shared" si="716"/>
        <v>22874</v>
      </c>
      <c r="B22876" s="22">
        <v>17087110</v>
      </c>
      <c r="J22876" s="6">
        <f t="shared" si="715"/>
        <v>170384444013437.47</v>
      </c>
    </row>
    <row r="22877" spans="1:10" x14ac:dyDescent="0.25">
      <c r="A22877">
        <f t="shared" si="716"/>
        <v>22875</v>
      </c>
      <c r="B22877" s="22">
        <v>8143430</v>
      </c>
      <c r="J22877" s="6">
        <f t="shared" si="715"/>
        <v>16887655243524.369</v>
      </c>
    </row>
    <row r="22878" spans="1:10" x14ac:dyDescent="0.25">
      <c r="A22878">
        <f t="shared" si="716"/>
        <v>22876</v>
      </c>
      <c r="B22878" s="22">
        <v>13372460.821917808</v>
      </c>
      <c r="J22878" s="6">
        <f t="shared" si="715"/>
        <v>87207396632681.313</v>
      </c>
    </row>
    <row r="22879" spans="1:10" x14ac:dyDescent="0.25">
      <c r="A22879">
        <f t="shared" si="716"/>
        <v>22877</v>
      </c>
      <c r="B22879" s="22">
        <v>11143430</v>
      </c>
      <c r="J22879" s="6">
        <f t="shared" si="715"/>
        <v>50544410682285.516</v>
      </c>
    </row>
    <row r="22880" spans="1:10" x14ac:dyDescent="0.25">
      <c r="A22880">
        <f t="shared" si="716"/>
        <v>22878</v>
      </c>
      <c r="B22880" s="22">
        <v>0</v>
      </c>
      <c r="J22880" s="6">
        <f t="shared" si="715"/>
        <v>16272920094200.813</v>
      </c>
    </row>
    <row r="22881" spans="1:10" x14ac:dyDescent="0.25">
      <c r="A22881">
        <f t="shared" si="716"/>
        <v>22879</v>
      </c>
      <c r="B22881" s="22">
        <v>8943680</v>
      </c>
      <c r="J22881" s="6">
        <f t="shared" si="715"/>
        <v>24105244819313.906</v>
      </c>
    </row>
    <row r="22882" spans="1:10" x14ac:dyDescent="0.25">
      <c r="A22882">
        <f t="shared" si="716"/>
        <v>22880</v>
      </c>
      <c r="B22882" s="22">
        <v>0</v>
      </c>
      <c r="J22882" s="6">
        <f t="shared" si="715"/>
        <v>16272920094200.813</v>
      </c>
    </row>
    <row r="22883" spans="1:10" x14ac:dyDescent="0.25">
      <c r="A22883">
        <f t="shared" si="716"/>
        <v>22881</v>
      </c>
      <c r="B22883" s="22">
        <v>17087110</v>
      </c>
      <c r="J22883" s="6">
        <f t="shared" si="715"/>
        <v>170384444013437.47</v>
      </c>
    </row>
    <row r="22884" spans="1:10" x14ac:dyDescent="0.25">
      <c r="A22884">
        <f t="shared" si="716"/>
        <v>22882</v>
      </c>
      <c r="B22884" s="22">
        <v>0</v>
      </c>
      <c r="J22884" s="6">
        <f t="shared" si="715"/>
        <v>16272920094200.813</v>
      </c>
    </row>
    <row r="22885" spans="1:10" x14ac:dyDescent="0.25">
      <c r="A22885">
        <f t="shared" si="716"/>
        <v>22883</v>
      </c>
      <c r="B22885" s="22">
        <v>0</v>
      </c>
      <c r="J22885" s="6">
        <f t="shared" si="715"/>
        <v>16272920094200.813</v>
      </c>
    </row>
    <row r="22886" spans="1:10" x14ac:dyDescent="0.25">
      <c r="A22886">
        <f t="shared" si="716"/>
        <v>22884</v>
      </c>
      <c r="B22886" s="22">
        <v>0</v>
      </c>
      <c r="J22886" s="6">
        <f t="shared" si="715"/>
        <v>16272920094200.813</v>
      </c>
    </row>
    <row r="22887" spans="1:10" x14ac:dyDescent="0.25">
      <c r="A22887">
        <f t="shared" si="716"/>
        <v>22885</v>
      </c>
      <c r="B22887" s="22">
        <v>0</v>
      </c>
      <c r="J22887" s="6">
        <f t="shared" si="715"/>
        <v>16272920094200.813</v>
      </c>
    </row>
    <row r="22888" spans="1:10" x14ac:dyDescent="0.25">
      <c r="A22888">
        <f t="shared" si="716"/>
        <v>22886</v>
      </c>
      <c r="B22888" s="22">
        <v>0</v>
      </c>
      <c r="J22888" s="6">
        <f t="shared" si="715"/>
        <v>16272920094200.813</v>
      </c>
    </row>
    <row r="22889" spans="1:10" x14ac:dyDescent="0.25">
      <c r="A22889">
        <f t="shared" si="716"/>
        <v>22887</v>
      </c>
      <c r="B22889" s="22">
        <v>0</v>
      </c>
      <c r="J22889" s="6">
        <f t="shared" si="715"/>
        <v>16272920094200.813</v>
      </c>
    </row>
    <row r="22890" spans="1:10" x14ac:dyDescent="0.25">
      <c r="A22890">
        <f t="shared" si="716"/>
        <v>22888</v>
      </c>
      <c r="B22890" s="22">
        <v>0</v>
      </c>
      <c r="J22890" s="6">
        <f t="shared" si="715"/>
        <v>16272920094200.813</v>
      </c>
    </row>
    <row r="22891" spans="1:10" x14ac:dyDescent="0.25">
      <c r="A22891">
        <f t="shared" si="716"/>
        <v>22889</v>
      </c>
      <c r="B22891" s="22">
        <v>8143430</v>
      </c>
      <c r="J22891" s="6">
        <f t="shared" si="715"/>
        <v>16887655243524.369</v>
      </c>
    </row>
    <row r="22892" spans="1:10" x14ac:dyDescent="0.25">
      <c r="A22892">
        <f t="shared" si="716"/>
        <v>22890</v>
      </c>
      <c r="B22892" s="22">
        <v>8943680</v>
      </c>
      <c r="J22892" s="6">
        <f t="shared" si="715"/>
        <v>24105244819313.906</v>
      </c>
    </row>
    <row r="22893" spans="1:10" x14ac:dyDescent="0.25">
      <c r="A22893">
        <f t="shared" si="716"/>
        <v>22891</v>
      </c>
      <c r="B22893" s="22">
        <v>0</v>
      </c>
      <c r="J22893" s="6">
        <f t="shared" si="715"/>
        <v>16272920094200.813</v>
      </c>
    </row>
    <row r="22894" spans="1:10" x14ac:dyDescent="0.25">
      <c r="A22894">
        <f t="shared" si="716"/>
        <v>22892</v>
      </c>
      <c r="B22894" s="22">
        <v>0</v>
      </c>
      <c r="J22894" s="6">
        <f t="shared" si="715"/>
        <v>16272920094200.813</v>
      </c>
    </row>
    <row r="22895" spans="1:10" x14ac:dyDescent="0.25">
      <c r="A22895">
        <f t="shared" si="716"/>
        <v>22893</v>
      </c>
      <c r="B22895" s="22">
        <v>0</v>
      </c>
      <c r="J22895" s="6">
        <f t="shared" si="715"/>
        <v>16272920094200.813</v>
      </c>
    </row>
    <row r="22896" spans="1:10" x14ac:dyDescent="0.25">
      <c r="A22896">
        <f t="shared" si="716"/>
        <v>22894</v>
      </c>
      <c r="B22896" s="22">
        <v>8143430</v>
      </c>
      <c r="J22896" s="6">
        <f t="shared" si="715"/>
        <v>16887655243524.369</v>
      </c>
    </row>
    <row r="22897" spans="1:10" x14ac:dyDescent="0.25">
      <c r="A22897">
        <f t="shared" si="716"/>
        <v>22895</v>
      </c>
      <c r="B22897" s="22">
        <v>0</v>
      </c>
      <c r="J22897" s="6">
        <f t="shared" si="715"/>
        <v>16272920094200.813</v>
      </c>
    </row>
    <row r="22898" spans="1:10" x14ac:dyDescent="0.25">
      <c r="A22898">
        <f t="shared" si="716"/>
        <v>22896</v>
      </c>
      <c r="B22898" s="22">
        <v>3000000</v>
      </c>
      <c r="J22898" s="6">
        <f t="shared" si="715"/>
        <v>1069095532961.9576</v>
      </c>
    </row>
    <row r="22899" spans="1:10" x14ac:dyDescent="0.25">
      <c r="A22899">
        <f t="shared" si="716"/>
        <v>22897</v>
      </c>
      <c r="B22899" s="22">
        <v>8943680</v>
      </c>
      <c r="J22899" s="6">
        <f t="shared" si="715"/>
        <v>24105244819313.906</v>
      </c>
    </row>
    <row r="22900" spans="1:10" x14ac:dyDescent="0.25">
      <c r="A22900">
        <f t="shared" si="716"/>
        <v>22898</v>
      </c>
      <c r="B22900" s="22">
        <v>8143430</v>
      </c>
      <c r="J22900" s="6">
        <f t="shared" si="715"/>
        <v>16887655243524.369</v>
      </c>
    </row>
    <row r="22901" spans="1:10" x14ac:dyDescent="0.25">
      <c r="A22901">
        <f t="shared" si="716"/>
        <v>22899</v>
      </c>
      <c r="B22901" s="22">
        <v>17087110</v>
      </c>
      <c r="J22901" s="6">
        <f t="shared" si="715"/>
        <v>170384444013437.47</v>
      </c>
    </row>
    <row r="22902" spans="1:10" x14ac:dyDescent="0.25">
      <c r="A22902">
        <f t="shared" si="716"/>
        <v>22900</v>
      </c>
      <c r="B22902" s="22">
        <v>3000000</v>
      </c>
      <c r="J22902" s="6">
        <f t="shared" si="715"/>
        <v>1069095532961.9576</v>
      </c>
    </row>
    <row r="22903" spans="1:10" x14ac:dyDescent="0.25">
      <c r="A22903">
        <f t="shared" si="716"/>
        <v>22901</v>
      </c>
      <c r="B22903" s="22">
        <v>0</v>
      </c>
      <c r="J22903" s="6">
        <f t="shared" si="715"/>
        <v>16272920094200.813</v>
      </c>
    </row>
    <row r="22904" spans="1:10" x14ac:dyDescent="0.25">
      <c r="A22904">
        <f t="shared" si="716"/>
        <v>22902</v>
      </c>
      <c r="B22904" s="22">
        <v>0</v>
      </c>
      <c r="J22904" s="6">
        <f t="shared" si="715"/>
        <v>16272920094200.813</v>
      </c>
    </row>
    <row r="22905" spans="1:10" x14ac:dyDescent="0.25">
      <c r="A22905">
        <f t="shared" si="716"/>
        <v>22903</v>
      </c>
      <c r="B22905" s="22">
        <v>0</v>
      </c>
      <c r="J22905" s="6">
        <f t="shared" si="715"/>
        <v>16272920094200.813</v>
      </c>
    </row>
    <row r="22906" spans="1:10" x14ac:dyDescent="0.25">
      <c r="A22906">
        <f t="shared" si="716"/>
        <v>22904</v>
      </c>
      <c r="B22906" s="22">
        <v>0</v>
      </c>
      <c r="J22906" s="6">
        <f t="shared" si="715"/>
        <v>16272920094200.813</v>
      </c>
    </row>
    <row r="22907" spans="1:10" x14ac:dyDescent="0.25">
      <c r="A22907">
        <f t="shared" si="716"/>
        <v>22905</v>
      </c>
      <c r="B22907" s="22">
        <v>3000000</v>
      </c>
      <c r="J22907" s="6">
        <f t="shared" si="715"/>
        <v>1069095532961.9576</v>
      </c>
    </row>
    <row r="22908" spans="1:10" x14ac:dyDescent="0.25">
      <c r="A22908">
        <f t="shared" si="716"/>
        <v>22906</v>
      </c>
      <c r="B22908" s="22">
        <v>8943680</v>
      </c>
      <c r="J22908" s="6">
        <f t="shared" si="715"/>
        <v>24105244819313.906</v>
      </c>
    </row>
    <row r="22909" spans="1:10" x14ac:dyDescent="0.25">
      <c r="A22909">
        <f t="shared" si="716"/>
        <v>22907</v>
      </c>
      <c r="B22909" s="22">
        <v>0</v>
      </c>
      <c r="J22909" s="6">
        <f t="shared" si="715"/>
        <v>16272920094200.813</v>
      </c>
    </row>
    <row r="22910" spans="1:10" x14ac:dyDescent="0.25">
      <c r="A22910">
        <f t="shared" si="716"/>
        <v>22908</v>
      </c>
      <c r="B22910" s="22">
        <v>0</v>
      </c>
      <c r="J22910" s="6">
        <f t="shared" si="715"/>
        <v>16272920094200.813</v>
      </c>
    </row>
    <row r="22911" spans="1:10" x14ac:dyDescent="0.25">
      <c r="A22911">
        <f t="shared" si="716"/>
        <v>22909</v>
      </c>
      <c r="B22911" s="22">
        <v>0</v>
      </c>
      <c r="J22911" s="6">
        <f t="shared" si="715"/>
        <v>16272920094200.813</v>
      </c>
    </row>
    <row r="22912" spans="1:10" x14ac:dyDescent="0.25">
      <c r="A22912">
        <f t="shared" si="716"/>
        <v>22910</v>
      </c>
      <c r="B22912" s="22">
        <v>0</v>
      </c>
      <c r="J22912" s="6">
        <f t="shared" si="715"/>
        <v>16272920094200.813</v>
      </c>
    </row>
    <row r="22913" spans="1:10" x14ac:dyDescent="0.25">
      <c r="A22913">
        <f t="shared" si="716"/>
        <v>22911</v>
      </c>
      <c r="B22913" s="22">
        <v>0</v>
      </c>
      <c r="J22913" s="6">
        <f t="shared" si="715"/>
        <v>16272920094200.813</v>
      </c>
    </row>
    <row r="22914" spans="1:10" x14ac:dyDescent="0.25">
      <c r="A22914">
        <f t="shared" si="716"/>
        <v>22912</v>
      </c>
      <c r="B22914" s="22">
        <v>0</v>
      </c>
      <c r="J22914" s="6">
        <f t="shared" si="715"/>
        <v>16272920094200.813</v>
      </c>
    </row>
    <row r="22915" spans="1:10" x14ac:dyDescent="0.25">
      <c r="A22915">
        <f t="shared" si="716"/>
        <v>22913</v>
      </c>
      <c r="B22915" s="22">
        <v>8143430</v>
      </c>
      <c r="J22915" s="6">
        <f t="shared" ref="J22915:J22978" si="717">(B22915-$I$6)^2</f>
        <v>16887655243524.369</v>
      </c>
    </row>
    <row r="22916" spans="1:10" x14ac:dyDescent="0.25">
      <c r="A22916">
        <f t="shared" ref="A22916:A22979" si="718">A22915+1</f>
        <v>22914</v>
      </c>
      <c r="B22916" s="22">
        <v>0</v>
      </c>
      <c r="J22916" s="6">
        <f t="shared" si="717"/>
        <v>16272920094200.813</v>
      </c>
    </row>
    <row r="22917" spans="1:10" x14ac:dyDescent="0.25">
      <c r="A22917">
        <f t="shared" si="718"/>
        <v>22915</v>
      </c>
      <c r="B22917" s="22">
        <v>0</v>
      </c>
      <c r="J22917" s="6">
        <f t="shared" si="717"/>
        <v>16272920094200.813</v>
      </c>
    </row>
    <row r="22918" spans="1:10" x14ac:dyDescent="0.25">
      <c r="A22918">
        <f t="shared" si="718"/>
        <v>22916</v>
      </c>
      <c r="B22918" s="22">
        <v>0</v>
      </c>
      <c r="J22918" s="6">
        <f t="shared" si="717"/>
        <v>16272920094200.813</v>
      </c>
    </row>
    <row r="22919" spans="1:10" x14ac:dyDescent="0.25">
      <c r="A22919">
        <f t="shared" si="718"/>
        <v>22917</v>
      </c>
      <c r="B22919" s="22">
        <v>0</v>
      </c>
      <c r="J22919" s="6">
        <f t="shared" si="717"/>
        <v>16272920094200.813</v>
      </c>
    </row>
    <row r="22920" spans="1:10" x14ac:dyDescent="0.25">
      <c r="A22920">
        <f t="shared" si="718"/>
        <v>22918</v>
      </c>
      <c r="B22920" s="22">
        <v>8143430</v>
      </c>
      <c r="J22920" s="6">
        <f t="shared" si="717"/>
        <v>16887655243524.369</v>
      </c>
    </row>
    <row r="22921" spans="1:10" x14ac:dyDescent="0.25">
      <c r="A22921">
        <f t="shared" si="718"/>
        <v>22919</v>
      </c>
      <c r="B22921" s="22">
        <v>0</v>
      </c>
      <c r="J22921" s="6">
        <f t="shared" si="717"/>
        <v>16272920094200.813</v>
      </c>
    </row>
    <row r="22922" spans="1:10" x14ac:dyDescent="0.25">
      <c r="A22922">
        <f t="shared" si="718"/>
        <v>22920</v>
      </c>
      <c r="B22922" s="22">
        <v>0</v>
      </c>
      <c r="J22922" s="6">
        <f t="shared" si="717"/>
        <v>16272920094200.813</v>
      </c>
    </row>
    <row r="22923" spans="1:10" x14ac:dyDescent="0.25">
      <c r="A22923">
        <f t="shared" si="718"/>
        <v>22921</v>
      </c>
      <c r="B22923" s="22">
        <v>0</v>
      </c>
      <c r="J22923" s="6">
        <f t="shared" si="717"/>
        <v>16272920094200.813</v>
      </c>
    </row>
    <row r="22924" spans="1:10" x14ac:dyDescent="0.25">
      <c r="A22924">
        <f t="shared" si="718"/>
        <v>22922</v>
      </c>
      <c r="B22924" s="22">
        <v>17087110</v>
      </c>
      <c r="J22924" s="6">
        <f t="shared" si="717"/>
        <v>170384444013437.47</v>
      </c>
    </row>
    <row r="22925" spans="1:10" x14ac:dyDescent="0.25">
      <c r="A22925">
        <f t="shared" si="718"/>
        <v>22923</v>
      </c>
      <c r="B22925" s="22">
        <v>8143430</v>
      </c>
      <c r="J22925" s="6">
        <f t="shared" si="717"/>
        <v>16887655243524.369</v>
      </c>
    </row>
    <row r="22926" spans="1:10" x14ac:dyDescent="0.25">
      <c r="A22926">
        <f t="shared" si="718"/>
        <v>22924</v>
      </c>
      <c r="B22926" s="22">
        <v>8143430</v>
      </c>
      <c r="J22926" s="6">
        <f t="shared" si="717"/>
        <v>16887655243524.369</v>
      </c>
    </row>
    <row r="22927" spans="1:10" x14ac:dyDescent="0.25">
      <c r="A22927">
        <f t="shared" si="718"/>
        <v>22925</v>
      </c>
      <c r="B22927" s="22">
        <v>11143430</v>
      </c>
      <c r="J22927" s="6">
        <f t="shared" si="717"/>
        <v>50544410682285.516</v>
      </c>
    </row>
    <row r="22928" spans="1:10" x14ac:dyDescent="0.25">
      <c r="A22928">
        <f t="shared" si="718"/>
        <v>22926</v>
      </c>
      <c r="B22928" s="22">
        <v>8943680</v>
      </c>
      <c r="J22928" s="6">
        <f t="shared" si="717"/>
        <v>24105244819313.906</v>
      </c>
    </row>
    <row r="22929" spans="1:10" x14ac:dyDescent="0.25">
      <c r="A22929">
        <f t="shared" si="718"/>
        <v>22927</v>
      </c>
      <c r="B22929" s="22">
        <v>8143430</v>
      </c>
      <c r="J22929" s="6">
        <f t="shared" si="717"/>
        <v>16887655243524.369</v>
      </c>
    </row>
    <row r="22930" spans="1:10" x14ac:dyDescent="0.25">
      <c r="A22930">
        <f t="shared" si="718"/>
        <v>22928</v>
      </c>
      <c r="B22930" s="22">
        <v>0</v>
      </c>
      <c r="J22930" s="6">
        <f t="shared" si="717"/>
        <v>16272920094200.813</v>
      </c>
    </row>
    <row r="22931" spans="1:10" x14ac:dyDescent="0.25">
      <c r="A22931">
        <f t="shared" si="718"/>
        <v>22929</v>
      </c>
      <c r="B22931" s="22">
        <v>0</v>
      </c>
      <c r="J22931" s="6">
        <f t="shared" si="717"/>
        <v>16272920094200.813</v>
      </c>
    </row>
    <row r="22932" spans="1:10" x14ac:dyDescent="0.25">
      <c r="A22932">
        <f t="shared" si="718"/>
        <v>22930</v>
      </c>
      <c r="B22932" s="22">
        <v>8943680</v>
      </c>
      <c r="J22932" s="6">
        <f t="shared" si="717"/>
        <v>24105244819313.906</v>
      </c>
    </row>
    <row r="22933" spans="1:10" x14ac:dyDescent="0.25">
      <c r="A22933">
        <f t="shared" si="718"/>
        <v>22931</v>
      </c>
      <c r="B22933" s="22">
        <v>0</v>
      </c>
      <c r="J22933" s="6">
        <f t="shared" si="717"/>
        <v>16272920094200.813</v>
      </c>
    </row>
    <row r="22934" spans="1:10" x14ac:dyDescent="0.25">
      <c r="A22934">
        <f t="shared" si="718"/>
        <v>22932</v>
      </c>
      <c r="B22934" s="22">
        <v>8143430</v>
      </c>
      <c r="J22934" s="6">
        <f t="shared" si="717"/>
        <v>16887655243524.369</v>
      </c>
    </row>
    <row r="22935" spans="1:10" x14ac:dyDescent="0.25">
      <c r="A22935">
        <f t="shared" si="718"/>
        <v>22933</v>
      </c>
      <c r="B22935" s="22">
        <v>0</v>
      </c>
      <c r="J22935" s="6">
        <f t="shared" si="717"/>
        <v>16272920094200.813</v>
      </c>
    </row>
    <row r="22936" spans="1:10" x14ac:dyDescent="0.25">
      <c r="A22936">
        <f t="shared" si="718"/>
        <v>22934</v>
      </c>
      <c r="B22936" s="22">
        <v>8143430</v>
      </c>
      <c r="J22936" s="6">
        <f t="shared" si="717"/>
        <v>16887655243524.369</v>
      </c>
    </row>
    <row r="22937" spans="1:10" x14ac:dyDescent="0.25">
      <c r="A22937">
        <f t="shared" si="718"/>
        <v>22935</v>
      </c>
      <c r="B22937" s="22">
        <v>0</v>
      </c>
      <c r="J22937" s="6">
        <f t="shared" si="717"/>
        <v>16272920094200.813</v>
      </c>
    </row>
    <row r="22938" spans="1:10" x14ac:dyDescent="0.25">
      <c r="A22938">
        <f t="shared" si="718"/>
        <v>22936</v>
      </c>
      <c r="B22938" s="22">
        <v>8143430</v>
      </c>
      <c r="J22938" s="6">
        <f t="shared" si="717"/>
        <v>16887655243524.369</v>
      </c>
    </row>
    <row r="22939" spans="1:10" x14ac:dyDescent="0.25">
      <c r="A22939">
        <f t="shared" si="718"/>
        <v>22937</v>
      </c>
      <c r="B22939" s="22">
        <v>0</v>
      </c>
      <c r="J22939" s="6">
        <f t="shared" si="717"/>
        <v>16272920094200.813</v>
      </c>
    </row>
    <row r="22940" spans="1:10" x14ac:dyDescent="0.25">
      <c r="A22940">
        <f t="shared" si="718"/>
        <v>22938</v>
      </c>
      <c r="B22940" s="22">
        <v>0</v>
      </c>
      <c r="J22940" s="6">
        <f t="shared" si="717"/>
        <v>16272920094200.813</v>
      </c>
    </row>
    <row r="22941" spans="1:10" x14ac:dyDescent="0.25">
      <c r="A22941">
        <f t="shared" si="718"/>
        <v>22939</v>
      </c>
      <c r="B22941" s="22">
        <v>17087110</v>
      </c>
      <c r="J22941" s="6">
        <f t="shared" si="717"/>
        <v>170384444013437.47</v>
      </c>
    </row>
    <row r="22942" spans="1:10" x14ac:dyDescent="0.25">
      <c r="A22942">
        <f t="shared" si="718"/>
        <v>22940</v>
      </c>
      <c r="B22942" s="22">
        <v>0</v>
      </c>
      <c r="J22942" s="6">
        <f t="shared" si="717"/>
        <v>16272920094200.813</v>
      </c>
    </row>
    <row r="22943" spans="1:10" x14ac:dyDescent="0.25">
      <c r="A22943">
        <f t="shared" si="718"/>
        <v>22941</v>
      </c>
      <c r="B22943" s="22">
        <v>0</v>
      </c>
      <c r="J22943" s="6">
        <f t="shared" si="717"/>
        <v>16272920094200.813</v>
      </c>
    </row>
    <row r="22944" spans="1:10" x14ac:dyDescent="0.25">
      <c r="A22944">
        <f t="shared" si="718"/>
        <v>22942</v>
      </c>
      <c r="B22944" s="22">
        <v>0</v>
      </c>
      <c r="J22944" s="6">
        <f t="shared" si="717"/>
        <v>16272920094200.813</v>
      </c>
    </row>
    <row r="22945" spans="1:10" x14ac:dyDescent="0.25">
      <c r="A22945">
        <f t="shared" si="718"/>
        <v>22943</v>
      </c>
      <c r="B22945" s="22">
        <v>0</v>
      </c>
      <c r="J22945" s="6">
        <f t="shared" si="717"/>
        <v>16272920094200.813</v>
      </c>
    </row>
    <row r="22946" spans="1:10" x14ac:dyDescent="0.25">
      <c r="A22946">
        <f t="shared" si="718"/>
        <v>22944</v>
      </c>
      <c r="B22946" s="22">
        <v>0</v>
      </c>
      <c r="J22946" s="6">
        <f t="shared" si="717"/>
        <v>16272920094200.813</v>
      </c>
    </row>
    <row r="22947" spans="1:10" x14ac:dyDescent="0.25">
      <c r="A22947">
        <f t="shared" si="718"/>
        <v>22945</v>
      </c>
      <c r="B22947" s="22">
        <v>8143430</v>
      </c>
      <c r="J22947" s="6">
        <f t="shared" si="717"/>
        <v>16887655243524.369</v>
      </c>
    </row>
    <row r="22948" spans="1:10" x14ac:dyDescent="0.25">
      <c r="A22948">
        <f t="shared" si="718"/>
        <v>22946</v>
      </c>
      <c r="B22948" s="22">
        <v>8943680</v>
      </c>
      <c r="J22948" s="6">
        <f t="shared" si="717"/>
        <v>24105244819313.906</v>
      </c>
    </row>
    <row r="22949" spans="1:10" x14ac:dyDescent="0.25">
      <c r="A22949">
        <f t="shared" si="718"/>
        <v>22947</v>
      </c>
      <c r="B22949" s="22">
        <v>0</v>
      </c>
      <c r="J22949" s="6">
        <f t="shared" si="717"/>
        <v>16272920094200.813</v>
      </c>
    </row>
    <row r="22950" spans="1:10" x14ac:dyDescent="0.25">
      <c r="A22950">
        <f t="shared" si="718"/>
        <v>22948</v>
      </c>
      <c r="B22950" s="22">
        <v>17087110</v>
      </c>
      <c r="J22950" s="6">
        <f t="shared" si="717"/>
        <v>170384444013437.47</v>
      </c>
    </row>
    <row r="22951" spans="1:10" x14ac:dyDescent="0.25">
      <c r="A22951">
        <f t="shared" si="718"/>
        <v>22949</v>
      </c>
      <c r="B22951" s="22">
        <v>0</v>
      </c>
      <c r="J22951" s="6">
        <f t="shared" si="717"/>
        <v>16272920094200.813</v>
      </c>
    </row>
    <row r="22952" spans="1:10" x14ac:dyDescent="0.25">
      <c r="A22952">
        <f t="shared" si="718"/>
        <v>22950</v>
      </c>
      <c r="B22952" s="22">
        <v>0</v>
      </c>
      <c r="J22952" s="6">
        <f t="shared" si="717"/>
        <v>16272920094200.813</v>
      </c>
    </row>
    <row r="22953" spans="1:10" x14ac:dyDescent="0.25">
      <c r="A22953">
        <f t="shared" si="718"/>
        <v>22951</v>
      </c>
      <c r="B22953" s="22">
        <v>0</v>
      </c>
      <c r="J22953" s="6">
        <f t="shared" si="717"/>
        <v>16272920094200.813</v>
      </c>
    </row>
    <row r="22954" spans="1:10" x14ac:dyDescent="0.25">
      <c r="A22954">
        <f t="shared" si="718"/>
        <v>22952</v>
      </c>
      <c r="B22954" s="22">
        <v>3250000</v>
      </c>
      <c r="J22954" s="6">
        <f t="shared" si="717"/>
        <v>614610152858.7196</v>
      </c>
    </row>
    <row r="22955" spans="1:10" x14ac:dyDescent="0.25">
      <c r="A22955">
        <f t="shared" si="718"/>
        <v>22953</v>
      </c>
      <c r="B22955" s="22">
        <v>8143430</v>
      </c>
      <c r="J22955" s="6">
        <f t="shared" si="717"/>
        <v>16887655243524.369</v>
      </c>
    </row>
    <row r="22956" spans="1:10" x14ac:dyDescent="0.25">
      <c r="A22956">
        <f t="shared" si="718"/>
        <v>22954</v>
      </c>
      <c r="B22956" s="22">
        <v>8943680</v>
      </c>
      <c r="J22956" s="6">
        <f t="shared" si="717"/>
        <v>24105244819313.906</v>
      </c>
    </row>
    <row r="22957" spans="1:10" x14ac:dyDescent="0.25">
      <c r="A22957">
        <f t="shared" si="718"/>
        <v>22955</v>
      </c>
      <c r="B22957" s="22">
        <v>0</v>
      </c>
      <c r="J22957" s="6">
        <f t="shared" si="717"/>
        <v>16272920094200.813</v>
      </c>
    </row>
    <row r="22958" spans="1:10" x14ac:dyDescent="0.25">
      <c r="A22958">
        <f t="shared" si="718"/>
        <v>22956</v>
      </c>
      <c r="B22958" s="22">
        <v>0</v>
      </c>
      <c r="J22958" s="6">
        <f t="shared" si="717"/>
        <v>16272920094200.813</v>
      </c>
    </row>
    <row r="22959" spans="1:10" x14ac:dyDescent="0.25">
      <c r="A22959">
        <f t="shared" si="718"/>
        <v>22957</v>
      </c>
      <c r="B22959" s="22">
        <v>8143430</v>
      </c>
      <c r="J22959" s="6">
        <f t="shared" si="717"/>
        <v>16887655243524.369</v>
      </c>
    </row>
    <row r="22960" spans="1:10" x14ac:dyDescent="0.25">
      <c r="A22960">
        <f t="shared" si="718"/>
        <v>22958</v>
      </c>
      <c r="B22960" s="22">
        <v>0</v>
      </c>
      <c r="J22960" s="6">
        <f t="shared" si="717"/>
        <v>16272920094200.813</v>
      </c>
    </row>
    <row r="22961" spans="1:10" x14ac:dyDescent="0.25">
      <c r="A22961">
        <f t="shared" si="718"/>
        <v>22959</v>
      </c>
      <c r="B22961" s="22">
        <v>0</v>
      </c>
      <c r="J22961" s="6">
        <f t="shared" si="717"/>
        <v>16272920094200.813</v>
      </c>
    </row>
    <row r="22962" spans="1:10" x14ac:dyDescent="0.25">
      <c r="A22962">
        <f t="shared" si="718"/>
        <v>22960</v>
      </c>
      <c r="B22962" s="22">
        <v>0</v>
      </c>
      <c r="J22962" s="6">
        <f t="shared" si="717"/>
        <v>16272920094200.813</v>
      </c>
    </row>
    <row r="22963" spans="1:10" x14ac:dyDescent="0.25">
      <c r="A22963">
        <f t="shared" si="718"/>
        <v>22961</v>
      </c>
      <c r="B22963" s="22">
        <v>8143430</v>
      </c>
      <c r="J22963" s="6">
        <f t="shared" si="717"/>
        <v>16887655243524.369</v>
      </c>
    </row>
    <row r="22964" spans="1:10" x14ac:dyDescent="0.25">
      <c r="A22964">
        <f t="shared" si="718"/>
        <v>22962</v>
      </c>
      <c r="B22964" s="22">
        <v>8143430</v>
      </c>
      <c r="J22964" s="6">
        <f t="shared" si="717"/>
        <v>16887655243524.369</v>
      </c>
    </row>
    <row r="22965" spans="1:10" x14ac:dyDescent="0.25">
      <c r="A22965">
        <f t="shared" si="718"/>
        <v>22963</v>
      </c>
      <c r="B22965" s="22">
        <v>0</v>
      </c>
      <c r="J22965" s="6">
        <f t="shared" si="717"/>
        <v>16272920094200.813</v>
      </c>
    </row>
    <row r="22966" spans="1:10" x14ac:dyDescent="0.25">
      <c r="A22966">
        <f t="shared" si="718"/>
        <v>22964</v>
      </c>
      <c r="B22966" s="22">
        <v>3250000</v>
      </c>
      <c r="J22966" s="6">
        <f t="shared" si="717"/>
        <v>614610152858.7196</v>
      </c>
    </row>
    <row r="22967" spans="1:10" x14ac:dyDescent="0.25">
      <c r="A22967">
        <f t="shared" si="718"/>
        <v>22965</v>
      </c>
      <c r="B22967" s="22">
        <v>17087110</v>
      </c>
      <c r="J22967" s="6">
        <f t="shared" si="717"/>
        <v>170384444013437.47</v>
      </c>
    </row>
    <row r="22968" spans="1:10" x14ac:dyDescent="0.25">
      <c r="A22968">
        <f t="shared" si="718"/>
        <v>22966</v>
      </c>
      <c r="B22968" s="22">
        <v>8943680</v>
      </c>
      <c r="J22968" s="6">
        <f t="shared" si="717"/>
        <v>24105244819313.906</v>
      </c>
    </row>
    <row r="22969" spans="1:10" x14ac:dyDescent="0.25">
      <c r="A22969">
        <f t="shared" si="718"/>
        <v>22967</v>
      </c>
      <c r="B22969" s="22">
        <v>0</v>
      </c>
      <c r="J22969" s="6">
        <f t="shared" si="717"/>
        <v>16272920094200.813</v>
      </c>
    </row>
    <row r="22970" spans="1:10" x14ac:dyDescent="0.25">
      <c r="A22970">
        <f t="shared" si="718"/>
        <v>22968</v>
      </c>
      <c r="B22970" s="22">
        <v>8143430</v>
      </c>
      <c r="J22970" s="6">
        <f t="shared" si="717"/>
        <v>16887655243524.369</v>
      </c>
    </row>
    <row r="22971" spans="1:10" x14ac:dyDescent="0.25">
      <c r="A22971">
        <f t="shared" si="718"/>
        <v>22969</v>
      </c>
      <c r="B22971" s="22">
        <v>24474280.149999999</v>
      </c>
      <c r="J22971" s="6">
        <f t="shared" si="717"/>
        <v>417806247950481.25</v>
      </c>
    </row>
    <row r="22972" spans="1:10" x14ac:dyDescent="0.25">
      <c r="A22972">
        <f t="shared" si="718"/>
        <v>22970</v>
      </c>
      <c r="B22972" s="22">
        <v>0</v>
      </c>
      <c r="J22972" s="6">
        <f t="shared" si="717"/>
        <v>16272920094200.813</v>
      </c>
    </row>
    <row r="22973" spans="1:10" x14ac:dyDescent="0.25">
      <c r="A22973">
        <f t="shared" si="718"/>
        <v>22971</v>
      </c>
      <c r="B22973" s="22">
        <v>0</v>
      </c>
      <c r="J22973" s="6">
        <f t="shared" si="717"/>
        <v>16272920094200.813</v>
      </c>
    </row>
    <row r="22974" spans="1:10" x14ac:dyDescent="0.25">
      <c r="A22974">
        <f t="shared" si="718"/>
        <v>22972</v>
      </c>
      <c r="B22974" s="22">
        <v>8943680</v>
      </c>
      <c r="J22974" s="6">
        <f t="shared" si="717"/>
        <v>24105244819313.906</v>
      </c>
    </row>
    <row r="22975" spans="1:10" x14ac:dyDescent="0.25">
      <c r="A22975">
        <f t="shared" si="718"/>
        <v>22973</v>
      </c>
      <c r="B22975" s="22">
        <v>0</v>
      </c>
      <c r="J22975" s="6">
        <f t="shared" si="717"/>
        <v>16272920094200.813</v>
      </c>
    </row>
    <row r="22976" spans="1:10" x14ac:dyDescent="0.25">
      <c r="A22976">
        <f t="shared" si="718"/>
        <v>22974</v>
      </c>
      <c r="B22976" s="22">
        <v>0</v>
      </c>
      <c r="J22976" s="6">
        <f t="shared" si="717"/>
        <v>16272920094200.813</v>
      </c>
    </row>
    <row r="22977" spans="1:10" x14ac:dyDescent="0.25">
      <c r="A22977">
        <f t="shared" si="718"/>
        <v>22975</v>
      </c>
      <c r="B22977" s="22">
        <v>0</v>
      </c>
      <c r="J22977" s="6">
        <f t="shared" si="717"/>
        <v>16272920094200.813</v>
      </c>
    </row>
    <row r="22978" spans="1:10" x14ac:dyDescent="0.25">
      <c r="A22978">
        <f t="shared" si="718"/>
        <v>22976</v>
      </c>
      <c r="B22978" s="22">
        <v>0</v>
      </c>
      <c r="J22978" s="6">
        <f t="shared" si="717"/>
        <v>16272920094200.813</v>
      </c>
    </row>
    <row r="22979" spans="1:10" x14ac:dyDescent="0.25">
      <c r="A22979">
        <f t="shared" si="718"/>
        <v>22977</v>
      </c>
      <c r="B22979" s="22">
        <v>0</v>
      </c>
      <c r="J22979" s="6">
        <f t="shared" ref="J22979:J23042" si="719">(B22979-$I$6)^2</f>
        <v>16272920094200.813</v>
      </c>
    </row>
    <row r="22980" spans="1:10" x14ac:dyDescent="0.25">
      <c r="A22980">
        <f t="shared" ref="A22980:A23043" si="720">A22979+1</f>
        <v>22978</v>
      </c>
      <c r="B22980" s="22">
        <v>0</v>
      </c>
      <c r="J22980" s="6">
        <f t="shared" si="719"/>
        <v>16272920094200.813</v>
      </c>
    </row>
    <row r="22981" spans="1:10" x14ac:dyDescent="0.25">
      <c r="A22981">
        <f t="shared" si="720"/>
        <v>22979</v>
      </c>
      <c r="B22981" s="22">
        <v>0</v>
      </c>
      <c r="J22981" s="6">
        <f t="shared" si="719"/>
        <v>16272920094200.813</v>
      </c>
    </row>
    <row r="22982" spans="1:10" x14ac:dyDescent="0.25">
      <c r="A22982">
        <f t="shared" si="720"/>
        <v>22980</v>
      </c>
      <c r="B22982" s="22">
        <v>0</v>
      </c>
      <c r="J22982" s="6">
        <f t="shared" si="719"/>
        <v>16272920094200.813</v>
      </c>
    </row>
    <row r="22983" spans="1:10" x14ac:dyDescent="0.25">
      <c r="A22983">
        <f t="shared" si="720"/>
        <v>22981</v>
      </c>
      <c r="B22983" s="22">
        <v>0</v>
      </c>
      <c r="J22983" s="6">
        <f t="shared" si="719"/>
        <v>16272920094200.813</v>
      </c>
    </row>
    <row r="22984" spans="1:10" x14ac:dyDescent="0.25">
      <c r="A22984">
        <f t="shared" si="720"/>
        <v>22982</v>
      </c>
      <c r="B22984" s="22">
        <v>12572210.821917808</v>
      </c>
      <c r="J22984" s="6">
        <f t="shared" si="719"/>
        <v>72901543351412.328</v>
      </c>
    </row>
    <row r="22985" spans="1:10" x14ac:dyDescent="0.25">
      <c r="A22985">
        <f t="shared" si="720"/>
        <v>22983</v>
      </c>
      <c r="B22985" s="22">
        <v>0</v>
      </c>
      <c r="J22985" s="6">
        <f t="shared" si="719"/>
        <v>16272920094200.813</v>
      </c>
    </row>
    <row r="22986" spans="1:10" x14ac:dyDescent="0.25">
      <c r="A22986">
        <f t="shared" si="720"/>
        <v>22984</v>
      </c>
      <c r="B22986" s="22">
        <v>17087110</v>
      </c>
      <c r="J22986" s="6">
        <f t="shared" si="719"/>
        <v>170384444013437.47</v>
      </c>
    </row>
    <row r="22987" spans="1:10" x14ac:dyDescent="0.25">
      <c r="A22987">
        <f t="shared" si="720"/>
        <v>22985</v>
      </c>
      <c r="B22987" s="22">
        <v>8143430</v>
      </c>
      <c r="J22987" s="6">
        <f t="shared" si="719"/>
        <v>16887655243524.369</v>
      </c>
    </row>
    <row r="22988" spans="1:10" x14ac:dyDescent="0.25">
      <c r="A22988">
        <f t="shared" si="720"/>
        <v>22986</v>
      </c>
      <c r="B22988" s="22">
        <v>0</v>
      </c>
      <c r="J22988" s="6">
        <f t="shared" si="719"/>
        <v>16272920094200.813</v>
      </c>
    </row>
    <row r="22989" spans="1:10" x14ac:dyDescent="0.25">
      <c r="A22989">
        <f t="shared" si="720"/>
        <v>22987</v>
      </c>
      <c r="B22989" s="22">
        <v>0</v>
      </c>
      <c r="J22989" s="6">
        <f t="shared" si="719"/>
        <v>16272920094200.813</v>
      </c>
    </row>
    <row r="22990" spans="1:10" x14ac:dyDescent="0.25">
      <c r="A22990">
        <f t="shared" si="720"/>
        <v>22988</v>
      </c>
      <c r="B22990" s="22">
        <v>0</v>
      </c>
      <c r="J22990" s="6">
        <f t="shared" si="719"/>
        <v>16272920094200.813</v>
      </c>
    </row>
    <row r="22991" spans="1:10" x14ac:dyDescent="0.25">
      <c r="A22991">
        <f t="shared" si="720"/>
        <v>22989</v>
      </c>
      <c r="B22991" s="22">
        <v>8943680</v>
      </c>
      <c r="J22991" s="6">
        <f t="shared" si="719"/>
        <v>24105244819313.906</v>
      </c>
    </row>
    <row r="22992" spans="1:10" x14ac:dyDescent="0.25">
      <c r="A22992">
        <f t="shared" si="720"/>
        <v>22990</v>
      </c>
      <c r="B22992" s="22">
        <v>0</v>
      </c>
      <c r="J22992" s="6">
        <f t="shared" si="719"/>
        <v>16272920094200.813</v>
      </c>
    </row>
    <row r="22993" spans="1:10" x14ac:dyDescent="0.25">
      <c r="A22993">
        <f t="shared" si="720"/>
        <v>22991</v>
      </c>
      <c r="B22993" s="22">
        <v>3250000</v>
      </c>
      <c r="J22993" s="6">
        <f t="shared" si="719"/>
        <v>614610152858.7196</v>
      </c>
    </row>
    <row r="22994" spans="1:10" x14ac:dyDescent="0.25">
      <c r="A22994">
        <f t="shared" si="720"/>
        <v>22992</v>
      </c>
      <c r="B22994" s="22">
        <v>0</v>
      </c>
      <c r="J22994" s="6">
        <f t="shared" si="719"/>
        <v>16272920094200.813</v>
      </c>
    </row>
    <row r="22995" spans="1:10" x14ac:dyDescent="0.25">
      <c r="A22995">
        <f t="shared" si="720"/>
        <v>22993</v>
      </c>
      <c r="B22995" s="22">
        <v>3000000</v>
      </c>
      <c r="J22995" s="6">
        <f t="shared" si="719"/>
        <v>1069095532961.9576</v>
      </c>
    </row>
    <row r="22996" spans="1:10" x14ac:dyDescent="0.25">
      <c r="A22996">
        <f t="shared" si="720"/>
        <v>22994</v>
      </c>
      <c r="B22996" s="22">
        <v>0</v>
      </c>
      <c r="J22996" s="6">
        <f t="shared" si="719"/>
        <v>16272920094200.813</v>
      </c>
    </row>
    <row r="22997" spans="1:10" x14ac:dyDescent="0.25">
      <c r="A22997">
        <f t="shared" si="720"/>
        <v>22995</v>
      </c>
      <c r="B22997" s="22">
        <v>12193680</v>
      </c>
      <c r="J22997" s="6">
        <f t="shared" si="719"/>
        <v>66580854877971.813</v>
      </c>
    </row>
    <row r="22998" spans="1:10" x14ac:dyDescent="0.25">
      <c r="A22998">
        <f t="shared" si="720"/>
        <v>22996</v>
      </c>
      <c r="B22998" s="22">
        <v>8143430</v>
      </c>
      <c r="J22998" s="6">
        <f t="shared" si="719"/>
        <v>16887655243524.369</v>
      </c>
    </row>
    <row r="22999" spans="1:10" x14ac:dyDescent="0.25">
      <c r="A22999">
        <f t="shared" si="720"/>
        <v>22997</v>
      </c>
      <c r="B22999" s="22">
        <v>0</v>
      </c>
      <c r="J22999" s="6">
        <f t="shared" si="719"/>
        <v>16272920094200.813</v>
      </c>
    </row>
    <row r="23000" spans="1:10" x14ac:dyDescent="0.25">
      <c r="A23000">
        <f t="shared" si="720"/>
        <v>22998</v>
      </c>
      <c r="B23000" s="22">
        <v>8943680</v>
      </c>
      <c r="J23000" s="6">
        <f t="shared" si="719"/>
        <v>24105244819313.906</v>
      </c>
    </row>
    <row r="23001" spans="1:10" x14ac:dyDescent="0.25">
      <c r="A23001">
        <f t="shared" si="720"/>
        <v>22999</v>
      </c>
      <c r="B23001" s="22">
        <v>12193680</v>
      </c>
      <c r="J23001" s="6">
        <f t="shared" si="719"/>
        <v>66580854877971.813</v>
      </c>
    </row>
    <row r="23002" spans="1:10" x14ac:dyDescent="0.25">
      <c r="A23002">
        <f t="shared" si="720"/>
        <v>23000</v>
      </c>
      <c r="B23002" s="22">
        <v>0</v>
      </c>
      <c r="J23002" s="6">
        <f t="shared" si="719"/>
        <v>16272920094200.813</v>
      </c>
    </row>
    <row r="23003" spans="1:10" x14ac:dyDescent="0.25">
      <c r="A23003">
        <f t="shared" si="720"/>
        <v>23001</v>
      </c>
      <c r="B23003" s="22">
        <v>0</v>
      </c>
      <c r="J23003" s="6">
        <f t="shared" si="719"/>
        <v>16272920094200.813</v>
      </c>
    </row>
    <row r="23004" spans="1:10" x14ac:dyDescent="0.25">
      <c r="A23004">
        <f t="shared" si="720"/>
        <v>23002</v>
      </c>
      <c r="B23004" s="22">
        <v>0</v>
      </c>
      <c r="J23004" s="6">
        <f t="shared" si="719"/>
        <v>16272920094200.813</v>
      </c>
    </row>
    <row r="23005" spans="1:10" x14ac:dyDescent="0.25">
      <c r="A23005">
        <f t="shared" si="720"/>
        <v>23003</v>
      </c>
      <c r="B23005" s="22">
        <v>0</v>
      </c>
      <c r="J23005" s="6">
        <f t="shared" si="719"/>
        <v>16272920094200.813</v>
      </c>
    </row>
    <row r="23006" spans="1:10" x14ac:dyDescent="0.25">
      <c r="A23006">
        <f t="shared" si="720"/>
        <v>23004</v>
      </c>
      <c r="B23006" s="22">
        <v>8943680</v>
      </c>
      <c r="J23006" s="6">
        <f t="shared" si="719"/>
        <v>24105244819313.906</v>
      </c>
    </row>
    <row r="23007" spans="1:10" x14ac:dyDescent="0.25">
      <c r="A23007">
        <f t="shared" si="720"/>
        <v>23005</v>
      </c>
      <c r="B23007" s="22">
        <v>8143430</v>
      </c>
      <c r="J23007" s="6">
        <f t="shared" si="719"/>
        <v>16887655243524.369</v>
      </c>
    </row>
    <row r="23008" spans="1:10" x14ac:dyDescent="0.25">
      <c r="A23008">
        <f t="shared" si="720"/>
        <v>23006</v>
      </c>
      <c r="B23008" s="22">
        <v>0</v>
      </c>
      <c r="J23008" s="6">
        <f t="shared" si="719"/>
        <v>16272920094200.813</v>
      </c>
    </row>
    <row r="23009" spans="1:10" x14ac:dyDescent="0.25">
      <c r="A23009">
        <f t="shared" si="720"/>
        <v>23007</v>
      </c>
      <c r="B23009" s="22">
        <v>0</v>
      </c>
      <c r="J23009" s="6">
        <f t="shared" si="719"/>
        <v>16272920094200.813</v>
      </c>
    </row>
    <row r="23010" spans="1:10" x14ac:dyDescent="0.25">
      <c r="A23010">
        <f t="shared" si="720"/>
        <v>23008</v>
      </c>
      <c r="B23010" s="22">
        <v>0</v>
      </c>
      <c r="J23010" s="6">
        <f t="shared" si="719"/>
        <v>16272920094200.813</v>
      </c>
    </row>
    <row r="23011" spans="1:10" x14ac:dyDescent="0.25">
      <c r="A23011">
        <f t="shared" si="720"/>
        <v>23009</v>
      </c>
      <c r="B23011" s="22">
        <v>0</v>
      </c>
      <c r="J23011" s="6">
        <f t="shared" si="719"/>
        <v>16272920094200.813</v>
      </c>
    </row>
    <row r="23012" spans="1:10" x14ac:dyDescent="0.25">
      <c r="A23012">
        <f t="shared" si="720"/>
        <v>23010</v>
      </c>
      <c r="B23012" s="22">
        <v>0</v>
      </c>
      <c r="J23012" s="6">
        <f t="shared" si="719"/>
        <v>16272920094200.813</v>
      </c>
    </row>
    <row r="23013" spans="1:10" x14ac:dyDescent="0.25">
      <c r="A23013">
        <f t="shared" si="720"/>
        <v>23011</v>
      </c>
      <c r="B23013" s="22">
        <v>0</v>
      </c>
      <c r="J23013" s="6">
        <f t="shared" si="719"/>
        <v>16272920094200.813</v>
      </c>
    </row>
    <row r="23014" spans="1:10" x14ac:dyDescent="0.25">
      <c r="A23014">
        <f t="shared" si="720"/>
        <v>23012</v>
      </c>
      <c r="B23014" s="22">
        <v>0</v>
      </c>
      <c r="J23014" s="6">
        <f t="shared" si="719"/>
        <v>16272920094200.813</v>
      </c>
    </row>
    <row r="23015" spans="1:10" x14ac:dyDescent="0.25">
      <c r="A23015">
        <f t="shared" si="720"/>
        <v>23013</v>
      </c>
      <c r="B23015" s="22">
        <v>8143430</v>
      </c>
      <c r="J23015" s="6">
        <f t="shared" si="719"/>
        <v>16887655243524.369</v>
      </c>
    </row>
    <row r="23016" spans="1:10" x14ac:dyDescent="0.25">
      <c r="A23016">
        <f t="shared" si="720"/>
        <v>23014</v>
      </c>
      <c r="B23016" s="22">
        <v>9515592.8281917796</v>
      </c>
      <c r="J23016" s="6">
        <f t="shared" si="719"/>
        <v>30048180496223.477</v>
      </c>
    </row>
    <row r="23017" spans="1:10" x14ac:dyDescent="0.25">
      <c r="A23017">
        <f t="shared" si="720"/>
        <v>23015</v>
      </c>
      <c r="B23017" s="22">
        <v>8943680</v>
      </c>
      <c r="J23017" s="6">
        <f t="shared" si="719"/>
        <v>24105244819313.906</v>
      </c>
    </row>
    <row r="23018" spans="1:10" x14ac:dyDescent="0.25">
      <c r="A23018">
        <f t="shared" si="720"/>
        <v>23016</v>
      </c>
      <c r="B23018" s="22">
        <v>0</v>
      </c>
      <c r="J23018" s="6">
        <f t="shared" si="719"/>
        <v>16272920094200.813</v>
      </c>
    </row>
    <row r="23019" spans="1:10" x14ac:dyDescent="0.25">
      <c r="A23019">
        <f t="shared" si="720"/>
        <v>23017</v>
      </c>
      <c r="B23019" s="22">
        <v>0</v>
      </c>
      <c r="J23019" s="6">
        <f t="shared" si="719"/>
        <v>16272920094200.813</v>
      </c>
    </row>
    <row r="23020" spans="1:10" x14ac:dyDescent="0.25">
      <c r="A23020">
        <f t="shared" si="720"/>
        <v>23018</v>
      </c>
      <c r="B23020" s="22">
        <v>8943680</v>
      </c>
      <c r="J23020" s="6">
        <f t="shared" si="719"/>
        <v>24105244819313.906</v>
      </c>
    </row>
    <row r="23021" spans="1:10" x14ac:dyDescent="0.25">
      <c r="A23021">
        <f t="shared" si="720"/>
        <v>23019</v>
      </c>
      <c r="B23021" s="22">
        <v>0</v>
      </c>
      <c r="J23021" s="6">
        <f t="shared" si="719"/>
        <v>16272920094200.813</v>
      </c>
    </row>
    <row r="23022" spans="1:10" x14ac:dyDescent="0.25">
      <c r="A23022">
        <f t="shared" si="720"/>
        <v>23020</v>
      </c>
      <c r="B23022" s="22">
        <v>8143430</v>
      </c>
      <c r="J23022" s="6">
        <f t="shared" si="719"/>
        <v>16887655243524.369</v>
      </c>
    </row>
    <row r="23023" spans="1:10" x14ac:dyDescent="0.25">
      <c r="A23023">
        <f t="shared" si="720"/>
        <v>23021</v>
      </c>
      <c r="B23023" s="22">
        <v>8143430</v>
      </c>
      <c r="J23023" s="6">
        <f t="shared" si="719"/>
        <v>16887655243524.369</v>
      </c>
    </row>
    <row r="23024" spans="1:10" x14ac:dyDescent="0.25">
      <c r="A23024">
        <f t="shared" si="720"/>
        <v>23022</v>
      </c>
      <c r="B23024" s="22">
        <v>54335043.934246585</v>
      </c>
      <c r="J23024" s="6">
        <f t="shared" si="719"/>
        <v>2530197962460137.5</v>
      </c>
    </row>
    <row r="23025" spans="1:10" x14ac:dyDescent="0.25">
      <c r="A23025">
        <f t="shared" si="720"/>
        <v>23023</v>
      </c>
      <c r="B23025" s="22">
        <v>8143430</v>
      </c>
      <c r="J23025" s="6">
        <f t="shared" si="719"/>
        <v>16887655243524.369</v>
      </c>
    </row>
    <row r="23026" spans="1:10" x14ac:dyDescent="0.25">
      <c r="A23026">
        <f t="shared" si="720"/>
        <v>23024</v>
      </c>
      <c r="B23026" s="22">
        <v>0</v>
      </c>
      <c r="J23026" s="6">
        <f t="shared" si="719"/>
        <v>16272920094200.813</v>
      </c>
    </row>
    <row r="23027" spans="1:10" x14ac:dyDescent="0.25">
      <c r="A23027">
        <f t="shared" si="720"/>
        <v>23025</v>
      </c>
      <c r="B23027" s="22">
        <v>8943680</v>
      </c>
      <c r="J23027" s="6">
        <f t="shared" si="719"/>
        <v>24105244819313.906</v>
      </c>
    </row>
    <row r="23028" spans="1:10" x14ac:dyDescent="0.25">
      <c r="A23028">
        <f t="shared" si="720"/>
        <v>23026</v>
      </c>
      <c r="B23028" s="22">
        <v>0</v>
      </c>
      <c r="J23028" s="6">
        <f t="shared" si="719"/>
        <v>16272920094200.813</v>
      </c>
    </row>
    <row r="23029" spans="1:10" x14ac:dyDescent="0.25">
      <c r="A23029">
        <f t="shared" si="720"/>
        <v>23027</v>
      </c>
      <c r="B23029" s="22">
        <v>8143430</v>
      </c>
      <c r="J23029" s="6">
        <f t="shared" si="719"/>
        <v>16887655243524.369</v>
      </c>
    </row>
    <row r="23030" spans="1:10" x14ac:dyDescent="0.25">
      <c r="A23030">
        <f t="shared" si="720"/>
        <v>23028</v>
      </c>
      <c r="B23030" s="22">
        <v>8943680</v>
      </c>
      <c r="J23030" s="6">
        <f t="shared" si="719"/>
        <v>24105244819313.906</v>
      </c>
    </row>
    <row r="23031" spans="1:10" x14ac:dyDescent="0.25">
      <c r="A23031">
        <f t="shared" si="720"/>
        <v>23029</v>
      </c>
      <c r="B23031" s="22">
        <v>0</v>
      </c>
      <c r="J23031" s="6">
        <f t="shared" si="719"/>
        <v>16272920094200.813</v>
      </c>
    </row>
    <row r="23032" spans="1:10" x14ac:dyDescent="0.25">
      <c r="A23032">
        <f t="shared" si="720"/>
        <v>23030</v>
      </c>
      <c r="B23032" s="22">
        <v>12193680</v>
      </c>
      <c r="J23032" s="6">
        <f t="shared" si="719"/>
        <v>66580854877971.813</v>
      </c>
    </row>
    <row r="23033" spans="1:10" x14ac:dyDescent="0.25">
      <c r="A23033">
        <f t="shared" si="720"/>
        <v>23031</v>
      </c>
      <c r="B23033" s="22">
        <v>8143430</v>
      </c>
      <c r="J23033" s="6">
        <f t="shared" si="719"/>
        <v>16887655243524.369</v>
      </c>
    </row>
    <row r="23034" spans="1:10" x14ac:dyDescent="0.25">
      <c r="A23034">
        <f t="shared" si="720"/>
        <v>23032</v>
      </c>
      <c r="B23034" s="22">
        <v>0</v>
      </c>
      <c r="J23034" s="6">
        <f t="shared" si="719"/>
        <v>16272920094200.813</v>
      </c>
    </row>
    <row r="23035" spans="1:10" x14ac:dyDescent="0.25">
      <c r="A23035">
        <f t="shared" si="720"/>
        <v>23033</v>
      </c>
      <c r="B23035" s="22">
        <v>0</v>
      </c>
      <c r="J23035" s="6">
        <f t="shared" si="719"/>
        <v>16272920094200.813</v>
      </c>
    </row>
    <row r="23036" spans="1:10" x14ac:dyDescent="0.25">
      <c r="A23036">
        <f t="shared" si="720"/>
        <v>23034</v>
      </c>
      <c r="B23036" s="22">
        <v>0</v>
      </c>
      <c r="J23036" s="6">
        <f t="shared" si="719"/>
        <v>16272920094200.813</v>
      </c>
    </row>
    <row r="23037" spans="1:10" x14ac:dyDescent="0.25">
      <c r="A23037">
        <f t="shared" si="720"/>
        <v>23035</v>
      </c>
      <c r="B23037" s="22">
        <v>0</v>
      </c>
      <c r="J23037" s="6">
        <f t="shared" si="719"/>
        <v>16272920094200.813</v>
      </c>
    </row>
    <row r="23038" spans="1:10" x14ac:dyDescent="0.25">
      <c r="A23038">
        <f t="shared" si="720"/>
        <v>23036</v>
      </c>
      <c r="B23038" s="22">
        <v>0</v>
      </c>
      <c r="J23038" s="6">
        <f t="shared" si="719"/>
        <v>16272920094200.813</v>
      </c>
    </row>
    <row r="23039" spans="1:10" x14ac:dyDescent="0.25">
      <c r="A23039">
        <f t="shared" si="720"/>
        <v>23037</v>
      </c>
      <c r="B23039" s="22">
        <v>0</v>
      </c>
      <c r="J23039" s="6">
        <f t="shared" si="719"/>
        <v>16272920094200.813</v>
      </c>
    </row>
    <row r="23040" spans="1:10" x14ac:dyDescent="0.25">
      <c r="A23040">
        <f t="shared" si="720"/>
        <v>23038</v>
      </c>
      <c r="B23040" s="22">
        <v>8143430</v>
      </c>
      <c r="J23040" s="6">
        <f t="shared" si="719"/>
        <v>16887655243524.369</v>
      </c>
    </row>
    <row r="23041" spans="1:10" x14ac:dyDescent="0.25">
      <c r="A23041">
        <f t="shared" si="720"/>
        <v>23039</v>
      </c>
      <c r="B23041" s="22">
        <v>8943680</v>
      </c>
      <c r="J23041" s="6">
        <f t="shared" si="719"/>
        <v>24105244819313.906</v>
      </c>
    </row>
    <row r="23042" spans="1:10" x14ac:dyDescent="0.25">
      <c r="A23042">
        <f t="shared" si="720"/>
        <v>23040</v>
      </c>
      <c r="B23042" s="22">
        <v>0</v>
      </c>
      <c r="J23042" s="6">
        <f t="shared" si="719"/>
        <v>16272920094200.813</v>
      </c>
    </row>
    <row r="23043" spans="1:10" x14ac:dyDescent="0.25">
      <c r="A23043">
        <f t="shared" si="720"/>
        <v>23041</v>
      </c>
      <c r="B23043" s="22">
        <v>8943680</v>
      </c>
      <c r="J23043" s="6">
        <f t="shared" ref="J23043:J23106" si="721">(B23043-$I$6)^2</f>
        <v>24105244819313.906</v>
      </c>
    </row>
    <row r="23044" spans="1:10" x14ac:dyDescent="0.25">
      <c r="A23044">
        <f t="shared" ref="A23044:A23107" si="722">A23043+1</f>
        <v>23042</v>
      </c>
      <c r="B23044" s="22">
        <v>0</v>
      </c>
      <c r="J23044" s="6">
        <f t="shared" si="721"/>
        <v>16272920094200.813</v>
      </c>
    </row>
    <row r="23045" spans="1:10" x14ac:dyDescent="0.25">
      <c r="A23045">
        <f t="shared" si="722"/>
        <v>23043</v>
      </c>
      <c r="B23045" s="22">
        <v>0</v>
      </c>
      <c r="J23045" s="6">
        <f t="shared" si="721"/>
        <v>16272920094200.813</v>
      </c>
    </row>
    <row r="23046" spans="1:10" x14ac:dyDescent="0.25">
      <c r="A23046">
        <f t="shared" si="722"/>
        <v>23044</v>
      </c>
      <c r="B23046" s="22">
        <v>8143430</v>
      </c>
      <c r="J23046" s="6">
        <f t="shared" si="721"/>
        <v>16887655243524.369</v>
      </c>
    </row>
    <row r="23047" spans="1:10" x14ac:dyDescent="0.25">
      <c r="A23047">
        <f t="shared" si="722"/>
        <v>23045</v>
      </c>
      <c r="B23047" s="22">
        <v>8943680</v>
      </c>
      <c r="J23047" s="6">
        <f t="shared" si="721"/>
        <v>24105244819313.906</v>
      </c>
    </row>
    <row r="23048" spans="1:10" x14ac:dyDescent="0.25">
      <c r="A23048">
        <f t="shared" si="722"/>
        <v>23046</v>
      </c>
      <c r="B23048" s="22">
        <v>8143430</v>
      </c>
      <c r="J23048" s="6">
        <f t="shared" si="721"/>
        <v>16887655243524.369</v>
      </c>
    </row>
    <row r="23049" spans="1:10" x14ac:dyDescent="0.25">
      <c r="A23049">
        <f t="shared" si="722"/>
        <v>23047</v>
      </c>
      <c r="B23049" s="22">
        <v>8143430</v>
      </c>
      <c r="J23049" s="6">
        <f t="shared" si="721"/>
        <v>16887655243524.369</v>
      </c>
    </row>
    <row r="23050" spans="1:10" x14ac:dyDescent="0.25">
      <c r="A23050">
        <f t="shared" si="722"/>
        <v>23048</v>
      </c>
      <c r="B23050" s="22">
        <v>0</v>
      </c>
      <c r="J23050" s="6">
        <f t="shared" si="721"/>
        <v>16272920094200.813</v>
      </c>
    </row>
    <row r="23051" spans="1:10" x14ac:dyDescent="0.25">
      <c r="A23051">
        <f t="shared" si="722"/>
        <v>23049</v>
      </c>
      <c r="B23051" s="22">
        <v>0</v>
      </c>
      <c r="J23051" s="6">
        <f t="shared" si="721"/>
        <v>16272920094200.813</v>
      </c>
    </row>
    <row r="23052" spans="1:10" x14ac:dyDescent="0.25">
      <c r="A23052">
        <f t="shared" si="722"/>
        <v>23050</v>
      </c>
      <c r="B23052" s="22">
        <v>8943680</v>
      </c>
      <c r="J23052" s="6">
        <f t="shared" si="721"/>
        <v>24105244819313.906</v>
      </c>
    </row>
    <row r="23053" spans="1:10" x14ac:dyDescent="0.25">
      <c r="A23053">
        <f t="shared" si="722"/>
        <v>23051</v>
      </c>
      <c r="B23053" s="22">
        <v>0</v>
      </c>
      <c r="J23053" s="6">
        <f t="shared" si="721"/>
        <v>16272920094200.813</v>
      </c>
    </row>
    <row r="23054" spans="1:10" x14ac:dyDescent="0.25">
      <c r="A23054">
        <f t="shared" si="722"/>
        <v>23052</v>
      </c>
      <c r="B23054" s="22">
        <v>0</v>
      </c>
      <c r="J23054" s="6">
        <f t="shared" si="721"/>
        <v>16272920094200.813</v>
      </c>
    </row>
    <row r="23055" spans="1:10" x14ac:dyDescent="0.25">
      <c r="A23055">
        <f t="shared" si="722"/>
        <v>23053</v>
      </c>
      <c r="B23055" s="22">
        <v>0</v>
      </c>
      <c r="J23055" s="6">
        <f t="shared" si="721"/>
        <v>16272920094200.813</v>
      </c>
    </row>
    <row r="23056" spans="1:10" x14ac:dyDescent="0.25">
      <c r="A23056">
        <f t="shared" si="722"/>
        <v>23054</v>
      </c>
      <c r="B23056" s="22">
        <v>0</v>
      </c>
      <c r="J23056" s="6">
        <f t="shared" si="721"/>
        <v>16272920094200.813</v>
      </c>
    </row>
    <row r="23057" spans="1:10" x14ac:dyDescent="0.25">
      <c r="A23057">
        <f t="shared" si="722"/>
        <v>23055</v>
      </c>
      <c r="B23057" s="22">
        <v>8943680</v>
      </c>
      <c r="J23057" s="6">
        <f t="shared" si="721"/>
        <v>24105244819313.906</v>
      </c>
    </row>
    <row r="23058" spans="1:10" x14ac:dyDescent="0.25">
      <c r="A23058">
        <f t="shared" si="722"/>
        <v>23056</v>
      </c>
      <c r="B23058" s="22">
        <v>0</v>
      </c>
      <c r="J23058" s="6">
        <f t="shared" si="721"/>
        <v>16272920094200.813</v>
      </c>
    </row>
    <row r="23059" spans="1:10" x14ac:dyDescent="0.25">
      <c r="A23059">
        <f t="shared" si="722"/>
        <v>23057</v>
      </c>
      <c r="B23059" s="22">
        <v>8143430</v>
      </c>
      <c r="J23059" s="6">
        <f t="shared" si="721"/>
        <v>16887655243524.369</v>
      </c>
    </row>
    <row r="23060" spans="1:10" x14ac:dyDescent="0.25">
      <c r="A23060">
        <f t="shared" si="722"/>
        <v>23058</v>
      </c>
      <c r="B23060" s="22">
        <v>12193680</v>
      </c>
      <c r="J23060" s="6">
        <f t="shared" si="721"/>
        <v>66580854877971.813</v>
      </c>
    </row>
    <row r="23061" spans="1:10" x14ac:dyDescent="0.25">
      <c r="A23061">
        <f t="shared" si="722"/>
        <v>23059</v>
      </c>
      <c r="B23061" s="22">
        <v>0</v>
      </c>
      <c r="J23061" s="6">
        <f t="shared" si="721"/>
        <v>16272920094200.813</v>
      </c>
    </row>
    <row r="23062" spans="1:10" x14ac:dyDescent="0.25">
      <c r="A23062">
        <f t="shared" si="722"/>
        <v>23060</v>
      </c>
      <c r="B23062" s="22">
        <v>0</v>
      </c>
      <c r="J23062" s="6">
        <f t="shared" si="721"/>
        <v>16272920094200.813</v>
      </c>
    </row>
    <row r="23063" spans="1:10" x14ac:dyDescent="0.25">
      <c r="A23063">
        <f t="shared" si="722"/>
        <v>23061</v>
      </c>
      <c r="B23063" s="22">
        <v>12193680</v>
      </c>
      <c r="J23063" s="6">
        <f t="shared" si="721"/>
        <v>66580854877971.813</v>
      </c>
    </row>
    <row r="23064" spans="1:10" x14ac:dyDescent="0.25">
      <c r="A23064">
        <f t="shared" si="722"/>
        <v>23062</v>
      </c>
      <c r="B23064" s="22">
        <v>0</v>
      </c>
      <c r="J23064" s="6">
        <f t="shared" si="721"/>
        <v>16272920094200.813</v>
      </c>
    </row>
    <row r="23065" spans="1:10" x14ac:dyDescent="0.25">
      <c r="A23065">
        <f t="shared" si="722"/>
        <v>23063</v>
      </c>
      <c r="B23065" s="22">
        <v>0</v>
      </c>
      <c r="J23065" s="6">
        <f t="shared" si="721"/>
        <v>16272920094200.813</v>
      </c>
    </row>
    <row r="23066" spans="1:10" x14ac:dyDescent="0.25">
      <c r="A23066">
        <f t="shared" si="722"/>
        <v>23064</v>
      </c>
      <c r="B23066" s="22">
        <v>11143430</v>
      </c>
      <c r="J23066" s="6">
        <f t="shared" si="721"/>
        <v>50544410682285.516</v>
      </c>
    </row>
    <row r="23067" spans="1:10" x14ac:dyDescent="0.25">
      <c r="A23067">
        <f t="shared" si="722"/>
        <v>23065</v>
      </c>
      <c r="B23067" s="22">
        <v>17087110</v>
      </c>
      <c r="J23067" s="6">
        <f t="shared" si="721"/>
        <v>170384444013437.47</v>
      </c>
    </row>
    <row r="23068" spans="1:10" x14ac:dyDescent="0.25">
      <c r="A23068">
        <f t="shared" si="722"/>
        <v>23066</v>
      </c>
      <c r="B23068" s="22">
        <v>0</v>
      </c>
      <c r="J23068" s="6">
        <f t="shared" si="721"/>
        <v>16272920094200.813</v>
      </c>
    </row>
    <row r="23069" spans="1:10" x14ac:dyDescent="0.25">
      <c r="A23069">
        <f t="shared" si="722"/>
        <v>23067</v>
      </c>
      <c r="B23069" s="22">
        <v>0</v>
      </c>
      <c r="J23069" s="6">
        <f t="shared" si="721"/>
        <v>16272920094200.813</v>
      </c>
    </row>
    <row r="23070" spans="1:10" x14ac:dyDescent="0.25">
      <c r="A23070">
        <f t="shared" si="722"/>
        <v>23068</v>
      </c>
      <c r="B23070" s="22">
        <v>8143430</v>
      </c>
      <c r="J23070" s="6">
        <f t="shared" si="721"/>
        <v>16887655243524.369</v>
      </c>
    </row>
    <row r="23071" spans="1:10" x14ac:dyDescent="0.25">
      <c r="A23071">
        <f t="shared" si="722"/>
        <v>23069</v>
      </c>
      <c r="B23071" s="22">
        <v>0</v>
      </c>
      <c r="J23071" s="6">
        <f t="shared" si="721"/>
        <v>16272920094200.813</v>
      </c>
    </row>
    <row r="23072" spans="1:10" x14ac:dyDescent="0.25">
      <c r="A23072">
        <f t="shared" si="722"/>
        <v>23070</v>
      </c>
      <c r="B23072" s="22">
        <v>0</v>
      </c>
      <c r="J23072" s="6">
        <f t="shared" si="721"/>
        <v>16272920094200.813</v>
      </c>
    </row>
    <row r="23073" spans="1:10" x14ac:dyDescent="0.25">
      <c r="A23073">
        <f t="shared" si="722"/>
        <v>23071</v>
      </c>
      <c r="B23073" s="22">
        <v>0</v>
      </c>
      <c r="J23073" s="6">
        <f t="shared" si="721"/>
        <v>16272920094200.813</v>
      </c>
    </row>
    <row r="23074" spans="1:10" x14ac:dyDescent="0.25">
      <c r="A23074">
        <f t="shared" si="722"/>
        <v>23072</v>
      </c>
      <c r="B23074" s="22">
        <v>8943680</v>
      </c>
      <c r="J23074" s="6">
        <f t="shared" si="721"/>
        <v>24105244819313.906</v>
      </c>
    </row>
    <row r="23075" spans="1:10" x14ac:dyDescent="0.25">
      <c r="A23075">
        <f t="shared" si="722"/>
        <v>23073</v>
      </c>
      <c r="B23075" s="22">
        <v>0</v>
      </c>
      <c r="J23075" s="6">
        <f t="shared" si="721"/>
        <v>16272920094200.813</v>
      </c>
    </row>
    <row r="23076" spans="1:10" x14ac:dyDescent="0.25">
      <c r="A23076">
        <f t="shared" si="722"/>
        <v>23074</v>
      </c>
      <c r="B23076" s="22">
        <v>0</v>
      </c>
      <c r="J23076" s="6">
        <f t="shared" si="721"/>
        <v>16272920094200.813</v>
      </c>
    </row>
    <row r="23077" spans="1:10" x14ac:dyDescent="0.25">
      <c r="A23077">
        <f t="shared" si="722"/>
        <v>23075</v>
      </c>
      <c r="B23077" s="22">
        <v>0</v>
      </c>
      <c r="J23077" s="6">
        <f t="shared" si="721"/>
        <v>16272920094200.813</v>
      </c>
    </row>
    <row r="23078" spans="1:10" x14ac:dyDescent="0.25">
      <c r="A23078">
        <f t="shared" si="722"/>
        <v>23076</v>
      </c>
      <c r="B23078" s="22">
        <v>0</v>
      </c>
      <c r="J23078" s="6">
        <f t="shared" si="721"/>
        <v>16272920094200.813</v>
      </c>
    </row>
    <row r="23079" spans="1:10" x14ac:dyDescent="0.25">
      <c r="A23079">
        <f t="shared" si="722"/>
        <v>23077</v>
      </c>
      <c r="B23079" s="22">
        <v>17087110</v>
      </c>
      <c r="J23079" s="6">
        <f t="shared" si="721"/>
        <v>170384444013437.47</v>
      </c>
    </row>
    <row r="23080" spans="1:10" x14ac:dyDescent="0.25">
      <c r="A23080">
        <f t="shared" si="722"/>
        <v>23078</v>
      </c>
      <c r="B23080" s="22">
        <v>0</v>
      </c>
      <c r="J23080" s="6">
        <f t="shared" si="721"/>
        <v>16272920094200.813</v>
      </c>
    </row>
    <row r="23081" spans="1:10" x14ac:dyDescent="0.25">
      <c r="A23081">
        <f t="shared" si="722"/>
        <v>23079</v>
      </c>
      <c r="B23081" s="22">
        <v>8943680</v>
      </c>
      <c r="J23081" s="6">
        <f t="shared" si="721"/>
        <v>24105244819313.906</v>
      </c>
    </row>
    <row r="23082" spans="1:10" x14ac:dyDescent="0.25">
      <c r="A23082">
        <f t="shared" si="722"/>
        <v>23080</v>
      </c>
      <c r="B23082" s="22">
        <v>8143430</v>
      </c>
      <c r="J23082" s="6">
        <f t="shared" si="721"/>
        <v>16887655243524.369</v>
      </c>
    </row>
    <row r="23083" spans="1:10" x14ac:dyDescent="0.25">
      <c r="A23083">
        <f t="shared" si="722"/>
        <v>23081</v>
      </c>
      <c r="B23083" s="22">
        <v>0</v>
      </c>
      <c r="J23083" s="6">
        <f t="shared" si="721"/>
        <v>16272920094200.813</v>
      </c>
    </row>
    <row r="23084" spans="1:10" x14ac:dyDescent="0.25">
      <c r="A23084">
        <f t="shared" si="722"/>
        <v>23082</v>
      </c>
      <c r="B23084" s="22">
        <v>0</v>
      </c>
      <c r="J23084" s="6">
        <f t="shared" si="721"/>
        <v>16272920094200.813</v>
      </c>
    </row>
    <row r="23085" spans="1:10" x14ac:dyDescent="0.25">
      <c r="A23085">
        <f t="shared" si="722"/>
        <v>23083</v>
      </c>
      <c r="B23085" s="22">
        <v>8143430</v>
      </c>
      <c r="J23085" s="6">
        <f t="shared" si="721"/>
        <v>16887655243524.369</v>
      </c>
    </row>
    <row r="23086" spans="1:10" x14ac:dyDescent="0.25">
      <c r="A23086">
        <f t="shared" si="722"/>
        <v>23084</v>
      </c>
      <c r="B23086" s="22">
        <v>0</v>
      </c>
      <c r="J23086" s="6">
        <f t="shared" si="721"/>
        <v>16272920094200.813</v>
      </c>
    </row>
    <row r="23087" spans="1:10" x14ac:dyDescent="0.25">
      <c r="A23087">
        <f t="shared" si="722"/>
        <v>23085</v>
      </c>
      <c r="B23087" s="22">
        <v>8943680</v>
      </c>
      <c r="J23087" s="6">
        <f t="shared" si="721"/>
        <v>24105244819313.906</v>
      </c>
    </row>
    <row r="23088" spans="1:10" x14ac:dyDescent="0.25">
      <c r="A23088">
        <f t="shared" si="722"/>
        <v>23086</v>
      </c>
      <c r="B23088" s="22">
        <v>0</v>
      </c>
      <c r="J23088" s="6">
        <f t="shared" si="721"/>
        <v>16272920094200.813</v>
      </c>
    </row>
    <row r="23089" spans="1:10" x14ac:dyDescent="0.25">
      <c r="A23089">
        <f t="shared" si="722"/>
        <v>23087</v>
      </c>
      <c r="B23089" s="22">
        <v>0</v>
      </c>
      <c r="J23089" s="6">
        <f t="shared" si="721"/>
        <v>16272920094200.813</v>
      </c>
    </row>
    <row r="23090" spans="1:10" x14ac:dyDescent="0.25">
      <c r="A23090">
        <f t="shared" si="722"/>
        <v>23088</v>
      </c>
      <c r="B23090" s="22">
        <v>0</v>
      </c>
      <c r="J23090" s="6">
        <f t="shared" si="721"/>
        <v>16272920094200.813</v>
      </c>
    </row>
    <row r="23091" spans="1:10" x14ac:dyDescent="0.25">
      <c r="A23091">
        <f t="shared" si="722"/>
        <v>23089</v>
      </c>
      <c r="B23091" s="22">
        <v>0</v>
      </c>
      <c r="J23091" s="6">
        <f t="shared" si="721"/>
        <v>16272920094200.813</v>
      </c>
    </row>
    <row r="23092" spans="1:10" x14ac:dyDescent="0.25">
      <c r="A23092">
        <f t="shared" si="722"/>
        <v>23090</v>
      </c>
      <c r="B23092" s="22">
        <v>0</v>
      </c>
      <c r="J23092" s="6">
        <f t="shared" si="721"/>
        <v>16272920094200.813</v>
      </c>
    </row>
    <row r="23093" spans="1:10" x14ac:dyDescent="0.25">
      <c r="A23093">
        <f t="shared" si="722"/>
        <v>23091</v>
      </c>
      <c r="B23093" s="22">
        <v>0</v>
      </c>
      <c r="J23093" s="6">
        <f t="shared" si="721"/>
        <v>16272920094200.813</v>
      </c>
    </row>
    <row r="23094" spans="1:10" x14ac:dyDescent="0.25">
      <c r="A23094">
        <f t="shared" si="722"/>
        <v>23092</v>
      </c>
      <c r="B23094" s="22">
        <v>17087110</v>
      </c>
      <c r="J23094" s="6">
        <f t="shared" si="721"/>
        <v>170384444013437.47</v>
      </c>
    </row>
    <row r="23095" spans="1:10" x14ac:dyDescent="0.25">
      <c r="A23095">
        <f t="shared" si="722"/>
        <v>23093</v>
      </c>
      <c r="B23095" s="22">
        <v>0</v>
      </c>
      <c r="J23095" s="6">
        <f t="shared" si="721"/>
        <v>16272920094200.813</v>
      </c>
    </row>
    <row r="23096" spans="1:10" x14ac:dyDescent="0.25">
      <c r="A23096">
        <f t="shared" si="722"/>
        <v>23094</v>
      </c>
      <c r="B23096" s="22">
        <v>17087110</v>
      </c>
      <c r="J23096" s="6">
        <f t="shared" si="721"/>
        <v>170384444013437.47</v>
      </c>
    </row>
    <row r="23097" spans="1:10" x14ac:dyDescent="0.25">
      <c r="A23097">
        <f t="shared" si="722"/>
        <v>23095</v>
      </c>
      <c r="B23097" s="22">
        <v>8943680</v>
      </c>
      <c r="J23097" s="6">
        <f t="shared" si="721"/>
        <v>24105244819313.906</v>
      </c>
    </row>
    <row r="23098" spans="1:10" x14ac:dyDescent="0.25">
      <c r="A23098">
        <f t="shared" si="722"/>
        <v>23096</v>
      </c>
      <c r="B23098" s="22">
        <v>8943680</v>
      </c>
      <c r="J23098" s="6">
        <f t="shared" si="721"/>
        <v>24105244819313.906</v>
      </c>
    </row>
    <row r="23099" spans="1:10" x14ac:dyDescent="0.25">
      <c r="A23099">
        <f t="shared" si="722"/>
        <v>23097</v>
      </c>
      <c r="B23099" s="22">
        <v>0</v>
      </c>
      <c r="J23099" s="6">
        <f t="shared" si="721"/>
        <v>16272920094200.813</v>
      </c>
    </row>
    <row r="23100" spans="1:10" x14ac:dyDescent="0.25">
      <c r="A23100">
        <f t="shared" si="722"/>
        <v>23098</v>
      </c>
      <c r="B23100" s="22">
        <v>0</v>
      </c>
      <c r="J23100" s="6">
        <f t="shared" si="721"/>
        <v>16272920094200.813</v>
      </c>
    </row>
    <row r="23101" spans="1:10" x14ac:dyDescent="0.25">
      <c r="A23101">
        <f t="shared" si="722"/>
        <v>23099</v>
      </c>
      <c r="B23101" s="22">
        <v>8143430</v>
      </c>
      <c r="J23101" s="6">
        <f t="shared" si="721"/>
        <v>16887655243524.369</v>
      </c>
    </row>
    <row r="23102" spans="1:10" x14ac:dyDescent="0.25">
      <c r="A23102">
        <f t="shared" si="722"/>
        <v>23100</v>
      </c>
      <c r="B23102" s="22">
        <v>0</v>
      </c>
      <c r="J23102" s="6">
        <f t="shared" si="721"/>
        <v>16272920094200.813</v>
      </c>
    </row>
    <row r="23103" spans="1:10" x14ac:dyDescent="0.25">
      <c r="A23103">
        <f t="shared" si="722"/>
        <v>23101</v>
      </c>
      <c r="B23103" s="22">
        <v>12193680</v>
      </c>
      <c r="J23103" s="6">
        <f t="shared" si="721"/>
        <v>66580854877971.813</v>
      </c>
    </row>
    <row r="23104" spans="1:10" x14ac:dyDescent="0.25">
      <c r="A23104">
        <f t="shared" si="722"/>
        <v>23102</v>
      </c>
      <c r="B23104" s="22">
        <v>8143430</v>
      </c>
      <c r="J23104" s="6">
        <f t="shared" si="721"/>
        <v>16887655243524.369</v>
      </c>
    </row>
    <row r="23105" spans="1:10" x14ac:dyDescent="0.25">
      <c r="A23105">
        <f t="shared" si="722"/>
        <v>23103</v>
      </c>
      <c r="B23105" s="22">
        <v>0</v>
      </c>
      <c r="J23105" s="6">
        <f t="shared" si="721"/>
        <v>16272920094200.813</v>
      </c>
    </row>
    <row r="23106" spans="1:10" x14ac:dyDescent="0.25">
      <c r="A23106">
        <f t="shared" si="722"/>
        <v>23104</v>
      </c>
      <c r="B23106" s="22">
        <v>8143430</v>
      </c>
      <c r="J23106" s="6">
        <f t="shared" si="721"/>
        <v>16887655243524.369</v>
      </c>
    </row>
    <row r="23107" spans="1:10" x14ac:dyDescent="0.25">
      <c r="A23107">
        <f t="shared" si="722"/>
        <v>23105</v>
      </c>
      <c r="B23107" s="22">
        <v>63278723.934246585</v>
      </c>
      <c r="J23107" s="6">
        <f t="shared" ref="J23107:J23170" si="723">(B23107-$I$6)^2</f>
        <v>3509940778652935.5</v>
      </c>
    </row>
    <row r="23108" spans="1:10" x14ac:dyDescent="0.25">
      <c r="A23108">
        <f t="shared" ref="A23108:A23171" si="724">A23107+1</f>
        <v>23106</v>
      </c>
      <c r="B23108" s="22">
        <v>0</v>
      </c>
      <c r="J23108" s="6">
        <f t="shared" si="723"/>
        <v>16272920094200.813</v>
      </c>
    </row>
    <row r="23109" spans="1:10" x14ac:dyDescent="0.25">
      <c r="A23109">
        <f t="shared" si="724"/>
        <v>23107</v>
      </c>
      <c r="B23109" s="22">
        <v>0</v>
      </c>
      <c r="J23109" s="6">
        <f t="shared" si="723"/>
        <v>16272920094200.813</v>
      </c>
    </row>
    <row r="23110" spans="1:10" x14ac:dyDescent="0.25">
      <c r="A23110">
        <f t="shared" si="724"/>
        <v>23108</v>
      </c>
      <c r="B23110" s="22">
        <v>0</v>
      </c>
      <c r="J23110" s="6">
        <f t="shared" si="723"/>
        <v>16272920094200.813</v>
      </c>
    </row>
    <row r="23111" spans="1:10" x14ac:dyDescent="0.25">
      <c r="A23111">
        <f t="shared" si="724"/>
        <v>23109</v>
      </c>
      <c r="B23111" s="22">
        <v>8143430</v>
      </c>
      <c r="J23111" s="6">
        <f t="shared" si="723"/>
        <v>16887655243524.369</v>
      </c>
    </row>
    <row r="23112" spans="1:10" x14ac:dyDescent="0.25">
      <c r="A23112">
        <f t="shared" si="724"/>
        <v>23110</v>
      </c>
      <c r="B23112" s="22">
        <v>0</v>
      </c>
      <c r="J23112" s="6">
        <f t="shared" si="723"/>
        <v>16272920094200.813</v>
      </c>
    </row>
    <row r="23113" spans="1:10" x14ac:dyDescent="0.25">
      <c r="A23113">
        <f t="shared" si="724"/>
        <v>23111</v>
      </c>
      <c r="B23113" s="22">
        <v>0</v>
      </c>
      <c r="J23113" s="6">
        <f t="shared" si="723"/>
        <v>16272920094200.813</v>
      </c>
    </row>
    <row r="23114" spans="1:10" x14ac:dyDescent="0.25">
      <c r="A23114">
        <f t="shared" si="724"/>
        <v>23112</v>
      </c>
      <c r="B23114" s="22">
        <v>8143430</v>
      </c>
      <c r="J23114" s="6">
        <f t="shared" si="723"/>
        <v>16887655243524.369</v>
      </c>
    </row>
    <row r="23115" spans="1:10" x14ac:dyDescent="0.25">
      <c r="A23115">
        <f t="shared" si="724"/>
        <v>23113</v>
      </c>
      <c r="B23115" s="22">
        <v>13372460.821917808</v>
      </c>
      <c r="J23115" s="6">
        <f t="shared" si="723"/>
        <v>87207396632681.313</v>
      </c>
    </row>
    <row r="23116" spans="1:10" x14ac:dyDescent="0.25">
      <c r="A23116">
        <f t="shared" si="724"/>
        <v>23114</v>
      </c>
      <c r="B23116" s="22">
        <v>8943680</v>
      </c>
      <c r="J23116" s="6">
        <f t="shared" si="723"/>
        <v>24105244819313.906</v>
      </c>
    </row>
    <row r="23117" spans="1:10" x14ac:dyDescent="0.25">
      <c r="A23117">
        <f t="shared" si="724"/>
        <v>23115</v>
      </c>
      <c r="B23117" s="22">
        <v>0</v>
      </c>
      <c r="J23117" s="6">
        <f t="shared" si="723"/>
        <v>16272920094200.813</v>
      </c>
    </row>
    <row r="23118" spans="1:10" x14ac:dyDescent="0.25">
      <c r="A23118">
        <f t="shared" si="724"/>
        <v>23116</v>
      </c>
      <c r="B23118" s="22">
        <v>17087110</v>
      </c>
      <c r="J23118" s="6">
        <f t="shared" si="723"/>
        <v>170384444013437.47</v>
      </c>
    </row>
    <row r="23119" spans="1:10" x14ac:dyDescent="0.25">
      <c r="A23119">
        <f t="shared" si="724"/>
        <v>23117</v>
      </c>
      <c r="B23119" s="22">
        <v>8943680</v>
      </c>
      <c r="J23119" s="6">
        <f t="shared" si="723"/>
        <v>24105244819313.906</v>
      </c>
    </row>
    <row r="23120" spans="1:10" x14ac:dyDescent="0.25">
      <c r="A23120">
        <f t="shared" si="724"/>
        <v>23118</v>
      </c>
      <c r="B23120" s="22">
        <v>8143430</v>
      </c>
      <c r="J23120" s="6">
        <f t="shared" si="723"/>
        <v>16887655243524.369</v>
      </c>
    </row>
    <row r="23121" spans="1:10" x14ac:dyDescent="0.25">
      <c r="A23121">
        <f t="shared" si="724"/>
        <v>23119</v>
      </c>
      <c r="B23121" s="22">
        <v>8943680</v>
      </c>
      <c r="J23121" s="6">
        <f t="shared" si="723"/>
        <v>24105244819313.906</v>
      </c>
    </row>
    <row r="23122" spans="1:10" x14ac:dyDescent="0.25">
      <c r="A23122">
        <f t="shared" si="724"/>
        <v>23120</v>
      </c>
      <c r="B23122" s="22">
        <v>3250000</v>
      </c>
      <c r="J23122" s="6">
        <f t="shared" si="723"/>
        <v>614610152858.7196</v>
      </c>
    </row>
    <row r="23123" spans="1:10" x14ac:dyDescent="0.25">
      <c r="A23123">
        <f t="shared" si="724"/>
        <v>23121</v>
      </c>
      <c r="B23123" s="22">
        <v>0</v>
      </c>
      <c r="J23123" s="6">
        <f t="shared" si="723"/>
        <v>16272920094200.813</v>
      </c>
    </row>
    <row r="23124" spans="1:10" x14ac:dyDescent="0.25">
      <c r="A23124">
        <f t="shared" si="724"/>
        <v>23122</v>
      </c>
      <c r="B23124" s="22">
        <v>0</v>
      </c>
      <c r="J23124" s="6">
        <f t="shared" si="723"/>
        <v>16272920094200.813</v>
      </c>
    </row>
    <row r="23125" spans="1:10" x14ac:dyDescent="0.25">
      <c r="A23125">
        <f t="shared" si="724"/>
        <v>23123</v>
      </c>
      <c r="B23125" s="22">
        <v>0</v>
      </c>
      <c r="J23125" s="6">
        <f t="shared" si="723"/>
        <v>16272920094200.813</v>
      </c>
    </row>
    <row r="23126" spans="1:10" x14ac:dyDescent="0.25">
      <c r="A23126">
        <f t="shared" si="724"/>
        <v>23124</v>
      </c>
      <c r="B23126" s="22">
        <v>69943.25</v>
      </c>
      <c r="J23126" s="6">
        <f t="shared" si="723"/>
        <v>15713514101673.752</v>
      </c>
    </row>
    <row r="23127" spans="1:10" x14ac:dyDescent="0.25">
      <c r="A23127">
        <f t="shared" si="724"/>
        <v>23125</v>
      </c>
      <c r="B23127" s="22">
        <v>8943680</v>
      </c>
      <c r="J23127" s="6">
        <f t="shared" si="723"/>
        <v>24105244819313.906</v>
      </c>
    </row>
    <row r="23128" spans="1:10" x14ac:dyDescent="0.25">
      <c r="A23128">
        <f t="shared" si="724"/>
        <v>23126</v>
      </c>
      <c r="B23128" s="22">
        <v>8143430</v>
      </c>
      <c r="J23128" s="6">
        <f t="shared" si="723"/>
        <v>16887655243524.369</v>
      </c>
    </row>
    <row r="23129" spans="1:10" x14ac:dyDescent="0.25">
      <c r="A23129">
        <f t="shared" si="724"/>
        <v>23127</v>
      </c>
      <c r="B23129" s="22">
        <v>0</v>
      </c>
      <c r="J23129" s="6">
        <f t="shared" si="723"/>
        <v>16272920094200.813</v>
      </c>
    </row>
    <row r="23130" spans="1:10" x14ac:dyDescent="0.25">
      <c r="A23130">
        <f t="shared" si="724"/>
        <v>23128</v>
      </c>
      <c r="B23130" s="22">
        <v>0</v>
      </c>
      <c r="J23130" s="6">
        <f t="shared" si="723"/>
        <v>16272920094200.813</v>
      </c>
    </row>
    <row r="23131" spans="1:10" x14ac:dyDescent="0.25">
      <c r="A23131">
        <f t="shared" si="724"/>
        <v>23129</v>
      </c>
      <c r="B23131" s="22">
        <v>17652608.08219178</v>
      </c>
      <c r="J23131" s="6">
        <f t="shared" si="723"/>
        <v>185467282507771.06</v>
      </c>
    </row>
    <row r="23132" spans="1:10" x14ac:dyDescent="0.25">
      <c r="A23132">
        <f t="shared" si="724"/>
        <v>23130</v>
      </c>
      <c r="B23132" s="22">
        <v>0</v>
      </c>
      <c r="J23132" s="6">
        <f t="shared" si="723"/>
        <v>16272920094200.813</v>
      </c>
    </row>
    <row r="23133" spans="1:10" x14ac:dyDescent="0.25">
      <c r="A23133">
        <f t="shared" si="724"/>
        <v>23131</v>
      </c>
      <c r="B23133" s="22">
        <v>0</v>
      </c>
      <c r="J23133" s="6">
        <f t="shared" si="723"/>
        <v>16272920094200.813</v>
      </c>
    </row>
    <row r="23134" spans="1:10" x14ac:dyDescent="0.25">
      <c r="A23134">
        <f t="shared" si="724"/>
        <v>23132</v>
      </c>
      <c r="B23134" s="22">
        <v>0</v>
      </c>
      <c r="J23134" s="6">
        <f t="shared" si="723"/>
        <v>16272920094200.813</v>
      </c>
    </row>
    <row r="23135" spans="1:10" x14ac:dyDescent="0.25">
      <c r="A23135">
        <f t="shared" si="724"/>
        <v>23133</v>
      </c>
      <c r="B23135" s="22">
        <v>0</v>
      </c>
      <c r="J23135" s="6">
        <f t="shared" si="723"/>
        <v>16272920094200.813</v>
      </c>
    </row>
    <row r="23136" spans="1:10" x14ac:dyDescent="0.25">
      <c r="A23136">
        <f t="shared" si="724"/>
        <v>23134</v>
      </c>
      <c r="B23136" s="22">
        <v>0</v>
      </c>
      <c r="J23136" s="6">
        <f t="shared" si="723"/>
        <v>16272920094200.813</v>
      </c>
    </row>
    <row r="23137" spans="1:10" x14ac:dyDescent="0.25">
      <c r="A23137">
        <f t="shared" si="724"/>
        <v>23135</v>
      </c>
      <c r="B23137" s="22">
        <v>0</v>
      </c>
      <c r="J23137" s="6">
        <f t="shared" si="723"/>
        <v>16272920094200.813</v>
      </c>
    </row>
    <row r="23138" spans="1:10" x14ac:dyDescent="0.25">
      <c r="A23138">
        <f t="shared" si="724"/>
        <v>23136</v>
      </c>
      <c r="B23138" s="22">
        <v>8143430</v>
      </c>
      <c r="J23138" s="6">
        <f t="shared" si="723"/>
        <v>16887655243524.369</v>
      </c>
    </row>
    <row r="23139" spans="1:10" x14ac:dyDescent="0.25">
      <c r="A23139">
        <f t="shared" si="724"/>
        <v>23137</v>
      </c>
      <c r="B23139" s="22">
        <v>0</v>
      </c>
      <c r="J23139" s="6">
        <f t="shared" si="723"/>
        <v>16272920094200.813</v>
      </c>
    </row>
    <row r="23140" spans="1:10" x14ac:dyDescent="0.25">
      <c r="A23140">
        <f t="shared" si="724"/>
        <v>23138</v>
      </c>
      <c r="B23140" s="22">
        <v>8943680</v>
      </c>
      <c r="J23140" s="6">
        <f t="shared" si="723"/>
        <v>24105244819313.906</v>
      </c>
    </row>
    <row r="23141" spans="1:10" x14ac:dyDescent="0.25">
      <c r="A23141">
        <f t="shared" si="724"/>
        <v>23139</v>
      </c>
      <c r="B23141" s="22">
        <v>8943680</v>
      </c>
      <c r="J23141" s="6">
        <f t="shared" si="723"/>
        <v>24105244819313.906</v>
      </c>
    </row>
    <row r="23142" spans="1:10" x14ac:dyDescent="0.25">
      <c r="A23142">
        <f t="shared" si="724"/>
        <v>23140</v>
      </c>
      <c r="B23142" s="22">
        <v>0</v>
      </c>
      <c r="J23142" s="6">
        <f t="shared" si="723"/>
        <v>16272920094200.813</v>
      </c>
    </row>
    <row r="23143" spans="1:10" x14ac:dyDescent="0.25">
      <c r="A23143">
        <f t="shared" si="724"/>
        <v>23141</v>
      </c>
      <c r="B23143" s="22">
        <v>0</v>
      </c>
      <c r="J23143" s="6">
        <f t="shared" si="723"/>
        <v>16272920094200.813</v>
      </c>
    </row>
    <row r="23144" spans="1:10" x14ac:dyDescent="0.25">
      <c r="A23144">
        <f t="shared" si="724"/>
        <v>23142</v>
      </c>
      <c r="B23144" s="22">
        <v>0</v>
      </c>
      <c r="J23144" s="6">
        <f t="shared" si="723"/>
        <v>16272920094200.813</v>
      </c>
    </row>
    <row r="23145" spans="1:10" x14ac:dyDescent="0.25">
      <c r="A23145">
        <f t="shared" si="724"/>
        <v>23143</v>
      </c>
      <c r="B23145" s="22">
        <v>11143430</v>
      </c>
      <c r="J23145" s="6">
        <f t="shared" si="723"/>
        <v>50544410682285.516</v>
      </c>
    </row>
    <row r="23146" spans="1:10" x14ac:dyDescent="0.25">
      <c r="A23146">
        <f t="shared" si="724"/>
        <v>23144</v>
      </c>
      <c r="B23146" s="22">
        <v>0</v>
      </c>
      <c r="J23146" s="6">
        <f t="shared" si="723"/>
        <v>16272920094200.813</v>
      </c>
    </row>
    <row r="23147" spans="1:10" x14ac:dyDescent="0.25">
      <c r="A23147">
        <f t="shared" si="724"/>
        <v>23145</v>
      </c>
      <c r="B23147" s="22">
        <v>0</v>
      </c>
      <c r="J23147" s="6">
        <f t="shared" si="723"/>
        <v>16272920094200.813</v>
      </c>
    </row>
    <row r="23148" spans="1:10" x14ac:dyDescent="0.25">
      <c r="A23148">
        <f t="shared" si="724"/>
        <v>23146</v>
      </c>
      <c r="B23148" s="22">
        <v>0</v>
      </c>
      <c r="J23148" s="6">
        <f t="shared" si="723"/>
        <v>16272920094200.813</v>
      </c>
    </row>
    <row r="23149" spans="1:10" x14ac:dyDescent="0.25">
      <c r="A23149">
        <f t="shared" si="724"/>
        <v>23147</v>
      </c>
      <c r="B23149" s="22">
        <v>0</v>
      </c>
      <c r="J23149" s="6">
        <f t="shared" si="723"/>
        <v>16272920094200.813</v>
      </c>
    </row>
    <row r="23150" spans="1:10" x14ac:dyDescent="0.25">
      <c r="A23150">
        <f t="shared" si="724"/>
        <v>23148</v>
      </c>
      <c r="B23150" s="22">
        <v>4428780.8219178077</v>
      </c>
      <c r="J23150" s="6">
        <f t="shared" si="723"/>
        <v>155874984828.50565</v>
      </c>
    </row>
    <row r="23151" spans="1:10" x14ac:dyDescent="0.25">
      <c r="A23151">
        <f t="shared" si="724"/>
        <v>23149</v>
      </c>
      <c r="B23151" s="22">
        <v>8143430</v>
      </c>
      <c r="J23151" s="6">
        <f t="shared" si="723"/>
        <v>16887655243524.369</v>
      </c>
    </row>
    <row r="23152" spans="1:10" x14ac:dyDescent="0.25">
      <c r="A23152">
        <f t="shared" si="724"/>
        <v>23150</v>
      </c>
      <c r="B23152" s="22">
        <v>0</v>
      </c>
      <c r="J23152" s="6">
        <f t="shared" si="723"/>
        <v>16272920094200.813</v>
      </c>
    </row>
    <row r="23153" spans="1:10" x14ac:dyDescent="0.25">
      <c r="A23153">
        <f t="shared" si="724"/>
        <v>23151</v>
      </c>
      <c r="B23153" s="22">
        <v>0</v>
      </c>
      <c r="J23153" s="6">
        <f t="shared" si="723"/>
        <v>16272920094200.813</v>
      </c>
    </row>
    <row r="23154" spans="1:10" x14ac:dyDescent="0.25">
      <c r="A23154">
        <f t="shared" si="724"/>
        <v>23152</v>
      </c>
      <c r="B23154" s="22">
        <v>0</v>
      </c>
      <c r="J23154" s="6">
        <f t="shared" si="723"/>
        <v>16272920094200.813</v>
      </c>
    </row>
    <row r="23155" spans="1:10" x14ac:dyDescent="0.25">
      <c r="A23155">
        <f t="shared" si="724"/>
        <v>23153</v>
      </c>
      <c r="B23155" s="22">
        <v>8143430</v>
      </c>
      <c r="J23155" s="6">
        <f t="shared" si="723"/>
        <v>16887655243524.369</v>
      </c>
    </row>
    <row r="23156" spans="1:10" x14ac:dyDescent="0.25">
      <c r="A23156">
        <f t="shared" si="724"/>
        <v>23154</v>
      </c>
      <c r="B23156" s="22">
        <v>0</v>
      </c>
      <c r="J23156" s="6">
        <f t="shared" si="723"/>
        <v>16272920094200.813</v>
      </c>
    </row>
    <row r="23157" spans="1:10" x14ac:dyDescent="0.25">
      <c r="A23157">
        <f t="shared" si="724"/>
        <v>23155</v>
      </c>
      <c r="B23157" s="22">
        <v>0</v>
      </c>
      <c r="J23157" s="6">
        <f t="shared" si="723"/>
        <v>16272920094200.813</v>
      </c>
    </row>
    <row r="23158" spans="1:10" x14ac:dyDescent="0.25">
      <c r="A23158">
        <f t="shared" si="724"/>
        <v>23156</v>
      </c>
      <c r="B23158" s="22">
        <v>0</v>
      </c>
      <c r="J23158" s="6">
        <f t="shared" si="723"/>
        <v>16272920094200.813</v>
      </c>
    </row>
    <row r="23159" spans="1:10" x14ac:dyDescent="0.25">
      <c r="A23159">
        <f t="shared" si="724"/>
        <v>23157</v>
      </c>
      <c r="B23159" s="22">
        <v>8943680</v>
      </c>
      <c r="J23159" s="6">
        <f t="shared" si="723"/>
        <v>24105244819313.906</v>
      </c>
    </row>
    <row r="23160" spans="1:10" x14ac:dyDescent="0.25">
      <c r="A23160">
        <f t="shared" si="724"/>
        <v>23158</v>
      </c>
      <c r="B23160" s="22">
        <v>54335043.934246585</v>
      </c>
      <c r="J23160" s="6">
        <f t="shared" si="723"/>
        <v>2530197962460137.5</v>
      </c>
    </row>
    <row r="23161" spans="1:10" x14ac:dyDescent="0.25">
      <c r="A23161">
        <f t="shared" si="724"/>
        <v>23159</v>
      </c>
      <c r="B23161" s="22">
        <v>8143430</v>
      </c>
      <c r="J23161" s="6">
        <f t="shared" si="723"/>
        <v>16887655243524.369</v>
      </c>
    </row>
    <row r="23162" spans="1:10" x14ac:dyDescent="0.25">
      <c r="A23162">
        <f t="shared" si="724"/>
        <v>23160</v>
      </c>
      <c r="B23162" s="22">
        <v>8943680</v>
      </c>
      <c r="J23162" s="6">
        <f t="shared" si="723"/>
        <v>24105244819313.906</v>
      </c>
    </row>
    <row r="23163" spans="1:10" x14ac:dyDescent="0.25">
      <c r="A23163">
        <f t="shared" si="724"/>
        <v>23161</v>
      </c>
      <c r="B23163" s="22">
        <v>285171.25</v>
      </c>
      <c r="J23163" s="6">
        <f t="shared" si="723"/>
        <v>14053497767724.313</v>
      </c>
    </row>
    <row r="23164" spans="1:10" x14ac:dyDescent="0.25">
      <c r="A23164">
        <f t="shared" si="724"/>
        <v>23162</v>
      </c>
      <c r="B23164" s="22">
        <v>8943680</v>
      </c>
      <c r="J23164" s="6">
        <f t="shared" si="723"/>
        <v>24105244819313.906</v>
      </c>
    </row>
    <row r="23165" spans="1:10" x14ac:dyDescent="0.25">
      <c r="A23165">
        <f t="shared" si="724"/>
        <v>23163</v>
      </c>
      <c r="B23165" s="22">
        <v>0</v>
      </c>
      <c r="J23165" s="6">
        <f t="shared" si="723"/>
        <v>16272920094200.813</v>
      </c>
    </row>
    <row r="23166" spans="1:10" x14ac:dyDescent="0.25">
      <c r="A23166">
        <f t="shared" si="724"/>
        <v>23164</v>
      </c>
      <c r="B23166" s="22">
        <v>0</v>
      </c>
      <c r="J23166" s="6">
        <f t="shared" si="723"/>
        <v>16272920094200.813</v>
      </c>
    </row>
    <row r="23167" spans="1:10" x14ac:dyDescent="0.25">
      <c r="A23167">
        <f t="shared" si="724"/>
        <v>23165</v>
      </c>
      <c r="B23167" s="22">
        <v>0</v>
      </c>
      <c r="J23167" s="6">
        <f t="shared" si="723"/>
        <v>16272920094200.813</v>
      </c>
    </row>
    <row r="23168" spans="1:10" x14ac:dyDescent="0.25">
      <c r="A23168">
        <f t="shared" si="724"/>
        <v>23166</v>
      </c>
      <c r="B23168" s="22">
        <v>8143430</v>
      </c>
      <c r="J23168" s="6">
        <f t="shared" si="723"/>
        <v>16887655243524.369</v>
      </c>
    </row>
    <row r="23169" spans="1:10" x14ac:dyDescent="0.25">
      <c r="A23169">
        <f t="shared" si="724"/>
        <v>23167</v>
      </c>
      <c r="B23169" s="22">
        <v>8143430</v>
      </c>
      <c r="J23169" s="6">
        <f t="shared" si="723"/>
        <v>16887655243524.369</v>
      </c>
    </row>
    <row r="23170" spans="1:10" x14ac:dyDescent="0.25">
      <c r="A23170">
        <f t="shared" si="724"/>
        <v>23168</v>
      </c>
      <c r="B23170" s="22">
        <v>0</v>
      </c>
      <c r="J23170" s="6">
        <f t="shared" si="723"/>
        <v>16272920094200.813</v>
      </c>
    </row>
    <row r="23171" spans="1:10" x14ac:dyDescent="0.25">
      <c r="A23171">
        <f t="shared" si="724"/>
        <v>23169</v>
      </c>
      <c r="B23171" s="22">
        <v>54404987.184246585</v>
      </c>
      <c r="J23171" s="6">
        <f t="shared" ref="J23171:J23234" si="725">(B23171-$I$6)^2</f>
        <v>2537239295590918.5</v>
      </c>
    </row>
    <row r="23172" spans="1:10" x14ac:dyDescent="0.25">
      <c r="A23172">
        <f t="shared" ref="A23172:A23235" si="726">A23171+1</f>
        <v>23170</v>
      </c>
      <c r="B23172" s="22">
        <v>8943680</v>
      </c>
      <c r="J23172" s="6">
        <f t="shared" si="725"/>
        <v>24105244819313.906</v>
      </c>
    </row>
    <row r="23173" spans="1:10" x14ac:dyDescent="0.25">
      <c r="A23173">
        <f t="shared" si="726"/>
        <v>23171</v>
      </c>
      <c r="B23173" s="22">
        <v>8143430</v>
      </c>
      <c r="J23173" s="6">
        <f t="shared" si="725"/>
        <v>16887655243524.369</v>
      </c>
    </row>
    <row r="23174" spans="1:10" x14ac:dyDescent="0.25">
      <c r="A23174">
        <f t="shared" si="726"/>
        <v>23172</v>
      </c>
      <c r="B23174" s="22">
        <v>0</v>
      </c>
      <c r="J23174" s="6">
        <f t="shared" si="725"/>
        <v>16272920094200.813</v>
      </c>
    </row>
    <row r="23175" spans="1:10" x14ac:dyDescent="0.25">
      <c r="A23175">
        <f t="shared" si="726"/>
        <v>23173</v>
      </c>
      <c r="B23175" s="22">
        <v>0</v>
      </c>
      <c r="J23175" s="6">
        <f t="shared" si="725"/>
        <v>16272920094200.813</v>
      </c>
    </row>
    <row r="23176" spans="1:10" x14ac:dyDescent="0.25">
      <c r="A23176">
        <f t="shared" si="726"/>
        <v>23174</v>
      </c>
      <c r="B23176" s="22">
        <v>8143430</v>
      </c>
      <c r="J23176" s="6">
        <f t="shared" si="725"/>
        <v>16887655243524.369</v>
      </c>
    </row>
    <row r="23177" spans="1:10" x14ac:dyDescent="0.25">
      <c r="A23177">
        <f t="shared" si="726"/>
        <v>23175</v>
      </c>
      <c r="B23177" s="22">
        <v>0</v>
      </c>
      <c r="J23177" s="6">
        <f t="shared" si="725"/>
        <v>16272920094200.813</v>
      </c>
    </row>
    <row r="23178" spans="1:10" x14ac:dyDescent="0.25">
      <c r="A23178">
        <f t="shared" si="726"/>
        <v>23176</v>
      </c>
      <c r="B23178" s="22">
        <v>8943680</v>
      </c>
      <c r="J23178" s="6">
        <f t="shared" si="725"/>
        <v>24105244819313.906</v>
      </c>
    </row>
    <row r="23179" spans="1:10" x14ac:dyDescent="0.25">
      <c r="A23179">
        <f t="shared" si="726"/>
        <v>23177</v>
      </c>
      <c r="B23179" s="22">
        <v>0</v>
      </c>
      <c r="J23179" s="6">
        <f t="shared" si="725"/>
        <v>16272920094200.813</v>
      </c>
    </row>
    <row r="23180" spans="1:10" x14ac:dyDescent="0.25">
      <c r="A23180">
        <f t="shared" si="726"/>
        <v>23178</v>
      </c>
      <c r="B23180" s="22">
        <v>0</v>
      </c>
      <c r="J23180" s="6">
        <f t="shared" si="725"/>
        <v>16272920094200.813</v>
      </c>
    </row>
    <row r="23181" spans="1:10" x14ac:dyDescent="0.25">
      <c r="A23181">
        <f t="shared" si="726"/>
        <v>23179</v>
      </c>
      <c r="B23181" s="22">
        <v>8943680</v>
      </c>
      <c r="J23181" s="6">
        <f t="shared" si="725"/>
        <v>24105244819313.906</v>
      </c>
    </row>
    <row r="23182" spans="1:10" x14ac:dyDescent="0.25">
      <c r="A23182">
        <f t="shared" si="726"/>
        <v>23180</v>
      </c>
      <c r="B23182" s="22">
        <v>0</v>
      </c>
      <c r="J23182" s="6">
        <f t="shared" si="725"/>
        <v>16272920094200.813</v>
      </c>
    </row>
    <row r="23183" spans="1:10" x14ac:dyDescent="0.25">
      <c r="A23183">
        <f t="shared" si="726"/>
        <v>23181</v>
      </c>
      <c r="B23183" s="22">
        <v>0</v>
      </c>
      <c r="J23183" s="6">
        <f t="shared" si="725"/>
        <v>16272920094200.813</v>
      </c>
    </row>
    <row r="23184" spans="1:10" x14ac:dyDescent="0.25">
      <c r="A23184">
        <f t="shared" si="726"/>
        <v>23182</v>
      </c>
      <c r="B23184" s="22">
        <v>0</v>
      </c>
      <c r="J23184" s="6">
        <f t="shared" si="725"/>
        <v>16272920094200.813</v>
      </c>
    </row>
    <row r="23185" spans="1:10" x14ac:dyDescent="0.25">
      <c r="A23185">
        <f t="shared" si="726"/>
        <v>23183</v>
      </c>
      <c r="B23185" s="22">
        <v>0</v>
      </c>
      <c r="J23185" s="6">
        <f t="shared" si="725"/>
        <v>16272920094200.813</v>
      </c>
    </row>
    <row r="23186" spans="1:10" x14ac:dyDescent="0.25">
      <c r="A23186">
        <f t="shared" si="726"/>
        <v>23184</v>
      </c>
      <c r="B23186" s="22">
        <v>3000000</v>
      </c>
      <c r="J23186" s="6">
        <f t="shared" si="725"/>
        <v>1069095532961.9576</v>
      </c>
    </row>
    <row r="23187" spans="1:10" x14ac:dyDescent="0.25">
      <c r="A23187">
        <f t="shared" si="726"/>
        <v>23185</v>
      </c>
      <c r="B23187" s="22">
        <v>0</v>
      </c>
      <c r="J23187" s="6">
        <f t="shared" si="725"/>
        <v>16272920094200.813</v>
      </c>
    </row>
    <row r="23188" spans="1:10" x14ac:dyDescent="0.25">
      <c r="A23188">
        <f t="shared" si="726"/>
        <v>23186</v>
      </c>
      <c r="B23188" s="22">
        <v>0</v>
      </c>
      <c r="J23188" s="6">
        <f t="shared" si="725"/>
        <v>16272920094200.813</v>
      </c>
    </row>
    <row r="23189" spans="1:10" x14ac:dyDescent="0.25">
      <c r="A23189">
        <f t="shared" si="726"/>
        <v>23187</v>
      </c>
      <c r="B23189" s="22">
        <v>8143430</v>
      </c>
      <c r="J23189" s="6">
        <f t="shared" si="725"/>
        <v>16887655243524.369</v>
      </c>
    </row>
    <row r="23190" spans="1:10" x14ac:dyDescent="0.25">
      <c r="A23190">
        <f t="shared" si="726"/>
        <v>23188</v>
      </c>
      <c r="B23190" s="22">
        <v>8143430</v>
      </c>
      <c r="J23190" s="6">
        <f t="shared" si="725"/>
        <v>16887655243524.369</v>
      </c>
    </row>
    <row r="23191" spans="1:10" x14ac:dyDescent="0.25">
      <c r="A23191">
        <f t="shared" si="726"/>
        <v>23189</v>
      </c>
      <c r="B23191" s="22">
        <v>0</v>
      </c>
      <c r="J23191" s="6">
        <f t="shared" si="725"/>
        <v>16272920094200.813</v>
      </c>
    </row>
    <row r="23192" spans="1:10" x14ac:dyDescent="0.25">
      <c r="A23192">
        <f t="shared" si="726"/>
        <v>23190</v>
      </c>
      <c r="B23192" s="22">
        <v>3250000</v>
      </c>
      <c r="J23192" s="6">
        <f t="shared" si="725"/>
        <v>614610152858.7196</v>
      </c>
    </row>
    <row r="23193" spans="1:10" x14ac:dyDescent="0.25">
      <c r="A23193">
        <f t="shared" si="726"/>
        <v>23191</v>
      </c>
      <c r="B23193" s="22">
        <v>11393430</v>
      </c>
      <c r="J23193" s="6">
        <f t="shared" si="725"/>
        <v>54161640302182.273</v>
      </c>
    </row>
    <row r="23194" spans="1:10" x14ac:dyDescent="0.25">
      <c r="A23194">
        <f t="shared" si="726"/>
        <v>23192</v>
      </c>
      <c r="B23194" s="22">
        <v>3250000</v>
      </c>
      <c r="J23194" s="6">
        <f t="shared" si="725"/>
        <v>614610152858.7196</v>
      </c>
    </row>
    <row r="23195" spans="1:10" x14ac:dyDescent="0.25">
      <c r="A23195">
        <f t="shared" si="726"/>
        <v>23193</v>
      </c>
      <c r="B23195" s="22">
        <v>0</v>
      </c>
      <c r="J23195" s="6">
        <f t="shared" si="725"/>
        <v>16272920094200.813</v>
      </c>
    </row>
    <row r="23196" spans="1:10" x14ac:dyDescent="0.25">
      <c r="A23196">
        <f t="shared" si="726"/>
        <v>23194</v>
      </c>
      <c r="B23196" s="22">
        <v>8943680</v>
      </c>
      <c r="J23196" s="6">
        <f t="shared" si="725"/>
        <v>24105244819313.906</v>
      </c>
    </row>
    <row r="23197" spans="1:10" x14ac:dyDescent="0.25">
      <c r="A23197">
        <f t="shared" si="726"/>
        <v>23195</v>
      </c>
      <c r="B23197" s="22">
        <v>0</v>
      </c>
      <c r="J23197" s="6">
        <f t="shared" si="725"/>
        <v>16272920094200.813</v>
      </c>
    </row>
    <row r="23198" spans="1:10" x14ac:dyDescent="0.25">
      <c r="A23198">
        <f t="shared" si="726"/>
        <v>23196</v>
      </c>
      <c r="B23198" s="22">
        <v>0</v>
      </c>
      <c r="J23198" s="6">
        <f t="shared" si="725"/>
        <v>16272920094200.813</v>
      </c>
    </row>
    <row r="23199" spans="1:10" x14ac:dyDescent="0.25">
      <c r="A23199">
        <f t="shared" si="726"/>
        <v>23197</v>
      </c>
      <c r="B23199" s="22">
        <v>17087110</v>
      </c>
      <c r="J23199" s="6">
        <f t="shared" si="725"/>
        <v>170384444013437.47</v>
      </c>
    </row>
    <row r="23200" spans="1:10" x14ac:dyDescent="0.25">
      <c r="A23200">
        <f t="shared" si="726"/>
        <v>23198</v>
      </c>
      <c r="B23200" s="22">
        <v>4428780.8219178077</v>
      </c>
      <c r="J23200" s="6">
        <f t="shared" si="725"/>
        <v>155874984828.50565</v>
      </c>
    </row>
    <row r="23201" spans="1:10" x14ac:dyDescent="0.25">
      <c r="A23201">
        <f t="shared" si="726"/>
        <v>23199</v>
      </c>
      <c r="B23201" s="22">
        <v>0</v>
      </c>
      <c r="J23201" s="6">
        <f t="shared" si="725"/>
        <v>16272920094200.813</v>
      </c>
    </row>
    <row r="23202" spans="1:10" x14ac:dyDescent="0.25">
      <c r="A23202">
        <f t="shared" si="726"/>
        <v>23200</v>
      </c>
      <c r="B23202" s="22">
        <v>0</v>
      </c>
      <c r="J23202" s="6">
        <f t="shared" si="725"/>
        <v>16272920094200.813</v>
      </c>
    </row>
    <row r="23203" spans="1:10" x14ac:dyDescent="0.25">
      <c r="A23203">
        <f t="shared" si="726"/>
        <v>23201</v>
      </c>
      <c r="B23203" s="22">
        <v>0</v>
      </c>
      <c r="J23203" s="6">
        <f t="shared" si="725"/>
        <v>16272920094200.813</v>
      </c>
    </row>
    <row r="23204" spans="1:10" x14ac:dyDescent="0.25">
      <c r="A23204">
        <f t="shared" si="726"/>
        <v>23202</v>
      </c>
      <c r="B23204" s="22">
        <v>0</v>
      </c>
      <c r="J23204" s="6">
        <f t="shared" si="725"/>
        <v>16272920094200.813</v>
      </c>
    </row>
    <row r="23205" spans="1:10" x14ac:dyDescent="0.25">
      <c r="A23205">
        <f t="shared" si="726"/>
        <v>23203</v>
      </c>
      <c r="B23205" s="22">
        <v>8143430</v>
      </c>
      <c r="J23205" s="6">
        <f t="shared" si="725"/>
        <v>16887655243524.369</v>
      </c>
    </row>
    <row r="23206" spans="1:10" x14ac:dyDescent="0.25">
      <c r="A23206">
        <f t="shared" si="726"/>
        <v>23204</v>
      </c>
      <c r="B23206" s="22">
        <v>0</v>
      </c>
      <c r="J23206" s="6">
        <f t="shared" si="725"/>
        <v>16272920094200.813</v>
      </c>
    </row>
    <row r="23207" spans="1:10" x14ac:dyDescent="0.25">
      <c r="A23207">
        <f t="shared" si="726"/>
        <v>23205</v>
      </c>
      <c r="B23207" s="22">
        <v>0</v>
      </c>
      <c r="J23207" s="6">
        <f t="shared" si="725"/>
        <v>16272920094200.813</v>
      </c>
    </row>
    <row r="23208" spans="1:10" x14ac:dyDescent="0.25">
      <c r="A23208">
        <f t="shared" si="726"/>
        <v>23206</v>
      </c>
      <c r="B23208" s="22">
        <v>0</v>
      </c>
      <c r="J23208" s="6">
        <f t="shared" si="725"/>
        <v>16272920094200.813</v>
      </c>
    </row>
    <row r="23209" spans="1:10" x14ac:dyDescent="0.25">
      <c r="A23209">
        <f t="shared" si="726"/>
        <v>23207</v>
      </c>
      <c r="B23209" s="22">
        <v>8143430</v>
      </c>
      <c r="J23209" s="6">
        <f t="shared" si="725"/>
        <v>16887655243524.369</v>
      </c>
    </row>
    <row r="23210" spans="1:10" x14ac:dyDescent="0.25">
      <c r="A23210">
        <f t="shared" si="726"/>
        <v>23208</v>
      </c>
      <c r="B23210" s="22">
        <v>8143430</v>
      </c>
      <c r="J23210" s="6">
        <f t="shared" si="725"/>
        <v>16887655243524.369</v>
      </c>
    </row>
    <row r="23211" spans="1:10" x14ac:dyDescent="0.25">
      <c r="A23211">
        <f t="shared" si="726"/>
        <v>23209</v>
      </c>
      <c r="B23211" s="22">
        <v>8143430</v>
      </c>
      <c r="J23211" s="6">
        <f t="shared" si="725"/>
        <v>16887655243524.369</v>
      </c>
    </row>
    <row r="23212" spans="1:10" x14ac:dyDescent="0.25">
      <c r="A23212">
        <f t="shared" si="726"/>
        <v>23210</v>
      </c>
      <c r="B23212" s="22">
        <v>8143430</v>
      </c>
      <c r="J23212" s="6">
        <f t="shared" si="725"/>
        <v>16887655243524.369</v>
      </c>
    </row>
    <row r="23213" spans="1:10" x14ac:dyDescent="0.25">
      <c r="A23213">
        <f t="shared" si="726"/>
        <v>23211</v>
      </c>
      <c r="B23213" s="22">
        <v>8143430</v>
      </c>
      <c r="J23213" s="6">
        <f t="shared" si="725"/>
        <v>16887655243524.369</v>
      </c>
    </row>
    <row r="23214" spans="1:10" x14ac:dyDescent="0.25">
      <c r="A23214">
        <f t="shared" si="726"/>
        <v>23212</v>
      </c>
      <c r="B23214" s="22">
        <v>8943680</v>
      </c>
      <c r="J23214" s="6">
        <f t="shared" si="725"/>
        <v>24105244819313.906</v>
      </c>
    </row>
    <row r="23215" spans="1:10" x14ac:dyDescent="0.25">
      <c r="A23215">
        <f t="shared" si="726"/>
        <v>23213</v>
      </c>
      <c r="B23215" s="22">
        <v>0</v>
      </c>
      <c r="J23215" s="6">
        <f t="shared" si="725"/>
        <v>16272920094200.813</v>
      </c>
    </row>
    <row r="23216" spans="1:10" x14ac:dyDescent="0.25">
      <c r="A23216">
        <f t="shared" si="726"/>
        <v>23214</v>
      </c>
      <c r="B23216" s="22">
        <v>0</v>
      </c>
      <c r="J23216" s="6">
        <f t="shared" si="725"/>
        <v>16272920094200.813</v>
      </c>
    </row>
    <row r="23217" spans="1:10" x14ac:dyDescent="0.25">
      <c r="A23217">
        <f t="shared" si="726"/>
        <v>23215</v>
      </c>
      <c r="B23217" s="22">
        <v>8143430</v>
      </c>
      <c r="J23217" s="6">
        <f t="shared" si="725"/>
        <v>16887655243524.369</v>
      </c>
    </row>
    <row r="23218" spans="1:10" x14ac:dyDescent="0.25">
      <c r="A23218">
        <f t="shared" si="726"/>
        <v>23216</v>
      </c>
      <c r="B23218" s="22">
        <v>17087110</v>
      </c>
      <c r="J23218" s="6">
        <f t="shared" si="725"/>
        <v>170384444013437.47</v>
      </c>
    </row>
    <row r="23219" spans="1:10" x14ac:dyDescent="0.25">
      <c r="A23219">
        <f t="shared" si="726"/>
        <v>23217</v>
      </c>
      <c r="B23219" s="22">
        <v>8943680</v>
      </c>
      <c r="J23219" s="6">
        <f t="shared" si="725"/>
        <v>24105244819313.906</v>
      </c>
    </row>
    <row r="23220" spans="1:10" x14ac:dyDescent="0.25">
      <c r="A23220">
        <f t="shared" si="726"/>
        <v>23218</v>
      </c>
      <c r="B23220" s="22">
        <v>8143430</v>
      </c>
      <c r="J23220" s="6">
        <f t="shared" si="725"/>
        <v>16887655243524.369</v>
      </c>
    </row>
    <row r="23221" spans="1:10" x14ac:dyDescent="0.25">
      <c r="A23221">
        <f t="shared" si="726"/>
        <v>23219</v>
      </c>
      <c r="B23221" s="22">
        <v>0</v>
      </c>
      <c r="J23221" s="6">
        <f t="shared" si="725"/>
        <v>16272920094200.813</v>
      </c>
    </row>
    <row r="23222" spans="1:10" x14ac:dyDescent="0.25">
      <c r="A23222">
        <f t="shared" si="726"/>
        <v>23220</v>
      </c>
      <c r="B23222" s="22">
        <v>0</v>
      </c>
      <c r="J23222" s="6">
        <f t="shared" si="725"/>
        <v>16272920094200.813</v>
      </c>
    </row>
    <row r="23223" spans="1:10" x14ac:dyDescent="0.25">
      <c r="A23223">
        <f t="shared" si="726"/>
        <v>23221</v>
      </c>
      <c r="B23223" s="22">
        <v>0</v>
      </c>
      <c r="J23223" s="6">
        <f t="shared" si="725"/>
        <v>16272920094200.813</v>
      </c>
    </row>
    <row r="23224" spans="1:10" x14ac:dyDescent="0.25">
      <c r="A23224">
        <f t="shared" si="726"/>
        <v>23222</v>
      </c>
      <c r="B23224" s="22">
        <v>8143430</v>
      </c>
      <c r="J23224" s="6">
        <f t="shared" si="725"/>
        <v>16887655243524.369</v>
      </c>
    </row>
    <row r="23225" spans="1:10" x14ac:dyDescent="0.25">
      <c r="A23225">
        <f t="shared" si="726"/>
        <v>23223</v>
      </c>
      <c r="B23225" s="22">
        <v>8943680</v>
      </c>
      <c r="J23225" s="6">
        <f t="shared" si="725"/>
        <v>24105244819313.906</v>
      </c>
    </row>
    <row r="23226" spans="1:10" x14ac:dyDescent="0.25">
      <c r="A23226">
        <f t="shared" si="726"/>
        <v>23224</v>
      </c>
      <c r="B23226" s="22">
        <v>0</v>
      </c>
      <c r="J23226" s="6">
        <f t="shared" si="725"/>
        <v>16272920094200.813</v>
      </c>
    </row>
    <row r="23227" spans="1:10" x14ac:dyDescent="0.25">
      <c r="A23227">
        <f t="shared" si="726"/>
        <v>23225</v>
      </c>
      <c r="B23227" s="22">
        <v>0</v>
      </c>
      <c r="J23227" s="6">
        <f t="shared" si="725"/>
        <v>16272920094200.813</v>
      </c>
    </row>
    <row r="23228" spans="1:10" x14ac:dyDescent="0.25">
      <c r="A23228">
        <f t="shared" si="726"/>
        <v>23226</v>
      </c>
      <c r="B23228" s="22">
        <v>0</v>
      </c>
      <c r="J23228" s="6">
        <f t="shared" si="725"/>
        <v>16272920094200.813</v>
      </c>
    </row>
    <row r="23229" spans="1:10" x14ac:dyDescent="0.25">
      <c r="A23229">
        <f t="shared" si="726"/>
        <v>23227</v>
      </c>
      <c r="B23229" s="22">
        <v>8143430</v>
      </c>
      <c r="J23229" s="6">
        <f t="shared" si="725"/>
        <v>16887655243524.369</v>
      </c>
    </row>
    <row r="23230" spans="1:10" x14ac:dyDescent="0.25">
      <c r="A23230">
        <f t="shared" si="726"/>
        <v>23228</v>
      </c>
      <c r="B23230" s="22">
        <v>0</v>
      </c>
      <c r="J23230" s="6">
        <f t="shared" si="725"/>
        <v>16272920094200.813</v>
      </c>
    </row>
    <row r="23231" spans="1:10" x14ac:dyDescent="0.25">
      <c r="A23231">
        <f t="shared" si="726"/>
        <v>23229</v>
      </c>
      <c r="B23231" s="22">
        <v>12572210.821917808</v>
      </c>
      <c r="J23231" s="6">
        <f t="shared" si="725"/>
        <v>72901543351412.328</v>
      </c>
    </row>
    <row r="23232" spans="1:10" x14ac:dyDescent="0.25">
      <c r="A23232">
        <f t="shared" si="726"/>
        <v>23230</v>
      </c>
      <c r="B23232" s="22">
        <v>8143430</v>
      </c>
      <c r="J23232" s="6">
        <f t="shared" si="725"/>
        <v>16887655243524.369</v>
      </c>
    </row>
    <row r="23233" spans="1:10" x14ac:dyDescent="0.25">
      <c r="A23233">
        <f t="shared" si="726"/>
        <v>23231</v>
      </c>
      <c r="B23233" s="22">
        <v>8943680</v>
      </c>
      <c r="J23233" s="6">
        <f t="shared" si="725"/>
        <v>24105244819313.906</v>
      </c>
    </row>
    <row r="23234" spans="1:10" x14ac:dyDescent="0.25">
      <c r="A23234">
        <f t="shared" si="726"/>
        <v>23232</v>
      </c>
      <c r="B23234" s="22">
        <v>0</v>
      </c>
      <c r="J23234" s="6">
        <f t="shared" si="725"/>
        <v>16272920094200.813</v>
      </c>
    </row>
    <row r="23235" spans="1:10" x14ac:dyDescent="0.25">
      <c r="A23235">
        <f t="shared" si="726"/>
        <v>23233</v>
      </c>
      <c r="B23235" s="22">
        <v>20337110</v>
      </c>
      <c r="J23235" s="6">
        <f t="shared" ref="J23235:J23298" si="727">(B23235-$I$6)^2</f>
        <v>265792349072095.38</v>
      </c>
    </row>
    <row r="23236" spans="1:10" x14ac:dyDescent="0.25">
      <c r="A23236">
        <f t="shared" ref="A23236:A23299" si="728">A23235+1</f>
        <v>23234</v>
      </c>
      <c r="B23236" s="22">
        <v>8143430</v>
      </c>
      <c r="J23236" s="6">
        <f t="shared" si="727"/>
        <v>16887655243524.369</v>
      </c>
    </row>
    <row r="23237" spans="1:10" x14ac:dyDescent="0.25">
      <c r="A23237">
        <f t="shared" si="728"/>
        <v>23235</v>
      </c>
      <c r="B23237" s="22">
        <v>0</v>
      </c>
      <c r="J23237" s="6">
        <f t="shared" si="727"/>
        <v>16272920094200.813</v>
      </c>
    </row>
    <row r="23238" spans="1:10" x14ac:dyDescent="0.25">
      <c r="A23238">
        <f t="shared" si="728"/>
        <v>23236</v>
      </c>
      <c r="B23238" s="22">
        <v>0</v>
      </c>
      <c r="J23238" s="6">
        <f t="shared" si="727"/>
        <v>16272920094200.813</v>
      </c>
    </row>
    <row r="23239" spans="1:10" x14ac:dyDescent="0.25">
      <c r="A23239">
        <f t="shared" si="728"/>
        <v>23237</v>
      </c>
      <c r="B23239" s="22">
        <v>8943680</v>
      </c>
      <c r="J23239" s="6">
        <f t="shared" si="727"/>
        <v>24105244819313.906</v>
      </c>
    </row>
    <row r="23240" spans="1:10" x14ac:dyDescent="0.25">
      <c r="A23240">
        <f t="shared" si="728"/>
        <v>23238</v>
      </c>
      <c r="B23240" s="22">
        <v>8943680</v>
      </c>
      <c r="J23240" s="6">
        <f t="shared" si="727"/>
        <v>24105244819313.906</v>
      </c>
    </row>
    <row r="23241" spans="1:10" x14ac:dyDescent="0.25">
      <c r="A23241">
        <f t="shared" si="728"/>
        <v>23239</v>
      </c>
      <c r="B23241" s="22">
        <v>8943680</v>
      </c>
      <c r="J23241" s="6">
        <f t="shared" si="727"/>
        <v>24105244819313.906</v>
      </c>
    </row>
    <row r="23242" spans="1:10" x14ac:dyDescent="0.25">
      <c r="A23242">
        <f t="shared" si="728"/>
        <v>23240</v>
      </c>
      <c r="B23242" s="22">
        <v>0</v>
      </c>
      <c r="J23242" s="6">
        <f t="shared" si="727"/>
        <v>16272920094200.813</v>
      </c>
    </row>
    <row r="23243" spans="1:10" x14ac:dyDescent="0.25">
      <c r="A23243">
        <f t="shared" si="728"/>
        <v>23241</v>
      </c>
      <c r="B23243" s="22">
        <v>11393430</v>
      </c>
      <c r="J23243" s="6">
        <f t="shared" si="727"/>
        <v>54161640302182.273</v>
      </c>
    </row>
    <row r="23244" spans="1:10" x14ac:dyDescent="0.25">
      <c r="A23244">
        <f t="shared" si="728"/>
        <v>23242</v>
      </c>
      <c r="B23244" s="22">
        <v>0</v>
      </c>
      <c r="J23244" s="6">
        <f t="shared" si="727"/>
        <v>16272920094200.813</v>
      </c>
    </row>
    <row r="23245" spans="1:10" x14ac:dyDescent="0.25">
      <c r="A23245">
        <f t="shared" si="728"/>
        <v>23243</v>
      </c>
      <c r="B23245" s="22">
        <v>17087110</v>
      </c>
      <c r="J23245" s="6">
        <f t="shared" si="727"/>
        <v>170384444013437.47</v>
      </c>
    </row>
    <row r="23246" spans="1:10" x14ac:dyDescent="0.25">
      <c r="A23246">
        <f t="shared" si="728"/>
        <v>23244</v>
      </c>
      <c r="B23246" s="22">
        <v>0</v>
      </c>
      <c r="J23246" s="6">
        <f t="shared" si="727"/>
        <v>16272920094200.813</v>
      </c>
    </row>
    <row r="23247" spans="1:10" x14ac:dyDescent="0.25">
      <c r="A23247">
        <f t="shared" si="728"/>
        <v>23245</v>
      </c>
      <c r="B23247" s="22">
        <v>8143430</v>
      </c>
      <c r="J23247" s="6">
        <f t="shared" si="727"/>
        <v>16887655243524.369</v>
      </c>
    </row>
    <row r="23248" spans="1:10" x14ac:dyDescent="0.25">
      <c r="A23248">
        <f t="shared" si="728"/>
        <v>23246</v>
      </c>
      <c r="B23248" s="22">
        <v>0</v>
      </c>
      <c r="J23248" s="6">
        <f t="shared" si="727"/>
        <v>16272920094200.813</v>
      </c>
    </row>
    <row r="23249" spans="1:10" x14ac:dyDescent="0.25">
      <c r="A23249">
        <f t="shared" si="728"/>
        <v>23247</v>
      </c>
      <c r="B23249" s="22">
        <v>8943680</v>
      </c>
      <c r="J23249" s="6">
        <f t="shared" si="727"/>
        <v>24105244819313.906</v>
      </c>
    </row>
    <row r="23250" spans="1:10" x14ac:dyDescent="0.25">
      <c r="A23250">
        <f t="shared" si="728"/>
        <v>23248</v>
      </c>
      <c r="B23250" s="22">
        <v>0</v>
      </c>
      <c r="J23250" s="6">
        <f t="shared" si="727"/>
        <v>16272920094200.813</v>
      </c>
    </row>
    <row r="23251" spans="1:10" x14ac:dyDescent="0.25">
      <c r="A23251">
        <f t="shared" si="728"/>
        <v>23249</v>
      </c>
      <c r="B23251" s="22">
        <v>75850934.756164402</v>
      </c>
      <c r="J23251" s="6">
        <f t="shared" si="727"/>
        <v>5157676317596717</v>
      </c>
    </row>
    <row r="23252" spans="1:10" x14ac:dyDescent="0.25">
      <c r="A23252">
        <f t="shared" si="728"/>
        <v>23250</v>
      </c>
      <c r="B23252" s="22">
        <v>8143430</v>
      </c>
      <c r="J23252" s="6">
        <f t="shared" si="727"/>
        <v>16887655243524.369</v>
      </c>
    </row>
    <row r="23253" spans="1:10" x14ac:dyDescent="0.25">
      <c r="A23253">
        <f t="shared" si="728"/>
        <v>23251</v>
      </c>
      <c r="B23253" s="22">
        <v>0</v>
      </c>
      <c r="J23253" s="6">
        <f t="shared" si="727"/>
        <v>16272920094200.813</v>
      </c>
    </row>
    <row r="23254" spans="1:10" x14ac:dyDescent="0.25">
      <c r="A23254">
        <f t="shared" si="728"/>
        <v>23252</v>
      </c>
      <c r="B23254" s="22">
        <v>12193680</v>
      </c>
      <c r="J23254" s="6">
        <f t="shared" si="727"/>
        <v>66580854877971.813</v>
      </c>
    </row>
    <row r="23255" spans="1:10" x14ac:dyDescent="0.25">
      <c r="A23255">
        <f t="shared" si="728"/>
        <v>23253</v>
      </c>
      <c r="B23255" s="22">
        <v>0</v>
      </c>
      <c r="J23255" s="6">
        <f t="shared" si="727"/>
        <v>16272920094200.813</v>
      </c>
    </row>
    <row r="23256" spans="1:10" x14ac:dyDescent="0.25">
      <c r="A23256">
        <f t="shared" si="728"/>
        <v>23254</v>
      </c>
      <c r="B23256" s="22">
        <v>8943680</v>
      </c>
      <c r="J23256" s="6">
        <f t="shared" si="727"/>
        <v>24105244819313.906</v>
      </c>
    </row>
    <row r="23257" spans="1:10" x14ac:dyDescent="0.25">
      <c r="A23257">
        <f t="shared" si="728"/>
        <v>23255</v>
      </c>
      <c r="B23257" s="22">
        <v>20087110</v>
      </c>
      <c r="J23257" s="6">
        <f t="shared" si="727"/>
        <v>257703279452198.59</v>
      </c>
    </row>
    <row r="23258" spans="1:10" x14ac:dyDescent="0.25">
      <c r="A23258">
        <f t="shared" si="728"/>
        <v>23256</v>
      </c>
      <c r="B23258" s="22">
        <v>0</v>
      </c>
      <c r="J23258" s="6">
        <f t="shared" si="727"/>
        <v>16272920094200.813</v>
      </c>
    </row>
    <row r="23259" spans="1:10" x14ac:dyDescent="0.25">
      <c r="A23259">
        <f t="shared" si="728"/>
        <v>23257</v>
      </c>
      <c r="B23259" s="22">
        <v>0</v>
      </c>
      <c r="J23259" s="6">
        <f t="shared" si="727"/>
        <v>16272920094200.813</v>
      </c>
    </row>
    <row r="23260" spans="1:10" x14ac:dyDescent="0.25">
      <c r="A23260">
        <f t="shared" si="728"/>
        <v>23258</v>
      </c>
      <c r="B23260" s="22">
        <v>8143430</v>
      </c>
      <c r="J23260" s="6">
        <f t="shared" si="727"/>
        <v>16887655243524.369</v>
      </c>
    </row>
    <row r="23261" spans="1:10" x14ac:dyDescent="0.25">
      <c r="A23261">
        <f t="shared" si="728"/>
        <v>23259</v>
      </c>
      <c r="B23261" s="22">
        <v>8943680</v>
      </c>
      <c r="J23261" s="6">
        <f t="shared" si="727"/>
        <v>24105244819313.906</v>
      </c>
    </row>
    <row r="23262" spans="1:10" x14ac:dyDescent="0.25">
      <c r="A23262">
        <f t="shared" si="728"/>
        <v>23260</v>
      </c>
      <c r="B23262" s="22">
        <v>0</v>
      </c>
      <c r="J23262" s="6">
        <f t="shared" si="727"/>
        <v>16272920094200.813</v>
      </c>
    </row>
    <row r="23263" spans="1:10" x14ac:dyDescent="0.25">
      <c r="A23263">
        <f t="shared" si="728"/>
        <v>23261</v>
      </c>
      <c r="B23263" s="22">
        <v>0</v>
      </c>
      <c r="J23263" s="6">
        <f t="shared" si="727"/>
        <v>16272920094200.813</v>
      </c>
    </row>
    <row r="23264" spans="1:10" x14ac:dyDescent="0.25">
      <c r="A23264">
        <f t="shared" si="728"/>
        <v>23262</v>
      </c>
      <c r="B23264" s="22">
        <v>0</v>
      </c>
      <c r="J23264" s="6">
        <f t="shared" si="727"/>
        <v>16272920094200.813</v>
      </c>
    </row>
    <row r="23265" spans="1:10" x14ac:dyDescent="0.25">
      <c r="A23265">
        <f t="shared" si="728"/>
        <v>23263</v>
      </c>
      <c r="B23265" s="22">
        <v>11143430</v>
      </c>
      <c r="J23265" s="6">
        <f t="shared" si="727"/>
        <v>50544410682285.516</v>
      </c>
    </row>
    <row r="23266" spans="1:10" x14ac:dyDescent="0.25">
      <c r="A23266">
        <f t="shared" si="728"/>
        <v>23264</v>
      </c>
      <c r="B23266" s="22">
        <v>4428780.8219178077</v>
      </c>
      <c r="J23266" s="6">
        <f t="shared" si="727"/>
        <v>155874984828.50565</v>
      </c>
    </row>
    <row r="23267" spans="1:10" x14ac:dyDescent="0.25">
      <c r="A23267">
        <f t="shared" si="728"/>
        <v>23265</v>
      </c>
      <c r="B23267" s="22">
        <v>0</v>
      </c>
      <c r="J23267" s="6">
        <f t="shared" si="727"/>
        <v>16272920094200.813</v>
      </c>
    </row>
    <row r="23268" spans="1:10" x14ac:dyDescent="0.25">
      <c r="A23268">
        <f t="shared" si="728"/>
        <v>23266</v>
      </c>
      <c r="B23268" s="22">
        <v>0</v>
      </c>
      <c r="J23268" s="6">
        <f t="shared" si="727"/>
        <v>16272920094200.813</v>
      </c>
    </row>
    <row r="23269" spans="1:10" x14ac:dyDescent="0.25">
      <c r="A23269">
        <f t="shared" si="728"/>
        <v>23267</v>
      </c>
      <c r="B23269" s="22">
        <v>0</v>
      </c>
      <c r="J23269" s="6">
        <f t="shared" si="727"/>
        <v>16272920094200.813</v>
      </c>
    </row>
    <row r="23270" spans="1:10" x14ac:dyDescent="0.25">
      <c r="A23270">
        <f t="shared" si="728"/>
        <v>23268</v>
      </c>
      <c r="B23270" s="22">
        <v>0</v>
      </c>
      <c r="J23270" s="6">
        <f t="shared" si="727"/>
        <v>16272920094200.813</v>
      </c>
    </row>
    <row r="23271" spans="1:10" x14ac:dyDescent="0.25">
      <c r="A23271">
        <f t="shared" si="728"/>
        <v>23269</v>
      </c>
      <c r="B23271" s="22">
        <v>0</v>
      </c>
      <c r="J23271" s="6">
        <f t="shared" si="727"/>
        <v>16272920094200.813</v>
      </c>
    </row>
    <row r="23272" spans="1:10" x14ac:dyDescent="0.25">
      <c r="A23272">
        <f t="shared" si="728"/>
        <v>23270</v>
      </c>
      <c r="B23272" s="22">
        <v>0</v>
      </c>
      <c r="J23272" s="6">
        <f t="shared" si="727"/>
        <v>16272920094200.813</v>
      </c>
    </row>
    <row r="23273" spans="1:10" x14ac:dyDescent="0.25">
      <c r="A23273">
        <f t="shared" si="728"/>
        <v>23271</v>
      </c>
      <c r="B23273" s="22">
        <v>8943680</v>
      </c>
      <c r="J23273" s="6">
        <f t="shared" si="727"/>
        <v>24105244819313.906</v>
      </c>
    </row>
    <row r="23274" spans="1:10" x14ac:dyDescent="0.25">
      <c r="A23274">
        <f t="shared" si="728"/>
        <v>23272</v>
      </c>
      <c r="B23274" s="22">
        <v>0</v>
      </c>
      <c r="J23274" s="6">
        <f t="shared" si="727"/>
        <v>16272920094200.813</v>
      </c>
    </row>
    <row r="23275" spans="1:10" x14ac:dyDescent="0.25">
      <c r="A23275">
        <f t="shared" si="728"/>
        <v>23273</v>
      </c>
      <c r="B23275" s="22">
        <v>0</v>
      </c>
      <c r="J23275" s="6">
        <f t="shared" si="727"/>
        <v>16272920094200.813</v>
      </c>
    </row>
    <row r="23276" spans="1:10" x14ac:dyDescent="0.25">
      <c r="A23276">
        <f t="shared" si="728"/>
        <v>23274</v>
      </c>
      <c r="B23276" s="22">
        <v>0</v>
      </c>
      <c r="J23276" s="6">
        <f t="shared" si="727"/>
        <v>16272920094200.813</v>
      </c>
    </row>
    <row r="23277" spans="1:10" x14ac:dyDescent="0.25">
      <c r="A23277">
        <f t="shared" si="728"/>
        <v>23275</v>
      </c>
      <c r="B23277" s="22">
        <v>8143430</v>
      </c>
      <c r="J23277" s="6">
        <f t="shared" si="727"/>
        <v>16887655243524.369</v>
      </c>
    </row>
    <row r="23278" spans="1:10" x14ac:dyDescent="0.25">
      <c r="A23278">
        <f t="shared" si="728"/>
        <v>23276</v>
      </c>
      <c r="B23278" s="22">
        <v>17087110</v>
      </c>
      <c r="J23278" s="6">
        <f t="shared" si="727"/>
        <v>170384444013437.47</v>
      </c>
    </row>
    <row r="23279" spans="1:10" x14ac:dyDescent="0.25">
      <c r="A23279">
        <f t="shared" si="728"/>
        <v>23277</v>
      </c>
      <c r="B23279" s="22">
        <v>8943680</v>
      </c>
      <c r="J23279" s="6">
        <f t="shared" si="727"/>
        <v>24105244819313.906</v>
      </c>
    </row>
    <row r="23280" spans="1:10" x14ac:dyDescent="0.25">
      <c r="A23280">
        <f t="shared" si="728"/>
        <v>23278</v>
      </c>
      <c r="B23280" s="22">
        <v>10952660.821917808</v>
      </c>
      <c r="J23280" s="6">
        <f t="shared" si="727"/>
        <v>47868272170023.156</v>
      </c>
    </row>
    <row r="23281" spans="1:10" x14ac:dyDescent="0.25">
      <c r="A23281">
        <f t="shared" si="728"/>
        <v>23279</v>
      </c>
      <c r="B23281" s="22">
        <v>0</v>
      </c>
      <c r="J23281" s="6">
        <f t="shared" si="727"/>
        <v>16272920094200.813</v>
      </c>
    </row>
    <row r="23282" spans="1:10" x14ac:dyDescent="0.25">
      <c r="A23282">
        <f t="shared" si="728"/>
        <v>23280</v>
      </c>
      <c r="B23282" s="22">
        <v>0</v>
      </c>
      <c r="J23282" s="6">
        <f t="shared" si="727"/>
        <v>16272920094200.813</v>
      </c>
    </row>
    <row r="23283" spans="1:10" x14ac:dyDescent="0.25">
      <c r="A23283">
        <f t="shared" si="728"/>
        <v>23281</v>
      </c>
      <c r="B23283" s="22">
        <v>17087110</v>
      </c>
      <c r="J23283" s="6">
        <f t="shared" si="727"/>
        <v>170384444013437.47</v>
      </c>
    </row>
    <row r="23284" spans="1:10" x14ac:dyDescent="0.25">
      <c r="A23284">
        <f t="shared" si="728"/>
        <v>23282</v>
      </c>
      <c r="B23284" s="22">
        <v>0</v>
      </c>
      <c r="J23284" s="6">
        <f t="shared" si="727"/>
        <v>16272920094200.813</v>
      </c>
    </row>
    <row r="23285" spans="1:10" x14ac:dyDescent="0.25">
      <c r="A23285">
        <f t="shared" si="728"/>
        <v>23283</v>
      </c>
      <c r="B23285" s="22">
        <v>0</v>
      </c>
      <c r="J23285" s="6">
        <f t="shared" si="727"/>
        <v>16272920094200.813</v>
      </c>
    </row>
    <row r="23286" spans="1:10" x14ac:dyDescent="0.25">
      <c r="A23286">
        <f t="shared" si="728"/>
        <v>23284</v>
      </c>
      <c r="B23286" s="22">
        <v>0</v>
      </c>
      <c r="J23286" s="6">
        <f t="shared" si="727"/>
        <v>16272920094200.813</v>
      </c>
    </row>
    <row r="23287" spans="1:10" x14ac:dyDescent="0.25">
      <c r="A23287">
        <f t="shared" si="728"/>
        <v>23285</v>
      </c>
      <c r="B23287" s="22">
        <v>0</v>
      </c>
      <c r="J23287" s="6">
        <f t="shared" si="727"/>
        <v>16272920094200.813</v>
      </c>
    </row>
    <row r="23288" spans="1:10" x14ac:dyDescent="0.25">
      <c r="A23288">
        <f t="shared" si="728"/>
        <v>23286</v>
      </c>
      <c r="B23288" s="22">
        <v>0</v>
      </c>
      <c r="J23288" s="6">
        <f t="shared" si="727"/>
        <v>16272920094200.813</v>
      </c>
    </row>
    <row r="23289" spans="1:10" x14ac:dyDescent="0.25">
      <c r="A23289">
        <f t="shared" si="728"/>
        <v>23287</v>
      </c>
      <c r="B23289" s="22">
        <v>8143430</v>
      </c>
      <c r="J23289" s="6">
        <f t="shared" si="727"/>
        <v>16887655243524.369</v>
      </c>
    </row>
    <row r="23290" spans="1:10" x14ac:dyDescent="0.25">
      <c r="A23290">
        <f t="shared" si="728"/>
        <v>23288</v>
      </c>
      <c r="B23290" s="22">
        <v>0</v>
      </c>
      <c r="J23290" s="6">
        <f t="shared" si="727"/>
        <v>16272920094200.813</v>
      </c>
    </row>
    <row r="23291" spans="1:10" x14ac:dyDescent="0.25">
      <c r="A23291">
        <f t="shared" si="728"/>
        <v>23289</v>
      </c>
      <c r="B23291" s="22">
        <v>8943680</v>
      </c>
      <c r="J23291" s="6">
        <f t="shared" si="727"/>
        <v>24105244819313.906</v>
      </c>
    </row>
    <row r="23292" spans="1:10" x14ac:dyDescent="0.25">
      <c r="A23292">
        <f t="shared" si="728"/>
        <v>23290</v>
      </c>
      <c r="B23292" s="22">
        <v>0</v>
      </c>
      <c r="J23292" s="6">
        <f t="shared" si="727"/>
        <v>16272920094200.813</v>
      </c>
    </row>
    <row r="23293" spans="1:10" x14ac:dyDescent="0.25">
      <c r="A23293">
        <f t="shared" si="728"/>
        <v>23291</v>
      </c>
      <c r="B23293" s="22">
        <v>0</v>
      </c>
      <c r="J23293" s="6">
        <f t="shared" si="727"/>
        <v>16272920094200.813</v>
      </c>
    </row>
    <row r="23294" spans="1:10" x14ac:dyDescent="0.25">
      <c r="A23294">
        <f t="shared" si="728"/>
        <v>23292</v>
      </c>
      <c r="B23294" s="22">
        <v>8943680</v>
      </c>
      <c r="J23294" s="6">
        <f t="shared" si="727"/>
        <v>24105244819313.906</v>
      </c>
    </row>
    <row r="23295" spans="1:10" x14ac:dyDescent="0.25">
      <c r="A23295">
        <f t="shared" si="728"/>
        <v>23293</v>
      </c>
      <c r="B23295" s="22">
        <v>0</v>
      </c>
      <c r="J23295" s="6">
        <f t="shared" si="727"/>
        <v>16272920094200.813</v>
      </c>
    </row>
    <row r="23296" spans="1:10" x14ac:dyDescent="0.25">
      <c r="A23296">
        <f t="shared" si="728"/>
        <v>23294</v>
      </c>
      <c r="B23296" s="22">
        <v>8943680</v>
      </c>
      <c r="J23296" s="6">
        <f t="shared" si="727"/>
        <v>24105244819313.906</v>
      </c>
    </row>
    <row r="23297" spans="1:10" x14ac:dyDescent="0.25">
      <c r="A23297">
        <f t="shared" si="728"/>
        <v>23295</v>
      </c>
      <c r="B23297" s="22">
        <v>0</v>
      </c>
      <c r="J23297" s="6">
        <f t="shared" si="727"/>
        <v>16272920094200.813</v>
      </c>
    </row>
    <row r="23298" spans="1:10" x14ac:dyDescent="0.25">
      <c r="A23298">
        <f t="shared" si="728"/>
        <v>23296</v>
      </c>
      <c r="B23298" s="22">
        <v>0</v>
      </c>
      <c r="J23298" s="6">
        <f t="shared" si="727"/>
        <v>16272920094200.813</v>
      </c>
    </row>
    <row r="23299" spans="1:10" x14ac:dyDescent="0.25">
      <c r="A23299">
        <f t="shared" si="728"/>
        <v>23297</v>
      </c>
      <c r="B23299" s="22">
        <v>8943680</v>
      </c>
      <c r="J23299" s="6">
        <f t="shared" ref="J23299:J23362" si="729">(B23299-$I$6)^2</f>
        <v>24105244819313.906</v>
      </c>
    </row>
    <row r="23300" spans="1:10" x14ac:dyDescent="0.25">
      <c r="A23300">
        <f t="shared" ref="A23300:A23363" si="730">A23299+1</f>
        <v>23298</v>
      </c>
      <c r="B23300" s="22">
        <v>8143430</v>
      </c>
      <c r="J23300" s="6">
        <f t="shared" si="729"/>
        <v>16887655243524.369</v>
      </c>
    </row>
    <row r="23301" spans="1:10" x14ac:dyDescent="0.25">
      <c r="A23301">
        <f t="shared" si="730"/>
        <v>23299</v>
      </c>
      <c r="B23301" s="22">
        <v>8943680</v>
      </c>
      <c r="J23301" s="6">
        <f t="shared" si="729"/>
        <v>24105244819313.906</v>
      </c>
    </row>
    <row r="23302" spans="1:10" x14ac:dyDescent="0.25">
      <c r="A23302">
        <f t="shared" si="730"/>
        <v>23300</v>
      </c>
      <c r="B23302" s="22">
        <v>17087110</v>
      </c>
      <c r="J23302" s="6">
        <f t="shared" si="729"/>
        <v>170384444013437.47</v>
      </c>
    </row>
    <row r="23303" spans="1:10" x14ac:dyDescent="0.25">
      <c r="A23303">
        <f t="shared" si="730"/>
        <v>23301</v>
      </c>
      <c r="B23303" s="22">
        <v>0</v>
      </c>
      <c r="J23303" s="6">
        <f t="shared" si="729"/>
        <v>16272920094200.813</v>
      </c>
    </row>
    <row r="23304" spans="1:10" x14ac:dyDescent="0.25">
      <c r="A23304">
        <f t="shared" si="730"/>
        <v>23302</v>
      </c>
      <c r="B23304" s="22">
        <v>17087110</v>
      </c>
      <c r="J23304" s="6">
        <f t="shared" si="729"/>
        <v>170384444013437.47</v>
      </c>
    </row>
    <row r="23305" spans="1:10" x14ac:dyDescent="0.25">
      <c r="A23305">
        <f t="shared" si="730"/>
        <v>23303</v>
      </c>
      <c r="B23305" s="22">
        <v>0</v>
      </c>
      <c r="J23305" s="6">
        <f t="shared" si="729"/>
        <v>16272920094200.813</v>
      </c>
    </row>
    <row r="23306" spans="1:10" x14ac:dyDescent="0.25">
      <c r="A23306">
        <f t="shared" si="730"/>
        <v>23304</v>
      </c>
      <c r="B23306" s="22">
        <v>0</v>
      </c>
      <c r="J23306" s="6">
        <f t="shared" si="729"/>
        <v>16272920094200.813</v>
      </c>
    </row>
    <row r="23307" spans="1:10" x14ac:dyDescent="0.25">
      <c r="A23307">
        <f t="shared" si="730"/>
        <v>23305</v>
      </c>
      <c r="B23307" s="22">
        <v>0</v>
      </c>
      <c r="J23307" s="6">
        <f t="shared" si="729"/>
        <v>16272920094200.813</v>
      </c>
    </row>
    <row r="23308" spans="1:10" x14ac:dyDescent="0.25">
      <c r="A23308">
        <f t="shared" si="730"/>
        <v>23306</v>
      </c>
      <c r="B23308" s="22">
        <v>0</v>
      </c>
      <c r="J23308" s="6">
        <f t="shared" si="729"/>
        <v>16272920094200.813</v>
      </c>
    </row>
    <row r="23309" spans="1:10" x14ac:dyDescent="0.25">
      <c r="A23309">
        <f t="shared" si="730"/>
        <v>23307</v>
      </c>
      <c r="B23309" s="22">
        <v>10952660.821917808</v>
      </c>
      <c r="J23309" s="6">
        <f t="shared" si="729"/>
        <v>47868272170023.156</v>
      </c>
    </row>
    <row r="23310" spans="1:10" x14ac:dyDescent="0.25">
      <c r="A23310">
        <f t="shared" si="730"/>
        <v>23308</v>
      </c>
      <c r="B23310" s="22">
        <v>0</v>
      </c>
      <c r="J23310" s="6">
        <f t="shared" si="729"/>
        <v>16272920094200.813</v>
      </c>
    </row>
    <row r="23311" spans="1:10" x14ac:dyDescent="0.25">
      <c r="A23311">
        <f t="shared" si="730"/>
        <v>23309</v>
      </c>
      <c r="B23311" s="22">
        <v>0</v>
      </c>
      <c r="J23311" s="6">
        <f t="shared" si="729"/>
        <v>16272920094200.813</v>
      </c>
    </row>
    <row r="23312" spans="1:10" x14ac:dyDescent="0.25">
      <c r="A23312">
        <f t="shared" si="730"/>
        <v>23310</v>
      </c>
      <c r="B23312" s="22">
        <v>20087110</v>
      </c>
      <c r="J23312" s="6">
        <f t="shared" si="729"/>
        <v>257703279452198.59</v>
      </c>
    </row>
    <row r="23313" spans="1:10" x14ac:dyDescent="0.25">
      <c r="A23313">
        <f t="shared" si="730"/>
        <v>23311</v>
      </c>
      <c r="B23313" s="22">
        <v>0</v>
      </c>
      <c r="J23313" s="6">
        <f t="shared" si="729"/>
        <v>16272920094200.813</v>
      </c>
    </row>
    <row r="23314" spans="1:10" x14ac:dyDescent="0.25">
      <c r="A23314">
        <f t="shared" si="730"/>
        <v>23312</v>
      </c>
      <c r="B23314" s="22">
        <v>0</v>
      </c>
      <c r="J23314" s="6">
        <f t="shared" si="729"/>
        <v>16272920094200.813</v>
      </c>
    </row>
    <row r="23315" spans="1:10" x14ac:dyDescent="0.25">
      <c r="A23315">
        <f t="shared" si="730"/>
        <v>23313</v>
      </c>
      <c r="B23315" s="22">
        <v>0</v>
      </c>
      <c r="J23315" s="6">
        <f t="shared" si="729"/>
        <v>16272920094200.813</v>
      </c>
    </row>
    <row r="23316" spans="1:10" x14ac:dyDescent="0.25">
      <c r="A23316">
        <f t="shared" si="730"/>
        <v>23314</v>
      </c>
      <c r="B23316" s="22">
        <v>3000000</v>
      </c>
      <c r="J23316" s="6">
        <f t="shared" si="729"/>
        <v>1069095532961.9576</v>
      </c>
    </row>
    <row r="23317" spans="1:10" x14ac:dyDescent="0.25">
      <c r="A23317">
        <f t="shared" si="730"/>
        <v>23315</v>
      </c>
      <c r="B23317" s="22">
        <v>3000000</v>
      </c>
      <c r="J23317" s="6">
        <f t="shared" si="729"/>
        <v>1069095532961.9576</v>
      </c>
    </row>
    <row r="23318" spans="1:10" x14ac:dyDescent="0.25">
      <c r="A23318">
        <f t="shared" si="730"/>
        <v>23316</v>
      </c>
      <c r="B23318" s="22">
        <v>0</v>
      </c>
      <c r="J23318" s="6">
        <f t="shared" si="729"/>
        <v>16272920094200.813</v>
      </c>
    </row>
    <row r="23319" spans="1:10" x14ac:dyDescent="0.25">
      <c r="A23319">
        <f t="shared" si="730"/>
        <v>23317</v>
      </c>
      <c r="B23319" s="22">
        <v>8143430</v>
      </c>
      <c r="J23319" s="6">
        <f t="shared" si="729"/>
        <v>16887655243524.369</v>
      </c>
    </row>
    <row r="23320" spans="1:10" x14ac:dyDescent="0.25">
      <c r="A23320">
        <f t="shared" si="730"/>
        <v>23318</v>
      </c>
      <c r="B23320" s="22">
        <v>0</v>
      </c>
      <c r="J23320" s="6">
        <f t="shared" si="729"/>
        <v>16272920094200.813</v>
      </c>
    </row>
    <row r="23321" spans="1:10" x14ac:dyDescent="0.25">
      <c r="A23321">
        <f t="shared" si="730"/>
        <v>23319</v>
      </c>
      <c r="B23321" s="22">
        <v>17087110</v>
      </c>
      <c r="J23321" s="6">
        <f t="shared" si="729"/>
        <v>170384444013437.47</v>
      </c>
    </row>
    <row r="23322" spans="1:10" x14ac:dyDescent="0.25">
      <c r="A23322">
        <f t="shared" si="730"/>
        <v>23320</v>
      </c>
      <c r="B23322" s="22">
        <v>0</v>
      </c>
      <c r="J23322" s="6">
        <f t="shared" si="729"/>
        <v>16272920094200.813</v>
      </c>
    </row>
    <row r="23323" spans="1:10" x14ac:dyDescent="0.25">
      <c r="A23323">
        <f t="shared" si="730"/>
        <v>23321</v>
      </c>
      <c r="B23323" s="22">
        <v>0</v>
      </c>
      <c r="J23323" s="6">
        <f t="shared" si="729"/>
        <v>16272920094200.813</v>
      </c>
    </row>
    <row r="23324" spans="1:10" x14ac:dyDescent="0.25">
      <c r="A23324">
        <f t="shared" si="730"/>
        <v>23322</v>
      </c>
      <c r="B23324" s="22">
        <v>0</v>
      </c>
      <c r="J23324" s="6">
        <f t="shared" si="729"/>
        <v>16272920094200.813</v>
      </c>
    </row>
    <row r="23325" spans="1:10" x14ac:dyDescent="0.25">
      <c r="A23325">
        <f t="shared" si="730"/>
        <v>23323</v>
      </c>
      <c r="B23325" s="22">
        <v>0</v>
      </c>
      <c r="J23325" s="6">
        <f t="shared" si="729"/>
        <v>16272920094200.813</v>
      </c>
    </row>
    <row r="23326" spans="1:10" x14ac:dyDescent="0.25">
      <c r="A23326">
        <f t="shared" si="730"/>
        <v>23324</v>
      </c>
      <c r="B23326" s="22">
        <v>8943680</v>
      </c>
      <c r="J23326" s="6">
        <f t="shared" si="729"/>
        <v>24105244819313.906</v>
      </c>
    </row>
    <row r="23327" spans="1:10" x14ac:dyDescent="0.25">
      <c r="A23327">
        <f t="shared" si="730"/>
        <v>23325</v>
      </c>
      <c r="B23327" s="22">
        <v>0</v>
      </c>
      <c r="J23327" s="6">
        <f t="shared" si="729"/>
        <v>16272920094200.813</v>
      </c>
    </row>
    <row r="23328" spans="1:10" x14ac:dyDescent="0.25">
      <c r="A23328">
        <f t="shared" si="730"/>
        <v>23326</v>
      </c>
      <c r="B23328" s="22">
        <v>0</v>
      </c>
      <c r="J23328" s="6">
        <f t="shared" si="729"/>
        <v>16272920094200.813</v>
      </c>
    </row>
    <row r="23329" spans="1:10" x14ac:dyDescent="0.25">
      <c r="A23329">
        <f t="shared" si="730"/>
        <v>23327</v>
      </c>
      <c r="B23329" s="22">
        <v>0</v>
      </c>
      <c r="J23329" s="6">
        <f t="shared" si="729"/>
        <v>16272920094200.813</v>
      </c>
    </row>
    <row r="23330" spans="1:10" x14ac:dyDescent="0.25">
      <c r="A23330">
        <f t="shared" si="730"/>
        <v>23328</v>
      </c>
      <c r="B23330" s="22">
        <v>0</v>
      </c>
      <c r="J23330" s="6">
        <f t="shared" si="729"/>
        <v>16272920094200.813</v>
      </c>
    </row>
    <row r="23331" spans="1:10" x14ac:dyDescent="0.25">
      <c r="A23331">
        <f t="shared" si="730"/>
        <v>23329</v>
      </c>
      <c r="B23331" s="22">
        <v>0</v>
      </c>
      <c r="J23331" s="6">
        <f t="shared" si="729"/>
        <v>16272920094200.813</v>
      </c>
    </row>
    <row r="23332" spans="1:10" x14ac:dyDescent="0.25">
      <c r="A23332">
        <f t="shared" si="730"/>
        <v>23330</v>
      </c>
      <c r="B23332" s="22">
        <v>0</v>
      </c>
      <c r="J23332" s="6">
        <f t="shared" si="729"/>
        <v>16272920094200.813</v>
      </c>
    </row>
    <row r="23333" spans="1:10" x14ac:dyDescent="0.25">
      <c r="A23333">
        <f t="shared" si="730"/>
        <v>23331</v>
      </c>
      <c r="B23333" s="22">
        <v>8143430</v>
      </c>
      <c r="J23333" s="6">
        <f t="shared" si="729"/>
        <v>16887655243524.369</v>
      </c>
    </row>
    <row r="23334" spans="1:10" x14ac:dyDescent="0.25">
      <c r="A23334">
        <f t="shared" si="730"/>
        <v>23332</v>
      </c>
      <c r="B23334" s="22">
        <v>8143430</v>
      </c>
      <c r="J23334" s="6">
        <f t="shared" si="729"/>
        <v>16887655243524.369</v>
      </c>
    </row>
    <row r="23335" spans="1:10" x14ac:dyDescent="0.25">
      <c r="A23335">
        <f t="shared" si="730"/>
        <v>23333</v>
      </c>
      <c r="B23335" s="22">
        <v>8143430</v>
      </c>
      <c r="J23335" s="6">
        <f t="shared" si="729"/>
        <v>16887655243524.369</v>
      </c>
    </row>
    <row r="23336" spans="1:10" x14ac:dyDescent="0.25">
      <c r="A23336">
        <f t="shared" si="730"/>
        <v>23334</v>
      </c>
      <c r="B23336" s="22">
        <v>0</v>
      </c>
      <c r="J23336" s="6">
        <f t="shared" si="729"/>
        <v>16272920094200.813</v>
      </c>
    </row>
    <row r="23337" spans="1:10" x14ac:dyDescent="0.25">
      <c r="A23337">
        <f t="shared" si="730"/>
        <v>23335</v>
      </c>
      <c r="B23337" s="22">
        <v>8143430</v>
      </c>
      <c r="J23337" s="6">
        <f t="shared" si="729"/>
        <v>16887655243524.369</v>
      </c>
    </row>
    <row r="23338" spans="1:10" x14ac:dyDescent="0.25">
      <c r="A23338">
        <f t="shared" si="730"/>
        <v>23336</v>
      </c>
      <c r="B23338" s="22">
        <v>0</v>
      </c>
      <c r="J23338" s="6">
        <f t="shared" si="729"/>
        <v>16272920094200.813</v>
      </c>
    </row>
    <row r="23339" spans="1:10" x14ac:dyDescent="0.25">
      <c r="A23339">
        <f t="shared" si="730"/>
        <v>23337</v>
      </c>
      <c r="B23339" s="22">
        <v>8943680</v>
      </c>
      <c r="J23339" s="6">
        <f t="shared" si="729"/>
        <v>24105244819313.906</v>
      </c>
    </row>
    <row r="23340" spans="1:10" x14ac:dyDescent="0.25">
      <c r="A23340">
        <f t="shared" si="730"/>
        <v>23338</v>
      </c>
      <c r="B23340" s="22">
        <v>3319943.25</v>
      </c>
      <c r="J23340" s="6">
        <f t="shared" si="729"/>
        <v>509835285331.659</v>
      </c>
    </row>
    <row r="23341" spans="1:10" x14ac:dyDescent="0.25">
      <c r="A23341">
        <f t="shared" si="730"/>
        <v>23339</v>
      </c>
      <c r="B23341" s="22">
        <v>0</v>
      </c>
      <c r="J23341" s="6">
        <f t="shared" si="729"/>
        <v>16272920094200.813</v>
      </c>
    </row>
    <row r="23342" spans="1:10" x14ac:dyDescent="0.25">
      <c r="A23342">
        <f t="shared" si="730"/>
        <v>23340</v>
      </c>
      <c r="B23342" s="22">
        <v>0</v>
      </c>
      <c r="J23342" s="6">
        <f t="shared" si="729"/>
        <v>16272920094200.813</v>
      </c>
    </row>
    <row r="23343" spans="1:10" x14ac:dyDescent="0.25">
      <c r="A23343">
        <f t="shared" si="730"/>
        <v>23341</v>
      </c>
      <c r="B23343" s="22">
        <v>0</v>
      </c>
      <c r="J23343" s="6">
        <f t="shared" si="729"/>
        <v>16272920094200.813</v>
      </c>
    </row>
    <row r="23344" spans="1:10" x14ac:dyDescent="0.25">
      <c r="A23344">
        <f t="shared" si="730"/>
        <v>23342</v>
      </c>
      <c r="B23344" s="22">
        <v>0</v>
      </c>
      <c r="J23344" s="6">
        <f t="shared" si="729"/>
        <v>16272920094200.813</v>
      </c>
    </row>
    <row r="23345" spans="1:10" x14ac:dyDescent="0.25">
      <c r="A23345">
        <f t="shared" si="730"/>
        <v>23343</v>
      </c>
      <c r="B23345" s="22">
        <v>8943680</v>
      </c>
      <c r="J23345" s="6">
        <f t="shared" si="729"/>
        <v>24105244819313.906</v>
      </c>
    </row>
    <row r="23346" spans="1:10" x14ac:dyDescent="0.25">
      <c r="A23346">
        <f t="shared" si="730"/>
        <v>23344</v>
      </c>
      <c r="B23346" s="22">
        <v>0</v>
      </c>
      <c r="J23346" s="6">
        <f t="shared" si="729"/>
        <v>16272920094200.813</v>
      </c>
    </row>
    <row r="23347" spans="1:10" x14ac:dyDescent="0.25">
      <c r="A23347">
        <f t="shared" si="730"/>
        <v>23345</v>
      </c>
      <c r="B23347" s="22">
        <v>0</v>
      </c>
      <c r="J23347" s="6">
        <f t="shared" si="729"/>
        <v>16272920094200.813</v>
      </c>
    </row>
    <row r="23348" spans="1:10" x14ac:dyDescent="0.25">
      <c r="A23348">
        <f t="shared" si="730"/>
        <v>23346</v>
      </c>
      <c r="B23348" s="22">
        <v>0</v>
      </c>
      <c r="J23348" s="6">
        <f t="shared" si="729"/>
        <v>16272920094200.813</v>
      </c>
    </row>
    <row r="23349" spans="1:10" x14ac:dyDescent="0.25">
      <c r="A23349">
        <f t="shared" si="730"/>
        <v>23347</v>
      </c>
      <c r="B23349" s="22">
        <v>8143430</v>
      </c>
      <c r="J23349" s="6">
        <f t="shared" si="729"/>
        <v>16887655243524.369</v>
      </c>
    </row>
    <row r="23350" spans="1:10" x14ac:dyDescent="0.25">
      <c r="A23350">
        <f t="shared" si="730"/>
        <v>23348</v>
      </c>
      <c r="B23350" s="22">
        <v>0</v>
      </c>
      <c r="J23350" s="6">
        <f t="shared" si="729"/>
        <v>16272920094200.813</v>
      </c>
    </row>
    <row r="23351" spans="1:10" x14ac:dyDescent="0.25">
      <c r="A23351">
        <f t="shared" si="730"/>
        <v>23349</v>
      </c>
      <c r="B23351" s="22">
        <v>8143430</v>
      </c>
      <c r="J23351" s="6">
        <f t="shared" si="729"/>
        <v>16887655243524.369</v>
      </c>
    </row>
    <row r="23352" spans="1:10" x14ac:dyDescent="0.25">
      <c r="A23352">
        <f t="shared" si="730"/>
        <v>23350</v>
      </c>
      <c r="B23352" s="22">
        <v>0</v>
      </c>
      <c r="J23352" s="6">
        <f t="shared" si="729"/>
        <v>16272920094200.813</v>
      </c>
    </row>
    <row r="23353" spans="1:10" x14ac:dyDescent="0.25">
      <c r="A23353">
        <f t="shared" si="730"/>
        <v>23351</v>
      </c>
      <c r="B23353" s="22">
        <v>0</v>
      </c>
      <c r="J23353" s="6">
        <f t="shared" si="729"/>
        <v>16272920094200.813</v>
      </c>
    </row>
    <row r="23354" spans="1:10" x14ac:dyDescent="0.25">
      <c r="A23354">
        <f t="shared" si="730"/>
        <v>23352</v>
      </c>
      <c r="B23354" s="22">
        <v>0</v>
      </c>
      <c r="J23354" s="6">
        <f t="shared" si="729"/>
        <v>16272920094200.813</v>
      </c>
    </row>
    <row r="23355" spans="1:10" x14ac:dyDescent="0.25">
      <c r="A23355">
        <f t="shared" si="730"/>
        <v>23353</v>
      </c>
      <c r="B23355" s="22">
        <v>0</v>
      </c>
      <c r="J23355" s="6">
        <f t="shared" si="729"/>
        <v>16272920094200.813</v>
      </c>
    </row>
    <row r="23356" spans="1:10" x14ac:dyDescent="0.25">
      <c r="A23356">
        <f t="shared" si="730"/>
        <v>23354</v>
      </c>
      <c r="B23356" s="22">
        <v>0</v>
      </c>
      <c r="J23356" s="6">
        <f t="shared" si="729"/>
        <v>16272920094200.813</v>
      </c>
    </row>
    <row r="23357" spans="1:10" x14ac:dyDescent="0.25">
      <c r="A23357">
        <f t="shared" si="730"/>
        <v>23355</v>
      </c>
      <c r="B23357" s="22">
        <v>8943680</v>
      </c>
      <c r="J23357" s="6">
        <f t="shared" si="729"/>
        <v>24105244819313.906</v>
      </c>
    </row>
    <row r="23358" spans="1:10" x14ac:dyDescent="0.25">
      <c r="A23358">
        <f t="shared" si="730"/>
        <v>23356</v>
      </c>
      <c r="B23358" s="22">
        <v>8943680</v>
      </c>
      <c r="J23358" s="6">
        <f t="shared" si="729"/>
        <v>24105244819313.906</v>
      </c>
    </row>
    <row r="23359" spans="1:10" x14ac:dyDescent="0.25">
      <c r="A23359">
        <f t="shared" si="730"/>
        <v>23357</v>
      </c>
      <c r="B23359" s="22">
        <v>8943680</v>
      </c>
      <c r="J23359" s="6">
        <f t="shared" si="729"/>
        <v>24105244819313.906</v>
      </c>
    </row>
    <row r="23360" spans="1:10" x14ac:dyDescent="0.25">
      <c r="A23360">
        <f t="shared" si="730"/>
        <v>23358</v>
      </c>
      <c r="B23360" s="22">
        <v>8143430</v>
      </c>
      <c r="J23360" s="6">
        <f t="shared" si="729"/>
        <v>16887655243524.369</v>
      </c>
    </row>
    <row r="23361" spans="1:10" x14ac:dyDescent="0.25">
      <c r="A23361">
        <f t="shared" si="730"/>
        <v>23359</v>
      </c>
      <c r="B23361" s="22">
        <v>8943680</v>
      </c>
      <c r="J23361" s="6">
        <f t="shared" si="729"/>
        <v>24105244819313.906</v>
      </c>
    </row>
    <row r="23362" spans="1:10" x14ac:dyDescent="0.25">
      <c r="A23362">
        <f t="shared" si="730"/>
        <v>23360</v>
      </c>
      <c r="B23362" s="22">
        <v>17087110</v>
      </c>
      <c r="J23362" s="6">
        <f t="shared" si="729"/>
        <v>170384444013437.47</v>
      </c>
    </row>
    <row r="23363" spans="1:10" x14ac:dyDescent="0.25">
      <c r="A23363">
        <f t="shared" si="730"/>
        <v>23361</v>
      </c>
      <c r="B23363" s="22">
        <v>8143430</v>
      </c>
      <c r="J23363" s="6">
        <f t="shared" ref="J23363:J23426" si="731">(B23363-$I$6)^2</f>
        <v>16887655243524.369</v>
      </c>
    </row>
    <row r="23364" spans="1:10" x14ac:dyDescent="0.25">
      <c r="A23364">
        <f t="shared" ref="A23364:A23427" si="732">A23363+1</f>
        <v>23362</v>
      </c>
      <c r="B23364" s="22">
        <v>8943680</v>
      </c>
      <c r="J23364" s="6">
        <f t="shared" si="731"/>
        <v>24105244819313.906</v>
      </c>
    </row>
    <row r="23365" spans="1:10" x14ac:dyDescent="0.25">
      <c r="A23365">
        <f t="shared" si="732"/>
        <v>23363</v>
      </c>
      <c r="B23365" s="22">
        <v>8143430</v>
      </c>
      <c r="J23365" s="6">
        <f t="shared" si="731"/>
        <v>16887655243524.369</v>
      </c>
    </row>
    <row r="23366" spans="1:10" x14ac:dyDescent="0.25">
      <c r="A23366">
        <f t="shared" si="732"/>
        <v>23364</v>
      </c>
      <c r="B23366" s="22">
        <v>0</v>
      </c>
      <c r="J23366" s="6">
        <f t="shared" si="731"/>
        <v>16272920094200.813</v>
      </c>
    </row>
    <row r="23367" spans="1:10" x14ac:dyDescent="0.25">
      <c r="A23367">
        <f t="shared" si="732"/>
        <v>23365</v>
      </c>
      <c r="B23367" s="22">
        <v>0</v>
      </c>
      <c r="J23367" s="6">
        <f t="shared" si="731"/>
        <v>16272920094200.813</v>
      </c>
    </row>
    <row r="23368" spans="1:10" x14ac:dyDescent="0.25">
      <c r="A23368">
        <f t="shared" si="732"/>
        <v>23366</v>
      </c>
      <c r="B23368" s="22">
        <v>0</v>
      </c>
      <c r="J23368" s="6">
        <f t="shared" si="731"/>
        <v>16272920094200.813</v>
      </c>
    </row>
    <row r="23369" spans="1:10" x14ac:dyDescent="0.25">
      <c r="A23369">
        <f t="shared" si="732"/>
        <v>23367</v>
      </c>
      <c r="B23369" s="22">
        <v>8143430</v>
      </c>
      <c r="J23369" s="6">
        <f t="shared" si="731"/>
        <v>16887655243524.369</v>
      </c>
    </row>
    <row r="23370" spans="1:10" x14ac:dyDescent="0.25">
      <c r="A23370">
        <f t="shared" si="732"/>
        <v>23368</v>
      </c>
      <c r="B23370" s="22">
        <v>0</v>
      </c>
      <c r="J23370" s="6">
        <f t="shared" si="731"/>
        <v>16272920094200.813</v>
      </c>
    </row>
    <row r="23371" spans="1:10" x14ac:dyDescent="0.25">
      <c r="A23371">
        <f t="shared" si="732"/>
        <v>23369</v>
      </c>
      <c r="B23371" s="22">
        <v>8943680</v>
      </c>
      <c r="J23371" s="6">
        <f t="shared" si="731"/>
        <v>24105244819313.906</v>
      </c>
    </row>
    <row r="23372" spans="1:10" x14ac:dyDescent="0.25">
      <c r="A23372">
        <f t="shared" si="732"/>
        <v>23370</v>
      </c>
      <c r="B23372" s="22">
        <v>8143430</v>
      </c>
      <c r="J23372" s="6">
        <f t="shared" si="731"/>
        <v>16887655243524.369</v>
      </c>
    </row>
    <row r="23373" spans="1:10" x14ac:dyDescent="0.25">
      <c r="A23373">
        <f t="shared" si="732"/>
        <v>23371</v>
      </c>
      <c r="B23373" s="22">
        <v>4428780.8219178077</v>
      </c>
      <c r="J23373" s="6">
        <f t="shared" si="731"/>
        <v>155874984828.50565</v>
      </c>
    </row>
    <row r="23374" spans="1:10" x14ac:dyDescent="0.25">
      <c r="A23374">
        <f t="shared" si="732"/>
        <v>23372</v>
      </c>
      <c r="B23374" s="22">
        <v>0</v>
      </c>
      <c r="J23374" s="6">
        <f t="shared" si="731"/>
        <v>16272920094200.813</v>
      </c>
    </row>
    <row r="23375" spans="1:10" x14ac:dyDescent="0.25">
      <c r="A23375">
        <f t="shared" si="732"/>
        <v>23373</v>
      </c>
      <c r="B23375" s="22">
        <v>0</v>
      </c>
      <c r="J23375" s="6">
        <f t="shared" si="731"/>
        <v>16272920094200.813</v>
      </c>
    </row>
    <row r="23376" spans="1:10" x14ac:dyDescent="0.25">
      <c r="A23376">
        <f t="shared" si="732"/>
        <v>23374</v>
      </c>
      <c r="B23376" s="22">
        <v>0</v>
      </c>
      <c r="J23376" s="6">
        <f t="shared" si="731"/>
        <v>16272920094200.813</v>
      </c>
    </row>
    <row r="23377" spans="1:10" x14ac:dyDescent="0.25">
      <c r="A23377">
        <f t="shared" si="732"/>
        <v>23375</v>
      </c>
      <c r="B23377" s="22">
        <v>0</v>
      </c>
      <c r="J23377" s="6">
        <f t="shared" si="731"/>
        <v>16272920094200.813</v>
      </c>
    </row>
    <row r="23378" spans="1:10" x14ac:dyDescent="0.25">
      <c r="A23378">
        <f t="shared" si="732"/>
        <v>23376</v>
      </c>
      <c r="B23378" s="22">
        <v>0</v>
      </c>
      <c r="J23378" s="6">
        <f t="shared" si="731"/>
        <v>16272920094200.813</v>
      </c>
    </row>
    <row r="23379" spans="1:10" x14ac:dyDescent="0.25">
      <c r="A23379">
        <f t="shared" si="732"/>
        <v>23377</v>
      </c>
      <c r="B23379" s="22">
        <v>3250000</v>
      </c>
      <c r="J23379" s="6">
        <f t="shared" si="731"/>
        <v>614610152858.7196</v>
      </c>
    </row>
    <row r="23380" spans="1:10" x14ac:dyDescent="0.25">
      <c r="A23380">
        <f t="shared" si="732"/>
        <v>23378</v>
      </c>
      <c r="B23380" s="22">
        <v>0</v>
      </c>
      <c r="J23380" s="6">
        <f t="shared" si="731"/>
        <v>16272920094200.813</v>
      </c>
    </row>
    <row r="23381" spans="1:10" x14ac:dyDescent="0.25">
      <c r="A23381">
        <f t="shared" si="732"/>
        <v>23379</v>
      </c>
      <c r="B23381" s="22">
        <v>8943680</v>
      </c>
      <c r="J23381" s="6">
        <f t="shared" si="731"/>
        <v>24105244819313.906</v>
      </c>
    </row>
    <row r="23382" spans="1:10" x14ac:dyDescent="0.25">
      <c r="A23382">
        <f t="shared" si="732"/>
        <v>23380</v>
      </c>
      <c r="B23382" s="22">
        <v>3250000</v>
      </c>
      <c r="J23382" s="6">
        <f t="shared" si="731"/>
        <v>614610152858.7196</v>
      </c>
    </row>
    <row r="23383" spans="1:10" x14ac:dyDescent="0.25">
      <c r="A23383">
        <f t="shared" si="732"/>
        <v>23381</v>
      </c>
      <c r="B23383" s="22">
        <v>8943680</v>
      </c>
      <c r="J23383" s="6">
        <f t="shared" si="731"/>
        <v>24105244819313.906</v>
      </c>
    </row>
    <row r="23384" spans="1:10" x14ac:dyDescent="0.25">
      <c r="A23384">
        <f t="shared" si="732"/>
        <v>23382</v>
      </c>
      <c r="B23384" s="22">
        <v>0</v>
      </c>
      <c r="J23384" s="6">
        <f t="shared" si="731"/>
        <v>16272920094200.813</v>
      </c>
    </row>
    <row r="23385" spans="1:10" x14ac:dyDescent="0.25">
      <c r="A23385">
        <f t="shared" si="732"/>
        <v>23383</v>
      </c>
      <c r="B23385" s="22">
        <v>2008980.8219178081</v>
      </c>
      <c r="J23385" s="6">
        <f t="shared" si="731"/>
        <v>4100584250170.3423</v>
      </c>
    </row>
    <row r="23386" spans="1:10" x14ac:dyDescent="0.25">
      <c r="A23386">
        <f t="shared" si="732"/>
        <v>23384</v>
      </c>
      <c r="B23386" s="22">
        <v>0</v>
      </c>
      <c r="J23386" s="6">
        <f t="shared" si="731"/>
        <v>16272920094200.813</v>
      </c>
    </row>
    <row r="23387" spans="1:10" x14ac:dyDescent="0.25">
      <c r="A23387">
        <f t="shared" si="732"/>
        <v>23385</v>
      </c>
      <c r="B23387" s="22">
        <v>0</v>
      </c>
      <c r="J23387" s="6">
        <f t="shared" si="731"/>
        <v>16272920094200.813</v>
      </c>
    </row>
    <row r="23388" spans="1:10" x14ac:dyDescent="0.25">
      <c r="A23388">
        <f t="shared" si="732"/>
        <v>23386</v>
      </c>
      <c r="B23388" s="22">
        <v>8143430</v>
      </c>
      <c r="J23388" s="6">
        <f t="shared" si="731"/>
        <v>16887655243524.369</v>
      </c>
    </row>
    <row r="23389" spans="1:10" x14ac:dyDescent="0.25">
      <c r="A23389">
        <f t="shared" si="732"/>
        <v>23387</v>
      </c>
      <c r="B23389" s="22">
        <v>0</v>
      </c>
      <c r="J23389" s="6">
        <f t="shared" si="731"/>
        <v>16272920094200.813</v>
      </c>
    </row>
    <row r="23390" spans="1:10" x14ac:dyDescent="0.25">
      <c r="A23390">
        <f t="shared" si="732"/>
        <v>23388</v>
      </c>
      <c r="B23390" s="22">
        <v>0</v>
      </c>
      <c r="J23390" s="6">
        <f t="shared" si="731"/>
        <v>16272920094200.813</v>
      </c>
    </row>
    <row r="23391" spans="1:10" x14ac:dyDescent="0.25">
      <c r="A23391">
        <f t="shared" si="732"/>
        <v>23389</v>
      </c>
      <c r="B23391" s="22">
        <v>8143430</v>
      </c>
      <c r="J23391" s="6">
        <f t="shared" si="731"/>
        <v>16887655243524.369</v>
      </c>
    </row>
    <row r="23392" spans="1:10" x14ac:dyDescent="0.25">
      <c r="A23392">
        <f t="shared" si="732"/>
        <v>23390</v>
      </c>
      <c r="B23392" s="22">
        <v>0</v>
      </c>
      <c r="J23392" s="6">
        <f t="shared" si="731"/>
        <v>16272920094200.813</v>
      </c>
    </row>
    <row r="23393" spans="1:10" x14ac:dyDescent="0.25">
      <c r="A23393">
        <f t="shared" si="732"/>
        <v>23391</v>
      </c>
      <c r="B23393" s="22">
        <v>3250000</v>
      </c>
      <c r="J23393" s="6">
        <f t="shared" si="731"/>
        <v>614610152858.7196</v>
      </c>
    </row>
    <row r="23394" spans="1:10" x14ac:dyDescent="0.25">
      <c r="A23394">
        <f t="shared" si="732"/>
        <v>23392</v>
      </c>
      <c r="B23394" s="22">
        <v>0</v>
      </c>
      <c r="J23394" s="6">
        <f t="shared" si="731"/>
        <v>16272920094200.813</v>
      </c>
    </row>
    <row r="23395" spans="1:10" x14ac:dyDescent="0.25">
      <c r="A23395">
        <f t="shared" si="732"/>
        <v>23393</v>
      </c>
      <c r="B23395" s="22">
        <v>0</v>
      </c>
      <c r="J23395" s="6">
        <f t="shared" si="731"/>
        <v>16272920094200.813</v>
      </c>
    </row>
    <row r="23396" spans="1:10" x14ac:dyDescent="0.25">
      <c r="A23396">
        <f t="shared" si="732"/>
        <v>23394</v>
      </c>
      <c r="B23396" s="22">
        <v>0</v>
      </c>
      <c r="J23396" s="6">
        <f t="shared" si="731"/>
        <v>16272920094200.813</v>
      </c>
    </row>
    <row r="23397" spans="1:10" x14ac:dyDescent="0.25">
      <c r="A23397">
        <f t="shared" si="732"/>
        <v>23395</v>
      </c>
      <c r="B23397" s="22">
        <v>0</v>
      </c>
      <c r="J23397" s="6">
        <f t="shared" si="731"/>
        <v>16272920094200.813</v>
      </c>
    </row>
    <row r="23398" spans="1:10" x14ac:dyDescent="0.25">
      <c r="A23398">
        <f t="shared" si="732"/>
        <v>23396</v>
      </c>
      <c r="B23398" s="22">
        <v>0</v>
      </c>
      <c r="J23398" s="6">
        <f t="shared" si="731"/>
        <v>16272920094200.813</v>
      </c>
    </row>
    <row r="23399" spans="1:10" x14ac:dyDescent="0.25">
      <c r="A23399">
        <f t="shared" si="732"/>
        <v>23397</v>
      </c>
      <c r="B23399" s="22">
        <v>0</v>
      </c>
      <c r="J23399" s="6">
        <f t="shared" si="731"/>
        <v>16272920094200.813</v>
      </c>
    </row>
    <row r="23400" spans="1:10" x14ac:dyDescent="0.25">
      <c r="A23400">
        <f t="shared" si="732"/>
        <v>23398</v>
      </c>
      <c r="B23400" s="22">
        <v>0</v>
      </c>
      <c r="J23400" s="6">
        <f t="shared" si="731"/>
        <v>16272920094200.813</v>
      </c>
    </row>
    <row r="23401" spans="1:10" x14ac:dyDescent="0.25">
      <c r="A23401">
        <f t="shared" si="732"/>
        <v>23399</v>
      </c>
      <c r="B23401" s="22">
        <v>8143430</v>
      </c>
      <c r="J23401" s="6">
        <f t="shared" si="731"/>
        <v>16887655243524.369</v>
      </c>
    </row>
    <row r="23402" spans="1:10" x14ac:dyDescent="0.25">
      <c r="A23402">
        <f t="shared" si="732"/>
        <v>23400</v>
      </c>
      <c r="B23402" s="22">
        <v>54335043.934246585</v>
      </c>
      <c r="J23402" s="6">
        <f t="shared" si="731"/>
        <v>2530197962460137.5</v>
      </c>
    </row>
    <row r="23403" spans="1:10" x14ac:dyDescent="0.25">
      <c r="A23403">
        <f t="shared" si="732"/>
        <v>23401</v>
      </c>
      <c r="B23403" s="22">
        <v>0</v>
      </c>
      <c r="J23403" s="6">
        <f t="shared" si="731"/>
        <v>16272920094200.813</v>
      </c>
    </row>
    <row r="23404" spans="1:10" x14ac:dyDescent="0.25">
      <c r="A23404">
        <f t="shared" si="732"/>
        <v>23402</v>
      </c>
      <c r="B23404" s="22">
        <v>17087110</v>
      </c>
      <c r="J23404" s="6">
        <f t="shared" si="731"/>
        <v>170384444013437.47</v>
      </c>
    </row>
    <row r="23405" spans="1:10" x14ac:dyDescent="0.25">
      <c r="A23405">
        <f t="shared" si="732"/>
        <v>23403</v>
      </c>
      <c r="B23405" s="22">
        <v>3000000</v>
      </c>
      <c r="J23405" s="6">
        <f t="shared" si="731"/>
        <v>1069095532961.9576</v>
      </c>
    </row>
    <row r="23406" spans="1:10" x14ac:dyDescent="0.25">
      <c r="A23406">
        <f t="shared" si="732"/>
        <v>23404</v>
      </c>
      <c r="B23406" s="22">
        <v>0</v>
      </c>
      <c r="J23406" s="6">
        <f t="shared" si="731"/>
        <v>16272920094200.813</v>
      </c>
    </row>
    <row r="23407" spans="1:10" x14ac:dyDescent="0.25">
      <c r="A23407">
        <f t="shared" si="732"/>
        <v>23405</v>
      </c>
      <c r="B23407" s="22">
        <v>0</v>
      </c>
      <c r="J23407" s="6">
        <f t="shared" si="731"/>
        <v>16272920094200.813</v>
      </c>
    </row>
    <row r="23408" spans="1:10" x14ac:dyDescent="0.25">
      <c r="A23408">
        <f t="shared" si="732"/>
        <v>23406</v>
      </c>
      <c r="B23408" s="22">
        <v>8943680</v>
      </c>
      <c r="J23408" s="6">
        <f t="shared" si="731"/>
        <v>24105244819313.906</v>
      </c>
    </row>
    <row r="23409" spans="1:10" x14ac:dyDescent="0.25">
      <c r="A23409">
        <f t="shared" si="732"/>
        <v>23407</v>
      </c>
      <c r="B23409" s="22">
        <v>0</v>
      </c>
      <c r="J23409" s="6">
        <f t="shared" si="731"/>
        <v>16272920094200.813</v>
      </c>
    </row>
    <row r="23410" spans="1:10" x14ac:dyDescent="0.25">
      <c r="A23410">
        <f t="shared" si="732"/>
        <v>23408</v>
      </c>
      <c r="B23410" s="22">
        <v>0</v>
      </c>
      <c r="J23410" s="6">
        <f t="shared" si="731"/>
        <v>16272920094200.813</v>
      </c>
    </row>
    <row r="23411" spans="1:10" x14ac:dyDescent="0.25">
      <c r="A23411">
        <f t="shared" si="732"/>
        <v>23409</v>
      </c>
      <c r="B23411" s="22">
        <v>0</v>
      </c>
      <c r="J23411" s="6">
        <f t="shared" si="731"/>
        <v>16272920094200.813</v>
      </c>
    </row>
    <row r="23412" spans="1:10" x14ac:dyDescent="0.25">
      <c r="A23412">
        <f t="shared" si="732"/>
        <v>23410</v>
      </c>
      <c r="B23412" s="22">
        <v>8143430</v>
      </c>
      <c r="J23412" s="6">
        <f t="shared" si="731"/>
        <v>16887655243524.369</v>
      </c>
    </row>
    <row r="23413" spans="1:10" x14ac:dyDescent="0.25">
      <c r="A23413">
        <f t="shared" si="732"/>
        <v>23411</v>
      </c>
      <c r="B23413" s="22">
        <v>0</v>
      </c>
      <c r="J23413" s="6">
        <f t="shared" si="731"/>
        <v>16272920094200.813</v>
      </c>
    </row>
    <row r="23414" spans="1:10" x14ac:dyDescent="0.25">
      <c r="A23414">
        <f t="shared" si="732"/>
        <v>23412</v>
      </c>
      <c r="B23414" s="22">
        <v>0</v>
      </c>
      <c r="J23414" s="6">
        <f t="shared" si="731"/>
        <v>16272920094200.813</v>
      </c>
    </row>
    <row r="23415" spans="1:10" x14ac:dyDescent="0.25">
      <c r="A23415">
        <f t="shared" si="732"/>
        <v>23413</v>
      </c>
      <c r="B23415" s="22">
        <v>17372281.25</v>
      </c>
      <c r="J23415" s="6">
        <f t="shared" si="731"/>
        <v>177910526722135.97</v>
      </c>
    </row>
    <row r="23416" spans="1:10" x14ac:dyDescent="0.25">
      <c r="A23416">
        <f t="shared" si="732"/>
        <v>23414</v>
      </c>
      <c r="B23416" s="22">
        <v>0</v>
      </c>
      <c r="J23416" s="6">
        <f t="shared" si="731"/>
        <v>16272920094200.813</v>
      </c>
    </row>
    <row r="23417" spans="1:10" x14ac:dyDescent="0.25">
      <c r="A23417">
        <f t="shared" si="732"/>
        <v>23415</v>
      </c>
      <c r="B23417" s="22">
        <v>0</v>
      </c>
      <c r="J23417" s="6">
        <f t="shared" si="731"/>
        <v>16272920094200.813</v>
      </c>
    </row>
    <row r="23418" spans="1:10" x14ac:dyDescent="0.25">
      <c r="A23418">
        <f t="shared" si="732"/>
        <v>23416</v>
      </c>
      <c r="B23418" s="22">
        <v>8143430</v>
      </c>
      <c r="J23418" s="6">
        <f t="shared" si="731"/>
        <v>16887655243524.369</v>
      </c>
    </row>
    <row r="23419" spans="1:10" x14ac:dyDescent="0.25">
      <c r="A23419">
        <f t="shared" si="732"/>
        <v>23417</v>
      </c>
      <c r="B23419" s="22">
        <v>0</v>
      </c>
      <c r="J23419" s="6">
        <f t="shared" si="731"/>
        <v>16272920094200.813</v>
      </c>
    </row>
    <row r="23420" spans="1:10" x14ac:dyDescent="0.25">
      <c r="A23420">
        <f t="shared" si="732"/>
        <v>23418</v>
      </c>
      <c r="B23420" s="22">
        <v>0</v>
      </c>
      <c r="J23420" s="6">
        <f t="shared" si="731"/>
        <v>16272920094200.813</v>
      </c>
    </row>
    <row r="23421" spans="1:10" x14ac:dyDescent="0.25">
      <c r="A23421">
        <f t="shared" si="732"/>
        <v>23419</v>
      </c>
      <c r="B23421" s="22">
        <v>0</v>
      </c>
      <c r="J23421" s="6">
        <f t="shared" si="731"/>
        <v>16272920094200.813</v>
      </c>
    </row>
    <row r="23422" spans="1:10" x14ac:dyDescent="0.25">
      <c r="A23422">
        <f t="shared" si="732"/>
        <v>23420</v>
      </c>
      <c r="B23422" s="22">
        <v>17087110</v>
      </c>
      <c r="J23422" s="6">
        <f t="shared" si="731"/>
        <v>170384444013437.47</v>
      </c>
    </row>
    <row r="23423" spans="1:10" x14ac:dyDescent="0.25">
      <c r="A23423">
        <f t="shared" si="732"/>
        <v>23421</v>
      </c>
      <c r="B23423" s="22">
        <v>0</v>
      </c>
      <c r="J23423" s="6">
        <f t="shared" si="731"/>
        <v>16272920094200.813</v>
      </c>
    </row>
    <row r="23424" spans="1:10" x14ac:dyDescent="0.25">
      <c r="A23424">
        <f t="shared" si="732"/>
        <v>23422</v>
      </c>
      <c r="B23424" s="22">
        <v>11943680</v>
      </c>
      <c r="J23424" s="6">
        <f t="shared" si="731"/>
        <v>62563500258075.047</v>
      </c>
    </row>
    <row r="23425" spans="1:10" x14ac:dyDescent="0.25">
      <c r="A23425">
        <f t="shared" si="732"/>
        <v>23423</v>
      </c>
      <c r="B23425" s="22">
        <v>8943680</v>
      </c>
      <c r="J23425" s="6">
        <f t="shared" si="731"/>
        <v>24105244819313.906</v>
      </c>
    </row>
    <row r="23426" spans="1:10" x14ac:dyDescent="0.25">
      <c r="A23426">
        <f t="shared" si="732"/>
        <v>23424</v>
      </c>
      <c r="B23426" s="22">
        <v>8143430</v>
      </c>
      <c r="J23426" s="6">
        <f t="shared" si="731"/>
        <v>16887655243524.369</v>
      </c>
    </row>
    <row r="23427" spans="1:10" x14ac:dyDescent="0.25">
      <c r="A23427">
        <f t="shared" si="732"/>
        <v>23425</v>
      </c>
      <c r="B23427" s="22">
        <v>0</v>
      </c>
      <c r="J23427" s="6">
        <f t="shared" ref="J23427:J23490" si="733">(B23427-$I$6)^2</f>
        <v>16272920094200.813</v>
      </c>
    </row>
    <row r="23428" spans="1:10" x14ac:dyDescent="0.25">
      <c r="A23428">
        <f t="shared" ref="A23428:A23491" si="734">A23427+1</f>
        <v>23426</v>
      </c>
      <c r="B23428" s="22">
        <v>0</v>
      </c>
      <c r="J23428" s="6">
        <f t="shared" si="733"/>
        <v>16272920094200.813</v>
      </c>
    </row>
    <row r="23429" spans="1:10" x14ac:dyDescent="0.25">
      <c r="A23429">
        <f t="shared" si="734"/>
        <v>23427</v>
      </c>
      <c r="B23429" s="22">
        <v>8943680</v>
      </c>
      <c r="J23429" s="6">
        <f t="shared" si="733"/>
        <v>24105244819313.906</v>
      </c>
    </row>
    <row r="23430" spans="1:10" x14ac:dyDescent="0.25">
      <c r="A23430">
        <f t="shared" si="734"/>
        <v>23428</v>
      </c>
      <c r="B23430" s="22">
        <v>0</v>
      </c>
      <c r="J23430" s="6">
        <f t="shared" si="733"/>
        <v>16272920094200.813</v>
      </c>
    </row>
    <row r="23431" spans="1:10" x14ac:dyDescent="0.25">
      <c r="A23431">
        <f t="shared" si="734"/>
        <v>23429</v>
      </c>
      <c r="B23431" s="22">
        <v>8143430</v>
      </c>
      <c r="J23431" s="6">
        <f t="shared" si="733"/>
        <v>16887655243524.369</v>
      </c>
    </row>
    <row r="23432" spans="1:10" x14ac:dyDescent="0.25">
      <c r="A23432">
        <f t="shared" si="734"/>
        <v>23430</v>
      </c>
      <c r="B23432" s="22">
        <v>0</v>
      </c>
      <c r="J23432" s="6">
        <f t="shared" si="733"/>
        <v>16272920094200.813</v>
      </c>
    </row>
    <row r="23433" spans="1:10" x14ac:dyDescent="0.25">
      <c r="A23433">
        <f t="shared" si="734"/>
        <v>23431</v>
      </c>
      <c r="B23433" s="22">
        <v>0</v>
      </c>
      <c r="J23433" s="6">
        <f t="shared" si="733"/>
        <v>16272920094200.813</v>
      </c>
    </row>
    <row r="23434" spans="1:10" x14ac:dyDescent="0.25">
      <c r="A23434">
        <f t="shared" si="734"/>
        <v>23432</v>
      </c>
      <c r="B23434" s="22">
        <v>0</v>
      </c>
      <c r="J23434" s="6">
        <f t="shared" si="733"/>
        <v>16272920094200.813</v>
      </c>
    </row>
    <row r="23435" spans="1:10" x14ac:dyDescent="0.25">
      <c r="A23435">
        <f t="shared" si="734"/>
        <v>23433</v>
      </c>
      <c r="B23435" s="22">
        <v>0</v>
      </c>
      <c r="J23435" s="6">
        <f t="shared" si="733"/>
        <v>16272920094200.813</v>
      </c>
    </row>
    <row r="23436" spans="1:10" x14ac:dyDescent="0.25">
      <c r="A23436">
        <f t="shared" si="734"/>
        <v>23434</v>
      </c>
      <c r="B23436" s="22">
        <v>11143430</v>
      </c>
      <c r="J23436" s="6">
        <f t="shared" si="733"/>
        <v>50544410682285.516</v>
      </c>
    </row>
    <row r="23437" spans="1:10" x14ac:dyDescent="0.25">
      <c r="A23437">
        <f t="shared" si="734"/>
        <v>23435</v>
      </c>
      <c r="B23437" s="22">
        <v>0</v>
      </c>
      <c r="J23437" s="6">
        <f t="shared" si="733"/>
        <v>16272920094200.813</v>
      </c>
    </row>
    <row r="23438" spans="1:10" x14ac:dyDescent="0.25">
      <c r="A23438">
        <f t="shared" si="734"/>
        <v>23436</v>
      </c>
      <c r="B23438" s="22">
        <v>8143430</v>
      </c>
      <c r="J23438" s="6">
        <f t="shared" si="733"/>
        <v>16887655243524.369</v>
      </c>
    </row>
    <row r="23439" spans="1:10" x14ac:dyDescent="0.25">
      <c r="A23439">
        <f t="shared" si="734"/>
        <v>23437</v>
      </c>
      <c r="B23439" s="22">
        <v>8943680</v>
      </c>
      <c r="J23439" s="6">
        <f t="shared" si="733"/>
        <v>24105244819313.906</v>
      </c>
    </row>
    <row r="23440" spans="1:10" x14ac:dyDescent="0.25">
      <c r="A23440">
        <f t="shared" si="734"/>
        <v>23438</v>
      </c>
      <c r="B23440" s="22">
        <v>8143430</v>
      </c>
      <c r="J23440" s="6">
        <f t="shared" si="733"/>
        <v>16887655243524.369</v>
      </c>
    </row>
    <row r="23441" spans="1:10" x14ac:dyDescent="0.25">
      <c r="A23441">
        <f t="shared" si="734"/>
        <v>23439</v>
      </c>
      <c r="B23441" s="22">
        <v>0</v>
      </c>
      <c r="J23441" s="6">
        <f t="shared" si="733"/>
        <v>16272920094200.813</v>
      </c>
    </row>
    <row r="23442" spans="1:10" x14ac:dyDescent="0.25">
      <c r="A23442">
        <f t="shared" si="734"/>
        <v>23440</v>
      </c>
      <c r="B23442" s="22">
        <v>8943680</v>
      </c>
      <c r="J23442" s="6">
        <f t="shared" si="733"/>
        <v>24105244819313.906</v>
      </c>
    </row>
    <row r="23443" spans="1:10" x14ac:dyDescent="0.25">
      <c r="A23443">
        <f t="shared" si="734"/>
        <v>23441</v>
      </c>
      <c r="B23443" s="22">
        <v>8143430</v>
      </c>
      <c r="J23443" s="6">
        <f t="shared" si="733"/>
        <v>16887655243524.369</v>
      </c>
    </row>
    <row r="23444" spans="1:10" x14ac:dyDescent="0.25">
      <c r="A23444">
        <f t="shared" si="734"/>
        <v>23442</v>
      </c>
      <c r="B23444" s="22">
        <v>0</v>
      </c>
      <c r="J23444" s="6">
        <f t="shared" si="733"/>
        <v>16272920094200.813</v>
      </c>
    </row>
    <row r="23445" spans="1:10" x14ac:dyDescent="0.25">
      <c r="A23445">
        <f t="shared" si="734"/>
        <v>23443</v>
      </c>
      <c r="B23445" s="22">
        <v>0</v>
      </c>
      <c r="J23445" s="6">
        <f t="shared" si="733"/>
        <v>16272920094200.813</v>
      </c>
    </row>
    <row r="23446" spans="1:10" x14ac:dyDescent="0.25">
      <c r="A23446">
        <f t="shared" si="734"/>
        <v>23444</v>
      </c>
      <c r="B23446" s="22">
        <v>0</v>
      </c>
      <c r="J23446" s="6">
        <f t="shared" si="733"/>
        <v>16272920094200.813</v>
      </c>
    </row>
    <row r="23447" spans="1:10" x14ac:dyDescent="0.25">
      <c r="A23447">
        <f t="shared" si="734"/>
        <v>23445</v>
      </c>
      <c r="B23447" s="22">
        <v>0</v>
      </c>
      <c r="J23447" s="6">
        <f t="shared" si="733"/>
        <v>16272920094200.813</v>
      </c>
    </row>
    <row r="23448" spans="1:10" x14ac:dyDescent="0.25">
      <c r="A23448">
        <f t="shared" si="734"/>
        <v>23446</v>
      </c>
      <c r="B23448" s="22">
        <v>8943680</v>
      </c>
      <c r="J23448" s="6">
        <f t="shared" si="733"/>
        <v>24105244819313.906</v>
      </c>
    </row>
    <row r="23449" spans="1:10" x14ac:dyDescent="0.25">
      <c r="A23449">
        <f t="shared" si="734"/>
        <v>23447</v>
      </c>
      <c r="B23449" s="22">
        <v>0</v>
      </c>
      <c r="J23449" s="6">
        <f t="shared" si="733"/>
        <v>16272920094200.813</v>
      </c>
    </row>
    <row r="23450" spans="1:10" x14ac:dyDescent="0.25">
      <c r="A23450">
        <f t="shared" si="734"/>
        <v>23448</v>
      </c>
      <c r="B23450" s="22">
        <v>0</v>
      </c>
      <c r="J23450" s="6">
        <f t="shared" si="733"/>
        <v>16272920094200.813</v>
      </c>
    </row>
    <row r="23451" spans="1:10" x14ac:dyDescent="0.25">
      <c r="A23451">
        <f t="shared" si="734"/>
        <v>23449</v>
      </c>
      <c r="B23451" s="22">
        <v>0</v>
      </c>
      <c r="J23451" s="6">
        <f t="shared" si="733"/>
        <v>16272920094200.813</v>
      </c>
    </row>
    <row r="23452" spans="1:10" x14ac:dyDescent="0.25">
      <c r="A23452">
        <f t="shared" si="734"/>
        <v>23450</v>
      </c>
      <c r="B23452" s="22">
        <v>0</v>
      </c>
      <c r="J23452" s="6">
        <f t="shared" si="733"/>
        <v>16272920094200.813</v>
      </c>
    </row>
    <row r="23453" spans="1:10" x14ac:dyDescent="0.25">
      <c r="A23453">
        <f t="shared" si="734"/>
        <v>23451</v>
      </c>
      <c r="B23453" s="22">
        <v>0</v>
      </c>
      <c r="J23453" s="6">
        <f t="shared" si="733"/>
        <v>16272920094200.813</v>
      </c>
    </row>
    <row r="23454" spans="1:10" x14ac:dyDescent="0.25">
      <c r="A23454">
        <f t="shared" si="734"/>
        <v>23452</v>
      </c>
      <c r="B23454" s="22">
        <v>0</v>
      </c>
      <c r="J23454" s="6">
        <f t="shared" si="733"/>
        <v>16272920094200.813</v>
      </c>
    </row>
    <row r="23455" spans="1:10" x14ac:dyDescent="0.25">
      <c r="A23455">
        <f t="shared" si="734"/>
        <v>23453</v>
      </c>
      <c r="B23455" s="22">
        <v>0</v>
      </c>
      <c r="J23455" s="6">
        <f t="shared" si="733"/>
        <v>16272920094200.813</v>
      </c>
    </row>
    <row r="23456" spans="1:10" x14ac:dyDescent="0.25">
      <c r="A23456">
        <f t="shared" si="734"/>
        <v>23454</v>
      </c>
      <c r="B23456" s="22">
        <v>71422153.934246585</v>
      </c>
      <c r="J23456" s="6">
        <f t="shared" si="733"/>
        <v>4541167231497982</v>
      </c>
    </row>
    <row r="23457" spans="1:10" x14ac:dyDescent="0.25">
      <c r="A23457">
        <f t="shared" si="734"/>
        <v>23455</v>
      </c>
      <c r="B23457" s="22">
        <v>0</v>
      </c>
      <c r="J23457" s="6">
        <f t="shared" si="733"/>
        <v>16272920094200.813</v>
      </c>
    </row>
    <row r="23458" spans="1:10" x14ac:dyDescent="0.25">
      <c r="A23458">
        <f t="shared" si="734"/>
        <v>23456</v>
      </c>
      <c r="B23458" s="22">
        <v>0</v>
      </c>
      <c r="J23458" s="6">
        <f t="shared" si="733"/>
        <v>16272920094200.813</v>
      </c>
    </row>
    <row r="23459" spans="1:10" x14ac:dyDescent="0.25">
      <c r="A23459">
        <f t="shared" si="734"/>
        <v>23457</v>
      </c>
      <c r="B23459" s="22">
        <v>0</v>
      </c>
      <c r="J23459" s="6">
        <f t="shared" si="733"/>
        <v>16272920094200.813</v>
      </c>
    </row>
    <row r="23460" spans="1:10" x14ac:dyDescent="0.25">
      <c r="A23460">
        <f t="shared" si="734"/>
        <v>23458</v>
      </c>
      <c r="B23460" s="22">
        <v>8943680</v>
      </c>
      <c r="J23460" s="6">
        <f t="shared" si="733"/>
        <v>24105244819313.906</v>
      </c>
    </row>
    <row r="23461" spans="1:10" x14ac:dyDescent="0.25">
      <c r="A23461">
        <f t="shared" si="734"/>
        <v>23459</v>
      </c>
      <c r="B23461" s="22">
        <v>0</v>
      </c>
      <c r="J23461" s="6">
        <f t="shared" si="733"/>
        <v>16272920094200.813</v>
      </c>
    </row>
    <row r="23462" spans="1:10" x14ac:dyDescent="0.25">
      <c r="A23462">
        <f t="shared" si="734"/>
        <v>23460</v>
      </c>
      <c r="B23462" s="22">
        <v>6250000</v>
      </c>
      <c r="J23462" s="6">
        <f t="shared" si="733"/>
        <v>4910785591619.8643</v>
      </c>
    </row>
    <row r="23463" spans="1:10" x14ac:dyDescent="0.25">
      <c r="A23463">
        <f t="shared" si="734"/>
        <v>23461</v>
      </c>
      <c r="B23463" s="22">
        <v>0</v>
      </c>
      <c r="J23463" s="6">
        <f t="shared" si="733"/>
        <v>16272920094200.813</v>
      </c>
    </row>
    <row r="23464" spans="1:10" x14ac:dyDescent="0.25">
      <c r="A23464">
        <f t="shared" si="734"/>
        <v>23462</v>
      </c>
      <c r="B23464" s="22">
        <v>0</v>
      </c>
      <c r="J23464" s="6">
        <f t="shared" si="733"/>
        <v>16272920094200.813</v>
      </c>
    </row>
    <row r="23465" spans="1:10" x14ac:dyDescent="0.25">
      <c r="A23465">
        <f t="shared" si="734"/>
        <v>23463</v>
      </c>
      <c r="B23465" s="22">
        <v>8943680</v>
      </c>
      <c r="J23465" s="6">
        <f t="shared" si="733"/>
        <v>24105244819313.906</v>
      </c>
    </row>
    <row r="23466" spans="1:10" x14ac:dyDescent="0.25">
      <c r="A23466">
        <f t="shared" si="734"/>
        <v>23464</v>
      </c>
      <c r="B23466" s="22">
        <v>0</v>
      </c>
      <c r="J23466" s="6">
        <f t="shared" si="733"/>
        <v>16272920094200.813</v>
      </c>
    </row>
    <row r="23467" spans="1:10" x14ac:dyDescent="0.25">
      <c r="A23467">
        <f t="shared" si="734"/>
        <v>23465</v>
      </c>
      <c r="B23467" s="22">
        <v>0</v>
      </c>
      <c r="J23467" s="6">
        <f t="shared" si="733"/>
        <v>16272920094200.813</v>
      </c>
    </row>
    <row r="23468" spans="1:10" x14ac:dyDescent="0.25">
      <c r="A23468">
        <f t="shared" si="734"/>
        <v>23466</v>
      </c>
      <c r="B23468" s="22">
        <v>0</v>
      </c>
      <c r="J23468" s="6">
        <f t="shared" si="733"/>
        <v>16272920094200.813</v>
      </c>
    </row>
    <row r="23469" spans="1:10" x14ac:dyDescent="0.25">
      <c r="A23469">
        <f t="shared" si="734"/>
        <v>23467</v>
      </c>
      <c r="B23469" s="22">
        <v>0</v>
      </c>
      <c r="J23469" s="6">
        <f t="shared" si="733"/>
        <v>16272920094200.813</v>
      </c>
    </row>
    <row r="23470" spans="1:10" x14ac:dyDescent="0.25">
      <c r="A23470">
        <f t="shared" si="734"/>
        <v>23468</v>
      </c>
      <c r="B23470" s="22">
        <v>3250000</v>
      </c>
      <c r="J23470" s="6">
        <f t="shared" si="733"/>
        <v>614610152858.7196</v>
      </c>
    </row>
    <row r="23471" spans="1:10" x14ac:dyDescent="0.25">
      <c r="A23471">
        <f t="shared" si="734"/>
        <v>23469</v>
      </c>
      <c r="B23471" s="22">
        <v>0</v>
      </c>
      <c r="J23471" s="6">
        <f t="shared" si="733"/>
        <v>16272920094200.813</v>
      </c>
    </row>
    <row r="23472" spans="1:10" x14ac:dyDescent="0.25">
      <c r="A23472">
        <f t="shared" si="734"/>
        <v>23470</v>
      </c>
      <c r="B23472" s="22">
        <v>269206.59999999998</v>
      </c>
      <c r="J23472" s="6">
        <f t="shared" si="733"/>
        <v>14173449181975.17</v>
      </c>
    </row>
    <row r="23473" spans="1:10" x14ac:dyDescent="0.25">
      <c r="A23473">
        <f t="shared" si="734"/>
        <v>23471</v>
      </c>
      <c r="B23473" s="22">
        <v>9515592.8281917796</v>
      </c>
      <c r="J23473" s="6">
        <f t="shared" si="733"/>
        <v>30048180496223.477</v>
      </c>
    </row>
    <row r="23474" spans="1:10" x14ac:dyDescent="0.25">
      <c r="A23474">
        <f t="shared" si="734"/>
        <v>23472</v>
      </c>
      <c r="B23474" s="22">
        <v>14202660.821917808</v>
      </c>
      <c r="J23474" s="6">
        <f t="shared" si="733"/>
        <v>103402257571146.81</v>
      </c>
    </row>
    <row r="23475" spans="1:10" x14ac:dyDescent="0.25">
      <c r="A23475">
        <f t="shared" si="734"/>
        <v>23473</v>
      </c>
      <c r="B23475" s="22">
        <v>8143430</v>
      </c>
      <c r="J23475" s="6">
        <f t="shared" si="733"/>
        <v>16887655243524.369</v>
      </c>
    </row>
    <row r="23476" spans="1:10" x14ac:dyDescent="0.25">
      <c r="A23476">
        <f t="shared" si="734"/>
        <v>23474</v>
      </c>
      <c r="B23476" s="22">
        <v>0</v>
      </c>
      <c r="J23476" s="6">
        <f t="shared" si="733"/>
        <v>16272920094200.813</v>
      </c>
    </row>
    <row r="23477" spans="1:10" x14ac:dyDescent="0.25">
      <c r="A23477">
        <f t="shared" si="734"/>
        <v>23475</v>
      </c>
      <c r="B23477" s="22">
        <v>8143430</v>
      </c>
      <c r="J23477" s="6">
        <f t="shared" si="733"/>
        <v>16887655243524.369</v>
      </c>
    </row>
    <row r="23478" spans="1:10" x14ac:dyDescent="0.25">
      <c r="A23478">
        <f t="shared" si="734"/>
        <v>23476</v>
      </c>
      <c r="B23478" s="22">
        <v>17087110</v>
      </c>
      <c r="J23478" s="6">
        <f t="shared" si="733"/>
        <v>170384444013437.47</v>
      </c>
    </row>
    <row r="23479" spans="1:10" x14ac:dyDescent="0.25">
      <c r="A23479">
        <f t="shared" si="734"/>
        <v>23477</v>
      </c>
      <c r="B23479" s="22">
        <v>0</v>
      </c>
      <c r="J23479" s="6">
        <f t="shared" si="733"/>
        <v>16272920094200.813</v>
      </c>
    </row>
    <row r="23480" spans="1:10" x14ac:dyDescent="0.25">
      <c r="A23480">
        <f t="shared" si="734"/>
        <v>23478</v>
      </c>
      <c r="B23480" s="22">
        <v>0</v>
      </c>
      <c r="J23480" s="6">
        <f t="shared" si="733"/>
        <v>16272920094200.813</v>
      </c>
    </row>
    <row r="23481" spans="1:10" x14ac:dyDescent="0.25">
      <c r="A23481">
        <f t="shared" si="734"/>
        <v>23479</v>
      </c>
      <c r="B23481" s="22">
        <v>0</v>
      </c>
      <c r="J23481" s="6">
        <f t="shared" si="733"/>
        <v>16272920094200.813</v>
      </c>
    </row>
    <row r="23482" spans="1:10" x14ac:dyDescent="0.25">
      <c r="A23482">
        <f t="shared" si="734"/>
        <v>23480</v>
      </c>
      <c r="B23482" s="22">
        <v>8143430</v>
      </c>
      <c r="J23482" s="6">
        <f t="shared" si="733"/>
        <v>16887655243524.369</v>
      </c>
    </row>
    <row r="23483" spans="1:10" x14ac:dyDescent="0.25">
      <c r="A23483">
        <f t="shared" si="734"/>
        <v>23481</v>
      </c>
      <c r="B23483" s="22">
        <v>0</v>
      </c>
      <c r="J23483" s="6">
        <f t="shared" si="733"/>
        <v>16272920094200.813</v>
      </c>
    </row>
    <row r="23484" spans="1:10" x14ac:dyDescent="0.25">
      <c r="A23484">
        <f t="shared" si="734"/>
        <v>23482</v>
      </c>
      <c r="B23484" s="22">
        <v>0</v>
      </c>
      <c r="J23484" s="6">
        <f t="shared" si="733"/>
        <v>16272920094200.813</v>
      </c>
    </row>
    <row r="23485" spans="1:10" x14ac:dyDescent="0.25">
      <c r="A23485">
        <f t="shared" si="734"/>
        <v>23483</v>
      </c>
      <c r="B23485" s="22">
        <v>8943680</v>
      </c>
      <c r="J23485" s="6">
        <f t="shared" si="733"/>
        <v>24105244819313.906</v>
      </c>
    </row>
    <row r="23486" spans="1:10" x14ac:dyDescent="0.25">
      <c r="A23486">
        <f t="shared" si="734"/>
        <v>23484</v>
      </c>
      <c r="B23486" s="22">
        <v>0</v>
      </c>
      <c r="J23486" s="6">
        <f t="shared" si="733"/>
        <v>16272920094200.813</v>
      </c>
    </row>
    <row r="23487" spans="1:10" x14ac:dyDescent="0.25">
      <c r="A23487">
        <f t="shared" si="734"/>
        <v>23485</v>
      </c>
      <c r="B23487" s="22">
        <v>0</v>
      </c>
      <c r="J23487" s="6">
        <f t="shared" si="733"/>
        <v>16272920094200.813</v>
      </c>
    </row>
    <row r="23488" spans="1:10" x14ac:dyDescent="0.25">
      <c r="A23488">
        <f t="shared" si="734"/>
        <v>23486</v>
      </c>
      <c r="B23488" s="22">
        <v>0</v>
      </c>
      <c r="J23488" s="6">
        <f t="shared" si="733"/>
        <v>16272920094200.813</v>
      </c>
    </row>
    <row r="23489" spans="1:10" x14ac:dyDescent="0.25">
      <c r="A23489">
        <f t="shared" si="734"/>
        <v>23487</v>
      </c>
      <c r="B23489" s="22">
        <v>0</v>
      </c>
      <c r="J23489" s="6">
        <f t="shared" si="733"/>
        <v>16272920094200.813</v>
      </c>
    </row>
    <row r="23490" spans="1:10" x14ac:dyDescent="0.25">
      <c r="A23490">
        <f t="shared" si="734"/>
        <v>23488</v>
      </c>
      <c r="B23490" s="22">
        <v>0</v>
      </c>
      <c r="J23490" s="6">
        <f t="shared" si="733"/>
        <v>16272920094200.813</v>
      </c>
    </row>
    <row r="23491" spans="1:10" x14ac:dyDescent="0.25">
      <c r="A23491">
        <f t="shared" si="734"/>
        <v>23489</v>
      </c>
      <c r="B23491" s="22">
        <v>0</v>
      </c>
      <c r="J23491" s="6">
        <f t="shared" ref="J23491:J23554" si="735">(B23491-$I$6)^2</f>
        <v>16272920094200.813</v>
      </c>
    </row>
    <row r="23492" spans="1:10" x14ac:dyDescent="0.25">
      <c r="A23492">
        <f t="shared" ref="A23492:A23555" si="736">A23491+1</f>
        <v>23490</v>
      </c>
      <c r="B23492" s="22">
        <v>0</v>
      </c>
      <c r="J23492" s="6">
        <f t="shared" si="735"/>
        <v>16272920094200.813</v>
      </c>
    </row>
    <row r="23493" spans="1:10" x14ac:dyDescent="0.25">
      <c r="A23493">
        <f t="shared" si="736"/>
        <v>23491</v>
      </c>
      <c r="B23493" s="22">
        <v>8943680</v>
      </c>
      <c r="J23493" s="6">
        <f t="shared" si="735"/>
        <v>24105244819313.906</v>
      </c>
    </row>
    <row r="23494" spans="1:10" x14ac:dyDescent="0.25">
      <c r="A23494">
        <f t="shared" si="736"/>
        <v>23492</v>
      </c>
      <c r="B23494" s="22">
        <v>12572210.821917808</v>
      </c>
      <c r="J23494" s="6">
        <f t="shared" si="735"/>
        <v>72901543351412.328</v>
      </c>
    </row>
    <row r="23495" spans="1:10" x14ac:dyDescent="0.25">
      <c r="A23495">
        <f t="shared" si="736"/>
        <v>23493</v>
      </c>
      <c r="B23495" s="22">
        <v>8143430</v>
      </c>
      <c r="J23495" s="6">
        <f t="shared" si="735"/>
        <v>16887655243524.369</v>
      </c>
    </row>
    <row r="23496" spans="1:10" x14ac:dyDescent="0.25">
      <c r="A23496">
        <f t="shared" si="736"/>
        <v>23494</v>
      </c>
      <c r="B23496" s="22">
        <v>8143430</v>
      </c>
      <c r="J23496" s="6">
        <f t="shared" si="735"/>
        <v>16887655243524.369</v>
      </c>
    </row>
    <row r="23497" spans="1:10" x14ac:dyDescent="0.25">
      <c r="A23497">
        <f t="shared" si="736"/>
        <v>23495</v>
      </c>
      <c r="B23497" s="22">
        <v>8943680</v>
      </c>
      <c r="J23497" s="6">
        <f t="shared" si="735"/>
        <v>24105244819313.906</v>
      </c>
    </row>
    <row r="23498" spans="1:10" x14ac:dyDescent="0.25">
      <c r="A23498">
        <f t="shared" si="736"/>
        <v>23496</v>
      </c>
      <c r="B23498" s="22">
        <v>0</v>
      </c>
      <c r="J23498" s="6">
        <f t="shared" si="735"/>
        <v>16272920094200.813</v>
      </c>
    </row>
    <row r="23499" spans="1:10" x14ac:dyDescent="0.25">
      <c r="A23499">
        <f t="shared" si="736"/>
        <v>23497</v>
      </c>
      <c r="B23499" s="22">
        <v>0</v>
      </c>
      <c r="J23499" s="6">
        <f t="shared" si="735"/>
        <v>16272920094200.813</v>
      </c>
    </row>
    <row r="23500" spans="1:10" x14ac:dyDescent="0.25">
      <c r="A23500">
        <f t="shared" si="736"/>
        <v>23498</v>
      </c>
      <c r="B23500" s="22">
        <v>0</v>
      </c>
      <c r="J23500" s="6">
        <f t="shared" si="735"/>
        <v>16272920094200.813</v>
      </c>
    </row>
    <row r="23501" spans="1:10" x14ac:dyDescent="0.25">
      <c r="A23501">
        <f t="shared" si="736"/>
        <v>23499</v>
      </c>
      <c r="B23501" s="22">
        <v>0</v>
      </c>
      <c r="J23501" s="6">
        <f t="shared" si="735"/>
        <v>16272920094200.813</v>
      </c>
    </row>
    <row r="23502" spans="1:10" x14ac:dyDescent="0.25">
      <c r="A23502">
        <f t="shared" si="736"/>
        <v>23500</v>
      </c>
      <c r="B23502" s="22">
        <v>18452858.08219178</v>
      </c>
      <c r="J23502" s="6">
        <f t="shared" si="735"/>
        <v>207904311604108.53</v>
      </c>
    </row>
    <row r="23503" spans="1:10" x14ac:dyDescent="0.25">
      <c r="A23503">
        <f t="shared" si="736"/>
        <v>23501</v>
      </c>
      <c r="B23503" s="22">
        <v>8143430</v>
      </c>
      <c r="J23503" s="6">
        <f t="shared" si="735"/>
        <v>16887655243524.369</v>
      </c>
    </row>
    <row r="23504" spans="1:10" x14ac:dyDescent="0.25">
      <c r="A23504">
        <f t="shared" si="736"/>
        <v>23502</v>
      </c>
      <c r="B23504" s="22">
        <v>0</v>
      </c>
      <c r="J23504" s="6">
        <f t="shared" si="735"/>
        <v>16272920094200.813</v>
      </c>
    </row>
    <row r="23505" spans="1:10" x14ac:dyDescent="0.25">
      <c r="A23505">
        <f t="shared" si="736"/>
        <v>23503</v>
      </c>
      <c r="B23505" s="22">
        <v>0</v>
      </c>
      <c r="J23505" s="6">
        <f t="shared" si="735"/>
        <v>16272920094200.813</v>
      </c>
    </row>
    <row r="23506" spans="1:10" x14ac:dyDescent="0.25">
      <c r="A23506">
        <f t="shared" si="736"/>
        <v>23504</v>
      </c>
      <c r="B23506" s="22">
        <v>10952660.821917808</v>
      </c>
      <c r="J23506" s="6">
        <f t="shared" si="735"/>
        <v>47868272170023.156</v>
      </c>
    </row>
    <row r="23507" spans="1:10" x14ac:dyDescent="0.25">
      <c r="A23507">
        <f t="shared" si="736"/>
        <v>23505</v>
      </c>
      <c r="B23507" s="22">
        <v>0</v>
      </c>
      <c r="J23507" s="6">
        <f t="shared" si="735"/>
        <v>16272920094200.813</v>
      </c>
    </row>
    <row r="23508" spans="1:10" x14ac:dyDescent="0.25">
      <c r="A23508">
        <f t="shared" si="736"/>
        <v>23506</v>
      </c>
      <c r="B23508" s="22">
        <v>0</v>
      </c>
      <c r="J23508" s="6">
        <f t="shared" si="735"/>
        <v>16272920094200.813</v>
      </c>
    </row>
    <row r="23509" spans="1:10" x14ac:dyDescent="0.25">
      <c r="A23509">
        <f t="shared" si="736"/>
        <v>23507</v>
      </c>
      <c r="B23509" s="22">
        <v>0</v>
      </c>
      <c r="J23509" s="6">
        <f t="shared" si="735"/>
        <v>16272920094200.813</v>
      </c>
    </row>
    <row r="23510" spans="1:10" x14ac:dyDescent="0.25">
      <c r="A23510">
        <f t="shared" si="736"/>
        <v>23508</v>
      </c>
      <c r="B23510" s="22">
        <v>0</v>
      </c>
      <c r="J23510" s="6">
        <f t="shared" si="735"/>
        <v>16272920094200.813</v>
      </c>
    </row>
    <row r="23511" spans="1:10" x14ac:dyDescent="0.25">
      <c r="A23511">
        <f t="shared" si="736"/>
        <v>23509</v>
      </c>
      <c r="B23511" s="22">
        <v>17087110</v>
      </c>
      <c r="J23511" s="6">
        <f t="shared" si="735"/>
        <v>170384444013437.47</v>
      </c>
    </row>
    <row r="23512" spans="1:10" x14ac:dyDescent="0.25">
      <c r="A23512">
        <f t="shared" si="736"/>
        <v>23510</v>
      </c>
      <c r="B23512" s="22">
        <v>3250000</v>
      </c>
      <c r="J23512" s="6">
        <f t="shared" si="735"/>
        <v>614610152858.7196</v>
      </c>
    </row>
    <row r="23513" spans="1:10" x14ac:dyDescent="0.25">
      <c r="A23513">
        <f t="shared" si="736"/>
        <v>23511</v>
      </c>
      <c r="B23513" s="22">
        <v>0</v>
      </c>
      <c r="J23513" s="6">
        <f t="shared" si="735"/>
        <v>16272920094200.813</v>
      </c>
    </row>
    <row r="23514" spans="1:10" x14ac:dyDescent="0.25">
      <c r="A23514">
        <f t="shared" si="736"/>
        <v>23512</v>
      </c>
      <c r="B23514" s="22">
        <v>8143430</v>
      </c>
      <c r="J23514" s="6">
        <f t="shared" si="735"/>
        <v>16887655243524.369</v>
      </c>
    </row>
    <row r="23515" spans="1:10" x14ac:dyDescent="0.25">
      <c r="A23515">
        <f t="shared" si="736"/>
        <v>23513</v>
      </c>
      <c r="B23515" s="22">
        <v>8394718.0500000007</v>
      </c>
      <c r="J23515" s="6">
        <f t="shared" si="735"/>
        <v>19016116925441.574</v>
      </c>
    </row>
    <row r="23516" spans="1:10" x14ac:dyDescent="0.25">
      <c r="A23516">
        <f t="shared" si="736"/>
        <v>23514</v>
      </c>
      <c r="B23516" s="22">
        <v>8143430</v>
      </c>
      <c r="J23516" s="6">
        <f t="shared" si="735"/>
        <v>16887655243524.369</v>
      </c>
    </row>
    <row r="23517" spans="1:10" x14ac:dyDescent="0.25">
      <c r="A23517">
        <f t="shared" si="736"/>
        <v>23515</v>
      </c>
      <c r="B23517" s="22">
        <v>17659022.82819178</v>
      </c>
      <c r="J23517" s="6">
        <f t="shared" si="735"/>
        <v>185642043855310.59</v>
      </c>
    </row>
    <row r="23518" spans="1:10" x14ac:dyDescent="0.25">
      <c r="A23518">
        <f t="shared" si="736"/>
        <v>23516</v>
      </c>
      <c r="B23518" s="22">
        <v>8943680</v>
      </c>
      <c r="J23518" s="6">
        <f t="shared" si="735"/>
        <v>24105244819313.906</v>
      </c>
    </row>
    <row r="23519" spans="1:10" x14ac:dyDescent="0.25">
      <c r="A23519">
        <f t="shared" si="736"/>
        <v>23517</v>
      </c>
      <c r="B23519" s="22">
        <v>8943680</v>
      </c>
      <c r="J23519" s="6">
        <f t="shared" si="735"/>
        <v>24105244819313.906</v>
      </c>
    </row>
    <row r="23520" spans="1:10" x14ac:dyDescent="0.25">
      <c r="A23520">
        <f t="shared" si="736"/>
        <v>23518</v>
      </c>
      <c r="B23520" s="22">
        <v>8943680</v>
      </c>
      <c r="J23520" s="6">
        <f t="shared" si="735"/>
        <v>24105244819313.906</v>
      </c>
    </row>
    <row r="23521" spans="1:10" x14ac:dyDescent="0.25">
      <c r="A23521">
        <f t="shared" si="736"/>
        <v>23519</v>
      </c>
      <c r="B23521" s="22">
        <v>8143430</v>
      </c>
      <c r="J23521" s="6">
        <f t="shared" si="735"/>
        <v>16887655243524.369</v>
      </c>
    </row>
    <row r="23522" spans="1:10" x14ac:dyDescent="0.25">
      <c r="A23522">
        <f t="shared" si="736"/>
        <v>23520</v>
      </c>
      <c r="B23522" s="22">
        <v>0</v>
      </c>
      <c r="J23522" s="6">
        <f t="shared" si="735"/>
        <v>16272920094200.813</v>
      </c>
    </row>
    <row r="23523" spans="1:10" x14ac:dyDescent="0.25">
      <c r="A23523">
        <f t="shared" si="736"/>
        <v>23521</v>
      </c>
      <c r="B23523" s="22">
        <v>11943680</v>
      </c>
      <c r="J23523" s="6">
        <f t="shared" si="735"/>
        <v>62563500258075.047</v>
      </c>
    </row>
    <row r="23524" spans="1:10" x14ac:dyDescent="0.25">
      <c r="A23524">
        <f t="shared" si="736"/>
        <v>23522</v>
      </c>
      <c r="B23524" s="22">
        <v>8943680</v>
      </c>
      <c r="J23524" s="6">
        <f t="shared" si="735"/>
        <v>24105244819313.906</v>
      </c>
    </row>
    <row r="23525" spans="1:10" x14ac:dyDescent="0.25">
      <c r="A23525">
        <f t="shared" si="736"/>
        <v>23523</v>
      </c>
      <c r="B23525" s="22">
        <v>0</v>
      </c>
      <c r="J23525" s="6">
        <f t="shared" si="735"/>
        <v>16272920094200.813</v>
      </c>
    </row>
    <row r="23526" spans="1:10" x14ac:dyDescent="0.25">
      <c r="A23526">
        <f t="shared" si="736"/>
        <v>23524</v>
      </c>
      <c r="B23526" s="22">
        <v>0</v>
      </c>
      <c r="J23526" s="6">
        <f t="shared" si="735"/>
        <v>16272920094200.813</v>
      </c>
    </row>
    <row r="23527" spans="1:10" x14ac:dyDescent="0.25">
      <c r="A23527">
        <f t="shared" si="736"/>
        <v>23525</v>
      </c>
      <c r="B23527" s="22">
        <v>8143430</v>
      </c>
      <c r="J23527" s="6">
        <f t="shared" si="735"/>
        <v>16887655243524.369</v>
      </c>
    </row>
    <row r="23528" spans="1:10" x14ac:dyDescent="0.25">
      <c r="A23528">
        <f t="shared" si="736"/>
        <v>23526</v>
      </c>
      <c r="B23528" s="22">
        <v>0</v>
      </c>
      <c r="J23528" s="6">
        <f t="shared" si="735"/>
        <v>16272920094200.813</v>
      </c>
    </row>
    <row r="23529" spans="1:10" x14ac:dyDescent="0.25">
      <c r="A23529">
        <f t="shared" si="736"/>
        <v>23527</v>
      </c>
      <c r="B23529" s="22">
        <v>0</v>
      </c>
      <c r="J23529" s="6">
        <f t="shared" si="735"/>
        <v>16272920094200.813</v>
      </c>
    </row>
    <row r="23530" spans="1:10" x14ac:dyDescent="0.25">
      <c r="A23530">
        <f t="shared" si="736"/>
        <v>23528</v>
      </c>
      <c r="B23530" s="22">
        <v>0</v>
      </c>
      <c r="J23530" s="6">
        <f t="shared" si="735"/>
        <v>16272920094200.813</v>
      </c>
    </row>
    <row r="23531" spans="1:10" x14ac:dyDescent="0.25">
      <c r="A23531">
        <f t="shared" si="736"/>
        <v>23529</v>
      </c>
      <c r="B23531" s="22">
        <v>12193680</v>
      </c>
      <c r="J23531" s="6">
        <f t="shared" si="735"/>
        <v>66580854877971.813</v>
      </c>
    </row>
    <row r="23532" spans="1:10" x14ac:dyDescent="0.25">
      <c r="A23532">
        <f t="shared" si="736"/>
        <v>23530</v>
      </c>
      <c r="B23532" s="22">
        <v>8143430</v>
      </c>
      <c r="J23532" s="6">
        <f t="shared" si="735"/>
        <v>16887655243524.369</v>
      </c>
    </row>
    <row r="23533" spans="1:10" x14ac:dyDescent="0.25">
      <c r="A23533">
        <f t="shared" si="736"/>
        <v>23531</v>
      </c>
      <c r="B23533" s="22">
        <v>8943680</v>
      </c>
      <c r="J23533" s="6">
        <f t="shared" si="735"/>
        <v>24105244819313.906</v>
      </c>
    </row>
    <row r="23534" spans="1:10" x14ac:dyDescent="0.25">
      <c r="A23534">
        <f t="shared" si="736"/>
        <v>23532</v>
      </c>
      <c r="B23534" s="22">
        <v>0</v>
      </c>
      <c r="J23534" s="6">
        <f t="shared" si="735"/>
        <v>16272920094200.813</v>
      </c>
    </row>
    <row r="23535" spans="1:10" x14ac:dyDescent="0.25">
      <c r="A23535">
        <f t="shared" si="736"/>
        <v>23533</v>
      </c>
      <c r="B23535" s="22">
        <v>0</v>
      </c>
      <c r="J23535" s="6">
        <f t="shared" si="735"/>
        <v>16272920094200.813</v>
      </c>
    </row>
    <row r="23536" spans="1:10" x14ac:dyDescent="0.25">
      <c r="A23536">
        <f t="shared" si="736"/>
        <v>23534</v>
      </c>
      <c r="B23536" s="22">
        <v>8943680</v>
      </c>
      <c r="J23536" s="6">
        <f t="shared" si="735"/>
        <v>24105244819313.906</v>
      </c>
    </row>
    <row r="23537" spans="1:10" x14ac:dyDescent="0.25">
      <c r="A23537">
        <f t="shared" si="736"/>
        <v>23535</v>
      </c>
      <c r="B23537" s="22">
        <v>17087110</v>
      </c>
      <c r="J23537" s="6">
        <f t="shared" si="735"/>
        <v>170384444013437.47</v>
      </c>
    </row>
    <row r="23538" spans="1:10" x14ac:dyDescent="0.25">
      <c r="A23538">
        <f t="shared" si="736"/>
        <v>23536</v>
      </c>
      <c r="B23538" s="22">
        <v>17087110</v>
      </c>
      <c r="J23538" s="6">
        <f t="shared" si="735"/>
        <v>170384444013437.47</v>
      </c>
    </row>
    <row r="23539" spans="1:10" x14ac:dyDescent="0.25">
      <c r="A23539">
        <f t="shared" si="736"/>
        <v>23537</v>
      </c>
      <c r="B23539" s="22">
        <v>8143430</v>
      </c>
      <c r="J23539" s="6">
        <f t="shared" si="735"/>
        <v>16887655243524.369</v>
      </c>
    </row>
    <row r="23540" spans="1:10" x14ac:dyDescent="0.25">
      <c r="A23540">
        <f t="shared" si="736"/>
        <v>23538</v>
      </c>
      <c r="B23540" s="22">
        <v>8143430</v>
      </c>
      <c r="J23540" s="6">
        <f t="shared" si="735"/>
        <v>16887655243524.369</v>
      </c>
    </row>
    <row r="23541" spans="1:10" x14ac:dyDescent="0.25">
      <c r="A23541">
        <f t="shared" si="736"/>
        <v>23539</v>
      </c>
      <c r="B23541" s="22">
        <v>0</v>
      </c>
      <c r="J23541" s="6">
        <f t="shared" si="735"/>
        <v>16272920094200.813</v>
      </c>
    </row>
    <row r="23542" spans="1:10" x14ac:dyDescent="0.25">
      <c r="A23542">
        <f t="shared" si="736"/>
        <v>23540</v>
      </c>
      <c r="B23542" s="22">
        <v>3250000</v>
      </c>
      <c r="J23542" s="6">
        <f t="shared" si="735"/>
        <v>614610152858.7196</v>
      </c>
    </row>
    <row r="23543" spans="1:10" x14ac:dyDescent="0.25">
      <c r="A23543">
        <f t="shared" si="736"/>
        <v>23541</v>
      </c>
      <c r="B23543" s="22">
        <v>8143430</v>
      </c>
      <c r="J23543" s="6">
        <f t="shared" si="735"/>
        <v>16887655243524.369</v>
      </c>
    </row>
    <row r="23544" spans="1:10" x14ac:dyDescent="0.25">
      <c r="A23544">
        <f t="shared" si="736"/>
        <v>23542</v>
      </c>
      <c r="B23544" s="22">
        <v>0</v>
      </c>
      <c r="J23544" s="6">
        <f t="shared" si="735"/>
        <v>16272920094200.813</v>
      </c>
    </row>
    <row r="23545" spans="1:10" x14ac:dyDescent="0.25">
      <c r="A23545">
        <f t="shared" si="736"/>
        <v>23543</v>
      </c>
      <c r="B23545" s="22">
        <v>0</v>
      </c>
      <c r="J23545" s="6">
        <f t="shared" si="735"/>
        <v>16272920094200.813</v>
      </c>
    </row>
    <row r="23546" spans="1:10" x14ac:dyDescent="0.25">
      <c r="A23546">
        <f t="shared" si="736"/>
        <v>23544</v>
      </c>
      <c r="B23546" s="22">
        <v>8943680</v>
      </c>
      <c r="J23546" s="6">
        <f t="shared" si="735"/>
        <v>24105244819313.906</v>
      </c>
    </row>
    <row r="23547" spans="1:10" x14ac:dyDescent="0.25">
      <c r="A23547">
        <f t="shared" si="736"/>
        <v>23545</v>
      </c>
      <c r="B23547" s="22">
        <v>0</v>
      </c>
      <c r="J23547" s="6">
        <f t="shared" si="735"/>
        <v>16272920094200.813</v>
      </c>
    </row>
    <row r="23548" spans="1:10" x14ac:dyDescent="0.25">
      <c r="A23548">
        <f t="shared" si="736"/>
        <v>23546</v>
      </c>
      <c r="B23548" s="22">
        <v>0</v>
      </c>
      <c r="J23548" s="6">
        <f t="shared" si="735"/>
        <v>16272920094200.813</v>
      </c>
    </row>
    <row r="23549" spans="1:10" x14ac:dyDescent="0.25">
      <c r="A23549">
        <f t="shared" si="736"/>
        <v>23547</v>
      </c>
      <c r="B23549" s="22">
        <v>8143430</v>
      </c>
      <c r="J23549" s="6">
        <f t="shared" si="735"/>
        <v>16887655243524.369</v>
      </c>
    </row>
    <row r="23550" spans="1:10" x14ac:dyDescent="0.25">
      <c r="A23550">
        <f t="shared" si="736"/>
        <v>23548</v>
      </c>
      <c r="B23550" s="22">
        <v>8143430</v>
      </c>
      <c r="J23550" s="6">
        <f t="shared" si="735"/>
        <v>16887655243524.369</v>
      </c>
    </row>
    <row r="23551" spans="1:10" x14ac:dyDescent="0.25">
      <c r="A23551">
        <f t="shared" si="736"/>
        <v>23549</v>
      </c>
      <c r="B23551" s="22">
        <v>8943680</v>
      </c>
      <c r="J23551" s="6">
        <f t="shared" si="735"/>
        <v>24105244819313.906</v>
      </c>
    </row>
    <row r="23552" spans="1:10" x14ac:dyDescent="0.25">
      <c r="A23552">
        <f t="shared" si="736"/>
        <v>23550</v>
      </c>
      <c r="B23552" s="22">
        <v>18464867.82191781</v>
      </c>
      <c r="J23552" s="6">
        <f t="shared" si="735"/>
        <v>208250790005708.81</v>
      </c>
    </row>
    <row r="23553" spans="1:10" x14ac:dyDescent="0.25">
      <c r="A23553">
        <f t="shared" si="736"/>
        <v>23551</v>
      </c>
      <c r="B23553" s="22">
        <v>0</v>
      </c>
      <c r="J23553" s="6">
        <f t="shared" si="735"/>
        <v>16272920094200.813</v>
      </c>
    </row>
    <row r="23554" spans="1:10" x14ac:dyDescent="0.25">
      <c r="A23554">
        <f t="shared" si="736"/>
        <v>23552</v>
      </c>
      <c r="B23554" s="22">
        <v>8143430</v>
      </c>
      <c r="J23554" s="6">
        <f t="shared" si="735"/>
        <v>16887655243524.369</v>
      </c>
    </row>
    <row r="23555" spans="1:10" x14ac:dyDescent="0.25">
      <c r="A23555">
        <f t="shared" si="736"/>
        <v>23553</v>
      </c>
      <c r="B23555" s="22">
        <v>8943680</v>
      </c>
      <c r="J23555" s="6">
        <f t="shared" ref="J23555:J23618" si="737">(B23555-$I$6)^2</f>
        <v>24105244819313.906</v>
      </c>
    </row>
    <row r="23556" spans="1:10" x14ac:dyDescent="0.25">
      <c r="A23556">
        <f t="shared" ref="A23556:A23619" si="738">A23555+1</f>
        <v>23554</v>
      </c>
      <c r="B23556" s="22">
        <v>8943680</v>
      </c>
      <c r="J23556" s="6">
        <f t="shared" si="737"/>
        <v>24105244819313.906</v>
      </c>
    </row>
    <row r="23557" spans="1:10" x14ac:dyDescent="0.25">
      <c r="A23557">
        <f t="shared" si="738"/>
        <v>23555</v>
      </c>
      <c r="B23557" s="22">
        <v>0</v>
      </c>
      <c r="J23557" s="6">
        <f t="shared" si="737"/>
        <v>16272920094200.813</v>
      </c>
    </row>
    <row r="23558" spans="1:10" x14ac:dyDescent="0.25">
      <c r="A23558">
        <f t="shared" si="738"/>
        <v>23556</v>
      </c>
      <c r="B23558" s="22">
        <v>0</v>
      </c>
      <c r="J23558" s="6">
        <f t="shared" si="737"/>
        <v>16272920094200.813</v>
      </c>
    </row>
    <row r="23559" spans="1:10" x14ac:dyDescent="0.25">
      <c r="A23559">
        <f t="shared" si="738"/>
        <v>23557</v>
      </c>
      <c r="B23559" s="22">
        <v>0</v>
      </c>
      <c r="J23559" s="6">
        <f t="shared" si="737"/>
        <v>16272920094200.813</v>
      </c>
    </row>
    <row r="23560" spans="1:10" x14ac:dyDescent="0.25">
      <c r="A23560">
        <f t="shared" si="738"/>
        <v>23558</v>
      </c>
      <c r="B23560" s="22">
        <v>0</v>
      </c>
      <c r="J23560" s="6">
        <f t="shared" si="737"/>
        <v>16272920094200.813</v>
      </c>
    </row>
    <row r="23561" spans="1:10" x14ac:dyDescent="0.25">
      <c r="A23561">
        <f t="shared" si="738"/>
        <v>23559</v>
      </c>
      <c r="B23561" s="22">
        <v>0</v>
      </c>
      <c r="J23561" s="6">
        <f t="shared" si="737"/>
        <v>16272920094200.813</v>
      </c>
    </row>
    <row r="23562" spans="1:10" x14ac:dyDescent="0.25">
      <c r="A23562">
        <f t="shared" si="738"/>
        <v>23560</v>
      </c>
      <c r="B23562" s="22">
        <v>0</v>
      </c>
      <c r="J23562" s="6">
        <f t="shared" si="737"/>
        <v>16272920094200.813</v>
      </c>
    </row>
    <row r="23563" spans="1:10" x14ac:dyDescent="0.25">
      <c r="A23563">
        <f t="shared" si="738"/>
        <v>23561</v>
      </c>
      <c r="B23563" s="22">
        <v>0</v>
      </c>
      <c r="J23563" s="6">
        <f t="shared" si="737"/>
        <v>16272920094200.813</v>
      </c>
    </row>
    <row r="23564" spans="1:10" x14ac:dyDescent="0.25">
      <c r="A23564">
        <f t="shared" si="738"/>
        <v>23562</v>
      </c>
      <c r="B23564" s="22">
        <v>3250000</v>
      </c>
      <c r="J23564" s="6">
        <f t="shared" si="737"/>
        <v>614610152858.7196</v>
      </c>
    </row>
    <row r="23565" spans="1:10" x14ac:dyDescent="0.25">
      <c r="A23565">
        <f t="shared" si="738"/>
        <v>23563</v>
      </c>
      <c r="B23565" s="22">
        <v>17087110</v>
      </c>
      <c r="J23565" s="6">
        <f t="shared" si="737"/>
        <v>170384444013437.47</v>
      </c>
    </row>
    <row r="23566" spans="1:10" x14ac:dyDescent="0.25">
      <c r="A23566">
        <f t="shared" si="738"/>
        <v>23564</v>
      </c>
      <c r="B23566" s="22">
        <v>0</v>
      </c>
      <c r="J23566" s="6">
        <f t="shared" si="737"/>
        <v>16272920094200.813</v>
      </c>
    </row>
    <row r="23567" spans="1:10" x14ac:dyDescent="0.25">
      <c r="A23567">
        <f t="shared" si="738"/>
        <v>23565</v>
      </c>
      <c r="B23567" s="22">
        <v>0</v>
      </c>
      <c r="J23567" s="6">
        <f t="shared" si="737"/>
        <v>16272920094200.813</v>
      </c>
    </row>
    <row r="23568" spans="1:10" x14ac:dyDescent="0.25">
      <c r="A23568">
        <f t="shared" si="738"/>
        <v>23566</v>
      </c>
      <c r="B23568" s="22">
        <v>8143430</v>
      </c>
      <c r="J23568" s="6">
        <f t="shared" si="737"/>
        <v>16887655243524.369</v>
      </c>
    </row>
    <row r="23569" spans="1:10" x14ac:dyDescent="0.25">
      <c r="A23569">
        <f t="shared" si="738"/>
        <v>23567</v>
      </c>
      <c r="B23569" s="22">
        <v>0</v>
      </c>
      <c r="J23569" s="6">
        <f t="shared" si="737"/>
        <v>16272920094200.813</v>
      </c>
    </row>
    <row r="23570" spans="1:10" x14ac:dyDescent="0.25">
      <c r="A23570">
        <f t="shared" si="738"/>
        <v>23568</v>
      </c>
      <c r="B23570" s="22">
        <v>0</v>
      </c>
      <c r="J23570" s="6">
        <f t="shared" si="737"/>
        <v>16272920094200.813</v>
      </c>
    </row>
    <row r="23571" spans="1:10" x14ac:dyDescent="0.25">
      <c r="A23571">
        <f t="shared" si="738"/>
        <v>23569</v>
      </c>
      <c r="B23571" s="22">
        <v>0</v>
      </c>
      <c r="J23571" s="6">
        <f t="shared" si="737"/>
        <v>16272920094200.813</v>
      </c>
    </row>
    <row r="23572" spans="1:10" x14ac:dyDescent="0.25">
      <c r="A23572">
        <f t="shared" si="738"/>
        <v>23570</v>
      </c>
      <c r="B23572" s="22">
        <v>11662636.6</v>
      </c>
      <c r="J23572" s="6">
        <f t="shared" si="737"/>
        <v>58196542495232.633</v>
      </c>
    </row>
    <row r="23573" spans="1:10" x14ac:dyDescent="0.25">
      <c r="A23573">
        <f t="shared" si="738"/>
        <v>23571</v>
      </c>
      <c r="B23573" s="22">
        <v>3000000</v>
      </c>
      <c r="J23573" s="6">
        <f t="shared" si="737"/>
        <v>1069095532961.9576</v>
      </c>
    </row>
    <row r="23574" spans="1:10" x14ac:dyDescent="0.25">
      <c r="A23574">
        <f t="shared" si="738"/>
        <v>23572</v>
      </c>
      <c r="B23574" s="22">
        <v>8943680</v>
      </c>
      <c r="J23574" s="6">
        <f t="shared" si="737"/>
        <v>24105244819313.906</v>
      </c>
    </row>
    <row r="23575" spans="1:10" x14ac:dyDescent="0.25">
      <c r="A23575">
        <f t="shared" si="738"/>
        <v>23573</v>
      </c>
      <c r="B23575" s="22">
        <v>0</v>
      </c>
      <c r="J23575" s="6">
        <f t="shared" si="737"/>
        <v>16272920094200.813</v>
      </c>
    </row>
    <row r="23576" spans="1:10" x14ac:dyDescent="0.25">
      <c r="A23576">
        <f t="shared" si="738"/>
        <v>23574</v>
      </c>
      <c r="B23576" s="22">
        <v>8143430</v>
      </c>
      <c r="J23576" s="6">
        <f t="shared" si="737"/>
        <v>16887655243524.369</v>
      </c>
    </row>
    <row r="23577" spans="1:10" x14ac:dyDescent="0.25">
      <c r="A23577">
        <f t="shared" si="738"/>
        <v>23575</v>
      </c>
      <c r="B23577" s="22">
        <v>0</v>
      </c>
      <c r="J23577" s="6">
        <f t="shared" si="737"/>
        <v>16272920094200.813</v>
      </c>
    </row>
    <row r="23578" spans="1:10" x14ac:dyDescent="0.25">
      <c r="A23578">
        <f t="shared" si="738"/>
        <v>23576</v>
      </c>
      <c r="B23578" s="22">
        <v>0</v>
      </c>
      <c r="J23578" s="6">
        <f t="shared" si="737"/>
        <v>16272920094200.813</v>
      </c>
    </row>
    <row r="23579" spans="1:10" x14ac:dyDescent="0.25">
      <c r="A23579">
        <f t="shared" si="738"/>
        <v>23577</v>
      </c>
      <c r="B23579" s="22">
        <v>0</v>
      </c>
      <c r="J23579" s="6">
        <f t="shared" si="737"/>
        <v>16272920094200.813</v>
      </c>
    </row>
    <row r="23580" spans="1:10" x14ac:dyDescent="0.25">
      <c r="A23580">
        <f t="shared" si="738"/>
        <v>23578</v>
      </c>
      <c r="B23580" s="22">
        <v>8943680</v>
      </c>
      <c r="J23580" s="6">
        <f t="shared" si="737"/>
        <v>24105244819313.906</v>
      </c>
    </row>
    <row r="23581" spans="1:10" x14ac:dyDescent="0.25">
      <c r="A23581">
        <f t="shared" si="738"/>
        <v>23579</v>
      </c>
      <c r="B23581" s="22">
        <v>8943680</v>
      </c>
      <c r="J23581" s="6">
        <f t="shared" si="737"/>
        <v>24105244819313.906</v>
      </c>
    </row>
    <row r="23582" spans="1:10" x14ac:dyDescent="0.25">
      <c r="A23582">
        <f t="shared" si="738"/>
        <v>23580</v>
      </c>
      <c r="B23582" s="22">
        <v>8143430</v>
      </c>
      <c r="J23582" s="6">
        <f t="shared" si="737"/>
        <v>16887655243524.369</v>
      </c>
    </row>
    <row r="23583" spans="1:10" x14ac:dyDescent="0.25">
      <c r="A23583">
        <f t="shared" si="738"/>
        <v>23581</v>
      </c>
      <c r="B23583" s="22">
        <v>0</v>
      </c>
      <c r="J23583" s="6">
        <f t="shared" si="737"/>
        <v>16272920094200.813</v>
      </c>
    </row>
    <row r="23584" spans="1:10" x14ac:dyDescent="0.25">
      <c r="A23584">
        <f t="shared" si="738"/>
        <v>23582</v>
      </c>
      <c r="B23584" s="22">
        <v>8943680</v>
      </c>
      <c r="J23584" s="6">
        <f t="shared" si="737"/>
        <v>24105244819313.906</v>
      </c>
    </row>
    <row r="23585" spans="1:10" x14ac:dyDescent="0.25">
      <c r="A23585">
        <f t="shared" si="738"/>
        <v>23583</v>
      </c>
      <c r="B23585" s="22">
        <v>0</v>
      </c>
      <c r="J23585" s="6">
        <f t="shared" si="737"/>
        <v>16272920094200.813</v>
      </c>
    </row>
    <row r="23586" spans="1:10" x14ac:dyDescent="0.25">
      <c r="A23586">
        <f t="shared" si="738"/>
        <v>23584</v>
      </c>
      <c r="B23586" s="22">
        <v>0</v>
      </c>
      <c r="J23586" s="6">
        <f t="shared" si="737"/>
        <v>16272920094200.813</v>
      </c>
    </row>
    <row r="23587" spans="1:10" x14ac:dyDescent="0.25">
      <c r="A23587">
        <f t="shared" si="738"/>
        <v>23585</v>
      </c>
      <c r="B23587" s="22">
        <v>0</v>
      </c>
      <c r="J23587" s="6">
        <f t="shared" si="737"/>
        <v>16272920094200.813</v>
      </c>
    </row>
    <row r="23588" spans="1:10" x14ac:dyDescent="0.25">
      <c r="A23588">
        <f t="shared" si="738"/>
        <v>23586</v>
      </c>
      <c r="B23588" s="22">
        <v>17087110</v>
      </c>
      <c r="J23588" s="6">
        <f t="shared" si="737"/>
        <v>170384444013437.47</v>
      </c>
    </row>
    <row r="23589" spans="1:10" x14ac:dyDescent="0.25">
      <c r="A23589">
        <f t="shared" si="738"/>
        <v>23587</v>
      </c>
      <c r="B23589" s="22">
        <v>0</v>
      </c>
      <c r="J23589" s="6">
        <f t="shared" si="737"/>
        <v>16272920094200.813</v>
      </c>
    </row>
    <row r="23590" spans="1:10" x14ac:dyDescent="0.25">
      <c r="A23590">
        <f t="shared" si="738"/>
        <v>23588</v>
      </c>
      <c r="B23590" s="22">
        <v>0</v>
      </c>
      <c r="J23590" s="6">
        <f t="shared" si="737"/>
        <v>16272920094200.813</v>
      </c>
    </row>
    <row r="23591" spans="1:10" x14ac:dyDescent="0.25">
      <c r="A23591">
        <f t="shared" si="738"/>
        <v>23589</v>
      </c>
      <c r="B23591" s="22">
        <v>0</v>
      </c>
      <c r="J23591" s="6">
        <f t="shared" si="737"/>
        <v>16272920094200.813</v>
      </c>
    </row>
    <row r="23592" spans="1:10" x14ac:dyDescent="0.25">
      <c r="A23592">
        <f t="shared" si="738"/>
        <v>23590</v>
      </c>
      <c r="B23592" s="22">
        <v>0</v>
      </c>
      <c r="J23592" s="6">
        <f t="shared" si="737"/>
        <v>16272920094200.813</v>
      </c>
    </row>
    <row r="23593" spans="1:10" x14ac:dyDescent="0.25">
      <c r="A23593">
        <f t="shared" si="738"/>
        <v>23591</v>
      </c>
      <c r="B23593" s="22">
        <v>0</v>
      </c>
      <c r="J23593" s="6">
        <f t="shared" si="737"/>
        <v>16272920094200.813</v>
      </c>
    </row>
    <row r="23594" spans="1:10" x14ac:dyDescent="0.25">
      <c r="A23594">
        <f t="shared" si="738"/>
        <v>23592</v>
      </c>
      <c r="B23594" s="22">
        <v>0</v>
      </c>
      <c r="J23594" s="6">
        <f t="shared" si="737"/>
        <v>16272920094200.813</v>
      </c>
    </row>
    <row r="23595" spans="1:10" x14ac:dyDescent="0.25">
      <c r="A23595">
        <f t="shared" si="738"/>
        <v>23593</v>
      </c>
      <c r="B23595" s="22">
        <v>0</v>
      </c>
      <c r="J23595" s="6">
        <f t="shared" si="737"/>
        <v>16272920094200.813</v>
      </c>
    </row>
    <row r="23596" spans="1:10" x14ac:dyDescent="0.25">
      <c r="A23596">
        <f t="shared" si="738"/>
        <v>23594</v>
      </c>
      <c r="B23596" s="22">
        <v>8143430</v>
      </c>
      <c r="J23596" s="6">
        <f t="shared" si="737"/>
        <v>16887655243524.369</v>
      </c>
    </row>
    <row r="23597" spans="1:10" x14ac:dyDescent="0.25">
      <c r="A23597">
        <f t="shared" si="738"/>
        <v>23595</v>
      </c>
      <c r="B23597" s="22">
        <v>3250000</v>
      </c>
      <c r="J23597" s="6">
        <f t="shared" si="737"/>
        <v>614610152858.7196</v>
      </c>
    </row>
    <row r="23598" spans="1:10" x14ac:dyDescent="0.25">
      <c r="A23598">
        <f t="shared" si="738"/>
        <v>23596</v>
      </c>
      <c r="B23598" s="22">
        <v>0</v>
      </c>
      <c r="J23598" s="6">
        <f t="shared" si="737"/>
        <v>16272920094200.813</v>
      </c>
    </row>
    <row r="23599" spans="1:10" x14ac:dyDescent="0.25">
      <c r="A23599">
        <f t="shared" si="738"/>
        <v>23597</v>
      </c>
      <c r="B23599" s="22">
        <v>8943680</v>
      </c>
      <c r="J23599" s="6">
        <f t="shared" si="737"/>
        <v>24105244819313.906</v>
      </c>
    </row>
    <row r="23600" spans="1:10" x14ac:dyDescent="0.25">
      <c r="A23600">
        <f t="shared" si="738"/>
        <v>23598</v>
      </c>
      <c r="B23600" s="22">
        <v>0</v>
      </c>
      <c r="J23600" s="6">
        <f t="shared" si="737"/>
        <v>16272920094200.813</v>
      </c>
    </row>
    <row r="23601" spans="1:10" x14ac:dyDescent="0.25">
      <c r="A23601">
        <f t="shared" si="738"/>
        <v>23599</v>
      </c>
      <c r="B23601" s="22">
        <v>0</v>
      </c>
      <c r="J23601" s="6">
        <f t="shared" si="737"/>
        <v>16272920094200.813</v>
      </c>
    </row>
    <row r="23602" spans="1:10" x14ac:dyDescent="0.25">
      <c r="A23602">
        <f t="shared" si="738"/>
        <v>23600</v>
      </c>
      <c r="B23602" s="22">
        <v>0</v>
      </c>
      <c r="J23602" s="6">
        <f t="shared" si="737"/>
        <v>16272920094200.813</v>
      </c>
    </row>
    <row r="23603" spans="1:10" x14ac:dyDescent="0.25">
      <c r="A23603">
        <f t="shared" si="738"/>
        <v>23601</v>
      </c>
      <c r="B23603" s="22">
        <v>0</v>
      </c>
      <c r="J23603" s="6">
        <f t="shared" si="737"/>
        <v>16272920094200.813</v>
      </c>
    </row>
    <row r="23604" spans="1:10" x14ac:dyDescent="0.25">
      <c r="A23604">
        <f t="shared" si="738"/>
        <v>23602</v>
      </c>
      <c r="B23604" s="22">
        <v>0</v>
      </c>
      <c r="J23604" s="6">
        <f t="shared" si="737"/>
        <v>16272920094200.813</v>
      </c>
    </row>
    <row r="23605" spans="1:10" x14ac:dyDescent="0.25">
      <c r="A23605">
        <f t="shared" si="738"/>
        <v>23603</v>
      </c>
      <c r="B23605" s="22">
        <v>8143430</v>
      </c>
      <c r="J23605" s="6">
        <f t="shared" si="737"/>
        <v>16887655243524.369</v>
      </c>
    </row>
    <row r="23606" spans="1:10" x14ac:dyDescent="0.25">
      <c r="A23606">
        <f t="shared" si="738"/>
        <v>23604</v>
      </c>
      <c r="B23606" s="22">
        <v>8143430</v>
      </c>
      <c r="J23606" s="6">
        <f t="shared" si="737"/>
        <v>16887655243524.369</v>
      </c>
    </row>
    <row r="23607" spans="1:10" x14ac:dyDescent="0.25">
      <c r="A23607">
        <f t="shared" si="738"/>
        <v>23605</v>
      </c>
      <c r="B23607" s="22">
        <v>0</v>
      </c>
      <c r="J23607" s="6">
        <f t="shared" si="737"/>
        <v>16272920094200.813</v>
      </c>
    </row>
    <row r="23608" spans="1:10" x14ac:dyDescent="0.25">
      <c r="A23608">
        <f t="shared" si="738"/>
        <v>23606</v>
      </c>
      <c r="B23608" s="22">
        <v>0</v>
      </c>
      <c r="J23608" s="6">
        <f t="shared" si="737"/>
        <v>16272920094200.813</v>
      </c>
    </row>
    <row r="23609" spans="1:10" x14ac:dyDescent="0.25">
      <c r="A23609">
        <f t="shared" si="738"/>
        <v>23607</v>
      </c>
      <c r="B23609" s="22">
        <v>0</v>
      </c>
      <c r="J23609" s="6">
        <f t="shared" si="737"/>
        <v>16272920094200.813</v>
      </c>
    </row>
    <row r="23610" spans="1:10" x14ac:dyDescent="0.25">
      <c r="A23610">
        <f t="shared" si="738"/>
        <v>23608</v>
      </c>
      <c r="B23610" s="22">
        <v>0</v>
      </c>
      <c r="J23610" s="6">
        <f t="shared" si="737"/>
        <v>16272920094200.813</v>
      </c>
    </row>
    <row r="23611" spans="1:10" x14ac:dyDescent="0.25">
      <c r="A23611">
        <f t="shared" si="738"/>
        <v>23609</v>
      </c>
      <c r="B23611" s="22">
        <v>0</v>
      </c>
      <c r="J23611" s="6">
        <f t="shared" si="737"/>
        <v>16272920094200.813</v>
      </c>
    </row>
    <row r="23612" spans="1:10" x14ac:dyDescent="0.25">
      <c r="A23612">
        <f t="shared" si="738"/>
        <v>23610</v>
      </c>
      <c r="B23612" s="22">
        <v>3250000</v>
      </c>
      <c r="J23612" s="6">
        <f t="shared" si="737"/>
        <v>614610152858.7196</v>
      </c>
    </row>
    <row r="23613" spans="1:10" x14ac:dyDescent="0.25">
      <c r="A23613">
        <f t="shared" si="738"/>
        <v>23611</v>
      </c>
      <c r="B23613" s="22">
        <v>0</v>
      </c>
      <c r="J23613" s="6">
        <f t="shared" si="737"/>
        <v>16272920094200.813</v>
      </c>
    </row>
    <row r="23614" spans="1:10" x14ac:dyDescent="0.25">
      <c r="A23614">
        <f t="shared" si="738"/>
        <v>23612</v>
      </c>
      <c r="B23614" s="22">
        <v>0</v>
      </c>
      <c r="J23614" s="6">
        <f t="shared" si="737"/>
        <v>16272920094200.813</v>
      </c>
    </row>
    <row r="23615" spans="1:10" x14ac:dyDescent="0.25">
      <c r="A23615">
        <f t="shared" si="738"/>
        <v>23613</v>
      </c>
      <c r="B23615" s="22">
        <v>8943680</v>
      </c>
      <c r="J23615" s="6">
        <f t="shared" si="737"/>
        <v>24105244819313.906</v>
      </c>
    </row>
    <row r="23616" spans="1:10" x14ac:dyDescent="0.25">
      <c r="A23616">
        <f t="shared" si="738"/>
        <v>23614</v>
      </c>
      <c r="B23616" s="22">
        <v>17087110</v>
      </c>
      <c r="J23616" s="6">
        <f t="shared" si="737"/>
        <v>170384444013437.47</v>
      </c>
    </row>
    <row r="23617" spans="1:10" x14ac:dyDescent="0.25">
      <c r="A23617">
        <f t="shared" si="738"/>
        <v>23615</v>
      </c>
      <c r="B23617" s="22">
        <v>0</v>
      </c>
      <c r="J23617" s="6">
        <f t="shared" si="737"/>
        <v>16272920094200.813</v>
      </c>
    </row>
    <row r="23618" spans="1:10" x14ac:dyDescent="0.25">
      <c r="A23618">
        <f t="shared" si="738"/>
        <v>23616</v>
      </c>
      <c r="B23618" s="22">
        <v>0</v>
      </c>
      <c r="J23618" s="6">
        <f t="shared" si="737"/>
        <v>16272920094200.813</v>
      </c>
    </row>
    <row r="23619" spans="1:10" x14ac:dyDescent="0.25">
      <c r="A23619">
        <f t="shared" si="738"/>
        <v>23617</v>
      </c>
      <c r="B23619" s="22">
        <v>8943680</v>
      </c>
      <c r="J23619" s="6">
        <f t="shared" ref="J23619:J23682" si="739">(B23619-$I$6)^2</f>
        <v>24105244819313.906</v>
      </c>
    </row>
    <row r="23620" spans="1:10" x14ac:dyDescent="0.25">
      <c r="A23620">
        <f t="shared" ref="A23620:A23683" si="740">A23619+1</f>
        <v>23618</v>
      </c>
      <c r="B23620" s="22">
        <v>0</v>
      </c>
      <c r="J23620" s="6">
        <f t="shared" si="739"/>
        <v>16272920094200.813</v>
      </c>
    </row>
    <row r="23621" spans="1:10" x14ac:dyDescent="0.25">
      <c r="A23621">
        <f t="shared" si="740"/>
        <v>23619</v>
      </c>
      <c r="B23621" s="22">
        <v>0</v>
      </c>
      <c r="J23621" s="6">
        <f t="shared" si="739"/>
        <v>16272920094200.813</v>
      </c>
    </row>
    <row r="23622" spans="1:10" x14ac:dyDescent="0.25">
      <c r="A23622">
        <f t="shared" si="740"/>
        <v>23620</v>
      </c>
      <c r="B23622" s="22">
        <v>0</v>
      </c>
      <c r="J23622" s="6">
        <f t="shared" si="739"/>
        <v>16272920094200.813</v>
      </c>
    </row>
    <row r="23623" spans="1:10" x14ac:dyDescent="0.25">
      <c r="A23623">
        <f t="shared" si="740"/>
        <v>23621</v>
      </c>
      <c r="B23623" s="22">
        <v>17087110</v>
      </c>
      <c r="J23623" s="6">
        <f t="shared" si="739"/>
        <v>170384444013437.47</v>
      </c>
    </row>
    <row r="23624" spans="1:10" x14ac:dyDescent="0.25">
      <c r="A23624">
        <f t="shared" si="740"/>
        <v>23622</v>
      </c>
      <c r="B23624" s="22">
        <v>0</v>
      </c>
      <c r="J23624" s="6">
        <f t="shared" si="739"/>
        <v>16272920094200.813</v>
      </c>
    </row>
    <row r="23625" spans="1:10" x14ac:dyDescent="0.25">
      <c r="A23625">
        <f t="shared" si="740"/>
        <v>23623</v>
      </c>
      <c r="B23625" s="22">
        <v>0</v>
      </c>
      <c r="J23625" s="6">
        <f t="shared" si="739"/>
        <v>16272920094200.813</v>
      </c>
    </row>
    <row r="23626" spans="1:10" x14ac:dyDescent="0.25">
      <c r="A23626">
        <f t="shared" si="740"/>
        <v>23624</v>
      </c>
      <c r="B23626" s="22">
        <v>0</v>
      </c>
      <c r="J23626" s="6">
        <f t="shared" si="739"/>
        <v>16272920094200.813</v>
      </c>
    </row>
    <row r="23627" spans="1:10" x14ac:dyDescent="0.25">
      <c r="A23627">
        <f t="shared" si="740"/>
        <v>23625</v>
      </c>
      <c r="B23627" s="22">
        <v>0</v>
      </c>
      <c r="J23627" s="6">
        <f t="shared" si="739"/>
        <v>16272920094200.813</v>
      </c>
    </row>
    <row r="23628" spans="1:10" x14ac:dyDescent="0.25">
      <c r="A23628">
        <f t="shared" si="740"/>
        <v>23626</v>
      </c>
      <c r="B23628" s="22">
        <v>17087110</v>
      </c>
      <c r="J23628" s="6">
        <f t="shared" si="739"/>
        <v>170384444013437.47</v>
      </c>
    </row>
    <row r="23629" spans="1:10" x14ac:dyDescent="0.25">
      <c r="A23629">
        <f t="shared" si="740"/>
        <v>23627</v>
      </c>
      <c r="B23629" s="22">
        <v>0</v>
      </c>
      <c r="J23629" s="6">
        <f t="shared" si="739"/>
        <v>16272920094200.813</v>
      </c>
    </row>
    <row r="23630" spans="1:10" x14ac:dyDescent="0.25">
      <c r="A23630">
        <f t="shared" si="740"/>
        <v>23628</v>
      </c>
      <c r="B23630" s="22">
        <v>17087110</v>
      </c>
      <c r="J23630" s="6">
        <f t="shared" si="739"/>
        <v>170384444013437.47</v>
      </c>
    </row>
    <row r="23631" spans="1:10" x14ac:dyDescent="0.25">
      <c r="A23631">
        <f t="shared" si="740"/>
        <v>23629</v>
      </c>
      <c r="B23631" s="22">
        <v>11143430</v>
      </c>
      <c r="J23631" s="6">
        <f t="shared" si="739"/>
        <v>50544410682285.516</v>
      </c>
    </row>
    <row r="23632" spans="1:10" x14ac:dyDescent="0.25">
      <c r="A23632">
        <f t="shared" si="740"/>
        <v>23630</v>
      </c>
      <c r="B23632" s="22">
        <v>0</v>
      </c>
      <c r="J23632" s="6">
        <f t="shared" si="739"/>
        <v>16272920094200.813</v>
      </c>
    </row>
    <row r="23633" spans="1:10" x14ac:dyDescent="0.25">
      <c r="A23633">
        <f t="shared" si="740"/>
        <v>23631</v>
      </c>
      <c r="B23633" s="22">
        <v>0</v>
      </c>
      <c r="J23633" s="6">
        <f t="shared" si="739"/>
        <v>16272920094200.813</v>
      </c>
    </row>
    <row r="23634" spans="1:10" x14ac:dyDescent="0.25">
      <c r="A23634">
        <f t="shared" si="740"/>
        <v>23632</v>
      </c>
      <c r="B23634" s="22">
        <v>0</v>
      </c>
      <c r="J23634" s="6">
        <f t="shared" si="739"/>
        <v>16272920094200.813</v>
      </c>
    </row>
    <row r="23635" spans="1:10" x14ac:dyDescent="0.25">
      <c r="A23635">
        <f t="shared" si="740"/>
        <v>23633</v>
      </c>
      <c r="B23635" s="22">
        <v>0</v>
      </c>
      <c r="J23635" s="6">
        <f t="shared" si="739"/>
        <v>16272920094200.813</v>
      </c>
    </row>
    <row r="23636" spans="1:10" x14ac:dyDescent="0.25">
      <c r="A23636">
        <f t="shared" si="740"/>
        <v>23634</v>
      </c>
      <c r="B23636" s="22">
        <v>0</v>
      </c>
      <c r="J23636" s="6">
        <f t="shared" si="739"/>
        <v>16272920094200.813</v>
      </c>
    </row>
    <row r="23637" spans="1:10" x14ac:dyDescent="0.25">
      <c r="A23637">
        <f t="shared" si="740"/>
        <v>23635</v>
      </c>
      <c r="B23637" s="22">
        <v>0</v>
      </c>
      <c r="J23637" s="6">
        <f t="shared" si="739"/>
        <v>16272920094200.813</v>
      </c>
    </row>
    <row r="23638" spans="1:10" x14ac:dyDescent="0.25">
      <c r="A23638">
        <f t="shared" si="740"/>
        <v>23636</v>
      </c>
      <c r="B23638" s="22">
        <v>0</v>
      </c>
      <c r="J23638" s="6">
        <f t="shared" si="739"/>
        <v>16272920094200.813</v>
      </c>
    </row>
    <row r="23639" spans="1:10" x14ac:dyDescent="0.25">
      <c r="A23639">
        <f t="shared" si="740"/>
        <v>23637</v>
      </c>
      <c r="B23639" s="22">
        <v>0</v>
      </c>
      <c r="J23639" s="6">
        <f t="shared" si="739"/>
        <v>16272920094200.813</v>
      </c>
    </row>
    <row r="23640" spans="1:10" x14ac:dyDescent="0.25">
      <c r="A23640">
        <f t="shared" si="740"/>
        <v>23638</v>
      </c>
      <c r="B23640" s="22">
        <v>0</v>
      </c>
      <c r="J23640" s="6">
        <f t="shared" si="739"/>
        <v>16272920094200.813</v>
      </c>
    </row>
    <row r="23641" spans="1:10" x14ac:dyDescent="0.25">
      <c r="A23641">
        <f t="shared" si="740"/>
        <v>23639</v>
      </c>
      <c r="B23641" s="22">
        <v>8943680</v>
      </c>
      <c r="J23641" s="6">
        <f t="shared" si="739"/>
        <v>24105244819313.906</v>
      </c>
    </row>
    <row r="23642" spans="1:10" x14ac:dyDescent="0.25">
      <c r="A23642">
        <f t="shared" si="740"/>
        <v>23640</v>
      </c>
      <c r="B23642" s="22">
        <v>8143430</v>
      </c>
      <c r="J23642" s="6">
        <f t="shared" si="739"/>
        <v>16887655243524.369</v>
      </c>
    </row>
    <row r="23643" spans="1:10" x14ac:dyDescent="0.25">
      <c r="A23643">
        <f t="shared" si="740"/>
        <v>23641</v>
      </c>
      <c r="B23643" s="22">
        <v>8943680</v>
      </c>
      <c r="J23643" s="6">
        <f t="shared" si="739"/>
        <v>24105244819313.906</v>
      </c>
    </row>
    <row r="23644" spans="1:10" x14ac:dyDescent="0.25">
      <c r="A23644">
        <f t="shared" si="740"/>
        <v>23642</v>
      </c>
      <c r="B23644" s="22">
        <v>0</v>
      </c>
      <c r="J23644" s="6">
        <f t="shared" si="739"/>
        <v>16272920094200.813</v>
      </c>
    </row>
    <row r="23645" spans="1:10" x14ac:dyDescent="0.25">
      <c r="A23645">
        <f t="shared" si="740"/>
        <v>23643</v>
      </c>
      <c r="B23645" s="22">
        <v>0</v>
      </c>
      <c r="J23645" s="6">
        <f t="shared" si="739"/>
        <v>16272920094200.813</v>
      </c>
    </row>
    <row r="23646" spans="1:10" x14ac:dyDescent="0.25">
      <c r="A23646">
        <f t="shared" si="740"/>
        <v>23644</v>
      </c>
      <c r="B23646" s="22">
        <v>0</v>
      </c>
      <c r="J23646" s="6">
        <f t="shared" si="739"/>
        <v>16272920094200.813</v>
      </c>
    </row>
    <row r="23647" spans="1:10" x14ac:dyDescent="0.25">
      <c r="A23647">
        <f t="shared" si="740"/>
        <v>23645</v>
      </c>
      <c r="B23647" s="22">
        <v>8143430</v>
      </c>
      <c r="J23647" s="6">
        <f t="shared" si="739"/>
        <v>16887655243524.369</v>
      </c>
    </row>
    <row r="23648" spans="1:10" x14ac:dyDescent="0.25">
      <c r="A23648">
        <f t="shared" si="740"/>
        <v>23646</v>
      </c>
      <c r="B23648" s="22">
        <v>0</v>
      </c>
      <c r="J23648" s="6">
        <f t="shared" si="739"/>
        <v>16272920094200.813</v>
      </c>
    </row>
    <row r="23649" spans="1:10" x14ac:dyDescent="0.25">
      <c r="A23649">
        <f t="shared" si="740"/>
        <v>23647</v>
      </c>
      <c r="B23649" s="22">
        <v>0</v>
      </c>
      <c r="J23649" s="6">
        <f t="shared" si="739"/>
        <v>16272920094200.813</v>
      </c>
    </row>
    <row r="23650" spans="1:10" x14ac:dyDescent="0.25">
      <c r="A23650">
        <f t="shared" si="740"/>
        <v>23648</v>
      </c>
      <c r="B23650" s="22">
        <v>8143430</v>
      </c>
      <c r="J23650" s="6">
        <f t="shared" si="739"/>
        <v>16887655243524.369</v>
      </c>
    </row>
    <row r="23651" spans="1:10" x14ac:dyDescent="0.25">
      <c r="A23651">
        <f t="shared" si="740"/>
        <v>23649</v>
      </c>
      <c r="B23651" s="22">
        <v>8943680</v>
      </c>
      <c r="J23651" s="6">
        <f t="shared" si="739"/>
        <v>24105244819313.906</v>
      </c>
    </row>
    <row r="23652" spans="1:10" x14ac:dyDescent="0.25">
      <c r="A23652">
        <f t="shared" si="740"/>
        <v>23650</v>
      </c>
      <c r="B23652" s="22">
        <v>3000000</v>
      </c>
      <c r="J23652" s="6">
        <f t="shared" si="739"/>
        <v>1069095532961.9576</v>
      </c>
    </row>
    <row r="23653" spans="1:10" x14ac:dyDescent="0.25">
      <c r="A23653">
        <f t="shared" si="740"/>
        <v>23651</v>
      </c>
      <c r="B23653" s="22">
        <v>0</v>
      </c>
      <c r="J23653" s="6">
        <f t="shared" si="739"/>
        <v>16272920094200.813</v>
      </c>
    </row>
    <row r="23654" spans="1:10" x14ac:dyDescent="0.25">
      <c r="A23654">
        <f t="shared" si="740"/>
        <v>23652</v>
      </c>
      <c r="B23654" s="22">
        <v>0</v>
      </c>
      <c r="J23654" s="6">
        <f t="shared" si="739"/>
        <v>16272920094200.813</v>
      </c>
    </row>
    <row r="23655" spans="1:10" x14ac:dyDescent="0.25">
      <c r="A23655">
        <f t="shared" si="740"/>
        <v>23653</v>
      </c>
      <c r="B23655" s="22">
        <v>3250000</v>
      </c>
      <c r="J23655" s="6">
        <f t="shared" si="739"/>
        <v>614610152858.7196</v>
      </c>
    </row>
    <row r="23656" spans="1:10" x14ac:dyDescent="0.25">
      <c r="A23656">
        <f t="shared" si="740"/>
        <v>23654</v>
      </c>
      <c r="B23656" s="22">
        <v>8943680</v>
      </c>
      <c r="J23656" s="6">
        <f t="shared" si="739"/>
        <v>24105244819313.906</v>
      </c>
    </row>
    <row r="23657" spans="1:10" x14ac:dyDescent="0.25">
      <c r="A23657">
        <f t="shared" si="740"/>
        <v>23655</v>
      </c>
      <c r="B23657" s="22">
        <v>8943680</v>
      </c>
      <c r="J23657" s="6">
        <f t="shared" si="739"/>
        <v>24105244819313.906</v>
      </c>
    </row>
    <row r="23658" spans="1:10" x14ac:dyDescent="0.25">
      <c r="A23658">
        <f t="shared" si="740"/>
        <v>23656</v>
      </c>
      <c r="B23658" s="22">
        <v>0</v>
      </c>
      <c r="J23658" s="6">
        <f t="shared" si="739"/>
        <v>16272920094200.813</v>
      </c>
    </row>
    <row r="23659" spans="1:10" x14ac:dyDescent="0.25">
      <c r="A23659">
        <f t="shared" si="740"/>
        <v>23657</v>
      </c>
      <c r="B23659" s="22">
        <v>0</v>
      </c>
      <c r="J23659" s="6">
        <f t="shared" si="739"/>
        <v>16272920094200.813</v>
      </c>
    </row>
    <row r="23660" spans="1:10" x14ac:dyDescent="0.25">
      <c r="A23660">
        <f t="shared" si="740"/>
        <v>23658</v>
      </c>
      <c r="B23660" s="22">
        <v>0</v>
      </c>
      <c r="J23660" s="6">
        <f t="shared" si="739"/>
        <v>16272920094200.813</v>
      </c>
    </row>
    <row r="23661" spans="1:10" x14ac:dyDescent="0.25">
      <c r="A23661">
        <f t="shared" si="740"/>
        <v>23659</v>
      </c>
      <c r="B23661" s="22">
        <v>0</v>
      </c>
      <c r="J23661" s="6">
        <f t="shared" si="739"/>
        <v>16272920094200.813</v>
      </c>
    </row>
    <row r="23662" spans="1:10" x14ac:dyDescent="0.25">
      <c r="A23662">
        <f t="shared" si="740"/>
        <v>23660</v>
      </c>
      <c r="B23662" s="22">
        <v>0</v>
      </c>
      <c r="J23662" s="6">
        <f t="shared" si="739"/>
        <v>16272920094200.813</v>
      </c>
    </row>
    <row r="23663" spans="1:10" x14ac:dyDescent="0.25">
      <c r="A23663">
        <f t="shared" si="740"/>
        <v>23661</v>
      </c>
      <c r="B23663" s="22">
        <v>0</v>
      </c>
      <c r="J23663" s="6">
        <f t="shared" si="739"/>
        <v>16272920094200.813</v>
      </c>
    </row>
    <row r="23664" spans="1:10" x14ac:dyDescent="0.25">
      <c r="A23664">
        <f t="shared" si="740"/>
        <v>23662</v>
      </c>
      <c r="B23664" s="22">
        <v>0</v>
      </c>
      <c r="J23664" s="6">
        <f t="shared" si="739"/>
        <v>16272920094200.813</v>
      </c>
    </row>
    <row r="23665" spans="1:10" x14ac:dyDescent="0.25">
      <c r="A23665">
        <f t="shared" si="740"/>
        <v>23663</v>
      </c>
      <c r="B23665" s="22">
        <v>8943680</v>
      </c>
      <c r="J23665" s="6">
        <f t="shared" si="739"/>
        <v>24105244819313.906</v>
      </c>
    </row>
    <row r="23666" spans="1:10" x14ac:dyDescent="0.25">
      <c r="A23666">
        <f t="shared" si="740"/>
        <v>23664</v>
      </c>
      <c r="B23666" s="22">
        <v>0</v>
      </c>
      <c r="J23666" s="6">
        <f t="shared" si="739"/>
        <v>16272920094200.813</v>
      </c>
    </row>
    <row r="23667" spans="1:10" x14ac:dyDescent="0.25">
      <c r="A23667">
        <f t="shared" si="740"/>
        <v>23665</v>
      </c>
      <c r="B23667" s="22">
        <v>0</v>
      </c>
      <c r="J23667" s="6">
        <f t="shared" si="739"/>
        <v>16272920094200.813</v>
      </c>
    </row>
    <row r="23668" spans="1:10" x14ac:dyDescent="0.25">
      <c r="A23668">
        <f t="shared" si="740"/>
        <v>23666</v>
      </c>
      <c r="B23668" s="22">
        <v>0</v>
      </c>
      <c r="J23668" s="6">
        <f t="shared" si="739"/>
        <v>16272920094200.813</v>
      </c>
    </row>
    <row r="23669" spans="1:10" x14ac:dyDescent="0.25">
      <c r="A23669">
        <f t="shared" si="740"/>
        <v>23667</v>
      </c>
      <c r="B23669" s="22">
        <v>8143430</v>
      </c>
      <c r="J23669" s="6">
        <f t="shared" si="739"/>
        <v>16887655243524.369</v>
      </c>
    </row>
    <row r="23670" spans="1:10" x14ac:dyDescent="0.25">
      <c r="A23670">
        <f t="shared" si="740"/>
        <v>23668</v>
      </c>
      <c r="B23670" s="22">
        <v>0</v>
      </c>
      <c r="J23670" s="6">
        <f t="shared" si="739"/>
        <v>16272920094200.813</v>
      </c>
    </row>
    <row r="23671" spans="1:10" x14ac:dyDescent="0.25">
      <c r="A23671">
        <f t="shared" si="740"/>
        <v>23669</v>
      </c>
      <c r="B23671" s="22">
        <v>0</v>
      </c>
      <c r="J23671" s="6">
        <f t="shared" si="739"/>
        <v>16272920094200.813</v>
      </c>
    </row>
    <row r="23672" spans="1:10" x14ac:dyDescent="0.25">
      <c r="A23672">
        <f t="shared" si="740"/>
        <v>23670</v>
      </c>
      <c r="B23672" s="22">
        <v>8143430</v>
      </c>
      <c r="J23672" s="6">
        <f t="shared" si="739"/>
        <v>16887655243524.369</v>
      </c>
    </row>
    <row r="23673" spans="1:10" x14ac:dyDescent="0.25">
      <c r="A23673">
        <f t="shared" si="740"/>
        <v>23671</v>
      </c>
      <c r="B23673" s="22">
        <v>0</v>
      </c>
      <c r="J23673" s="6">
        <f t="shared" si="739"/>
        <v>16272920094200.813</v>
      </c>
    </row>
    <row r="23674" spans="1:10" x14ac:dyDescent="0.25">
      <c r="A23674">
        <f t="shared" si="740"/>
        <v>23672</v>
      </c>
      <c r="B23674" s="22">
        <v>8943680</v>
      </c>
      <c r="J23674" s="6">
        <f t="shared" si="739"/>
        <v>24105244819313.906</v>
      </c>
    </row>
    <row r="23675" spans="1:10" x14ac:dyDescent="0.25">
      <c r="A23675">
        <f t="shared" si="740"/>
        <v>23673</v>
      </c>
      <c r="B23675" s="22">
        <v>0</v>
      </c>
      <c r="J23675" s="6">
        <f t="shared" si="739"/>
        <v>16272920094200.813</v>
      </c>
    </row>
    <row r="23676" spans="1:10" x14ac:dyDescent="0.25">
      <c r="A23676">
        <f t="shared" si="740"/>
        <v>23674</v>
      </c>
      <c r="B23676" s="22">
        <v>3250000</v>
      </c>
      <c r="J23676" s="6">
        <f t="shared" si="739"/>
        <v>614610152858.7196</v>
      </c>
    </row>
    <row r="23677" spans="1:10" x14ac:dyDescent="0.25">
      <c r="A23677">
        <f t="shared" si="740"/>
        <v>23675</v>
      </c>
      <c r="B23677" s="22">
        <v>12193680</v>
      </c>
      <c r="J23677" s="6">
        <f t="shared" si="739"/>
        <v>66580854877971.813</v>
      </c>
    </row>
    <row r="23678" spans="1:10" x14ac:dyDescent="0.25">
      <c r="A23678">
        <f t="shared" si="740"/>
        <v>23676</v>
      </c>
      <c r="B23678" s="22">
        <v>0</v>
      </c>
      <c r="J23678" s="6">
        <f t="shared" si="739"/>
        <v>16272920094200.813</v>
      </c>
    </row>
    <row r="23679" spans="1:10" x14ac:dyDescent="0.25">
      <c r="A23679">
        <f t="shared" si="740"/>
        <v>23677</v>
      </c>
      <c r="B23679" s="22">
        <v>9515592.8281917796</v>
      </c>
      <c r="J23679" s="6">
        <f t="shared" si="739"/>
        <v>30048180496223.477</v>
      </c>
    </row>
    <row r="23680" spans="1:10" x14ac:dyDescent="0.25">
      <c r="A23680">
        <f t="shared" si="740"/>
        <v>23678</v>
      </c>
      <c r="B23680" s="22">
        <v>3000000</v>
      </c>
      <c r="J23680" s="6">
        <f t="shared" si="739"/>
        <v>1069095532961.9576</v>
      </c>
    </row>
    <row r="23681" spans="1:10" x14ac:dyDescent="0.25">
      <c r="A23681">
        <f t="shared" si="740"/>
        <v>23679</v>
      </c>
      <c r="B23681" s="22">
        <v>0</v>
      </c>
      <c r="J23681" s="6">
        <f t="shared" si="739"/>
        <v>16272920094200.813</v>
      </c>
    </row>
    <row r="23682" spans="1:10" x14ac:dyDescent="0.25">
      <c r="A23682">
        <f t="shared" si="740"/>
        <v>23680</v>
      </c>
      <c r="B23682" s="22">
        <v>0</v>
      </c>
      <c r="J23682" s="6">
        <f t="shared" si="739"/>
        <v>16272920094200.813</v>
      </c>
    </row>
    <row r="23683" spans="1:10" x14ac:dyDescent="0.25">
      <c r="A23683">
        <f t="shared" si="740"/>
        <v>23681</v>
      </c>
      <c r="B23683" s="22">
        <v>8943680</v>
      </c>
      <c r="J23683" s="6">
        <f t="shared" ref="J23683:J23746" si="741">(B23683-$I$6)^2</f>
        <v>24105244819313.906</v>
      </c>
    </row>
    <row r="23684" spans="1:10" x14ac:dyDescent="0.25">
      <c r="A23684">
        <f t="shared" ref="A23684:A23747" si="742">A23683+1</f>
        <v>23682</v>
      </c>
      <c r="B23684" s="22">
        <v>0</v>
      </c>
      <c r="J23684" s="6">
        <f t="shared" si="741"/>
        <v>16272920094200.813</v>
      </c>
    </row>
    <row r="23685" spans="1:10" x14ac:dyDescent="0.25">
      <c r="A23685">
        <f t="shared" si="742"/>
        <v>23683</v>
      </c>
      <c r="B23685" s="22">
        <v>0</v>
      </c>
      <c r="J23685" s="6">
        <f t="shared" si="741"/>
        <v>16272920094200.813</v>
      </c>
    </row>
    <row r="23686" spans="1:10" x14ac:dyDescent="0.25">
      <c r="A23686">
        <f t="shared" si="742"/>
        <v>23684</v>
      </c>
      <c r="B23686" s="22">
        <v>8943680</v>
      </c>
      <c r="J23686" s="6">
        <f t="shared" si="741"/>
        <v>24105244819313.906</v>
      </c>
    </row>
    <row r="23687" spans="1:10" x14ac:dyDescent="0.25">
      <c r="A23687">
        <f t="shared" si="742"/>
        <v>23685</v>
      </c>
      <c r="B23687" s="22">
        <v>0</v>
      </c>
      <c r="J23687" s="6">
        <f t="shared" si="741"/>
        <v>16272920094200.813</v>
      </c>
    </row>
    <row r="23688" spans="1:10" x14ac:dyDescent="0.25">
      <c r="A23688">
        <f t="shared" si="742"/>
        <v>23686</v>
      </c>
      <c r="B23688" s="22">
        <v>0</v>
      </c>
      <c r="J23688" s="6">
        <f t="shared" si="741"/>
        <v>16272920094200.813</v>
      </c>
    </row>
    <row r="23689" spans="1:10" x14ac:dyDescent="0.25">
      <c r="A23689">
        <f t="shared" si="742"/>
        <v>23687</v>
      </c>
      <c r="B23689" s="22">
        <v>0</v>
      </c>
      <c r="J23689" s="6">
        <f t="shared" si="741"/>
        <v>16272920094200.813</v>
      </c>
    </row>
    <row r="23690" spans="1:10" x14ac:dyDescent="0.25">
      <c r="A23690">
        <f t="shared" si="742"/>
        <v>23688</v>
      </c>
      <c r="B23690" s="22">
        <v>0</v>
      </c>
      <c r="J23690" s="6">
        <f t="shared" si="741"/>
        <v>16272920094200.813</v>
      </c>
    </row>
    <row r="23691" spans="1:10" x14ac:dyDescent="0.25">
      <c r="A23691">
        <f t="shared" si="742"/>
        <v>23689</v>
      </c>
      <c r="B23691" s="22">
        <v>8143430</v>
      </c>
      <c r="J23691" s="6">
        <f t="shared" si="741"/>
        <v>16887655243524.369</v>
      </c>
    </row>
    <row r="23692" spans="1:10" x14ac:dyDescent="0.25">
      <c r="A23692">
        <f t="shared" si="742"/>
        <v>23690</v>
      </c>
      <c r="B23692" s="22">
        <v>0</v>
      </c>
      <c r="J23692" s="6">
        <f t="shared" si="741"/>
        <v>16272920094200.813</v>
      </c>
    </row>
    <row r="23693" spans="1:10" x14ac:dyDescent="0.25">
      <c r="A23693">
        <f t="shared" si="742"/>
        <v>23691</v>
      </c>
      <c r="B23693" s="22">
        <v>8143430</v>
      </c>
      <c r="J23693" s="6">
        <f t="shared" si="741"/>
        <v>16887655243524.369</v>
      </c>
    </row>
    <row r="23694" spans="1:10" x14ac:dyDescent="0.25">
      <c r="A23694">
        <f t="shared" si="742"/>
        <v>23692</v>
      </c>
      <c r="B23694" s="22">
        <v>0</v>
      </c>
      <c r="J23694" s="6">
        <f t="shared" si="741"/>
        <v>16272920094200.813</v>
      </c>
    </row>
    <row r="23695" spans="1:10" x14ac:dyDescent="0.25">
      <c r="A23695">
        <f t="shared" si="742"/>
        <v>23693</v>
      </c>
      <c r="B23695" s="22">
        <v>0</v>
      </c>
      <c r="J23695" s="6">
        <f t="shared" si="741"/>
        <v>16272920094200.813</v>
      </c>
    </row>
    <row r="23696" spans="1:10" x14ac:dyDescent="0.25">
      <c r="A23696">
        <f t="shared" si="742"/>
        <v>23694</v>
      </c>
      <c r="B23696" s="22">
        <v>0</v>
      </c>
      <c r="J23696" s="6">
        <f t="shared" si="741"/>
        <v>16272920094200.813</v>
      </c>
    </row>
    <row r="23697" spans="1:10" x14ac:dyDescent="0.25">
      <c r="A23697">
        <f t="shared" si="742"/>
        <v>23695</v>
      </c>
      <c r="B23697" s="22">
        <v>3000000</v>
      </c>
      <c r="J23697" s="6">
        <f t="shared" si="741"/>
        <v>1069095532961.9576</v>
      </c>
    </row>
    <row r="23698" spans="1:10" x14ac:dyDescent="0.25">
      <c r="A23698">
        <f t="shared" si="742"/>
        <v>23696</v>
      </c>
      <c r="B23698" s="22">
        <v>0</v>
      </c>
      <c r="J23698" s="6">
        <f t="shared" si="741"/>
        <v>16272920094200.813</v>
      </c>
    </row>
    <row r="23699" spans="1:10" x14ac:dyDescent="0.25">
      <c r="A23699">
        <f t="shared" si="742"/>
        <v>23697</v>
      </c>
      <c r="B23699" s="22">
        <v>8943680</v>
      </c>
      <c r="J23699" s="6">
        <f t="shared" si="741"/>
        <v>24105244819313.906</v>
      </c>
    </row>
    <row r="23700" spans="1:10" x14ac:dyDescent="0.25">
      <c r="A23700">
        <f t="shared" si="742"/>
        <v>23698</v>
      </c>
      <c r="B23700" s="22">
        <v>0</v>
      </c>
      <c r="J23700" s="6">
        <f t="shared" si="741"/>
        <v>16272920094200.813</v>
      </c>
    </row>
    <row r="23701" spans="1:10" x14ac:dyDescent="0.25">
      <c r="A23701">
        <f t="shared" si="742"/>
        <v>23699</v>
      </c>
      <c r="B23701" s="22">
        <v>0</v>
      </c>
      <c r="J23701" s="6">
        <f t="shared" si="741"/>
        <v>16272920094200.813</v>
      </c>
    </row>
    <row r="23702" spans="1:10" x14ac:dyDescent="0.25">
      <c r="A23702">
        <f t="shared" si="742"/>
        <v>23700</v>
      </c>
      <c r="B23702" s="22">
        <v>0</v>
      </c>
      <c r="J23702" s="6">
        <f t="shared" si="741"/>
        <v>16272920094200.813</v>
      </c>
    </row>
    <row r="23703" spans="1:10" x14ac:dyDescent="0.25">
      <c r="A23703">
        <f t="shared" si="742"/>
        <v>23701</v>
      </c>
      <c r="B23703" s="22">
        <v>8943680</v>
      </c>
      <c r="J23703" s="6">
        <f t="shared" si="741"/>
        <v>24105244819313.906</v>
      </c>
    </row>
    <row r="23704" spans="1:10" x14ac:dyDescent="0.25">
      <c r="A23704">
        <f t="shared" si="742"/>
        <v>23702</v>
      </c>
      <c r="B23704" s="22">
        <v>0</v>
      </c>
      <c r="J23704" s="6">
        <f t="shared" si="741"/>
        <v>16272920094200.813</v>
      </c>
    </row>
    <row r="23705" spans="1:10" x14ac:dyDescent="0.25">
      <c r="A23705">
        <f t="shared" si="742"/>
        <v>23703</v>
      </c>
      <c r="B23705" s="22">
        <v>8143430</v>
      </c>
      <c r="J23705" s="6">
        <f t="shared" si="741"/>
        <v>16887655243524.369</v>
      </c>
    </row>
    <row r="23706" spans="1:10" x14ac:dyDescent="0.25">
      <c r="A23706">
        <f t="shared" si="742"/>
        <v>23704</v>
      </c>
      <c r="B23706" s="22">
        <v>0</v>
      </c>
      <c r="J23706" s="6">
        <f t="shared" si="741"/>
        <v>16272920094200.813</v>
      </c>
    </row>
    <row r="23707" spans="1:10" x14ac:dyDescent="0.25">
      <c r="A23707">
        <f t="shared" si="742"/>
        <v>23705</v>
      </c>
      <c r="B23707" s="22">
        <v>54335043.934246585</v>
      </c>
      <c r="J23707" s="6">
        <f t="shared" si="741"/>
        <v>2530197962460137.5</v>
      </c>
    </row>
    <row r="23708" spans="1:10" x14ac:dyDescent="0.25">
      <c r="A23708">
        <f t="shared" si="742"/>
        <v>23706</v>
      </c>
      <c r="B23708" s="22">
        <v>0</v>
      </c>
      <c r="J23708" s="6">
        <f t="shared" si="741"/>
        <v>16272920094200.813</v>
      </c>
    </row>
    <row r="23709" spans="1:10" x14ac:dyDescent="0.25">
      <c r="A23709">
        <f t="shared" si="742"/>
        <v>23707</v>
      </c>
      <c r="B23709" s="22">
        <v>8143430</v>
      </c>
      <c r="J23709" s="6">
        <f t="shared" si="741"/>
        <v>16887655243524.369</v>
      </c>
    </row>
    <row r="23710" spans="1:10" x14ac:dyDescent="0.25">
      <c r="A23710">
        <f t="shared" si="742"/>
        <v>23708</v>
      </c>
      <c r="B23710" s="22">
        <v>8943680</v>
      </c>
      <c r="J23710" s="6">
        <f t="shared" si="741"/>
        <v>24105244819313.906</v>
      </c>
    </row>
    <row r="23711" spans="1:10" x14ac:dyDescent="0.25">
      <c r="A23711">
        <f t="shared" si="742"/>
        <v>23709</v>
      </c>
      <c r="B23711" s="22">
        <v>54335043.934246585</v>
      </c>
      <c r="J23711" s="6">
        <f t="shared" si="741"/>
        <v>2530197962460137.5</v>
      </c>
    </row>
    <row r="23712" spans="1:10" x14ac:dyDescent="0.25">
      <c r="A23712">
        <f t="shared" si="742"/>
        <v>23710</v>
      </c>
      <c r="B23712" s="22">
        <v>0</v>
      </c>
      <c r="J23712" s="6">
        <f t="shared" si="741"/>
        <v>16272920094200.813</v>
      </c>
    </row>
    <row r="23713" spans="1:10" x14ac:dyDescent="0.25">
      <c r="A23713">
        <f t="shared" si="742"/>
        <v>23711</v>
      </c>
      <c r="B23713" s="22">
        <v>8943680</v>
      </c>
      <c r="J23713" s="6">
        <f t="shared" si="741"/>
        <v>24105244819313.906</v>
      </c>
    </row>
    <row r="23714" spans="1:10" x14ac:dyDescent="0.25">
      <c r="A23714">
        <f t="shared" si="742"/>
        <v>23712</v>
      </c>
      <c r="B23714" s="22">
        <v>62478473.934246585</v>
      </c>
      <c r="J23714" s="6">
        <f t="shared" si="741"/>
        <v>3415759951260384.5</v>
      </c>
    </row>
    <row r="23715" spans="1:10" x14ac:dyDescent="0.25">
      <c r="A23715">
        <f t="shared" si="742"/>
        <v>23713</v>
      </c>
      <c r="B23715" s="22">
        <v>0</v>
      </c>
      <c r="J23715" s="6">
        <f t="shared" si="741"/>
        <v>16272920094200.813</v>
      </c>
    </row>
    <row r="23716" spans="1:10" x14ac:dyDescent="0.25">
      <c r="A23716">
        <f t="shared" si="742"/>
        <v>23714</v>
      </c>
      <c r="B23716" s="22">
        <v>0</v>
      </c>
      <c r="J23716" s="6">
        <f t="shared" si="741"/>
        <v>16272920094200.813</v>
      </c>
    </row>
    <row r="23717" spans="1:10" x14ac:dyDescent="0.25">
      <c r="A23717">
        <f t="shared" si="742"/>
        <v>23715</v>
      </c>
      <c r="B23717" s="22">
        <v>3285171.25</v>
      </c>
      <c r="J23717" s="6">
        <f t="shared" si="741"/>
        <v>560700706485.45813</v>
      </c>
    </row>
    <row r="23718" spans="1:10" x14ac:dyDescent="0.25">
      <c r="A23718">
        <f t="shared" si="742"/>
        <v>23716</v>
      </c>
      <c r="B23718" s="22">
        <v>8143430</v>
      </c>
      <c r="J23718" s="6">
        <f t="shared" si="741"/>
        <v>16887655243524.369</v>
      </c>
    </row>
    <row r="23719" spans="1:10" x14ac:dyDescent="0.25">
      <c r="A23719">
        <f t="shared" si="742"/>
        <v>23717</v>
      </c>
      <c r="B23719" s="22">
        <v>8143430</v>
      </c>
      <c r="J23719" s="6">
        <f t="shared" si="741"/>
        <v>16887655243524.369</v>
      </c>
    </row>
    <row r="23720" spans="1:10" x14ac:dyDescent="0.25">
      <c r="A23720">
        <f t="shared" si="742"/>
        <v>23718</v>
      </c>
      <c r="B23720" s="22">
        <v>8943680</v>
      </c>
      <c r="J23720" s="6">
        <f t="shared" si="741"/>
        <v>24105244819313.906</v>
      </c>
    </row>
    <row r="23721" spans="1:10" x14ac:dyDescent="0.25">
      <c r="A23721">
        <f t="shared" si="742"/>
        <v>23719</v>
      </c>
      <c r="B23721" s="22">
        <v>11943680</v>
      </c>
      <c r="J23721" s="6">
        <f t="shared" si="741"/>
        <v>62563500258075.047</v>
      </c>
    </row>
    <row r="23722" spans="1:10" x14ac:dyDescent="0.25">
      <c r="A23722">
        <f t="shared" si="742"/>
        <v>23720</v>
      </c>
      <c r="B23722" s="22">
        <v>17087110</v>
      </c>
      <c r="J23722" s="6">
        <f t="shared" si="741"/>
        <v>170384444013437.47</v>
      </c>
    </row>
    <row r="23723" spans="1:10" x14ac:dyDescent="0.25">
      <c r="A23723">
        <f t="shared" si="742"/>
        <v>23721</v>
      </c>
      <c r="B23723" s="22">
        <v>0</v>
      </c>
      <c r="J23723" s="6">
        <f t="shared" si="741"/>
        <v>16272920094200.813</v>
      </c>
    </row>
    <row r="23724" spans="1:10" x14ac:dyDescent="0.25">
      <c r="A23724">
        <f t="shared" si="742"/>
        <v>23722</v>
      </c>
      <c r="B23724" s="22">
        <v>0</v>
      </c>
      <c r="J23724" s="6">
        <f t="shared" si="741"/>
        <v>16272920094200.813</v>
      </c>
    </row>
    <row r="23725" spans="1:10" x14ac:dyDescent="0.25">
      <c r="A23725">
        <f t="shared" si="742"/>
        <v>23723</v>
      </c>
      <c r="B23725" s="22">
        <v>0</v>
      </c>
      <c r="J23725" s="6">
        <f t="shared" si="741"/>
        <v>16272920094200.813</v>
      </c>
    </row>
    <row r="23726" spans="1:10" x14ac:dyDescent="0.25">
      <c r="A23726">
        <f t="shared" si="742"/>
        <v>23724</v>
      </c>
      <c r="B23726" s="22">
        <v>62478473.934246585</v>
      </c>
      <c r="J23726" s="6">
        <f t="shared" si="741"/>
        <v>3415759951260384.5</v>
      </c>
    </row>
    <row r="23727" spans="1:10" x14ac:dyDescent="0.25">
      <c r="A23727">
        <f t="shared" si="742"/>
        <v>23725</v>
      </c>
      <c r="B23727" s="22">
        <v>8143430</v>
      </c>
      <c r="J23727" s="6">
        <f t="shared" si="741"/>
        <v>16887655243524.369</v>
      </c>
    </row>
    <row r="23728" spans="1:10" x14ac:dyDescent="0.25">
      <c r="A23728">
        <f t="shared" si="742"/>
        <v>23726</v>
      </c>
      <c r="B23728" s="22">
        <v>3250000</v>
      </c>
      <c r="J23728" s="6">
        <f t="shared" si="741"/>
        <v>614610152858.7196</v>
      </c>
    </row>
    <row r="23729" spans="1:10" x14ac:dyDescent="0.25">
      <c r="A23729">
        <f t="shared" si="742"/>
        <v>23727</v>
      </c>
      <c r="B23729" s="22">
        <v>0</v>
      </c>
      <c r="J23729" s="6">
        <f t="shared" si="741"/>
        <v>16272920094200.813</v>
      </c>
    </row>
    <row r="23730" spans="1:10" x14ac:dyDescent="0.25">
      <c r="A23730">
        <f t="shared" si="742"/>
        <v>23728</v>
      </c>
      <c r="B23730" s="22">
        <v>285171.25</v>
      </c>
      <c r="J23730" s="6">
        <f t="shared" si="741"/>
        <v>14053497767724.313</v>
      </c>
    </row>
    <row r="23731" spans="1:10" x14ac:dyDescent="0.25">
      <c r="A23731">
        <f t="shared" si="742"/>
        <v>23729</v>
      </c>
      <c r="B23731" s="22">
        <v>8943680</v>
      </c>
      <c r="J23731" s="6">
        <f t="shared" si="741"/>
        <v>24105244819313.906</v>
      </c>
    </row>
    <row r="23732" spans="1:10" x14ac:dyDescent="0.25">
      <c r="A23732">
        <f t="shared" si="742"/>
        <v>23730</v>
      </c>
      <c r="B23732" s="22">
        <v>0</v>
      </c>
      <c r="J23732" s="6">
        <f t="shared" si="741"/>
        <v>16272920094200.813</v>
      </c>
    </row>
    <row r="23733" spans="1:10" x14ac:dyDescent="0.25">
      <c r="A23733">
        <f t="shared" si="742"/>
        <v>23731</v>
      </c>
      <c r="B23733" s="22">
        <v>17087110</v>
      </c>
      <c r="J23733" s="6">
        <f t="shared" si="741"/>
        <v>170384444013437.47</v>
      </c>
    </row>
    <row r="23734" spans="1:10" x14ac:dyDescent="0.25">
      <c r="A23734">
        <f t="shared" si="742"/>
        <v>23732</v>
      </c>
      <c r="B23734" s="22">
        <v>0</v>
      </c>
      <c r="J23734" s="6">
        <f t="shared" si="741"/>
        <v>16272920094200.813</v>
      </c>
    </row>
    <row r="23735" spans="1:10" x14ac:dyDescent="0.25">
      <c r="A23735">
        <f t="shared" si="742"/>
        <v>23733</v>
      </c>
      <c r="B23735" s="22">
        <v>71422153.934246585</v>
      </c>
      <c r="J23735" s="6">
        <f t="shared" si="741"/>
        <v>4541167231497982</v>
      </c>
    </row>
    <row r="23736" spans="1:10" x14ac:dyDescent="0.25">
      <c r="A23736">
        <f t="shared" si="742"/>
        <v>23734</v>
      </c>
      <c r="B23736" s="22">
        <v>0</v>
      </c>
      <c r="J23736" s="6">
        <f t="shared" si="741"/>
        <v>16272920094200.813</v>
      </c>
    </row>
    <row r="23737" spans="1:10" x14ac:dyDescent="0.25">
      <c r="A23737">
        <f t="shared" si="742"/>
        <v>23735</v>
      </c>
      <c r="B23737" s="22">
        <v>0</v>
      </c>
      <c r="J23737" s="6">
        <f t="shared" si="741"/>
        <v>16272920094200.813</v>
      </c>
    </row>
    <row r="23738" spans="1:10" x14ac:dyDescent="0.25">
      <c r="A23738">
        <f t="shared" si="742"/>
        <v>23736</v>
      </c>
      <c r="B23738" s="22">
        <v>0</v>
      </c>
      <c r="J23738" s="6">
        <f t="shared" si="741"/>
        <v>16272920094200.813</v>
      </c>
    </row>
    <row r="23739" spans="1:10" x14ac:dyDescent="0.25">
      <c r="A23739">
        <f t="shared" si="742"/>
        <v>23737</v>
      </c>
      <c r="B23739" s="22">
        <v>8943680</v>
      </c>
      <c r="J23739" s="6">
        <f t="shared" si="741"/>
        <v>24105244819313.906</v>
      </c>
    </row>
    <row r="23740" spans="1:10" x14ac:dyDescent="0.25">
      <c r="A23740">
        <f t="shared" si="742"/>
        <v>23738</v>
      </c>
      <c r="B23740" s="22">
        <v>0</v>
      </c>
      <c r="J23740" s="6">
        <f t="shared" si="741"/>
        <v>16272920094200.813</v>
      </c>
    </row>
    <row r="23741" spans="1:10" x14ac:dyDescent="0.25">
      <c r="A23741">
        <f t="shared" si="742"/>
        <v>23739</v>
      </c>
      <c r="B23741" s="22">
        <v>54335043.934246585</v>
      </c>
      <c r="J23741" s="6">
        <f t="shared" si="741"/>
        <v>2530197962460137.5</v>
      </c>
    </row>
    <row r="23742" spans="1:10" x14ac:dyDescent="0.25">
      <c r="A23742">
        <f t="shared" si="742"/>
        <v>23740</v>
      </c>
      <c r="B23742" s="22">
        <v>0</v>
      </c>
      <c r="J23742" s="6">
        <f t="shared" si="741"/>
        <v>16272920094200.813</v>
      </c>
    </row>
    <row r="23743" spans="1:10" x14ac:dyDescent="0.25">
      <c r="A23743">
        <f t="shared" si="742"/>
        <v>23741</v>
      </c>
      <c r="B23743" s="22">
        <v>0</v>
      </c>
      <c r="J23743" s="6">
        <f t="shared" si="741"/>
        <v>16272920094200.813</v>
      </c>
    </row>
    <row r="23744" spans="1:10" x14ac:dyDescent="0.25">
      <c r="A23744">
        <f t="shared" si="742"/>
        <v>23742</v>
      </c>
      <c r="B23744" s="22">
        <v>8143430</v>
      </c>
      <c r="J23744" s="6">
        <f t="shared" si="741"/>
        <v>16887655243524.369</v>
      </c>
    </row>
    <row r="23745" spans="1:10" x14ac:dyDescent="0.25">
      <c r="A23745">
        <f t="shared" si="742"/>
        <v>23743</v>
      </c>
      <c r="B23745" s="22">
        <v>8943680</v>
      </c>
      <c r="J23745" s="6">
        <f t="shared" si="741"/>
        <v>24105244819313.906</v>
      </c>
    </row>
    <row r="23746" spans="1:10" x14ac:dyDescent="0.25">
      <c r="A23746">
        <f t="shared" si="742"/>
        <v>23744</v>
      </c>
      <c r="B23746" s="22">
        <v>0</v>
      </c>
      <c r="J23746" s="6">
        <f t="shared" si="741"/>
        <v>16272920094200.813</v>
      </c>
    </row>
    <row r="23747" spans="1:10" x14ac:dyDescent="0.25">
      <c r="A23747">
        <f t="shared" si="742"/>
        <v>23745</v>
      </c>
      <c r="B23747" s="22">
        <v>0</v>
      </c>
      <c r="J23747" s="6">
        <f t="shared" ref="J23747:J23810" si="743">(B23747-$I$6)^2</f>
        <v>16272920094200.813</v>
      </c>
    </row>
    <row r="23748" spans="1:10" x14ac:dyDescent="0.25">
      <c r="A23748">
        <f t="shared" ref="A23748:A23811" si="744">A23747+1</f>
        <v>23746</v>
      </c>
      <c r="B23748" s="22">
        <v>0</v>
      </c>
      <c r="J23748" s="6">
        <f t="shared" si="743"/>
        <v>16272920094200.813</v>
      </c>
    </row>
    <row r="23749" spans="1:10" x14ac:dyDescent="0.25">
      <c r="A23749">
        <f t="shared" si="744"/>
        <v>23747</v>
      </c>
      <c r="B23749" s="22">
        <v>11143430</v>
      </c>
      <c r="J23749" s="6">
        <f t="shared" si="743"/>
        <v>50544410682285.516</v>
      </c>
    </row>
    <row r="23750" spans="1:10" x14ac:dyDescent="0.25">
      <c r="A23750">
        <f t="shared" si="744"/>
        <v>23748</v>
      </c>
      <c r="B23750" s="22">
        <v>0</v>
      </c>
      <c r="J23750" s="6">
        <f t="shared" si="743"/>
        <v>16272920094200.813</v>
      </c>
    </row>
    <row r="23751" spans="1:10" x14ac:dyDescent="0.25">
      <c r="A23751">
        <f t="shared" si="744"/>
        <v>23749</v>
      </c>
      <c r="B23751" s="22">
        <v>8943680</v>
      </c>
      <c r="J23751" s="6">
        <f t="shared" si="743"/>
        <v>24105244819313.906</v>
      </c>
    </row>
    <row r="23752" spans="1:10" x14ac:dyDescent="0.25">
      <c r="A23752">
        <f t="shared" si="744"/>
        <v>23750</v>
      </c>
      <c r="B23752" s="22">
        <v>0</v>
      </c>
      <c r="J23752" s="6">
        <f t="shared" si="743"/>
        <v>16272920094200.813</v>
      </c>
    </row>
    <row r="23753" spans="1:10" x14ac:dyDescent="0.25">
      <c r="A23753">
        <f t="shared" si="744"/>
        <v>23751</v>
      </c>
      <c r="B23753" s="22">
        <v>20337110</v>
      </c>
      <c r="J23753" s="6">
        <f t="shared" si="743"/>
        <v>265792349072095.38</v>
      </c>
    </row>
    <row r="23754" spans="1:10" x14ac:dyDescent="0.25">
      <c r="A23754">
        <f t="shared" si="744"/>
        <v>23752</v>
      </c>
      <c r="B23754" s="22">
        <v>0</v>
      </c>
      <c r="J23754" s="6">
        <f t="shared" si="743"/>
        <v>16272920094200.813</v>
      </c>
    </row>
    <row r="23755" spans="1:10" x14ac:dyDescent="0.25">
      <c r="A23755">
        <f t="shared" si="744"/>
        <v>23753</v>
      </c>
      <c r="B23755" s="22">
        <v>0</v>
      </c>
      <c r="J23755" s="6">
        <f t="shared" si="743"/>
        <v>16272920094200.813</v>
      </c>
    </row>
    <row r="23756" spans="1:10" x14ac:dyDescent="0.25">
      <c r="A23756">
        <f t="shared" si="744"/>
        <v>23754</v>
      </c>
      <c r="B23756" s="22">
        <v>0</v>
      </c>
      <c r="J23756" s="6">
        <f t="shared" si="743"/>
        <v>16272920094200.813</v>
      </c>
    </row>
    <row r="23757" spans="1:10" x14ac:dyDescent="0.25">
      <c r="A23757">
        <f t="shared" si="744"/>
        <v>23755</v>
      </c>
      <c r="B23757" s="22">
        <v>0</v>
      </c>
      <c r="J23757" s="6">
        <f t="shared" si="743"/>
        <v>16272920094200.813</v>
      </c>
    </row>
    <row r="23758" spans="1:10" x14ac:dyDescent="0.25">
      <c r="A23758">
        <f t="shared" si="744"/>
        <v>23756</v>
      </c>
      <c r="B23758" s="22">
        <v>0</v>
      </c>
      <c r="J23758" s="6">
        <f t="shared" si="743"/>
        <v>16272920094200.813</v>
      </c>
    </row>
    <row r="23759" spans="1:10" x14ac:dyDescent="0.25">
      <c r="A23759">
        <f t="shared" si="744"/>
        <v>23757</v>
      </c>
      <c r="B23759" s="22">
        <v>0</v>
      </c>
      <c r="J23759" s="6">
        <f t="shared" si="743"/>
        <v>16272920094200.813</v>
      </c>
    </row>
    <row r="23760" spans="1:10" x14ac:dyDescent="0.25">
      <c r="A23760">
        <f t="shared" si="744"/>
        <v>23758</v>
      </c>
      <c r="B23760" s="22">
        <v>0</v>
      </c>
      <c r="J23760" s="6">
        <f t="shared" si="743"/>
        <v>16272920094200.813</v>
      </c>
    </row>
    <row r="23761" spans="1:10" x14ac:dyDescent="0.25">
      <c r="A23761">
        <f t="shared" si="744"/>
        <v>23759</v>
      </c>
      <c r="B23761" s="22">
        <v>0</v>
      </c>
      <c r="J23761" s="6">
        <f t="shared" si="743"/>
        <v>16272920094200.813</v>
      </c>
    </row>
    <row r="23762" spans="1:10" x14ac:dyDescent="0.25">
      <c r="A23762">
        <f t="shared" si="744"/>
        <v>23760</v>
      </c>
      <c r="B23762" s="22">
        <v>0</v>
      </c>
      <c r="J23762" s="6">
        <f t="shared" si="743"/>
        <v>16272920094200.813</v>
      </c>
    </row>
    <row r="23763" spans="1:10" x14ac:dyDescent="0.25">
      <c r="A23763">
        <f t="shared" si="744"/>
        <v>23761</v>
      </c>
      <c r="B23763" s="22">
        <v>0</v>
      </c>
      <c r="J23763" s="6">
        <f t="shared" si="743"/>
        <v>16272920094200.813</v>
      </c>
    </row>
    <row r="23764" spans="1:10" x14ac:dyDescent="0.25">
      <c r="A23764">
        <f t="shared" si="744"/>
        <v>23762</v>
      </c>
      <c r="B23764" s="22">
        <v>0</v>
      </c>
      <c r="J23764" s="6">
        <f t="shared" si="743"/>
        <v>16272920094200.813</v>
      </c>
    </row>
    <row r="23765" spans="1:10" x14ac:dyDescent="0.25">
      <c r="A23765">
        <f t="shared" si="744"/>
        <v>23763</v>
      </c>
      <c r="B23765" s="22">
        <v>0</v>
      </c>
      <c r="J23765" s="6">
        <f t="shared" si="743"/>
        <v>16272920094200.813</v>
      </c>
    </row>
    <row r="23766" spans="1:10" x14ac:dyDescent="0.25">
      <c r="A23766">
        <f t="shared" si="744"/>
        <v>23764</v>
      </c>
      <c r="B23766" s="22">
        <v>3250000</v>
      </c>
      <c r="J23766" s="6">
        <f t="shared" si="743"/>
        <v>614610152858.7196</v>
      </c>
    </row>
    <row r="23767" spans="1:10" x14ac:dyDescent="0.25">
      <c r="A23767">
        <f t="shared" si="744"/>
        <v>23765</v>
      </c>
      <c r="B23767" s="22">
        <v>0</v>
      </c>
      <c r="J23767" s="6">
        <f t="shared" si="743"/>
        <v>16272920094200.813</v>
      </c>
    </row>
    <row r="23768" spans="1:10" x14ac:dyDescent="0.25">
      <c r="A23768">
        <f t="shared" si="744"/>
        <v>23766</v>
      </c>
      <c r="B23768" s="22">
        <v>8943680</v>
      </c>
      <c r="J23768" s="6">
        <f t="shared" si="743"/>
        <v>24105244819313.906</v>
      </c>
    </row>
    <row r="23769" spans="1:10" x14ac:dyDescent="0.25">
      <c r="A23769">
        <f t="shared" si="744"/>
        <v>23767</v>
      </c>
      <c r="B23769" s="22">
        <v>0</v>
      </c>
      <c r="J23769" s="6">
        <f t="shared" si="743"/>
        <v>16272920094200.813</v>
      </c>
    </row>
    <row r="23770" spans="1:10" x14ac:dyDescent="0.25">
      <c r="A23770">
        <f t="shared" si="744"/>
        <v>23768</v>
      </c>
      <c r="B23770" s="22">
        <v>11143430</v>
      </c>
      <c r="J23770" s="6">
        <f t="shared" si="743"/>
        <v>50544410682285.516</v>
      </c>
    </row>
    <row r="23771" spans="1:10" x14ac:dyDescent="0.25">
      <c r="A23771">
        <f t="shared" si="744"/>
        <v>23769</v>
      </c>
      <c r="B23771" s="22">
        <v>0</v>
      </c>
      <c r="J23771" s="6">
        <f t="shared" si="743"/>
        <v>16272920094200.813</v>
      </c>
    </row>
    <row r="23772" spans="1:10" x14ac:dyDescent="0.25">
      <c r="A23772">
        <f t="shared" si="744"/>
        <v>23770</v>
      </c>
      <c r="B23772" s="22">
        <v>0</v>
      </c>
      <c r="J23772" s="6">
        <f t="shared" si="743"/>
        <v>16272920094200.813</v>
      </c>
    </row>
    <row r="23773" spans="1:10" x14ac:dyDescent="0.25">
      <c r="A23773">
        <f t="shared" si="744"/>
        <v>23771</v>
      </c>
      <c r="B23773" s="22">
        <v>0</v>
      </c>
      <c r="J23773" s="6">
        <f t="shared" si="743"/>
        <v>16272920094200.813</v>
      </c>
    </row>
    <row r="23774" spans="1:10" x14ac:dyDescent="0.25">
      <c r="A23774">
        <f t="shared" si="744"/>
        <v>23772</v>
      </c>
      <c r="B23774" s="22">
        <v>8143430</v>
      </c>
      <c r="J23774" s="6">
        <f t="shared" si="743"/>
        <v>16887655243524.369</v>
      </c>
    </row>
    <row r="23775" spans="1:10" x14ac:dyDescent="0.25">
      <c r="A23775">
        <f t="shared" si="744"/>
        <v>23773</v>
      </c>
      <c r="B23775" s="22">
        <v>0</v>
      </c>
      <c r="J23775" s="6">
        <f t="shared" si="743"/>
        <v>16272920094200.813</v>
      </c>
    </row>
    <row r="23776" spans="1:10" x14ac:dyDescent="0.25">
      <c r="A23776">
        <f t="shared" si="744"/>
        <v>23774</v>
      </c>
      <c r="B23776" s="22">
        <v>0</v>
      </c>
      <c r="J23776" s="6">
        <f t="shared" si="743"/>
        <v>16272920094200.813</v>
      </c>
    </row>
    <row r="23777" spans="1:10" x14ac:dyDescent="0.25">
      <c r="A23777">
        <f t="shared" si="744"/>
        <v>23775</v>
      </c>
      <c r="B23777" s="22">
        <v>0</v>
      </c>
      <c r="J23777" s="6">
        <f t="shared" si="743"/>
        <v>16272920094200.813</v>
      </c>
    </row>
    <row r="23778" spans="1:10" x14ac:dyDescent="0.25">
      <c r="A23778">
        <f t="shared" si="744"/>
        <v>23776</v>
      </c>
      <c r="B23778" s="22">
        <v>0</v>
      </c>
      <c r="J23778" s="6">
        <f t="shared" si="743"/>
        <v>16272920094200.813</v>
      </c>
    </row>
    <row r="23779" spans="1:10" x14ac:dyDescent="0.25">
      <c r="A23779">
        <f t="shared" si="744"/>
        <v>23777</v>
      </c>
      <c r="B23779" s="22">
        <v>0</v>
      </c>
      <c r="J23779" s="6">
        <f t="shared" si="743"/>
        <v>16272920094200.813</v>
      </c>
    </row>
    <row r="23780" spans="1:10" x14ac:dyDescent="0.25">
      <c r="A23780">
        <f t="shared" si="744"/>
        <v>23778</v>
      </c>
      <c r="B23780" s="22">
        <v>8943680</v>
      </c>
      <c r="J23780" s="6">
        <f t="shared" si="743"/>
        <v>24105244819313.906</v>
      </c>
    </row>
    <row r="23781" spans="1:10" x14ac:dyDescent="0.25">
      <c r="A23781">
        <f t="shared" si="744"/>
        <v>23779</v>
      </c>
      <c r="B23781" s="22">
        <v>0</v>
      </c>
      <c r="J23781" s="6">
        <f t="shared" si="743"/>
        <v>16272920094200.813</v>
      </c>
    </row>
    <row r="23782" spans="1:10" x14ac:dyDescent="0.25">
      <c r="A23782">
        <f t="shared" si="744"/>
        <v>23780</v>
      </c>
      <c r="B23782" s="22">
        <v>0</v>
      </c>
      <c r="J23782" s="6">
        <f t="shared" si="743"/>
        <v>16272920094200.813</v>
      </c>
    </row>
    <row r="23783" spans="1:10" x14ac:dyDescent="0.25">
      <c r="A23783">
        <f t="shared" si="744"/>
        <v>23781</v>
      </c>
      <c r="B23783" s="22">
        <v>0</v>
      </c>
      <c r="J23783" s="6">
        <f t="shared" si="743"/>
        <v>16272920094200.813</v>
      </c>
    </row>
    <row r="23784" spans="1:10" x14ac:dyDescent="0.25">
      <c r="A23784">
        <f t="shared" si="744"/>
        <v>23782</v>
      </c>
      <c r="B23784" s="22">
        <v>0</v>
      </c>
      <c r="J23784" s="6">
        <f t="shared" si="743"/>
        <v>16272920094200.813</v>
      </c>
    </row>
    <row r="23785" spans="1:10" x14ac:dyDescent="0.25">
      <c r="A23785">
        <f t="shared" si="744"/>
        <v>23783</v>
      </c>
      <c r="B23785" s="22">
        <v>8943680</v>
      </c>
      <c r="J23785" s="6">
        <f t="shared" si="743"/>
        <v>24105244819313.906</v>
      </c>
    </row>
    <row r="23786" spans="1:10" x14ac:dyDescent="0.25">
      <c r="A23786">
        <f t="shared" si="744"/>
        <v>23784</v>
      </c>
      <c r="B23786" s="22">
        <v>0</v>
      </c>
      <c r="J23786" s="6">
        <f t="shared" si="743"/>
        <v>16272920094200.813</v>
      </c>
    </row>
    <row r="23787" spans="1:10" x14ac:dyDescent="0.25">
      <c r="A23787">
        <f t="shared" si="744"/>
        <v>23785</v>
      </c>
      <c r="B23787" s="22">
        <v>17087110</v>
      </c>
      <c r="J23787" s="6">
        <f t="shared" si="743"/>
        <v>170384444013437.47</v>
      </c>
    </row>
    <row r="23788" spans="1:10" x14ac:dyDescent="0.25">
      <c r="A23788">
        <f t="shared" si="744"/>
        <v>23786</v>
      </c>
      <c r="B23788" s="22">
        <v>8943680</v>
      </c>
      <c r="J23788" s="6">
        <f t="shared" si="743"/>
        <v>24105244819313.906</v>
      </c>
    </row>
    <row r="23789" spans="1:10" x14ac:dyDescent="0.25">
      <c r="A23789">
        <f t="shared" si="744"/>
        <v>23787</v>
      </c>
      <c r="B23789" s="22">
        <v>0</v>
      </c>
      <c r="J23789" s="6">
        <f t="shared" si="743"/>
        <v>16272920094200.813</v>
      </c>
    </row>
    <row r="23790" spans="1:10" x14ac:dyDescent="0.25">
      <c r="A23790">
        <f t="shared" si="744"/>
        <v>23788</v>
      </c>
      <c r="B23790" s="22">
        <v>0</v>
      </c>
      <c r="J23790" s="6">
        <f t="shared" si="743"/>
        <v>16272920094200.813</v>
      </c>
    </row>
    <row r="23791" spans="1:10" x14ac:dyDescent="0.25">
      <c r="A23791">
        <f t="shared" si="744"/>
        <v>23789</v>
      </c>
      <c r="B23791" s="22">
        <v>0</v>
      </c>
      <c r="J23791" s="6">
        <f t="shared" si="743"/>
        <v>16272920094200.813</v>
      </c>
    </row>
    <row r="23792" spans="1:10" x14ac:dyDescent="0.25">
      <c r="A23792">
        <f t="shared" si="744"/>
        <v>23790</v>
      </c>
      <c r="B23792" s="22">
        <v>3250000</v>
      </c>
      <c r="J23792" s="6">
        <f t="shared" si="743"/>
        <v>614610152858.7196</v>
      </c>
    </row>
    <row r="23793" spans="1:10" x14ac:dyDescent="0.25">
      <c r="A23793">
        <f t="shared" si="744"/>
        <v>23791</v>
      </c>
      <c r="B23793" s="22">
        <v>8143430</v>
      </c>
      <c r="J23793" s="6">
        <f t="shared" si="743"/>
        <v>16887655243524.369</v>
      </c>
    </row>
    <row r="23794" spans="1:10" x14ac:dyDescent="0.25">
      <c r="A23794">
        <f t="shared" si="744"/>
        <v>23792</v>
      </c>
      <c r="B23794" s="22">
        <v>8143430</v>
      </c>
      <c r="J23794" s="6">
        <f t="shared" si="743"/>
        <v>16887655243524.369</v>
      </c>
    </row>
    <row r="23795" spans="1:10" x14ac:dyDescent="0.25">
      <c r="A23795">
        <f t="shared" si="744"/>
        <v>23793</v>
      </c>
      <c r="B23795" s="22">
        <v>0</v>
      </c>
      <c r="J23795" s="6">
        <f t="shared" si="743"/>
        <v>16272920094200.813</v>
      </c>
    </row>
    <row r="23796" spans="1:10" x14ac:dyDescent="0.25">
      <c r="A23796">
        <f t="shared" si="744"/>
        <v>23794</v>
      </c>
      <c r="B23796" s="22">
        <v>2008980.8219178081</v>
      </c>
      <c r="J23796" s="6">
        <f t="shared" si="743"/>
        <v>4100584250170.3423</v>
      </c>
    </row>
    <row r="23797" spans="1:10" x14ac:dyDescent="0.25">
      <c r="A23797">
        <f t="shared" si="744"/>
        <v>23795</v>
      </c>
      <c r="B23797" s="22">
        <v>8943680</v>
      </c>
      <c r="J23797" s="6">
        <f t="shared" si="743"/>
        <v>24105244819313.906</v>
      </c>
    </row>
    <row r="23798" spans="1:10" x14ac:dyDescent="0.25">
      <c r="A23798">
        <f t="shared" si="744"/>
        <v>23796</v>
      </c>
      <c r="B23798" s="22">
        <v>0</v>
      </c>
      <c r="J23798" s="6">
        <f t="shared" si="743"/>
        <v>16272920094200.813</v>
      </c>
    </row>
    <row r="23799" spans="1:10" x14ac:dyDescent="0.25">
      <c r="A23799">
        <f t="shared" si="744"/>
        <v>23797</v>
      </c>
      <c r="B23799" s="22">
        <v>0</v>
      </c>
      <c r="J23799" s="6">
        <f t="shared" si="743"/>
        <v>16272920094200.813</v>
      </c>
    </row>
    <row r="23800" spans="1:10" x14ac:dyDescent="0.25">
      <c r="A23800">
        <f t="shared" si="744"/>
        <v>23798</v>
      </c>
      <c r="B23800" s="22">
        <v>3000000</v>
      </c>
      <c r="J23800" s="6">
        <f t="shared" si="743"/>
        <v>1069095532961.9576</v>
      </c>
    </row>
    <row r="23801" spans="1:10" x14ac:dyDescent="0.25">
      <c r="A23801">
        <f t="shared" si="744"/>
        <v>23799</v>
      </c>
      <c r="B23801" s="22">
        <v>8943680</v>
      </c>
      <c r="J23801" s="6">
        <f t="shared" si="743"/>
        <v>24105244819313.906</v>
      </c>
    </row>
    <row r="23802" spans="1:10" x14ac:dyDescent="0.25">
      <c r="A23802">
        <f t="shared" si="744"/>
        <v>23800</v>
      </c>
      <c r="B23802" s="22">
        <v>0</v>
      </c>
      <c r="J23802" s="6">
        <f t="shared" si="743"/>
        <v>16272920094200.813</v>
      </c>
    </row>
    <row r="23803" spans="1:10" x14ac:dyDescent="0.25">
      <c r="A23803">
        <f t="shared" si="744"/>
        <v>23801</v>
      </c>
      <c r="B23803" s="22">
        <v>0</v>
      </c>
      <c r="J23803" s="6">
        <f t="shared" si="743"/>
        <v>16272920094200.813</v>
      </c>
    </row>
    <row r="23804" spans="1:10" x14ac:dyDescent="0.25">
      <c r="A23804">
        <f t="shared" si="744"/>
        <v>23802</v>
      </c>
      <c r="B23804" s="22">
        <v>0</v>
      </c>
      <c r="J23804" s="6">
        <f t="shared" si="743"/>
        <v>16272920094200.813</v>
      </c>
    </row>
    <row r="23805" spans="1:10" x14ac:dyDescent="0.25">
      <c r="A23805">
        <f t="shared" si="744"/>
        <v>23803</v>
      </c>
      <c r="B23805" s="22">
        <v>0</v>
      </c>
      <c r="J23805" s="6">
        <f t="shared" si="743"/>
        <v>16272920094200.813</v>
      </c>
    </row>
    <row r="23806" spans="1:10" x14ac:dyDescent="0.25">
      <c r="A23806">
        <f t="shared" si="744"/>
        <v>23804</v>
      </c>
      <c r="B23806" s="22">
        <v>0</v>
      </c>
      <c r="J23806" s="6">
        <f t="shared" si="743"/>
        <v>16272920094200.813</v>
      </c>
    </row>
    <row r="23807" spans="1:10" x14ac:dyDescent="0.25">
      <c r="A23807">
        <f t="shared" si="744"/>
        <v>23805</v>
      </c>
      <c r="B23807" s="22">
        <v>0</v>
      </c>
      <c r="J23807" s="6">
        <f t="shared" si="743"/>
        <v>16272920094200.813</v>
      </c>
    </row>
    <row r="23808" spans="1:10" x14ac:dyDescent="0.25">
      <c r="A23808">
        <f t="shared" si="744"/>
        <v>23806</v>
      </c>
      <c r="B23808" s="22">
        <v>0</v>
      </c>
      <c r="J23808" s="6">
        <f t="shared" si="743"/>
        <v>16272920094200.813</v>
      </c>
    </row>
    <row r="23809" spans="1:10" x14ac:dyDescent="0.25">
      <c r="A23809">
        <f t="shared" si="744"/>
        <v>23807</v>
      </c>
      <c r="B23809" s="22">
        <v>0</v>
      </c>
      <c r="J23809" s="6">
        <f t="shared" si="743"/>
        <v>16272920094200.813</v>
      </c>
    </row>
    <row r="23810" spans="1:10" x14ac:dyDescent="0.25">
      <c r="A23810">
        <f t="shared" si="744"/>
        <v>23808</v>
      </c>
      <c r="B23810" s="22">
        <v>8943680</v>
      </c>
      <c r="J23810" s="6">
        <f t="shared" si="743"/>
        <v>24105244819313.906</v>
      </c>
    </row>
    <row r="23811" spans="1:10" x14ac:dyDescent="0.25">
      <c r="A23811">
        <f t="shared" si="744"/>
        <v>23809</v>
      </c>
      <c r="B23811" s="22">
        <v>0</v>
      </c>
      <c r="J23811" s="6">
        <f t="shared" ref="J23811:J23874" si="745">(B23811-$I$6)^2</f>
        <v>16272920094200.813</v>
      </c>
    </row>
    <row r="23812" spans="1:10" x14ac:dyDescent="0.25">
      <c r="A23812">
        <f t="shared" ref="A23812:A23875" si="746">A23811+1</f>
        <v>23810</v>
      </c>
      <c r="B23812" s="22">
        <v>0</v>
      </c>
      <c r="J23812" s="6">
        <f t="shared" si="745"/>
        <v>16272920094200.813</v>
      </c>
    </row>
    <row r="23813" spans="1:10" x14ac:dyDescent="0.25">
      <c r="A23813">
        <f t="shared" si="746"/>
        <v>23811</v>
      </c>
      <c r="B23813" s="22">
        <v>0</v>
      </c>
      <c r="J23813" s="6">
        <f t="shared" si="745"/>
        <v>16272920094200.813</v>
      </c>
    </row>
    <row r="23814" spans="1:10" x14ac:dyDescent="0.25">
      <c r="A23814">
        <f t="shared" si="746"/>
        <v>23812</v>
      </c>
      <c r="B23814" s="22">
        <v>8143430</v>
      </c>
      <c r="J23814" s="6">
        <f t="shared" si="745"/>
        <v>16887655243524.369</v>
      </c>
    </row>
    <row r="23815" spans="1:10" x14ac:dyDescent="0.25">
      <c r="A23815">
        <f t="shared" si="746"/>
        <v>23813</v>
      </c>
      <c r="B23815" s="22">
        <v>0</v>
      </c>
      <c r="J23815" s="6">
        <f t="shared" si="745"/>
        <v>16272920094200.813</v>
      </c>
    </row>
    <row r="23816" spans="1:10" x14ac:dyDescent="0.25">
      <c r="A23816">
        <f t="shared" si="746"/>
        <v>23814</v>
      </c>
      <c r="B23816" s="22">
        <v>8143430</v>
      </c>
      <c r="J23816" s="6">
        <f t="shared" si="745"/>
        <v>16887655243524.369</v>
      </c>
    </row>
    <row r="23817" spans="1:10" x14ac:dyDescent="0.25">
      <c r="A23817">
        <f t="shared" si="746"/>
        <v>23815</v>
      </c>
      <c r="B23817" s="22">
        <v>11943680</v>
      </c>
      <c r="J23817" s="6">
        <f t="shared" si="745"/>
        <v>62563500258075.047</v>
      </c>
    </row>
    <row r="23818" spans="1:10" x14ac:dyDescent="0.25">
      <c r="A23818">
        <f t="shared" si="746"/>
        <v>23816</v>
      </c>
      <c r="B23818" s="22">
        <v>0</v>
      </c>
      <c r="J23818" s="6">
        <f t="shared" si="745"/>
        <v>16272920094200.813</v>
      </c>
    </row>
    <row r="23819" spans="1:10" x14ac:dyDescent="0.25">
      <c r="A23819">
        <f t="shared" si="746"/>
        <v>23817</v>
      </c>
      <c r="B23819" s="22">
        <v>0</v>
      </c>
      <c r="J23819" s="6">
        <f t="shared" si="745"/>
        <v>16272920094200.813</v>
      </c>
    </row>
    <row r="23820" spans="1:10" x14ac:dyDescent="0.25">
      <c r="A23820">
        <f t="shared" si="746"/>
        <v>23818</v>
      </c>
      <c r="B23820" s="22">
        <v>0</v>
      </c>
      <c r="J23820" s="6">
        <f t="shared" si="745"/>
        <v>16272920094200.813</v>
      </c>
    </row>
    <row r="23821" spans="1:10" x14ac:dyDescent="0.25">
      <c r="A23821">
        <f t="shared" si="746"/>
        <v>23819</v>
      </c>
      <c r="B23821" s="22">
        <v>0</v>
      </c>
      <c r="J23821" s="6">
        <f t="shared" si="745"/>
        <v>16272920094200.813</v>
      </c>
    </row>
    <row r="23822" spans="1:10" x14ac:dyDescent="0.25">
      <c r="A23822">
        <f t="shared" si="746"/>
        <v>23820</v>
      </c>
      <c r="B23822" s="22">
        <v>0</v>
      </c>
      <c r="J23822" s="6">
        <f t="shared" si="745"/>
        <v>16272920094200.813</v>
      </c>
    </row>
    <row r="23823" spans="1:10" x14ac:dyDescent="0.25">
      <c r="A23823">
        <f t="shared" si="746"/>
        <v>23821</v>
      </c>
      <c r="B23823" s="22">
        <v>8943680</v>
      </c>
      <c r="J23823" s="6">
        <f t="shared" si="745"/>
        <v>24105244819313.906</v>
      </c>
    </row>
    <row r="23824" spans="1:10" x14ac:dyDescent="0.25">
      <c r="A23824">
        <f t="shared" si="746"/>
        <v>23822</v>
      </c>
      <c r="B23824" s="22">
        <v>3000000</v>
      </c>
      <c r="J23824" s="6">
        <f t="shared" si="745"/>
        <v>1069095532961.9576</v>
      </c>
    </row>
    <row r="23825" spans="1:10" x14ac:dyDescent="0.25">
      <c r="A23825">
        <f t="shared" si="746"/>
        <v>23823</v>
      </c>
      <c r="B23825" s="22">
        <v>0</v>
      </c>
      <c r="J23825" s="6">
        <f t="shared" si="745"/>
        <v>16272920094200.813</v>
      </c>
    </row>
    <row r="23826" spans="1:10" x14ac:dyDescent="0.25">
      <c r="A23826">
        <f t="shared" si="746"/>
        <v>23824</v>
      </c>
      <c r="B23826" s="22">
        <v>8143430</v>
      </c>
      <c r="J23826" s="6">
        <f t="shared" si="745"/>
        <v>16887655243524.369</v>
      </c>
    </row>
    <row r="23827" spans="1:10" x14ac:dyDescent="0.25">
      <c r="A23827">
        <f t="shared" si="746"/>
        <v>23825</v>
      </c>
      <c r="B23827" s="22">
        <v>0</v>
      </c>
      <c r="J23827" s="6">
        <f t="shared" si="745"/>
        <v>16272920094200.813</v>
      </c>
    </row>
    <row r="23828" spans="1:10" x14ac:dyDescent="0.25">
      <c r="A23828">
        <f t="shared" si="746"/>
        <v>23826</v>
      </c>
      <c r="B23828" s="22">
        <v>8943680</v>
      </c>
      <c r="J23828" s="6">
        <f t="shared" si="745"/>
        <v>24105244819313.906</v>
      </c>
    </row>
    <row r="23829" spans="1:10" x14ac:dyDescent="0.25">
      <c r="A23829">
        <f t="shared" si="746"/>
        <v>23827</v>
      </c>
      <c r="B23829" s="22">
        <v>8943680</v>
      </c>
      <c r="J23829" s="6">
        <f t="shared" si="745"/>
        <v>24105244819313.906</v>
      </c>
    </row>
    <row r="23830" spans="1:10" x14ac:dyDescent="0.25">
      <c r="A23830">
        <f t="shared" si="746"/>
        <v>23828</v>
      </c>
      <c r="B23830" s="22">
        <v>0</v>
      </c>
      <c r="J23830" s="6">
        <f t="shared" si="745"/>
        <v>16272920094200.813</v>
      </c>
    </row>
    <row r="23831" spans="1:10" x14ac:dyDescent="0.25">
      <c r="A23831">
        <f t="shared" si="746"/>
        <v>23829</v>
      </c>
      <c r="B23831" s="22">
        <v>0</v>
      </c>
      <c r="J23831" s="6">
        <f t="shared" si="745"/>
        <v>16272920094200.813</v>
      </c>
    </row>
    <row r="23832" spans="1:10" x14ac:dyDescent="0.25">
      <c r="A23832">
        <f t="shared" si="746"/>
        <v>23830</v>
      </c>
      <c r="B23832" s="22">
        <v>0</v>
      </c>
      <c r="J23832" s="6">
        <f t="shared" si="745"/>
        <v>16272920094200.813</v>
      </c>
    </row>
    <row r="23833" spans="1:10" x14ac:dyDescent="0.25">
      <c r="A23833">
        <f t="shared" si="746"/>
        <v>23831</v>
      </c>
      <c r="B23833" s="22">
        <v>8943680</v>
      </c>
      <c r="J23833" s="6">
        <f t="shared" si="745"/>
        <v>24105244819313.906</v>
      </c>
    </row>
    <row r="23834" spans="1:10" x14ac:dyDescent="0.25">
      <c r="A23834">
        <f t="shared" si="746"/>
        <v>23832</v>
      </c>
      <c r="B23834" s="22">
        <v>8143430</v>
      </c>
      <c r="J23834" s="6">
        <f t="shared" si="745"/>
        <v>16887655243524.369</v>
      </c>
    </row>
    <row r="23835" spans="1:10" x14ac:dyDescent="0.25">
      <c r="A23835">
        <f t="shared" si="746"/>
        <v>23833</v>
      </c>
      <c r="B23835" s="22">
        <v>17087110</v>
      </c>
      <c r="J23835" s="6">
        <f t="shared" si="745"/>
        <v>170384444013437.47</v>
      </c>
    </row>
    <row r="23836" spans="1:10" x14ac:dyDescent="0.25">
      <c r="A23836">
        <f t="shared" si="746"/>
        <v>23834</v>
      </c>
      <c r="B23836" s="22">
        <v>11393430</v>
      </c>
      <c r="J23836" s="6">
        <f t="shared" si="745"/>
        <v>54161640302182.273</v>
      </c>
    </row>
    <row r="23837" spans="1:10" x14ac:dyDescent="0.25">
      <c r="A23837">
        <f t="shared" si="746"/>
        <v>23835</v>
      </c>
      <c r="B23837" s="22">
        <v>0</v>
      </c>
      <c r="J23837" s="6">
        <f t="shared" si="745"/>
        <v>16272920094200.813</v>
      </c>
    </row>
    <row r="23838" spans="1:10" x14ac:dyDescent="0.25">
      <c r="A23838">
        <f t="shared" si="746"/>
        <v>23836</v>
      </c>
      <c r="B23838" s="22">
        <v>0</v>
      </c>
      <c r="J23838" s="6">
        <f t="shared" si="745"/>
        <v>16272920094200.813</v>
      </c>
    </row>
    <row r="23839" spans="1:10" x14ac:dyDescent="0.25">
      <c r="A23839">
        <f t="shared" si="746"/>
        <v>23837</v>
      </c>
      <c r="B23839" s="22">
        <v>0</v>
      </c>
      <c r="J23839" s="6">
        <f t="shared" si="745"/>
        <v>16272920094200.813</v>
      </c>
    </row>
    <row r="23840" spans="1:10" x14ac:dyDescent="0.25">
      <c r="A23840">
        <f t="shared" si="746"/>
        <v>23838</v>
      </c>
      <c r="B23840" s="22">
        <v>8143430</v>
      </c>
      <c r="J23840" s="6">
        <f t="shared" si="745"/>
        <v>16887655243524.369</v>
      </c>
    </row>
    <row r="23841" spans="1:10" x14ac:dyDescent="0.25">
      <c r="A23841">
        <f t="shared" si="746"/>
        <v>23839</v>
      </c>
      <c r="B23841" s="22">
        <v>0</v>
      </c>
      <c r="J23841" s="6">
        <f t="shared" si="745"/>
        <v>16272920094200.813</v>
      </c>
    </row>
    <row r="23842" spans="1:10" x14ac:dyDescent="0.25">
      <c r="A23842">
        <f t="shared" si="746"/>
        <v>23840</v>
      </c>
      <c r="B23842" s="22">
        <v>8943680</v>
      </c>
      <c r="J23842" s="6">
        <f t="shared" si="745"/>
        <v>24105244819313.906</v>
      </c>
    </row>
    <row r="23843" spans="1:10" x14ac:dyDescent="0.25">
      <c r="A23843">
        <f t="shared" si="746"/>
        <v>23841</v>
      </c>
      <c r="B23843" s="22">
        <v>0</v>
      </c>
      <c r="J23843" s="6">
        <f t="shared" si="745"/>
        <v>16272920094200.813</v>
      </c>
    </row>
    <row r="23844" spans="1:10" x14ac:dyDescent="0.25">
      <c r="A23844">
        <f t="shared" si="746"/>
        <v>23842</v>
      </c>
      <c r="B23844" s="22">
        <v>0</v>
      </c>
      <c r="J23844" s="6">
        <f t="shared" si="745"/>
        <v>16272920094200.813</v>
      </c>
    </row>
    <row r="23845" spans="1:10" x14ac:dyDescent="0.25">
      <c r="A23845">
        <f t="shared" si="746"/>
        <v>23843</v>
      </c>
      <c r="B23845" s="22">
        <v>0</v>
      </c>
      <c r="J23845" s="6">
        <f t="shared" si="745"/>
        <v>16272920094200.813</v>
      </c>
    </row>
    <row r="23846" spans="1:10" x14ac:dyDescent="0.25">
      <c r="A23846">
        <f t="shared" si="746"/>
        <v>23844</v>
      </c>
      <c r="B23846" s="22">
        <v>8943680</v>
      </c>
      <c r="J23846" s="6">
        <f t="shared" si="745"/>
        <v>24105244819313.906</v>
      </c>
    </row>
    <row r="23847" spans="1:10" x14ac:dyDescent="0.25">
      <c r="A23847">
        <f t="shared" si="746"/>
        <v>23845</v>
      </c>
      <c r="B23847" s="22">
        <v>0</v>
      </c>
      <c r="J23847" s="6">
        <f t="shared" si="745"/>
        <v>16272920094200.813</v>
      </c>
    </row>
    <row r="23848" spans="1:10" x14ac:dyDescent="0.25">
      <c r="A23848">
        <f t="shared" si="746"/>
        <v>23846</v>
      </c>
      <c r="B23848" s="22">
        <v>0</v>
      </c>
      <c r="J23848" s="6">
        <f t="shared" si="745"/>
        <v>16272920094200.813</v>
      </c>
    </row>
    <row r="23849" spans="1:10" x14ac:dyDescent="0.25">
      <c r="A23849">
        <f t="shared" si="746"/>
        <v>23847</v>
      </c>
      <c r="B23849" s="22">
        <v>0</v>
      </c>
      <c r="J23849" s="6">
        <f t="shared" si="745"/>
        <v>16272920094200.813</v>
      </c>
    </row>
    <row r="23850" spans="1:10" x14ac:dyDescent="0.25">
      <c r="A23850">
        <f t="shared" si="746"/>
        <v>23848</v>
      </c>
      <c r="B23850" s="22">
        <v>0</v>
      </c>
      <c r="J23850" s="6">
        <f t="shared" si="745"/>
        <v>16272920094200.813</v>
      </c>
    </row>
    <row r="23851" spans="1:10" x14ac:dyDescent="0.25">
      <c r="A23851">
        <f t="shared" si="746"/>
        <v>23849</v>
      </c>
      <c r="B23851" s="22">
        <v>0</v>
      </c>
      <c r="J23851" s="6">
        <f t="shared" si="745"/>
        <v>16272920094200.813</v>
      </c>
    </row>
    <row r="23852" spans="1:10" x14ac:dyDescent="0.25">
      <c r="A23852">
        <f t="shared" si="746"/>
        <v>23850</v>
      </c>
      <c r="B23852" s="22">
        <v>0</v>
      </c>
      <c r="J23852" s="6">
        <f t="shared" si="745"/>
        <v>16272920094200.813</v>
      </c>
    </row>
    <row r="23853" spans="1:10" x14ac:dyDescent="0.25">
      <c r="A23853">
        <f t="shared" si="746"/>
        <v>23851</v>
      </c>
      <c r="B23853" s="22">
        <v>0</v>
      </c>
      <c r="J23853" s="6">
        <f t="shared" si="745"/>
        <v>16272920094200.813</v>
      </c>
    </row>
    <row r="23854" spans="1:10" x14ac:dyDescent="0.25">
      <c r="A23854">
        <f t="shared" si="746"/>
        <v>23852</v>
      </c>
      <c r="B23854" s="22">
        <v>8943680</v>
      </c>
      <c r="J23854" s="6">
        <f t="shared" si="745"/>
        <v>24105244819313.906</v>
      </c>
    </row>
    <row r="23855" spans="1:10" x14ac:dyDescent="0.25">
      <c r="A23855">
        <f t="shared" si="746"/>
        <v>23853</v>
      </c>
      <c r="B23855" s="22">
        <v>0</v>
      </c>
      <c r="J23855" s="6">
        <f t="shared" si="745"/>
        <v>16272920094200.813</v>
      </c>
    </row>
    <row r="23856" spans="1:10" x14ac:dyDescent="0.25">
      <c r="A23856">
        <f t="shared" si="746"/>
        <v>23854</v>
      </c>
      <c r="B23856" s="22">
        <v>0</v>
      </c>
      <c r="J23856" s="6">
        <f t="shared" si="745"/>
        <v>16272920094200.813</v>
      </c>
    </row>
    <row r="23857" spans="1:10" x14ac:dyDescent="0.25">
      <c r="A23857">
        <f t="shared" si="746"/>
        <v>23855</v>
      </c>
      <c r="B23857" s="22">
        <v>0</v>
      </c>
      <c r="J23857" s="6">
        <f t="shared" si="745"/>
        <v>16272920094200.813</v>
      </c>
    </row>
    <row r="23858" spans="1:10" x14ac:dyDescent="0.25">
      <c r="A23858">
        <f t="shared" si="746"/>
        <v>23856</v>
      </c>
      <c r="B23858" s="22">
        <v>0</v>
      </c>
      <c r="J23858" s="6">
        <f t="shared" si="745"/>
        <v>16272920094200.813</v>
      </c>
    </row>
    <row r="23859" spans="1:10" x14ac:dyDescent="0.25">
      <c r="A23859">
        <f t="shared" si="746"/>
        <v>23857</v>
      </c>
      <c r="B23859" s="22">
        <v>8943680</v>
      </c>
      <c r="J23859" s="6">
        <f t="shared" si="745"/>
        <v>24105244819313.906</v>
      </c>
    </row>
    <row r="23860" spans="1:10" x14ac:dyDescent="0.25">
      <c r="A23860">
        <f t="shared" si="746"/>
        <v>23858</v>
      </c>
      <c r="B23860" s="22">
        <v>0</v>
      </c>
      <c r="J23860" s="6">
        <f t="shared" si="745"/>
        <v>16272920094200.813</v>
      </c>
    </row>
    <row r="23861" spans="1:10" x14ac:dyDescent="0.25">
      <c r="A23861">
        <f t="shared" si="746"/>
        <v>23859</v>
      </c>
      <c r="B23861" s="22">
        <v>12193680</v>
      </c>
      <c r="J23861" s="6">
        <f t="shared" si="745"/>
        <v>66580854877971.813</v>
      </c>
    </row>
    <row r="23862" spans="1:10" x14ac:dyDescent="0.25">
      <c r="A23862">
        <f t="shared" si="746"/>
        <v>23860</v>
      </c>
      <c r="B23862" s="22">
        <v>8143430</v>
      </c>
      <c r="J23862" s="6">
        <f t="shared" si="745"/>
        <v>16887655243524.369</v>
      </c>
    </row>
    <row r="23863" spans="1:10" x14ac:dyDescent="0.25">
      <c r="A23863">
        <f t="shared" si="746"/>
        <v>23861</v>
      </c>
      <c r="B23863" s="22">
        <v>0</v>
      </c>
      <c r="J23863" s="6">
        <f t="shared" si="745"/>
        <v>16272920094200.813</v>
      </c>
    </row>
    <row r="23864" spans="1:10" x14ac:dyDescent="0.25">
      <c r="A23864">
        <f t="shared" si="746"/>
        <v>23862</v>
      </c>
      <c r="B23864" s="22">
        <v>0</v>
      </c>
      <c r="J23864" s="6">
        <f t="shared" si="745"/>
        <v>16272920094200.813</v>
      </c>
    </row>
    <row r="23865" spans="1:10" x14ac:dyDescent="0.25">
      <c r="A23865">
        <f t="shared" si="746"/>
        <v>23863</v>
      </c>
      <c r="B23865" s="22">
        <v>8943680</v>
      </c>
      <c r="J23865" s="6">
        <f t="shared" si="745"/>
        <v>24105244819313.906</v>
      </c>
    </row>
    <row r="23866" spans="1:10" x14ac:dyDescent="0.25">
      <c r="A23866">
        <f t="shared" si="746"/>
        <v>23864</v>
      </c>
      <c r="B23866" s="22">
        <v>8943680</v>
      </c>
      <c r="J23866" s="6">
        <f t="shared" si="745"/>
        <v>24105244819313.906</v>
      </c>
    </row>
    <row r="23867" spans="1:10" x14ac:dyDescent="0.25">
      <c r="A23867">
        <f t="shared" si="746"/>
        <v>23865</v>
      </c>
      <c r="B23867" s="22">
        <v>0</v>
      </c>
      <c r="J23867" s="6">
        <f t="shared" si="745"/>
        <v>16272920094200.813</v>
      </c>
    </row>
    <row r="23868" spans="1:10" x14ac:dyDescent="0.25">
      <c r="A23868">
        <f t="shared" si="746"/>
        <v>23866</v>
      </c>
      <c r="B23868" s="22">
        <v>0</v>
      </c>
      <c r="J23868" s="6">
        <f t="shared" si="745"/>
        <v>16272920094200.813</v>
      </c>
    </row>
    <row r="23869" spans="1:10" x14ac:dyDescent="0.25">
      <c r="A23869">
        <f t="shared" si="746"/>
        <v>23867</v>
      </c>
      <c r="B23869" s="22">
        <v>8143430</v>
      </c>
      <c r="J23869" s="6">
        <f t="shared" si="745"/>
        <v>16887655243524.369</v>
      </c>
    </row>
    <row r="23870" spans="1:10" x14ac:dyDescent="0.25">
      <c r="A23870">
        <f t="shared" si="746"/>
        <v>23868</v>
      </c>
      <c r="B23870" s="22">
        <v>8943680</v>
      </c>
      <c r="J23870" s="6">
        <f t="shared" si="745"/>
        <v>24105244819313.906</v>
      </c>
    </row>
    <row r="23871" spans="1:10" x14ac:dyDescent="0.25">
      <c r="A23871">
        <f t="shared" si="746"/>
        <v>23869</v>
      </c>
      <c r="B23871" s="22">
        <v>0</v>
      </c>
      <c r="J23871" s="6">
        <f t="shared" si="745"/>
        <v>16272920094200.813</v>
      </c>
    </row>
    <row r="23872" spans="1:10" x14ac:dyDescent="0.25">
      <c r="A23872">
        <f t="shared" si="746"/>
        <v>23870</v>
      </c>
      <c r="B23872" s="22">
        <v>8143430</v>
      </c>
      <c r="J23872" s="6">
        <f t="shared" si="745"/>
        <v>16887655243524.369</v>
      </c>
    </row>
    <row r="23873" spans="1:10" x14ac:dyDescent="0.25">
      <c r="A23873">
        <f t="shared" si="746"/>
        <v>23871</v>
      </c>
      <c r="B23873" s="22">
        <v>0</v>
      </c>
      <c r="J23873" s="6">
        <f t="shared" si="745"/>
        <v>16272920094200.813</v>
      </c>
    </row>
    <row r="23874" spans="1:10" x14ac:dyDescent="0.25">
      <c r="A23874">
        <f t="shared" si="746"/>
        <v>23872</v>
      </c>
      <c r="B23874" s="22">
        <v>17087110</v>
      </c>
      <c r="J23874" s="6">
        <f t="shared" si="745"/>
        <v>170384444013437.47</v>
      </c>
    </row>
    <row r="23875" spans="1:10" x14ac:dyDescent="0.25">
      <c r="A23875">
        <f t="shared" si="746"/>
        <v>23873</v>
      </c>
      <c r="B23875" s="22">
        <v>0</v>
      </c>
      <c r="J23875" s="6">
        <f t="shared" ref="J23875:J23938" si="747">(B23875-$I$6)^2</f>
        <v>16272920094200.813</v>
      </c>
    </row>
    <row r="23876" spans="1:10" x14ac:dyDescent="0.25">
      <c r="A23876">
        <f t="shared" ref="A23876:A23939" si="748">A23875+1</f>
        <v>23874</v>
      </c>
      <c r="B23876" s="22">
        <v>17087110</v>
      </c>
      <c r="J23876" s="6">
        <f t="shared" si="747"/>
        <v>170384444013437.47</v>
      </c>
    </row>
    <row r="23877" spans="1:10" x14ac:dyDescent="0.25">
      <c r="A23877">
        <f t="shared" si="748"/>
        <v>23875</v>
      </c>
      <c r="B23877" s="22">
        <v>8143430</v>
      </c>
      <c r="J23877" s="6">
        <f t="shared" si="747"/>
        <v>16887655243524.369</v>
      </c>
    </row>
    <row r="23878" spans="1:10" x14ac:dyDescent="0.25">
      <c r="A23878">
        <f t="shared" si="748"/>
        <v>23876</v>
      </c>
      <c r="B23878" s="22">
        <v>3250000</v>
      </c>
      <c r="J23878" s="6">
        <f t="shared" si="747"/>
        <v>614610152858.7196</v>
      </c>
    </row>
    <row r="23879" spans="1:10" x14ac:dyDescent="0.25">
      <c r="A23879">
        <f t="shared" si="748"/>
        <v>23877</v>
      </c>
      <c r="B23879" s="22">
        <v>0</v>
      </c>
      <c r="J23879" s="6">
        <f t="shared" si="747"/>
        <v>16272920094200.813</v>
      </c>
    </row>
    <row r="23880" spans="1:10" x14ac:dyDescent="0.25">
      <c r="A23880">
        <f t="shared" si="748"/>
        <v>23878</v>
      </c>
      <c r="B23880" s="22">
        <v>0</v>
      </c>
      <c r="J23880" s="6">
        <f t="shared" si="747"/>
        <v>16272920094200.813</v>
      </c>
    </row>
    <row r="23881" spans="1:10" x14ac:dyDescent="0.25">
      <c r="A23881">
        <f t="shared" si="748"/>
        <v>23879</v>
      </c>
      <c r="B23881" s="22">
        <v>0</v>
      </c>
      <c r="J23881" s="6">
        <f t="shared" si="747"/>
        <v>16272920094200.813</v>
      </c>
    </row>
    <row r="23882" spans="1:10" x14ac:dyDescent="0.25">
      <c r="A23882">
        <f t="shared" si="748"/>
        <v>23880</v>
      </c>
      <c r="B23882" s="22">
        <v>8143430</v>
      </c>
      <c r="J23882" s="6">
        <f t="shared" si="747"/>
        <v>16887655243524.369</v>
      </c>
    </row>
    <row r="23883" spans="1:10" x14ac:dyDescent="0.25">
      <c r="A23883">
        <f t="shared" si="748"/>
        <v>23881</v>
      </c>
      <c r="B23883" s="22">
        <v>3250000</v>
      </c>
      <c r="J23883" s="6">
        <f t="shared" si="747"/>
        <v>614610152858.7196</v>
      </c>
    </row>
    <row r="23884" spans="1:10" x14ac:dyDescent="0.25">
      <c r="A23884">
        <f t="shared" si="748"/>
        <v>23882</v>
      </c>
      <c r="B23884" s="22">
        <v>3000000</v>
      </c>
      <c r="J23884" s="6">
        <f t="shared" si="747"/>
        <v>1069095532961.9576</v>
      </c>
    </row>
    <row r="23885" spans="1:10" x14ac:dyDescent="0.25">
      <c r="A23885">
        <f t="shared" si="748"/>
        <v>23883</v>
      </c>
      <c r="B23885" s="22">
        <v>0</v>
      </c>
      <c r="J23885" s="6">
        <f t="shared" si="747"/>
        <v>16272920094200.813</v>
      </c>
    </row>
    <row r="23886" spans="1:10" x14ac:dyDescent="0.25">
      <c r="A23886">
        <f t="shared" si="748"/>
        <v>23884</v>
      </c>
      <c r="B23886" s="22">
        <v>0</v>
      </c>
      <c r="J23886" s="6">
        <f t="shared" si="747"/>
        <v>16272920094200.813</v>
      </c>
    </row>
    <row r="23887" spans="1:10" x14ac:dyDescent="0.25">
      <c r="A23887">
        <f t="shared" si="748"/>
        <v>23885</v>
      </c>
      <c r="B23887" s="22">
        <v>0</v>
      </c>
      <c r="J23887" s="6">
        <f t="shared" si="747"/>
        <v>16272920094200.813</v>
      </c>
    </row>
    <row r="23888" spans="1:10" x14ac:dyDescent="0.25">
      <c r="A23888">
        <f t="shared" si="748"/>
        <v>23886</v>
      </c>
      <c r="B23888" s="22">
        <v>0</v>
      </c>
      <c r="J23888" s="6">
        <f t="shared" si="747"/>
        <v>16272920094200.813</v>
      </c>
    </row>
    <row r="23889" spans="1:10" x14ac:dyDescent="0.25">
      <c r="A23889">
        <f t="shared" si="748"/>
        <v>23887</v>
      </c>
      <c r="B23889" s="22">
        <v>0</v>
      </c>
      <c r="J23889" s="6">
        <f t="shared" si="747"/>
        <v>16272920094200.813</v>
      </c>
    </row>
    <row r="23890" spans="1:10" x14ac:dyDescent="0.25">
      <c r="A23890">
        <f t="shared" si="748"/>
        <v>23888</v>
      </c>
      <c r="B23890" s="22">
        <v>0</v>
      </c>
      <c r="J23890" s="6">
        <f t="shared" si="747"/>
        <v>16272920094200.813</v>
      </c>
    </row>
    <row r="23891" spans="1:10" x14ac:dyDescent="0.25">
      <c r="A23891">
        <f t="shared" si="748"/>
        <v>23889</v>
      </c>
      <c r="B23891" s="22">
        <v>0</v>
      </c>
      <c r="J23891" s="6">
        <f t="shared" si="747"/>
        <v>16272920094200.813</v>
      </c>
    </row>
    <row r="23892" spans="1:10" x14ac:dyDescent="0.25">
      <c r="A23892">
        <f t="shared" si="748"/>
        <v>23890</v>
      </c>
      <c r="B23892" s="22">
        <v>0</v>
      </c>
      <c r="J23892" s="6">
        <f t="shared" si="747"/>
        <v>16272920094200.813</v>
      </c>
    </row>
    <row r="23893" spans="1:10" x14ac:dyDescent="0.25">
      <c r="A23893">
        <f t="shared" si="748"/>
        <v>23891</v>
      </c>
      <c r="B23893" s="22">
        <v>0</v>
      </c>
      <c r="J23893" s="6">
        <f t="shared" si="747"/>
        <v>16272920094200.813</v>
      </c>
    </row>
    <row r="23894" spans="1:10" x14ac:dyDescent="0.25">
      <c r="A23894">
        <f t="shared" si="748"/>
        <v>23892</v>
      </c>
      <c r="B23894" s="22">
        <v>8943680</v>
      </c>
      <c r="J23894" s="6">
        <f t="shared" si="747"/>
        <v>24105244819313.906</v>
      </c>
    </row>
    <row r="23895" spans="1:10" x14ac:dyDescent="0.25">
      <c r="A23895">
        <f t="shared" si="748"/>
        <v>23893</v>
      </c>
      <c r="B23895" s="22">
        <v>0</v>
      </c>
      <c r="J23895" s="6">
        <f t="shared" si="747"/>
        <v>16272920094200.813</v>
      </c>
    </row>
    <row r="23896" spans="1:10" x14ac:dyDescent="0.25">
      <c r="A23896">
        <f t="shared" si="748"/>
        <v>23894</v>
      </c>
      <c r="B23896" s="22">
        <v>0</v>
      </c>
      <c r="J23896" s="6">
        <f t="shared" si="747"/>
        <v>16272920094200.813</v>
      </c>
    </row>
    <row r="23897" spans="1:10" x14ac:dyDescent="0.25">
      <c r="A23897">
        <f t="shared" si="748"/>
        <v>23895</v>
      </c>
      <c r="B23897" s="22">
        <v>8943680</v>
      </c>
      <c r="J23897" s="6">
        <f t="shared" si="747"/>
        <v>24105244819313.906</v>
      </c>
    </row>
    <row r="23898" spans="1:10" x14ac:dyDescent="0.25">
      <c r="A23898">
        <f t="shared" si="748"/>
        <v>23896</v>
      </c>
      <c r="B23898" s="22">
        <v>0</v>
      </c>
      <c r="J23898" s="6">
        <f t="shared" si="747"/>
        <v>16272920094200.813</v>
      </c>
    </row>
    <row r="23899" spans="1:10" x14ac:dyDescent="0.25">
      <c r="A23899">
        <f t="shared" si="748"/>
        <v>23897</v>
      </c>
      <c r="B23899" s="22">
        <v>0</v>
      </c>
      <c r="J23899" s="6">
        <f t="shared" si="747"/>
        <v>16272920094200.813</v>
      </c>
    </row>
    <row r="23900" spans="1:10" x14ac:dyDescent="0.25">
      <c r="A23900">
        <f t="shared" si="748"/>
        <v>23898</v>
      </c>
      <c r="B23900" s="22">
        <v>3000000</v>
      </c>
      <c r="J23900" s="6">
        <f t="shared" si="747"/>
        <v>1069095532961.9576</v>
      </c>
    </row>
    <row r="23901" spans="1:10" x14ac:dyDescent="0.25">
      <c r="A23901">
        <f t="shared" si="748"/>
        <v>23899</v>
      </c>
      <c r="B23901" s="22">
        <v>0</v>
      </c>
      <c r="J23901" s="6">
        <f t="shared" si="747"/>
        <v>16272920094200.813</v>
      </c>
    </row>
    <row r="23902" spans="1:10" x14ac:dyDescent="0.25">
      <c r="A23902">
        <f t="shared" si="748"/>
        <v>23900</v>
      </c>
      <c r="B23902" s="22">
        <v>8143430</v>
      </c>
      <c r="J23902" s="6">
        <f t="shared" si="747"/>
        <v>16887655243524.369</v>
      </c>
    </row>
    <row r="23903" spans="1:10" x14ac:dyDescent="0.25">
      <c r="A23903">
        <f t="shared" si="748"/>
        <v>23901</v>
      </c>
      <c r="B23903" s="22">
        <v>0</v>
      </c>
      <c r="J23903" s="6">
        <f t="shared" si="747"/>
        <v>16272920094200.813</v>
      </c>
    </row>
    <row r="23904" spans="1:10" x14ac:dyDescent="0.25">
      <c r="A23904">
        <f t="shared" si="748"/>
        <v>23902</v>
      </c>
      <c r="B23904" s="22">
        <v>8143430</v>
      </c>
      <c r="J23904" s="6">
        <f t="shared" si="747"/>
        <v>16887655243524.369</v>
      </c>
    </row>
    <row r="23905" spans="1:10" x14ac:dyDescent="0.25">
      <c r="A23905">
        <f t="shared" si="748"/>
        <v>23903</v>
      </c>
      <c r="B23905" s="22">
        <v>8943680</v>
      </c>
      <c r="J23905" s="6">
        <f t="shared" si="747"/>
        <v>24105244819313.906</v>
      </c>
    </row>
    <row r="23906" spans="1:10" x14ac:dyDescent="0.25">
      <c r="A23906">
        <f t="shared" si="748"/>
        <v>23904</v>
      </c>
      <c r="B23906" s="22">
        <v>8143430</v>
      </c>
      <c r="J23906" s="6">
        <f t="shared" si="747"/>
        <v>16887655243524.369</v>
      </c>
    </row>
    <row r="23907" spans="1:10" x14ac:dyDescent="0.25">
      <c r="A23907">
        <f t="shared" si="748"/>
        <v>23905</v>
      </c>
      <c r="B23907" s="22">
        <v>3250000</v>
      </c>
      <c r="J23907" s="6">
        <f t="shared" si="747"/>
        <v>614610152858.7196</v>
      </c>
    </row>
    <row r="23908" spans="1:10" x14ac:dyDescent="0.25">
      <c r="A23908">
        <f t="shared" si="748"/>
        <v>23906</v>
      </c>
      <c r="B23908" s="22">
        <v>0</v>
      </c>
      <c r="J23908" s="6">
        <f t="shared" si="747"/>
        <v>16272920094200.813</v>
      </c>
    </row>
    <row r="23909" spans="1:10" x14ac:dyDescent="0.25">
      <c r="A23909">
        <f t="shared" si="748"/>
        <v>23907</v>
      </c>
      <c r="B23909" s="22">
        <v>0</v>
      </c>
      <c r="J23909" s="6">
        <f t="shared" si="747"/>
        <v>16272920094200.813</v>
      </c>
    </row>
    <row r="23910" spans="1:10" x14ac:dyDescent="0.25">
      <c r="A23910">
        <f t="shared" si="748"/>
        <v>23908</v>
      </c>
      <c r="B23910" s="22">
        <v>0</v>
      </c>
      <c r="J23910" s="6">
        <f t="shared" si="747"/>
        <v>16272920094200.813</v>
      </c>
    </row>
    <row r="23911" spans="1:10" x14ac:dyDescent="0.25">
      <c r="A23911">
        <f t="shared" si="748"/>
        <v>23909</v>
      </c>
      <c r="B23911" s="22">
        <v>0</v>
      </c>
      <c r="J23911" s="6">
        <f t="shared" si="747"/>
        <v>16272920094200.813</v>
      </c>
    </row>
    <row r="23912" spans="1:10" x14ac:dyDescent="0.25">
      <c r="A23912">
        <f t="shared" si="748"/>
        <v>23910</v>
      </c>
      <c r="B23912" s="22">
        <v>0</v>
      </c>
      <c r="J23912" s="6">
        <f t="shared" si="747"/>
        <v>16272920094200.813</v>
      </c>
    </row>
    <row r="23913" spans="1:10" x14ac:dyDescent="0.25">
      <c r="A23913">
        <f t="shared" si="748"/>
        <v>23911</v>
      </c>
      <c r="B23913" s="22">
        <v>0</v>
      </c>
      <c r="J23913" s="6">
        <f t="shared" si="747"/>
        <v>16272920094200.813</v>
      </c>
    </row>
    <row r="23914" spans="1:10" x14ac:dyDescent="0.25">
      <c r="A23914">
        <f t="shared" si="748"/>
        <v>23912</v>
      </c>
      <c r="B23914" s="22">
        <v>8143430</v>
      </c>
      <c r="J23914" s="6">
        <f t="shared" si="747"/>
        <v>16887655243524.369</v>
      </c>
    </row>
    <row r="23915" spans="1:10" x14ac:dyDescent="0.25">
      <c r="A23915">
        <f t="shared" si="748"/>
        <v>23913</v>
      </c>
      <c r="B23915" s="22">
        <v>8943680</v>
      </c>
      <c r="J23915" s="6">
        <f t="shared" si="747"/>
        <v>24105244819313.906</v>
      </c>
    </row>
    <row r="23916" spans="1:10" x14ac:dyDescent="0.25">
      <c r="A23916">
        <f t="shared" si="748"/>
        <v>23914</v>
      </c>
      <c r="B23916" s="22">
        <v>0</v>
      </c>
      <c r="J23916" s="6">
        <f t="shared" si="747"/>
        <v>16272920094200.813</v>
      </c>
    </row>
    <row r="23917" spans="1:10" x14ac:dyDescent="0.25">
      <c r="A23917">
        <f t="shared" si="748"/>
        <v>23915</v>
      </c>
      <c r="B23917" s="22">
        <v>8143430</v>
      </c>
      <c r="J23917" s="6">
        <f t="shared" si="747"/>
        <v>16887655243524.369</v>
      </c>
    </row>
    <row r="23918" spans="1:10" x14ac:dyDescent="0.25">
      <c r="A23918">
        <f t="shared" si="748"/>
        <v>23916</v>
      </c>
      <c r="B23918" s="22">
        <v>0</v>
      </c>
      <c r="J23918" s="6">
        <f t="shared" si="747"/>
        <v>16272920094200.813</v>
      </c>
    </row>
    <row r="23919" spans="1:10" x14ac:dyDescent="0.25">
      <c r="A23919">
        <f t="shared" si="748"/>
        <v>23917</v>
      </c>
      <c r="B23919" s="22">
        <v>0</v>
      </c>
      <c r="J23919" s="6">
        <f t="shared" si="747"/>
        <v>16272920094200.813</v>
      </c>
    </row>
    <row r="23920" spans="1:10" x14ac:dyDescent="0.25">
      <c r="A23920">
        <f t="shared" si="748"/>
        <v>23918</v>
      </c>
      <c r="B23920" s="22">
        <v>0</v>
      </c>
      <c r="J23920" s="6">
        <f t="shared" si="747"/>
        <v>16272920094200.813</v>
      </c>
    </row>
    <row r="23921" spans="1:10" x14ac:dyDescent="0.25">
      <c r="A23921">
        <f t="shared" si="748"/>
        <v>23919</v>
      </c>
      <c r="B23921" s="22">
        <v>8143430</v>
      </c>
      <c r="J23921" s="6">
        <f t="shared" si="747"/>
        <v>16887655243524.369</v>
      </c>
    </row>
    <row r="23922" spans="1:10" x14ac:dyDescent="0.25">
      <c r="A23922">
        <f t="shared" si="748"/>
        <v>23920</v>
      </c>
      <c r="B23922" s="22">
        <v>8143430</v>
      </c>
      <c r="J23922" s="6">
        <f t="shared" si="747"/>
        <v>16887655243524.369</v>
      </c>
    </row>
    <row r="23923" spans="1:10" x14ac:dyDescent="0.25">
      <c r="A23923">
        <f t="shared" si="748"/>
        <v>23921</v>
      </c>
      <c r="B23923" s="22">
        <v>0</v>
      </c>
      <c r="J23923" s="6">
        <f t="shared" si="747"/>
        <v>16272920094200.813</v>
      </c>
    </row>
    <row r="23924" spans="1:10" x14ac:dyDescent="0.25">
      <c r="A23924">
        <f t="shared" si="748"/>
        <v>23922</v>
      </c>
      <c r="B23924" s="22">
        <v>8943680</v>
      </c>
      <c r="J23924" s="6">
        <f t="shared" si="747"/>
        <v>24105244819313.906</v>
      </c>
    </row>
    <row r="23925" spans="1:10" x14ac:dyDescent="0.25">
      <c r="A23925">
        <f t="shared" si="748"/>
        <v>23923</v>
      </c>
      <c r="B23925" s="22">
        <v>0</v>
      </c>
      <c r="J23925" s="6">
        <f t="shared" si="747"/>
        <v>16272920094200.813</v>
      </c>
    </row>
    <row r="23926" spans="1:10" x14ac:dyDescent="0.25">
      <c r="A23926">
        <f t="shared" si="748"/>
        <v>23924</v>
      </c>
      <c r="B23926" s="22">
        <v>0</v>
      </c>
      <c r="J23926" s="6">
        <f t="shared" si="747"/>
        <v>16272920094200.813</v>
      </c>
    </row>
    <row r="23927" spans="1:10" x14ac:dyDescent="0.25">
      <c r="A23927">
        <f t="shared" si="748"/>
        <v>23925</v>
      </c>
      <c r="B23927" s="22">
        <v>8143430</v>
      </c>
      <c r="J23927" s="6">
        <f t="shared" si="747"/>
        <v>16887655243524.369</v>
      </c>
    </row>
    <row r="23928" spans="1:10" x14ac:dyDescent="0.25">
      <c r="A23928">
        <f t="shared" si="748"/>
        <v>23926</v>
      </c>
      <c r="B23928" s="22">
        <v>0</v>
      </c>
      <c r="J23928" s="6">
        <f t="shared" si="747"/>
        <v>16272920094200.813</v>
      </c>
    </row>
    <row r="23929" spans="1:10" x14ac:dyDescent="0.25">
      <c r="A23929">
        <f t="shared" si="748"/>
        <v>23927</v>
      </c>
      <c r="B23929" s="22">
        <v>0</v>
      </c>
      <c r="J23929" s="6">
        <f t="shared" si="747"/>
        <v>16272920094200.813</v>
      </c>
    </row>
    <row r="23930" spans="1:10" x14ac:dyDescent="0.25">
      <c r="A23930">
        <f t="shared" si="748"/>
        <v>23928</v>
      </c>
      <c r="B23930" s="22">
        <v>0</v>
      </c>
      <c r="J23930" s="6">
        <f t="shared" si="747"/>
        <v>16272920094200.813</v>
      </c>
    </row>
    <row r="23931" spans="1:10" x14ac:dyDescent="0.25">
      <c r="A23931">
        <f t="shared" si="748"/>
        <v>23929</v>
      </c>
      <c r="B23931" s="22">
        <v>0</v>
      </c>
      <c r="J23931" s="6">
        <f t="shared" si="747"/>
        <v>16272920094200.813</v>
      </c>
    </row>
    <row r="23932" spans="1:10" x14ac:dyDescent="0.25">
      <c r="A23932">
        <f t="shared" si="748"/>
        <v>23930</v>
      </c>
      <c r="B23932" s="22">
        <v>17087110</v>
      </c>
      <c r="J23932" s="6">
        <f t="shared" si="747"/>
        <v>170384444013437.47</v>
      </c>
    </row>
    <row r="23933" spans="1:10" x14ac:dyDescent="0.25">
      <c r="A23933">
        <f t="shared" si="748"/>
        <v>23931</v>
      </c>
      <c r="B23933" s="22">
        <v>0</v>
      </c>
      <c r="J23933" s="6">
        <f t="shared" si="747"/>
        <v>16272920094200.813</v>
      </c>
    </row>
    <row r="23934" spans="1:10" x14ac:dyDescent="0.25">
      <c r="A23934">
        <f t="shared" si="748"/>
        <v>23932</v>
      </c>
      <c r="B23934" s="22">
        <v>8143430</v>
      </c>
      <c r="J23934" s="6">
        <f t="shared" si="747"/>
        <v>16887655243524.369</v>
      </c>
    </row>
    <row r="23935" spans="1:10" x14ac:dyDescent="0.25">
      <c r="A23935">
        <f t="shared" si="748"/>
        <v>23933</v>
      </c>
      <c r="B23935" s="22">
        <v>3250000</v>
      </c>
      <c r="J23935" s="6">
        <f t="shared" si="747"/>
        <v>614610152858.7196</v>
      </c>
    </row>
    <row r="23936" spans="1:10" x14ac:dyDescent="0.25">
      <c r="A23936">
        <f t="shared" si="748"/>
        <v>23934</v>
      </c>
      <c r="B23936" s="22">
        <v>0</v>
      </c>
      <c r="J23936" s="6">
        <f t="shared" si="747"/>
        <v>16272920094200.813</v>
      </c>
    </row>
    <row r="23937" spans="1:10" x14ac:dyDescent="0.25">
      <c r="A23937">
        <f t="shared" si="748"/>
        <v>23935</v>
      </c>
      <c r="B23937" s="22">
        <v>8943680</v>
      </c>
      <c r="J23937" s="6">
        <f t="shared" si="747"/>
        <v>24105244819313.906</v>
      </c>
    </row>
    <row r="23938" spans="1:10" x14ac:dyDescent="0.25">
      <c r="A23938">
        <f t="shared" si="748"/>
        <v>23936</v>
      </c>
      <c r="B23938" s="22">
        <v>0</v>
      </c>
      <c r="J23938" s="6">
        <f t="shared" si="747"/>
        <v>16272920094200.813</v>
      </c>
    </row>
    <row r="23939" spans="1:10" x14ac:dyDescent="0.25">
      <c r="A23939">
        <f t="shared" si="748"/>
        <v>23937</v>
      </c>
      <c r="B23939" s="22">
        <v>0</v>
      </c>
      <c r="J23939" s="6">
        <f t="shared" ref="J23939:J24002" si="749">(B23939-$I$6)^2</f>
        <v>16272920094200.813</v>
      </c>
    </row>
    <row r="23940" spans="1:10" x14ac:dyDescent="0.25">
      <c r="A23940">
        <f t="shared" ref="A23940:A24003" si="750">A23939+1</f>
        <v>23938</v>
      </c>
      <c r="B23940" s="22">
        <v>0</v>
      </c>
      <c r="J23940" s="6">
        <f t="shared" si="749"/>
        <v>16272920094200.813</v>
      </c>
    </row>
    <row r="23941" spans="1:10" x14ac:dyDescent="0.25">
      <c r="A23941">
        <f t="shared" si="750"/>
        <v>23939</v>
      </c>
      <c r="B23941" s="22">
        <v>0</v>
      </c>
      <c r="J23941" s="6">
        <f t="shared" si="749"/>
        <v>16272920094200.813</v>
      </c>
    </row>
    <row r="23942" spans="1:10" x14ac:dyDescent="0.25">
      <c r="A23942">
        <f t="shared" si="750"/>
        <v>23940</v>
      </c>
      <c r="B23942" s="22">
        <v>0</v>
      </c>
      <c r="J23942" s="6">
        <f t="shared" si="749"/>
        <v>16272920094200.813</v>
      </c>
    </row>
    <row r="23943" spans="1:10" x14ac:dyDescent="0.25">
      <c r="A23943">
        <f t="shared" si="750"/>
        <v>23941</v>
      </c>
      <c r="B23943" s="22">
        <v>0</v>
      </c>
      <c r="J23943" s="6">
        <f t="shared" si="749"/>
        <v>16272920094200.813</v>
      </c>
    </row>
    <row r="23944" spans="1:10" x14ac:dyDescent="0.25">
      <c r="A23944">
        <f t="shared" si="750"/>
        <v>23942</v>
      </c>
      <c r="B23944" s="22">
        <v>8143430</v>
      </c>
      <c r="J23944" s="6">
        <f t="shared" si="749"/>
        <v>16887655243524.369</v>
      </c>
    </row>
    <row r="23945" spans="1:10" x14ac:dyDescent="0.25">
      <c r="A23945">
        <f t="shared" si="750"/>
        <v>23943</v>
      </c>
      <c r="B23945" s="22">
        <v>0</v>
      </c>
      <c r="J23945" s="6">
        <f t="shared" si="749"/>
        <v>16272920094200.813</v>
      </c>
    </row>
    <row r="23946" spans="1:10" x14ac:dyDescent="0.25">
      <c r="A23946">
        <f t="shared" si="750"/>
        <v>23944</v>
      </c>
      <c r="B23946" s="22">
        <v>0</v>
      </c>
      <c r="J23946" s="6">
        <f t="shared" si="749"/>
        <v>16272920094200.813</v>
      </c>
    </row>
    <row r="23947" spans="1:10" x14ac:dyDescent="0.25">
      <c r="A23947">
        <f t="shared" si="750"/>
        <v>23945</v>
      </c>
      <c r="B23947" s="22">
        <v>3250000</v>
      </c>
      <c r="J23947" s="6">
        <f t="shared" si="749"/>
        <v>614610152858.7196</v>
      </c>
    </row>
    <row r="23948" spans="1:10" x14ac:dyDescent="0.25">
      <c r="A23948">
        <f t="shared" si="750"/>
        <v>23946</v>
      </c>
      <c r="B23948" s="22">
        <v>0</v>
      </c>
      <c r="J23948" s="6">
        <f t="shared" si="749"/>
        <v>16272920094200.813</v>
      </c>
    </row>
    <row r="23949" spans="1:10" x14ac:dyDescent="0.25">
      <c r="A23949">
        <f t="shared" si="750"/>
        <v>23947</v>
      </c>
      <c r="B23949" s="22">
        <v>0</v>
      </c>
      <c r="J23949" s="6">
        <f t="shared" si="749"/>
        <v>16272920094200.813</v>
      </c>
    </row>
    <row r="23950" spans="1:10" x14ac:dyDescent="0.25">
      <c r="A23950">
        <f t="shared" si="750"/>
        <v>23948</v>
      </c>
      <c r="B23950" s="22">
        <v>0</v>
      </c>
      <c r="J23950" s="6">
        <f t="shared" si="749"/>
        <v>16272920094200.813</v>
      </c>
    </row>
    <row r="23951" spans="1:10" x14ac:dyDescent="0.25">
      <c r="A23951">
        <f t="shared" si="750"/>
        <v>23949</v>
      </c>
      <c r="B23951" s="22">
        <v>8143430</v>
      </c>
      <c r="J23951" s="6">
        <f t="shared" si="749"/>
        <v>16887655243524.369</v>
      </c>
    </row>
    <row r="23952" spans="1:10" x14ac:dyDescent="0.25">
      <c r="A23952">
        <f t="shared" si="750"/>
        <v>23950</v>
      </c>
      <c r="B23952" s="22">
        <v>0</v>
      </c>
      <c r="J23952" s="6">
        <f t="shared" si="749"/>
        <v>16272920094200.813</v>
      </c>
    </row>
    <row r="23953" spans="1:10" x14ac:dyDescent="0.25">
      <c r="A23953">
        <f t="shared" si="750"/>
        <v>23951</v>
      </c>
      <c r="B23953" s="22">
        <v>8943680</v>
      </c>
      <c r="J23953" s="6">
        <f t="shared" si="749"/>
        <v>24105244819313.906</v>
      </c>
    </row>
    <row r="23954" spans="1:10" x14ac:dyDescent="0.25">
      <c r="A23954">
        <f t="shared" si="750"/>
        <v>23952</v>
      </c>
      <c r="B23954" s="22">
        <v>0</v>
      </c>
      <c r="J23954" s="6">
        <f t="shared" si="749"/>
        <v>16272920094200.813</v>
      </c>
    </row>
    <row r="23955" spans="1:10" x14ac:dyDescent="0.25">
      <c r="A23955">
        <f t="shared" si="750"/>
        <v>23953</v>
      </c>
      <c r="B23955" s="22">
        <v>0</v>
      </c>
      <c r="J23955" s="6">
        <f t="shared" si="749"/>
        <v>16272920094200.813</v>
      </c>
    </row>
    <row r="23956" spans="1:10" x14ac:dyDescent="0.25">
      <c r="A23956">
        <f t="shared" si="750"/>
        <v>23954</v>
      </c>
      <c r="B23956" s="22">
        <v>3000000</v>
      </c>
      <c r="J23956" s="6">
        <f t="shared" si="749"/>
        <v>1069095532961.9576</v>
      </c>
    </row>
    <row r="23957" spans="1:10" x14ac:dyDescent="0.25">
      <c r="A23957">
        <f t="shared" si="750"/>
        <v>23955</v>
      </c>
      <c r="B23957" s="22">
        <v>3000000</v>
      </c>
      <c r="J23957" s="6">
        <f t="shared" si="749"/>
        <v>1069095532961.9576</v>
      </c>
    </row>
    <row r="23958" spans="1:10" x14ac:dyDescent="0.25">
      <c r="A23958">
        <f t="shared" si="750"/>
        <v>23956</v>
      </c>
      <c r="B23958" s="22">
        <v>11393430</v>
      </c>
      <c r="J23958" s="6">
        <f t="shared" si="749"/>
        <v>54161640302182.273</v>
      </c>
    </row>
    <row r="23959" spans="1:10" x14ac:dyDescent="0.25">
      <c r="A23959">
        <f t="shared" si="750"/>
        <v>23957</v>
      </c>
      <c r="B23959" s="22">
        <v>0</v>
      </c>
      <c r="J23959" s="6">
        <f t="shared" si="749"/>
        <v>16272920094200.813</v>
      </c>
    </row>
    <row r="23960" spans="1:10" x14ac:dyDescent="0.25">
      <c r="A23960">
        <f t="shared" si="750"/>
        <v>23958</v>
      </c>
      <c r="B23960" s="22">
        <v>8143430</v>
      </c>
      <c r="J23960" s="6">
        <f t="shared" si="749"/>
        <v>16887655243524.369</v>
      </c>
    </row>
    <row r="23961" spans="1:10" x14ac:dyDescent="0.25">
      <c r="A23961">
        <f t="shared" si="750"/>
        <v>23959</v>
      </c>
      <c r="B23961" s="22">
        <v>11393430</v>
      </c>
      <c r="J23961" s="6">
        <f t="shared" si="749"/>
        <v>54161640302182.273</v>
      </c>
    </row>
    <row r="23962" spans="1:10" x14ac:dyDescent="0.25">
      <c r="A23962">
        <f t="shared" si="750"/>
        <v>23960</v>
      </c>
      <c r="B23962" s="22">
        <v>3250000</v>
      </c>
      <c r="J23962" s="6">
        <f t="shared" si="749"/>
        <v>614610152858.7196</v>
      </c>
    </row>
    <row r="23963" spans="1:10" x14ac:dyDescent="0.25">
      <c r="A23963">
        <f t="shared" si="750"/>
        <v>23961</v>
      </c>
      <c r="B23963" s="22">
        <v>8943680</v>
      </c>
      <c r="J23963" s="6">
        <f t="shared" si="749"/>
        <v>24105244819313.906</v>
      </c>
    </row>
    <row r="23964" spans="1:10" x14ac:dyDescent="0.25">
      <c r="A23964">
        <f t="shared" si="750"/>
        <v>23962</v>
      </c>
      <c r="B23964" s="22">
        <v>0</v>
      </c>
      <c r="J23964" s="6">
        <f t="shared" si="749"/>
        <v>16272920094200.813</v>
      </c>
    </row>
    <row r="23965" spans="1:10" x14ac:dyDescent="0.25">
      <c r="A23965">
        <f t="shared" si="750"/>
        <v>23963</v>
      </c>
      <c r="B23965" s="22">
        <v>11393430</v>
      </c>
      <c r="J23965" s="6">
        <f t="shared" si="749"/>
        <v>54161640302182.273</v>
      </c>
    </row>
    <row r="23966" spans="1:10" x14ac:dyDescent="0.25">
      <c r="A23966">
        <f t="shared" si="750"/>
        <v>23964</v>
      </c>
      <c r="B23966" s="22">
        <v>63278723.934246585</v>
      </c>
      <c r="J23966" s="6">
        <f t="shared" si="749"/>
        <v>3509940778652935.5</v>
      </c>
    </row>
    <row r="23967" spans="1:10" x14ac:dyDescent="0.25">
      <c r="A23967">
        <f t="shared" si="750"/>
        <v>23965</v>
      </c>
      <c r="B23967" s="22">
        <v>0</v>
      </c>
      <c r="J23967" s="6">
        <f t="shared" si="749"/>
        <v>16272920094200.813</v>
      </c>
    </row>
    <row r="23968" spans="1:10" x14ac:dyDescent="0.25">
      <c r="A23968">
        <f t="shared" si="750"/>
        <v>23966</v>
      </c>
      <c r="B23968" s="22">
        <v>0</v>
      </c>
      <c r="J23968" s="6">
        <f t="shared" si="749"/>
        <v>16272920094200.813</v>
      </c>
    </row>
    <row r="23969" spans="1:10" x14ac:dyDescent="0.25">
      <c r="A23969">
        <f t="shared" si="750"/>
        <v>23967</v>
      </c>
      <c r="B23969" s="22">
        <v>64728835.684246585</v>
      </c>
      <c r="J23969" s="6">
        <f t="shared" si="749"/>
        <v>3683866628147474.5</v>
      </c>
    </row>
    <row r="23970" spans="1:10" x14ac:dyDescent="0.25">
      <c r="A23970">
        <f t="shared" si="750"/>
        <v>23968</v>
      </c>
      <c r="B23970" s="22">
        <v>0</v>
      </c>
      <c r="J23970" s="6">
        <f t="shared" si="749"/>
        <v>16272920094200.813</v>
      </c>
    </row>
    <row r="23971" spans="1:10" x14ac:dyDescent="0.25">
      <c r="A23971">
        <f t="shared" si="750"/>
        <v>23969</v>
      </c>
      <c r="B23971" s="22">
        <v>11943680</v>
      </c>
      <c r="J23971" s="6">
        <f t="shared" si="749"/>
        <v>62563500258075.047</v>
      </c>
    </row>
    <row r="23972" spans="1:10" x14ac:dyDescent="0.25">
      <c r="A23972">
        <f t="shared" si="750"/>
        <v>23970</v>
      </c>
      <c r="B23972" s="22">
        <v>8943680</v>
      </c>
      <c r="J23972" s="6">
        <f t="shared" si="749"/>
        <v>24105244819313.906</v>
      </c>
    </row>
    <row r="23973" spans="1:10" x14ac:dyDescent="0.25">
      <c r="A23973">
        <f t="shared" si="750"/>
        <v>23971</v>
      </c>
      <c r="B23973" s="22">
        <v>0</v>
      </c>
      <c r="J23973" s="6">
        <f t="shared" si="749"/>
        <v>16272920094200.813</v>
      </c>
    </row>
    <row r="23974" spans="1:10" x14ac:dyDescent="0.25">
      <c r="A23974">
        <f t="shared" si="750"/>
        <v>23972</v>
      </c>
      <c r="B23974" s="22">
        <v>0</v>
      </c>
      <c r="J23974" s="6">
        <f t="shared" si="749"/>
        <v>16272920094200.813</v>
      </c>
    </row>
    <row r="23975" spans="1:10" x14ac:dyDescent="0.25">
      <c r="A23975">
        <f t="shared" si="750"/>
        <v>23973</v>
      </c>
      <c r="B23975" s="22">
        <v>0</v>
      </c>
      <c r="J23975" s="6">
        <f t="shared" si="749"/>
        <v>16272920094200.813</v>
      </c>
    </row>
    <row r="23976" spans="1:10" x14ac:dyDescent="0.25">
      <c r="A23976">
        <f t="shared" si="750"/>
        <v>23974</v>
      </c>
      <c r="B23976" s="22">
        <v>0</v>
      </c>
      <c r="J23976" s="6">
        <f t="shared" si="749"/>
        <v>16272920094200.813</v>
      </c>
    </row>
    <row r="23977" spans="1:10" x14ac:dyDescent="0.25">
      <c r="A23977">
        <f t="shared" si="750"/>
        <v>23975</v>
      </c>
      <c r="B23977" s="22">
        <v>8943680</v>
      </c>
      <c r="J23977" s="6">
        <f t="shared" si="749"/>
        <v>24105244819313.906</v>
      </c>
    </row>
    <row r="23978" spans="1:10" x14ac:dyDescent="0.25">
      <c r="A23978">
        <f t="shared" si="750"/>
        <v>23976</v>
      </c>
      <c r="B23978" s="22">
        <v>0</v>
      </c>
      <c r="J23978" s="6">
        <f t="shared" si="749"/>
        <v>16272920094200.813</v>
      </c>
    </row>
    <row r="23979" spans="1:10" x14ac:dyDescent="0.25">
      <c r="A23979">
        <f t="shared" si="750"/>
        <v>23977</v>
      </c>
      <c r="B23979" s="22">
        <v>3000000</v>
      </c>
      <c r="J23979" s="6">
        <f t="shared" si="749"/>
        <v>1069095532961.9576</v>
      </c>
    </row>
    <row r="23980" spans="1:10" x14ac:dyDescent="0.25">
      <c r="A23980">
        <f t="shared" si="750"/>
        <v>23978</v>
      </c>
      <c r="B23980" s="22">
        <v>0</v>
      </c>
      <c r="J23980" s="6">
        <f t="shared" si="749"/>
        <v>16272920094200.813</v>
      </c>
    </row>
    <row r="23981" spans="1:10" x14ac:dyDescent="0.25">
      <c r="A23981">
        <f t="shared" si="750"/>
        <v>23979</v>
      </c>
      <c r="B23981" s="22">
        <v>0</v>
      </c>
      <c r="J23981" s="6">
        <f t="shared" si="749"/>
        <v>16272920094200.813</v>
      </c>
    </row>
    <row r="23982" spans="1:10" x14ac:dyDescent="0.25">
      <c r="A23982">
        <f t="shared" si="750"/>
        <v>23980</v>
      </c>
      <c r="B23982" s="22">
        <v>0</v>
      </c>
      <c r="J23982" s="6">
        <f t="shared" si="749"/>
        <v>16272920094200.813</v>
      </c>
    </row>
    <row r="23983" spans="1:10" x14ac:dyDescent="0.25">
      <c r="A23983">
        <f t="shared" si="750"/>
        <v>23981</v>
      </c>
      <c r="B23983" s="22">
        <v>0</v>
      </c>
      <c r="J23983" s="6">
        <f t="shared" si="749"/>
        <v>16272920094200.813</v>
      </c>
    </row>
    <row r="23984" spans="1:10" x14ac:dyDescent="0.25">
      <c r="A23984">
        <f t="shared" si="750"/>
        <v>23982</v>
      </c>
      <c r="B23984" s="22">
        <v>0</v>
      </c>
      <c r="J23984" s="6">
        <f t="shared" si="749"/>
        <v>16272920094200.813</v>
      </c>
    </row>
    <row r="23985" spans="1:10" x14ac:dyDescent="0.25">
      <c r="A23985">
        <f t="shared" si="750"/>
        <v>23983</v>
      </c>
      <c r="B23985" s="22">
        <v>0</v>
      </c>
      <c r="J23985" s="6">
        <f t="shared" si="749"/>
        <v>16272920094200.813</v>
      </c>
    </row>
    <row r="23986" spans="1:10" x14ac:dyDescent="0.25">
      <c r="A23986">
        <f t="shared" si="750"/>
        <v>23984</v>
      </c>
      <c r="B23986" s="22">
        <v>0</v>
      </c>
      <c r="J23986" s="6">
        <f t="shared" si="749"/>
        <v>16272920094200.813</v>
      </c>
    </row>
    <row r="23987" spans="1:10" x14ac:dyDescent="0.25">
      <c r="A23987">
        <f t="shared" si="750"/>
        <v>23985</v>
      </c>
      <c r="B23987" s="22">
        <v>0</v>
      </c>
      <c r="J23987" s="6">
        <f t="shared" si="749"/>
        <v>16272920094200.813</v>
      </c>
    </row>
    <row r="23988" spans="1:10" x14ac:dyDescent="0.25">
      <c r="A23988">
        <f t="shared" si="750"/>
        <v>23986</v>
      </c>
      <c r="B23988" s="22">
        <v>17087110</v>
      </c>
      <c r="J23988" s="6">
        <f t="shared" si="749"/>
        <v>170384444013437.47</v>
      </c>
    </row>
    <row r="23989" spans="1:10" x14ac:dyDescent="0.25">
      <c r="A23989">
        <f t="shared" si="750"/>
        <v>23987</v>
      </c>
      <c r="B23989" s="22">
        <v>0</v>
      </c>
      <c r="J23989" s="6">
        <f t="shared" si="749"/>
        <v>16272920094200.813</v>
      </c>
    </row>
    <row r="23990" spans="1:10" x14ac:dyDescent="0.25">
      <c r="A23990">
        <f t="shared" si="750"/>
        <v>23988</v>
      </c>
      <c r="B23990" s="22">
        <v>8143430</v>
      </c>
      <c r="J23990" s="6">
        <f t="shared" si="749"/>
        <v>16887655243524.369</v>
      </c>
    </row>
    <row r="23991" spans="1:10" x14ac:dyDescent="0.25">
      <c r="A23991">
        <f t="shared" si="750"/>
        <v>23989</v>
      </c>
      <c r="B23991" s="22">
        <v>8943680</v>
      </c>
      <c r="J23991" s="6">
        <f t="shared" si="749"/>
        <v>24105244819313.906</v>
      </c>
    </row>
    <row r="23992" spans="1:10" x14ac:dyDescent="0.25">
      <c r="A23992">
        <f t="shared" si="750"/>
        <v>23990</v>
      </c>
      <c r="B23992" s="22">
        <v>0</v>
      </c>
      <c r="J23992" s="6">
        <f t="shared" si="749"/>
        <v>16272920094200.813</v>
      </c>
    </row>
    <row r="23993" spans="1:10" x14ac:dyDescent="0.25">
      <c r="A23993">
        <f t="shared" si="750"/>
        <v>23991</v>
      </c>
      <c r="B23993" s="22">
        <v>3069943.25</v>
      </c>
      <c r="J23993" s="6">
        <f t="shared" si="749"/>
        <v>929349040434.89685</v>
      </c>
    </row>
    <row r="23994" spans="1:10" x14ac:dyDescent="0.25">
      <c r="A23994">
        <f t="shared" si="750"/>
        <v>23992</v>
      </c>
      <c r="B23994" s="22">
        <v>0</v>
      </c>
      <c r="J23994" s="6">
        <f t="shared" si="749"/>
        <v>16272920094200.813</v>
      </c>
    </row>
    <row r="23995" spans="1:10" x14ac:dyDescent="0.25">
      <c r="A23995">
        <f t="shared" si="750"/>
        <v>23993</v>
      </c>
      <c r="B23995" s="22">
        <v>0</v>
      </c>
      <c r="J23995" s="6">
        <f t="shared" si="749"/>
        <v>16272920094200.813</v>
      </c>
    </row>
    <row r="23996" spans="1:10" x14ac:dyDescent="0.25">
      <c r="A23996">
        <f t="shared" si="750"/>
        <v>23994</v>
      </c>
      <c r="B23996" s="22">
        <v>0</v>
      </c>
      <c r="J23996" s="6">
        <f t="shared" si="749"/>
        <v>16272920094200.813</v>
      </c>
    </row>
    <row r="23997" spans="1:10" x14ac:dyDescent="0.25">
      <c r="A23997">
        <f t="shared" si="750"/>
        <v>23995</v>
      </c>
      <c r="B23997" s="22">
        <v>8943680</v>
      </c>
      <c r="J23997" s="6">
        <f t="shared" si="749"/>
        <v>24105244819313.906</v>
      </c>
    </row>
    <row r="23998" spans="1:10" x14ac:dyDescent="0.25">
      <c r="A23998">
        <f t="shared" si="750"/>
        <v>23996</v>
      </c>
      <c r="B23998" s="22">
        <v>0</v>
      </c>
      <c r="J23998" s="6">
        <f t="shared" si="749"/>
        <v>16272920094200.813</v>
      </c>
    </row>
    <row r="23999" spans="1:10" x14ac:dyDescent="0.25">
      <c r="A23999">
        <f t="shared" si="750"/>
        <v>23997</v>
      </c>
      <c r="B23999" s="22">
        <v>0</v>
      </c>
      <c r="J23999" s="6">
        <f t="shared" si="749"/>
        <v>16272920094200.813</v>
      </c>
    </row>
    <row r="24000" spans="1:10" x14ac:dyDescent="0.25">
      <c r="A24000">
        <f t="shared" si="750"/>
        <v>23998</v>
      </c>
      <c r="B24000" s="22">
        <v>0</v>
      </c>
      <c r="J24000" s="6">
        <f t="shared" si="749"/>
        <v>16272920094200.813</v>
      </c>
    </row>
    <row r="24001" spans="1:10" x14ac:dyDescent="0.25">
      <c r="A24001">
        <f t="shared" si="750"/>
        <v>23999</v>
      </c>
      <c r="B24001" s="22">
        <v>8143430</v>
      </c>
      <c r="J24001" s="6">
        <f t="shared" si="749"/>
        <v>16887655243524.369</v>
      </c>
    </row>
    <row r="24002" spans="1:10" x14ac:dyDescent="0.25">
      <c r="A24002">
        <f t="shared" si="750"/>
        <v>24000</v>
      </c>
      <c r="B24002" s="22">
        <v>0</v>
      </c>
      <c r="J24002" s="6">
        <f t="shared" si="749"/>
        <v>16272920094200.813</v>
      </c>
    </row>
    <row r="24003" spans="1:10" x14ac:dyDescent="0.25">
      <c r="A24003">
        <f t="shared" si="750"/>
        <v>24001</v>
      </c>
      <c r="B24003" s="22">
        <v>8143430</v>
      </c>
      <c r="J24003" s="6">
        <f t="shared" ref="J24003:J24066" si="751">(B24003-$I$6)^2</f>
        <v>16887655243524.369</v>
      </c>
    </row>
    <row r="24004" spans="1:10" x14ac:dyDescent="0.25">
      <c r="A24004">
        <f t="shared" ref="A24004:A24067" si="752">A24003+1</f>
        <v>24002</v>
      </c>
      <c r="B24004" s="22">
        <v>0</v>
      </c>
      <c r="J24004" s="6">
        <f t="shared" si="751"/>
        <v>16272920094200.813</v>
      </c>
    </row>
    <row r="24005" spans="1:10" x14ac:dyDescent="0.25">
      <c r="A24005">
        <f t="shared" si="752"/>
        <v>24003</v>
      </c>
      <c r="B24005" s="22">
        <v>8143430</v>
      </c>
      <c r="J24005" s="6">
        <f t="shared" si="751"/>
        <v>16887655243524.369</v>
      </c>
    </row>
    <row r="24006" spans="1:10" x14ac:dyDescent="0.25">
      <c r="A24006">
        <f t="shared" si="752"/>
        <v>24004</v>
      </c>
      <c r="B24006" s="22">
        <v>0</v>
      </c>
      <c r="J24006" s="6">
        <f t="shared" si="751"/>
        <v>16272920094200.813</v>
      </c>
    </row>
    <row r="24007" spans="1:10" x14ac:dyDescent="0.25">
      <c r="A24007">
        <f t="shared" si="752"/>
        <v>24005</v>
      </c>
      <c r="B24007" s="22">
        <v>0</v>
      </c>
      <c r="J24007" s="6">
        <f t="shared" si="751"/>
        <v>16272920094200.813</v>
      </c>
    </row>
    <row r="24008" spans="1:10" x14ac:dyDescent="0.25">
      <c r="A24008">
        <f t="shared" si="752"/>
        <v>24006</v>
      </c>
      <c r="B24008" s="22">
        <v>8943680</v>
      </c>
      <c r="J24008" s="6">
        <f t="shared" si="751"/>
        <v>24105244819313.906</v>
      </c>
    </row>
    <row r="24009" spans="1:10" x14ac:dyDescent="0.25">
      <c r="A24009">
        <f t="shared" si="752"/>
        <v>24007</v>
      </c>
      <c r="B24009" s="60">
        <v>0</v>
      </c>
      <c r="J24009" s="6">
        <f t="shared" si="751"/>
        <v>16272920094200.813</v>
      </c>
    </row>
    <row r="24010" spans="1:10" x14ac:dyDescent="0.25">
      <c r="A24010">
        <f t="shared" si="752"/>
        <v>24008</v>
      </c>
      <c r="B24010" s="22">
        <v>0</v>
      </c>
      <c r="J24010" s="6">
        <f t="shared" si="751"/>
        <v>16272920094200.813</v>
      </c>
    </row>
    <row r="24011" spans="1:10" x14ac:dyDescent="0.25">
      <c r="A24011">
        <f t="shared" si="752"/>
        <v>24009</v>
      </c>
      <c r="B24011" s="22">
        <v>0</v>
      </c>
      <c r="J24011" s="6">
        <f t="shared" si="751"/>
        <v>16272920094200.813</v>
      </c>
    </row>
    <row r="24012" spans="1:10" x14ac:dyDescent="0.25">
      <c r="A24012">
        <f t="shared" si="752"/>
        <v>24010</v>
      </c>
      <c r="B24012" s="22">
        <v>0</v>
      </c>
      <c r="J24012" s="6">
        <f t="shared" si="751"/>
        <v>16272920094200.813</v>
      </c>
    </row>
    <row r="24013" spans="1:10" x14ac:dyDescent="0.25">
      <c r="A24013">
        <f t="shared" si="752"/>
        <v>24011</v>
      </c>
      <c r="B24013" s="22">
        <v>0</v>
      </c>
      <c r="J24013" s="6">
        <f t="shared" si="751"/>
        <v>16272920094200.813</v>
      </c>
    </row>
    <row r="24014" spans="1:10" x14ac:dyDescent="0.25">
      <c r="A24014">
        <f t="shared" si="752"/>
        <v>24012</v>
      </c>
      <c r="B24014" s="22">
        <v>0</v>
      </c>
      <c r="J24014" s="6">
        <f t="shared" si="751"/>
        <v>16272920094200.813</v>
      </c>
    </row>
    <row r="24015" spans="1:10" x14ac:dyDescent="0.25">
      <c r="A24015">
        <f t="shared" si="752"/>
        <v>24013</v>
      </c>
      <c r="B24015" s="22">
        <v>17087110</v>
      </c>
      <c r="J24015" s="6">
        <f t="shared" si="751"/>
        <v>170384444013437.47</v>
      </c>
    </row>
    <row r="24016" spans="1:10" x14ac:dyDescent="0.25">
      <c r="A24016">
        <f t="shared" si="752"/>
        <v>24014</v>
      </c>
      <c r="B24016" s="22">
        <v>0</v>
      </c>
      <c r="J24016" s="6">
        <f t="shared" si="751"/>
        <v>16272920094200.813</v>
      </c>
    </row>
    <row r="24017" spans="1:10" x14ac:dyDescent="0.25">
      <c r="A24017">
        <f t="shared" si="752"/>
        <v>24015</v>
      </c>
      <c r="B24017" s="22">
        <v>3000000</v>
      </c>
      <c r="J24017" s="6">
        <f t="shared" si="751"/>
        <v>1069095532961.9576</v>
      </c>
    </row>
    <row r="24018" spans="1:10" x14ac:dyDescent="0.25">
      <c r="A24018">
        <f t="shared" si="752"/>
        <v>24016</v>
      </c>
      <c r="B24018" s="22">
        <v>0</v>
      </c>
      <c r="J24018" s="6">
        <f t="shared" si="751"/>
        <v>16272920094200.813</v>
      </c>
    </row>
    <row r="24019" spans="1:10" x14ac:dyDescent="0.25">
      <c r="A24019">
        <f t="shared" si="752"/>
        <v>24017</v>
      </c>
      <c r="B24019" s="22">
        <v>0</v>
      </c>
      <c r="J24019" s="6">
        <f t="shared" si="751"/>
        <v>16272920094200.813</v>
      </c>
    </row>
    <row r="24020" spans="1:10" x14ac:dyDescent="0.25">
      <c r="A24020">
        <f t="shared" si="752"/>
        <v>24018</v>
      </c>
      <c r="B24020" s="22">
        <v>0</v>
      </c>
      <c r="J24020" s="6">
        <f t="shared" si="751"/>
        <v>16272920094200.813</v>
      </c>
    </row>
    <row r="24021" spans="1:10" x14ac:dyDescent="0.25">
      <c r="A24021">
        <f t="shared" si="752"/>
        <v>24019</v>
      </c>
      <c r="B24021" s="22">
        <v>0</v>
      </c>
      <c r="J24021" s="6">
        <f t="shared" si="751"/>
        <v>16272920094200.813</v>
      </c>
    </row>
    <row r="24022" spans="1:10" x14ac:dyDescent="0.25">
      <c r="A24022">
        <f t="shared" si="752"/>
        <v>24020</v>
      </c>
      <c r="B24022" s="22">
        <v>8943680</v>
      </c>
      <c r="J24022" s="6">
        <f t="shared" si="751"/>
        <v>24105244819313.906</v>
      </c>
    </row>
    <row r="24023" spans="1:10" x14ac:dyDescent="0.25">
      <c r="A24023">
        <f t="shared" si="752"/>
        <v>24021</v>
      </c>
      <c r="B24023" s="22">
        <v>0</v>
      </c>
      <c r="J24023" s="6">
        <f t="shared" si="751"/>
        <v>16272920094200.813</v>
      </c>
    </row>
    <row r="24024" spans="1:10" x14ac:dyDescent="0.25">
      <c r="A24024">
        <f t="shared" si="752"/>
        <v>24022</v>
      </c>
      <c r="B24024" s="22">
        <v>8143430</v>
      </c>
      <c r="J24024" s="6">
        <f t="shared" si="751"/>
        <v>16887655243524.369</v>
      </c>
    </row>
    <row r="24025" spans="1:10" x14ac:dyDescent="0.25">
      <c r="A24025">
        <f t="shared" si="752"/>
        <v>24023</v>
      </c>
      <c r="B24025" s="22">
        <v>8943680</v>
      </c>
      <c r="J24025" s="6">
        <f t="shared" si="751"/>
        <v>24105244819313.906</v>
      </c>
    </row>
    <row r="24026" spans="1:10" x14ac:dyDescent="0.25">
      <c r="A24026">
        <f t="shared" si="752"/>
        <v>24024</v>
      </c>
      <c r="B24026" s="22">
        <v>8143430</v>
      </c>
      <c r="J24026" s="6">
        <f t="shared" si="751"/>
        <v>16887655243524.369</v>
      </c>
    </row>
    <row r="24027" spans="1:10" x14ac:dyDescent="0.25">
      <c r="A24027">
        <f t="shared" si="752"/>
        <v>24025</v>
      </c>
      <c r="B24027" s="22">
        <v>66528723.934246585</v>
      </c>
      <c r="J24027" s="6">
        <f t="shared" si="751"/>
        <v>3905594174284196.5</v>
      </c>
    </row>
    <row r="24028" spans="1:10" x14ac:dyDescent="0.25">
      <c r="A24028">
        <f t="shared" si="752"/>
        <v>24026</v>
      </c>
      <c r="B24028" s="22">
        <v>0</v>
      </c>
      <c r="J24028" s="6">
        <f t="shared" si="751"/>
        <v>16272920094200.813</v>
      </c>
    </row>
    <row r="24029" spans="1:10" x14ac:dyDescent="0.25">
      <c r="A24029">
        <f t="shared" si="752"/>
        <v>24027</v>
      </c>
      <c r="B24029" s="22">
        <v>0</v>
      </c>
      <c r="J24029" s="6">
        <f t="shared" si="751"/>
        <v>16272920094200.813</v>
      </c>
    </row>
    <row r="24030" spans="1:10" x14ac:dyDescent="0.25">
      <c r="A24030">
        <f t="shared" si="752"/>
        <v>24028</v>
      </c>
      <c r="B24030" s="22">
        <v>0</v>
      </c>
      <c r="J24030" s="6">
        <f t="shared" si="751"/>
        <v>16272920094200.813</v>
      </c>
    </row>
    <row r="24031" spans="1:10" x14ac:dyDescent="0.25">
      <c r="A24031">
        <f t="shared" si="752"/>
        <v>24029</v>
      </c>
      <c r="B24031" s="22">
        <v>8943680</v>
      </c>
      <c r="J24031" s="6">
        <f t="shared" si="751"/>
        <v>24105244819313.906</v>
      </c>
    </row>
    <row r="24032" spans="1:10" x14ac:dyDescent="0.25">
      <c r="A24032">
        <f t="shared" si="752"/>
        <v>24030</v>
      </c>
      <c r="B24032" s="22">
        <v>0</v>
      </c>
      <c r="J24032" s="6">
        <f t="shared" si="751"/>
        <v>16272920094200.813</v>
      </c>
    </row>
    <row r="24033" spans="1:10" x14ac:dyDescent="0.25">
      <c r="A24033">
        <f t="shared" si="752"/>
        <v>24031</v>
      </c>
      <c r="B24033" s="22">
        <v>0</v>
      </c>
      <c r="J24033" s="6">
        <f t="shared" si="751"/>
        <v>16272920094200.813</v>
      </c>
    </row>
    <row r="24034" spans="1:10" x14ac:dyDescent="0.25">
      <c r="A24034">
        <f t="shared" si="752"/>
        <v>24032</v>
      </c>
      <c r="B24034" s="22">
        <v>8143430</v>
      </c>
      <c r="J24034" s="6">
        <f t="shared" si="751"/>
        <v>16887655243524.369</v>
      </c>
    </row>
    <row r="24035" spans="1:10" x14ac:dyDescent="0.25">
      <c r="A24035">
        <f t="shared" si="752"/>
        <v>24033</v>
      </c>
      <c r="B24035" s="22">
        <v>8943680</v>
      </c>
      <c r="J24035" s="6">
        <f t="shared" si="751"/>
        <v>24105244819313.906</v>
      </c>
    </row>
    <row r="24036" spans="1:10" x14ac:dyDescent="0.25">
      <c r="A24036">
        <f t="shared" si="752"/>
        <v>24034</v>
      </c>
      <c r="B24036" s="22">
        <v>8143430</v>
      </c>
      <c r="J24036" s="6">
        <f t="shared" si="751"/>
        <v>16887655243524.369</v>
      </c>
    </row>
    <row r="24037" spans="1:10" x14ac:dyDescent="0.25">
      <c r="A24037">
        <f t="shared" si="752"/>
        <v>24035</v>
      </c>
      <c r="B24037" s="22">
        <v>8943680</v>
      </c>
      <c r="J24037" s="6">
        <f t="shared" si="751"/>
        <v>24105244819313.906</v>
      </c>
    </row>
    <row r="24038" spans="1:10" x14ac:dyDescent="0.25">
      <c r="A24038">
        <f t="shared" si="752"/>
        <v>24036</v>
      </c>
      <c r="B24038" s="22">
        <v>0</v>
      </c>
      <c r="J24038" s="6">
        <f t="shared" si="751"/>
        <v>16272920094200.813</v>
      </c>
    </row>
    <row r="24039" spans="1:10" x14ac:dyDescent="0.25">
      <c r="A24039">
        <f t="shared" si="752"/>
        <v>24037</v>
      </c>
      <c r="B24039" s="22">
        <v>0</v>
      </c>
      <c r="J24039" s="6">
        <f t="shared" si="751"/>
        <v>16272920094200.813</v>
      </c>
    </row>
    <row r="24040" spans="1:10" x14ac:dyDescent="0.25">
      <c r="A24040">
        <f t="shared" si="752"/>
        <v>24038</v>
      </c>
      <c r="B24040" s="22">
        <v>0</v>
      </c>
      <c r="J24040" s="6">
        <f t="shared" si="751"/>
        <v>16272920094200.813</v>
      </c>
    </row>
    <row r="24041" spans="1:10" x14ac:dyDescent="0.25">
      <c r="A24041">
        <f t="shared" si="752"/>
        <v>24039</v>
      </c>
      <c r="B24041" s="22">
        <v>8143430</v>
      </c>
      <c r="J24041" s="6">
        <f t="shared" si="751"/>
        <v>16887655243524.369</v>
      </c>
    </row>
    <row r="24042" spans="1:10" x14ac:dyDescent="0.25">
      <c r="A24042">
        <f t="shared" si="752"/>
        <v>24040</v>
      </c>
      <c r="B24042" s="22">
        <v>8943680</v>
      </c>
      <c r="J24042" s="6">
        <f t="shared" si="751"/>
        <v>24105244819313.906</v>
      </c>
    </row>
    <row r="24043" spans="1:10" x14ac:dyDescent="0.25">
      <c r="A24043">
        <f t="shared" si="752"/>
        <v>24041</v>
      </c>
      <c r="B24043" s="22">
        <v>0</v>
      </c>
      <c r="J24043" s="6">
        <f t="shared" si="751"/>
        <v>16272920094200.813</v>
      </c>
    </row>
    <row r="24044" spans="1:10" x14ac:dyDescent="0.25">
      <c r="A24044">
        <f t="shared" si="752"/>
        <v>24042</v>
      </c>
      <c r="B24044" s="22">
        <v>0</v>
      </c>
      <c r="J24044" s="6">
        <f t="shared" si="751"/>
        <v>16272920094200.813</v>
      </c>
    </row>
    <row r="24045" spans="1:10" x14ac:dyDescent="0.25">
      <c r="A24045">
        <f t="shared" si="752"/>
        <v>24043</v>
      </c>
      <c r="B24045" s="22">
        <v>0</v>
      </c>
      <c r="J24045" s="6">
        <f t="shared" si="751"/>
        <v>16272920094200.813</v>
      </c>
    </row>
    <row r="24046" spans="1:10" x14ac:dyDescent="0.25">
      <c r="A24046">
        <f t="shared" si="752"/>
        <v>24044</v>
      </c>
      <c r="B24046" s="22">
        <v>0</v>
      </c>
      <c r="J24046" s="6">
        <f t="shared" si="751"/>
        <v>16272920094200.813</v>
      </c>
    </row>
    <row r="24047" spans="1:10" x14ac:dyDescent="0.25">
      <c r="A24047">
        <f t="shared" si="752"/>
        <v>24045</v>
      </c>
      <c r="B24047" s="22">
        <v>0</v>
      </c>
      <c r="J24047" s="6">
        <f t="shared" si="751"/>
        <v>16272920094200.813</v>
      </c>
    </row>
    <row r="24048" spans="1:10" x14ac:dyDescent="0.25">
      <c r="A24048">
        <f t="shared" si="752"/>
        <v>24046</v>
      </c>
      <c r="B24048" s="22">
        <v>8943680</v>
      </c>
      <c r="J24048" s="6">
        <f t="shared" si="751"/>
        <v>24105244819313.906</v>
      </c>
    </row>
    <row r="24049" spans="1:10" x14ac:dyDescent="0.25">
      <c r="A24049">
        <f t="shared" si="752"/>
        <v>24047</v>
      </c>
      <c r="B24049" s="22">
        <v>0</v>
      </c>
      <c r="J24049" s="6">
        <f t="shared" si="751"/>
        <v>16272920094200.813</v>
      </c>
    </row>
    <row r="24050" spans="1:10" x14ac:dyDescent="0.25">
      <c r="A24050">
        <f t="shared" si="752"/>
        <v>24048</v>
      </c>
      <c r="B24050" s="22">
        <v>8143430</v>
      </c>
      <c r="J24050" s="6">
        <f t="shared" si="751"/>
        <v>16887655243524.369</v>
      </c>
    </row>
    <row r="24051" spans="1:10" x14ac:dyDescent="0.25">
      <c r="A24051">
        <f t="shared" si="752"/>
        <v>24049</v>
      </c>
      <c r="B24051" s="22">
        <v>8943680</v>
      </c>
      <c r="J24051" s="6">
        <f t="shared" si="751"/>
        <v>24105244819313.906</v>
      </c>
    </row>
    <row r="24052" spans="1:10" x14ac:dyDescent="0.25">
      <c r="A24052">
        <f t="shared" si="752"/>
        <v>24050</v>
      </c>
      <c r="B24052" s="22">
        <v>0</v>
      </c>
      <c r="J24052" s="6">
        <f t="shared" si="751"/>
        <v>16272920094200.813</v>
      </c>
    </row>
    <row r="24053" spans="1:10" x14ac:dyDescent="0.25">
      <c r="A24053">
        <f t="shared" si="752"/>
        <v>24051</v>
      </c>
      <c r="B24053" s="22">
        <v>8943680</v>
      </c>
      <c r="J24053" s="6">
        <f t="shared" si="751"/>
        <v>24105244819313.906</v>
      </c>
    </row>
    <row r="24054" spans="1:10" x14ac:dyDescent="0.25">
      <c r="A24054">
        <f t="shared" si="752"/>
        <v>24052</v>
      </c>
      <c r="B24054" s="22">
        <v>11143430</v>
      </c>
      <c r="J24054" s="6">
        <f t="shared" si="751"/>
        <v>50544410682285.516</v>
      </c>
    </row>
    <row r="24055" spans="1:10" x14ac:dyDescent="0.25">
      <c r="A24055">
        <f t="shared" si="752"/>
        <v>24053</v>
      </c>
      <c r="B24055" s="22">
        <v>17087110</v>
      </c>
      <c r="J24055" s="6">
        <f t="shared" si="751"/>
        <v>170384444013437.47</v>
      </c>
    </row>
    <row r="24056" spans="1:10" x14ac:dyDescent="0.25">
      <c r="A24056">
        <f t="shared" si="752"/>
        <v>24054</v>
      </c>
      <c r="B24056" s="22">
        <v>4428780.8219178077</v>
      </c>
      <c r="J24056" s="6">
        <f t="shared" si="751"/>
        <v>155874984828.50565</v>
      </c>
    </row>
    <row r="24057" spans="1:10" x14ac:dyDescent="0.25">
      <c r="A24057">
        <f t="shared" si="752"/>
        <v>24055</v>
      </c>
      <c r="B24057" s="22">
        <v>0</v>
      </c>
      <c r="J24057" s="6">
        <f t="shared" si="751"/>
        <v>16272920094200.813</v>
      </c>
    </row>
    <row r="24058" spans="1:10" x14ac:dyDescent="0.25">
      <c r="A24058">
        <f t="shared" si="752"/>
        <v>24056</v>
      </c>
      <c r="B24058" s="22">
        <v>0</v>
      </c>
      <c r="J24058" s="6">
        <f t="shared" si="751"/>
        <v>16272920094200.813</v>
      </c>
    </row>
    <row r="24059" spans="1:10" x14ac:dyDescent="0.25">
      <c r="A24059">
        <f t="shared" si="752"/>
        <v>24057</v>
      </c>
      <c r="B24059" s="22">
        <v>0</v>
      </c>
      <c r="J24059" s="6">
        <f t="shared" si="751"/>
        <v>16272920094200.813</v>
      </c>
    </row>
    <row r="24060" spans="1:10" x14ac:dyDescent="0.25">
      <c r="A24060">
        <f t="shared" si="752"/>
        <v>24058</v>
      </c>
      <c r="B24060" s="22">
        <v>0</v>
      </c>
      <c r="J24060" s="6">
        <f t="shared" si="751"/>
        <v>16272920094200.813</v>
      </c>
    </row>
    <row r="24061" spans="1:10" x14ac:dyDescent="0.25">
      <c r="A24061">
        <f t="shared" si="752"/>
        <v>24059</v>
      </c>
      <c r="B24061" s="22">
        <v>0</v>
      </c>
      <c r="J24061" s="6">
        <f t="shared" si="751"/>
        <v>16272920094200.813</v>
      </c>
    </row>
    <row r="24062" spans="1:10" x14ac:dyDescent="0.25">
      <c r="A24062">
        <f t="shared" si="752"/>
        <v>24060</v>
      </c>
      <c r="B24062" s="22">
        <v>8943680</v>
      </c>
      <c r="J24062" s="6">
        <f t="shared" si="751"/>
        <v>24105244819313.906</v>
      </c>
    </row>
    <row r="24063" spans="1:10" x14ac:dyDescent="0.25">
      <c r="A24063">
        <f t="shared" si="752"/>
        <v>24061</v>
      </c>
      <c r="B24063" s="22">
        <v>8943680</v>
      </c>
      <c r="J24063" s="6">
        <f t="shared" si="751"/>
        <v>24105244819313.906</v>
      </c>
    </row>
    <row r="24064" spans="1:10" x14ac:dyDescent="0.25">
      <c r="A24064">
        <f t="shared" si="752"/>
        <v>24062</v>
      </c>
      <c r="B24064" s="22">
        <v>0</v>
      </c>
      <c r="J24064" s="6">
        <f t="shared" si="751"/>
        <v>16272920094200.813</v>
      </c>
    </row>
    <row r="24065" spans="1:10" x14ac:dyDescent="0.25">
      <c r="A24065">
        <f t="shared" si="752"/>
        <v>24063</v>
      </c>
      <c r="B24065" s="22">
        <v>0</v>
      </c>
      <c r="J24065" s="6">
        <f t="shared" si="751"/>
        <v>16272920094200.813</v>
      </c>
    </row>
    <row r="24066" spans="1:10" x14ac:dyDescent="0.25">
      <c r="A24066">
        <f t="shared" si="752"/>
        <v>24064</v>
      </c>
      <c r="B24066" s="22">
        <v>0</v>
      </c>
      <c r="J24066" s="6">
        <f t="shared" si="751"/>
        <v>16272920094200.813</v>
      </c>
    </row>
    <row r="24067" spans="1:10" x14ac:dyDescent="0.25">
      <c r="A24067">
        <f t="shared" si="752"/>
        <v>24065</v>
      </c>
      <c r="B24067" s="22">
        <v>0</v>
      </c>
      <c r="J24067" s="6">
        <f t="shared" ref="J24067:J24130" si="753">(B24067-$I$6)^2</f>
        <v>16272920094200.813</v>
      </c>
    </row>
    <row r="24068" spans="1:10" x14ac:dyDescent="0.25">
      <c r="A24068">
        <f t="shared" ref="A24068:A24131" si="754">A24067+1</f>
        <v>24066</v>
      </c>
      <c r="B24068" s="22">
        <v>20337110</v>
      </c>
      <c r="J24068" s="6">
        <f t="shared" si="753"/>
        <v>265792349072095.38</v>
      </c>
    </row>
    <row r="24069" spans="1:10" x14ac:dyDescent="0.25">
      <c r="A24069">
        <f t="shared" si="754"/>
        <v>24067</v>
      </c>
      <c r="B24069" s="22">
        <v>0</v>
      </c>
      <c r="J24069" s="6">
        <f t="shared" si="753"/>
        <v>16272920094200.813</v>
      </c>
    </row>
    <row r="24070" spans="1:10" x14ac:dyDescent="0.25">
      <c r="A24070">
        <f t="shared" si="754"/>
        <v>24068</v>
      </c>
      <c r="B24070" s="22">
        <v>8143430</v>
      </c>
      <c r="J24070" s="6">
        <f t="shared" si="753"/>
        <v>16887655243524.369</v>
      </c>
    </row>
    <row r="24071" spans="1:10" x14ac:dyDescent="0.25">
      <c r="A24071">
        <f t="shared" si="754"/>
        <v>24069</v>
      </c>
      <c r="B24071" s="22">
        <v>0</v>
      </c>
      <c r="J24071" s="6">
        <f t="shared" si="753"/>
        <v>16272920094200.813</v>
      </c>
    </row>
    <row r="24072" spans="1:10" x14ac:dyDescent="0.25">
      <c r="A24072">
        <f t="shared" si="754"/>
        <v>24070</v>
      </c>
      <c r="B24072" s="22">
        <v>0</v>
      </c>
      <c r="J24072" s="6">
        <f t="shared" si="753"/>
        <v>16272920094200.813</v>
      </c>
    </row>
    <row r="24073" spans="1:10" x14ac:dyDescent="0.25">
      <c r="A24073">
        <f t="shared" si="754"/>
        <v>24071</v>
      </c>
      <c r="B24073" s="22">
        <v>0</v>
      </c>
      <c r="J24073" s="6">
        <f t="shared" si="753"/>
        <v>16272920094200.813</v>
      </c>
    </row>
    <row r="24074" spans="1:10" x14ac:dyDescent="0.25">
      <c r="A24074">
        <f t="shared" si="754"/>
        <v>24072</v>
      </c>
      <c r="B24074" s="22">
        <v>0</v>
      </c>
      <c r="J24074" s="6">
        <f t="shared" si="753"/>
        <v>16272920094200.813</v>
      </c>
    </row>
    <row r="24075" spans="1:10" x14ac:dyDescent="0.25">
      <c r="A24075">
        <f t="shared" si="754"/>
        <v>24073</v>
      </c>
      <c r="B24075" s="22">
        <v>0</v>
      </c>
      <c r="J24075" s="6">
        <f t="shared" si="753"/>
        <v>16272920094200.813</v>
      </c>
    </row>
    <row r="24076" spans="1:10" x14ac:dyDescent="0.25">
      <c r="A24076">
        <f t="shared" si="754"/>
        <v>24074</v>
      </c>
      <c r="B24076" s="22">
        <v>8943680</v>
      </c>
      <c r="J24076" s="6">
        <f t="shared" si="753"/>
        <v>24105244819313.906</v>
      </c>
    </row>
    <row r="24077" spans="1:10" x14ac:dyDescent="0.25">
      <c r="A24077">
        <f t="shared" si="754"/>
        <v>24075</v>
      </c>
      <c r="B24077" s="22">
        <v>0</v>
      </c>
      <c r="J24077" s="6">
        <f t="shared" si="753"/>
        <v>16272920094200.813</v>
      </c>
    </row>
    <row r="24078" spans="1:10" x14ac:dyDescent="0.25">
      <c r="A24078">
        <f t="shared" si="754"/>
        <v>24076</v>
      </c>
      <c r="B24078" s="22">
        <v>0</v>
      </c>
      <c r="J24078" s="6">
        <f t="shared" si="753"/>
        <v>16272920094200.813</v>
      </c>
    </row>
    <row r="24079" spans="1:10" x14ac:dyDescent="0.25">
      <c r="A24079">
        <f t="shared" si="754"/>
        <v>24077</v>
      </c>
      <c r="B24079" s="22">
        <v>0</v>
      </c>
      <c r="J24079" s="6">
        <f t="shared" si="753"/>
        <v>16272920094200.813</v>
      </c>
    </row>
    <row r="24080" spans="1:10" x14ac:dyDescent="0.25">
      <c r="A24080">
        <f t="shared" si="754"/>
        <v>24078</v>
      </c>
      <c r="B24080" s="22">
        <v>8943680</v>
      </c>
      <c r="J24080" s="6">
        <f t="shared" si="753"/>
        <v>24105244819313.906</v>
      </c>
    </row>
    <row r="24081" spans="1:10" x14ac:dyDescent="0.25">
      <c r="A24081">
        <f t="shared" si="754"/>
        <v>24079</v>
      </c>
      <c r="B24081" s="22">
        <v>0</v>
      </c>
      <c r="J24081" s="6">
        <f t="shared" si="753"/>
        <v>16272920094200.813</v>
      </c>
    </row>
    <row r="24082" spans="1:10" x14ac:dyDescent="0.25">
      <c r="A24082">
        <f t="shared" si="754"/>
        <v>24080</v>
      </c>
      <c r="B24082" s="22">
        <v>0</v>
      </c>
      <c r="J24082" s="6">
        <f t="shared" si="753"/>
        <v>16272920094200.813</v>
      </c>
    </row>
    <row r="24083" spans="1:10" x14ac:dyDescent="0.25">
      <c r="A24083">
        <f t="shared" si="754"/>
        <v>24081</v>
      </c>
      <c r="B24083" s="22">
        <v>8143430</v>
      </c>
      <c r="J24083" s="6">
        <f t="shared" si="753"/>
        <v>16887655243524.369</v>
      </c>
    </row>
    <row r="24084" spans="1:10" x14ac:dyDescent="0.25">
      <c r="A24084">
        <f t="shared" si="754"/>
        <v>24082</v>
      </c>
      <c r="B24084" s="22">
        <v>0</v>
      </c>
      <c r="J24084" s="6">
        <f t="shared" si="753"/>
        <v>16272920094200.813</v>
      </c>
    </row>
    <row r="24085" spans="1:10" x14ac:dyDescent="0.25">
      <c r="A24085">
        <f t="shared" si="754"/>
        <v>24083</v>
      </c>
      <c r="B24085" s="22">
        <v>0</v>
      </c>
      <c r="J24085" s="6">
        <f t="shared" si="753"/>
        <v>16272920094200.813</v>
      </c>
    </row>
    <row r="24086" spans="1:10" x14ac:dyDescent="0.25">
      <c r="A24086">
        <f t="shared" si="754"/>
        <v>24084</v>
      </c>
      <c r="B24086" s="22">
        <v>0</v>
      </c>
      <c r="J24086" s="6">
        <f t="shared" si="753"/>
        <v>16272920094200.813</v>
      </c>
    </row>
    <row r="24087" spans="1:10" x14ac:dyDescent="0.25">
      <c r="A24087">
        <f t="shared" si="754"/>
        <v>24085</v>
      </c>
      <c r="B24087" s="22">
        <v>0</v>
      </c>
      <c r="J24087" s="6">
        <f t="shared" si="753"/>
        <v>16272920094200.813</v>
      </c>
    </row>
    <row r="24088" spans="1:10" x14ac:dyDescent="0.25">
      <c r="A24088">
        <f t="shared" si="754"/>
        <v>24086</v>
      </c>
      <c r="B24088" s="22">
        <v>8143430</v>
      </c>
      <c r="J24088" s="6">
        <f t="shared" si="753"/>
        <v>16887655243524.369</v>
      </c>
    </row>
    <row r="24089" spans="1:10" x14ac:dyDescent="0.25">
      <c r="A24089">
        <f t="shared" si="754"/>
        <v>24087</v>
      </c>
      <c r="B24089" s="22">
        <v>3250000</v>
      </c>
      <c r="J24089" s="6">
        <f t="shared" si="753"/>
        <v>614610152858.7196</v>
      </c>
    </row>
    <row r="24090" spans="1:10" x14ac:dyDescent="0.25">
      <c r="A24090">
        <f t="shared" si="754"/>
        <v>24088</v>
      </c>
      <c r="B24090" s="22">
        <v>8943680</v>
      </c>
      <c r="J24090" s="6">
        <f t="shared" si="753"/>
        <v>24105244819313.906</v>
      </c>
    </row>
    <row r="24091" spans="1:10" x14ac:dyDescent="0.25">
      <c r="A24091">
        <f t="shared" si="754"/>
        <v>24089</v>
      </c>
      <c r="B24091" s="22">
        <v>0</v>
      </c>
      <c r="J24091" s="6">
        <f t="shared" si="753"/>
        <v>16272920094200.813</v>
      </c>
    </row>
    <row r="24092" spans="1:10" x14ac:dyDescent="0.25">
      <c r="A24092">
        <f t="shared" si="754"/>
        <v>24090</v>
      </c>
      <c r="B24092" s="22">
        <v>0</v>
      </c>
      <c r="J24092" s="6">
        <f t="shared" si="753"/>
        <v>16272920094200.813</v>
      </c>
    </row>
    <row r="24093" spans="1:10" x14ac:dyDescent="0.25">
      <c r="A24093">
        <f t="shared" si="754"/>
        <v>24091</v>
      </c>
      <c r="B24093" s="22">
        <v>8143430</v>
      </c>
      <c r="J24093" s="6">
        <f t="shared" si="753"/>
        <v>16887655243524.369</v>
      </c>
    </row>
    <row r="24094" spans="1:10" x14ac:dyDescent="0.25">
      <c r="A24094">
        <f t="shared" si="754"/>
        <v>24092</v>
      </c>
      <c r="B24094" s="22">
        <v>16047317</v>
      </c>
      <c r="J24094" s="6">
        <f t="shared" si="753"/>
        <v>144320487877161.22</v>
      </c>
    </row>
    <row r="24095" spans="1:10" x14ac:dyDescent="0.25">
      <c r="A24095">
        <f t="shared" si="754"/>
        <v>24093</v>
      </c>
      <c r="B24095" s="22">
        <v>17087110</v>
      </c>
      <c r="J24095" s="6">
        <f t="shared" si="753"/>
        <v>170384444013437.47</v>
      </c>
    </row>
    <row r="24096" spans="1:10" x14ac:dyDescent="0.25">
      <c r="A24096">
        <f t="shared" si="754"/>
        <v>24094</v>
      </c>
      <c r="B24096" s="22">
        <v>8143430</v>
      </c>
      <c r="J24096" s="6">
        <f t="shared" si="753"/>
        <v>16887655243524.369</v>
      </c>
    </row>
    <row r="24097" spans="1:10" x14ac:dyDescent="0.25">
      <c r="A24097">
        <f t="shared" si="754"/>
        <v>24095</v>
      </c>
      <c r="B24097" s="22">
        <v>0</v>
      </c>
      <c r="J24097" s="6">
        <f t="shared" si="753"/>
        <v>16272920094200.813</v>
      </c>
    </row>
    <row r="24098" spans="1:10" x14ac:dyDescent="0.25">
      <c r="A24098">
        <f t="shared" si="754"/>
        <v>24096</v>
      </c>
      <c r="B24098" s="22">
        <v>0</v>
      </c>
      <c r="J24098" s="6">
        <f t="shared" si="753"/>
        <v>16272920094200.813</v>
      </c>
    </row>
    <row r="24099" spans="1:10" x14ac:dyDescent="0.25">
      <c r="A24099">
        <f t="shared" si="754"/>
        <v>24097</v>
      </c>
      <c r="B24099" s="22">
        <v>0</v>
      </c>
      <c r="J24099" s="6">
        <f t="shared" si="753"/>
        <v>16272920094200.813</v>
      </c>
    </row>
    <row r="24100" spans="1:10" x14ac:dyDescent="0.25">
      <c r="A24100">
        <f t="shared" si="754"/>
        <v>24098</v>
      </c>
      <c r="B24100" s="22">
        <v>0</v>
      </c>
      <c r="J24100" s="6">
        <f t="shared" si="753"/>
        <v>16272920094200.813</v>
      </c>
    </row>
    <row r="24101" spans="1:10" x14ac:dyDescent="0.25">
      <c r="A24101">
        <f t="shared" si="754"/>
        <v>24099</v>
      </c>
      <c r="B24101" s="22">
        <v>8143430</v>
      </c>
      <c r="J24101" s="6">
        <f t="shared" si="753"/>
        <v>16887655243524.369</v>
      </c>
    </row>
    <row r="24102" spans="1:10" x14ac:dyDescent="0.25">
      <c r="A24102">
        <f t="shared" si="754"/>
        <v>24100</v>
      </c>
      <c r="B24102" s="22">
        <v>0</v>
      </c>
      <c r="J24102" s="6">
        <f t="shared" si="753"/>
        <v>16272920094200.813</v>
      </c>
    </row>
    <row r="24103" spans="1:10" x14ac:dyDescent="0.25">
      <c r="A24103">
        <f t="shared" si="754"/>
        <v>24101</v>
      </c>
      <c r="B24103" s="22">
        <v>0</v>
      </c>
      <c r="J24103" s="6">
        <f t="shared" si="753"/>
        <v>16272920094200.813</v>
      </c>
    </row>
    <row r="24104" spans="1:10" x14ac:dyDescent="0.25">
      <c r="A24104">
        <f t="shared" si="754"/>
        <v>24102</v>
      </c>
      <c r="B24104" s="22">
        <v>8143430</v>
      </c>
      <c r="J24104" s="6">
        <f t="shared" si="753"/>
        <v>16887655243524.369</v>
      </c>
    </row>
    <row r="24105" spans="1:10" x14ac:dyDescent="0.25">
      <c r="A24105">
        <f t="shared" si="754"/>
        <v>24103</v>
      </c>
      <c r="B24105" s="22">
        <v>0</v>
      </c>
      <c r="J24105" s="6">
        <f t="shared" si="753"/>
        <v>16272920094200.813</v>
      </c>
    </row>
    <row r="24106" spans="1:10" x14ac:dyDescent="0.25">
      <c r="A24106">
        <f t="shared" si="754"/>
        <v>24104</v>
      </c>
      <c r="B24106" s="22">
        <v>0</v>
      </c>
      <c r="J24106" s="6">
        <f t="shared" si="753"/>
        <v>16272920094200.813</v>
      </c>
    </row>
    <row r="24107" spans="1:10" x14ac:dyDescent="0.25">
      <c r="A24107">
        <f t="shared" si="754"/>
        <v>24105</v>
      </c>
      <c r="B24107" s="22">
        <v>17087110</v>
      </c>
      <c r="J24107" s="6">
        <f t="shared" si="753"/>
        <v>170384444013437.47</v>
      </c>
    </row>
    <row r="24108" spans="1:10" x14ac:dyDescent="0.25">
      <c r="A24108">
        <f t="shared" si="754"/>
        <v>24106</v>
      </c>
      <c r="B24108" s="22">
        <v>0</v>
      </c>
      <c r="J24108" s="6">
        <f t="shared" si="753"/>
        <v>16272920094200.813</v>
      </c>
    </row>
    <row r="24109" spans="1:10" x14ac:dyDescent="0.25">
      <c r="A24109">
        <f t="shared" si="754"/>
        <v>24107</v>
      </c>
      <c r="B24109" s="22">
        <v>0</v>
      </c>
      <c r="J24109" s="6">
        <f t="shared" si="753"/>
        <v>16272920094200.813</v>
      </c>
    </row>
    <row r="24110" spans="1:10" x14ac:dyDescent="0.25">
      <c r="A24110">
        <f t="shared" si="754"/>
        <v>24108</v>
      </c>
      <c r="B24110" s="22">
        <v>0</v>
      </c>
      <c r="J24110" s="6">
        <f t="shared" si="753"/>
        <v>16272920094200.813</v>
      </c>
    </row>
    <row r="24111" spans="1:10" x14ac:dyDescent="0.25">
      <c r="A24111">
        <f t="shared" si="754"/>
        <v>24109</v>
      </c>
      <c r="B24111" s="22">
        <v>0</v>
      </c>
      <c r="J24111" s="6">
        <f t="shared" si="753"/>
        <v>16272920094200.813</v>
      </c>
    </row>
    <row r="24112" spans="1:10" x14ac:dyDescent="0.25">
      <c r="A24112">
        <f t="shared" si="754"/>
        <v>24110</v>
      </c>
      <c r="B24112" s="22">
        <v>8143430</v>
      </c>
      <c r="J24112" s="6">
        <f t="shared" si="753"/>
        <v>16887655243524.369</v>
      </c>
    </row>
    <row r="24113" spans="1:10" x14ac:dyDescent="0.25">
      <c r="A24113">
        <f t="shared" si="754"/>
        <v>24111</v>
      </c>
      <c r="B24113" s="22">
        <v>8943680</v>
      </c>
      <c r="J24113" s="6">
        <f t="shared" si="753"/>
        <v>24105244819313.906</v>
      </c>
    </row>
    <row r="24114" spans="1:10" x14ac:dyDescent="0.25">
      <c r="A24114">
        <f t="shared" si="754"/>
        <v>24112</v>
      </c>
      <c r="B24114" s="22">
        <v>0</v>
      </c>
      <c r="J24114" s="6">
        <f t="shared" si="753"/>
        <v>16272920094200.813</v>
      </c>
    </row>
    <row r="24115" spans="1:10" x14ac:dyDescent="0.25">
      <c r="A24115">
        <f t="shared" si="754"/>
        <v>24113</v>
      </c>
      <c r="B24115" s="22">
        <v>0</v>
      </c>
      <c r="J24115" s="6">
        <f t="shared" si="753"/>
        <v>16272920094200.813</v>
      </c>
    </row>
    <row r="24116" spans="1:10" x14ac:dyDescent="0.25">
      <c r="A24116">
        <f t="shared" si="754"/>
        <v>24114</v>
      </c>
      <c r="B24116" s="22">
        <v>0</v>
      </c>
      <c r="J24116" s="6">
        <f t="shared" si="753"/>
        <v>16272920094200.813</v>
      </c>
    </row>
    <row r="24117" spans="1:10" x14ac:dyDescent="0.25">
      <c r="A24117">
        <f t="shared" si="754"/>
        <v>24115</v>
      </c>
      <c r="B24117" s="22">
        <v>8143430</v>
      </c>
      <c r="J24117" s="6">
        <f t="shared" si="753"/>
        <v>16887655243524.369</v>
      </c>
    </row>
    <row r="24118" spans="1:10" x14ac:dyDescent="0.25">
      <c r="A24118">
        <f t="shared" si="754"/>
        <v>24116</v>
      </c>
      <c r="B24118" s="22">
        <v>0</v>
      </c>
      <c r="J24118" s="6">
        <f t="shared" si="753"/>
        <v>16272920094200.813</v>
      </c>
    </row>
    <row r="24119" spans="1:10" x14ac:dyDescent="0.25">
      <c r="A24119">
        <f t="shared" si="754"/>
        <v>24117</v>
      </c>
      <c r="B24119" s="22">
        <v>8943680</v>
      </c>
      <c r="J24119" s="6">
        <f t="shared" si="753"/>
        <v>24105244819313.906</v>
      </c>
    </row>
    <row r="24120" spans="1:10" x14ac:dyDescent="0.25">
      <c r="A24120">
        <f t="shared" si="754"/>
        <v>24118</v>
      </c>
      <c r="B24120" s="22">
        <v>11393430</v>
      </c>
      <c r="J24120" s="6">
        <f t="shared" si="753"/>
        <v>54161640302182.273</v>
      </c>
    </row>
    <row r="24121" spans="1:10" x14ac:dyDescent="0.25">
      <c r="A24121">
        <f t="shared" si="754"/>
        <v>24119</v>
      </c>
      <c r="B24121" s="22">
        <v>17087110</v>
      </c>
      <c r="J24121" s="6">
        <f t="shared" si="753"/>
        <v>170384444013437.47</v>
      </c>
    </row>
    <row r="24122" spans="1:10" x14ac:dyDescent="0.25">
      <c r="A24122">
        <f t="shared" si="754"/>
        <v>24120</v>
      </c>
      <c r="B24122" s="22">
        <v>0</v>
      </c>
      <c r="J24122" s="6">
        <f t="shared" si="753"/>
        <v>16272920094200.813</v>
      </c>
    </row>
    <row r="24123" spans="1:10" x14ac:dyDescent="0.25">
      <c r="A24123">
        <f t="shared" si="754"/>
        <v>24121</v>
      </c>
      <c r="B24123" s="22">
        <v>8143430</v>
      </c>
      <c r="J24123" s="6">
        <f t="shared" si="753"/>
        <v>16887655243524.369</v>
      </c>
    </row>
    <row r="24124" spans="1:10" x14ac:dyDescent="0.25">
      <c r="A24124">
        <f t="shared" si="754"/>
        <v>24122</v>
      </c>
      <c r="B24124" s="22">
        <v>8943680</v>
      </c>
      <c r="J24124" s="6">
        <f t="shared" si="753"/>
        <v>24105244819313.906</v>
      </c>
    </row>
    <row r="24125" spans="1:10" x14ac:dyDescent="0.25">
      <c r="A24125">
        <f t="shared" si="754"/>
        <v>24123</v>
      </c>
      <c r="B24125" s="22">
        <v>0</v>
      </c>
      <c r="J24125" s="6">
        <f t="shared" si="753"/>
        <v>16272920094200.813</v>
      </c>
    </row>
    <row r="24126" spans="1:10" x14ac:dyDescent="0.25">
      <c r="A24126">
        <f t="shared" si="754"/>
        <v>24124</v>
      </c>
      <c r="B24126" s="22">
        <v>0</v>
      </c>
      <c r="J24126" s="6">
        <f t="shared" si="753"/>
        <v>16272920094200.813</v>
      </c>
    </row>
    <row r="24127" spans="1:10" x14ac:dyDescent="0.25">
      <c r="A24127">
        <f t="shared" si="754"/>
        <v>24125</v>
      </c>
      <c r="B24127" s="22">
        <v>0</v>
      </c>
      <c r="J24127" s="6">
        <f t="shared" si="753"/>
        <v>16272920094200.813</v>
      </c>
    </row>
    <row r="24128" spans="1:10" x14ac:dyDescent="0.25">
      <c r="A24128">
        <f t="shared" si="754"/>
        <v>24126</v>
      </c>
      <c r="B24128" s="22">
        <v>0</v>
      </c>
      <c r="J24128" s="6">
        <f t="shared" si="753"/>
        <v>16272920094200.813</v>
      </c>
    </row>
    <row r="24129" spans="1:10" x14ac:dyDescent="0.25">
      <c r="A24129">
        <f t="shared" si="754"/>
        <v>24127</v>
      </c>
      <c r="B24129" s="22">
        <v>0</v>
      </c>
      <c r="J24129" s="6">
        <f t="shared" si="753"/>
        <v>16272920094200.813</v>
      </c>
    </row>
    <row r="24130" spans="1:10" x14ac:dyDescent="0.25">
      <c r="A24130">
        <f t="shared" si="754"/>
        <v>24128</v>
      </c>
      <c r="B24130" s="22">
        <v>17087110</v>
      </c>
      <c r="J24130" s="6">
        <f t="shared" si="753"/>
        <v>170384444013437.47</v>
      </c>
    </row>
    <row r="24131" spans="1:10" x14ac:dyDescent="0.25">
      <c r="A24131">
        <f t="shared" si="754"/>
        <v>24129</v>
      </c>
      <c r="B24131" s="22">
        <v>0</v>
      </c>
      <c r="J24131" s="6">
        <f t="shared" ref="J24131:J24194" si="755">(B24131-$I$6)^2</f>
        <v>16272920094200.813</v>
      </c>
    </row>
    <row r="24132" spans="1:10" x14ac:dyDescent="0.25">
      <c r="A24132">
        <f t="shared" ref="A24132:A24195" si="756">A24131+1</f>
        <v>24130</v>
      </c>
      <c r="B24132" s="22">
        <v>8943680</v>
      </c>
      <c r="J24132" s="6">
        <f t="shared" si="755"/>
        <v>24105244819313.906</v>
      </c>
    </row>
    <row r="24133" spans="1:10" x14ac:dyDescent="0.25">
      <c r="A24133">
        <f t="shared" si="756"/>
        <v>24131</v>
      </c>
      <c r="B24133" s="22">
        <v>0</v>
      </c>
      <c r="J24133" s="6">
        <f t="shared" si="755"/>
        <v>16272920094200.813</v>
      </c>
    </row>
    <row r="24134" spans="1:10" x14ac:dyDescent="0.25">
      <c r="A24134">
        <f t="shared" si="756"/>
        <v>24132</v>
      </c>
      <c r="B24134" s="22">
        <v>8943680</v>
      </c>
      <c r="J24134" s="6">
        <f t="shared" si="755"/>
        <v>24105244819313.906</v>
      </c>
    </row>
    <row r="24135" spans="1:10" x14ac:dyDescent="0.25">
      <c r="A24135">
        <f t="shared" si="756"/>
        <v>24133</v>
      </c>
      <c r="B24135" s="22">
        <v>0</v>
      </c>
      <c r="J24135" s="6">
        <f t="shared" si="755"/>
        <v>16272920094200.813</v>
      </c>
    </row>
    <row r="24136" spans="1:10" x14ac:dyDescent="0.25">
      <c r="A24136">
        <f t="shared" si="756"/>
        <v>24134</v>
      </c>
      <c r="B24136" s="22">
        <v>0</v>
      </c>
      <c r="J24136" s="6">
        <f t="shared" si="755"/>
        <v>16272920094200.813</v>
      </c>
    </row>
    <row r="24137" spans="1:10" x14ac:dyDescent="0.25">
      <c r="A24137">
        <f t="shared" si="756"/>
        <v>24135</v>
      </c>
      <c r="B24137" s="22">
        <v>9509178.0821917802</v>
      </c>
      <c r="J24137" s="6">
        <f t="shared" si="755"/>
        <v>29977895218721.488</v>
      </c>
    </row>
    <row r="24138" spans="1:10" x14ac:dyDescent="0.25">
      <c r="A24138">
        <f t="shared" si="756"/>
        <v>24136</v>
      </c>
      <c r="B24138" s="22">
        <v>0</v>
      </c>
      <c r="J24138" s="6">
        <f t="shared" si="755"/>
        <v>16272920094200.813</v>
      </c>
    </row>
    <row r="24139" spans="1:10" x14ac:dyDescent="0.25">
      <c r="A24139">
        <f t="shared" si="756"/>
        <v>24137</v>
      </c>
      <c r="B24139" s="22">
        <v>0</v>
      </c>
      <c r="J24139" s="6">
        <f t="shared" si="755"/>
        <v>16272920094200.813</v>
      </c>
    </row>
    <row r="24140" spans="1:10" x14ac:dyDescent="0.25">
      <c r="A24140">
        <f t="shared" si="756"/>
        <v>24138</v>
      </c>
      <c r="B24140" s="22">
        <v>0</v>
      </c>
      <c r="J24140" s="6">
        <f t="shared" si="755"/>
        <v>16272920094200.813</v>
      </c>
    </row>
    <row r="24141" spans="1:10" x14ac:dyDescent="0.25">
      <c r="A24141">
        <f t="shared" si="756"/>
        <v>24139</v>
      </c>
      <c r="B24141" s="22">
        <v>0</v>
      </c>
      <c r="J24141" s="6">
        <f t="shared" si="755"/>
        <v>16272920094200.813</v>
      </c>
    </row>
    <row r="24142" spans="1:10" x14ac:dyDescent="0.25">
      <c r="A24142">
        <f t="shared" si="756"/>
        <v>24140</v>
      </c>
      <c r="B24142" s="22">
        <v>0</v>
      </c>
      <c r="J24142" s="6">
        <f t="shared" si="755"/>
        <v>16272920094200.813</v>
      </c>
    </row>
    <row r="24143" spans="1:10" x14ac:dyDescent="0.25">
      <c r="A24143">
        <f t="shared" si="756"/>
        <v>24141</v>
      </c>
      <c r="B24143" s="22">
        <v>0</v>
      </c>
      <c r="J24143" s="6">
        <f t="shared" si="755"/>
        <v>16272920094200.813</v>
      </c>
    </row>
    <row r="24144" spans="1:10" x14ac:dyDescent="0.25">
      <c r="A24144">
        <f t="shared" si="756"/>
        <v>24142</v>
      </c>
      <c r="B24144" s="22">
        <v>8943680</v>
      </c>
      <c r="J24144" s="6">
        <f t="shared" si="755"/>
        <v>24105244819313.906</v>
      </c>
    </row>
    <row r="24145" spans="1:10" x14ac:dyDescent="0.25">
      <c r="A24145">
        <f t="shared" si="756"/>
        <v>24143</v>
      </c>
      <c r="B24145" s="22">
        <v>8943680</v>
      </c>
      <c r="J24145" s="6">
        <f t="shared" si="755"/>
        <v>24105244819313.906</v>
      </c>
    </row>
    <row r="24146" spans="1:10" x14ac:dyDescent="0.25">
      <c r="A24146">
        <f t="shared" si="756"/>
        <v>24144</v>
      </c>
      <c r="B24146" s="22">
        <v>0</v>
      </c>
      <c r="J24146" s="6">
        <f t="shared" si="755"/>
        <v>16272920094200.813</v>
      </c>
    </row>
    <row r="24147" spans="1:10" x14ac:dyDescent="0.25">
      <c r="A24147">
        <f t="shared" si="756"/>
        <v>24145</v>
      </c>
      <c r="B24147" s="22">
        <v>17087110</v>
      </c>
      <c r="J24147" s="6">
        <f t="shared" si="755"/>
        <v>170384444013437.47</v>
      </c>
    </row>
    <row r="24148" spans="1:10" x14ac:dyDescent="0.25">
      <c r="A24148">
        <f t="shared" si="756"/>
        <v>24146</v>
      </c>
      <c r="B24148" s="22">
        <v>0</v>
      </c>
      <c r="J24148" s="6">
        <f t="shared" si="755"/>
        <v>16272920094200.813</v>
      </c>
    </row>
    <row r="24149" spans="1:10" x14ac:dyDescent="0.25">
      <c r="A24149">
        <f t="shared" si="756"/>
        <v>24147</v>
      </c>
      <c r="B24149" s="22">
        <v>8943680</v>
      </c>
      <c r="J24149" s="6">
        <f t="shared" si="755"/>
        <v>24105244819313.906</v>
      </c>
    </row>
    <row r="24150" spans="1:10" x14ac:dyDescent="0.25">
      <c r="A24150">
        <f t="shared" si="756"/>
        <v>24148</v>
      </c>
      <c r="B24150" s="22">
        <v>0</v>
      </c>
      <c r="J24150" s="6">
        <f t="shared" si="755"/>
        <v>16272920094200.813</v>
      </c>
    </row>
    <row r="24151" spans="1:10" x14ac:dyDescent="0.25">
      <c r="A24151">
        <f t="shared" si="756"/>
        <v>24149</v>
      </c>
      <c r="B24151" s="22">
        <v>0</v>
      </c>
      <c r="J24151" s="6">
        <f t="shared" si="755"/>
        <v>16272920094200.813</v>
      </c>
    </row>
    <row r="24152" spans="1:10" x14ac:dyDescent="0.25">
      <c r="A24152">
        <f t="shared" si="756"/>
        <v>24150</v>
      </c>
      <c r="B24152" s="22">
        <v>0</v>
      </c>
      <c r="J24152" s="6">
        <f t="shared" si="755"/>
        <v>16272920094200.813</v>
      </c>
    </row>
    <row r="24153" spans="1:10" x14ac:dyDescent="0.25">
      <c r="A24153">
        <f t="shared" si="756"/>
        <v>24151</v>
      </c>
      <c r="B24153" s="22">
        <v>0</v>
      </c>
      <c r="J24153" s="6">
        <f t="shared" si="755"/>
        <v>16272920094200.813</v>
      </c>
    </row>
    <row r="24154" spans="1:10" x14ac:dyDescent="0.25">
      <c r="A24154">
        <f t="shared" si="756"/>
        <v>24152</v>
      </c>
      <c r="B24154" s="22">
        <v>8143430</v>
      </c>
      <c r="J24154" s="6">
        <f t="shared" si="755"/>
        <v>16887655243524.369</v>
      </c>
    </row>
    <row r="24155" spans="1:10" x14ac:dyDescent="0.25">
      <c r="A24155">
        <f t="shared" si="756"/>
        <v>24153</v>
      </c>
      <c r="B24155" s="22">
        <v>3250000</v>
      </c>
      <c r="J24155" s="6">
        <f t="shared" si="755"/>
        <v>614610152858.7196</v>
      </c>
    </row>
    <row r="24156" spans="1:10" x14ac:dyDescent="0.25">
      <c r="A24156">
        <f t="shared" si="756"/>
        <v>24154</v>
      </c>
      <c r="B24156" s="22">
        <v>8143430</v>
      </c>
      <c r="J24156" s="6">
        <f t="shared" si="755"/>
        <v>16887655243524.369</v>
      </c>
    </row>
    <row r="24157" spans="1:10" x14ac:dyDescent="0.25">
      <c r="A24157">
        <f t="shared" si="756"/>
        <v>24155</v>
      </c>
      <c r="B24157" s="22">
        <v>17087110</v>
      </c>
      <c r="J24157" s="6">
        <f t="shared" si="755"/>
        <v>170384444013437.47</v>
      </c>
    </row>
    <row r="24158" spans="1:10" x14ac:dyDescent="0.25">
      <c r="A24158">
        <f t="shared" si="756"/>
        <v>24156</v>
      </c>
      <c r="B24158" s="22">
        <v>8943680</v>
      </c>
      <c r="J24158" s="6">
        <f t="shared" si="755"/>
        <v>24105244819313.906</v>
      </c>
    </row>
    <row r="24159" spans="1:10" x14ac:dyDescent="0.25">
      <c r="A24159">
        <f t="shared" si="756"/>
        <v>24157</v>
      </c>
      <c r="B24159" s="22">
        <v>3250000</v>
      </c>
      <c r="J24159" s="6">
        <f t="shared" si="755"/>
        <v>614610152858.7196</v>
      </c>
    </row>
    <row r="24160" spans="1:10" x14ac:dyDescent="0.25">
      <c r="A24160">
        <f t="shared" si="756"/>
        <v>24158</v>
      </c>
      <c r="B24160" s="22">
        <v>0</v>
      </c>
      <c r="J24160" s="6">
        <f t="shared" si="755"/>
        <v>16272920094200.813</v>
      </c>
    </row>
    <row r="24161" spans="1:10" x14ac:dyDescent="0.25">
      <c r="A24161">
        <f t="shared" si="756"/>
        <v>24159</v>
      </c>
      <c r="B24161" s="22">
        <v>0</v>
      </c>
      <c r="J24161" s="6">
        <f t="shared" si="755"/>
        <v>16272920094200.813</v>
      </c>
    </row>
    <row r="24162" spans="1:10" x14ac:dyDescent="0.25">
      <c r="A24162">
        <f t="shared" si="756"/>
        <v>24160</v>
      </c>
      <c r="B24162" s="22">
        <v>0</v>
      </c>
      <c r="J24162" s="6">
        <f t="shared" si="755"/>
        <v>16272920094200.813</v>
      </c>
    </row>
    <row r="24163" spans="1:10" x14ac:dyDescent="0.25">
      <c r="A24163">
        <f t="shared" si="756"/>
        <v>24161</v>
      </c>
      <c r="B24163" s="22">
        <v>3000000</v>
      </c>
      <c r="J24163" s="6">
        <f t="shared" si="755"/>
        <v>1069095532961.9576</v>
      </c>
    </row>
    <row r="24164" spans="1:10" x14ac:dyDescent="0.25">
      <c r="A24164">
        <f t="shared" si="756"/>
        <v>24162</v>
      </c>
      <c r="B24164" s="22">
        <v>6250000</v>
      </c>
      <c r="J24164" s="6">
        <f t="shared" si="755"/>
        <v>4910785591619.8643</v>
      </c>
    </row>
    <row r="24165" spans="1:10" x14ac:dyDescent="0.25">
      <c r="A24165">
        <f t="shared" si="756"/>
        <v>24163</v>
      </c>
      <c r="B24165" s="22">
        <v>0</v>
      </c>
      <c r="J24165" s="6">
        <f t="shared" si="755"/>
        <v>16272920094200.813</v>
      </c>
    </row>
    <row r="24166" spans="1:10" x14ac:dyDescent="0.25">
      <c r="A24166">
        <f t="shared" si="756"/>
        <v>24164</v>
      </c>
      <c r="B24166" s="22">
        <v>8143430</v>
      </c>
      <c r="J24166" s="6">
        <f t="shared" si="755"/>
        <v>16887655243524.369</v>
      </c>
    </row>
    <row r="24167" spans="1:10" x14ac:dyDescent="0.25">
      <c r="A24167">
        <f t="shared" si="756"/>
        <v>24165</v>
      </c>
      <c r="B24167" s="22">
        <v>0</v>
      </c>
      <c r="J24167" s="6">
        <f t="shared" si="755"/>
        <v>16272920094200.813</v>
      </c>
    </row>
    <row r="24168" spans="1:10" x14ac:dyDescent="0.25">
      <c r="A24168">
        <f t="shared" si="756"/>
        <v>24166</v>
      </c>
      <c r="B24168" s="22">
        <v>0</v>
      </c>
      <c r="J24168" s="6">
        <f t="shared" si="755"/>
        <v>16272920094200.813</v>
      </c>
    </row>
    <row r="24169" spans="1:10" x14ac:dyDescent="0.25">
      <c r="A24169">
        <f t="shared" si="756"/>
        <v>24167</v>
      </c>
      <c r="B24169" s="22">
        <v>0</v>
      </c>
      <c r="J24169" s="6">
        <f t="shared" si="755"/>
        <v>16272920094200.813</v>
      </c>
    </row>
    <row r="24170" spans="1:10" x14ac:dyDescent="0.25">
      <c r="A24170">
        <f t="shared" si="756"/>
        <v>24168</v>
      </c>
      <c r="B24170" s="22">
        <v>3250000</v>
      </c>
      <c r="J24170" s="6">
        <f t="shared" si="755"/>
        <v>614610152858.7196</v>
      </c>
    </row>
    <row r="24171" spans="1:10" x14ac:dyDescent="0.25">
      <c r="A24171">
        <f t="shared" si="756"/>
        <v>24169</v>
      </c>
      <c r="B24171" s="22">
        <v>0</v>
      </c>
      <c r="J24171" s="6">
        <f t="shared" si="755"/>
        <v>16272920094200.813</v>
      </c>
    </row>
    <row r="24172" spans="1:10" x14ac:dyDescent="0.25">
      <c r="A24172">
        <f t="shared" si="756"/>
        <v>24170</v>
      </c>
      <c r="B24172" s="22">
        <v>3250000</v>
      </c>
      <c r="J24172" s="6">
        <f t="shared" si="755"/>
        <v>614610152858.7196</v>
      </c>
    </row>
    <row r="24173" spans="1:10" x14ac:dyDescent="0.25">
      <c r="A24173">
        <f t="shared" si="756"/>
        <v>24171</v>
      </c>
      <c r="B24173" s="22">
        <v>3000000</v>
      </c>
      <c r="J24173" s="6">
        <f t="shared" si="755"/>
        <v>1069095532961.9576</v>
      </c>
    </row>
    <row r="24174" spans="1:10" x14ac:dyDescent="0.25">
      <c r="A24174">
        <f t="shared" si="756"/>
        <v>24172</v>
      </c>
      <c r="B24174" s="22">
        <v>0</v>
      </c>
      <c r="J24174" s="6">
        <f t="shared" si="755"/>
        <v>16272920094200.813</v>
      </c>
    </row>
    <row r="24175" spans="1:10" x14ac:dyDescent="0.25">
      <c r="A24175">
        <f t="shared" si="756"/>
        <v>24173</v>
      </c>
      <c r="B24175" s="22">
        <v>17087110</v>
      </c>
      <c r="J24175" s="6">
        <f t="shared" si="755"/>
        <v>170384444013437.47</v>
      </c>
    </row>
    <row r="24176" spans="1:10" x14ac:dyDescent="0.25">
      <c r="A24176">
        <f t="shared" si="756"/>
        <v>24174</v>
      </c>
      <c r="B24176" s="22">
        <v>0</v>
      </c>
      <c r="J24176" s="6">
        <f t="shared" si="755"/>
        <v>16272920094200.813</v>
      </c>
    </row>
    <row r="24177" spans="1:10" x14ac:dyDescent="0.25">
      <c r="A24177">
        <f t="shared" si="756"/>
        <v>24175</v>
      </c>
      <c r="B24177" s="22">
        <v>8143430</v>
      </c>
      <c r="J24177" s="6">
        <f t="shared" si="755"/>
        <v>16887655243524.369</v>
      </c>
    </row>
    <row r="24178" spans="1:10" x14ac:dyDescent="0.25">
      <c r="A24178">
        <f t="shared" si="756"/>
        <v>24176</v>
      </c>
      <c r="B24178" s="22">
        <v>3250000</v>
      </c>
      <c r="J24178" s="6">
        <f t="shared" si="755"/>
        <v>614610152858.7196</v>
      </c>
    </row>
    <row r="24179" spans="1:10" x14ac:dyDescent="0.25">
      <c r="A24179">
        <f t="shared" si="756"/>
        <v>24177</v>
      </c>
      <c r="B24179" s="22">
        <v>0</v>
      </c>
      <c r="J24179" s="6">
        <f t="shared" si="755"/>
        <v>16272920094200.813</v>
      </c>
    </row>
    <row r="24180" spans="1:10" x14ac:dyDescent="0.25">
      <c r="A24180">
        <f t="shared" si="756"/>
        <v>24178</v>
      </c>
      <c r="B24180" s="22">
        <v>8143430</v>
      </c>
      <c r="J24180" s="6">
        <f t="shared" si="755"/>
        <v>16887655243524.369</v>
      </c>
    </row>
    <row r="24181" spans="1:10" x14ac:dyDescent="0.25">
      <c r="A24181">
        <f t="shared" si="756"/>
        <v>24179</v>
      </c>
      <c r="B24181" s="22">
        <v>0</v>
      </c>
      <c r="J24181" s="6">
        <f t="shared" si="755"/>
        <v>16272920094200.813</v>
      </c>
    </row>
    <row r="24182" spans="1:10" x14ac:dyDescent="0.25">
      <c r="A24182">
        <f t="shared" si="756"/>
        <v>24180</v>
      </c>
      <c r="B24182" s="22">
        <v>0</v>
      </c>
      <c r="J24182" s="6">
        <f t="shared" si="755"/>
        <v>16272920094200.813</v>
      </c>
    </row>
    <row r="24183" spans="1:10" x14ac:dyDescent="0.25">
      <c r="A24183">
        <f t="shared" si="756"/>
        <v>24181</v>
      </c>
      <c r="B24183" s="22">
        <v>8143430</v>
      </c>
      <c r="J24183" s="6">
        <f t="shared" si="755"/>
        <v>16887655243524.369</v>
      </c>
    </row>
    <row r="24184" spans="1:10" x14ac:dyDescent="0.25">
      <c r="A24184">
        <f t="shared" si="756"/>
        <v>24182</v>
      </c>
      <c r="B24184" s="22">
        <v>0</v>
      </c>
      <c r="J24184" s="6">
        <f t="shared" si="755"/>
        <v>16272920094200.813</v>
      </c>
    </row>
    <row r="24185" spans="1:10" x14ac:dyDescent="0.25">
      <c r="A24185">
        <f t="shared" si="756"/>
        <v>24183</v>
      </c>
      <c r="B24185" s="22">
        <v>0</v>
      </c>
      <c r="J24185" s="6">
        <f t="shared" si="755"/>
        <v>16272920094200.813</v>
      </c>
    </row>
    <row r="24186" spans="1:10" x14ac:dyDescent="0.25">
      <c r="A24186">
        <f t="shared" si="756"/>
        <v>24184</v>
      </c>
      <c r="B24186" s="22">
        <v>0</v>
      </c>
      <c r="J24186" s="6">
        <f t="shared" si="755"/>
        <v>16272920094200.813</v>
      </c>
    </row>
    <row r="24187" spans="1:10" x14ac:dyDescent="0.25">
      <c r="A24187">
        <f t="shared" si="756"/>
        <v>24185</v>
      </c>
      <c r="B24187" s="22">
        <v>0</v>
      </c>
      <c r="J24187" s="6">
        <f t="shared" si="755"/>
        <v>16272920094200.813</v>
      </c>
    </row>
    <row r="24188" spans="1:10" x14ac:dyDescent="0.25">
      <c r="A24188">
        <f t="shared" si="756"/>
        <v>24186</v>
      </c>
      <c r="B24188" s="22">
        <v>8943680</v>
      </c>
      <c r="J24188" s="6">
        <f t="shared" si="755"/>
        <v>24105244819313.906</v>
      </c>
    </row>
    <row r="24189" spans="1:10" x14ac:dyDescent="0.25">
      <c r="A24189">
        <f t="shared" si="756"/>
        <v>24187</v>
      </c>
      <c r="B24189" s="22">
        <v>0</v>
      </c>
      <c r="J24189" s="6">
        <f t="shared" si="755"/>
        <v>16272920094200.813</v>
      </c>
    </row>
    <row r="24190" spans="1:10" x14ac:dyDescent="0.25">
      <c r="A24190">
        <f t="shared" si="756"/>
        <v>24188</v>
      </c>
      <c r="B24190" s="22">
        <v>0</v>
      </c>
      <c r="J24190" s="6">
        <f t="shared" si="755"/>
        <v>16272920094200.813</v>
      </c>
    </row>
    <row r="24191" spans="1:10" x14ac:dyDescent="0.25">
      <c r="A24191">
        <f t="shared" si="756"/>
        <v>24189</v>
      </c>
      <c r="B24191" s="22">
        <v>0</v>
      </c>
      <c r="J24191" s="6">
        <f t="shared" si="755"/>
        <v>16272920094200.813</v>
      </c>
    </row>
    <row r="24192" spans="1:10" x14ac:dyDescent="0.25">
      <c r="A24192">
        <f t="shared" si="756"/>
        <v>24190</v>
      </c>
      <c r="B24192" s="22">
        <v>0</v>
      </c>
      <c r="J24192" s="6">
        <f t="shared" si="755"/>
        <v>16272920094200.813</v>
      </c>
    </row>
    <row r="24193" spans="1:10" x14ac:dyDescent="0.25">
      <c r="A24193">
        <f t="shared" si="756"/>
        <v>24191</v>
      </c>
      <c r="B24193" s="22">
        <v>0</v>
      </c>
      <c r="J24193" s="6">
        <f t="shared" si="755"/>
        <v>16272920094200.813</v>
      </c>
    </row>
    <row r="24194" spans="1:10" x14ac:dyDescent="0.25">
      <c r="A24194">
        <f t="shared" si="756"/>
        <v>24192</v>
      </c>
      <c r="B24194" s="22">
        <v>0</v>
      </c>
      <c r="J24194" s="6">
        <f t="shared" si="755"/>
        <v>16272920094200.813</v>
      </c>
    </row>
    <row r="24195" spans="1:10" x14ac:dyDescent="0.25">
      <c r="A24195">
        <f t="shared" si="756"/>
        <v>24193</v>
      </c>
      <c r="B24195" s="22">
        <v>8943680</v>
      </c>
      <c r="J24195" s="6">
        <f t="shared" ref="J24195:J24258" si="757">(B24195-$I$6)^2</f>
        <v>24105244819313.906</v>
      </c>
    </row>
    <row r="24196" spans="1:10" x14ac:dyDescent="0.25">
      <c r="A24196">
        <f t="shared" ref="A24196:A24259" si="758">A24195+1</f>
        <v>24194</v>
      </c>
      <c r="B24196" s="22">
        <v>0</v>
      </c>
      <c r="J24196" s="6">
        <f t="shared" si="757"/>
        <v>16272920094200.813</v>
      </c>
    </row>
    <row r="24197" spans="1:10" x14ac:dyDescent="0.25">
      <c r="A24197">
        <f t="shared" si="758"/>
        <v>24195</v>
      </c>
      <c r="B24197" s="22">
        <v>8143430</v>
      </c>
      <c r="J24197" s="6">
        <f t="shared" si="757"/>
        <v>16887655243524.369</v>
      </c>
    </row>
    <row r="24198" spans="1:10" x14ac:dyDescent="0.25">
      <c r="A24198">
        <f t="shared" si="758"/>
        <v>24196</v>
      </c>
      <c r="B24198" s="22">
        <v>8143430</v>
      </c>
      <c r="J24198" s="6">
        <f t="shared" si="757"/>
        <v>16887655243524.369</v>
      </c>
    </row>
    <row r="24199" spans="1:10" x14ac:dyDescent="0.25">
      <c r="A24199">
        <f t="shared" si="758"/>
        <v>24197</v>
      </c>
      <c r="B24199" s="22">
        <v>0</v>
      </c>
      <c r="J24199" s="6">
        <f t="shared" si="757"/>
        <v>16272920094200.813</v>
      </c>
    </row>
    <row r="24200" spans="1:10" x14ac:dyDescent="0.25">
      <c r="A24200">
        <f t="shared" si="758"/>
        <v>24198</v>
      </c>
      <c r="B24200" s="22">
        <v>0</v>
      </c>
      <c r="J24200" s="6">
        <f t="shared" si="757"/>
        <v>16272920094200.813</v>
      </c>
    </row>
    <row r="24201" spans="1:10" x14ac:dyDescent="0.25">
      <c r="A24201">
        <f t="shared" si="758"/>
        <v>24199</v>
      </c>
      <c r="B24201" s="22">
        <v>0</v>
      </c>
      <c r="J24201" s="6">
        <f t="shared" si="757"/>
        <v>16272920094200.813</v>
      </c>
    </row>
    <row r="24202" spans="1:10" x14ac:dyDescent="0.25">
      <c r="A24202">
        <f t="shared" si="758"/>
        <v>24200</v>
      </c>
      <c r="B24202" s="22">
        <v>0</v>
      </c>
      <c r="J24202" s="6">
        <f t="shared" si="757"/>
        <v>16272920094200.813</v>
      </c>
    </row>
    <row r="24203" spans="1:10" x14ac:dyDescent="0.25">
      <c r="A24203">
        <f t="shared" si="758"/>
        <v>24201</v>
      </c>
      <c r="B24203" s="22">
        <v>0</v>
      </c>
      <c r="J24203" s="6">
        <f t="shared" si="757"/>
        <v>16272920094200.813</v>
      </c>
    </row>
    <row r="24204" spans="1:10" x14ac:dyDescent="0.25">
      <c r="A24204">
        <f t="shared" si="758"/>
        <v>24202</v>
      </c>
      <c r="B24204" s="22">
        <v>0</v>
      </c>
      <c r="J24204" s="6">
        <f t="shared" si="757"/>
        <v>16272920094200.813</v>
      </c>
    </row>
    <row r="24205" spans="1:10" x14ac:dyDescent="0.25">
      <c r="A24205">
        <f t="shared" si="758"/>
        <v>24203</v>
      </c>
      <c r="B24205" s="22">
        <v>17087110</v>
      </c>
      <c r="J24205" s="6">
        <f t="shared" si="757"/>
        <v>170384444013437.47</v>
      </c>
    </row>
    <row r="24206" spans="1:10" x14ac:dyDescent="0.25">
      <c r="A24206">
        <f t="shared" si="758"/>
        <v>24204</v>
      </c>
      <c r="B24206" s="22">
        <v>8943680</v>
      </c>
      <c r="J24206" s="6">
        <f t="shared" si="757"/>
        <v>24105244819313.906</v>
      </c>
    </row>
    <row r="24207" spans="1:10" x14ac:dyDescent="0.25">
      <c r="A24207">
        <f t="shared" si="758"/>
        <v>24205</v>
      </c>
      <c r="B24207" s="22">
        <v>3000000</v>
      </c>
      <c r="J24207" s="6">
        <f t="shared" si="757"/>
        <v>1069095532961.9576</v>
      </c>
    </row>
    <row r="24208" spans="1:10" x14ac:dyDescent="0.25">
      <c r="A24208">
        <f t="shared" si="758"/>
        <v>24206</v>
      </c>
      <c r="B24208" s="22">
        <v>8943680</v>
      </c>
      <c r="J24208" s="6">
        <f t="shared" si="757"/>
        <v>24105244819313.906</v>
      </c>
    </row>
    <row r="24209" spans="1:10" x14ac:dyDescent="0.25">
      <c r="A24209">
        <f t="shared" si="758"/>
        <v>24207</v>
      </c>
      <c r="B24209" s="22">
        <v>0</v>
      </c>
      <c r="J24209" s="6">
        <f t="shared" si="757"/>
        <v>16272920094200.813</v>
      </c>
    </row>
    <row r="24210" spans="1:10" x14ac:dyDescent="0.25">
      <c r="A24210">
        <f t="shared" si="758"/>
        <v>24208</v>
      </c>
      <c r="B24210" s="22">
        <v>8143430</v>
      </c>
      <c r="J24210" s="6">
        <f t="shared" si="757"/>
        <v>16887655243524.369</v>
      </c>
    </row>
    <row r="24211" spans="1:10" x14ac:dyDescent="0.25">
      <c r="A24211">
        <f t="shared" si="758"/>
        <v>24209</v>
      </c>
      <c r="B24211" s="22">
        <v>8143430</v>
      </c>
      <c r="J24211" s="6">
        <f t="shared" si="757"/>
        <v>16887655243524.369</v>
      </c>
    </row>
    <row r="24212" spans="1:10" x14ac:dyDescent="0.25">
      <c r="A24212">
        <f t="shared" si="758"/>
        <v>24210</v>
      </c>
      <c r="B24212" s="22">
        <v>8943680</v>
      </c>
      <c r="J24212" s="6">
        <f t="shared" si="757"/>
        <v>24105244819313.906</v>
      </c>
    </row>
    <row r="24213" spans="1:10" x14ac:dyDescent="0.25">
      <c r="A24213">
        <f t="shared" si="758"/>
        <v>24211</v>
      </c>
      <c r="B24213" s="22">
        <v>8943680</v>
      </c>
      <c r="J24213" s="6">
        <f t="shared" si="757"/>
        <v>24105244819313.906</v>
      </c>
    </row>
    <row r="24214" spans="1:10" x14ac:dyDescent="0.25">
      <c r="A24214">
        <f t="shared" si="758"/>
        <v>24212</v>
      </c>
      <c r="B24214" s="22">
        <v>0</v>
      </c>
      <c r="J24214" s="6">
        <f t="shared" si="757"/>
        <v>16272920094200.813</v>
      </c>
    </row>
    <row r="24215" spans="1:10" x14ac:dyDescent="0.25">
      <c r="A24215">
        <f t="shared" si="758"/>
        <v>24213</v>
      </c>
      <c r="B24215" s="22">
        <v>0</v>
      </c>
      <c r="J24215" s="6">
        <f t="shared" si="757"/>
        <v>16272920094200.813</v>
      </c>
    </row>
    <row r="24216" spans="1:10" x14ac:dyDescent="0.25">
      <c r="A24216">
        <f t="shared" si="758"/>
        <v>24214</v>
      </c>
      <c r="B24216" s="22">
        <v>17087110</v>
      </c>
      <c r="J24216" s="6">
        <f t="shared" si="757"/>
        <v>170384444013437.47</v>
      </c>
    </row>
    <row r="24217" spans="1:10" x14ac:dyDescent="0.25">
      <c r="A24217">
        <f t="shared" si="758"/>
        <v>24215</v>
      </c>
      <c r="B24217" s="22">
        <v>8943680</v>
      </c>
      <c r="J24217" s="6">
        <f t="shared" si="757"/>
        <v>24105244819313.906</v>
      </c>
    </row>
    <row r="24218" spans="1:10" x14ac:dyDescent="0.25">
      <c r="A24218">
        <f t="shared" si="758"/>
        <v>24216</v>
      </c>
      <c r="B24218" s="22">
        <v>8943680</v>
      </c>
      <c r="J24218" s="6">
        <f t="shared" si="757"/>
        <v>24105244819313.906</v>
      </c>
    </row>
    <row r="24219" spans="1:10" x14ac:dyDescent="0.25">
      <c r="A24219">
        <f t="shared" si="758"/>
        <v>24217</v>
      </c>
      <c r="B24219" s="22">
        <v>0</v>
      </c>
      <c r="J24219" s="6">
        <f t="shared" si="757"/>
        <v>16272920094200.813</v>
      </c>
    </row>
    <row r="24220" spans="1:10" x14ac:dyDescent="0.25">
      <c r="A24220">
        <f t="shared" si="758"/>
        <v>24218</v>
      </c>
      <c r="B24220" s="22">
        <v>0</v>
      </c>
      <c r="J24220" s="6">
        <f t="shared" si="757"/>
        <v>16272920094200.813</v>
      </c>
    </row>
    <row r="24221" spans="1:10" x14ac:dyDescent="0.25">
      <c r="A24221">
        <f t="shared" si="758"/>
        <v>24219</v>
      </c>
      <c r="B24221" s="22">
        <v>8143430</v>
      </c>
      <c r="J24221" s="6">
        <f t="shared" si="757"/>
        <v>16887655243524.369</v>
      </c>
    </row>
    <row r="24222" spans="1:10" x14ac:dyDescent="0.25">
      <c r="A24222">
        <f t="shared" si="758"/>
        <v>24220</v>
      </c>
      <c r="B24222" s="22">
        <v>0</v>
      </c>
      <c r="J24222" s="6">
        <f t="shared" si="757"/>
        <v>16272920094200.813</v>
      </c>
    </row>
    <row r="24223" spans="1:10" x14ac:dyDescent="0.25">
      <c r="A24223">
        <f t="shared" si="758"/>
        <v>24221</v>
      </c>
      <c r="B24223" s="22">
        <v>8143430</v>
      </c>
      <c r="J24223" s="6">
        <f t="shared" si="757"/>
        <v>16887655243524.369</v>
      </c>
    </row>
    <row r="24224" spans="1:10" x14ac:dyDescent="0.25">
      <c r="A24224">
        <f t="shared" si="758"/>
        <v>24222</v>
      </c>
      <c r="B24224" s="22">
        <v>8943680</v>
      </c>
      <c r="J24224" s="6">
        <f t="shared" si="757"/>
        <v>24105244819313.906</v>
      </c>
    </row>
    <row r="24225" spans="1:10" x14ac:dyDescent="0.25">
      <c r="A24225">
        <f t="shared" si="758"/>
        <v>24223</v>
      </c>
      <c r="B24225" s="22">
        <v>0</v>
      </c>
      <c r="J24225" s="6">
        <f t="shared" si="757"/>
        <v>16272920094200.813</v>
      </c>
    </row>
    <row r="24226" spans="1:10" x14ac:dyDescent="0.25">
      <c r="A24226">
        <f t="shared" si="758"/>
        <v>24224</v>
      </c>
      <c r="B24226" s="22">
        <v>54335043.934246585</v>
      </c>
      <c r="J24226" s="6">
        <f t="shared" si="757"/>
        <v>2530197962460137.5</v>
      </c>
    </row>
    <row r="24227" spans="1:10" x14ac:dyDescent="0.25">
      <c r="A24227">
        <f t="shared" si="758"/>
        <v>24225</v>
      </c>
      <c r="B24227" s="22">
        <v>8943680</v>
      </c>
      <c r="J24227" s="6">
        <f t="shared" si="757"/>
        <v>24105244819313.906</v>
      </c>
    </row>
    <row r="24228" spans="1:10" x14ac:dyDescent="0.25">
      <c r="A24228">
        <f t="shared" si="758"/>
        <v>24226</v>
      </c>
      <c r="B24228" s="22">
        <v>8943680</v>
      </c>
      <c r="J24228" s="6">
        <f t="shared" si="757"/>
        <v>24105244819313.906</v>
      </c>
    </row>
    <row r="24229" spans="1:10" x14ac:dyDescent="0.25">
      <c r="A24229">
        <f t="shared" si="758"/>
        <v>24227</v>
      </c>
      <c r="B24229" s="22">
        <v>3000000</v>
      </c>
      <c r="J24229" s="6">
        <f t="shared" si="757"/>
        <v>1069095532961.9576</v>
      </c>
    </row>
    <row r="24230" spans="1:10" x14ac:dyDescent="0.25">
      <c r="A24230">
        <f t="shared" si="758"/>
        <v>24228</v>
      </c>
      <c r="B24230" s="22">
        <v>0</v>
      </c>
      <c r="J24230" s="6">
        <f t="shared" si="757"/>
        <v>16272920094200.813</v>
      </c>
    </row>
    <row r="24231" spans="1:10" x14ac:dyDescent="0.25">
      <c r="A24231">
        <f t="shared" si="758"/>
        <v>24229</v>
      </c>
      <c r="B24231" s="22">
        <v>0</v>
      </c>
      <c r="J24231" s="6">
        <f t="shared" si="757"/>
        <v>16272920094200.813</v>
      </c>
    </row>
    <row r="24232" spans="1:10" x14ac:dyDescent="0.25">
      <c r="A24232">
        <f t="shared" si="758"/>
        <v>24230</v>
      </c>
      <c r="B24232" s="22">
        <v>0</v>
      </c>
      <c r="J24232" s="6">
        <f t="shared" si="757"/>
        <v>16272920094200.813</v>
      </c>
    </row>
    <row r="24233" spans="1:10" x14ac:dyDescent="0.25">
      <c r="A24233">
        <f t="shared" si="758"/>
        <v>24231</v>
      </c>
      <c r="B24233" s="22">
        <v>0</v>
      </c>
      <c r="J24233" s="6">
        <f t="shared" si="757"/>
        <v>16272920094200.813</v>
      </c>
    </row>
    <row r="24234" spans="1:10" x14ac:dyDescent="0.25">
      <c r="A24234">
        <f t="shared" si="758"/>
        <v>24232</v>
      </c>
      <c r="B24234" s="22">
        <v>12193680</v>
      </c>
      <c r="J24234" s="6">
        <f t="shared" si="757"/>
        <v>66580854877971.813</v>
      </c>
    </row>
    <row r="24235" spans="1:10" x14ac:dyDescent="0.25">
      <c r="A24235">
        <f t="shared" si="758"/>
        <v>24233</v>
      </c>
      <c r="B24235" s="22">
        <v>285171.25</v>
      </c>
      <c r="J24235" s="6">
        <f t="shared" si="757"/>
        <v>14053497767724.313</v>
      </c>
    </row>
    <row r="24236" spans="1:10" x14ac:dyDescent="0.25">
      <c r="A24236">
        <f t="shared" si="758"/>
        <v>24234</v>
      </c>
      <c r="B24236" s="22">
        <v>0</v>
      </c>
      <c r="J24236" s="6">
        <f t="shared" si="757"/>
        <v>16272920094200.813</v>
      </c>
    </row>
    <row r="24237" spans="1:10" x14ac:dyDescent="0.25">
      <c r="A24237">
        <f t="shared" si="758"/>
        <v>24235</v>
      </c>
      <c r="B24237" s="22">
        <v>0</v>
      </c>
      <c r="J24237" s="6">
        <f t="shared" si="757"/>
        <v>16272920094200.813</v>
      </c>
    </row>
    <row r="24238" spans="1:10" x14ac:dyDescent="0.25">
      <c r="A24238">
        <f t="shared" si="758"/>
        <v>24236</v>
      </c>
      <c r="B24238" s="22">
        <v>8143430</v>
      </c>
      <c r="J24238" s="6">
        <f t="shared" si="757"/>
        <v>16887655243524.369</v>
      </c>
    </row>
    <row r="24239" spans="1:10" x14ac:dyDescent="0.25">
      <c r="A24239">
        <f t="shared" si="758"/>
        <v>24237</v>
      </c>
      <c r="B24239" s="22">
        <v>0</v>
      </c>
      <c r="J24239" s="6">
        <f t="shared" si="757"/>
        <v>16272920094200.813</v>
      </c>
    </row>
    <row r="24240" spans="1:10" x14ac:dyDescent="0.25">
      <c r="A24240">
        <f t="shared" si="758"/>
        <v>24238</v>
      </c>
      <c r="B24240" s="22">
        <v>3250000</v>
      </c>
      <c r="J24240" s="6">
        <f t="shared" si="757"/>
        <v>614610152858.7196</v>
      </c>
    </row>
    <row r="24241" spans="1:10" x14ac:dyDescent="0.25">
      <c r="A24241">
        <f t="shared" si="758"/>
        <v>24239</v>
      </c>
      <c r="B24241" s="22">
        <v>8943680</v>
      </c>
      <c r="J24241" s="6">
        <f t="shared" si="757"/>
        <v>24105244819313.906</v>
      </c>
    </row>
    <row r="24242" spans="1:10" x14ac:dyDescent="0.25">
      <c r="A24242">
        <f t="shared" si="758"/>
        <v>24240</v>
      </c>
      <c r="B24242" s="22">
        <v>8143430</v>
      </c>
      <c r="J24242" s="6">
        <f t="shared" si="757"/>
        <v>16887655243524.369</v>
      </c>
    </row>
    <row r="24243" spans="1:10" x14ac:dyDescent="0.25">
      <c r="A24243">
        <f t="shared" si="758"/>
        <v>24241</v>
      </c>
      <c r="B24243" s="22">
        <v>0</v>
      </c>
      <c r="J24243" s="6">
        <f t="shared" si="757"/>
        <v>16272920094200.813</v>
      </c>
    </row>
    <row r="24244" spans="1:10" x14ac:dyDescent="0.25">
      <c r="A24244">
        <f t="shared" si="758"/>
        <v>24242</v>
      </c>
      <c r="B24244" s="22">
        <v>0</v>
      </c>
      <c r="J24244" s="6">
        <f t="shared" si="757"/>
        <v>16272920094200.813</v>
      </c>
    </row>
    <row r="24245" spans="1:10" x14ac:dyDescent="0.25">
      <c r="A24245">
        <f t="shared" si="758"/>
        <v>24243</v>
      </c>
      <c r="B24245" s="22">
        <v>3000000</v>
      </c>
      <c r="J24245" s="6">
        <f t="shared" si="757"/>
        <v>1069095532961.9576</v>
      </c>
    </row>
    <row r="24246" spans="1:10" x14ac:dyDescent="0.25">
      <c r="A24246">
        <f t="shared" si="758"/>
        <v>24244</v>
      </c>
      <c r="B24246" s="22">
        <v>0</v>
      </c>
      <c r="J24246" s="6">
        <f t="shared" si="757"/>
        <v>16272920094200.813</v>
      </c>
    </row>
    <row r="24247" spans="1:10" x14ac:dyDescent="0.25">
      <c r="A24247">
        <f t="shared" si="758"/>
        <v>24245</v>
      </c>
      <c r="B24247" s="22">
        <v>8943680</v>
      </c>
      <c r="J24247" s="6">
        <f t="shared" si="757"/>
        <v>24105244819313.906</v>
      </c>
    </row>
    <row r="24248" spans="1:10" x14ac:dyDescent="0.25">
      <c r="A24248">
        <f t="shared" si="758"/>
        <v>24246</v>
      </c>
      <c r="B24248" s="22">
        <v>3250000</v>
      </c>
      <c r="J24248" s="6">
        <f t="shared" si="757"/>
        <v>614610152858.7196</v>
      </c>
    </row>
    <row r="24249" spans="1:10" x14ac:dyDescent="0.25">
      <c r="A24249">
        <f t="shared" si="758"/>
        <v>24247</v>
      </c>
      <c r="B24249" s="22">
        <v>0</v>
      </c>
      <c r="J24249" s="6">
        <f t="shared" si="757"/>
        <v>16272920094200.813</v>
      </c>
    </row>
    <row r="24250" spans="1:10" x14ac:dyDescent="0.25">
      <c r="A24250">
        <f t="shared" si="758"/>
        <v>24248</v>
      </c>
      <c r="B24250" s="22">
        <v>15193680</v>
      </c>
      <c r="J24250" s="6">
        <f t="shared" si="757"/>
        <v>124539110316732.95</v>
      </c>
    </row>
    <row r="24251" spans="1:10" x14ac:dyDescent="0.25">
      <c r="A24251">
        <f t="shared" si="758"/>
        <v>24249</v>
      </c>
      <c r="B24251" s="22">
        <v>0</v>
      </c>
      <c r="J24251" s="6">
        <f t="shared" si="757"/>
        <v>16272920094200.813</v>
      </c>
    </row>
    <row r="24252" spans="1:10" x14ac:dyDescent="0.25">
      <c r="A24252">
        <f t="shared" si="758"/>
        <v>24250</v>
      </c>
      <c r="B24252" s="22">
        <v>0</v>
      </c>
      <c r="J24252" s="6">
        <f t="shared" si="757"/>
        <v>16272920094200.813</v>
      </c>
    </row>
    <row r="24253" spans="1:10" x14ac:dyDescent="0.25">
      <c r="A24253">
        <f t="shared" si="758"/>
        <v>24251</v>
      </c>
      <c r="B24253" s="22">
        <v>0</v>
      </c>
      <c r="J24253" s="6">
        <f t="shared" si="757"/>
        <v>16272920094200.813</v>
      </c>
    </row>
    <row r="24254" spans="1:10" x14ac:dyDescent="0.25">
      <c r="A24254">
        <f t="shared" si="758"/>
        <v>24252</v>
      </c>
      <c r="B24254" s="22">
        <v>0</v>
      </c>
      <c r="J24254" s="6">
        <f t="shared" si="757"/>
        <v>16272920094200.813</v>
      </c>
    </row>
    <row r="24255" spans="1:10" x14ac:dyDescent="0.25">
      <c r="A24255">
        <f t="shared" si="758"/>
        <v>24253</v>
      </c>
      <c r="B24255" s="22">
        <v>8143430</v>
      </c>
      <c r="J24255" s="6">
        <f t="shared" si="757"/>
        <v>16887655243524.369</v>
      </c>
    </row>
    <row r="24256" spans="1:10" x14ac:dyDescent="0.25">
      <c r="A24256">
        <f t="shared" si="758"/>
        <v>24254</v>
      </c>
      <c r="B24256" s="22">
        <v>0</v>
      </c>
      <c r="J24256" s="6">
        <f t="shared" si="757"/>
        <v>16272920094200.813</v>
      </c>
    </row>
    <row r="24257" spans="1:10" x14ac:dyDescent="0.25">
      <c r="A24257">
        <f t="shared" si="758"/>
        <v>24255</v>
      </c>
      <c r="B24257" s="22">
        <v>8943680</v>
      </c>
      <c r="J24257" s="6">
        <f t="shared" si="757"/>
        <v>24105244819313.906</v>
      </c>
    </row>
    <row r="24258" spans="1:10" x14ac:dyDescent="0.25">
      <c r="A24258">
        <f t="shared" si="758"/>
        <v>24256</v>
      </c>
      <c r="B24258" s="22">
        <v>0</v>
      </c>
      <c r="J24258" s="6">
        <f t="shared" si="757"/>
        <v>16272920094200.813</v>
      </c>
    </row>
    <row r="24259" spans="1:10" x14ac:dyDescent="0.25">
      <c r="A24259">
        <f t="shared" si="758"/>
        <v>24257</v>
      </c>
      <c r="B24259" s="22">
        <v>0</v>
      </c>
      <c r="J24259" s="6">
        <f t="shared" ref="J24259:J24322" si="759">(B24259-$I$6)^2</f>
        <v>16272920094200.813</v>
      </c>
    </row>
    <row r="24260" spans="1:10" x14ac:dyDescent="0.25">
      <c r="A24260">
        <f t="shared" ref="A24260:A24323" si="760">A24259+1</f>
        <v>24258</v>
      </c>
      <c r="B24260" s="22">
        <v>12193680</v>
      </c>
      <c r="J24260" s="6">
        <f t="shared" si="759"/>
        <v>66580854877971.813</v>
      </c>
    </row>
    <row r="24261" spans="1:10" x14ac:dyDescent="0.25">
      <c r="A24261">
        <f t="shared" si="760"/>
        <v>24259</v>
      </c>
      <c r="B24261" s="22">
        <v>8143430</v>
      </c>
      <c r="J24261" s="6">
        <f t="shared" si="759"/>
        <v>16887655243524.369</v>
      </c>
    </row>
    <row r="24262" spans="1:10" x14ac:dyDescent="0.25">
      <c r="A24262">
        <f t="shared" si="760"/>
        <v>24260</v>
      </c>
      <c r="B24262" s="22">
        <v>0</v>
      </c>
      <c r="J24262" s="6">
        <f t="shared" si="759"/>
        <v>16272920094200.813</v>
      </c>
    </row>
    <row r="24263" spans="1:10" x14ac:dyDescent="0.25">
      <c r="A24263">
        <f t="shared" si="760"/>
        <v>24261</v>
      </c>
      <c r="B24263" s="22">
        <v>0</v>
      </c>
      <c r="J24263" s="6">
        <f t="shared" si="759"/>
        <v>16272920094200.813</v>
      </c>
    </row>
    <row r="24264" spans="1:10" x14ac:dyDescent="0.25">
      <c r="A24264">
        <f t="shared" si="760"/>
        <v>24262</v>
      </c>
      <c r="B24264" s="22">
        <v>0</v>
      </c>
      <c r="J24264" s="6">
        <f t="shared" si="759"/>
        <v>16272920094200.813</v>
      </c>
    </row>
    <row r="24265" spans="1:10" x14ac:dyDescent="0.25">
      <c r="A24265">
        <f t="shared" si="760"/>
        <v>24263</v>
      </c>
      <c r="B24265" s="22">
        <v>0</v>
      </c>
      <c r="J24265" s="6">
        <f t="shared" si="759"/>
        <v>16272920094200.813</v>
      </c>
    </row>
    <row r="24266" spans="1:10" x14ac:dyDescent="0.25">
      <c r="A24266">
        <f t="shared" si="760"/>
        <v>24264</v>
      </c>
      <c r="B24266" s="22">
        <v>0</v>
      </c>
      <c r="J24266" s="6">
        <f t="shared" si="759"/>
        <v>16272920094200.813</v>
      </c>
    </row>
    <row r="24267" spans="1:10" x14ac:dyDescent="0.25">
      <c r="A24267">
        <f t="shared" si="760"/>
        <v>24265</v>
      </c>
      <c r="B24267" s="22">
        <v>0</v>
      </c>
      <c r="J24267" s="6">
        <f t="shared" si="759"/>
        <v>16272920094200.813</v>
      </c>
    </row>
    <row r="24268" spans="1:10" x14ac:dyDescent="0.25">
      <c r="A24268">
        <f t="shared" si="760"/>
        <v>24266</v>
      </c>
      <c r="B24268" s="22">
        <v>0</v>
      </c>
      <c r="J24268" s="6">
        <f t="shared" si="759"/>
        <v>16272920094200.813</v>
      </c>
    </row>
    <row r="24269" spans="1:10" x14ac:dyDescent="0.25">
      <c r="A24269">
        <f t="shared" si="760"/>
        <v>24267</v>
      </c>
      <c r="B24269" s="22">
        <v>0</v>
      </c>
      <c r="J24269" s="6">
        <f t="shared" si="759"/>
        <v>16272920094200.813</v>
      </c>
    </row>
    <row r="24270" spans="1:10" x14ac:dyDescent="0.25">
      <c r="A24270">
        <f t="shared" si="760"/>
        <v>24268</v>
      </c>
      <c r="B24270" s="22">
        <v>8943680</v>
      </c>
      <c r="J24270" s="6">
        <f t="shared" si="759"/>
        <v>24105244819313.906</v>
      </c>
    </row>
    <row r="24271" spans="1:10" x14ac:dyDescent="0.25">
      <c r="A24271">
        <f t="shared" si="760"/>
        <v>24269</v>
      </c>
      <c r="B24271" s="22">
        <v>0</v>
      </c>
      <c r="J24271" s="6">
        <f t="shared" si="759"/>
        <v>16272920094200.813</v>
      </c>
    </row>
    <row r="24272" spans="1:10" x14ac:dyDescent="0.25">
      <c r="A24272">
        <f t="shared" si="760"/>
        <v>24270</v>
      </c>
      <c r="B24272" s="22">
        <v>11393430</v>
      </c>
      <c r="J24272" s="6">
        <f t="shared" si="759"/>
        <v>54161640302182.273</v>
      </c>
    </row>
    <row r="24273" spans="1:10" x14ac:dyDescent="0.25">
      <c r="A24273">
        <f t="shared" si="760"/>
        <v>24271</v>
      </c>
      <c r="B24273" s="22">
        <v>0</v>
      </c>
      <c r="J24273" s="6">
        <f t="shared" si="759"/>
        <v>16272920094200.813</v>
      </c>
    </row>
    <row r="24274" spans="1:10" x14ac:dyDescent="0.25">
      <c r="A24274">
        <f t="shared" si="760"/>
        <v>24272</v>
      </c>
      <c r="B24274" s="22">
        <v>0</v>
      </c>
      <c r="J24274" s="6">
        <f t="shared" si="759"/>
        <v>16272920094200.813</v>
      </c>
    </row>
    <row r="24275" spans="1:10" x14ac:dyDescent="0.25">
      <c r="A24275">
        <f t="shared" si="760"/>
        <v>24273</v>
      </c>
      <c r="B24275" s="22">
        <v>0</v>
      </c>
      <c r="J24275" s="6">
        <f t="shared" si="759"/>
        <v>16272920094200.813</v>
      </c>
    </row>
    <row r="24276" spans="1:10" x14ac:dyDescent="0.25">
      <c r="A24276">
        <f t="shared" si="760"/>
        <v>24274</v>
      </c>
      <c r="B24276" s="22">
        <v>12193680</v>
      </c>
      <c r="J24276" s="6">
        <f t="shared" si="759"/>
        <v>66580854877971.813</v>
      </c>
    </row>
    <row r="24277" spans="1:10" x14ac:dyDescent="0.25">
      <c r="A24277">
        <f t="shared" si="760"/>
        <v>24275</v>
      </c>
      <c r="B24277" s="22">
        <v>0</v>
      </c>
      <c r="J24277" s="6">
        <f t="shared" si="759"/>
        <v>16272920094200.813</v>
      </c>
    </row>
    <row r="24278" spans="1:10" x14ac:dyDescent="0.25">
      <c r="A24278">
        <f t="shared" si="760"/>
        <v>24276</v>
      </c>
      <c r="B24278" s="22">
        <v>17087110</v>
      </c>
      <c r="J24278" s="6">
        <f t="shared" si="759"/>
        <v>170384444013437.47</v>
      </c>
    </row>
    <row r="24279" spans="1:10" x14ac:dyDescent="0.25">
      <c r="A24279">
        <f t="shared" si="760"/>
        <v>24277</v>
      </c>
      <c r="B24279" s="22">
        <v>0</v>
      </c>
      <c r="J24279" s="6">
        <f t="shared" si="759"/>
        <v>16272920094200.813</v>
      </c>
    </row>
    <row r="24280" spans="1:10" x14ac:dyDescent="0.25">
      <c r="A24280">
        <f t="shared" si="760"/>
        <v>24278</v>
      </c>
      <c r="B24280" s="22">
        <v>0</v>
      </c>
      <c r="J24280" s="6">
        <f t="shared" si="759"/>
        <v>16272920094200.813</v>
      </c>
    </row>
    <row r="24281" spans="1:10" x14ac:dyDescent="0.25">
      <c r="A24281">
        <f t="shared" si="760"/>
        <v>24279</v>
      </c>
      <c r="B24281" s="22">
        <v>0</v>
      </c>
      <c r="J24281" s="6">
        <f t="shared" si="759"/>
        <v>16272920094200.813</v>
      </c>
    </row>
    <row r="24282" spans="1:10" x14ac:dyDescent="0.25">
      <c r="A24282">
        <f t="shared" si="760"/>
        <v>24280</v>
      </c>
      <c r="B24282" s="22">
        <v>8943680</v>
      </c>
      <c r="J24282" s="6">
        <f t="shared" si="759"/>
        <v>24105244819313.906</v>
      </c>
    </row>
    <row r="24283" spans="1:10" x14ac:dyDescent="0.25">
      <c r="A24283">
        <f t="shared" si="760"/>
        <v>24281</v>
      </c>
      <c r="B24283" s="22">
        <v>0</v>
      </c>
      <c r="J24283" s="6">
        <f t="shared" si="759"/>
        <v>16272920094200.813</v>
      </c>
    </row>
    <row r="24284" spans="1:10" x14ac:dyDescent="0.25">
      <c r="A24284">
        <f t="shared" si="760"/>
        <v>24282</v>
      </c>
      <c r="B24284" s="22">
        <v>0</v>
      </c>
      <c r="J24284" s="6">
        <f t="shared" si="759"/>
        <v>16272920094200.813</v>
      </c>
    </row>
    <row r="24285" spans="1:10" x14ac:dyDescent="0.25">
      <c r="A24285">
        <f t="shared" si="760"/>
        <v>24283</v>
      </c>
      <c r="B24285" s="22">
        <v>0</v>
      </c>
      <c r="J24285" s="6">
        <f t="shared" si="759"/>
        <v>16272920094200.813</v>
      </c>
    </row>
    <row r="24286" spans="1:10" x14ac:dyDescent="0.25">
      <c r="A24286">
        <f t="shared" si="760"/>
        <v>24284</v>
      </c>
      <c r="B24286" s="22">
        <v>8143430</v>
      </c>
      <c r="J24286" s="6">
        <f t="shared" si="759"/>
        <v>16887655243524.369</v>
      </c>
    </row>
    <row r="24287" spans="1:10" x14ac:dyDescent="0.25">
      <c r="A24287">
        <f t="shared" si="760"/>
        <v>24285</v>
      </c>
      <c r="B24287" s="22">
        <v>15481579.99999997</v>
      </c>
      <c r="J24287" s="6">
        <f t="shared" si="759"/>
        <v>131047757307005.39</v>
      </c>
    </row>
    <row r="24288" spans="1:10" x14ac:dyDescent="0.25">
      <c r="A24288">
        <f t="shared" si="760"/>
        <v>24286</v>
      </c>
      <c r="B24288" s="22">
        <v>0</v>
      </c>
      <c r="J24288" s="6">
        <f t="shared" si="759"/>
        <v>16272920094200.813</v>
      </c>
    </row>
    <row r="24289" spans="1:10" x14ac:dyDescent="0.25">
      <c r="A24289">
        <f t="shared" si="760"/>
        <v>24287</v>
      </c>
      <c r="B24289" s="22">
        <v>0</v>
      </c>
      <c r="J24289" s="6">
        <f t="shared" si="759"/>
        <v>16272920094200.813</v>
      </c>
    </row>
    <row r="24290" spans="1:10" x14ac:dyDescent="0.25">
      <c r="A24290">
        <f t="shared" si="760"/>
        <v>24288</v>
      </c>
      <c r="B24290" s="22">
        <v>0</v>
      </c>
      <c r="J24290" s="6">
        <f t="shared" si="759"/>
        <v>16272920094200.813</v>
      </c>
    </row>
    <row r="24291" spans="1:10" x14ac:dyDescent="0.25">
      <c r="A24291">
        <f t="shared" si="760"/>
        <v>24289</v>
      </c>
      <c r="B24291" s="22">
        <v>0</v>
      </c>
      <c r="J24291" s="6">
        <f t="shared" si="759"/>
        <v>16272920094200.813</v>
      </c>
    </row>
    <row r="24292" spans="1:10" x14ac:dyDescent="0.25">
      <c r="A24292">
        <f t="shared" si="760"/>
        <v>24290</v>
      </c>
      <c r="B24292" s="22">
        <v>8943680</v>
      </c>
      <c r="J24292" s="6">
        <f t="shared" si="759"/>
        <v>24105244819313.906</v>
      </c>
    </row>
    <row r="24293" spans="1:10" x14ac:dyDescent="0.25">
      <c r="A24293">
        <f t="shared" si="760"/>
        <v>24291</v>
      </c>
      <c r="B24293" s="22">
        <v>11393430</v>
      </c>
      <c r="J24293" s="6">
        <f t="shared" si="759"/>
        <v>54161640302182.273</v>
      </c>
    </row>
    <row r="24294" spans="1:10" x14ac:dyDescent="0.25">
      <c r="A24294">
        <f t="shared" si="760"/>
        <v>24292</v>
      </c>
      <c r="B24294" s="22">
        <v>8143430</v>
      </c>
      <c r="J24294" s="6">
        <f t="shared" si="759"/>
        <v>16887655243524.369</v>
      </c>
    </row>
    <row r="24295" spans="1:10" x14ac:dyDescent="0.25">
      <c r="A24295">
        <f t="shared" si="760"/>
        <v>24293</v>
      </c>
      <c r="B24295" s="22">
        <v>2008980.8219178081</v>
      </c>
      <c r="J24295" s="6">
        <f t="shared" si="759"/>
        <v>4100584250170.3423</v>
      </c>
    </row>
    <row r="24296" spans="1:10" x14ac:dyDescent="0.25">
      <c r="A24296">
        <f t="shared" si="760"/>
        <v>24294</v>
      </c>
      <c r="B24296" s="22">
        <v>0</v>
      </c>
      <c r="J24296" s="6">
        <f t="shared" si="759"/>
        <v>16272920094200.813</v>
      </c>
    </row>
    <row r="24297" spans="1:10" x14ac:dyDescent="0.25">
      <c r="A24297">
        <f t="shared" si="760"/>
        <v>24295</v>
      </c>
      <c r="B24297" s="22">
        <v>0</v>
      </c>
      <c r="J24297" s="6">
        <f t="shared" si="759"/>
        <v>16272920094200.813</v>
      </c>
    </row>
    <row r="24298" spans="1:10" x14ac:dyDescent="0.25">
      <c r="A24298">
        <f t="shared" si="760"/>
        <v>24296</v>
      </c>
      <c r="B24298" s="22">
        <v>0</v>
      </c>
      <c r="J24298" s="6">
        <f t="shared" si="759"/>
        <v>16272920094200.813</v>
      </c>
    </row>
    <row r="24299" spans="1:10" x14ac:dyDescent="0.25">
      <c r="A24299">
        <f t="shared" si="760"/>
        <v>24297</v>
      </c>
      <c r="B24299" s="22">
        <v>8943680</v>
      </c>
      <c r="J24299" s="6">
        <f t="shared" si="759"/>
        <v>24105244819313.906</v>
      </c>
    </row>
    <row r="24300" spans="1:10" x14ac:dyDescent="0.25">
      <c r="A24300">
        <f t="shared" si="760"/>
        <v>24298</v>
      </c>
      <c r="B24300" s="22">
        <v>8143430</v>
      </c>
      <c r="J24300" s="6">
        <f t="shared" si="759"/>
        <v>16887655243524.369</v>
      </c>
    </row>
    <row r="24301" spans="1:10" x14ac:dyDescent="0.25">
      <c r="A24301">
        <f t="shared" si="760"/>
        <v>24299</v>
      </c>
      <c r="B24301" s="22">
        <v>0</v>
      </c>
      <c r="J24301" s="6">
        <f t="shared" si="759"/>
        <v>16272920094200.813</v>
      </c>
    </row>
    <row r="24302" spans="1:10" x14ac:dyDescent="0.25">
      <c r="A24302">
        <f t="shared" si="760"/>
        <v>24300</v>
      </c>
      <c r="B24302" s="22">
        <v>0</v>
      </c>
      <c r="J24302" s="6">
        <f t="shared" si="759"/>
        <v>16272920094200.813</v>
      </c>
    </row>
    <row r="24303" spans="1:10" x14ac:dyDescent="0.25">
      <c r="A24303">
        <f t="shared" si="760"/>
        <v>24301</v>
      </c>
      <c r="B24303" s="22">
        <v>0</v>
      </c>
      <c r="J24303" s="6">
        <f t="shared" si="759"/>
        <v>16272920094200.813</v>
      </c>
    </row>
    <row r="24304" spans="1:10" x14ac:dyDescent="0.25">
      <c r="A24304">
        <f t="shared" si="760"/>
        <v>24302</v>
      </c>
      <c r="B24304" s="22">
        <v>0</v>
      </c>
      <c r="J24304" s="6">
        <f t="shared" si="759"/>
        <v>16272920094200.813</v>
      </c>
    </row>
    <row r="24305" spans="1:10" x14ac:dyDescent="0.25">
      <c r="A24305">
        <f t="shared" si="760"/>
        <v>24303</v>
      </c>
      <c r="B24305" s="22">
        <v>0</v>
      </c>
      <c r="J24305" s="6">
        <f t="shared" si="759"/>
        <v>16272920094200.813</v>
      </c>
    </row>
    <row r="24306" spans="1:10" x14ac:dyDescent="0.25">
      <c r="A24306">
        <f t="shared" si="760"/>
        <v>24304</v>
      </c>
      <c r="B24306" s="22">
        <v>8943680</v>
      </c>
      <c r="J24306" s="6">
        <f t="shared" si="759"/>
        <v>24105244819313.906</v>
      </c>
    </row>
    <row r="24307" spans="1:10" x14ac:dyDescent="0.25">
      <c r="A24307">
        <f t="shared" si="760"/>
        <v>24305</v>
      </c>
      <c r="B24307" s="22">
        <v>0</v>
      </c>
      <c r="J24307" s="6">
        <f t="shared" si="759"/>
        <v>16272920094200.813</v>
      </c>
    </row>
    <row r="24308" spans="1:10" x14ac:dyDescent="0.25">
      <c r="A24308">
        <f t="shared" si="760"/>
        <v>24306</v>
      </c>
      <c r="B24308" s="22">
        <v>54335043.934246585</v>
      </c>
      <c r="J24308" s="6">
        <f t="shared" si="759"/>
        <v>2530197962460137.5</v>
      </c>
    </row>
    <row r="24309" spans="1:10" x14ac:dyDescent="0.25">
      <c r="A24309">
        <f t="shared" si="760"/>
        <v>24307</v>
      </c>
      <c r="B24309" s="22">
        <v>0</v>
      </c>
      <c r="J24309" s="6">
        <f t="shared" si="759"/>
        <v>16272920094200.813</v>
      </c>
    </row>
    <row r="24310" spans="1:10" x14ac:dyDescent="0.25">
      <c r="A24310">
        <f t="shared" si="760"/>
        <v>24308</v>
      </c>
      <c r="B24310" s="22">
        <v>0</v>
      </c>
      <c r="J24310" s="6">
        <f t="shared" si="759"/>
        <v>16272920094200.813</v>
      </c>
    </row>
    <row r="24311" spans="1:10" x14ac:dyDescent="0.25">
      <c r="A24311">
        <f t="shared" si="760"/>
        <v>24309</v>
      </c>
      <c r="B24311" s="22">
        <v>0</v>
      </c>
      <c r="J24311" s="6">
        <f t="shared" si="759"/>
        <v>16272920094200.813</v>
      </c>
    </row>
    <row r="24312" spans="1:10" x14ac:dyDescent="0.25">
      <c r="A24312">
        <f t="shared" si="760"/>
        <v>24310</v>
      </c>
      <c r="B24312" s="22">
        <v>0</v>
      </c>
      <c r="J24312" s="6">
        <f t="shared" si="759"/>
        <v>16272920094200.813</v>
      </c>
    </row>
    <row r="24313" spans="1:10" x14ac:dyDescent="0.25">
      <c r="A24313">
        <f t="shared" si="760"/>
        <v>24311</v>
      </c>
      <c r="B24313" s="22">
        <v>11393430</v>
      </c>
      <c r="J24313" s="6">
        <f t="shared" si="759"/>
        <v>54161640302182.273</v>
      </c>
    </row>
    <row r="24314" spans="1:10" x14ac:dyDescent="0.25">
      <c r="A24314">
        <f t="shared" si="760"/>
        <v>24312</v>
      </c>
      <c r="B24314" s="22">
        <v>0</v>
      </c>
      <c r="J24314" s="6">
        <f t="shared" si="759"/>
        <v>16272920094200.813</v>
      </c>
    </row>
    <row r="24315" spans="1:10" x14ac:dyDescent="0.25">
      <c r="A24315">
        <f t="shared" si="760"/>
        <v>24313</v>
      </c>
      <c r="B24315" s="22">
        <v>3250000</v>
      </c>
      <c r="J24315" s="6">
        <f t="shared" si="759"/>
        <v>614610152858.7196</v>
      </c>
    </row>
    <row r="24316" spans="1:10" x14ac:dyDescent="0.25">
      <c r="A24316">
        <f t="shared" si="760"/>
        <v>24314</v>
      </c>
      <c r="B24316" s="22">
        <v>0</v>
      </c>
      <c r="J24316" s="6">
        <f t="shared" si="759"/>
        <v>16272920094200.813</v>
      </c>
    </row>
    <row r="24317" spans="1:10" x14ac:dyDescent="0.25">
      <c r="A24317">
        <f t="shared" si="760"/>
        <v>24315</v>
      </c>
      <c r="B24317" s="22">
        <v>8943680</v>
      </c>
      <c r="J24317" s="6">
        <f t="shared" si="759"/>
        <v>24105244819313.906</v>
      </c>
    </row>
    <row r="24318" spans="1:10" x14ac:dyDescent="0.25">
      <c r="A24318">
        <f t="shared" si="760"/>
        <v>24316</v>
      </c>
      <c r="B24318" s="22">
        <v>0</v>
      </c>
      <c r="J24318" s="6">
        <f t="shared" si="759"/>
        <v>16272920094200.813</v>
      </c>
    </row>
    <row r="24319" spans="1:10" x14ac:dyDescent="0.25">
      <c r="A24319">
        <f t="shared" si="760"/>
        <v>24317</v>
      </c>
      <c r="B24319" s="22">
        <v>0</v>
      </c>
      <c r="J24319" s="6">
        <f t="shared" si="759"/>
        <v>16272920094200.813</v>
      </c>
    </row>
    <row r="24320" spans="1:10" x14ac:dyDescent="0.25">
      <c r="A24320">
        <f t="shared" si="760"/>
        <v>24318</v>
      </c>
      <c r="B24320" s="22">
        <v>0</v>
      </c>
      <c r="J24320" s="6">
        <f t="shared" si="759"/>
        <v>16272920094200.813</v>
      </c>
    </row>
    <row r="24321" spans="1:10" x14ac:dyDescent="0.25">
      <c r="A24321">
        <f t="shared" si="760"/>
        <v>24319</v>
      </c>
      <c r="B24321" s="22">
        <v>0</v>
      </c>
      <c r="J24321" s="6">
        <f t="shared" si="759"/>
        <v>16272920094200.813</v>
      </c>
    </row>
    <row r="24322" spans="1:10" x14ac:dyDescent="0.25">
      <c r="A24322">
        <f t="shared" si="760"/>
        <v>24320</v>
      </c>
      <c r="B24322" s="22">
        <v>0</v>
      </c>
      <c r="J24322" s="6">
        <f t="shared" si="759"/>
        <v>16272920094200.813</v>
      </c>
    </row>
    <row r="24323" spans="1:10" x14ac:dyDescent="0.25">
      <c r="A24323">
        <f t="shared" si="760"/>
        <v>24321</v>
      </c>
      <c r="B24323" s="22">
        <v>0</v>
      </c>
      <c r="J24323" s="6">
        <f t="shared" ref="J24323:J24386" si="761">(B24323-$I$6)^2</f>
        <v>16272920094200.813</v>
      </c>
    </row>
    <row r="24324" spans="1:10" x14ac:dyDescent="0.25">
      <c r="A24324">
        <f t="shared" ref="A24324:A24387" si="762">A24323+1</f>
        <v>24322</v>
      </c>
      <c r="B24324" s="22">
        <v>17087110</v>
      </c>
      <c r="J24324" s="6">
        <f t="shared" si="761"/>
        <v>170384444013437.47</v>
      </c>
    </row>
    <row r="24325" spans="1:10" x14ac:dyDescent="0.25">
      <c r="A24325">
        <f t="shared" si="762"/>
        <v>24323</v>
      </c>
      <c r="B24325" s="22">
        <v>15481579.99999997</v>
      </c>
      <c r="J24325" s="6">
        <f t="shared" si="761"/>
        <v>131047757307005.39</v>
      </c>
    </row>
    <row r="24326" spans="1:10" x14ac:dyDescent="0.25">
      <c r="A24326">
        <f t="shared" si="762"/>
        <v>24324</v>
      </c>
      <c r="B24326" s="22">
        <v>0</v>
      </c>
      <c r="J24326" s="6">
        <f t="shared" si="761"/>
        <v>16272920094200.813</v>
      </c>
    </row>
    <row r="24327" spans="1:10" x14ac:dyDescent="0.25">
      <c r="A24327">
        <f t="shared" si="762"/>
        <v>24325</v>
      </c>
      <c r="B24327" s="22">
        <v>8143430</v>
      </c>
      <c r="J24327" s="6">
        <f t="shared" si="761"/>
        <v>16887655243524.369</v>
      </c>
    </row>
    <row r="24328" spans="1:10" x14ac:dyDescent="0.25">
      <c r="A24328">
        <f t="shared" si="762"/>
        <v>24326</v>
      </c>
      <c r="B24328" s="22">
        <v>0</v>
      </c>
      <c r="J24328" s="6">
        <f t="shared" si="761"/>
        <v>16272920094200.813</v>
      </c>
    </row>
    <row r="24329" spans="1:10" x14ac:dyDescent="0.25">
      <c r="A24329">
        <f t="shared" si="762"/>
        <v>24327</v>
      </c>
      <c r="B24329" s="22">
        <v>8143430</v>
      </c>
      <c r="J24329" s="6">
        <f t="shared" si="761"/>
        <v>16887655243524.369</v>
      </c>
    </row>
    <row r="24330" spans="1:10" x14ac:dyDescent="0.25">
      <c r="A24330">
        <f t="shared" si="762"/>
        <v>24328</v>
      </c>
      <c r="B24330" s="22">
        <v>8143430</v>
      </c>
      <c r="J24330" s="6">
        <f t="shared" si="761"/>
        <v>16887655243524.369</v>
      </c>
    </row>
    <row r="24331" spans="1:10" x14ac:dyDescent="0.25">
      <c r="A24331">
        <f t="shared" si="762"/>
        <v>24329</v>
      </c>
      <c r="B24331" s="22">
        <v>8143430</v>
      </c>
      <c r="J24331" s="6">
        <f t="shared" si="761"/>
        <v>16887655243524.369</v>
      </c>
    </row>
    <row r="24332" spans="1:10" x14ac:dyDescent="0.25">
      <c r="A24332">
        <f t="shared" si="762"/>
        <v>24330</v>
      </c>
      <c r="B24332" s="22">
        <v>8943680</v>
      </c>
      <c r="J24332" s="6">
        <f t="shared" si="761"/>
        <v>24105244819313.906</v>
      </c>
    </row>
    <row r="24333" spans="1:10" x14ac:dyDescent="0.25">
      <c r="A24333">
        <f t="shared" si="762"/>
        <v>24331</v>
      </c>
      <c r="B24333" s="22">
        <v>17087110</v>
      </c>
      <c r="J24333" s="6">
        <f t="shared" si="761"/>
        <v>170384444013437.47</v>
      </c>
    </row>
    <row r="24334" spans="1:10" x14ac:dyDescent="0.25">
      <c r="A24334">
        <f t="shared" si="762"/>
        <v>24332</v>
      </c>
      <c r="B24334" s="22">
        <v>3000000</v>
      </c>
      <c r="J24334" s="6">
        <f t="shared" si="761"/>
        <v>1069095532961.9576</v>
      </c>
    </row>
    <row r="24335" spans="1:10" x14ac:dyDescent="0.25">
      <c r="A24335">
        <f t="shared" si="762"/>
        <v>24333</v>
      </c>
      <c r="B24335" s="22">
        <v>12193680</v>
      </c>
      <c r="J24335" s="6">
        <f t="shared" si="761"/>
        <v>66580854877971.813</v>
      </c>
    </row>
    <row r="24336" spans="1:10" x14ac:dyDescent="0.25">
      <c r="A24336">
        <f t="shared" si="762"/>
        <v>24334</v>
      </c>
      <c r="B24336" s="22">
        <v>8943680</v>
      </c>
      <c r="J24336" s="6">
        <f t="shared" si="761"/>
        <v>24105244819313.906</v>
      </c>
    </row>
    <row r="24337" spans="1:10" x14ac:dyDescent="0.25">
      <c r="A24337">
        <f t="shared" si="762"/>
        <v>24335</v>
      </c>
      <c r="B24337" s="22">
        <v>8943680</v>
      </c>
      <c r="J24337" s="6">
        <f t="shared" si="761"/>
        <v>24105244819313.906</v>
      </c>
    </row>
    <row r="24338" spans="1:10" x14ac:dyDescent="0.25">
      <c r="A24338">
        <f t="shared" si="762"/>
        <v>24336</v>
      </c>
      <c r="B24338" s="22">
        <v>8943680</v>
      </c>
      <c r="J24338" s="6">
        <f t="shared" si="761"/>
        <v>24105244819313.906</v>
      </c>
    </row>
    <row r="24339" spans="1:10" x14ac:dyDescent="0.25">
      <c r="A24339">
        <f t="shared" si="762"/>
        <v>24337</v>
      </c>
      <c r="B24339" s="22">
        <v>0</v>
      </c>
      <c r="J24339" s="6">
        <f t="shared" si="761"/>
        <v>16272920094200.813</v>
      </c>
    </row>
    <row r="24340" spans="1:10" x14ac:dyDescent="0.25">
      <c r="A24340">
        <f t="shared" si="762"/>
        <v>24338</v>
      </c>
      <c r="B24340" s="22">
        <v>69943.25</v>
      </c>
      <c r="J24340" s="6">
        <f t="shared" si="761"/>
        <v>15713514101673.752</v>
      </c>
    </row>
    <row r="24341" spans="1:10" x14ac:dyDescent="0.25">
      <c r="A24341">
        <f t="shared" si="762"/>
        <v>24339</v>
      </c>
      <c r="B24341" s="22">
        <v>0</v>
      </c>
      <c r="J24341" s="6">
        <f t="shared" si="761"/>
        <v>16272920094200.813</v>
      </c>
    </row>
    <row r="24342" spans="1:10" x14ac:dyDescent="0.25">
      <c r="A24342">
        <f t="shared" si="762"/>
        <v>24340</v>
      </c>
      <c r="B24342" s="22">
        <v>8943680</v>
      </c>
      <c r="J24342" s="6">
        <f t="shared" si="761"/>
        <v>24105244819313.906</v>
      </c>
    </row>
    <row r="24343" spans="1:10" x14ac:dyDescent="0.25">
      <c r="A24343">
        <f t="shared" si="762"/>
        <v>24341</v>
      </c>
      <c r="B24343" s="22">
        <v>3000000</v>
      </c>
      <c r="J24343" s="6">
        <f t="shared" si="761"/>
        <v>1069095532961.9576</v>
      </c>
    </row>
    <row r="24344" spans="1:10" x14ac:dyDescent="0.25">
      <c r="A24344">
        <f t="shared" si="762"/>
        <v>24342</v>
      </c>
      <c r="B24344" s="22">
        <v>8943680</v>
      </c>
      <c r="J24344" s="6">
        <f t="shared" si="761"/>
        <v>24105244819313.906</v>
      </c>
    </row>
    <row r="24345" spans="1:10" x14ac:dyDescent="0.25">
      <c r="A24345">
        <f t="shared" si="762"/>
        <v>24343</v>
      </c>
      <c r="B24345" s="22">
        <v>0</v>
      </c>
      <c r="J24345" s="6">
        <f t="shared" si="761"/>
        <v>16272920094200.813</v>
      </c>
    </row>
    <row r="24346" spans="1:10" x14ac:dyDescent="0.25">
      <c r="A24346">
        <f t="shared" si="762"/>
        <v>24344</v>
      </c>
      <c r="B24346" s="22">
        <v>3000000</v>
      </c>
      <c r="J24346" s="6">
        <f t="shared" si="761"/>
        <v>1069095532961.9576</v>
      </c>
    </row>
    <row r="24347" spans="1:10" x14ac:dyDescent="0.25">
      <c r="A24347">
        <f t="shared" si="762"/>
        <v>24345</v>
      </c>
      <c r="B24347" s="22">
        <v>0</v>
      </c>
      <c r="J24347" s="6">
        <f t="shared" si="761"/>
        <v>16272920094200.813</v>
      </c>
    </row>
    <row r="24348" spans="1:10" x14ac:dyDescent="0.25">
      <c r="A24348">
        <f t="shared" si="762"/>
        <v>24346</v>
      </c>
      <c r="B24348" s="22">
        <v>8943680</v>
      </c>
      <c r="J24348" s="6">
        <f t="shared" si="761"/>
        <v>24105244819313.906</v>
      </c>
    </row>
    <row r="24349" spans="1:10" x14ac:dyDescent="0.25">
      <c r="A24349">
        <f t="shared" si="762"/>
        <v>24347</v>
      </c>
      <c r="B24349" s="22">
        <v>8943680</v>
      </c>
      <c r="J24349" s="6">
        <f t="shared" si="761"/>
        <v>24105244819313.906</v>
      </c>
    </row>
    <row r="24350" spans="1:10" x14ac:dyDescent="0.25">
      <c r="A24350">
        <f t="shared" si="762"/>
        <v>24348</v>
      </c>
      <c r="B24350" s="22">
        <v>8943680</v>
      </c>
      <c r="J24350" s="6">
        <f t="shared" si="761"/>
        <v>24105244819313.906</v>
      </c>
    </row>
    <row r="24351" spans="1:10" x14ac:dyDescent="0.25">
      <c r="A24351">
        <f t="shared" si="762"/>
        <v>24349</v>
      </c>
      <c r="B24351" s="22">
        <v>0</v>
      </c>
      <c r="J24351" s="6">
        <f t="shared" si="761"/>
        <v>16272920094200.813</v>
      </c>
    </row>
    <row r="24352" spans="1:10" x14ac:dyDescent="0.25">
      <c r="A24352">
        <f t="shared" si="762"/>
        <v>24350</v>
      </c>
      <c r="B24352" s="22">
        <v>0</v>
      </c>
      <c r="J24352" s="6">
        <f t="shared" si="761"/>
        <v>16272920094200.813</v>
      </c>
    </row>
    <row r="24353" spans="1:10" x14ac:dyDescent="0.25">
      <c r="A24353">
        <f t="shared" si="762"/>
        <v>24351</v>
      </c>
      <c r="B24353" s="22">
        <v>0</v>
      </c>
      <c r="J24353" s="6">
        <f t="shared" si="761"/>
        <v>16272920094200.813</v>
      </c>
    </row>
    <row r="24354" spans="1:10" x14ac:dyDescent="0.25">
      <c r="A24354">
        <f t="shared" si="762"/>
        <v>24352</v>
      </c>
      <c r="B24354" s="22">
        <v>0</v>
      </c>
      <c r="J24354" s="6">
        <f t="shared" si="761"/>
        <v>16272920094200.813</v>
      </c>
    </row>
    <row r="24355" spans="1:10" x14ac:dyDescent="0.25">
      <c r="A24355">
        <f t="shared" si="762"/>
        <v>24353</v>
      </c>
      <c r="B24355" s="22">
        <v>0</v>
      </c>
      <c r="J24355" s="6">
        <f t="shared" si="761"/>
        <v>16272920094200.813</v>
      </c>
    </row>
    <row r="24356" spans="1:10" x14ac:dyDescent="0.25">
      <c r="A24356">
        <f t="shared" si="762"/>
        <v>24354</v>
      </c>
      <c r="B24356" s="22">
        <v>0</v>
      </c>
      <c r="J24356" s="6">
        <f t="shared" si="761"/>
        <v>16272920094200.813</v>
      </c>
    </row>
    <row r="24357" spans="1:10" x14ac:dyDescent="0.25">
      <c r="A24357">
        <f t="shared" si="762"/>
        <v>24355</v>
      </c>
      <c r="B24357" s="22">
        <v>8943680</v>
      </c>
      <c r="J24357" s="6">
        <f t="shared" si="761"/>
        <v>24105244819313.906</v>
      </c>
    </row>
    <row r="24358" spans="1:10" x14ac:dyDescent="0.25">
      <c r="A24358">
        <f t="shared" si="762"/>
        <v>24356</v>
      </c>
      <c r="B24358" s="22">
        <v>0</v>
      </c>
      <c r="J24358" s="6">
        <f t="shared" si="761"/>
        <v>16272920094200.813</v>
      </c>
    </row>
    <row r="24359" spans="1:10" x14ac:dyDescent="0.25">
      <c r="A24359">
        <f t="shared" si="762"/>
        <v>24357</v>
      </c>
      <c r="B24359" s="22">
        <v>0</v>
      </c>
      <c r="J24359" s="6">
        <f t="shared" si="761"/>
        <v>16272920094200.813</v>
      </c>
    </row>
    <row r="24360" spans="1:10" x14ac:dyDescent="0.25">
      <c r="A24360">
        <f t="shared" si="762"/>
        <v>24358</v>
      </c>
      <c r="B24360" s="22">
        <v>8943680</v>
      </c>
      <c r="J24360" s="6">
        <f t="shared" si="761"/>
        <v>24105244819313.906</v>
      </c>
    </row>
    <row r="24361" spans="1:10" x14ac:dyDescent="0.25">
      <c r="A24361">
        <f t="shared" si="762"/>
        <v>24359</v>
      </c>
      <c r="B24361" s="22">
        <v>0</v>
      </c>
      <c r="J24361" s="6">
        <f t="shared" si="761"/>
        <v>16272920094200.813</v>
      </c>
    </row>
    <row r="24362" spans="1:10" x14ac:dyDescent="0.25">
      <c r="A24362">
        <f t="shared" si="762"/>
        <v>24360</v>
      </c>
      <c r="B24362" s="22">
        <v>8143430</v>
      </c>
      <c r="J24362" s="6">
        <f t="shared" si="761"/>
        <v>16887655243524.369</v>
      </c>
    </row>
    <row r="24363" spans="1:10" x14ac:dyDescent="0.25">
      <c r="A24363">
        <f t="shared" si="762"/>
        <v>24361</v>
      </c>
      <c r="B24363" s="22">
        <v>0</v>
      </c>
      <c r="J24363" s="6">
        <f t="shared" si="761"/>
        <v>16272920094200.813</v>
      </c>
    </row>
    <row r="24364" spans="1:10" x14ac:dyDescent="0.25">
      <c r="A24364">
        <f t="shared" si="762"/>
        <v>24362</v>
      </c>
      <c r="B24364" s="22">
        <v>0</v>
      </c>
      <c r="J24364" s="6">
        <f t="shared" si="761"/>
        <v>16272920094200.813</v>
      </c>
    </row>
    <row r="24365" spans="1:10" x14ac:dyDescent="0.25">
      <c r="A24365">
        <f t="shared" si="762"/>
        <v>24363</v>
      </c>
      <c r="B24365" s="22">
        <v>0</v>
      </c>
      <c r="J24365" s="6">
        <f t="shared" si="761"/>
        <v>16272920094200.813</v>
      </c>
    </row>
    <row r="24366" spans="1:10" x14ac:dyDescent="0.25">
      <c r="A24366">
        <f t="shared" si="762"/>
        <v>24364</v>
      </c>
      <c r="B24366" s="22">
        <v>8143430</v>
      </c>
      <c r="J24366" s="6">
        <f t="shared" si="761"/>
        <v>16887655243524.369</v>
      </c>
    </row>
    <row r="24367" spans="1:10" x14ac:dyDescent="0.25">
      <c r="A24367">
        <f t="shared" si="762"/>
        <v>24365</v>
      </c>
      <c r="B24367" s="22">
        <v>8943680</v>
      </c>
      <c r="J24367" s="6">
        <f t="shared" si="761"/>
        <v>24105244819313.906</v>
      </c>
    </row>
    <row r="24368" spans="1:10" x14ac:dyDescent="0.25">
      <c r="A24368">
        <f t="shared" si="762"/>
        <v>24366</v>
      </c>
      <c r="B24368" s="22">
        <v>8943680</v>
      </c>
      <c r="J24368" s="6">
        <f t="shared" si="761"/>
        <v>24105244819313.906</v>
      </c>
    </row>
    <row r="24369" spans="1:10" x14ac:dyDescent="0.25">
      <c r="A24369">
        <f t="shared" si="762"/>
        <v>24367</v>
      </c>
      <c r="B24369" s="22">
        <v>0</v>
      </c>
      <c r="J24369" s="6">
        <f t="shared" si="761"/>
        <v>16272920094200.813</v>
      </c>
    </row>
    <row r="24370" spans="1:10" x14ac:dyDescent="0.25">
      <c r="A24370">
        <f t="shared" si="762"/>
        <v>24368</v>
      </c>
      <c r="B24370" s="22">
        <v>0</v>
      </c>
      <c r="J24370" s="6">
        <f t="shared" si="761"/>
        <v>16272920094200.813</v>
      </c>
    </row>
    <row r="24371" spans="1:10" x14ac:dyDescent="0.25">
      <c r="A24371">
        <f t="shared" si="762"/>
        <v>24369</v>
      </c>
      <c r="B24371" s="22">
        <v>0</v>
      </c>
      <c r="J24371" s="6">
        <f t="shared" si="761"/>
        <v>16272920094200.813</v>
      </c>
    </row>
    <row r="24372" spans="1:10" x14ac:dyDescent="0.25">
      <c r="A24372">
        <f t="shared" si="762"/>
        <v>24370</v>
      </c>
      <c r="B24372" s="22">
        <v>15193203.800000001</v>
      </c>
      <c r="J24372" s="6">
        <f t="shared" si="761"/>
        <v>124528482036419.44</v>
      </c>
    </row>
    <row r="24373" spans="1:10" x14ac:dyDescent="0.25">
      <c r="A24373">
        <f t="shared" si="762"/>
        <v>24371</v>
      </c>
      <c r="B24373" s="22">
        <v>2008980.8219178081</v>
      </c>
      <c r="J24373" s="6">
        <f t="shared" si="761"/>
        <v>4100584250170.3423</v>
      </c>
    </row>
    <row r="24374" spans="1:10" x14ac:dyDescent="0.25">
      <c r="A24374">
        <f t="shared" si="762"/>
        <v>24372</v>
      </c>
      <c r="B24374" s="22">
        <v>0</v>
      </c>
      <c r="J24374" s="6">
        <f t="shared" si="761"/>
        <v>16272920094200.813</v>
      </c>
    </row>
    <row r="24375" spans="1:10" x14ac:dyDescent="0.25">
      <c r="A24375">
        <f t="shared" si="762"/>
        <v>24373</v>
      </c>
      <c r="B24375" s="22">
        <v>0</v>
      </c>
      <c r="J24375" s="6">
        <f t="shared" si="761"/>
        <v>16272920094200.813</v>
      </c>
    </row>
    <row r="24376" spans="1:10" x14ac:dyDescent="0.25">
      <c r="A24376">
        <f t="shared" si="762"/>
        <v>24374</v>
      </c>
      <c r="B24376" s="22">
        <v>0</v>
      </c>
      <c r="J24376" s="6">
        <f t="shared" si="761"/>
        <v>16272920094200.813</v>
      </c>
    </row>
    <row r="24377" spans="1:10" x14ac:dyDescent="0.25">
      <c r="A24377">
        <f t="shared" si="762"/>
        <v>24375</v>
      </c>
      <c r="B24377" s="22">
        <v>0</v>
      </c>
      <c r="J24377" s="6">
        <f t="shared" si="761"/>
        <v>16272920094200.813</v>
      </c>
    </row>
    <row r="24378" spans="1:10" x14ac:dyDescent="0.25">
      <c r="A24378">
        <f t="shared" si="762"/>
        <v>24376</v>
      </c>
      <c r="B24378" s="22">
        <v>17087110</v>
      </c>
      <c r="J24378" s="6">
        <f t="shared" si="761"/>
        <v>170384444013437.47</v>
      </c>
    </row>
    <row r="24379" spans="1:10" x14ac:dyDescent="0.25">
      <c r="A24379">
        <f t="shared" si="762"/>
        <v>24377</v>
      </c>
      <c r="B24379" s="22">
        <v>8943680</v>
      </c>
      <c r="J24379" s="6">
        <f t="shared" si="761"/>
        <v>24105244819313.906</v>
      </c>
    </row>
    <row r="24380" spans="1:10" x14ac:dyDescent="0.25">
      <c r="A24380">
        <f t="shared" si="762"/>
        <v>24378</v>
      </c>
      <c r="B24380" s="22">
        <v>8143430</v>
      </c>
      <c r="J24380" s="6">
        <f t="shared" si="761"/>
        <v>16887655243524.369</v>
      </c>
    </row>
    <row r="24381" spans="1:10" x14ac:dyDescent="0.25">
      <c r="A24381">
        <f t="shared" si="762"/>
        <v>24379</v>
      </c>
      <c r="B24381" s="22">
        <v>8143430</v>
      </c>
      <c r="J24381" s="6">
        <f t="shared" si="761"/>
        <v>16887655243524.369</v>
      </c>
    </row>
    <row r="24382" spans="1:10" x14ac:dyDescent="0.25">
      <c r="A24382">
        <f t="shared" si="762"/>
        <v>24380</v>
      </c>
      <c r="B24382" s="22">
        <v>0</v>
      </c>
      <c r="J24382" s="6">
        <f t="shared" si="761"/>
        <v>16272920094200.813</v>
      </c>
    </row>
    <row r="24383" spans="1:10" x14ac:dyDescent="0.25">
      <c r="A24383">
        <f t="shared" si="762"/>
        <v>24381</v>
      </c>
      <c r="B24383" s="22">
        <v>8943680</v>
      </c>
      <c r="J24383" s="6">
        <f t="shared" si="761"/>
        <v>24105244819313.906</v>
      </c>
    </row>
    <row r="24384" spans="1:10" x14ac:dyDescent="0.25">
      <c r="A24384">
        <f t="shared" si="762"/>
        <v>24382</v>
      </c>
      <c r="B24384" s="22">
        <v>0</v>
      </c>
      <c r="J24384" s="6">
        <f t="shared" si="761"/>
        <v>16272920094200.813</v>
      </c>
    </row>
    <row r="24385" spans="1:10" x14ac:dyDescent="0.25">
      <c r="A24385">
        <f t="shared" si="762"/>
        <v>24383</v>
      </c>
      <c r="B24385" s="22">
        <v>0</v>
      </c>
      <c r="J24385" s="6">
        <f t="shared" si="761"/>
        <v>16272920094200.813</v>
      </c>
    </row>
    <row r="24386" spans="1:10" x14ac:dyDescent="0.25">
      <c r="A24386">
        <f t="shared" si="762"/>
        <v>24384</v>
      </c>
      <c r="B24386" s="22">
        <v>0</v>
      </c>
      <c r="J24386" s="6">
        <f t="shared" si="761"/>
        <v>16272920094200.813</v>
      </c>
    </row>
    <row r="24387" spans="1:10" x14ac:dyDescent="0.25">
      <c r="A24387">
        <f t="shared" si="762"/>
        <v>24385</v>
      </c>
      <c r="B24387" s="22">
        <v>17087110</v>
      </c>
      <c r="J24387" s="6">
        <f t="shared" ref="J24387:J24450" si="763">(B24387-$I$6)^2</f>
        <v>170384444013437.47</v>
      </c>
    </row>
    <row r="24388" spans="1:10" x14ac:dyDescent="0.25">
      <c r="A24388">
        <f t="shared" ref="A24388:A24451" si="764">A24387+1</f>
        <v>24386</v>
      </c>
      <c r="B24388" s="22">
        <v>3250000</v>
      </c>
      <c r="J24388" s="6">
        <f t="shared" si="763"/>
        <v>614610152858.7196</v>
      </c>
    </row>
    <row r="24389" spans="1:10" x14ac:dyDescent="0.25">
      <c r="A24389">
        <f t="shared" si="764"/>
        <v>24387</v>
      </c>
      <c r="B24389" s="22">
        <v>0</v>
      </c>
      <c r="J24389" s="6">
        <f t="shared" si="763"/>
        <v>16272920094200.813</v>
      </c>
    </row>
    <row r="24390" spans="1:10" x14ac:dyDescent="0.25">
      <c r="A24390">
        <f t="shared" si="764"/>
        <v>24388</v>
      </c>
      <c r="B24390" s="22">
        <v>0</v>
      </c>
      <c r="J24390" s="6">
        <f t="shared" si="763"/>
        <v>16272920094200.813</v>
      </c>
    </row>
    <row r="24391" spans="1:10" x14ac:dyDescent="0.25">
      <c r="A24391">
        <f t="shared" si="764"/>
        <v>24389</v>
      </c>
      <c r="B24391" s="22">
        <v>0</v>
      </c>
      <c r="J24391" s="6">
        <f t="shared" si="763"/>
        <v>16272920094200.813</v>
      </c>
    </row>
    <row r="24392" spans="1:10" x14ac:dyDescent="0.25">
      <c r="A24392">
        <f t="shared" si="764"/>
        <v>24390</v>
      </c>
      <c r="B24392" s="22">
        <v>0</v>
      </c>
      <c r="J24392" s="6">
        <f t="shared" si="763"/>
        <v>16272920094200.813</v>
      </c>
    </row>
    <row r="24393" spans="1:10" x14ac:dyDescent="0.25">
      <c r="A24393">
        <f t="shared" si="764"/>
        <v>24391</v>
      </c>
      <c r="B24393" s="22">
        <v>0</v>
      </c>
      <c r="J24393" s="6">
        <f t="shared" si="763"/>
        <v>16272920094200.813</v>
      </c>
    </row>
    <row r="24394" spans="1:10" x14ac:dyDescent="0.25">
      <c r="A24394">
        <f t="shared" si="764"/>
        <v>24392</v>
      </c>
      <c r="B24394" s="22">
        <v>0</v>
      </c>
      <c r="J24394" s="6">
        <f t="shared" si="763"/>
        <v>16272920094200.813</v>
      </c>
    </row>
    <row r="24395" spans="1:10" x14ac:dyDescent="0.25">
      <c r="A24395">
        <f t="shared" si="764"/>
        <v>24393</v>
      </c>
      <c r="B24395" s="22">
        <v>0</v>
      </c>
      <c r="J24395" s="6">
        <f t="shared" si="763"/>
        <v>16272920094200.813</v>
      </c>
    </row>
    <row r="24396" spans="1:10" x14ac:dyDescent="0.25">
      <c r="A24396">
        <f t="shared" si="764"/>
        <v>24394</v>
      </c>
      <c r="B24396" s="22">
        <v>0</v>
      </c>
      <c r="J24396" s="6">
        <f t="shared" si="763"/>
        <v>16272920094200.813</v>
      </c>
    </row>
    <row r="24397" spans="1:10" x14ac:dyDescent="0.25">
      <c r="A24397">
        <f t="shared" si="764"/>
        <v>24395</v>
      </c>
      <c r="B24397" s="22">
        <v>0</v>
      </c>
      <c r="J24397" s="6">
        <f t="shared" si="763"/>
        <v>16272920094200.813</v>
      </c>
    </row>
    <row r="24398" spans="1:10" x14ac:dyDescent="0.25">
      <c r="A24398">
        <f t="shared" si="764"/>
        <v>24396</v>
      </c>
      <c r="B24398" s="22">
        <v>3250000</v>
      </c>
      <c r="J24398" s="6">
        <f t="shared" si="763"/>
        <v>614610152858.7196</v>
      </c>
    </row>
    <row r="24399" spans="1:10" x14ac:dyDescent="0.25">
      <c r="A24399">
        <f t="shared" si="764"/>
        <v>24397</v>
      </c>
      <c r="B24399" s="22">
        <v>0</v>
      </c>
      <c r="J24399" s="6">
        <f t="shared" si="763"/>
        <v>16272920094200.813</v>
      </c>
    </row>
    <row r="24400" spans="1:10" x14ac:dyDescent="0.25">
      <c r="A24400">
        <f t="shared" si="764"/>
        <v>24398</v>
      </c>
      <c r="B24400" s="22">
        <v>8943680</v>
      </c>
      <c r="J24400" s="6">
        <f t="shared" si="763"/>
        <v>24105244819313.906</v>
      </c>
    </row>
    <row r="24401" spans="1:10" x14ac:dyDescent="0.25">
      <c r="A24401">
        <f t="shared" si="764"/>
        <v>24399</v>
      </c>
      <c r="B24401" s="22">
        <v>0</v>
      </c>
      <c r="J24401" s="6">
        <f t="shared" si="763"/>
        <v>16272920094200.813</v>
      </c>
    </row>
    <row r="24402" spans="1:10" x14ac:dyDescent="0.25">
      <c r="A24402">
        <f t="shared" si="764"/>
        <v>24400</v>
      </c>
      <c r="B24402" s="22">
        <v>54335043.934246585</v>
      </c>
      <c r="J24402" s="6">
        <f t="shared" si="763"/>
        <v>2530197962460137.5</v>
      </c>
    </row>
    <row r="24403" spans="1:10" x14ac:dyDescent="0.25">
      <c r="A24403">
        <f t="shared" si="764"/>
        <v>24401</v>
      </c>
      <c r="B24403" s="22">
        <v>0</v>
      </c>
      <c r="J24403" s="6">
        <f t="shared" si="763"/>
        <v>16272920094200.813</v>
      </c>
    </row>
    <row r="24404" spans="1:10" x14ac:dyDescent="0.25">
      <c r="A24404">
        <f t="shared" si="764"/>
        <v>24402</v>
      </c>
      <c r="B24404" s="22">
        <v>8143430</v>
      </c>
      <c r="J24404" s="6">
        <f t="shared" si="763"/>
        <v>16887655243524.369</v>
      </c>
    </row>
    <row r="24405" spans="1:10" x14ac:dyDescent="0.25">
      <c r="A24405">
        <f t="shared" si="764"/>
        <v>24403</v>
      </c>
      <c r="B24405" s="22">
        <v>0</v>
      </c>
      <c r="J24405" s="6">
        <f t="shared" si="763"/>
        <v>16272920094200.813</v>
      </c>
    </row>
    <row r="24406" spans="1:10" x14ac:dyDescent="0.25">
      <c r="A24406">
        <f t="shared" si="764"/>
        <v>24404</v>
      </c>
      <c r="B24406" s="22">
        <v>0</v>
      </c>
      <c r="J24406" s="6">
        <f t="shared" si="763"/>
        <v>16272920094200.813</v>
      </c>
    </row>
    <row r="24407" spans="1:10" x14ac:dyDescent="0.25">
      <c r="A24407">
        <f t="shared" si="764"/>
        <v>24405</v>
      </c>
      <c r="B24407" s="22">
        <v>0</v>
      </c>
      <c r="J24407" s="6">
        <f t="shared" si="763"/>
        <v>16272920094200.813</v>
      </c>
    </row>
    <row r="24408" spans="1:10" x14ac:dyDescent="0.25">
      <c r="A24408">
        <f t="shared" si="764"/>
        <v>24406</v>
      </c>
      <c r="B24408" s="22">
        <v>0</v>
      </c>
      <c r="J24408" s="6">
        <f t="shared" si="763"/>
        <v>16272920094200.813</v>
      </c>
    </row>
    <row r="24409" spans="1:10" x14ac:dyDescent="0.25">
      <c r="A24409">
        <f t="shared" si="764"/>
        <v>24407</v>
      </c>
      <c r="B24409" s="22">
        <v>8943680</v>
      </c>
      <c r="J24409" s="6">
        <f t="shared" si="763"/>
        <v>24105244819313.906</v>
      </c>
    </row>
    <row r="24410" spans="1:10" x14ac:dyDescent="0.25">
      <c r="A24410">
        <f t="shared" si="764"/>
        <v>24408</v>
      </c>
      <c r="B24410" s="22">
        <v>0</v>
      </c>
      <c r="J24410" s="6">
        <f t="shared" si="763"/>
        <v>16272920094200.813</v>
      </c>
    </row>
    <row r="24411" spans="1:10" x14ac:dyDescent="0.25">
      <c r="A24411">
        <f t="shared" si="764"/>
        <v>24409</v>
      </c>
      <c r="B24411" s="22">
        <v>0</v>
      </c>
      <c r="J24411" s="6">
        <f t="shared" si="763"/>
        <v>16272920094200.813</v>
      </c>
    </row>
    <row r="24412" spans="1:10" x14ac:dyDescent="0.25">
      <c r="A24412">
        <f t="shared" si="764"/>
        <v>24410</v>
      </c>
      <c r="B24412" s="22">
        <v>0</v>
      </c>
      <c r="J24412" s="6">
        <f t="shared" si="763"/>
        <v>16272920094200.813</v>
      </c>
    </row>
    <row r="24413" spans="1:10" x14ac:dyDescent="0.25">
      <c r="A24413">
        <f t="shared" si="764"/>
        <v>24411</v>
      </c>
      <c r="B24413" s="22">
        <v>0</v>
      </c>
      <c r="J24413" s="6">
        <f t="shared" si="763"/>
        <v>16272920094200.813</v>
      </c>
    </row>
    <row r="24414" spans="1:10" x14ac:dyDescent="0.25">
      <c r="A24414">
        <f t="shared" si="764"/>
        <v>24412</v>
      </c>
      <c r="B24414" s="22">
        <v>8943680</v>
      </c>
      <c r="J24414" s="6">
        <f t="shared" si="763"/>
        <v>24105244819313.906</v>
      </c>
    </row>
    <row r="24415" spans="1:10" x14ac:dyDescent="0.25">
      <c r="A24415">
        <f t="shared" si="764"/>
        <v>24413</v>
      </c>
      <c r="B24415" s="22">
        <v>0</v>
      </c>
      <c r="J24415" s="6">
        <f t="shared" si="763"/>
        <v>16272920094200.813</v>
      </c>
    </row>
    <row r="24416" spans="1:10" x14ac:dyDescent="0.25">
      <c r="A24416">
        <f t="shared" si="764"/>
        <v>24414</v>
      </c>
      <c r="B24416" s="22">
        <v>0</v>
      </c>
      <c r="J24416" s="6">
        <f t="shared" si="763"/>
        <v>16272920094200.813</v>
      </c>
    </row>
    <row r="24417" spans="1:10" x14ac:dyDescent="0.25">
      <c r="A24417">
        <f t="shared" si="764"/>
        <v>24415</v>
      </c>
      <c r="B24417" s="22">
        <v>8143430</v>
      </c>
      <c r="J24417" s="6">
        <f t="shared" si="763"/>
        <v>16887655243524.369</v>
      </c>
    </row>
    <row r="24418" spans="1:10" x14ac:dyDescent="0.25">
      <c r="A24418">
        <f t="shared" si="764"/>
        <v>24416</v>
      </c>
      <c r="B24418" s="22">
        <v>8143430</v>
      </c>
      <c r="J24418" s="6">
        <f t="shared" si="763"/>
        <v>16887655243524.369</v>
      </c>
    </row>
    <row r="24419" spans="1:10" x14ac:dyDescent="0.25">
      <c r="A24419">
        <f t="shared" si="764"/>
        <v>24417</v>
      </c>
      <c r="B24419" s="22">
        <v>8943680</v>
      </c>
      <c r="J24419" s="6">
        <f t="shared" si="763"/>
        <v>24105244819313.906</v>
      </c>
    </row>
    <row r="24420" spans="1:10" x14ac:dyDescent="0.25">
      <c r="A24420">
        <f t="shared" si="764"/>
        <v>24418</v>
      </c>
      <c r="B24420" s="22">
        <v>0</v>
      </c>
      <c r="J24420" s="6">
        <f t="shared" si="763"/>
        <v>16272920094200.813</v>
      </c>
    </row>
    <row r="24421" spans="1:10" x14ac:dyDescent="0.25">
      <c r="A24421">
        <f t="shared" si="764"/>
        <v>24419</v>
      </c>
      <c r="B24421" s="22">
        <v>4428780.8219178077</v>
      </c>
      <c r="J24421" s="6">
        <f t="shared" si="763"/>
        <v>155874984828.50565</v>
      </c>
    </row>
    <row r="24422" spans="1:10" x14ac:dyDescent="0.25">
      <c r="A24422">
        <f t="shared" si="764"/>
        <v>24420</v>
      </c>
      <c r="B24422" s="22">
        <v>0</v>
      </c>
      <c r="J24422" s="6">
        <f t="shared" si="763"/>
        <v>16272920094200.813</v>
      </c>
    </row>
    <row r="24423" spans="1:10" x14ac:dyDescent="0.25">
      <c r="A24423">
        <f t="shared" si="764"/>
        <v>24421</v>
      </c>
      <c r="B24423" s="22">
        <v>3319943.25</v>
      </c>
      <c r="J24423" s="6">
        <f t="shared" si="763"/>
        <v>509835285331.659</v>
      </c>
    </row>
    <row r="24424" spans="1:10" x14ac:dyDescent="0.25">
      <c r="A24424">
        <f t="shared" si="764"/>
        <v>24422</v>
      </c>
      <c r="B24424" s="22">
        <v>3000000</v>
      </c>
      <c r="J24424" s="6">
        <f t="shared" si="763"/>
        <v>1069095532961.9576</v>
      </c>
    </row>
    <row r="24425" spans="1:10" x14ac:dyDescent="0.25">
      <c r="A24425">
        <f t="shared" si="764"/>
        <v>24423</v>
      </c>
      <c r="B24425" s="22">
        <v>17087110</v>
      </c>
      <c r="J24425" s="6">
        <f t="shared" si="763"/>
        <v>170384444013437.47</v>
      </c>
    </row>
    <row r="24426" spans="1:10" x14ac:dyDescent="0.25">
      <c r="A24426">
        <f t="shared" si="764"/>
        <v>24424</v>
      </c>
      <c r="B24426" s="22">
        <v>8143430</v>
      </c>
      <c r="J24426" s="6">
        <f t="shared" si="763"/>
        <v>16887655243524.369</v>
      </c>
    </row>
    <row r="24427" spans="1:10" x14ac:dyDescent="0.25">
      <c r="A24427">
        <f t="shared" si="764"/>
        <v>24425</v>
      </c>
      <c r="B24427" s="22">
        <v>0</v>
      </c>
      <c r="J24427" s="6">
        <f t="shared" si="763"/>
        <v>16272920094200.813</v>
      </c>
    </row>
    <row r="24428" spans="1:10" x14ac:dyDescent="0.25">
      <c r="A24428">
        <f t="shared" si="764"/>
        <v>24426</v>
      </c>
      <c r="B24428" s="22">
        <v>0</v>
      </c>
      <c r="J24428" s="6">
        <f t="shared" si="763"/>
        <v>16272920094200.813</v>
      </c>
    </row>
    <row r="24429" spans="1:10" x14ac:dyDescent="0.25">
      <c r="A24429">
        <f t="shared" si="764"/>
        <v>24427</v>
      </c>
      <c r="B24429" s="22">
        <v>17087110</v>
      </c>
      <c r="J24429" s="6">
        <f t="shared" si="763"/>
        <v>170384444013437.47</v>
      </c>
    </row>
    <row r="24430" spans="1:10" x14ac:dyDescent="0.25">
      <c r="A24430">
        <f t="shared" si="764"/>
        <v>24428</v>
      </c>
      <c r="B24430" s="22">
        <v>0</v>
      </c>
      <c r="J24430" s="6">
        <f t="shared" si="763"/>
        <v>16272920094200.813</v>
      </c>
    </row>
    <row r="24431" spans="1:10" x14ac:dyDescent="0.25">
      <c r="A24431">
        <f t="shared" si="764"/>
        <v>24429</v>
      </c>
      <c r="B24431" s="22">
        <v>3000000</v>
      </c>
      <c r="J24431" s="6">
        <f t="shared" si="763"/>
        <v>1069095532961.9576</v>
      </c>
    </row>
    <row r="24432" spans="1:10" x14ac:dyDescent="0.25">
      <c r="A24432">
        <f t="shared" si="764"/>
        <v>24430</v>
      </c>
      <c r="B24432" s="22">
        <v>8143430</v>
      </c>
      <c r="J24432" s="6">
        <f t="shared" si="763"/>
        <v>16887655243524.369</v>
      </c>
    </row>
    <row r="24433" spans="1:10" x14ac:dyDescent="0.25">
      <c r="A24433">
        <f t="shared" si="764"/>
        <v>24431</v>
      </c>
      <c r="B24433" s="22">
        <v>0</v>
      </c>
      <c r="J24433" s="6">
        <f t="shared" si="763"/>
        <v>16272920094200.813</v>
      </c>
    </row>
    <row r="24434" spans="1:10" x14ac:dyDescent="0.25">
      <c r="A24434">
        <f t="shared" si="764"/>
        <v>24432</v>
      </c>
      <c r="B24434" s="22">
        <v>0</v>
      </c>
      <c r="J24434" s="6">
        <f t="shared" si="763"/>
        <v>16272920094200.813</v>
      </c>
    </row>
    <row r="24435" spans="1:10" x14ac:dyDescent="0.25">
      <c r="A24435">
        <f t="shared" si="764"/>
        <v>24433</v>
      </c>
      <c r="B24435" s="22">
        <v>0</v>
      </c>
      <c r="J24435" s="6">
        <f t="shared" si="763"/>
        <v>16272920094200.813</v>
      </c>
    </row>
    <row r="24436" spans="1:10" x14ac:dyDescent="0.25">
      <c r="A24436">
        <f t="shared" si="764"/>
        <v>24434</v>
      </c>
      <c r="B24436" s="22">
        <v>0</v>
      </c>
      <c r="J24436" s="6">
        <f t="shared" si="763"/>
        <v>16272920094200.813</v>
      </c>
    </row>
    <row r="24437" spans="1:10" x14ac:dyDescent="0.25">
      <c r="A24437">
        <f t="shared" si="764"/>
        <v>24435</v>
      </c>
      <c r="B24437" s="22">
        <v>0</v>
      </c>
      <c r="J24437" s="6">
        <f t="shared" si="763"/>
        <v>16272920094200.813</v>
      </c>
    </row>
    <row r="24438" spans="1:10" x14ac:dyDescent="0.25">
      <c r="A24438">
        <f t="shared" si="764"/>
        <v>24436</v>
      </c>
      <c r="B24438" s="22">
        <v>0</v>
      </c>
      <c r="J24438" s="6">
        <f t="shared" si="763"/>
        <v>16272920094200.813</v>
      </c>
    </row>
    <row r="24439" spans="1:10" x14ac:dyDescent="0.25">
      <c r="A24439">
        <f t="shared" si="764"/>
        <v>24437</v>
      </c>
      <c r="B24439" s="22">
        <v>0</v>
      </c>
      <c r="J24439" s="6">
        <f t="shared" si="763"/>
        <v>16272920094200.813</v>
      </c>
    </row>
    <row r="24440" spans="1:10" x14ac:dyDescent="0.25">
      <c r="A24440">
        <f t="shared" si="764"/>
        <v>24438</v>
      </c>
      <c r="B24440" s="22">
        <v>11943680</v>
      </c>
      <c r="J24440" s="6">
        <f t="shared" si="763"/>
        <v>62563500258075.047</v>
      </c>
    </row>
    <row r="24441" spans="1:10" x14ac:dyDescent="0.25">
      <c r="A24441">
        <f t="shared" si="764"/>
        <v>24439</v>
      </c>
      <c r="B24441" s="22">
        <v>8143430</v>
      </c>
      <c r="J24441" s="6">
        <f t="shared" si="763"/>
        <v>16887655243524.369</v>
      </c>
    </row>
    <row r="24442" spans="1:10" x14ac:dyDescent="0.25">
      <c r="A24442">
        <f t="shared" si="764"/>
        <v>24440</v>
      </c>
      <c r="B24442" s="22">
        <v>0</v>
      </c>
      <c r="J24442" s="6">
        <f t="shared" si="763"/>
        <v>16272920094200.813</v>
      </c>
    </row>
    <row r="24443" spans="1:10" x14ac:dyDescent="0.25">
      <c r="A24443">
        <f t="shared" si="764"/>
        <v>24441</v>
      </c>
      <c r="B24443" s="22">
        <v>0</v>
      </c>
      <c r="J24443" s="6">
        <f t="shared" si="763"/>
        <v>16272920094200.813</v>
      </c>
    </row>
    <row r="24444" spans="1:10" x14ac:dyDescent="0.25">
      <c r="A24444">
        <f t="shared" si="764"/>
        <v>24442</v>
      </c>
      <c r="B24444" s="22">
        <v>0</v>
      </c>
      <c r="J24444" s="6">
        <f t="shared" si="763"/>
        <v>16272920094200.813</v>
      </c>
    </row>
    <row r="24445" spans="1:10" x14ac:dyDescent="0.25">
      <c r="A24445">
        <f t="shared" si="764"/>
        <v>24443</v>
      </c>
      <c r="B24445" s="22">
        <v>8943680</v>
      </c>
      <c r="J24445" s="6">
        <f t="shared" si="763"/>
        <v>24105244819313.906</v>
      </c>
    </row>
    <row r="24446" spans="1:10" x14ac:dyDescent="0.25">
      <c r="A24446">
        <f t="shared" si="764"/>
        <v>24444</v>
      </c>
      <c r="B24446" s="22">
        <v>0</v>
      </c>
      <c r="J24446" s="6">
        <f t="shared" si="763"/>
        <v>16272920094200.813</v>
      </c>
    </row>
    <row r="24447" spans="1:10" x14ac:dyDescent="0.25">
      <c r="A24447">
        <f t="shared" si="764"/>
        <v>24445</v>
      </c>
      <c r="B24447" s="22">
        <v>0</v>
      </c>
      <c r="J24447" s="6">
        <f t="shared" si="763"/>
        <v>16272920094200.813</v>
      </c>
    </row>
    <row r="24448" spans="1:10" x14ac:dyDescent="0.25">
      <c r="A24448">
        <f t="shared" si="764"/>
        <v>24446</v>
      </c>
      <c r="B24448" s="22">
        <v>0</v>
      </c>
      <c r="J24448" s="6">
        <f t="shared" si="763"/>
        <v>16272920094200.813</v>
      </c>
    </row>
    <row r="24449" spans="1:10" x14ac:dyDescent="0.25">
      <c r="A24449">
        <f t="shared" si="764"/>
        <v>24447</v>
      </c>
      <c r="B24449" s="22">
        <v>0</v>
      </c>
      <c r="J24449" s="6">
        <f t="shared" si="763"/>
        <v>16272920094200.813</v>
      </c>
    </row>
    <row r="24450" spans="1:10" x14ac:dyDescent="0.25">
      <c r="A24450">
        <f t="shared" si="764"/>
        <v>24448</v>
      </c>
      <c r="B24450" s="22">
        <v>8143430</v>
      </c>
      <c r="J24450" s="6">
        <f t="shared" si="763"/>
        <v>16887655243524.369</v>
      </c>
    </row>
    <row r="24451" spans="1:10" x14ac:dyDescent="0.25">
      <c r="A24451">
        <f t="shared" si="764"/>
        <v>24449</v>
      </c>
      <c r="B24451" s="22">
        <v>3250000</v>
      </c>
      <c r="J24451" s="6">
        <f t="shared" ref="J24451:J24514" si="765">(B24451-$I$6)^2</f>
        <v>614610152858.7196</v>
      </c>
    </row>
    <row r="24452" spans="1:10" x14ac:dyDescent="0.25">
      <c r="A24452">
        <f t="shared" ref="A24452:A24515" si="766">A24451+1</f>
        <v>24450</v>
      </c>
      <c r="B24452" s="22">
        <v>0</v>
      </c>
      <c r="J24452" s="6">
        <f t="shared" si="765"/>
        <v>16272920094200.813</v>
      </c>
    </row>
    <row r="24453" spans="1:10" x14ac:dyDescent="0.25">
      <c r="A24453">
        <f t="shared" si="766"/>
        <v>24451</v>
      </c>
      <c r="B24453" s="22">
        <v>0</v>
      </c>
      <c r="J24453" s="6">
        <f t="shared" si="765"/>
        <v>16272920094200.813</v>
      </c>
    </row>
    <row r="24454" spans="1:10" x14ac:dyDescent="0.25">
      <c r="A24454">
        <f t="shared" si="766"/>
        <v>24452</v>
      </c>
      <c r="B24454" s="22">
        <v>8943680</v>
      </c>
      <c r="J24454" s="6">
        <f t="shared" si="765"/>
        <v>24105244819313.906</v>
      </c>
    </row>
    <row r="24455" spans="1:10" x14ac:dyDescent="0.25">
      <c r="A24455">
        <f t="shared" si="766"/>
        <v>24453</v>
      </c>
      <c r="B24455" s="22">
        <v>0</v>
      </c>
      <c r="J24455" s="6">
        <f t="shared" si="765"/>
        <v>16272920094200.813</v>
      </c>
    </row>
    <row r="24456" spans="1:10" x14ac:dyDescent="0.25">
      <c r="A24456">
        <f t="shared" si="766"/>
        <v>24454</v>
      </c>
      <c r="B24456" s="22">
        <v>8943680</v>
      </c>
      <c r="J24456" s="6">
        <f t="shared" si="765"/>
        <v>24105244819313.906</v>
      </c>
    </row>
    <row r="24457" spans="1:10" x14ac:dyDescent="0.25">
      <c r="A24457">
        <f t="shared" si="766"/>
        <v>24455</v>
      </c>
      <c r="B24457" s="22">
        <v>0</v>
      </c>
      <c r="J24457" s="6">
        <f t="shared" si="765"/>
        <v>16272920094200.813</v>
      </c>
    </row>
    <row r="24458" spans="1:10" x14ac:dyDescent="0.25">
      <c r="A24458">
        <f t="shared" si="766"/>
        <v>24456</v>
      </c>
      <c r="B24458" s="22">
        <v>0</v>
      </c>
      <c r="J24458" s="6">
        <f t="shared" si="765"/>
        <v>16272920094200.813</v>
      </c>
    </row>
    <row r="24459" spans="1:10" x14ac:dyDescent="0.25">
      <c r="A24459">
        <f t="shared" si="766"/>
        <v>24457</v>
      </c>
      <c r="B24459" s="22">
        <v>0</v>
      </c>
      <c r="J24459" s="6">
        <f t="shared" si="765"/>
        <v>16272920094200.813</v>
      </c>
    </row>
    <row r="24460" spans="1:10" x14ac:dyDescent="0.25">
      <c r="A24460">
        <f t="shared" si="766"/>
        <v>24458</v>
      </c>
      <c r="B24460" s="22">
        <v>8943680</v>
      </c>
      <c r="J24460" s="6">
        <f t="shared" si="765"/>
        <v>24105244819313.906</v>
      </c>
    </row>
    <row r="24461" spans="1:10" x14ac:dyDescent="0.25">
      <c r="A24461">
        <f t="shared" si="766"/>
        <v>24459</v>
      </c>
      <c r="B24461" s="22">
        <v>0</v>
      </c>
      <c r="J24461" s="6">
        <f t="shared" si="765"/>
        <v>16272920094200.813</v>
      </c>
    </row>
    <row r="24462" spans="1:10" x14ac:dyDescent="0.25">
      <c r="A24462">
        <f t="shared" si="766"/>
        <v>24460</v>
      </c>
      <c r="B24462" s="22">
        <v>0</v>
      </c>
      <c r="J24462" s="6">
        <f t="shared" si="765"/>
        <v>16272920094200.813</v>
      </c>
    </row>
    <row r="24463" spans="1:10" x14ac:dyDescent="0.25">
      <c r="A24463">
        <f t="shared" si="766"/>
        <v>24461</v>
      </c>
      <c r="B24463" s="22">
        <v>0</v>
      </c>
      <c r="J24463" s="6">
        <f t="shared" si="765"/>
        <v>16272920094200.813</v>
      </c>
    </row>
    <row r="24464" spans="1:10" x14ac:dyDescent="0.25">
      <c r="A24464">
        <f t="shared" si="766"/>
        <v>24462</v>
      </c>
      <c r="B24464" s="22">
        <v>8143430</v>
      </c>
      <c r="J24464" s="6">
        <f t="shared" si="765"/>
        <v>16887655243524.369</v>
      </c>
    </row>
    <row r="24465" spans="1:10" x14ac:dyDescent="0.25">
      <c r="A24465">
        <f t="shared" si="766"/>
        <v>24463</v>
      </c>
      <c r="B24465" s="22">
        <v>0</v>
      </c>
      <c r="J24465" s="6">
        <f t="shared" si="765"/>
        <v>16272920094200.813</v>
      </c>
    </row>
    <row r="24466" spans="1:10" x14ac:dyDescent="0.25">
      <c r="A24466">
        <f t="shared" si="766"/>
        <v>24464</v>
      </c>
      <c r="B24466" s="22">
        <v>3250000</v>
      </c>
      <c r="J24466" s="6">
        <f t="shared" si="765"/>
        <v>614610152858.7196</v>
      </c>
    </row>
    <row r="24467" spans="1:10" x14ac:dyDescent="0.25">
      <c r="A24467">
        <f t="shared" si="766"/>
        <v>24465</v>
      </c>
      <c r="B24467" s="22">
        <v>0</v>
      </c>
      <c r="J24467" s="6">
        <f t="shared" si="765"/>
        <v>16272920094200.813</v>
      </c>
    </row>
    <row r="24468" spans="1:10" x14ac:dyDescent="0.25">
      <c r="A24468">
        <f t="shared" si="766"/>
        <v>24466</v>
      </c>
      <c r="B24468" s="22">
        <v>0</v>
      </c>
      <c r="J24468" s="6">
        <f t="shared" si="765"/>
        <v>16272920094200.813</v>
      </c>
    </row>
    <row r="24469" spans="1:10" x14ac:dyDescent="0.25">
      <c r="A24469">
        <f t="shared" si="766"/>
        <v>24467</v>
      </c>
      <c r="B24469" s="22">
        <v>0</v>
      </c>
      <c r="J24469" s="6">
        <f t="shared" si="765"/>
        <v>16272920094200.813</v>
      </c>
    </row>
    <row r="24470" spans="1:10" x14ac:dyDescent="0.25">
      <c r="A24470">
        <f t="shared" si="766"/>
        <v>24468</v>
      </c>
      <c r="B24470" s="22">
        <v>0</v>
      </c>
      <c r="J24470" s="6">
        <f t="shared" si="765"/>
        <v>16272920094200.813</v>
      </c>
    </row>
    <row r="24471" spans="1:10" x14ac:dyDescent="0.25">
      <c r="A24471">
        <f t="shared" si="766"/>
        <v>24469</v>
      </c>
      <c r="B24471" s="22">
        <v>8143430</v>
      </c>
      <c r="J24471" s="6">
        <f t="shared" si="765"/>
        <v>16887655243524.369</v>
      </c>
    </row>
    <row r="24472" spans="1:10" x14ac:dyDescent="0.25">
      <c r="A24472">
        <f t="shared" si="766"/>
        <v>24470</v>
      </c>
      <c r="B24472" s="22">
        <v>11943680</v>
      </c>
      <c r="J24472" s="6">
        <f t="shared" si="765"/>
        <v>62563500258075.047</v>
      </c>
    </row>
    <row r="24473" spans="1:10" x14ac:dyDescent="0.25">
      <c r="A24473">
        <f t="shared" si="766"/>
        <v>24471</v>
      </c>
      <c r="B24473" s="22">
        <v>0</v>
      </c>
      <c r="J24473" s="6">
        <f t="shared" si="765"/>
        <v>16272920094200.813</v>
      </c>
    </row>
    <row r="24474" spans="1:10" x14ac:dyDescent="0.25">
      <c r="A24474">
        <f t="shared" si="766"/>
        <v>24472</v>
      </c>
      <c r="B24474" s="22">
        <v>8143430</v>
      </c>
      <c r="J24474" s="6">
        <f t="shared" si="765"/>
        <v>16887655243524.369</v>
      </c>
    </row>
    <row r="24475" spans="1:10" x14ac:dyDescent="0.25">
      <c r="A24475">
        <f t="shared" si="766"/>
        <v>24473</v>
      </c>
      <c r="B24475" s="22">
        <v>0</v>
      </c>
      <c r="J24475" s="6">
        <f t="shared" si="765"/>
        <v>16272920094200.813</v>
      </c>
    </row>
    <row r="24476" spans="1:10" x14ac:dyDescent="0.25">
      <c r="A24476">
        <f t="shared" si="766"/>
        <v>24474</v>
      </c>
      <c r="B24476" s="22">
        <v>0</v>
      </c>
      <c r="J24476" s="6">
        <f t="shared" si="765"/>
        <v>16272920094200.813</v>
      </c>
    </row>
    <row r="24477" spans="1:10" x14ac:dyDescent="0.25">
      <c r="A24477">
        <f t="shared" si="766"/>
        <v>24475</v>
      </c>
      <c r="B24477" s="22">
        <v>0</v>
      </c>
      <c r="J24477" s="6">
        <f t="shared" si="765"/>
        <v>16272920094200.813</v>
      </c>
    </row>
    <row r="24478" spans="1:10" x14ac:dyDescent="0.25">
      <c r="A24478">
        <f t="shared" si="766"/>
        <v>24476</v>
      </c>
      <c r="B24478" s="22">
        <v>0</v>
      </c>
      <c r="J24478" s="6">
        <f t="shared" si="765"/>
        <v>16272920094200.813</v>
      </c>
    </row>
    <row r="24479" spans="1:10" x14ac:dyDescent="0.25">
      <c r="A24479">
        <f t="shared" si="766"/>
        <v>24477</v>
      </c>
      <c r="B24479" s="22">
        <v>3250000</v>
      </c>
      <c r="J24479" s="6">
        <f t="shared" si="765"/>
        <v>614610152858.7196</v>
      </c>
    </row>
    <row r="24480" spans="1:10" x14ac:dyDescent="0.25">
      <c r="A24480">
        <f t="shared" si="766"/>
        <v>24478</v>
      </c>
      <c r="B24480" s="22">
        <v>0</v>
      </c>
      <c r="J24480" s="6">
        <f t="shared" si="765"/>
        <v>16272920094200.813</v>
      </c>
    </row>
    <row r="24481" spans="1:10" x14ac:dyDescent="0.25">
      <c r="A24481">
        <f t="shared" si="766"/>
        <v>24479</v>
      </c>
      <c r="B24481" s="22">
        <v>17087110</v>
      </c>
      <c r="J24481" s="6">
        <f t="shared" si="765"/>
        <v>170384444013437.47</v>
      </c>
    </row>
    <row r="24482" spans="1:10" x14ac:dyDescent="0.25">
      <c r="A24482">
        <f t="shared" si="766"/>
        <v>24480</v>
      </c>
      <c r="B24482" s="22">
        <v>8143430</v>
      </c>
      <c r="J24482" s="6">
        <f t="shared" si="765"/>
        <v>16887655243524.369</v>
      </c>
    </row>
    <row r="24483" spans="1:10" x14ac:dyDescent="0.25">
      <c r="A24483">
        <f t="shared" si="766"/>
        <v>24481</v>
      </c>
      <c r="B24483" s="22">
        <v>8943680</v>
      </c>
      <c r="J24483" s="6">
        <f t="shared" si="765"/>
        <v>24105244819313.906</v>
      </c>
    </row>
    <row r="24484" spans="1:10" x14ac:dyDescent="0.25">
      <c r="A24484">
        <f t="shared" si="766"/>
        <v>24482</v>
      </c>
      <c r="B24484" s="22">
        <v>0</v>
      </c>
      <c r="J24484" s="6">
        <f t="shared" si="765"/>
        <v>16272920094200.813</v>
      </c>
    </row>
    <row r="24485" spans="1:10" x14ac:dyDescent="0.25">
      <c r="A24485">
        <f t="shared" si="766"/>
        <v>24483</v>
      </c>
      <c r="B24485" s="22">
        <v>3250000</v>
      </c>
      <c r="J24485" s="6">
        <f t="shared" si="765"/>
        <v>614610152858.7196</v>
      </c>
    </row>
    <row r="24486" spans="1:10" x14ac:dyDescent="0.25">
      <c r="A24486">
        <f t="shared" si="766"/>
        <v>24484</v>
      </c>
      <c r="B24486" s="22">
        <v>0</v>
      </c>
      <c r="J24486" s="6">
        <f t="shared" si="765"/>
        <v>16272920094200.813</v>
      </c>
    </row>
    <row r="24487" spans="1:10" x14ac:dyDescent="0.25">
      <c r="A24487">
        <f t="shared" si="766"/>
        <v>24485</v>
      </c>
      <c r="B24487" s="22">
        <v>0</v>
      </c>
      <c r="J24487" s="6">
        <f t="shared" si="765"/>
        <v>16272920094200.813</v>
      </c>
    </row>
    <row r="24488" spans="1:10" x14ac:dyDescent="0.25">
      <c r="A24488">
        <f t="shared" si="766"/>
        <v>24486</v>
      </c>
      <c r="B24488" s="22">
        <v>0</v>
      </c>
      <c r="J24488" s="6">
        <f t="shared" si="765"/>
        <v>16272920094200.813</v>
      </c>
    </row>
    <row r="24489" spans="1:10" x14ac:dyDescent="0.25">
      <c r="A24489">
        <f t="shared" si="766"/>
        <v>24487</v>
      </c>
      <c r="B24489" s="22">
        <v>0</v>
      </c>
      <c r="J24489" s="6">
        <f t="shared" si="765"/>
        <v>16272920094200.813</v>
      </c>
    </row>
    <row r="24490" spans="1:10" x14ac:dyDescent="0.25">
      <c r="A24490">
        <f t="shared" si="766"/>
        <v>24488</v>
      </c>
      <c r="B24490" s="22">
        <v>12572210.821917808</v>
      </c>
      <c r="J24490" s="6">
        <f t="shared" si="765"/>
        <v>72901543351412.328</v>
      </c>
    </row>
    <row r="24491" spans="1:10" x14ac:dyDescent="0.25">
      <c r="A24491">
        <f t="shared" si="766"/>
        <v>24489</v>
      </c>
      <c r="B24491" s="22">
        <v>0</v>
      </c>
      <c r="J24491" s="6">
        <f t="shared" si="765"/>
        <v>16272920094200.813</v>
      </c>
    </row>
    <row r="24492" spans="1:10" x14ac:dyDescent="0.25">
      <c r="A24492">
        <f t="shared" si="766"/>
        <v>24490</v>
      </c>
      <c r="B24492" s="22">
        <v>0</v>
      </c>
      <c r="J24492" s="6">
        <f t="shared" si="765"/>
        <v>16272920094200.813</v>
      </c>
    </row>
    <row r="24493" spans="1:10" x14ac:dyDescent="0.25">
      <c r="A24493">
        <f t="shared" si="766"/>
        <v>24491</v>
      </c>
      <c r="B24493" s="22">
        <v>0</v>
      </c>
      <c r="J24493" s="6">
        <f t="shared" si="765"/>
        <v>16272920094200.813</v>
      </c>
    </row>
    <row r="24494" spans="1:10" x14ac:dyDescent="0.25">
      <c r="A24494">
        <f t="shared" si="766"/>
        <v>24492</v>
      </c>
      <c r="B24494" s="22">
        <v>0</v>
      </c>
      <c r="J24494" s="6">
        <f t="shared" si="765"/>
        <v>16272920094200.813</v>
      </c>
    </row>
    <row r="24495" spans="1:10" x14ac:dyDescent="0.25">
      <c r="A24495">
        <f t="shared" si="766"/>
        <v>24493</v>
      </c>
      <c r="B24495" s="22">
        <v>7678780.8219178077</v>
      </c>
      <c r="J24495" s="6">
        <f t="shared" si="765"/>
        <v>13284640385952.162</v>
      </c>
    </row>
    <row r="24496" spans="1:10" x14ac:dyDescent="0.25">
      <c r="A24496">
        <f t="shared" si="766"/>
        <v>24494</v>
      </c>
      <c r="B24496" s="22">
        <v>0</v>
      </c>
      <c r="J24496" s="6">
        <f t="shared" si="765"/>
        <v>16272920094200.813</v>
      </c>
    </row>
    <row r="24497" spans="1:10" x14ac:dyDescent="0.25">
      <c r="A24497">
        <f t="shared" si="766"/>
        <v>24495</v>
      </c>
      <c r="B24497" s="22">
        <v>0</v>
      </c>
      <c r="J24497" s="6">
        <f t="shared" si="765"/>
        <v>16272920094200.813</v>
      </c>
    </row>
    <row r="24498" spans="1:10" x14ac:dyDescent="0.25">
      <c r="A24498">
        <f t="shared" si="766"/>
        <v>24496</v>
      </c>
      <c r="B24498" s="22">
        <v>0</v>
      </c>
      <c r="J24498" s="6">
        <f t="shared" si="765"/>
        <v>16272920094200.813</v>
      </c>
    </row>
    <row r="24499" spans="1:10" x14ac:dyDescent="0.25">
      <c r="A24499">
        <f t="shared" si="766"/>
        <v>24497</v>
      </c>
      <c r="B24499" s="22">
        <v>0</v>
      </c>
      <c r="J24499" s="6">
        <f t="shared" si="765"/>
        <v>16272920094200.813</v>
      </c>
    </row>
    <row r="24500" spans="1:10" x14ac:dyDescent="0.25">
      <c r="A24500">
        <f t="shared" si="766"/>
        <v>24498</v>
      </c>
      <c r="B24500" s="22">
        <v>0</v>
      </c>
      <c r="J24500" s="6">
        <f t="shared" si="765"/>
        <v>16272920094200.813</v>
      </c>
    </row>
    <row r="24501" spans="1:10" x14ac:dyDescent="0.25">
      <c r="A24501">
        <f t="shared" si="766"/>
        <v>24499</v>
      </c>
      <c r="B24501" s="22">
        <v>8143430</v>
      </c>
      <c r="J24501" s="6">
        <f t="shared" si="765"/>
        <v>16887655243524.369</v>
      </c>
    </row>
    <row r="24502" spans="1:10" x14ac:dyDescent="0.25">
      <c r="A24502">
        <f t="shared" si="766"/>
        <v>24500</v>
      </c>
      <c r="B24502" s="22">
        <v>8143430</v>
      </c>
      <c r="J24502" s="6">
        <f t="shared" si="765"/>
        <v>16887655243524.369</v>
      </c>
    </row>
    <row r="24503" spans="1:10" x14ac:dyDescent="0.25">
      <c r="A24503">
        <f t="shared" si="766"/>
        <v>24501</v>
      </c>
      <c r="B24503" s="22">
        <v>8143430</v>
      </c>
      <c r="J24503" s="6">
        <f t="shared" si="765"/>
        <v>16887655243524.369</v>
      </c>
    </row>
    <row r="24504" spans="1:10" x14ac:dyDescent="0.25">
      <c r="A24504">
        <f t="shared" si="766"/>
        <v>24502</v>
      </c>
      <c r="B24504" s="22">
        <v>0</v>
      </c>
      <c r="J24504" s="6">
        <f t="shared" si="765"/>
        <v>16272920094200.813</v>
      </c>
    </row>
    <row r="24505" spans="1:10" x14ac:dyDescent="0.25">
      <c r="A24505">
        <f t="shared" si="766"/>
        <v>24503</v>
      </c>
      <c r="B24505" s="22">
        <v>0</v>
      </c>
      <c r="J24505" s="6">
        <f t="shared" si="765"/>
        <v>16272920094200.813</v>
      </c>
    </row>
    <row r="24506" spans="1:10" x14ac:dyDescent="0.25">
      <c r="A24506">
        <f t="shared" si="766"/>
        <v>24504</v>
      </c>
      <c r="B24506" s="22">
        <v>0</v>
      </c>
      <c r="J24506" s="6">
        <f t="shared" si="765"/>
        <v>16272920094200.813</v>
      </c>
    </row>
    <row r="24507" spans="1:10" x14ac:dyDescent="0.25">
      <c r="A24507">
        <f t="shared" si="766"/>
        <v>24505</v>
      </c>
      <c r="B24507" s="22">
        <v>0</v>
      </c>
      <c r="J24507" s="6">
        <f t="shared" si="765"/>
        <v>16272920094200.813</v>
      </c>
    </row>
    <row r="24508" spans="1:10" x14ac:dyDescent="0.25">
      <c r="A24508">
        <f t="shared" si="766"/>
        <v>24506</v>
      </c>
      <c r="B24508" s="22">
        <v>8143430</v>
      </c>
      <c r="J24508" s="6">
        <f t="shared" si="765"/>
        <v>16887655243524.369</v>
      </c>
    </row>
    <row r="24509" spans="1:10" x14ac:dyDescent="0.25">
      <c r="A24509">
        <f t="shared" si="766"/>
        <v>24507</v>
      </c>
      <c r="B24509" s="22">
        <v>0</v>
      </c>
      <c r="J24509" s="6">
        <f t="shared" si="765"/>
        <v>16272920094200.813</v>
      </c>
    </row>
    <row r="24510" spans="1:10" x14ac:dyDescent="0.25">
      <c r="A24510">
        <f t="shared" si="766"/>
        <v>24508</v>
      </c>
      <c r="B24510" s="22">
        <v>0</v>
      </c>
      <c r="J24510" s="6">
        <f t="shared" si="765"/>
        <v>16272920094200.813</v>
      </c>
    </row>
    <row r="24511" spans="1:10" x14ac:dyDescent="0.25">
      <c r="A24511">
        <f t="shared" si="766"/>
        <v>24509</v>
      </c>
      <c r="B24511" s="22">
        <v>8143430</v>
      </c>
      <c r="J24511" s="6">
        <f t="shared" si="765"/>
        <v>16887655243524.369</v>
      </c>
    </row>
    <row r="24512" spans="1:10" x14ac:dyDescent="0.25">
      <c r="A24512">
        <f t="shared" si="766"/>
        <v>24510</v>
      </c>
      <c r="B24512" s="22">
        <v>0</v>
      </c>
      <c r="J24512" s="6">
        <f t="shared" si="765"/>
        <v>16272920094200.813</v>
      </c>
    </row>
    <row r="24513" spans="1:10" x14ac:dyDescent="0.25">
      <c r="A24513">
        <f t="shared" si="766"/>
        <v>24511</v>
      </c>
      <c r="B24513" s="22">
        <v>0</v>
      </c>
      <c r="J24513" s="6">
        <f t="shared" si="765"/>
        <v>16272920094200.813</v>
      </c>
    </row>
    <row r="24514" spans="1:10" x14ac:dyDescent="0.25">
      <c r="A24514">
        <f t="shared" si="766"/>
        <v>24512</v>
      </c>
      <c r="B24514" s="22">
        <v>8943680</v>
      </c>
      <c r="J24514" s="6">
        <f t="shared" si="765"/>
        <v>24105244819313.906</v>
      </c>
    </row>
    <row r="24515" spans="1:10" x14ac:dyDescent="0.25">
      <c r="A24515">
        <f t="shared" si="766"/>
        <v>24513</v>
      </c>
      <c r="B24515" s="22">
        <v>0</v>
      </c>
      <c r="J24515" s="6">
        <f t="shared" ref="J24515:J24578" si="767">(B24515-$I$6)^2</f>
        <v>16272920094200.813</v>
      </c>
    </row>
    <row r="24516" spans="1:10" x14ac:dyDescent="0.25">
      <c r="A24516">
        <f t="shared" ref="A24516:A24579" si="768">A24515+1</f>
        <v>24514</v>
      </c>
      <c r="B24516" s="22">
        <v>8143430</v>
      </c>
      <c r="J24516" s="6">
        <f t="shared" si="767"/>
        <v>16887655243524.369</v>
      </c>
    </row>
    <row r="24517" spans="1:10" x14ac:dyDescent="0.25">
      <c r="A24517">
        <f t="shared" si="768"/>
        <v>24515</v>
      </c>
      <c r="B24517" s="22">
        <v>0</v>
      </c>
      <c r="J24517" s="6">
        <f t="shared" si="767"/>
        <v>16272920094200.813</v>
      </c>
    </row>
    <row r="24518" spans="1:10" x14ac:dyDescent="0.25">
      <c r="A24518">
        <f t="shared" si="768"/>
        <v>24516</v>
      </c>
      <c r="B24518" s="22">
        <v>32392414.099999972</v>
      </c>
      <c r="J24518" s="6">
        <f t="shared" si="767"/>
        <v>804201308656278.13</v>
      </c>
    </row>
    <row r="24519" spans="1:10" x14ac:dyDescent="0.25">
      <c r="A24519">
        <f t="shared" si="768"/>
        <v>24517</v>
      </c>
      <c r="B24519" s="22">
        <v>0</v>
      </c>
      <c r="J24519" s="6">
        <f t="shared" si="767"/>
        <v>16272920094200.813</v>
      </c>
    </row>
    <row r="24520" spans="1:10" x14ac:dyDescent="0.25">
      <c r="A24520">
        <f t="shared" si="768"/>
        <v>24518</v>
      </c>
      <c r="B24520" s="22">
        <v>0</v>
      </c>
      <c r="J24520" s="6">
        <f t="shared" si="767"/>
        <v>16272920094200.813</v>
      </c>
    </row>
    <row r="24521" spans="1:10" x14ac:dyDescent="0.25">
      <c r="A24521">
        <f t="shared" si="768"/>
        <v>24519</v>
      </c>
      <c r="B24521" s="22">
        <v>0</v>
      </c>
      <c r="J24521" s="6">
        <f t="shared" si="767"/>
        <v>16272920094200.813</v>
      </c>
    </row>
    <row r="24522" spans="1:10" x14ac:dyDescent="0.25">
      <c r="A24522">
        <f t="shared" si="768"/>
        <v>24520</v>
      </c>
      <c r="B24522" s="22">
        <v>0</v>
      </c>
      <c r="J24522" s="6">
        <f t="shared" si="767"/>
        <v>16272920094200.813</v>
      </c>
    </row>
    <row r="24523" spans="1:10" x14ac:dyDescent="0.25">
      <c r="A24523">
        <f t="shared" si="768"/>
        <v>24521</v>
      </c>
      <c r="B24523" s="22">
        <v>0</v>
      </c>
      <c r="J24523" s="6">
        <f t="shared" si="767"/>
        <v>16272920094200.813</v>
      </c>
    </row>
    <row r="24524" spans="1:10" x14ac:dyDescent="0.25">
      <c r="A24524">
        <f t="shared" si="768"/>
        <v>24522</v>
      </c>
      <c r="B24524" s="22">
        <v>8143430</v>
      </c>
      <c r="J24524" s="6">
        <f t="shared" si="767"/>
        <v>16887655243524.369</v>
      </c>
    </row>
    <row r="24525" spans="1:10" x14ac:dyDescent="0.25">
      <c r="A24525">
        <f t="shared" si="768"/>
        <v>24523</v>
      </c>
      <c r="B24525" s="22">
        <v>0</v>
      </c>
      <c r="J24525" s="6">
        <f t="shared" si="767"/>
        <v>16272920094200.813</v>
      </c>
    </row>
    <row r="24526" spans="1:10" x14ac:dyDescent="0.25">
      <c r="A24526">
        <f t="shared" si="768"/>
        <v>24524</v>
      </c>
      <c r="B24526" s="22">
        <v>0</v>
      </c>
      <c r="J24526" s="6">
        <f t="shared" si="767"/>
        <v>16272920094200.813</v>
      </c>
    </row>
    <row r="24527" spans="1:10" x14ac:dyDescent="0.25">
      <c r="A24527">
        <f t="shared" si="768"/>
        <v>24525</v>
      </c>
      <c r="B24527" s="22">
        <v>19096090.82191781</v>
      </c>
      <c r="J24527" s="6">
        <f t="shared" si="767"/>
        <v>226867460753407.03</v>
      </c>
    </row>
    <row r="24528" spans="1:10" x14ac:dyDescent="0.25">
      <c r="A24528">
        <f t="shared" si="768"/>
        <v>24526</v>
      </c>
      <c r="B24528" s="22">
        <v>0</v>
      </c>
      <c r="J24528" s="6">
        <f t="shared" si="767"/>
        <v>16272920094200.813</v>
      </c>
    </row>
    <row r="24529" spans="1:10" x14ac:dyDescent="0.25">
      <c r="A24529">
        <f t="shared" si="768"/>
        <v>24527</v>
      </c>
      <c r="B24529" s="22">
        <v>11393430</v>
      </c>
      <c r="J24529" s="6">
        <f t="shared" si="767"/>
        <v>54161640302182.273</v>
      </c>
    </row>
    <row r="24530" spans="1:10" x14ac:dyDescent="0.25">
      <c r="A24530">
        <f t="shared" si="768"/>
        <v>24528</v>
      </c>
      <c r="B24530" s="22">
        <v>8143430</v>
      </c>
      <c r="J24530" s="6">
        <f t="shared" si="767"/>
        <v>16887655243524.369</v>
      </c>
    </row>
    <row r="24531" spans="1:10" x14ac:dyDescent="0.25">
      <c r="A24531">
        <f t="shared" si="768"/>
        <v>24529</v>
      </c>
      <c r="B24531" s="22">
        <v>0</v>
      </c>
      <c r="J24531" s="6">
        <f t="shared" si="767"/>
        <v>16272920094200.813</v>
      </c>
    </row>
    <row r="24532" spans="1:10" x14ac:dyDescent="0.25">
      <c r="A24532">
        <f t="shared" si="768"/>
        <v>24530</v>
      </c>
      <c r="B24532" s="22">
        <v>0</v>
      </c>
      <c r="J24532" s="6">
        <f t="shared" si="767"/>
        <v>16272920094200.813</v>
      </c>
    </row>
    <row r="24533" spans="1:10" x14ac:dyDescent="0.25">
      <c r="A24533">
        <f t="shared" si="768"/>
        <v>24531</v>
      </c>
      <c r="B24533" s="22">
        <v>8943680</v>
      </c>
      <c r="J24533" s="6">
        <f t="shared" si="767"/>
        <v>24105244819313.906</v>
      </c>
    </row>
    <row r="24534" spans="1:10" x14ac:dyDescent="0.25">
      <c r="A24534">
        <f t="shared" si="768"/>
        <v>24532</v>
      </c>
      <c r="B24534" s="22">
        <v>0</v>
      </c>
      <c r="J24534" s="6">
        <f t="shared" si="767"/>
        <v>16272920094200.813</v>
      </c>
    </row>
    <row r="24535" spans="1:10" x14ac:dyDescent="0.25">
      <c r="A24535">
        <f t="shared" si="768"/>
        <v>24533</v>
      </c>
      <c r="B24535" s="22">
        <v>10952660.821917808</v>
      </c>
      <c r="J24535" s="6">
        <f t="shared" si="767"/>
        <v>47868272170023.156</v>
      </c>
    </row>
    <row r="24536" spans="1:10" x14ac:dyDescent="0.25">
      <c r="A24536">
        <f t="shared" si="768"/>
        <v>24534</v>
      </c>
      <c r="B24536" s="22">
        <v>0</v>
      </c>
      <c r="J24536" s="6">
        <f t="shared" si="767"/>
        <v>16272920094200.813</v>
      </c>
    </row>
    <row r="24537" spans="1:10" x14ac:dyDescent="0.25">
      <c r="A24537">
        <f t="shared" si="768"/>
        <v>24535</v>
      </c>
      <c r="B24537" s="22">
        <v>0</v>
      </c>
      <c r="J24537" s="6">
        <f t="shared" si="767"/>
        <v>16272920094200.813</v>
      </c>
    </row>
    <row r="24538" spans="1:10" x14ac:dyDescent="0.25">
      <c r="A24538">
        <f t="shared" si="768"/>
        <v>24536</v>
      </c>
      <c r="B24538" s="22">
        <v>8943680</v>
      </c>
      <c r="J24538" s="6">
        <f t="shared" si="767"/>
        <v>24105244819313.906</v>
      </c>
    </row>
    <row r="24539" spans="1:10" x14ac:dyDescent="0.25">
      <c r="A24539">
        <f t="shared" si="768"/>
        <v>24537</v>
      </c>
      <c r="B24539" s="22">
        <v>0</v>
      </c>
      <c r="J24539" s="6">
        <f t="shared" si="767"/>
        <v>16272920094200.813</v>
      </c>
    </row>
    <row r="24540" spans="1:10" x14ac:dyDescent="0.25">
      <c r="A24540">
        <f t="shared" si="768"/>
        <v>24538</v>
      </c>
      <c r="B24540" s="22">
        <v>3250000</v>
      </c>
      <c r="J24540" s="6">
        <f t="shared" si="767"/>
        <v>614610152858.7196</v>
      </c>
    </row>
    <row r="24541" spans="1:10" x14ac:dyDescent="0.25">
      <c r="A24541">
        <f t="shared" si="768"/>
        <v>24539</v>
      </c>
      <c r="B24541" s="22">
        <v>3000000</v>
      </c>
      <c r="J24541" s="6">
        <f t="shared" si="767"/>
        <v>1069095532961.9576</v>
      </c>
    </row>
    <row r="24542" spans="1:10" x14ac:dyDescent="0.25">
      <c r="A24542">
        <f t="shared" si="768"/>
        <v>24540</v>
      </c>
      <c r="B24542" s="22">
        <v>8943680</v>
      </c>
      <c r="J24542" s="6">
        <f t="shared" si="767"/>
        <v>24105244819313.906</v>
      </c>
    </row>
    <row r="24543" spans="1:10" x14ac:dyDescent="0.25">
      <c r="A24543">
        <f t="shared" si="768"/>
        <v>24541</v>
      </c>
      <c r="B24543" s="22">
        <v>0</v>
      </c>
      <c r="J24543" s="6">
        <f t="shared" si="767"/>
        <v>16272920094200.813</v>
      </c>
    </row>
    <row r="24544" spans="1:10" x14ac:dyDescent="0.25">
      <c r="A24544">
        <f t="shared" si="768"/>
        <v>24542</v>
      </c>
      <c r="B24544" s="22">
        <v>0</v>
      </c>
      <c r="J24544" s="6">
        <f t="shared" si="767"/>
        <v>16272920094200.813</v>
      </c>
    </row>
    <row r="24545" spans="1:10" x14ac:dyDescent="0.25">
      <c r="A24545">
        <f t="shared" si="768"/>
        <v>24543</v>
      </c>
      <c r="B24545" s="22">
        <v>17087110</v>
      </c>
      <c r="J24545" s="6">
        <f t="shared" si="767"/>
        <v>170384444013437.47</v>
      </c>
    </row>
    <row r="24546" spans="1:10" x14ac:dyDescent="0.25">
      <c r="A24546">
        <f t="shared" si="768"/>
        <v>24544</v>
      </c>
      <c r="B24546" s="22">
        <v>0</v>
      </c>
      <c r="J24546" s="6">
        <f t="shared" si="767"/>
        <v>16272920094200.813</v>
      </c>
    </row>
    <row r="24547" spans="1:10" x14ac:dyDescent="0.25">
      <c r="A24547">
        <f t="shared" si="768"/>
        <v>24545</v>
      </c>
      <c r="B24547" s="22">
        <v>269206.59999999998</v>
      </c>
      <c r="J24547" s="6">
        <f t="shared" si="767"/>
        <v>14173449181975.17</v>
      </c>
    </row>
    <row r="24548" spans="1:10" x14ac:dyDescent="0.25">
      <c r="A24548">
        <f t="shared" si="768"/>
        <v>24546</v>
      </c>
      <c r="B24548" s="22">
        <v>0</v>
      </c>
      <c r="J24548" s="6">
        <f t="shared" si="767"/>
        <v>16272920094200.813</v>
      </c>
    </row>
    <row r="24549" spans="1:10" x14ac:dyDescent="0.25">
      <c r="A24549">
        <f t="shared" si="768"/>
        <v>24547</v>
      </c>
      <c r="B24549" s="22">
        <v>8143430</v>
      </c>
      <c r="J24549" s="6">
        <f t="shared" si="767"/>
        <v>16887655243524.369</v>
      </c>
    </row>
    <row r="24550" spans="1:10" x14ac:dyDescent="0.25">
      <c r="A24550">
        <f t="shared" si="768"/>
        <v>24548</v>
      </c>
      <c r="B24550" s="22">
        <v>8143430</v>
      </c>
      <c r="J24550" s="6">
        <f t="shared" si="767"/>
        <v>16887655243524.369</v>
      </c>
    </row>
    <row r="24551" spans="1:10" x14ac:dyDescent="0.25">
      <c r="A24551">
        <f t="shared" si="768"/>
        <v>24549</v>
      </c>
      <c r="B24551" s="22">
        <v>0</v>
      </c>
      <c r="J24551" s="6">
        <f t="shared" si="767"/>
        <v>16272920094200.813</v>
      </c>
    </row>
    <row r="24552" spans="1:10" x14ac:dyDescent="0.25">
      <c r="A24552">
        <f t="shared" si="768"/>
        <v>24550</v>
      </c>
      <c r="B24552" s="22">
        <v>63278723.934246585</v>
      </c>
      <c r="J24552" s="6">
        <f t="shared" si="767"/>
        <v>3509940778652935.5</v>
      </c>
    </row>
    <row r="24553" spans="1:10" x14ac:dyDescent="0.25">
      <c r="A24553">
        <f t="shared" si="768"/>
        <v>24551</v>
      </c>
      <c r="B24553" s="22">
        <v>0</v>
      </c>
      <c r="J24553" s="6">
        <f t="shared" si="767"/>
        <v>16272920094200.813</v>
      </c>
    </row>
    <row r="24554" spans="1:10" x14ac:dyDescent="0.25">
      <c r="A24554">
        <f t="shared" si="768"/>
        <v>24552</v>
      </c>
      <c r="B24554" s="22">
        <v>8143430</v>
      </c>
      <c r="J24554" s="6">
        <f t="shared" si="767"/>
        <v>16887655243524.369</v>
      </c>
    </row>
    <row r="24555" spans="1:10" x14ac:dyDescent="0.25">
      <c r="A24555">
        <f t="shared" si="768"/>
        <v>24553</v>
      </c>
      <c r="B24555" s="22">
        <v>0</v>
      </c>
      <c r="J24555" s="6">
        <f t="shared" si="767"/>
        <v>16272920094200.813</v>
      </c>
    </row>
    <row r="24556" spans="1:10" x14ac:dyDescent="0.25">
      <c r="A24556">
        <f t="shared" si="768"/>
        <v>24554</v>
      </c>
      <c r="B24556" s="22">
        <v>0</v>
      </c>
      <c r="J24556" s="6">
        <f t="shared" si="767"/>
        <v>16272920094200.813</v>
      </c>
    </row>
    <row r="24557" spans="1:10" x14ac:dyDescent="0.25">
      <c r="A24557">
        <f t="shared" si="768"/>
        <v>24555</v>
      </c>
      <c r="B24557" s="22">
        <v>0</v>
      </c>
      <c r="J24557" s="6">
        <f t="shared" si="767"/>
        <v>16272920094200.813</v>
      </c>
    </row>
    <row r="24558" spans="1:10" x14ac:dyDescent="0.25">
      <c r="A24558">
        <f t="shared" si="768"/>
        <v>24556</v>
      </c>
      <c r="B24558" s="22">
        <v>0</v>
      </c>
      <c r="J24558" s="6">
        <f t="shared" si="767"/>
        <v>16272920094200.813</v>
      </c>
    </row>
    <row r="24559" spans="1:10" x14ac:dyDescent="0.25">
      <c r="A24559">
        <f t="shared" si="768"/>
        <v>24557</v>
      </c>
      <c r="B24559" s="22">
        <v>8143430</v>
      </c>
      <c r="J24559" s="6">
        <f t="shared" si="767"/>
        <v>16887655243524.369</v>
      </c>
    </row>
    <row r="24560" spans="1:10" x14ac:dyDescent="0.25">
      <c r="A24560">
        <f t="shared" si="768"/>
        <v>24558</v>
      </c>
      <c r="B24560" s="22">
        <v>8943680</v>
      </c>
      <c r="J24560" s="6">
        <f t="shared" si="767"/>
        <v>24105244819313.906</v>
      </c>
    </row>
    <row r="24561" spans="1:10" x14ac:dyDescent="0.25">
      <c r="A24561">
        <f t="shared" si="768"/>
        <v>24559</v>
      </c>
      <c r="B24561" s="22">
        <v>0</v>
      </c>
      <c r="J24561" s="6">
        <f t="shared" si="767"/>
        <v>16272920094200.813</v>
      </c>
    </row>
    <row r="24562" spans="1:10" x14ac:dyDescent="0.25">
      <c r="A24562">
        <f t="shared" si="768"/>
        <v>24560</v>
      </c>
      <c r="B24562" s="22">
        <v>0</v>
      </c>
      <c r="J24562" s="6">
        <f t="shared" si="767"/>
        <v>16272920094200.813</v>
      </c>
    </row>
    <row r="24563" spans="1:10" x14ac:dyDescent="0.25">
      <c r="A24563">
        <f t="shared" si="768"/>
        <v>24561</v>
      </c>
      <c r="B24563" s="22">
        <v>0</v>
      </c>
      <c r="J24563" s="6">
        <f t="shared" si="767"/>
        <v>16272920094200.813</v>
      </c>
    </row>
    <row r="24564" spans="1:10" x14ac:dyDescent="0.25">
      <c r="A24564">
        <f t="shared" si="768"/>
        <v>24562</v>
      </c>
      <c r="B24564" s="22">
        <v>8143430</v>
      </c>
      <c r="J24564" s="6">
        <f t="shared" si="767"/>
        <v>16887655243524.369</v>
      </c>
    </row>
    <row r="24565" spans="1:10" x14ac:dyDescent="0.25">
      <c r="A24565">
        <f t="shared" si="768"/>
        <v>24563</v>
      </c>
      <c r="B24565" s="22">
        <v>0</v>
      </c>
      <c r="J24565" s="6">
        <f t="shared" si="767"/>
        <v>16272920094200.813</v>
      </c>
    </row>
    <row r="24566" spans="1:10" x14ac:dyDescent="0.25">
      <c r="A24566">
        <f t="shared" si="768"/>
        <v>24564</v>
      </c>
      <c r="B24566" s="22">
        <v>0</v>
      </c>
      <c r="J24566" s="6">
        <f t="shared" si="767"/>
        <v>16272920094200.813</v>
      </c>
    </row>
    <row r="24567" spans="1:10" x14ac:dyDescent="0.25">
      <c r="A24567">
        <f t="shared" si="768"/>
        <v>24565</v>
      </c>
      <c r="B24567" s="22">
        <v>8143430</v>
      </c>
      <c r="J24567" s="6">
        <f t="shared" si="767"/>
        <v>16887655243524.369</v>
      </c>
    </row>
    <row r="24568" spans="1:10" x14ac:dyDescent="0.25">
      <c r="A24568">
        <f t="shared" si="768"/>
        <v>24566</v>
      </c>
      <c r="B24568" s="22">
        <v>0</v>
      </c>
      <c r="J24568" s="6">
        <f t="shared" si="767"/>
        <v>16272920094200.813</v>
      </c>
    </row>
    <row r="24569" spans="1:10" x14ac:dyDescent="0.25">
      <c r="A24569">
        <f t="shared" si="768"/>
        <v>24567</v>
      </c>
      <c r="B24569" s="22">
        <v>0</v>
      </c>
      <c r="J24569" s="6">
        <f t="shared" si="767"/>
        <v>16272920094200.813</v>
      </c>
    </row>
    <row r="24570" spans="1:10" x14ac:dyDescent="0.25">
      <c r="A24570">
        <f t="shared" si="768"/>
        <v>24568</v>
      </c>
      <c r="B24570" s="22">
        <v>0</v>
      </c>
      <c r="J24570" s="6">
        <f t="shared" si="767"/>
        <v>16272920094200.813</v>
      </c>
    </row>
    <row r="24571" spans="1:10" x14ac:dyDescent="0.25">
      <c r="A24571">
        <f t="shared" si="768"/>
        <v>24569</v>
      </c>
      <c r="B24571" s="22">
        <v>0</v>
      </c>
      <c r="J24571" s="6">
        <f t="shared" si="767"/>
        <v>16272920094200.813</v>
      </c>
    </row>
    <row r="24572" spans="1:10" x14ac:dyDescent="0.25">
      <c r="A24572">
        <f t="shared" si="768"/>
        <v>24570</v>
      </c>
      <c r="B24572" s="22">
        <v>0</v>
      </c>
      <c r="J24572" s="6">
        <f t="shared" si="767"/>
        <v>16272920094200.813</v>
      </c>
    </row>
    <row r="24573" spans="1:10" x14ac:dyDescent="0.25">
      <c r="A24573">
        <f t="shared" si="768"/>
        <v>24571</v>
      </c>
      <c r="B24573" s="22">
        <v>11943680</v>
      </c>
      <c r="J24573" s="6">
        <f t="shared" si="767"/>
        <v>62563500258075.047</v>
      </c>
    </row>
    <row r="24574" spans="1:10" x14ac:dyDescent="0.25">
      <c r="A24574">
        <f t="shared" si="768"/>
        <v>24572</v>
      </c>
      <c r="B24574" s="22">
        <v>0</v>
      </c>
      <c r="J24574" s="6">
        <f t="shared" si="767"/>
        <v>16272920094200.813</v>
      </c>
    </row>
    <row r="24575" spans="1:10" x14ac:dyDescent="0.25">
      <c r="A24575">
        <f t="shared" si="768"/>
        <v>24573</v>
      </c>
      <c r="B24575" s="22">
        <v>0</v>
      </c>
      <c r="J24575" s="6">
        <f t="shared" si="767"/>
        <v>16272920094200.813</v>
      </c>
    </row>
    <row r="24576" spans="1:10" x14ac:dyDescent="0.25">
      <c r="A24576">
        <f t="shared" si="768"/>
        <v>24574</v>
      </c>
      <c r="B24576" s="22">
        <v>0</v>
      </c>
      <c r="J24576" s="6">
        <f t="shared" si="767"/>
        <v>16272920094200.813</v>
      </c>
    </row>
    <row r="24577" spans="1:10" x14ac:dyDescent="0.25">
      <c r="A24577">
        <f t="shared" si="768"/>
        <v>24575</v>
      </c>
      <c r="B24577" s="22">
        <v>0</v>
      </c>
      <c r="J24577" s="6">
        <f t="shared" si="767"/>
        <v>16272920094200.813</v>
      </c>
    </row>
    <row r="24578" spans="1:10" x14ac:dyDescent="0.25">
      <c r="A24578">
        <f t="shared" si="768"/>
        <v>24576</v>
      </c>
      <c r="B24578" s="22">
        <v>8943680</v>
      </c>
      <c r="J24578" s="6">
        <f t="shared" si="767"/>
        <v>24105244819313.906</v>
      </c>
    </row>
    <row r="24579" spans="1:10" x14ac:dyDescent="0.25">
      <c r="A24579">
        <f t="shared" si="768"/>
        <v>24577</v>
      </c>
      <c r="B24579" s="22">
        <v>0</v>
      </c>
      <c r="J24579" s="6">
        <f t="shared" ref="J24579:J24642" si="769">(B24579-$I$6)^2</f>
        <v>16272920094200.813</v>
      </c>
    </row>
    <row r="24580" spans="1:10" x14ac:dyDescent="0.25">
      <c r="A24580">
        <f t="shared" ref="A24580:A24643" si="770">A24579+1</f>
        <v>24578</v>
      </c>
      <c r="B24580" s="22">
        <v>0</v>
      </c>
      <c r="J24580" s="6">
        <f t="shared" si="769"/>
        <v>16272920094200.813</v>
      </c>
    </row>
    <row r="24581" spans="1:10" x14ac:dyDescent="0.25">
      <c r="A24581">
        <f t="shared" si="770"/>
        <v>24579</v>
      </c>
      <c r="B24581" s="22">
        <v>0</v>
      </c>
      <c r="J24581" s="6">
        <f t="shared" si="769"/>
        <v>16272920094200.813</v>
      </c>
    </row>
    <row r="24582" spans="1:10" x14ac:dyDescent="0.25">
      <c r="A24582">
        <f t="shared" si="770"/>
        <v>24580</v>
      </c>
      <c r="B24582" s="22">
        <v>54335043.934246585</v>
      </c>
      <c r="J24582" s="6">
        <f t="shared" si="769"/>
        <v>2530197962460137.5</v>
      </c>
    </row>
    <row r="24583" spans="1:10" x14ac:dyDescent="0.25">
      <c r="A24583">
        <f t="shared" si="770"/>
        <v>24581</v>
      </c>
      <c r="B24583" s="22">
        <v>0</v>
      </c>
      <c r="J24583" s="6">
        <f t="shared" si="769"/>
        <v>16272920094200.813</v>
      </c>
    </row>
    <row r="24584" spans="1:10" x14ac:dyDescent="0.25">
      <c r="A24584">
        <f t="shared" si="770"/>
        <v>24582</v>
      </c>
      <c r="B24584" s="22">
        <v>0</v>
      </c>
      <c r="J24584" s="6">
        <f t="shared" si="769"/>
        <v>16272920094200.813</v>
      </c>
    </row>
    <row r="24585" spans="1:10" x14ac:dyDescent="0.25">
      <c r="A24585">
        <f t="shared" si="770"/>
        <v>24583</v>
      </c>
      <c r="B24585" s="22">
        <v>8143430</v>
      </c>
      <c r="J24585" s="6">
        <f t="shared" si="769"/>
        <v>16887655243524.369</v>
      </c>
    </row>
    <row r="24586" spans="1:10" x14ac:dyDescent="0.25">
      <c r="A24586">
        <f t="shared" si="770"/>
        <v>24584</v>
      </c>
      <c r="B24586" s="22">
        <v>0</v>
      </c>
      <c r="J24586" s="6">
        <f t="shared" si="769"/>
        <v>16272920094200.813</v>
      </c>
    </row>
    <row r="24587" spans="1:10" x14ac:dyDescent="0.25">
      <c r="A24587">
        <f t="shared" si="770"/>
        <v>24585</v>
      </c>
      <c r="B24587" s="22">
        <v>8943680</v>
      </c>
      <c r="J24587" s="6">
        <f t="shared" si="769"/>
        <v>24105244819313.906</v>
      </c>
    </row>
    <row r="24588" spans="1:10" x14ac:dyDescent="0.25">
      <c r="A24588">
        <f t="shared" si="770"/>
        <v>24586</v>
      </c>
      <c r="B24588" s="22">
        <v>0</v>
      </c>
      <c r="J24588" s="6">
        <f t="shared" si="769"/>
        <v>16272920094200.813</v>
      </c>
    </row>
    <row r="24589" spans="1:10" x14ac:dyDescent="0.25">
      <c r="A24589">
        <f t="shared" si="770"/>
        <v>24587</v>
      </c>
      <c r="B24589" s="22">
        <v>8143430</v>
      </c>
      <c r="J24589" s="6">
        <f t="shared" si="769"/>
        <v>16887655243524.369</v>
      </c>
    </row>
    <row r="24590" spans="1:10" x14ac:dyDescent="0.25">
      <c r="A24590">
        <f t="shared" si="770"/>
        <v>24588</v>
      </c>
      <c r="B24590" s="22">
        <v>0</v>
      </c>
      <c r="J24590" s="6">
        <f t="shared" si="769"/>
        <v>16272920094200.813</v>
      </c>
    </row>
    <row r="24591" spans="1:10" x14ac:dyDescent="0.25">
      <c r="A24591">
        <f t="shared" si="770"/>
        <v>24589</v>
      </c>
      <c r="B24591" s="22">
        <v>8943680</v>
      </c>
      <c r="J24591" s="6">
        <f t="shared" si="769"/>
        <v>24105244819313.906</v>
      </c>
    </row>
    <row r="24592" spans="1:10" x14ac:dyDescent="0.25">
      <c r="A24592">
        <f t="shared" si="770"/>
        <v>24590</v>
      </c>
      <c r="B24592" s="22">
        <v>0</v>
      </c>
      <c r="J24592" s="6">
        <f t="shared" si="769"/>
        <v>16272920094200.813</v>
      </c>
    </row>
    <row r="24593" spans="1:10" x14ac:dyDescent="0.25">
      <c r="A24593">
        <f t="shared" si="770"/>
        <v>24591</v>
      </c>
      <c r="B24593" s="22">
        <v>0</v>
      </c>
      <c r="J24593" s="6">
        <f t="shared" si="769"/>
        <v>16272920094200.813</v>
      </c>
    </row>
    <row r="24594" spans="1:10" x14ac:dyDescent="0.25">
      <c r="A24594">
        <f t="shared" si="770"/>
        <v>24592</v>
      </c>
      <c r="B24594" s="22">
        <v>8943680</v>
      </c>
      <c r="J24594" s="6">
        <f t="shared" si="769"/>
        <v>24105244819313.906</v>
      </c>
    </row>
    <row r="24595" spans="1:10" x14ac:dyDescent="0.25">
      <c r="A24595">
        <f t="shared" si="770"/>
        <v>24593</v>
      </c>
      <c r="B24595" s="22">
        <v>8143430</v>
      </c>
      <c r="J24595" s="6">
        <f t="shared" si="769"/>
        <v>16887655243524.369</v>
      </c>
    </row>
    <row r="24596" spans="1:10" x14ac:dyDescent="0.25">
      <c r="A24596">
        <f t="shared" si="770"/>
        <v>24594</v>
      </c>
      <c r="B24596" s="22">
        <v>0</v>
      </c>
      <c r="J24596" s="6">
        <f t="shared" si="769"/>
        <v>16272920094200.813</v>
      </c>
    </row>
    <row r="24597" spans="1:10" x14ac:dyDescent="0.25">
      <c r="A24597">
        <f t="shared" si="770"/>
        <v>24595</v>
      </c>
      <c r="B24597" s="22">
        <v>8143430</v>
      </c>
      <c r="J24597" s="6">
        <f t="shared" si="769"/>
        <v>16887655243524.369</v>
      </c>
    </row>
    <row r="24598" spans="1:10" x14ac:dyDescent="0.25">
      <c r="A24598">
        <f t="shared" si="770"/>
        <v>24596</v>
      </c>
      <c r="B24598" s="22">
        <v>0</v>
      </c>
      <c r="J24598" s="6">
        <f t="shared" si="769"/>
        <v>16272920094200.813</v>
      </c>
    </row>
    <row r="24599" spans="1:10" x14ac:dyDescent="0.25">
      <c r="A24599">
        <f t="shared" si="770"/>
        <v>24597</v>
      </c>
      <c r="B24599" s="22">
        <v>0</v>
      </c>
      <c r="J24599" s="6">
        <f t="shared" si="769"/>
        <v>16272920094200.813</v>
      </c>
    </row>
    <row r="24600" spans="1:10" x14ac:dyDescent="0.25">
      <c r="A24600">
        <f t="shared" si="770"/>
        <v>24598</v>
      </c>
      <c r="B24600" s="22">
        <v>0</v>
      </c>
      <c r="J24600" s="6">
        <f t="shared" si="769"/>
        <v>16272920094200.813</v>
      </c>
    </row>
    <row r="24601" spans="1:10" x14ac:dyDescent="0.25">
      <c r="A24601">
        <f t="shared" si="770"/>
        <v>24599</v>
      </c>
      <c r="B24601" s="22">
        <v>0</v>
      </c>
      <c r="J24601" s="6">
        <f t="shared" si="769"/>
        <v>16272920094200.813</v>
      </c>
    </row>
    <row r="24602" spans="1:10" x14ac:dyDescent="0.25">
      <c r="A24602">
        <f t="shared" si="770"/>
        <v>24600</v>
      </c>
      <c r="B24602" s="22">
        <v>8943680</v>
      </c>
      <c r="J24602" s="6">
        <f t="shared" si="769"/>
        <v>24105244819313.906</v>
      </c>
    </row>
    <row r="24603" spans="1:10" x14ac:dyDescent="0.25">
      <c r="A24603">
        <f t="shared" si="770"/>
        <v>24601</v>
      </c>
      <c r="B24603" s="22">
        <v>8943680</v>
      </c>
      <c r="J24603" s="6">
        <f t="shared" si="769"/>
        <v>24105244819313.906</v>
      </c>
    </row>
    <row r="24604" spans="1:10" x14ac:dyDescent="0.25">
      <c r="A24604">
        <f t="shared" si="770"/>
        <v>24602</v>
      </c>
      <c r="B24604" s="22">
        <v>3250000</v>
      </c>
      <c r="J24604" s="6">
        <f t="shared" si="769"/>
        <v>614610152858.7196</v>
      </c>
    </row>
    <row r="24605" spans="1:10" x14ac:dyDescent="0.25">
      <c r="A24605">
        <f t="shared" si="770"/>
        <v>24603</v>
      </c>
      <c r="B24605" s="22">
        <v>0</v>
      </c>
      <c r="J24605" s="6">
        <f t="shared" si="769"/>
        <v>16272920094200.813</v>
      </c>
    </row>
    <row r="24606" spans="1:10" x14ac:dyDescent="0.25">
      <c r="A24606">
        <f t="shared" si="770"/>
        <v>24604</v>
      </c>
      <c r="B24606" s="22">
        <v>0</v>
      </c>
      <c r="J24606" s="6">
        <f t="shared" si="769"/>
        <v>16272920094200.813</v>
      </c>
    </row>
    <row r="24607" spans="1:10" x14ac:dyDescent="0.25">
      <c r="A24607">
        <f t="shared" si="770"/>
        <v>24605</v>
      </c>
      <c r="B24607" s="22">
        <v>0</v>
      </c>
      <c r="J24607" s="6">
        <f t="shared" si="769"/>
        <v>16272920094200.813</v>
      </c>
    </row>
    <row r="24608" spans="1:10" x14ac:dyDescent="0.25">
      <c r="A24608">
        <f t="shared" si="770"/>
        <v>24606</v>
      </c>
      <c r="B24608" s="22">
        <v>11943680</v>
      </c>
      <c r="J24608" s="6">
        <f t="shared" si="769"/>
        <v>62563500258075.047</v>
      </c>
    </row>
    <row r="24609" spans="1:10" x14ac:dyDescent="0.25">
      <c r="A24609">
        <f t="shared" si="770"/>
        <v>24607</v>
      </c>
      <c r="B24609" s="22">
        <v>0</v>
      </c>
      <c r="J24609" s="6">
        <f t="shared" si="769"/>
        <v>16272920094200.813</v>
      </c>
    </row>
    <row r="24610" spans="1:10" x14ac:dyDescent="0.25">
      <c r="A24610">
        <f t="shared" si="770"/>
        <v>24608</v>
      </c>
      <c r="B24610" s="22">
        <v>3000000</v>
      </c>
      <c r="J24610" s="6">
        <f t="shared" si="769"/>
        <v>1069095532961.9576</v>
      </c>
    </row>
    <row r="24611" spans="1:10" x14ac:dyDescent="0.25">
      <c r="A24611">
        <f t="shared" si="770"/>
        <v>24609</v>
      </c>
      <c r="B24611" s="22">
        <v>0</v>
      </c>
      <c r="J24611" s="6">
        <f t="shared" si="769"/>
        <v>16272920094200.813</v>
      </c>
    </row>
    <row r="24612" spans="1:10" x14ac:dyDescent="0.25">
      <c r="A24612">
        <f t="shared" si="770"/>
        <v>24610</v>
      </c>
      <c r="B24612" s="22">
        <v>6250000</v>
      </c>
      <c r="J24612" s="6">
        <f t="shared" si="769"/>
        <v>4910785591619.8643</v>
      </c>
    </row>
    <row r="24613" spans="1:10" x14ac:dyDescent="0.25">
      <c r="A24613">
        <f t="shared" si="770"/>
        <v>24611</v>
      </c>
      <c r="B24613" s="22">
        <v>3250000</v>
      </c>
      <c r="J24613" s="6">
        <f t="shared" si="769"/>
        <v>614610152858.7196</v>
      </c>
    </row>
    <row r="24614" spans="1:10" x14ac:dyDescent="0.25">
      <c r="A24614">
        <f t="shared" si="770"/>
        <v>24612</v>
      </c>
      <c r="B24614" s="22">
        <v>0</v>
      </c>
      <c r="J24614" s="6">
        <f t="shared" si="769"/>
        <v>16272920094200.813</v>
      </c>
    </row>
    <row r="24615" spans="1:10" x14ac:dyDescent="0.25">
      <c r="A24615">
        <f t="shared" si="770"/>
        <v>24613</v>
      </c>
      <c r="B24615" s="22">
        <v>8943680</v>
      </c>
      <c r="J24615" s="6">
        <f t="shared" si="769"/>
        <v>24105244819313.906</v>
      </c>
    </row>
    <row r="24616" spans="1:10" x14ac:dyDescent="0.25">
      <c r="A24616">
        <f t="shared" si="770"/>
        <v>24614</v>
      </c>
      <c r="B24616" s="22">
        <v>8143430</v>
      </c>
      <c r="J24616" s="6">
        <f t="shared" si="769"/>
        <v>16887655243524.369</v>
      </c>
    </row>
    <row r="24617" spans="1:10" x14ac:dyDescent="0.25">
      <c r="A24617">
        <f t="shared" si="770"/>
        <v>24615</v>
      </c>
      <c r="B24617" s="22">
        <v>0</v>
      </c>
      <c r="J24617" s="6">
        <f t="shared" si="769"/>
        <v>16272920094200.813</v>
      </c>
    </row>
    <row r="24618" spans="1:10" x14ac:dyDescent="0.25">
      <c r="A24618">
        <f t="shared" si="770"/>
        <v>24616</v>
      </c>
      <c r="B24618" s="22">
        <v>0</v>
      </c>
      <c r="J24618" s="6">
        <f t="shared" si="769"/>
        <v>16272920094200.813</v>
      </c>
    </row>
    <row r="24619" spans="1:10" x14ac:dyDescent="0.25">
      <c r="A24619">
        <f t="shared" si="770"/>
        <v>24617</v>
      </c>
      <c r="B24619" s="22">
        <v>0</v>
      </c>
      <c r="J24619" s="6">
        <f t="shared" si="769"/>
        <v>16272920094200.813</v>
      </c>
    </row>
    <row r="24620" spans="1:10" x14ac:dyDescent="0.25">
      <c r="A24620">
        <f t="shared" si="770"/>
        <v>24618</v>
      </c>
      <c r="B24620" s="22">
        <v>17087110</v>
      </c>
      <c r="J24620" s="6">
        <f t="shared" si="769"/>
        <v>170384444013437.47</v>
      </c>
    </row>
    <row r="24621" spans="1:10" x14ac:dyDescent="0.25">
      <c r="A24621">
        <f t="shared" si="770"/>
        <v>24619</v>
      </c>
      <c r="B24621" s="22">
        <v>0</v>
      </c>
      <c r="J24621" s="6">
        <f t="shared" si="769"/>
        <v>16272920094200.813</v>
      </c>
    </row>
    <row r="24622" spans="1:10" x14ac:dyDescent="0.25">
      <c r="A24622">
        <f t="shared" si="770"/>
        <v>24620</v>
      </c>
      <c r="B24622" s="22">
        <v>8143430</v>
      </c>
      <c r="J24622" s="6">
        <f t="shared" si="769"/>
        <v>16887655243524.369</v>
      </c>
    </row>
    <row r="24623" spans="1:10" x14ac:dyDescent="0.25">
      <c r="A24623">
        <f t="shared" si="770"/>
        <v>24621</v>
      </c>
      <c r="B24623" s="22">
        <v>0</v>
      </c>
      <c r="J24623" s="6">
        <f t="shared" si="769"/>
        <v>16272920094200.813</v>
      </c>
    </row>
    <row r="24624" spans="1:10" x14ac:dyDescent="0.25">
      <c r="A24624">
        <f t="shared" si="770"/>
        <v>24622</v>
      </c>
      <c r="B24624" s="22">
        <v>0</v>
      </c>
      <c r="J24624" s="6">
        <f t="shared" si="769"/>
        <v>16272920094200.813</v>
      </c>
    </row>
    <row r="24625" spans="1:10" x14ac:dyDescent="0.25">
      <c r="A24625">
        <f t="shared" si="770"/>
        <v>24623</v>
      </c>
      <c r="B24625" s="22">
        <v>8143430</v>
      </c>
      <c r="J24625" s="6">
        <f t="shared" si="769"/>
        <v>16887655243524.369</v>
      </c>
    </row>
    <row r="24626" spans="1:10" x14ac:dyDescent="0.25">
      <c r="A24626">
        <f t="shared" si="770"/>
        <v>24624</v>
      </c>
      <c r="B24626" s="22">
        <v>0</v>
      </c>
      <c r="J24626" s="6">
        <f t="shared" si="769"/>
        <v>16272920094200.813</v>
      </c>
    </row>
    <row r="24627" spans="1:10" x14ac:dyDescent="0.25">
      <c r="A24627">
        <f t="shared" si="770"/>
        <v>24625</v>
      </c>
      <c r="B24627" s="22">
        <v>0</v>
      </c>
      <c r="J24627" s="6">
        <f t="shared" si="769"/>
        <v>16272920094200.813</v>
      </c>
    </row>
    <row r="24628" spans="1:10" x14ac:dyDescent="0.25">
      <c r="A24628">
        <f t="shared" si="770"/>
        <v>24626</v>
      </c>
      <c r="B24628" s="22">
        <v>8428601.25</v>
      </c>
      <c r="J24628" s="6">
        <f t="shared" si="769"/>
        <v>19312777141822.871</v>
      </c>
    </row>
    <row r="24629" spans="1:10" x14ac:dyDescent="0.25">
      <c r="A24629">
        <f t="shared" si="770"/>
        <v>24627</v>
      </c>
      <c r="B24629" s="22">
        <v>0</v>
      </c>
      <c r="J24629" s="6">
        <f t="shared" si="769"/>
        <v>16272920094200.813</v>
      </c>
    </row>
    <row r="24630" spans="1:10" x14ac:dyDescent="0.25">
      <c r="A24630">
        <f t="shared" si="770"/>
        <v>24628</v>
      </c>
      <c r="B24630" s="22">
        <v>0</v>
      </c>
      <c r="J24630" s="6">
        <f t="shared" si="769"/>
        <v>16272920094200.813</v>
      </c>
    </row>
    <row r="24631" spans="1:10" x14ac:dyDescent="0.25">
      <c r="A24631">
        <f t="shared" si="770"/>
        <v>24629</v>
      </c>
      <c r="B24631" s="22">
        <v>12193680</v>
      </c>
      <c r="J24631" s="6">
        <f t="shared" si="769"/>
        <v>66580854877971.813</v>
      </c>
    </row>
    <row r="24632" spans="1:10" x14ac:dyDescent="0.25">
      <c r="A24632">
        <f t="shared" si="770"/>
        <v>24630</v>
      </c>
      <c r="B24632" s="22">
        <v>0</v>
      </c>
      <c r="J24632" s="6">
        <f t="shared" si="769"/>
        <v>16272920094200.813</v>
      </c>
    </row>
    <row r="24633" spans="1:10" x14ac:dyDescent="0.25">
      <c r="A24633">
        <f t="shared" si="770"/>
        <v>24631</v>
      </c>
      <c r="B24633" s="22">
        <v>11143430</v>
      </c>
      <c r="J24633" s="6">
        <f t="shared" si="769"/>
        <v>50544410682285.516</v>
      </c>
    </row>
    <row r="24634" spans="1:10" x14ac:dyDescent="0.25">
      <c r="A24634">
        <f t="shared" si="770"/>
        <v>24632</v>
      </c>
      <c r="B24634" s="22">
        <v>8943680</v>
      </c>
      <c r="J24634" s="6">
        <f t="shared" si="769"/>
        <v>24105244819313.906</v>
      </c>
    </row>
    <row r="24635" spans="1:10" x14ac:dyDescent="0.25">
      <c r="A24635">
        <f t="shared" si="770"/>
        <v>24633</v>
      </c>
      <c r="B24635" s="22">
        <v>17087110</v>
      </c>
      <c r="J24635" s="6">
        <f t="shared" si="769"/>
        <v>170384444013437.47</v>
      </c>
    </row>
    <row r="24636" spans="1:10" x14ac:dyDescent="0.25">
      <c r="A24636">
        <f t="shared" si="770"/>
        <v>24634</v>
      </c>
      <c r="B24636" s="22">
        <v>9515592.8281917796</v>
      </c>
      <c r="J24636" s="6">
        <f t="shared" si="769"/>
        <v>30048180496223.477</v>
      </c>
    </row>
    <row r="24637" spans="1:10" x14ac:dyDescent="0.25">
      <c r="A24637">
        <f t="shared" si="770"/>
        <v>24635</v>
      </c>
      <c r="B24637" s="22">
        <v>8943680</v>
      </c>
      <c r="J24637" s="6">
        <f t="shared" si="769"/>
        <v>24105244819313.906</v>
      </c>
    </row>
    <row r="24638" spans="1:10" x14ac:dyDescent="0.25">
      <c r="A24638">
        <f t="shared" si="770"/>
        <v>24636</v>
      </c>
      <c r="B24638" s="22">
        <v>0</v>
      </c>
      <c r="J24638" s="6">
        <f t="shared" si="769"/>
        <v>16272920094200.813</v>
      </c>
    </row>
    <row r="24639" spans="1:10" x14ac:dyDescent="0.25">
      <c r="A24639">
        <f t="shared" si="770"/>
        <v>24637</v>
      </c>
      <c r="B24639" s="22">
        <v>8943680</v>
      </c>
      <c r="J24639" s="6">
        <f t="shared" si="769"/>
        <v>24105244819313.906</v>
      </c>
    </row>
    <row r="24640" spans="1:10" x14ac:dyDescent="0.25">
      <c r="A24640">
        <f t="shared" si="770"/>
        <v>24638</v>
      </c>
      <c r="B24640" s="22">
        <v>8943680</v>
      </c>
      <c r="J24640" s="6">
        <f t="shared" si="769"/>
        <v>24105244819313.906</v>
      </c>
    </row>
    <row r="24641" spans="1:10" x14ac:dyDescent="0.25">
      <c r="A24641">
        <f t="shared" si="770"/>
        <v>24639</v>
      </c>
      <c r="B24641" s="22">
        <v>17087110</v>
      </c>
      <c r="J24641" s="6">
        <f t="shared" si="769"/>
        <v>170384444013437.47</v>
      </c>
    </row>
    <row r="24642" spans="1:10" x14ac:dyDescent="0.25">
      <c r="A24642">
        <f t="shared" si="770"/>
        <v>24640</v>
      </c>
      <c r="B24642" s="22">
        <v>0</v>
      </c>
      <c r="J24642" s="6">
        <f t="shared" si="769"/>
        <v>16272920094200.813</v>
      </c>
    </row>
    <row r="24643" spans="1:10" x14ac:dyDescent="0.25">
      <c r="A24643">
        <f t="shared" si="770"/>
        <v>24641</v>
      </c>
      <c r="B24643" s="22">
        <v>0</v>
      </c>
      <c r="J24643" s="6">
        <f t="shared" ref="J24643:J24706" si="771">(B24643-$I$6)^2</f>
        <v>16272920094200.813</v>
      </c>
    </row>
    <row r="24644" spans="1:10" x14ac:dyDescent="0.25">
      <c r="A24644">
        <f t="shared" ref="A24644:A24707" si="772">A24643+1</f>
        <v>24642</v>
      </c>
      <c r="B24644" s="22">
        <v>11393430</v>
      </c>
      <c r="J24644" s="6">
        <f t="shared" si="771"/>
        <v>54161640302182.273</v>
      </c>
    </row>
    <row r="24645" spans="1:10" x14ac:dyDescent="0.25">
      <c r="A24645">
        <f t="shared" si="772"/>
        <v>24643</v>
      </c>
      <c r="B24645" s="22">
        <v>20337110</v>
      </c>
      <c r="J24645" s="6">
        <f t="shared" si="771"/>
        <v>265792349072095.38</v>
      </c>
    </row>
    <row r="24646" spans="1:10" x14ac:dyDescent="0.25">
      <c r="A24646">
        <f t="shared" si="772"/>
        <v>24644</v>
      </c>
      <c r="B24646" s="22">
        <v>8943680</v>
      </c>
      <c r="J24646" s="6">
        <f t="shared" si="771"/>
        <v>24105244819313.906</v>
      </c>
    </row>
    <row r="24647" spans="1:10" x14ac:dyDescent="0.25">
      <c r="A24647">
        <f t="shared" si="772"/>
        <v>24645</v>
      </c>
      <c r="B24647" s="22">
        <v>3250000</v>
      </c>
      <c r="J24647" s="6">
        <f t="shared" si="771"/>
        <v>614610152858.7196</v>
      </c>
    </row>
    <row r="24648" spans="1:10" x14ac:dyDescent="0.25">
      <c r="A24648">
        <f t="shared" si="772"/>
        <v>24646</v>
      </c>
      <c r="B24648" s="22">
        <v>8143430</v>
      </c>
      <c r="J24648" s="6">
        <f t="shared" si="771"/>
        <v>16887655243524.369</v>
      </c>
    </row>
    <row r="24649" spans="1:10" x14ac:dyDescent="0.25">
      <c r="A24649">
        <f t="shared" si="772"/>
        <v>24647</v>
      </c>
      <c r="B24649" s="22">
        <v>0</v>
      </c>
      <c r="J24649" s="6">
        <f t="shared" si="771"/>
        <v>16272920094200.813</v>
      </c>
    </row>
    <row r="24650" spans="1:10" x14ac:dyDescent="0.25">
      <c r="A24650">
        <f t="shared" si="772"/>
        <v>24648</v>
      </c>
      <c r="B24650" s="22">
        <v>0</v>
      </c>
      <c r="J24650" s="6">
        <f t="shared" si="771"/>
        <v>16272920094200.813</v>
      </c>
    </row>
    <row r="24651" spans="1:10" x14ac:dyDescent="0.25">
      <c r="A24651">
        <f t="shared" si="772"/>
        <v>24649</v>
      </c>
      <c r="B24651" s="60">
        <v>0</v>
      </c>
      <c r="J24651" s="6">
        <f t="shared" si="771"/>
        <v>16272920094200.813</v>
      </c>
    </row>
    <row r="24652" spans="1:10" x14ac:dyDescent="0.25">
      <c r="A24652">
        <f t="shared" si="772"/>
        <v>24650</v>
      </c>
      <c r="B24652" s="22">
        <v>8143430</v>
      </c>
      <c r="J24652" s="6">
        <f t="shared" si="771"/>
        <v>16887655243524.369</v>
      </c>
    </row>
    <row r="24653" spans="1:10" x14ac:dyDescent="0.25">
      <c r="A24653">
        <f t="shared" si="772"/>
        <v>24651</v>
      </c>
      <c r="B24653" s="22">
        <v>0</v>
      </c>
      <c r="J24653" s="6">
        <f t="shared" si="771"/>
        <v>16272920094200.813</v>
      </c>
    </row>
    <row r="24654" spans="1:10" x14ac:dyDescent="0.25">
      <c r="A24654">
        <f t="shared" si="772"/>
        <v>24652</v>
      </c>
      <c r="B24654" s="22">
        <v>12572210.821917808</v>
      </c>
      <c r="J24654" s="6">
        <f t="shared" si="771"/>
        <v>72901543351412.328</v>
      </c>
    </row>
    <row r="24655" spans="1:10" x14ac:dyDescent="0.25">
      <c r="A24655">
        <f t="shared" si="772"/>
        <v>24653</v>
      </c>
      <c r="B24655" s="22">
        <v>0</v>
      </c>
      <c r="J24655" s="6">
        <f t="shared" si="771"/>
        <v>16272920094200.813</v>
      </c>
    </row>
    <row r="24656" spans="1:10" x14ac:dyDescent="0.25">
      <c r="A24656">
        <f t="shared" si="772"/>
        <v>24654</v>
      </c>
      <c r="B24656" s="22">
        <v>0</v>
      </c>
      <c r="J24656" s="6">
        <f t="shared" si="771"/>
        <v>16272920094200.813</v>
      </c>
    </row>
    <row r="24657" spans="1:10" x14ac:dyDescent="0.25">
      <c r="A24657">
        <f t="shared" si="772"/>
        <v>24655</v>
      </c>
      <c r="B24657" s="22">
        <v>0</v>
      </c>
      <c r="J24657" s="6">
        <f t="shared" si="771"/>
        <v>16272920094200.813</v>
      </c>
    </row>
    <row r="24658" spans="1:10" x14ac:dyDescent="0.25">
      <c r="A24658">
        <f t="shared" si="772"/>
        <v>24656</v>
      </c>
      <c r="B24658" s="22">
        <v>0</v>
      </c>
      <c r="J24658" s="6">
        <f t="shared" si="771"/>
        <v>16272920094200.813</v>
      </c>
    </row>
    <row r="24659" spans="1:10" x14ac:dyDescent="0.25">
      <c r="A24659">
        <f t="shared" si="772"/>
        <v>24657</v>
      </c>
      <c r="B24659" s="22">
        <v>0</v>
      </c>
      <c r="J24659" s="6">
        <f t="shared" si="771"/>
        <v>16272920094200.813</v>
      </c>
    </row>
    <row r="24660" spans="1:10" x14ac:dyDescent="0.25">
      <c r="A24660">
        <f t="shared" si="772"/>
        <v>24658</v>
      </c>
      <c r="B24660" s="22">
        <v>8143430</v>
      </c>
      <c r="J24660" s="6">
        <f t="shared" si="771"/>
        <v>16887655243524.369</v>
      </c>
    </row>
    <row r="24661" spans="1:10" x14ac:dyDescent="0.25">
      <c r="A24661">
        <f t="shared" si="772"/>
        <v>24659</v>
      </c>
      <c r="B24661" s="22">
        <v>8338430</v>
      </c>
      <c r="J24661" s="6">
        <f t="shared" si="771"/>
        <v>18528369347043.844</v>
      </c>
    </row>
    <row r="24662" spans="1:10" x14ac:dyDescent="0.25">
      <c r="A24662">
        <f t="shared" si="772"/>
        <v>24660</v>
      </c>
      <c r="B24662" s="22">
        <v>0</v>
      </c>
      <c r="J24662" s="6">
        <f t="shared" si="771"/>
        <v>16272920094200.813</v>
      </c>
    </row>
    <row r="24663" spans="1:10" x14ac:dyDescent="0.25">
      <c r="A24663">
        <f t="shared" si="772"/>
        <v>24661</v>
      </c>
      <c r="B24663" s="22">
        <v>8143430</v>
      </c>
      <c r="J24663" s="6">
        <f t="shared" si="771"/>
        <v>16887655243524.369</v>
      </c>
    </row>
    <row r="24664" spans="1:10" x14ac:dyDescent="0.25">
      <c r="A24664">
        <f t="shared" si="772"/>
        <v>24662</v>
      </c>
      <c r="B24664" s="22">
        <v>0</v>
      </c>
      <c r="J24664" s="6">
        <f t="shared" si="771"/>
        <v>16272920094200.813</v>
      </c>
    </row>
    <row r="24665" spans="1:10" x14ac:dyDescent="0.25">
      <c r="A24665">
        <f t="shared" si="772"/>
        <v>24663</v>
      </c>
      <c r="B24665" s="22">
        <v>4428780.8219178077</v>
      </c>
      <c r="J24665" s="6">
        <f t="shared" si="771"/>
        <v>155874984828.50565</v>
      </c>
    </row>
    <row r="24666" spans="1:10" x14ac:dyDescent="0.25">
      <c r="A24666">
        <f t="shared" si="772"/>
        <v>24664</v>
      </c>
      <c r="B24666" s="22">
        <v>0</v>
      </c>
      <c r="J24666" s="6">
        <f t="shared" si="771"/>
        <v>16272920094200.813</v>
      </c>
    </row>
    <row r="24667" spans="1:10" x14ac:dyDescent="0.25">
      <c r="A24667">
        <f t="shared" si="772"/>
        <v>24665</v>
      </c>
      <c r="B24667" s="22">
        <v>0</v>
      </c>
      <c r="J24667" s="6">
        <f t="shared" si="771"/>
        <v>16272920094200.813</v>
      </c>
    </row>
    <row r="24668" spans="1:10" x14ac:dyDescent="0.25">
      <c r="A24668">
        <f t="shared" si="772"/>
        <v>24666</v>
      </c>
      <c r="B24668" s="22">
        <v>0</v>
      </c>
      <c r="J24668" s="6">
        <f t="shared" si="771"/>
        <v>16272920094200.813</v>
      </c>
    </row>
    <row r="24669" spans="1:10" x14ac:dyDescent="0.25">
      <c r="A24669">
        <f t="shared" si="772"/>
        <v>24667</v>
      </c>
      <c r="B24669" s="22">
        <v>8943680</v>
      </c>
      <c r="J24669" s="6">
        <f t="shared" si="771"/>
        <v>24105244819313.906</v>
      </c>
    </row>
    <row r="24670" spans="1:10" x14ac:dyDescent="0.25">
      <c r="A24670">
        <f t="shared" si="772"/>
        <v>24668</v>
      </c>
      <c r="B24670" s="22">
        <v>0</v>
      </c>
      <c r="J24670" s="6">
        <f t="shared" si="771"/>
        <v>16272920094200.813</v>
      </c>
    </row>
    <row r="24671" spans="1:10" x14ac:dyDescent="0.25">
      <c r="A24671">
        <f t="shared" si="772"/>
        <v>24669</v>
      </c>
      <c r="B24671" s="22">
        <v>0</v>
      </c>
      <c r="J24671" s="6">
        <f t="shared" si="771"/>
        <v>16272920094200.813</v>
      </c>
    </row>
    <row r="24672" spans="1:10" x14ac:dyDescent="0.25">
      <c r="A24672">
        <f t="shared" si="772"/>
        <v>24670</v>
      </c>
      <c r="B24672" s="22">
        <v>0</v>
      </c>
      <c r="J24672" s="6">
        <f t="shared" si="771"/>
        <v>16272920094200.813</v>
      </c>
    </row>
    <row r="24673" spans="1:10" x14ac:dyDescent="0.25">
      <c r="A24673">
        <f t="shared" si="772"/>
        <v>24671</v>
      </c>
      <c r="B24673" s="22">
        <v>0</v>
      </c>
      <c r="J24673" s="6">
        <f t="shared" si="771"/>
        <v>16272920094200.813</v>
      </c>
    </row>
    <row r="24674" spans="1:10" x14ac:dyDescent="0.25">
      <c r="A24674">
        <f t="shared" si="772"/>
        <v>24672</v>
      </c>
      <c r="B24674" s="22">
        <v>8943680</v>
      </c>
      <c r="J24674" s="6">
        <f t="shared" si="771"/>
        <v>24105244819313.906</v>
      </c>
    </row>
    <row r="24675" spans="1:10" x14ac:dyDescent="0.25">
      <c r="A24675">
        <f t="shared" si="772"/>
        <v>24673</v>
      </c>
      <c r="B24675" s="22">
        <v>0</v>
      </c>
      <c r="J24675" s="6">
        <f t="shared" si="771"/>
        <v>16272920094200.813</v>
      </c>
    </row>
    <row r="24676" spans="1:10" x14ac:dyDescent="0.25">
      <c r="A24676">
        <f t="shared" si="772"/>
        <v>24674</v>
      </c>
      <c r="B24676" s="22">
        <v>0</v>
      </c>
      <c r="J24676" s="6">
        <f t="shared" si="771"/>
        <v>16272920094200.813</v>
      </c>
    </row>
    <row r="24677" spans="1:10" x14ac:dyDescent="0.25">
      <c r="A24677">
        <f t="shared" si="772"/>
        <v>24675</v>
      </c>
      <c r="B24677" s="22">
        <v>0</v>
      </c>
      <c r="J24677" s="6">
        <f t="shared" si="771"/>
        <v>16272920094200.813</v>
      </c>
    </row>
    <row r="24678" spans="1:10" x14ac:dyDescent="0.25">
      <c r="A24678">
        <f t="shared" si="772"/>
        <v>24676</v>
      </c>
      <c r="B24678" s="22">
        <v>3250000</v>
      </c>
      <c r="J24678" s="6">
        <f t="shared" si="771"/>
        <v>614610152858.7196</v>
      </c>
    </row>
    <row r="24679" spans="1:10" x14ac:dyDescent="0.25">
      <c r="A24679">
        <f t="shared" si="772"/>
        <v>24677</v>
      </c>
      <c r="B24679" s="22">
        <v>0</v>
      </c>
      <c r="J24679" s="6">
        <f t="shared" si="771"/>
        <v>16272920094200.813</v>
      </c>
    </row>
    <row r="24680" spans="1:10" x14ac:dyDescent="0.25">
      <c r="A24680">
        <f t="shared" si="772"/>
        <v>24678</v>
      </c>
      <c r="B24680" s="22">
        <v>3000000</v>
      </c>
      <c r="J24680" s="6">
        <f t="shared" si="771"/>
        <v>1069095532961.9576</v>
      </c>
    </row>
    <row r="24681" spans="1:10" x14ac:dyDescent="0.25">
      <c r="A24681">
        <f t="shared" si="772"/>
        <v>24679</v>
      </c>
      <c r="B24681" s="22">
        <v>20337110</v>
      </c>
      <c r="J24681" s="6">
        <f t="shared" si="771"/>
        <v>265792349072095.38</v>
      </c>
    </row>
    <row r="24682" spans="1:10" x14ac:dyDescent="0.25">
      <c r="A24682">
        <f t="shared" si="772"/>
        <v>24680</v>
      </c>
      <c r="B24682" s="22">
        <v>8943680</v>
      </c>
      <c r="J24682" s="6">
        <f t="shared" si="771"/>
        <v>24105244819313.906</v>
      </c>
    </row>
    <row r="24683" spans="1:10" x14ac:dyDescent="0.25">
      <c r="A24683">
        <f t="shared" si="772"/>
        <v>24681</v>
      </c>
      <c r="B24683" s="22">
        <v>0</v>
      </c>
      <c r="J24683" s="6">
        <f t="shared" si="771"/>
        <v>16272920094200.813</v>
      </c>
    </row>
    <row r="24684" spans="1:10" x14ac:dyDescent="0.25">
      <c r="A24684">
        <f t="shared" si="772"/>
        <v>24682</v>
      </c>
      <c r="B24684" s="22">
        <v>12193680</v>
      </c>
      <c r="J24684" s="6">
        <f t="shared" si="771"/>
        <v>66580854877971.813</v>
      </c>
    </row>
    <row r="24685" spans="1:10" x14ac:dyDescent="0.25">
      <c r="A24685">
        <f t="shared" si="772"/>
        <v>24683</v>
      </c>
      <c r="B24685" s="22">
        <v>0</v>
      </c>
      <c r="J24685" s="6">
        <f t="shared" si="771"/>
        <v>16272920094200.813</v>
      </c>
    </row>
    <row r="24686" spans="1:10" x14ac:dyDescent="0.25">
      <c r="A24686">
        <f t="shared" si="772"/>
        <v>24684</v>
      </c>
      <c r="B24686" s="22">
        <v>0</v>
      </c>
      <c r="J24686" s="6">
        <f t="shared" si="771"/>
        <v>16272920094200.813</v>
      </c>
    </row>
    <row r="24687" spans="1:10" x14ac:dyDescent="0.25">
      <c r="A24687">
        <f t="shared" si="772"/>
        <v>24685</v>
      </c>
      <c r="B24687" s="22">
        <v>0</v>
      </c>
      <c r="J24687" s="6">
        <f t="shared" si="771"/>
        <v>16272920094200.813</v>
      </c>
    </row>
    <row r="24688" spans="1:10" x14ac:dyDescent="0.25">
      <c r="A24688">
        <f t="shared" si="772"/>
        <v>24686</v>
      </c>
      <c r="B24688" s="22">
        <v>12193680</v>
      </c>
      <c r="J24688" s="6">
        <f t="shared" si="771"/>
        <v>66580854877971.813</v>
      </c>
    </row>
    <row r="24689" spans="1:10" x14ac:dyDescent="0.25">
      <c r="A24689">
        <f t="shared" si="772"/>
        <v>24687</v>
      </c>
      <c r="B24689" s="22">
        <v>0</v>
      </c>
      <c r="J24689" s="6">
        <f t="shared" si="771"/>
        <v>16272920094200.813</v>
      </c>
    </row>
    <row r="24690" spans="1:10" x14ac:dyDescent="0.25">
      <c r="A24690">
        <f t="shared" si="772"/>
        <v>24688</v>
      </c>
      <c r="B24690" s="22">
        <v>0</v>
      </c>
      <c r="J24690" s="6">
        <f t="shared" si="771"/>
        <v>16272920094200.813</v>
      </c>
    </row>
    <row r="24691" spans="1:10" x14ac:dyDescent="0.25">
      <c r="A24691">
        <f t="shared" si="772"/>
        <v>24689</v>
      </c>
      <c r="B24691" s="22">
        <v>0</v>
      </c>
      <c r="J24691" s="6">
        <f t="shared" si="771"/>
        <v>16272920094200.813</v>
      </c>
    </row>
    <row r="24692" spans="1:10" x14ac:dyDescent="0.25">
      <c r="A24692">
        <f t="shared" si="772"/>
        <v>24690</v>
      </c>
      <c r="B24692" s="22">
        <v>0</v>
      </c>
      <c r="J24692" s="6">
        <f t="shared" si="771"/>
        <v>16272920094200.813</v>
      </c>
    </row>
    <row r="24693" spans="1:10" x14ac:dyDescent="0.25">
      <c r="A24693">
        <f t="shared" si="772"/>
        <v>24691</v>
      </c>
      <c r="B24693" s="22">
        <v>8943680</v>
      </c>
      <c r="J24693" s="6">
        <f t="shared" si="771"/>
        <v>24105244819313.906</v>
      </c>
    </row>
    <row r="24694" spans="1:10" x14ac:dyDescent="0.25">
      <c r="A24694">
        <f t="shared" si="772"/>
        <v>24692</v>
      </c>
      <c r="B24694" s="22">
        <v>0</v>
      </c>
      <c r="J24694" s="6">
        <f t="shared" si="771"/>
        <v>16272920094200.813</v>
      </c>
    </row>
    <row r="24695" spans="1:10" x14ac:dyDescent="0.25">
      <c r="A24695">
        <f t="shared" si="772"/>
        <v>24693</v>
      </c>
      <c r="B24695" s="22">
        <v>0</v>
      </c>
      <c r="J24695" s="6">
        <f t="shared" si="771"/>
        <v>16272920094200.813</v>
      </c>
    </row>
    <row r="24696" spans="1:10" x14ac:dyDescent="0.25">
      <c r="A24696">
        <f t="shared" si="772"/>
        <v>24694</v>
      </c>
      <c r="B24696" s="22">
        <v>0</v>
      </c>
      <c r="J24696" s="6">
        <f t="shared" si="771"/>
        <v>16272920094200.813</v>
      </c>
    </row>
    <row r="24697" spans="1:10" x14ac:dyDescent="0.25">
      <c r="A24697">
        <f t="shared" si="772"/>
        <v>24695</v>
      </c>
      <c r="B24697" s="22">
        <v>0</v>
      </c>
      <c r="J24697" s="6">
        <f t="shared" si="771"/>
        <v>16272920094200.813</v>
      </c>
    </row>
    <row r="24698" spans="1:10" x14ac:dyDescent="0.25">
      <c r="A24698">
        <f t="shared" si="772"/>
        <v>24696</v>
      </c>
      <c r="B24698" s="22">
        <v>285171.25</v>
      </c>
      <c r="J24698" s="6">
        <f t="shared" si="771"/>
        <v>14053497767724.313</v>
      </c>
    </row>
    <row r="24699" spans="1:10" x14ac:dyDescent="0.25">
      <c r="A24699">
        <f t="shared" si="772"/>
        <v>24697</v>
      </c>
      <c r="B24699" s="22">
        <v>0</v>
      </c>
      <c r="J24699" s="6">
        <f t="shared" si="771"/>
        <v>16272920094200.813</v>
      </c>
    </row>
    <row r="24700" spans="1:10" x14ac:dyDescent="0.25">
      <c r="A24700">
        <f t="shared" si="772"/>
        <v>24698</v>
      </c>
      <c r="B24700" s="22">
        <v>3250000</v>
      </c>
      <c r="J24700" s="6">
        <f t="shared" si="771"/>
        <v>614610152858.7196</v>
      </c>
    </row>
    <row r="24701" spans="1:10" x14ac:dyDescent="0.25">
      <c r="A24701">
        <f t="shared" si="772"/>
        <v>24699</v>
      </c>
      <c r="B24701" s="22">
        <v>8943680</v>
      </c>
      <c r="J24701" s="6">
        <f t="shared" si="771"/>
        <v>24105244819313.906</v>
      </c>
    </row>
    <row r="24702" spans="1:10" x14ac:dyDescent="0.25">
      <c r="A24702">
        <f t="shared" si="772"/>
        <v>24700</v>
      </c>
      <c r="B24702" s="22">
        <v>0</v>
      </c>
      <c r="J24702" s="6">
        <f t="shared" si="771"/>
        <v>16272920094200.813</v>
      </c>
    </row>
    <row r="24703" spans="1:10" x14ac:dyDescent="0.25">
      <c r="A24703">
        <f t="shared" si="772"/>
        <v>24701</v>
      </c>
      <c r="B24703" s="22">
        <v>0</v>
      </c>
      <c r="J24703" s="6">
        <f t="shared" si="771"/>
        <v>16272920094200.813</v>
      </c>
    </row>
    <row r="24704" spans="1:10" x14ac:dyDescent="0.25">
      <c r="A24704">
        <f t="shared" si="772"/>
        <v>24702</v>
      </c>
      <c r="B24704" s="22">
        <v>8943680</v>
      </c>
      <c r="J24704" s="6">
        <f t="shared" si="771"/>
        <v>24105244819313.906</v>
      </c>
    </row>
    <row r="24705" spans="1:10" x14ac:dyDescent="0.25">
      <c r="A24705">
        <f t="shared" si="772"/>
        <v>24703</v>
      </c>
      <c r="B24705" s="22">
        <v>12193680</v>
      </c>
      <c r="J24705" s="6">
        <f t="shared" si="771"/>
        <v>66580854877971.813</v>
      </c>
    </row>
    <row r="24706" spans="1:10" x14ac:dyDescent="0.25">
      <c r="A24706">
        <f t="shared" si="772"/>
        <v>24704</v>
      </c>
      <c r="B24706" s="22">
        <v>8143430</v>
      </c>
      <c r="J24706" s="6">
        <f t="shared" si="771"/>
        <v>16887655243524.369</v>
      </c>
    </row>
    <row r="24707" spans="1:10" x14ac:dyDescent="0.25">
      <c r="A24707">
        <f t="shared" si="772"/>
        <v>24705</v>
      </c>
      <c r="B24707" s="22">
        <v>0</v>
      </c>
      <c r="J24707" s="6">
        <f t="shared" ref="J24707:J24770" si="773">(B24707-$I$6)^2</f>
        <v>16272920094200.813</v>
      </c>
    </row>
    <row r="24708" spans="1:10" x14ac:dyDescent="0.25">
      <c r="A24708">
        <f t="shared" ref="A24708:A24771" si="774">A24707+1</f>
        <v>24706</v>
      </c>
      <c r="B24708" s="22">
        <v>0</v>
      </c>
      <c r="J24708" s="6">
        <f t="shared" si="773"/>
        <v>16272920094200.813</v>
      </c>
    </row>
    <row r="24709" spans="1:10" x14ac:dyDescent="0.25">
      <c r="A24709">
        <f t="shared" si="774"/>
        <v>24707</v>
      </c>
      <c r="B24709" s="22">
        <v>0</v>
      </c>
      <c r="J24709" s="6">
        <f t="shared" si="773"/>
        <v>16272920094200.813</v>
      </c>
    </row>
    <row r="24710" spans="1:10" x14ac:dyDescent="0.25">
      <c r="A24710">
        <f t="shared" si="774"/>
        <v>24708</v>
      </c>
      <c r="B24710" s="22">
        <v>0</v>
      </c>
      <c r="J24710" s="6">
        <f t="shared" si="773"/>
        <v>16272920094200.813</v>
      </c>
    </row>
    <row r="24711" spans="1:10" x14ac:dyDescent="0.25">
      <c r="A24711">
        <f t="shared" si="774"/>
        <v>24709</v>
      </c>
      <c r="B24711" s="22">
        <v>8143430</v>
      </c>
      <c r="J24711" s="6">
        <f t="shared" si="773"/>
        <v>16887655243524.369</v>
      </c>
    </row>
    <row r="24712" spans="1:10" x14ac:dyDescent="0.25">
      <c r="A24712">
        <f t="shared" si="774"/>
        <v>24710</v>
      </c>
      <c r="B24712" s="22">
        <v>8943680</v>
      </c>
      <c r="J24712" s="6">
        <f t="shared" si="773"/>
        <v>24105244819313.906</v>
      </c>
    </row>
    <row r="24713" spans="1:10" x14ac:dyDescent="0.25">
      <c r="A24713">
        <f t="shared" si="774"/>
        <v>24711</v>
      </c>
      <c r="B24713" s="22">
        <v>0</v>
      </c>
      <c r="J24713" s="6">
        <f t="shared" si="773"/>
        <v>16272920094200.813</v>
      </c>
    </row>
    <row r="24714" spans="1:10" x14ac:dyDescent="0.25">
      <c r="A24714">
        <f t="shared" si="774"/>
        <v>24712</v>
      </c>
      <c r="B24714" s="22">
        <v>8143430</v>
      </c>
      <c r="J24714" s="6">
        <f t="shared" si="773"/>
        <v>16887655243524.369</v>
      </c>
    </row>
    <row r="24715" spans="1:10" x14ac:dyDescent="0.25">
      <c r="A24715">
        <f t="shared" si="774"/>
        <v>24713</v>
      </c>
      <c r="B24715" s="22">
        <v>0</v>
      </c>
      <c r="J24715" s="6">
        <f t="shared" si="773"/>
        <v>16272920094200.813</v>
      </c>
    </row>
    <row r="24716" spans="1:10" x14ac:dyDescent="0.25">
      <c r="A24716">
        <f t="shared" si="774"/>
        <v>24714</v>
      </c>
      <c r="B24716" s="22">
        <v>0</v>
      </c>
      <c r="J24716" s="6">
        <f t="shared" si="773"/>
        <v>16272920094200.813</v>
      </c>
    </row>
    <row r="24717" spans="1:10" x14ac:dyDescent="0.25">
      <c r="A24717">
        <f t="shared" si="774"/>
        <v>24715</v>
      </c>
      <c r="B24717" s="22">
        <v>0</v>
      </c>
      <c r="J24717" s="6">
        <f t="shared" si="773"/>
        <v>16272920094200.813</v>
      </c>
    </row>
    <row r="24718" spans="1:10" x14ac:dyDescent="0.25">
      <c r="A24718">
        <f t="shared" si="774"/>
        <v>24716</v>
      </c>
      <c r="B24718" s="22">
        <v>8143430</v>
      </c>
      <c r="J24718" s="6">
        <f t="shared" si="773"/>
        <v>16887655243524.369</v>
      </c>
    </row>
    <row r="24719" spans="1:10" x14ac:dyDescent="0.25">
      <c r="A24719">
        <f t="shared" si="774"/>
        <v>24717</v>
      </c>
      <c r="B24719" s="22">
        <v>8943680</v>
      </c>
      <c r="J24719" s="6">
        <f t="shared" si="773"/>
        <v>24105244819313.906</v>
      </c>
    </row>
    <row r="24720" spans="1:10" x14ac:dyDescent="0.25">
      <c r="A24720">
        <f t="shared" si="774"/>
        <v>24718</v>
      </c>
      <c r="B24720" s="22">
        <v>0</v>
      </c>
      <c r="J24720" s="6">
        <f t="shared" si="773"/>
        <v>16272920094200.813</v>
      </c>
    </row>
    <row r="24721" spans="1:10" x14ac:dyDescent="0.25">
      <c r="A24721">
        <f t="shared" si="774"/>
        <v>24719</v>
      </c>
      <c r="B24721" s="22">
        <v>8943680</v>
      </c>
      <c r="J24721" s="6">
        <f t="shared" si="773"/>
        <v>24105244819313.906</v>
      </c>
    </row>
    <row r="24722" spans="1:10" x14ac:dyDescent="0.25">
      <c r="A24722">
        <f t="shared" si="774"/>
        <v>24720</v>
      </c>
      <c r="B24722" s="22">
        <v>8143430</v>
      </c>
      <c r="J24722" s="6">
        <f t="shared" si="773"/>
        <v>16887655243524.369</v>
      </c>
    </row>
    <row r="24723" spans="1:10" x14ac:dyDescent="0.25">
      <c r="A24723">
        <f t="shared" si="774"/>
        <v>24721</v>
      </c>
      <c r="B24723" s="22">
        <v>0</v>
      </c>
      <c r="J24723" s="6">
        <f t="shared" si="773"/>
        <v>16272920094200.813</v>
      </c>
    </row>
    <row r="24724" spans="1:10" x14ac:dyDescent="0.25">
      <c r="A24724">
        <f t="shared" si="774"/>
        <v>24722</v>
      </c>
      <c r="B24724" s="22">
        <v>74672153.934246585</v>
      </c>
      <c r="J24724" s="6">
        <f t="shared" si="773"/>
        <v>4989752922129243</v>
      </c>
    </row>
    <row r="24725" spans="1:10" x14ac:dyDescent="0.25">
      <c r="A24725">
        <f t="shared" si="774"/>
        <v>24723</v>
      </c>
      <c r="B24725" s="22">
        <v>3250000</v>
      </c>
      <c r="J24725" s="6">
        <f t="shared" si="773"/>
        <v>614610152858.7196</v>
      </c>
    </row>
    <row r="24726" spans="1:10" x14ac:dyDescent="0.25">
      <c r="A24726">
        <f t="shared" si="774"/>
        <v>24724</v>
      </c>
      <c r="B24726" s="22">
        <v>0</v>
      </c>
      <c r="J24726" s="6">
        <f t="shared" si="773"/>
        <v>16272920094200.813</v>
      </c>
    </row>
    <row r="24727" spans="1:10" x14ac:dyDescent="0.25">
      <c r="A24727">
        <f t="shared" si="774"/>
        <v>24725</v>
      </c>
      <c r="B24727" s="22">
        <v>0</v>
      </c>
      <c r="J24727" s="6">
        <f t="shared" si="773"/>
        <v>16272920094200.813</v>
      </c>
    </row>
    <row r="24728" spans="1:10" x14ac:dyDescent="0.25">
      <c r="A24728">
        <f t="shared" si="774"/>
        <v>24726</v>
      </c>
      <c r="B24728" s="22">
        <v>0</v>
      </c>
      <c r="J24728" s="6">
        <f t="shared" si="773"/>
        <v>16272920094200.813</v>
      </c>
    </row>
    <row r="24729" spans="1:10" x14ac:dyDescent="0.25">
      <c r="A24729">
        <f t="shared" si="774"/>
        <v>24727</v>
      </c>
      <c r="B24729" s="22">
        <v>8143430</v>
      </c>
      <c r="J24729" s="6">
        <f t="shared" si="773"/>
        <v>16887655243524.369</v>
      </c>
    </row>
    <row r="24730" spans="1:10" x14ac:dyDescent="0.25">
      <c r="A24730">
        <f t="shared" si="774"/>
        <v>24728</v>
      </c>
      <c r="B24730" s="22">
        <v>0</v>
      </c>
      <c r="J24730" s="6">
        <f t="shared" si="773"/>
        <v>16272920094200.813</v>
      </c>
    </row>
    <row r="24731" spans="1:10" x14ac:dyDescent="0.25">
      <c r="A24731">
        <f t="shared" si="774"/>
        <v>24729</v>
      </c>
      <c r="B24731" s="22">
        <v>0</v>
      </c>
      <c r="J24731" s="6">
        <f t="shared" si="773"/>
        <v>16272920094200.813</v>
      </c>
    </row>
    <row r="24732" spans="1:10" x14ac:dyDescent="0.25">
      <c r="A24732">
        <f t="shared" si="774"/>
        <v>24730</v>
      </c>
      <c r="B24732" s="22">
        <v>0</v>
      </c>
      <c r="J24732" s="6">
        <f t="shared" si="773"/>
        <v>16272920094200.813</v>
      </c>
    </row>
    <row r="24733" spans="1:10" x14ac:dyDescent="0.25">
      <c r="A24733">
        <f t="shared" si="774"/>
        <v>24731</v>
      </c>
      <c r="B24733" s="22">
        <v>8143430</v>
      </c>
      <c r="J24733" s="6">
        <f t="shared" si="773"/>
        <v>16887655243524.369</v>
      </c>
    </row>
    <row r="24734" spans="1:10" x14ac:dyDescent="0.25">
      <c r="A24734">
        <f t="shared" si="774"/>
        <v>24732</v>
      </c>
      <c r="B24734" s="22">
        <v>8943680</v>
      </c>
      <c r="J24734" s="6">
        <f t="shared" si="773"/>
        <v>24105244819313.906</v>
      </c>
    </row>
    <row r="24735" spans="1:10" x14ac:dyDescent="0.25">
      <c r="A24735">
        <f t="shared" si="774"/>
        <v>24733</v>
      </c>
      <c r="B24735" s="22">
        <v>0</v>
      </c>
      <c r="J24735" s="6">
        <f t="shared" si="773"/>
        <v>16272920094200.813</v>
      </c>
    </row>
    <row r="24736" spans="1:10" x14ac:dyDescent="0.25">
      <c r="A24736">
        <f t="shared" si="774"/>
        <v>24734</v>
      </c>
      <c r="B24736" s="22">
        <v>0</v>
      </c>
      <c r="J24736" s="6">
        <f t="shared" si="773"/>
        <v>16272920094200.813</v>
      </c>
    </row>
    <row r="24737" spans="1:10" x14ac:dyDescent="0.25">
      <c r="A24737">
        <f t="shared" si="774"/>
        <v>24735</v>
      </c>
      <c r="B24737" s="22">
        <v>11143430</v>
      </c>
      <c r="J24737" s="6">
        <f t="shared" si="773"/>
        <v>50544410682285.516</v>
      </c>
    </row>
    <row r="24738" spans="1:10" x14ac:dyDescent="0.25">
      <c r="A24738">
        <f t="shared" si="774"/>
        <v>24736</v>
      </c>
      <c r="B24738" s="22">
        <v>0</v>
      </c>
      <c r="J24738" s="6">
        <f t="shared" si="773"/>
        <v>16272920094200.813</v>
      </c>
    </row>
    <row r="24739" spans="1:10" x14ac:dyDescent="0.25">
      <c r="A24739">
        <f t="shared" si="774"/>
        <v>24737</v>
      </c>
      <c r="B24739" s="22">
        <v>8943680</v>
      </c>
      <c r="J24739" s="6">
        <f t="shared" si="773"/>
        <v>24105244819313.906</v>
      </c>
    </row>
    <row r="24740" spans="1:10" x14ac:dyDescent="0.25">
      <c r="A24740">
        <f t="shared" si="774"/>
        <v>24738</v>
      </c>
      <c r="B24740" s="22">
        <v>0</v>
      </c>
      <c r="J24740" s="6">
        <f t="shared" si="773"/>
        <v>16272920094200.813</v>
      </c>
    </row>
    <row r="24741" spans="1:10" x14ac:dyDescent="0.25">
      <c r="A24741">
        <f t="shared" si="774"/>
        <v>24739</v>
      </c>
      <c r="B24741" s="22">
        <v>0</v>
      </c>
      <c r="J24741" s="6">
        <f t="shared" si="773"/>
        <v>16272920094200.813</v>
      </c>
    </row>
    <row r="24742" spans="1:10" x14ac:dyDescent="0.25">
      <c r="A24742">
        <f t="shared" si="774"/>
        <v>24740</v>
      </c>
      <c r="B24742" s="22">
        <v>0</v>
      </c>
      <c r="J24742" s="6">
        <f t="shared" si="773"/>
        <v>16272920094200.813</v>
      </c>
    </row>
    <row r="24743" spans="1:10" x14ac:dyDescent="0.25">
      <c r="A24743">
        <f t="shared" si="774"/>
        <v>24741</v>
      </c>
      <c r="B24743" s="22">
        <v>8943680</v>
      </c>
      <c r="J24743" s="6">
        <f t="shared" si="773"/>
        <v>24105244819313.906</v>
      </c>
    </row>
    <row r="24744" spans="1:10" x14ac:dyDescent="0.25">
      <c r="A24744">
        <f t="shared" si="774"/>
        <v>24742</v>
      </c>
      <c r="B24744" s="22">
        <v>0</v>
      </c>
      <c r="J24744" s="6">
        <f t="shared" si="773"/>
        <v>16272920094200.813</v>
      </c>
    </row>
    <row r="24745" spans="1:10" x14ac:dyDescent="0.25">
      <c r="A24745">
        <f t="shared" si="774"/>
        <v>24743</v>
      </c>
      <c r="B24745" s="22">
        <v>0</v>
      </c>
      <c r="J24745" s="6">
        <f t="shared" si="773"/>
        <v>16272920094200.813</v>
      </c>
    </row>
    <row r="24746" spans="1:10" x14ac:dyDescent="0.25">
      <c r="A24746">
        <f t="shared" si="774"/>
        <v>24744</v>
      </c>
      <c r="B24746" s="22">
        <v>8943680</v>
      </c>
      <c r="J24746" s="6">
        <f t="shared" si="773"/>
        <v>24105244819313.906</v>
      </c>
    </row>
    <row r="24747" spans="1:10" x14ac:dyDescent="0.25">
      <c r="A24747">
        <f t="shared" si="774"/>
        <v>24745</v>
      </c>
      <c r="B24747" s="22">
        <v>0</v>
      </c>
      <c r="J24747" s="6">
        <f t="shared" si="773"/>
        <v>16272920094200.813</v>
      </c>
    </row>
    <row r="24748" spans="1:10" x14ac:dyDescent="0.25">
      <c r="A24748">
        <f t="shared" si="774"/>
        <v>24746</v>
      </c>
      <c r="B24748" s="22">
        <v>0</v>
      </c>
      <c r="J24748" s="6">
        <f t="shared" si="773"/>
        <v>16272920094200.813</v>
      </c>
    </row>
    <row r="24749" spans="1:10" x14ac:dyDescent="0.25">
      <c r="A24749">
        <f t="shared" si="774"/>
        <v>24747</v>
      </c>
      <c r="B24749" s="22">
        <v>0</v>
      </c>
      <c r="J24749" s="6">
        <f t="shared" si="773"/>
        <v>16272920094200.813</v>
      </c>
    </row>
    <row r="24750" spans="1:10" x14ac:dyDescent="0.25">
      <c r="A24750">
        <f t="shared" si="774"/>
        <v>24748</v>
      </c>
      <c r="B24750" s="22">
        <v>0</v>
      </c>
      <c r="J24750" s="6">
        <f t="shared" si="773"/>
        <v>16272920094200.813</v>
      </c>
    </row>
    <row r="24751" spans="1:10" x14ac:dyDescent="0.25">
      <c r="A24751">
        <f t="shared" si="774"/>
        <v>24749</v>
      </c>
      <c r="B24751" s="22">
        <v>0</v>
      </c>
      <c r="J24751" s="6">
        <f t="shared" si="773"/>
        <v>16272920094200.813</v>
      </c>
    </row>
    <row r="24752" spans="1:10" x14ac:dyDescent="0.25">
      <c r="A24752">
        <f t="shared" si="774"/>
        <v>24750</v>
      </c>
      <c r="B24752" s="22">
        <v>0</v>
      </c>
      <c r="J24752" s="6">
        <f t="shared" si="773"/>
        <v>16272920094200.813</v>
      </c>
    </row>
    <row r="24753" spans="1:10" x14ac:dyDescent="0.25">
      <c r="A24753">
        <f t="shared" si="774"/>
        <v>24751</v>
      </c>
      <c r="B24753" s="22">
        <v>17087110</v>
      </c>
      <c r="J24753" s="6">
        <f t="shared" si="773"/>
        <v>170384444013437.47</v>
      </c>
    </row>
    <row r="24754" spans="1:10" x14ac:dyDescent="0.25">
      <c r="A24754">
        <f t="shared" si="774"/>
        <v>24752</v>
      </c>
      <c r="B24754" s="22">
        <v>0</v>
      </c>
      <c r="J24754" s="6">
        <f t="shared" si="773"/>
        <v>16272920094200.813</v>
      </c>
    </row>
    <row r="24755" spans="1:10" x14ac:dyDescent="0.25">
      <c r="A24755">
        <f t="shared" si="774"/>
        <v>24753</v>
      </c>
      <c r="B24755" s="22">
        <v>8943680</v>
      </c>
      <c r="J24755" s="6">
        <f t="shared" si="773"/>
        <v>24105244819313.906</v>
      </c>
    </row>
    <row r="24756" spans="1:10" x14ac:dyDescent="0.25">
      <c r="A24756">
        <f t="shared" si="774"/>
        <v>24754</v>
      </c>
      <c r="B24756" s="22">
        <v>0</v>
      </c>
      <c r="J24756" s="6">
        <f t="shared" si="773"/>
        <v>16272920094200.813</v>
      </c>
    </row>
    <row r="24757" spans="1:10" x14ac:dyDescent="0.25">
      <c r="A24757">
        <f t="shared" si="774"/>
        <v>24755</v>
      </c>
      <c r="B24757" s="22">
        <v>0</v>
      </c>
      <c r="J24757" s="6">
        <f t="shared" si="773"/>
        <v>16272920094200.813</v>
      </c>
    </row>
    <row r="24758" spans="1:10" x14ac:dyDescent="0.25">
      <c r="A24758">
        <f t="shared" si="774"/>
        <v>24756</v>
      </c>
      <c r="B24758" s="22">
        <v>0</v>
      </c>
      <c r="J24758" s="6">
        <f t="shared" si="773"/>
        <v>16272920094200.813</v>
      </c>
    </row>
    <row r="24759" spans="1:10" x14ac:dyDescent="0.25">
      <c r="A24759">
        <f t="shared" si="774"/>
        <v>24757</v>
      </c>
      <c r="B24759" s="22">
        <v>0</v>
      </c>
      <c r="J24759" s="6">
        <f t="shared" si="773"/>
        <v>16272920094200.813</v>
      </c>
    </row>
    <row r="24760" spans="1:10" x14ac:dyDescent="0.25">
      <c r="A24760">
        <f t="shared" si="774"/>
        <v>24758</v>
      </c>
      <c r="B24760" s="22">
        <v>0</v>
      </c>
      <c r="J24760" s="6">
        <f t="shared" si="773"/>
        <v>16272920094200.813</v>
      </c>
    </row>
    <row r="24761" spans="1:10" x14ac:dyDescent="0.25">
      <c r="A24761">
        <f t="shared" si="774"/>
        <v>24759</v>
      </c>
      <c r="B24761" s="22">
        <v>0</v>
      </c>
      <c r="J24761" s="6">
        <f t="shared" si="773"/>
        <v>16272920094200.813</v>
      </c>
    </row>
    <row r="24762" spans="1:10" x14ac:dyDescent="0.25">
      <c r="A24762">
        <f t="shared" si="774"/>
        <v>24760</v>
      </c>
      <c r="B24762" s="22">
        <v>0</v>
      </c>
      <c r="J24762" s="6">
        <f t="shared" si="773"/>
        <v>16272920094200.813</v>
      </c>
    </row>
    <row r="24763" spans="1:10" x14ac:dyDescent="0.25">
      <c r="A24763">
        <f t="shared" si="774"/>
        <v>24761</v>
      </c>
      <c r="B24763" s="22">
        <v>0</v>
      </c>
      <c r="J24763" s="6">
        <f t="shared" si="773"/>
        <v>16272920094200.813</v>
      </c>
    </row>
    <row r="24764" spans="1:10" x14ac:dyDescent="0.25">
      <c r="A24764">
        <f t="shared" si="774"/>
        <v>24762</v>
      </c>
      <c r="B24764" s="22">
        <v>0</v>
      </c>
      <c r="J24764" s="6">
        <f t="shared" si="773"/>
        <v>16272920094200.813</v>
      </c>
    </row>
    <row r="24765" spans="1:10" x14ac:dyDescent="0.25">
      <c r="A24765">
        <f t="shared" si="774"/>
        <v>24763</v>
      </c>
      <c r="B24765" s="22">
        <v>8943680</v>
      </c>
      <c r="J24765" s="6">
        <f t="shared" si="773"/>
        <v>24105244819313.906</v>
      </c>
    </row>
    <row r="24766" spans="1:10" x14ac:dyDescent="0.25">
      <c r="A24766">
        <f t="shared" si="774"/>
        <v>24764</v>
      </c>
      <c r="B24766" s="22">
        <v>8143430</v>
      </c>
      <c r="J24766" s="6">
        <f t="shared" si="773"/>
        <v>16887655243524.369</v>
      </c>
    </row>
    <row r="24767" spans="1:10" x14ac:dyDescent="0.25">
      <c r="A24767">
        <f t="shared" si="774"/>
        <v>24765</v>
      </c>
      <c r="B24767" s="22">
        <v>0</v>
      </c>
      <c r="J24767" s="6">
        <f t="shared" si="773"/>
        <v>16272920094200.813</v>
      </c>
    </row>
    <row r="24768" spans="1:10" x14ac:dyDescent="0.25">
      <c r="A24768">
        <f t="shared" si="774"/>
        <v>24766</v>
      </c>
      <c r="B24768" s="22">
        <v>0</v>
      </c>
      <c r="J24768" s="6">
        <f t="shared" si="773"/>
        <v>16272920094200.813</v>
      </c>
    </row>
    <row r="24769" spans="1:10" x14ac:dyDescent="0.25">
      <c r="A24769">
        <f t="shared" si="774"/>
        <v>24767</v>
      </c>
      <c r="B24769" s="22">
        <v>8943680</v>
      </c>
      <c r="J24769" s="6">
        <f t="shared" si="773"/>
        <v>24105244819313.906</v>
      </c>
    </row>
    <row r="24770" spans="1:10" x14ac:dyDescent="0.25">
      <c r="A24770">
        <f t="shared" si="774"/>
        <v>24768</v>
      </c>
      <c r="B24770" s="22">
        <v>0</v>
      </c>
      <c r="J24770" s="6">
        <f t="shared" si="773"/>
        <v>16272920094200.813</v>
      </c>
    </row>
    <row r="24771" spans="1:10" x14ac:dyDescent="0.25">
      <c r="A24771">
        <f t="shared" si="774"/>
        <v>24769</v>
      </c>
      <c r="B24771" s="22">
        <v>0</v>
      </c>
      <c r="J24771" s="6">
        <f t="shared" ref="J24771:J24834" si="775">(B24771-$I$6)^2</f>
        <v>16272920094200.813</v>
      </c>
    </row>
    <row r="24772" spans="1:10" x14ac:dyDescent="0.25">
      <c r="A24772">
        <f t="shared" ref="A24772:A24835" si="776">A24771+1</f>
        <v>24770</v>
      </c>
      <c r="B24772" s="22">
        <v>0</v>
      </c>
      <c r="J24772" s="6">
        <f t="shared" si="775"/>
        <v>16272920094200.813</v>
      </c>
    </row>
    <row r="24773" spans="1:10" x14ac:dyDescent="0.25">
      <c r="A24773">
        <f t="shared" si="776"/>
        <v>24771</v>
      </c>
      <c r="B24773" s="22">
        <v>8143430</v>
      </c>
      <c r="J24773" s="6">
        <f t="shared" si="775"/>
        <v>16887655243524.369</v>
      </c>
    </row>
    <row r="24774" spans="1:10" x14ac:dyDescent="0.25">
      <c r="A24774">
        <f t="shared" si="776"/>
        <v>24772</v>
      </c>
      <c r="B24774" s="22">
        <v>3250000</v>
      </c>
      <c r="J24774" s="6">
        <f t="shared" si="775"/>
        <v>614610152858.7196</v>
      </c>
    </row>
    <row r="24775" spans="1:10" x14ac:dyDescent="0.25">
      <c r="A24775">
        <f t="shared" si="776"/>
        <v>24773</v>
      </c>
      <c r="B24775" s="22">
        <v>3250000</v>
      </c>
      <c r="J24775" s="6">
        <f t="shared" si="775"/>
        <v>614610152858.7196</v>
      </c>
    </row>
    <row r="24776" spans="1:10" x14ac:dyDescent="0.25">
      <c r="A24776">
        <f t="shared" si="776"/>
        <v>24774</v>
      </c>
      <c r="B24776" s="22">
        <v>10952660.821917808</v>
      </c>
      <c r="J24776" s="6">
        <f t="shared" si="775"/>
        <v>47868272170023.156</v>
      </c>
    </row>
    <row r="24777" spans="1:10" x14ac:dyDescent="0.25">
      <c r="A24777">
        <f t="shared" si="776"/>
        <v>24775</v>
      </c>
      <c r="B24777" s="22">
        <v>8143430</v>
      </c>
      <c r="J24777" s="6">
        <f t="shared" si="775"/>
        <v>16887655243524.369</v>
      </c>
    </row>
    <row r="24778" spans="1:10" x14ac:dyDescent="0.25">
      <c r="A24778">
        <f t="shared" si="776"/>
        <v>24776</v>
      </c>
      <c r="B24778" s="22">
        <v>8143430</v>
      </c>
      <c r="J24778" s="6">
        <f t="shared" si="775"/>
        <v>16887655243524.369</v>
      </c>
    </row>
    <row r="24779" spans="1:10" x14ac:dyDescent="0.25">
      <c r="A24779">
        <f t="shared" si="776"/>
        <v>24777</v>
      </c>
      <c r="B24779" s="22">
        <v>0</v>
      </c>
      <c r="J24779" s="6">
        <f t="shared" si="775"/>
        <v>16272920094200.813</v>
      </c>
    </row>
    <row r="24780" spans="1:10" x14ac:dyDescent="0.25">
      <c r="A24780">
        <f t="shared" si="776"/>
        <v>24778</v>
      </c>
      <c r="B24780" s="22">
        <v>0</v>
      </c>
      <c r="J24780" s="6">
        <f t="shared" si="775"/>
        <v>16272920094200.813</v>
      </c>
    </row>
    <row r="24781" spans="1:10" x14ac:dyDescent="0.25">
      <c r="A24781">
        <f t="shared" si="776"/>
        <v>24779</v>
      </c>
      <c r="B24781" s="22">
        <v>0</v>
      </c>
      <c r="J24781" s="6">
        <f t="shared" si="775"/>
        <v>16272920094200.813</v>
      </c>
    </row>
    <row r="24782" spans="1:10" x14ac:dyDescent="0.25">
      <c r="A24782">
        <f t="shared" si="776"/>
        <v>24780</v>
      </c>
      <c r="B24782" s="22">
        <v>17087110</v>
      </c>
      <c r="J24782" s="6">
        <f t="shared" si="775"/>
        <v>170384444013437.47</v>
      </c>
    </row>
    <row r="24783" spans="1:10" x14ac:dyDescent="0.25">
      <c r="A24783">
        <f t="shared" si="776"/>
        <v>24781</v>
      </c>
      <c r="B24783" s="22">
        <v>0</v>
      </c>
      <c r="J24783" s="6">
        <f t="shared" si="775"/>
        <v>16272920094200.813</v>
      </c>
    </row>
    <row r="24784" spans="1:10" x14ac:dyDescent="0.25">
      <c r="A24784">
        <f t="shared" si="776"/>
        <v>24782</v>
      </c>
      <c r="B24784" s="22">
        <v>9212886.5999999996</v>
      </c>
      <c r="J24784" s="6">
        <f t="shared" si="775"/>
        <v>26821169275664.258</v>
      </c>
    </row>
    <row r="24785" spans="1:10" x14ac:dyDescent="0.25">
      <c r="A24785">
        <f t="shared" si="776"/>
        <v>24783</v>
      </c>
      <c r="B24785" s="22">
        <v>0</v>
      </c>
      <c r="J24785" s="6">
        <f t="shared" si="775"/>
        <v>16272920094200.813</v>
      </c>
    </row>
    <row r="24786" spans="1:10" x14ac:dyDescent="0.25">
      <c r="A24786">
        <f t="shared" si="776"/>
        <v>24784</v>
      </c>
      <c r="B24786" s="22">
        <v>0</v>
      </c>
      <c r="J24786" s="6">
        <f t="shared" si="775"/>
        <v>16272920094200.813</v>
      </c>
    </row>
    <row r="24787" spans="1:10" x14ac:dyDescent="0.25">
      <c r="A24787">
        <f t="shared" si="776"/>
        <v>24785</v>
      </c>
      <c r="B24787" s="22">
        <v>0</v>
      </c>
      <c r="J24787" s="6">
        <f t="shared" si="775"/>
        <v>16272920094200.813</v>
      </c>
    </row>
    <row r="24788" spans="1:10" x14ac:dyDescent="0.25">
      <c r="A24788">
        <f t="shared" si="776"/>
        <v>24786</v>
      </c>
      <c r="B24788" s="22">
        <v>8943680</v>
      </c>
      <c r="J24788" s="6">
        <f t="shared" si="775"/>
        <v>24105244819313.906</v>
      </c>
    </row>
    <row r="24789" spans="1:10" x14ac:dyDescent="0.25">
      <c r="A24789">
        <f t="shared" si="776"/>
        <v>24787</v>
      </c>
      <c r="B24789" s="22">
        <v>0</v>
      </c>
      <c r="J24789" s="6">
        <f t="shared" si="775"/>
        <v>16272920094200.813</v>
      </c>
    </row>
    <row r="24790" spans="1:10" x14ac:dyDescent="0.25">
      <c r="A24790">
        <f t="shared" si="776"/>
        <v>24788</v>
      </c>
      <c r="B24790" s="22">
        <v>0</v>
      </c>
      <c r="J24790" s="6">
        <f t="shared" si="775"/>
        <v>16272920094200.813</v>
      </c>
    </row>
    <row r="24791" spans="1:10" x14ac:dyDescent="0.25">
      <c r="A24791">
        <f t="shared" si="776"/>
        <v>24789</v>
      </c>
      <c r="B24791" s="22">
        <v>0</v>
      </c>
      <c r="J24791" s="6">
        <f t="shared" si="775"/>
        <v>16272920094200.813</v>
      </c>
    </row>
    <row r="24792" spans="1:10" x14ac:dyDescent="0.25">
      <c r="A24792">
        <f t="shared" si="776"/>
        <v>24790</v>
      </c>
      <c r="B24792" s="22">
        <v>0</v>
      </c>
      <c r="J24792" s="6">
        <f t="shared" si="775"/>
        <v>16272920094200.813</v>
      </c>
    </row>
    <row r="24793" spans="1:10" x14ac:dyDescent="0.25">
      <c r="A24793">
        <f t="shared" si="776"/>
        <v>24791</v>
      </c>
      <c r="B24793" s="22">
        <v>8943680</v>
      </c>
      <c r="J24793" s="6">
        <f t="shared" si="775"/>
        <v>24105244819313.906</v>
      </c>
    </row>
    <row r="24794" spans="1:10" x14ac:dyDescent="0.25">
      <c r="A24794">
        <f t="shared" si="776"/>
        <v>24792</v>
      </c>
      <c r="B24794" s="22">
        <v>3000000</v>
      </c>
      <c r="J24794" s="6">
        <f t="shared" si="775"/>
        <v>1069095532961.9576</v>
      </c>
    </row>
    <row r="24795" spans="1:10" x14ac:dyDescent="0.25">
      <c r="A24795">
        <f t="shared" si="776"/>
        <v>24793</v>
      </c>
      <c r="B24795" s="22">
        <v>0</v>
      </c>
      <c r="J24795" s="6">
        <f t="shared" si="775"/>
        <v>16272920094200.813</v>
      </c>
    </row>
    <row r="24796" spans="1:10" x14ac:dyDescent="0.25">
      <c r="A24796">
        <f t="shared" si="776"/>
        <v>24794</v>
      </c>
      <c r="B24796" s="22">
        <v>0</v>
      </c>
      <c r="J24796" s="6">
        <f t="shared" si="775"/>
        <v>16272920094200.813</v>
      </c>
    </row>
    <row r="24797" spans="1:10" x14ac:dyDescent="0.25">
      <c r="A24797">
        <f t="shared" si="776"/>
        <v>24795</v>
      </c>
      <c r="B24797" s="22">
        <v>17087110</v>
      </c>
      <c r="J24797" s="6">
        <f t="shared" si="775"/>
        <v>170384444013437.47</v>
      </c>
    </row>
    <row r="24798" spans="1:10" x14ac:dyDescent="0.25">
      <c r="A24798">
        <f t="shared" si="776"/>
        <v>24796</v>
      </c>
      <c r="B24798" s="22">
        <v>0</v>
      </c>
      <c r="J24798" s="6">
        <f t="shared" si="775"/>
        <v>16272920094200.813</v>
      </c>
    </row>
    <row r="24799" spans="1:10" x14ac:dyDescent="0.25">
      <c r="A24799">
        <f t="shared" si="776"/>
        <v>24797</v>
      </c>
      <c r="B24799" s="22">
        <v>8943680</v>
      </c>
      <c r="J24799" s="6">
        <f t="shared" si="775"/>
        <v>24105244819313.906</v>
      </c>
    </row>
    <row r="24800" spans="1:10" x14ac:dyDescent="0.25">
      <c r="A24800">
        <f t="shared" si="776"/>
        <v>24798</v>
      </c>
      <c r="B24800" s="22">
        <v>0</v>
      </c>
      <c r="J24800" s="6">
        <f t="shared" si="775"/>
        <v>16272920094200.813</v>
      </c>
    </row>
    <row r="24801" spans="1:10" x14ac:dyDescent="0.25">
      <c r="A24801">
        <f t="shared" si="776"/>
        <v>24799</v>
      </c>
      <c r="B24801" s="22">
        <v>12193680</v>
      </c>
      <c r="J24801" s="6">
        <f t="shared" si="775"/>
        <v>66580854877971.813</v>
      </c>
    </row>
    <row r="24802" spans="1:10" x14ac:dyDescent="0.25">
      <c r="A24802">
        <f t="shared" si="776"/>
        <v>24800</v>
      </c>
      <c r="B24802" s="22">
        <v>0</v>
      </c>
      <c r="J24802" s="6">
        <f t="shared" si="775"/>
        <v>16272920094200.813</v>
      </c>
    </row>
    <row r="24803" spans="1:10" x14ac:dyDescent="0.25">
      <c r="A24803">
        <f t="shared" si="776"/>
        <v>24801</v>
      </c>
      <c r="B24803" s="22">
        <v>8943680</v>
      </c>
      <c r="J24803" s="6">
        <f t="shared" si="775"/>
        <v>24105244819313.906</v>
      </c>
    </row>
    <row r="24804" spans="1:10" x14ac:dyDescent="0.25">
      <c r="A24804">
        <f t="shared" si="776"/>
        <v>24802</v>
      </c>
      <c r="B24804" s="22">
        <v>0</v>
      </c>
      <c r="J24804" s="6">
        <f t="shared" si="775"/>
        <v>16272920094200.813</v>
      </c>
    </row>
    <row r="24805" spans="1:10" x14ac:dyDescent="0.25">
      <c r="A24805">
        <f t="shared" si="776"/>
        <v>24803</v>
      </c>
      <c r="B24805" s="22">
        <v>8943680</v>
      </c>
      <c r="J24805" s="6">
        <f t="shared" si="775"/>
        <v>24105244819313.906</v>
      </c>
    </row>
    <row r="24806" spans="1:10" x14ac:dyDescent="0.25">
      <c r="A24806">
        <f t="shared" si="776"/>
        <v>24804</v>
      </c>
      <c r="B24806" s="22">
        <v>0</v>
      </c>
      <c r="J24806" s="6">
        <f t="shared" si="775"/>
        <v>16272920094200.813</v>
      </c>
    </row>
    <row r="24807" spans="1:10" x14ac:dyDescent="0.25">
      <c r="A24807">
        <f t="shared" si="776"/>
        <v>24805</v>
      </c>
      <c r="B24807" s="22">
        <v>0</v>
      </c>
      <c r="J24807" s="6">
        <f t="shared" si="775"/>
        <v>16272920094200.813</v>
      </c>
    </row>
    <row r="24808" spans="1:10" x14ac:dyDescent="0.25">
      <c r="A24808">
        <f t="shared" si="776"/>
        <v>24806</v>
      </c>
      <c r="B24808" s="22">
        <v>0</v>
      </c>
      <c r="J24808" s="6">
        <f t="shared" si="775"/>
        <v>16272920094200.813</v>
      </c>
    </row>
    <row r="24809" spans="1:10" x14ac:dyDescent="0.25">
      <c r="A24809">
        <f t="shared" si="776"/>
        <v>24807</v>
      </c>
      <c r="B24809" s="22">
        <v>0</v>
      </c>
      <c r="J24809" s="6">
        <f t="shared" si="775"/>
        <v>16272920094200.813</v>
      </c>
    </row>
    <row r="24810" spans="1:10" x14ac:dyDescent="0.25">
      <c r="A24810">
        <f t="shared" si="776"/>
        <v>24808</v>
      </c>
      <c r="B24810" s="22">
        <v>0</v>
      </c>
      <c r="J24810" s="6">
        <f t="shared" si="775"/>
        <v>16272920094200.813</v>
      </c>
    </row>
    <row r="24811" spans="1:10" x14ac:dyDescent="0.25">
      <c r="A24811">
        <f t="shared" si="776"/>
        <v>24809</v>
      </c>
      <c r="B24811" s="22">
        <v>0</v>
      </c>
      <c r="J24811" s="6">
        <f t="shared" si="775"/>
        <v>16272920094200.813</v>
      </c>
    </row>
    <row r="24812" spans="1:10" x14ac:dyDescent="0.25">
      <c r="A24812">
        <f t="shared" si="776"/>
        <v>24810</v>
      </c>
      <c r="B24812" s="22">
        <v>8943680</v>
      </c>
      <c r="J24812" s="6">
        <f t="shared" si="775"/>
        <v>24105244819313.906</v>
      </c>
    </row>
    <row r="24813" spans="1:10" x14ac:dyDescent="0.25">
      <c r="A24813">
        <f t="shared" si="776"/>
        <v>24811</v>
      </c>
      <c r="B24813" s="22">
        <v>8143430</v>
      </c>
      <c r="J24813" s="6">
        <f t="shared" si="775"/>
        <v>16887655243524.369</v>
      </c>
    </row>
    <row r="24814" spans="1:10" x14ac:dyDescent="0.25">
      <c r="A24814">
        <f t="shared" si="776"/>
        <v>24812</v>
      </c>
      <c r="B24814" s="22">
        <v>8943680</v>
      </c>
      <c r="J24814" s="6">
        <f t="shared" si="775"/>
        <v>24105244819313.906</v>
      </c>
    </row>
    <row r="24815" spans="1:10" x14ac:dyDescent="0.25">
      <c r="A24815">
        <f t="shared" si="776"/>
        <v>24813</v>
      </c>
      <c r="B24815" s="22">
        <v>0</v>
      </c>
      <c r="J24815" s="6">
        <f t="shared" si="775"/>
        <v>16272920094200.813</v>
      </c>
    </row>
    <row r="24816" spans="1:10" x14ac:dyDescent="0.25">
      <c r="A24816">
        <f t="shared" si="776"/>
        <v>24814</v>
      </c>
      <c r="B24816" s="22">
        <v>8943680</v>
      </c>
      <c r="J24816" s="6">
        <f t="shared" si="775"/>
        <v>24105244819313.906</v>
      </c>
    </row>
    <row r="24817" spans="1:10" x14ac:dyDescent="0.25">
      <c r="A24817">
        <f t="shared" si="776"/>
        <v>24815</v>
      </c>
      <c r="B24817" s="22">
        <v>8943680</v>
      </c>
      <c r="J24817" s="6">
        <f t="shared" si="775"/>
        <v>24105244819313.906</v>
      </c>
    </row>
    <row r="24818" spans="1:10" x14ac:dyDescent="0.25">
      <c r="A24818">
        <f t="shared" si="776"/>
        <v>24816</v>
      </c>
      <c r="B24818" s="22">
        <v>17087110</v>
      </c>
      <c r="J24818" s="6">
        <f t="shared" si="775"/>
        <v>170384444013437.47</v>
      </c>
    </row>
    <row r="24819" spans="1:10" x14ac:dyDescent="0.25">
      <c r="A24819">
        <f t="shared" si="776"/>
        <v>24817</v>
      </c>
      <c r="B24819" s="22">
        <v>0</v>
      </c>
      <c r="J24819" s="6">
        <f t="shared" si="775"/>
        <v>16272920094200.813</v>
      </c>
    </row>
    <row r="24820" spans="1:10" x14ac:dyDescent="0.25">
      <c r="A24820">
        <f t="shared" si="776"/>
        <v>24818</v>
      </c>
      <c r="B24820" s="22">
        <v>8143430</v>
      </c>
      <c r="J24820" s="6">
        <f t="shared" si="775"/>
        <v>16887655243524.369</v>
      </c>
    </row>
    <row r="24821" spans="1:10" x14ac:dyDescent="0.25">
      <c r="A24821">
        <f t="shared" si="776"/>
        <v>24819</v>
      </c>
      <c r="B24821" s="22">
        <v>8143430</v>
      </c>
      <c r="J24821" s="6">
        <f t="shared" si="775"/>
        <v>16887655243524.369</v>
      </c>
    </row>
    <row r="24822" spans="1:10" x14ac:dyDescent="0.25">
      <c r="A24822">
        <f t="shared" si="776"/>
        <v>24820</v>
      </c>
      <c r="B24822" s="22">
        <v>0</v>
      </c>
      <c r="J24822" s="6">
        <f t="shared" si="775"/>
        <v>16272920094200.813</v>
      </c>
    </row>
    <row r="24823" spans="1:10" x14ac:dyDescent="0.25">
      <c r="A24823">
        <f t="shared" si="776"/>
        <v>24821</v>
      </c>
      <c r="B24823" s="22">
        <v>8943680</v>
      </c>
      <c r="J24823" s="6">
        <f t="shared" si="775"/>
        <v>24105244819313.906</v>
      </c>
    </row>
    <row r="24824" spans="1:10" x14ac:dyDescent="0.25">
      <c r="A24824">
        <f t="shared" si="776"/>
        <v>24822</v>
      </c>
      <c r="B24824" s="22">
        <v>0</v>
      </c>
      <c r="J24824" s="6">
        <f t="shared" si="775"/>
        <v>16272920094200.813</v>
      </c>
    </row>
    <row r="24825" spans="1:10" x14ac:dyDescent="0.25">
      <c r="A24825">
        <f t="shared" si="776"/>
        <v>24823</v>
      </c>
      <c r="B24825" s="22">
        <v>0</v>
      </c>
      <c r="J24825" s="6">
        <f t="shared" si="775"/>
        <v>16272920094200.813</v>
      </c>
    </row>
    <row r="24826" spans="1:10" x14ac:dyDescent="0.25">
      <c r="A24826">
        <f t="shared" si="776"/>
        <v>24824</v>
      </c>
      <c r="B24826" s="22">
        <v>0</v>
      </c>
      <c r="J24826" s="6">
        <f t="shared" si="775"/>
        <v>16272920094200.813</v>
      </c>
    </row>
    <row r="24827" spans="1:10" x14ac:dyDescent="0.25">
      <c r="A24827">
        <f t="shared" si="776"/>
        <v>24825</v>
      </c>
      <c r="B24827" s="22">
        <v>10152410.821917808</v>
      </c>
      <c r="J24827" s="6">
        <f t="shared" si="775"/>
        <v>37435308788754.164</v>
      </c>
    </row>
    <row r="24828" spans="1:10" x14ac:dyDescent="0.25">
      <c r="A24828">
        <f t="shared" si="776"/>
        <v>24826</v>
      </c>
      <c r="B24828" s="22">
        <v>0</v>
      </c>
      <c r="J24828" s="6">
        <f t="shared" si="775"/>
        <v>16272920094200.813</v>
      </c>
    </row>
    <row r="24829" spans="1:10" x14ac:dyDescent="0.25">
      <c r="A24829">
        <f t="shared" si="776"/>
        <v>24827</v>
      </c>
      <c r="B24829" s="22">
        <v>8143430</v>
      </c>
      <c r="J24829" s="6">
        <f t="shared" si="775"/>
        <v>16887655243524.369</v>
      </c>
    </row>
    <row r="24830" spans="1:10" x14ac:dyDescent="0.25">
      <c r="A24830">
        <f t="shared" si="776"/>
        <v>24828</v>
      </c>
      <c r="B24830" s="22">
        <v>8943680</v>
      </c>
      <c r="J24830" s="6">
        <f t="shared" si="775"/>
        <v>24105244819313.906</v>
      </c>
    </row>
    <row r="24831" spans="1:10" x14ac:dyDescent="0.25">
      <c r="A24831">
        <f t="shared" si="776"/>
        <v>24829</v>
      </c>
      <c r="B24831" s="22">
        <v>0</v>
      </c>
      <c r="J24831" s="6">
        <f t="shared" si="775"/>
        <v>16272920094200.813</v>
      </c>
    </row>
    <row r="24832" spans="1:10" x14ac:dyDescent="0.25">
      <c r="A24832">
        <f t="shared" si="776"/>
        <v>24830</v>
      </c>
      <c r="B24832" s="22">
        <v>0</v>
      </c>
      <c r="J24832" s="6">
        <f t="shared" si="775"/>
        <v>16272920094200.813</v>
      </c>
    </row>
    <row r="24833" spans="1:10" x14ac:dyDescent="0.25">
      <c r="A24833">
        <f t="shared" si="776"/>
        <v>24831</v>
      </c>
      <c r="B24833" s="22">
        <v>8943680</v>
      </c>
      <c r="J24833" s="6">
        <f t="shared" si="775"/>
        <v>24105244819313.906</v>
      </c>
    </row>
    <row r="24834" spans="1:10" x14ac:dyDescent="0.25">
      <c r="A24834">
        <f t="shared" si="776"/>
        <v>24832</v>
      </c>
      <c r="B24834" s="22">
        <v>8143430</v>
      </c>
      <c r="J24834" s="6">
        <f t="shared" si="775"/>
        <v>16887655243524.369</v>
      </c>
    </row>
    <row r="24835" spans="1:10" x14ac:dyDescent="0.25">
      <c r="A24835">
        <f t="shared" si="776"/>
        <v>24833</v>
      </c>
      <c r="B24835" s="22">
        <v>17087110</v>
      </c>
      <c r="J24835" s="6">
        <f t="shared" ref="J24835:J24898" si="777">(B24835-$I$6)^2</f>
        <v>170384444013437.47</v>
      </c>
    </row>
    <row r="24836" spans="1:10" x14ac:dyDescent="0.25">
      <c r="A24836">
        <f t="shared" ref="A24836:A24899" si="778">A24835+1</f>
        <v>24834</v>
      </c>
      <c r="B24836" s="22">
        <v>8943680</v>
      </c>
      <c r="J24836" s="6">
        <f t="shared" si="777"/>
        <v>24105244819313.906</v>
      </c>
    </row>
    <row r="24837" spans="1:10" x14ac:dyDescent="0.25">
      <c r="A24837">
        <f t="shared" si="778"/>
        <v>24835</v>
      </c>
      <c r="B24837" s="22">
        <v>8143430</v>
      </c>
      <c r="J24837" s="6">
        <f t="shared" si="777"/>
        <v>16887655243524.369</v>
      </c>
    </row>
    <row r="24838" spans="1:10" x14ac:dyDescent="0.25">
      <c r="A24838">
        <f t="shared" si="778"/>
        <v>24836</v>
      </c>
      <c r="B24838" s="22">
        <v>17087110</v>
      </c>
      <c r="J24838" s="6">
        <f t="shared" si="777"/>
        <v>170384444013437.47</v>
      </c>
    </row>
    <row r="24839" spans="1:10" x14ac:dyDescent="0.25">
      <c r="A24839">
        <f t="shared" si="778"/>
        <v>24837</v>
      </c>
      <c r="B24839" s="22">
        <v>0</v>
      </c>
      <c r="J24839" s="6">
        <f t="shared" si="777"/>
        <v>16272920094200.813</v>
      </c>
    </row>
    <row r="24840" spans="1:10" x14ac:dyDescent="0.25">
      <c r="A24840">
        <f t="shared" si="778"/>
        <v>24838</v>
      </c>
      <c r="B24840" s="22">
        <v>0</v>
      </c>
      <c r="J24840" s="6">
        <f t="shared" si="777"/>
        <v>16272920094200.813</v>
      </c>
    </row>
    <row r="24841" spans="1:10" x14ac:dyDescent="0.25">
      <c r="A24841">
        <f t="shared" si="778"/>
        <v>24839</v>
      </c>
      <c r="B24841" s="22">
        <v>3250000</v>
      </c>
      <c r="J24841" s="6">
        <f t="shared" si="777"/>
        <v>614610152858.7196</v>
      </c>
    </row>
    <row r="24842" spans="1:10" x14ac:dyDescent="0.25">
      <c r="A24842">
        <f t="shared" si="778"/>
        <v>24840</v>
      </c>
      <c r="B24842" s="22">
        <v>8943680</v>
      </c>
      <c r="J24842" s="6">
        <f t="shared" si="777"/>
        <v>24105244819313.906</v>
      </c>
    </row>
    <row r="24843" spans="1:10" x14ac:dyDescent="0.25">
      <c r="A24843">
        <f t="shared" si="778"/>
        <v>24841</v>
      </c>
      <c r="B24843" s="22">
        <v>0</v>
      </c>
      <c r="J24843" s="6">
        <f t="shared" si="777"/>
        <v>16272920094200.813</v>
      </c>
    </row>
    <row r="24844" spans="1:10" x14ac:dyDescent="0.25">
      <c r="A24844">
        <f t="shared" si="778"/>
        <v>24842</v>
      </c>
      <c r="B24844" s="22">
        <v>8943680</v>
      </c>
      <c r="J24844" s="6">
        <f t="shared" si="777"/>
        <v>24105244819313.906</v>
      </c>
    </row>
    <row r="24845" spans="1:10" x14ac:dyDescent="0.25">
      <c r="A24845">
        <f t="shared" si="778"/>
        <v>24843</v>
      </c>
      <c r="B24845" s="22">
        <v>0</v>
      </c>
      <c r="J24845" s="6">
        <f t="shared" si="777"/>
        <v>16272920094200.813</v>
      </c>
    </row>
    <row r="24846" spans="1:10" x14ac:dyDescent="0.25">
      <c r="A24846">
        <f t="shared" si="778"/>
        <v>24844</v>
      </c>
      <c r="B24846" s="22">
        <v>0</v>
      </c>
      <c r="J24846" s="6">
        <f t="shared" si="777"/>
        <v>16272920094200.813</v>
      </c>
    </row>
    <row r="24847" spans="1:10" x14ac:dyDescent="0.25">
      <c r="A24847">
        <f t="shared" si="778"/>
        <v>24845</v>
      </c>
      <c r="B24847" s="22">
        <v>0</v>
      </c>
      <c r="J24847" s="6">
        <f t="shared" si="777"/>
        <v>16272920094200.813</v>
      </c>
    </row>
    <row r="24848" spans="1:10" x14ac:dyDescent="0.25">
      <c r="A24848">
        <f t="shared" si="778"/>
        <v>24846</v>
      </c>
      <c r="B24848" s="22">
        <v>0</v>
      </c>
      <c r="J24848" s="6">
        <f t="shared" si="777"/>
        <v>16272920094200.813</v>
      </c>
    </row>
    <row r="24849" spans="1:10" x14ac:dyDescent="0.25">
      <c r="A24849">
        <f t="shared" si="778"/>
        <v>24847</v>
      </c>
      <c r="B24849" s="22">
        <v>8943680</v>
      </c>
      <c r="J24849" s="6">
        <f t="shared" si="777"/>
        <v>24105244819313.906</v>
      </c>
    </row>
    <row r="24850" spans="1:10" x14ac:dyDescent="0.25">
      <c r="A24850">
        <f t="shared" si="778"/>
        <v>24848</v>
      </c>
      <c r="B24850" s="22">
        <v>0</v>
      </c>
      <c r="J24850" s="6">
        <f t="shared" si="777"/>
        <v>16272920094200.813</v>
      </c>
    </row>
    <row r="24851" spans="1:10" x14ac:dyDescent="0.25">
      <c r="A24851">
        <f t="shared" si="778"/>
        <v>24849</v>
      </c>
      <c r="B24851" s="22">
        <v>0</v>
      </c>
      <c r="J24851" s="6">
        <f t="shared" si="777"/>
        <v>16272920094200.813</v>
      </c>
    </row>
    <row r="24852" spans="1:10" x14ac:dyDescent="0.25">
      <c r="A24852">
        <f t="shared" si="778"/>
        <v>24850</v>
      </c>
      <c r="B24852" s="22">
        <v>8943680</v>
      </c>
      <c r="J24852" s="6">
        <f t="shared" si="777"/>
        <v>24105244819313.906</v>
      </c>
    </row>
    <row r="24853" spans="1:10" x14ac:dyDescent="0.25">
      <c r="A24853">
        <f t="shared" si="778"/>
        <v>24851</v>
      </c>
      <c r="B24853" s="22">
        <v>8143430</v>
      </c>
      <c r="J24853" s="6">
        <f t="shared" si="777"/>
        <v>16887655243524.369</v>
      </c>
    </row>
    <row r="24854" spans="1:10" x14ac:dyDescent="0.25">
      <c r="A24854">
        <f t="shared" si="778"/>
        <v>24852</v>
      </c>
      <c r="B24854" s="22">
        <v>8143430</v>
      </c>
      <c r="J24854" s="6">
        <f t="shared" si="777"/>
        <v>16887655243524.369</v>
      </c>
    </row>
    <row r="24855" spans="1:10" x14ac:dyDescent="0.25">
      <c r="A24855">
        <f t="shared" si="778"/>
        <v>24853</v>
      </c>
      <c r="B24855" s="22">
        <v>0</v>
      </c>
      <c r="J24855" s="6">
        <f t="shared" si="777"/>
        <v>16272920094200.813</v>
      </c>
    </row>
    <row r="24856" spans="1:10" x14ac:dyDescent="0.25">
      <c r="A24856">
        <f t="shared" si="778"/>
        <v>24854</v>
      </c>
      <c r="B24856" s="22">
        <v>0</v>
      </c>
      <c r="J24856" s="6">
        <f t="shared" si="777"/>
        <v>16272920094200.813</v>
      </c>
    </row>
    <row r="24857" spans="1:10" x14ac:dyDescent="0.25">
      <c r="A24857">
        <f t="shared" si="778"/>
        <v>24855</v>
      </c>
      <c r="B24857" s="22">
        <v>0</v>
      </c>
      <c r="J24857" s="6">
        <f t="shared" si="777"/>
        <v>16272920094200.813</v>
      </c>
    </row>
    <row r="24858" spans="1:10" x14ac:dyDescent="0.25">
      <c r="A24858">
        <f t="shared" si="778"/>
        <v>24856</v>
      </c>
      <c r="B24858" s="22">
        <v>0</v>
      </c>
      <c r="J24858" s="6">
        <f t="shared" si="777"/>
        <v>16272920094200.813</v>
      </c>
    </row>
    <row r="24859" spans="1:10" x14ac:dyDescent="0.25">
      <c r="A24859">
        <f t="shared" si="778"/>
        <v>24857</v>
      </c>
      <c r="B24859" s="22">
        <v>0</v>
      </c>
      <c r="J24859" s="6">
        <f t="shared" si="777"/>
        <v>16272920094200.813</v>
      </c>
    </row>
    <row r="24860" spans="1:10" x14ac:dyDescent="0.25">
      <c r="A24860">
        <f t="shared" si="778"/>
        <v>24858</v>
      </c>
      <c r="B24860" s="22">
        <v>11943680</v>
      </c>
      <c r="J24860" s="6">
        <f t="shared" si="777"/>
        <v>62563500258075.047</v>
      </c>
    </row>
    <row r="24861" spans="1:10" x14ac:dyDescent="0.25">
      <c r="A24861">
        <f t="shared" si="778"/>
        <v>24859</v>
      </c>
      <c r="B24861" s="22">
        <v>8143430</v>
      </c>
      <c r="J24861" s="6">
        <f t="shared" si="777"/>
        <v>16887655243524.369</v>
      </c>
    </row>
    <row r="24862" spans="1:10" x14ac:dyDescent="0.25">
      <c r="A24862">
        <f t="shared" si="778"/>
        <v>24860</v>
      </c>
      <c r="B24862" s="22">
        <v>8943680</v>
      </c>
      <c r="J24862" s="6">
        <f t="shared" si="777"/>
        <v>24105244819313.906</v>
      </c>
    </row>
    <row r="24863" spans="1:10" x14ac:dyDescent="0.25">
      <c r="A24863">
        <f t="shared" si="778"/>
        <v>24861</v>
      </c>
      <c r="B24863" s="22">
        <v>17087110</v>
      </c>
      <c r="J24863" s="6">
        <f t="shared" si="777"/>
        <v>170384444013437.47</v>
      </c>
    </row>
    <row r="24864" spans="1:10" x14ac:dyDescent="0.25">
      <c r="A24864">
        <f t="shared" si="778"/>
        <v>24862</v>
      </c>
      <c r="B24864" s="22">
        <v>0</v>
      </c>
      <c r="J24864" s="6">
        <f t="shared" si="777"/>
        <v>16272920094200.813</v>
      </c>
    </row>
    <row r="24865" spans="1:10" x14ac:dyDescent="0.25">
      <c r="A24865">
        <f t="shared" si="778"/>
        <v>24863</v>
      </c>
      <c r="B24865" s="22">
        <v>17087110</v>
      </c>
      <c r="J24865" s="6">
        <f t="shared" si="777"/>
        <v>170384444013437.47</v>
      </c>
    </row>
    <row r="24866" spans="1:10" x14ac:dyDescent="0.25">
      <c r="A24866">
        <f t="shared" si="778"/>
        <v>24864</v>
      </c>
      <c r="B24866" s="22">
        <v>6250000</v>
      </c>
      <c r="J24866" s="6">
        <f t="shared" si="777"/>
        <v>4910785591619.8643</v>
      </c>
    </row>
    <row r="24867" spans="1:10" x14ac:dyDescent="0.25">
      <c r="A24867">
        <f t="shared" si="778"/>
        <v>24865</v>
      </c>
      <c r="B24867" s="22">
        <v>0</v>
      </c>
      <c r="J24867" s="6">
        <f t="shared" si="777"/>
        <v>16272920094200.813</v>
      </c>
    </row>
    <row r="24868" spans="1:10" x14ac:dyDescent="0.25">
      <c r="A24868">
        <f t="shared" si="778"/>
        <v>24866</v>
      </c>
      <c r="B24868" s="22">
        <v>8943680</v>
      </c>
      <c r="J24868" s="6">
        <f t="shared" si="777"/>
        <v>24105244819313.906</v>
      </c>
    </row>
    <row r="24869" spans="1:10" x14ac:dyDescent="0.25">
      <c r="A24869">
        <f t="shared" si="778"/>
        <v>24867</v>
      </c>
      <c r="B24869" s="22">
        <v>8143430</v>
      </c>
      <c r="J24869" s="6">
        <f t="shared" si="777"/>
        <v>16887655243524.369</v>
      </c>
    </row>
    <row r="24870" spans="1:10" x14ac:dyDescent="0.25">
      <c r="A24870">
        <f t="shared" si="778"/>
        <v>24868</v>
      </c>
      <c r="B24870" s="22">
        <v>54335043.934246585</v>
      </c>
      <c r="J24870" s="6">
        <f t="shared" si="777"/>
        <v>2530197962460137.5</v>
      </c>
    </row>
    <row r="24871" spans="1:10" x14ac:dyDescent="0.25">
      <c r="A24871">
        <f t="shared" si="778"/>
        <v>24869</v>
      </c>
      <c r="B24871" s="22">
        <v>0</v>
      </c>
      <c r="J24871" s="6">
        <f t="shared" si="777"/>
        <v>16272920094200.813</v>
      </c>
    </row>
    <row r="24872" spans="1:10" x14ac:dyDescent="0.25">
      <c r="A24872">
        <f t="shared" si="778"/>
        <v>24870</v>
      </c>
      <c r="B24872" s="22">
        <v>0</v>
      </c>
      <c r="J24872" s="6">
        <f t="shared" si="777"/>
        <v>16272920094200.813</v>
      </c>
    </row>
    <row r="24873" spans="1:10" x14ac:dyDescent="0.25">
      <c r="A24873">
        <f t="shared" si="778"/>
        <v>24871</v>
      </c>
      <c r="B24873" s="22">
        <v>8943680</v>
      </c>
      <c r="J24873" s="6">
        <f t="shared" si="777"/>
        <v>24105244819313.906</v>
      </c>
    </row>
    <row r="24874" spans="1:10" x14ac:dyDescent="0.25">
      <c r="A24874">
        <f t="shared" si="778"/>
        <v>24872</v>
      </c>
      <c r="B24874" s="22">
        <v>0</v>
      </c>
      <c r="J24874" s="6">
        <f t="shared" si="777"/>
        <v>16272920094200.813</v>
      </c>
    </row>
    <row r="24875" spans="1:10" x14ac:dyDescent="0.25">
      <c r="A24875">
        <f t="shared" si="778"/>
        <v>24873</v>
      </c>
      <c r="B24875" s="22">
        <v>0</v>
      </c>
      <c r="J24875" s="6">
        <f t="shared" si="777"/>
        <v>16272920094200.813</v>
      </c>
    </row>
    <row r="24876" spans="1:10" x14ac:dyDescent="0.25">
      <c r="A24876">
        <f t="shared" si="778"/>
        <v>24874</v>
      </c>
      <c r="B24876" s="22">
        <v>0</v>
      </c>
      <c r="J24876" s="6">
        <f t="shared" si="777"/>
        <v>16272920094200.813</v>
      </c>
    </row>
    <row r="24877" spans="1:10" x14ac:dyDescent="0.25">
      <c r="A24877">
        <f t="shared" si="778"/>
        <v>24875</v>
      </c>
      <c r="B24877" s="22">
        <v>3250000</v>
      </c>
      <c r="J24877" s="6">
        <f t="shared" si="777"/>
        <v>614610152858.7196</v>
      </c>
    </row>
    <row r="24878" spans="1:10" x14ac:dyDescent="0.25">
      <c r="A24878">
        <f t="shared" si="778"/>
        <v>24876</v>
      </c>
      <c r="B24878" s="22">
        <v>0</v>
      </c>
      <c r="J24878" s="6">
        <f t="shared" si="777"/>
        <v>16272920094200.813</v>
      </c>
    </row>
    <row r="24879" spans="1:10" x14ac:dyDescent="0.25">
      <c r="A24879">
        <f t="shared" si="778"/>
        <v>24877</v>
      </c>
      <c r="B24879" s="22">
        <v>0</v>
      </c>
      <c r="J24879" s="6">
        <f t="shared" si="777"/>
        <v>16272920094200.813</v>
      </c>
    </row>
    <row r="24880" spans="1:10" x14ac:dyDescent="0.25">
      <c r="A24880">
        <f t="shared" si="778"/>
        <v>24878</v>
      </c>
      <c r="B24880" s="22">
        <v>0</v>
      </c>
      <c r="J24880" s="6">
        <f t="shared" si="777"/>
        <v>16272920094200.813</v>
      </c>
    </row>
    <row r="24881" spans="1:10" x14ac:dyDescent="0.25">
      <c r="A24881">
        <f t="shared" si="778"/>
        <v>24879</v>
      </c>
      <c r="B24881" s="22">
        <v>0</v>
      </c>
      <c r="J24881" s="6">
        <f t="shared" si="777"/>
        <v>16272920094200.813</v>
      </c>
    </row>
    <row r="24882" spans="1:10" x14ac:dyDescent="0.25">
      <c r="A24882">
        <f t="shared" si="778"/>
        <v>24880</v>
      </c>
      <c r="B24882" s="22">
        <v>0</v>
      </c>
      <c r="J24882" s="6">
        <f t="shared" si="777"/>
        <v>16272920094200.813</v>
      </c>
    </row>
    <row r="24883" spans="1:10" x14ac:dyDescent="0.25">
      <c r="A24883">
        <f t="shared" si="778"/>
        <v>24881</v>
      </c>
      <c r="B24883" s="22">
        <v>0</v>
      </c>
      <c r="J24883" s="6">
        <f t="shared" si="777"/>
        <v>16272920094200.813</v>
      </c>
    </row>
    <row r="24884" spans="1:10" x14ac:dyDescent="0.25">
      <c r="A24884">
        <f t="shared" si="778"/>
        <v>24882</v>
      </c>
      <c r="B24884" s="22">
        <v>0</v>
      </c>
      <c r="J24884" s="6">
        <f t="shared" si="777"/>
        <v>16272920094200.813</v>
      </c>
    </row>
    <row r="24885" spans="1:10" x14ac:dyDescent="0.25">
      <c r="A24885">
        <f t="shared" si="778"/>
        <v>24883</v>
      </c>
      <c r="B24885" s="22">
        <v>8143430</v>
      </c>
      <c r="J24885" s="6">
        <f t="shared" si="777"/>
        <v>16887655243524.369</v>
      </c>
    </row>
    <row r="24886" spans="1:10" x14ac:dyDescent="0.25">
      <c r="A24886">
        <f t="shared" si="778"/>
        <v>24884</v>
      </c>
      <c r="B24886" s="22">
        <v>0</v>
      </c>
      <c r="J24886" s="6">
        <f t="shared" si="777"/>
        <v>16272920094200.813</v>
      </c>
    </row>
    <row r="24887" spans="1:10" x14ac:dyDescent="0.25">
      <c r="A24887">
        <f t="shared" si="778"/>
        <v>24885</v>
      </c>
      <c r="B24887" s="22">
        <v>8943680</v>
      </c>
      <c r="J24887" s="6">
        <f t="shared" si="777"/>
        <v>24105244819313.906</v>
      </c>
    </row>
    <row r="24888" spans="1:10" x14ac:dyDescent="0.25">
      <c r="A24888">
        <f t="shared" si="778"/>
        <v>24886</v>
      </c>
      <c r="B24888" s="22">
        <v>0</v>
      </c>
      <c r="J24888" s="6">
        <f t="shared" si="777"/>
        <v>16272920094200.813</v>
      </c>
    </row>
    <row r="24889" spans="1:10" x14ac:dyDescent="0.25">
      <c r="A24889">
        <f t="shared" si="778"/>
        <v>24887</v>
      </c>
      <c r="B24889" s="22">
        <v>12193680</v>
      </c>
      <c r="J24889" s="6">
        <f t="shared" si="777"/>
        <v>66580854877971.813</v>
      </c>
    </row>
    <row r="24890" spans="1:10" x14ac:dyDescent="0.25">
      <c r="A24890">
        <f t="shared" si="778"/>
        <v>24888</v>
      </c>
      <c r="B24890" s="22">
        <v>3250000</v>
      </c>
      <c r="J24890" s="6">
        <f t="shared" si="777"/>
        <v>614610152858.7196</v>
      </c>
    </row>
    <row r="24891" spans="1:10" x14ac:dyDescent="0.25">
      <c r="A24891">
        <f t="shared" si="778"/>
        <v>24889</v>
      </c>
      <c r="B24891" s="22">
        <v>0</v>
      </c>
      <c r="J24891" s="6">
        <f t="shared" si="777"/>
        <v>16272920094200.813</v>
      </c>
    </row>
    <row r="24892" spans="1:10" x14ac:dyDescent="0.25">
      <c r="A24892">
        <f t="shared" si="778"/>
        <v>24890</v>
      </c>
      <c r="B24892" s="22">
        <v>0</v>
      </c>
      <c r="J24892" s="6">
        <f t="shared" si="777"/>
        <v>16272920094200.813</v>
      </c>
    </row>
    <row r="24893" spans="1:10" x14ac:dyDescent="0.25">
      <c r="A24893">
        <f t="shared" si="778"/>
        <v>24891</v>
      </c>
      <c r="B24893" s="22">
        <v>8943680</v>
      </c>
      <c r="J24893" s="6">
        <f t="shared" si="777"/>
        <v>24105244819313.906</v>
      </c>
    </row>
    <row r="24894" spans="1:10" x14ac:dyDescent="0.25">
      <c r="A24894">
        <f t="shared" si="778"/>
        <v>24892</v>
      </c>
      <c r="B24894" s="22">
        <v>0</v>
      </c>
      <c r="J24894" s="6">
        <f t="shared" si="777"/>
        <v>16272920094200.813</v>
      </c>
    </row>
    <row r="24895" spans="1:10" x14ac:dyDescent="0.25">
      <c r="A24895">
        <f t="shared" si="778"/>
        <v>24893</v>
      </c>
      <c r="B24895" s="22">
        <v>0</v>
      </c>
      <c r="J24895" s="6">
        <f t="shared" si="777"/>
        <v>16272920094200.813</v>
      </c>
    </row>
    <row r="24896" spans="1:10" x14ac:dyDescent="0.25">
      <c r="A24896">
        <f t="shared" si="778"/>
        <v>24894</v>
      </c>
      <c r="B24896" s="22">
        <v>0</v>
      </c>
      <c r="J24896" s="6">
        <f t="shared" si="777"/>
        <v>16272920094200.813</v>
      </c>
    </row>
    <row r="24897" spans="1:10" x14ac:dyDescent="0.25">
      <c r="A24897">
        <f t="shared" si="778"/>
        <v>24895</v>
      </c>
      <c r="B24897" s="22">
        <v>0</v>
      </c>
      <c r="J24897" s="6">
        <f t="shared" si="777"/>
        <v>16272920094200.813</v>
      </c>
    </row>
    <row r="24898" spans="1:10" x14ac:dyDescent="0.25">
      <c r="A24898">
        <f t="shared" si="778"/>
        <v>24896</v>
      </c>
      <c r="B24898" s="22">
        <v>0</v>
      </c>
      <c r="J24898" s="6">
        <f t="shared" si="777"/>
        <v>16272920094200.813</v>
      </c>
    </row>
    <row r="24899" spans="1:10" x14ac:dyDescent="0.25">
      <c r="A24899">
        <f t="shared" si="778"/>
        <v>24897</v>
      </c>
      <c r="B24899" s="22">
        <v>0</v>
      </c>
      <c r="J24899" s="6">
        <f t="shared" ref="J24899:J24962" si="779">(B24899-$I$6)^2</f>
        <v>16272920094200.813</v>
      </c>
    </row>
    <row r="24900" spans="1:10" x14ac:dyDescent="0.25">
      <c r="A24900">
        <f t="shared" ref="A24900:A24963" si="780">A24899+1</f>
        <v>24898</v>
      </c>
      <c r="B24900" s="22">
        <v>0</v>
      </c>
      <c r="J24900" s="6">
        <f t="shared" si="779"/>
        <v>16272920094200.813</v>
      </c>
    </row>
    <row r="24901" spans="1:10" x14ac:dyDescent="0.25">
      <c r="A24901">
        <f t="shared" si="780"/>
        <v>24899</v>
      </c>
      <c r="B24901" s="22">
        <v>8943680</v>
      </c>
      <c r="J24901" s="6">
        <f t="shared" si="779"/>
        <v>24105244819313.906</v>
      </c>
    </row>
    <row r="24902" spans="1:10" x14ac:dyDescent="0.25">
      <c r="A24902">
        <f t="shared" si="780"/>
        <v>24900</v>
      </c>
      <c r="B24902" s="22">
        <v>8143430</v>
      </c>
      <c r="J24902" s="6">
        <f t="shared" si="779"/>
        <v>16887655243524.369</v>
      </c>
    </row>
    <row r="24903" spans="1:10" x14ac:dyDescent="0.25">
      <c r="A24903">
        <f t="shared" si="780"/>
        <v>24901</v>
      </c>
      <c r="B24903" s="22">
        <v>3000000</v>
      </c>
      <c r="J24903" s="6">
        <f t="shared" si="779"/>
        <v>1069095532961.9576</v>
      </c>
    </row>
    <row r="24904" spans="1:10" x14ac:dyDescent="0.25">
      <c r="A24904">
        <f t="shared" si="780"/>
        <v>24902</v>
      </c>
      <c r="B24904" s="22">
        <v>0</v>
      </c>
      <c r="J24904" s="6">
        <f t="shared" si="779"/>
        <v>16272920094200.813</v>
      </c>
    </row>
    <row r="24905" spans="1:10" x14ac:dyDescent="0.25">
      <c r="A24905">
        <f t="shared" si="780"/>
        <v>24903</v>
      </c>
      <c r="B24905" s="22">
        <v>62478473.934246585</v>
      </c>
      <c r="J24905" s="6">
        <f t="shared" si="779"/>
        <v>3415759951260384.5</v>
      </c>
    </row>
    <row r="24906" spans="1:10" x14ac:dyDescent="0.25">
      <c r="A24906">
        <f t="shared" si="780"/>
        <v>24904</v>
      </c>
      <c r="B24906" s="22">
        <v>8943680</v>
      </c>
      <c r="J24906" s="6">
        <f t="shared" si="779"/>
        <v>24105244819313.906</v>
      </c>
    </row>
    <row r="24907" spans="1:10" x14ac:dyDescent="0.25">
      <c r="A24907">
        <f t="shared" si="780"/>
        <v>24905</v>
      </c>
      <c r="B24907" s="22">
        <v>0</v>
      </c>
      <c r="J24907" s="6">
        <f t="shared" si="779"/>
        <v>16272920094200.813</v>
      </c>
    </row>
    <row r="24908" spans="1:10" x14ac:dyDescent="0.25">
      <c r="A24908">
        <f t="shared" si="780"/>
        <v>24906</v>
      </c>
      <c r="B24908" s="22">
        <v>3250000</v>
      </c>
      <c r="J24908" s="6">
        <f t="shared" si="779"/>
        <v>614610152858.7196</v>
      </c>
    </row>
    <row r="24909" spans="1:10" x14ac:dyDescent="0.25">
      <c r="A24909">
        <f t="shared" si="780"/>
        <v>24907</v>
      </c>
      <c r="B24909" s="22">
        <v>0</v>
      </c>
      <c r="J24909" s="6">
        <f t="shared" si="779"/>
        <v>16272920094200.813</v>
      </c>
    </row>
    <row r="24910" spans="1:10" x14ac:dyDescent="0.25">
      <c r="A24910">
        <f t="shared" si="780"/>
        <v>24908</v>
      </c>
      <c r="B24910" s="22">
        <v>0</v>
      </c>
      <c r="J24910" s="6">
        <f t="shared" si="779"/>
        <v>16272920094200.813</v>
      </c>
    </row>
    <row r="24911" spans="1:10" x14ac:dyDescent="0.25">
      <c r="A24911">
        <f t="shared" si="780"/>
        <v>24909</v>
      </c>
      <c r="B24911" s="22">
        <v>0</v>
      </c>
      <c r="J24911" s="6">
        <f t="shared" si="779"/>
        <v>16272920094200.813</v>
      </c>
    </row>
    <row r="24912" spans="1:10" x14ac:dyDescent="0.25">
      <c r="A24912">
        <f t="shared" si="780"/>
        <v>24910</v>
      </c>
      <c r="B24912" s="22">
        <v>8943680</v>
      </c>
      <c r="J24912" s="6">
        <f t="shared" si="779"/>
        <v>24105244819313.906</v>
      </c>
    </row>
    <row r="24913" spans="1:10" x14ac:dyDescent="0.25">
      <c r="A24913">
        <f t="shared" si="780"/>
        <v>24911</v>
      </c>
      <c r="B24913" s="22">
        <v>8143430</v>
      </c>
      <c r="J24913" s="6">
        <f t="shared" si="779"/>
        <v>16887655243524.369</v>
      </c>
    </row>
    <row r="24914" spans="1:10" x14ac:dyDescent="0.25">
      <c r="A24914">
        <f t="shared" si="780"/>
        <v>24912</v>
      </c>
      <c r="B24914" s="22">
        <v>0</v>
      </c>
      <c r="J24914" s="6">
        <f t="shared" si="779"/>
        <v>16272920094200.813</v>
      </c>
    </row>
    <row r="24915" spans="1:10" x14ac:dyDescent="0.25">
      <c r="A24915">
        <f t="shared" si="780"/>
        <v>24913</v>
      </c>
      <c r="B24915" s="22">
        <v>8943680</v>
      </c>
      <c r="J24915" s="6">
        <f t="shared" si="779"/>
        <v>24105244819313.906</v>
      </c>
    </row>
    <row r="24916" spans="1:10" x14ac:dyDescent="0.25">
      <c r="A24916">
        <f t="shared" si="780"/>
        <v>24914</v>
      </c>
      <c r="B24916" s="22">
        <v>17087110</v>
      </c>
      <c r="J24916" s="6">
        <f t="shared" si="779"/>
        <v>170384444013437.47</v>
      </c>
    </row>
    <row r="24917" spans="1:10" x14ac:dyDescent="0.25">
      <c r="A24917">
        <f t="shared" si="780"/>
        <v>24915</v>
      </c>
      <c r="B24917" s="22">
        <v>0</v>
      </c>
      <c r="J24917" s="6">
        <f t="shared" si="779"/>
        <v>16272920094200.813</v>
      </c>
    </row>
    <row r="24918" spans="1:10" x14ac:dyDescent="0.25">
      <c r="A24918">
        <f t="shared" si="780"/>
        <v>24916</v>
      </c>
      <c r="B24918" s="22">
        <v>0</v>
      </c>
      <c r="J24918" s="6">
        <f t="shared" si="779"/>
        <v>16272920094200.813</v>
      </c>
    </row>
    <row r="24919" spans="1:10" x14ac:dyDescent="0.25">
      <c r="A24919">
        <f t="shared" si="780"/>
        <v>24917</v>
      </c>
      <c r="B24919" s="22">
        <v>8943680</v>
      </c>
      <c r="J24919" s="6">
        <f t="shared" si="779"/>
        <v>24105244819313.906</v>
      </c>
    </row>
    <row r="24920" spans="1:10" x14ac:dyDescent="0.25">
      <c r="A24920">
        <f t="shared" si="780"/>
        <v>24918</v>
      </c>
      <c r="B24920" s="22">
        <v>0</v>
      </c>
      <c r="J24920" s="6">
        <f t="shared" si="779"/>
        <v>16272920094200.813</v>
      </c>
    </row>
    <row r="24921" spans="1:10" x14ac:dyDescent="0.25">
      <c r="A24921">
        <f t="shared" si="780"/>
        <v>24919</v>
      </c>
      <c r="B24921" s="22">
        <v>8143430</v>
      </c>
      <c r="J24921" s="6">
        <f t="shared" si="779"/>
        <v>16887655243524.369</v>
      </c>
    </row>
    <row r="24922" spans="1:10" x14ac:dyDescent="0.25">
      <c r="A24922">
        <f t="shared" si="780"/>
        <v>24920</v>
      </c>
      <c r="B24922" s="22">
        <v>0</v>
      </c>
      <c r="J24922" s="6">
        <f t="shared" si="779"/>
        <v>16272920094200.813</v>
      </c>
    </row>
    <row r="24923" spans="1:10" x14ac:dyDescent="0.25">
      <c r="A24923">
        <f t="shared" si="780"/>
        <v>24921</v>
      </c>
      <c r="B24923" s="22">
        <v>0</v>
      </c>
      <c r="J24923" s="6">
        <f t="shared" si="779"/>
        <v>16272920094200.813</v>
      </c>
    </row>
    <row r="24924" spans="1:10" x14ac:dyDescent="0.25">
      <c r="A24924">
        <f t="shared" si="780"/>
        <v>24922</v>
      </c>
      <c r="B24924" s="22">
        <v>0</v>
      </c>
      <c r="J24924" s="6">
        <f t="shared" si="779"/>
        <v>16272920094200.813</v>
      </c>
    </row>
    <row r="24925" spans="1:10" x14ac:dyDescent="0.25">
      <c r="A24925">
        <f t="shared" si="780"/>
        <v>24923</v>
      </c>
      <c r="B24925" s="22">
        <v>0</v>
      </c>
      <c r="J24925" s="6">
        <f t="shared" si="779"/>
        <v>16272920094200.813</v>
      </c>
    </row>
    <row r="24926" spans="1:10" x14ac:dyDescent="0.25">
      <c r="A24926">
        <f t="shared" si="780"/>
        <v>24924</v>
      </c>
      <c r="B24926" s="22">
        <v>8143430</v>
      </c>
      <c r="J24926" s="6">
        <f t="shared" si="779"/>
        <v>16887655243524.369</v>
      </c>
    </row>
    <row r="24927" spans="1:10" x14ac:dyDescent="0.25">
      <c r="A24927">
        <f t="shared" si="780"/>
        <v>24925</v>
      </c>
      <c r="B24927" s="22">
        <v>0</v>
      </c>
      <c r="J24927" s="6">
        <f t="shared" si="779"/>
        <v>16272920094200.813</v>
      </c>
    </row>
    <row r="24928" spans="1:10" x14ac:dyDescent="0.25">
      <c r="A24928">
        <f t="shared" si="780"/>
        <v>24926</v>
      </c>
      <c r="B24928" s="22">
        <v>12193680</v>
      </c>
      <c r="J24928" s="6">
        <f t="shared" si="779"/>
        <v>66580854877971.813</v>
      </c>
    </row>
    <row r="24929" spans="1:10" x14ac:dyDescent="0.25">
      <c r="A24929">
        <f t="shared" si="780"/>
        <v>24927</v>
      </c>
      <c r="B24929" s="22">
        <v>0</v>
      </c>
      <c r="J24929" s="6">
        <f t="shared" si="779"/>
        <v>16272920094200.813</v>
      </c>
    </row>
    <row r="24930" spans="1:10" x14ac:dyDescent="0.25">
      <c r="A24930">
        <f t="shared" si="780"/>
        <v>24928</v>
      </c>
      <c r="B24930" s="22">
        <v>8143430</v>
      </c>
      <c r="J24930" s="6">
        <f t="shared" si="779"/>
        <v>16887655243524.369</v>
      </c>
    </row>
    <row r="24931" spans="1:10" x14ac:dyDescent="0.25">
      <c r="A24931">
        <f t="shared" si="780"/>
        <v>24929</v>
      </c>
      <c r="B24931" s="22">
        <v>285171.25</v>
      </c>
      <c r="J24931" s="6">
        <f t="shared" si="779"/>
        <v>14053497767724.313</v>
      </c>
    </row>
    <row r="24932" spans="1:10" x14ac:dyDescent="0.25">
      <c r="A24932">
        <f t="shared" si="780"/>
        <v>24930</v>
      </c>
      <c r="B24932" s="22">
        <v>0</v>
      </c>
      <c r="J24932" s="6">
        <f t="shared" si="779"/>
        <v>16272920094200.813</v>
      </c>
    </row>
    <row r="24933" spans="1:10" x14ac:dyDescent="0.25">
      <c r="A24933">
        <f t="shared" si="780"/>
        <v>24931</v>
      </c>
      <c r="B24933" s="22">
        <v>8943680</v>
      </c>
      <c r="J24933" s="6">
        <f t="shared" si="779"/>
        <v>24105244819313.906</v>
      </c>
    </row>
    <row r="24934" spans="1:10" x14ac:dyDescent="0.25">
      <c r="A24934">
        <f t="shared" si="780"/>
        <v>24932</v>
      </c>
      <c r="B24934" s="22">
        <v>8143430</v>
      </c>
      <c r="J24934" s="6">
        <f t="shared" si="779"/>
        <v>16887655243524.369</v>
      </c>
    </row>
    <row r="24935" spans="1:10" x14ac:dyDescent="0.25">
      <c r="A24935">
        <f t="shared" si="780"/>
        <v>24933</v>
      </c>
      <c r="B24935" s="22">
        <v>0</v>
      </c>
      <c r="J24935" s="6">
        <f t="shared" si="779"/>
        <v>16272920094200.813</v>
      </c>
    </row>
    <row r="24936" spans="1:10" x14ac:dyDescent="0.25">
      <c r="A24936">
        <f t="shared" si="780"/>
        <v>24934</v>
      </c>
      <c r="B24936" s="22">
        <v>0</v>
      </c>
      <c r="J24936" s="6">
        <f t="shared" si="779"/>
        <v>16272920094200.813</v>
      </c>
    </row>
    <row r="24937" spans="1:10" x14ac:dyDescent="0.25">
      <c r="A24937">
        <f t="shared" si="780"/>
        <v>24935</v>
      </c>
      <c r="B24937" s="22">
        <v>3250000</v>
      </c>
      <c r="J24937" s="6">
        <f t="shared" si="779"/>
        <v>614610152858.7196</v>
      </c>
    </row>
    <row r="24938" spans="1:10" x14ac:dyDescent="0.25">
      <c r="A24938">
        <f t="shared" si="780"/>
        <v>24936</v>
      </c>
      <c r="B24938" s="22">
        <v>0</v>
      </c>
      <c r="J24938" s="6">
        <f t="shared" si="779"/>
        <v>16272920094200.813</v>
      </c>
    </row>
    <row r="24939" spans="1:10" x14ac:dyDescent="0.25">
      <c r="A24939">
        <f t="shared" si="780"/>
        <v>24937</v>
      </c>
      <c r="B24939" s="22">
        <v>8143430</v>
      </c>
      <c r="J24939" s="6">
        <f t="shared" si="779"/>
        <v>16887655243524.369</v>
      </c>
    </row>
    <row r="24940" spans="1:10" x14ac:dyDescent="0.25">
      <c r="A24940">
        <f t="shared" si="780"/>
        <v>24938</v>
      </c>
      <c r="B24940" s="22">
        <v>0</v>
      </c>
      <c r="J24940" s="6">
        <f t="shared" si="779"/>
        <v>16272920094200.813</v>
      </c>
    </row>
    <row r="24941" spans="1:10" x14ac:dyDescent="0.25">
      <c r="A24941">
        <f t="shared" si="780"/>
        <v>24939</v>
      </c>
      <c r="B24941" s="22">
        <v>0</v>
      </c>
      <c r="J24941" s="6">
        <f t="shared" si="779"/>
        <v>16272920094200.813</v>
      </c>
    </row>
    <row r="24942" spans="1:10" x14ac:dyDescent="0.25">
      <c r="A24942">
        <f t="shared" si="780"/>
        <v>24940</v>
      </c>
      <c r="B24942" s="22">
        <v>8143430</v>
      </c>
      <c r="J24942" s="6">
        <f t="shared" si="779"/>
        <v>16887655243524.369</v>
      </c>
    </row>
    <row r="24943" spans="1:10" x14ac:dyDescent="0.25">
      <c r="A24943">
        <f t="shared" si="780"/>
        <v>24941</v>
      </c>
      <c r="B24943" s="22">
        <v>0</v>
      </c>
      <c r="J24943" s="6">
        <f t="shared" si="779"/>
        <v>16272920094200.813</v>
      </c>
    </row>
    <row r="24944" spans="1:10" x14ac:dyDescent="0.25">
      <c r="A24944">
        <f t="shared" si="780"/>
        <v>24942</v>
      </c>
      <c r="B24944" s="22">
        <v>3250000</v>
      </c>
      <c r="J24944" s="6">
        <f t="shared" si="779"/>
        <v>614610152858.7196</v>
      </c>
    </row>
    <row r="24945" spans="1:10" x14ac:dyDescent="0.25">
      <c r="A24945">
        <f t="shared" si="780"/>
        <v>24943</v>
      </c>
      <c r="B24945" s="22">
        <v>0</v>
      </c>
      <c r="J24945" s="6">
        <f t="shared" si="779"/>
        <v>16272920094200.813</v>
      </c>
    </row>
    <row r="24946" spans="1:10" x14ac:dyDescent="0.25">
      <c r="A24946">
        <f t="shared" si="780"/>
        <v>24944</v>
      </c>
      <c r="B24946" s="22">
        <v>0</v>
      </c>
      <c r="J24946" s="6">
        <f t="shared" si="779"/>
        <v>16272920094200.813</v>
      </c>
    </row>
    <row r="24947" spans="1:10" x14ac:dyDescent="0.25">
      <c r="A24947">
        <f t="shared" si="780"/>
        <v>24945</v>
      </c>
      <c r="B24947" s="22">
        <v>8143430</v>
      </c>
      <c r="J24947" s="6">
        <f t="shared" si="779"/>
        <v>16887655243524.369</v>
      </c>
    </row>
    <row r="24948" spans="1:10" x14ac:dyDescent="0.25">
      <c r="A24948">
        <f t="shared" si="780"/>
        <v>24946</v>
      </c>
      <c r="B24948" s="22">
        <v>0</v>
      </c>
      <c r="J24948" s="6">
        <f t="shared" si="779"/>
        <v>16272920094200.813</v>
      </c>
    </row>
    <row r="24949" spans="1:10" x14ac:dyDescent="0.25">
      <c r="A24949">
        <f t="shared" si="780"/>
        <v>24947</v>
      </c>
      <c r="B24949" s="22">
        <v>0</v>
      </c>
      <c r="J24949" s="6">
        <f t="shared" si="779"/>
        <v>16272920094200.813</v>
      </c>
    </row>
    <row r="24950" spans="1:10" x14ac:dyDescent="0.25">
      <c r="A24950">
        <f t="shared" si="780"/>
        <v>24948</v>
      </c>
      <c r="B24950" s="22">
        <v>3250000</v>
      </c>
      <c r="J24950" s="6">
        <f t="shared" si="779"/>
        <v>614610152858.7196</v>
      </c>
    </row>
    <row r="24951" spans="1:10" x14ac:dyDescent="0.25">
      <c r="A24951">
        <f t="shared" si="780"/>
        <v>24949</v>
      </c>
      <c r="B24951" s="22">
        <v>0</v>
      </c>
      <c r="J24951" s="6">
        <f t="shared" si="779"/>
        <v>16272920094200.813</v>
      </c>
    </row>
    <row r="24952" spans="1:10" x14ac:dyDescent="0.25">
      <c r="A24952">
        <f t="shared" si="780"/>
        <v>24950</v>
      </c>
      <c r="B24952" s="22">
        <v>0</v>
      </c>
      <c r="J24952" s="6">
        <f t="shared" si="779"/>
        <v>16272920094200.813</v>
      </c>
    </row>
    <row r="24953" spans="1:10" x14ac:dyDescent="0.25">
      <c r="A24953">
        <f t="shared" si="780"/>
        <v>24951</v>
      </c>
      <c r="B24953" s="22">
        <v>8143430</v>
      </c>
      <c r="J24953" s="6">
        <f t="shared" si="779"/>
        <v>16887655243524.369</v>
      </c>
    </row>
    <row r="24954" spans="1:10" x14ac:dyDescent="0.25">
      <c r="A24954">
        <f t="shared" si="780"/>
        <v>24952</v>
      </c>
      <c r="B24954" s="22">
        <v>0</v>
      </c>
      <c r="J24954" s="6">
        <f t="shared" si="779"/>
        <v>16272920094200.813</v>
      </c>
    </row>
    <row r="24955" spans="1:10" x14ac:dyDescent="0.25">
      <c r="A24955">
        <f t="shared" si="780"/>
        <v>24953</v>
      </c>
      <c r="B24955" s="22">
        <v>0</v>
      </c>
      <c r="J24955" s="6">
        <f t="shared" si="779"/>
        <v>16272920094200.813</v>
      </c>
    </row>
    <row r="24956" spans="1:10" x14ac:dyDescent="0.25">
      <c r="A24956">
        <f t="shared" si="780"/>
        <v>24954</v>
      </c>
      <c r="B24956" s="22">
        <v>11393430</v>
      </c>
      <c r="J24956" s="6">
        <f t="shared" si="779"/>
        <v>54161640302182.273</v>
      </c>
    </row>
    <row r="24957" spans="1:10" x14ac:dyDescent="0.25">
      <c r="A24957">
        <f t="shared" si="780"/>
        <v>24955</v>
      </c>
      <c r="B24957" s="22">
        <v>0</v>
      </c>
      <c r="J24957" s="6">
        <f t="shared" si="779"/>
        <v>16272920094200.813</v>
      </c>
    </row>
    <row r="24958" spans="1:10" x14ac:dyDescent="0.25">
      <c r="A24958">
        <f t="shared" si="780"/>
        <v>24956</v>
      </c>
      <c r="B24958" s="22">
        <v>0</v>
      </c>
      <c r="J24958" s="6">
        <f t="shared" si="779"/>
        <v>16272920094200.813</v>
      </c>
    </row>
    <row r="24959" spans="1:10" x14ac:dyDescent="0.25">
      <c r="A24959">
        <f t="shared" si="780"/>
        <v>24957</v>
      </c>
      <c r="B24959" s="22">
        <v>0</v>
      </c>
      <c r="J24959" s="6">
        <f t="shared" si="779"/>
        <v>16272920094200.813</v>
      </c>
    </row>
    <row r="24960" spans="1:10" x14ac:dyDescent="0.25">
      <c r="A24960">
        <f t="shared" si="780"/>
        <v>24958</v>
      </c>
      <c r="B24960" s="22">
        <v>0</v>
      </c>
      <c r="J24960" s="6">
        <f t="shared" si="779"/>
        <v>16272920094200.813</v>
      </c>
    </row>
    <row r="24961" spans="1:10" x14ac:dyDescent="0.25">
      <c r="A24961">
        <f t="shared" si="780"/>
        <v>24959</v>
      </c>
      <c r="B24961" s="22">
        <v>3000000</v>
      </c>
      <c r="J24961" s="6">
        <f t="shared" si="779"/>
        <v>1069095532961.9576</v>
      </c>
    </row>
    <row r="24962" spans="1:10" x14ac:dyDescent="0.25">
      <c r="A24962">
        <f t="shared" si="780"/>
        <v>24960</v>
      </c>
      <c r="B24962" s="22">
        <v>0</v>
      </c>
      <c r="J24962" s="6">
        <f t="shared" si="779"/>
        <v>16272920094200.813</v>
      </c>
    </row>
    <row r="24963" spans="1:10" x14ac:dyDescent="0.25">
      <c r="A24963">
        <f t="shared" si="780"/>
        <v>24961</v>
      </c>
      <c r="B24963" s="22">
        <v>0</v>
      </c>
      <c r="J24963" s="6">
        <f t="shared" ref="J24963:J25026" si="781">(B24963-$I$6)^2</f>
        <v>16272920094200.813</v>
      </c>
    </row>
    <row r="24964" spans="1:10" x14ac:dyDescent="0.25">
      <c r="A24964">
        <f t="shared" ref="A24964:A25027" si="782">A24963+1</f>
        <v>24962</v>
      </c>
      <c r="B24964" s="22">
        <v>8143430</v>
      </c>
      <c r="J24964" s="6">
        <f t="shared" si="781"/>
        <v>16887655243524.369</v>
      </c>
    </row>
    <row r="24965" spans="1:10" x14ac:dyDescent="0.25">
      <c r="A24965">
        <f t="shared" si="782"/>
        <v>24963</v>
      </c>
      <c r="B24965" s="22">
        <v>8943680</v>
      </c>
      <c r="J24965" s="6">
        <f t="shared" si="781"/>
        <v>24105244819313.906</v>
      </c>
    </row>
    <row r="24966" spans="1:10" x14ac:dyDescent="0.25">
      <c r="A24966">
        <f t="shared" si="782"/>
        <v>24964</v>
      </c>
      <c r="B24966" s="22">
        <v>0</v>
      </c>
      <c r="J24966" s="6">
        <f t="shared" si="781"/>
        <v>16272920094200.813</v>
      </c>
    </row>
    <row r="24967" spans="1:10" x14ac:dyDescent="0.25">
      <c r="A24967">
        <f t="shared" si="782"/>
        <v>24965</v>
      </c>
      <c r="B24967" s="22">
        <v>0</v>
      </c>
      <c r="J24967" s="6">
        <f t="shared" si="781"/>
        <v>16272920094200.813</v>
      </c>
    </row>
    <row r="24968" spans="1:10" x14ac:dyDescent="0.25">
      <c r="A24968">
        <f t="shared" si="782"/>
        <v>24966</v>
      </c>
      <c r="B24968" s="22">
        <v>0</v>
      </c>
      <c r="J24968" s="6">
        <f t="shared" si="781"/>
        <v>16272920094200.813</v>
      </c>
    </row>
    <row r="24969" spans="1:10" x14ac:dyDescent="0.25">
      <c r="A24969">
        <f t="shared" si="782"/>
        <v>24967</v>
      </c>
      <c r="B24969" s="22">
        <v>0</v>
      </c>
      <c r="J24969" s="6">
        <f t="shared" si="781"/>
        <v>16272920094200.813</v>
      </c>
    </row>
    <row r="24970" spans="1:10" x14ac:dyDescent="0.25">
      <c r="A24970">
        <f t="shared" si="782"/>
        <v>24968</v>
      </c>
      <c r="B24970" s="22">
        <v>0</v>
      </c>
      <c r="J24970" s="6">
        <f t="shared" si="781"/>
        <v>16272920094200.813</v>
      </c>
    </row>
    <row r="24971" spans="1:10" x14ac:dyDescent="0.25">
      <c r="A24971">
        <f t="shared" si="782"/>
        <v>24969</v>
      </c>
      <c r="B24971" s="22">
        <v>0</v>
      </c>
      <c r="J24971" s="6">
        <f t="shared" si="781"/>
        <v>16272920094200.813</v>
      </c>
    </row>
    <row r="24972" spans="1:10" x14ac:dyDescent="0.25">
      <c r="A24972">
        <f t="shared" si="782"/>
        <v>24970</v>
      </c>
      <c r="B24972" s="22">
        <v>0</v>
      </c>
      <c r="J24972" s="6">
        <f t="shared" si="781"/>
        <v>16272920094200.813</v>
      </c>
    </row>
    <row r="24973" spans="1:10" x14ac:dyDescent="0.25">
      <c r="A24973">
        <f t="shared" si="782"/>
        <v>24971</v>
      </c>
      <c r="B24973" s="22">
        <v>8943680</v>
      </c>
      <c r="J24973" s="6">
        <f t="shared" si="781"/>
        <v>24105244819313.906</v>
      </c>
    </row>
    <row r="24974" spans="1:10" x14ac:dyDescent="0.25">
      <c r="A24974">
        <f t="shared" si="782"/>
        <v>24972</v>
      </c>
      <c r="B24974" s="22">
        <v>8143430</v>
      </c>
      <c r="J24974" s="6">
        <f t="shared" si="781"/>
        <v>16887655243524.369</v>
      </c>
    </row>
    <row r="24975" spans="1:10" x14ac:dyDescent="0.25">
      <c r="A24975">
        <f t="shared" si="782"/>
        <v>24973</v>
      </c>
      <c r="B24975" s="22">
        <v>8943680</v>
      </c>
      <c r="J24975" s="6">
        <f t="shared" si="781"/>
        <v>24105244819313.906</v>
      </c>
    </row>
    <row r="24976" spans="1:10" x14ac:dyDescent="0.25">
      <c r="A24976">
        <f t="shared" si="782"/>
        <v>24974</v>
      </c>
      <c r="B24976" s="22">
        <v>0</v>
      </c>
      <c r="J24976" s="6">
        <f t="shared" si="781"/>
        <v>16272920094200.813</v>
      </c>
    </row>
    <row r="24977" spans="1:10" x14ac:dyDescent="0.25">
      <c r="A24977">
        <f t="shared" si="782"/>
        <v>24975</v>
      </c>
      <c r="B24977" s="22">
        <v>0</v>
      </c>
      <c r="J24977" s="6">
        <f t="shared" si="781"/>
        <v>16272920094200.813</v>
      </c>
    </row>
    <row r="24978" spans="1:10" x14ac:dyDescent="0.25">
      <c r="A24978">
        <f t="shared" si="782"/>
        <v>24976</v>
      </c>
      <c r="B24978" s="22">
        <v>0</v>
      </c>
      <c r="J24978" s="6">
        <f t="shared" si="781"/>
        <v>16272920094200.813</v>
      </c>
    </row>
    <row r="24979" spans="1:10" x14ac:dyDescent="0.25">
      <c r="A24979">
        <f t="shared" si="782"/>
        <v>24977</v>
      </c>
      <c r="B24979" s="22">
        <v>17087110</v>
      </c>
      <c r="J24979" s="6">
        <f t="shared" si="781"/>
        <v>170384444013437.47</v>
      </c>
    </row>
    <row r="24980" spans="1:10" x14ac:dyDescent="0.25">
      <c r="A24980">
        <f t="shared" si="782"/>
        <v>24978</v>
      </c>
      <c r="B24980" s="22">
        <v>3000000</v>
      </c>
      <c r="J24980" s="6">
        <f t="shared" si="781"/>
        <v>1069095532961.9576</v>
      </c>
    </row>
    <row r="24981" spans="1:10" x14ac:dyDescent="0.25">
      <c r="A24981">
        <f t="shared" si="782"/>
        <v>24979</v>
      </c>
      <c r="B24981" s="22">
        <v>8943680</v>
      </c>
      <c r="J24981" s="6">
        <f t="shared" si="781"/>
        <v>24105244819313.906</v>
      </c>
    </row>
    <row r="24982" spans="1:10" x14ac:dyDescent="0.25">
      <c r="A24982">
        <f t="shared" si="782"/>
        <v>24980</v>
      </c>
      <c r="B24982" s="22">
        <v>0</v>
      </c>
      <c r="J24982" s="6">
        <f t="shared" si="781"/>
        <v>16272920094200.813</v>
      </c>
    </row>
    <row r="24983" spans="1:10" x14ac:dyDescent="0.25">
      <c r="A24983">
        <f t="shared" si="782"/>
        <v>24981</v>
      </c>
      <c r="B24983" s="22">
        <v>0</v>
      </c>
      <c r="J24983" s="6">
        <f t="shared" si="781"/>
        <v>16272920094200.813</v>
      </c>
    </row>
    <row r="24984" spans="1:10" x14ac:dyDescent="0.25">
      <c r="A24984">
        <f t="shared" si="782"/>
        <v>24982</v>
      </c>
      <c r="B24984" s="22">
        <v>0</v>
      </c>
      <c r="J24984" s="6">
        <f t="shared" si="781"/>
        <v>16272920094200.813</v>
      </c>
    </row>
    <row r="24985" spans="1:10" x14ac:dyDescent="0.25">
      <c r="A24985">
        <f t="shared" si="782"/>
        <v>24983</v>
      </c>
      <c r="B24985" s="22">
        <v>0</v>
      </c>
      <c r="J24985" s="6">
        <f t="shared" si="781"/>
        <v>16272920094200.813</v>
      </c>
    </row>
    <row r="24986" spans="1:10" x14ac:dyDescent="0.25">
      <c r="A24986">
        <f t="shared" si="782"/>
        <v>24984</v>
      </c>
      <c r="B24986" s="22">
        <v>54335043.934246585</v>
      </c>
      <c r="J24986" s="6">
        <f t="shared" si="781"/>
        <v>2530197962460137.5</v>
      </c>
    </row>
    <row r="24987" spans="1:10" x14ac:dyDescent="0.25">
      <c r="A24987">
        <f t="shared" si="782"/>
        <v>24985</v>
      </c>
      <c r="B24987" s="22">
        <v>8143430</v>
      </c>
      <c r="J24987" s="6">
        <f t="shared" si="781"/>
        <v>16887655243524.369</v>
      </c>
    </row>
    <row r="24988" spans="1:10" x14ac:dyDescent="0.25">
      <c r="A24988">
        <f t="shared" si="782"/>
        <v>24986</v>
      </c>
      <c r="B24988" s="22">
        <v>0</v>
      </c>
      <c r="J24988" s="6">
        <f t="shared" si="781"/>
        <v>16272920094200.813</v>
      </c>
    </row>
    <row r="24989" spans="1:10" x14ac:dyDescent="0.25">
      <c r="A24989">
        <f t="shared" si="782"/>
        <v>24987</v>
      </c>
      <c r="B24989" s="22">
        <v>8143430</v>
      </c>
      <c r="J24989" s="6">
        <f t="shared" si="781"/>
        <v>16887655243524.369</v>
      </c>
    </row>
    <row r="24990" spans="1:10" x14ac:dyDescent="0.25">
      <c r="A24990">
        <f t="shared" si="782"/>
        <v>24988</v>
      </c>
      <c r="B24990" s="22">
        <v>12193680</v>
      </c>
      <c r="J24990" s="6">
        <f t="shared" si="781"/>
        <v>66580854877971.813</v>
      </c>
    </row>
    <row r="24991" spans="1:10" x14ac:dyDescent="0.25">
      <c r="A24991">
        <f t="shared" si="782"/>
        <v>24989</v>
      </c>
      <c r="B24991" s="22">
        <v>8943680</v>
      </c>
      <c r="J24991" s="6">
        <f t="shared" si="781"/>
        <v>24105244819313.906</v>
      </c>
    </row>
    <row r="24992" spans="1:10" x14ac:dyDescent="0.25">
      <c r="A24992">
        <f t="shared" si="782"/>
        <v>24990</v>
      </c>
      <c r="B24992" s="22">
        <v>8143430</v>
      </c>
      <c r="J24992" s="6">
        <f t="shared" si="781"/>
        <v>16887655243524.369</v>
      </c>
    </row>
    <row r="24993" spans="1:10" x14ac:dyDescent="0.25">
      <c r="A24993">
        <f t="shared" si="782"/>
        <v>24991</v>
      </c>
      <c r="B24993" s="22">
        <v>8143430</v>
      </c>
      <c r="J24993" s="6">
        <f t="shared" si="781"/>
        <v>16887655243524.369</v>
      </c>
    </row>
    <row r="24994" spans="1:10" x14ac:dyDescent="0.25">
      <c r="A24994">
        <f t="shared" si="782"/>
        <v>24992</v>
      </c>
      <c r="B24994" s="22">
        <v>0</v>
      </c>
      <c r="J24994" s="6">
        <f t="shared" si="781"/>
        <v>16272920094200.813</v>
      </c>
    </row>
    <row r="24995" spans="1:10" x14ac:dyDescent="0.25">
      <c r="A24995">
        <f t="shared" si="782"/>
        <v>24993</v>
      </c>
      <c r="B24995" s="22">
        <v>0</v>
      </c>
      <c r="J24995" s="6">
        <f t="shared" si="781"/>
        <v>16272920094200.813</v>
      </c>
    </row>
    <row r="24996" spans="1:10" x14ac:dyDescent="0.25">
      <c r="A24996">
        <f t="shared" si="782"/>
        <v>24994</v>
      </c>
      <c r="B24996" s="22">
        <v>8943680</v>
      </c>
      <c r="J24996" s="6">
        <f t="shared" si="781"/>
        <v>24105244819313.906</v>
      </c>
    </row>
    <row r="24997" spans="1:10" x14ac:dyDescent="0.25">
      <c r="A24997">
        <f t="shared" si="782"/>
        <v>24995</v>
      </c>
      <c r="B24997" s="22">
        <v>8143430</v>
      </c>
      <c r="J24997" s="6">
        <f t="shared" si="781"/>
        <v>16887655243524.369</v>
      </c>
    </row>
    <row r="24998" spans="1:10" x14ac:dyDescent="0.25">
      <c r="A24998">
        <f t="shared" si="782"/>
        <v>24996</v>
      </c>
      <c r="B24998" s="22">
        <v>0</v>
      </c>
      <c r="J24998" s="6">
        <f t="shared" si="781"/>
        <v>16272920094200.813</v>
      </c>
    </row>
    <row r="24999" spans="1:10" x14ac:dyDescent="0.25">
      <c r="A24999">
        <f t="shared" si="782"/>
        <v>24997</v>
      </c>
      <c r="B24999" s="22">
        <v>17087110</v>
      </c>
      <c r="J24999" s="6">
        <f t="shared" si="781"/>
        <v>170384444013437.47</v>
      </c>
    </row>
    <row r="25000" spans="1:10" x14ac:dyDescent="0.25">
      <c r="A25000">
        <f t="shared" si="782"/>
        <v>24998</v>
      </c>
      <c r="B25000" s="22">
        <v>8943680</v>
      </c>
      <c r="J25000" s="6">
        <f t="shared" si="781"/>
        <v>24105244819313.906</v>
      </c>
    </row>
    <row r="25001" spans="1:10" x14ac:dyDescent="0.25">
      <c r="A25001">
        <f t="shared" si="782"/>
        <v>24999</v>
      </c>
      <c r="B25001" s="22">
        <v>0</v>
      </c>
      <c r="J25001" s="6">
        <f t="shared" si="781"/>
        <v>16272920094200.813</v>
      </c>
    </row>
    <row r="25002" spans="1:10" x14ac:dyDescent="0.25">
      <c r="A25002">
        <f t="shared" si="782"/>
        <v>25000</v>
      </c>
      <c r="B25002" s="22">
        <v>3250000</v>
      </c>
      <c r="J25002" s="6">
        <f t="shared" si="781"/>
        <v>614610152858.7196</v>
      </c>
    </row>
    <row r="25003" spans="1:10" x14ac:dyDescent="0.25">
      <c r="A25003">
        <f t="shared" si="782"/>
        <v>25001</v>
      </c>
      <c r="B25003" s="22">
        <v>0</v>
      </c>
      <c r="J25003" s="6">
        <f t="shared" si="781"/>
        <v>16272920094200.813</v>
      </c>
    </row>
    <row r="25004" spans="1:10" x14ac:dyDescent="0.25">
      <c r="A25004">
        <f t="shared" si="782"/>
        <v>25002</v>
      </c>
      <c r="B25004" s="22">
        <v>8943680</v>
      </c>
      <c r="J25004" s="6">
        <f t="shared" si="781"/>
        <v>24105244819313.906</v>
      </c>
    </row>
    <row r="25005" spans="1:10" x14ac:dyDescent="0.25">
      <c r="A25005">
        <f t="shared" si="782"/>
        <v>25003</v>
      </c>
      <c r="B25005" s="22">
        <v>0</v>
      </c>
      <c r="J25005" s="6">
        <f t="shared" si="781"/>
        <v>16272920094200.813</v>
      </c>
    </row>
    <row r="25006" spans="1:10" x14ac:dyDescent="0.25">
      <c r="A25006">
        <f t="shared" si="782"/>
        <v>25004</v>
      </c>
      <c r="B25006" s="22">
        <v>0</v>
      </c>
      <c r="J25006" s="6">
        <f t="shared" si="781"/>
        <v>16272920094200.813</v>
      </c>
    </row>
    <row r="25007" spans="1:10" x14ac:dyDescent="0.25">
      <c r="A25007">
        <f t="shared" si="782"/>
        <v>25005</v>
      </c>
      <c r="B25007" s="22">
        <v>14681329.99999997</v>
      </c>
      <c r="J25007" s="6">
        <f t="shared" si="781"/>
        <v>113366258781215.89</v>
      </c>
    </row>
    <row r="25008" spans="1:10" x14ac:dyDescent="0.25">
      <c r="A25008">
        <f t="shared" si="782"/>
        <v>25006</v>
      </c>
      <c r="B25008" s="22">
        <v>17087110</v>
      </c>
      <c r="J25008" s="6">
        <f t="shared" si="781"/>
        <v>170384444013437.47</v>
      </c>
    </row>
    <row r="25009" spans="1:10" x14ac:dyDescent="0.25">
      <c r="A25009">
        <f t="shared" si="782"/>
        <v>25007</v>
      </c>
      <c r="B25009" s="22">
        <v>11393430</v>
      </c>
      <c r="J25009" s="6">
        <f t="shared" si="781"/>
        <v>54161640302182.273</v>
      </c>
    </row>
    <row r="25010" spans="1:10" x14ac:dyDescent="0.25">
      <c r="A25010">
        <f t="shared" si="782"/>
        <v>25008</v>
      </c>
      <c r="B25010" s="22">
        <v>0</v>
      </c>
      <c r="J25010" s="6">
        <f t="shared" si="781"/>
        <v>16272920094200.813</v>
      </c>
    </row>
    <row r="25011" spans="1:10" x14ac:dyDescent="0.25">
      <c r="A25011">
        <f t="shared" si="782"/>
        <v>25009</v>
      </c>
      <c r="B25011" s="22">
        <v>11943680</v>
      </c>
      <c r="J25011" s="6">
        <f t="shared" si="781"/>
        <v>62563500258075.047</v>
      </c>
    </row>
    <row r="25012" spans="1:10" x14ac:dyDescent="0.25">
      <c r="A25012">
        <f t="shared" si="782"/>
        <v>25010</v>
      </c>
      <c r="B25012" s="22">
        <v>0</v>
      </c>
      <c r="J25012" s="6">
        <f t="shared" si="781"/>
        <v>16272920094200.813</v>
      </c>
    </row>
    <row r="25013" spans="1:10" x14ac:dyDescent="0.25">
      <c r="A25013">
        <f t="shared" si="782"/>
        <v>25011</v>
      </c>
      <c r="B25013" s="22">
        <v>0</v>
      </c>
      <c r="J25013" s="6">
        <f t="shared" si="781"/>
        <v>16272920094200.813</v>
      </c>
    </row>
    <row r="25014" spans="1:10" x14ac:dyDescent="0.25">
      <c r="A25014">
        <f t="shared" si="782"/>
        <v>25012</v>
      </c>
      <c r="B25014" s="22">
        <v>8143430</v>
      </c>
      <c r="J25014" s="6">
        <f t="shared" si="781"/>
        <v>16887655243524.369</v>
      </c>
    </row>
    <row r="25015" spans="1:10" x14ac:dyDescent="0.25">
      <c r="A25015">
        <f t="shared" si="782"/>
        <v>25013</v>
      </c>
      <c r="B25015" s="22">
        <v>195000</v>
      </c>
      <c r="J25015" s="6">
        <f t="shared" si="781"/>
        <v>14737696497720.287</v>
      </c>
    </row>
    <row r="25016" spans="1:10" x14ac:dyDescent="0.25">
      <c r="A25016">
        <f t="shared" si="782"/>
        <v>25014</v>
      </c>
      <c r="B25016" s="22">
        <v>0</v>
      </c>
      <c r="J25016" s="6">
        <f t="shared" si="781"/>
        <v>16272920094200.813</v>
      </c>
    </row>
    <row r="25017" spans="1:10" x14ac:dyDescent="0.25">
      <c r="A25017">
        <f t="shared" si="782"/>
        <v>25015</v>
      </c>
      <c r="B25017" s="22">
        <v>0</v>
      </c>
      <c r="J25017" s="6">
        <f t="shared" si="781"/>
        <v>16272920094200.813</v>
      </c>
    </row>
    <row r="25018" spans="1:10" x14ac:dyDescent="0.25">
      <c r="A25018">
        <f t="shared" si="782"/>
        <v>25016</v>
      </c>
      <c r="B25018" s="22">
        <v>6250000</v>
      </c>
      <c r="J25018" s="6">
        <f t="shared" si="781"/>
        <v>4910785591619.8643</v>
      </c>
    </row>
    <row r="25019" spans="1:10" x14ac:dyDescent="0.25">
      <c r="A25019">
        <f t="shared" si="782"/>
        <v>25017</v>
      </c>
      <c r="B25019" s="22">
        <v>8143430</v>
      </c>
      <c r="J25019" s="6">
        <f t="shared" si="781"/>
        <v>16887655243524.369</v>
      </c>
    </row>
    <row r="25020" spans="1:10" x14ac:dyDescent="0.25">
      <c r="A25020">
        <f t="shared" si="782"/>
        <v>25018</v>
      </c>
      <c r="B25020" s="22">
        <v>0</v>
      </c>
      <c r="J25020" s="6">
        <f t="shared" si="781"/>
        <v>16272920094200.813</v>
      </c>
    </row>
    <row r="25021" spans="1:10" x14ac:dyDescent="0.25">
      <c r="A25021">
        <f t="shared" si="782"/>
        <v>25019</v>
      </c>
      <c r="B25021" s="22">
        <v>0</v>
      </c>
      <c r="J25021" s="6">
        <f t="shared" si="781"/>
        <v>16272920094200.813</v>
      </c>
    </row>
    <row r="25022" spans="1:10" x14ac:dyDescent="0.25">
      <c r="A25022">
        <f t="shared" si="782"/>
        <v>25020</v>
      </c>
      <c r="B25022" s="22">
        <v>0</v>
      </c>
      <c r="J25022" s="6">
        <f t="shared" si="781"/>
        <v>16272920094200.813</v>
      </c>
    </row>
    <row r="25023" spans="1:10" x14ac:dyDescent="0.25">
      <c r="A25023">
        <f t="shared" si="782"/>
        <v>25021</v>
      </c>
      <c r="B25023" s="22">
        <v>0</v>
      </c>
      <c r="J25023" s="6">
        <f t="shared" si="781"/>
        <v>16272920094200.813</v>
      </c>
    </row>
    <row r="25024" spans="1:10" x14ac:dyDescent="0.25">
      <c r="A25024">
        <f t="shared" si="782"/>
        <v>25022</v>
      </c>
      <c r="B25024" s="22">
        <v>0</v>
      </c>
      <c r="J25024" s="6">
        <f t="shared" si="781"/>
        <v>16272920094200.813</v>
      </c>
    </row>
    <row r="25025" spans="1:10" x14ac:dyDescent="0.25">
      <c r="A25025">
        <f t="shared" si="782"/>
        <v>25023</v>
      </c>
      <c r="B25025" s="22">
        <v>0</v>
      </c>
      <c r="J25025" s="6">
        <f t="shared" si="781"/>
        <v>16272920094200.813</v>
      </c>
    </row>
    <row r="25026" spans="1:10" x14ac:dyDescent="0.25">
      <c r="A25026">
        <f t="shared" si="782"/>
        <v>25024</v>
      </c>
      <c r="B25026" s="22">
        <v>57335043.934246585</v>
      </c>
      <c r="J25026" s="6">
        <f t="shared" si="781"/>
        <v>2841004401504378</v>
      </c>
    </row>
    <row r="25027" spans="1:10" x14ac:dyDescent="0.25">
      <c r="A25027">
        <f t="shared" si="782"/>
        <v>25025</v>
      </c>
      <c r="B25027" s="22">
        <v>0</v>
      </c>
      <c r="J25027" s="6">
        <f t="shared" ref="J25027:J25090" si="783">(B25027-$I$6)^2</f>
        <v>16272920094200.813</v>
      </c>
    </row>
    <row r="25028" spans="1:10" x14ac:dyDescent="0.25">
      <c r="A25028">
        <f t="shared" ref="A25028:A25091" si="784">A25027+1</f>
        <v>25026</v>
      </c>
      <c r="B25028" s="22">
        <v>0</v>
      </c>
      <c r="J25028" s="6">
        <f t="shared" si="783"/>
        <v>16272920094200.813</v>
      </c>
    </row>
    <row r="25029" spans="1:10" x14ac:dyDescent="0.25">
      <c r="A25029">
        <f t="shared" si="784"/>
        <v>25027</v>
      </c>
      <c r="B25029" s="22">
        <v>8143430</v>
      </c>
      <c r="J25029" s="6">
        <f t="shared" si="783"/>
        <v>16887655243524.369</v>
      </c>
    </row>
    <row r="25030" spans="1:10" x14ac:dyDescent="0.25">
      <c r="A25030">
        <f t="shared" si="784"/>
        <v>25028</v>
      </c>
      <c r="B25030" s="22">
        <v>0</v>
      </c>
      <c r="J25030" s="6">
        <f t="shared" si="783"/>
        <v>16272920094200.813</v>
      </c>
    </row>
    <row r="25031" spans="1:10" x14ac:dyDescent="0.25">
      <c r="A25031">
        <f t="shared" si="784"/>
        <v>25029</v>
      </c>
      <c r="B25031" s="22">
        <v>0</v>
      </c>
      <c r="J25031" s="6">
        <f t="shared" si="783"/>
        <v>16272920094200.813</v>
      </c>
    </row>
    <row r="25032" spans="1:10" x14ac:dyDescent="0.25">
      <c r="A25032">
        <f t="shared" si="784"/>
        <v>25030</v>
      </c>
      <c r="B25032" s="22">
        <v>8943680</v>
      </c>
      <c r="J25032" s="6">
        <f t="shared" si="783"/>
        <v>24105244819313.906</v>
      </c>
    </row>
    <row r="25033" spans="1:10" x14ac:dyDescent="0.25">
      <c r="A25033">
        <f t="shared" si="784"/>
        <v>25031</v>
      </c>
      <c r="B25033" s="22">
        <v>8943680</v>
      </c>
      <c r="J25033" s="6">
        <f t="shared" si="783"/>
        <v>24105244819313.906</v>
      </c>
    </row>
    <row r="25034" spans="1:10" x14ac:dyDescent="0.25">
      <c r="A25034">
        <f t="shared" si="784"/>
        <v>25032</v>
      </c>
      <c r="B25034" s="22">
        <v>8943680</v>
      </c>
      <c r="J25034" s="6">
        <f t="shared" si="783"/>
        <v>24105244819313.906</v>
      </c>
    </row>
    <row r="25035" spans="1:10" x14ac:dyDescent="0.25">
      <c r="A25035">
        <f t="shared" si="784"/>
        <v>25033</v>
      </c>
      <c r="B25035" s="22">
        <v>8943680</v>
      </c>
      <c r="J25035" s="6">
        <f t="shared" si="783"/>
        <v>24105244819313.906</v>
      </c>
    </row>
    <row r="25036" spans="1:10" x14ac:dyDescent="0.25">
      <c r="A25036">
        <f t="shared" si="784"/>
        <v>25034</v>
      </c>
      <c r="B25036" s="22">
        <v>8143430</v>
      </c>
      <c r="J25036" s="6">
        <f t="shared" si="783"/>
        <v>16887655243524.369</v>
      </c>
    </row>
    <row r="25037" spans="1:10" x14ac:dyDescent="0.25">
      <c r="A25037">
        <f t="shared" si="784"/>
        <v>25035</v>
      </c>
      <c r="B25037" s="22">
        <v>0</v>
      </c>
      <c r="J25037" s="6">
        <f t="shared" si="783"/>
        <v>16272920094200.813</v>
      </c>
    </row>
    <row r="25038" spans="1:10" x14ac:dyDescent="0.25">
      <c r="A25038">
        <f t="shared" si="784"/>
        <v>25036</v>
      </c>
      <c r="B25038" s="22">
        <v>0</v>
      </c>
      <c r="J25038" s="6">
        <f t="shared" si="783"/>
        <v>16272920094200.813</v>
      </c>
    </row>
    <row r="25039" spans="1:10" x14ac:dyDescent="0.25">
      <c r="A25039">
        <f t="shared" si="784"/>
        <v>25037</v>
      </c>
      <c r="B25039" s="22">
        <v>8943680</v>
      </c>
      <c r="J25039" s="6">
        <f t="shared" si="783"/>
        <v>24105244819313.906</v>
      </c>
    </row>
    <row r="25040" spans="1:10" x14ac:dyDescent="0.25">
      <c r="A25040">
        <f t="shared" si="784"/>
        <v>25038</v>
      </c>
      <c r="B25040" s="22">
        <v>0</v>
      </c>
      <c r="J25040" s="6">
        <f t="shared" si="783"/>
        <v>16272920094200.813</v>
      </c>
    </row>
    <row r="25041" spans="1:10" x14ac:dyDescent="0.25">
      <c r="A25041">
        <f t="shared" si="784"/>
        <v>25039</v>
      </c>
      <c r="B25041" s="22">
        <v>0</v>
      </c>
      <c r="J25041" s="6">
        <f t="shared" si="783"/>
        <v>16272920094200.813</v>
      </c>
    </row>
    <row r="25042" spans="1:10" x14ac:dyDescent="0.25">
      <c r="A25042">
        <f t="shared" si="784"/>
        <v>25040</v>
      </c>
      <c r="B25042" s="22">
        <v>8143430</v>
      </c>
      <c r="J25042" s="6">
        <f t="shared" si="783"/>
        <v>16887655243524.369</v>
      </c>
    </row>
    <row r="25043" spans="1:10" x14ac:dyDescent="0.25">
      <c r="A25043">
        <f t="shared" si="784"/>
        <v>25041</v>
      </c>
      <c r="B25043" s="22">
        <v>8143430</v>
      </c>
      <c r="J25043" s="6">
        <f t="shared" si="783"/>
        <v>16887655243524.369</v>
      </c>
    </row>
    <row r="25044" spans="1:10" x14ac:dyDescent="0.25">
      <c r="A25044">
        <f t="shared" si="784"/>
        <v>25042</v>
      </c>
      <c r="B25044" s="22">
        <v>0</v>
      </c>
      <c r="J25044" s="6">
        <f t="shared" si="783"/>
        <v>16272920094200.813</v>
      </c>
    </row>
    <row r="25045" spans="1:10" x14ac:dyDescent="0.25">
      <c r="A25045">
        <f t="shared" si="784"/>
        <v>25043</v>
      </c>
      <c r="B25045" s="22">
        <v>8943680</v>
      </c>
      <c r="J25045" s="6">
        <f t="shared" si="783"/>
        <v>24105244819313.906</v>
      </c>
    </row>
    <row r="25046" spans="1:10" x14ac:dyDescent="0.25">
      <c r="A25046">
        <f t="shared" si="784"/>
        <v>25044</v>
      </c>
      <c r="B25046" s="22">
        <v>8143430</v>
      </c>
      <c r="J25046" s="6">
        <f t="shared" si="783"/>
        <v>16887655243524.369</v>
      </c>
    </row>
    <row r="25047" spans="1:10" x14ac:dyDescent="0.25">
      <c r="A25047">
        <f t="shared" si="784"/>
        <v>25045</v>
      </c>
      <c r="B25047" s="22">
        <v>8943680</v>
      </c>
      <c r="J25047" s="6">
        <f t="shared" si="783"/>
        <v>24105244819313.906</v>
      </c>
    </row>
    <row r="25048" spans="1:10" x14ac:dyDescent="0.25">
      <c r="A25048">
        <f t="shared" si="784"/>
        <v>25046</v>
      </c>
      <c r="B25048" s="22">
        <v>17087110</v>
      </c>
      <c r="J25048" s="6">
        <f t="shared" si="783"/>
        <v>170384444013437.47</v>
      </c>
    </row>
    <row r="25049" spans="1:10" x14ac:dyDescent="0.25">
      <c r="A25049">
        <f t="shared" si="784"/>
        <v>25047</v>
      </c>
      <c r="B25049" s="22">
        <v>8143430</v>
      </c>
      <c r="J25049" s="6">
        <f t="shared" si="783"/>
        <v>16887655243524.369</v>
      </c>
    </row>
    <row r="25050" spans="1:10" x14ac:dyDescent="0.25">
      <c r="A25050">
        <f t="shared" si="784"/>
        <v>25048</v>
      </c>
      <c r="B25050" s="22">
        <v>8943680</v>
      </c>
      <c r="J25050" s="6">
        <f t="shared" si="783"/>
        <v>24105244819313.906</v>
      </c>
    </row>
    <row r="25051" spans="1:10" x14ac:dyDescent="0.25">
      <c r="A25051">
        <f t="shared" si="784"/>
        <v>25049</v>
      </c>
      <c r="B25051" s="22">
        <v>3000000</v>
      </c>
      <c r="J25051" s="6">
        <f t="shared" si="783"/>
        <v>1069095532961.9576</v>
      </c>
    </row>
    <row r="25052" spans="1:10" x14ac:dyDescent="0.25">
      <c r="A25052">
        <f t="shared" si="784"/>
        <v>25050</v>
      </c>
      <c r="B25052" s="22">
        <v>8943680</v>
      </c>
      <c r="J25052" s="6">
        <f t="shared" si="783"/>
        <v>24105244819313.906</v>
      </c>
    </row>
    <row r="25053" spans="1:10" x14ac:dyDescent="0.25">
      <c r="A25053">
        <f t="shared" si="784"/>
        <v>25051</v>
      </c>
      <c r="B25053" s="22">
        <v>0</v>
      </c>
      <c r="J25053" s="6">
        <f t="shared" si="783"/>
        <v>16272920094200.813</v>
      </c>
    </row>
    <row r="25054" spans="1:10" x14ac:dyDescent="0.25">
      <c r="A25054">
        <f t="shared" si="784"/>
        <v>25052</v>
      </c>
      <c r="B25054" s="22">
        <v>0</v>
      </c>
      <c r="J25054" s="6">
        <f t="shared" si="783"/>
        <v>16272920094200.813</v>
      </c>
    </row>
    <row r="25055" spans="1:10" x14ac:dyDescent="0.25">
      <c r="A25055">
        <f t="shared" si="784"/>
        <v>25053</v>
      </c>
      <c r="B25055" s="22">
        <v>0</v>
      </c>
      <c r="J25055" s="6">
        <f t="shared" si="783"/>
        <v>16272920094200.813</v>
      </c>
    </row>
    <row r="25056" spans="1:10" x14ac:dyDescent="0.25">
      <c r="A25056">
        <f t="shared" si="784"/>
        <v>25054</v>
      </c>
      <c r="B25056" s="22">
        <v>0</v>
      </c>
      <c r="J25056" s="6">
        <f t="shared" si="783"/>
        <v>16272920094200.813</v>
      </c>
    </row>
    <row r="25057" spans="1:10" x14ac:dyDescent="0.25">
      <c r="A25057">
        <f t="shared" si="784"/>
        <v>25055</v>
      </c>
      <c r="B25057" s="22">
        <v>0</v>
      </c>
      <c r="J25057" s="6">
        <f t="shared" si="783"/>
        <v>16272920094200.813</v>
      </c>
    </row>
    <row r="25058" spans="1:10" x14ac:dyDescent="0.25">
      <c r="A25058">
        <f t="shared" si="784"/>
        <v>25056</v>
      </c>
      <c r="B25058" s="22">
        <v>0</v>
      </c>
      <c r="J25058" s="6">
        <f t="shared" si="783"/>
        <v>16272920094200.813</v>
      </c>
    </row>
    <row r="25059" spans="1:10" x14ac:dyDescent="0.25">
      <c r="A25059">
        <f t="shared" si="784"/>
        <v>25057</v>
      </c>
      <c r="B25059" s="22">
        <v>17087110</v>
      </c>
      <c r="J25059" s="6">
        <f t="shared" si="783"/>
        <v>170384444013437.47</v>
      </c>
    </row>
    <row r="25060" spans="1:10" x14ac:dyDescent="0.25">
      <c r="A25060">
        <f t="shared" si="784"/>
        <v>25058</v>
      </c>
      <c r="B25060" s="22">
        <v>0</v>
      </c>
      <c r="J25060" s="6">
        <f t="shared" si="783"/>
        <v>16272920094200.813</v>
      </c>
    </row>
    <row r="25061" spans="1:10" x14ac:dyDescent="0.25">
      <c r="A25061">
        <f t="shared" si="784"/>
        <v>25059</v>
      </c>
      <c r="B25061" s="22">
        <v>8943680</v>
      </c>
      <c r="J25061" s="6">
        <f t="shared" si="783"/>
        <v>24105244819313.906</v>
      </c>
    </row>
    <row r="25062" spans="1:10" x14ac:dyDescent="0.25">
      <c r="A25062">
        <f t="shared" si="784"/>
        <v>25060</v>
      </c>
      <c r="B25062" s="22">
        <v>0</v>
      </c>
      <c r="J25062" s="6">
        <f t="shared" si="783"/>
        <v>16272920094200.813</v>
      </c>
    </row>
    <row r="25063" spans="1:10" x14ac:dyDescent="0.25">
      <c r="A25063">
        <f t="shared" si="784"/>
        <v>25061</v>
      </c>
      <c r="B25063" s="22">
        <v>9515592.8281917796</v>
      </c>
      <c r="J25063" s="6">
        <f t="shared" si="783"/>
        <v>30048180496223.477</v>
      </c>
    </row>
    <row r="25064" spans="1:10" x14ac:dyDescent="0.25">
      <c r="A25064">
        <f t="shared" si="784"/>
        <v>25062</v>
      </c>
      <c r="B25064" s="22">
        <v>0</v>
      </c>
      <c r="J25064" s="6">
        <f t="shared" si="783"/>
        <v>16272920094200.813</v>
      </c>
    </row>
    <row r="25065" spans="1:10" x14ac:dyDescent="0.25">
      <c r="A25065">
        <f t="shared" si="784"/>
        <v>25063</v>
      </c>
      <c r="B25065" s="22">
        <v>11393430</v>
      </c>
      <c r="J25065" s="6">
        <f t="shared" si="783"/>
        <v>54161640302182.273</v>
      </c>
    </row>
    <row r="25066" spans="1:10" x14ac:dyDescent="0.25">
      <c r="A25066">
        <f t="shared" si="784"/>
        <v>25064</v>
      </c>
      <c r="B25066" s="22">
        <v>0</v>
      </c>
      <c r="J25066" s="6">
        <f t="shared" si="783"/>
        <v>16272920094200.813</v>
      </c>
    </row>
    <row r="25067" spans="1:10" x14ac:dyDescent="0.25">
      <c r="A25067">
        <f t="shared" si="784"/>
        <v>25065</v>
      </c>
      <c r="B25067" s="22">
        <v>8143430</v>
      </c>
      <c r="J25067" s="6">
        <f t="shared" si="783"/>
        <v>16887655243524.369</v>
      </c>
    </row>
    <row r="25068" spans="1:10" x14ac:dyDescent="0.25">
      <c r="A25068">
        <f t="shared" si="784"/>
        <v>25066</v>
      </c>
      <c r="B25068" s="22">
        <v>0</v>
      </c>
      <c r="J25068" s="6">
        <f t="shared" si="783"/>
        <v>16272920094200.813</v>
      </c>
    </row>
    <row r="25069" spans="1:10" x14ac:dyDescent="0.25">
      <c r="A25069">
        <f t="shared" si="784"/>
        <v>25067</v>
      </c>
      <c r="B25069" s="22">
        <v>0</v>
      </c>
      <c r="J25069" s="6">
        <f t="shared" si="783"/>
        <v>16272920094200.813</v>
      </c>
    </row>
    <row r="25070" spans="1:10" x14ac:dyDescent="0.25">
      <c r="A25070">
        <f t="shared" si="784"/>
        <v>25068</v>
      </c>
      <c r="B25070" s="22">
        <v>0</v>
      </c>
      <c r="J25070" s="6">
        <f t="shared" si="783"/>
        <v>16272920094200.813</v>
      </c>
    </row>
    <row r="25071" spans="1:10" x14ac:dyDescent="0.25">
      <c r="A25071">
        <f t="shared" si="784"/>
        <v>25069</v>
      </c>
      <c r="B25071" s="22">
        <v>0</v>
      </c>
      <c r="J25071" s="6">
        <f t="shared" si="783"/>
        <v>16272920094200.813</v>
      </c>
    </row>
    <row r="25072" spans="1:10" x14ac:dyDescent="0.25">
      <c r="A25072">
        <f t="shared" si="784"/>
        <v>25070</v>
      </c>
      <c r="B25072" s="22">
        <v>8143430</v>
      </c>
      <c r="J25072" s="6">
        <f t="shared" si="783"/>
        <v>16887655243524.369</v>
      </c>
    </row>
    <row r="25073" spans="1:10" x14ac:dyDescent="0.25">
      <c r="A25073">
        <f t="shared" si="784"/>
        <v>25071</v>
      </c>
      <c r="B25073" s="22">
        <v>0</v>
      </c>
      <c r="J25073" s="6">
        <f t="shared" si="783"/>
        <v>16272920094200.813</v>
      </c>
    </row>
    <row r="25074" spans="1:10" x14ac:dyDescent="0.25">
      <c r="A25074">
        <f t="shared" si="784"/>
        <v>25072</v>
      </c>
      <c r="B25074" s="22">
        <v>0</v>
      </c>
      <c r="J25074" s="6">
        <f t="shared" si="783"/>
        <v>16272920094200.813</v>
      </c>
    </row>
    <row r="25075" spans="1:10" x14ac:dyDescent="0.25">
      <c r="A25075">
        <f t="shared" si="784"/>
        <v>25073</v>
      </c>
      <c r="B25075" s="22">
        <v>3000000</v>
      </c>
      <c r="J25075" s="6">
        <f t="shared" si="783"/>
        <v>1069095532961.9576</v>
      </c>
    </row>
    <row r="25076" spans="1:10" x14ac:dyDescent="0.25">
      <c r="A25076">
        <f t="shared" si="784"/>
        <v>25074</v>
      </c>
      <c r="B25076" s="22">
        <v>0</v>
      </c>
      <c r="J25076" s="6">
        <f t="shared" si="783"/>
        <v>16272920094200.813</v>
      </c>
    </row>
    <row r="25077" spans="1:10" x14ac:dyDescent="0.25">
      <c r="A25077">
        <f t="shared" si="784"/>
        <v>25075</v>
      </c>
      <c r="B25077" s="22">
        <v>0</v>
      </c>
      <c r="J25077" s="6">
        <f t="shared" si="783"/>
        <v>16272920094200.813</v>
      </c>
    </row>
    <row r="25078" spans="1:10" x14ac:dyDescent="0.25">
      <c r="A25078">
        <f t="shared" si="784"/>
        <v>25076</v>
      </c>
      <c r="B25078" s="22">
        <v>0</v>
      </c>
      <c r="J25078" s="6">
        <f t="shared" si="783"/>
        <v>16272920094200.813</v>
      </c>
    </row>
    <row r="25079" spans="1:10" x14ac:dyDescent="0.25">
      <c r="A25079">
        <f t="shared" si="784"/>
        <v>25077</v>
      </c>
      <c r="B25079" s="22">
        <v>8143430</v>
      </c>
      <c r="J25079" s="6">
        <f t="shared" si="783"/>
        <v>16887655243524.369</v>
      </c>
    </row>
    <row r="25080" spans="1:10" x14ac:dyDescent="0.25">
      <c r="A25080">
        <f t="shared" si="784"/>
        <v>25078</v>
      </c>
      <c r="B25080" s="22">
        <v>12193680</v>
      </c>
      <c r="J25080" s="6">
        <f t="shared" si="783"/>
        <v>66580854877971.813</v>
      </c>
    </row>
    <row r="25081" spans="1:10" x14ac:dyDescent="0.25">
      <c r="A25081">
        <f t="shared" si="784"/>
        <v>25079</v>
      </c>
      <c r="B25081" s="22">
        <v>0</v>
      </c>
      <c r="J25081" s="6">
        <f t="shared" si="783"/>
        <v>16272920094200.813</v>
      </c>
    </row>
    <row r="25082" spans="1:10" x14ac:dyDescent="0.25">
      <c r="A25082">
        <f t="shared" si="784"/>
        <v>25080</v>
      </c>
      <c r="B25082" s="22">
        <v>3000000</v>
      </c>
      <c r="J25082" s="6">
        <f t="shared" si="783"/>
        <v>1069095532961.9576</v>
      </c>
    </row>
    <row r="25083" spans="1:10" x14ac:dyDescent="0.25">
      <c r="A25083">
        <f t="shared" si="784"/>
        <v>25081</v>
      </c>
      <c r="B25083" s="22">
        <v>0</v>
      </c>
      <c r="J25083" s="6">
        <f t="shared" si="783"/>
        <v>16272920094200.813</v>
      </c>
    </row>
    <row r="25084" spans="1:10" x14ac:dyDescent="0.25">
      <c r="A25084">
        <f t="shared" si="784"/>
        <v>25082</v>
      </c>
      <c r="B25084" s="22">
        <v>0</v>
      </c>
      <c r="J25084" s="6">
        <f t="shared" si="783"/>
        <v>16272920094200.813</v>
      </c>
    </row>
    <row r="25085" spans="1:10" x14ac:dyDescent="0.25">
      <c r="A25085">
        <f t="shared" si="784"/>
        <v>25083</v>
      </c>
      <c r="B25085" s="22">
        <v>8943680</v>
      </c>
      <c r="J25085" s="6">
        <f t="shared" si="783"/>
        <v>24105244819313.906</v>
      </c>
    </row>
    <row r="25086" spans="1:10" x14ac:dyDescent="0.25">
      <c r="A25086">
        <f t="shared" si="784"/>
        <v>25084</v>
      </c>
      <c r="B25086" s="22">
        <v>8143430</v>
      </c>
      <c r="J25086" s="6">
        <f t="shared" si="783"/>
        <v>16887655243524.369</v>
      </c>
    </row>
    <row r="25087" spans="1:10" x14ac:dyDescent="0.25">
      <c r="A25087">
        <f t="shared" si="784"/>
        <v>25085</v>
      </c>
      <c r="B25087" s="22">
        <v>17087110</v>
      </c>
      <c r="J25087" s="6">
        <f t="shared" si="783"/>
        <v>170384444013437.47</v>
      </c>
    </row>
    <row r="25088" spans="1:10" x14ac:dyDescent="0.25">
      <c r="A25088">
        <f t="shared" si="784"/>
        <v>25086</v>
      </c>
      <c r="B25088" s="22">
        <v>0</v>
      </c>
      <c r="J25088" s="6">
        <f t="shared" si="783"/>
        <v>16272920094200.813</v>
      </c>
    </row>
    <row r="25089" spans="1:10" x14ac:dyDescent="0.25">
      <c r="A25089">
        <f t="shared" si="784"/>
        <v>25087</v>
      </c>
      <c r="B25089" s="22">
        <v>0</v>
      </c>
      <c r="J25089" s="6">
        <f t="shared" si="783"/>
        <v>16272920094200.813</v>
      </c>
    </row>
    <row r="25090" spans="1:10" x14ac:dyDescent="0.25">
      <c r="A25090">
        <f t="shared" si="784"/>
        <v>25088</v>
      </c>
      <c r="B25090" s="22">
        <v>0</v>
      </c>
      <c r="J25090" s="6">
        <f t="shared" si="783"/>
        <v>16272920094200.813</v>
      </c>
    </row>
    <row r="25091" spans="1:10" x14ac:dyDescent="0.25">
      <c r="A25091">
        <f t="shared" si="784"/>
        <v>25089</v>
      </c>
      <c r="B25091" s="22">
        <v>0</v>
      </c>
      <c r="J25091" s="6">
        <f t="shared" ref="J25091:J25154" si="785">(B25091-$I$6)^2</f>
        <v>16272920094200.813</v>
      </c>
    </row>
    <row r="25092" spans="1:10" x14ac:dyDescent="0.25">
      <c r="A25092">
        <f t="shared" ref="A25092:A25155" si="786">A25091+1</f>
        <v>25090</v>
      </c>
      <c r="B25092" s="22">
        <v>0</v>
      </c>
      <c r="J25092" s="6">
        <f t="shared" si="785"/>
        <v>16272920094200.813</v>
      </c>
    </row>
    <row r="25093" spans="1:10" x14ac:dyDescent="0.25">
      <c r="A25093">
        <f t="shared" si="786"/>
        <v>25091</v>
      </c>
      <c r="B25093" s="22">
        <v>8943680</v>
      </c>
      <c r="J25093" s="6">
        <f t="shared" si="785"/>
        <v>24105244819313.906</v>
      </c>
    </row>
    <row r="25094" spans="1:10" x14ac:dyDescent="0.25">
      <c r="A25094">
        <f t="shared" si="786"/>
        <v>25092</v>
      </c>
      <c r="B25094" s="22">
        <v>3000000</v>
      </c>
      <c r="J25094" s="6">
        <f t="shared" si="785"/>
        <v>1069095532961.9576</v>
      </c>
    </row>
    <row r="25095" spans="1:10" x14ac:dyDescent="0.25">
      <c r="A25095">
        <f t="shared" si="786"/>
        <v>25093</v>
      </c>
      <c r="B25095" s="22">
        <v>17087110</v>
      </c>
      <c r="J25095" s="6">
        <f t="shared" si="785"/>
        <v>170384444013437.47</v>
      </c>
    </row>
    <row r="25096" spans="1:10" x14ac:dyDescent="0.25">
      <c r="A25096">
        <f t="shared" si="786"/>
        <v>25094</v>
      </c>
      <c r="B25096" s="22">
        <v>0</v>
      </c>
      <c r="J25096" s="6">
        <f t="shared" si="785"/>
        <v>16272920094200.813</v>
      </c>
    </row>
    <row r="25097" spans="1:10" x14ac:dyDescent="0.25">
      <c r="A25097">
        <f t="shared" si="786"/>
        <v>25095</v>
      </c>
      <c r="B25097" s="22">
        <v>0</v>
      </c>
      <c r="J25097" s="6">
        <f t="shared" si="785"/>
        <v>16272920094200.813</v>
      </c>
    </row>
    <row r="25098" spans="1:10" x14ac:dyDescent="0.25">
      <c r="A25098">
        <f t="shared" si="786"/>
        <v>25096</v>
      </c>
      <c r="B25098" s="22">
        <v>0</v>
      </c>
      <c r="J25098" s="6">
        <f t="shared" si="785"/>
        <v>16272920094200.813</v>
      </c>
    </row>
    <row r="25099" spans="1:10" x14ac:dyDescent="0.25">
      <c r="A25099">
        <f t="shared" si="786"/>
        <v>25097</v>
      </c>
      <c r="B25099" s="22">
        <v>0</v>
      </c>
      <c r="J25099" s="6">
        <f t="shared" si="785"/>
        <v>16272920094200.813</v>
      </c>
    </row>
    <row r="25100" spans="1:10" x14ac:dyDescent="0.25">
      <c r="A25100">
        <f t="shared" si="786"/>
        <v>25098</v>
      </c>
      <c r="B25100" s="22">
        <v>0</v>
      </c>
      <c r="J25100" s="6">
        <f t="shared" si="785"/>
        <v>16272920094200.813</v>
      </c>
    </row>
    <row r="25101" spans="1:10" x14ac:dyDescent="0.25">
      <c r="A25101">
        <f t="shared" si="786"/>
        <v>25099</v>
      </c>
      <c r="B25101" s="22">
        <v>3250000</v>
      </c>
      <c r="J25101" s="6">
        <f t="shared" si="785"/>
        <v>614610152858.7196</v>
      </c>
    </row>
    <row r="25102" spans="1:10" x14ac:dyDescent="0.25">
      <c r="A25102">
        <f t="shared" si="786"/>
        <v>25100</v>
      </c>
      <c r="B25102" s="22">
        <v>0</v>
      </c>
      <c r="J25102" s="6">
        <f t="shared" si="785"/>
        <v>16272920094200.813</v>
      </c>
    </row>
    <row r="25103" spans="1:10" x14ac:dyDescent="0.25">
      <c r="A25103">
        <f t="shared" si="786"/>
        <v>25101</v>
      </c>
      <c r="B25103" s="22">
        <v>0</v>
      </c>
      <c r="J25103" s="6">
        <f t="shared" si="785"/>
        <v>16272920094200.813</v>
      </c>
    </row>
    <row r="25104" spans="1:10" x14ac:dyDescent="0.25">
      <c r="A25104">
        <f t="shared" si="786"/>
        <v>25102</v>
      </c>
      <c r="B25104" s="22">
        <v>0</v>
      </c>
      <c r="J25104" s="6">
        <f t="shared" si="785"/>
        <v>16272920094200.813</v>
      </c>
    </row>
    <row r="25105" spans="1:10" x14ac:dyDescent="0.25">
      <c r="A25105">
        <f t="shared" si="786"/>
        <v>25103</v>
      </c>
      <c r="B25105" s="22">
        <v>0</v>
      </c>
      <c r="J25105" s="6">
        <f t="shared" si="785"/>
        <v>16272920094200.813</v>
      </c>
    </row>
    <row r="25106" spans="1:10" x14ac:dyDescent="0.25">
      <c r="A25106">
        <f t="shared" si="786"/>
        <v>25104</v>
      </c>
      <c r="B25106" s="22">
        <v>8143430</v>
      </c>
      <c r="J25106" s="6">
        <f t="shared" si="785"/>
        <v>16887655243524.369</v>
      </c>
    </row>
    <row r="25107" spans="1:10" x14ac:dyDescent="0.25">
      <c r="A25107">
        <f t="shared" si="786"/>
        <v>25105</v>
      </c>
      <c r="B25107" s="22">
        <v>0</v>
      </c>
      <c r="J25107" s="6">
        <f t="shared" si="785"/>
        <v>16272920094200.813</v>
      </c>
    </row>
    <row r="25108" spans="1:10" x14ac:dyDescent="0.25">
      <c r="A25108">
        <f t="shared" si="786"/>
        <v>25106</v>
      </c>
      <c r="B25108" s="22">
        <v>11943680</v>
      </c>
      <c r="J25108" s="6">
        <f t="shared" si="785"/>
        <v>62563500258075.047</v>
      </c>
    </row>
    <row r="25109" spans="1:10" x14ac:dyDescent="0.25">
      <c r="A25109">
        <f t="shared" si="786"/>
        <v>25107</v>
      </c>
      <c r="B25109" s="22">
        <v>0</v>
      </c>
      <c r="J25109" s="6">
        <f t="shared" si="785"/>
        <v>16272920094200.813</v>
      </c>
    </row>
    <row r="25110" spans="1:10" x14ac:dyDescent="0.25">
      <c r="A25110">
        <f t="shared" si="786"/>
        <v>25108</v>
      </c>
      <c r="B25110" s="22">
        <v>8143430</v>
      </c>
      <c r="J25110" s="6">
        <f t="shared" si="785"/>
        <v>16887655243524.369</v>
      </c>
    </row>
    <row r="25111" spans="1:10" x14ac:dyDescent="0.25">
      <c r="A25111">
        <f t="shared" si="786"/>
        <v>25109</v>
      </c>
      <c r="B25111" s="22">
        <v>0</v>
      </c>
      <c r="J25111" s="6">
        <f t="shared" si="785"/>
        <v>16272920094200.813</v>
      </c>
    </row>
    <row r="25112" spans="1:10" x14ac:dyDescent="0.25">
      <c r="A25112">
        <f t="shared" si="786"/>
        <v>25110</v>
      </c>
      <c r="B25112" s="22">
        <v>0</v>
      </c>
      <c r="J25112" s="6">
        <f t="shared" si="785"/>
        <v>16272920094200.813</v>
      </c>
    </row>
    <row r="25113" spans="1:10" x14ac:dyDescent="0.25">
      <c r="A25113">
        <f t="shared" si="786"/>
        <v>25111</v>
      </c>
      <c r="B25113" s="22">
        <v>0</v>
      </c>
      <c r="J25113" s="6">
        <f t="shared" si="785"/>
        <v>16272920094200.813</v>
      </c>
    </row>
    <row r="25114" spans="1:10" x14ac:dyDescent="0.25">
      <c r="A25114">
        <f t="shared" si="786"/>
        <v>25112</v>
      </c>
      <c r="B25114" s="22">
        <v>0</v>
      </c>
      <c r="J25114" s="6">
        <f t="shared" si="785"/>
        <v>16272920094200.813</v>
      </c>
    </row>
    <row r="25115" spans="1:10" x14ac:dyDescent="0.25">
      <c r="A25115">
        <f t="shared" si="786"/>
        <v>25113</v>
      </c>
      <c r="B25115" s="22">
        <v>0</v>
      </c>
      <c r="J25115" s="6">
        <f t="shared" si="785"/>
        <v>16272920094200.813</v>
      </c>
    </row>
    <row r="25116" spans="1:10" x14ac:dyDescent="0.25">
      <c r="A25116">
        <f t="shared" si="786"/>
        <v>25114</v>
      </c>
      <c r="B25116" s="22">
        <v>0</v>
      </c>
      <c r="J25116" s="6">
        <f t="shared" si="785"/>
        <v>16272920094200.813</v>
      </c>
    </row>
    <row r="25117" spans="1:10" x14ac:dyDescent="0.25">
      <c r="A25117">
        <f t="shared" si="786"/>
        <v>25115</v>
      </c>
      <c r="B25117" s="22">
        <v>8943680</v>
      </c>
      <c r="J25117" s="6">
        <f t="shared" si="785"/>
        <v>24105244819313.906</v>
      </c>
    </row>
    <row r="25118" spans="1:10" x14ac:dyDescent="0.25">
      <c r="A25118">
        <f t="shared" si="786"/>
        <v>25116</v>
      </c>
      <c r="B25118" s="22">
        <v>17087110</v>
      </c>
      <c r="J25118" s="6">
        <f t="shared" si="785"/>
        <v>170384444013437.47</v>
      </c>
    </row>
    <row r="25119" spans="1:10" x14ac:dyDescent="0.25">
      <c r="A25119">
        <f t="shared" si="786"/>
        <v>25117</v>
      </c>
      <c r="B25119" s="22">
        <v>0</v>
      </c>
      <c r="J25119" s="6">
        <f t="shared" si="785"/>
        <v>16272920094200.813</v>
      </c>
    </row>
    <row r="25120" spans="1:10" x14ac:dyDescent="0.25">
      <c r="A25120">
        <f t="shared" si="786"/>
        <v>25118</v>
      </c>
      <c r="B25120" s="22">
        <v>0</v>
      </c>
      <c r="J25120" s="6">
        <f t="shared" si="785"/>
        <v>16272920094200.813</v>
      </c>
    </row>
    <row r="25121" spans="1:10" x14ac:dyDescent="0.25">
      <c r="A25121">
        <f t="shared" si="786"/>
        <v>25119</v>
      </c>
      <c r="B25121" s="22">
        <v>0</v>
      </c>
      <c r="J25121" s="6">
        <f t="shared" si="785"/>
        <v>16272920094200.813</v>
      </c>
    </row>
    <row r="25122" spans="1:10" x14ac:dyDescent="0.25">
      <c r="A25122">
        <f t="shared" si="786"/>
        <v>25120</v>
      </c>
      <c r="B25122" s="22">
        <v>8943680</v>
      </c>
      <c r="J25122" s="6">
        <f t="shared" si="785"/>
        <v>24105244819313.906</v>
      </c>
    </row>
    <row r="25123" spans="1:10" x14ac:dyDescent="0.25">
      <c r="A25123">
        <f t="shared" si="786"/>
        <v>25121</v>
      </c>
      <c r="B25123" s="22">
        <v>0</v>
      </c>
      <c r="J25123" s="6">
        <f t="shared" si="785"/>
        <v>16272920094200.813</v>
      </c>
    </row>
    <row r="25124" spans="1:10" x14ac:dyDescent="0.25">
      <c r="A25124">
        <f t="shared" si="786"/>
        <v>25122</v>
      </c>
      <c r="B25124" s="22">
        <v>0</v>
      </c>
      <c r="J25124" s="6">
        <f t="shared" si="785"/>
        <v>16272920094200.813</v>
      </c>
    </row>
    <row r="25125" spans="1:10" x14ac:dyDescent="0.25">
      <c r="A25125">
        <f t="shared" si="786"/>
        <v>25123</v>
      </c>
      <c r="B25125" s="22">
        <v>0</v>
      </c>
      <c r="J25125" s="6">
        <f t="shared" si="785"/>
        <v>16272920094200.813</v>
      </c>
    </row>
    <row r="25126" spans="1:10" x14ac:dyDescent="0.25">
      <c r="A25126">
        <f t="shared" si="786"/>
        <v>25124</v>
      </c>
      <c r="B25126" s="22">
        <v>0</v>
      </c>
      <c r="J25126" s="6">
        <f t="shared" si="785"/>
        <v>16272920094200.813</v>
      </c>
    </row>
    <row r="25127" spans="1:10" x14ac:dyDescent="0.25">
      <c r="A25127">
        <f t="shared" si="786"/>
        <v>25125</v>
      </c>
      <c r="B25127" s="22">
        <v>0</v>
      </c>
      <c r="J25127" s="6">
        <f t="shared" si="785"/>
        <v>16272920094200.813</v>
      </c>
    </row>
    <row r="25128" spans="1:10" x14ac:dyDescent="0.25">
      <c r="A25128">
        <f t="shared" si="786"/>
        <v>25126</v>
      </c>
      <c r="B25128" s="22">
        <v>8943680</v>
      </c>
      <c r="J25128" s="6">
        <f t="shared" si="785"/>
        <v>24105244819313.906</v>
      </c>
    </row>
    <row r="25129" spans="1:10" x14ac:dyDescent="0.25">
      <c r="A25129">
        <f t="shared" si="786"/>
        <v>25127</v>
      </c>
      <c r="B25129" s="22">
        <v>8143430</v>
      </c>
      <c r="J25129" s="6">
        <f t="shared" si="785"/>
        <v>16887655243524.369</v>
      </c>
    </row>
    <row r="25130" spans="1:10" x14ac:dyDescent="0.25">
      <c r="A25130">
        <f t="shared" si="786"/>
        <v>25128</v>
      </c>
      <c r="B25130" s="22">
        <v>0</v>
      </c>
      <c r="J25130" s="6">
        <f t="shared" si="785"/>
        <v>16272920094200.813</v>
      </c>
    </row>
    <row r="25131" spans="1:10" x14ac:dyDescent="0.25">
      <c r="A25131">
        <f t="shared" si="786"/>
        <v>25129</v>
      </c>
      <c r="B25131" s="22">
        <v>8943680</v>
      </c>
      <c r="J25131" s="6">
        <f t="shared" si="785"/>
        <v>24105244819313.906</v>
      </c>
    </row>
    <row r="25132" spans="1:10" x14ac:dyDescent="0.25">
      <c r="A25132">
        <f t="shared" si="786"/>
        <v>25130</v>
      </c>
      <c r="B25132" s="22">
        <v>8143430</v>
      </c>
      <c r="J25132" s="6">
        <f t="shared" si="785"/>
        <v>16887655243524.369</v>
      </c>
    </row>
    <row r="25133" spans="1:10" x14ac:dyDescent="0.25">
      <c r="A25133">
        <f t="shared" si="786"/>
        <v>25131</v>
      </c>
      <c r="B25133" s="22">
        <v>8143430</v>
      </c>
      <c r="J25133" s="6">
        <f t="shared" si="785"/>
        <v>16887655243524.369</v>
      </c>
    </row>
    <row r="25134" spans="1:10" x14ac:dyDescent="0.25">
      <c r="A25134">
        <f t="shared" si="786"/>
        <v>25132</v>
      </c>
      <c r="B25134" s="22">
        <v>0</v>
      </c>
      <c r="J25134" s="6">
        <f t="shared" si="785"/>
        <v>16272920094200.813</v>
      </c>
    </row>
    <row r="25135" spans="1:10" x14ac:dyDescent="0.25">
      <c r="A25135">
        <f t="shared" si="786"/>
        <v>25133</v>
      </c>
      <c r="B25135" s="22">
        <v>0</v>
      </c>
      <c r="J25135" s="6">
        <f t="shared" si="785"/>
        <v>16272920094200.813</v>
      </c>
    </row>
    <row r="25136" spans="1:10" x14ac:dyDescent="0.25">
      <c r="A25136">
        <f t="shared" si="786"/>
        <v>25134</v>
      </c>
      <c r="B25136" s="22">
        <v>11143430</v>
      </c>
      <c r="J25136" s="6">
        <f t="shared" si="785"/>
        <v>50544410682285.516</v>
      </c>
    </row>
    <row r="25137" spans="1:10" x14ac:dyDescent="0.25">
      <c r="A25137">
        <f t="shared" si="786"/>
        <v>25135</v>
      </c>
      <c r="B25137" s="22">
        <v>0</v>
      </c>
      <c r="J25137" s="6">
        <f t="shared" si="785"/>
        <v>16272920094200.813</v>
      </c>
    </row>
    <row r="25138" spans="1:10" x14ac:dyDescent="0.25">
      <c r="A25138">
        <f t="shared" si="786"/>
        <v>25136</v>
      </c>
      <c r="B25138" s="22">
        <v>0</v>
      </c>
      <c r="J25138" s="6">
        <f t="shared" si="785"/>
        <v>16272920094200.813</v>
      </c>
    </row>
    <row r="25139" spans="1:10" x14ac:dyDescent="0.25">
      <c r="A25139">
        <f t="shared" si="786"/>
        <v>25137</v>
      </c>
      <c r="B25139" s="22">
        <v>0</v>
      </c>
      <c r="J25139" s="6">
        <f t="shared" si="785"/>
        <v>16272920094200.813</v>
      </c>
    </row>
    <row r="25140" spans="1:10" x14ac:dyDescent="0.25">
      <c r="A25140">
        <f t="shared" si="786"/>
        <v>25138</v>
      </c>
      <c r="B25140" s="22">
        <v>0</v>
      </c>
      <c r="J25140" s="6">
        <f t="shared" si="785"/>
        <v>16272920094200.813</v>
      </c>
    </row>
    <row r="25141" spans="1:10" x14ac:dyDescent="0.25">
      <c r="A25141">
        <f t="shared" si="786"/>
        <v>25139</v>
      </c>
      <c r="B25141" s="22">
        <v>8943680</v>
      </c>
      <c r="J25141" s="6">
        <f t="shared" si="785"/>
        <v>24105244819313.906</v>
      </c>
    </row>
    <row r="25142" spans="1:10" x14ac:dyDescent="0.25">
      <c r="A25142">
        <f t="shared" si="786"/>
        <v>25140</v>
      </c>
      <c r="B25142" s="22">
        <v>0</v>
      </c>
      <c r="J25142" s="6">
        <f t="shared" si="785"/>
        <v>16272920094200.813</v>
      </c>
    </row>
    <row r="25143" spans="1:10" x14ac:dyDescent="0.25">
      <c r="A25143">
        <f t="shared" si="786"/>
        <v>25141</v>
      </c>
      <c r="B25143" s="22">
        <v>0</v>
      </c>
      <c r="J25143" s="6">
        <f t="shared" si="785"/>
        <v>16272920094200.813</v>
      </c>
    </row>
    <row r="25144" spans="1:10" x14ac:dyDescent="0.25">
      <c r="A25144">
        <f t="shared" si="786"/>
        <v>25142</v>
      </c>
      <c r="B25144" s="22">
        <v>0</v>
      </c>
      <c r="J25144" s="6">
        <f t="shared" si="785"/>
        <v>16272920094200.813</v>
      </c>
    </row>
    <row r="25145" spans="1:10" x14ac:dyDescent="0.25">
      <c r="A25145">
        <f t="shared" si="786"/>
        <v>25143</v>
      </c>
      <c r="B25145" s="22">
        <v>0</v>
      </c>
      <c r="J25145" s="6">
        <f t="shared" si="785"/>
        <v>16272920094200.813</v>
      </c>
    </row>
    <row r="25146" spans="1:10" x14ac:dyDescent="0.25">
      <c r="A25146">
        <f t="shared" si="786"/>
        <v>25144</v>
      </c>
      <c r="B25146" s="22">
        <v>0</v>
      </c>
      <c r="J25146" s="6">
        <f t="shared" si="785"/>
        <v>16272920094200.813</v>
      </c>
    </row>
    <row r="25147" spans="1:10" x14ac:dyDescent="0.25">
      <c r="A25147">
        <f t="shared" si="786"/>
        <v>25145</v>
      </c>
      <c r="B25147" s="22">
        <v>12193680</v>
      </c>
      <c r="J25147" s="6">
        <f t="shared" si="785"/>
        <v>66580854877971.813</v>
      </c>
    </row>
    <row r="25148" spans="1:10" x14ac:dyDescent="0.25">
      <c r="A25148">
        <f t="shared" si="786"/>
        <v>25146</v>
      </c>
      <c r="B25148" s="22">
        <v>8143430</v>
      </c>
      <c r="J25148" s="6">
        <f t="shared" si="785"/>
        <v>16887655243524.369</v>
      </c>
    </row>
    <row r="25149" spans="1:10" x14ac:dyDescent="0.25">
      <c r="A25149">
        <f t="shared" si="786"/>
        <v>25147</v>
      </c>
      <c r="B25149" s="22">
        <v>0</v>
      </c>
      <c r="J25149" s="6">
        <f t="shared" si="785"/>
        <v>16272920094200.813</v>
      </c>
    </row>
    <row r="25150" spans="1:10" x14ac:dyDescent="0.25">
      <c r="A25150">
        <f t="shared" si="786"/>
        <v>25148</v>
      </c>
      <c r="B25150" s="22">
        <v>3250000</v>
      </c>
      <c r="J25150" s="6">
        <f t="shared" si="785"/>
        <v>614610152858.7196</v>
      </c>
    </row>
    <row r="25151" spans="1:10" x14ac:dyDescent="0.25">
      <c r="A25151">
        <f t="shared" si="786"/>
        <v>25149</v>
      </c>
      <c r="B25151" s="22">
        <v>0</v>
      </c>
      <c r="J25151" s="6">
        <f t="shared" si="785"/>
        <v>16272920094200.813</v>
      </c>
    </row>
    <row r="25152" spans="1:10" x14ac:dyDescent="0.25">
      <c r="A25152">
        <f t="shared" si="786"/>
        <v>25150</v>
      </c>
      <c r="B25152" s="22">
        <v>0</v>
      </c>
      <c r="J25152" s="6">
        <f t="shared" si="785"/>
        <v>16272920094200.813</v>
      </c>
    </row>
    <row r="25153" spans="1:10" x14ac:dyDescent="0.25">
      <c r="A25153">
        <f t="shared" si="786"/>
        <v>25151</v>
      </c>
      <c r="B25153" s="22">
        <v>2008980.8219178081</v>
      </c>
      <c r="J25153" s="6">
        <f t="shared" si="785"/>
        <v>4100584250170.3423</v>
      </c>
    </row>
    <row r="25154" spans="1:10" x14ac:dyDescent="0.25">
      <c r="A25154">
        <f t="shared" si="786"/>
        <v>25152</v>
      </c>
      <c r="B25154" s="22">
        <v>0</v>
      </c>
      <c r="J25154" s="6">
        <f t="shared" si="785"/>
        <v>16272920094200.813</v>
      </c>
    </row>
    <row r="25155" spans="1:10" x14ac:dyDescent="0.25">
      <c r="A25155">
        <f t="shared" si="786"/>
        <v>25153</v>
      </c>
      <c r="B25155" s="22">
        <v>8143430</v>
      </c>
      <c r="J25155" s="6">
        <f t="shared" ref="J25155:J25218" si="787">(B25155-$I$6)^2</f>
        <v>16887655243524.369</v>
      </c>
    </row>
    <row r="25156" spans="1:10" x14ac:dyDescent="0.25">
      <c r="A25156">
        <f t="shared" ref="A25156:A25219" si="788">A25155+1</f>
        <v>25154</v>
      </c>
      <c r="B25156" s="22">
        <v>8143430</v>
      </c>
      <c r="J25156" s="6">
        <f t="shared" si="787"/>
        <v>16887655243524.369</v>
      </c>
    </row>
    <row r="25157" spans="1:10" x14ac:dyDescent="0.25">
      <c r="A25157">
        <f t="shared" si="788"/>
        <v>25155</v>
      </c>
      <c r="B25157" s="22">
        <v>8143430</v>
      </c>
      <c r="J25157" s="6">
        <f t="shared" si="787"/>
        <v>16887655243524.369</v>
      </c>
    </row>
    <row r="25158" spans="1:10" x14ac:dyDescent="0.25">
      <c r="A25158">
        <f t="shared" si="788"/>
        <v>25156</v>
      </c>
      <c r="B25158" s="22">
        <v>0</v>
      </c>
      <c r="J25158" s="6">
        <f t="shared" si="787"/>
        <v>16272920094200.813</v>
      </c>
    </row>
    <row r="25159" spans="1:10" x14ac:dyDescent="0.25">
      <c r="A25159">
        <f t="shared" si="788"/>
        <v>25157</v>
      </c>
      <c r="B25159" s="22">
        <v>0</v>
      </c>
      <c r="J25159" s="6">
        <f t="shared" si="787"/>
        <v>16272920094200.813</v>
      </c>
    </row>
    <row r="25160" spans="1:10" x14ac:dyDescent="0.25">
      <c r="A25160">
        <f t="shared" si="788"/>
        <v>25158</v>
      </c>
      <c r="B25160" s="22">
        <v>8943680</v>
      </c>
      <c r="J25160" s="6">
        <f t="shared" si="787"/>
        <v>24105244819313.906</v>
      </c>
    </row>
    <row r="25161" spans="1:10" x14ac:dyDescent="0.25">
      <c r="A25161">
        <f t="shared" si="788"/>
        <v>25159</v>
      </c>
      <c r="B25161" s="22">
        <v>0</v>
      </c>
      <c r="J25161" s="6">
        <f t="shared" si="787"/>
        <v>16272920094200.813</v>
      </c>
    </row>
    <row r="25162" spans="1:10" x14ac:dyDescent="0.25">
      <c r="A25162">
        <f t="shared" si="788"/>
        <v>25160</v>
      </c>
      <c r="B25162" s="22">
        <v>8943680</v>
      </c>
      <c r="J25162" s="6">
        <f t="shared" si="787"/>
        <v>24105244819313.906</v>
      </c>
    </row>
    <row r="25163" spans="1:10" x14ac:dyDescent="0.25">
      <c r="A25163">
        <f t="shared" si="788"/>
        <v>25161</v>
      </c>
      <c r="B25163" s="22">
        <v>0</v>
      </c>
      <c r="J25163" s="6">
        <f t="shared" si="787"/>
        <v>16272920094200.813</v>
      </c>
    </row>
    <row r="25164" spans="1:10" x14ac:dyDescent="0.25">
      <c r="A25164">
        <f t="shared" si="788"/>
        <v>25162</v>
      </c>
      <c r="B25164" s="22">
        <v>0</v>
      </c>
      <c r="J25164" s="6">
        <f t="shared" si="787"/>
        <v>16272920094200.813</v>
      </c>
    </row>
    <row r="25165" spans="1:10" x14ac:dyDescent="0.25">
      <c r="A25165">
        <f t="shared" si="788"/>
        <v>25163</v>
      </c>
      <c r="B25165" s="22">
        <v>0</v>
      </c>
      <c r="J25165" s="6">
        <f t="shared" si="787"/>
        <v>16272920094200.813</v>
      </c>
    </row>
    <row r="25166" spans="1:10" x14ac:dyDescent="0.25">
      <c r="A25166">
        <f t="shared" si="788"/>
        <v>25164</v>
      </c>
      <c r="B25166" s="22">
        <v>0</v>
      </c>
      <c r="J25166" s="6">
        <f t="shared" si="787"/>
        <v>16272920094200.813</v>
      </c>
    </row>
    <row r="25167" spans="1:10" x14ac:dyDescent="0.25">
      <c r="A25167">
        <f t="shared" si="788"/>
        <v>25165</v>
      </c>
      <c r="B25167" s="22">
        <v>0</v>
      </c>
      <c r="J25167" s="6">
        <f t="shared" si="787"/>
        <v>16272920094200.813</v>
      </c>
    </row>
    <row r="25168" spans="1:10" x14ac:dyDescent="0.25">
      <c r="A25168">
        <f t="shared" si="788"/>
        <v>25166</v>
      </c>
      <c r="B25168" s="22">
        <v>17087110</v>
      </c>
      <c r="J25168" s="6">
        <f t="shared" si="787"/>
        <v>170384444013437.47</v>
      </c>
    </row>
    <row r="25169" spans="1:10" x14ac:dyDescent="0.25">
      <c r="A25169">
        <f t="shared" si="788"/>
        <v>25167</v>
      </c>
      <c r="B25169" s="22">
        <v>8143430</v>
      </c>
      <c r="J25169" s="6">
        <f t="shared" si="787"/>
        <v>16887655243524.369</v>
      </c>
    </row>
    <row r="25170" spans="1:10" x14ac:dyDescent="0.25">
      <c r="A25170">
        <f t="shared" si="788"/>
        <v>25168</v>
      </c>
      <c r="B25170" s="22">
        <v>0</v>
      </c>
      <c r="J25170" s="6">
        <f t="shared" si="787"/>
        <v>16272920094200.813</v>
      </c>
    </row>
    <row r="25171" spans="1:10" x14ac:dyDescent="0.25">
      <c r="A25171">
        <f t="shared" si="788"/>
        <v>25169</v>
      </c>
      <c r="B25171" s="22">
        <v>3250000</v>
      </c>
      <c r="J25171" s="6">
        <f t="shared" si="787"/>
        <v>614610152858.7196</v>
      </c>
    </row>
    <row r="25172" spans="1:10" x14ac:dyDescent="0.25">
      <c r="A25172">
        <f t="shared" si="788"/>
        <v>25170</v>
      </c>
      <c r="B25172" s="22">
        <v>17087110</v>
      </c>
      <c r="J25172" s="6">
        <f t="shared" si="787"/>
        <v>170384444013437.47</v>
      </c>
    </row>
    <row r="25173" spans="1:10" x14ac:dyDescent="0.25">
      <c r="A25173">
        <f t="shared" si="788"/>
        <v>25171</v>
      </c>
      <c r="B25173" s="22">
        <v>8943680</v>
      </c>
      <c r="J25173" s="6">
        <f t="shared" si="787"/>
        <v>24105244819313.906</v>
      </c>
    </row>
    <row r="25174" spans="1:10" x14ac:dyDescent="0.25">
      <c r="A25174">
        <f t="shared" si="788"/>
        <v>25172</v>
      </c>
      <c r="B25174" s="22">
        <v>8943680</v>
      </c>
      <c r="J25174" s="6">
        <f t="shared" si="787"/>
        <v>24105244819313.906</v>
      </c>
    </row>
    <row r="25175" spans="1:10" x14ac:dyDescent="0.25">
      <c r="A25175">
        <f t="shared" si="788"/>
        <v>25173</v>
      </c>
      <c r="B25175" s="22">
        <v>0</v>
      </c>
      <c r="J25175" s="6">
        <f t="shared" si="787"/>
        <v>16272920094200.813</v>
      </c>
    </row>
    <row r="25176" spans="1:10" x14ac:dyDescent="0.25">
      <c r="A25176">
        <f t="shared" si="788"/>
        <v>25174</v>
      </c>
      <c r="B25176" s="22">
        <v>8143430</v>
      </c>
      <c r="J25176" s="6">
        <f t="shared" si="787"/>
        <v>16887655243524.369</v>
      </c>
    </row>
    <row r="25177" spans="1:10" x14ac:dyDescent="0.25">
      <c r="A25177">
        <f t="shared" si="788"/>
        <v>25175</v>
      </c>
      <c r="B25177" s="22">
        <v>0</v>
      </c>
      <c r="J25177" s="6">
        <f t="shared" si="787"/>
        <v>16272920094200.813</v>
      </c>
    </row>
    <row r="25178" spans="1:10" x14ac:dyDescent="0.25">
      <c r="A25178">
        <f t="shared" si="788"/>
        <v>25176</v>
      </c>
      <c r="B25178" s="22">
        <v>0</v>
      </c>
      <c r="J25178" s="6">
        <f t="shared" si="787"/>
        <v>16272920094200.813</v>
      </c>
    </row>
    <row r="25179" spans="1:10" x14ac:dyDescent="0.25">
      <c r="A25179">
        <f t="shared" si="788"/>
        <v>25177</v>
      </c>
      <c r="B25179" s="22">
        <v>0</v>
      </c>
      <c r="J25179" s="6">
        <f t="shared" si="787"/>
        <v>16272920094200.813</v>
      </c>
    </row>
    <row r="25180" spans="1:10" x14ac:dyDescent="0.25">
      <c r="A25180">
        <f t="shared" si="788"/>
        <v>25178</v>
      </c>
      <c r="B25180" s="22">
        <v>69943.25</v>
      </c>
      <c r="J25180" s="6">
        <f t="shared" si="787"/>
        <v>15713514101673.752</v>
      </c>
    </row>
    <row r="25181" spans="1:10" x14ac:dyDescent="0.25">
      <c r="A25181">
        <f t="shared" si="788"/>
        <v>25179</v>
      </c>
      <c r="B25181" s="22">
        <v>0</v>
      </c>
      <c r="J25181" s="6">
        <f t="shared" si="787"/>
        <v>16272920094200.813</v>
      </c>
    </row>
    <row r="25182" spans="1:10" x14ac:dyDescent="0.25">
      <c r="A25182">
        <f t="shared" si="788"/>
        <v>25180</v>
      </c>
      <c r="B25182" s="22">
        <v>0</v>
      </c>
      <c r="J25182" s="6">
        <f t="shared" si="787"/>
        <v>16272920094200.813</v>
      </c>
    </row>
    <row r="25183" spans="1:10" x14ac:dyDescent="0.25">
      <c r="A25183">
        <f t="shared" si="788"/>
        <v>25181</v>
      </c>
      <c r="B25183" s="22">
        <v>0</v>
      </c>
      <c r="J25183" s="6">
        <f t="shared" si="787"/>
        <v>16272920094200.813</v>
      </c>
    </row>
    <row r="25184" spans="1:10" x14ac:dyDescent="0.25">
      <c r="A25184">
        <f t="shared" si="788"/>
        <v>25182</v>
      </c>
      <c r="B25184" s="22">
        <v>0</v>
      </c>
      <c r="J25184" s="6">
        <f t="shared" si="787"/>
        <v>16272920094200.813</v>
      </c>
    </row>
    <row r="25185" spans="1:10" x14ac:dyDescent="0.25">
      <c r="A25185">
        <f t="shared" si="788"/>
        <v>25183</v>
      </c>
      <c r="B25185" s="22">
        <v>0</v>
      </c>
      <c r="J25185" s="6">
        <f t="shared" si="787"/>
        <v>16272920094200.813</v>
      </c>
    </row>
    <row r="25186" spans="1:10" x14ac:dyDescent="0.25">
      <c r="A25186">
        <f t="shared" si="788"/>
        <v>25184</v>
      </c>
      <c r="B25186" s="22">
        <v>8943680</v>
      </c>
      <c r="J25186" s="6">
        <f t="shared" si="787"/>
        <v>24105244819313.906</v>
      </c>
    </row>
    <row r="25187" spans="1:10" x14ac:dyDescent="0.25">
      <c r="A25187">
        <f t="shared" si="788"/>
        <v>25185</v>
      </c>
      <c r="B25187" s="22">
        <v>0</v>
      </c>
      <c r="J25187" s="6">
        <f t="shared" si="787"/>
        <v>16272920094200.813</v>
      </c>
    </row>
    <row r="25188" spans="1:10" x14ac:dyDescent="0.25">
      <c r="A25188">
        <f t="shared" si="788"/>
        <v>25186</v>
      </c>
      <c r="B25188" s="22">
        <v>0</v>
      </c>
      <c r="J25188" s="6">
        <f t="shared" si="787"/>
        <v>16272920094200.813</v>
      </c>
    </row>
    <row r="25189" spans="1:10" x14ac:dyDescent="0.25">
      <c r="A25189">
        <f t="shared" si="788"/>
        <v>25187</v>
      </c>
      <c r="B25189" s="22">
        <v>0</v>
      </c>
      <c r="J25189" s="6">
        <f t="shared" si="787"/>
        <v>16272920094200.813</v>
      </c>
    </row>
    <row r="25190" spans="1:10" x14ac:dyDescent="0.25">
      <c r="A25190">
        <f t="shared" si="788"/>
        <v>25188</v>
      </c>
      <c r="B25190" s="22">
        <v>0</v>
      </c>
      <c r="J25190" s="6">
        <f t="shared" si="787"/>
        <v>16272920094200.813</v>
      </c>
    </row>
    <row r="25191" spans="1:10" x14ac:dyDescent="0.25">
      <c r="A25191">
        <f t="shared" si="788"/>
        <v>25189</v>
      </c>
      <c r="B25191" s="22">
        <v>0</v>
      </c>
      <c r="J25191" s="6">
        <f t="shared" si="787"/>
        <v>16272920094200.813</v>
      </c>
    </row>
    <row r="25192" spans="1:10" x14ac:dyDescent="0.25">
      <c r="A25192">
        <f t="shared" si="788"/>
        <v>25190</v>
      </c>
      <c r="B25192" s="22">
        <v>0</v>
      </c>
      <c r="J25192" s="6">
        <f t="shared" si="787"/>
        <v>16272920094200.813</v>
      </c>
    </row>
    <row r="25193" spans="1:10" x14ac:dyDescent="0.25">
      <c r="A25193">
        <f t="shared" si="788"/>
        <v>25191</v>
      </c>
      <c r="B25193" s="22">
        <v>8143430</v>
      </c>
      <c r="J25193" s="6">
        <f t="shared" si="787"/>
        <v>16887655243524.369</v>
      </c>
    </row>
    <row r="25194" spans="1:10" x14ac:dyDescent="0.25">
      <c r="A25194">
        <f t="shared" si="788"/>
        <v>25192</v>
      </c>
      <c r="B25194" s="22">
        <v>0</v>
      </c>
      <c r="J25194" s="6">
        <f t="shared" si="787"/>
        <v>16272920094200.813</v>
      </c>
    </row>
    <row r="25195" spans="1:10" x14ac:dyDescent="0.25">
      <c r="A25195">
        <f t="shared" si="788"/>
        <v>25193</v>
      </c>
      <c r="B25195" s="22">
        <v>0</v>
      </c>
      <c r="J25195" s="6">
        <f t="shared" si="787"/>
        <v>16272920094200.813</v>
      </c>
    </row>
    <row r="25196" spans="1:10" x14ac:dyDescent="0.25">
      <c r="A25196">
        <f t="shared" si="788"/>
        <v>25194</v>
      </c>
      <c r="B25196" s="22">
        <v>3250000</v>
      </c>
      <c r="J25196" s="6">
        <f t="shared" si="787"/>
        <v>614610152858.7196</v>
      </c>
    </row>
    <row r="25197" spans="1:10" x14ac:dyDescent="0.25">
      <c r="A25197">
        <f t="shared" si="788"/>
        <v>25195</v>
      </c>
      <c r="B25197" s="22">
        <v>0</v>
      </c>
      <c r="J25197" s="6">
        <f t="shared" si="787"/>
        <v>16272920094200.813</v>
      </c>
    </row>
    <row r="25198" spans="1:10" x14ac:dyDescent="0.25">
      <c r="A25198">
        <f t="shared" si="788"/>
        <v>25196</v>
      </c>
      <c r="B25198" s="22">
        <v>8943680</v>
      </c>
      <c r="J25198" s="6">
        <f t="shared" si="787"/>
        <v>24105244819313.906</v>
      </c>
    </row>
    <row r="25199" spans="1:10" x14ac:dyDescent="0.25">
      <c r="A25199">
        <f t="shared" si="788"/>
        <v>25197</v>
      </c>
      <c r="B25199" s="22">
        <v>0</v>
      </c>
      <c r="J25199" s="6">
        <f t="shared" si="787"/>
        <v>16272920094200.813</v>
      </c>
    </row>
    <row r="25200" spans="1:10" x14ac:dyDescent="0.25">
      <c r="A25200">
        <f t="shared" si="788"/>
        <v>25198</v>
      </c>
      <c r="B25200" s="22">
        <v>0</v>
      </c>
      <c r="J25200" s="6">
        <f t="shared" si="787"/>
        <v>16272920094200.813</v>
      </c>
    </row>
    <row r="25201" spans="1:10" x14ac:dyDescent="0.25">
      <c r="A25201">
        <f t="shared" si="788"/>
        <v>25199</v>
      </c>
      <c r="B25201" s="22">
        <v>0</v>
      </c>
      <c r="J25201" s="6">
        <f t="shared" si="787"/>
        <v>16272920094200.813</v>
      </c>
    </row>
    <row r="25202" spans="1:10" x14ac:dyDescent="0.25">
      <c r="A25202">
        <f t="shared" si="788"/>
        <v>25200</v>
      </c>
      <c r="B25202" s="22">
        <v>0</v>
      </c>
      <c r="J25202" s="6">
        <f t="shared" si="787"/>
        <v>16272920094200.813</v>
      </c>
    </row>
    <row r="25203" spans="1:10" x14ac:dyDescent="0.25">
      <c r="A25203">
        <f t="shared" si="788"/>
        <v>25201</v>
      </c>
      <c r="B25203" s="22">
        <v>17087110</v>
      </c>
      <c r="J25203" s="6">
        <f t="shared" si="787"/>
        <v>170384444013437.47</v>
      </c>
    </row>
    <row r="25204" spans="1:10" x14ac:dyDescent="0.25">
      <c r="A25204">
        <f t="shared" si="788"/>
        <v>25202</v>
      </c>
      <c r="B25204" s="22">
        <v>0</v>
      </c>
      <c r="J25204" s="6">
        <f t="shared" si="787"/>
        <v>16272920094200.813</v>
      </c>
    </row>
    <row r="25205" spans="1:10" x14ac:dyDescent="0.25">
      <c r="A25205">
        <f t="shared" si="788"/>
        <v>25203</v>
      </c>
      <c r="B25205" s="22">
        <v>0</v>
      </c>
      <c r="J25205" s="6">
        <f t="shared" si="787"/>
        <v>16272920094200.813</v>
      </c>
    </row>
    <row r="25206" spans="1:10" x14ac:dyDescent="0.25">
      <c r="A25206">
        <f t="shared" si="788"/>
        <v>25204</v>
      </c>
      <c r="B25206" s="22">
        <v>0</v>
      </c>
      <c r="J25206" s="6">
        <f t="shared" si="787"/>
        <v>16272920094200.813</v>
      </c>
    </row>
    <row r="25207" spans="1:10" x14ac:dyDescent="0.25">
      <c r="A25207">
        <f t="shared" si="788"/>
        <v>25205</v>
      </c>
      <c r="B25207" s="22">
        <v>8143430</v>
      </c>
      <c r="J25207" s="6">
        <f t="shared" si="787"/>
        <v>16887655243524.369</v>
      </c>
    </row>
    <row r="25208" spans="1:10" x14ac:dyDescent="0.25">
      <c r="A25208">
        <f t="shared" si="788"/>
        <v>25206</v>
      </c>
      <c r="B25208" s="22">
        <v>0</v>
      </c>
      <c r="J25208" s="6">
        <f t="shared" si="787"/>
        <v>16272920094200.813</v>
      </c>
    </row>
    <row r="25209" spans="1:10" x14ac:dyDescent="0.25">
      <c r="A25209">
        <f t="shared" si="788"/>
        <v>25207</v>
      </c>
      <c r="B25209" s="22">
        <v>17087110</v>
      </c>
      <c r="J25209" s="6">
        <f t="shared" si="787"/>
        <v>170384444013437.47</v>
      </c>
    </row>
    <row r="25210" spans="1:10" x14ac:dyDescent="0.25">
      <c r="A25210">
        <f t="shared" si="788"/>
        <v>25208</v>
      </c>
      <c r="B25210" s="22">
        <v>11393430</v>
      </c>
      <c r="J25210" s="6">
        <f t="shared" si="787"/>
        <v>54161640302182.273</v>
      </c>
    </row>
    <row r="25211" spans="1:10" x14ac:dyDescent="0.25">
      <c r="A25211">
        <f t="shared" si="788"/>
        <v>25209</v>
      </c>
      <c r="B25211" s="22">
        <v>0</v>
      </c>
      <c r="J25211" s="6">
        <f t="shared" si="787"/>
        <v>16272920094200.813</v>
      </c>
    </row>
    <row r="25212" spans="1:10" x14ac:dyDescent="0.25">
      <c r="A25212">
        <f t="shared" si="788"/>
        <v>25210</v>
      </c>
      <c r="B25212" s="22">
        <v>0</v>
      </c>
      <c r="J25212" s="6">
        <f t="shared" si="787"/>
        <v>16272920094200.813</v>
      </c>
    </row>
    <row r="25213" spans="1:10" x14ac:dyDescent="0.25">
      <c r="A25213">
        <f t="shared" si="788"/>
        <v>25211</v>
      </c>
      <c r="B25213" s="22">
        <v>0</v>
      </c>
      <c r="J25213" s="6">
        <f t="shared" si="787"/>
        <v>16272920094200.813</v>
      </c>
    </row>
    <row r="25214" spans="1:10" x14ac:dyDescent="0.25">
      <c r="A25214">
        <f t="shared" si="788"/>
        <v>25212</v>
      </c>
      <c r="B25214" s="22">
        <v>0</v>
      </c>
      <c r="J25214" s="6">
        <f t="shared" si="787"/>
        <v>16272920094200.813</v>
      </c>
    </row>
    <row r="25215" spans="1:10" x14ac:dyDescent="0.25">
      <c r="A25215">
        <f t="shared" si="788"/>
        <v>25213</v>
      </c>
      <c r="B25215" s="22">
        <v>8143430</v>
      </c>
      <c r="J25215" s="6">
        <f t="shared" si="787"/>
        <v>16887655243524.369</v>
      </c>
    </row>
    <row r="25216" spans="1:10" x14ac:dyDescent="0.25">
      <c r="A25216">
        <f t="shared" si="788"/>
        <v>25214</v>
      </c>
      <c r="B25216" s="22">
        <v>0</v>
      </c>
      <c r="J25216" s="6">
        <f t="shared" si="787"/>
        <v>16272920094200.813</v>
      </c>
    </row>
    <row r="25217" spans="1:10" x14ac:dyDescent="0.25">
      <c r="A25217">
        <f t="shared" si="788"/>
        <v>25215</v>
      </c>
      <c r="B25217" s="22">
        <v>17087110</v>
      </c>
      <c r="J25217" s="6">
        <f t="shared" si="787"/>
        <v>170384444013437.47</v>
      </c>
    </row>
    <row r="25218" spans="1:10" x14ac:dyDescent="0.25">
      <c r="A25218">
        <f t="shared" si="788"/>
        <v>25216</v>
      </c>
      <c r="B25218" s="22">
        <v>0</v>
      </c>
      <c r="J25218" s="6">
        <f t="shared" si="787"/>
        <v>16272920094200.813</v>
      </c>
    </row>
    <row r="25219" spans="1:10" x14ac:dyDescent="0.25">
      <c r="A25219">
        <f t="shared" si="788"/>
        <v>25217</v>
      </c>
      <c r="B25219" s="22">
        <v>0</v>
      </c>
      <c r="J25219" s="6">
        <f t="shared" ref="J25219:J25282" si="789">(B25219-$I$6)^2</f>
        <v>16272920094200.813</v>
      </c>
    </row>
    <row r="25220" spans="1:10" x14ac:dyDescent="0.25">
      <c r="A25220">
        <f t="shared" ref="A25220:A25283" si="790">A25219+1</f>
        <v>25218</v>
      </c>
      <c r="B25220" s="22">
        <v>17087110</v>
      </c>
      <c r="J25220" s="6">
        <f t="shared" si="789"/>
        <v>170384444013437.47</v>
      </c>
    </row>
    <row r="25221" spans="1:10" x14ac:dyDescent="0.25">
      <c r="A25221">
        <f t="shared" si="790"/>
        <v>25219</v>
      </c>
      <c r="B25221" s="22">
        <v>0</v>
      </c>
      <c r="J25221" s="6">
        <f t="shared" si="789"/>
        <v>16272920094200.813</v>
      </c>
    </row>
    <row r="25222" spans="1:10" x14ac:dyDescent="0.25">
      <c r="A25222">
        <f t="shared" si="790"/>
        <v>25220</v>
      </c>
      <c r="B25222" s="22">
        <v>0</v>
      </c>
      <c r="J25222" s="6">
        <f t="shared" si="789"/>
        <v>16272920094200.813</v>
      </c>
    </row>
    <row r="25223" spans="1:10" x14ac:dyDescent="0.25">
      <c r="A25223">
        <f t="shared" si="790"/>
        <v>25221</v>
      </c>
      <c r="B25223" s="22">
        <v>0</v>
      </c>
      <c r="J25223" s="6">
        <f t="shared" si="789"/>
        <v>16272920094200.813</v>
      </c>
    </row>
    <row r="25224" spans="1:10" x14ac:dyDescent="0.25">
      <c r="A25224">
        <f t="shared" si="790"/>
        <v>25222</v>
      </c>
      <c r="B25224" s="22">
        <v>16910834.100000001</v>
      </c>
      <c r="J25224" s="6">
        <f t="shared" si="789"/>
        <v>165813609471718.47</v>
      </c>
    </row>
    <row r="25225" spans="1:10" x14ac:dyDescent="0.25">
      <c r="A25225">
        <f t="shared" si="790"/>
        <v>25223</v>
      </c>
      <c r="B25225" s="22">
        <v>0</v>
      </c>
      <c r="J25225" s="6">
        <f t="shared" si="789"/>
        <v>16272920094200.813</v>
      </c>
    </row>
    <row r="25226" spans="1:10" x14ac:dyDescent="0.25">
      <c r="A25226">
        <f t="shared" si="790"/>
        <v>25224</v>
      </c>
      <c r="B25226" s="22">
        <v>0</v>
      </c>
      <c r="J25226" s="6">
        <f t="shared" si="789"/>
        <v>16272920094200.813</v>
      </c>
    </row>
    <row r="25227" spans="1:10" x14ac:dyDescent="0.25">
      <c r="A25227">
        <f t="shared" si="790"/>
        <v>25225</v>
      </c>
      <c r="B25227" s="22">
        <v>0</v>
      </c>
      <c r="J25227" s="6">
        <f t="shared" si="789"/>
        <v>16272920094200.813</v>
      </c>
    </row>
    <row r="25228" spans="1:10" x14ac:dyDescent="0.25">
      <c r="A25228">
        <f t="shared" si="790"/>
        <v>25226</v>
      </c>
      <c r="B25228" s="22">
        <v>8143430</v>
      </c>
      <c r="J25228" s="6">
        <f t="shared" si="789"/>
        <v>16887655243524.369</v>
      </c>
    </row>
    <row r="25229" spans="1:10" x14ac:dyDescent="0.25">
      <c r="A25229">
        <f t="shared" si="790"/>
        <v>25227</v>
      </c>
      <c r="B25229" s="22">
        <v>0</v>
      </c>
      <c r="J25229" s="6">
        <f t="shared" si="789"/>
        <v>16272920094200.813</v>
      </c>
    </row>
    <row r="25230" spans="1:10" x14ac:dyDescent="0.25">
      <c r="A25230">
        <f t="shared" si="790"/>
        <v>25228</v>
      </c>
      <c r="B25230" s="22">
        <v>3250000</v>
      </c>
      <c r="J25230" s="6">
        <f t="shared" si="789"/>
        <v>614610152858.7196</v>
      </c>
    </row>
    <row r="25231" spans="1:10" x14ac:dyDescent="0.25">
      <c r="A25231">
        <f t="shared" si="790"/>
        <v>25229</v>
      </c>
      <c r="B25231" s="22">
        <v>0</v>
      </c>
      <c r="J25231" s="6">
        <f t="shared" si="789"/>
        <v>16272920094200.813</v>
      </c>
    </row>
    <row r="25232" spans="1:10" x14ac:dyDescent="0.25">
      <c r="A25232">
        <f t="shared" si="790"/>
        <v>25230</v>
      </c>
      <c r="B25232" s="22">
        <v>8143430</v>
      </c>
      <c r="J25232" s="6">
        <f t="shared" si="789"/>
        <v>16887655243524.369</v>
      </c>
    </row>
    <row r="25233" spans="1:10" x14ac:dyDescent="0.25">
      <c r="A25233">
        <f t="shared" si="790"/>
        <v>25231</v>
      </c>
      <c r="B25233" s="22">
        <v>8943680</v>
      </c>
      <c r="J25233" s="6">
        <f t="shared" si="789"/>
        <v>24105244819313.906</v>
      </c>
    </row>
    <row r="25234" spans="1:10" x14ac:dyDescent="0.25">
      <c r="A25234">
        <f t="shared" si="790"/>
        <v>25232</v>
      </c>
      <c r="B25234" s="22">
        <v>8143430</v>
      </c>
      <c r="J25234" s="6">
        <f t="shared" si="789"/>
        <v>16887655243524.369</v>
      </c>
    </row>
    <row r="25235" spans="1:10" x14ac:dyDescent="0.25">
      <c r="A25235">
        <f t="shared" si="790"/>
        <v>25233</v>
      </c>
      <c r="B25235" s="22">
        <v>8943680</v>
      </c>
      <c r="J25235" s="6">
        <f t="shared" si="789"/>
        <v>24105244819313.906</v>
      </c>
    </row>
    <row r="25236" spans="1:10" x14ac:dyDescent="0.25">
      <c r="A25236">
        <f t="shared" si="790"/>
        <v>25234</v>
      </c>
      <c r="B25236" s="22">
        <v>12193680</v>
      </c>
      <c r="J25236" s="6">
        <f t="shared" si="789"/>
        <v>66580854877971.813</v>
      </c>
    </row>
    <row r="25237" spans="1:10" x14ac:dyDescent="0.25">
      <c r="A25237">
        <f t="shared" si="790"/>
        <v>25235</v>
      </c>
      <c r="B25237" s="22">
        <v>0</v>
      </c>
      <c r="J25237" s="6">
        <f t="shared" si="789"/>
        <v>16272920094200.813</v>
      </c>
    </row>
    <row r="25238" spans="1:10" x14ac:dyDescent="0.25">
      <c r="A25238">
        <f t="shared" si="790"/>
        <v>25236</v>
      </c>
      <c r="B25238" s="22">
        <v>17087110</v>
      </c>
      <c r="J25238" s="6">
        <f t="shared" si="789"/>
        <v>170384444013437.47</v>
      </c>
    </row>
    <row r="25239" spans="1:10" x14ac:dyDescent="0.25">
      <c r="A25239">
        <f t="shared" si="790"/>
        <v>25237</v>
      </c>
      <c r="B25239" s="22">
        <v>0</v>
      </c>
      <c r="J25239" s="6">
        <f t="shared" si="789"/>
        <v>16272920094200.813</v>
      </c>
    </row>
    <row r="25240" spans="1:10" x14ac:dyDescent="0.25">
      <c r="A25240">
        <f t="shared" si="790"/>
        <v>25238</v>
      </c>
      <c r="B25240" s="22">
        <v>8943680</v>
      </c>
      <c r="J25240" s="6">
        <f t="shared" si="789"/>
        <v>24105244819313.906</v>
      </c>
    </row>
    <row r="25241" spans="1:10" x14ac:dyDescent="0.25">
      <c r="A25241">
        <f t="shared" si="790"/>
        <v>25239</v>
      </c>
      <c r="B25241" s="22">
        <v>0</v>
      </c>
      <c r="J25241" s="6">
        <f t="shared" si="789"/>
        <v>16272920094200.813</v>
      </c>
    </row>
    <row r="25242" spans="1:10" x14ac:dyDescent="0.25">
      <c r="A25242">
        <f t="shared" si="790"/>
        <v>25240</v>
      </c>
      <c r="B25242" s="22">
        <v>0</v>
      </c>
      <c r="J25242" s="6">
        <f t="shared" si="789"/>
        <v>16272920094200.813</v>
      </c>
    </row>
    <row r="25243" spans="1:10" x14ac:dyDescent="0.25">
      <c r="A25243">
        <f t="shared" si="790"/>
        <v>25241</v>
      </c>
      <c r="B25243" s="22">
        <v>0</v>
      </c>
      <c r="J25243" s="6">
        <f t="shared" si="789"/>
        <v>16272920094200.813</v>
      </c>
    </row>
    <row r="25244" spans="1:10" x14ac:dyDescent="0.25">
      <c r="A25244">
        <f t="shared" si="790"/>
        <v>25242</v>
      </c>
      <c r="B25244" s="22">
        <v>8143430</v>
      </c>
      <c r="J25244" s="6">
        <f t="shared" si="789"/>
        <v>16887655243524.369</v>
      </c>
    </row>
    <row r="25245" spans="1:10" x14ac:dyDescent="0.25">
      <c r="A25245">
        <f t="shared" si="790"/>
        <v>25243</v>
      </c>
      <c r="B25245" s="22">
        <v>0</v>
      </c>
      <c r="J25245" s="6">
        <f t="shared" si="789"/>
        <v>16272920094200.813</v>
      </c>
    </row>
    <row r="25246" spans="1:10" x14ac:dyDescent="0.25">
      <c r="A25246">
        <f t="shared" si="790"/>
        <v>25244</v>
      </c>
      <c r="B25246" s="22">
        <v>8143430</v>
      </c>
      <c r="J25246" s="6">
        <f t="shared" si="789"/>
        <v>16887655243524.369</v>
      </c>
    </row>
    <row r="25247" spans="1:10" x14ac:dyDescent="0.25">
      <c r="A25247">
        <f t="shared" si="790"/>
        <v>25245</v>
      </c>
      <c r="B25247" s="22">
        <v>8943680</v>
      </c>
      <c r="J25247" s="6">
        <f t="shared" si="789"/>
        <v>24105244819313.906</v>
      </c>
    </row>
    <row r="25248" spans="1:10" x14ac:dyDescent="0.25">
      <c r="A25248">
        <f t="shared" si="790"/>
        <v>25246</v>
      </c>
      <c r="B25248" s="22">
        <v>0</v>
      </c>
      <c r="J25248" s="6">
        <f t="shared" si="789"/>
        <v>16272920094200.813</v>
      </c>
    </row>
    <row r="25249" spans="1:10" x14ac:dyDescent="0.25">
      <c r="A25249">
        <f t="shared" si="790"/>
        <v>25247</v>
      </c>
      <c r="B25249" s="22">
        <v>8943680</v>
      </c>
      <c r="J25249" s="6">
        <f t="shared" si="789"/>
        <v>24105244819313.906</v>
      </c>
    </row>
    <row r="25250" spans="1:10" x14ac:dyDescent="0.25">
      <c r="A25250">
        <f t="shared" si="790"/>
        <v>25248</v>
      </c>
      <c r="B25250" s="22">
        <v>8143430</v>
      </c>
      <c r="J25250" s="6">
        <f t="shared" si="789"/>
        <v>16887655243524.369</v>
      </c>
    </row>
    <row r="25251" spans="1:10" x14ac:dyDescent="0.25">
      <c r="A25251">
        <f t="shared" si="790"/>
        <v>25249</v>
      </c>
      <c r="B25251" s="22">
        <v>0</v>
      </c>
      <c r="J25251" s="6">
        <f t="shared" si="789"/>
        <v>16272920094200.813</v>
      </c>
    </row>
    <row r="25252" spans="1:10" x14ac:dyDescent="0.25">
      <c r="A25252">
        <f t="shared" si="790"/>
        <v>25250</v>
      </c>
      <c r="B25252" s="22">
        <v>0</v>
      </c>
      <c r="J25252" s="6">
        <f t="shared" si="789"/>
        <v>16272920094200.813</v>
      </c>
    </row>
    <row r="25253" spans="1:10" x14ac:dyDescent="0.25">
      <c r="A25253">
        <f t="shared" si="790"/>
        <v>25251</v>
      </c>
      <c r="B25253" s="22">
        <v>0</v>
      </c>
      <c r="J25253" s="6">
        <f t="shared" si="789"/>
        <v>16272920094200.813</v>
      </c>
    </row>
    <row r="25254" spans="1:10" x14ac:dyDescent="0.25">
      <c r="A25254">
        <f t="shared" si="790"/>
        <v>25252</v>
      </c>
      <c r="B25254" s="22">
        <v>0</v>
      </c>
      <c r="J25254" s="6">
        <f t="shared" si="789"/>
        <v>16272920094200.813</v>
      </c>
    </row>
    <row r="25255" spans="1:10" x14ac:dyDescent="0.25">
      <c r="A25255">
        <f t="shared" si="790"/>
        <v>25253</v>
      </c>
      <c r="B25255" s="22">
        <v>3000000</v>
      </c>
      <c r="J25255" s="6">
        <f t="shared" si="789"/>
        <v>1069095532961.9576</v>
      </c>
    </row>
    <row r="25256" spans="1:10" x14ac:dyDescent="0.25">
      <c r="A25256">
        <f t="shared" si="790"/>
        <v>25254</v>
      </c>
      <c r="B25256" s="22">
        <v>0</v>
      </c>
      <c r="J25256" s="6">
        <f t="shared" si="789"/>
        <v>16272920094200.813</v>
      </c>
    </row>
    <row r="25257" spans="1:10" x14ac:dyDescent="0.25">
      <c r="A25257">
        <f t="shared" si="790"/>
        <v>25255</v>
      </c>
      <c r="B25257" s="22">
        <v>0</v>
      </c>
      <c r="J25257" s="6">
        <f t="shared" si="789"/>
        <v>16272920094200.813</v>
      </c>
    </row>
    <row r="25258" spans="1:10" x14ac:dyDescent="0.25">
      <c r="A25258">
        <f t="shared" si="790"/>
        <v>25256</v>
      </c>
      <c r="B25258" s="22">
        <v>8143430</v>
      </c>
      <c r="J25258" s="6">
        <f t="shared" si="789"/>
        <v>16887655243524.369</v>
      </c>
    </row>
    <row r="25259" spans="1:10" x14ac:dyDescent="0.25">
      <c r="A25259">
        <f t="shared" si="790"/>
        <v>25257</v>
      </c>
      <c r="B25259" s="22">
        <v>8143430</v>
      </c>
      <c r="J25259" s="6">
        <f t="shared" si="789"/>
        <v>16887655243524.369</v>
      </c>
    </row>
    <row r="25260" spans="1:10" x14ac:dyDescent="0.25">
      <c r="A25260">
        <f t="shared" si="790"/>
        <v>25258</v>
      </c>
      <c r="B25260" s="22">
        <v>0</v>
      </c>
      <c r="J25260" s="6">
        <f t="shared" si="789"/>
        <v>16272920094200.813</v>
      </c>
    </row>
    <row r="25261" spans="1:10" x14ac:dyDescent="0.25">
      <c r="A25261">
        <f t="shared" si="790"/>
        <v>25259</v>
      </c>
      <c r="B25261" s="22">
        <v>0</v>
      </c>
      <c r="J25261" s="6">
        <f t="shared" si="789"/>
        <v>16272920094200.813</v>
      </c>
    </row>
    <row r="25262" spans="1:10" x14ac:dyDescent="0.25">
      <c r="A25262">
        <f t="shared" si="790"/>
        <v>25260</v>
      </c>
      <c r="B25262" s="22">
        <v>0</v>
      </c>
      <c r="J25262" s="6">
        <f t="shared" si="789"/>
        <v>16272920094200.813</v>
      </c>
    </row>
    <row r="25263" spans="1:10" x14ac:dyDescent="0.25">
      <c r="A25263">
        <f t="shared" si="790"/>
        <v>25261</v>
      </c>
      <c r="B25263" s="22">
        <v>0</v>
      </c>
      <c r="J25263" s="6">
        <f t="shared" si="789"/>
        <v>16272920094200.813</v>
      </c>
    </row>
    <row r="25264" spans="1:10" x14ac:dyDescent="0.25">
      <c r="A25264">
        <f t="shared" si="790"/>
        <v>25262</v>
      </c>
      <c r="B25264" s="22">
        <v>0</v>
      </c>
      <c r="J25264" s="6">
        <f t="shared" si="789"/>
        <v>16272920094200.813</v>
      </c>
    </row>
    <row r="25265" spans="1:10" x14ac:dyDescent="0.25">
      <c r="A25265">
        <f t="shared" si="790"/>
        <v>25263</v>
      </c>
      <c r="B25265" s="22">
        <v>9509178.0821917802</v>
      </c>
      <c r="J25265" s="6">
        <f t="shared" si="789"/>
        <v>29977895218721.488</v>
      </c>
    </row>
    <row r="25266" spans="1:10" x14ac:dyDescent="0.25">
      <c r="A25266">
        <f t="shared" si="790"/>
        <v>25264</v>
      </c>
      <c r="B25266" s="22">
        <v>0</v>
      </c>
      <c r="J25266" s="6">
        <f t="shared" si="789"/>
        <v>16272920094200.813</v>
      </c>
    </row>
    <row r="25267" spans="1:10" x14ac:dyDescent="0.25">
      <c r="A25267">
        <f t="shared" si="790"/>
        <v>25265</v>
      </c>
      <c r="B25267" s="22">
        <v>13372460.821917808</v>
      </c>
      <c r="J25267" s="6">
        <f t="shared" si="789"/>
        <v>87207396632681.313</v>
      </c>
    </row>
    <row r="25268" spans="1:10" x14ac:dyDescent="0.25">
      <c r="A25268">
        <f t="shared" si="790"/>
        <v>25266</v>
      </c>
      <c r="B25268" s="22">
        <v>0</v>
      </c>
      <c r="J25268" s="6">
        <f t="shared" si="789"/>
        <v>16272920094200.813</v>
      </c>
    </row>
    <row r="25269" spans="1:10" x14ac:dyDescent="0.25">
      <c r="A25269">
        <f t="shared" si="790"/>
        <v>25267</v>
      </c>
      <c r="B25269" s="22">
        <v>0</v>
      </c>
      <c r="J25269" s="6">
        <f t="shared" si="789"/>
        <v>16272920094200.813</v>
      </c>
    </row>
    <row r="25270" spans="1:10" x14ac:dyDescent="0.25">
      <c r="A25270">
        <f t="shared" si="790"/>
        <v>25268</v>
      </c>
      <c r="B25270" s="22">
        <v>0</v>
      </c>
      <c r="J25270" s="6">
        <f t="shared" si="789"/>
        <v>16272920094200.813</v>
      </c>
    </row>
    <row r="25271" spans="1:10" x14ac:dyDescent="0.25">
      <c r="A25271">
        <f t="shared" si="790"/>
        <v>25269</v>
      </c>
      <c r="B25271" s="22">
        <v>17087110</v>
      </c>
      <c r="J25271" s="6">
        <f t="shared" si="789"/>
        <v>170384444013437.47</v>
      </c>
    </row>
    <row r="25272" spans="1:10" x14ac:dyDescent="0.25">
      <c r="A25272">
        <f t="shared" si="790"/>
        <v>25270</v>
      </c>
      <c r="B25272" s="22">
        <v>8143430</v>
      </c>
      <c r="J25272" s="6">
        <f t="shared" si="789"/>
        <v>16887655243524.369</v>
      </c>
    </row>
    <row r="25273" spans="1:10" x14ac:dyDescent="0.25">
      <c r="A25273">
        <f t="shared" si="790"/>
        <v>25271</v>
      </c>
      <c r="B25273" s="22">
        <v>12193680</v>
      </c>
      <c r="J25273" s="6">
        <f t="shared" si="789"/>
        <v>66580854877971.813</v>
      </c>
    </row>
    <row r="25274" spans="1:10" x14ac:dyDescent="0.25">
      <c r="A25274">
        <f t="shared" si="790"/>
        <v>25272</v>
      </c>
      <c r="B25274" s="22">
        <v>0</v>
      </c>
      <c r="J25274" s="6">
        <f t="shared" si="789"/>
        <v>16272920094200.813</v>
      </c>
    </row>
    <row r="25275" spans="1:10" x14ac:dyDescent="0.25">
      <c r="A25275">
        <f t="shared" si="790"/>
        <v>25273</v>
      </c>
      <c r="B25275" s="22">
        <v>8143430</v>
      </c>
      <c r="J25275" s="6">
        <f t="shared" si="789"/>
        <v>16887655243524.369</v>
      </c>
    </row>
    <row r="25276" spans="1:10" x14ac:dyDescent="0.25">
      <c r="A25276">
        <f t="shared" si="790"/>
        <v>25274</v>
      </c>
      <c r="B25276" s="22">
        <v>0</v>
      </c>
      <c r="J25276" s="6">
        <f t="shared" si="789"/>
        <v>16272920094200.813</v>
      </c>
    </row>
    <row r="25277" spans="1:10" x14ac:dyDescent="0.25">
      <c r="A25277">
        <f t="shared" si="790"/>
        <v>25275</v>
      </c>
      <c r="B25277" s="22">
        <v>8943680</v>
      </c>
      <c r="J25277" s="6">
        <f t="shared" si="789"/>
        <v>24105244819313.906</v>
      </c>
    </row>
    <row r="25278" spans="1:10" x14ac:dyDescent="0.25">
      <c r="A25278">
        <f t="shared" si="790"/>
        <v>25276</v>
      </c>
      <c r="B25278" s="22">
        <v>11943680</v>
      </c>
      <c r="J25278" s="6">
        <f t="shared" si="789"/>
        <v>62563500258075.047</v>
      </c>
    </row>
    <row r="25279" spans="1:10" x14ac:dyDescent="0.25">
      <c r="A25279">
        <f t="shared" si="790"/>
        <v>25277</v>
      </c>
      <c r="B25279" s="22">
        <v>0</v>
      </c>
      <c r="J25279" s="6">
        <f t="shared" si="789"/>
        <v>16272920094200.813</v>
      </c>
    </row>
    <row r="25280" spans="1:10" x14ac:dyDescent="0.25">
      <c r="A25280">
        <f t="shared" si="790"/>
        <v>25278</v>
      </c>
      <c r="B25280" s="22">
        <v>8943680</v>
      </c>
      <c r="J25280" s="6">
        <f t="shared" si="789"/>
        <v>24105244819313.906</v>
      </c>
    </row>
    <row r="25281" spans="1:10" x14ac:dyDescent="0.25">
      <c r="A25281">
        <f t="shared" si="790"/>
        <v>25279</v>
      </c>
      <c r="B25281" s="22">
        <v>10393791.75</v>
      </c>
      <c r="J25281" s="6">
        <f t="shared" si="789"/>
        <v>40447323022218.281</v>
      </c>
    </row>
    <row r="25282" spans="1:10" x14ac:dyDescent="0.25">
      <c r="A25282">
        <f t="shared" si="790"/>
        <v>25280</v>
      </c>
      <c r="B25282" s="22">
        <v>0</v>
      </c>
      <c r="J25282" s="6">
        <f t="shared" si="789"/>
        <v>16272920094200.813</v>
      </c>
    </row>
    <row r="25283" spans="1:10" x14ac:dyDescent="0.25">
      <c r="A25283">
        <f t="shared" si="790"/>
        <v>25281</v>
      </c>
      <c r="B25283" s="22">
        <v>0</v>
      </c>
      <c r="J25283" s="6">
        <f t="shared" ref="J25283:J25346" si="791">(B25283-$I$6)^2</f>
        <v>16272920094200.813</v>
      </c>
    </row>
    <row r="25284" spans="1:10" x14ac:dyDescent="0.25">
      <c r="A25284">
        <f t="shared" ref="A25284:A25347" si="792">A25283+1</f>
        <v>25282</v>
      </c>
      <c r="B25284" s="22">
        <v>11143430</v>
      </c>
      <c r="J25284" s="6">
        <f t="shared" si="791"/>
        <v>50544410682285.516</v>
      </c>
    </row>
    <row r="25285" spans="1:10" x14ac:dyDescent="0.25">
      <c r="A25285">
        <f t="shared" si="792"/>
        <v>25283</v>
      </c>
      <c r="B25285" s="22">
        <v>0</v>
      </c>
      <c r="J25285" s="6">
        <f t="shared" si="791"/>
        <v>16272920094200.813</v>
      </c>
    </row>
    <row r="25286" spans="1:10" x14ac:dyDescent="0.25">
      <c r="A25286">
        <f t="shared" si="792"/>
        <v>25284</v>
      </c>
      <c r="B25286" s="22">
        <v>3250000</v>
      </c>
      <c r="J25286" s="6">
        <f t="shared" si="791"/>
        <v>614610152858.7196</v>
      </c>
    </row>
    <row r="25287" spans="1:10" x14ac:dyDescent="0.25">
      <c r="A25287">
        <f t="shared" si="792"/>
        <v>25285</v>
      </c>
      <c r="B25287" s="22">
        <v>0</v>
      </c>
      <c r="J25287" s="6">
        <f t="shared" si="791"/>
        <v>16272920094200.813</v>
      </c>
    </row>
    <row r="25288" spans="1:10" x14ac:dyDescent="0.25">
      <c r="A25288">
        <f t="shared" si="792"/>
        <v>25286</v>
      </c>
      <c r="B25288" s="22">
        <v>0</v>
      </c>
      <c r="J25288" s="6">
        <f t="shared" si="791"/>
        <v>16272920094200.813</v>
      </c>
    </row>
    <row r="25289" spans="1:10" x14ac:dyDescent="0.25">
      <c r="A25289">
        <f t="shared" si="792"/>
        <v>25287</v>
      </c>
      <c r="B25289" s="22">
        <v>17087110</v>
      </c>
      <c r="J25289" s="6">
        <f t="shared" si="791"/>
        <v>170384444013437.47</v>
      </c>
    </row>
    <row r="25290" spans="1:10" x14ac:dyDescent="0.25">
      <c r="A25290">
        <f t="shared" si="792"/>
        <v>25288</v>
      </c>
      <c r="B25290" s="22">
        <v>0</v>
      </c>
      <c r="J25290" s="6">
        <f t="shared" si="791"/>
        <v>16272920094200.813</v>
      </c>
    </row>
    <row r="25291" spans="1:10" x14ac:dyDescent="0.25">
      <c r="A25291">
        <f t="shared" si="792"/>
        <v>25289</v>
      </c>
      <c r="B25291" s="22">
        <v>8943680</v>
      </c>
      <c r="J25291" s="6">
        <f t="shared" si="791"/>
        <v>24105244819313.906</v>
      </c>
    </row>
    <row r="25292" spans="1:10" x14ac:dyDescent="0.25">
      <c r="A25292">
        <f t="shared" si="792"/>
        <v>25290</v>
      </c>
      <c r="B25292" s="22">
        <v>0</v>
      </c>
      <c r="J25292" s="6">
        <f t="shared" si="791"/>
        <v>16272920094200.813</v>
      </c>
    </row>
    <row r="25293" spans="1:10" x14ac:dyDescent="0.25">
      <c r="A25293">
        <f t="shared" si="792"/>
        <v>25291</v>
      </c>
      <c r="B25293" s="22">
        <v>0</v>
      </c>
      <c r="J25293" s="6">
        <f t="shared" si="791"/>
        <v>16272920094200.813</v>
      </c>
    </row>
    <row r="25294" spans="1:10" x14ac:dyDescent="0.25">
      <c r="A25294">
        <f t="shared" si="792"/>
        <v>25292</v>
      </c>
      <c r="B25294" s="22">
        <v>0</v>
      </c>
      <c r="J25294" s="6">
        <f t="shared" si="791"/>
        <v>16272920094200.813</v>
      </c>
    </row>
    <row r="25295" spans="1:10" x14ac:dyDescent="0.25">
      <c r="A25295">
        <f t="shared" si="792"/>
        <v>25293</v>
      </c>
      <c r="B25295" s="22">
        <v>0</v>
      </c>
      <c r="J25295" s="6">
        <f t="shared" si="791"/>
        <v>16272920094200.813</v>
      </c>
    </row>
    <row r="25296" spans="1:10" x14ac:dyDescent="0.25">
      <c r="A25296">
        <f t="shared" si="792"/>
        <v>25294</v>
      </c>
      <c r="B25296" s="22">
        <v>8143430</v>
      </c>
      <c r="J25296" s="6">
        <f t="shared" si="791"/>
        <v>16887655243524.369</v>
      </c>
    </row>
    <row r="25297" spans="1:10" x14ac:dyDescent="0.25">
      <c r="A25297">
        <f t="shared" si="792"/>
        <v>25295</v>
      </c>
      <c r="B25297" s="22">
        <v>8143430</v>
      </c>
      <c r="J25297" s="6">
        <f t="shared" si="791"/>
        <v>16887655243524.369</v>
      </c>
    </row>
    <row r="25298" spans="1:10" x14ac:dyDescent="0.25">
      <c r="A25298">
        <f t="shared" si="792"/>
        <v>25296</v>
      </c>
      <c r="B25298" s="22">
        <v>0</v>
      </c>
      <c r="J25298" s="6">
        <f t="shared" si="791"/>
        <v>16272920094200.813</v>
      </c>
    </row>
    <row r="25299" spans="1:10" x14ac:dyDescent="0.25">
      <c r="A25299">
        <f t="shared" si="792"/>
        <v>25297</v>
      </c>
      <c r="B25299" s="22">
        <v>0</v>
      </c>
      <c r="J25299" s="6">
        <f t="shared" si="791"/>
        <v>16272920094200.813</v>
      </c>
    </row>
    <row r="25300" spans="1:10" x14ac:dyDescent="0.25">
      <c r="A25300">
        <f t="shared" si="792"/>
        <v>25298</v>
      </c>
      <c r="B25300" s="22">
        <v>8143430</v>
      </c>
      <c r="J25300" s="6">
        <f t="shared" si="791"/>
        <v>16887655243524.369</v>
      </c>
    </row>
    <row r="25301" spans="1:10" x14ac:dyDescent="0.25">
      <c r="A25301">
        <f t="shared" si="792"/>
        <v>25299</v>
      </c>
      <c r="B25301" s="22">
        <v>0</v>
      </c>
      <c r="J25301" s="6">
        <f t="shared" si="791"/>
        <v>16272920094200.813</v>
      </c>
    </row>
    <row r="25302" spans="1:10" x14ac:dyDescent="0.25">
      <c r="A25302">
        <f t="shared" si="792"/>
        <v>25300</v>
      </c>
      <c r="B25302" s="22">
        <v>0</v>
      </c>
      <c r="J25302" s="6">
        <f t="shared" si="791"/>
        <v>16272920094200.813</v>
      </c>
    </row>
    <row r="25303" spans="1:10" x14ac:dyDescent="0.25">
      <c r="A25303">
        <f t="shared" si="792"/>
        <v>25301</v>
      </c>
      <c r="B25303" s="22">
        <v>0</v>
      </c>
      <c r="J25303" s="6">
        <f t="shared" si="791"/>
        <v>16272920094200.813</v>
      </c>
    </row>
    <row r="25304" spans="1:10" x14ac:dyDescent="0.25">
      <c r="A25304">
        <f t="shared" si="792"/>
        <v>25302</v>
      </c>
      <c r="B25304" s="22">
        <v>8143430</v>
      </c>
      <c r="J25304" s="6">
        <f t="shared" si="791"/>
        <v>16887655243524.369</v>
      </c>
    </row>
    <row r="25305" spans="1:10" x14ac:dyDescent="0.25">
      <c r="A25305">
        <f t="shared" si="792"/>
        <v>25303</v>
      </c>
      <c r="B25305" s="22">
        <v>0</v>
      </c>
      <c r="J25305" s="6">
        <f t="shared" si="791"/>
        <v>16272920094200.813</v>
      </c>
    </row>
    <row r="25306" spans="1:10" x14ac:dyDescent="0.25">
      <c r="A25306">
        <f t="shared" si="792"/>
        <v>25304</v>
      </c>
      <c r="B25306" s="22">
        <v>8143430</v>
      </c>
      <c r="J25306" s="6">
        <f t="shared" si="791"/>
        <v>16887655243524.369</v>
      </c>
    </row>
    <row r="25307" spans="1:10" x14ac:dyDescent="0.25">
      <c r="A25307">
        <f t="shared" si="792"/>
        <v>25305</v>
      </c>
      <c r="B25307" s="22">
        <v>0</v>
      </c>
      <c r="J25307" s="6">
        <f t="shared" si="791"/>
        <v>16272920094200.813</v>
      </c>
    </row>
    <row r="25308" spans="1:10" x14ac:dyDescent="0.25">
      <c r="A25308">
        <f t="shared" si="792"/>
        <v>25306</v>
      </c>
      <c r="B25308" s="22">
        <v>0</v>
      </c>
      <c r="J25308" s="6">
        <f t="shared" si="791"/>
        <v>16272920094200.813</v>
      </c>
    </row>
    <row r="25309" spans="1:10" x14ac:dyDescent="0.25">
      <c r="A25309">
        <f t="shared" si="792"/>
        <v>25307</v>
      </c>
      <c r="B25309" s="22">
        <v>0</v>
      </c>
      <c r="J25309" s="6">
        <f t="shared" si="791"/>
        <v>16272920094200.813</v>
      </c>
    </row>
    <row r="25310" spans="1:10" x14ac:dyDescent="0.25">
      <c r="A25310">
        <f t="shared" si="792"/>
        <v>25308</v>
      </c>
      <c r="B25310" s="22">
        <v>0</v>
      </c>
      <c r="J25310" s="6">
        <f t="shared" si="791"/>
        <v>16272920094200.813</v>
      </c>
    </row>
    <row r="25311" spans="1:10" x14ac:dyDescent="0.25">
      <c r="A25311">
        <f t="shared" si="792"/>
        <v>25309</v>
      </c>
      <c r="B25311" s="22">
        <v>8143430</v>
      </c>
      <c r="J25311" s="6">
        <f t="shared" si="791"/>
        <v>16887655243524.369</v>
      </c>
    </row>
    <row r="25312" spans="1:10" x14ac:dyDescent="0.25">
      <c r="A25312">
        <f t="shared" si="792"/>
        <v>25310</v>
      </c>
      <c r="B25312" s="22">
        <v>0</v>
      </c>
      <c r="J25312" s="6">
        <f t="shared" si="791"/>
        <v>16272920094200.813</v>
      </c>
    </row>
    <row r="25313" spans="1:10" x14ac:dyDescent="0.25">
      <c r="A25313">
        <f t="shared" si="792"/>
        <v>25311</v>
      </c>
      <c r="B25313" s="22">
        <v>8143430</v>
      </c>
      <c r="J25313" s="6">
        <f t="shared" si="791"/>
        <v>16887655243524.369</v>
      </c>
    </row>
    <row r="25314" spans="1:10" x14ac:dyDescent="0.25">
      <c r="A25314">
        <f t="shared" si="792"/>
        <v>25312</v>
      </c>
      <c r="B25314" s="22">
        <v>3250000</v>
      </c>
      <c r="J25314" s="6">
        <f t="shared" si="791"/>
        <v>614610152858.7196</v>
      </c>
    </row>
    <row r="25315" spans="1:10" x14ac:dyDescent="0.25">
      <c r="A25315">
        <f t="shared" si="792"/>
        <v>25313</v>
      </c>
      <c r="B25315" s="22">
        <v>0</v>
      </c>
      <c r="J25315" s="6">
        <f t="shared" si="791"/>
        <v>16272920094200.813</v>
      </c>
    </row>
    <row r="25316" spans="1:10" x14ac:dyDescent="0.25">
      <c r="A25316">
        <f t="shared" si="792"/>
        <v>25314</v>
      </c>
      <c r="B25316" s="22">
        <v>0</v>
      </c>
      <c r="J25316" s="6">
        <f t="shared" si="791"/>
        <v>16272920094200.813</v>
      </c>
    </row>
    <row r="25317" spans="1:10" x14ac:dyDescent="0.25">
      <c r="A25317">
        <f t="shared" si="792"/>
        <v>25315</v>
      </c>
      <c r="B25317" s="22">
        <v>0</v>
      </c>
      <c r="J25317" s="6">
        <f t="shared" si="791"/>
        <v>16272920094200.813</v>
      </c>
    </row>
    <row r="25318" spans="1:10" x14ac:dyDescent="0.25">
      <c r="A25318">
        <f t="shared" si="792"/>
        <v>25316</v>
      </c>
      <c r="B25318" s="22">
        <v>8943680</v>
      </c>
      <c r="J25318" s="6">
        <f t="shared" si="791"/>
        <v>24105244819313.906</v>
      </c>
    </row>
    <row r="25319" spans="1:10" x14ac:dyDescent="0.25">
      <c r="A25319">
        <f t="shared" si="792"/>
        <v>25317</v>
      </c>
      <c r="B25319" s="22">
        <v>3250000</v>
      </c>
      <c r="J25319" s="6">
        <f t="shared" si="791"/>
        <v>614610152858.7196</v>
      </c>
    </row>
    <row r="25320" spans="1:10" x14ac:dyDescent="0.25">
      <c r="A25320">
        <f t="shared" si="792"/>
        <v>25318</v>
      </c>
      <c r="B25320" s="22">
        <v>0</v>
      </c>
      <c r="J25320" s="6">
        <f t="shared" si="791"/>
        <v>16272920094200.813</v>
      </c>
    </row>
    <row r="25321" spans="1:10" x14ac:dyDescent="0.25">
      <c r="A25321">
        <f t="shared" si="792"/>
        <v>25319</v>
      </c>
      <c r="B25321" s="22">
        <v>0</v>
      </c>
      <c r="J25321" s="6">
        <f t="shared" si="791"/>
        <v>16272920094200.813</v>
      </c>
    </row>
    <row r="25322" spans="1:10" x14ac:dyDescent="0.25">
      <c r="A25322">
        <f t="shared" si="792"/>
        <v>25320</v>
      </c>
      <c r="B25322" s="22">
        <v>0</v>
      </c>
      <c r="J25322" s="6">
        <f t="shared" si="791"/>
        <v>16272920094200.813</v>
      </c>
    </row>
    <row r="25323" spans="1:10" x14ac:dyDescent="0.25">
      <c r="A25323">
        <f t="shared" si="792"/>
        <v>25321</v>
      </c>
      <c r="B25323" s="22">
        <v>0</v>
      </c>
      <c r="J25323" s="6">
        <f t="shared" si="791"/>
        <v>16272920094200.813</v>
      </c>
    </row>
    <row r="25324" spans="1:10" x14ac:dyDescent="0.25">
      <c r="A25324">
        <f t="shared" si="792"/>
        <v>25322</v>
      </c>
      <c r="B25324" s="22">
        <v>11943680</v>
      </c>
      <c r="J25324" s="6">
        <f t="shared" si="791"/>
        <v>62563500258075.047</v>
      </c>
    </row>
    <row r="25325" spans="1:10" x14ac:dyDescent="0.25">
      <c r="A25325">
        <f t="shared" si="792"/>
        <v>25323</v>
      </c>
      <c r="B25325" s="22">
        <v>285171.25</v>
      </c>
      <c r="J25325" s="6">
        <f t="shared" si="791"/>
        <v>14053497767724.313</v>
      </c>
    </row>
    <row r="25326" spans="1:10" x14ac:dyDescent="0.25">
      <c r="A25326">
        <f t="shared" si="792"/>
        <v>25324</v>
      </c>
      <c r="B25326" s="22">
        <v>0</v>
      </c>
      <c r="J25326" s="6">
        <f t="shared" si="791"/>
        <v>16272920094200.813</v>
      </c>
    </row>
    <row r="25327" spans="1:10" x14ac:dyDescent="0.25">
      <c r="A25327">
        <f t="shared" si="792"/>
        <v>25325</v>
      </c>
      <c r="B25327" s="22">
        <v>0</v>
      </c>
      <c r="J25327" s="6">
        <f t="shared" si="791"/>
        <v>16272920094200.813</v>
      </c>
    </row>
    <row r="25328" spans="1:10" x14ac:dyDescent="0.25">
      <c r="A25328">
        <f t="shared" si="792"/>
        <v>25326</v>
      </c>
      <c r="B25328" s="22">
        <v>0</v>
      </c>
      <c r="J25328" s="6">
        <f t="shared" si="791"/>
        <v>16272920094200.813</v>
      </c>
    </row>
    <row r="25329" spans="1:10" x14ac:dyDescent="0.25">
      <c r="A25329">
        <f t="shared" si="792"/>
        <v>25327</v>
      </c>
      <c r="B25329" s="22">
        <v>0</v>
      </c>
      <c r="J25329" s="6">
        <f t="shared" si="791"/>
        <v>16272920094200.813</v>
      </c>
    </row>
    <row r="25330" spans="1:10" x14ac:dyDescent="0.25">
      <c r="A25330">
        <f t="shared" si="792"/>
        <v>25328</v>
      </c>
      <c r="B25330" s="22">
        <v>8943680</v>
      </c>
      <c r="J25330" s="6">
        <f t="shared" si="791"/>
        <v>24105244819313.906</v>
      </c>
    </row>
    <row r="25331" spans="1:10" x14ac:dyDescent="0.25">
      <c r="A25331">
        <f t="shared" si="792"/>
        <v>25329</v>
      </c>
      <c r="B25331" s="22">
        <v>0</v>
      </c>
      <c r="J25331" s="6">
        <f t="shared" si="791"/>
        <v>16272920094200.813</v>
      </c>
    </row>
    <row r="25332" spans="1:10" x14ac:dyDescent="0.25">
      <c r="A25332">
        <f t="shared" si="792"/>
        <v>25330</v>
      </c>
      <c r="B25332" s="22">
        <v>0</v>
      </c>
      <c r="J25332" s="6">
        <f t="shared" si="791"/>
        <v>16272920094200.813</v>
      </c>
    </row>
    <row r="25333" spans="1:10" x14ac:dyDescent="0.25">
      <c r="A25333">
        <f t="shared" si="792"/>
        <v>25331</v>
      </c>
      <c r="B25333" s="22">
        <v>0</v>
      </c>
      <c r="J25333" s="6">
        <f t="shared" si="791"/>
        <v>16272920094200.813</v>
      </c>
    </row>
    <row r="25334" spans="1:10" x14ac:dyDescent="0.25">
      <c r="A25334">
        <f t="shared" si="792"/>
        <v>25332</v>
      </c>
      <c r="B25334" s="22">
        <v>3000000</v>
      </c>
      <c r="J25334" s="6">
        <f t="shared" si="791"/>
        <v>1069095532961.9576</v>
      </c>
    </row>
    <row r="25335" spans="1:10" x14ac:dyDescent="0.25">
      <c r="A25335">
        <f t="shared" si="792"/>
        <v>25333</v>
      </c>
      <c r="B25335" s="22">
        <v>8943680</v>
      </c>
      <c r="J25335" s="6">
        <f t="shared" si="791"/>
        <v>24105244819313.906</v>
      </c>
    </row>
    <row r="25336" spans="1:10" x14ac:dyDescent="0.25">
      <c r="A25336">
        <f t="shared" si="792"/>
        <v>25334</v>
      </c>
      <c r="B25336" s="22">
        <v>0</v>
      </c>
      <c r="J25336" s="6">
        <f t="shared" si="791"/>
        <v>16272920094200.813</v>
      </c>
    </row>
    <row r="25337" spans="1:10" x14ac:dyDescent="0.25">
      <c r="A25337">
        <f t="shared" si="792"/>
        <v>25335</v>
      </c>
      <c r="B25337" s="22">
        <v>8943680</v>
      </c>
      <c r="J25337" s="6">
        <f t="shared" si="791"/>
        <v>24105244819313.906</v>
      </c>
    </row>
    <row r="25338" spans="1:10" x14ac:dyDescent="0.25">
      <c r="A25338">
        <f t="shared" si="792"/>
        <v>25336</v>
      </c>
      <c r="B25338" s="22">
        <v>8943680</v>
      </c>
      <c r="J25338" s="6">
        <f t="shared" si="791"/>
        <v>24105244819313.906</v>
      </c>
    </row>
    <row r="25339" spans="1:10" x14ac:dyDescent="0.25">
      <c r="A25339">
        <f t="shared" si="792"/>
        <v>25337</v>
      </c>
      <c r="B25339" s="22">
        <v>0</v>
      </c>
      <c r="J25339" s="6">
        <f t="shared" si="791"/>
        <v>16272920094200.813</v>
      </c>
    </row>
    <row r="25340" spans="1:10" x14ac:dyDescent="0.25">
      <c r="A25340">
        <f t="shared" si="792"/>
        <v>25338</v>
      </c>
      <c r="B25340" s="22">
        <v>0</v>
      </c>
      <c r="J25340" s="6">
        <f t="shared" si="791"/>
        <v>16272920094200.813</v>
      </c>
    </row>
    <row r="25341" spans="1:10" x14ac:dyDescent="0.25">
      <c r="A25341">
        <f t="shared" si="792"/>
        <v>25339</v>
      </c>
      <c r="B25341" s="22">
        <v>0</v>
      </c>
      <c r="J25341" s="6">
        <f t="shared" si="791"/>
        <v>16272920094200.813</v>
      </c>
    </row>
    <row r="25342" spans="1:10" x14ac:dyDescent="0.25">
      <c r="A25342">
        <f t="shared" si="792"/>
        <v>25340</v>
      </c>
      <c r="B25342" s="22">
        <v>0</v>
      </c>
      <c r="J25342" s="6">
        <f t="shared" si="791"/>
        <v>16272920094200.813</v>
      </c>
    </row>
    <row r="25343" spans="1:10" x14ac:dyDescent="0.25">
      <c r="A25343">
        <f t="shared" si="792"/>
        <v>25341</v>
      </c>
      <c r="B25343" s="22">
        <v>0</v>
      </c>
      <c r="J25343" s="6">
        <f t="shared" si="791"/>
        <v>16272920094200.813</v>
      </c>
    </row>
    <row r="25344" spans="1:10" x14ac:dyDescent="0.25">
      <c r="A25344">
        <f t="shared" si="792"/>
        <v>25342</v>
      </c>
      <c r="B25344" s="22">
        <v>0</v>
      </c>
      <c r="J25344" s="6">
        <f t="shared" si="791"/>
        <v>16272920094200.813</v>
      </c>
    </row>
    <row r="25345" spans="1:10" x14ac:dyDescent="0.25">
      <c r="A25345">
        <f t="shared" si="792"/>
        <v>25343</v>
      </c>
      <c r="B25345" s="22">
        <v>0</v>
      </c>
      <c r="J25345" s="6">
        <f t="shared" si="791"/>
        <v>16272920094200.813</v>
      </c>
    </row>
    <row r="25346" spans="1:10" x14ac:dyDescent="0.25">
      <c r="A25346">
        <f t="shared" si="792"/>
        <v>25344</v>
      </c>
      <c r="B25346" s="22">
        <v>0</v>
      </c>
      <c r="J25346" s="6">
        <f t="shared" si="791"/>
        <v>16272920094200.813</v>
      </c>
    </row>
    <row r="25347" spans="1:10" x14ac:dyDescent="0.25">
      <c r="A25347">
        <f t="shared" si="792"/>
        <v>25345</v>
      </c>
      <c r="B25347" s="22">
        <v>0</v>
      </c>
      <c r="J25347" s="6">
        <f t="shared" ref="J25347:J25410" si="793">(B25347-$I$6)^2</f>
        <v>16272920094200.813</v>
      </c>
    </row>
    <row r="25348" spans="1:10" x14ac:dyDescent="0.25">
      <c r="A25348">
        <f t="shared" ref="A25348:A25411" si="794">A25347+1</f>
        <v>25346</v>
      </c>
      <c r="B25348" s="22">
        <v>0</v>
      </c>
      <c r="J25348" s="6">
        <f t="shared" si="793"/>
        <v>16272920094200.813</v>
      </c>
    </row>
    <row r="25349" spans="1:10" x14ac:dyDescent="0.25">
      <c r="A25349">
        <f t="shared" si="794"/>
        <v>25347</v>
      </c>
      <c r="B25349" s="22">
        <v>8943680</v>
      </c>
      <c r="J25349" s="6">
        <f t="shared" si="793"/>
        <v>24105244819313.906</v>
      </c>
    </row>
    <row r="25350" spans="1:10" x14ac:dyDescent="0.25">
      <c r="A25350">
        <f t="shared" si="794"/>
        <v>25348</v>
      </c>
      <c r="B25350" s="22">
        <v>8143430</v>
      </c>
      <c r="J25350" s="6">
        <f t="shared" si="793"/>
        <v>16887655243524.369</v>
      </c>
    </row>
    <row r="25351" spans="1:10" x14ac:dyDescent="0.25">
      <c r="A25351">
        <f t="shared" si="794"/>
        <v>25349</v>
      </c>
      <c r="B25351" s="22">
        <v>0</v>
      </c>
      <c r="J25351" s="6">
        <f t="shared" si="793"/>
        <v>16272920094200.813</v>
      </c>
    </row>
    <row r="25352" spans="1:10" x14ac:dyDescent="0.25">
      <c r="A25352">
        <f t="shared" si="794"/>
        <v>25350</v>
      </c>
      <c r="B25352" s="22">
        <v>8943680</v>
      </c>
      <c r="J25352" s="6">
        <f t="shared" si="793"/>
        <v>24105244819313.906</v>
      </c>
    </row>
    <row r="25353" spans="1:10" x14ac:dyDescent="0.25">
      <c r="A25353">
        <f t="shared" si="794"/>
        <v>25351</v>
      </c>
      <c r="B25353" s="22">
        <v>0</v>
      </c>
      <c r="J25353" s="6">
        <f t="shared" si="793"/>
        <v>16272920094200.813</v>
      </c>
    </row>
    <row r="25354" spans="1:10" x14ac:dyDescent="0.25">
      <c r="A25354">
        <f t="shared" si="794"/>
        <v>25352</v>
      </c>
      <c r="B25354" s="22">
        <v>8412636.5999999996</v>
      </c>
      <c r="J25354" s="6">
        <f t="shared" si="793"/>
        <v>19172714536574.727</v>
      </c>
    </row>
    <row r="25355" spans="1:10" x14ac:dyDescent="0.25">
      <c r="A25355">
        <f t="shared" si="794"/>
        <v>25353</v>
      </c>
      <c r="B25355" s="22">
        <v>3000000</v>
      </c>
      <c r="J25355" s="6">
        <f t="shared" si="793"/>
        <v>1069095532961.9576</v>
      </c>
    </row>
    <row r="25356" spans="1:10" x14ac:dyDescent="0.25">
      <c r="A25356">
        <f t="shared" si="794"/>
        <v>25354</v>
      </c>
      <c r="B25356" s="22">
        <v>8943680</v>
      </c>
      <c r="J25356" s="6">
        <f t="shared" si="793"/>
        <v>24105244819313.906</v>
      </c>
    </row>
    <row r="25357" spans="1:10" x14ac:dyDescent="0.25">
      <c r="A25357">
        <f t="shared" si="794"/>
        <v>25355</v>
      </c>
      <c r="B25357" s="22">
        <v>0</v>
      </c>
      <c r="J25357" s="6">
        <f t="shared" si="793"/>
        <v>16272920094200.813</v>
      </c>
    </row>
    <row r="25358" spans="1:10" x14ac:dyDescent="0.25">
      <c r="A25358">
        <f t="shared" si="794"/>
        <v>25356</v>
      </c>
      <c r="B25358" s="22">
        <v>0</v>
      </c>
      <c r="J25358" s="6">
        <f t="shared" si="793"/>
        <v>16272920094200.813</v>
      </c>
    </row>
    <row r="25359" spans="1:10" x14ac:dyDescent="0.25">
      <c r="A25359">
        <f t="shared" si="794"/>
        <v>25357</v>
      </c>
      <c r="B25359" s="22">
        <v>3000000</v>
      </c>
      <c r="J25359" s="6">
        <f t="shared" si="793"/>
        <v>1069095532961.9576</v>
      </c>
    </row>
    <row r="25360" spans="1:10" x14ac:dyDescent="0.25">
      <c r="A25360">
        <f t="shared" si="794"/>
        <v>25358</v>
      </c>
      <c r="B25360" s="22">
        <v>8143430</v>
      </c>
      <c r="J25360" s="6">
        <f t="shared" si="793"/>
        <v>16887655243524.369</v>
      </c>
    </row>
    <row r="25361" spans="1:10" x14ac:dyDescent="0.25">
      <c r="A25361">
        <f t="shared" si="794"/>
        <v>25359</v>
      </c>
      <c r="B25361" s="22">
        <v>0</v>
      </c>
      <c r="J25361" s="6">
        <f t="shared" si="793"/>
        <v>16272920094200.813</v>
      </c>
    </row>
    <row r="25362" spans="1:10" x14ac:dyDescent="0.25">
      <c r="A25362">
        <f t="shared" si="794"/>
        <v>25360</v>
      </c>
      <c r="B25362" s="22">
        <v>0</v>
      </c>
      <c r="J25362" s="6">
        <f t="shared" si="793"/>
        <v>16272920094200.813</v>
      </c>
    </row>
    <row r="25363" spans="1:10" x14ac:dyDescent="0.25">
      <c r="A25363">
        <f t="shared" si="794"/>
        <v>25361</v>
      </c>
      <c r="B25363" s="22">
        <v>9515592.8281917796</v>
      </c>
      <c r="J25363" s="6">
        <f t="shared" si="793"/>
        <v>30048180496223.477</v>
      </c>
    </row>
    <row r="25364" spans="1:10" x14ac:dyDescent="0.25">
      <c r="A25364">
        <f t="shared" si="794"/>
        <v>25362</v>
      </c>
      <c r="B25364" s="22">
        <v>8143430</v>
      </c>
      <c r="J25364" s="6">
        <f t="shared" si="793"/>
        <v>16887655243524.369</v>
      </c>
    </row>
    <row r="25365" spans="1:10" x14ac:dyDescent="0.25">
      <c r="A25365">
        <f t="shared" si="794"/>
        <v>25363</v>
      </c>
      <c r="B25365" s="22">
        <v>0</v>
      </c>
      <c r="J25365" s="6">
        <f t="shared" si="793"/>
        <v>16272920094200.813</v>
      </c>
    </row>
    <row r="25366" spans="1:10" x14ac:dyDescent="0.25">
      <c r="A25366">
        <f t="shared" si="794"/>
        <v>25364</v>
      </c>
      <c r="B25366" s="22">
        <v>0</v>
      </c>
      <c r="J25366" s="6">
        <f t="shared" si="793"/>
        <v>16272920094200.813</v>
      </c>
    </row>
    <row r="25367" spans="1:10" x14ac:dyDescent="0.25">
      <c r="A25367">
        <f t="shared" si="794"/>
        <v>25365</v>
      </c>
      <c r="B25367" s="22">
        <v>0</v>
      </c>
      <c r="J25367" s="6">
        <f t="shared" si="793"/>
        <v>16272920094200.813</v>
      </c>
    </row>
    <row r="25368" spans="1:10" x14ac:dyDescent="0.25">
      <c r="A25368">
        <f t="shared" si="794"/>
        <v>25366</v>
      </c>
      <c r="B25368" s="22">
        <v>0</v>
      </c>
      <c r="J25368" s="6">
        <f t="shared" si="793"/>
        <v>16272920094200.813</v>
      </c>
    </row>
    <row r="25369" spans="1:10" x14ac:dyDescent="0.25">
      <c r="A25369">
        <f t="shared" si="794"/>
        <v>25367</v>
      </c>
      <c r="B25369" s="22">
        <v>0</v>
      </c>
      <c r="J25369" s="6">
        <f t="shared" si="793"/>
        <v>16272920094200.813</v>
      </c>
    </row>
    <row r="25370" spans="1:10" x14ac:dyDescent="0.25">
      <c r="A25370">
        <f t="shared" si="794"/>
        <v>25368</v>
      </c>
      <c r="B25370" s="22">
        <v>8143430</v>
      </c>
      <c r="J25370" s="6">
        <f t="shared" si="793"/>
        <v>16887655243524.369</v>
      </c>
    </row>
    <row r="25371" spans="1:10" x14ac:dyDescent="0.25">
      <c r="A25371">
        <f t="shared" si="794"/>
        <v>25369</v>
      </c>
      <c r="B25371" s="22">
        <v>0</v>
      </c>
      <c r="J25371" s="6">
        <f t="shared" si="793"/>
        <v>16272920094200.813</v>
      </c>
    </row>
    <row r="25372" spans="1:10" x14ac:dyDescent="0.25">
      <c r="A25372">
        <f t="shared" si="794"/>
        <v>25370</v>
      </c>
      <c r="B25372" s="22">
        <v>8943680</v>
      </c>
      <c r="J25372" s="6">
        <f t="shared" si="793"/>
        <v>24105244819313.906</v>
      </c>
    </row>
    <row r="25373" spans="1:10" x14ac:dyDescent="0.25">
      <c r="A25373">
        <f t="shared" si="794"/>
        <v>25371</v>
      </c>
      <c r="B25373" s="22">
        <v>0</v>
      </c>
      <c r="J25373" s="6">
        <f t="shared" si="793"/>
        <v>16272920094200.813</v>
      </c>
    </row>
    <row r="25374" spans="1:10" x14ac:dyDescent="0.25">
      <c r="A25374">
        <f t="shared" si="794"/>
        <v>25372</v>
      </c>
      <c r="B25374" s="22">
        <v>0</v>
      </c>
      <c r="J25374" s="6">
        <f t="shared" si="793"/>
        <v>16272920094200.813</v>
      </c>
    </row>
    <row r="25375" spans="1:10" x14ac:dyDescent="0.25">
      <c r="A25375">
        <f t="shared" si="794"/>
        <v>25373</v>
      </c>
      <c r="B25375" s="22">
        <v>8943680</v>
      </c>
      <c r="J25375" s="6">
        <f t="shared" si="793"/>
        <v>24105244819313.906</v>
      </c>
    </row>
    <row r="25376" spans="1:10" x14ac:dyDescent="0.25">
      <c r="A25376">
        <f t="shared" si="794"/>
        <v>25374</v>
      </c>
      <c r="B25376" s="22">
        <v>0</v>
      </c>
      <c r="J25376" s="6">
        <f t="shared" si="793"/>
        <v>16272920094200.813</v>
      </c>
    </row>
    <row r="25377" spans="1:10" x14ac:dyDescent="0.25">
      <c r="A25377">
        <f t="shared" si="794"/>
        <v>25375</v>
      </c>
      <c r="B25377" s="22">
        <v>0</v>
      </c>
      <c r="J25377" s="6">
        <f t="shared" si="793"/>
        <v>16272920094200.813</v>
      </c>
    </row>
    <row r="25378" spans="1:10" x14ac:dyDescent="0.25">
      <c r="A25378">
        <f t="shared" si="794"/>
        <v>25376</v>
      </c>
      <c r="B25378" s="22">
        <v>17087110</v>
      </c>
      <c r="J25378" s="6">
        <f t="shared" si="793"/>
        <v>170384444013437.47</v>
      </c>
    </row>
    <row r="25379" spans="1:10" x14ac:dyDescent="0.25">
      <c r="A25379">
        <f t="shared" si="794"/>
        <v>25377</v>
      </c>
      <c r="B25379" s="22">
        <v>8143430</v>
      </c>
      <c r="J25379" s="6">
        <f t="shared" si="793"/>
        <v>16887655243524.369</v>
      </c>
    </row>
    <row r="25380" spans="1:10" x14ac:dyDescent="0.25">
      <c r="A25380">
        <f t="shared" si="794"/>
        <v>25378</v>
      </c>
      <c r="B25380" s="22">
        <v>8943680</v>
      </c>
      <c r="J25380" s="6">
        <f t="shared" si="793"/>
        <v>24105244819313.906</v>
      </c>
    </row>
    <row r="25381" spans="1:10" x14ac:dyDescent="0.25">
      <c r="A25381">
        <f t="shared" si="794"/>
        <v>25379</v>
      </c>
      <c r="B25381" s="22">
        <v>8143430</v>
      </c>
      <c r="J25381" s="6">
        <f t="shared" si="793"/>
        <v>16887655243524.369</v>
      </c>
    </row>
    <row r="25382" spans="1:10" x14ac:dyDescent="0.25">
      <c r="A25382">
        <f t="shared" si="794"/>
        <v>25380</v>
      </c>
      <c r="B25382" s="22">
        <v>0</v>
      </c>
      <c r="J25382" s="6">
        <f t="shared" si="793"/>
        <v>16272920094200.813</v>
      </c>
    </row>
    <row r="25383" spans="1:10" x14ac:dyDescent="0.25">
      <c r="A25383">
        <f t="shared" si="794"/>
        <v>25381</v>
      </c>
      <c r="B25383" s="22">
        <v>0</v>
      </c>
      <c r="J25383" s="6">
        <f t="shared" si="793"/>
        <v>16272920094200.813</v>
      </c>
    </row>
    <row r="25384" spans="1:10" x14ac:dyDescent="0.25">
      <c r="A25384">
        <f t="shared" si="794"/>
        <v>25382</v>
      </c>
      <c r="B25384" s="22">
        <v>0</v>
      </c>
      <c r="J25384" s="6">
        <f t="shared" si="793"/>
        <v>16272920094200.813</v>
      </c>
    </row>
    <row r="25385" spans="1:10" x14ac:dyDescent="0.25">
      <c r="A25385">
        <f t="shared" si="794"/>
        <v>25383</v>
      </c>
      <c r="B25385" s="22">
        <v>0</v>
      </c>
      <c r="J25385" s="6">
        <f t="shared" si="793"/>
        <v>16272920094200.813</v>
      </c>
    </row>
    <row r="25386" spans="1:10" x14ac:dyDescent="0.25">
      <c r="A25386">
        <f t="shared" si="794"/>
        <v>25384</v>
      </c>
      <c r="B25386" s="22">
        <v>0</v>
      </c>
      <c r="J25386" s="6">
        <f t="shared" si="793"/>
        <v>16272920094200.813</v>
      </c>
    </row>
    <row r="25387" spans="1:10" x14ac:dyDescent="0.25">
      <c r="A25387">
        <f t="shared" si="794"/>
        <v>25385</v>
      </c>
      <c r="B25387" s="22">
        <v>8143430</v>
      </c>
      <c r="J25387" s="6">
        <f t="shared" si="793"/>
        <v>16887655243524.369</v>
      </c>
    </row>
    <row r="25388" spans="1:10" x14ac:dyDescent="0.25">
      <c r="A25388">
        <f t="shared" si="794"/>
        <v>25386</v>
      </c>
      <c r="B25388" s="22">
        <v>0</v>
      </c>
      <c r="J25388" s="6">
        <f t="shared" si="793"/>
        <v>16272920094200.813</v>
      </c>
    </row>
    <row r="25389" spans="1:10" x14ac:dyDescent="0.25">
      <c r="A25389">
        <f t="shared" si="794"/>
        <v>25387</v>
      </c>
      <c r="B25389" s="22">
        <v>0</v>
      </c>
      <c r="J25389" s="6">
        <f t="shared" si="793"/>
        <v>16272920094200.813</v>
      </c>
    </row>
    <row r="25390" spans="1:10" x14ac:dyDescent="0.25">
      <c r="A25390">
        <f t="shared" si="794"/>
        <v>25388</v>
      </c>
      <c r="B25390" s="22">
        <v>0</v>
      </c>
      <c r="J25390" s="6">
        <f t="shared" si="793"/>
        <v>16272920094200.813</v>
      </c>
    </row>
    <row r="25391" spans="1:10" x14ac:dyDescent="0.25">
      <c r="A25391">
        <f t="shared" si="794"/>
        <v>25389</v>
      </c>
      <c r="B25391" s="22">
        <v>8943680</v>
      </c>
      <c r="J25391" s="6">
        <f t="shared" si="793"/>
        <v>24105244819313.906</v>
      </c>
    </row>
    <row r="25392" spans="1:10" x14ac:dyDescent="0.25">
      <c r="A25392">
        <f t="shared" si="794"/>
        <v>25390</v>
      </c>
      <c r="B25392" s="22">
        <v>0</v>
      </c>
      <c r="J25392" s="6">
        <f t="shared" si="793"/>
        <v>16272920094200.813</v>
      </c>
    </row>
    <row r="25393" spans="1:10" x14ac:dyDescent="0.25">
      <c r="A25393">
        <f t="shared" si="794"/>
        <v>25391</v>
      </c>
      <c r="B25393" s="22">
        <v>20337110</v>
      </c>
      <c r="J25393" s="6">
        <f t="shared" si="793"/>
        <v>265792349072095.38</v>
      </c>
    </row>
    <row r="25394" spans="1:10" x14ac:dyDescent="0.25">
      <c r="A25394">
        <f t="shared" si="794"/>
        <v>25392</v>
      </c>
      <c r="B25394" s="22">
        <v>8943680</v>
      </c>
      <c r="J25394" s="6">
        <f t="shared" si="793"/>
        <v>24105244819313.906</v>
      </c>
    </row>
    <row r="25395" spans="1:10" x14ac:dyDescent="0.25">
      <c r="A25395">
        <f t="shared" si="794"/>
        <v>25393</v>
      </c>
      <c r="B25395" s="22">
        <v>269206.59999999998</v>
      </c>
      <c r="J25395" s="6">
        <f t="shared" si="793"/>
        <v>14173449181975.17</v>
      </c>
    </row>
    <row r="25396" spans="1:10" x14ac:dyDescent="0.25">
      <c r="A25396">
        <f t="shared" si="794"/>
        <v>25394</v>
      </c>
      <c r="B25396" s="22">
        <v>0</v>
      </c>
      <c r="J25396" s="6">
        <f t="shared" si="793"/>
        <v>16272920094200.813</v>
      </c>
    </row>
    <row r="25397" spans="1:10" x14ac:dyDescent="0.25">
      <c r="A25397">
        <f t="shared" si="794"/>
        <v>25395</v>
      </c>
      <c r="B25397" s="22">
        <v>11143430</v>
      </c>
      <c r="J25397" s="6">
        <f t="shared" si="793"/>
        <v>50544410682285.516</v>
      </c>
    </row>
    <row r="25398" spans="1:10" x14ac:dyDescent="0.25">
      <c r="A25398">
        <f t="shared" si="794"/>
        <v>25396</v>
      </c>
      <c r="B25398" s="22">
        <v>0</v>
      </c>
      <c r="J25398" s="6">
        <f t="shared" si="793"/>
        <v>16272920094200.813</v>
      </c>
    </row>
    <row r="25399" spans="1:10" x14ac:dyDescent="0.25">
      <c r="A25399">
        <f t="shared" si="794"/>
        <v>25397</v>
      </c>
      <c r="B25399" s="22">
        <v>3250000</v>
      </c>
      <c r="J25399" s="6">
        <f t="shared" si="793"/>
        <v>614610152858.7196</v>
      </c>
    </row>
    <row r="25400" spans="1:10" x14ac:dyDescent="0.25">
      <c r="A25400">
        <f t="shared" si="794"/>
        <v>25398</v>
      </c>
      <c r="B25400" s="22">
        <v>0</v>
      </c>
      <c r="J25400" s="6">
        <f t="shared" si="793"/>
        <v>16272920094200.813</v>
      </c>
    </row>
    <row r="25401" spans="1:10" x14ac:dyDescent="0.25">
      <c r="A25401">
        <f t="shared" si="794"/>
        <v>25399</v>
      </c>
      <c r="B25401" s="22">
        <v>0</v>
      </c>
      <c r="J25401" s="6">
        <f t="shared" si="793"/>
        <v>16272920094200.813</v>
      </c>
    </row>
    <row r="25402" spans="1:10" x14ac:dyDescent="0.25">
      <c r="A25402">
        <f t="shared" si="794"/>
        <v>25400</v>
      </c>
      <c r="B25402" s="22">
        <v>8143430</v>
      </c>
      <c r="J25402" s="6">
        <f t="shared" si="793"/>
        <v>16887655243524.369</v>
      </c>
    </row>
    <row r="25403" spans="1:10" x14ac:dyDescent="0.25">
      <c r="A25403">
        <f t="shared" si="794"/>
        <v>25401</v>
      </c>
      <c r="B25403" s="22">
        <v>8943680</v>
      </c>
      <c r="J25403" s="6">
        <f t="shared" si="793"/>
        <v>24105244819313.906</v>
      </c>
    </row>
    <row r="25404" spans="1:10" x14ac:dyDescent="0.25">
      <c r="A25404">
        <f t="shared" si="794"/>
        <v>25402</v>
      </c>
      <c r="B25404" s="22">
        <v>8143430</v>
      </c>
      <c r="J25404" s="6">
        <f t="shared" si="793"/>
        <v>16887655243524.369</v>
      </c>
    </row>
    <row r="25405" spans="1:10" x14ac:dyDescent="0.25">
      <c r="A25405">
        <f t="shared" si="794"/>
        <v>25403</v>
      </c>
      <c r="B25405" s="22">
        <v>8143430</v>
      </c>
      <c r="J25405" s="6">
        <f t="shared" si="793"/>
        <v>16887655243524.369</v>
      </c>
    </row>
    <row r="25406" spans="1:10" x14ac:dyDescent="0.25">
      <c r="A25406">
        <f t="shared" si="794"/>
        <v>25404</v>
      </c>
      <c r="B25406" s="22">
        <v>8943680</v>
      </c>
      <c r="J25406" s="6">
        <f t="shared" si="793"/>
        <v>24105244819313.906</v>
      </c>
    </row>
    <row r="25407" spans="1:10" x14ac:dyDescent="0.25">
      <c r="A25407">
        <f t="shared" si="794"/>
        <v>25405</v>
      </c>
      <c r="B25407" s="22">
        <v>0</v>
      </c>
      <c r="J25407" s="6">
        <f t="shared" si="793"/>
        <v>16272920094200.813</v>
      </c>
    </row>
    <row r="25408" spans="1:10" x14ac:dyDescent="0.25">
      <c r="A25408">
        <f t="shared" si="794"/>
        <v>25406</v>
      </c>
      <c r="B25408" s="22">
        <v>0</v>
      </c>
      <c r="J25408" s="6">
        <f t="shared" si="793"/>
        <v>16272920094200.813</v>
      </c>
    </row>
    <row r="25409" spans="1:10" x14ac:dyDescent="0.25">
      <c r="A25409">
        <f t="shared" si="794"/>
        <v>25407</v>
      </c>
      <c r="B25409" s="22">
        <v>0</v>
      </c>
      <c r="J25409" s="6">
        <f t="shared" si="793"/>
        <v>16272920094200.813</v>
      </c>
    </row>
    <row r="25410" spans="1:10" x14ac:dyDescent="0.25">
      <c r="A25410">
        <f t="shared" si="794"/>
        <v>25408</v>
      </c>
      <c r="B25410" s="22">
        <v>0</v>
      </c>
      <c r="J25410" s="6">
        <f t="shared" si="793"/>
        <v>16272920094200.813</v>
      </c>
    </row>
    <row r="25411" spans="1:10" x14ac:dyDescent="0.25">
      <c r="A25411">
        <f t="shared" si="794"/>
        <v>25409</v>
      </c>
      <c r="B25411" s="22">
        <v>8143430</v>
      </c>
      <c r="J25411" s="6">
        <f t="shared" ref="J25411:J25474" si="795">(B25411-$I$6)^2</f>
        <v>16887655243524.369</v>
      </c>
    </row>
    <row r="25412" spans="1:10" x14ac:dyDescent="0.25">
      <c r="A25412">
        <f t="shared" ref="A25412:A25475" si="796">A25411+1</f>
        <v>25410</v>
      </c>
      <c r="B25412" s="22">
        <v>8943680</v>
      </c>
      <c r="J25412" s="6">
        <f t="shared" si="795"/>
        <v>24105244819313.906</v>
      </c>
    </row>
    <row r="25413" spans="1:10" x14ac:dyDescent="0.25">
      <c r="A25413">
        <f t="shared" si="796"/>
        <v>25411</v>
      </c>
      <c r="B25413" s="22">
        <v>8943680</v>
      </c>
      <c r="J25413" s="6">
        <f t="shared" si="795"/>
        <v>24105244819313.906</v>
      </c>
    </row>
    <row r="25414" spans="1:10" x14ac:dyDescent="0.25">
      <c r="A25414">
        <f t="shared" si="796"/>
        <v>25412</v>
      </c>
      <c r="B25414" s="22">
        <v>0</v>
      </c>
      <c r="J25414" s="6">
        <f t="shared" si="795"/>
        <v>16272920094200.813</v>
      </c>
    </row>
    <row r="25415" spans="1:10" x14ac:dyDescent="0.25">
      <c r="A25415">
        <f t="shared" si="796"/>
        <v>25413</v>
      </c>
      <c r="B25415" s="22">
        <v>0</v>
      </c>
      <c r="J25415" s="6">
        <f t="shared" si="795"/>
        <v>16272920094200.813</v>
      </c>
    </row>
    <row r="25416" spans="1:10" x14ac:dyDescent="0.25">
      <c r="A25416">
        <f t="shared" si="796"/>
        <v>25414</v>
      </c>
      <c r="B25416" s="22">
        <v>0</v>
      </c>
      <c r="J25416" s="6">
        <f t="shared" si="795"/>
        <v>16272920094200.813</v>
      </c>
    </row>
    <row r="25417" spans="1:10" x14ac:dyDescent="0.25">
      <c r="A25417">
        <f t="shared" si="796"/>
        <v>25415</v>
      </c>
      <c r="B25417" s="22">
        <v>0</v>
      </c>
      <c r="J25417" s="6">
        <f t="shared" si="795"/>
        <v>16272920094200.813</v>
      </c>
    </row>
    <row r="25418" spans="1:10" x14ac:dyDescent="0.25">
      <c r="A25418">
        <f t="shared" si="796"/>
        <v>25416</v>
      </c>
      <c r="B25418" s="22">
        <v>8143430</v>
      </c>
      <c r="J25418" s="6">
        <f t="shared" si="795"/>
        <v>16887655243524.369</v>
      </c>
    </row>
    <row r="25419" spans="1:10" x14ac:dyDescent="0.25">
      <c r="A25419">
        <f t="shared" si="796"/>
        <v>25417</v>
      </c>
      <c r="B25419" s="22">
        <v>0</v>
      </c>
      <c r="J25419" s="6">
        <f t="shared" si="795"/>
        <v>16272920094200.813</v>
      </c>
    </row>
    <row r="25420" spans="1:10" x14ac:dyDescent="0.25">
      <c r="A25420">
        <f t="shared" si="796"/>
        <v>25418</v>
      </c>
      <c r="B25420" s="22">
        <v>0</v>
      </c>
      <c r="J25420" s="6">
        <f t="shared" si="795"/>
        <v>16272920094200.813</v>
      </c>
    </row>
    <row r="25421" spans="1:10" x14ac:dyDescent="0.25">
      <c r="A25421">
        <f t="shared" si="796"/>
        <v>25419</v>
      </c>
      <c r="B25421" s="22">
        <v>8943680</v>
      </c>
      <c r="J25421" s="6">
        <f t="shared" si="795"/>
        <v>24105244819313.906</v>
      </c>
    </row>
    <row r="25422" spans="1:10" x14ac:dyDescent="0.25">
      <c r="A25422">
        <f t="shared" si="796"/>
        <v>25420</v>
      </c>
      <c r="B25422" s="22">
        <v>0</v>
      </c>
      <c r="J25422" s="6">
        <f t="shared" si="795"/>
        <v>16272920094200.813</v>
      </c>
    </row>
    <row r="25423" spans="1:10" x14ac:dyDescent="0.25">
      <c r="A25423">
        <f t="shared" si="796"/>
        <v>25421</v>
      </c>
      <c r="B25423" s="22">
        <v>0</v>
      </c>
      <c r="J25423" s="6">
        <f t="shared" si="795"/>
        <v>16272920094200.813</v>
      </c>
    </row>
    <row r="25424" spans="1:10" x14ac:dyDescent="0.25">
      <c r="A25424">
        <f t="shared" si="796"/>
        <v>25422</v>
      </c>
      <c r="B25424" s="22">
        <v>8943680</v>
      </c>
      <c r="J25424" s="6">
        <f t="shared" si="795"/>
        <v>24105244819313.906</v>
      </c>
    </row>
    <row r="25425" spans="1:10" x14ac:dyDescent="0.25">
      <c r="A25425">
        <f t="shared" si="796"/>
        <v>25423</v>
      </c>
      <c r="B25425" s="22">
        <v>0</v>
      </c>
      <c r="J25425" s="6">
        <f t="shared" si="795"/>
        <v>16272920094200.813</v>
      </c>
    </row>
    <row r="25426" spans="1:10" x14ac:dyDescent="0.25">
      <c r="A25426">
        <f t="shared" si="796"/>
        <v>25424</v>
      </c>
      <c r="B25426" s="22">
        <v>0</v>
      </c>
      <c r="J25426" s="6">
        <f t="shared" si="795"/>
        <v>16272920094200.813</v>
      </c>
    </row>
    <row r="25427" spans="1:10" x14ac:dyDescent="0.25">
      <c r="A25427">
        <f t="shared" si="796"/>
        <v>25425</v>
      </c>
      <c r="B25427" s="22">
        <v>0</v>
      </c>
      <c r="J25427" s="6">
        <f t="shared" si="795"/>
        <v>16272920094200.813</v>
      </c>
    </row>
    <row r="25428" spans="1:10" x14ac:dyDescent="0.25">
      <c r="A25428">
        <f t="shared" si="796"/>
        <v>25426</v>
      </c>
      <c r="B25428" s="22">
        <v>0</v>
      </c>
      <c r="J25428" s="6">
        <f t="shared" si="795"/>
        <v>16272920094200.813</v>
      </c>
    </row>
    <row r="25429" spans="1:10" x14ac:dyDescent="0.25">
      <c r="A25429">
        <f t="shared" si="796"/>
        <v>25427</v>
      </c>
      <c r="B25429" s="22">
        <v>8143430</v>
      </c>
      <c r="J25429" s="6">
        <f t="shared" si="795"/>
        <v>16887655243524.369</v>
      </c>
    </row>
    <row r="25430" spans="1:10" x14ac:dyDescent="0.25">
      <c r="A25430">
        <f t="shared" si="796"/>
        <v>25428</v>
      </c>
      <c r="B25430" s="22">
        <v>17087110</v>
      </c>
      <c r="J25430" s="6">
        <f t="shared" si="795"/>
        <v>170384444013437.47</v>
      </c>
    </row>
    <row r="25431" spans="1:10" x14ac:dyDescent="0.25">
      <c r="A25431">
        <f t="shared" si="796"/>
        <v>25429</v>
      </c>
      <c r="B25431" s="22">
        <v>0</v>
      </c>
      <c r="J25431" s="6">
        <f t="shared" si="795"/>
        <v>16272920094200.813</v>
      </c>
    </row>
    <row r="25432" spans="1:10" x14ac:dyDescent="0.25">
      <c r="A25432">
        <f t="shared" si="796"/>
        <v>25430</v>
      </c>
      <c r="B25432" s="22">
        <v>17087110</v>
      </c>
      <c r="J25432" s="6">
        <f t="shared" si="795"/>
        <v>170384444013437.47</v>
      </c>
    </row>
    <row r="25433" spans="1:10" x14ac:dyDescent="0.25">
      <c r="A25433">
        <f t="shared" si="796"/>
        <v>25431</v>
      </c>
      <c r="B25433" s="22">
        <v>0</v>
      </c>
      <c r="J25433" s="6">
        <f t="shared" si="795"/>
        <v>16272920094200.813</v>
      </c>
    </row>
    <row r="25434" spans="1:10" x14ac:dyDescent="0.25">
      <c r="A25434">
        <f t="shared" si="796"/>
        <v>25432</v>
      </c>
      <c r="B25434" s="22">
        <v>0</v>
      </c>
      <c r="J25434" s="6">
        <f t="shared" si="795"/>
        <v>16272920094200.813</v>
      </c>
    </row>
    <row r="25435" spans="1:10" x14ac:dyDescent="0.25">
      <c r="A25435">
        <f t="shared" si="796"/>
        <v>25433</v>
      </c>
      <c r="B25435" s="22">
        <v>0</v>
      </c>
      <c r="J25435" s="6">
        <f t="shared" si="795"/>
        <v>16272920094200.813</v>
      </c>
    </row>
    <row r="25436" spans="1:10" x14ac:dyDescent="0.25">
      <c r="A25436">
        <f t="shared" si="796"/>
        <v>25434</v>
      </c>
      <c r="B25436" s="22">
        <v>8943680</v>
      </c>
      <c r="J25436" s="6">
        <f t="shared" si="795"/>
        <v>24105244819313.906</v>
      </c>
    </row>
    <row r="25437" spans="1:10" x14ac:dyDescent="0.25">
      <c r="A25437">
        <f t="shared" si="796"/>
        <v>25435</v>
      </c>
      <c r="B25437" s="22">
        <v>8943680</v>
      </c>
      <c r="J25437" s="6">
        <f t="shared" si="795"/>
        <v>24105244819313.906</v>
      </c>
    </row>
    <row r="25438" spans="1:10" x14ac:dyDescent="0.25">
      <c r="A25438">
        <f t="shared" si="796"/>
        <v>25436</v>
      </c>
      <c r="B25438" s="22">
        <v>0</v>
      </c>
      <c r="J25438" s="6">
        <f t="shared" si="795"/>
        <v>16272920094200.813</v>
      </c>
    </row>
    <row r="25439" spans="1:10" x14ac:dyDescent="0.25">
      <c r="A25439">
        <f t="shared" si="796"/>
        <v>25437</v>
      </c>
      <c r="B25439" s="22">
        <v>17087110</v>
      </c>
      <c r="J25439" s="6">
        <f t="shared" si="795"/>
        <v>170384444013437.47</v>
      </c>
    </row>
    <row r="25440" spans="1:10" x14ac:dyDescent="0.25">
      <c r="A25440">
        <f t="shared" si="796"/>
        <v>25438</v>
      </c>
      <c r="B25440" s="22">
        <v>0</v>
      </c>
      <c r="J25440" s="6">
        <f t="shared" si="795"/>
        <v>16272920094200.813</v>
      </c>
    </row>
    <row r="25441" spans="1:10" x14ac:dyDescent="0.25">
      <c r="A25441">
        <f t="shared" si="796"/>
        <v>25439</v>
      </c>
      <c r="B25441" s="22">
        <v>0</v>
      </c>
      <c r="J25441" s="6">
        <f t="shared" si="795"/>
        <v>16272920094200.813</v>
      </c>
    </row>
    <row r="25442" spans="1:10" x14ac:dyDescent="0.25">
      <c r="A25442">
        <f t="shared" si="796"/>
        <v>25440</v>
      </c>
      <c r="B25442" s="22">
        <v>23337110</v>
      </c>
      <c r="J25442" s="6">
        <f t="shared" si="795"/>
        <v>372611184510856.5</v>
      </c>
    </row>
    <row r="25443" spans="1:10" x14ac:dyDescent="0.25">
      <c r="A25443">
        <f t="shared" si="796"/>
        <v>25441</v>
      </c>
      <c r="B25443" s="22">
        <v>8943680</v>
      </c>
      <c r="J25443" s="6">
        <f t="shared" si="795"/>
        <v>24105244819313.906</v>
      </c>
    </row>
    <row r="25444" spans="1:10" x14ac:dyDescent="0.25">
      <c r="A25444">
        <f t="shared" si="796"/>
        <v>25442</v>
      </c>
      <c r="B25444" s="22">
        <v>0</v>
      </c>
      <c r="J25444" s="6">
        <f t="shared" si="795"/>
        <v>16272920094200.813</v>
      </c>
    </row>
    <row r="25445" spans="1:10" x14ac:dyDescent="0.25">
      <c r="A25445">
        <f t="shared" si="796"/>
        <v>25443</v>
      </c>
      <c r="B25445" s="22">
        <v>8143430</v>
      </c>
      <c r="J25445" s="6">
        <f t="shared" si="795"/>
        <v>16887655243524.369</v>
      </c>
    </row>
    <row r="25446" spans="1:10" x14ac:dyDescent="0.25">
      <c r="A25446">
        <f t="shared" si="796"/>
        <v>25444</v>
      </c>
      <c r="B25446" s="22">
        <v>0</v>
      </c>
      <c r="J25446" s="6">
        <f t="shared" si="795"/>
        <v>16272920094200.813</v>
      </c>
    </row>
    <row r="25447" spans="1:10" x14ac:dyDescent="0.25">
      <c r="A25447">
        <f t="shared" si="796"/>
        <v>25445</v>
      </c>
      <c r="B25447" s="22">
        <v>8943680</v>
      </c>
      <c r="J25447" s="6">
        <f t="shared" si="795"/>
        <v>24105244819313.906</v>
      </c>
    </row>
    <row r="25448" spans="1:10" x14ac:dyDescent="0.25">
      <c r="A25448">
        <f t="shared" si="796"/>
        <v>25446</v>
      </c>
      <c r="B25448" s="22">
        <v>8943680</v>
      </c>
      <c r="J25448" s="6">
        <f t="shared" si="795"/>
        <v>24105244819313.906</v>
      </c>
    </row>
    <row r="25449" spans="1:10" x14ac:dyDescent="0.25">
      <c r="A25449">
        <f t="shared" si="796"/>
        <v>25447</v>
      </c>
      <c r="B25449" s="22">
        <v>0</v>
      </c>
      <c r="J25449" s="6">
        <f t="shared" si="795"/>
        <v>16272920094200.813</v>
      </c>
    </row>
    <row r="25450" spans="1:10" x14ac:dyDescent="0.25">
      <c r="A25450">
        <f t="shared" si="796"/>
        <v>25448</v>
      </c>
      <c r="B25450" s="22">
        <v>0</v>
      </c>
      <c r="J25450" s="6">
        <f t="shared" si="795"/>
        <v>16272920094200.813</v>
      </c>
    </row>
    <row r="25451" spans="1:10" x14ac:dyDescent="0.25">
      <c r="A25451">
        <f t="shared" si="796"/>
        <v>25449</v>
      </c>
      <c r="B25451" s="22">
        <v>0</v>
      </c>
      <c r="J25451" s="6">
        <f t="shared" si="795"/>
        <v>16272920094200.813</v>
      </c>
    </row>
    <row r="25452" spans="1:10" x14ac:dyDescent="0.25">
      <c r="A25452">
        <f t="shared" si="796"/>
        <v>25450</v>
      </c>
      <c r="B25452" s="22">
        <v>8943680</v>
      </c>
      <c r="J25452" s="6">
        <f t="shared" si="795"/>
        <v>24105244819313.906</v>
      </c>
    </row>
    <row r="25453" spans="1:10" x14ac:dyDescent="0.25">
      <c r="A25453">
        <f t="shared" si="796"/>
        <v>25451</v>
      </c>
      <c r="B25453" s="22">
        <v>8143430</v>
      </c>
      <c r="J25453" s="6">
        <f t="shared" si="795"/>
        <v>16887655243524.369</v>
      </c>
    </row>
    <row r="25454" spans="1:10" x14ac:dyDescent="0.25">
      <c r="A25454">
        <f t="shared" si="796"/>
        <v>25452</v>
      </c>
      <c r="B25454" s="22">
        <v>0</v>
      </c>
      <c r="J25454" s="6">
        <f t="shared" si="795"/>
        <v>16272920094200.813</v>
      </c>
    </row>
    <row r="25455" spans="1:10" x14ac:dyDescent="0.25">
      <c r="A25455">
        <f t="shared" si="796"/>
        <v>25453</v>
      </c>
      <c r="B25455" s="22">
        <v>0</v>
      </c>
      <c r="J25455" s="6">
        <f t="shared" si="795"/>
        <v>16272920094200.813</v>
      </c>
    </row>
    <row r="25456" spans="1:10" x14ac:dyDescent="0.25">
      <c r="A25456">
        <f t="shared" si="796"/>
        <v>25454</v>
      </c>
      <c r="B25456" s="22">
        <v>0</v>
      </c>
      <c r="J25456" s="6">
        <f t="shared" si="795"/>
        <v>16272920094200.813</v>
      </c>
    </row>
    <row r="25457" spans="1:10" x14ac:dyDescent="0.25">
      <c r="A25457">
        <f t="shared" si="796"/>
        <v>25455</v>
      </c>
      <c r="B25457" s="22">
        <v>0</v>
      </c>
      <c r="J25457" s="6">
        <f t="shared" si="795"/>
        <v>16272920094200.813</v>
      </c>
    </row>
    <row r="25458" spans="1:10" x14ac:dyDescent="0.25">
      <c r="A25458">
        <f t="shared" si="796"/>
        <v>25456</v>
      </c>
      <c r="B25458" s="22">
        <v>3000000</v>
      </c>
      <c r="J25458" s="6">
        <f t="shared" si="795"/>
        <v>1069095532961.9576</v>
      </c>
    </row>
    <row r="25459" spans="1:10" x14ac:dyDescent="0.25">
      <c r="A25459">
        <f t="shared" si="796"/>
        <v>25457</v>
      </c>
      <c r="B25459" s="22">
        <v>8943680</v>
      </c>
      <c r="J25459" s="6">
        <f t="shared" si="795"/>
        <v>24105244819313.906</v>
      </c>
    </row>
    <row r="25460" spans="1:10" x14ac:dyDescent="0.25">
      <c r="A25460">
        <f t="shared" si="796"/>
        <v>25458</v>
      </c>
      <c r="B25460" s="22">
        <v>0</v>
      </c>
      <c r="J25460" s="6">
        <f t="shared" si="795"/>
        <v>16272920094200.813</v>
      </c>
    </row>
    <row r="25461" spans="1:10" x14ac:dyDescent="0.25">
      <c r="A25461">
        <f t="shared" si="796"/>
        <v>25459</v>
      </c>
      <c r="B25461" s="22">
        <v>11943680</v>
      </c>
      <c r="J25461" s="6">
        <f t="shared" si="795"/>
        <v>62563500258075.047</v>
      </c>
    </row>
    <row r="25462" spans="1:10" x14ac:dyDescent="0.25">
      <c r="A25462">
        <f t="shared" si="796"/>
        <v>25460</v>
      </c>
      <c r="B25462" s="22">
        <v>0</v>
      </c>
      <c r="J25462" s="6">
        <f t="shared" si="795"/>
        <v>16272920094200.813</v>
      </c>
    </row>
    <row r="25463" spans="1:10" x14ac:dyDescent="0.25">
      <c r="A25463">
        <f t="shared" si="796"/>
        <v>25461</v>
      </c>
      <c r="B25463" s="22">
        <v>0</v>
      </c>
      <c r="J25463" s="6">
        <f t="shared" si="795"/>
        <v>16272920094200.813</v>
      </c>
    </row>
    <row r="25464" spans="1:10" x14ac:dyDescent="0.25">
      <c r="A25464">
        <f t="shared" si="796"/>
        <v>25462</v>
      </c>
      <c r="B25464" s="22">
        <v>8943680</v>
      </c>
      <c r="J25464" s="6">
        <f t="shared" si="795"/>
        <v>24105244819313.906</v>
      </c>
    </row>
    <row r="25465" spans="1:10" x14ac:dyDescent="0.25">
      <c r="A25465">
        <f t="shared" si="796"/>
        <v>25463</v>
      </c>
      <c r="B25465" s="22">
        <v>0</v>
      </c>
      <c r="J25465" s="6">
        <f t="shared" si="795"/>
        <v>16272920094200.813</v>
      </c>
    </row>
    <row r="25466" spans="1:10" x14ac:dyDescent="0.25">
      <c r="A25466">
        <f t="shared" si="796"/>
        <v>25464</v>
      </c>
      <c r="B25466" s="22">
        <v>0</v>
      </c>
      <c r="J25466" s="6">
        <f t="shared" si="795"/>
        <v>16272920094200.813</v>
      </c>
    </row>
    <row r="25467" spans="1:10" x14ac:dyDescent="0.25">
      <c r="A25467">
        <f t="shared" si="796"/>
        <v>25465</v>
      </c>
      <c r="B25467" s="22">
        <v>3000000</v>
      </c>
      <c r="J25467" s="6">
        <f t="shared" si="795"/>
        <v>1069095532961.9576</v>
      </c>
    </row>
    <row r="25468" spans="1:10" x14ac:dyDescent="0.25">
      <c r="A25468">
        <f t="shared" si="796"/>
        <v>25466</v>
      </c>
      <c r="B25468" s="22">
        <v>0</v>
      </c>
      <c r="J25468" s="6">
        <f t="shared" si="795"/>
        <v>16272920094200.813</v>
      </c>
    </row>
    <row r="25469" spans="1:10" x14ac:dyDescent="0.25">
      <c r="A25469">
        <f t="shared" si="796"/>
        <v>25467</v>
      </c>
      <c r="B25469" s="22">
        <v>0</v>
      </c>
      <c r="J25469" s="6">
        <f t="shared" si="795"/>
        <v>16272920094200.813</v>
      </c>
    </row>
    <row r="25470" spans="1:10" x14ac:dyDescent="0.25">
      <c r="A25470">
        <f t="shared" si="796"/>
        <v>25468</v>
      </c>
      <c r="B25470" s="22">
        <v>8943680</v>
      </c>
      <c r="J25470" s="6">
        <f t="shared" si="795"/>
        <v>24105244819313.906</v>
      </c>
    </row>
    <row r="25471" spans="1:10" x14ac:dyDescent="0.25">
      <c r="A25471">
        <f t="shared" si="796"/>
        <v>25469</v>
      </c>
      <c r="B25471" s="22">
        <v>0</v>
      </c>
      <c r="J25471" s="6">
        <f t="shared" si="795"/>
        <v>16272920094200.813</v>
      </c>
    </row>
    <row r="25472" spans="1:10" x14ac:dyDescent="0.25">
      <c r="A25472">
        <f t="shared" si="796"/>
        <v>25470</v>
      </c>
      <c r="B25472" s="22">
        <v>0</v>
      </c>
      <c r="J25472" s="6">
        <f t="shared" si="795"/>
        <v>16272920094200.813</v>
      </c>
    </row>
    <row r="25473" spans="1:10" x14ac:dyDescent="0.25">
      <c r="A25473">
        <f t="shared" si="796"/>
        <v>25471</v>
      </c>
      <c r="B25473" s="22">
        <v>0</v>
      </c>
      <c r="J25473" s="6">
        <f t="shared" si="795"/>
        <v>16272920094200.813</v>
      </c>
    </row>
    <row r="25474" spans="1:10" x14ac:dyDescent="0.25">
      <c r="A25474">
        <f t="shared" si="796"/>
        <v>25472</v>
      </c>
      <c r="B25474" s="22">
        <v>0</v>
      </c>
      <c r="J25474" s="6">
        <f t="shared" si="795"/>
        <v>16272920094200.813</v>
      </c>
    </row>
    <row r="25475" spans="1:10" x14ac:dyDescent="0.25">
      <c r="A25475">
        <f t="shared" si="796"/>
        <v>25473</v>
      </c>
      <c r="B25475" s="22">
        <v>8943680</v>
      </c>
      <c r="J25475" s="6">
        <f t="shared" ref="J25475:J25538" si="797">(B25475-$I$6)^2</f>
        <v>24105244819313.906</v>
      </c>
    </row>
    <row r="25476" spans="1:10" x14ac:dyDescent="0.25">
      <c r="A25476">
        <f t="shared" ref="A25476:A25539" si="798">A25475+1</f>
        <v>25474</v>
      </c>
      <c r="B25476" s="22">
        <v>285171.25</v>
      </c>
      <c r="J25476" s="6">
        <f t="shared" si="797"/>
        <v>14053497767724.313</v>
      </c>
    </row>
    <row r="25477" spans="1:10" x14ac:dyDescent="0.25">
      <c r="A25477">
        <f t="shared" si="798"/>
        <v>25475</v>
      </c>
      <c r="B25477" s="22">
        <v>0</v>
      </c>
      <c r="J25477" s="6">
        <f t="shared" si="797"/>
        <v>16272920094200.813</v>
      </c>
    </row>
    <row r="25478" spans="1:10" x14ac:dyDescent="0.25">
      <c r="A25478">
        <f t="shared" si="798"/>
        <v>25476</v>
      </c>
      <c r="B25478" s="22">
        <v>77085043.934246585</v>
      </c>
      <c r="J25478" s="6">
        <f t="shared" si="797"/>
        <v>5336459291878962</v>
      </c>
    </row>
    <row r="25479" spans="1:10" x14ac:dyDescent="0.25">
      <c r="A25479">
        <f t="shared" si="798"/>
        <v>25477</v>
      </c>
      <c r="B25479" s="22">
        <v>0</v>
      </c>
      <c r="J25479" s="6">
        <f t="shared" si="797"/>
        <v>16272920094200.813</v>
      </c>
    </row>
    <row r="25480" spans="1:10" x14ac:dyDescent="0.25">
      <c r="A25480">
        <f t="shared" si="798"/>
        <v>25478</v>
      </c>
      <c r="B25480" s="22">
        <v>0</v>
      </c>
      <c r="J25480" s="6">
        <f t="shared" si="797"/>
        <v>16272920094200.813</v>
      </c>
    </row>
    <row r="25481" spans="1:10" x14ac:dyDescent="0.25">
      <c r="A25481">
        <f t="shared" si="798"/>
        <v>25479</v>
      </c>
      <c r="B25481" s="22">
        <v>8943680</v>
      </c>
      <c r="J25481" s="6">
        <f t="shared" si="797"/>
        <v>24105244819313.906</v>
      </c>
    </row>
    <row r="25482" spans="1:10" x14ac:dyDescent="0.25">
      <c r="A25482">
        <f t="shared" si="798"/>
        <v>25480</v>
      </c>
      <c r="B25482" s="22">
        <v>8943680</v>
      </c>
      <c r="J25482" s="6">
        <f t="shared" si="797"/>
        <v>24105244819313.906</v>
      </c>
    </row>
    <row r="25483" spans="1:10" x14ac:dyDescent="0.25">
      <c r="A25483">
        <f t="shared" si="798"/>
        <v>25481</v>
      </c>
      <c r="B25483" s="22">
        <v>3000000</v>
      </c>
      <c r="J25483" s="6">
        <f t="shared" si="797"/>
        <v>1069095532961.9576</v>
      </c>
    </row>
    <row r="25484" spans="1:10" x14ac:dyDescent="0.25">
      <c r="A25484">
        <f t="shared" si="798"/>
        <v>25482</v>
      </c>
      <c r="B25484" s="22">
        <v>0</v>
      </c>
      <c r="J25484" s="6">
        <f t="shared" si="797"/>
        <v>16272920094200.813</v>
      </c>
    </row>
    <row r="25485" spans="1:10" x14ac:dyDescent="0.25">
      <c r="A25485">
        <f t="shared" si="798"/>
        <v>25483</v>
      </c>
      <c r="B25485" s="22">
        <v>0</v>
      </c>
      <c r="J25485" s="6">
        <f t="shared" si="797"/>
        <v>16272920094200.813</v>
      </c>
    </row>
    <row r="25486" spans="1:10" x14ac:dyDescent="0.25">
      <c r="A25486">
        <f t="shared" si="798"/>
        <v>25484</v>
      </c>
      <c r="B25486" s="22">
        <v>8943680</v>
      </c>
      <c r="J25486" s="6">
        <f t="shared" si="797"/>
        <v>24105244819313.906</v>
      </c>
    </row>
    <row r="25487" spans="1:10" x14ac:dyDescent="0.25">
      <c r="A25487">
        <f t="shared" si="798"/>
        <v>25485</v>
      </c>
      <c r="B25487" s="22">
        <v>0</v>
      </c>
      <c r="J25487" s="6">
        <f t="shared" si="797"/>
        <v>16272920094200.813</v>
      </c>
    </row>
    <row r="25488" spans="1:10" x14ac:dyDescent="0.25">
      <c r="A25488">
        <f t="shared" si="798"/>
        <v>25486</v>
      </c>
      <c r="B25488" s="22">
        <v>0</v>
      </c>
      <c r="J25488" s="6">
        <f t="shared" si="797"/>
        <v>16272920094200.813</v>
      </c>
    </row>
    <row r="25489" spans="1:10" x14ac:dyDescent="0.25">
      <c r="A25489">
        <f t="shared" si="798"/>
        <v>25487</v>
      </c>
      <c r="B25489" s="22">
        <v>8143430</v>
      </c>
      <c r="J25489" s="6">
        <f t="shared" si="797"/>
        <v>16887655243524.369</v>
      </c>
    </row>
    <row r="25490" spans="1:10" x14ac:dyDescent="0.25">
      <c r="A25490">
        <f t="shared" si="798"/>
        <v>25488</v>
      </c>
      <c r="B25490" s="22">
        <v>0</v>
      </c>
      <c r="J25490" s="6">
        <f t="shared" si="797"/>
        <v>16272920094200.813</v>
      </c>
    </row>
    <row r="25491" spans="1:10" x14ac:dyDescent="0.25">
      <c r="A25491">
        <f t="shared" si="798"/>
        <v>25489</v>
      </c>
      <c r="B25491" s="22">
        <v>2008980.8219178081</v>
      </c>
      <c r="J25491" s="6">
        <f t="shared" si="797"/>
        <v>4100584250170.3423</v>
      </c>
    </row>
    <row r="25492" spans="1:10" x14ac:dyDescent="0.25">
      <c r="A25492">
        <f t="shared" si="798"/>
        <v>25490</v>
      </c>
      <c r="B25492" s="22">
        <v>8943680</v>
      </c>
      <c r="J25492" s="6">
        <f t="shared" si="797"/>
        <v>24105244819313.906</v>
      </c>
    </row>
    <row r="25493" spans="1:10" x14ac:dyDescent="0.25">
      <c r="A25493">
        <f t="shared" si="798"/>
        <v>25491</v>
      </c>
      <c r="B25493" s="22">
        <v>0</v>
      </c>
      <c r="J25493" s="6">
        <f t="shared" si="797"/>
        <v>16272920094200.813</v>
      </c>
    </row>
    <row r="25494" spans="1:10" x14ac:dyDescent="0.25">
      <c r="A25494">
        <f t="shared" si="798"/>
        <v>25492</v>
      </c>
      <c r="B25494" s="22">
        <v>19096090.82191781</v>
      </c>
      <c r="J25494" s="6">
        <f t="shared" si="797"/>
        <v>226867460753407.03</v>
      </c>
    </row>
    <row r="25495" spans="1:10" x14ac:dyDescent="0.25">
      <c r="A25495">
        <f t="shared" si="798"/>
        <v>25493</v>
      </c>
      <c r="B25495" s="22">
        <v>0</v>
      </c>
      <c r="J25495" s="6">
        <f t="shared" si="797"/>
        <v>16272920094200.813</v>
      </c>
    </row>
    <row r="25496" spans="1:10" x14ac:dyDescent="0.25">
      <c r="A25496">
        <f t="shared" si="798"/>
        <v>25494</v>
      </c>
      <c r="B25496" s="22">
        <v>0</v>
      </c>
      <c r="J25496" s="6">
        <f t="shared" si="797"/>
        <v>16272920094200.813</v>
      </c>
    </row>
    <row r="25497" spans="1:10" x14ac:dyDescent="0.25">
      <c r="A25497">
        <f t="shared" si="798"/>
        <v>25495</v>
      </c>
      <c r="B25497" s="22">
        <v>0</v>
      </c>
      <c r="J25497" s="6">
        <f t="shared" si="797"/>
        <v>16272920094200.813</v>
      </c>
    </row>
    <row r="25498" spans="1:10" x14ac:dyDescent="0.25">
      <c r="A25498">
        <f t="shared" si="798"/>
        <v>25496</v>
      </c>
      <c r="B25498" s="22">
        <v>0</v>
      </c>
      <c r="J25498" s="6">
        <f t="shared" si="797"/>
        <v>16272920094200.813</v>
      </c>
    </row>
    <row r="25499" spans="1:10" x14ac:dyDescent="0.25">
      <c r="A25499">
        <f t="shared" si="798"/>
        <v>25497</v>
      </c>
      <c r="B25499" s="22">
        <v>8943680</v>
      </c>
      <c r="J25499" s="6">
        <f t="shared" si="797"/>
        <v>24105244819313.906</v>
      </c>
    </row>
    <row r="25500" spans="1:10" x14ac:dyDescent="0.25">
      <c r="A25500">
        <f t="shared" si="798"/>
        <v>25498</v>
      </c>
      <c r="B25500" s="22">
        <v>12193680</v>
      </c>
      <c r="J25500" s="6">
        <f t="shared" si="797"/>
        <v>66580854877971.813</v>
      </c>
    </row>
    <row r="25501" spans="1:10" x14ac:dyDescent="0.25">
      <c r="A25501">
        <f t="shared" si="798"/>
        <v>25499</v>
      </c>
      <c r="B25501" s="22">
        <v>8143430</v>
      </c>
      <c r="J25501" s="6">
        <f t="shared" si="797"/>
        <v>16887655243524.369</v>
      </c>
    </row>
    <row r="25502" spans="1:10" x14ac:dyDescent="0.25">
      <c r="A25502">
        <f t="shared" si="798"/>
        <v>25500</v>
      </c>
      <c r="B25502" s="22">
        <v>3250000</v>
      </c>
      <c r="J25502" s="6">
        <f t="shared" si="797"/>
        <v>614610152858.7196</v>
      </c>
    </row>
    <row r="25503" spans="1:10" x14ac:dyDescent="0.25">
      <c r="A25503">
        <f t="shared" si="798"/>
        <v>25501</v>
      </c>
      <c r="B25503" s="22">
        <v>8943680</v>
      </c>
      <c r="J25503" s="6">
        <f t="shared" si="797"/>
        <v>24105244819313.906</v>
      </c>
    </row>
    <row r="25504" spans="1:10" x14ac:dyDescent="0.25">
      <c r="A25504">
        <f t="shared" si="798"/>
        <v>25502</v>
      </c>
      <c r="B25504" s="22">
        <v>11393430</v>
      </c>
      <c r="J25504" s="6">
        <f t="shared" si="797"/>
        <v>54161640302182.273</v>
      </c>
    </row>
    <row r="25505" spans="1:10" x14ac:dyDescent="0.25">
      <c r="A25505">
        <f t="shared" si="798"/>
        <v>25503</v>
      </c>
      <c r="B25505" s="22">
        <v>0</v>
      </c>
      <c r="J25505" s="6">
        <f t="shared" si="797"/>
        <v>16272920094200.813</v>
      </c>
    </row>
    <row r="25506" spans="1:10" x14ac:dyDescent="0.25">
      <c r="A25506">
        <f t="shared" si="798"/>
        <v>25504</v>
      </c>
      <c r="B25506" s="22">
        <v>8943680</v>
      </c>
      <c r="J25506" s="6">
        <f t="shared" si="797"/>
        <v>24105244819313.906</v>
      </c>
    </row>
    <row r="25507" spans="1:10" x14ac:dyDescent="0.25">
      <c r="A25507">
        <f t="shared" si="798"/>
        <v>25505</v>
      </c>
      <c r="B25507" s="22">
        <v>0</v>
      </c>
      <c r="J25507" s="6">
        <f t="shared" si="797"/>
        <v>16272920094200.813</v>
      </c>
    </row>
    <row r="25508" spans="1:10" x14ac:dyDescent="0.25">
      <c r="A25508">
        <f t="shared" si="798"/>
        <v>25506</v>
      </c>
      <c r="B25508" s="22">
        <v>0</v>
      </c>
      <c r="J25508" s="6">
        <f t="shared" si="797"/>
        <v>16272920094200.813</v>
      </c>
    </row>
    <row r="25509" spans="1:10" x14ac:dyDescent="0.25">
      <c r="A25509">
        <f t="shared" si="798"/>
        <v>25507</v>
      </c>
      <c r="B25509" s="22">
        <v>8943680</v>
      </c>
      <c r="J25509" s="6">
        <f t="shared" si="797"/>
        <v>24105244819313.906</v>
      </c>
    </row>
    <row r="25510" spans="1:10" x14ac:dyDescent="0.25">
      <c r="A25510">
        <f t="shared" si="798"/>
        <v>25508</v>
      </c>
      <c r="B25510" s="22">
        <v>0</v>
      </c>
      <c r="J25510" s="6">
        <f t="shared" si="797"/>
        <v>16272920094200.813</v>
      </c>
    </row>
    <row r="25511" spans="1:10" x14ac:dyDescent="0.25">
      <c r="A25511">
        <f t="shared" si="798"/>
        <v>25509</v>
      </c>
      <c r="B25511" s="22">
        <v>8943680</v>
      </c>
      <c r="J25511" s="6">
        <f t="shared" si="797"/>
        <v>24105244819313.906</v>
      </c>
    </row>
    <row r="25512" spans="1:10" x14ac:dyDescent="0.25">
      <c r="A25512">
        <f t="shared" si="798"/>
        <v>25510</v>
      </c>
      <c r="B25512" s="22">
        <v>0</v>
      </c>
      <c r="J25512" s="6">
        <f t="shared" si="797"/>
        <v>16272920094200.813</v>
      </c>
    </row>
    <row r="25513" spans="1:10" x14ac:dyDescent="0.25">
      <c r="A25513">
        <f t="shared" si="798"/>
        <v>25511</v>
      </c>
      <c r="B25513" s="22">
        <v>0</v>
      </c>
      <c r="J25513" s="6">
        <f t="shared" si="797"/>
        <v>16272920094200.813</v>
      </c>
    </row>
    <row r="25514" spans="1:10" x14ac:dyDescent="0.25">
      <c r="A25514">
        <f t="shared" si="798"/>
        <v>25512</v>
      </c>
      <c r="B25514" s="22">
        <v>0</v>
      </c>
      <c r="J25514" s="6">
        <f t="shared" si="797"/>
        <v>16272920094200.813</v>
      </c>
    </row>
    <row r="25515" spans="1:10" x14ac:dyDescent="0.25">
      <c r="A25515">
        <f t="shared" si="798"/>
        <v>25513</v>
      </c>
      <c r="B25515" s="22">
        <v>0</v>
      </c>
      <c r="J25515" s="6">
        <f t="shared" si="797"/>
        <v>16272920094200.813</v>
      </c>
    </row>
    <row r="25516" spans="1:10" x14ac:dyDescent="0.25">
      <c r="A25516">
        <f t="shared" si="798"/>
        <v>25514</v>
      </c>
      <c r="B25516" s="22">
        <v>8143430</v>
      </c>
      <c r="J25516" s="6">
        <f t="shared" si="797"/>
        <v>16887655243524.369</v>
      </c>
    </row>
    <row r="25517" spans="1:10" x14ac:dyDescent="0.25">
      <c r="A25517">
        <f t="shared" si="798"/>
        <v>25515</v>
      </c>
      <c r="B25517" s="22">
        <v>0</v>
      </c>
      <c r="J25517" s="6">
        <f t="shared" si="797"/>
        <v>16272920094200.813</v>
      </c>
    </row>
    <row r="25518" spans="1:10" x14ac:dyDescent="0.25">
      <c r="A25518">
        <f t="shared" si="798"/>
        <v>25516</v>
      </c>
      <c r="B25518" s="22">
        <v>0</v>
      </c>
      <c r="J25518" s="6">
        <f t="shared" si="797"/>
        <v>16272920094200.813</v>
      </c>
    </row>
    <row r="25519" spans="1:10" x14ac:dyDescent="0.25">
      <c r="A25519">
        <f t="shared" si="798"/>
        <v>25517</v>
      </c>
      <c r="B25519" s="22">
        <v>0</v>
      </c>
      <c r="J25519" s="6">
        <f t="shared" si="797"/>
        <v>16272920094200.813</v>
      </c>
    </row>
    <row r="25520" spans="1:10" x14ac:dyDescent="0.25">
      <c r="A25520">
        <f t="shared" si="798"/>
        <v>25518</v>
      </c>
      <c r="B25520" s="22">
        <v>0</v>
      </c>
      <c r="J25520" s="6">
        <f t="shared" si="797"/>
        <v>16272920094200.813</v>
      </c>
    </row>
    <row r="25521" spans="1:10" x14ac:dyDescent="0.25">
      <c r="A25521">
        <f t="shared" si="798"/>
        <v>25519</v>
      </c>
      <c r="B25521" s="22">
        <v>0</v>
      </c>
      <c r="J25521" s="6">
        <f t="shared" si="797"/>
        <v>16272920094200.813</v>
      </c>
    </row>
    <row r="25522" spans="1:10" x14ac:dyDescent="0.25">
      <c r="A25522">
        <f t="shared" si="798"/>
        <v>25520</v>
      </c>
      <c r="B25522" s="22">
        <v>0</v>
      </c>
      <c r="J25522" s="6">
        <f t="shared" si="797"/>
        <v>16272920094200.813</v>
      </c>
    </row>
    <row r="25523" spans="1:10" x14ac:dyDescent="0.25">
      <c r="A25523">
        <f t="shared" si="798"/>
        <v>25521</v>
      </c>
      <c r="B25523" s="22">
        <v>8143430</v>
      </c>
      <c r="J25523" s="6">
        <f t="shared" si="797"/>
        <v>16887655243524.369</v>
      </c>
    </row>
    <row r="25524" spans="1:10" x14ac:dyDescent="0.25">
      <c r="A25524">
        <f t="shared" si="798"/>
        <v>25522</v>
      </c>
      <c r="B25524" s="22">
        <v>8943680</v>
      </c>
      <c r="J25524" s="6">
        <f t="shared" si="797"/>
        <v>24105244819313.906</v>
      </c>
    </row>
    <row r="25525" spans="1:10" x14ac:dyDescent="0.25">
      <c r="A25525">
        <f t="shared" si="798"/>
        <v>25523</v>
      </c>
      <c r="B25525" s="22">
        <v>17087110</v>
      </c>
      <c r="J25525" s="6">
        <f t="shared" si="797"/>
        <v>170384444013437.47</v>
      </c>
    </row>
    <row r="25526" spans="1:10" x14ac:dyDescent="0.25">
      <c r="A25526">
        <f t="shared" si="798"/>
        <v>25524</v>
      </c>
      <c r="B25526" s="22">
        <v>8143430</v>
      </c>
      <c r="J25526" s="6">
        <f t="shared" si="797"/>
        <v>16887655243524.369</v>
      </c>
    </row>
    <row r="25527" spans="1:10" x14ac:dyDescent="0.25">
      <c r="A25527">
        <f t="shared" si="798"/>
        <v>25525</v>
      </c>
      <c r="B25527" s="22">
        <v>0</v>
      </c>
      <c r="J25527" s="6">
        <f t="shared" si="797"/>
        <v>16272920094200.813</v>
      </c>
    </row>
    <row r="25528" spans="1:10" x14ac:dyDescent="0.25">
      <c r="A25528">
        <f t="shared" si="798"/>
        <v>25526</v>
      </c>
      <c r="B25528" s="22">
        <v>0</v>
      </c>
      <c r="J25528" s="6">
        <f t="shared" si="797"/>
        <v>16272920094200.813</v>
      </c>
    </row>
    <row r="25529" spans="1:10" x14ac:dyDescent="0.25">
      <c r="A25529">
        <f t="shared" si="798"/>
        <v>25527</v>
      </c>
      <c r="B25529" s="22">
        <v>0</v>
      </c>
      <c r="J25529" s="6">
        <f t="shared" si="797"/>
        <v>16272920094200.813</v>
      </c>
    </row>
    <row r="25530" spans="1:10" x14ac:dyDescent="0.25">
      <c r="A25530">
        <f t="shared" si="798"/>
        <v>25528</v>
      </c>
      <c r="B25530" s="22">
        <v>17087110</v>
      </c>
      <c r="J25530" s="6">
        <f t="shared" si="797"/>
        <v>170384444013437.47</v>
      </c>
    </row>
    <row r="25531" spans="1:10" x14ac:dyDescent="0.25">
      <c r="A25531">
        <f t="shared" si="798"/>
        <v>25529</v>
      </c>
      <c r="B25531" s="22">
        <v>3000000</v>
      </c>
      <c r="J25531" s="6">
        <f t="shared" si="797"/>
        <v>1069095532961.9576</v>
      </c>
    </row>
    <row r="25532" spans="1:10" x14ac:dyDescent="0.25">
      <c r="A25532">
        <f t="shared" si="798"/>
        <v>25530</v>
      </c>
      <c r="B25532" s="22">
        <v>8143430</v>
      </c>
      <c r="J25532" s="6">
        <f t="shared" si="797"/>
        <v>16887655243524.369</v>
      </c>
    </row>
    <row r="25533" spans="1:10" x14ac:dyDescent="0.25">
      <c r="A25533">
        <f t="shared" si="798"/>
        <v>25531</v>
      </c>
      <c r="B25533" s="22">
        <v>0</v>
      </c>
      <c r="J25533" s="6">
        <f t="shared" si="797"/>
        <v>16272920094200.813</v>
      </c>
    </row>
    <row r="25534" spans="1:10" x14ac:dyDescent="0.25">
      <c r="A25534">
        <f t="shared" si="798"/>
        <v>25532</v>
      </c>
      <c r="B25534" s="22">
        <v>11943680</v>
      </c>
      <c r="J25534" s="6">
        <f t="shared" si="797"/>
        <v>62563500258075.047</v>
      </c>
    </row>
    <row r="25535" spans="1:10" x14ac:dyDescent="0.25">
      <c r="A25535">
        <f t="shared" si="798"/>
        <v>25533</v>
      </c>
      <c r="B25535" s="22">
        <v>8143430</v>
      </c>
      <c r="J25535" s="6">
        <f t="shared" si="797"/>
        <v>16887655243524.369</v>
      </c>
    </row>
    <row r="25536" spans="1:10" x14ac:dyDescent="0.25">
      <c r="A25536">
        <f t="shared" si="798"/>
        <v>25534</v>
      </c>
      <c r="B25536" s="22">
        <v>0</v>
      </c>
      <c r="J25536" s="6">
        <f t="shared" si="797"/>
        <v>16272920094200.813</v>
      </c>
    </row>
    <row r="25537" spans="1:10" x14ac:dyDescent="0.25">
      <c r="A25537">
        <f t="shared" si="798"/>
        <v>25535</v>
      </c>
      <c r="B25537" s="22">
        <v>0</v>
      </c>
      <c r="J25537" s="6">
        <f t="shared" si="797"/>
        <v>16272920094200.813</v>
      </c>
    </row>
    <row r="25538" spans="1:10" x14ac:dyDescent="0.25">
      <c r="A25538">
        <f t="shared" si="798"/>
        <v>25536</v>
      </c>
      <c r="B25538" s="22">
        <v>18464867.82191781</v>
      </c>
      <c r="J25538" s="6">
        <f t="shared" si="797"/>
        <v>208250790005708.81</v>
      </c>
    </row>
    <row r="25539" spans="1:10" x14ac:dyDescent="0.25">
      <c r="A25539">
        <f t="shared" si="798"/>
        <v>25537</v>
      </c>
      <c r="B25539" s="22">
        <v>0</v>
      </c>
      <c r="J25539" s="6">
        <f t="shared" ref="J25539:J25602" si="799">(B25539-$I$6)^2</f>
        <v>16272920094200.813</v>
      </c>
    </row>
    <row r="25540" spans="1:10" x14ac:dyDescent="0.25">
      <c r="A25540">
        <f t="shared" ref="A25540:A25603" si="800">A25539+1</f>
        <v>25538</v>
      </c>
      <c r="B25540" s="22">
        <v>0</v>
      </c>
      <c r="J25540" s="6">
        <f t="shared" si="799"/>
        <v>16272920094200.813</v>
      </c>
    </row>
    <row r="25541" spans="1:10" x14ac:dyDescent="0.25">
      <c r="A25541">
        <f t="shared" si="800"/>
        <v>25539</v>
      </c>
      <c r="B25541" s="22">
        <v>0</v>
      </c>
      <c r="J25541" s="6">
        <f t="shared" si="799"/>
        <v>16272920094200.813</v>
      </c>
    </row>
    <row r="25542" spans="1:10" x14ac:dyDescent="0.25">
      <c r="A25542">
        <f t="shared" si="800"/>
        <v>25540</v>
      </c>
      <c r="B25542" s="22">
        <v>0</v>
      </c>
      <c r="J25542" s="6">
        <f t="shared" si="799"/>
        <v>16272920094200.813</v>
      </c>
    </row>
    <row r="25543" spans="1:10" x14ac:dyDescent="0.25">
      <c r="A25543">
        <f t="shared" si="800"/>
        <v>25541</v>
      </c>
      <c r="B25543" s="22">
        <v>0</v>
      </c>
      <c r="J25543" s="6">
        <f t="shared" si="799"/>
        <v>16272920094200.813</v>
      </c>
    </row>
    <row r="25544" spans="1:10" x14ac:dyDescent="0.25">
      <c r="A25544">
        <f t="shared" si="800"/>
        <v>25542</v>
      </c>
      <c r="B25544" s="22">
        <v>0</v>
      </c>
      <c r="J25544" s="6">
        <f t="shared" si="799"/>
        <v>16272920094200.813</v>
      </c>
    </row>
    <row r="25545" spans="1:10" x14ac:dyDescent="0.25">
      <c r="A25545">
        <f t="shared" si="800"/>
        <v>25543</v>
      </c>
      <c r="B25545" s="22">
        <v>0</v>
      </c>
      <c r="J25545" s="6">
        <f t="shared" si="799"/>
        <v>16272920094200.813</v>
      </c>
    </row>
    <row r="25546" spans="1:10" x14ac:dyDescent="0.25">
      <c r="A25546">
        <f t="shared" si="800"/>
        <v>25544</v>
      </c>
      <c r="B25546" s="22">
        <v>8943680</v>
      </c>
      <c r="J25546" s="6">
        <f t="shared" si="799"/>
        <v>24105244819313.906</v>
      </c>
    </row>
    <row r="25547" spans="1:10" x14ac:dyDescent="0.25">
      <c r="A25547">
        <f t="shared" si="800"/>
        <v>25545</v>
      </c>
      <c r="B25547" s="22">
        <v>8943680</v>
      </c>
      <c r="J25547" s="6">
        <f t="shared" si="799"/>
        <v>24105244819313.906</v>
      </c>
    </row>
    <row r="25548" spans="1:10" x14ac:dyDescent="0.25">
      <c r="A25548">
        <f t="shared" si="800"/>
        <v>25546</v>
      </c>
      <c r="B25548" s="22">
        <v>8143430</v>
      </c>
      <c r="J25548" s="6">
        <f t="shared" si="799"/>
        <v>16887655243524.369</v>
      </c>
    </row>
    <row r="25549" spans="1:10" x14ac:dyDescent="0.25">
      <c r="A25549">
        <f t="shared" si="800"/>
        <v>25547</v>
      </c>
      <c r="B25549" s="22">
        <v>8143430</v>
      </c>
      <c r="J25549" s="6">
        <f t="shared" si="799"/>
        <v>16887655243524.369</v>
      </c>
    </row>
    <row r="25550" spans="1:10" x14ac:dyDescent="0.25">
      <c r="A25550">
        <f t="shared" si="800"/>
        <v>25548</v>
      </c>
      <c r="B25550" s="22">
        <v>5258980.8219178077</v>
      </c>
      <c r="J25550" s="6">
        <f t="shared" si="799"/>
        <v>1500649651294.001</v>
      </c>
    </row>
    <row r="25551" spans="1:10" x14ac:dyDescent="0.25">
      <c r="A25551">
        <f t="shared" si="800"/>
        <v>25549</v>
      </c>
      <c r="B25551" s="22">
        <v>0</v>
      </c>
      <c r="J25551" s="6">
        <f t="shared" si="799"/>
        <v>16272920094200.813</v>
      </c>
    </row>
    <row r="25552" spans="1:10" x14ac:dyDescent="0.25">
      <c r="A25552">
        <f t="shared" si="800"/>
        <v>25550</v>
      </c>
      <c r="B25552" s="22">
        <v>0</v>
      </c>
      <c r="J25552" s="6">
        <f t="shared" si="799"/>
        <v>16272920094200.813</v>
      </c>
    </row>
    <row r="25553" spans="1:10" x14ac:dyDescent="0.25">
      <c r="A25553">
        <f t="shared" si="800"/>
        <v>25551</v>
      </c>
      <c r="B25553" s="22">
        <v>0</v>
      </c>
      <c r="J25553" s="6">
        <f t="shared" si="799"/>
        <v>16272920094200.813</v>
      </c>
    </row>
    <row r="25554" spans="1:10" x14ac:dyDescent="0.25">
      <c r="A25554">
        <f t="shared" si="800"/>
        <v>25552</v>
      </c>
      <c r="B25554" s="22">
        <v>8143430</v>
      </c>
      <c r="J25554" s="6">
        <f t="shared" si="799"/>
        <v>16887655243524.369</v>
      </c>
    </row>
    <row r="25555" spans="1:10" x14ac:dyDescent="0.25">
      <c r="A25555">
        <f t="shared" si="800"/>
        <v>25553</v>
      </c>
      <c r="B25555" s="22">
        <v>8943680</v>
      </c>
      <c r="J25555" s="6">
        <f t="shared" si="799"/>
        <v>24105244819313.906</v>
      </c>
    </row>
    <row r="25556" spans="1:10" x14ac:dyDescent="0.25">
      <c r="A25556">
        <f t="shared" si="800"/>
        <v>25554</v>
      </c>
      <c r="B25556" s="22">
        <v>0</v>
      </c>
      <c r="J25556" s="6">
        <f t="shared" si="799"/>
        <v>16272920094200.813</v>
      </c>
    </row>
    <row r="25557" spans="1:10" x14ac:dyDescent="0.25">
      <c r="A25557">
        <f t="shared" si="800"/>
        <v>25555</v>
      </c>
      <c r="B25557" s="22">
        <v>0</v>
      </c>
      <c r="J25557" s="6">
        <f t="shared" si="799"/>
        <v>16272920094200.813</v>
      </c>
    </row>
    <row r="25558" spans="1:10" x14ac:dyDescent="0.25">
      <c r="A25558">
        <f t="shared" si="800"/>
        <v>25556</v>
      </c>
      <c r="B25558" s="22">
        <v>8943680</v>
      </c>
      <c r="J25558" s="6">
        <f t="shared" si="799"/>
        <v>24105244819313.906</v>
      </c>
    </row>
    <row r="25559" spans="1:10" x14ac:dyDescent="0.25">
      <c r="A25559">
        <f t="shared" si="800"/>
        <v>25557</v>
      </c>
      <c r="B25559" s="22">
        <v>8943680</v>
      </c>
      <c r="J25559" s="6">
        <f t="shared" si="799"/>
        <v>24105244819313.906</v>
      </c>
    </row>
    <row r="25560" spans="1:10" x14ac:dyDescent="0.25">
      <c r="A25560">
        <f t="shared" si="800"/>
        <v>25558</v>
      </c>
      <c r="B25560" s="22">
        <v>0</v>
      </c>
      <c r="J25560" s="6">
        <f t="shared" si="799"/>
        <v>16272920094200.813</v>
      </c>
    </row>
    <row r="25561" spans="1:10" x14ac:dyDescent="0.25">
      <c r="A25561">
        <f t="shared" si="800"/>
        <v>25559</v>
      </c>
      <c r="B25561" s="22">
        <v>0</v>
      </c>
      <c r="J25561" s="6">
        <f t="shared" si="799"/>
        <v>16272920094200.813</v>
      </c>
    </row>
    <row r="25562" spans="1:10" x14ac:dyDescent="0.25">
      <c r="A25562">
        <f t="shared" si="800"/>
        <v>25560</v>
      </c>
      <c r="B25562" s="22">
        <v>11393430</v>
      </c>
      <c r="J25562" s="6">
        <f t="shared" si="799"/>
        <v>54161640302182.273</v>
      </c>
    </row>
    <row r="25563" spans="1:10" x14ac:dyDescent="0.25">
      <c r="A25563">
        <f t="shared" si="800"/>
        <v>25561</v>
      </c>
      <c r="B25563" s="22">
        <v>11143430</v>
      </c>
      <c r="J25563" s="6">
        <f t="shared" si="799"/>
        <v>50544410682285.516</v>
      </c>
    </row>
    <row r="25564" spans="1:10" x14ac:dyDescent="0.25">
      <c r="A25564">
        <f t="shared" si="800"/>
        <v>25562</v>
      </c>
      <c r="B25564" s="22">
        <v>0</v>
      </c>
      <c r="J25564" s="6">
        <f t="shared" si="799"/>
        <v>16272920094200.813</v>
      </c>
    </row>
    <row r="25565" spans="1:10" x14ac:dyDescent="0.25">
      <c r="A25565">
        <f t="shared" si="800"/>
        <v>25563</v>
      </c>
      <c r="B25565" s="22">
        <v>0</v>
      </c>
      <c r="J25565" s="6">
        <f t="shared" si="799"/>
        <v>16272920094200.813</v>
      </c>
    </row>
    <row r="25566" spans="1:10" x14ac:dyDescent="0.25">
      <c r="A25566">
        <f t="shared" si="800"/>
        <v>25564</v>
      </c>
      <c r="B25566" s="22">
        <v>20087110</v>
      </c>
      <c r="J25566" s="6">
        <f t="shared" si="799"/>
        <v>257703279452198.59</v>
      </c>
    </row>
    <row r="25567" spans="1:10" x14ac:dyDescent="0.25">
      <c r="A25567">
        <f t="shared" si="800"/>
        <v>25565</v>
      </c>
      <c r="B25567" s="22">
        <v>0</v>
      </c>
      <c r="J25567" s="6">
        <f t="shared" si="799"/>
        <v>16272920094200.813</v>
      </c>
    </row>
    <row r="25568" spans="1:10" x14ac:dyDescent="0.25">
      <c r="A25568">
        <f t="shared" si="800"/>
        <v>25566</v>
      </c>
      <c r="B25568" s="22">
        <v>0</v>
      </c>
      <c r="J25568" s="6">
        <f t="shared" si="799"/>
        <v>16272920094200.813</v>
      </c>
    </row>
    <row r="25569" spans="1:10" x14ac:dyDescent="0.25">
      <c r="A25569">
        <f t="shared" si="800"/>
        <v>25567</v>
      </c>
      <c r="B25569" s="22">
        <v>0</v>
      </c>
      <c r="J25569" s="6">
        <f t="shared" si="799"/>
        <v>16272920094200.813</v>
      </c>
    </row>
    <row r="25570" spans="1:10" x14ac:dyDescent="0.25">
      <c r="A25570">
        <f t="shared" si="800"/>
        <v>25568</v>
      </c>
      <c r="B25570" s="22">
        <v>0</v>
      </c>
      <c r="J25570" s="6">
        <f t="shared" si="799"/>
        <v>16272920094200.813</v>
      </c>
    </row>
    <row r="25571" spans="1:10" x14ac:dyDescent="0.25">
      <c r="A25571">
        <f t="shared" si="800"/>
        <v>25569</v>
      </c>
      <c r="B25571" s="22">
        <v>8143430</v>
      </c>
      <c r="J25571" s="6">
        <f t="shared" si="799"/>
        <v>16887655243524.369</v>
      </c>
    </row>
    <row r="25572" spans="1:10" x14ac:dyDescent="0.25">
      <c r="A25572">
        <f t="shared" si="800"/>
        <v>25570</v>
      </c>
      <c r="B25572" s="22">
        <v>0</v>
      </c>
      <c r="J25572" s="6">
        <f t="shared" si="799"/>
        <v>16272920094200.813</v>
      </c>
    </row>
    <row r="25573" spans="1:10" x14ac:dyDescent="0.25">
      <c r="A25573">
        <f t="shared" si="800"/>
        <v>25571</v>
      </c>
      <c r="B25573" s="22">
        <v>3250000</v>
      </c>
      <c r="J25573" s="6">
        <f t="shared" si="799"/>
        <v>614610152858.7196</v>
      </c>
    </row>
    <row r="25574" spans="1:10" x14ac:dyDescent="0.25">
      <c r="A25574">
        <f t="shared" si="800"/>
        <v>25572</v>
      </c>
      <c r="B25574" s="22">
        <v>0</v>
      </c>
      <c r="J25574" s="6">
        <f t="shared" si="799"/>
        <v>16272920094200.813</v>
      </c>
    </row>
    <row r="25575" spans="1:10" x14ac:dyDescent="0.25">
      <c r="A25575">
        <f t="shared" si="800"/>
        <v>25573</v>
      </c>
      <c r="B25575" s="22">
        <v>0</v>
      </c>
      <c r="J25575" s="6">
        <f t="shared" si="799"/>
        <v>16272920094200.813</v>
      </c>
    </row>
    <row r="25576" spans="1:10" x14ac:dyDescent="0.25">
      <c r="A25576">
        <f t="shared" si="800"/>
        <v>25574</v>
      </c>
      <c r="B25576" s="22">
        <v>3000000</v>
      </c>
      <c r="J25576" s="6">
        <f t="shared" si="799"/>
        <v>1069095532961.9576</v>
      </c>
    </row>
    <row r="25577" spans="1:10" x14ac:dyDescent="0.25">
      <c r="A25577">
        <f t="shared" si="800"/>
        <v>25575</v>
      </c>
      <c r="B25577" s="22">
        <v>0</v>
      </c>
      <c r="J25577" s="6">
        <f t="shared" si="799"/>
        <v>16272920094200.813</v>
      </c>
    </row>
    <row r="25578" spans="1:10" x14ac:dyDescent="0.25">
      <c r="A25578">
        <f t="shared" si="800"/>
        <v>25576</v>
      </c>
      <c r="B25578" s="22">
        <v>8943680</v>
      </c>
      <c r="J25578" s="6">
        <f t="shared" si="799"/>
        <v>24105244819313.906</v>
      </c>
    </row>
    <row r="25579" spans="1:10" x14ac:dyDescent="0.25">
      <c r="A25579">
        <f t="shared" si="800"/>
        <v>25577</v>
      </c>
      <c r="B25579" s="22">
        <v>17087110</v>
      </c>
      <c r="J25579" s="6">
        <f t="shared" si="799"/>
        <v>170384444013437.47</v>
      </c>
    </row>
    <row r="25580" spans="1:10" x14ac:dyDescent="0.25">
      <c r="A25580">
        <f t="shared" si="800"/>
        <v>25578</v>
      </c>
      <c r="B25580" s="22">
        <v>0</v>
      </c>
      <c r="J25580" s="6">
        <f t="shared" si="799"/>
        <v>16272920094200.813</v>
      </c>
    </row>
    <row r="25581" spans="1:10" x14ac:dyDescent="0.25">
      <c r="A25581">
        <f t="shared" si="800"/>
        <v>25579</v>
      </c>
      <c r="B25581" s="22">
        <v>8143430</v>
      </c>
      <c r="J25581" s="6">
        <f t="shared" si="799"/>
        <v>16887655243524.369</v>
      </c>
    </row>
    <row r="25582" spans="1:10" x14ac:dyDescent="0.25">
      <c r="A25582">
        <f t="shared" si="800"/>
        <v>25580</v>
      </c>
      <c r="B25582" s="22">
        <v>0</v>
      </c>
      <c r="J25582" s="6">
        <f t="shared" si="799"/>
        <v>16272920094200.813</v>
      </c>
    </row>
    <row r="25583" spans="1:10" x14ac:dyDescent="0.25">
      <c r="A25583">
        <f t="shared" si="800"/>
        <v>25581</v>
      </c>
      <c r="B25583" s="22">
        <v>0</v>
      </c>
      <c r="J25583" s="6">
        <f t="shared" si="799"/>
        <v>16272920094200.813</v>
      </c>
    </row>
    <row r="25584" spans="1:10" x14ac:dyDescent="0.25">
      <c r="A25584">
        <f t="shared" si="800"/>
        <v>25582</v>
      </c>
      <c r="B25584" s="22">
        <v>3250000</v>
      </c>
      <c r="J25584" s="6">
        <f t="shared" si="799"/>
        <v>614610152858.7196</v>
      </c>
    </row>
    <row r="25585" spans="1:10" x14ac:dyDescent="0.25">
      <c r="A25585">
        <f t="shared" si="800"/>
        <v>25583</v>
      </c>
      <c r="B25585" s="22">
        <v>0</v>
      </c>
      <c r="J25585" s="6">
        <f t="shared" si="799"/>
        <v>16272920094200.813</v>
      </c>
    </row>
    <row r="25586" spans="1:10" x14ac:dyDescent="0.25">
      <c r="A25586">
        <f t="shared" si="800"/>
        <v>25584</v>
      </c>
      <c r="B25586" s="22">
        <v>8143430</v>
      </c>
      <c r="J25586" s="6">
        <f t="shared" si="799"/>
        <v>16887655243524.369</v>
      </c>
    </row>
    <row r="25587" spans="1:10" x14ac:dyDescent="0.25">
      <c r="A25587">
        <f t="shared" si="800"/>
        <v>25585</v>
      </c>
      <c r="B25587" s="22">
        <v>0</v>
      </c>
      <c r="J25587" s="6">
        <f t="shared" si="799"/>
        <v>16272920094200.813</v>
      </c>
    </row>
    <row r="25588" spans="1:10" x14ac:dyDescent="0.25">
      <c r="A25588">
        <f t="shared" si="800"/>
        <v>25586</v>
      </c>
      <c r="B25588" s="22">
        <v>8143430</v>
      </c>
      <c r="J25588" s="6">
        <f t="shared" si="799"/>
        <v>16887655243524.369</v>
      </c>
    </row>
    <row r="25589" spans="1:10" x14ac:dyDescent="0.25">
      <c r="A25589">
        <f t="shared" si="800"/>
        <v>25587</v>
      </c>
      <c r="B25589" s="22">
        <v>0</v>
      </c>
      <c r="J25589" s="6">
        <f t="shared" si="799"/>
        <v>16272920094200.813</v>
      </c>
    </row>
    <row r="25590" spans="1:10" x14ac:dyDescent="0.25">
      <c r="A25590">
        <f t="shared" si="800"/>
        <v>25588</v>
      </c>
      <c r="B25590" s="22">
        <v>0</v>
      </c>
      <c r="J25590" s="6">
        <f t="shared" si="799"/>
        <v>16272920094200.813</v>
      </c>
    </row>
    <row r="25591" spans="1:10" x14ac:dyDescent="0.25">
      <c r="A25591">
        <f t="shared" si="800"/>
        <v>25589</v>
      </c>
      <c r="B25591" s="22">
        <v>8143430</v>
      </c>
      <c r="J25591" s="6">
        <f t="shared" si="799"/>
        <v>16887655243524.369</v>
      </c>
    </row>
    <row r="25592" spans="1:10" x14ac:dyDescent="0.25">
      <c r="A25592">
        <f t="shared" si="800"/>
        <v>25590</v>
      </c>
      <c r="B25592" s="22">
        <v>0</v>
      </c>
      <c r="J25592" s="6">
        <f t="shared" si="799"/>
        <v>16272920094200.813</v>
      </c>
    </row>
    <row r="25593" spans="1:10" x14ac:dyDescent="0.25">
      <c r="A25593">
        <f t="shared" si="800"/>
        <v>25591</v>
      </c>
      <c r="B25593" s="22">
        <v>3250000</v>
      </c>
      <c r="J25593" s="6">
        <f t="shared" si="799"/>
        <v>614610152858.7196</v>
      </c>
    </row>
    <row r="25594" spans="1:10" x14ac:dyDescent="0.25">
      <c r="A25594">
        <f t="shared" si="800"/>
        <v>25592</v>
      </c>
      <c r="B25594" s="22">
        <v>0</v>
      </c>
      <c r="J25594" s="6">
        <f t="shared" si="799"/>
        <v>16272920094200.813</v>
      </c>
    </row>
    <row r="25595" spans="1:10" x14ac:dyDescent="0.25">
      <c r="A25595">
        <f t="shared" si="800"/>
        <v>25593</v>
      </c>
      <c r="B25595" s="22">
        <v>9515592.8281917796</v>
      </c>
      <c r="J25595" s="6">
        <f t="shared" si="799"/>
        <v>30048180496223.477</v>
      </c>
    </row>
    <row r="25596" spans="1:10" x14ac:dyDescent="0.25">
      <c r="A25596">
        <f t="shared" si="800"/>
        <v>25594</v>
      </c>
      <c r="B25596" s="22">
        <v>0</v>
      </c>
      <c r="J25596" s="6">
        <f t="shared" si="799"/>
        <v>16272920094200.813</v>
      </c>
    </row>
    <row r="25597" spans="1:10" x14ac:dyDescent="0.25">
      <c r="A25597">
        <f t="shared" si="800"/>
        <v>25595</v>
      </c>
      <c r="B25597" s="22">
        <v>0</v>
      </c>
      <c r="J25597" s="6">
        <f t="shared" si="799"/>
        <v>16272920094200.813</v>
      </c>
    </row>
    <row r="25598" spans="1:10" x14ac:dyDescent="0.25">
      <c r="A25598">
        <f t="shared" si="800"/>
        <v>25596</v>
      </c>
      <c r="B25598" s="22">
        <v>0</v>
      </c>
      <c r="J25598" s="6">
        <f t="shared" si="799"/>
        <v>16272920094200.813</v>
      </c>
    </row>
    <row r="25599" spans="1:10" x14ac:dyDescent="0.25">
      <c r="A25599">
        <f t="shared" si="800"/>
        <v>25597</v>
      </c>
      <c r="B25599" s="22">
        <v>0</v>
      </c>
      <c r="J25599" s="6">
        <f t="shared" si="799"/>
        <v>16272920094200.813</v>
      </c>
    </row>
    <row r="25600" spans="1:10" x14ac:dyDescent="0.25">
      <c r="A25600">
        <f t="shared" si="800"/>
        <v>25598</v>
      </c>
      <c r="B25600" s="22">
        <v>0</v>
      </c>
      <c r="J25600" s="6">
        <f t="shared" si="799"/>
        <v>16272920094200.813</v>
      </c>
    </row>
    <row r="25601" spans="1:10" x14ac:dyDescent="0.25">
      <c r="A25601">
        <f t="shared" si="800"/>
        <v>25599</v>
      </c>
      <c r="B25601" s="22">
        <v>0</v>
      </c>
      <c r="J25601" s="6">
        <f t="shared" si="799"/>
        <v>16272920094200.813</v>
      </c>
    </row>
    <row r="25602" spans="1:10" x14ac:dyDescent="0.25">
      <c r="A25602">
        <f t="shared" si="800"/>
        <v>25600</v>
      </c>
      <c r="B25602" s="22">
        <v>0</v>
      </c>
      <c r="J25602" s="6">
        <f t="shared" si="799"/>
        <v>16272920094200.813</v>
      </c>
    </row>
    <row r="25603" spans="1:10" x14ac:dyDescent="0.25">
      <c r="A25603">
        <f t="shared" si="800"/>
        <v>25601</v>
      </c>
      <c r="B25603" s="22">
        <v>8143430</v>
      </c>
      <c r="J25603" s="6">
        <f t="shared" ref="J25603:J25666" si="801">(B25603-$I$6)^2</f>
        <v>16887655243524.369</v>
      </c>
    </row>
    <row r="25604" spans="1:10" x14ac:dyDescent="0.25">
      <c r="A25604">
        <f t="shared" ref="A25604:A25667" si="802">A25603+1</f>
        <v>25602</v>
      </c>
      <c r="B25604" s="22">
        <v>0</v>
      </c>
      <c r="J25604" s="6">
        <f t="shared" si="801"/>
        <v>16272920094200.813</v>
      </c>
    </row>
    <row r="25605" spans="1:10" x14ac:dyDescent="0.25">
      <c r="A25605">
        <f t="shared" si="802"/>
        <v>25603</v>
      </c>
      <c r="B25605" s="22">
        <v>8143430</v>
      </c>
      <c r="J25605" s="6">
        <f t="shared" si="801"/>
        <v>16887655243524.369</v>
      </c>
    </row>
    <row r="25606" spans="1:10" x14ac:dyDescent="0.25">
      <c r="A25606">
        <f t="shared" si="802"/>
        <v>25604</v>
      </c>
      <c r="B25606" s="22">
        <v>0</v>
      </c>
      <c r="J25606" s="6">
        <f t="shared" si="801"/>
        <v>16272920094200.813</v>
      </c>
    </row>
    <row r="25607" spans="1:10" x14ac:dyDescent="0.25">
      <c r="A25607">
        <f t="shared" si="802"/>
        <v>25605</v>
      </c>
      <c r="B25607" s="22">
        <v>0</v>
      </c>
      <c r="J25607" s="6">
        <f t="shared" si="801"/>
        <v>16272920094200.813</v>
      </c>
    </row>
    <row r="25608" spans="1:10" x14ac:dyDescent="0.25">
      <c r="A25608">
        <f t="shared" si="802"/>
        <v>25606</v>
      </c>
      <c r="B25608" s="22">
        <v>8143430</v>
      </c>
      <c r="J25608" s="6">
        <f t="shared" si="801"/>
        <v>16887655243524.369</v>
      </c>
    </row>
    <row r="25609" spans="1:10" x14ac:dyDescent="0.25">
      <c r="A25609">
        <f t="shared" si="802"/>
        <v>25607</v>
      </c>
      <c r="B25609" s="22">
        <v>17087110</v>
      </c>
      <c r="J25609" s="6">
        <f t="shared" si="801"/>
        <v>170384444013437.47</v>
      </c>
    </row>
    <row r="25610" spans="1:10" x14ac:dyDescent="0.25">
      <c r="A25610">
        <f t="shared" si="802"/>
        <v>25608</v>
      </c>
      <c r="B25610" s="22">
        <v>8943680</v>
      </c>
      <c r="J25610" s="6">
        <f t="shared" si="801"/>
        <v>24105244819313.906</v>
      </c>
    </row>
    <row r="25611" spans="1:10" x14ac:dyDescent="0.25">
      <c r="A25611">
        <f t="shared" si="802"/>
        <v>25609</v>
      </c>
      <c r="B25611" s="22">
        <v>0</v>
      </c>
      <c r="J25611" s="6">
        <f t="shared" si="801"/>
        <v>16272920094200.813</v>
      </c>
    </row>
    <row r="25612" spans="1:10" x14ac:dyDescent="0.25">
      <c r="A25612">
        <f t="shared" si="802"/>
        <v>25610</v>
      </c>
      <c r="B25612" s="22">
        <v>0</v>
      </c>
      <c r="J25612" s="6">
        <f t="shared" si="801"/>
        <v>16272920094200.813</v>
      </c>
    </row>
    <row r="25613" spans="1:10" x14ac:dyDescent="0.25">
      <c r="A25613">
        <f t="shared" si="802"/>
        <v>25611</v>
      </c>
      <c r="B25613" s="22">
        <v>0</v>
      </c>
      <c r="J25613" s="6">
        <f t="shared" si="801"/>
        <v>16272920094200.813</v>
      </c>
    </row>
    <row r="25614" spans="1:10" x14ac:dyDescent="0.25">
      <c r="A25614">
        <f t="shared" si="802"/>
        <v>25612</v>
      </c>
      <c r="B25614" s="22">
        <v>0</v>
      </c>
      <c r="J25614" s="6">
        <f t="shared" si="801"/>
        <v>16272920094200.813</v>
      </c>
    </row>
    <row r="25615" spans="1:10" x14ac:dyDescent="0.25">
      <c r="A25615">
        <f t="shared" si="802"/>
        <v>25613</v>
      </c>
      <c r="B25615" s="22">
        <v>0</v>
      </c>
      <c r="J25615" s="6">
        <f t="shared" si="801"/>
        <v>16272920094200.813</v>
      </c>
    </row>
    <row r="25616" spans="1:10" x14ac:dyDescent="0.25">
      <c r="A25616">
        <f t="shared" si="802"/>
        <v>25614</v>
      </c>
      <c r="B25616" s="22">
        <v>3250000</v>
      </c>
      <c r="J25616" s="6">
        <f t="shared" si="801"/>
        <v>614610152858.7196</v>
      </c>
    </row>
    <row r="25617" spans="1:10" x14ac:dyDescent="0.25">
      <c r="A25617">
        <f t="shared" si="802"/>
        <v>25615</v>
      </c>
      <c r="B25617" s="22">
        <v>9515592.8281917796</v>
      </c>
      <c r="J25617" s="6">
        <f t="shared" si="801"/>
        <v>30048180496223.477</v>
      </c>
    </row>
    <row r="25618" spans="1:10" x14ac:dyDescent="0.25">
      <c r="A25618">
        <f t="shared" si="802"/>
        <v>25616</v>
      </c>
      <c r="B25618" s="22">
        <v>0</v>
      </c>
      <c r="J25618" s="6">
        <f t="shared" si="801"/>
        <v>16272920094200.813</v>
      </c>
    </row>
    <row r="25619" spans="1:10" x14ac:dyDescent="0.25">
      <c r="A25619">
        <f t="shared" si="802"/>
        <v>25617</v>
      </c>
      <c r="B25619" s="22">
        <v>0</v>
      </c>
      <c r="J25619" s="6">
        <f t="shared" si="801"/>
        <v>16272920094200.813</v>
      </c>
    </row>
    <row r="25620" spans="1:10" x14ac:dyDescent="0.25">
      <c r="A25620">
        <f t="shared" si="802"/>
        <v>25618</v>
      </c>
      <c r="B25620" s="22">
        <v>0</v>
      </c>
      <c r="J25620" s="6">
        <f t="shared" si="801"/>
        <v>16272920094200.813</v>
      </c>
    </row>
    <row r="25621" spans="1:10" x14ac:dyDescent="0.25">
      <c r="A25621">
        <f t="shared" si="802"/>
        <v>25619</v>
      </c>
      <c r="B25621" s="22">
        <v>0</v>
      </c>
      <c r="J25621" s="6">
        <f t="shared" si="801"/>
        <v>16272920094200.813</v>
      </c>
    </row>
    <row r="25622" spans="1:10" x14ac:dyDescent="0.25">
      <c r="A25622">
        <f t="shared" si="802"/>
        <v>25620</v>
      </c>
      <c r="B25622" s="22">
        <v>8943680</v>
      </c>
      <c r="J25622" s="6">
        <f t="shared" si="801"/>
        <v>24105244819313.906</v>
      </c>
    </row>
    <row r="25623" spans="1:10" x14ac:dyDescent="0.25">
      <c r="A25623">
        <f t="shared" si="802"/>
        <v>25621</v>
      </c>
      <c r="B25623" s="22">
        <v>8143430</v>
      </c>
      <c r="J25623" s="6">
        <f t="shared" si="801"/>
        <v>16887655243524.369</v>
      </c>
    </row>
    <row r="25624" spans="1:10" x14ac:dyDescent="0.25">
      <c r="A25624">
        <f t="shared" si="802"/>
        <v>25622</v>
      </c>
      <c r="B25624" s="22">
        <v>2008980.8219178081</v>
      </c>
      <c r="J25624" s="6">
        <f t="shared" si="801"/>
        <v>4100584250170.3423</v>
      </c>
    </row>
    <row r="25625" spans="1:10" x14ac:dyDescent="0.25">
      <c r="A25625">
        <f t="shared" si="802"/>
        <v>25623</v>
      </c>
      <c r="B25625" s="22">
        <v>9515592.8281917796</v>
      </c>
      <c r="J25625" s="6">
        <f t="shared" si="801"/>
        <v>30048180496223.477</v>
      </c>
    </row>
    <row r="25626" spans="1:10" x14ac:dyDescent="0.25">
      <c r="A25626">
        <f t="shared" si="802"/>
        <v>25624</v>
      </c>
      <c r="B25626" s="22">
        <v>8143430</v>
      </c>
      <c r="J25626" s="6">
        <f t="shared" si="801"/>
        <v>16887655243524.369</v>
      </c>
    </row>
    <row r="25627" spans="1:10" x14ac:dyDescent="0.25">
      <c r="A25627">
        <f t="shared" si="802"/>
        <v>25625</v>
      </c>
      <c r="B25627" s="22">
        <v>0</v>
      </c>
      <c r="J25627" s="6">
        <f t="shared" si="801"/>
        <v>16272920094200.813</v>
      </c>
    </row>
    <row r="25628" spans="1:10" x14ac:dyDescent="0.25">
      <c r="A25628">
        <f t="shared" si="802"/>
        <v>25626</v>
      </c>
      <c r="B25628" s="22">
        <v>0</v>
      </c>
      <c r="J25628" s="6">
        <f t="shared" si="801"/>
        <v>16272920094200.813</v>
      </c>
    </row>
    <row r="25629" spans="1:10" x14ac:dyDescent="0.25">
      <c r="A25629">
        <f t="shared" si="802"/>
        <v>25627</v>
      </c>
      <c r="B25629" s="22">
        <v>9509178.0821917802</v>
      </c>
      <c r="J25629" s="6">
        <f t="shared" si="801"/>
        <v>29977895218721.488</v>
      </c>
    </row>
    <row r="25630" spans="1:10" x14ac:dyDescent="0.25">
      <c r="A25630">
        <f t="shared" si="802"/>
        <v>25628</v>
      </c>
      <c r="B25630" s="22">
        <v>0</v>
      </c>
      <c r="J25630" s="6">
        <f t="shared" si="801"/>
        <v>16272920094200.813</v>
      </c>
    </row>
    <row r="25631" spans="1:10" x14ac:dyDescent="0.25">
      <c r="A25631">
        <f t="shared" si="802"/>
        <v>25629</v>
      </c>
      <c r="B25631" s="22">
        <v>11943680</v>
      </c>
      <c r="J25631" s="6">
        <f t="shared" si="801"/>
        <v>62563500258075.047</v>
      </c>
    </row>
    <row r="25632" spans="1:10" x14ac:dyDescent="0.25">
      <c r="A25632">
        <f t="shared" si="802"/>
        <v>25630</v>
      </c>
      <c r="B25632" s="22">
        <v>0</v>
      </c>
      <c r="J25632" s="6">
        <f t="shared" si="801"/>
        <v>16272920094200.813</v>
      </c>
    </row>
    <row r="25633" spans="1:10" x14ac:dyDescent="0.25">
      <c r="A25633">
        <f t="shared" si="802"/>
        <v>25631</v>
      </c>
      <c r="B25633" s="22">
        <v>54335043.934246585</v>
      </c>
      <c r="J25633" s="6">
        <f t="shared" si="801"/>
        <v>2530197962460137.5</v>
      </c>
    </row>
    <row r="25634" spans="1:10" x14ac:dyDescent="0.25">
      <c r="A25634">
        <f t="shared" si="802"/>
        <v>25632</v>
      </c>
      <c r="B25634" s="22">
        <v>8943680</v>
      </c>
      <c r="J25634" s="6">
        <f t="shared" si="801"/>
        <v>24105244819313.906</v>
      </c>
    </row>
    <row r="25635" spans="1:10" x14ac:dyDescent="0.25">
      <c r="A25635">
        <f t="shared" si="802"/>
        <v>25633</v>
      </c>
      <c r="B25635" s="22">
        <v>8943680</v>
      </c>
      <c r="J25635" s="6">
        <f t="shared" si="801"/>
        <v>24105244819313.906</v>
      </c>
    </row>
    <row r="25636" spans="1:10" x14ac:dyDescent="0.25">
      <c r="A25636">
        <f t="shared" si="802"/>
        <v>25634</v>
      </c>
      <c r="B25636" s="22">
        <v>8943680</v>
      </c>
      <c r="J25636" s="6">
        <f t="shared" si="801"/>
        <v>24105244819313.906</v>
      </c>
    </row>
    <row r="25637" spans="1:10" x14ac:dyDescent="0.25">
      <c r="A25637">
        <f t="shared" si="802"/>
        <v>25635</v>
      </c>
      <c r="B25637" s="22">
        <v>0</v>
      </c>
      <c r="J25637" s="6">
        <f t="shared" si="801"/>
        <v>16272920094200.813</v>
      </c>
    </row>
    <row r="25638" spans="1:10" x14ac:dyDescent="0.25">
      <c r="A25638">
        <f t="shared" si="802"/>
        <v>25636</v>
      </c>
      <c r="B25638" s="22">
        <v>0</v>
      </c>
      <c r="J25638" s="6">
        <f t="shared" si="801"/>
        <v>16272920094200.813</v>
      </c>
    </row>
    <row r="25639" spans="1:10" x14ac:dyDescent="0.25">
      <c r="A25639">
        <f t="shared" si="802"/>
        <v>25637</v>
      </c>
      <c r="B25639" s="22">
        <v>8943680</v>
      </c>
      <c r="J25639" s="6">
        <f t="shared" si="801"/>
        <v>24105244819313.906</v>
      </c>
    </row>
    <row r="25640" spans="1:10" x14ac:dyDescent="0.25">
      <c r="A25640">
        <f t="shared" si="802"/>
        <v>25638</v>
      </c>
      <c r="B25640" s="22">
        <v>3000000</v>
      </c>
      <c r="J25640" s="6">
        <f t="shared" si="801"/>
        <v>1069095532961.9576</v>
      </c>
    </row>
    <row r="25641" spans="1:10" x14ac:dyDescent="0.25">
      <c r="A25641">
        <f t="shared" si="802"/>
        <v>25639</v>
      </c>
      <c r="B25641" s="22">
        <v>0</v>
      </c>
      <c r="J25641" s="6">
        <f t="shared" si="801"/>
        <v>16272920094200.813</v>
      </c>
    </row>
    <row r="25642" spans="1:10" x14ac:dyDescent="0.25">
      <c r="A25642">
        <f t="shared" si="802"/>
        <v>25640</v>
      </c>
      <c r="B25642" s="22">
        <v>0</v>
      </c>
      <c r="J25642" s="6">
        <f t="shared" si="801"/>
        <v>16272920094200.813</v>
      </c>
    </row>
    <row r="25643" spans="1:10" x14ac:dyDescent="0.25">
      <c r="A25643">
        <f t="shared" si="802"/>
        <v>25641</v>
      </c>
      <c r="B25643" s="22">
        <v>0</v>
      </c>
      <c r="J25643" s="6">
        <f t="shared" si="801"/>
        <v>16272920094200.813</v>
      </c>
    </row>
    <row r="25644" spans="1:10" x14ac:dyDescent="0.25">
      <c r="A25644">
        <f t="shared" si="802"/>
        <v>25642</v>
      </c>
      <c r="B25644" s="22">
        <v>3000000</v>
      </c>
      <c r="J25644" s="6">
        <f t="shared" si="801"/>
        <v>1069095532961.9576</v>
      </c>
    </row>
    <row r="25645" spans="1:10" x14ac:dyDescent="0.25">
      <c r="A25645">
        <f t="shared" si="802"/>
        <v>25643</v>
      </c>
      <c r="B25645" s="22">
        <v>0</v>
      </c>
      <c r="J25645" s="6">
        <f t="shared" si="801"/>
        <v>16272920094200.813</v>
      </c>
    </row>
    <row r="25646" spans="1:10" x14ac:dyDescent="0.25">
      <c r="A25646">
        <f t="shared" si="802"/>
        <v>25644</v>
      </c>
      <c r="B25646" s="22">
        <v>0</v>
      </c>
      <c r="J25646" s="6">
        <f t="shared" si="801"/>
        <v>16272920094200.813</v>
      </c>
    </row>
    <row r="25647" spans="1:10" x14ac:dyDescent="0.25">
      <c r="A25647">
        <f t="shared" si="802"/>
        <v>25645</v>
      </c>
      <c r="B25647" s="22">
        <v>0</v>
      </c>
      <c r="J25647" s="6">
        <f t="shared" si="801"/>
        <v>16272920094200.813</v>
      </c>
    </row>
    <row r="25648" spans="1:10" x14ac:dyDescent="0.25">
      <c r="A25648">
        <f t="shared" si="802"/>
        <v>25646</v>
      </c>
      <c r="B25648" s="22">
        <v>0</v>
      </c>
      <c r="J25648" s="6">
        <f t="shared" si="801"/>
        <v>16272920094200.813</v>
      </c>
    </row>
    <row r="25649" spans="1:10" x14ac:dyDescent="0.25">
      <c r="A25649">
        <f t="shared" si="802"/>
        <v>25647</v>
      </c>
      <c r="B25649" s="22">
        <v>8143430</v>
      </c>
      <c r="J25649" s="6">
        <f t="shared" si="801"/>
        <v>16887655243524.369</v>
      </c>
    </row>
    <row r="25650" spans="1:10" x14ac:dyDescent="0.25">
      <c r="A25650">
        <f t="shared" si="802"/>
        <v>25648</v>
      </c>
      <c r="B25650" s="22">
        <v>8143430</v>
      </c>
      <c r="J25650" s="6">
        <f t="shared" si="801"/>
        <v>16887655243524.369</v>
      </c>
    </row>
    <row r="25651" spans="1:10" x14ac:dyDescent="0.25">
      <c r="A25651">
        <f t="shared" si="802"/>
        <v>25649</v>
      </c>
      <c r="B25651" s="22">
        <v>0</v>
      </c>
      <c r="J25651" s="6">
        <f t="shared" si="801"/>
        <v>16272920094200.813</v>
      </c>
    </row>
    <row r="25652" spans="1:10" x14ac:dyDescent="0.25">
      <c r="A25652">
        <f t="shared" si="802"/>
        <v>25650</v>
      </c>
      <c r="B25652" s="22">
        <v>69943.25</v>
      </c>
      <c r="J25652" s="6">
        <f t="shared" si="801"/>
        <v>15713514101673.752</v>
      </c>
    </row>
    <row r="25653" spans="1:10" x14ac:dyDescent="0.25">
      <c r="A25653">
        <f t="shared" si="802"/>
        <v>25651</v>
      </c>
      <c r="B25653" s="22">
        <v>8943680</v>
      </c>
      <c r="J25653" s="6">
        <f t="shared" si="801"/>
        <v>24105244819313.906</v>
      </c>
    </row>
    <row r="25654" spans="1:10" x14ac:dyDescent="0.25">
      <c r="A25654">
        <f t="shared" si="802"/>
        <v>25652</v>
      </c>
      <c r="B25654" s="22">
        <v>0</v>
      </c>
      <c r="J25654" s="6">
        <f t="shared" si="801"/>
        <v>16272920094200.813</v>
      </c>
    </row>
    <row r="25655" spans="1:10" x14ac:dyDescent="0.25">
      <c r="A25655">
        <f t="shared" si="802"/>
        <v>25653</v>
      </c>
      <c r="B25655" s="22">
        <v>0</v>
      </c>
      <c r="J25655" s="6">
        <f t="shared" si="801"/>
        <v>16272920094200.813</v>
      </c>
    </row>
    <row r="25656" spans="1:10" x14ac:dyDescent="0.25">
      <c r="A25656">
        <f t="shared" si="802"/>
        <v>25654</v>
      </c>
      <c r="B25656" s="22">
        <v>0</v>
      </c>
      <c r="J25656" s="6">
        <f t="shared" si="801"/>
        <v>16272920094200.813</v>
      </c>
    </row>
    <row r="25657" spans="1:10" x14ac:dyDescent="0.25">
      <c r="A25657">
        <f t="shared" si="802"/>
        <v>25655</v>
      </c>
      <c r="B25657" s="22">
        <v>17087110</v>
      </c>
      <c r="J25657" s="6">
        <f t="shared" si="801"/>
        <v>170384444013437.47</v>
      </c>
    </row>
    <row r="25658" spans="1:10" x14ac:dyDescent="0.25">
      <c r="A25658">
        <f t="shared" si="802"/>
        <v>25656</v>
      </c>
      <c r="B25658" s="22">
        <v>0</v>
      </c>
      <c r="J25658" s="6">
        <f t="shared" si="801"/>
        <v>16272920094200.813</v>
      </c>
    </row>
    <row r="25659" spans="1:10" x14ac:dyDescent="0.25">
      <c r="A25659">
        <f t="shared" si="802"/>
        <v>25657</v>
      </c>
      <c r="B25659" s="22">
        <v>0</v>
      </c>
      <c r="J25659" s="6">
        <f t="shared" si="801"/>
        <v>16272920094200.813</v>
      </c>
    </row>
    <row r="25660" spans="1:10" x14ac:dyDescent="0.25">
      <c r="A25660">
        <f t="shared" si="802"/>
        <v>25658</v>
      </c>
      <c r="B25660" s="22">
        <v>8943680</v>
      </c>
      <c r="J25660" s="6">
        <f t="shared" si="801"/>
        <v>24105244819313.906</v>
      </c>
    </row>
    <row r="25661" spans="1:10" x14ac:dyDescent="0.25">
      <c r="A25661">
        <f t="shared" si="802"/>
        <v>25659</v>
      </c>
      <c r="B25661" s="22">
        <v>0</v>
      </c>
      <c r="J25661" s="6">
        <f t="shared" si="801"/>
        <v>16272920094200.813</v>
      </c>
    </row>
    <row r="25662" spans="1:10" x14ac:dyDescent="0.25">
      <c r="A25662">
        <f t="shared" si="802"/>
        <v>25660</v>
      </c>
      <c r="B25662" s="22">
        <v>17087110</v>
      </c>
      <c r="J25662" s="6">
        <f t="shared" si="801"/>
        <v>170384444013437.47</v>
      </c>
    </row>
    <row r="25663" spans="1:10" x14ac:dyDescent="0.25">
      <c r="A25663">
        <f t="shared" si="802"/>
        <v>25661</v>
      </c>
      <c r="B25663" s="22">
        <v>0</v>
      </c>
      <c r="J25663" s="6">
        <f t="shared" si="801"/>
        <v>16272920094200.813</v>
      </c>
    </row>
    <row r="25664" spans="1:10" x14ac:dyDescent="0.25">
      <c r="A25664">
        <f t="shared" si="802"/>
        <v>25662</v>
      </c>
      <c r="B25664" s="22">
        <v>285171.25</v>
      </c>
      <c r="J25664" s="6">
        <f t="shared" si="801"/>
        <v>14053497767724.313</v>
      </c>
    </row>
    <row r="25665" spans="1:10" x14ac:dyDescent="0.25">
      <c r="A25665">
        <f t="shared" si="802"/>
        <v>25663</v>
      </c>
      <c r="B25665" s="22">
        <v>8428601.25</v>
      </c>
      <c r="J25665" s="6">
        <f t="shared" si="801"/>
        <v>19312777141822.871</v>
      </c>
    </row>
    <row r="25666" spans="1:10" x14ac:dyDescent="0.25">
      <c r="A25666">
        <f t="shared" si="802"/>
        <v>25664</v>
      </c>
      <c r="B25666" s="22">
        <v>11524573.650109587</v>
      </c>
      <c r="J25666" s="6">
        <f t="shared" si="801"/>
        <v>56109131654224.844</v>
      </c>
    </row>
    <row r="25667" spans="1:10" x14ac:dyDescent="0.25">
      <c r="A25667">
        <f t="shared" si="802"/>
        <v>25665</v>
      </c>
      <c r="B25667" s="22">
        <v>0</v>
      </c>
      <c r="J25667" s="6">
        <f t="shared" ref="J25667:J25730" si="803">(B25667-$I$6)^2</f>
        <v>16272920094200.813</v>
      </c>
    </row>
    <row r="25668" spans="1:10" x14ac:dyDescent="0.25">
      <c r="A25668">
        <f t="shared" ref="A25668:A25731" si="804">A25667+1</f>
        <v>25666</v>
      </c>
      <c r="B25668" s="22">
        <v>0</v>
      </c>
      <c r="J25668" s="6">
        <f t="shared" si="803"/>
        <v>16272920094200.813</v>
      </c>
    </row>
    <row r="25669" spans="1:10" x14ac:dyDescent="0.25">
      <c r="A25669">
        <f t="shared" si="804"/>
        <v>25667</v>
      </c>
      <c r="B25669" s="22">
        <v>0</v>
      </c>
      <c r="J25669" s="6">
        <f t="shared" si="803"/>
        <v>16272920094200.813</v>
      </c>
    </row>
    <row r="25670" spans="1:10" x14ac:dyDescent="0.25">
      <c r="A25670">
        <f t="shared" si="804"/>
        <v>25668</v>
      </c>
      <c r="B25670" s="22">
        <v>17087110</v>
      </c>
      <c r="J25670" s="6">
        <f t="shared" si="803"/>
        <v>170384444013437.47</v>
      </c>
    </row>
    <row r="25671" spans="1:10" x14ac:dyDescent="0.25">
      <c r="A25671">
        <f t="shared" si="804"/>
        <v>25669</v>
      </c>
      <c r="B25671" s="22">
        <v>0</v>
      </c>
      <c r="J25671" s="6">
        <f t="shared" si="803"/>
        <v>16272920094200.813</v>
      </c>
    </row>
    <row r="25672" spans="1:10" x14ac:dyDescent="0.25">
      <c r="A25672">
        <f t="shared" si="804"/>
        <v>25670</v>
      </c>
      <c r="B25672" s="22">
        <v>8943680</v>
      </c>
      <c r="J25672" s="6">
        <f t="shared" si="803"/>
        <v>24105244819313.906</v>
      </c>
    </row>
    <row r="25673" spans="1:10" x14ac:dyDescent="0.25">
      <c r="A25673">
        <f t="shared" si="804"/>
        <v>25671</v>
      </c>
      <c r="B25673" s="22">
        <v>0</v>
      </c>
      <c r="J25673" s="6">
        <f t="shared" si="803"/>
        <v>16272920094200.813</v>
      </c>
    </row>
    <row r="25674" spans="1:10" x14ac:dyDescent="0.25">
      <c r="A25674">
        <f t="shared" si="804"/>
        <v>25672</v>
      </c>
      <c r="B25674" s="22">
        <v>0</v>
      </c>
      <c r="J25674" s="6">
        <f t="shared" si="803"/>
        <v>16272920094200.813</v>
      </c>
    </row>
    <row r="25675" spans="1:10" x14ac:dyDescent="0.25">
      <c r="A25675">
        <f t="shared" si="804"/>
        <v>25673</v>
      </c>
      <c r="B25675" s="22">
        <v>3250000</v>
      </c>
      <c r="J25675" s="6">
        <f t="shared" si="803"/>
        <v>614610152858.7196</v>
      </c>
    </row>
    <row r="25676" spans="1:10" x14ac:dyDescent="0.25">
      <c r="A25676">
        <f t="shared" si="804"/>
        <v>25674</v>
      </c>
      <c r="B25676" s="22">
        <v>3000000</v>
      </c>
      <c r="J25676" s="6">
        <f t="shared" si="803"/>
        <v>1069095532961.9576</v>
      </c>
    </row>
    <row r="25677" spans="1:10" x14ac:dyDescent="0.25">
      <c r="A25677">
        <f t="shared" si="804"/>
        <v>25675</v>
      </c>
      <c r="B25677" s="22">
        <v>0</v>
      </c>
      <c r="J25677" s="6">
        <f t="shared" si="803"/>
        <v>16272920094200.813</v>
      </c>
    </row>
    <row r="25678" spans="1:10" x14ac:dyDescent="0.25">
      <c r="A25678">
        <f t="shared" si="804"/>
        <v>25676</v>
      </c>
      <c r="B25678" s="22">
        <v>8943680</v>
      </c>
      <c r="J25678" s="6">
        <f t="shared" si="803"/>
        <v>24105244819313.906</v>
      </c>
    </row>
    <row r="25679" spans="1:10" x14ac:dyDescent="0.25">
      <c r="A25679">
        <f t="shared" si="804"/>
        <v>25677</v>
      </c>
      <c r="B25679" s="22">
        <v>0</v>
      </c>
      <c r="J25679" s="6">
        <f t="shared" si="803"/>
        <v>16272920094200.813</v>
      </c>
    </row>
    <row r="25680" spans="1:10" x14ac:dyDescent="0.25">
      <c r="A25680">
        <f t="shared" si="804"/>
        <v>25678</v>
      </c>
      <c r="B25680" s="22">
        <v>8143430</v>
      </c>
      <c r="J25680" s="6">
        <f t="shared" si="803"/>
        <v>16887655243524.369</v>
      </c>
    </row>
    <row r="25681" spans="1:10" x14ac:dyDescent="0.25">
      <c r="A25681">
        <f t="shared" si="804"/>
        <v>25679</v>
      </c>
      <c r="B25681" s="22">
        <v>0</v>
      </c>
      <c r="J25681" s="6">
        <f t="shared" si="803"/>
        <v>16272920094200.813</v>
      </c>
    </row>
    <row r="25682" spans="1:10" x14ac:dyDescent="0.25">
      <c r="A25682">
        <f t="shared" si="804"/>
        <v>25680</v>
      </c>
      <c r="B25682" s="22">
        <v>8143430</v>
      </c>
      <c r="J25682" s="6">
        <f t="shared" si="803"/>
        <v>16887655243524.369</v>
      </c>
    </row>
    <row r="25683" spans="1:10" x14ac:dyDescent="0.25">
      <c r="A25683">
        <f t="shared" si="804"/>
        <v>25681</v>
      </c>
      <c r="B25683" s="22">
        <v>20337110</v>
      </c>
      <c r="J25683" s="6">
        <f t="shared" si="803"/>
        <v>265792349072095.38</v>
      </c>
    </row>
    <row r="25684" spans="1:10" x14ac:dyDescent="0.25">
      <c r="A25684">
        <f t="shared" si="804"/>
        <v>25682</v>
      </c>
      <c r="B25684" s="22">
        <v>8943680</v>
      </c>
      <c r="J25684" s="6">
        <f t="shared" si="803"/>
        <v>24105244819313.906</v>
      </c>
    </row>
    <row r="25685" spans="1:10" x14ac:dyDescent="0.25">
      <c r="A25685">
        <f t="shared" si="804"/>
        <v>25683</v>
      </c>
      <c r="B25685" s="22">
        <v>0</v>
      </c>
      <c r="J25685" s="6">
        <f t="shared" si="803"/>
        <v>16272920094200.813</v>
      </c>
    </row>
    <row r="25686" spans="1:10" x14ac:dyDescent="0.25">
      <c r="A25686">
        <f t="shared" si="804"/>
        <v>25684</v>
      </c>
      <c r="B25686" s="22">
        <v>8143430</v>
      </c>
      <c r="J25686" s="6">
        <f t="shared" si="803"/>
        <v>16887655243524.369</v>
      </c>
    </row>
    <row r="25687" spans="1:10" x14ac:dyDescent="0.25">
      <c r="A25687">
        <f t="shared" si="804"/>
        <v>25685</v>
      </c>
      <c r="B25687" s="22">
        <v>0</v>
      </c>
      <c r="J25687" s="6">
        <f t="shared" si="803"/>
        <v>16272920094200.813</v>
      </c>
    </row>
    <row r="25688" spans="1:10" x14ac:dyDescent="0.25">
      <c r="A25688">
        <f t="shared" si="804"/>
        <v>25686</v>
      </c>
      <c r="B25688" s="22">
        <v>0</v>
      </c>
      <c r="J25688" s="6">
        <f t="shared" si="803"/>
        <v>16272920094200.813</v>
      </c>
    </row>
    <row r="25689" spans="1:10" x14ac:dyDescent="0.25">
      <c r="A25689">
        <f t="shared" si="804"/>
        <v>25687</v>
      </c>
      <c r="B25689" s="22">
        <v>0</v>
      </c>
      <c r="J25689" s="6">
        <f t="shared" si="803"/>
        <v>16272920094200.813</v>
      </c>
    </row>
    <row r="25690" spans="1:10" x14ac:dyDescent="0.25">
      <c r="A25690">
        <f t="shared" si="804"/>
        <v>25688</v>
      </c>
      <c r="B25690" s="22">
        <v>0</v>
      </c>
      <c r="J25690" s="6">
        <f t="shared" si="803"/>
        <v>16272920094200.813</v>
      </c>
    </row>
    <row r="25691" spans="1:10" x14ac:dyDescent="0.25">
      <c r="A25691">
        <f t="shared" si="804"/>
        <v>25689</v>
      </c>
      <c r="B25691" s="22">
        <v>0</v>
      </c>
      <c r="J25691" s="6">
        <f t="shared" si="803"/>
        <v>16272920094200.813</v>
      </c>
    </row>
    <row r="25692" spans="1:10" x14ac:dyDescent="0.25">
      <c r="A25692">
        <f t="shared" si="804"/>
        <v>25690</v>
      </c>
      <c r="B25692" s="22">
        <v>0</v>
      </c>
      <c r="J25692" s="6">
        <f t="shared" si="803"/>
        <v>16272920094200.813</v>
      </c>
    </row>
    <row r="25693" spans="1:10" x14ac:dyDescent="0.25">
      <c r="A25693">
        <f t="shared" si="804"/>
        <v>25691</v>
      </c>
      <c r="B25693" s="22">
        <v>0</v>
      </c>
      <c r="J25693" s="6">
        <f t="shared" si="803"/>
        <v>16272920094200.813</v>
      </c>
    </row>
    <row r="25694" spans="1:10" x14ac:dyDescent="0.25">
      <c r="A25694">
        <f t="shared" si="804"/>
        <v>25692</v>
      </c>
      <c r="B25694" s="22">
        <v>0</v>
      </c>
      <c r="J25694" s="6">
        <f t="shared" si="803"/>
        <v>16272920094200.813</v>
      </c>
    </row>
    <row r="25695" spans="1:10" x14ac:dyDescent="0.25">
      <c r="A25695">
        <f t="shared" si="804"/>
        <v>25693</v>
      </c>
      <c r="B25695" s="22">
        <v>12572210.821917808</v>
      </c>
      <c r="J25695" s="6">
        <f t="shared" si="803"/>
        <v>72901543351412.328</v>
      </c>
    </row>
    <row r="25696" spans="1:10" x14ac:dyDescent="0.25">
      <c r="A25696">
        <f t="shared" si="804"/>
        <v>25694</v>
      </c>
      <c r="B25696" s="22">
        <v>8943680</v>
      </c>
      <c r="J25696" s="6">
        <f t="shared" si="803"/>
        <v>24105244819313.906</v>
      </c>
    </row>
    <row r="25697" spans="1:10" x14ac:dyDescent="0.25">
      <c r="A25697">
        <f t="shared" si="804"/>
        <v>25695</v>
      </c>
      <c r="B25697" s="22">
        <v>0</v>
      </c>
      <c r="J25697" s="6">
        <f t="shared" si="803"/>
        <v>16272920094200.813</v>
      </c>
    </row>
    <row r="25698" spans="1:10" x14ac:dyDescent="0.25">
      <c r="A25698">
        <f t="shared" si="804"/>
        <v>25696</v>
      </c>
      <c r="B25698" s="22">
        <v>3250000</v>
      </c>
      <c r="J25698" s="6">
        <f t="shared" si="803"/>
        <v>614610152858.7196</v>
      </c>
    </row>
    <row r="25699" spans="1:10" x14ac:dyDescent="0.25">
      <c r="A25699">
        <f t="shared" si="804"/>
        <v>25697</v>
      </c>
      <c r="B25699" s="22">
        <v>0</v>
      </c>
      <c r="J25699" s="6">
        <f t="shared" si="803"/>
        <v>16272920094200.813</v>
      </c>
    </row>
    <row r="25700" spans="1:10" x14ac:dyDescent="0.25">
      <c r="A25700">
        <f t="shared" si="804"/>
        <v>25698</v>
      </c>
      <c r="B25700" s="22">
        <v>0</v>
      </c>
      <c r="J25700" s="6">
        <f t="shared" si="803"/>
        <v>16272920094200.813</v>
      </c>
    </row>
    <row r="25701" spans="1:10" x14ac:dyDescent="0.25">
      <c r="A25701">
        <f t="shared" si="804"/>
        <v>25699</v>
      </c>
      <c r="B25701" s="22">
        <v>0</v>
      </c>
      <c r="J25701" s="6">
        <f t="shared" si="803"/>
        <v>16272920094200.813</v>
      </c>
    </row>
    <row r="25702" spans="1:10" x14ac:dyDescent="0.25">
      <c r="A25702">
        <f t="shared" si="804"/>
        <v>25700</v>
      </c>
      <c r="B25702" s="22">
        <v>8143430</v>
      </c>
      <c r="J25702" s="6">
        <f t="shared" si="803"/>
        <v>16887655243524.369</v>
      </c>
    </row>
    <row r="25703" spans="1:10" x14ac:dyDescent="0.25">
      <c r="A25703">
        <f t="shared" si="804"/>
        <v>25701</v>
      </c>
      <c r="B25703" s="22">
        <v>17087110</v>
      </c>
      <c r="J25703" s="6">
        <f t="shared" si="803"/>
        <v>170384444013437.47</v>
      </c>
    </row>
    <row r="25704" spans="1:10" x14ac:dyDescent="0.25">
      <c r="A25704">
        <f t="shared" si="804"/>
        <v>25702</v>
      </c>
      <c r="B25704" s="22">
        <v>0</v>
      </c>
      <c r="J25704" s="6">
        <f t="shared" si="803"/>
        <v>16272920094200.813</v>
      </c>
    </row>
    <row r="25705" spans="1:10" x14ac:dyDescent="0.25">
      <c r="A25705">
        <f t="shared" si="804"/>
        <v>25703</v>
      </c>
      <c r="B25705" s="22">
        <v>17087110</v>
      </c>
      <c r="J25705" s="6">
        <f t="shared" si="803"/>
        <v>170384444013437.47</v>
      </c>
    </row>
    <row r="25706" spans="1:10" x14ac:dyDescent="0.25">
      <c r="A25706">
        <f t="shared" si="804"/>
        <v>25704</v>
      </c>
      <c r="B25706" s="22">
        <v>8943680</v>
      </c>
      <c r="J25706" s="6">
        <f t="shared" si="803"/>
        <v>24105244819313.906</v>
      </c>
    </row>
    <row r="25707" spans="1:10" x14ac:dyDescent="0.25">
      <c r="A25707">
        <f t="shared" si="804"/>
        <v>25705</v>
      </c>
      <c r="B25707" s="22">
        <v>8943680</v>
      </c>
      <c r="J25707" s="6">
        <f t="shared" si="803"/>
        <v>24105244819313.906</v>
      </c>
    </row>
    <row r="25708" spans="1:10" x14ac:dyDescent="0.25">
      <c r="A25708">
        <f t="shared" si="804"/>
        <v>25706</v>
      </c>
      <c r="B25708" s="22">
        <v>12193680</v>
      </c>
      <c r="J25708" s="6">
        <f t="shared" si="803"/>
        <v>66580854877971.813</v>
      </c>
    </row>
    <row r="25709" spans="1:10" x14ac:dyDescent="0.25">
      <c r="A25709">
        <f t="shared" si="804"/>
        <v>25707</v>
      </c>
      <c r="B25709" s="22">
        <v>0</v>
      </c>
      <c r="J25709" s="6">
        <f t="shared" si="803"/>
        <v>16272920094200.813</v>
      </c>
    </row>
    <row r="25710" spans="1:10" x14ac:dyDescent="0.25">
      <c r="A25710">
        <f t="shared" si="804"/>
        <v>25708</v>
      </c>
      <c r="B25710" s="22">
        <v>0</v>
      </c>
      <c r="J25710" s="6">
        <f t="shared" si="803"/>
        <v>16272920094200.813</v>
      </c>
    </row>
    <row r="25711" spans="1:10" x14ac:dyDescent="0.25">
      <c r="A25711">
        <f t="shared" si="804"/>
        <v>25709</v>
      </c>
      <c r="B25711" s="22">
        <v>0</v>
      </c>
      <c r="J25711" s="6">
        <f t="shared" si="803"/>
        <v>16272920094200.813</v>
      </c>
    </row>
    <row r="25712" spans="1:10" x14ac:dyDescent="0.25">
      <c r="A25712">
        <f t="shared" si="804"/>
        <v>25710</v>
      </c>
      <c r="B25712" s="22">
        <v>8943680</v>
      </c>
      <c r="J25712" s="6">
        <f t="shared" si="803"/>
        <v>24105244819313.906</v>
      </c>
    </row>
    <row r="25713" spans="1:10" x14ac:dyDescent="0.25">
      <c r="A25713">
        <f t="shared" si="804"/>
        <v>25711</v>
      </c>
      <c r="B25713" s="22">
        <v>0</v>
      </c>
      <c r="J25713" s="6">
        <f t="shared" si="803"/>
        <v>16272920094200.813</v>
      </c>
    </row>
    <row r="25714" spans="1:10" x14ac:dyDescent="0.25">
      <c r="A25714">
        <f t="shared" si="804"/>
        <v>25712</v>
      </c>
      <c r="B25714" s="22">
        <v>0</v>
      </c>
      <c r="J25714" s="6">
        <f t="shared" si="803"/>
        <v>16272920094200.813</v>
      </c>
    </row>
    <row r="25715" spans="1:10" x14ac:dyDescent="0.25">
      <c r="A25715">
        <f t="shared" si="804"/>
        <v>25713</v>
      </c>
      <c r="B25715" s="22">
        <v>10152410.821917808</v>
      </c>
      <c r="J25715" s="6">
        <f t="shared" si="803"/>
        <v>37435308788754.164</v>
      </c>
    </row>
    <row r="25716" spans="1:10" x14ac:dyDescent="0.25">
      <c r="A25716">
        <f t="shared" si="804"/>
        <v>25714</v>
      </c>
      <c r="B25716" s="22">
        <v>0</v>
      </c>
      <c r="J25716" s="6">
        <f t="shared" si="803"/>
        <v>16272920094200.813</v>
      </c>
    </row>
    <row r="25717" spans="1:10" x14ac:dyDescent="0.25">
      <c r="A25717">
        <f t="shared" si="804"/>
        <v>25715</v>
      </c>
      <c r="B25717" s="22">
        <v>17087110</v>
      </c>
      <c r="J25717" s="6">
        <f t="shared" si="803"/>
        <v>170384444013437.47</v>
      </c>
    </row>
    <row r="25718" spans="1:10" x14ac:dyDescent="0.25">
      <c r="A25718">
        <f t="shared" si="804"/>
        <v>25716</v>
      </c>
      <c r="B25718" s="22">
        <v>0</v>
      </c>
      <c r="J25718" s="6">
        <f t="shared" si="803"/>
        <v>16272920094200.813</v>
      </c>
    </row>
    <row r="25719" spans="1:10" x14ac:dyDescent="0.25">
      <c r="A25719">
        <f t="shared" si="804"/>
        <v>25717</v>
      </c>
      <c r="B25719" s="22">
        <v>0</v>
      </c>
      <c r="J25719" s="6">
        <f t="shared" si="803"/>
        <v>16272920094200.813</v>
      </c>
    </row>
    <row r="25720" spans="1:10" x14ac:dyDescent="0.25">
      <c r="A25720">
        <f t="shared" si="804"/>
        <v>25718</v>
      </c>
      <c r="B25720" s="22">
        <v>0</v>
      </c>
      <c r="J25720" s="6">
        <f t="shared" si="803"/>
        <v>16272920094200.813</v>
      </c>
    </row>
    <row r="25721" spans="1:10" x14ac:dyDescent="0.25">
      <c r="A25721">
        <f t="shared" si="804"/>
        <v>25719</v>
      </c>
      <c r="B25721" s="22">
        <v>0</v>
      </c>
      <c r="J25721" s="6">
        <f t="shared" si="803"/>
        <v>16272920094200.813</v>
      </c>
    </row>
    <row r="25722" spans="1:10" x14ac:dyDescent="0.25">
      <c r="A25722">
        <f t="shared" si="804"/>
        <v>25720</v>
      </c>
      <c r="B25722" s="22">
        <v>8943680</v>
      </c>
      <c r="J25722" s="6">
        <f t="shared" si="803"/>
        <v>24105244819313.906</v>
      </c>
    </row>
    <row r="25723" spans="1:10" x14ac:dyDescent="0.25">
      <c r="A25723">
        <f t="shared" si="804"/>
        <v>25721</v>
      </c>
      <c r="B25723" s="22">
        <v>3000000</v>
      </c>
      <c r="J25723" s="6">
        <f t="shared" si="803"/>
        <v>1069095532961.9576</v>
      </c>
    </row>
    <row r="25724" spans="1:10" x14ac:dyDescent="0.25">
      <c r="A25724">
        <f t="shared" si="804"/>
        <v>25722</v>
      </c>
      <c r="B25724" s="22">
        <v>0</v>
      </c>
      <c r="J25724" s="6">
        <f t="shared" si="803"/>
        <v>16272920094200.813</v>
      </c>
    </row>
    <row r="25725" spans="1:10" x14ac:dyDescent="0.25">
      <c r="A25725">
        <f t="shared" si="804"/>
        <v>25723</v>
      </c>
      <c r="B25725" s="22">
        <v>0</v>
      </c>
      <c r="J25725" s="6">
        <f t="shared" si="803"/>
        <v>16272920094200.813</v>
      </c>
    </row>
    <row r="25726" spans="1:10" x14ac:dyDescent="0.25">
      <c r="A25726">
        <f t="shared" si="804"/>
        <v>25724</v>
      </c>
      <c r="B25726" s="22">
        <v>8143430</v>
      </c>
      <c r="J25726" s="6">
        <f t="shared" si="803"/>
        <v>16887655243524.369</v>
      </c>
    </row>
    <row r="25727" spans="1:10" x14ac:dyDescent="0.25">
      <c r="A25727">
        <f t="shared" si="804"/>
        <v>25725</v>
      </c>
      <c r="B25727" s="22">
        <v>3250000</v>
      </c>
      <c r="J25727" s="6">
        <f t="shared" si="803"/>
        <v>614610152858.7196</v>
      </c>
    </row>
    <row r="25728" spans="1:10" x14ac:dyDescent="0.25">
      <c r="A25728">
        <f t="shared" si="804"/>
        <v>25726</v>
      </c>
      <c r="B25728" s="22">
        <v>0</v>
      </c>
      <c r="J25728" s="6">
        <f t="shared" si="803"/>
        <v>16272920094200.813</v>
      </c>
    </row>
    <row r="25729" spans="1:10" x14ac:dyDescent="0.25">
      <c r="A25729">
        <f t="shared" si="804"/>
        <v>25727</v>
      </c>
      <c r="B25729" s="22">
        <v>0</v>
      </c>
      <c r="J25729" s="6">
        <f t="shared" si="803"/>
        <v>16272920094200.813</v>
      </c>
    </row>
    <row r="25730" spans="1:10" x14ac:dyDescent="0.25">
      <c r="A25730">
        <f t="shared" si="804"/>
        <v>25728</v>
      </c>
      <c r="B25730" s="22">
        <v>0</v>
      </c>
      <c r="J25730" s="6">
        <f t="shared" si="803"/>
        <v>16272920094200.813</v>
      </c>
    </row>
    <row r="25731" spans="1:10" x14ac:dyDescent="0.25">
      <c r="A25731">
        <f t="shared" si="804"/>
        <v>25729</v>
      </c>
      <c r="B25731" s="22">
        <v>0</v>
      </c>
      <c r="J25731" s="6">
        <f t="shared" ref="J25731:J25794" si="805">(B25731-$I$6)^2</f>
        <v>16272920094200.813</v>
      </c>
    </row>
    <row r="25732" spans="1:10" x14ac:dyDescent="0.25">
      <c r="A25732">
        <f t="shared" ref="A25732:A25795" si="806">A25731+1</f>
        <v>25730</v>
      </c>
      <c r="B25732" s="22">
        <v>0</v>
      </c>
      <c r="J25732" s="6">
        <f t="shared" si="805"/>
        <v>16272920094200.813</v>
      </c>
    </row>
    <row r="25733" spans="1:10" x14ac:dyDescent="0.25">
      <c r="A25733">
        <f t="shared" si="806"/>
        <v>25731</v>
      </c>
      <c r="B25733" s="22">
        <v>0</v>
      </c>
      <c r="J25733" s="6">
        <f t="shared" si="805"/>
        <v>16272920094200.813</v>
      </c>
    </row>
    <row r="25734" spans="1:10" x14ac:dyDescent="0.25">
      <c r="A25734">
        <f t="shared" si="806"/>
        <v>25732</v>
      </c>
      <c r="B25734" s="22">
        <v>8943680</v>
      </c>
      <c r="J25734" s="6">
        <f t="shared" si="805"/>
        <v>24105244819313.906</v>
      </c>
    </row>
    <row r="25735" spans="1:10" x14ac:dyDescent="0.25">
      <c r="A25735">
        <f t="shared" si="806"/>
        <v>25733</v>
      </c>
      <c r="B25735" s="22">
        <v>3250000</v>
      </c>
      <c r="J25735" s="6">
        <f t="shared" si="805"/>
        <v>614610152858.7196</v>
      </c>
    </row>
    <row r="25736" spans="1:10" x14ac:dyDescent="0.25">
      <c r="A25736">
        <f t="shared" si="806"/>
        <v>25734</v>
      </c>
      <c r="B25736" s="22">
        <v>8943680</v>
      </c>
      <c r="J25736" s="6">
        <f t="shared" si="805"/>
        <v>24105244819313.906</v>
      </c>
    </row>
    <row r="25737" spans="1:10" x14ac:dyDescent="0.25">
      <c r="A25737">
        <f t="shared" si="806"/>
        <v>25735</v>
      </c>
      <c r="B25737" s="22">
        <v>8943680</v>
      </c>
      <c r="J25737" s="6">
        <f t="shared" si="805"/>
        <v>24105244819313.906</v>
      </c>
    </row>
    <row r="25738" spans="1:10" x14ac:dyDescent="0.25">
      <c r="A25738">
        <f t="shared" si="806"/>
        <v>25736</v>
      </c>
      <c r="B25738" s="22">
        <v>8143430</v>
      </c>
      <c r="J25738" s="6">
        <f t="shared" si="805"/>
        <v>16887655243524.369</v>
      </c>
    </row>
    <row r="25739" spans="1:10" x14ac:dyDescent="0.25">
      <c r="A25739">
        <f t="shared" si="806"/>
        <v>25737</v>
      </c>
      <c r="B25739" s="22">
        <v>0</v>
      </c>
      <c r="J25739" s="6">
        <f t="shared" si="805"/>
        <v>16272920094200.813</v>
      </c>
    </row>
    <row r="25740" spans="1:10" x14ac:dyDescent="0.25">
      <c r="A25740">
        <f t="shared" si="806"/>
        <v>25738</v>
      </c>
      <c r="B25740" s="22">
        <v>8943680</v>
      </c>
      <c r="J25740" s="6">
        <f t="shared" si="805"/>
        <v>24105244819313.906</v>
      </c>
    </row>
    <row r="25741" spans="1:10" x14ac:dyDescent="0.25">
      <c r="A25741">
        <f t="shared" si="806"/>
        <v>25739</v>
      </c>
      <c r="B25741" s="22">
        <v>0</v>
      </c>
      <c r="J25741" s="6">
        <f t="shared" si="805"/>
        <v>16272920094200.813</v>
      </c>
    </row>
    <row r="25742" spans="1:10" x14ac:dyDescent="0.25">
      <c r="A25742">
        <f t="shared" si="806"/>
        <v>25740</v>
      </c>
      <c r="B25742" s="22">
        <v>0</v>
      </c>
      <c r="J25742" s="6">
        <f t="shared" si="805"/>
        <v>16272920094200.813</v>
      </c>
    </row>
    <row r="25743" spans="1:10" x14ac:dyDescent="0.25">
      <c r="A25743">
        <f t="shared" si="806"/>
        <v>25741</v>
      </c>
      <c r="B25743" s="22">
        <v>3250000</v>
      </c>
      <c r="J25743" s="6">
        <f t="shared" si="805"/>
        <v>614610152858.7196</v>
      </c>
    </row>
    <row r="25744" spans="1:10" x14ac:dyDescent="0.25">
      <c r="A25744">
        <f t="shared" si="806"/>
        <v>25742</v>
      </c>
      <c r="B25744" s="22">
        <v>8143430</v>
      </c>
      <c r="J25744" s="6">
        <f t="shared" si="805"/>
        <v>16887655243524.369</v>
      </c>
    </row>
    <row r="25745" spans="1:10" x14ac:dyDescent="0.25">
      <c r="A25745">
        <f t="shared" si="806"/>
        <v>25743</v>
      </c>
      <c r="B25745" s="22">
        <v>0</v>
      </c>
      <c r="J25745" s="6">
        <f t="shared" si="805"/>
        <v>16272920094200.813</v>
      </c>
    </row>
    <row r="25746" spans="1:10" x14ac:dyDescent="0.25">
      <c r="A25746">
        <f t="shared" si="806"/>
        <v>25744</v>
      </c>
      <c r="B25746" s="22">
        <v>0</v>
      </c>
      <c r="J25746" s="6">
        <f t="shared" si="805"/>
        <v>16272920094200.813</v>
      </c>
    </row>
    <row r="25747" spans="1:10" x14ac:dyDescent="0.25">
      <c r="A25747">
        <f t="shared" si="806"/>
        <v>25745</v>
      </c>
      <c r="B25747" s="22">
        <v>8943680</v>
      </c>
      <c r="J25747" s="6">
        <f t="shared" si="805"/>
        <v>24105244819313.906</v>
      </c>
    </row>
    <row r="25748" spans="1:10" x14ac:dyDescent="0.25">
      <c r="A25748">
        <f t="shared" si="806"/>
        <v>25746</v>
      </c>
      <c r="B25748" s="22">
        <v>0</v>
      </c>
      <c r="J25748" s="6">
        <f t="shared" si="805"/>
        <v>16272920094200.813</v>
      </c>
    </row>
    <row r="25749" spans="1:10" x14ac:dyDescent="0.25">
      <c r="A25749">
        <f t="shared" si="806"/>
        <v>25747</v>
      </c>
      <c r="B25749" s="22">
        <v>0</v>
      </c>
      <c r="J25749" s="6">
        <f t="shared" si="805"/>
        <v>16272920094200.813</v>
      </c>
    </row>
    <row r="25750" spans="1:10" x14ac:dyDescent="0.25">
      <c r="A25750">
        <f t="shared" si="806"/>
        <v>25748</v>
      </c>
      <c r="B25750" s="22">
        <v>8143430</v>
      </c>
      <c r="J25750" s="6">
        <f t="shared" si="805"/>
        <v>16887655243524.369</v>
      </c>
    </row>
    <row r="25751" spans="1:10" x14ac:dyDescent="0.25">
      <c r="A25751">
        <f t="shared" si="806"/>
        <v>25749</v>
      </c>
      <c r="B25751" s="22">
        <v>3000000</v>
      </c>
      <c r="J25751" s="6">
        <f t="shared" si="805"/>
        <v>1069095532961.9576</v>
      </c>
    </row>
    <row r="25752" spans="1:10" x14ac:dyDescent="0.25">
      <c r="A25752">
        <f t="shared" si="806"/>
        <v>25750</v>
      </c>
      <c r="B25752" s="22">
        <v>0</v>
      </c>
      <c r="J25752" s="6">
        <f t="shared" si="805"/>
        <v>16272920094200.813</v>
      </c>
    </row>
    <row r="25753" spans="1:10" x14ac:dyDescent="0.25">
      <c r="A25753">
        <f t="shared" si="806"/>
        <v>25751</v>
      </c>
      <c r="B25753" s="22">
        <v>8943680</v>
      </c>
      <c r="J25753" s="6">
        <f t="shared" si="805"/>
        <v>24105244819313.906</v>
      </c>
    </row>
    <row r="25754" spans="1:10" x14ac:dyDescent="0.25">
      <c r="A25754">
        <f t="shared" si="806"/>
        <v>25752</v>
      </c>
      <c r="B25754" s="22">
        <v>0</v>
      </c>
      <c r="J25754" s="6">
        <f t="shared" si="805"/>
        <v>16272920094200.813</v>
      </c>
    </row>
    <row r="25755" spans="1:10" x14ac:dyDescent="0.25">
      <c r="A25755">
        <f t="shared" si="806"/>
        <v>25753</v>
      </c>
      <c r="B25755" s="22">
        <v>0</v>
      </c>
      <c r="J25755" s="6">
        <f t="shared" si="805"/>
        <v>16272920094200.813</v>
      </c>
    </row>
    <row r="25756" spans="1:10" x14ac:dyDescent="0.25">
      <c r="A25756">
        <f t="shared" si="806"/>
        <v>25754</v>
      </c>
      <c r="B25756" s="22">
        <v>0</v>
      </c>
      <c r="J25756" s="6">
        <f t="shared" si="805"/>
        <v>16272920094200.813</v>
      </c>
    </row>
    <row r="25757" spans="1:10" x14ac:dyDescent="0.25">
      <c r="A25757">
        <f t="shared" si="806"/>
        <v>25755</v>
      </c>
      <c r="B25757" s="22">
        <v>0</v>
      </c>
      <c r="J25757" s="6">
        <f t="shared" si="805"/>
        <v>16272920094200.813</v>
      </c>
    </row>
    <row r="25758" spans="1:10" x14ac:dyDescent="0.25">
      <c r="A25758">
        <f t="shared" si="806"/>
        <v>25756</v>
      </c>
      <c r="B25758" s="22">
        <v>54335043.934246585</v>
      </c>
      <c r="J25758" s="6">
        <f t="shared" si="805"/>
        <v>2530197962460137.5</v>
      </c>
    </row>
    <row r="25759" spans="1:10" x14ac:dyDescent="0.25">
      <c r="A25759">
        <f t="shared" si="806"/>
        <v>25757</v>
      </c>
      <c r="B25759" s="22">
        <v>0</v>
      </c>
      <c r="J25759" s="6">
        <f t="shared" si="805"/>
        <v>16272920094200.813</v>
      </c>
    </row>
    <row r="25760" spans="1:10" x14ac:dyDescent="0.25">
      <c r="A25760">
        <f t="shared" si="806"/>
        <v>25758</v>
      </c>
      <c r="B25760" s="22">
        <v>0</v>
      </c>
      <c r="J25760" s="6">
        <f t="shared" si="805"/>
        <v>16272920094200.813</v>
      </c>
    </row>
    <row r="25761" spans="1:10" x14ac:dyDescent="0.25">
      <c r="A25761">
        <f t="shared" si="806"/>
        <v>25759</v>
      </c>
      <c r="B25761" s="22">
        <v>54335043.934246585</v>
      </c>
      <c r="J25761" s="6">
        <f t="shared" si="805"/>
        <v>2530197962460137.5</v>
      </c>
    </row>
    <row r="25762" spans="1:10" x14ac:dyDescent="0.25">
      <c r="A25762">
        <f t="shared" si="806"/>
        <v>25760</v>
      </c>
      <c r="B25762" s="22">
        <v>0</v>
      </c>
      <c r="J25762" s="6">
        <f t="shared" si="805"/>
        <v>16272920094200.813</v>
      </c>
    </row>
    <row r="25763" spans="1:10" x14ac:dyDescent="0.25">
      <c r="A25763">
        <f t="shared" si="806"/>
        <v>25761</v>
      </c>
      <c r="B25763" s="22">
        <v>8943680</v>
      </c>
      <c r="J25763" s="6">
        <f t="shared" si="805"/>
        <v>24105244819313.906</v>
      </c>
    </row>
    <row r="25764" spans="1:10" x14ac:dyDescent="0.25">
      <c r="A25764">
        <f t="shared" si="806"/>
        <v>25762</v>
      </c>
      <c r="B25764" s="22">
        <v>0</v>
      </c>
      <c r="J25764" s="6">
        <f t="shared" si="805"/>
        <v>16272920094200.813</v>
      </c>
    </row>
    <row r="25765" spans="1:10" x14ac:dyDescent="0.25">
      <c r="A25765">
        <f t="shared" si="806"/>
        <v>25763</v>
      </c>
      <c r="B25765" s="22">
        <v>0</v>
      </c>
      <c r="J25765" s="6">
        <f t="shared" si="805"/>
        <v>16272920094200.813</v>
      </c>
    </row>
    <row r="25766" spans="1:10" x14ac:dyDescent="0.25">
      <c r="A25766">
        <f t="shared" si="806"/>
        <v>25764</v>
      </c>
      <c r="B25766" s="22">
        <v>0</v>
      </c>
      <c r="J25766" s="6">
        <f t="shared" si="805"/>
        <v>16272920094200.813</v>
      </c>
    </row>
    <row r="25767" spans="1:10" x14ac:dyDescent="0.25">
      <c r="A25767">
        <f t="shared" si="806"/>
        <v>25765</v>
      </c>
      <c r="B25767" s="22">
        <v>2008980.8219178081</v>
      </c>
      <c r="J25767" s="6">
        <f t="shared" si="805"/>
        <v>4100584250170.3423</v>
      </c>
    </row>
    <row r="25768" spans="1:10" x14ac:dyDescent="0.25">
      <c r="A25768">
        <f t="shared" si="806"/>
        <v>25766</v>
      </c>
      <c r="B25768" s="22">
        <v>12228851.25</v>
      </c>
      <c r="J25768" s="6">
        <f t="shared" si="805"/>
        <v>67156066241998.547</v>
      </c>
    </row>
    <row r="25769" spans="1:10" x14ac:dyDescent="0.25">
      <c r="A25769">
        <f t="shared" si="806"/>
        <v>25767</v>
      </c>
      <c r="B25769" s="22">
        <v>0</v>
      </c>
      <c r="J25769" s="6">
        <f t="shared" si="805"/>
        <v>16272920094200.813</v>
      </c>
    </row>
    <row r="25770" spans="1:10" x14ac:dyDescent="0.25">
      <c r="A25770">
        <f t="shared" si="806"/>
        <v>25768</v>
      </c>
      <c r="B25770" s="22">
        <v>8143430</v>
      </c>
      <c r="J25770" s="6">
        <f t="shared" si="805"/>
        <v>16887655243524.369</v>
      </c>
    </row>
    <row r="25771" spans="1:10" x14ac:dyDescent="0.25">
      <c r="A25771">
        <f t="shared" si="806"/>
        <v>25769</v>
      </c>
      <c r="B25771" s="22">
        <v>0</v>
      </c>
      <c r="J25771" s="6">
        <f t="shared" si="805"/>
        <v>16272920094200.813</v>
      </c>
    </row>
    <row r="25772" spans="1:10" x14ac:dyDescent="0.25">
      <c r="A25772">
        <f t="shared" si="806"/>
        <v>25770</v>
      </c>
      <c r="B25772" s="22">
        <v>0</v>
      </c>
      <c r="J25772" s="6">
        <f t="shared" si="805"/>
        <v>16272920094200.813</v>
      </c>
    </row>
    <row r="25773" spans="1:10" x14ac:dyDescent="0.25">
      <c r="A25773">
        <f t="shared" si="806"/>
        <v>25771</v>
      </c>
      <c r="B25773" s="22">
        <v>0</v>
      </c>
      <c r="J25773" s="6">
        <f t="shared" si="805"/>
        <v>16272920094200.813</v>
      </c>
    </row>
    <row r="25774" spans="1:10" x14ac:dyDescent="0.25">
      <c r="A25774">
        <f t="shared" si="806"/>
        <v>25772</v>
      </c>
      <c r="B25774" s="22">
        <v>0</v>
      </c>
      <c r="J25774" s="6">
        <f t="shared" si="805"/>
        <v>16272920094200.813</v>
      </c>
    </row>
    <row r="25775" spans="1:10" x14ac:dyDescent="0.25">
      <c r="A25775">
        <f t="shared" si="806"/>
        <v>25773</v>
      </c>
      <c r="B25775" s="22">
        <v>0</v>
      </c>
      <c r="J25775" s="6">
        <f t="shared" si="805"/>
        <v>16272920094200.813</v>
      </c>
    </row>
    <row r="25776" spans="1:10" x14ac:dyDescent="0.25">
      <c r="A25776">
        <f t="shared" si="806"/>
        <v>25774</v>
      </c>
      <c r="B25776" s="22">
        <v>3000000</v>
      </c>
      <c r="J25776" s="6">
        <f t="shared" si="805"/>
        <v>1069095532961.9576</v>
      </c>
    </row>
    <row r="25777" spans="1:10" x14ac:dyDescent="0.25">
      <c r="A25777">
        <f t="shared" si="806"/>
        <v>25775</v>
      </c>
      <c r="B25777" s="22">
        <v>0</v>
      </c>
      <c r="J25777" s="6">
        <f t="shared" si="805"/>
        <v>16272920094200.813</v>
      </c>
    </row>
    <row r="25778" spans="1:10" x14ac:dyDescent="0.25">
      <c r="A25778">
        <f t="shared" si="806"/>
        <v>25776</v>
      </c>
      <c r="B25778" s="22">
        <v>8943680</v>
      </c>
      <c r="J25778" s="6">
        <f t="shared" si="805"/>
        <v>24105244819313.906</v>
      </c>
    </row>
    <row r="25779" spans="1:10" x14ac:dyDescent="0.25">
      <c r="A25779">
        <f t="shared" si="806"/>
        <v>25777</v>
      </c>
      <c r="B25779" s="22">
        <v>0</v>
      </c>
      <c r="J25779" s="6">
        <f t="shared" si="805"/>
        <v>16272920094200.813</v>
      </c>
    </row>
    <row r="25780" spans="1:10" x14ac:dyDescent="0.25">
      <c r="A25780">
        <f t="shared" si="806"/>
        <v>25778</v>
      </c>
      <c r="B25780" s="22">
        <v>0</v>
      </c>
      <c r="J25780" s="6">
        <f t="shared" si="805"/>
        <v>16272920094200.813</v>
      </c>
    </row>
    <row r="25781" spans="1:10" x14ac:dyDescent="0.25">
      <c r="A25781">
        <f t="shared" si="806"/>
        <v>25779</v>
      </c>
      <c r="B25781" s="22">
        <v>0</v>
      </c>
      <c r="J25781" s="6">
        <f t="shared" si="805"/>
        <v>16272920094200.813</v>
      </c>
    </row>
    <row r="25782" spans="1:10" x14ac:dyDescent="0.25">
      <c r="A25782">
        <f t="shared" si="806"/>
        <v>25780</v>
      </c>
      <c r="B25782" s="22">
        <v>0</v>
      </c>
      <c r="J25782" s="6">
        <f t="shared" si="805"/>
        <v>16272920094200.813</v>
      </c>
    </row>
    <row r="25783" spans="1:10" x14ac:dyDescent="0.25">
      <c r="A25783">
        <f t="shared" si="806"/>
        <v>25781</v>
      </c>
      <c r="B25783" s="22">
        <v>8943680</v>
      </c>
      <c r="J25783" s="6">
        <f t="shared" si="805"/>
        <v>24105244819313.906</v>
      </c>
    </row>
    <row r="25784" spans="1:10" x14ac:dyDescent="0.25">
      <c r="A25784">
        <f t="shared" si="806"/>
        <v>25782</v>
      </c>
      <c r="B25784" s="22">
        <v>8143430</v>
      </c>
      <c r="J25784" s="6">
        <f t="shared" si="805"/>
        <v>16887655243524.369</v>
      </c>
    </row>
    <row r="25785" spans="1:10" x14ac:dyDescent="0.25">
      <c r="A25785">
        <f t="shared" si="806"/>
        <v>25783</v>
      </c>
      <c r="B25785" s="22">
        <v>0</v>
      </c>
      <c r="J25785" s="6">
        <f t="shared" si="805"/>
        <v>16272920094200.813</v>
      </c>
    </row>
    <row r="25786" spans="1:10" x14ac:dyDescent="0.25">
      <c r="A25786">
        <f t="shared" si="806"/>
        <v>25784</v>
      </c>
      <c r="B25786" s="22">
        <v>11143430</v>
      </c>
      <c r="J25786" s="6">
        <f t="shared" si="805"/>
        <v>50544410682285.516</v>
      </c>
    </row>
    <row r="25787" spans="1:10" x14ac:dyDescent="0.25">
      <c r="A25787">
        <f t="shared" si="806"/>
        <v>25785</v>
      </c>
      <c r="B25787" s="22">
        <v>0</v>
      </c>
      <c r="J25787" s="6">
        <f t="shared" si="805"/>
        <v>16272920094200.813</v>
      </c>
    </row>
    <row r="25788" spans="1:10" x14ac:dyDescent="0.25">
      <c r="A25788">
        <f t="shared" si="806"/>
        <v>25786</v>
      </c>
      <c r="B25788" s="22">
        <v>3250000</v>
      </c>
      <c r="J25788" s="6">
        <f t="shared" si="805"/>
        <v>614610152858.7196</v>
      </c>
    </row>
    <row r="25789" spans="1:10" x14ac:dyDescent="0.25">
      <c r="A25789">
        <f t="shared" si="806"/>
        <v>25787</v>
      </c>
      <c r="B25789" s="22">
        <v>8943680</v>
      </c>
      <c r="J25789" s="6">
        <f t="shared" si="805"/>
        <v>24105244819313.906</v>
      </c>
    </row>
    <row r="25790" spans="1:10" x14ac:dyDescent="0.25">
      <c r="A25790">
        <f t="shared" si="806"/>
        <v>25788</v>
      </c>
      <c r="B25790" s="22">
        <v>0</v>
      </c>
      <c r="J25790" s="6">
        <f t="shared" si="805"/>
        <v>16272920094200.813</v>
      </c>
    </row>
    <row r="25791" spans="1:10" x14ac:dyDescent="0.25">
      <c r="A25791">
        <f t="shared" si="806"/>
        <v>25789</v>
      </c>
      <c r="B25791" s="22">
        <v>0</v>
      </c>
      <c r="J25791" s="6">
        <f t="shared" si="805"/>
        <v>16272920094200.813</v>
      </c>
    </row>
    <row r="25792" spans="1:10" x14ac:dyDescent="0.25">
      <c r="A25792">
        <f t="shared" si="806"/>
        <v>25790</v>
      </c>
      <c r="B25792" s="22">
        <v>0</v>
      </c>
      <c r="J25792" s="6">
        <f t="shared" si="805"/>
        <v>16272920094200.813</v>
      </c>
    </row>
    <row r="25793" spans="1:10" x14ac:dyDescent="0.25">
      <c r="A25793">
        <f t="shared" si="806"/>
        <v>25791</v>
      </c>
      <c r="B25793" s="22">
        <v>0</v>
      </c>
      <c r="J25793" s="6">
        <f t="shared" si="805"/>
        <v>16272920094200.813</v>
      </c>
    </row>
    <row r="25794" spans="1:10" x14ac:dyDescent="0.25">
      <c r="A25794">
        <f t="shared" si="806"/>
        <v>25792</v>
      </c>
      <c r="B25794" s="22">
        <v>11143430</v>
      </c>
      <c r="J25794" s="6">
        <f t="shared" si="805"/>
        <v>50544410682285.516</v>
      </c>
    </row>
    <row r="25795" spans="1:10" x14ac:dyDescent="0.25">
      <c r="A25795">
        <f t="shared" si="806"/>
        <v>25793</v>
      </c>
      <c r="B25795" s="22">
        <v>0</v>
      </c>
      <c r="J25795" s="6">
        <f t="shared" ref="J25795:J25858" si="807">(B25795-$I$6)^2</f>
        <v>16272920094200.813</v>
      </c>
    </row>
    <row r="25796" spans="1:10" x14ac:dyDescent="0.25">
      <c r="A25796">
        <f t="shared" ref="A25796:A25859" si="808">A25795+1</f>
        <v>25794</v>
      </c>
      <c r="B25796" s="22">
        <v>0</v>
      </c>
      <c r="J25796" s="6">
        <f t="shared" si="807"/>
        <v>16272920094200.813</v>
      </c>
    </row>
    <row r="25797" spans="1:10" x14ac:dyDescent="0.25">
      <c r="A25797">
        <f t="shared" si="808"/>
        <v>25795</v>
      </c>
      <c r="B25797" s="22">
        <v>0</v>
      </c>
      <c r="J25797" s="6">
        <f t="shared" si="807"/>
        <v>16272920094200.813</v>
      </c>
    </row>
    <row r="25798" spans="1:10" x14ac:dyDescent="0.25">
      <c r="A25798">
        <f t="shared" si="808"/>
        <v>25796</v>
      </c>
      <c r="B25798" s="22">
        <v>0</v>
      </c>
      <c r="J25798" s="6">
        <f t="shared" si="807"/>
        <v>16272920094200.813</v>
      </c>
    </row>
    <row r="25799" spans="1:10" x14ac:dyDescent="0.25">
      <c r="A25799">
        <f t="shared" si="808"/>
        <v>25797</v>
      </c>
      <c r="B25799" s="22">
        <v>0</v>
      </c>
      <c r="J25799" s="6">
        <f t="shared" si="807"/>
        <v>16272920094200.813</v>
      </c>
    </row>
    <row r="25800" spans="1:10" x14ac:dyDescent="0.25">
      <c r="A25800">
        <f t="shared" si="808"/>
        <v>25798</v>
      </c>
      <c r="B25800" s="22">
        <v>0</v>
      </c>
      <c r="J25800" s="6">
        <f t="shared" si="807"/>
        <v>16272920094200.813</v>
      </c>
    </row>
    <row r="25801" spans="1:10" x14ac:dyDescent="0.25">
      <c r="A25801">
        <f t="shared" si="808"/>
        <v>25799</v>
      </c>
      <c r="B25801" s="22">
        <v>0</v>
      </c>
      <c r="J25801" s="6">
        <f t="shared" si="807"/>
        <v>16272920094200.813</v>
      </c>
    </row>
    <row r="25802" spans="1:10" x14ac:dyDescent="0.25">
      <c r="A25802">
        <f t="shared" si="808"/>
        <v>25800</v>
      </c>
      <c r="B25802" s="22">
        <v>0</v>
      </c>
      <c r="J25802" s="6">
        <f t="shared" si="807"/>
        <v>16272920094200.813</v>
      </c>
    </row>
    <row r="25803" spans="1:10" x14ac:dyDescent="0.25">
      <c r="A25803">
        <f t="shared" si="808"/>
        <v>25801</v>
      </c>
      <c r="B25803" s="22">
        <v>0</v>
      </c>
      <c r="J25803" s="6">
        <f t="shared" si="807"/>
        <v>16272920094200.813</v>
      </c>
    </row>
    <row r="25804" spans="1:10" x14ac:dyDescent="0.25">
      <c r="A25804">
        <f t="shared" si="808"/>
        <v>25802</v>
      </c>
      <c r="B25804" s="22">
        <v>0</v>
      </c>
      <c r="J25804" s="6">
        <f t="shared" si="807"/>
        <v>16272920094200.813</v>
      </c>
    </row>
    <row r="25805" spans="1:10" x14ac:dyDescent="0.25">
      <c r="A25805">
        <f t="shared" si="808"/>
        <v>25803</v>
      </c>
      <c r="B25805" s="22">
        <v>8943680</v>
      </c>
      <c r="J25805" s="6">
        <f t="shared" si="807"/>
        <v>24105244819313.906</v>
      </c>
    </row>
    <row r="25806" spans="1:10" x14ac:dyDescent="0.25">
      <c r="A25806">
        <f t="shared" si="808"/>
        <v>25804</v>
      </c>
      <c r="B25806" s="22">
        <v>0</v>
      </c>
      <c r="J25806" s="6">
        <f t="shared" si="807"/>
        <v>16272920094200.813</v>
      </c>
    </row>
    <row r="25807" spans="1:10" x14ac:dyDescent="0.25">
      <c r="A25807">
        <f t="shared" si="808"/>
        <v>25805</v>
      </c>
      <c r="B25807" s="22">
        <v>8143430</v>
      </c>
      <c r="J25807" s="6">
        <f t="shared" si="807"/>
        <v>16887655243524.369</v>
      </c>
    </row>
    <row r="25808" spans="1:10" x14ac:dyDescent="0.25">
      <c r="A25808">
        <f t="shared" si="808"/>
        <v>25806</v>
      </c>
      <c r="B25808" s="22">
        <v>8143430</v>
      </c>
      <c r="J25808" s="6">
        <f t="shared" si="807"/>
        <v>16887655243524.369</v>
      </c>
    </row>
    <row r="25809" spans="1:10" x14ac:dyDescent="0.25">
      <c r="A25809">
        <f t="shared" si="808"/>
        <v>25807</v>
      </c>
      <c r="B25809" s="22">
        <v>0</v>
      </c>
      <c r="J25809" s="6">
        <f t="shared" si="807"/>
        <v>16272920094200.813</v>
      </c>
    </row>
    <row r="25810" spans="1:10" x14ac:dyDescent="0.25">
      <c r="A25810">
        <f t="shared" si="808"/>
        <v>25808</v>
      </c>
      <c r="B25810" s="22">
        <v>3250000</v>
      </c>
      <c r="J25810" s="6">
        <f t="shared" si="807"/>
        <v>614610152858.7196</v>
      </c>
    </row>
    <row r="25811" spans="1:10" x14ac:dyDescent="0.25">
      <c r="A25811">
        <f t="shared" si="808"/>
        <v>25809</v>
      </c>
      <c r="B25811" s="22">
        <v>0</v>
      </c>
      <c r="J25811" s="6">
        <f t="shared" si="807"/>
        <v>16272920094200.813</v>
      </c>
    </row>
    <row r="25812" spans="1:10" x14ac:dyDescent="0.25">
      <c r="A25812">
        <f t="shared" si="808"/>
        <v>25810</v>
      </c>
      <c r="B25812" s="22">
        <v>8143430</v>
      </c>
      <c r="J25812" s="6">
        <f t="shared" si="807"/>
        <v>16887655243524.369</v>
      </c>
    </row>
    <row r="25813" spans="1:10" x14ac:dyDescent="0.25">
      <c r="A25813">
        <f t="shared" si="808"/>
        <v>25811</v>
      </c>
      <c r="B25813" s="22">
        <v>0</v>
      </c>
      <c r="J25813" s="6">
        <f t="shared" si="807"/>
        <v>16272920094200.813</v>
      </c>
    </row>
    <row r="25814" spans="1:10" x14ac:dyDescent="0.25">
      <c r="A25814">
        <f t="shared" si="808"/>
        <v>25812</v>
      </c>
      <c r="B25814" s="22">
        <v>0</v>
      </c>
      <c r="J25814" s="6">
        <f t="shared" si="807"/>
        <v>16272920094200.813</v>
      </c>
    </row>
    <row r="25815" spans="1:10" x14ac:dyDescent="0.25">
      <c r="A25815">
        <f t="shared" si="808"/>
        <v>25813</v>
      </c>
      <c r="B25815" s="22">
        <v>0</v>
      </c>
      <c r="J25815" s="6">
        <f t="shared" si="807"/>
        <v>16272920094200.813</v>
      </c>
    </row>
    <row r="25816" spans="1:10" x14ac:dyDescent="0.25">
      <c r="A25816">
        <f t="shared" si="808"/>
        <v>25814</v>
      </c>
      <c r="B25816" s="22">
        <v>8943680</v>
      </c>
      <c r="J25816" s="6">
        <f t="shared" si="807"/>
        <v>24105244819313.906</v>
      </c>
    </row>
    <row r="25817" spans="1:10" x14ac:dyDescent="0.25">
      <c r="A25817">
        <f t="shared" si="808"/>
        <v>25815</v>
      </c>
      <c r="B25817" s="22">
        <v>0</v>
      </c>
      <c r="J25817" s="6">
        <f t="shared" si="807"/>
        <v>16272920094200.813</v>
      </c>
    </row>
    <row r="25818" spans="1:10" x14ac:dyDescent="0.25">
      <c r="A25818">
        <f t="shared" si="808"/>
        <v>25816</v>
      </c>
      <c r="B25818" s="22">
        <v>0</v>
      </c>
      <c r="J25818" s="6">
        <f t="shared" si="807"/>
        <v>16272920094200.813</v>
      </c>
    </row>
    <row r="25819" spans="1:10" x14ac:dyDescent="0.25">
      <c r="A25819">
        <f t="shared" si="808"/>
        <v>25817</v>
      </c>
      <c r="B25819" s="22">
        <v>0</v>
      </c>
      <c r="J25819" s="6">
        <f t="shared" si="807"/>
        <v>16272920094200.813</v>
      </c>
    </row>
    <row r="25820" spans="1:10" x14ac:dyDescent="0.25">
      <c r="A25820">
        <f t="shared" si="808"/>
        <v>25818</v>
      </c>
      <c r="B25820" s="22">
        <v>17087110</v>
      </c>
      <c r="J25820" s="6">
        <f t="shared" si="807"/>
        <v>170384444013437.47</v>
      </c>
    </row>
    <row r="25821" spans="1:10" x14ac:dyDescent="0.25">
      <c r="A25821">
        <f t="shared" si="808"/>
        <v>25819</v>
      </c>
      <c r="B25821" s="22">
        <v>8143430</v>
      </c>
      <c r="J25821" s="6">
        <f t="shared" si="807"/>
        <v>16887655243524.369</v>
      </c>
    </row>
    <row r="25822" spans="1:10" x14ac:dyDescent="0.25">
      <c r="A25822">
        <f t="shared" si="808"/>
        <v>25820</v>
      </c>
      <c r="B25822" s="22">
        <v>17711084.100000001</v>
      </c>
      <c r="J25822" s="6">
        <f t="shared" si="807"/>
        <v>187063429309558</v>
      </c>
    </row>
    <row r="25823" spans="1:10" x14ac:dyDescent="0.25">
      <c r="A25823">
        <f t="shared" si="808"/>
        <v>25821</v>
      </c>
      <c r="B25823" s="22">
        <v>3000000</v>
      </c>
      <c r="J25823" s="6">
        <f t="shared" si="807"/>
        <v>1069095532961.9576</v>
      </c>
    </row>
    <row r="25824" spans="1:10" x14ac:dyDescent="0.25">
      <c r="A25824">
        <f t="shared" si="808"/>
        <v>25822</v>
      </c>
      <c r="B25824" s="22">
        <v>0</v>
      </c>
      <c r="J25824" s="6">
        <f t="shared" si="807"/>
        <v>16272920094200.813</v>
      </c>
    </row>
    <row r="25825" spans="1:10" x14ac:dyDescent="0.25">
      <c r="A25825">
        <f t="shared" si="808"/>
        <v>25823</v>
      </c>
      <c r="B25825" s="22">
        <v>0</v>
      </c>
      <c r="J25825" s="6">
        <f t="shared" si="807"/>
        <v>16272920094200.813</v>
      </c>
    </row>
    <row r="25826" spans="1:10" x14ac:dyDescent="0.25">
      <c r="A25826">
        <f t="shared" si="808"/>
        <v>25824</v>
      </c>
      <c r="B25826" s="22">
        <v>8143430</v>
      </c>
      <c r="J25826" s="6">
        <f t="shared" si="807"/>
        <v>16887655243524.369</v>
      </c>
    </row>
    <row r="25827" spans="1:10" x14ac:dyDescent="0.25">
      <c r="A25827">
        <f t="shared" si="808"/>
        <v>25825</v>
      </c>
      <c r="B25827" s="22">
        <v>0</v>
      </c>
      <c r="J25827" s="6">
        <f t="shared" si="807"/>
        <v>16272920094200.813</v>
      </c>
    </row>
    <row r="25828" spans="1:10" x14ac:dyDescent="0.25">
      <c r="A25828">
        <f t="shared" si="808"/>
        <v>25826</v>
      </c>
      <c r="B25828" s="22">
        <v>0</v>
      </c>
      <c r="J25828" s="6">
        <f t="shared" si="807"/>
        <v>16272920094200.813</v>
      </c>
    </row>
    <row r="25829" spans="1:10" x14ac:dyDescent="0.25">
      <c r="A25829">
        <f t="shared" si="808"/>
        <v>25827</v>
      </c>
      <c r="B25829" s="22">
        <v>0</v>
      </c>
      <c r="J25829" s="6">
        <f t="shared" si="807"/>
        <v>16272920094200.813</v>
      </c>
    </row>
    <row r="25830" spans="1:10" x14ac:dyDescent="0.25">
      <c r="A25830">
        <f t="shared" si="808"/>
        <v>25828</v>
      </c>
      <c r="B25830" s="22">
        <v>3250000</v>
      </c>
      <c r="J25830" s="6">
        <f t="shared" si="807"/>
        <v>614610152858.7196</v>
      </c>
    </row>
    <row r="25831" spans="1:10" x14ac:dyDescent="0.25">
      <c r="A25831">
        <f t="shared" si="808"/>
        <v>25829</v>
      </c>
      <c r="B25831" s="22">
        <v>0</v>
      </c>
      <c r="J25831" s="6">
        <f t="shared" si="807"/>
        <v>16272920094200.813</v>
      </c>
    </row>
    <row r="25832" spans="1:10" x14ac:dyDescent="0.25">
      <c r="A25832">
        <f t="shared" si="808"/>
        <v>25830</v>
      </c>
      <c r="B25832" s="22">
        <v>8943680</v>
      </c>
      <c r="J25832" s="6">
        <f t="shared" si="807"/>
        <v>24105244819313.906</v>
      </c>
    </row>
    <row r="25833" spans="1:10" x14ac:dyDescent="0.25">
      <c r="A25833">
        <f t="shared" si="808"/>
        <v>25831</v>
      </c>
      <c r="B25833" s="22">
        <v>0</v>
      </c>
      <c r="J25833" s="6">
        <f t="shared" si="807"/>
        <v>16272920094200.813</v>
      </c>
    </row>
    <row r="25834" spans="1:10" x14ac:dyDescent="0.25">
      <c r="A25834">
        <f t="shared" si="808"/>
        <v>25832</v>
      </c>
      <c r="B25834" s="22">
        <v>0</v>
      </c>
      <c r="J25834" s="6">
        <f t="shared" si="807"/>
        <v>16272920094200.813</v>
      </c>
    </row>
    <row r="25835" spans="1:10" x14ac:dyDescent="0.25">
      <c r="A25835">
        <f t="shared" si="808"/>
        <v>25833</v>
      </c>
      <c r="B25835" s="22">
        <v>0</v>
      </c>
      <c r="J25835" s="6">
        <f t="shared" si="807"/>
        <v>16272920094200.813</v>
      </c>
    </row>
    <row r="25836" spans="1:10" x14ac:dyDescent="0.25">
      <c r="A25836">
        <f t="shared" si="808"/>
        <v>25834</v>
      </c>
      <c r="B25836" s="22">
        <v>17087110</v>
      </c>
      <c r="J25836" s="6">
        <f t="shared" si="807"/>
        <v>170384444013437.47</v>
      </c>
    </row>
    <row r="25837" spans="1:10" x14ac:dyDescent="0.25">
      <c r="A25837">
        <f t="shared" si="808"/>
        <v>25835</v>
      </c>
      <c r="B25837" s="22">
        <v>17087110</v>
      </c>
      <c r="J25837" s="6">
        <f t="shared" si="807"/>
        <v>170384444013437.47</v>
      </c>
    </row>
    <row r="25838" spans="1:10" x14ac:dyDescent="0.25">
      <c r="A25838">
        <f t="shared" si="808"/>
        <v>25836</v>
      </c>
      <c r="B25838" s="22">
        <v>0</v>
      </c>
      <c r="J25838" s="6">
        <f t="shared" si="807"/>
        <v>16272920094200.813</v>
      </c>
    </row>
    <row r="25839" spans="1:10" x14ac:dyDescent="0.25">
      <c r="A25839">
        <f t="shared" si="808"/>
        <v>25837</v>
      </c>
      <c r="B25839" s="22">
        <v>8143430</v>
      </c>
      <c r="J25839" s="6">
        <f t="shared" si="807"/>
        <v>16887655243524.369</v>
      </c>
    </row>
    <row r="25840" spans="1:10" x14ac:dyDescent="0.25">
      <c r="A25840">
        <f t="shared" si="808"/>
        <v>25838</v>
      </c>
      <c r="B25840" s="22">
        <v>0</v>
      </c>
      <c r="J25840" s="6">
        <f t="shared" si="807"/>
        <v>16272920094200.813</v>
      </c>
    </row>
    <row r="25841" spans="1:10" x14ac:dyDescent="0.25">
      <c r="A25841">
        <f t="shared" si="808"/>
        <v>25839</v>
      </c>
      <c r="B25841" s="22">
        <v>8143430</v>
      </c>
      <c r="J25841" s="6">
        <f t="shared" si="807"/>
        <v>16887655243524.369</v>
      </c>
    </row>
    <row r="25842" spans="1:10" x14ac:dyDescent="0.25">
      <c r="A25842">
        <f t="shared" si="808"/>
        <v>25840</v>
      </c>
      <c r="B25842" s="22">
        <v>8943680</v>
      </c>
      <c r="J25842" s="6">
        <f t="shared" si="807"/>
        <v>24105244819313.906</v>
      </c>
    </row>
    <row r="25843" spans="1:10" x14ac:dyDescent="0.25">
      <c r="A25843">
        <f t="shared" si="808"/>
        <v>25841</v>
      </c>
      <c r="B25843" s="22">
        <v>11143430</v>
      </c>
      <c r="J25843" s="6">
        <f t="shared" si="807"/>
        <v>50544410682285.516</v>
      </c>
    </row>
    <row r="25844" spans="1:10" x14ac:dyDescent="0.25">
      <c r="A25844">
        <f t="shared" si="808"/>
        <v>25842</v>
      </c>
      <c r="B25844" s="22">
        <v>0</v>
      </c>
      <c r="J25844" s="6">
        <f t="shared" si="807"/>
        <v>16272920094200.813</v>
      </c>
    </row>
    <row r="25845" spans="1:10" x14ac:dyDescent="0.25">
      <c r="A25845">
        <f t="shared" si="808"/>
        <v>25843</v>
      </c>
      <c r="B25845" s="22">
        <v>0</v>
      </c>
      <c r="J25845" s="6">
        <f t="shared" si="807"/>
        <v>16272920094200.813</v>
      </c>
    </row>
    <row r="25846" spans="1:10" x14ac:dyDescent="0.25">
      <c r="A25846">
        <f t="shared" si="808"/>
        <v>25844</v>
      </c>
      <c r="B25846" s="22">
        <v>4428780.8219178077</v>
      </c>
      <c r="J25846" s="6">
        <f t="shared" si="807"/>
        <v>155874984828.50565</v>
      </c>
    </row>
    <row r="25847" spans="1:10" x14ac:dyDescent="0.25">
      <c r="A25847">
        <f t="shared" si="808"/>
        <v>25845</v>
      </c>
      <c r="B25847" s="22">
        <v>8943680</v>
      </c>
      <c r="J25847" s="6">
        <f t="shared" si="807"/>
        <v>24105244819313.906</v>
      </c>
    </row>
    <row r="25848" spans="1:10" x14ac:dyDescent="0.25">
      <c r="A25848">
        <f t="shared" si="808"/>
        <v>25846</v>
      </c>
      <c r="B25848" s="22">
        <v>0</v>
      </c>
      <c r="J25848" s="6">
        <f t="shared" si="807"/>
        <v>16272920094200.813</v>
      </c>
    </row>
    <row r="25849" spans="1:10" x14ac:dyDescent="0.25">
      <c r="A25849">
        <f t="shared" si="808"/>
        <v>25847</v>
      </c>
      <c r="B25849" s="22">
        <v>0</v>
      </c>
      <c r="J25849" s="6">
        <f t="shared" si="807"/>
        <v>16272920094200.813</v>
      </c>
    </row>
    <row r="25850" spans="1:10" x14ac:dyDescent="0.25">
      <c r="A25850">
        <f t="shared" si="808"/>
        <v>25848</v>
      </c>
      <c r="B25850" s="22">
        <v>0</v>
      </c>
      <c r="J25850" s="6">
        <f t="shared" si="807"/>
        <v>16272920094200.813</v>
      </c>
    </row>
    <row r="25851" spans="1:10" x14ac:dyDescent="0.25">
      <c r="A25851">
        <f t="shared" si="808"/>
        <v>25849</v>
      </c>
      <c r="B25851" s="22">
        <v>8943680</v>
      </c>
      <c r="J25851" s="6">
        <f t="shared" si="807"/>
        <v>24105244819313.906</v>
      </c>
    </row>
    <row r="25852" spans="1:10" x14ac:dyDescent="0.25">
      <c r="A25852">
        <f t="shared" si="808"/>
        <v>25850</v>
      </c>
      <c r="B25852" s="22">
        <v>8143430</v>
      </c>
      <c r="J25852" s="6">
        <f t="shared" si="807"/>
        <v>16887655243524.369</v>
      </c>
    </row>
    <row r="25853" spans="1:10" x14ac:dyDescent="0.25">
      <c r="A25853">
        <f t="shared" si="808"/>
        <v>25851</v>
      </c>
      <c r="B25853" s="22">
        <v>0</v>
      </c>
      <c r="J25853" s="6">
        <f t="shared" si="807"/>
        <v>16272920094200.813</v>
      </c>
    </row>
    <row r="25854" spans="1:10" x14ac:dyDescent="0.25">
      <c r="A25854">
        <f t="shared" si="808"/>
        <v>25852</v>
      </c>
      <c r="B25854" s="22">
        <v>0</v>
      </c>
      <c r="J25854" s="6">
        <f t="shared" si="807"/>
        <v>16272920094200.813</v>
      </c>
    </row>
    <row r="25855" spans="1:10" x14ac:dyDescent="0.25">
      <c r="A25855">
        <f t="shared" si="808"/>
        <v>25853</v>
      </c>
      <c r="B25855" s="22">
        <v>8943680</v>
      </c>
      <c r="J25855" s="6">
        <f t="shared" si="807"/>
        <v>24105244819313.906</v>
      </c>
    </row>
    <row r="25856" spans="1:10" x14ac:dyDescent="0.25">
      <c r="A25856">
        <f t="shared" si="808"/>
        <v>25854</v>
      </c>
      <c r="B25856" s="22">
        <v>8943680</v>
      </c>
      <c r="J25856" s="6">
        <f t="shared" si="807"/>
        <v>24105244819313.906</v>
      </c>
    </row>
    <row r="25857" spans="1:10" x14ac:dyDescent="0.25">
      <c r="A25857">
        <f t="shared" si="808"/>
        <v>25855</v>
      </c>
      <c r="B25857" s="22">
        <v>3250000</v>
      </c>
      <c r="J25857" s="6">
        <f t="shared" si="807"/>
        <v>614610152858.7196</v>
      </c>
    </row>
    <row r="25858" spans="1:10" x14ac:dyDescent="0.25">
      <c r="A25858">
        <f t="shared" si="808"/>
        <v>25856</v>
      </c>
      <c r="B25858" s="22">
        <v>0</v>
      </c>
      <c r="J25858" s="6">
        <f t="shared" si="807"/>
        <v>16272920094200.813</v>
      </c>
    </row>
    <row r="25859" spans="1:10" x14ac:dyDescent="0.25">
      <c r="A25859">
        <f t="shared" si="808"/>
        <v>25857</v>
      </c>
      <c r="B25859" s="22">
        <v>8143430</v>
      </c>
      <c r="J25859" s="6">
        <f t="shared" ref="J25859:J25922" si="809">(B25859-$I$6)^2</f>
        <v>16887655243524.369</v>
      </c>
    </row>
    <row r="25860" spans="1:10" x14ac:dyDescent="0.25">
      <c r="A25860">
        <f t="shared" ref="A25860:A25923" si="810">A25859+1</f>
        <v>25858</v>
      </c>
      <c r="B25860" s="22">
        <v>0</v>
      </c>
      <c r="J25860" s="6">
        <f t="shared" si="809"/>
        <v>16272920094200.813</v>
      </c>
    </row>
    <row r="25861" spans="1:10" x14ac:dyDescent="0.25">
      <c r="A25861">
        <f t="shared" si="810"/>
        <v>25859</v>
      </c>
      <c r="B25861" s="22">
        <v>0</v>
      </c>
      <c r="J25861" s="6">
        <f t="shared" si="809"/>
        <v>16272920094200.813</v>
      </c>
    </row>
    <row r="25862" spans="1:10" x14ac:dyDescent="0.25">
      <c r="A25862">
        <f t="shared" si="810"/>
        <v>25860</v>
      </c>
      <c r="B25862" s="22">
        <v>0</v>
      </c>
      <c r="J25862" s="6">
        <f t="shared" si="809"/>
        <v>16272920094200.813</v>
      </c>
    </row>
    <row r="25863" spans="1:10" x14ac:dyDescent="0.25">
      <c r="A25863">
        <f t="shared" si="810"/>
        <v>25861</v>
      </c>
      <c r="B25863" s="22">
        <v>0</v>
      </c>
      <c r="J25863" s="6">
        <f t="shared" si="809"/>
        <v>16272920094200.813</v>
      </c>
    </row>
    <row r="25864" spans="1:10" x14ac:dyDescent="0.25">
      <c r="A25864">
        <f t="shared" si="810"/>
        <v>25862</v>
      </c>
      <c r="B25864" s="22">
        <v>8943680</v>
      </c>
      <c r="J25864" s="6">
        <f t="shared" si="809"/>
        <v>24105244819313.906</v>
      </c>
    </row>
    <row r="25865" spans="1:10" x14ac:dyDescent="0.25">
      <c r="A25865">
        <f t="shared" si="810"/>
        <v>25863</v>
      </c>
      <c r="B25865" s="22">
        <v>8143430</v>
      </c>
      <c r="J25865" s="6">
        <f t="shared" si="809"/>
        <v>16887655243524.369</v>
      </c>
    </row>
    <row r="25866" spans="1:10" x14ac:dyDescent="0.25">
      <c r="A25866">
        <f t="shared" si="810"/>
        <v>25864</v>
      </c>
      <c r="B25866" s="22">
        <v>0</v>
      </c>
      <c r="J25866" s="6">
        <f t="shared" si="809"/>
        <v>16272920094200.813</v>
      </c>
    </row>
    <row r="25867" spans="1:10" x14ac:dyDescent="0.25">
      <c r="A25867">
        <f t="shared" si="810"/>
        <v>25865</v>
      </c>
      <c r="B25867" s="22">
        <v>0</v>
      </c>
      <c r="J25867" s="6">
        <f t="shared" si="809"/>
        <v>16272920094200.813</v>
      </c>
    </row>
    <row r="25868" spans="1:10" x14ac:dyDescent="0.25">
      <c r="A25868">
        <f t="shared" si="810"/>
        <v>25866</v>
      </c>
      <c r="B25868" s="22">
        <v>3250000</v>
      </c>
      <c r="J25868" s="6">
        <f t="shared" si="809"/>
        <v>614610152858.7196</v>
      </c>
    </row>
    <row r="25869" spans="1:10" x14ac:dyDescent="0.25">
      <c r="A25869">
        <f t="shared" si="810"/>
        <v>25867</v>
      </c>
      <c r="B25869" s="22">
        <v>0</v>
      </c>
      <c r="J25869" s="6">
        <f t="shared" si="809"/>
        <v>16272920094200.813</v>
      </c>
    </row>
    <row r="25870" spans="1:10" x14ac:dyDescent="0.25">
      <c r="A25870">
        <f t="shared" si="810"/>
        <v>25868</v>
      </c>
      <c r="B25870" s="22">
        <v>0</v>
      </c>
      <c r="J25870" s="6">
        <f t="shared" si="809"/>
        <v>16272920094200.813</v>
      </c>
    </row>
    <row r="25871" spans="1:10" x14ac:dyDescent="0.25">
      <c r="A25871">
        <f t="shared" si="810"/>
        <v>25869</v>
      </c>
      <c r="B25871" s="22">
        <v>0</v>
      </c>
      <c r="J25871" s="6">
        <f t="shared" si="809"/>
        <v>16272920094200.813</v>
      </c>
    </row>
    <row r="25872" spans="1:10" x14ac:dyDescent="0.25">
      <c r="A25872">
        <f t="shared" si="810"/>
        <v>25870</v>
      </c>
      <c r="B25872" s="22">
        <v>57585043.934246585</v>
      </c>
      <c r="J25872" s="6">
        <f t="shared" si="809"/>
        <v>2867717438091398</v>
      </c>
    </row>
    <row r="25873" spans="1:10" x14ac:dyDescent="0.25">
      <c r="A25873">
        <f t="shared" si="810"/>
        <v>25871</v>
      </c>
      <c r="B25873" s="22">
        <v>269206.59999999998</v>
      </c>
      <c r="J25873" s="6">
        <f t="shared" si="809"/>
        <v>14173449181975.17</v>
      </c>
    </row>
    <row r="25874" spans="1:10" x14ac:dyDescent="0.25">
      <c r="A25874">
        <f t="shared" si="810"/>
        <v>25872</v>
      </c>
      <c r="B25874" s="22">
        <v>8143430</v>
      </c>
      <c r="J25874" s="6">
        <f t="shared" si="809"/>
        <v>16887655243524.369</v>
      </c>
    </row>
    <row r="25875" spans="1:10" x14ac:dyDescent="0.25">
      <c r="A25875">
        <f t="shared" si="810"/>
        <v>25873</v>
      </c>
      <c r="B25875" s="22">
        <v>0</v>
      </c>
      <c r="J25875" s="6">
        <f t="shared" si="809"/>
        <v>16272920094200.813</v>
      </c>
    </row>
    <row r="25876" spans="1:10" x14ac:dyDescent="0.25">
      <c r="A25876">
        <f t="shared" si="810"/>
        <v>25874</v>
      </c>
      <c r="B25876" s="22">
        <v>0</v>
      </c>
      <c r="J25876" s="6">
        <f t="shared" si="809"/>
        <v>16272920094200.813</v>
      </c>
    </row>
    <row r="25877" spans="1:10" x14ac:dyDescent="0.25">
      <c r="A25877">
        <f t="shared" si="810"/>
        <v>25875</v>
      </c>
      <c r="B25877" s="22">
        <v>0</v>
      </c>
      <c r="J25877" s="6">
        <f t="shared" si="809"/>
        <v>16272920094200.813</v>
      </c>
    </row>
    <row r="25878" spans="1:10" x14ac:dyDescent="0.25">
      <c r="A25878">
        <f t="shared" si="810"/>
        <v>25876</v>
      </c>
      <c r="B25878" s="22">
        <v>11393430</v>
      </c>
      <c r="J25878" s="6">
        <f t="shared" si="809"/>
        <v>54161640302182.273</v>
      </c>
    </row>
    <row r="25879" spans="1:10" x14ac:dyDescent="0.25">
      <c r="A25879">
        <f t="shared" si="810"/>
        <v>25877</v>
      </c>
      <c r="B25879" s="22">
        <v>17087110</v>
      </c>
      <c r="J25879" s="6">
        <f t="shared" si="809"/>
        <v>170384444013437.47</v>
      </c>
    </row>
    <row r="25880" spans="1:10" x14ac:dyDescent="0.25">
      <c r="A25880">
        <f t="shared" si="810"/>
        <v>25878</v>
      </c>
      <c r="B25880" s="22">
        <v>8143430</v>
      </c>
      <c r="J25880" s="6">
        <f t="shared" si="809"/>
        <v>16887655243524.369</v>
      </c>
    </row>
    <row r="25881" spans="1:10" x14ac:dyDescent="0.25">
      <c r="A25881">
        <f t="shared" si="810"/>
        <v>25879</v>
      </c>
      <c r="B25881" s="22">
        <v>0</v>
      </c>
      <c r="J25881" s="6">
        <f t="shared" si="809"/>
        <v>16272920094200.813</v>
      </c>
    </row>
    <row r="25882" spans="1:10" x14ac:dyDescent="0.25">
      <c r="A25882">
        <f t="shared" si="810"/>
        <v>25880</v>
      </c>
      <c r="B25882" s="22">
        <v>0</v>
      </c>
      <c r="J25882" s="6">
        <f t="shared" si="809"/>
        <v>16272920094200.813</v>
      </c>
    </row>
    <row r="25883" spans="1:10" x14ac:dyDescent="0.25">
      <c r="A25883">
        <f t="shared" si="810"/>
        <v>25881</v>
      </c>
      <c r="B25883" s="22">
        <v>3250000</v>
      </c>
      <c r="J25883" s="6">
        <f t="shared" si="809"/>
        <v>614610152858.7196</v>
      </c>
    </row>
    <row r="25884" spans="1:10" x14ac:dyDescent="0.25">
      <c r="A25884">
        <f t="shared" si="810"/>
        <v>25882</v>
      </c>
      <c r="B25884" s="22">
        <v>0</v>
      </c>
      <c r="J25884" s="6">
        <f t="shared" si="809"/>
        <v>16272920094200.813</v>
      </c>
    </row>
    <row r="25885" spans="1:10" x14ac:dyDescent="0.25">
      <c r="A25885">
        <f t="shared" si="810"/>
        <v>25883</v>
      </c>
      <c r="B25885" s="22">
        <v>8143430</v>
      </c>
      <c r="J25885" s="6">
        <f t="shared" si="809"/>
        <v>16887655243524.369</v>
      </c>
    </row>
    <row r="25886" spans="1:10" x14ac:dyDescent="0.25">
      <c r="A25886">
        <f t="shared" si="810"/>
        <v>25884</v>
      </c>
      <c r="B25886" s="22">
        <v>8143430</v>
      </c>
      <c r="J25886" s="6">
        <f t="shared" si="809"/>
        <v>16887655243524.369</v>
      </c>
    </row>
    <row r="25887" spans="1:10" x14ac:dyDescent="0.25">
      <c r="A25887">
        <f t="shared" si="810"/>
        <v>25885</v>
      </c>
      <c r="B25887" s="22">
        <v>12193680</v>
      </c>
      <c r="J25887" s="6">
        <f t="shared" si="809"/>
        <v>66580854877971.813</v>
      </c>
    </row>
    <row r="25888" spans="1:10" x14ac:dyDescent="0.25">
      <c r="A25888">
        <f t="shared" si="810"/>
        <v>25886</v>
      </c>
      <c r="B25888" s="22">
        <v>0</v>
      </c>
      <c r="J25888" s="6">
        <f t="shared" si="809"/>
        <v>16272920094200.813</v>
      </c>
    </row>
    <row r="25889" spans="1:10" x14ac:dyDescent="0.25">
      <c r="A25889">
        <f t="shared" si="810"/>
        <v>25887</v>
      </c>
      <c r="B25889" s="22">
        <v>0</v>
      </c>
      <c r="J25889" s="6">
        <f t="shared" si="809"/>
        <v>16272920094200.813</v>
      </c>
    </row>
    <row r="25890" spans="1:10" x14ac:dyDescent="0.25">
      <c r="A25890">
        <f t="shared" si="810"/>
        <v>25888</v>
      </c>
      <c r="B25890" s="22">
        <v>0</v>
      </c>
      <c r="J25890" s="6">
        <f t="shared" si="809"/>
        <v>16272920094200.813</v>
      </c>
    </row>
    <row r="25891" spans="1:10" x14ac:dyDescent="0.25">
      <c r="A25891">
        <f t="shared" si="810"/>
        <v>25889</v>
      </c>
      <c r="B25891" s="22">
        <v>12193680</v>
      </c>
      <c r="J25891" s="6">
        <f t="shared" si="809"/>
        <v>66580854877971.813</v>
      </c>
    </row>
    <row r="25892" spans="1:10" x14ac:dyDescent="0.25">
      <c r="A25892">
        <f t="shared" si="810"/>
        <v>25890</v>
      </c>
      <c r="B25892" s="22">
        <v>8143430</v>
      </c>
      <c r="J25892" s="6">
        <f t="shared" si="809"/>
        <v>16887655243524.369</v>
      </c>
    </row>
    <row r="25893" spans="1:10" x14ac:dyDescent="0.25">
      <c r="A25893">
        <f t="shared" si="810"/>
        <v>25891</v>
      </c>
      <c r="B25893" s="22">
        <v>0</v>
      </c>
      <c r="J25893" s="6">
        <f t="shared" si="809"/>
        <v>16272920094200.813</v>
      </c>
    </row>
    <row r="25894" spans="1:10" x14ac:dyDescent="0.25">
      <c r="A25894">
        <f t="shared" si="810"/>
        <v>25892</v>
      </c>
      <c r="B25894" s="22">
        <v>0</v>
      </c>
      <c r="J25894" s="6">
        <f t="shared" si="809"/>
        <v>16272920094200.813</v>
      </c>
    </row>
    <row r="25895" spans="1:10" x14ac:dyDescent="0.25">
      <c r="A25895">
        <f t="shared" si="810"/>
        <v>25893</v>
      </c>
      <c r="B25895" s="22">
        <v>0</v>
      </c>
      <c r="J25895" s="6">
        <f t="shared" si="809"/>
        <v>16272920094200.813</v>
      </c>
    </row>
    <row r="25896" spans="1:10" x14ac:dyDescent="0.25">
      <c r="A25896">
        <f t="shared" si="810"/>
        <v>25894</v>
      </c>
      <c r="B25896" s="22">
        <v>0</v>
      </c>
      <c r="J25896" s="6">
        <f t="shared" si="809"/>
        <v>16272920094200.813</v>
      </c>
    </row>
    <row r="25897" spans="1:10" x14ac:dyDescent="0.25">
      <c r="A25897">
        <f t="shared" si="810"/>
        <v>25895</v>
      </c>
      <c r="B25897" s="22">
        <v>17087110</v>
      </c>
      <c r="J25897" s="6">
        <f t="shared" si="809"/>
        <v>170384444013437.47</v>
      </c>
    </row>
    <row r="25898" spans="1:10" x14ac:dyDescent="0.25">
      <c r="A25898">
        <f t="shared" si="810"/>
        <v>25896</v>
      </c>
      <c r="B25898" s="22">
        <v>0</v>
      </c>
      <c r="J25898" s="6">
        <f t="shared" si="809"/>
        <v>16272920094200.813</v>
      </c>
    </row>
    <row r="25899" spans="1:10" x14ac:dyDescent="0.25">
      <c r="A25899">
        <f t="shared" si="810"/>
        <v>25897</v>
      </c>
      <c r="B25899" s="22">
        <v>0</v>
      </c>
      <c r="J25899" s="6">
        <f t="shared" si="809"/>
        <v>16272920094200.813</v>
      </c>
    </row>
    <row r="25900" spans="1:10" x14ac:dyDescent="0.25">
      <c r="A25900">
        <f t="shared" si="810"/>
        <v>25898</v>
      </c>
      <c r="B25900" s="22">
        <v>20337110</v>
      </c>
      <c r="J25900" s="6">
        <f t="shared" si="809"/>
        <v>265792349072095.38</v>
      </c>
    </row>
    <row r="25901" spans="1:10" x14ac:dyDescent="0.25">
      <c r="A25901">
        <f t="shared" si="810"/>
        <v>25899</v>
      </c>
      <c r="B25901" s="22">
        <v>0</v>
      </c>
      <c r="J25901" s="6">
        <f t="shared" si="809"/>
        <v>16272920094200.813</v>
      </c>
    </row>
    <row r="25902" spans="1:10" x14ac:dyDescent="0.25">
      <c r="A25902">
        <f t="shared" si="810"/>
        <v>25900</v>
      </c>
      <c r="B25902" s="22">
        <v>0</v>
      </c>
      <c r="J25902" s="6">
        <f t="shared" si="809"/>
        <v>16272920094200.813</v>
      </c>
    </row>
    <row r="25903" spans="1:10" x14ac:dyDescent="0.25">
      <c r="A25903">
        <f t="shared" si="810"/>
        <v>25901</v>
      </c>
      <c r="B25903" s="22">
        <v>0</v>
      </c>
      <c r="J25903" s="6">
        <f t="shared" si="809"/>
        <v>16272920094200.813</v>
      </c>
    </row>
    <row r="25904" spans="1:10" x14ac:dyDescent="0.25">
      <c r="A25904">
        <f t="shared" si="810"/>
        <v>25902</v>
      </c>
      <c r="B25904" s="22">
        <v>17087110</v>
      </c>
      <c r="J25904" s="6">
        <f t="shared" si="809"/>
        <v>170384444013437.47</v>
      </c>
    </row>
    <row r="25905" spans="1:10" x14ac:dyDescent="0.25">
      <c r="A25905">
        <f t="shared" si="810"/>
        <v>25903</v>
      </c>
      <c r="B25905" s="22">
        <v>8143430</v>
      </c>
      <c r="J25905" s="6">
        <f t="shared" si="809"/>
        <v>16887655243524.369</v>
      </c>
    </row>
    <row r="25906" spans="1:10" x14ac:dyDescent="0.25">
      <c r="A25906">
        <f t="shared" si="810"/>
        <v>25904</v>
      </c>
      <c r="B25906" s="22">
        <v>20087110</v>
      </c>
      <c r="J25906" s="6">
        <f t="shared" si="809"/>
        <v>257703279452198.59</v>
      </c>
    </row>
    <row r="25907" spans="1:10" x14ac:dyDescent="0.25">
      <c r="A25907">
        <f t="shared" si="810"/>
        <v>25905</v>
      </c>
      <c r="B25907" s="22">
        <v>0</v>
      </c>
      <c r="J25907" s="6">
        <f t="shared" si="809"/>
        <v>16272920094200.813</v>
      </c>
    </row>
    <row r="25908" spans="1:10" x14ac:dyDescent="0.25">
      <c r="A25908">
        <f t="shared" si="810"/>
        <v>25906</v>
      </c>
      <c r="B25908" s="22">
        <v>0</v>
      </c>
      <c r="J25908" s="6">
        <f t="shared" si="809"/>
        <v>16272920094200.813</v>
      </c>
    </row>
    <row r="25909" spans="1:10" x14ac:dyDescent="0.25">
      <c r="A25909">
        <f t="shared" si="810"/>
        <v>25907</v>
      </c>
      <c r="B25909" s="22">
        <v>0</v>
      </c>
      <c r="J25909" s="6">
        <f t="shared" si="809"/>
        <v>16272920094200.813</v>
      </c>
    </row>
    <row r="25910" spans="1:10" x14ac:dyDescent="0.25">
      <c r="A25910">
        <f t="shared" si="810"/>
        <v>25908</v>
      </c>
      <c r="B25910" s="22">
        <v>8943680</v>
      </c>
      <c r="J25910" s="6">
        <f t="shared" si="809"/>
        <v>24105244819313.906</v>
      </c>
    </row>
    <row r="25911" spans="1:10" x14ac:dyDescent="0.25">
      <c r="A25911">
        <f t="shared" si="810"/>
        <v>25909</v>
      </c>
      <c r="B25911" s="22">
        <v>0</v>
      </c>
      <c r="J25911" s="6">
        <f t="shared" si="809"/>
        <v>16272920094200.813</v>
      </c>
    </row>
    <row r="25912" spans="1:10" x14ac:dyDescent="0.25">
      <c r="A25912">
        <f t="shared" si="810"/>
        <v>25910</v>
      </c>
      <c r="B25912" s="22">
        <v>3250000</v>
      </c>
      <c r="J25912" s="6">
        <f t="shared" si="809"/>
        <v>614610152858.7196</v>
      </c>
    </row>
    <row r="25913" spans="1:10" x14ac:dyDescent="0.25">
      <c r="A25913">
        <f t="shared" si="810"/>
        <v>25911</v>
      </c>
      <c r="B25913" s="22">
        <v>0</v>
      </c>
      <c r="J25913" s="6">
        <f t="shared" si="809"/>
        <v>16272920094200.813</v>
      </c>
    </row>
    <row r="25914" spans="1:10" x14ac:dyDescent="0.25">
      <c r="A25914">
        <f t="shared" si="810"/>
        <v>25912</v>
      </c>
      <c r="B25914" s="22">
        <v>0</v>
      </c>
      <c r="J25914" s="6">
        <f t="shared" si="809"/>
        <v>16272920094200.813</v>
      </c>
    </row>
    <row r="25915" spans="1:10" x14ac:dyDescent="0.25">
      <c r="A25915">
        <f t="shared" si="810"/>
        <v>25913</v>
      </c>
      <c r="B25915" s="22">
        <v>3250000</v>
      </c>
      <c r="J25915" s="6">
        <f t="shared" si="809"/>
        <v>614610152858.7196</v>
      </c>
    </row>
    <row r="25916" spans="1:10" x14ac:dyDescent="0.25">
      <c r="A25916">
        <f t="shared" si="810"/>
        <v>25914</v>
      </c>
      <c r="B25916" s="22">
        <v>0</v>
      </c>
      <c r="J25916" s="6">
        <f t="shared" si="809"/>
        <v>16272920094200.813</v>
      </c>
    </row>
    <row r="25917" spans="1:10" x14ac:dyDescent="0.25">
      <c r="A25917">
        <f t="shared" si="810"/>
        <v>25915</v>
      </c>
      <c r="B25917" s="22">
        <v>0</v>
      </c>
      <c r="J25917" s="6">
        <f t="shared" si="809"/>
        <v>16272920094200.813</v>
      </c>
    </row>
    <row r="25918" spans="1:10" x14ac:dyDescent="0.25">
      <c r="A25918">
        <f t="shared" si="810"/>
        <v>25916</v>
      </c>
      <c r="B25918" s="22">
        <v>0</v>
      </c>
      <c r="J25918" s="6">
        <f t="shared" si="809"/>
        <v>16272920094200.813</v>
      </c>
    </row>
    <row r="25919" spans="1:10" x14ac:dyDescent="0.25">
      <c r="A25919">
        <f t="shared" si="810"/>
        <v>25917</v>
      </c>
      <c r="B25919" s="22">
        <v>8143430</v>
      </c>
      <c r="J25919" s="6">
        <f t="shared" si="809"/>
        <v>16887655243524.369</v>
      </c>
    </row>
    <row r="25920" spans="1:10" x14ac:dyDescent="0.25">
      <c r="A25920">
        <f t="shared" si="810"/>
        <v>25918</v>
      </c>
      <c r="B25920" s="22">
        <v>0</v>
      </c>
      <c r="J25920" s="6">
        <f t="shared" si="809"/>
        <v>16272920094200.813</v>
      </c>
    </row>
    <row r="25921" spans="1:10" x14ac:dyDescent="0.25">
      <c r="A25921">
        <f t="shared" si="810"/>
        <v>25919</v>
      </c>
      <c r="B25921" s="22">
        <v>0</v>
      </c>
      <c r="J25921" s="6">
        <f t="shared" si="809"/>
        <v>16272920094200.813</v>
      </c>
    </row>
    <row r="25922" spans="1:10" x14ac:dyDescent="0.25">
      <c r="A25922">
        <f t="shared" si="810"/>
        <v>25920</v>
      </c>
      <c r="B25922" s="22">
        <v>12193680</v>
      </c>
      <c r="J25922" s="6">
        <f t="shared" si="809"/>
        <v>66580854877971.813</v>
      </c>
    </row>
    <row r="25923" spans="1:10" x14ac:dyDescent="0.25">
      <c r="A25923">
        <f t="shared" si="810"/>
        <v>25921</v>
      </c>
      <c r="B25923" s="22">
        <v>8943680</v>
      </c>
      <c r="J25923" s="6">
        <f t="shared" ref="J25923:J25986" si="811">(B25923-$I$6)^2</f>
        <v>24105244819313.906</v>
      </c>
    </row>
    <row r="25924" spans="1:10" x14ac:dyDescent="0.25">
      <c r="A25924">
        <f t="shared" ref="A25924:A25987" si="812">A25923+1</f>
        <v>25922</v>
      </c>
      <c r="B25924" s="22">
        <v>0</v>
      </c>
      <c r="J25924" s="6">
        <f t="shared" si="811"/>
        <v>16272920094200.813</v>
      </c>
    </row>
    <row r="25925" spans="1:10" x14ac:dyDescent="0.25">
      <c r="A25925">
        <f t="shared" si="812"/>
        <v>25923</v>
      </c>
      <c r="B25925" s="22">
        <v>0</v>
      </c>
      <c r="J25925" s="6">
        <f t="shared" si="811"/>
        <v>16272920094200.813</v>
      </c>
    </row>
    <row r="25926" spans="1:10" x14ac:dyDescent="0.25">
      <c r="A25926">
        <f t="shared" si="812"/>
        <v>25924</v>
      </c>
      <c r="B25926" s="22">
        <v>8943680</v>
      </c>
      <c r="J25926" s="6">
        <f t="shared" si="811"/>
        <v>24105244819313.906</v>
      </c>
    </row>
    <row r="25927" spans="1:10" x14ac:dyDescent="0.25">
      <c r="A25927">
        <f t="shared" si="812"/>
        <v>25925</v>
      </c>
      <c r="B25927" s="22">
        <v>0</v>
      </c>
      <c r="J25927" s="6">
        <f t="shared" si="811"/>
        <v>16272920094200.813</v>
      </c>
    </row>
    <row r="25928" spans="1:10" x14ac:dyDescent="0.25">
      <c r="A25928">
        <f t="shared" si="812"/>
        <v>25926</v>
      </c>
      <c r="B25928" s="22">
        <v>8943680</v>
      </c>
      <c r="J25928" s="6">
        <f t="shared" si="811"/>
        <v>24105244819313.906</v>
      </c>
    </row>
    <row r="25929" spans="1:10" x14ac:dyDescent="0.25">
      <c r="A25929">
        <f t="shared" si="812"/>
        <v>25927</v>
      </c>
      <c r="B25929" s="22">
        <v>12509178.08219178</v>
      </c>
      <c r="J25929" s="6">
        <f t="shared" si="811"/>
        <v>71829139150633.313</v>
      </c>
    </row>
    <row r="25930" spans="1:10" x14ac:dyDescent="0.25">
      <c r="A25930">
        <f t="shared" si="812"/>
        <v>25928</v>
      </c>
      <c r="B25930" s="22">
        <v>0</v>
      </c>
      <c r="J25930" s="6">
        <f t="shared" si="811"/>
        <v>16272920094200.813</v>
      </c>
    </row>
    <row r="25931" spans="1:10" x14ac:dyDescent="0.25">
      <c r="A25931">
        <f t="shared" si="812"/>
        <v>25929</v>
      </c>
      <c r="B25931" s="22">
        <v>8143430</v>
      </c>
      <c r="J25931" s="6">
        <f t="shared" si="811"/>
        <v>16887655243524.369</v>
      </c>
    </row>
    <row r="25932" spans="1:10" x14ac:dyDescent="0.25">
      <c r="A25932">
        <f t="shared" si="812"/>
        <v>25930</v>
      </c>
      <c r="B25932" s="22">
        <v>8143430</v>
      </c>
      <c r="J25932" s="6">
        <f t="shared" si="811"/>
        <v>16887655243524.369</v>
      </c>
    </row>
    <row r="25933" spans="1:10" x14ac:dyDescent="0.25">
      <c r="A25933">
        <f t="shared" si="812"/>
        <v>25931</v>
      </c>
      <c r="B25933" s="22">
        <v>17087110</v>
      </c>
      <c r="J25933" s="6">
        <f t="shared" si="811"/>
        <v>170384444013437.47</v>
      </c>
    </row>
    <row r="25934" spans="1:10" x14ac:dyDescent="0.25">
      <c r="A25934">
        <f t="shared" si="812"/>
        <v>25932</v>
      </c>
      <c r="B25934" s="22">
        <v>8143430</v>
      </c>
      <c r="J25934" s="6">
        <f t="shared" si="811"/>
        <v>16887655243524.369</v>
      </c>
    </row>
    <row r="25935" spans="1:10" x14ac:dyDescent="0.25">
      <c r="A25935">
        <f t="shared" si="812"/>
        <v>25933</v>
      </c>
      <c r="B25935" s="22">
        <v>0</v>
      </c>
      <c r="J25935" s="6">
        <f t="shared" si="811"/>
        <v>16272920094200.813</v>
      </c>
    </row>
    <row r="25936" spans="1:10" x14ac:dyDescent="0.25">
      <c r="A25936">
        <f t="shared" si="812"/>
        <v>25934</v>
      </c>
      <c r="B25936" s="22">
        <v>17087110</v>
      </c>
      <c r="J25936" s="6">
        <f t="shared" si="811"/>
        <v>170384444013437.47</v>
      </c>
    </row>
    <row r="25937" spans="1:10" x14ac:dyDescent="0.25">
      <c r="A25937">
        <f t="shared" si="812"/>
        <v>25935</v>
      </c>
      <c r="B25937" s="22">
        <v>0</v>
      </c>
      <c r="J25937" s="6">
        <f t="shared" si="811"/>
        <v>16272920094200.813</v>
      </c>
    </row>
    <row r="25938" spans="1:10" x14ac:dyDescent="0.25">
      <c r="A25938">
        <f t="shared" si="812"/>
        <v>25936</v>
      </c>
      <c r="B25938" s="22">
        <v>3250000</v>
      </c>
      <c r="J25938" s="6">
        <f t="shared" si="811"/>
        <v>614610152858.7196</v>
      </c>
    </row>
    <row r="25939" spans="1:10" x14ac:dyDescent="0.25">
      <c r="A25939">
        <f t="shared" si="812"/>
        <v>25937</v>
      </c>
      <c r="B25939" s="22">
        <v>0</v>
      </c>
      <c r="J25939" s="6">
        <f t="shared" si="811"/>
        <v>16272920094200.813</v>
      </c>
    </row>
    <row r="25940" spans="1:10" x14ac:dyDescent="0.25">
      <c r="A25940">
        <f t="shared" si="812"/>
        <v>25938</v>
      </c>
      <c r="B25940" s="22">
        <v>20087110</v>
      </c>
      <c r="J25940" s="6">
        <f t="shared" si="811"/>
        <v>257703279452198.59</v>
      </c>
    </row>
    <row r="25941" spans="1:10" x14ac:dyDescent="0.25">
      <c r="A25941">
        <f t="shared" si="812"/>
        <v>25939</v>
      </c>
      <c r="B25941" s="22">
        <v>0</v>
      </c>
      <c r="J25941" s="6">
        <f t="shared" si="811"/>
        <v>16272920094200.813</v>
      </c>
    </row>
    <row r="25942" spans="1:10" x14ac:dyDescent="0.25">
      <c r="A25942">
        <f t="shared" si="812"/>
        <v>25940</v>
      </c>
      <c r="B25942" s="22">
        <v>0</v>
      </c>
      <c r="J25942" s="6">
        <f t="shared" si="811"/>
        <v>16272920094200.813</v>
      </c>
    </row>
    <row r="25943" spans="1:10" x14ac:dyDescent="0.25">
      <c r="A25943">
        <f t="shared" si="812"/>
        <v>25941</v>
      </c>
      <c r="B25943" s="22">
        <v>0</v>
      </c>
      <c r="J25943" s="6">
        <f t="shared" si="811"/>
        <v>16272920094200.813</v>
      </c>
    </row>
    <row r="25944" spans="1:10" x14ac:dyDescent="0.25">
      <c r="A25944">
        <f t="shared" si="812"/>
        <v>25942</v>
      </c>
      <c r="B25944" s="22">
        <v>0</v>
      </c>
      <c r="J25944" s="6">
        <f t="shared" si="811"/>
        <v>16272920094200.813</v>
      </c>
    </row>
    <row r="25945" spans="1:10" x14ac:dyDescent="0.25">
      <c r="A25945">
        <f t="shared" si="812"/>
        <v>25943</v>
      </c>
      <c r="B25945" s="22">
        <v>0</v>
      </c>
      <c r="J25945" s="6">
        <f t="shared" si="811"/>
        <v>16272920094200.813</v>
      </c>
    </row>
    <row r="25946" spans="1:10" x14ac:dyDescent="0.25">
      <c r="A25946">
        <f t="shared" si="812"/>
        <v>25944</v>
      </c>
      <c r="B25946" s="22">
        <v>0</v>
      </c>
      <c r="J25946" s="6">
        <f t="shared" si="811"/>
        <v>16272920094200.813</v>
      </c>
    </row>
    <row r="25947" spans="1:10" x14ac:dyDescent="0.25">
      <c r="A25947">
        <f t="shared" si="812"/>
        <v>25945</v>
      </c>
      <c r="B25947" s="22">
        <v>8143430</v>
      </c>
      <c r="J25947" s="6">
        <f t="shared" si="811"/>
        <v>16887655243524.369</v>
      </c>
    </row>
    <row r="25948" spans="1:10" x14ac:dyDescent="0.25">
      <c r="A25948">
        <f t="shared" si="812"/>
        <v>25946</v>
      </c>
      <c r="B25948" s="22">
        <v>8143430</v>
      </c>
      <c r="J25948" s="6">
        <f t="shared" si="811"/>
        <v>16887655243524.369</v>
      </c>
    </row>
    <row r="25949" spans="1:10" x14ac:dyDescent="0.25">
      <c r="A25949">
        <f t="shared" si="812"/>
        <v>25947</v>
      </c>
      <c r="B25949" s="22">
        <v>0</v>
      </c>
      <c r="J25949" s="6">
        <f t="shared" si="811"/>
        <v>16272920094200.813</v>
      </c>
    </row>
    <row r="25950" spans="1:10" x14ac:dyDescent="0.25">
      <c r="A25950">
        <f t="shared" si="812"/>
        <v>25948</v>
      </c>
      <c r="B25950" s="22">
        <v>0</v>
      </c>
      <c r="J25950" s="6">
        <f t="shared" si="811"/>
        <v>16272920094200.813</v>
      </c>
    </row>
    <row r="25951" spans="1:10" x14ac:dyDescent="0.25">
      <c r="A25951">
        <f t="shared" si="812"/>
        <v>25949</v>
      </c>
      <c r="B25951" s="22">
        <v>8943680</v>
      </c>
      <c r="J25951" s="6">
        <f t="shared" si="811"/>
        <v>24105244819313.906</v>
      </c>
    </row>
    <row r="25952" spans="1:10" x14ac:dyDescent="0.25">
      <c r="A25952">
        <f t="shared" si="812"/>
        <v>25950</v>
      </c>
      <c r="B25952" s="22">
        <v>0</v>
      </c>
      <c r="J25952" s="6">
        <f t="shared" si="811"/>
        <v>16272920094200.813</v>
      </c>
    </row>
    <row r="25953" spans="1:10" x14ac:dyDescent="0.25">
      <c r="A25953">
        <f t="shared" si="812"/>
        <v>25951</v>
      </c>
      <c r="B25953" s="22">
        <v>12193680</v>
      </c>
      <c r="J25953" s="6">
        <f t="shared" si="811"/>
        <v>66580854877971.813</v>
      </c>
    </row>
    <row r="25954" spans="1:10" x14ac:dyDescent="0.25">
      <c r="A25954">
        <f t="shared" si="812"/>
        <v>25952</v>
      </c>
      <c r="B25954" s="22">
        <v>0</v>
      </c>
      <c r="J25954" s="6">
        <f t="shared" si="811"/>
        <v>16272920094200.813</v>
      </c>
    </row>
    <row r="25955" spans="1:10" x14ac:dyDescent="0.25">
      <c r="A25955">
        <f t="shared" si="812"/>
        <v>25953</v>
      </c>
      <c r="B25955" s="22">
        <v>12193680</v>
      </c>
      <c r="J25955" s="6">
        <f t="shared" si="811"/>
        <v>66580854877971.813</v>
      </c>
    </row>
    <row r="25956" spans="1:10" x14ac:dyDescent="0.25">
      <c r="A25956">
        <f t="shared" si="812"/>
        <v>25954</v>
      </c>
      <c r="B25956" s="22">
        <v>8943680</v>
      </c>
      <c r="J25956" s="6">
        <f t="shared" si="811"/>
        <v>24105244819313.906</v>
      </c>
    </row>
    <row r="25957" spans="1:10" x14ac:dyDescent="0.25">
      <c r="A25957">
        <f t="shared" si="812"/>
        <v>25955</v>
      </c>
      <c r="B25957" s="22">
        <v>0</v>
      </c>
      <c r="J25957" s="6">
        <f t="shared" si="811"/>
        <v>16272920094200.813</v>
      </c>
    </row>
    <row r="25958" spans="1:10" x14ac:dyDescent="0.25">
      <c r="A25958">
        <f t="shared" si="812"/>
        <v>25956</v>
      </c>
      <c r="B25958" s="22">
        <v>0</v>
      </c>
      <c r="J25958" s="6">
        <f t="shared" si="811"/>
        <v>16272920094200.813</v>
      </c>
    </row>
    <row r="25959" spans="1:10" x14ac:dyDescent="0.25">
      <c r="A25959">
        <f t="shared" si="812"/>
        <v>25957</v>
      </c>
      <c r="B25959" s="22">
        <v>3250000</v>
      </c>
      <c r="J25959" s="6">
        <f t="shared" si="811"/>
        <v>614610152858.7196</v>
      </c>
    </row>
    <row r="25960" spans="1:10" x14ac:dyDescent="0.25">
      <c r="A25960">
        <f t="shared" si="812"/>
        <v>25958</v>
      </c>
      <c r="B25960" s="22">
        <v>0</v>
      </c>
      <c r="J25960" s="6">
        <f t="shared" si="811"/>
        <v>16272920094200.813</v>
      </c>
    </row>
    <row r="25961" spans="1:10" x14ac:dyDescent="0.25">
      <c r="A25961">
        <f t="shared" si="812"/>
        <v>25959</v>
      </c>
      <c r="B25961" s="22">
        <v>3250000</v>
      </c>
      <c r="J25961" s="6">
        <f t="shared" si="811"/>
        <v>614610152858.7196</v>
      </c>
    </row>
    <row r="25962" spans="1:10" x14ac:dyDescent="0.25">
      <c r="A25962">
        <f t="shared" si="812"/>
        <v>25960</v>
      </c>
      <c r="B25962" s="22">
        <v>8143430</v>
      </c>
      <c r="J25962" s="6">
        <f t="shared" si="811"/>
        <v>16887655243524.369</v>
      </c>
    </row>
    <row r="25963" spans="1:10" x14ac:dyDescent="0.25">
      <c r="A25963">
        <f t="shared" si="812"/>
        <v>25961</v>
      </c>
      <c r="B25963" s="22">
        <v>0</v>
      </c>
      <c r="J25963" s="6">
        <f t="shared" si="811"/>
        <v>16272920094200.813</v>
      </c>
    </row>
    <row r="25964" spans="1:10" x14ac:dyDescent="0.25">
      <c r="A25964">
        <f t="shared" si="812"/>
        <v>25962</v>
      </c>
      <c r="B25964" s="22">
        <v>0</v>
      </c>
      <c r="J25964" s="6">
        <f t="shared" si="811"/>
        <v>16272920094200.813</v>
      </c>
    </row>
    <row r="25965" spans="1:10" x14ac:dyDescent="0.25">
      <c r="A25965">
        <f t="shared" si="812"/>
        <v>25963</v>
      </c>
      <c r="B25965" s="22">
        <v>17087110</v>
      </c>
      <c r="J25965" s="6">
        <f t="shared" si="811"/>
        <v>170384444013437.47</v>
      </c>
    </row>
    <row r="25966" spans="1:10" x14ac:dyDescent="0.25">
      <c r="A25966">
        <f t="shared" si="812"/>
        <v>25964</v>
      </c>
      <c r="B25966" s="22">
        <v>0</v>
      </c>
      <c r="J25966" s="6">
        <f t="shared" si="811"/>
        <v>16272920094200.813</v>
      </c>
    </row>
    <row r="25967" spans="1:10" x14ac:dyDescent="0.25">
      <c r="A25967">
        <f t="shared" si="812"/>
        <v>25965</v>
      </c>
      <c r="B25967" s="22">
        <v>0</v>
      </c>
      <c r="J25967" s="6">
        <f t="shared" si="811"/>
        <v>16272920094200.813</v>
      </c>
    </row>
    <row r="25968" spans="1:10" x14ac:dyDescent="0.25">
      <c r="A25968">
        <f t="shared" si="812"/>
        <v>25966</v>
      </c>
      <c r="B25968" s="22">
        <v>3000000</v>
      </c>
      <c r="J25968" s="6">
        <f t="shared" si="811"/>
        <v>1069095532961.9576</v>
      </c>
    </row>
    <row r="25969" spans="1:10" x14ac:dyDescent="0.25">
      <c r="A25969">
        <f t="shared" si="812"/>
        <v>25967</v>
      </c>
      <c r="B25969" s="22">
        <v>0</v>
      </c>
      <c r="J25969" s="6">
        <f t="shared" si="811"/>
        <v>16272920094200.813</v>
      </c>
    </row>
    <row r="25970" spans="1:10" x14ac:dyDescent="0.25">
      <c r="A25970">
        <f t="shared" si="812"/>
        <v>25968</v>
      </c>
      <c r="B25970" s="22">
        <v>8143430</v>
      </c>
      <c r="J25970" s="6">
        <f t="shared" si="811"/>
        <v>16887655243524.369</v>
      </c>
    </row>
    <row r="25971" spans="1:10" x14ac:dyDescent="0.25">
      <c r="A25971">
        <f t="shared" si="812"/>
        <v>25969</v>
      </c>
      <c r="B25971" s="22">
        <v>0</v>
      </c>
      <c r="J25971" s="6">
        <f t="shared" si="811"/>
        <v>16272920094200.813</v>
      </c>
    </row>
    <row r="25972" spans="1:10" x14ac:dyDescent="0.25">
      <c r="A25972">
        <f t="shared" si="812"/>
        <v>25970</v>
      </c>
      <c r="B25972" s="22">
        <v>0</v>
      </c>
      <c r="J25972" s="6">
        <f t="shared" si="811"/>
        <v>16272920094200.813</v>
      </c>
    </row>
    <row r="25973" spans="1:10" x14ac:dyDescent="0.25">
      <c r="A25973">
        <f t="shared" si="812"/>
        <v>25971</v>
      </c>
      <c r="B25973" s="22">
        <v>0</v>
      </c>
      <c r="J25973" s="6">
        <f t="shared" si="811"/>
        <v>16272920094200.813</v>
      </c>
    </row>
    <row r="25974" spans="1:10" x14ac:dyDescent="0.25">
      <c r="A25974">
        <f t="shared" si="812"/>
        <v>25972</v>
      </c>
      <c r="B25974" s="22">
        <v>0</v>
      </c>
      <c r="J25974" s="6">
        <f t="shared" si="811"/>
        <v>16272920094200.813</v>
      </c>
    </row>
    <row r="25975" spans="1:10" x14ac:dyDescent="0.25">
      <c r="A25975">
        <f t="shared" si="812"/>
        <v>25973</v>
      </c>
      <c r="B25975" s="22">
        <v>0</v>
      </c>
      <c r="J25975" s="6">
        <f t="shared" si="811"/>
        <v>16272920094200.813</v>
      </c>
    </row>
    <row r="25976" spans="1:10" x14ac:dyDescent="0.25">
      <c r="A25976">
        <f t="shared" si="812"/>
        <v>25974</v>
      </c>
      <c r="B25976" s="22">
        <v>8143430</v>
      </c>
      <c r="J25976" s="6">
        <f t="shared" si="811"/>
        <v>16887655243524.369</v>
      </c>
    </row>
    <row r="25977" spans="1:10" x14ac:dyDescent="0.25">
      <c r="A25977">
        <f t="shared" si="812"/>
        <v>25975</v>
      </c>
      <c r="B25977" s="22">
        <v>8143430</v>
      </c>
      <c r="J25977" s="6">
        <f t="shared" si="811"/>
        <v>16887655243524.369</v>
      </c>
    </row>
    <row r="25978" spans="1:10" x14ac:dyDescent="0.25">
      <c r="A25978">
        <f t="shared" si="812"/>
        <v>25976</v>
      </c>
      <c r="B25978" s="22">
        <v>0</v>
      </c>
      <c r="J25978" s="6">
        <f t="shared" si="811"/>
        <v>16272920094200.813</v>
      </c>
    </row>
    <row r="25979" spans="1:10" x14ac:dyDescent="0.25">
      <c r="A25979">
        <f t="shared" si="812"/>
        <v>25977</v>
      </c>
      <c r="B25979" s="22">
        <v>0</v>
      </c>
      <c r="J25979" s="6">
        <f t="shared" si="811"/>
        <v>16272920094200.813</v>
      </c>
    </row>
    <row r="25980" spans="1:10" x14ac:dyDescent="0.25">
      <c r="A25980">
        <f t="shared" si="812"/>
        <v>25978</v>
      </c>
      <c r="B25980" s="22">
        <v>8143430</v>
      </c>
      <c r="J25980" s="6">
        <f t="shared" si="811"/>
        <v>16887655243524.369</v>
      </c>
    </row>
    <row r="25981" spans="1:10" x14ac:dyDescent="0.25">
      <c r="A25981">
        <f t="shared" si="812"/>
        <v>25979</v>
      </c>
      <c r="B25981" s="22">
        <v>8943680</v>
      </c>
      <c r="J25981" s="6">
        <f t="shared" si="811"/>
        <v>24105244819313.906</v>
      </c>
    </row>
    <row r="25982" spans="1:10" x14ac:dyDescent="0.25">
      <c r="A25982">
        <f t="shared" si="812"/>
        <v>25980</v>
      </c>
      <c r="B25982" s="22">
        <v>0</v>
      </c>
      <c r="J25982" s="6">
        <f t="shared" si="811"/>
        <v>16272920094200.813</v>
      </c>
    </row>
    <row r="25983" spans="1:10" x14ac:dyDescent="0.25">
      <c r="A25983">
        <f t="shared" si="812"/>
        <v>25981</v>
      </c>
      <c r="B25983" s="22">
        <v>0</v>
      </c>
      <c r="J25983" s="6">
        <f t="shared" si="811"/>
        <v>16272920094200.813</v>
      </c>
    </row>
    <row r="25984" spans="1:10" x14ac:dyDescent="0.25">
      <c r="A25984">
        <f t="shared" si="812"/>
        <v>25982</v>
      </c>
      <c r="B25984" s="22">
        <v>0</v>
      </c>
      <c r="J25984" s="6">
        <f t="shared" si="811"/>
        <v>16272920094200.813</v>
      </c>
    </row>
    <row r="25985" spans="1:10" x14ac:dyDescent="0.25">
      <c r="A25985">
        <f t="shared" si="812"/>
        <v>25983</v>
      </c>
      <c r="B25985" s="22">
        <v>0</v>
      </c>
      <c r="J25985" s="6">
        <f t="shared" si="811"/>
        <v>16272920094200.813</v>
      </c>
    </row>
    <row r="25986" spans="1:10" x14ac:dyDescent="0.25">
      <c r="A25986">
        <f t="shared" si="812"/>
        <v>25984</v>
      </c>
      <c r="B25986" s="22">
        <v>0</v>
      </c>
      <c r="J25986" s="6">
        <f t="shared" si="811"/>
        <v>16272920094200.813</v>
      </c>
    </row>
    <row r="25987" spans="1:10" x14ac:dyDescent="0.25">
      <c r="A25987">
        <f t="shared" si="812"/>
        <v>25985</v>
      </c>
      <c r="B25987" s="22">
        <v>0</v>
      </c>
      <c r="J25987" s="6">
        <f t="shared" ref="J25987:J26050" si="813">(B25987-$I$6)^2</f>
        <v>16272920094200.813</v>
      </c>
    </row>
    <row r="25988" spans="1:10" x14ac:dyDescent="0.25">
      <c r="A25988">
        <f t="shared" ref="A25988:A26051" si="814">A25987+1</f>
        <v>25986</v>
      </c>
      <c r="B25988" s="22">
        <v>10152410.821917808</v>
      </c>
      <c r="J25988" s="6">
        <f t="shared" si="813"/>
        <v>37435308788754.164</v>
      </c>
    </row>
    <row r="25989" spans="1:10" x14ac:dyDescent="0.25">
      <c r="A25989">
        <f t="shared" si="814"/>
        <v>25987</v>
      </c>
      <c r="B25989" s="22">
        <v>0</v>
      </c>
      <c r="J25989" s="6">
        <f t="shared" si="813"/>
        <v>16272920094200.813</v>
      </c>
    </row>
    <row r="25990" spans="1:10" x14ac:dyDescent="0.25">
      <c r="A25990">
        <f t="shared" si="814"/>
        <v>25988</v>
      </c>
      <c r="B25990" s="22">
        <v>3250000</v>
      </c>
      <c r="J25990" s="6">
        <f t="shared" si="813"/>
        <v>614610152858.7196</v>
      </c>
    </row>
    <row r="25991" spans="1:10" x14ac:dyDescent="0.25">
      <c r="A25991">
        <f t="shared" si="814"/>
        <v>25989</v>
      </c>
      <c r="B25991" s="22">
        <v>0</v>
      </c>
      <c r="J25991" s="6">
        <f t="shared" si="813"/>
        <v>16272920094200.813</v>
      </c>
    </row>
    <row r="25992" spans="1:10" x14ac:dyDescent="0.25">
      <c r="A25992">
        <f t="shared" si="814"/>
        <v>25990</v>
      </c>
      <c r="B25992" s="22">
        <v>0</v>
      </c>
      <c r="J25992" s="6">
        <f t="shared" si="813"/>
        <v>16272920094200.813</v>
      </c>
    </row>
    <row r="25993" spans="1:10" x14ac:dyDescent="0.25">
      <c r="A25993">
        <f t="shared" si="814"/>
        <v>25991</v>
      </c>
      <c r="B25993" s="22">
        <v>0</v>
      </c>
      <c r="J25993" s="6">
        <f t="shared" si="813"/>
        <v>16272920094200.813</v>
      </c>
    </row>
    <row r="25994" spans="1:10" x14ac:dyDescent="0.25">
      <c r="A25994">
        <f t="shared" si="814"/>
        <v>25992</v>
      </c>
      <c r="B25994" s="22">
        <v>0</v>
      </c>
      <c r="J25994" s="6">
        <f t="shared" si="813"/>
        <v>16272920094200.813</v>
      </c>
    </row>
    <row r="25995" spans="1:10" x14ac:dyDescent="0.25">
      <c r="A25995">
        <f t="shared" si="814"/>
        <v>25993</v>
      </c>
      <c r="B25995" s="22">
        <v>8943680</v>
      </c>
      <c r="J25995" s="6">
        <f t="shared" si="813"/>
        <v>24105244819313.906</v>
      </c>
    </row>
    <row r="25996" spans="1:10" x14ac:dyDescent="0.25">
      <c r="A25996">
        <f t="shared" si="814"/>
        <v>25994</v>
      </c>
      <c r="B25996" s="22">
        <v>8943680</v>
      </c>
      <c r="J25996" s="6">
        <f t="shared" si="813"/>
        <v>24105244819313.906</v>
      </c>
    </row>
    <row r="25997" spans="1:10" x14ac:dyDescent="0.25">
      <c r="A25997">
        <f t="shared" si="814"/>
        <v>25995</v>
      </c>
      <c r="B25997" s="22">
        <v>0</v>
      </c>
      <c r="J25997" s="6">
        <f t="shared" si="813"/>
        <v>16272920094200.813</v>
      </c>
    </row>
    <row r="25998" spans="1:10" x14ac:dyDescent="0.25">
      <c r="A25998">
        <f t="shared" si="814"/>
        <v>25996</v>
      </c>
      <c r="B25998" s="22">
        <v>3250000</v>
      </c>
      <c r="J25998" s="6">
        <f t="shared" si="813"/>
        <v>614610152858.7196</v>
      </c>
    </row>
    <row r="25999" spans="1:10" x14ac:dyDescent="0.25">
      <c r="A25999">
        <f t="shared" si="814"/>
        <v>25997</v>
      </c>
      <c r="B25999" s="22">
        <v>0</v>
      </c>
      <c r="J25999" s="6">
        <f t="shared" si="813"/>
        <v>16272920094200.813</v>
      </c>
    </row>
    <row r="26000" spans="1:10" x14ac:dyDescent="0.25">
      <c r="A26000">
        <f t="shared" si="814"/>
        <v>25998</v>
      </c>
      <c r="B26000" s="22">
        <v>3000000</v>
      </c>
      <c r="J26000" s="6">
        <f t="shared" si="813"/>
        <v>1069095532961.9576</v>
      </c>
    </row>
    <row r="26001" spans="1:10" x14ac:dyDescent="0.25">
      <c r="A26001">
        <f t="shared" si="814"/>
        <v>25999</v>
      </c>
      <c r="B26001" s="22">
        <v>0</v>
      </c>
      <c r="J26001" s="6">
        <f t="shared" si="813"/>
        <v>16272920094200.813</v>
      </c>
    </row>
    <row r="26002" spans="1:10" x14ac:dyDescent="0.25">
      <c r="A26002">
        <f t="shared" si="814"/>
        <v>26000</v>
      </c>
      <c r="B26002" s="22">
        <v>8943680</v>
      </c>
      <c r="J26002" s="6">
        <f t="shared" si="813"/>
        <v>24105244819313.906</v>
      </c>
    </row>
    <row r="26003" spans="1:10" x14ac:dyDescent="0.25">
      <c r="A26003">
        <f t="shared" si="814"/>
        <v>26001</v>
      </c>
      <c r="B26003" s="22">
        <v>0</v>
      </c>
      <c r="J26003" s="6">
        <f t="shared" si="813"/>
        <v>16272920094200.813</v>
      </c>
    </row>
    <row r="26004" spans="1:10" x14ac:dyDescent="0.25">
      <c r="A26004">
        <f t="shared" si="814"/>
        <v>26002</v>
      </c>
      <c r="B26004" s="22">
        <v>0</v>
      </c>
      <c r="J26004" s="6">
        <f t="shared" si="813"/>
        <v>16272920094200.813</v>
      </c>
    </row>
    <row r="26005" spans="1:10" x14ac:dyDescent="0.25">
      <c r="A26005">
        <f t="shared" si="814"/>
        <v>26003</v>
      </c>
      <c r="B26005" s="22">
        <v>8143430</v>
      </c>
      <c r="J26005" s="6">
        <f t="shared" si="813"/>
        <v>16887655243524.369</v>
      </c>
    </row>
    <row r="26006" spans="1:10" x14ac:dyDescent="0.25">
      <c r="A26006">
        <f t="shared" si="814"/>
        <v>26004</v>
      </c>
      <c r="B26006" s="22">
        <v>0</v>
      </c>
      <c r="J26006" s="6">
        <f t="shared" si="813"/>
        <v>16272920094200.813</v>
      </c>
    </row>
    <row r="26007" spans="1:10" x14ac:dyDescent="0.25">
      <c r="A26007">
        <f t="shared" si="814"/>
        <v>26005</v>
      </c>
      <c r="B26007" s="22">
        <v>0</v>
      </c>
      <c r="J26007" s="6">
        <f t="shared" si="813"/>
        <v>16272920094200.813</v>
      </c>
    </row>
    <row r="26008" spans="1:10" x14ac:dyDescent="0.25">
      <c r="A26008">
        <f t="shared" si="814"/>
        <v>26006</v>
      </c>
      <c r="B26008" s="22">
        <v>8143430</v>
      </c>
      <c r="J26008" s="6">
        <f t="shared" si="813"/>
        <v>16887655243524.369</v>
      </c>
    </row>
    <row r="26009" spans="1:10" x14ac:dyDescent="0.25">
      <c r="A26009">
        <f t="shared" si="814"/>
        <v>26007</v>
      </c>
      <c r="B26009" s="22">
        <v>8143430</v>
      </c>
      <c r="J26009" s="6">
        <f t="shared" si="813"/>
        <v>16887655243524.369</v>
      </c>
    </row>
    <row r="26010" spans="1:10" x14ac:dyDescent="0.25">
      <c r="A26010">
        <f t="shared" si="814"/>
        <v>26008</v>
      </c>
      <c r="B26010" s="22">
        <v>11143430</v>
      </c>
      <c r="J26010" s="6">
        <f t="shared" si="813"/>
        <v>50544410682285.516</v>
      </c>
    </row>
    <row r="26011" spans="1:10" x14ac:dyDescent="0.25">
      <c r="A26011">
        <f t="shared" si="814"/>
        <v>26009</v>
      </c>
      <c r="B26011" s="22">
        <v>8943680</v>
      </c>
      <c r="J26011" s="6">
        <f t="shared" si="813"/>
        <v>24105244819313.906</v>
      </c>
    </row>
    <row r="26012" spans="1:10" x14ac:dyDescent="0.25">
      <c r="A26012">
        <f t="shared" si="814"/>
        <v>26010</v>
      </c>
      <c r="B26012" s="22">
        <v>0</v>
      </c>
      <c r="J26012" s="6">
        <f t="shared" si="813"/>
        <v>16272920094200.813</v>
      </c>
    </row>
    <row r="26013" spans="1:10" x14ac:dyDescent="0.25">
      <c r="A26013">
        <f t="shared" si="814"/>
        <v>26011</v>
      </c>
      <c r="B26013" s="22">
        <v>3000000</v>
      </c>
      <c r="J26013" s="6">
        <f t="shared" si="813"/>
        <v>1069095532961.9576</v>
      </c>
    </row>
    <row r="26014" spans="1:10" x14ac:dyDescent="0.25">
      <c r="A26014">
        <f t="shared" si="814"/>
        <v>26012</v>
      </c>
      <c r="B26014" s="22">
        <v>0</v>
      </c>
      <c r="J26014" s="6">
        <f t="shared" si="813"/>
        <v>16272920094200.813</v>
      </c>
    </row>
    <row r="26015" spans="1:10" x14ac:dyDescent="0.25">
      <c r="A26015">
        <f t="shared" si="814"/>
        <v>26013</v>
      </c>
      <c r="B26015" s="22">
        <v>0</v>
      </c>
      <c r="J26015" s="6">
        <f t="shared" si="813"/>
        <v>16272920094200.813</v>
      </c>
    </row>
    <row r="26016" spans="1:10" x14ac:dyDescent="0.25">
      <c r="A26016">
        <f t="shared" si="814"/>
        <v>26014</v>
      </c>
      <c r="B26016" s="22">
        <v>8943680</v>
      </c>
      <c r="J26016" s="6">
        <f t="shared" si="813"/>
        <v>24105244819313.906</v>
      </c>
    </row>
    <row r="26017" spans="1:10" x14ac:dyDescent="0.25">
      <c r="A26017">
        <f t="shared" si="814"/>
        <v>26015</v>
      </c>
      <c r="B26017" s="22">
        <v>8943680</v>
      </c>
      <c r="J26017" s="6">
        <f t="shared" si="813"/>
        <v>24105244819313.906</v>
      </c>
    </row>
    <row r="26018" spans="1:10" x14ac:dyDescent="0.25">
      <c r="A26018">
        <f t="shared" si="814"/>
        <v>26016</v>
      </c>
      <c r="B26018" s="22">
        <v>3250000</v>
      </c>
      <c r="J26018" s="6">
        <f t="shared" si="813"/>
        <v>614610152858.7196</v>
      </c>
    </row>
    <row r="26019" spans="1:10" x14ac:dyDescent="0.25">
      <c r="A26019">
        <f t="shared" si="814"/>
        <v>26017</v>
      </c>
      <c r="B26019" s="22">
        <v>8428601.25</v>
      </c>
      <c r="J26019" s="6">
        <f t="shared" si="813"/>
        <v>19312777141822.871</v>
      </c>
    </row>
    <row r="26020" spans="1:10" x14ac:dyDescent="0.25">
      <c r="A26020">
        <f t="shared" si="814"/>
        <v>26018</v>
      </c>
      <c r="B26020" s="22">
        <v>57585043.934246585</v>
      </c>
      <c r="J26020" s="6">
        <f t="shared" si="813"/>
        <v>2867717438091398</v>
      </c>
    </row>
    <row r="26021" spans="1:10" x14ac:dyDescent="0.25">
      <c r="A26021">
        <f t="shared" si="814"/>
        <v>26019</v>
      </c>
      <c r="B26021" s="22">
        <v>0</v>
      </c>
      <c r="J26021" s="6">
        <f t="shared" si="813"/>
        <v>16272920094200.813</v>
      </c>
    </row>
    <row r="26022" spans="1:10" x14ac:dyDescent="0.25">
      <c r="A26022">
        <f t="shared" si="814"/>
        <v>26020</v>
      </c>
      <c r="B26022" s="22">
        <v>0</v>
      </c>
      <c r="J26022" s="6">
        <f t="shared" si="813"/>
        <v>16272920094200.813</v>
      </c>
    </row>
    <row r="26023" spans="1:10" x14ac:dyDescent="0.25">
      <c r="A26023">
        <f t="shared" si="814"/>
        <v>26021</v>
      </c>
      <c r="B26023" s="22">
        <v>0</v>
      </c>
      <c r="J26023" s="6">
        <f t="shared" si="813"/>
        <v>16272920094200.813</v>
      </c>
    </row>
    <row r="26024" spans="1:10" x14ac:dyDescent="0.25">
      <c r="A26024">
        <f t="shared" si="814"/>
        <v>26022</v>
      </c>
      <c r="B26024" s="22">
        <v>3250000</v>
      </c>
      <c r="J26024" s="6">
        <f t="shared" si="813"/>
        <v>614610152858.7196</v>
      </c>
    </row>
    <row r="26025" spans="1:10" x14ac:dyDescent="0.25">
      <c r="A26025">
        <f t="shared" si="814"/>
        <v>26023</v>
      </c>
      <c r="B26025" s="22">
        <v>0</v>
      </c>
      <c r="J26025" s="6">
        <f t="shared" si="813"/>
        <v>16272920094200.813</v>
      </c>
    </row>
    <row r="26026" spans="1:10" x14ac:dyDescent="0.25">
      <c r="A26026">
        <f t="shared" si="814"/>
        <v>26024</v>
      </c>
      <c r="B26026" s="22">
        <v>0</v>
      </c>
      <c r="J26026" s="6">
        <f t="shared" si="813"/>
        <v>16272920094200.813</v>
      </c>
    </row>
    <row r="26027" spans="1:10" x14ac:dyDescent="0.25">
      <c r="A26027">
        <f t="shared" si="814"/>
        <v>26025</v>
      </c>
      <c r="B26027" s="22">
        <v>0</v>
      </c>
      <c r="J26027" s="6">
        <f t="shared" si="813"/>
        <v>16272920094200.813</v>
      </c>
    </row>
    <row r="26028" spans="1:10" x14ac:dyDescent="0.25">
      <c r="A26028">
        <f t="shared" si="814"/>
        <v>26026</v>
      </c>
      <c r="B26028" s="22">
        <v>8943680</v>
      </c>
      <c r="J26028" s="6">
        <f t="shared" si="813"/>
        <v>24105244819313.906</v>
      </c>
    </row>
    <row r="26029" spans="1:10" x14ac:dyDescent="0.25">
      <c r="A26029">
        <f t="shared" si="814"/>
        <v>26027</v>
      </c>
      <c r="B26029" s="22">
        <v>0</v>
      </c>
      <c r="J26029" s="6">
        <f t="shared" si="813"/>
        <v>16272920094200.813</v>
      </c>
    </row>
    <row r="26030" spans="1:10" x14ac:dyDescent="0.25">
      <c r="A26030">
        <f t="shared" si="814"/>
        <v>26028</v>
      </c>
      <c r="B26030" s="22">
        <v>0</v>
      </c>
      <c r="J26030" s="6">
        <f t="shared" si="813"/>
        <v>16272920094200.813</v>
      </c>
    </row>
    <row r="26031" spans="1:10" x14ac:dyDescent="0.25">
      <c r="A26031">
        <f t="shared" si="814"/>
        <v>26029</v>
      </c>
      <c r="B26031" s="22">
        <v>0</v>
      </c>
      <c r="J26031" s="6">
        <f t="shared" si="813"/>
        <v>16272920094200.813</v>
      </c>
    </row>
    <row r="26032" spans="1:10" x14ac:dyDescent="0.25">
      <c r="A26032">
        <f t="shared" si="814"/>
        <v>26030</v>
      </c>
      <c r="B26032" s="22">
        <v>0</v>
      </c>
      <c r="J26032" s="6">
        <f t="shared" si="813"/>
        <v>16272920094200.813</v>
      </c>
    </row>
    <row r="26033" spans="1:10" x14ac:dyDescent="0.25">
      <c r="A26033">
        <f t="shared" si="814"/>
        <v>26031</v>
      </c>
      <c r="B26033" s="22">
        <v>0</v>
      </c>
      <c r="J26033" s="6">
        <f t="shared" si="813"/>
        <v>16272920094200.813</v>
      </c>
    </row>
    <row r="26034" spans="1:10" x14ac:dyDescent="0.25">
      <c r="A26034">
        <f t="shared" si="814"/>
        <v>26032</v>
      </c>
      <c r="B26034" s="22">
        <v>0</v>
      </c>
      <c r="J26034" s="6">
        <f t="shared" si="813"/>
        <v>16272920094200.813</v>
      </c>
    </row>
    <row r="26035" spans="1:10" x14ac:dyDescent="0.25">
      <c r="A26035">
        <f t="shared" si="814"/>
        <v>26033</v>
      </c>
      <c r="B26035" s="22">
        <v>0</v>
      </c>
      <c r="J26035" s="6">
        <f t="shared" si="813"/>
        <v>16272920094200.813</v>
      </c>
    </row>
    <row r="26036" spans="1:10" x14ac:dyDescent="0.25">
      <c r="A26036">
        <f t="shared" si="814"/>
        <v>26034</v>
      </c>
      <c r="B26036" s="22">
        <v>0</v>
      </c>
      <c r="J26036" s="6">
        <f t="shared" si="813"/>
        <v>16272920094200.813</v>
      </c>
    </row>
    <row r="26037" spans="1:10" x14ac:dyDescent="0.25">
      <c r="A26037">
        <f t="shared" si="814"/>
        <v>26035</v>
      </c>
      <c r="B26037" s="22">
        <v>0</v>
      </c>
      <c r="J26037" s="6">
        <f t="shared" si="813"/>
        <v>16272920094200.813</v>
      </c>
    </row>
    <row r="26038" spans="1:10" x14ac:dyDescent="0.25">
      <c r="A26038">
        <f t="shared" si="814"/>
        <v>26036</v>
      </c>
      <c r="B26038" s="22">
        <v>0</v>
      </c>
      <c r="J26038" s="6">
        <f t="shared" si="813"/>
        <v>16272920094200.813</v>
      </c>
    </row>
    <row r="26039" spans="1:10" x14ac:dyDescent="0.25">
      <c r="A26039">
        <f t="shared" si="814"/>
        <v>26037</v>
      </c>
      <c r="B26039" s="22">
        <v>0</v>
      </c>
      <c r="J26039" s="6">
        <f t="shared" si="813"/>
        <v>16272920094200.813</v>
      </c>
    </row>
    <row r="26040" spans="1:10" x14ac:dyDescent="0.25">
      <c r="A26040">
        <f t="shared" si="814"/>
        <v>26038</v>
      </c>
      <c r="B26040" s="22">
        <v>8143430</v>
      </c>
      <c r="J26040" s="6">
        <f t="shared" si="813"/>
        <v>16887655243524.369</v>
      </c>
    </row>
    <row r="26041" spans="1:10" x14ac:dyDescent="0.25">
      <c r="A26041">
        <f t="shared" si="814"/>
        <v>26039</v>
      </c>
      <c r="B26041" s="22">
        <v>0</v>
      </c>
      <c r="J26041" s="6">
        <f t="shared" si="813"/>
        <v>16272920094200.813</v>
      </c>
    </row>
    <row r="26042" spans="1:10" x14ac:dyDescent="0.25">
      <c r="A26042">
        <f t="shared" si="814"/>
        <v>26040</v>
      </c>
      <c r="B26042" s="22">
        <v>8943680</v>
      </c>
      <c r="J26042" s="6">
        <f t="shared" si="813"/>
        <v>24105244819313.906</v>
      </c>
    </row>
    <row r="26043" spans="1:10" x14ac:dyDescent="0.25">
      <c r="A26043">
        <f t="shared" si="814"/>
        <v>26041</v>
      </c>
      <c r="B26043" s="22">
        <v>0</v>
      </c>
      <c r="J26043" s="6">
        <f t="shared" si="813"/>
        <v>16272920094200.813</v>
      </c>
    </row>
    <row r="26044" spans="1:10" x14ac:dyDescent="0.25">
      <c r="A26044">
        <f t="shared" si="814"/>
        <v>26042</v>
      </c>
      <c r="B26044" s="22">
        <v>0</v>
      </c>
      <c r="J26044" s="6">
        <f t="shared" si="813"/>
        <v>16272920094200.813</v>
      </c>
    </row>
    <row r="26045" spans="1:10" x14ac:dyDescent="0.25">
      <c r="A26045">
        <f t="shared" si="814"/>
        <v>26043</v>
      </c>
      <c r="B26045" s="22">
        <v>8143430</v>
      </c>
      <c r="J26045" s="6">
        <f t="shared" si="813"/>
        <v>16887655243524.369</v>
      </c>
    </row>
    <row r="26046" spans="1:10" x14ac:dyDescent="0.25">
      <c r="A26046">
        <f t="shared" si="814"/>
        <v>26044</v>
      </c>
      <c r="B26046" s="22">
        <v>0</v>
      </c>
      <c r="J26046" s="6">
        <f t="shared" si="813"/>
        <v>16272920094200.813</v>
      </c>
    </row>
    <row r="26047" spans="1:10" x14ac:dyDescent="0.25">
      <c r="A26047">
        <f t="shared" si="814"/>
        <v>26045</v>
      </c>
      <c r="B26047" s="22">
        <v>0</v>
      </c>
      <c r="J26047" s="6">
        <f t="shared" si="813"/>
        <v>16272920094200.813</v>
      </c>
    </row>
    <row r="26048" spans="1:10" x14ac:dyDescent="0.25">
      <c r="A26048">
        <f t="shared" si="814"/>
        <v>26046</v>
      </c>
      <c r="B26048" s="22">
        <v>17087110</v>
      </c>
      <c r="J26048" s="6">
        <f t="shared" si="813"/>
        <v>170384444013437.47</v>
      </c>
    </row>
    <row r="26049" spans="1:10" x14ac:dyDescent="0.25">
      <c r="A26049">
        <f t="shared" si="814"/>
        <v>26047</v>
      </c>
      <c r="B26049" s="22">
        <v>8943680</v>
      </c>
      <c r="J26049" s="6">
        <f t="shared" si="813"/>
        <v>24105244819313.906</v>
      </c>
    </row>
    <row r="26050" spans="1:10" x14ac:dyDescent="0.25">
      <c r="A26050">
        <f t="shared" si="814"/>
        <v>26048</v>
      </c>
      <c r="B26050" s="22">
        <v>0</v>
      </c>
      <c r="J26050" s="6">
        <f t="shared" si="813"/>
        <v>16272920094200.813</v>
      </c>
    </row>
    <row r="26051" spans="1:10" x14ac:dyDescent="0.25">
      <c r="A26051">
        <f t="shared" si="814"/>
        <v>26049</v>
      </c>
      <c r="B26051" s="22">
        <v>0</v>
      </c>
      <c r="J26051" s="6">
        <f t="shared" ref="J26051:J26114" si="815">(B26051-$I$6)^2</f>
        <v>16272920094200.813</v>
      </c>
    </row>
    <row r="26052" spans="1:10" x14ac:dyDescent="0.25">
      <c r="A26052">
        <f t="shared" ref="A26052:A26115" si="816">A26051+1</f>
        <v>26050</v>
      </c>
      <c r="B26052" s="22">
        <v>0</v>
      </c>
      <c r="J26052" s="6">
        <f t="shared" si="815"/>
        <v>16272920094200.813</v>
      </c>
    </row>
    <row r="26053" spans="1:10" x14ac:dyDescent="0.25">
      <c r="A26053">
        <f t="shared" si="816"/>
        <v>26051</v>
      </c>
      <c r="B26053" s="22">
        <v>8143430</v>
      </c>
      <c r="J26053" s="6">
        <f t="shared" si="815"/>
        <v>16887655243524.369</v>
      </c>
    </row>
    <row r="26054" spans="1:10" x14ac:dyDescent="0.25">
      <c r="A26054">
        <f t="shared" si="816"/>
        <v>26052</v>
      </c>
      <c r="B26054" s="22">
        <v>8943680</v>
      </c>
      <c r="J26054" s="6">
        <f t="shared" si="815"/>
        <v>24105244819313.906</v>
      </c>
    </row>
    <row r="26055" spans="1:10" x14ac:dyDescent="0.25">
      <c r="A26055">
        <f t="shared" si="816"/>
        <v>26053</v>
      </c>
      <c r="B26055" s="22">
        <v>0</v>
      </c>
      <c r="J26055" s="6">
        <f t="shared" si="815"/>
        <v>16272920094200.813</v>
      </c>
    </row>
    <row r="26056" spans="1:10" x14ac:dyDescent="0.25">
      <c r="A26056">
        <f t="shared" si="816"/>
        <v>26054</v>
      </c>
      <c r="B26056" s="22">
        <v>8943680</v>
      </c>
      <c r="J26056" s="6">
        <f t="shared" si="815"/>
        <v>24105244819313.906</v>
      </c>
    </row>
    <row r="26057" spans="1:10" x14ac:dyDescent="0.25">
      <c r="A26057">
        <f t="shared" si="816"/>
        <v>26055</v>
      </c>
      <c r="B26057" s="22">
        <v>8943680</v>
      </c>
      <c r="J26057" s="6">
        <f t="shared" si="815"/>
        <v>24105244819313.906</v>
      </c>
    </row>
    <row r="26058" spans="1:10" x14ac:dyDescent="0.25">
      <c r="A26058">
        <f t="shared" si="816"/>
        <v>26056</v>
      </c>
      <c r="B26058" s="22">
        <v>0</v>
      </c>
      <c r="J26058" s="6">
        <f t="shared" si="815"/>
        <v>16272920094200.813</v>
      </c>
    </row>
    <row r="26059" spans="1:10" x14ac:dyDescent="0.25">
      <c r="A26059">
        <f t="shared" si="816"/>
        <v>26057</v>
      </c>
      <c r="B26059" s="22">
        <v>12193680</v>
      </c>
      <c r="J26059" s="6">
        <f t="shared" si="815"/>
        <v>66580854877971.813</v>
      </c>
    </row>
    <row r="26060" spans="1:10" x14ac:dyDescent="0.25">
      <c r="A26060">
        <f t="shared" si="816"/>
        <v>26058</v>
      </c>
      <c r="B26060" s="22">
        <v>8943680</v>
      </c>
      <c r="J26060" s="6">
        <f t="shared" si="815"/>
        <v>24105244819313.906</v>
      </c>
    </row>
    <row r="26061" spans="1:10" x14ac:dyDescent="0.25">
      <c r="A26061">
        <f t="shared" si="816"/>
        <v>26059</v>
      </c>
      <c r="B26061" s="22">
        <v>11943680</v>
      </c>
      <c r="J26061" s="6">
        <f t="shared" si="815"/>
        <v>62563500258075.047</v>
      </c>
    </row>
    <row r="26062" spans="1:10" x14ac:dyDescent="0.25">
      <c r="A26062">
        <f t="shared" si="816"/>
        <v>26060</v>
      </c>
      <c r="B26062" s="22">
        <v>0</v>
      </c>
      <c r="J26062" s="6">
        <f t="shared" si="815"/>
        <v>16272920094200.813</v>
      </c>
    </row>
    <row r="26063" spans="1:10" x14ac:dyDescent="0.25">
      <c r="A26063">
        <f t="shared" si="816"/>
        <v>26061</v>
      </c>
      <c r="B26063" s="22">
        <v>0</v>
      </c>
      <c r="J26063" s="6">
        <f t="shared" si="815"/>
        <v>16272920094200.813</v>
      </c>
    </row>
    <row r="26064" spans="1:10" x14ac:dyDescent="0.25">
      <c r="A26064">
        <f t="shared" si="816"/>
        <v>26062</v>
      </c>
      <c r="B26064" s="22">
        <v>0</v>
      </c>
      <c r="J26064" s="6">
        <f t="shared" si="815"/>
        <v>16272920094200.813</v>
      </c>
    </row>
    <row r="26065" spans="1:10" x14ac:dyDescent="0.25">
      <c r="A26065">
        <f t="shared" si="816"/>
        <v>26063</v>
      </c>
      <c r="B26065" s="22">
        <v>0</v>
      </c>
      <c r="J26065" s="6">
        <f t="shared" si="815"/>
        <v>16272920094200.813</v>
      </c>
    </row>
    <row r="26066" spans="1:10" x14ac:dyDescent="0.25">
      <c r="A26066">
        <f t="shared" si="816"/>
        <v>26064</v>
      </c>
      <c r="B26066" s="22">
        <v>0</v>
      </c>
      <c r="J26066" s="6">
        <f t="shared" si="815"/>
        <v>16272920094200.813</v>
      </c>
    </row>
    <row r="26067" spans="1:10" x14ac:dyDescent="0.25">
      <c r="A26067">
        <f t="shared" si="816"/>
        <v>26065</v>
      </c>
      <c r="B26067" s="22">
        <v>8143430</v>
      </c>
      <c r="J26067" s="6">
        <f t="shared" si="815"/>
        <v>16887655243524.369</v>
      </c>
    </row>
    <row r="26068" spans="1:10" x14ac:dyDescent="0.25">
      <c r="A26068">
        <f t="shared" si="816"/>
        <v>26066</v>
      </c>
      <c r="B26068" s="22">
        <v>0</v>
      </c>
      <c r="J26068" s="6">
        <f t="shared" si="815"/>
        <v>16272920094200.813</v>
      </c>
    </row>
    <row r="26069" spans="1:10" x14ac:dyDescent="0.25">
      <c r="A26069">
        <f t="shared" si="816"/>
        <v>26067</v>
      </c>
      <c r="B26069" s="22">
        <v>0</v>
      </c>
      <c r="J26069" s="6">
        <f t="shared" si="815"/>
        <v>16272920094200.813</v>
      </c>
    </row>
    <row r="26070" spans="1:10" x14ac:dyDescent="0.25">
      <c r="A26070">
        <f t="shared" si="816"/>
        <v>26068</v>
      </c>
      <c r="B26070" s="22">
        <v>8143430</v>
      </c>
      <c r="J26070" s="6">
        <f t="shared" si="815"/>
        <v>16887655243524.369</v>
      </c>
    </row>
    <row r="26071" spans="1:10" x14ac:dyDescent="0.25">
      <c r="A26071">
        <f t="shared" si="816"/>
        <v>26069</v>
      </c>
      <c r="B26071" s="22">
        <v>0</v>
      </c>
      <c r="J26071" s="6">
        <f t="shared" si="815"/>
        <v>16272920094200.813</v>
      </c>
    </row>
    <row r="26072" spans="1:10" x14ac:dyDescent="0.25">
      <c r="A26072">
        <f t="shared" si="816"/>
        <v>26070</v>
      </c>
      <c r="B26072" s="22">
        <v>0</v>
      </c>
      <c r="J26072" s="6">
        <f t="shared" si="815"/>
        <v>16272920094200.813</v>
      </c>
    </row>
    <row r="26073" spans="1:10" x14ac:dyDescent="0.25">
      <c r="A26073">
        <f t="shared" si="816"/>
        <v>26071</v>
      </c>
      <c r="B26073" s="22">
        <v>0</v>
      </c>
      <c r="J26073" s="6">
        <f t="shared" si="815"/>
        <v>16272920094200.813</v>
      </c>
    </row>
    <row r="26074" spans="1:10" x14ac:dyDescent="0.25">
      <c r="A26074">
        <f t="shared" si="816"/>
        <v>26072</v>
      </c>
      <c r="B26074" s="22">
        <v>0</v>
      </c>
      <c r="J26074" s="6">
        <f t="shared" si="815"/>
        <v>16272920094200.813</v>
      </c>
    </row>
    <row r="26075" spans="1:10" x14ac:dyDescent="0.25">
      <c r="A26075">
        <f t="shared" si="816"/>
        <v>26073</v>
      </c>
      <c r="B26075" s="22">
        <v>8143430</v>
      </c>
      <c r="J26075" s="6">
        <f t="shared" si="815"/>
        <v>16887655243524.369</v>
      </c>
    </row>
    <row r="26076" spans="1:10" x14ac:dyDescent="0.25">
      <c r="A26076">
        <f t="shared" si="816"/>
        <v>26074</v>
      </c>
      <c r="B26076" s="22">
        <v>0</v>
      </c>
      <c r="J26076" s="6">
        <f t="shared" si="815"/>
        <v>16272920094200.813</v>
      </c>
    </row>
    <row r="26077" spans="1:10" x14ac:dyDescent="0.25">
      <c r="A26077">
        <f t="shared" si="816"/>
        <v>26075</v>
      </c>
      <c r="B26077" s="22">
        <v>0</v>
      </c>
      <c r="J26077" s="6">
        <f t="shared" si="815"/>
        <v>16272920094200.813</v>
      </c>
    </row>
    <row r="26078" spans="1:10" x14ac:dyDescent="0.25">
      <c r="A26078">
        <f t="shared" si="816"/>
        <v>26076</v>
      </c>
      <c r="B26078" s="22">
        <v>0</v>
      </c>
      <c r="J26078" s="6">
        <f t="shared" si="815"/>
        <v>16272920094200.813</v>
      </c>
    </row>
    <row r="26079" spans="1:10" x14ac:dyDescent="0.25">
      <c r="A26079">
        <f t="shared" si="816"/>
        <v>26077</v>
      </c>
      <c r="B26079" s="22">
        <v>11143430</v>
      </c>
      <c r="J26079" s="6">
        <f t="shared" si="815"/>
        <v>50544410682285.516</v>
      </c>
    </row>
    <row r="26080" spans="1:10" x14ac:dyDescent="0.25">
      <c r="A26080">
        <f t="shared" si="816"/>
        <v>26078</v>
      </c>
      <c r="B26080" s="22">
        <v>8143430</v>
      </c>
      <c r="J26080" s="6">
        <f t="shared" si="815"/>
        <v>16887655243524.369</v>
      </c>
    </row>
    <row r="26081" spans="1:10" x14ac:dyDescent="0.25">
      <c r="A26081">
        <f t="shared" si="816"/>
        <v>26079</v>
      </c>
      <c r="B26081" s="22">
        <v>8143430</v>
      </c>
      <c r="J26081" s="6">
        <f t="shared" si="815"/>
        <v>16887655243524.369</v>
      </c>
    </row>
    <row r="26082" spans="1:10" x14ac:dyDescent="0.25">
      <c r="A26082">
        <f t="shared" si="816"/>
        <v>26080</v>
      </c>
      <c r="B26082" s="22">
        <v>0</v>
      </c>
      <c r="J26082" s="6">
        <f t="shared" si="815"/>
        <v>16272920094200.813</v>
      </c>
    </row>
    <row r="26083" spans="1:10" x14ac:dyDescent="0.25">
      <c r="A26083">
        <f t="shared" si="816"/>
        <v>26081</v>
      </c>
      <c r="B26083" s="22">
        <v>8943680</v>
      </c>
      <c r="J26083" s="6">
        <f t="shared" si="815"/>
        <v>24105244819313.906</v>
      </c>
    </row>
    <row r="26084" spans="1:10" x14ac:dyDescent="0.25">
      <c r="A26084">
        <f t="shared" si="816"/>
        <v>26082</v>
      </c>
      <c r="B26084" s="22">
        <v>0</v>
      </c>
      <c r="J26084" s="6">
        <f t="shared" si="815"/>
        <v>16272920094200.813</v>
      </c>
    </row>
    <row r="26085" spans="1:10" x14ac:dyDescent="0.25">
      <c r="A26085">
        <f t="shared" si="816"/>
        <v>26083</v>
      </c>
      <c r="B26085" s="22">
        <v>8143430</v>
      </c>
      <c r="J26085" s="6">
        <f t="shared" si="815"/>
        <v>16887655243524.369</v>
      </c>
    </row>
    <row r="26086" spans="1:10" x14ac:dyDescent="0.25">
      <c r="A26086">
        <f t="shared" si="816"/>
        <v>26084</v>
      </c>
      <c r="B26086" s="22">
        <v>0</v>
      </c>
      <c r="J26086" s="6">
        <f t="shared" si="815"/>
        <v>16272920094200.813</v>
      </c>
    </row>
    <row r="26087" spans="1:10" x14ac:dyDescent="0.25">
      <c r="A26087">
        <f t="shared" si="816"/>
        <v>26085</v>
      </c>
      <c r="B26087" s="22">
        <v>17087110</v>
      </c>
      <c r="J26087" s="6">
        <f t="shared" si="815"/>
        <v>170384444013437.47</v>
      </c>
    </row>
    <row r="26088" spans="1:10" x14ac:dyDescent="0.25">
      <c r="A26088">
        <f t="shared" si="816"/>
        <v>26086</v>
      </c>
      <c r="B26088" s="22">
        <v>3250000</v>
      </c>
      <c r="J26088" s="6">
        <f t="shared" si="815"/>
        <v>614610152858.7196</v>
      </c>
    </row>
    <row r="26089" spans="1:10" x14ac:dyDescent="0.25">
      <c r="A26089">
        <f t="shared" si="816"/>
        <v>26087</v>
      </c>
      <c r="B26089" s="22">
        <v>0</v>
      </c>
      <c r="J26089" s="6">
        <f t="shared" si="815"/>
        <v>16272920094200.813</v>
      </c>
    </row>
    <row r="26090" spans="1:10" x14ac:dyDescent="0.25">
      <c r="A26090">
        <f t="shared" si="816"/>
        <v>26088</v>
      </c>
      <c r="B26090" s="22">
        <v>15193680</v>
      </c>
      <c r="J26090" s="6">
        <f t="shared" si="815"/>
        <v>124539110316732.95</v>
      </c>
    </row>
    <row r="26091" spans="1:10" x14ac:dyDescent="0.25">
      <c r="A26091">
        <f t="shared" si="816"/>
        <v>26089</v>
      </c>
      <c r="B26091" s="22">
        <v>0</v>
      </c>
      <c r="J26091" s="6">
        <f t="shared" si="815"/>
        <v>16272920094200.813</v>
      </c>
    </row>
    <row r="26092" spans="1:10" x14ac:dyDescent="0.25">
      <c r="A26092">
        <f t="shared" si="816"/>
        <v>26090</v>
      </c>
      <c r="B26092" s="22">
        <v>54335043.934246585</v>
      </c>
      <c r="J26092" s="6">
        <f t="shared" si="815"/>
        <v>2530197962460137.5</v>
      </c>
    </row>
    <row r="26093" spans="1:10" x14ac:dyDescent="0.25">
      <c r="A26093">
        <f t="shared" si="816"/>
        <v>26091</v>
      </c>
      <c r="B26093" s="22">
        <v>17087110</v>
      </c>
      <c r="J26093" s="6">
        <f t="shared" si="815"/>
        <v>170384444013437.47</v>
      </c>
    </row>
    <row r="26094" spans="1:10" x14ac:dyDescent="0.25">
      <c r="A26094">
        <f t="shared" si="816"/>
        <v>26092</v>
      </c>
      <c r="B26094" s="22">
        <v>0</v>
      </c>
      <c r="J26094" s="6">
        <f t="shared" si="815"/>
        <v>16272920094200.813</v>
      </c>
    </row>
    <row r="26095" spans="1:10" x14ac:dyDescent="0.25">
      <c r="A26095">
        <f t="shared" si="816"/>
        <v>26093</v>
      </c>
      <c r="B26095" s="22">
        <v>0</v>
      </c>
      <c r="J26095" s="6">
        <f t="shared" si="815"/>
        <v>16272920094200.813</v>
      </c>
    </row>
    <row r="26096" spans="1:10" x14ac:dyDescent="0.25">
      <c r="A26096">
        <f t="shared" si="816"/>
        <v>26094</v>
      </c>
      <c r="B26096" s="22">
        <v>0</v>
      </c>
      <c r="J26096" s="6">
        <f t="shared" si="815"/>
        <v>16272920094200.813</v>
      </c>
    </row>
    <row r="26097" spans="1:10" x14ac:dyDescent="0.25">
      <c r="A26097">
        <f t="shared" si="816"/>
        <v>26095</v>
      </c>
      <c r="B26097" s="22">
        <v>8143430</v>
      </c>
      <c r="J26097" s="6">
        <f t="shared" si="815"/>
        <v>16887655243524.369</v>
      </c>
    </row>
    <row r="26098" spans="1:10" x14ac:dyDescent="0.25">
      <c r="A26098">
        <f t="shared" si="816"/>
        <v>26096</v>
      </c>
      <c r="B26098" s="22">
        <v>8143430</v>
      </c>
      <c r="J26098" s="6">
        <f t="shared" si="815"/>
        <v>16887655243524.369</v>
      </c>
    </row>
    <row r="26099" spans="1:10" x14ac:dyDescent="0.25">
      <c r="A26099">
        <f t="shared" si="816"/>
        <v>26097</v>
      </c>
      <c r="B26099" s="22">
        <v>0</v>
      </c>
      <c r="J26099" s="6">
        <f t="shared" si="815"/>
        <v>16272920094200.813</v>
      </c>
    </row>
    <row r="26100" spans="1:10" x14ac:dyDescent="0.25">
      <c r="A26100">
        <f t="shared" si="816"/>
        <v>26098</v>
      </c>
      <c r="B26100" s="22">
        <v>8943680</v>
      </c>
      <c r="J26100" s="6">
        <f t="shared" si="815"/>
        <v>24105244819313.906</v>
      </c>
    </row>
    <row r="26101" spans="1:10" x14ac:dyDescent="0.25">
      <c r="A26101">
        <f t="shared" si="816"/>
        <v>26099</v>
      </c>
      <c r="B26101" s="22">
        <v>0</v>
      </c>
      <c r="J26101" s="6">
        <f t="shared" si="815"/>
        <v>16272920094200.813</v>
      </c>
    </row>
    <row r="26102" spans="1:10" x14ac:dyDescent="0.25">
      <c r="A26102">
        <f t="shared" si="816"/>
        <v>26100</v>
      </c>
      <c r="B26102" s="22">
        <v>6250000</v>
      </c>
      <c r="J26102" s="6">
        <f t="shared" si="815"/>
        <v>4910785591619.8643</v>
      </c>
    </row>
    <row r="26103" spans="1:10" x14ac:dyDescent="0.25">
      <c r="A26103">
        <f t="shared" si="816"/>
        <v>26101</v>
      </c>
      <c r="B26103" s="22">
        <v>3250000</v>
      </c>
      <c r="J26103" s="6">
        <f t="shared" si="815"/>
        <v>614610152858.7196</v>
      </c>
    </row>
    <row r="26104" spans="1:10" x14ac:dyDescent="0.25">
      <c r="A26104">
        <f t="shared" si="816"/>
        <v>26102</v>
      </c>
      <c r="B26104" s="22">
        <v>0</v>
      </c>
      <c r="J26104" s="6">
        <f t="shared" si="815"/>
        <v>16272920094200.813</v>
      </c>
    </row>
    <row r="26105" spans="1:10" x14ac:dyDescent="0.25">
      <c r="A26105">
        <f t="shared" si="816"/>
        <v>26103</v>
      </c>
      <c r="B26105" s="22">
        <v>8143430</v>
      </c>
      <c r="J26105" s="6">
        <f t="shared" si="815"/>
        <v>16887655243524.369</v>
      </c>
    </row>
    <row r="26106" spans="1:10" x14ac:dyDescent="0.25">
      <c r="A26106">
        <f t="shared" si="816"/>
        <v>26104</v>
      </c>
      <c r="B26106" s="22">
        <v>0</v>
      </c>
      <c r="J26106" s="6">
        <f t="shared" si="815"/>
        <v>16272920094200.813</v>
      </c>
    </row>
    <row r="26107" spans="1:10" x14ac:dyDescent="0.25">
      <c r="A26107">
        <f t="shared" si="816"/>
        <v>26105</v>
      </c>
      <c r="B26107" s="22">
        <v>0</v>
      </c>
      <c r="J26107" s="6">
        <f t="shared" si="815"/>
        <v>16272920094200.813</v>
      </c>
    </row>
    <row r="26108" spans="1:10" x14ac:dyDescent="0.25">
      <c r="A26108">
        <f t="shared" si="816"/>
        <v>26106</v>
      </c>
      <c r="B26108" s="22">
        <v>0</v>
      </c>
      <c r="J26108" s="6">
        <f t="shared" si="815"/>
        <v>16272920094200.813</v>
      </c>
    </row>
    <row r="26109" spans="1:10" x14ac:dyDescent="0.25">
      <c r="A26109">
        <f t="shared" si="816"/>
        <v>26107</v>
      </c>
      <c r="B26109" s="22">
        <v>0</v>
      </c>
      <c r="J26109" s="6">
        <f t="shared" si="815"/>
        <v>16272920094200.813</v>
      </c>
    </row>
    <row r="26110" spans="1:10" x14ac:dyDescent="0.25">
      <c r="A26110">
        <f t="shared" si="816"/>
        <v>26108</v>
      </c>
      <c r="B26110" s="22">
        <v>3250000</v>
      </c>
      <c r="J26110" s="6">
        <f t="shared" si="815"/>
        <v>614610152858.7196</v>
      </c>
    </row>
    <row r="26111" spans="1:10" x14ac:dyDescent="0.25">
      <c r="A26111">
        <f t="shared" si="816"/>
        <v>26109</v>
      </c>
      <c r="B26111" s="22">
        <v>0</v>
      </c>
      <c r="J26111" s="6">
        <f t="shared" si="815"/>
        <v>16272920094200.813</v>
      </c>
    </row>
    <row r="26112" spans="1:10" x14ac:dyDescent="0.25">
      <c r="A26112">
        <f t="shared" si="816"/>
        <v>26110</v>
      </c>
      <c r="B26112" s="22">
        <v>0</v>
      </c>
      <c r="J26112" s="6">
        <f t="shared" si="815"/>
        <v>16272920094200.813</v>
      </c>
    </row>
    <row r="26113" spans="1:10" x14ac:dyDescent="0.25">
      <c r="A26113">
        <f t="shared" si="816"/>
        <v>26111</v>
      </c>
      <c r="B26113" s="22">
        <v>69943.25</v>
      </c>
      <c r="J26113" s="6">
        <f t="shared" si="815"/>
        <v>15713514101673.752</v>
      </c>
    </row>
    <row r="26114" spans="1:10" x14ac:dyDescent="0.25">
      <c r="A26114">
        <f t="shared" si="816"/>
        <v>26112</v>
      </c>
      <c r="B26114" s="22">
        <v>0</v>
      </c>
      <c r="J26114" s="6">
        <f t="shared" si="815"/>
        <v>16272920094200.813</v>
      </c>
    </row>
    <row r="26115" spans="1:10" x14ac:dyDescent="0.25">
      <c r="A26115">
        <f t="shared" si="816"/>
        <v>26113</v>
      </c>
      <c r="B26115" s="22">
        <v>0</v>
      </c>
      <c r="J26115" s="6">
        <f t="shared" ref="J26115:J26178" si="817">(B26115-$I$6)^2</f>
        <v>16272920094200.813</v>
      </c>
    </row>
    <row r="26116" spans="1:10" x14ac:dyDescent="0.25">
      <c r="A26116">
        <f t="shared" ref="A26116:A26179" si="818">A26115+1</f>
        <v>26114</v>
      </c>
      <c r="B26116" s="22">
        <v>0</v>
      </c>
      <c r="J26116" s="6">
        <f t="shared" si="817"/>
        <v>16272920094200.813</v>
      </c>
    </row>
    <row r="26117" spans="1:10" x14ac:dyDescent="0.25">
      <c r="A26117">
        <f t="shared" si="818"/>
        <v>26115</v>
      </c>
      <c r="B26117" s="22">
        <v>0</v>
      </c>
      <c r="J26117" s="6">
        <f t="shared" si="817"/>
        <v>16272920094200.813</v>
      </c>
    </row>
    <row r="26118" spans="1:10" x14ac:dyDescent="0.25">
      <c r="A26118">
        <f t="shared" si="818"/>
        <v>26116</v>
      </c>
      <c r="B26118" s="22">
        <v>0</v>
      </c>
      <c r="J26118" s="6">
        <f t="shared" si="817"/>
        <v>16272920094200.813</v>
      </c>
    </row>
    <row r="26119" spans="1:10" x14ac:dyDescent="0.25">
      <c r="A26119">
        <f t="shared" si="818"/>
        <v>26117</v>
      </c>
      <c r="B26119" s="22">
        <v>0</v>
      </c>
      <c r="J26119" s="6">
        <f t="shared" si="817"/>
        <v>16272920094200.813</v>
      </c>
    </row>
    <row r="26120" spans="1:10" x14ac:dyDescent="0.25">
      <c r="A26120">
        <f t="shared" si="818"/>
        <v>26118</v>
      </c>
      <c r="B26120" s="22">
        <v>0</v>
      </c>
      <c r="J26120" s="6">
        <f t="shared" si="817"/>
        <v>16272920094200.813</v>
      </c>
    </row>
    <row r="26121" spans="1:10" x14ac:dyDescent="0.25">
      <c r="A26121">
        <f t="shared" si="818"/>
        <v>26119</v>
      </c>
      <c r="B26121" s="22">
        <v>0</v>
      </c>
      <c r="J26121" s="6">
        <f t="shared" si="817"/>
        <v>16272920094200.813</v>
      </c>
    </row>
    <row r="26122" spans="1:10" x14ac:dyDescent="0.25">
      <c r="A26122">
        <f t="shared" si="818"/>
        <v>26120</v>
      </c>
      <c r="B26122" s="22">
        <v>0</v>
      </c>
      <c r="J26122" s="6">
        <f t="shared" si="817"/>
        <v>16272920094200.813</v>
      </c>
    </row>
    <row r="26123" spans="1:10" x14ac:dyDescent="0.25">
      <c r="A26123">
        <f t="shared" si="818"/>
        <v>26121</v>
      </c>
      <c r="B26123" s="22">
        <v>0</v>
      </c>
      <c r="J26123" s="6">
        <f t="shared" si="817"/>
        <v>16272920094200.813</v>
      </c>
    </row>
    <row r="26124" spans="1:10" x14ac:dyDescent="0.25">
      <c r="A26124">
        <f t="shared" si="818"/>
        <v>26122</v>
      </c>
      <c r="B26124" s="22">
        <v>0</v>
      </c>
      <c r="J26124" s="6">
        <f t="shared" si="817"/>
        <v>16272920094200.813</v>
      </c>
    </row>
    <row r="26125" spans="1:10" x14ac:dyDescent="0.25">
      <c r="A26125">
        <f t="shared" si="818"/>
        <v>26123</v>
      </c>
      <c r="B26125" s="22">
        <v>8143430</v>
      </c>
      <c r="J26125" s="6">
        <f t="shared" si="817"/>
        <v>16887655243524.369</v>
      </c>
    </row>
    <row r="26126" spans="1:10" x14ac:dyDescent="0.25">
      <c r="A26126">
        <f t="shared" si="818"/>
        <v>26124</v>
      </c>
      <c r="B26126" s="22">
        <v>285171.25</v>
      </c>
      <c r="J26126" s="6">
        <f t="shared" si="817"/>
        <v>14053497767724.313</v>
      </c>
    </row>
    <row r="26127" spans="1:10" x14ac:dyDescent="0.25">
      <c r="A26127">
        <f t="shared" si="818"/>
        <v>26125</v>
      </c>
      <c r="B26127" s="22">
        <v>0</v>
      </c>
      <c r="J26127" s="6">
        <f t="shared" si="817"/>
        <v>16272920094200.813</v>
      </c>
    </row>
    <row r="26128" spans="1:10" x14ac:dyDescent="0.25">
      <c r="A26128">
        <f t="shared" si="818"/>
        <v>26126</v>
      </c>
      <c r="B26128" s="22">
        <v>8943680</v>
      </c>
      <c r="J26128" s="6">
        <f t="shared" si="817"/>
        <v>24105244819313.906</v>
      </c>
    </row>
    <row r="26129" spans="1:10" x14ac:dyDescent="0.25">
      <c r="A26129">
        <f t="shared" si="818"/>
        <v>26127</v>
      </c>
      <c r="B26129" s="22">
        <v>0</v>
      </c>
      <c r="J26129" s="6">
        <f t="shared" si="817"/>
        <v>16272920094200.813</v>
      </c>
    </row>
    <row r="26130" spans="1:10" x14ac:dyDescent="0.25">
      <c r="A26130">
        <f t="shared" si="818"/>
        <v>26128</v>
      </c>
      <c r="B26130" s="22">
        <v>0</v>
      </c>
      <c r="J26130" s="6">
        <f t="shared" si="817"/>
        <v>16272920094200.813</v>
      </c>
    </row>
    <row r="26131" spans="1:10" x14ac:dyDescent="0.25">
      <c r="A26131">
        <f t="shared" si="818"/>
        <v>26129</v>
      </c>
      <c r="B26131" s="22">
        <v>0</v>
      </c>
      <c r="J26131" s="6">
        <f t="shared" si="817"/>
        <v>16272920094200.813</v>
      </c>
    </row>
    <row r="26132" spans="1:10" x14ac:dyDescent="0.25">
      <c r="A26132">
        <f t="shared" si="818"/>
        <v>26130</v>
      </c>
      <c r="B26132" s="22">
        <v>0</v>
      </c>
      <c r="J26132" s="6">
        <f t="shared" si="817"/>
        <v>16272920094200.813</v>
      </c>
    </row>
    <row r="26133" spans="1:10" x14ac:dyDescent="0.25">
      <c r="A26133">
        <f t="shared" si="818"/>
        <v>26131</v>
      </c>
      <c r="B26133" s="22">
        <v>0</v>
      </c>
      <c r="J26133" s="6">
        <f t="shared" si="817"/>
        <v>16272920094200.813</v>
      </c>
    </row>
    <row r="26134" spans="1:10" x14ac:dyDescent="0.25">
      <c r="A26134">
        <f t="shared" si="818"/>
        <v>26132</v>
      </c>
      <c r="B26134" s="22">
        <v>0</v>
      </c>
      <c r="J26134" s="6">
        <f t="shared" si="817"/>
        <v>16272920094200.813</v>
      </c>
    </row>
    <row r="26135" spans="1:10" x14ac:dyDescent="0.25">
      <c r="A26135">
        <f t="shared" si="818"/>
        <v>26133</v>
      </c>
      <c r="B26135" s="22">
        <v>17087110</v>
      </c>
      <c r="J26135" s="6">
        <f t="shared" si="817"/>
        <v>170384444013437.47</v>
      </c>
    </row>
    <row r="26136" spans="1:10" x14ac:dyDescent="0.25">
      <c r="A26136">
        <f t="shared" si="818"/>
        <v>26134</v>
      </c>
      <c r="B26136" s="22">
        <v>8143430</v>
      </c>
      <c r="J26136" s="6">
        <f t="shared" si="817"/>
        <v>16887655243524.369</v>
      </c>
    </row>
    <row r="26137" spans="1:10" x14ac:dyDescent="0.25">
      <c r="A26137">
        <f t="shared" si="818"/>
        <v>26135</v>
      </c>
      <c r="B26137" s="22">
        <v>8143430</v>
      </c>
      <c r="J26137" s="6">
        <f t="shared" si="817"/>
        <v>16887655243524.369</v>
      </c>
    </row>
    <row r="26138" spans="1:10" x14ac:dyDescent="0.25">
      <c r="A26138">
        <f t="shared" si="818"/>
        <v>26136</v>
      </c>
      <c r="B26138" s="22">
        <v>8143430</v>
      </c>
      <c r="J26138" s="6">
        <f t="shared" si="817"/>
        <v>16887655243524.369</v>
      </c>
    </row>
    <row r="26139" spans="1:10" x14ac:dyDescent="0.25">
      <c r="A26139">
        <f t="shared" si="818"/>
        <v>26137</v>
      </c>
      <c r="B26139" s="22">
        <v>0</v>
      </c>
      <c r="J26139" s="6">
        <f t="shared" si="817"/>
        <v>16272920094200.813</v>
      </c>
    </row>
    <row r="26140" spans="1:10" x14ac:dyDescent="0.25">
      <c r="A26140">
        <f t="shared" si="818"/>
        <v>26138</v>
      </c>
      <c r="B26140" s="22">
        <v>0</v>
      </c>
      <c r="J26140" s="6">
        <f t="shared" si="817"/>
        <v>16272920094200.813</v>
      </c>
    </row>
    <row r="26141" spans="1:10" x14ac:dyDescent="0.25">
      <c r="A26141">
        <f t="shared" si="818"/>
        <v>26139</v>
      </c>
      <c r="B26141" s="22">
        <v>11393430</v>
      </c>
      <c r="J26141" s="6">
        <f t="shared" si="817"/>
        <v>54161640302182.273</v>
      </c>
    </row>
    <row r="26142" spans="1:10" x14ac:dyDescent="0.25">
      <c r="A26142">
        <f t="shared" si="818"/>
        <v>26140</v>
      </c>
      <c r="B26142" s="22">
        <v>8143430</v>
      </c>
      <c r="J26142" s="6">
        <f t="shared" si="817"/>
        <v>16887655243524.369</v>
      </c>
    </row>
    <row r="26143" spans="1:10" x14ac:dyDescent="0.25">
      <c r="A26143">
        <f t="shared" si="818"/>
        <v>26141</v>
      </c>
      <c r="B26143" s="22">
        <v>0</v>
      </c>
      <c r="J26143" s="6">
        <f t="shared" si="817"/>
        <v>16272920094200.813</v>
      </c>
    </row>
    <row r="26144" spans="1:10" x14ac:dyDescent="0.25">
      <c r="A26144">
        <f t="shared" si="818"/>
        <v>26142</v>
      </c>
      <c r="B26144" s="22">
        <v>0</v>
      </c>
      <c r="J26144" s="6">
        <f t="shared" si="817"/>
        <v>16272920094200.813</v>
      </c>
    </row>
    <row r="26145" spans="1:10" x14ac:dyDescent="0.25">
      <c r="A26145">
        <f t="shared" si="818"/>
        <v>26143</v>
      </c>
      <c r="B26145" s="22">
        <v>8943680</v>
      </c>
      <c r="J26145" s="6">
        <f t="shared" si="817"/>
        <v>24105244819313.906</v>
      </c>
    </row>
    <row r="26146" spans="1:10" x14ac:dyDescent="0.25">
      <c r="A26146">
        <f t="shared" si="818"/>
        <v>26144</v>
      </c>
      <c r="B26146" s="22">
        <v>17087110</v>
      </c>
      <c r="J26146" s="6">
        <f t="shared" si="817"/>
        <v>170384444013437.47</v>
      </c>
    </row>
    <row r="26147" spans="1:10" x14ac:dyDescent="0.25">
      <c r="A26147">
        <f t="shared" si="818"/>
        <v>26145</v>
      </c>
      <c r="B26147" s="22">
        <v>3000000</v>
      </c>
      <c r="J26147" s="6">
        <f t="shared" si="817"/>
        <v>1069095532961.9576</v>
      </c>
    </row>
    <row r="26148" spans="1:10" x14ac:dyDescent="0.25">
      <c r="A26148">
        <f t="shared" si="818"/>
        <v>26146</v>
      </c>
      <c r="B26148" s="22">
        <v>17087110</v>
      </c>
      <c r="J26148" s="6">
        <f t="shared" si="817"/>
        <v>170384444013437.47</v>
      </c>
    </row>
    <row r="26149" spans="1:10" x14ac:dyDescent="0.25">
      <c r="A26149">
        <f t="shared" si="818"/>
        <v>26147</v>
      </c>
      <c r="B26149" s="22">
        <v>8943680</v>
      </c>
      <c r="J26149" s="6">
        <f t="shared" si="817"/>
        <v>24105244819313.906</v>
      </c>
    </row>
    <row r="26150" spans="1:10" x14ac:dyDescent="0.25">
      <c r="A26150">
        <f t="shared" si="818"/>
        <v>26148</v>
      </c>
      <c r="B26150" s="22">
        <v>0</v>
      </c>
      <c r="J26150" s="6">
        <f t="shared" si="817"/>
        <v>16272920094200.813</v>
      </c>
    </row>
    <row r="26151" spans="1:10" x14ac:dyDescent="0.25">
      <c r="A26151">
        <f t="shared" si="818"/>
        <v>26149</v>
      </c>
      <c r="B26151" s="22">
        <v>0</v>
      </c>
      <c r="J26151" s="6">
        <f t="shared" si="817"/>
        <v>16272920094200.813</v>
      </c>
    </row>
    <row r="26152" spans="1:10" x14ac:dyDescent="0.25">
      <c r="A26152">
        <f t="shared" si="818"/>
        <v>26150</v>
      </c>
      <c r="B26152" s="22">
        <v>0</v>
      </c>
      <c r="J26152" s="6">
        <f t="shared" si="817"/>
        <v>16272920094200.813</v>
      </c>
    </row>
    <row r="26153" spans="1:10" x14ac:dyDescent="0.25">
      <c r="A26153">
        <f t="shared" si="818"/>
        <v>26151</v>
      </c>
      <c r="B26153" s="22">
        <v>0</v>
      </c>
      <c r="J26153" s="6">
        <f t="shared" si="817"/>
        <v>16272920094200.813</v>
      </c>
    </row>
    <row r="26154" spans="1:10" x14ac:dyDescent="0.25">
      <c r="A26154">
        <f t="shared" si="818"/>
        <v>26152</v>
      </c>
      <c r="B26154" s="22">
        <v>21515890.82191781</v>
      </c>
      <c r="J26154" s="6">
        <f t="shared" si="817"/>
        <v>305617529044065.19</v>
      </c>
    </row>
    <row r="26155" spans="1:10" x14ac:dyDescent="0.25">
      <c r="A26155">
        <f t="shared" si="818"/>
        <v>26153</v>
      </c>
      <c r="B26155" s="22">
        <v>0</v>
      </c>
      <c r="J26155" s="6">
        <f t="shared" si="817"/>
        <v>16272920094200.813</v>
      </c>
    </row>
    <row r="26156" spans="1:10" x14ac:dyDescent="0.25">
      <c r="A26156">
        <f t="shared" si="818"/>
        <v>26154</v>
      </c>
      <c r="B26156" s="22">
        <v>0</v>
      </c>
      <c r="J26156" s="6">
        <f t="shared" si="817"/>
        <v>16272920094200.813</v>
      </c>
    </row>
    <row r="26157" spans="1:10" x14ac:dyDescent="0.25">
      <c r="A26157">
        <f t="shared" si="818"/>
        <v>26155</v>
      </c>
      <c r="B26157" s="22">
        <v>0</v>
      </c>
      <c r="J26157" s="6">
        <f t="shared" si="817"/>
        <v>16272920094200.813</v>
      </c>
    </row>
    <row r="26158" spans="1:10" x14ac:dyDescent="0.25">
      <c r="A26158">
        <f t="shared" si="818"/>
        <v>26156</v>
      </c>
      <c r="B26158" s="22">
        <v>8143430</v>
      </c>
      <c r="J26158" s="6">
        <f t="shared" si="817"/>
        <v>16887655243524.369</v>
      </c>
    </row>
    <row r="26159" spans="1:10" x14ac:dyDescent="0.25">
      <c r="A26159">
        <f t="shared" si="818"/>
        <v>26157</v>
      </c>
      <c r="B26159" s="22">
        <v>8143430</v>
      </c>
      <c r="J26159" s="6">
        <f t="shared" si="817"/>
        <v>16887655243524.369</v>
      </c>
    </row>
    <row r="26160" spans="1:10" x14ac:dyDescent="0.25">
      <c r="A26160">
        <f t="shared" si="818"/>
        <v>26158</v>
      </c>
      <c r="B26160" s="22">
        <v>4428780.8219178077</v>
      </c>
      <c r="J26160" s="6">
        <f t="shared" si="817"/>
        <v>155874984828.50565</v>
      </c>
    </row>
    <row r="26161" spans="1:10" x14ac:dyDescent="0.25">
      <c r="A26161">
        <f t="shared" si="818"/>
        <v>26159</v>
      </c>
      <c r="B26161" s="22">
        <v>0</v>
      </c>
      <c r="J26161" s="6">
        <f t="shared" si="817"/>
        <v>16272920094200.813</v>
      </c>
    </row>
    <row r="26162" spans="1:10" x14ac:dyDescent="0.25">
      <c r="A26162">
        <f t="shared" si="818"/>
        <v>26160</v>
      </c>
      <c r="B26162" s="22">
        <v>8143430</v>
      </c>
      <c r="J26162" s="6">
        <f t="shared" si="817"/>
        <v>16887655243524.369</v>
      </c>
    </row>
    <row r="26163" spans="1:10" x14ac:dyDescent="0.25">
      <c r="A26163">
        <f t="shared" si="818"/>
        <v>26161</v>
      </c>
      <c r="B26163" s="22">
        <v>0</v>
      </c>
      <c r="J26163" s="6">
        <f t="shared" si="817"/>
        <v>16272920094200.813</v>
      </c>
    </row>
    <row r="26164" spans="1:10" x14ac:dyDescent="0.25">
      <c r="A26164">
        <f t="shared" si="818"/>
        <v>26162</v>
      </c>
      <c r="B26164" s="22">
        <v>0</v>
      </c>
      <c r="J26164" s="6">
        <f t="shared" si="817"/>
        <v>16272920094200.813</v>
      </c>
    </row>
    <row r="26165" spans="1:10" x14ac:dyDescent="0.25">
      <c r="A26165">
        <f t="shared" si="818"/>
        <v>26163</v>
      </c>
      <c r="B26165" s="22">
        <v>0</v>
      </c>
      <c r="J26165" s="6">
        <f t="shared" si="817"/>
        <v>16272920094200.813</v>
      </c>
    </row>
    <row r="26166" spans="1:10" x14ac:dyDescent="0.25">
      <c r="A26166">
        <f t="shared" si="818"/>
        <v>26164</v>
      </c>
      <c r="B26166" s="22">
        <v>10152410.821917808</v>
      </c>
      <c r="J26166" s="6">
        <f t="shared" si="817"/>
        <v>37435308788754.164</v>
      </c>
    </row>
    <row r="26167" spans="1:10" x14ac:dyDescent="0.25">
      <c r="A26167">
        <f t="shared" si="818"/>
        <v>26165</v>
      </c>
      <c r="B26167" s="22">
        <v>8943680</v>
      </c>
      <c r="J26167" s="6">
        <f t="shared" si="817"/>
        <v>24105244819313.906</v>
      </c>
    </row>
    <row r="26168" spans="1:10" x14ac:dyDescent="0.25">
      <c r="A26168">
        <f t="shared" si="818"/>
        <v>26166</v>
      </c>
      <c r="B26168" s="22">
        <v>0</v>
      </c>
      <c r="J26168" s="6">
        <f t="shared" si="817"/>
        <v>16272920094200.813</v>
      </c>
    </row>
    <row r="26169" spans="1:10" x14ac:dyDescent="0.25">
      <c r="A26169">
        <f t="shared" si="818"/>
        <v>26167</v>
      </c>
      <c r="B26169" s="22">
        <v>0</v>
      </c>
      <c r="J26169" s="6">
        <f t="shared" si="817"/>
        <v>16272920094200.813</v>
      </c>
    </row>
    <row r="26170" spans="1:10" x14ac:dyDescent="0.25">
      <c r="A26170">
        <f t="shared" si="818"/>
        <v>26168</v>
      </c>
      <c r="B26170" s="22">
        <v>0</v>
      </c>
      <c r="J26170" s="6">
        <f t="shared" si="817"/>
        <v>16272920094200.813</v>
      </c>
    </row>
    <row r="26171" spans="1:10" x14ac:dyDescent="0.25">
      <c r="A26171">
        <f t="shared" si="818"/>
        <v>26169</v>
      </c>
      <c r="B26171" s="22">
        <v>0</v>
      </c>
      <c r="J26171" s="6">
        <f t="shared" si="817"/>
        <v>16272920094200.813</v>
      </c>
    </row>
    <row r="26172" spans="1:10" x14ac:dyDescent="0.25">
      <c r="A26172">
        <f t="shared" si="818"/>
        <v>26170</v>
      </c>
      <c r="B26172" s="22">
        <v>8943680</v>
      </c>
      <c r="J26172" s="6">
        <f t="shared" si="817"/>
        <v>24105244819313.906</v>
      </c>
    </row>
    <row r="26173" spans="1:10" x14ac:dyDescent="0.25">
      <c r="A26173">
        <f t="shared" si="818"/>
        <v>26171</v>
      </c>
      <c r="B26173" s="22">
        <v>4428780.8219178077</v>
      </c>
      <c r="J26173" s="6">
        <f t="shared" si="817"/>
        <v>155874984828.50565</v>
      </c>
    </row>
    <row r="26174" spans="1:10" x14ac:dyDescent="0.25">
      <c r="A26174">
        <f t="shared" si="818"/>
        <v>26172</v>
      </c>
      <c r="B26174" s="22">
        <v>8143430</v>
      </c>
      <c r="J26174" s="6">
        <f t="shared" si="817"/>
        <v>16887655243524.369</v>
      </c>
    </row>
    <row r="26175" spans="1:10" x14ac:dyDescent="0.25">
      <c r="A26175">
        <f t="shared" si="818"/>
        <v>26173</v>
      </c>
      <c r="B26175" s="22">
        <v>0</v>
      </c>
      <c r="J26175" s="6">
        <f t="shared" si="817"/>
        <v>16272920094200.813</v>
      </c>
    </row>
    <row r="26176" spans="1:10" x14ac:dyDescent="0.25">
      <c r="A26176">
        <f t="shared" si="818"/>
        <v>26174</v>
      </c>
      <c r="B26176" s="22">
        <v>0</v>
      </c>
      <c r="J26176" s="6">
        <f t="shared" si="817"/>
        <v>16272920094200.813</v>
      </c>
    </row>
    <row r="26177" spans="1:10" x14ac:dyDescent="0.25">
      <c r="A26177">
        <f t="shared" si="818"/>
        <v>26175</v>
      </c>
      <c r="B26177" s="22">
        <v>8143430</v>
      </c>
      <c r="J26177" s="6">
        <f t="shared" si="817"/>
        <v>16887655243524.369</v>
      </c>
    </row>
    <row r="26178" spans="1:10" x14ac:dyDescent="0.25">
      <c r="A26178">
        <f t="shared" si="818"/>
        <v>26176</v>
      </c>
      <c r="B26178" s="22">
        <v>0</v>
      </c>
      <c r="J26178" s="6">
        <f t="shared" si="817"/>
        <v>16272920094200.813</v>
      </c>
    </row>
    <row r="26179" spans="1:10" x14ac:dyDescent="0.25">
      <c r="A26179">
        <f t="shared" si="818"/>
        <v>26177</v>
      </c>
      <c r="B26179" s="22">
        <v>0</v>
      </c>
      <c r="J26179" s="6">
        <f t="shared" ref="J26179:J26242" si="819">(B26179-$I$6)^2</f>
        <v>16272920094200.813</v>
      </c>
    </row>
    <row r="26180" spans="1:10" x14ac:dyDescent="0.25">
      <c r="A26180">
        <f t="shared" ref="A26180:A26243" si="820">A26179+1</f>
        <v>26178</v>
      </c>
      <c r="B26180" s="22">
        <v>0</v>
      </c>
      <c r="J26180" s="6">
        <f t="shared" si="819"/>
        <v>16272920094200.813</v>
      </c>
    </row>
    <row r="26181" spans="1:10" x14ac:dyDescent="0.25">
      <c r="A26181">
        <f t="shared" si="820"/>
        <v>26179</v>
      </c>
      <c r="B26181" s="22">
        <v>8943680</v>
      </c>
      <c r="J26181" s="6">
        <f t="shared" si="819"/>
        <v>24105244819313.906</v>
      </c>
    </row>
    <row r="26182" spans="1:10" x14ac:dyDescent="0.25">
      <c r="A26182">
        <f t="shared" si="820"/>
        <v>26180</v>
      </c>
      <c r="B26182" s="22">
        <v>0</v>
      </c>
      <c r="J26182" s="6">
        <f t="shared" si="819"/>
        <v>16272920094200.813</v>
      </c>
    </row>
    <row r="26183" spans="1:10" x14ac:dyDescent="0.25">
      <c r="A26183">
        <f t="shared" si="820"/>
        <v>26181</v>
      </c>
      <c r="B26183" s="22">
        <v>0</v>
      </c>
      <c r="J26183" s="6">
        <f t="shared" si="819"/>
        <v>16272920094200.813</v>
      </c>
    </row>
    <row r="26184" spans="1:10" x14ac:dyDescent="0.25">
      <c r="A26184">
        <f t="shared" si="820"/>
        <v>26182</v>
      </c>
      <c r="B26184" s="22">
        <v>0</v>
      </c>
      <c r="J26184" s="6">
        <f t="shared" si="819"/>
        <v>16272920094200.813</v>
      </c>
    </row>
    <row r="26185" spans="1:10" x14ac:dyDescent="0.25">
      <c r="A26185">
        <f t="shared" si="820"/>
        <v>26183</v>
      </c>
      <c r="B26185" s="22">
        <v>0</v>
      </c>
      <c r="J26185" s="6">
        <f t="shared" si="819"/>
        <v>16272920094200.813</v>
      </c>
    </row>
    <row r="26186" spans="1:10" x14ac:dyDescent="0.25">
      <c r="A26186">
        <f t="shared" si="820"/>
        <v>26184</v>
      </c>
      <c r="B26186" s="22">
        <v>8943680</v>
      </c>
      <c r="J26186" s="6">
        <f t="shared" si="819"/>
        <v>24105244819313.906</v>
      </c>
    </row>
    <row r="26187" spans="1:10" x14ac:dyDescent="0.25">
      <c r="A26187">
        <f t="shared" si="820"/>
        <v>26185</v>
      </c>
      <c r="B26187" s="22">
        <v>0</v>
      </c>
      <c r="J26187" s="6">
        <f t="shared" si="819"/>
        <v>16272920094200.813</v>
      </c>
    </row>
    <row r="26188" spans="1:10" x14ac:dyDescent="0.25">
      <c r="A26188">
        <f t="shared" si="820"/>
        <v>26186</v>
      </c>
      <c r="B26188" s="22">
        <v>8943680</v>
      </c>
      <c r="J26188" s="6">
        <f t="shared" si="819"/>
        <v>24105244819313.906</v>
      </c>
    </row>
    <row r="26189" spans="1:10" x14ac:dyDescent="0.25">
      <c r="A26189">
        <f t="shared" si="820"/>
        <v>26187</v>
      </c>
      <c r="B26189" s="22">
        <v>0</v>
      </c>
      <c r="J26189" s="6">
        <f t="shared" si="819"/>
        <v>16272920094200.813</v>
      </c>
    </row>
    <row r="26190" spans="1:10" x14ac:dyDescent="0.25">
      <c r="A26190">
        <f t="shared" si="820"/>
        <v>26188</v>
      </c>
      <c r="B26190" s="22">
        <v>3250000</v>
      </c>
      <c r="J26190" s="6">
        <f t="shared" si="819"/>
        <v>614610152858.7196</v>
      </c>
    </row>
    <row r="26191" spans="1:10" x14ac:dyDescent="0.25">
      <c r="A26191">
        <f t="shared" si="820"/>
        <v>26189</v>
      </c>
      <c r="B26191" s="22">
        <v>8943680</v>
      </c>
      <c r="J26191" s="6">
        <f t="shared" si="819"/>
        <v>24105244819313.906</v>
      </c>
    </row>
    <row r="26192" spans="1:10" x14ac:dyDescent="0.25">
      <c r="A26192">
        <f t="shared" si="820"/>
        <v>26190</v>
      </c>
      <c r="B26192" s="22">
        <v>0</v>
      </c>
      <c r="J26192" s="6">
        <f t="shared" si="819"/>
        <v>16272920094200.813</v>
      </c>
    </row>
    <row r="26193" spans="1:10" x14ac:dyDescent="0.25">
      <c r="A26193">
        <f t="shared" si="820"/>
        <v>26191</v>
      </c>
      <c r="B26193" s="22">
        <v>0</v>
      </c>
      <c r="J26193" s="6">
        <f t="shared" si="819"/>
        <v>16272920094200.813</v>
      </c>
    </row>
    <row r="26194" spans="1:10" x14ac:dyDescent="0.25">
      <c r="A26194">
        <f t="shared" si="820"/>
        <v>26192</v>
      </c>
      <c r="B26194" s="22">
        <v>0</v>
      </c>
      <c r="J26194" s="6">
        <f t="shared" si="819"/>
        <v>16272920094200.813</v>
      </c>
    </row>
    <row r="26195" spans="1:10" x14ac:dyDescent="0.25">
      <c r="A26195">
        <f t="shared" si="820"/>
        <v>26193</v>
      </c>
      <c r="B26195" s="22">
        <v>0</v>
      </c>
      <c r="J26195" s="6">
        <f t="shared" si="819"/>
        <v>16272920094200.813</v>
      </c>
    </row>
    <row r="26196" spans="1:10" x14ac:dyDescent="0.25">
      <c r="A26196">
        <f t="shared" si="820"/>
        <v>26194</v>
      </c>
      <c r="B26196" s="22">
        <v>0</v>
      </c>
      <c r="J26196" s="6">
        <f t="shared" si="819"/>
        <v>16272920094200.813</v>
      </c>
    </row>
    <row r="26197" spans="1:10" x14ac:dyDescent="0.25">
      <c r="A26197">
        <f t="shared" si="820"/>
        <v>26195</v>
      </c>
      <c r="B26197" s="22">
        <v>0</v>
      </c>
      <c r="J26197" s="6">
        <f t="shared" si="819"/>
        <v>16272920094200.813</v>
      </c>
    </row>
    <row r="26198" spans="1:10" x14ac:dyDescent="0.25">
      <c r="A26198">
        <f t="shared" si="820"/>
        <v>26196</v>
      </c>
      <c r="B26198" s="22">
        <v>17087110</v>
      </c>
      <c r="J26198" s="6">
        <f t="shared" si="819"/>
        <v>170384444013437.47</v>
      </c>
    </row>
    <row r="26199" spans="1:10" x14ac:dyDescent="0.25">
      <c r="A26199">
        <f t="shared" si="820"/>
        <v>26197</v>
      </c>
      <c r="B26199" s="22">
        <v>0</v>
      </c>
      <c r="J26199" s="6">
        <f t="shared" si="819"/>
        <v>16272920094200.813</v>
      </c>
    </row>
    <row r="26200" spans="1:10" x14ac:dyDescent="0.25">
      <c r="A26200">
        <f t="shared" si="820"/>
        <v>26198</v>
      </c>
      <c r="B26200" s="22">
        <v>8143430</v>
      </c>
      <c r="J26200" s="6">
        <f t="shared" si="819"/>
        <v>16887655243524.369</v>
      </c>
    </row>
    <row r="26201" spans="1:10" x14ac:dyDescent="0.25">
      <c r="A26201">
        <f t="shared" si="820"/>
        <v>26199</v>
      </c>
      <c r="B26201" s="22">
        <v>0</v>
      </c>
      <c r="J26201" s="6">
        <f t="shared" si="819"/>
        <v>16272920094200.813</v>
      </c>
    </row>
    <row r="26202" spans="1:10" x14ac:dyDescent="0.25">
      <c r="A26202">
        <f t="shared" si="820"/>
        <v>26200</v>
      </c>
      <c r="B26202" s="22">
        <v>2008980.8219178081</v>
      </c>
      <c r="J26202" s="6">
        <f t="shared" si="819"/>
        <v>4100584250170.3423</v>
      </c>
    </row>
    <row r="26203" spans="1:10" x14ac:dyDescent="0.25">
      <c r="A26203">
        <f t="shared" si="820"/>
        <v>26201</v>
      </c>
      <c r="B26203" s="22">
        <v>20337110</v>
      </c>
      <c r="J26203" s="6">
        <f t="shared" si="819"/>
        <v>265792349072095.38</v>
      </c>
    </row>
    <row r="26204" spans="1:10" x14ac:dyDescent="0.25">
      <c r="A26204">
        <f t="shared" si="820"/>
        <v>26202</v>
      </c>
      <c r="B26204" s="22">
        <v>8143430</v>
      </c>
      <c r="J26204" s="6">
        <f t="shared" si="819"/>
        <v>16887655243524.369</v>
      </c>
    </row>
    <row r="26205" spans="1:10" x14ac:dyDescent="0.25">
      <c r="A26205">
        <f t="shared" si="820"/>
        <v>26203</v>
      </c>
      <c r="B26205" s="22">
        <v>0</v>
      </c>
      <c r="J26205" s="6">
        <f t="shared" si="819"/>
        <v>16272920094200.813</v>
      </c>
    </row>
    <row r="26206" spans="1:10" x14ac:dyDescent="0.25">
      <c r="A26206">
        <f t="shared" si="820"/>
        <v>26204</v>
      </c>
      <c r="B26206" s="22">
        <v>0</v>
      </c>
      <c r="J26206" s="6">
        <f t="shared" si="819"/>
        <v>16272920094200.813</v>
      </c>
    </row>
    <row r="26207" spans="1:10" x14ac:dyDescent="0.25">
      <c r="A26207">
        <f t="shared" si="820"/>
        <v>26205</v>
      </c>
      <c r="B26207" s="22">
        <v>8943680</v>
      </c>
      <c r="J26207" s="6">
        <f t="shared" si="819"/>
        <v>24105244819313.906</v>
      </c>
    </row>
    <row r="26208" spans="1:10" x14ac:dyDescent="0.25">
      <c r="A26208">
        <f t="shared" si="820"/>
        <v>26206</v>
      </c>
      <c r="B26208" s="22">
        <v>0</v>
      </c>
      <c r="J26208" s="6">
        <f t="shared" si="819"/>
        <v>16272920094200.813</v>
      </c>
    </row>
    <row r="26209" spans="1:10" x14ac:dyDescent="0.25">
      <c r="A26209">
        <f t="shared" si="820"/>
        <v>26207</v>
      </c>
      <c r="B26209" s="22">
        <v>8143430</v>
      </c>
      <c r="J26209" s="6">
        <f t="shared" si="819"/>
        <v>16887655243524.369</v>
      </c>
    </row>
    <row r="26210" spans="1:10" x14ac:dyDescent="0.25">
      <c r="A26210">
        <f t="shared" si="820"/>
        <v>26208</v>
      </c>
      <c r="B26210" s="22">
        <v>0</v>
      </c>
      <c r="J26210" s="6">
        <f t="shared" si="819"/>
        <v>16272920094200.813</v>
      </c>
    </row>
    <row r="26211" spans="1:10" x14ac:dyDescent="0.25">
      <c r="A26211">
        <f t="shared" si="820"/>
        <v>26209</v>
      </c>
      <c r="B26211" s="22">
        <v>0</v>
      </c>
      <c r="J26211" s="6">
        <f t="shared" si="819"/>
        <v>16272920094200.813</v>
      </c>
    </row>
    <row r="26212" spans="1:10" x14ac:dyDescent="0.25">
      <c r="A26212">
        <f t="shared" si="820"/>
        <v>26210</v>
      </c>
      <c r="B26212" s="22">
        <v>0</v>
      </c>
      <c r="J26212" s="6">
        <f t="shared" si="819"/>
        <v>16272920094200.813</v>
      </c>
    </row>
    <row r="26213" spans="1:10" x14ac:dyDescent="0.25">
      <c r="A26213">
        <f t="shared" si="820"/>
        <v>26211</v>
      </c>
      <c r="B26213" s="22">
        <v>0</v>
      </c>
      <c r="J26213" s="6">
        <f t="shared" si="819"/>
        <v>16272920094200.813</v>
      </c>
    </row>
    <row r="26214" spans="1:10" x14ac:dyDescent="0.25">
      <c r="A26214">
        <f t="shared" si="820"/>
        <v>26212</v>
      </c>
      <c r="B26214" s="22">
        <v>0</v>
      </c>
      <c r="J26214" s="6">
        <f t="shared" si="819"/>
        <v>16272920094200.813</v>
      </c>
    </row>
    <row r="26215" spans="1:10" x14ac:dyDescent="0.25">
      <c r="A26215">
        <f t="shared" si="820"/>
        <v>26213</v>
      </c>
      <c r="B26215" s="22">
        <v>0</v>
      </c>
      <c r="J26215" s="6">
        <f t="shared" si="819"/>
        <v>16272920094200.813</v>
      </c>
    </row>
    <row r="26216" spans="1:10" x14ac:dyDescent="0.25">
      <c r="A26216">
        <f t="shared" si="820"/>
        <v>26214</v>
      </c>
      <c r="B26216" s="22">
        <v>0</v>
      </c>
      <c r="J26216" s="6">
        <f t="shared" si="819"/>
        <v>16272920094200.813</v>
      </c>
    </row>
    <row r="26217" spans="1:10" x14ac:dyDescent="0.25">
      <c r="A26217">
        <f t="shared" si="820"/>
        <v>26215</v>
      </c>
      <c r="B26217" s="22">
        <v>0</v>
      </c>
      <c r="J26217" s="6">
        <f t="shared" si="819"/>
        <v>16272920094200.813</v>
      </c>
    </row>
    <row r="26218" spans="1:10" x14ac:dyDescent="0.25">
      <c r="A26218">
        <f t="shared" si="820"/>
        <v>26216</v>
      </c>
      <c r="B26218" s="22">
        <v>8143430</v>
      </c>
      <c r="J26218" s="6">
        <f t="shared" si="819"/>
        <v>16887655243524.369</v>
      </c>
    </row>
    <row r="26219" spans="1:10" x14ac:dyDescent="0.25">
      <c r="A26219">
        <f t="shared" si="820"/>
        <v>26217</v>
      </c>
      <c r="B26219" s="22">
        <v>0</v>
      </c>
      <c r="J26219" s="6">
        <f t="shared" si="819"/>
        <v>16272920094200.813</v>
      </c>
    </row>
    <row r="26220" spans="1:10" x14ac:dyDescent="0.25">
      <c r="A26220">
        <f t="shared" si="820"/>
        <v>26218</v>
      </c>
      <c r="B26220" s="22">
        <v>8943680</v>
      </c>
      <c r="J26220" s="6">
        <f t="shared" si="819"/>
        <v>24105244819313.906</v>
      </c>
    </row>
    <row r="26221" spans="1:10" x14ac:dyDescent="0.25">
      <c r="A26221">
        <f t="shared" si="820"/>
        <v>26219</v>
      </c>
      <c r="B26221" s="22">
        <v>10952660.821917808</v>
      </c>
      <c r="J26221" s="6">
        <f t="shared" si="819"/>
        <v>47868272170023.156</v>
      </c>
    </row>
    <row r="26222" spans="1:10" x14ac:dyDescent="0.25">
      <c r="A26222">
        <f t="shared" si="820"/>
        <v>26220</v>
      </c>
      <c r="B26222" s="22">
        <v>0</v>
      </c>
      <c r="J26222" s="6">
        <f t="shared" si="819"/>
        <v>16272920094200.813</v>
      </c>
    </row>
    <row r="26223" spans="1:10" x14ac:dyDescent="0.25">
      <c r="A26223">
        <f t="shared" si="820"/>
        <v>26221</v>
      </c>
      <c r="B26223" s="22">
        <v>0</v>
      </c>
      <c r="J26223" s="6">
        <f t="shared" si="819"/>
        <v>16272920094200.813</v>
      </c>
    </row>
    <row r="26224" spans="1:10" x14ac:dyDescent="0.25">
      <c r="A26224">
        <f t="shared" si="820"/>
        <v>26222</v>
      </c>
      <c r="B26224" s="22">
        <v>8143430</v>
      </c>
      <c r="J26224" s="6">
        <f t="shared" si="819"/>
        <v>16887655243524.369</v>
      </c>
    </row>
    <row r="26225" spans="1:10" x14ac:dyDescent="0.25">
      <c r="A26225">
        <f t="shared" si="820"/>
        <v>26223</v>
      </c>
      <c r="B26225" s="22">
        <v>0</v>
      </c>
      <c r="J26225" s="6">
        <f t="shared" si="819"/>
        <v>16272920094200.813</v>
      </c>
    </row>
    <row r="26226" spans="1:10" x14ac:dyDescent="0.25">
      <c r="A26226">
        <f t="shared" si="820"/>
        <v>26224</v>
      </c>
      <c r="B26226" s="22">
        <v>3250000</v>
      </c>
      <c r="J26226" s="6">
        <f t="shared" si="819"/>
        <v>614610152858.7196</v>
      </c>
    </row>
    <row r="26227" spans="1:10" x14ac:dyDescent="0.25">
      <c r="A26227">
        <f t="shared" si="820"/>
        <v>26225</v>
      </c>
      <c r="B26227" s="22">
        <v>0</v>
      </c>
      <c r="J26227" s="6">
        <f t="shared" si="819"/>
        <v>16272920094200.813</v>
      </c>
    </row>
    <row r="26228" spans="1:10" x14ac:dyDescent="0.25">
      <c r="A26228">
        <f t="shared" si="820"/>
        <v>26226</v>
      </c>
      <c r="B26228" s="22">
        <v>0</v>
      </c>
      <c r="J26228" s="6">
        <f t="shared" si="819"/>
        <v>16272920094200.813</v>
      </c>
    </row>
    <row r="26229" spans="1:10" x14ac:dyDescent="0.25">
      <c r="A26229">
        <f t="shared" si="820"/>
        <v>26227</v>
      </c>
      <c r="B26229" s="22">
        <v>0</v>
      </c>
      <c r="J26229" s="6">
        <f t="shared" si="819"/>
        <v>16272920094200.813</v>
      </c>
    </row>
    <row r="26230" spans="1:10" x14ac:dyDescent="0.25">
      <c r="A26230">
        <f t="shared" si="820"/>
        <v>26228</v>
      </c>
      <c r="B26230" s="22">
        <v>0</v>
      </c>
      <c r="J26230" s="6">
        <f t="shared" si="819"/>
        <v>16272920094200.813</v>
      </c>
    </row>
    <row r="26231" spans="1:10" x14ac:dyDescent="0.25">
      <c r="A26231">
        <f t="shared" si="820"/>
        <v>26229</v>
      </c>
      <c r="B26231" s="22">
        <v>8943680</v>
      </c>
      <c r="J26231" s="6">
        <f t="shared" si="819"/>
        <v>24105244819313.906</v>
      </c>
    </row>
    <row r="26232" spans="1:10" x14ac:dyDescent="0.25">
      <c r="A26232">
        <f t="shared" si="820"/>
        <v>26230</v>
      </c>
      <c r="B26232" s="22">
        <v>8943680</v>
      </c>
      <c r="J26232" s="6">
        <f t="shared" si="819"/>
        <v>24105244819313.906</v>
      </c>
    </row>
    <row r="26233" spans="1:10" x14ac:dyDescent="0.25">
      <c r="A26233">
        <f t="shared" si="820"/>
        <v>26231</v>
      </c>
      <c r="B26233" s="22">
        <v>8143430</v>
      </c>
      <c r="J26233" s="6">
        <f t="shared" si="819"/>
        <v>16887655243524.369</v>
      </c>
    </row>
    <row r="26234" spans="1:10" x14ac:dyDescent="0.25">
      <c r="A26234">
        <f t="shared" si="820"/>
        <v>26232</v>
      </c>
      <c r="B26234" s="22">
        <v>0</v>
      </c>
      <c r="J26234" s="6">
        <f t="shared" si="819"/>
        <v>16272920094200.813</v>
      </c>
    </row>
    <row r="26235" spans="1:10" x14ac:dyDescent="0.25">
      <c r="A26235">
        <f t="shared" si="820"/>
        <v>26233</v>
      </c>
      <c r="B26235" s="22">
        <v>0</v>
      </c>
      <c r="J26235" s="6">
        <f t="shared" si="819"/>
        <v>16272920094200.813</v>
      </c>
    </row>
    <row r="26236" spans="1:10" x14ac:dyDescent="0.25">
      <c r="A26236">
        <f t="shared" si="820"/>
        <v>26234</v>
      </c>
      <c r="B26236" s="22">
        <v>11393430</v>
      </c>
      <c r="J26236" s="6">
        <f t="shared" si="819"/>
        <v>54161640302182.273</v>
      </c>
    </row>
    <row r="26237" spans="1:10" x14ac:dyDescent="0.25">
      <c r="A26237">
        <f t="shared" si="820"/>
        <v>26235</v>
      </c>
      <c r="B26237" s="22">
        <v>0</v>
      </c>
      <c r="J26237" s="6">
        <f t="shared" si="819"/>
        <v>16272920094200.813</v>
      </c>
    </row>
    <row r="26238" spans="1:10" x14ac:dyDescent="0.25">
      <c r="A26238">
        <f t="shared" si="820"/>
        <v>26236</v>
      </c>
      <c r="B26238" s="22">
        <v>8943680</v>
      </c>
      <c r="J26238" s="6">
        <f t="shared" si="819"/>
        <v>24105244819313.906</v>
      </c>
    </row>
    <row r="26239" spans="1:10" x14ac:dyDescent="0.25">
      <c r="A26239">
        <f t="shared" si="820"/>
        <v>26237</v>
      </c>
      <c r="B26239" s="22">
        <v>0</v>
      </c>
      <c r="J26239" s="6">
        <f t="shared" si="819"/>
        <v>16272920094200.813</v>
      </c>
    </row>
    <row r="26240" spans="1:10" x14ac:dyDescent="0.25">
      <c r="A26240">
        <f t="shared" si="820"/>
        <v>26238</v>
      </c>
      <c r="B26240" s="22">
        <v>8143430</v>
      </c>
      <c r="J26240" s="6">
        <f t="shared" si="819"/>
        <v>16887655243524.369</v>
      </c>
    </row>
    <row r="26241" spans="1:10" x14ac:dyDescent="0.25">
      <c r="A26241">
        <f t="shared" si="820"/>
        <v>26239</v>
      </c>
      <c r="B26241" s="22">
        <v>0</v>
      </c>
      <c r="J26241" s="6">
        <f t="shared" si="819"/>
        <v>16272920094200.813</v>
      </c>
    </row>
    <row r="26242" spans="1:10" x14ac:dyDescent="0.25">
      <c r="A26242">
        <f t="shared" si="820"/>
        <v>26240</v>
      </c>
      <c r="B26242" s="22">
        <v>0</v>
      </c>
      <c r="J26242" s="6">
        <f t="shared" si="819"/>
        <v>16272920094200.813</v>
      </c>
    </row>
    <row r="26243" spans="1:10" x14ac:dyDescent="0.25">
      <c r="A26243">
        <f t="shared" si="820"/>
        <v>26241</v>
      </c>
      <c r="B26243" s="22">
        <v>8943680</v>
      </c>
      <c r="J26243" s="6">
        <f t="shared" ref="J26243:J26306" si="821">(B26243-$I$6)^2</f>
        <v>24105244819313.906</v>
      </c>
    </row>
    <row r="26244" spans="1:10" x14ac:dyDescent="0.25">
      <c r="A26244">
        <f t="shared" ref="A26244:A26307" si="822">A26243+1</f>
        <v>26242</v>
      </c>
      <c r="B26244" s="22">
        <v>3250000</v>
      </c>
      <c r="J26244" s="6">
        <f t="shared" si="821"/>
        <v>614610152858.7196</v>
      </c>
    </row>
    <row r="26245" spans="1:10" x14ac:dyDescent="0.25">
      <c r="A26245">
        <f t="shared" si="822"/>
        <v>26243</v>
      </c>
      <c r="B26245" s="22">
        <v>0</v>
      </c>
      <c r="J26245" s="6">
        <f t="shared" si="821"/>
        <v>16272920094200.813</v>
      </c>
    </row>
    <row r="26246" spans="1:10" x14ac:dyDescent="0.25">
      <c r="A26246">
        <f t="shared" si="822"/>
        <v>26244</v>
      </c>
      <c r="B26246" s="22">
        <v>3250000</v>
      </c>
      <c r="J26246" s="6">
        <f t="shared" si="821"/>
        <v>614610152858.7196</v>
      </c>
    </row>
    <row r="26247" spans="1:10" x14ac:dyDescent="0.25">
      <c r="A26247">
        <f t="shared" si="822"/>
        <v>26245</v>
      </c>
      <c r="B26247" s="22">
        <v>8143430</v>
      </c>
      <c r="J26247" s="6">
        <f t="shared" si="821"/>
        <v>16887655243524.369</v>
      </c>
    </row>
    <row r="26248" spans="1:10" x14ac:dyDescent="0.25">
      <c r="A26248">
        <f t="shared" si="822"/>
        <v>26246</v>
      </c>
      <c r="B26248" s="22">
        <v>0</v>
      </c>
      <c r="J26248" s="6">
        <f t="shared" si="821"/>
        <v>16272920094200.813</v>
      </c>
    </row>
    <row r="26249" spans="1:10" x14ac:dyDescent="0.25">
      <c r="A26249">
        <f t="shared" si="822"/>
        <v>26247</v>
      </c>
      <c r="B26249" s="22">
        <v>8943680</v>
      </c>
      <c r="J26249" s="6">
        <f t="shared" si="821"/>
        <v>24105244819313.906</v>
      </c>
    </row>
    <row r="26250" spans="1:10" x14ac:dyDescent="0.25">
      <c r="A26250">
        <f t="shared" si="822"/>
        <v>26248</v>
      </c>
      <c r="B26250" s="22">
        <v>0</v>
      </c>
      <c r="J26250" s="6">
        <f t="shared" si="821"/>
        <v>16272920094200.813</v>
      </c>
    </row>
    <row r="26251" spans="1:10" x14ac:dyDescent="0.25">
      <c r="A26251">
        <f t="shared" si="822"/>
        <v>26249</v>
      </c>
      <c r="B26251" s="22">
        <v>3000000</v>
      </c>
      <c r="J26251" s="6">
        <f t="shared" si="821"/>
        <v>1069095532961.9576</v>
      </c>
    </row>
    <row r="26252" spans="1:10" x14ac:dyDescent="0.25">
      <c r="A26252">
        <f t="shared" si="822"/>
        <v>26250</v>
      </c>
      <c r="B26252" s="22">
        <v>8943680</v>
      </c>
      <c r="J26252" s="6">
        <f t="shared" si="821"/>
        <v>24105244819313.906</v>
      </c>
    </row>
    <row r="26253" spans="1:10" x14ac:dyDescent="0.25">
      <c r="A26253">
        <f t="shared" si="822"/>
        <v>26251</v>
      </c>
      <c r="B26253" s="22">
        <v>0</v>
      </c>
      <c r="J26253" s="6">
        <f t="shared" si="821"/>
        <v>16272920094200.813</v>
      </c>
    </row>
    <row r="26254" spans="1:10" x14ac:dyDescent="0.25">
      <c r="A26254">
        <f t="shared" si="822"/>
        <v>26252</v>
      </c>
      <c r="B26254" s="22">
        <v>0</v>
      </c>
      <c r="J26254" s="6">
        <f t="shared" si="821"/>
        <v>16272920094200.813</v>
      </c>
    </row>
    <row r="26255" spans="1:10" x14ac:dyDescent="0.25">
      <c r="A26255">
        <f t="shared" si="822"/>
        <v>26253</v>
      </c>
      <c r="B26255" s="22">
        <v>8143430</v>
      </c>
      <c r="J26255" s="6">
        <f t="shared" si="821"/>
        <v>16887655243524.369</v>
      </c>
    </row>
    <row r="26256" spans="1:10" x14ac:dyDescent="0.25">
      <c r="A26256">
        <f t="shared" si="822"/>
        <v>26254</v>
      </c>
      <c r="B26256" s="22">
        <v>10952660.821917808</v>
      </c>
      <c r="J26256" s="6">
        <f t="shared" si="821"/>
        <v>47868272170023.156</v>
      </c>
    </row>
    <row r="26257" spans="1:10" x14ac:dyDescent="0.25">
      <c r="A26257">
        <f t="shared" si="822"/>
        <v>26255</v>
      </c>
      <c r="B26257" s="22">
        <v>0</v>
      </c>
      <c r="J26257" s="6">
        <f t="shared" si="821"/>
        <v>16272920094200.813</v>
      </c>
    </row>
    <row r="26258" spans="1:10" x14ac:dyDescent="0.25">
      <c r="A26258">
        <f t="shared" si="822"/>
        <v>26256</v>
      </c>
      <c r="B26258" s="22">
        <v>17087110</v>
      </c>
      <c r="J26258" s="6">
        <f t="shared" si="821"/>
        <v>170384444013437.47</v>
      </c>
    </row>
    <row r="26259" spans="1:10" x14ac:dyDescent="0.25">
      <c r="A26259">
        <f t="shared" si="822"/>
        <v>26257</v>
      </c>
      <c r="B26259" s="22">
        <v>0</v>
      </c>
      <c r="J26259" s="6">
        <f t="shared" si="821"/>
        <v>16272920094200.813</v>
      </c>
    </row>
    <row r="26260" spans="1:10" x14ac:dyDescent="0.25">
      <c r="A26260">
        <f t="shared" si="822"/>
        <v>26258</v>
      </c>
      <c r="B26260" s="22">
        <v>17087110</v>
      </c>
      <c r="J26260" s="6">
        <f t="shared" si="821"/>
        <v>170384444013437.47</v>
      </c>
    </row>
    <row r="26261" spans="1:10" x14ac:dyDescent="0.25">
      <c r="A26261">
        <f t="shared" si="822"/>
        <v>26259</v>
      </c>
      <c r="B26261" s="22">
        <v>0</v>
      </c>
      <c r="J26261" s="6">
        <f t="shared" si="821"/>
        <v>16272920094200.813</v>
      </c>
    </row>
    <row r="26262" spans="1:10" x14ac:dyDescent="0.25">
      <c r="A26262">
        <f t="shared" si="822"/>
        <v>26260</v>
      </c>
      <c r="B26262" s="22">
        <v>8943680</v>
      </c>
      <c r="J26262" s="6">
        <f t="shared" si="821"/>
        <v>24105244819313.906</v>
      </c>
    </row>
    <row r="26263" spans="1:10" x14ac:dyDescent="0.25">
      <c r="A26263">
        <f t="shared" si="822"/>
        <v>26261</v>
      </c>
      <c r="B26263" s="22">
        <v>8943680</v>
      </c>
      <c r="J26263" s="6">
        <f t="shared" si="821"/>
        <v>24105244819313.906</v>
      </c>
    </row>
    <row r="26264" spans="1:10" x14ac:dyDescent="0.25">
      <c r="A26264">
        <f t="shared" si="822"/>
        <v>26262</v>
      </c>
      <c r="B26264" s="22">
        <v>8943680</v>
      </c>
      <c r="J26264" s="6">
        <f t="shared" si="821"/>
        <v>24105244819313.906</v>
      </c>
    </row>
    <row r="26265" spans="1:10" x14ac:dyDescent="0.25">
      <c r="A26265">
        <f t="shared" si="822"/>
        <v>26263</v>
      </c>
      <c r="B26265" s="22">
        <v>0</v>
      </c>
      <c r="J26265" s="6">
        <f t="shared" si="821"/>
        <v>16272920094200.813</v>
      </c>
    </row>
    <row r="26266" spans="1:10" x14ac:dyDescent="0.25">
      <c r="A26266">
        <f t="shared" si="822"/>
        <v>26264</v>
      </c>
      <c r="B26266" s="22">
        <v>0</v>
      </c>
      <c r="J26266" s="6">
        <f t="shared" si="821"/>
        <v>16272920094200.813</v>
      </c>
    </row>
    <row r="26267" spans="1:10" x14ac:dyDescent="0.25">
      <c r="A26267">
        <f t="shared" si="822"/>
        <v>26265</v>
      </c>
      <c r="B26267" s="22">
        <v>0</v>
      </c>
      <c r="J26267" s="6">
        <f t="shared" si="821"/>
        <v>16272920094200.813</v>
      </c>
    </row>
    <row r="26268" spans="1:10" x14ac:dyDescent="0.25">
      <c r="A26268">
        <f t="shared" si="822"/>
        <v>26266</v>
      </c>
      <c r="B26268" s="22">
        <v>8943680</v>
      </c>
      <c r="J26268" s="6">
        <f t="shared" si="821"/>
        <v>24105244819313.906</v>
      </c>
    </row>
    <row r="26269" spans="1:10" x14ac:dyDescent="0.25">
      <c r="A26269">
        <f t="shared" si="822"/>
        <v>26267</v>
      </c>
      <c r="B26269" s="22">
        <v>8143430</v>
      </c>
      <c r="J26269" s="6">
        <f t="shared" si="821"/>
        <v>16887655243524.369</v>
      </c>
    </row>
    <row r="26270" spans="1:10" x14ac:dyDescent="0.25">
      <c r="A26270">
        <f t="shared" si="822"/>
        <v>26268</v>
      </c>
      <c r="B26270" s="22">
        <v>0</v>
      </c>
      <c r="J26270" s="6">
        <f t="shared" si="821"/>
        <v>16272920094200.813</v>
      </c>
    </row>
    <row r="26271" spans="1:10" x14ac:dyDescent="0.25">
      <c r="A26271">
        <f t="shared" si="822"/>
        <v>26269</v>
      </c>
      <c r="B26271" s="22">
        <v>0</v>
      </c>
      <c r="J26271" s="6">
        <f t="shared" si="821"/>
        <v>16272920094200.813</v>
      </c>
    </row>
    <row r="26272" spans="1:10" x14ac:dyDescent="0.25">
      <c r="A26272">
        <f t="shared" si="822"/>
        <v>26270</v>
      </c>
      <c r="B26272" s="22">
        <v>0</v>
      </c>
      <c r="J26272" s="6">
        <f t="shared" si="821"/>
        <v>16272920094200.813</v>
      </c>
    </row>
    <row r="26273" spans="1:10" x14ac:dyDescent="0.25">
      <c r="A26273">
        <f t="shared" si="822"/>
        <v>26271</v>
      </c>
      <c r="B26273" s="22">
        <v>0</v>
      </c>
      <c r="J26273" s="6">
        <f t="shared" si="821"/>
        <v>16272920094200.813</v>
      </c>
    </row>
    <row r="26274" spans="1:10" x14ac:dyDescent="0.25">
      <c r="A26274">
        <f t="shared" si="822"/>
        <v>26272</v>
      </c>
      <c r="B26274" s="22">
        <v>0</v>
      </c>
      <c r="J26274" s="6">
        <f t="shared" si="821"/>
        <v>16272920094200.813</v>
      </c>
    </row>
    <row r="26275" spans="1:10" x14ac:dyDescent="0.25">
      <c r="A26275">
        <f t="shared" si="822"/>
        <v>26273</v>
      </c>
      <c r="B26275" s="22">
        <v>0</v>
      </c>
      <c r="J26275" s="6">
        <f t="shared" si="821"/>
        <v>16272920094200.813</v>
      </c>
    </row>
    <row r="26276" spans="1:10" x14ac:dyDescent="0.25">
      <c r="A26276">
        <f t="shared" si="822"/>
        <v>26274</v>
      </c>
      <c r="B26276" s="22">
        <v>8143430</v>
      </c>
      <c r="J26276" s="6">
        <f t="shared" si="821"/>
        <v>16887655243524.369</v>
      </c>
    </row>
    <row r="26277" spans="1:10" x14ac:dyDescent="0.25">
      <c r="A26277">
        <f t="shared" si="822"/>
        <v>26275</v>
      </c>
      <c r="B26277" s="22">
        <v>0</v>
      </c>
      <c r="J26277" s="6">
        <f t="shared" si="821"/>
        <v>16272920094200.813</v>
      </c>
    </row>
    <row r="26278" spans="1:10" x14ac:dyDescent="0.25">
      <c r="A26278">
        <f t="shared" si="822"/>
        <v>26276</v>
      </c>
      <c r="B26278" s="22">
        <v>0</v>
      </c>
      <c r="J26278" s="6">
        <f t="shared" si="821"/>
        <v>16272920094200.813</v>
      </c>
    </row>
    <row r="26279" spans="1:10" x14ac:dyDescent="0.25">
      <c r="A26279">
        <f t="shared" si="822"/>
        <v>26277</v>
      </c>
      <c r="B26279" s="22">
        <v>0</v>
      </c>
      <c r="J26279" s="6">
        <f t="shared" si="821"/>
        <v>16272920094200.813</v>
      </c>
    </row>
    <row r="26280" spans="1:10" x14ac:dyDescent="0.25">
      <c r="A26280">
        <f t="shared" si="822"/>
        <v>26278</v>
      </c>
      <c r="B26280" s="22">
        <v>8943680</v>
      </c>
      <c r="J26280" s="6">
        <f t="shared" si="821"/>
        <v>24105244819313.906</v>
      </c>
    </row>
    <row r="26281" spans="1:10" x14ac:dyDescent="0.25">
      <c r="A26281">
        <f t="shared" si="822"/>
        <v>26279</v>
      </c>
      <c r="B26281" s="22">
        <v>0</v>
      </c>
      <c r="J26281" s="6">
        <f t="shared" si="821"/>
        <v>16272920094200.813</v>
      </c>
    </row>
    <row r="26282" spans="1:10" x14ac:dyDescent="0.25">
      <c r="A26282">
        <f t="shared" si="822"/>
        <v>26280</v>
      </c>
      <c r="B26282" s="22">
        <v>8943680</v>
      </c>
      <c r="J26282" s="6">
        <f t="shared" si="821"/>
        <v>24105244819313.906</v>
      </c>
    </row>
    <row r="26283" spans="1:10" x14ac:dyDescent="0.25">
      <c r="A26283">
        <f t="shared" si="822"/>
        <v>26281</v>
      </c>
      <c r="B26283" s="22">
        <v>0</v>
      </c>
      <c r="J26283" s="6">
        <f t="shared" si="821"/>
        <v>16272920094200.813</v>
      </c>
    </row>
    <row r="26284" spans="1:10" x14ac:dyDescent="0.25">
      <c r="A26284">
        <f t="shared" si="822"/>
        <v>26282</v>
      </c>
      <c r="B26284" s="22">
        <v>0</v>
      </c>
      <c r="J26284" s="6">
        <f t="shared" si="821"/>
        <v>16272920094200.813</v>
      </c>
    </row>
    <row r="26285" spans="1:10" x14ac:dyDescent="0.25">
      <c r="A26285">
        <f t="shared" si="822"/>
        <v>26283</v>
      </c>
      <c r="B26285" s="22">
        <v>8143430</v>
      </c>
      <c r="J26285" s="6">
        <f t="shared" si="821"/>
        <v>16887655243524.369</v>
      </c>
    </row>
    <row r="26286" spans="1:10" x14ac:dyDescent="0.25">
      <c r="A26286">
        <f t="shared" si="822"/>
        <v>26284</v>
      </c>
      <c r="B26286" s="22">
        <v>0</v>
      </c>
      <c r="J26286" s="6">
        <f t="shared" si="821"/>
        <v>16272920094200.813</v>
      </c>
    </row>
    <row r="26287" spans="1:10" x14ac:dyDescent="0.25">
      <c r="A26287">
        <f t="shared" si="822"/>
        <v>26285</v>
      </c>
      <c r="B26287" s="22">
        <v>17087110</v>
      </c>
      <c r="J26287" s="6">
        <f t="shared" si="821"/>
        <v>170384444013437.47</v>
      </c>
    </row>
    <row r="26288" spans="1:10" x14ac:dyDescent="0.25">
      <c r="A26288">
        <f t="shared" si="822"/>
        <v>26286</v>
      </c>
      <c r="B26288" s="22">
        <v>0</v>
      </c>
      <c r="J26288" s="6">
        <f t="shared" si="821"/>
        <v>16272920094200.813</v>
      </c>
    </row>
    <row r="26289" spans="1:10" x14ac:dyDescent="0.25">
      <c r="A26289">
        <f t="shared" si="822"/>
        <v>26287</v>
      </c>
      <c r="B26289" s="22">
        <v>0</v>
      </c>
      <c r="J26289" s="6">
        <f t="shared" si="821"/>
        <v>16272920094200.813</v>
      </c>
    </row>
    <row r="26290" spans="1:10" x14ac:dyDescent="0.25">
      <c r="A26290">
        <f t="shared" si="822"/>
        <v>26288</v>
      </c>
      <c r="B26290" s="22">
        <v>3000000</v>
      </c>
      <c r="J26290" s="6">
        <f t="shared" si="821"/>
        <v>1069095532961.9576</v>
      </c>
    </row>
    <row r="26291" spans="1:10" x14ac:dyDescent="0.25">
      <c r="A26291">
        <f t="shared" si="822"/>
        <v>26289</v>
      </c>
      <c r="B26291" s="22">
        <v>0</v>
      </c>
      <c r="J26291" s="6">
        <f t="shared" si="821"/>
        <v>16272920094200.813</v>
      </c>
    </row>
    <row r="26292" spans="1:10" x14ac:dyDescent="0.25">
      <c r="A26292">
        <f t="shared" si="822"/>
        <v>26290</v>
      </c>
      <c r="B26292" s="22">
        <v>17087110</v>
      </c>
      <c r="J26292" s="6">
        <f t="shared" si="821"/>
        <v>170384444013437.47</v>
      </c>
    </row>
    <row r="26293" spans="1:10" x14ac:dyDescent="0.25">
      <c r="A26293">
        <f t="shared" si="822"/>
        <v>26291</v>
      </c>
      <c r="B26293" s="22">
        <v>17087110</v>
      </c>
      <c r="J26293" s="6">
        <f t="shared" si="821"/>
        <v>170384444013437.47</v>
      </c>
    </row>
    <row r="26294" spans="1:10" x14ac:dyDescent="0.25">
      <c r="A26294">
        <f t="shared" si="822"/>
        <v>26292</v>
      </c>
      <c r="B26294" s="22">
        <v>0</v>
      </c>
      <c r="J26294" s="6">
        <f t="shared" si="821"/>
        <v>16272920094200.813</v>
      </c>
    </row>
    <row r="26295" spans="1:10" x14ac:dyDescent="0.25">
      <c r="A26295">
        <f t="shared" si="822"/>
        <v>26293</v>
      </c>
      <c r="B26295" s="22">
        <v>20337110</v>
      </c>
      <c r="J26295" s="6">
        <f t="shared" si="821"/>
        <v>265792349072095.38</v>
      </c>
    </row>
    <row r="26296" spans="1:10" x14ac:dyDescent="0.25">
      <c r="A26296">
        <f t="shared" si="822"/>
        <v>26294</v>
      </c>
      <c r="B26296" s="22">
        <v>0</v>
      </c>
      <c r="J26296" s="6">
        <f t="shared" si="821"/>
        <v>16272920094200.813</v>
      </c>
    </row>
    <row r="26297" spans="1:10" x14ac:dyDescent="0.25">
      <c r="A26297">
        <f t="shared" si="822"/>
        <v>26295</v>
      </c>
      <c r="B26297" s="22">
        <v>8143430</v>
      </c>
      <c r="J26297" s="6">
        <f t="shared" si="821"/>
        <v>16887655243524.369</v>
      </c>
    </row>
    <row r="26298" spans="1:10" x14ac:dyDescent="0.25">
      <c r="A26298">
        <f t="shared" si="822"/>
        <v>26296</v>
      </c>
      <c r="B26298" s="22">
        <v>8143430</v>
      </c>
      <c r="J26298" s="6">
        <f t="shared" si="821"/>
        <v>16887655243524.369</v>
      </c>
    </row>
    <row r="26299" spans="1:10" x14ac:dyDescent="0.25">
      <c r="A26299">
        <f t="shared" si="822"/>
        <v>26297</v>
      </c>
      <c r="B26299" s="22">
        <v>0</v>
      </c>
      <c r="J26299" s="6">
        <f t="shared" si="821"/>
        <v>16272920094200.813</v>
      </c>
    </row>
    <row r="26300" spans="1:10" x14ac:dyDescent="0.25">
      <c r="A26300">
        <f t="shared" si="822"/>
        <v>26298</v>
      </c>
      <c r="B26300" s="22">
        <v>3000000</v>
      </c>
      <c r="J26300" s="6">
        <f t="shared" si="821"/>
        <v>1069095532961.9576</v>
      </c>
    </row>
    <row r="26301" spans="1:10" x14ac:dyDescent="0.25">
      <c r="A26301">
        <f t="shared" si="822"/>
        <v>26299</v>
      </c>
      <c r="B26301" s="22">
        <v>8143430</v>
      </c>
      <c r="J26301" s="6">
        <f t="shared" si="821"/>
        <v>16887655243524.369</v>
      </c>
    </row>
    <row r="26302" spans="1:10" x14ac:dyDescent="0.25">
      <c r="A26302">
        <f t="shared" si="822"/>
        <v>26300</v>
      </c>
      <c r="B26302" s="22">
        <v>0</v>
      </c>
      <c r="J26302" s="6">
        <f t="shared" si="821"/>
        <v>16272920094200.813</v>
      </c>
    </row>
    <row r="26303" spans="1:10" x14ac:dyDescent="0.25">
      <c r="A26303">
        <f t="shared" si="822"/>
        <v>26301</v>
      </c>
      <c r="B26303" s="22">
        <v>11393430</v>
      </c>
      <c r="J26303" s="6">
        <f t="shared" si="821"/>
        <v>54161640302182.273</v>
      </c>
    </row>
    <row r="26304" spans="1:10" x14ac:dyDescent="0.25">
      <c r="A26304">
        <f t="shared" si="822"/>
        <v>26302</v>
      </c>
      <c r="B26304" s="22">
        <v>3250000</v>
      </c>
      <c r="J26304" s="6">
        <f t="shared" si="821"/>
        <v>614610152858.7196</v>
      </c>
    </row>
    <row r="26305" spans="1:10" x14ac:dyDescent="0.25">
      <c r="A26305">
        <f t="shared" si="822"/>
        <v>26303</v>
      </c>
      <c r="B26305" s="22">
        <v>8943680</v>
      </c>
      <c r="J26305" s="6">
        <f t="shared" si="821"/>
        <v>24105244819313.906</v>
      </c>
    </row>
    <row r="26306" spans="1:10" x14ac:dyDescent="0.25">
      <c r="A26306">
        <f t="shared" si="822"/>
        <v>26304</v>
      </c>
      <c r="B26306" s="22">
        <v>0</v>
      </c>
      <c r="J26306" s="6">
        <f t="shared" si="821"/>
        <v>16272920094200.813</v>
      </c>
    </row>
    <row r="26307" spans="1:10" x14ac:dyDescent="0.25">
      <c r="A26307">
        <f t="shared" si="822"/>
        <v>26305</v>
      </c>
      <c r="B26307" s="22">
        <v>0</v>
      </c>
      <c r="J26307" s="6">
        <f t="shared" ref="J26307:J26370" si="823">(B26307-$I$6)^2</f>
        <v>16272920094200.813</v>
      </c>
    </row>
    <row r="26308" spans="1:10" x14ac:dyDescent="0.25">
      <c r="A26308">
        <f t="shared" ref="A26308:A26371" si="824">A26307+1</f>
        <v>26306</v>
      </c>
      <c r="B26308" s="22">
        <v>0</v>
      </c>
      <c r="J26308" s="6">
        <f t="shared" si="823"/>
        <v>16272920094200.813</v>
      </c>
    </row>
    <row r="26309" spans="1:10" x14ac:dyDescent="0.25">
      <c r="A26309">
        <f t="shared" si="824"/>
        <v>26307</v>
      </c>
      <c r="B26309" s="22">
        <v>0</v>
      </c>
      <c r="J26309" s="6">
        <f t="shared" si="823"/>
        <v>16272920094200.813</v>
      </c>
    </row>
    <row r="26310" spans="1:10" x14ac:dyDescent="0.25">
      <c r="A26310">
        <f t="shared" si="824"/>
        <v>26308</v>
      </c>
      <c r="B26310" s="22">
        <v>8143430</v>
      </c>
      <c r="J26310" s="6">
        <f t="shared" si="823"/>
        <v>16887655243524.369</v>
      </c>
    </row>
    <row r="26311" spans="1:10" x14ac:dyDescent="0.25">
      <c r="A26311">
        <f t="shared" si="824"/>
        <v>26309</v>
      </c>
      <c r="B26311" s="22">
        <v>0</v>
      </c>
      <c r="J26311" s="6">
        <f t="shared" si="823"/>
        <v>16272920094200.813</v>
      </c>
    </row>
    <row r="26312" spans="1:10" x14ac:dyDescent="0.25">
      <c r="A26312">
        <f t="shared" si="824"/>
        <v>26310</v>
      </c>
      <c r="B26312" s="22">
        <v>0</v>
      </c>
      <c r="J26312" s="6">
        <f t="shared" si="823"/>
        <v>16272920094200.813</v>
      </c>
    </row>
    <row r="26313" spans="1:10" x14ac:dyDescent="0.25">
      <c r="A26313">
        <f t="shared" si="824"/>
        <v>26311</v>
      </c>
      <c r="B26313" s="22">
        <v>0</v>
      </c>
      <c r="J26313" s="6">
        <f t="shared" si="823"/>
        <v>16272920094200.813</v>
      </c>
    </row>
    <row r="26314" spans="1:10" x14ac:dyDescent="0.25">
      <c r="A26314">
        <f t="shared" si="824"/>
        <v>26312</v>
      </c>
      <c r="B26314" s="22">
        <v>0</v>
      </c>
      <c r="J26314" s="6">
        <f t="shared" si="823"/>
        <v>16272920094200.813</v>
      </c>
    </row>
    <row r="26315" spans="1:10" x14ac:dyDescent="0.25">
      <c r="A26315">
        <f t="shared" si="824"/>
        <v>26313</v>
      </c>
      <c r="B26315" s="22">
        <v>8143430</v>
      </c>
      <c r="J26315" s="6">
        <f t="shared" si="823"/>
        <v>16887655243524.369</v>
      </c>
    </row>
    <row r="26316" spans="1:10" x14ac:dyDescent="0.25">
      <c r="A26316">
        <f t="shared" si="824"/>
        <v>26314</v>
      </c>
      <c r="B26316" s="22">
        <v>54335043.934246585</v>
      </c>
      <c r="J26316" s="6">
        <f t="shared" si="823"/>
        <v>2530197962460137.5</v>
      </c>
    </row>
    <row r="26317" spans="1:10" x14ac:dyDescent="0.25">
      <c r="A26317">
        <f t="shared" si="824"/>
        <v>26315</v>
      </c>
      <c r="B26317" s="22">
        <v>269206.59999999998</v>
      </c>
      <c r="J26317" s="6">
        <f t="shared" si="823"/>
        <v>14173449181975.17</v>
      </c>
    </row>
    <row r="26318" spans="1:10" x14ac:dyDescent="0.25">
      <c r="A26318">
        <f t="shared" si="824"/>
        <v>26316</v>
      </c>
      <c r="B26318" s="22">
        <v>8943680</v>
      </c>
      <c r="J26318" s="6">
        <f t="shared" si="823"/>
        <v>24105244819313.906</v>
      </c>
    </row>
    <row r="26319" spans="1:10" x14ac:dyDescent="0.25">
      <c r="A26319">
        <f t="shared" si="824"/>
        <v>26317</v>
      </c>
      <c r="B26319" s="22">
        <v>0</v>
      </c>
      <c r="J26319" s="6">
        <f t="shared" si="823"/>
        <v>16272920094200.813</v>
      </c>
    </row>
    <row r="26320" spans="1:10" x14ac:dyDescent="0.25">
      <c r="A26320">
        <f t="shared" si="824"/>
        <v>26318</v>
      </c>
      <c r="B26320" s="22">
        <v>0</v>
      </c>
      <c r="J26320" s="6">
        <f t="shared" si="823"/>
        <v>16272920094200.813</v>
      </c>
    </row>
    <row r="26321" spans="1:10" x14ac:dyDescent="0.25">
      <c r="A26321">
        <f t="shared" si="824"/>
        <v>26319</v>
      </c>
      <c r="B26321" s="22">
        <v>0</v>
      </c>
      <c r="J26321" s="6">
        <f t="shared" si="823"/>
        <v>16272920094200.813</v>
      </c>
    </row>
    <row r="26322" spans="1:10" x14ac:dyDescent="0.25">
      <c r="A26322">
        <f t="shared" si="824"/>
        <v>26320</v>
      </c>
      <c r="B26322" s="22">
        <v>8943680</v>
      </c>
      <c r="J26322" s="6">
        <f t="shared" si="823"/>
        <v>24105244819313.906</v>
      </c>
    </row>
    <row r="26323" spans="1:10" x14ac:dyDescent="0.25">
      <c r="A26323">
        <f t="shared" si="824"/>
        <v>26321</v>
      </c>
      <c r="B26323" s="22">
        <v>8143430</v>
      </c>
      <c r="J26323" s="6">
        <f t="shared" si="823"/>
        <v>16887655243524.369</v>
      </c>
    </row>
    <row r="26324" spans="1:10" x14ac:dyDescent="0.25">
      <c r="A26324">
        <f t="shared" si="824"/>
        <v>26322</v>
      </c>
      <c r="B26324" s="22">
        <v>3250000</v>
      </c>
      <c r="J26324" s="6">
        <f t="shared" si="823"/>
        <v>614610152858.7196</v>
      </c>
    </row>
    <row r="26325" spans="1:10" x14ac:dyDescent="0.25">
      <c r="A26325">
        <f t="shared" si="824"/>
        <v>26323</v>
      </c>
      <c r="B26325" s="22">
        <v>0</v>
      </c>
      <c r="J26325" s="6">
        <f t="shared" si="823"/>
        <v>16272920094200.813</v>
      </c>
    </row>
    <row r="26326" spans="1:10" x14ac:dyDescent="0.25">
      <c r="A26326">
        <f t="shared" si="824"/>
        <v>26324</v>
      </c>
      <c r="B26326" s="22">
        <v>0</v>
      </c>
      <c r="J26326" s="6">
        <f t="shared" si="823"/>
        <v>16272920094200.813</v>
      </c>
    </row>
    <row r="26327" spans="1:10" x14ac:dyDescent="0.25">
      <c r="A26327">
        <f t="shared" si="824"/>
        <v>26325</v>
      </c>
      <c r="B26327" s="22">
        <v>8943680</v>
      </c>
      <c r="J26327" s="6">
        <f t="shared" si="823"/>
        <v>24105244819313.906</v>
      </c>
    </row>
    <row r="26328" spans="1:10" x14ac:dyDescent="0.25">
      <c r="A26328">
        <f t="shared" si="824"/>
        <v>26326</v>
      </c>
      <c r="B26328" s="22">
        <v>0</v>
      </c>
      <c r="J26328" s="6">
        <f t="shared" si="823"/>
        <v>16272920094200.813</v>
      </c>
    </row>
    <row r="26329" spans="1:10" x14ac:dyDescent="0.25">
      <c r="A26329">
        <f t="shared" si="824"/>
        <v>26327</v>
      </c>
      <c r="B26329" s="22">
        <v>0</v>
      </c>
      <c r="J26329" s="6">
        <f t="shared" si="823"/>
        <v>16272920094200.813</v>
      </c>
    </row>
    <row r="26330" spans="1:10" x14ac:dyDescent="0.25">
      <c r="A26330">
        <f t="shared" si="824"/>
        <v>26328</v>
      </c>
      <c r="B26330" s="22">
        <v>11890152.300000001</v>
      </c>
      <c r="J26330" s="6">
        <f t="shared" si="823"/>
        <v>61719588386192.563</v>
      </c>
    </row>
    <row r="26331" spans="1:10" x14ac:dyDescent="0.25">
      <c r="A26331">
        <f t="shared" si="824"/>
        <v>26329</v>
      </c>
      <c r="B26331" s="22">
        <v>8943680</v>
      </c>
      <c r="J26331" s="6">
        <f t="shared" si="823"/>
        <v>24105244819313.906</v>
      </c>
    </row>
    <row r="26332" spans="1:10" x14ac:dyDescent="0.25">
      <c r="A26332">
        <f t="shared" si="824"/>
        <v>26330</v>
      </c>
      <c r="B26332" s="22">
        <v>17087110</v>
      </c>
      <c r="J26332" s="6">
        <f t="shared" si="823"/>
        <v>170384444013437.47</v>
      </c>
    </row>
    <row r="26333" spans="1:10" x14ac:dyDescent="0.25">
      <c r="A26333">
        <f t="shared" si="824"/>
        <v>26331</v>
      </c>
      <c r="B26333" s="22">
        <v>8143430</v>
      </c>
      <c r="J26333" s="6">
        <f t="shared" si="823"/>
        <v>16887655243524.369</v>
      </c>
    </row>
    <row r="26334" spans="1:10" x14ac:dyDescent="0.25">
      <c r="A26334">
        <f t="shared" si="824"/>
        <v>26332</v>
      </c>
      <c r="B26334" s="22">
        <v>0</v>
      </c>
      <c r="J26334" s="6">
        <f t="shared" si="823"/>
        <v>16272920094200.813</v>
      </c>
    </row>
    <row r="26335" spans="1:10" x14ac:dyDescent="0.25">
      <c r="A26335">
        <f t="shared" si="824"/>
        <v>26333</v>
      </c>
      <c r="B26335" s="22">
        <v>0</v>
      </c>
      <c r="J26335" s="6">
        <f t="shared" si="823"/>
        <v>16272920094200.813</v>
      </c>
    </row>
    <row r="26336" spans="1:10" x14ac:dyDescent="0.25">
      <c r="A26336">
        <f t="shared" si="824"/>
        <v>26334</v>
      </c>
      <c r="B26336" s="22">
        <v>4428780.8219178077</v>
      </c>
      <c r="J26336" s="6">
        <f t="shared" si="823"/>
        <v>155874984828.50565</v>
      </c>
    </row>
    <row r="26337" spans="1:10" x14ac:dyDescent="0.25">
      <c r="A26337">
        <f t="shared" si="824"/>
        <v>26335</v>
      </c>
      <c r="B26337" s="22">
        <v>8143430</v>
      </c>
      <c r="J26337" s="6">
        <f t="shared" si="823"/>
        <v>16887655243524.369</v>
      </c>
    </row>
    <row r="26338" spans="1:10" x14ac:dyDescent="0.25">
      <c r="A26338">
        <f t="shared" si="824"/>
        <v>26336</v>
      </c>
      <c r="B26338" s="22">
        <v>3250000</v>
      </c>
      <c r="J26338" s="6">
        <f t="shared" si="823"/>
        <v>614610152858.7196</v>
      </c>
    </row>
    <row r="26339" spans="1:10" x14ac:dyDescent="0.25">
      <c r="A26339">
        <f t="shared" si="824"/>
        <v>26337</v>
      </c>
      <c r="B26339" s="22">
        <v>17087110</v>
      </c>
      <c r="J26339" s="6">
        <f t="shared" si="823"/>
        <v>170384444013437.47</v>
      </c>
    </row>
    <row r="26340" spans="1:10" x14ac:dyDescent="0.25">
      <c r="A26340">
        <f t="shared" si="824"/>
        <v>26338</v>
      </c>
      <c r="B26340" s="22">
        <v>0</v>
      </c>
      <c r="J26340" s="6">
        <f t="shared" si="823"/>
        <v>16272920094200.813</v>
      </c>
    </row>
    <row r="26341" spans="1:10" x14ac:dyDescent="0.25">
      <c r="A26341">
        <f t="shared" si="824"/>
        <v>26339</v>
      </c>
      <c r="B26341" s="22">
        <v>0</v>
      </c>
      <c r="J26341" s="6">
        <f t="shared" si="823"/>
        <v>16272920094200.813</v>
      </c>
    </row>
    <row r="26342" spans="1:10" x14ac:dyDescent="0.25">
      <c r="A26342">
        <f t="shared" si="824"/>
        <v>26340</v>
      </c>
      <c r="B26342" s="22">
        <v>8943680</v>
      </c>
      <c r="J26342" s="6">
        <f t="shared" si="823"/>
        <v>24105244819313.906</v>
      </c>
    </row>
    <row r="26343" spans="1:10" x14ac:dyDescent="0.25">
      <c r="A26343">
        <f t="shared" si="824"/>
        <v>26341</v>
      </c>
      <c r="B26343" s="22">
        <v>8143430</v>
      </c>
      <c r="J26343" s="6">
        <f t="shared" si="823"/>
        <v>16887655243524.369</v>
      </c>
    </row>
    <row r="26344" spans="1:10" x14ac:dyDescent="0.25">
      <c r="A26344">
        <f t="shared" si="824"/>
        <v>26342</v>
      </c>
      <c r="B26344" s="22">
        <v>0</v>
      </c>
      <c r="J26344" s="6">
        <f t="shared" si="823"/>
        <v>16272920094200.813</v>
      </c>
    </row>
    <row r="26345" spans="1:10" x14ac:dyDescent="0.25">
      <c r="A26345">
        <f t="shared" si="824"/>
        <v>26343</v>
      </c>
      <c r="B26345" s="22">
        <v>0</v>
      </c>
      <c r="J26345" s="6">
        <f t="shared" si="823"/>
        <v>16272920094200.813</v>
      </c>
    </row>
    <row r="26346" spans="1:10" x14ac:dyDescent="0.25">
      <c r="A26346">
        <f t="shared" si="824"/>
        <v>26344</v>
      </c>
      <c r="B26346" s="22">
        <v>8943680</v>
      </c>
      <c r="J26346" s="6">
        <f t="shared" si="823"/>
        <v>24105244819313.906</v>
      </c>
    </row>
    <row r="26347" spans="1:10" x14ac:dyDescent="0.25">
      <c r="A26347">
        <f t="shared" si="824"/>
        <v>26345</v>
      </c>
      <c r="B26347" s="22">
        <v>8143430</v>
      </c>
      <c r="J26347" s="6">
        <f t="shared" si="823"/>
        <v>16887655243524.369</v>
      </c>
    </row>
    <row r="26348" spans="1:10" x14ac:dyDescent="0.25">
      <c r="A26348">
        <f t="shared" si="824"/>
        <v>26346</v>
      </c>
      <c r="B26348" s="22">
        <v>0</v>
      </c>
      <c r="J26348" s="6">
        <f t="shared" si="823"/>
        <v>16272920094200.813</v>
      </c>
    </row>
    <row r="26349" spans="1:10" x14ac:dyDescent="0.25">
      <c r="A26349">
        <f t="shared" si="824"/>
        <v>26347</v>
      </c>
      <c r="B26349" s="22">
        <v>0</v>
      </c>
      <c r="J26349" s="6">
        <f t="shared" si="823"/>
        <v>16272920094200.813</v>
      </c>
    </row>
    <row r="26350" spans="1:10" x14ac:dyDescent="0.25">
      <c r="A26350">
        <f t="shared" si="824"/>
        <v>26348</v>
      </c>
      <c r="B26350" s="22">
        <v>0</v>
      </c>
      <c r="J26350" s="6">
        <f t="shared" si="823"/>
        <v>16272920094200.813</v>
      </c>
    </row>
    <row r="26351" spans="1:10" x14ac:dyDescent="0.25">
      <c r="A26351">
        <f t="shared" si="824"/>
        <v>26349</v>
      </c>
      <c r="B26351" s="22">
        <v>0</v>
      </c>
      <c r="J26351" s="6">
        <f t="shared" si="823"/>
        <v>16272920094200.813</v>
      </c>
    </row>
    <row r="26352" spans="1:10" x14ac:dyDescent="0.25">
      <c r="A26352">
        <f t="shared" si="824"/>
        <v>26350</v>
      </c>
      <c r="B26352" s="22">
        <v>0</v>
      </c>
      <c r="J26352" s="6">
        <f t="shared" si="823"/>
        <v>16272920094200.813</v>
      </c>
    </row>
    <row r="26353" spans="1:10" x14ac:dyDescent="0.25">
      <c r="A26353">
        <f t="shared" si="824"/>
        <v>26351</v>
      </c>
      <c r="B26353" s="22">
        <v>0</v>
      </c>
      <c r="J26353" s="6">
        <f t="shared" si="823"/>
        <v>16272920094200.813</v>
      </c>
    </row>
    <row r="26354" spans="1:10" x14ac:dyDescent="0.25">
      <c r="A26354">
        <f t="shared" si="824"/>
        <v>26352</v>
      </c>
      <c r="B26354" s="22">
        <v>0</v>
      </c>
      <c r="J26354" s="6">
        <f t="shared" si="823"/>
        <v>16272920094200.813</v>
      </c>
    </row>
    <row r="26355" spans="1:10" x14ac:dyDescent="0.25">
      <c r="A26355">
        <f t="shared" si="824"/>
        <v>26353</v>
      </c>
      <c r="B26355" s="22">
        <v>0</v>
      </c>
      <c r="J26355" s="6">
        <f t="shared" si="823"/>
        <v>16272920094200.813</v>
      </c>
    </row>
    <row r="26356" spans="1:10" x14ac:dyDescent="0.25">
      <c r="A26356">
        <f t="shared" si="824"/>
        <v>26354</v>
      </c>
      <c r="B26356" s="22">
        <v>8143430</v>
      </c>
      <c r="J26356" s="6">
        <f t="shared" si="823"/>
        <v>16887655243524.369</v>
      </c>
    </row>
    <row r="26357" spans="1:10" x14ac:dyDescent="0.25">
      <c r="A26357">
        <f t="shared" si="824"/>
        <v>26355</v>
      </c>
      <c r="B26357" s="22">
        <v>8143430</v>
      </c>
      <c r="J26357" s="6">
        <f t="shared" si="823"/>
        <v>16887655243524.369</v>
      </c>
    </row>
    <row r="26358" spans="1:10" x14ac:dyDescent="0.25">
      <c r="A26358">
        <f t="shared" si="824"/>
        <v>26356</v>
      </c>
      <c r="B26358" s="22">
        <v>0</v>
      </c>
      <c r="J26358" s="6">
        <f t="shared" si="823"/>
        <v>16272920094200.813</v>
      </c>
    </row>
    <row r="26359" spans="1:10" x14ac:dyDescent="0.25">
      <c r="A26359">
        <f t="shared" si="824"/>
        <v>26357</v>
      </c>
      <c r="B26359" s="22">
        <v>0</v>
      </c>
      <c r="J26359" s="6">
        <f t="shared" si="823"/>
        <v>16272920094200.813</v>
      </c>
    </row>
    <row r="26360" spans="1:10" x14ac:dyDescent="0.25">
      <c r="A26360">
        <f t="shared" si="824"/>
        <v>26358</v>
      </c>
      <c r="B26360" s="22">
        <v>0</v>
      </c>
      <c r="J26360" s="6">
        <f t="shared" si="823"/>
        <v>16272920094200.813</v>
      </c>
    </row>
    <row r="26361" spans="1:10" x14ac:dyDescent="0.25">
      <c r="A26361">
        <f t="shared" si="824"/>
        <v>26359</v>
      </c>
      <c r="B26361" s="22">
        <v>0</v>
      </c>
      <c r="J26361" s="6">
        <f t="shared" si="823"/>
        <v>16272920094200.813</v>
      </c>
    </row>
    <row r="26362" spans="1:10" x14ac:dyDescent="0.25">
      <c r="A26362">
        <f t="shared" si="824"/>
        <v>26360</v>
      </c>
      <c r="B26362" s="22">
        <v>0</v>
      </c>
      <c r="J26362" s="6">
        <f t="shared" si="823"/>
        <v>16272920094200.813</v>
      </c>
    </row>
    <row r="26363" spans="1:10" x14ac:dyDescent="0.25">
      <c r="A26363">
        <f t="shared" si="824"/>
        <v>26361</v>
      </c>
      <c r="B26363" s="22">
        <v>3000000</v>
      </c>
      <c r="J26363" s="6">
        <f t="shared" si="823"/>
        <v>1069095532961.9576</v>
      </c>
    </row>
    <row r="26364" spans="1:10" x14ac:dyDescent="0.25">
      <c r="A26364">
        <f t="shared" si="824"/>
        <v>26362</v>
      </c>
      <c r="B26364" s="22">
        <v>8943680</v>
      </c>
      <c r="J26364" s="6">
        <f t="shared" si="823"/>
        <v>24105244819313.906</v>
      </c>
    </row>
    <row r="26365" spans="1:10" x14ac:dyDescent="0.25">
      <c r="A26365">
        <f t="shared" si="824"/>
        <v>26363</v>
      </c>
      <c r="B26365" s="22">
        <v>0</v>
      </c>
      <c r="J26365" s="6">
        <f t="shared" si="823"/>
        <v>16272920094200.813</v>
      </c>
    </row>
    <row r="26366" spans="1:10" x14ac:dyDescent="0.25">
      <c r="A26366">
        <f t="shared" si="824"/>
        <v>26364</v>
      </c>
      <c r="B26366" s="22">
        <v>8943680</v>
      </c>
      <c r="J26366" s="6">
        <f t="shared" si="823"/>
        <v>24105244819313.906</v>
      </c>
    </row>
    <row r="26367" spans="1:10" x14ac:dyDescent="0.25">
      <c r="A26367">
        <f t="shared" si="824"/>
        <v>26365</v>
      </c>
      <c r="B26367" s="22">
        <v>8943680</v>
      </c>
      <c r="J26367" s="6">
        <f t="shared" si="823"/>
        <v>24105244819313.906</v>
      </c>
    </row>
    <row r="26368" spans="1:10" x14ac:dyDescent="0.25">
      <c r="A26368">
        <f t="shared" si="824"/>
        <v>26366</v>
      </c>
      <c r="B26368" s="22">
        <v>0</v>
      </c>
      <c r="J26368" s="6">
        <f t="shared" si="823"/>
        <v>16272920094200.813</v>
      </c>
    </row>
    <row r="26369" spans="1:10" x14ac:dyDescent="0.25">
      <c r="A26369">
        <f t="shared" si="824"/>
        <v>26367</v>
      </c>
      <c r="B26369" s="22">
        <v>0</v>
      </c>
      <c r="J26369" s="6">
        <f t="shared" si="823"/>
        <v>16272920094200.813</v>
      </c>
    </row>
    <row r="26370" spans="1:10" x14ac:dyDescent="0.25">
      <c r="A26370">
        <f t="shared" si="824"/>
        <v>26368</v>
      </c>
      <c r="B26370" s="22">
        <v>2008980.8219178081</v>
      </c>
      <c r="J26370" s="6">
        <f t="shared" si="823"/>
        <v>4100584250170.3423</v>
      </c>
    </row>
    <row r="26371" spans="1:10" x14ac:dyDescent="0.25">
      <c r="A26371">
        <f t="shared" si="824"/>
        <v>26369</v>
      </c>
      <c r="B26371" s="22">
        <v>8143430</v>
      </c>
      <c r="J26371" s="6">
        <f t="shared" ref="J26371:J26434" si="825">(B26371-$I$6)^2</f>
        <v>16887655243524.369</v>
      </c>
    </row>
    <row r="26372" spans="1:10" x14ac:dyDescent="0.25">
      <c r="A26372">
        <f t="shared" ref="A26372:A26435" si="826">A26371+1</f>
        <v>26370</v>
      </c>
      <c r="B26372" s="22">
        <v>0</v>
      </c>
      <c r="J26372" s="6">
        <f t="shared" si="825"/>
        <v>16272920094200.813</v>
      </c>
    </row>
    <row r="26373" spans="1:10" x14ac:dyDescent="0.25">
      <c r="A26373">
        <f t="shared" si="826"/>
        <v>26371</v>
      </c>
      <c r="B26373" s="22">
        <v>0</v>
      </c>
      <c r="J26373" s="6">
        <f t="shared" si="825"/>
        <v>16272920094200.813</v>
      </c>
    </row>
    <row r="26374" spans="1:10" x14ac:dyDescent="0.25">
      <c r="A26374">
        <f t="shared" si="826"/>
        <v>26372</v>
      </c>
      <c r="B26374" s="22">
        <v>0</v>
      </c>
      <c r="J26374" s="6">
        <f t="shared" si="825"/>
        <v>16272920094200.813</v>
      </c>
    </row>
    <row r="26375" spans="1:10" x14ac:dyDescent="0.25">
      <c r="A26375">
        <f t="shared" si="826"/>
        <v>26373</v>
      </c>
      <c r="B26375" s="22">
        <v>17652608.08219178</v>
      </c>
      <c r="J26375" s="6">
        <f t="shared" si="825"/>
        <v>185467282507771.06</v>
      </c>
    </row>
    <row r="26376" spans="1:10" x14ac:dyDescent="0.25">
      <c r="A26376">
        <f t="shared" si="826"/>
        <v>26374</v>
      </c>
      <c r="B26376" s="22">
        <v>8143430</v>
      </c>
      <c r="J26376" s="6">
        <f t="shared" si="825"/>
        <v>16887655243524.369</v>
      </c>
    </row>
    <row r="26377" spans="1:10" x14ac:dyDescent="0.25">
      <c r="A26377">
        <f t="shared" si="826"/>
        <v>26375</v>
      </c>
      <c r="B26377" s="22">
        <v>0</v>
      </c>
      <c r="J26377" s="6">
        <f t="shared" si="825"/>
        <v>16272920094200.813</v>
      </c>
    </row>
    <row r="26378" spans="1:10" x14ac:dyDescent="0.25">
      <c r="A26378">
        <f t="shared" si="826"/>
        <v>26376</v>
      </c>
      <c r="B26378" s="22">
        <v>8943680</v>
      </c>
      <c r="J26378" s="6">
        <f t="shared" si="825"/>
        <v>24105244819313.906</v>
      </c>
    </row>
    <row r="26379" spans="1:10" x14ac:dyDescent="0.25">
      <c r="A26379">
        <f t="shared" si="826"/>
        <v>26377</v>
      </c>
      <c r="B26379" s="22">
        <v>8943680</v>
      </c>
      <c r="J26379" s="6">
        <f t="shared" si="825"/>
        <v>24105244819313.906</v>
      </c>
    </row>
    <row r="26380" spans="1:10" x14ac:dyDescent="0.25">
      <c r="A26380">
        <f t="shared" si="826"/>
        <v>26378</v>
      </c>
      <c r="B26380" s="22">
        <v>0</v>
      </c>
      <c r="J26380" s="6">
        <f t="shared" si="825"/>
        <v>16272920094200.813</v>
      </c>
    </row>
    <row r="26381" spans="1:10" x14ac:dyDescent="0.25">
      <c r="A26381">
        <f t="shared" si="826"/>
        <v>26379</v>
      </c>
      <c r="B26381" s="22">
        <v>8143430</v>
      </c>
      <c r="J26381" s="6">
        <f t="shared" si="825"/>
        <v>16887655243524.369</v>
      </c>
    </row>
    <row r="26382" spans="1:10" x14ac:dyDescent="0.25">
      <c r="A26382">
        <f t="shared" si="826"/>
        <v>26380</v>
      </c>
      <c r="B26382" s="22">
        <v>0</v>
      </c>
      <c r="J26382" s="6">
        <f t="shared" si="825"/>
        <v>16272920094200.813</v>
      </c>
    </row>
    <row r="26383" spans="1:10" x14ac:dyDescent="0.25">
      <c r="A26383">
        <f t="shared" si="826"/>
        <v>26381</v>
      </c>
      <c r="B26383" s="22">
        <v>8943680</v>
      </c>
      <c r="J26383" s="6">
        <f t="shared" si="825"/>
        <v>24105244819313.906</v>
      </c>
    </row>
    <row r="26384" spans="1:10" x14ac:dyDescent="0.25">
      <c r="A26384">
        <f t="shared" si="826"/>
        <v>26382</v>
      </c>
      <c r="B26384" s="22">
        <v>0</v>
      </c>
      <c r="J26384" s="6">
        <f t="shared" si="825"/>
        <v>16272920094200.813</v>
      </c>
    </row>
    <row r="26385" spans="1:10" x14ac:dyDescent="0.25">
      <c r="A26385">
        <f t="shared" si="826"/>
        <v>26383</v>
      </c>
      <c r="B26385" s="22">
        <v>8143430</v>
      </c>
      <c r="J26385" s="6">
        <f t="shared" si="825"/>
        <v>16887655243524.369</v>
      </c>
    </row>
    <row r="26386" spans="1:10" x14ac:dyDescent="0.25">
      <c r="A26386">
        <f t="shared" si="826"/>
        <v>26384</v>
      </c>
      <c r="B26386" s="22">
        <v>0</v>
      </c>
      <c r="J26386" s="6">
        <f t="shared" si="825"/>
        <v>16272920094200.813</v>
      </c>
    </row>
    <row r="26387" spans="1:10" x14ac:dyDescent="0.25">
      <c r="A26387">
        <f t="shared" si="826"/>
        <v>26385</v>
      </c>
      <c r="B26387" s="22">
        <v>17087110</v>
      </c>
      <c r="J26387" s="6">
        <f t="shared" si="825"/>
        <v>170384444013437.47</v>
      </c>
    </row>
    <row r="26388" spans="1:10" x14ac:dyDescent="0.25">
      <c r="A26388">
        <f t="shared" si="826"/>
        <v>26386</v>
      </c>
      <c r="B26388" s="22">
        <v>8943680</v>
      </c>
      <c r="J26388" s="6">
        <f t="shared" si="825"/>
        <v>24105244819313.906</v>
      </c>
    </row>
    <row r="26389" spans="1:10" x14ac:dyDescent="0.25">
      <c r="A26389">
        <f t="shared" si="826"/>
        <v>26387</v>
      </c>
      <c r="B26389" s="22">
        <v>0</v>
      </c>
      <c r="J26389" s="6">
        <f t="shared" si="825"/>
        <v>16272920094200.813</v>
      </c>
    </row>
    <row r="26390" spans="1:10" x14ac:dyDescent="0.25">
      <c r="A26390">
        <f t="shared" si="826"/>
        <v>26388</v>
      </c>
      <c r="B26390" s="22">
        <v>0</v>
      </c>
      <c r="J26390" s="6">
        <f t="shared" si="825"/>
        <v>16272920094200.813</v>
      </c>
    </row>
    <row r="26391" spans="1:10" x14ac:dyDescent="0.25">
      <c r="A26391">
        <f t="shared" si="826"/>
        <v>26389</v>
      </c>
      <c r="B26391" s="22">
        <v>0</v>
      </c>
      <c r="J26391" s="6">
        <f t="shared" si="825"/>
        <v>16272920094200.813</v>
      </c>
    </row>
    <row r="26392" spans="1:10" x14ac:dyDescent="0.25">
      <c r="A26392">
        <f t="shared" si="826"/>
        <v>26390</v>
      </c>
      <c r="B26392" s="22">
        <v>8943680</v>
      </c>
      <c r="J26392" s="6">
        <f t="shared" si="825"/>
        <v>24105244819313.906</v>
      </c>
    </row>
    <row r="26393" spans="1:10" x14ac:dyDescent="0.25">
      <c r="A26393">
        <f t="shared" si="826"/>
        <v>26391</v>
      </c>
      <c r="B26393" s="22">
        <v>285171.25</v>
      </c>
      <c r="J26393" s="6">
        <f t="shared" si="825"/>
        <v>14053497767724.313</v>
      </c>
    </row>
    <row r="26394" spans="1:10" x14ac:dyDescent="0.25">
      <c r="A26394">
        <f t="shared" si="826"/>
        <v>26392</v>
      </c>
      <c r="B26394" s="22">
        <v>3000000</v>
      </c>
      <c r="J26394" s="6">
        <f t="shared" si="825"/>
        <v>1069095532961.9576</v>
      </c>
    </row>
    <row r="26395" spans="1:10" x14ac:dyDescent="0.25">
      <c r="A26395">
        <f t="shared" si="826"/>
        <v>26393</v>
      </c>
      <c r="B26395" s="22">
        <v>0</v>
      </c>
      <c r="J26395" s="6">
        <f t="shared" si="825"/>
        <v>16272920094200.813</v>
      </c>
    </row>
    <row r="26396" spans="1:10" x14ac:dyDescent="0.25">
      <c r="A26396">
        <f t="shared" si="826"/>
        <v>26394</v>
      </c>
      <c r="B26396" s="22">
        <v>8143430</v>
      </c>
      <c r="J26396" s="6">
        <f t="shared" si="825"/>
        <v>16887655243524.369</v>
      </c>
    </row>
    <row r="26397" spans="1:10" x14ac:dyDescent="0.25">
      <c r="A26397">
        <f t="shared" si="826"/>
        <v>26395</v>
      </c>
      <c r="B26397" s="22">
        <v>0</v>
      </c>
      <c r="J26397" s="6">
        <f t="shared" si="825"/>
        <v>16272920094200.813</v>
      </c>
    </row>
    <row r="26398" spans="1:10" x14ac:dyDescent="0.25">
      <c r="A26398">
        <f t="shared" si="826"/>
        <v>26396</v>
      </c>
      <c r="B26398" s="22">
        <v>0</v>
      </c>
      <c r="J26398" s="6">
        <f t="shared" si="825"/>
        <v>16272920094200.813</v>
      </c>
    </row>
    <row r="26399" spans="1:10" x14ac:dyDescent="0.25">
      <c r="A26399">
        <f t="shared" si="826"/>
        <v>26397</v>
      </c>
      <c r="B26399" s="22">
        <v>0</v>
      </c>
      <c r="J26399" s="6">
        <f t="shared" si="825"/>
        <v>16272920094200.813</v>
      </c>
    </row>
    <row r="26400" spans="1:10" x14ac:dyDescent="0.25">
      <c r="A26400">
        <f t="shared" si="826"/>
        <v>26398</v>
      </c>
      <c r="B26400" s="22">
        <v>0</v>
      </c>
      <c r="J26400" s="6">
        <f t="shared" si="825"/>
        <v>16272920094200.813</v>
      </c>
    </row>
    <row r="26401" spans="1:10" x14ac:dyDescent="0.25">
      <c r="A26401">
        <f t="shared" si="826"/>
        <v>26399</v>
      </c>
      <c r="B26401" s="22">
        <v>8943680</v>
      </c>
      <c r="J26401" s="6">
        <f t="shared" si="825"/>
        <v>24105244819313.906</v>
      </c>
    </row>
    <row r="26402" spans="1:10" x14ac:dyDescent="0.25">
      <c r="A26402">
        <f t="shared" si="826"/>
        <v>26400</v>
      </c>
      <c r="B26402" s="22">
        <v>0</v>
      </c>
      <c r="J26402" s="6">
        <f t="shared" si="825"/>
        <v>16272920094200.813</v>
      </c>
    </row>
    <row r="26403" spans="1:10" x14ac:dyDescent="0.25">
      <c r="A26403">
        <f t="shared" si="826"/>
        <v>26401</v>
      </c>
      <c r="B26403" s="22">
        <v>0</v>
      </c>
      <c r="J26403" s="6">
        <f t="shared" si="825"/>
        <v>16272920094200.813</v>
      </c>
    </row>
    <row r="26404" spans="1:10" x14ac:dyDescent="0.25">
      <c r="A26404">
        <f t="shared" si="826"/>
        <v>26402</v>
      </c>
      <c r="B26404" s="22">
        <v>17087110</v>
      </c>
      <c r="J26404" s="6">
        <f t="shared" si="825"/>
        <v>170384444013437.47</v>
      </c>
    </row>
    <row r="26405" spans="1:10" x14ac:dyDescent="0.25">
      <c r="A26405">
        <f t="shared" si="826"/>
        <v>26403</v>
      </c>
      <c r="B26405" s="22">
        <v>8143430</v>
      </c>
      <c r="J26405" s="6">
        <f t="shared" si="825"/>
        <v>16887655243524.369</v>
      </c>
    </row>
    <row r="26406" spans="1:10" x14ac:dyDescent="0.25">
      <c r="A26406">
        <f t="shared" si="826"/>
        <v>26404</v>
      </c>
      <c r="B26406" s="22">
        <v>0</v>
      </c>
      <c r="J26406" s="6">
        <f t="shared" si="825"/>
        <v>16272920094200.813</v>
      </c>
    </row>
    <row r="26407" spans="1:10" x14ac:dyDescent="0.25">
      <c r="A26407">
        <f t="shared" si="826"/>
        <v>26405</v>
      </c>
      <c r="B26407" s="22">
        <v>0</v>
      </c>
      <c r="J26407" s="6">
        <f t="shared" si="825"/>
        <v>16272920094200.813</v>
      </c>
    </row>
    <row r="26408" spans="1:10" x14ac:dyDescent="0.25">
      <c r="A26408">
        <f t="shared" si="826"/>
        <v>26406</v>
      </c>
      <c r="B26408" s="22">
        <v>0</v>
      </c>
      <c r="J26408" s="6">
        <f t="shared" si="825"/>
        <v>16272920094200.813</v>
      </c>
    </row>
    <row r="26409" spans="1:10" x14ac:dyDescent="0.25">
      <c r="A26409">
        <f t="shared" si="826"/>
        <v>26407</v>
      </c>
      <c r="B26409" s="22">
        <v>0</v>
      </c>
      <c r="J26409" s="6">
        <f t="shared" si="825"/>
        <v>16272920094200.813</v>
      </c>
    </row>
    <row r="26410" spans="1:10" x14ac:dyDescent="0.25">
      <c r="A26410">
        <f t="shared" si="826"/>
        <v>26408</v>
      </c>
      <c r="B26410" s="22">
        <v>9509178.0821917802</v>
      </c>
      <c r="J26410" s="6">
        <f t="shared" si="825"/>
        <v>29977895218721.488</v>
      </c>
    </row>
    <row r="26411" spans="1:10" x14ac:dyDescent="0.25">
      <c r="A26411">
        <f t="shared" si="826"/>
        <v>26409</v>
      </c>
      <c r="B26411" s="22">
        <v>0</v>
      </c>
      <c r="J26411" s="6">
        <f t="shared" si="825"/>
        <v>16272920094200.813</v>
      </c>
    </row>
    <row r="26412" spans="1:10" x14ac:dyDescent="0.25">
      <c r="A26412">
        <f t="shared" si="826"/>
        <v>26410</v>
      </c>
      <c r="B26412" s="22">
        <v>17087110</v>
      </c>
      <c r="J26412" s="6">
        <f t="shared" si="825"/>
        <v>170384444013437.47</v>
      </c>
    </row>
    <row r="26413" spans="1:10" x14ac:dyDescent="0.25">
      <c r="A26413">
        <f t="shared" si="826"/>
        <v>26411</v>
      </c>
      <c r="B26413" s="22">
        <v>8143430</v>
      </c>
      <c r="J26413" s="6">
        <f t="shared" si="825"/>
        <v>16887655243524.369</v>
      </c>
    </row>
    <row r="26414" spans="1:10" x14ac:dyDescent="0.25">
      <c r="A26414">
        <f t="shared" si="826"/>
        <v>26412</v>
      </c>
      <c r="B26414" s="22">
        <v>0</v>
      </c>
      <c r="J26414" s="6">
        <f t="shared" si="825"/>
        <v>16272920094200.813</v>
      </c>
    </row>
    <row r="26415" spans="1:10" x14ac:dyDescent="0.25">
      <c r="A26415">
        <f t="shared" si="826"/>
        <v>26413</v>
      </c>
      <c r="B26415" s="22">
        <v>0</v>
      </c>
      <c r="J26415" s="6">
        <f t="shared" si="825"/>
        <v>16272920094200.813</v>
      </c>
    </row>
    <row r="26416" spans="1:10" x14ac:dyDescent="0.25">
      <c r="A26416">
        <f t="shared" si="826"/>
        <v>26414</v>
      </c>
      <c r="B26416" s="22">
        <v>8143430</v>
      </c>
      <c r="J26416" s="6">
        <f t="shared" si="825"/>
        <v>16887655243524.369</v>
      </c>
    </row>
    <row r="26417" spans="1:10" x14ac:dyDescent="0.25">
      <c r="A26417">
        <f t="shared" si="826"/>
        <v>26415</v>
      </c>
      <c r="B26417" s="22">
        <v>3250000</v>
      </c>
      <c r="J26417" s="6">
        <f t="shared" si="825"/>
        <v>614610152858.7196</v>
      </c>
    </row>
    <row r="26418" spans="1:10" x14ac:dyDescent="0.25">
      <c r="A26418">
        <f t="shared" si="826"/>
        <v>26416</v>
      </c>
      <c r="B26418" s="22">
        <v>8943680</v>
      </c>
      <c r="J26418" s="6">
        <f t="shared" si="825"/>
        <v>24105244819313.906</v>
      </c>
    </row>
    <row r="26419" spans="1:10" x14ac:dyDescent="0.25">
      <c r="A26419">
        <f t="shared" si="826"/>
        <v>26417</v>
      </c>
      <c r="B26419" s="22">
        <v>0</v>
      </c>
      <c r="J26419" s="6">
        <f t="shared" si="825"/>
        <v>16272920094200.813</v>
      </c>
    </row>
    <row r="26420" spans="1:10" x14ac:dyDescent="0.25">
      <c r="A26420">
        <f t="shared" si="826"/>
        <v>26418</v>
      </c>
      <c r="B26420" s="22">
        <v>0</v>
      </c>
      <c r="J26420" s="6">
        <f t="shared" si="825"/>
        <v>16272920094200.813</v>
      </c>
    </row>
    <row r="26421" spans="1:10" x14ac:dyDescent="0.25">
      <c r="A26421">
        <f t="shared" si="826"/>
        <v>26419</v>
      </c>
      <c r="B26421" s="22">
        <v>0</v>
      </c>
      <c r="J26421" s="6">
        <f t="shared" si="825"/>
        <v>16272920094200.813</v>
      </c>
    </row>
    <row r="26422" spans="1:10" x14ac:dyDescent="0.25">
      <c r="A26422">
        <f t="shared" si="826"/>
        <v>26420</v>
      </c>
      <c r="B26422" s="22">
        <v>9499523.8000000007</v>
      </c>
      <c r="J26422" s="6">
        <f t="shared" si="825"/>
        <v>29872270030796.242</v>
      </c>
    </row>
    <row r="26423" spans="1:10" x14ac:dyDescent="0.25">
      <c r="A26423">
        <f t="shared" si="826"/>
        <v>26421</v>
      </c>
      <c r="B26423" s="22">
        <v>0</v>
      </c>
      <c r="J26423" s="6">
        <f t="shared" si="825"/>
        <v>16272920094200.813</v>
      </c>
    </row>
    <row r="26424" spans="1:10" x14ac:dyDescent="0.25">
      <c r="A26424">
        <f t="shared" si="826"/>
        <v>26422</v>
      </c>
      <c r="B26424" s="22">
        <v>8943680</v>
      </c>
      <c r="J26424" s="6">
        <f t="shared" si="825"/>
        <v>24105244819313.906</v>
      </c>
    </row>
    <row r="26425" spans="1:10" x14ac:dyDescent="0.25">
      <c r="A26425">
        <f t="shared" si="826"/>
        <v>26423</v>
      </c>
      <c r="B26425" s="22">
        <v>17087110</v>
      </c>
      <c r="J26425" s="6">
        <f t="shared" si="825"/>
        <v>170384444013437.47</v>
      </c>
    </row>
    <row r="26426" spans="1:10" x14ac:dyDescent="0.25">
      <c r="A26426">
        <f t="shared" si="826"/>
        <v>26424</v>
      </c>
      <c r="B26426" s="22">
        <v>8943680</v>
      </c>
      <c r="J26426" s="6">
        <f t="shared" si="825"/>
        <v>24105244819313.906</v>
      </c>
    </row>
    <row r="26427" spans="1:10" x14ac:dyDescent="0.25">
      <c r="A26427">
        <f t="shared" si="826"/>
        <v>26425</v>
      </c>
      <c r="B26427" s="22">
        <v>8943680</v>
      </c>
      <c r="J26427" s="6">
        <f t="shared" si="825"/>
        <v>24105244819313.906</v>
      </c>
    </row>
    <row r="26428" spans="1:10" x14ac:dyDescent="0.25">
      <c r="A26428">
        <f t="shared" si="826"/>
        <v>26426</v>
      </c>
      <c r="B26428" s="22">
        <v>8943680</v>
      </c>
      <c r="J26428" s="6">
        <f t="shared" si="825"/>
        <v>24105244819313.906</v>
      </c>
    </row>
    <row r="26429" spans="1:10" x14ac:dyDescent="0.25">
      <c r="A26429">
        <f t="shared" si="826"/>
        <v>26427</v>
      </c>
      <c r="B26429" s="22">
        <v>0</v>
      </c>
      <c r="J26429" s="6">
        <f t="shared" si="825"/>
        <v>16272920094200.813</v>
      </c>
    </row>
    <row r="26430" spans="1:10" x14ac:dyDescent="0.25">
      <c r="A26430">
        <f t="shared" si="826"/>
        <v>26428</v>
      </c>
      <c r="B26430" s="22">
        <v>8943680</v>
      </c>
      <c r="J26430" s="6">
        <f t="shared" si="825"/>
        <v>24105244819313.906</v>
      </c>
    </row>
    <row r="26431" spans="1:10" x14ac:dyDescent="0.25">
      <c r="A26431">
        <f t="shared" si="826"/>
        <v>26429</v>
      </c>
      <c r="B26431" s="22">
        <v>0</v>
      </c>
      <c r="J26431" s="6">
        <f t="shared" si="825"/>
        <v>16272920094200.813</v>
      </c>
    </row>
    <row r="26432" spans="1:10" x14ac:dyDescent="0.25">
      <c r="A26432">
        <f t="shared" si="826"/>
        <v>26430</v>
      </c>
      <c r="B26432" s="22">
        <v>0</v>
      </c>
      <c r="J26432" s="6">
        <f t="shared" si="825"/>
        <v>16272920094200.813</v>
      </c>
    </row>
    <row r="26433" spans="1:10" x14ac:dyDescent="0.25">
      <c r="A26433">
        <f t="shared" si="826"/>
        <v>26431</v>
      </c>
      <c r="B26433" s="22">
        <v>8143430</v>
      </c>
      <c r="J26433" s="6">
        <f t="shared" si="825"/>
        <v>16887655243524.369</v>
      </c>
    </row>
    <row r="26434" spans="1:10" x14ac:dyDescent="0.25">
      <c r="A26434">
        <f t="shared" si="826"/>
        <v>26432</v>
      </c>
      <c r="B26434" s="22">
        <v>0</v>
      </c>
      <c r="J26434" s="6">
        <f t="shared" si="825"/>
        <v>16272920094200.813</v>
      </c>
    </row>
    <row r="26435" spans="1:10" x14ac:dyDescent="0.25">
      <c r="A26435">
        <f t="shared" si="826"/>
        <v>26433</v>
      </c>
      <c r="B26435" s="22">
        <v>8143430</v>
      </c>
      <c r="J26435" s="6">
        <f t="shared" ref="J26435:J26498" si="827">(B26435-$I$6)^2</f>
        <v>16887655243524.369</v>
      </c>
    </row>
    <row r="26436" spans="1:10" x14ac:dyDescent="0.25">
      <c r="A26436">
        <f t="shared" ref="A26436:A26499" si="828">A26435+1</f>
        <v>26434</v>
      </c>
      <c r="B26436" s="22">
        <v>0</v>
      </c>
      <c r="J26436" s="6">
        <f t="shared" si="827"/>
        <v>16272920094200.813</v>
      </c>
    </row>
    <row r="26437" spans="1:10" x14ac:dyDescent="0.25">
      <c r="A26437">
        <f t="shared" si="828"/>
        <v>26435</v>
      </c>
      <c r="B26437" s="22">
        <v>8943680</v>
      </c>
      <c r="J26437" s="6">
        <f t="shared" si="827"/>
        <v>24105244819313.906</v>
      </c>
    </row>
    <row r="26438" spans="1:10" x14ac:dyDescent="0.25">
      <c r="A26438">
        <f t="shared" si="828"/>
        <v>26436</v>
      </c>
      <c r="B26438" s="22">
        <v>0</v>
      </c>
      <c r="J26438" s="6">
        <f t="shared" si="827"/>
        <v>16272920094200.813</v>
      </c>
    </row>
    <row r="26439" spans="1:10" x14ac:dyDescent="0.25">
      <c r="A26439">
        <f t="shared" si="828"/>
        <v>26437</v>
      </c>
      <c r="B26439" s="22">
        <v>8943680</v>
      </c>
      <c r="J26439" s="6">
        <f t="shared" si="827"/>
        <v>24105244819313.906</v>
      </c>
    </row>
    <row r="26440" spans="1:10" x14ac:dyDescent="0.25">
      <c r="A26440">
        <f t="shared" si="828"/>
        <v>26438</v>
      </c>
      <c r="B26440" s="22">
        <v>0</v>
      </c>
      <c r="J26440" s="6">
        <f t="shared" si="827"/>
        <v>16272920094200.813</v>
      </c>
    </row>
    <row r="26441" spans="1:10" x14ac:dyDescent="0.25">
      <c r="A26441">
        <f t="shared" si="828"/>
        <v>26439</v>
      </c>
      <c r="B26441" s="22">
        <v>8943680</v>
      </c>
      <c r="J26441" s="6">
        <f t="shared" si="827"/>
        <v>24105244819313.906</v>
      </c>
    </row>
    <row r="26442" spans="1:10" x14ac:dyDescent="0.25">
      <c r="A26442">
        <f t="shared" si="828"/>
        <v>26440</v>
      </c>
      <c r="B26442" s="22">
        <v>0</v>
      </c>
      <c r="J26442" s="6">
        <f t="shared" si="827"/>
        <v>16272920094200.813</v>
      </c>
    </row>
    <row r="26443" spans="1:10" x14ac:dyDescent="0.25">
      <c r="A26443">
        <f t="shared" si="828"/>
        <v>26441</v>
      </c>
      <c r="B26443" s="22">
        <v>0</v>
      </c>
      <c r="J26443" s="6">
        <f t="shared" si="827"/>
        <v>16272920094200.813</v>
      </c>
    </row>
    <row r="26444" spans="1:10" x14ac:dyDescent="0.25">
      <c r="A26444">
        <f t="shared" si="828"/>
        <v>26442</v>
      </c>
      <c r="B26444" s="22">
        <v>0</v>
      </c>
      <c r="J26444" s="6">
        <f t="shared" si="827"/>
        <v>16272920094200.813</v>
      </c>
    </row>
    <row r="26445" spans="1:10" x14ac:dyDescent="0.25">
      <c r="A26445">
        <f t="shared" si="828"/>
        <v>26443</v>
      </c>
      <c r="B26445" s="22">
        <v>0</v>
      </c>
      <c r="J26445" s="6">
        <f t="shared" si="827"/>
        <v>16272920094200.813</v>
      </c>
    </row>
    <row r="26446" spans="1:10" x14ac:dyDescent="0.25">
      <c r="A26446">
        <f t="shared" si="828"/>
        <v>26444</v>
      </c>
      <c r="B26446" s="22">
        <v>3000000</v>
      </c>
      <c r="J26446" s="6">
        <f t="shared" si="827"/>
        <v>1069095532961.9576</v>
      </c>
    </row>
    <row r="26447" spans="1:10" x14ac:dyDescent="0.25">
      <c r="A26447">
        <f t="shared" si="828"/>
        <v>26445</v>
      </c>
      <c r="B26447" s="22">
        <v>0</v>
      </c>
      <c r="J26447" s="6">
        <f t="shared" si="827"/>
        <v>16272920094200.813</v>
      </c>
    </row>
    <row r="26448" spans="1:10" x14ac:dyDescent="0.25">
      <c r="A26448">
        <f t="shared" si="828"/>
        <v>26446</v>
      </c>
      <c r="B26448" s="22">
        <v>0</v>
      </c>
      <c r="J26448" s="6">
        <f t="shared" si="827"/>
        <v>16272920094200.813</v>
      </c>
    </row>
    <row r="26449" spans="1:10" x14ac:dyDescent="0.25">
      <c r="A26449">
        <f t="shared" si="828"/>
        <v>26447</v>
      </c>
      <c r="B26449" s="22">
        <v>0</v>
      </c>
      <c r="J26449" s="6">
        <f t="shared" si="827"/>
        <v>16272920094200.813</v>
      </c>
    </row>
    <row r="26450" spans="1:10" x14ac:dyDescent="0.25">
      <c r="A26450">
        <f t="shared" si="828"/>
        <v>26448</v>
      </c>
      <c r="B26450" s="22">
        <v>8943680</v>
      </c>
      <c r="J26450" s="6">
        <f t="shared" si="827"/>
        <v>24105244819313.906</v>
      </c>
    </row>
    <row r="26451" spans="1:10" x14ac:dyDescent="0.25">
      <c r="A26451">
        <f t="shared" si="828"/>
        <v>26449</v>
      </c>
      <c r="B26451" s="22">
        <v>0</v>
      </c>
      <c r="J26451" s="6">
        <f t="shared" si="827"/>
        <v>16272920094200.813</v>
      </c>
    </row>
    <row r="26452" spans="1:10" x14ac:dyDescent="0.25">
      <c r="A26452">
        <f t="shared" si="828"/>
        <v>26450</v>
      </c>
      <c r="B26452" s="22">
        <v>0</v>
      </c>
      <c r="J26452" s="6">
        <f t="shared" si="827"/>
        <v>16272920094200.813</v>
      </c>
    </row>
    <row r="26453" spans="1:10" x14ac:dyDescent="0.25">
      <c r="A26453">
        <f t="shared" si="828"/>
        <v>26451</v>
      </c>
      <c r="B26453" s="22">
        <v>0</v>
      </c>
      <c r="J26453" s="6">
        <f t="shared" si="827"/>
        <v>16272920094200.813</v>
      </c>
    </row>
    <row r="26454" spans="1:10" x14ac:dyDescent="0.25">
      <c r="A26454">
        <f t="shared" si="828"/>
        <v>26452</v>
      </c>
      <c r="B26454" s="22">
        <v>8143430</v>
      </c>
      <c r="J26454" s="6">
        <f t="shared" si="827"/>
        <v>16887655243524.369</v>
      </c>
    </row>
    <row r="26455" spans="1:10" x14ac:dyDescent="0.25">
      <c r="A26455">
        <f t="shared" si="828"/>
        <v>26453</v>
      </c>
      <c r="B26455" s="22">
        <v>0</v>
      </c>
      <c r="J26455" s="6">
        <f t="shared" si="827"/>
        <v>16272920094200.813</v>
      </c>
    </row>
    <row r="26456" spans="1:10" x14ac:dyDescent="0.25">
      <c r="A26456">
        <f t="shared" si="828"/>
        <v>26454</v>
      </c>
      <c r="B26456" s="22">
        <v>0</v>
      </c>
      <c r="J26456" s="6">
        <f t="shared" si="827"/>
        <v>16272920094200.813</v>
      </c>
    </row>
    <row r="26457" spans="1:10" x14ac:dyDescent="0.25">
      <c r="A26457">
        <f t="shared" si="828"/>
        <v>26455</v>
      </c>
      <c r="B26457" s="22">
        <v>0</v>
      </c>
      <c r="J26457" s="6">
        <f t="shared" si="827"/>
        <v>16272920094200.813</v>
      </c>
    </row>
    <row r="26458" spans="1:10" x14ac:dyDescent="0.25">
      <c r="A26458">
        <f t="shared" si="828"/>
        <v>26456</v>
      </c>
      <c r="B26458" s="22">
        <v>0</v>
      </c>
      <c r="J26458" s="6">
        <f t="shared" si="827"/>
        <v>16272920094200.813</v>
      </c>
    </row>
    <row r="26459" spans="1:10" x14ac:dyDescent="0.25">
      <c r="A26459">
        <f t="shared" si="828"/>
        <v>26457</v>
      </c>
      <c r="B26459" s="22">
        <v>17087110</v>
      </c>
      <c r="J26459" s="6">
        <f t="shared" si="827"/>
        <v>170384444013437.47</v>
      </c>
    </row>
    <row r="26460" spans="1:10" x14ac:dyDescent="0.25">
      <c r="A26460">
        <f t="shared" si="828"/>
        <v>26458</v>
      </c>
      <c r="B26460" s="22">
        <v>0</v>
      </c>
      <c r="J26460" s="6">
        <f t="shared" si="827"/>
        <v>16272920094200.813</v>
      </c>
    </row>
    <row r="26461" spans="1:10" x14ac:dyDescent="0.25">
      <c r="A26461">
        <f t="shared" si="828"/>
        <v>26459</v>
      </c>
      <c r="B26461" s="22">
        <v>8943680</v>
      </c>
      <c r="J26461" s="6">
        <f t="shared" si="827"/>
        <v>24105244819313.906</v>
      </c>
    </row>
    <row r="26462" spans="1:10" x14ac:dyDescent="0.25">
      <c r="A26462">
        <f t="shared" si="828"/>
        <v>26460</v>
      </c>
      <c r="B26462" s="22">
        <v>0</v>
      </c>
      <c r="J26462" s="6">
        <f t="shared" si="827"/>
        <v>16272920094200.813</v>
      </c>
    </row>
    <row r="26463" spans="1:10" x14ac:dyDescent="0.25">
      <c r="A26463">
        <f t="shared" si="828"/>
        <v>26461</v>
      </c>
      <c r="B26463" s="22">
        <v>8143430</v>
      </c>
      <c r="J26463" s="6">
        <f t="shared" si="827"/>
        <v>16887655243524.369</v>
      </c>
    </row>
    <row r="26464" spans="1:10" x14ac:dyDescent="0.25">
      <c r="A26464">
        <f t="shared" si="828"/>
        <v>26462</v>
      </c>
      <c r="B26464" s="22">
        <v>8143430</v>
      </c>
      <c r="J26464" s="6">
        <f t="shared" si="827"/>
        <v>16887655243524.369</v>
      </c>
    </row>
    <row r="26465" spans="1:10" x14ac:dyDescent="0.25">
      <c r="A26465">
        <f t="shared" si="828"/>
        <v>26463</v>
      </c>
      <c r="B26465" s="22">
        <v>8943680</v>
      </c>
      <c r="J26465" s="6">
        <f t="shared" si="827"/>
        <v>24105244819313.906</v>
      </c>
    </row>
    <row r="26466" spans="1:10" x14ac:dyDescent="0.25">
      <c r="A26466">
        <f t="shared" si="828"/>
        <v>26464</v>
      </c>
      <c r="B26466" s="22">
        <v>8943680</v>
      </c>
      <c r="J26466" s="6">
        <f t="shared" si="827"/>
        <v>24105244819313.906</v>
      </c>
    </row>
    <row r="26467" spans="1:10" x14ac:dyDescent="0.25">
      <c r="A26467">
        <f t="shared" si="828"/>
        <v>26465</v>
      </c>
      <c r="B26467" s="22">
        <v>8943680</v>
      </c>
      <c r="J26467" s="6">
        <f t="shared" si="827"/>
        <v>24105244819313.906</v>
      </c>
    </row>
    <row r="26468" spans="1:10" x14ac:dyDescent="0.25">
      <c r="A26468">
        <f t="shared" si="828"/>
        <v>26466</v>
      </c>
      <c r="B26468" s="22">
        <v>3000000</v>
      </c>
      <c r="J26468" s="6">
        <f t="shared" si="827"/>
        <v>1069095532961.9576</v>
      </c>
    </row>
    <row r="26469" spans="1:10" x14ac:dyDescent="0.25">
      <c r="A26469">
        <f t="shared" si="828"/>
        <v>26467</v>
      </c>
      <c r="B26469" s="22">
        <v>4428780.8219178077</v>
      </c>
      <c r="J26469" s="6">
        <f t="shared" si="827"/>
        <v>155874984828.50565</v>
      </c>
    </row>
    <row r="26470" spans="1:10" x14ac:dyDescent="0.25">
      <c r="A26470">
        <f t="shared" si="828"/>
        <v>26468</v>
      </c>
      <c r="B26470" s="22">
        <v>0</v>
      </c>
      <c r="J26470" s="6">
        <f t="shared" si="827"/>
        <v>16272920094200.813</v>
      </c>
    </row>
    <row r="26471" spans="1:10" x14ac:dyDescent="0.25">
      <c r="A26471">
        <f t="shared" si="828"/>
        <v>26469</v>
      </c>
      <c r="B26471" s="22">
        <v>0</v>
      </c>
      <c r="J26471" s="6">
        <f t="shared" si="827"/>
        <v>16272920094200.813</v>
      </c>
    </row>
    <row r="26472" spans="1:10" x14ac:dyDescent="0.25">
      <c r="A26472">
        <f t="shared" si="828"/>
        <v>26470</v>
      </c>
      <c r="B26472" s="22">
        <v>0</v>
      </c>
      <c r="J26472" s="6">
        <f t="shared" si="827"/>
        <v>16272920094200.813</v>
      </c>
    </row>
    <row r="26473" spans="1:10" x14ac:dyDescent="0.25">
      <c r="A26473">
        <f t="shared" si="828"/>
        <v>26471</v>
      </c>
      <c r="B26473" s="22">
        <v>0</v>
      </c>
      <c r="J26473" s="6">
        <f t="shared" si="827"/>
        <v>16272920094200.813</v>
      </c>
    </row>
    <row r="26474" spans="1:10" x14ac:dyDescent="0.25">
      <c r="A26474">
        <f t="shared" si="828"/>
        <v>26472</v>
      </c>
      <c r="B26474" s="22">
        <v>0</v>
      </c>
      <c r="J26474" s="6">
        <f t="shared" si="827"/>
        <v>16272920094200.813</v>
      </c>
    </row>
    <row r="26475" spans="1:10" x14ac:dyDescent="0.25">
      <c r="A26475">
        <f t="shared" si="828"/>
        <v>26473</v>
      </c>
      <c r="B26475" s="22">
        <v>8943680</v>
      </c>
      <c r="J26475" s="6">
        <f t="shared" si="827"/>
        <v>24105244819313.906</v>
      </c>
    </row>
    <row r="26476" spans="1:10" x14ac:dyDescent="0.25">
      <c r="A26476">
        <f t="shared" si="828"/>
        <v>26474</v>
      </c>
      <c r="B26476" s="22">
        <v>0</v>
      </c>
      <c r="J26476" s="6">
        <f t="shared" si="827"/>
        <v>16272920094200.813</v>
      </c>
    </row>
    <row r="26477" spans="1:10" x14ac:dyDescent="0.25">
      <c r="A26477">
        <f t="shared" si="828"/>
        <v>26475</v>
      </c>
      <c r="B26477" s="22">
        <v>0</v>
      </c>
      <c r="J26477" s="6">
        <f t="shared" si="827"/>
        <v>16272920094200.813</v>
      </c>
    </row>
    <row r="26478" spans="1:10" x14ac:dyDescent="0.25">
      <c r="A26478">
        <f t="shared" si="828"/>
        <v>26476</v>
      </c>
      <c r="B26478" s="22">
        <v>0</v>
      </c>
      <c r="J26478" s="6">
        <f t="shared" si="827"/>
        <v>16272920094200.813</v>
      </c>
    </row>
    <row r="26479" spans="1:10" x14ac:dyDescent="0.25">
      <c r="A26479">
        <f t="shared" si="828"/>
        <v>26477</v>
      </c>
      <c r="B26479" s="22">
        <v>0</v>
      </c>
      <c r="J26479" s="6">
        <f t="shared" si="827"/>
        <v>16272920094200.813</v>
      </c>
    </row>
    <row r="26480" spans="1:10" x14ac:dyDescent="0.25">
      <c r="A26480">
        <f t="shared" si="828"/>
        <v>26478</v>
      </c>
      <c r="B26480" s="22">
        <v>8943680</v>
      </c>
      <c r="J26480" s="6">
        <f t="shared" si="827"/>
        <v>24105244819313.906</v>
      </c>
    </row>
    <row r="26481" spans="1:10" x14ac:dyDescent="0.25">
      <c r="A26481">
        <f t="shared" si="828"/>
        <v>26479</v>
      </c>
      <c r="B26481" s="22">
        <v>8943680</v>
      </c>
      <c r="J26481" s="6">
        <f t="shared" si="827"/>
        <v>24105244819313.906</v>
      </c>
    </row>
    <row r="26482" spans="1:10" x14ac:dyDescent="0.25">
      <c r="A26482">
        <f t="shared" si="828"/>
        <v>26480</v>
      </c>
      <c r="B26482" s="22">
        <v>0</v>
      </c>
      <c r="J26482" s="6">
        <f t="shared" si="827"/>
        <v>16272920094200.813</v>
      </c>
    </row>
    <row r="26483" spans="1:10" x14ac:dyDescent="0.25">
      <c r="A26483">
        <f t="shared" si="828"/>
        <v>26481</v>
      </c>
      <c r="B26483" s="22">
        <v>8943680</v>
      </c>
      <c r="J26483" s="6">
        <f t="shared" si="827"/>
        <v>24105244819313.906</v>
      </c>
    </row>
    <row r="26484" spans="1:10" x14ac:dyDescent="0.25">
      <c r="A26484">
        <f t="shared" si="828"/>
        <v>26482</v>
      </c>
      <c r="B26484" s="22">
        <v>3000000</v>
      </c>
      <c r="J26484" s="6">
        <f t="shared" si="827"/>
        <v>1069095532961.9576</v>
      </c>
    </row>
    <row r="26485" spans="1:10" x14ac:dyDescent="0.25">
      <c r="A26485">
        <f t="shared" si="828"/>
        <v>26483</v>
      </c>
      <c r="B26485" s="22">
        <v>0</v>
      </c>
      <c r="J26485" s="6">
        <f t="shared" si="827"/>
        <v>16272920094200.813</v>
      </c>
    </row>
    <row r="26486" spans="1:10" x14ac:dyDescent="0.25">
      <c r="A26486">
        <f t="shared" si="828"/>
        <v>26484</v>
      </c>
      <c r="B26486" s="22">
        <v>0</v>
      </c>
      <c r="J26486" s="6">
        <f t="shared" si="827"/>
        <v>16272920094200.813</v>
      </c>
    </row>
    <row r="26487" spans="1:10" x14ac:dyDescent="0.25">
      <c r="A26487">
        <f t="shared" si="828"/>
        <v>26485</v>
      </c>
      <c r="B26487" s="22">
        <v>0</v>
      </c>
      <c r="J26487" s="6">
        <f t="shared" si="827"/>
        <v>16272920094200.813</v>
      </c>
    </row>
    <row r="26488" spans="1:10" x14ac:dyDescent="0.25">
      <c r="A26488">
        <f t="shared" si="828"/>
        <v>26486</v>
      </c>
      <c r="B26488" s="22">
        <v>0</v>
      </c>
      <c r="J26488" s="6">
        <f t="shared" si="827"/>
        <v>16272920094200.813</v>
      </c>
    </row>
    <row r="26489" spans="1:10" x14ac:dyDescent="0.25">
      <c r="A26489">
        <f t="shared" si="828"/>
        <v>26487</v>
      </c>
      <c r="B26489" s="22">
        <v>0</v>
      </c>
      <c r="J26489" s="6">
        <f t="shared" si="827"/>
        <v>16272920094200.813</v>
      </c>
    </row>
    <row r="26490" spans="1:10" x14ac:dyDescent="0.25">
      <c r="A26490">
        <f t="shared" si="828"/>
        <v>26488</v>
      </c>
      <c r="B26490" s="22">
        <v>0</v>
      </c>
      <c r="J26490" s="6">
        <f t="shared" si="827"/>
        <v>16272920094200.813</v>
      </c>
    </row>
    <row r="26491" spans="1:10" x14ac:dyDescent="0.25">
      <c r="A26491">
        <f t="shared" si="828"/>
        <v>26489</v>
      </c>
      <c r="B26491" s="22">
        <v>17087110</v>
      </c>
      <c r="J26491" s="6">
        <f t="shared" si="827"/>
        <v>170384444013437.47</v>
      </c>
    </row>
    <row r="26492" spans="1:10" x14ac:dyDescent="0.25">
      <c r="A26492">
        <f t="shared" si="828"/>
        <v>26490</v>
      </c>
      <c r="B26492" s="22">
        <v>0</v>
      </c>
      <c r="J26492" s="6">
        <f t="shared" si="827"/>
        <v>16272920094200.813</v>
      </c>
    </row>
    <row r="26493" spans="1:10" x14ac:dyDescent="0.25">
      <c r="A26493">
        <f t="shared" si="828"/>
        <v>26491</v>
      </c>
      <c r="B26493" s="22">
        <v>0</v>
      </c>
      <c r="J26493" s="6">
        <f t="shared" si="827"/>
        <v>16272920094200.813</v>
      </c>
    </row>
    <row r="26494" spans="1:10" x14ac:dyDescent="0.25">
      <c r="A26494">
        <f t="shared" si="828"/>
        <v>26492</v>
      </c>
      <c r="B26494" s="22">
        <v>8943680</v>
      </c>
      <c r="J26494" s="6">
        <f t="shared" si="827"/>
        <v>24105244819313.906</v>
      </c>
    </row>
    <row r="26495" spans="1:10" x14ac:dyDescent="0.25">
      <c r="A26495">
        <f t="shared" si="828"/>
        <v>26493</v>
      </c>
      <c r="B26495" s="22">
        <v>0</v>
      </c>
      <c r="J26495" s="6">
        <f t="shared" si="827"/>
        <v>16272920094200.813</v>
      </c>
    </row>
    <row r="26496" spans="1:10" x14ac:dyDescent="0.25">
      <c r="A26496">
        <f t="shared" si="828"/>
        <v>26494</v>
      </c>
      <c r="B26496" s="22">
        <v>0</v>
      </c>
      <c r="J26496" s="6">
        <f t="shared" si="827"/>
        <v>16272920094200.813</v>
      </c>
    </row>
    <row r="26497" spans="1:10" x14ac:dyDescent="0.25">
      <c r="A26497">
        <f t="shared" si="828"/>
        <v>26495</v>
      </c>
      <c r="B26497" s="22">
        <v>0</v>
      </c>
      <c r="J26497" s="6">
        <f t="shared" si="827"/>
        <v>16272920094200.813</v>
      </c>
    </row>
    <row r="26498" spans="1:10" x14ac:dyDescent="0.25">
      <c r="A26498">
        <f t="shared" si="828"/>
        <v>26496</v>
      </c>
      <c r="B26498" s="22">
        <v>8143430</v>
      </c>
      <c r="J26498" s="6">
        <f t="shared" si="827"/>
        <v>16887655243524.369</v>
      </c>
    </row>
    <row r="26499" spans="1:10" x14ac:dyDescent="0.25">
      <c r="A26499">
        <f t="shared" si="828"/>
        <v>26497</v>
      </c>
      <c r="B26499" s="22">
        <v>8143430</v>
      </c>
      <c r="J26499" s="6">
        <f t="shared" ref="J26499:J26562" si="829">(B26499-$I$6)^2</f>
        <v>16887655243524.369</v>
      </c>
    </row>
    <row r="26500" spans="1:10" x14ac:dyDescent="0.25">
      <c r="A26500">
        <f t="shared" ref="A26500:A26563" si="830">A26499+1</f>
        <v>26498</v>
      </c>
      <c r="B26500" s="22">
        <v>8143430</v>
      </c>
      <c r="J26500" s="6">
        <f t="shared" si="829"/>
        <v>16887655243524.369</v>
      </c>
    </row>
    <row r="26501" spans="1:10" x14ac:dyDescent="0.25">
      <c r="A26501">
        <f t="shared" si="830"/>
        <v>26499</v>
      </c>
      <c r="B26501" s="22">
        <v>8943680</v>
      </c>
      <c r="J26501" s="6">
        <f t="shared" si="829"/>
        <v>24105244819313.906</v>
      </c>
    </row>
    <row r="26502" spans="1:10" x14ac:dyDescent="0.25">
      <c r="A26502">
        <f t="shared" si="830"/>
        <v>26500</v>
      </c>
      <c r="B26502" s="22">
        <v>0</v>
      </c>
      <c r="J26502" s="6">
        <f t="shared" si="829"/>
        <v>16272920094200.813</v>
      </c>
    </row>
    <row r="26503" spans="1:10" x14ac:dyDescent="0.25">
      <c r="A26503">
        <f t="shared" si="830"/>
        <v>26501</v>
      </c>
      <c r="B26503" s="22">
        <v>0</v>
      </c>
      <c r="J26503" s="6">
        <f t="shared" si="829"/>
        <v>16272920094200.813</v>
      </c>
    </row>
    <row r="26504" spans="1:10" x14ac:dyDescent="0.25">
      <c r="A26504">
        <f t="shared" si="830"/>
        <v>26502</v>
      </c>
      <c r="B26504" s="22">
        <v>0</v>
      </c>
      <c r="J26504" s="6">
        <f t="shared" si="829"/>
        <v>16272920094200.813</v>
      </c>
    </row>
    <row r="26505" spans="1:10" x14ac:dyDescent="0.25">
      <c r="A26505">
        <f t="shared" si="830"/>
        <v>26503</v>
      </c>
      <c r="B26505" s="22">
        <v>17087110</v>
      </c>
      <c r="J26505" s="6">
        <f t="shared" si="829"/>
        <v>170384444013437.47</v>
      </c>
    </row>
    <row r="26506" spans="1:10" x14ac:dyDescent="0.25">
      <c r="A26506">
        <f t="shared" si="830"/>
        <v>26504</v>
      </c>
      <c r="B26506" s="22">
        <v>0</v>
      </c>
      <c r="J26506" s="6">
        <f t="shared" si="829"/>
        <v>16272920094200.813</v>
      </c>
    </row>
    <row r="26507" spans="1:10" x14ac:dyDescent="0.25">
      <c r="A26507">
        <f t="shared" si="830"/>
        <v>26505</v>
      </c>
      <c r="B26507" s="22">
        <v>8943680</v>
      </c>
      <c r="J26507" s="6">
        <f t="shared" si="829"/>
        <v>24105244819313.906</v>
      </c>
    </row>
    <row r="26508" spans="1:10" x14ac:dyDescent="0.25">
      <c r="A26508">
        <f t="shared" si="830"/>
        <v>26506</v>
      </c>
      <c r="B26508" s="22">
        <v>8143430</v>
      </c>
      <c r="J26508" s="6">
        <f t="shared" si="829"/>
        <v>16887655243524.369</v>
      </c>
    </row>
    <row r="26509" spans="1:10" x14ac:dyDescent="0.25">
      <c r="A26509">
        <f t="shared" si="830"/>
        <v>26507</v>
      </c>
      <c r="B26509" s="22">
        <v>8143430</v>
      </c>
      <c r="J26509" s="6">
        <f t="shared" si="829"/>
        <v>16887655243524.369</v>
      </c>
    </row>
    <row r="26510" spans="1:10" x14ac:dyDescent="0.25">
      <c r="A26510">
        <f t="shared" si="830"/>
        <v>26508</v>
      </c>
      <c r="B26510" s="22">
        <v>8143430</v>
      </c>
      <c r="J26510" s="6">
        <f t="shared" si="829"/>
        <v>16887655243524.369</v>
      </c>
    </row>
    <row r="26511" spans="1:10" x14ac:dyDescent="0.25">
      <c r="A26511">
        <f t="shared" si="830"/>
        <v>26509</v>
      </c>
      <c r="B26511" s="22">
        <v>8943680</v>
      </c>
      <c r="J26511" s="6">
        <f t="shared" si="829"/>
        <v>24105244819313.906</v>
      </c>
    </row>
    <row r="26512" spans="1:10" x14ac:dyDescent="0.25">
      <c r="A26512">
        <f t="shared" si="830"/>
        <v>26510</v>
      </c>
      <c r="B26512" s="22">
        <v>8943680</v>
      </c>
      <c r="J26512" s="6">
        <f t="shared" si="829"/>
        <v>24105244819313.906</v>
      </c>
    </row>
    <row r="26513" spans="1:10" x14ac:dyDescent="0.25">
      <c r="A26513">
        <f t="shared" si="830"/>
        <v>26511</v>
      </c>
      <c r="B26513" s="22">
        <v>8143430</v>
      </c>
      <c r="J26513" s="6">
        <f t="shared" si="829"/>
        <v>16887655243524.369</v>
      </c>
    </row>
    <row r="26514" spans="1:10" x14ac:dyDescent="0.25">
      <c r="A26514">
        <f t="shared" si="830"/>
        <v>26512</v>
      </c>
      <c r="B26514" s="22">
        <v>8943680</v>
      </c>
      <c r="J26514" s="6">
        <f t="shared" si="829"/>
        <v>24105244819313.906</v>
      </c>
    </row>
    <row r="26515" spans="1:10" x14ac:dyDescent="0.25">
      <c r="A26515">
        <f t="shared" si="830"/>
        <v>26513</v>
      </c>
      <c r="B26515" s="22">
        <v>0</v>
      </c>
      <c r="J26515" s="6">
        <f t="shared" si="829"/>
        <v>16272920094200.813</v>
      </c>
    </row>
    <row r="26516" spans="1:10" x14ac:dyDescent="0.25">
      <c r="A26516">
        <f t="shared" si="830"/>
        <v>26514</v>
      </c>
      <c r="B26516" s="22">
        <v>0</v>
      </c>
      <c r="J26516" s="6">
        <f t="shared" si="829"/>
        <v>16272920094200.813</v>
      </c>
    </row>
    <row r="26517" spans="1:10" x14ac:dyDescent="0.25">
      <c r="A26517">
        <f t="shared" si="830"/>
        <v>26515</v>
      </c>
      <c r="B26517" s="22">
        <v>0</v>
      </c>
      <c r="J26517" s="6">
        <f t="shared" si="829"/>
        <v>16272920094200.813</v>
      </c>
    </row>
    <row r="26518" spans="1:10" x14ac:dyDescent="0.25">
      <c r="A26518">
        <f t="shared" si="830"/>
        <v>26516</v>
      </c>
      <c r="B26518" s="22">
        <v>3250000</v>
      </c>
      <c r="J26518" s="6">
        <f t="shared" si="829"/>
        <v>614610152858.7196</v>
      </c>
    </row>
    <row r="26519" spans="1:10" x14ac:dyDescent="0.25">
      <c r="A26519">
        <f t="shared" si="830"/>
        <v>26517</v>
      </c>
      <c r="B26519" s="22">
        <v>0</v>
      </c>
      <c r="J26519" s="6">
        <f t="shared" si="829"/>
        <v>16272920094200.813</v>
      </c>
    </row>
    <row r="26520" spans="1:10" x14ac:dyDescent="0.25">
      <c r="A26520">
        <f t="shared" si="830"/>
        <v>26518</v>
      </c>
      <c r="B26520" s="22">
        <v>0</v>
      </c>
      <c r="J26520" s="6">
        <f t="shared" si="829"/>
        <v>16272920094200.813</v>
      </c>
    </row>
    <row r="26521" spans="1:10" x14ac:dyDescent="0.25">
      <c r="A26521">
        <f t="shared" si="830"/>
        <v>26519</v>
      </c>
      <c r="B26521" s="22">
        <v>0</v>
      </c>
      <c r="J26521" s="6">
        <f t="shared" si="829"/>
        <v>16272920094200.813</v>
      </c>
    </row>
    <row r="26522" spans="1:10" x14ac:dyDescent="0.25">
      <c r="A26522">
        <f t="shared" si="830"/>
        <v>26520</v>
      </c>
      <c r="B26522" s="22">
        <v>0</v>
      </c>
      <c r="J26522" s="6">
        <f t="shared" si="829"/>
        <v>16272920094200.813</v>
      </c>
    </row>
    <row r="26523" spans="1:10" x14ac:dyDescent="0.25">
      <c r="A26523">
        <f t="shared" si="830"/>
        <v>26521</v>
      </c>
      <c r="B26523" s="22">
        <v>0</v>
      </c>
      <c r="J26523" s="6">
        <f t="shared" si="829"/>
        <v>16272920094200.813</v>
      </c>
    </row>
    <row r="26524" spans="1:10" x14ac:dyDescent="0.25">
      <c r="A26524">
        <f t="shared" si="830"/>
        <v>26522</v>
      </c>
      <c r="B26524" s="22">
        <v>0</v>
      </c>
      <c r="J26524" s="6">
        <f t="shared" si="829"/>
        <v>16272920094200.813</v>
      </c>
    </row>
    <row r="26525" spans="1:10" x14ac:dyDescent="0.25">
      <c r="A26525">
        <f t="shared" si="830"/>
        <v>26523</v>
      </c>
      <c r="B26525" s="22">
        <v>0</v>
      </c>
      <c r="J26525" s="6">
        <f t="shared" si="829"/>
        <v>16272920094200.813</v>
      </c>
    </row>
    <row r="26526" spans="1:10" x14ac:dyDescent="0.25">
      <c r="A26526">
        <f t="shared" si="830"/>
        <v>26524</v>
      </c>
      <c r="B26526" s="22">
        <v>0</v>
      </c>
      <c r="J26526" s="6">
        <f t="shared" si="829"/>
        <v>16272920094200.813</v>
      </c>
    </row>
    <row r="26527" spans="1:10" x14ac:dyDescent="0.25">
      <c r="A26527">
        <f t="shared" si="830"/>
        <v>26525</v>
      </c>
      <c r="B26527" s="22">
        <v>8943680</v>
      </c>
      <c r="J26527" s="6">
        <f t="shared" si="829"/>
        <v>24105244819313.906</v>
      </c>
    </row>
    <row r="26528" spans="1:10" x14ac:dyDescent="0.25">
      <c r="A26528">
        <f t="shared" si="830"/>
        <v>26526</v>
      </c>
      <c r="B26528" s="22">
        <v>8143430</v>
      </c>
      <c r="J26528" s="6">
        <f t="shared" si="829"/>
        <v>16887655243524.369</v>
      </c>
    </row>
    <row r="26529" spans="1:10" x14ac:dyDescent="0.25">
      <c r="A26529">
        <f t="shared" si="830"/>
        <v>26527</v>
      </c>
      <c r="B26529" s="22">
        <v>8943680</v>
      </c>
      <c r="J26529" s="6">
        <f t="shared" si="829"/>
        <v>24105244819313.906</v>
      </c>
    </row>
    <row r="26530" spans="1:10" x14ac:dyDescent="0.25">
      <c r="A26530">
        <f t="shared" si="830"/>
        <v>26528</v>
      </c>
      <c r="B26530" s="22">
        <v>8943680</v>
      </c>
      <c r="J26530" s="6">
        <f t="shared" si="829"/>
        <v>24105244819313.906</v>
      </c>
    </row>
    <row r="26531" spans="1:10" x14ac:dyDescent="0.25">
      <c r="A26531">
        <f t="shared" si="830"/>
        <v>26529</v>
      </c>
      <c r="B26531" s="22">
        <v>0</v>
      </c>
      <c r="J26531" s="6">
        <f t="shared" si="829"/>
        <v>16272920094200.813</v>
      </c>
    </row>
    <row r="26532" spans="1:10" x14ac:dyDescent="0.25">
      <c r="A26532">
        <f t="shared" si="830"/>
        <v>26530</v>
      </c>
      <c r="B26532" s="22">
        <v>0</v>
      </c>
      <c r="J26532" s="6">
        <f t="shared" si="829"/>
        <v>16272920094200.813</v>
      </c>
    </row>
    <row r="26533" spans="1:10" x14ac:dyDescent="0.25">
      <c r="A26533">
        <f t="shared" si="830"/>
        <v>26531</v>
      </c>
      <c r="B26533" s="22">
        <v>8143430</v>
      </c>
      <c r="J26533" s="6">
        <f t="shared" si="829"/>
        <v>16887655243524.369</v>
      </c>
    </row>
    <row r="26534" spans="1:10" x14ac:dyDescent="0.25">
      <c r="A26534">
        <f t="shared" si="830"/>
        <v>26532</v>
      </c>
      <c r="B26534" s="22">
        <v>0</v>
      </c>
      <c r="J26534" s="6">
        <f t="shared" si="829"/>
        <v>16272920094200.813</v>
      </c>
    </row>
    <row r="26535" spans="1:10" x14ac:dyDescent="0.25">
      <c r="A26535">
        <f t="shared" si="830"/>
        <v>26533</v>
      </c>
      <c r="B26535" s="22">
        <v>0</v>
      </c>
      <c r="J26535" s="6">
        <f t="shared" si="829"/>
        <v>16272920094200.813</v>
      </c>
    </row>
    <row r="26536" spans="1:10" x14ac:dyDescent="0.25">
      <c r="A26536">
        <f t="shared" si="830"/>
        <v>26534</v>
      </c>
      <c r="B26536" s="22">
        <v>0</v>
      </c>
      <c r="J26536" s="6">
        <f t="shared" si="829"/>
        <v>16272920094200.813</v>
      </c>
    </row>
    <row r="26537" spans="1:10" x14ac:dyDescent="0.25">
      <c r="A26537">
        <f t="shared" si="830"/>
        <v>26535</v>
      </c>
      <c r="B26537" s="22">
        <v>8143430</v>
      </c>
      <c r="J26537" s="6">
        <f t="shared" si="829"/>
        <v>16887655243524.369</v>
      </c>
    </row>
    <row r="26538" spans="1:10" x14ac:dyDescent="0.25">
      <c r="A26538">
        <f t="shared" si="830"/>
        <v>26536</v>
      </c>
      <c r="B26538" s="22">
        <v>0</v>
      </c>
      <c r="J26538" s="6">
        <f t="shared" si="829"/>
        <v>16272920094200.813</v>
      </c>
    </row>
    <row r="26539" spans="1:10" x14ac:dyDescent="0.25">
      <c r="A26539">
        <f t="shared" si="830"/>
        <v>26537</v>
      </c>
      <c r="B26539" s="22">
        <v>0</v>
      </c>
      <c r="J26539" s="6">
        <f t="shared" si="829"/>
        <v>16272920094200.813</v>
      </c>
    </row>
    <row r="26540" spans="1:10" x14ac:dyDescent="0.25">
      <c r="A26540">
        <f t="shared" si="830"/>
        <v>26538</v>
      </c>
      <c r="B26540" s="22">
        <v>8943680</v>
      </c>
      <c r="J26540" s="6">
        <f t="shared" si="829"/>
        <v>24105244819313.906</v>
      </c>
    </row>
    <row r="26541" spans="1:10" x14ac:dyDescent="0.25">
      <c r="A26541">
        <f t="shared" si="830"/>
        <v>26539</v>
      </c>
      <c r="B26541" s="22">
        <v>8143430</v>
      </c>
      <c r="J26541" s="6">
        <f t="shared" si="829"/>
        <v>16887655243524.369</v>
      </c>
    </row>
    <row r="26542" spans="1:10" x14ac:dyDescent="0.25">
      <c r="A26542">
        <f t="shared" si="830"/>
        <v>26540</v>
      </c>
      <c r="B26542" s="22">
        <v>11943680</v>
      </c>
      <c r="J26542" s="6">
        <f t="shared" si="829"/>
        <v>62563500258075.047</v>
      </c>
    </row>
    <row r="26543" spans="1:10" x14ac:dyDescent="0.25">
      <c r="A26543">
        <f t="shared" si="830"/>
        <v>26541</v>
      </c>
      <c r="B26543" s="22">
        <v>0</v>
      </c>
      <c r="J26543" s="6">
        <f t="shared" si="829"/>
        <v>16272920094200.813</v>
      </c>
    </row>
    <row r="26544" spans="1:10" x14ac:dyDescent="0.25">
      <c r="A26544">
        <f t="shared" si="830"/>
        <v>26542</v>
      </c>
      <c r="B26544" s="22">
        <v>0</v>
      </c>
      <c r="J26544" s="6">
        <f t="shared" si="829"/>
        <v>16272920094200.813</v>
      </c>
    </row>
    <row r="26545" spans="1:10" x14ac:dyDescent="0.25">
      <c r="A26545">
        <f t="shared" si="830"/>
        <v>26543</v>
      </c>
      <c r="B26545" s="22">
        <v>0</v>
      </c>
      <c r="J26545" s="6">
        <f t="shared" si="829"/>
        <v>16272920094200.813</v>
      </c>
    </row>
    <row r="26546" spans="1:10" x14ac:dyDescent="0.25">
      <c r="A26546">
        <f t="shared" si="830"/>
        <v>26544</v>
      </c>
      <c r="B26546" s="22">
        <v>0</v>
      </c>
      <c r="J26546" s="6">
        <f t="shared" si="829"/>
        <v>16272920094200.813</v>
      </c>
    </row>
    <row r="26547" spans="1:10" x14ac:dyDescent="0.25">
      <c r="A26547">
        <f t="shared" si="830"/>
        <v>26545</v>
      </c>
      <c r="B26547" s="22">
        <v>8143430</v>
      </c>
      <c r="J26547" s="6">
        <f t="shared" si="829"/>
        <v>16887655243524.369</v>
      </c>
    </row>
    <row r="26548" spans="1:10" x14ac:dyDescent="0.25">
      <c r="A26548">
        <f t="shared" si="830"/>
        <v>26546</v>
      </c>
      <c r="B26548" s="22">
        <v>8943680</v>
      </c>
      <c r="J26548" s="6">
        <f t="shared" si="829"/>
        <v>24105244819313.906</v>
      </c>
    </row>
    <row r="26549" spans="1:10" x14ac:dyDescent="0.25">
      <c r="A26549">
        <f t="shared" si="830"/>
        <v>26547</v>
      </c>
      <c r="B26549" s="22">
        <v>0</v>
      </c>
      <c r="J26549" s="6">
        <f t="shared" si="829"/>
        <v>16272920094200.813</v>
      </c>
    </row>
    <row r="26550" spans="1:10" x14ac:dyDescent="0.25">
      <c r="A26550">
        <f t="shared" si="830"/>
        <v>26548</v>
      </c>
      <c r="B26550" s="22">
        <v>0</v>
      </c>
      <c r="J26550" s="6">
        <f t="shared" si="829"/>
        <v>16272920094200.813</v>
      </c>
    </row>
    <row r="26551" spans="1:10" x14ac:dyDescent="0.25">
      <c r="A26551">
        <f t="shared" si="830"/>
        <v>26549</v>
      </c>
      <c r="B26551" s="22">
        <v>8143430</v>
      </c>
      <c r="J26551" s="6">
        <f t="shared" si="829"/>
        <v>16887655243524.369</v>
      </c>
    </row>
    <row r="26552" spans="1:10" x14ac:dyDescent="0.25">
      <c r="A26552">
        <f t="shared" si="830"/>
        <v>26550</v>
      </c>
      <c r="B26552" s="22">
        <v>3250000</v>
      </c>
      <c r="J26552" s="6">
        <f t="shared" si="829"/>
        <v>614610152858.7196</v>
      </c>
    </row>
    <row r="26553" spans="1:10" x14ac:dyDescent="0.25">
      <c r="A26553">
        <f t="shared" si="830"/>
        <v>26551</v>
      </c>
      <c r="B26553" s="22">
        <v>0</v>
      </c>
      <c r="J26553" s="6">
        <f t="shared" si="829"/>
        <v>16272920094200.813</v>
      </c>
    </row>
    <row r="26554" spans="1:10" x14ac:dyDescent="0.25">
      <c r="A26554">
        <f t="shared" si="830"/>
        <v>26552</v>
      </c>
      <c r="B26554" s="22">
        <v>0</v>
      </c>
      <c r="J26554" s="6">
        <f t="shared" si="829"/>
        <v>16272920094200.813</v>
      </c>
    </row>
    <row r="26555" spans="1:10" x14ac:dyDescent="0.25">
      <c r="A26555">
        <f t="shared" si="830"/>
        <v>26553</v>
      </c>
      <c r="B26555" s="22">
        <v>0</v>
      </c>
      <c r="J26555" s="6">
        <f t="shared" si="829"/>
        <v>16272920094200.813</v>
      </c>
    </row>
    <row r="26556" spans="1:10" x14ac:dyDescent="0.25">
      <c r="A26556">
        <f t="shared" si="830"/>
        <v>26554</v>
      </c>
      <c r="B26556" s="22">
        <v>0</v>
      </c>
      <c r="J26556" s="6">
        <f t="shared" si="829"/>
        <v>16272920094200.813</v>
      </c>
    </row>
    <row r="26557" spans="1:10" x14ac:dyDescent="0.25">
      <c r="A26557">
        <f t="shared" si="830"/>
        <v>26555</v>
      </c>
      <c r="B26557" s="22">
        <v>8143430</v>
      </c>
      <c r="J26557" s="6">
        <f t="shared" si="829"/>
        <v>16887655243524.369</v>
      </c>
    </row>
    <row r="26558" spans="1:10" x14ac:dyDescent="0.25">
      <c r="A26558">
        <f t="shared" si="830"/>
        <v>26556</v>
      </c>
      <c r="B26558" s="22">
        <v>0</v>
      </c>
      <c r="J26558" s="6">
        <f t="shared" si="829"/>
        <v>16272920094200.813</v>
      </c>
    </row>
    <row r="26559" spans="1:10" x14ac:dyDescent="0.25">
      <c r="A26559">
        <f t="shared" si="830"/>
        <v>26557</v>
      </c>
      <c r="B26559" s="22">
        <v>0</v>
      </c>
      <c r="J26559" s="6">
        <f t="shared" si="829"/>
        <v>16272920094200.813</v>
      </c>
    </row>
    <row r="26560" spans="1:10" x14ac:dyDescent="0.25">
      <c r="A26560">
        <f t="shared" si="830"/>
        <v>26558</v>
      </c>
      <c r="B26560" s="22">
        <v>8143430</v>
      </c>
      <c r="J26560" s="6">
        <f t="shared" si="829"/>
        <v>16887655243524.369</v>
      </c>
    </row>
    <row r="26561" spans="1:10" x14ac:dyDescent="0.25">
      <c r="A26561">
        <f t="shared" si="830"/>
        <v>26559</v>
      </c>
      <c r="B26561" s="22">
        <v>3000000</v>
      </c>
      <c r="J26561" s="6">
        <f t="shared" si="829"/>
        <v>1069095532961.9576</v>
      </c>
    </row>
    <row r="26562" spans="1:10" x14ac:dyDescent="0.25">
      <c r="A26562">
        <f t="shared" si="830"/>
        <v>26560</v>
      </c>
      <c r="B26562" s="22">
        <v>0</v>
      </c>
      <c r="J26562" s="6">
        <f t="shared" si="829"/>
        <v>16272920094200.813</v>
      </c>
    </row>
    <row r="26563" spans="1:10" x14ac:dyDescent="0.25">
      <c r="A26563">
        <f t="shared" si="830"/>
        <v>26561</v>
      </c>
      <c r="B26563" s="22">
        <v>0</v>
      </c>
      <c r="J26563" s="6">
        <f t="shared" ref="J26563:J26626" si="831">(B26563-$I$6)^2</f>
        <v>16272920094200.813</v>
      </c>
    </row>
    <row r="26564" spans="1:10" x14ac:dyDescent="0.25">
      <c r="A26564">
        <f t="shared" ref="A26564:A26627" si="832">A26563+1</f>
        <v>26562</v>
      </c>
      <c r="B26564" s="22">
        <v>0</v>
      </c>
      <c r="J26564" s="6">
        <f t="shared" si="831"/>
        <v>16272920094200.813</v>
      </c>
    </row>
    <row r="26565" spans="1:10" x14ac:dyDescent="0.25">
      <c r="A26565">
        <f t="shared" si="832"/>
        <v>26563</v>
      </c>
      <c r="B26565" s="22">
        <v>0</v>
      </c>
      <c r="J26565" s="6">
        <f t="shared" si="831"/>
        <v>16272920094200.813</v>
      </c>
    </row>
    <row r="26566" spans="1:10" x14ac:dyDescent="0.25">
      <c r="A26566">
        <f t="shared" si="832"/>
        <v>26564</v>
      </c>
      <c r="B26566" s="22">
        <v>0</v>
      </c>
      <c r="J26566" s="6">
        <f t="shared" si="831"/>
        <v>16272920094200.813</v>
      </c>
    </row>
    <row r="26567" spans="1:10" x14ac:dyDescent="0.25">
      <c r="A26567">
        <f t="shared" si="832"/>
        <v>26565</v>
      </c>
      <c r="B26567" s="22">
        <v>8943680</v>
      </c>
      <c r="J26567" s="6">
        <f t="shared" si="831"/>
        <v>24105244819313.906</v>
      </c>
    </row>
    <row r="26568" spans="1:10" x14ac:dyDescent="0.25">
      <c r="A26568">
        <f t="shared" si="832"/>
        <v>26566</v>
      </c>
      <c r="B26568" s="22">
        <v>0</v>
      </c>
      <c r="J26568" s="6">
        <f t="shared" si="831"/>
        <v>16272920094200.813</v>
      </c>
    </row>
    <row r="26569" spans="1:10" x14ac:dyDescent="0.25">
      <c r="A26569">
        <f t="shared" si="832"/>
        <v>26567</v>
      </c>
      <c r="B26569" s="22">
        <v>0</v>
      </c>
      <c r="J26569" s="6">
        <f t="shared" si="831"/>
        <v>16272920094200.813</v>
      </c>
    </row>
    <row r="26570" spans="1:10" x14ac:dyDescent="0.25">
      <c r="A26570">
        <f t="shared" si="832"/>
        <v>26568</v>
      </c>
      <c r="B26570" s="22">
        <v>8143430</v>
      </c>
      <c r="J26570" s="6">
        <f t="shared" si="831"/>
        <v>16887655243524.369</v>
      </c>
    </row>
    <row r="26571" spans="1:10" x14ac:dyDescent="0.25">
      <c r="A26571">
        <f t="shared" si="832"/>
        <v>26569</v>
      </c>
      <c r="B26571" s="22">
        <v>0</v>
      </c>
      <c r="J26571" s="6">
        <f t="shared" si="831"/>
        <v>16272920094200.813</v>
      </c>
    </row>
    <row r="26572" spans="1:10" x14ac:dyDescent="0.25">
      <c r="A26572">
        <f t="shared" si="832"/>
        <v>26570</v>
      </c>
      <c r="B26572" s="22">
        <v>8143430</v>
      </c>
      <c r="J26572" s="6">
        <f t="shared" si="831"/>
        <v>16887655243524.369</v>
      </c>
    </row>
    <row r="26573" spans="1:10" x14ac:dyDescent="0.25">
      <c r="A26573">
        <f t="shared" si="832"/>
        <v>26571</v>
      </c>
      <c r="B26573" s="22">
        <v>0</v>
      </c>
      <c r="J26573" s="6">
        <f t="shared" si="831"/>
        <v>16272920094200.813</v>
      </c>
    </row>
    <row r="26574" spans="1:10" x14ac:dyDescent="0.25">
      <c r="A26574">
        <f t="shared" si="832"/>
        <v>26572</v>
      </c>
      <c r="B26574" s="22">
        <v>0</v>
      </c>
      <c r="J26574" s="6">
        <f t="shared" si="831"/>
        <v>16272920094200.813</v>
      </c>
    </row>
    <row r="26575" spans="1:10" x14ac:dyDescent="0.25">
      <c r="A26575">
        <f t="shared" si="832"/>
        <v>26573</v>
      </c>
      <c r="B26575" s="22">
        <v>0</v>
      </c>
      <c r="J26575" s="6">
        <f t="shared" si="831"/>
        <v>16272920094200.813</v>
      </c>
    </row>
    <row r="26576" spans="1:10" x14ac:dyDescent="0.25">
      <c r="A26576">
        <f t="shared" si="832"/>
        <v>26574</v>
      </c>
      <c r="B26576" s="22">
        <v>3250000</v>
      </c>
      <c r="J26576" s="6">
        <f t="shared" si="831"/>
        <v>614610152858.7196</v>
      </c>
    </row>
    <row r="26577" spans="1:10" x14ac:dyDescent="0.25">
      <c r="A26577">
        <f t="shared" si="832"/>
        <v>26575</v>
      </c>
      <c r="B26577" s="22">
        <v>8943680</v>
      </c>
      <c r="J26577" s="6">
        <f t="shared" si="831"/>
        <v>24105244819313.906</v>
      </c>
    </row>
    <row r="26578" spans="1:10" x14ac:dyDescent="0.25">
      <c r="A26578">
        <f t="shared" si="832"/>
        <v>26576</v>
      </c>
      <c r="B26578" s="22">
        <v>8943680</v>
      </c>
      <c r="J26578" s="6">
        <f t="shared" si="831"/>
        <v>24105244819313.906</v>
      </c>
    </row>
    <row r="26579" spans="1:10" x14ac:dyDescent="0.25">
      <c r="A26579">
        <f t="shared" si="832"/>
        <v>26577</v>
      </c>
      <c r="B26579" s="22">
        <v>0</v>
      </c>
      <c r="J26579" s="6">
        <f t="shared" si="831"/>
        <v>16272920094200.813</v>
      </c>
    </row>
    <row r="26580" spans="1:10" x14ac:dyDescent="0.25">
      <c r="A26580">
        <f t="shared" si="832"/>
        <v>26578</v>
      </c>
      <c r="B26580" s="22">
        <v>8943680</v>
      </c>
      <c r="J26580" s="6">
        <f t="shared" si="831"/>
        <v>24105244819313.906</v>
      </c>
    </row>
    <row r="26581" spans="1:10" x14ac:dyDescent="0.25">
      <c r="A26581">
        <f t="shared" si="832"/>
        <v>26579</v>
      </c>
      <c r="B26581" s="22">
        <v>54335043.934246585</v>
      </c>
      <c r="J26581" s="6">
        <f t="shared" si="831"/>
        <v>2530197962460137.5</v>
      </c>
    </row>
    <row r="26582" spans="1:10" x14ac:dyDescent="0.25">
      <c r="A26582">
        <f t="shared" si="832"/>
        <v>26580</v>
      </c>
      <c r="B26582" s="22">
        <v>0</v>
      </c>
      <c r="J26582" s="6">
        <f t="shared" si="831"/>
        <v>16272920094200.813</v>
      </c>
    </row>
    <row r="26583" spans="1:10" x14ac:dyDescent="0.25">
      <c r="A26583">
        <f t="shared" si="832"/>
        <v>26581</v>
      </c>
      <c r="B26583" s="22">
        <v>0</v>
      </c>
      <c r="J26583" s="6">
        <f t="shared" si="831"/>
        <v>16272920094200.813</v>
      </c>
    </row>
    <row r="26584" spans="1:10" x14ac:dyDescent="0.25">
      <c r="A26584">
        <f t="shared" si="832"/>
        <v>26582</v>
      </c>
      <c r="B26584" s="22">
        <v>0</v>
      </c>
      <c r="J26584" s="6">
        <f t="shared" si="831"/>
        <v>16272920094200.813</v>
      </c>
    </row>
    <row r="26585" spans="1:10" x14ac:dyDescent="0.25">
      <c r="A26585">
        <f t="shared" si="832"/>
        <v>26583</v>
      </c>
      <c r="B26585" s="22">
        <v>8143430</v>
      </c>
      <c r="J26585" s="6">
        <f t="shared" si="831"/>
        <v>16887655243524.369</v>
      </c>
    </row>
    <row r="26586" spans="1:10" x14ac:dyDescent="0.25">
      <c r="A26586">
        <f t="shared" si="832"/>
        <v>26584</v>
      </c>
      <c r="B26586" s="22">
        <v>0</v>
      </c>
      <c r="J26586" s="6">
        <f t="shared" si="831"/>
        <v>16272920094200.813</v>
      </c>
    </row>
    <row r="26587" spans="1:10" x14ac:dyDescent="0.25">
      <c r="A26587">
        <f t="shared" si="832"/>
        <v>26585</v>
      </c>
      <c r="B26587" s="22">
        <v>0</v>
      </c>
      <c r="J26587" s="6">
        <f t="shared" si="831"/>
        <v>16272920094200.813</v>
      </c>
    </row>
    <row r="26588" spans="1:10" x14ac:dyDescent="0.25">
      <c r="A26588">
        <f t="shared" si="832"/>
        <v>26586</v>
      </c>
      <c r="B26588" s="22">
        <v>0</v>
      </c>
      <c r="J26588" s="6">
        <f t="shared" si="831"/>
        <v>16272920094200.813</v>
      </c>
    </row>
    <row r="26589" spans="1:10" x14ac:dyDescent="0.25">
      <c r="A26589">
        <f t="shared" si="832"/>
        <v>26587</v>
      </c>
      <c r="B26589" s="22">
        <v>8943680</v>
      </c>
      <c r="J26589" s="6">
        <f t="shared" si="831"/>
        <v>24105244819313.906</v>
      </c>
    </row>
    <row r="26590" spans="1:10" x14ac:dyDescent="0.25">
      <c r="A26590">
        <f t="shared" si="832"/>
        <v>26588</v>
      </c>
      <c r="B26590" s="22">
        <v>8943680</v>
      </c>
      <c r="J26590" s="6">
        <f t="shared" si="831"/>
        <v>24105244819313.906</v>
      </c>
    </row>
    <row r="26591" spans="1:10" x14ac:dyDescent="0.25">
      <c r="A26591">
        <f t="shared" si="832"/>
        <v>26589</v>
      </c>
      <c r="B26591" s="22">
        <v>0</v>
      </c>
      <c r="J26591" s="6">
        <f t="shared" si="831"/>
        <v>16272920094200.813</v>
      </c>
    </row>
    <row r="26592" spans="1:10" x14ac:dyDescent="0.25">
      <c r="A26592">
        <f t="shared" si="832"/>
        <v>26590</v>
      </c>
      <c r="B26592" s="22">
        <v>0</v>
      </c>
      <c r="J26592" s="6">
        <f t="shared" si="831"/>
        <v>16272920094200.813</v>
      </c>
    </row>
    <row r="26593" spans="1:10" x14ac:dyDescent="0.25">
      <c r="A26593">
        <f t="shared" si="832"/>
        <v>26591</v>
      </c>
      <c r="B26593" s="22">
        <v>0</v>
      </c>
      <c r="J26593" s="6">
        <f t="shared" si="831"/>
        <v>16272920094200.813</v>
      </c>
    </row>
    <row r="26594" spans="1:10" x14ac:dyDescent="0.25">
      <c r="A26594">
        <f t="shared" si="832"/>
        <v>26592</v>
      </c>
      <c r="B26594" s="22">
        <v>9509178.0821917802</v>
      </c>
      <c r="J26594" s="6">
        <f t="shared" si="831"/>
        <v>29977895218721.488</v>
      </c>
    </row>
    <row r="26595" spans="1:10" x14ac:dyDescent="0.25">
      <c r="A26595">
        <f t="shared" si="832"/>
        <v>26593</v>
      </c>
      <c r="B26595" s="22">
        <v>8143430</v>
      </c>
      <c r="J26595" s="6">
        <f t="shared" si="831"/>
        <v>16887655243524.369</v>
      </c>
    </row>
    <row r="26596" spans="1:10" x14ac:dyDescent="0.25">
      <c r="A26596">
        <f t="shared" si="832"/>
        <v>26594</v>
      </c>
      <c r="B26596" s="22">
        <v>0</v>
      </c>
      <c r="J26596" s="6">
        <f t="shared" si="831"/>
        <v>16272920094200.813</v>
      </c>
    </row>
    <row r="26597" spans="1:10" x14ac:dyDescent="0.25">
      <c r="A26597">
        <f t="shared" si="832"/>
        <v>26595</v>
      </c>
      <c r="B26597" s="22">
        <v>3000000</v>
      </c>
      <c r="J26597" s="6">
        <f t="shared" si="831"/>
        <v>1069095532961.9576</v>
      </c>
    </row>
    <row r="26598" spans="1:10" x14ac:dyDescent="0.25">
      <c r="A26598">
        <f t="shared" si="832"/>
        <v>26596</v>
      </c>
      <c r="B26598" s="22">
        <v>0</v>
      </c>
      <c r="J26598" s="6">
        <f t="shared" si="831"/>
        <v>16272920094200.813</v>
      </c>
    </row>
    <row r="26599" spans="1:10" x14ac:dyDescent="0.25">
      <c r="A26599">
        <f t="shared" si="832"/>
        <v>26597</v>
      </c>
      <c r="B26599" s="22">
        <v>4428780.8219178077</v>
      </c>
      <c r="J26599" s="6">
        <f t="shared" si="831"/>
        <v>155874984828.50565</v>
      </c>
    </row>
    <row r="26600" spans="1:10" x14ac:dyDescent="0.25">
      <c r="A26600">
        <f t="shared" si="832"/>
        <v>26598</v>
      </c>
      <c r="B26600" s="22">
        <v>0</v>
      </c>
      <c r="J26600" s="6">
        <f t="shared" si="831"/>
        <v>16272920094200.813</v>
      </c>
    </row>
    <row r="26601" spans="1:10" x14ac:dyDescent="0.25">
      <c r="A26601">
        <f t="shared" si="832"/>
        <v>26599</v>
      </c>
      <c r="B26601" s="22">
        <v>8143430</v>
      </c>
      <c r="J26601" s="6">
        <f t="shared" si="831"/>
        <v>16887655243524.369</v>
      </c>
    </row>
    <row r="26602" spans="1:10" x14ac:dyDescent="0.25">
      <c r="A26602">
        <f t="shared" si="832"/>
        <v>26600</v>
      </c>
      <c r="B26602" s="22">
        <v>20337110</v>
      </c>
      <c r="J26602" s="6">
        <f t="shared" si="831"/>
        <v>265792349072095.38</v>
      </c>
    </row>
    <row r="26603" spans="1:10" x14ac:dyDescent="0.25">
      <c r="A26603">
        <f t="shared" si="832"/>
        <v>26601</v>
      </c>
      <c r="B26603" s="22">
        <v>0</v>
      </c>
      <c r="J26603" s="6">
        <f t="shared" si="831"/>
        <v>16272920094200.813</v>
      </c>
    </row>
    <row r="26604" spans="1:10" x14ac:dyDescent="0.25">
      <c r="A26604">
        <f t="shared" si="832"/>
        <v>26602</v>
      </c>
      <c r="B26604" s="22">
        <v>8943680</v>
      </c>
      <c r="J26604" s="6">
        <f t="shared" si="831"/>
        <v>24105244819313.906</v>
      </c>
    </row>
    <row r="26605" spans="1:10" x14ac:dyDescent="0.25">
      <c r="A26605">
        <f t="shared" si="832"/>
        <v>26603</v>
      </c>
      <c r="B26605" s="22">
        <v>0</v>
      </c>
      <c r="J26605" s="6">
        <f t="shared" si="831"/>
        <v>16272920094200.813</v>
      </c>
    </row>
    <row r="26606" spans="1:10" x14ac:dyDescent="0.25">
      <c r="A26606">
        <f t="shared" si="832"/>
        <v>26604</v>
      </c>
      <c r="B26606" s="22">
        <v>8143430</v>
      </c>
      <c r="J26606" s="6">
        <f t="shared" si="831"/>
        <v>16887655243524.369</v>
      </c>
    </row>
    <row r="26607" spans="1:10" x14ac:dyDescent="0.25">
      <c r="A26607">
        <f t="shared" si="832"/>
        <v>26605</v>
      </c>
      <c r="B26607" s="22">
        <v>8143430</v>
      </c>
      <c r="J26607" s="6">
        <f t="shared" si="831"/>
        <v>16887655243524.369</v>
      </c>
    </row>
    <row r="26608" spans="1:10" x14ac:dyDescent="0.25">
      <c r="A26608">
        <f t="shared" si="832"/>
        <v>26606</v>
      </c>
      <c r="B26608" s="22">
        <v>8428601.25</v>
      </c>
      <c r="J26608" s="6">
        <f t="shared" si="831"/>
        <v>19312777141822.871</v>
      </c>
    </row>
    <row r="26609" spans="1:10" x14ac:dyDescent="0.25">
      <c r="A26609">
        <f t="shared" si="832"/>
        <v>26607</v>
      </c>
      <c r="B26609" s="22">
        <v>0</v>
      </c>
      <c r="J26609" s="6">
        <f t="shared" si="831"/>
        <v>16272920094200.813</v>
      </c>
    </row>
    <row r="26610" spans="1:10" x14ac:dyDescent="0.25">
      <c r="A26610">
        <f t="shared" si="832"/>
        <v>26608</v>
      </c>
      <c r="B26610" s="22">
        <v>0</v>
      </c>
      <c r="J26610" s="6">
        <f t="shared" si="831"/>
        <v>16272920094200.813</v>
      </c>
    </row>
    <row r="26611" spans="1:10" x14ac:dyDescent="0.25">
      <c r="A26611">
        <f t="shared" si="832"/>
        <v>26609</v>
      </c>
      <c r="B26611" s="22">
        <v>0</v>
      </c>
      <c r="J26611" s="6">
        <f t="shared" si="831"/>
        <v>16272920094200.813</v>
      </c>
    </row>
    <row r="26612" spans="1:10" x14ac:dyDescent="0.25">
      <c r="A26612">
        <f t="shared" si="832"/>
        <v>26610</v>
      </c>
      <c r="B26612" s="22">
        <v>0</v>
      </c>
      <c r="J26612" s="6">
        <f t="shared" si="831"/>
        <v>16272920094200.813</v>
      </c>
    </row>
    <row r="26613" spans="1:10" x14ac:dyDescent="0.25">
      <c r="A26613">
        <f t="shared" si="832"/>
        <v>26611</v>
      </c>
      <c r="B26613" s="22">
        <v>8143430</v>
      </c>
      <c r="J26613" s="6">
        <f t="shared" si="831"/>
        <v>16887655243524.369</v>
      </c>
    </row>
    <row r="26614" spans="1:10" x14ac:dyDescent="0.25">
      <c r="A26614">
        <f t="shared" si="832"/>
        <v>26612</v>
      </c>
      <c r="B26614" s="22">
        <v>0</v>
      </c>
      <c r="J26614" s="6">
        <f t="shared" si="831"/>
        <v>16272920094200.813</v>
      </c>
    </row>
    <row r="26615" spans="1:10" x14ac:dyDescent="0.25">
      <c r="A26615">
        <f t="shared" si="832"/>
        <v>26613</v>
      </c>
      <c r="B26615" s="22">
        <v>0</v>
      </c>
      <c r="J26615" s="6">
        <f t="shared" si="831"/>
        <v>16272920094200.813</v>
      </c>
    </row>
    <row r="26616" spans="1:10" x14ac:dyDescent="0.25">
      <c r="A26616">
        <f t="shared" si="832"/>
        <v>26614</v>
      </c>
      <c r="B26616" s="22">
        <v>11143430</v>
      </c>
      <c r="J26616" s="6">
        <f t="shared" si="831"/>
        <v>50544410682285.516</v>
      </c>
    </row>
    <row r="26617" spans="1:10" x14ac:dyDescent="0.25">
      <c r="A26617">
        <f t="shared" si="832"/>
        <v>26615</v>
      </c>
      <c r="B26617" s="22">
        <v>0</v>
      </c>
      <c r="J26617" s="6">
        <f t="shared" si="831"/>
        <v>16272920094200.813</v>
      </c>
    </row>
    <row r="26618" spans="1:10" x14ac:dyDescent="0.25">
      <c r="A26618">
        <f t="shared" si="832"/>
        <v>26616</v>
      </c>
      <c r="B26618" s="22">
        <v>0</v>
      </c>
      <c r="J26618" s="6">
        <f t="shared" si="831"/>
        <v>16272920094200.813</v>
      </c>
    </row>
    <row r="26619" spans="1:10" x14ac:dyDescent="0.25">
      <c r="A26619">
        <f t="shared" si="832"/>
        <v>26617</v>
      </c>
      <c r="B26619" s="22">
        <v>8143430</v>
      </c>
      <c r="J26619" s="6">
        <f t="shared" si="831"/>
        <v>16887655243524.369</v>
      </c>
    </row>
    <row r="26620" spans="1:10" x14ac:dyDescent="0.25">
      <c r="A26620">
        <f t="shared" si="832"/>
        <v>26618</v>
      </c>
      <c r="B26620" s="22">
        <v>0</v>
      </c>
      <c r="J26620" s="6">
        <f t="shared" si="831"/>
        <v>16272920094200.813</v>
      </c>
    </row>
    <row r="26621" spans="1:10" x14ac:dyDescent="0.25">
      <c r="A26621">
        <f t="shared" si="832"/>
        <v>26619</v>
      </c>
      <c r="B26621" s="22">
        <v>0</v>
      </c>
      <c r="J26621" s="6">
        <f t="shared" si="831"/>
        <v>16272920094200.813</v>
      </c>
    </row>
    <row r="26622" spans="1:10" x14ac:dyDescent="0.25">
      <c r="A26622">
        <f t="shared" si="832"/>
        <v>26620</v>
      </c>
      <c r="B26622" s="22">
        <v>0</v>
      </c>
      <c r="J26622" s="6">
        <f t="shared" si="831"/>
        <v>16272920094200.813</v>
      </c>
    </row>
    <row r="26623" spans="1:10" x14ac:dyDescent="0.25">
      <c r="A26623">
        <f t="shared" si="832"/>
        <v>26621</v>
      </c>
      <c r="B26623" s="22">
        <v>0</v>
      </c>
      <c r="J26623" s="6">
        <f t="shared" si="831"/>
        <v>16272920094200.813</v>
      </c>
    </row>
    <row r="26624" spans="1:10" x14ac:dyDescent="0.25">
      <c r="A26624">
        <f t="shared" si="832"/>
        <v>26622</v>
      </c>
      <c r="B26624" s="22">
        <v>8943680</v>
      </c>
      <c r="J26624" s="6">
        <f t="shared" si="831"/>
        <v>24105244819313.906</v>
      </c>
    </row>
    <row r="26625" spans="1:10" x14ac:dyDescent="0.25">
      <c r="A26625">
        <f t="shared" si="832"/>
        <v>26623</v>
      </c>
      <c r="B26625" s="22">
        <v>0</v>
      </c>
      <c r="J26625" s="6">
        <f t="shared" si="831"/>
        <v>16272920094200.813</v>
      </c>
    </row>
    <row r="26626" spans="1:10" x14ac:dyDescent="0.25">
      <c r="A26626">
        <f t="shared" si="832"/>
        <v>26624</v>
      </c>
      <c r="B26626" s="22">
        <v>0</v>
      </c>
      <c r="J26626" s="6">
        <f t="shared" si="831"/>
        <v>16272920094200.813</v>
      </c>
    </row>
    <row r="26627" spans="1:10" x14ac:dyDescent="0.25">
      <c r="A26627">
        <f t="shared" si="832"/>
        <v>26625</v>
      </c>
      <c r="B26627" s="22">
        <v>0</v>
      </c>
      <c r="J26627" s="6">
        <f t="shared" ref="J26627:J26690" si="833">(B26627-$I$6)^2</f>
        <v>16272920094200.813</v>
      </c>
    </row>
    <row r="26628" spans="1:10" x14ac:dyDescent="0.25">
      <c r="A26628">
        <f t="shared" ref="A26628:A26691" si="834">A26627+1</f>
        <v>26626</v>
      </c>
      <c r="B26628" s="22">
        <v>8143430</v>
      </c>
      <c r="J26628" s="6">
        <f t="shared" si="833"/>
        <v>16887655243524.369</v>
      </c>
    </row>
    <row r="26629" spans="1:10" x14ac:dyDescent="0.25">
      <c r="A26629">
        <f t="shared" si="834"/>
        <v>26627</v>
      </c>
      <c r="B26629" s="22">
        <v>0</v>
      </c>
      <c r="J26629" s="6">
        <f t="shared" si="833"/>
        <v>16272920094200.813</v>
      </c>
    </row>
    <row r="26630" spans="1:10" x14ac:dyDescent="0.25">
      <c r="A26630">
        <f t="shared" si="834"/>
        <v>26628</v>
      </c>
      <c r="B26630" s="22">
        <v>3250000</v>
      </c>
      <c r="J26630" s="6">
        <f t="shared" si="833"/>
        <v>614610152858.7196</v>
      </c>
    </row>
    <row r="26631" spans="1:10" x14ac:dyDescent="0.25">
      <c r="A26631">
        <f t="shared" si="834"/>
        <v>26629</v>
      </c>
      <c r="B26631" s="22">
        <v>0</v>
      </c>
      <c r="J26631" s="6">
        <f t="shared" si="833"/>
        <v>16272920094200.813</v>
      </c>
    </row>
    <row r="26632" spans="1:10" x14ac:dyDescent="0.25">
      <c r="A26632">
        <f t="shared" si="834"/>
        <v>26630</v>
      </c>
      <c r="B26632" s="22">
        <v>0</v>
      </c>
      <c r="J26632" s="6">
        <f t="shared" si="833"/>
        <v>16272920094200.813</v>
      </c>
    </row>
    <row r="26633" spans="1:10" x14ac:dyDescent="0.25">
      <c r="A26633">
        <f t="shared" si="834"/>
        <v>26631</v>
      </c>
      <c r="B26633" s="22">
        <v>0</v>
      </c>
      <c r="J26633" s="6">
        <f t="shared" si="833"/>
        <v>16272920094200.813</v>
      </c>
    </row>
    <row r="26634" spans="1:10" x14ac:dyDescent="0.25">
      <c r="A26634">
        <f t="shared" si="834"/>
        <v>26632</v>
      </c>
      <c r="B26634" s="22">
        <v>0</v>
      </c>
      <c r="J26634" s="6">
        <f t="shared" si="833"/>
        <v>16272920094200.813</v>
      </c>
    </row>
    <row r="26635" spans="1:10" x14ac:dyDescent="0.25">
      <c r="A26635">
        <f t="shared" si="834"/>
        <v>26633</v>
      </c>
      <c r="B26635" s="22">
        <v>0</v>
      </c>
      <c r="J26635" s="6">
        <f t="shared" si="833"/>
        <v>16272920094200.813</v>
      </c>
    </row>
    <row r="26636" spans="1:10" x14ac:dyDescent="0.25">
      <c r="A26636">
        <f t="shared" si="834"/>
        <v>26634</v>
      </c>
      <c r="B26636" s="22">
        <v>0</v>
      </c>
      <c r="J26636" s="6">
        <f t="shared" si="833"/>
        <v>16272920094200.813</v>
      </c>
    </row>
    <row r="26637" spans="1:10" x14ac:dyDescent="0.25">
      <c r="A26637">
        <f t="shared" si="834"/>
        <v>26635</v>
      </c>
      <c r="B26637" s="22">
        <v>8943680</v>
      </c>
      <c r="J26637" s="6">
        <f t="shared" si="833"/>
        <v>24105244819313.906</v>
      </c>
    </row>
    <row r="26638" spans="1:10" x14ac:dyDescent="0.25">
      <c r="A26638">
        <f t="shared" si="834"/>
        <v>26636</v>
      </c>
      <c r="B26638" s="22">
        <v>8943680</v>
      </c>
      <c r="J26638" s="6">
        <f t="shared" si="833"/>
        <v>24105244819313.906</v>
      </c>
    </row>
    <row r="26639" spans="1:10" x14ac:dyDescent="0.25">
      <c r="A26639">
        <f t="shared" si="834"/>
        <v>26637</v>
      </c>
      <c r="B26639" s="22">
        <v>0</v>
      </c>
      <c r="J26639" s="6">
        <f t="shared" si="833"/>
        <v>16272920094200.813</v>
      </c>
    </row>
    <row r="26640" spans="1:10" x14ac:dyDescent="0.25">
      <c r="A26640">
        <f t="shared" si="834"/>
        <v>26638</v>
      </c>
      <c r="B26640" s="22">
        <v>11943680</v>
      </c>
      <c r="J26640" s="6">
        <f t="shared" si="833"/>
        <v>62563500258075.047</v>
      </c>
    </row>
    <row r="26641" spans="1:10" x14ac:dyDescent="0.25">
      <c r="A26641">
        <f t="shared" si="834"/>
        <v>26639</v>
      </c>
      <c r="B26641" s="22">
        <v>0</v>
      </c>
      <c r="J26641" s="6">
        <f t="shared" si="833"/>
        <v>16272920094200.813</v>
      </c>
    </row>
    <row r="26642" spans="1:10" x14ac:dyDescent="0.25">
      <c r="A26642">
        <f t="shared" si="834"/>
        <v>26640</v>
      </c>
      <c r="B26642" s="22">
        <v>0</v>
      </c>
      <c r="J26642" s="6">
        <f t="shared" si="833"/>
        <v>16272920094200.813</v>
      </c>
    </row>
    <row r="26643" spans="1:10" x14ac:dyDescent="0.25">
      <c r="A26643">
        <f t="shared" si="834"/>
        <v>26641</v>
      </c>
      <c r="B26643" s="22">
        <v>3250000</v>
      </c>
      <c r="J26643" s="6">
        <f t="shared" si="833"/>
        <v>614610152858.7196</v>
      </c>
    </row>
    <row r="26644" spans="1:10" x14ac:dyDescent="0.25">
      <c r="A26644">
        <f t="shared" si="834"/>
        <v>26642</v>
      </c>
      <c r="B26644" s="22">
        <v>8143430</v>
      </c>
      <c r="J26644" s="6">
        <f t="shared" si="833"/>
        <v>16887655243524.369</v>
      </c>
    </row>
    <row r="26645" spans="1:10" x14ac:dyDescent="0.25">
      <c r="A26645">
        <f t="shared" si="834"/>
        <v>26643</v>
      </c>
      <c r="B26645" s="22">
        <v>8143430</v>
      </c>
      <c r="J26645" s="6">
        <f t="shared" si="833"/>
        <v>16887655243524.369</v>
      </c>
    </row>
    <row r="26646" spans="1:10" x14ac:dyDescent="0.25">
      <c r="A26646">
        <f t="shared" si="834"/>
        <v>26644</v>
      </c>
      <c r="B26646" s="22">
        <v>8943680</v>
      </c>
      <c r="J26646" s="6">
        <f t="shared" si="833"/>
        <v>24105244819313.906</v>
      </c>
    </row>
    <row r="26647" spans="1:10" x14ac:dyDescent="0.25">
      <c r="A26647">
        <f t="shared" si="834"/>
        <v>26645</v>
      </c>
      <c r="B26647" s="22">
        <v>0</v>
      </c>
      <c r="J26647" s="6">
        <f t="shared" si="833"/>
        <v>16272920094200.813</v>
      </c>
    </row>
    <row r="26648" spans="1:10" x14ac:dyDescent="0.25">
      <c r="A26648">
        <f t="shared" si="834"/>
        <v>26646</v>
      </c>
      <c r="B26648" s="22">
        <v>3000000</v>
      </c>
      <c r="J26648" s="6">
        <f t="shared" si="833"/>
        <v>1069095532961.9576</v>
      </c>
    </row>
    <row r="26649" spans="1:10" x14ac:dyDescent="0.25">
      <c r="A26649">
        <f t="shared" si="834"/>
        <v>26647</v>
      </c>
      <c r="B26649" s="22">
        <v>0</v>
      </c>
      <c r="J26649" s="6">
        <f t="shared" si="833"/>
        <v>16272920094200.813</v>
      </c>
    </row>
    <row r="26650" spans="1:10" x14ac:dyDescent="0.25">
      <c r="A26650">
        <f t="shared" si="834"/>
        <v>26648</v>
      </c>
      <c r="B26650" s="22">
        <v>0</v>
      </c>
      <c r="J26650" s="6">
        <f t="shared" si="833"/>
        <v>16272920094200.813</v>
      </c>
    </row>
    <row r="26651" spans="1:10" x14ac:dyDescent="0.25">
      <c r="A26651">
        <f t="shared" si="834"/>
        <v>26649</v>
      </c>
      <c r="B26651" s="22">
        <v>0</v>
      </c>
      <c r="J26651" s="6">
        <f t="shared" si="833"/>
        <v>16272920094200.813</v>
      </c>
    </row>
    <row r="26652" spans="1:10" x14ac:dyDescent="0.25">
      <c r="A26652">
        <f t="shared" si="834"/>
        <v>26650</v>
      </c>
      <c r="B26652" s="22">
        <v>0</v>
      </c>
      <c r="J26652" s="6">
        <f t="shared" si="833"/>
        <v>16272920094200.813</v>
      </c>
    </row>
    <row r="26653" spans="1:10" x14ac:dyDescent="0.25">
      <c r="A26653">
        <f t="shared" si="834"/>
        <v>26651</v>
      </c>
      <c r="B26653" s="22">
        <v>0</v>
      </c>
      <c r="J26653" s="6">
        <f t="shared" si="833"/>
        <v>16272920094200.813</v>
      </c>
    </row>
    <row r="26654" spans="1:10" x14ac:dyDescent="0.25">
      <c r="A26654">
        <f t="shared" si="834"/>
        <v>26652</v>
      </c>
      <c r="B26654" s="22">
        <v>0</v>
      </c>
      <c r="J26654" s="6">
        <f t="shared" si="833"/>
        <v>16272920094200.813</v>
      </c>
    </row>
    <row r="26655" spans="1:10" x14ac:dyDescent="0.25">
      <c r="A26655">
        <f t="shared" si="834"/>
        <v>26653</v>
      </c>
      <c r="B26655" s="22">
        <v>17087110</v>
      </c>
      <c r="J26655" s="6">
        <f t="shared" si="833"/>
        <v>170384444013437.47</v>
      </c>
    </row>
    <row r="26656" spans="1:10" x14ac:dyDescent="0.25">
      <c r="A26656">
        <f t="shared" si="834"/>
        <v>26654</v>
      </c>
      <c r="B26656" s="22">
        <v>0</v>
      </c>
      <c r="J26656" s="6">
        <f t="shared" si="833"/>
        <v>16272920094200.813</v>
      </c>
    </row>
    <row r="26657" spans="1:10" x14ac:dyDescent="0.25">
      <c r="A26657">
        <f t="shared" si="834"/>
        <v>26655</v>
      </c>
      <c r="B26657" s="22">
        <v>8143430</v>
      </c>
      <c r="J26657" s="6">
        <f t="shared" si="833"/>
        <v>16887655243524.369</v>
      </c>
    </row>
    <row r="26658" spans="1:10" x14ac:dyDescent="0.25">
      <c r="A26658">
        <f t="shared" si="834"/>
        <v>26656</v>
      </c>
      <c r="B26658" s="22">
        <v>0</v>
      </c>
      <c r="J26658" s="6">
        <f t="shared" si="833"/>
        <v>16272920094200.813</v>
      </c>
    </row>
    <row r="26659" spans="1:10" x14ac:dyDescent="0.25">
      <c r="A26659">
        <f t="shared" si="834"/>
        <v>26657</v>
      </c>
      <c r="B26659" s="22">
        <v>0</v>
      </c>
      <c r="J26659" s="6">
        <f t="shared" si="833"/>
        <v>16272920094200.813</v>
      </c>
    </row>
    <row r="26660" spans="1:10" x14ac:dyDescent="0.25">
      <c r="A26660">
        <f t="shared" si="834"/>
        <v>26658</v>
      </c>
      <c r="B26660" s="22">
        <v>0</v>
      </c>
      <c r="J26660" s="6">
        <f t="shared" si="833"/>
        <v>16272920094200.813</v>
      </c>
    </row>
    <row r="26661" spans="1:10" x14ac:dyDescent="0.25">
      <c r="A26661">
        <f t="shared" si="834"/>
        <v>26659</v>
      </c>
      <c r="B26661" s="22">
        <v>8943680</v>
      </c>
      <c r="J26661" s="6">
        <f t="shared" si="833"/>
        <v>24105244819313.906</v>
      </c>
    </row>
    <row r="26662" spans="1:10" x14ac:dyDescent="0.25">
      <c r="A26662">
        <f t="shared" si="834"/>
        <v>26660</v>
      </c>
      <c r="B26662" s="22">
        <v>0</v>
      </c>
      <c r="J26662" s="6">
        <f t="shared" si="833"/>
        <v>16272920094200.813</v>
      </c>
    </row>
    <row r="26663" spans="1:10" x14ac:dyDescent="0.25">
      <c r="A26663">
        <f t="shared" si="834"/>
        <v>26661</v>
      </c>
      <c r="B26663" s="22">
        <v>8943680</v>
      </c>
      <c r="J26663" s="6">
        <f t="shared" si="833"/>
        <v>24105244819313.906</v>
      </c>
    </row>
    <row r="26664" spans="1:10" x14ac:dyDescent="0.25">
      <c r="A26664">
        <f t="shared" si="834"/>
        <v>26662</v>
      </c>
      <c r="B26664" s="22">
        <v>0</v>
      </c>
      <c r="J26664" s="6">
        <f t="shared" si="833"/>
        <v>16272920094200.813</v>
      </c>
    </row>
    <row r="26665" spans="1:10" x14ac:dyDescent="0.25">
      <c r="A26665">
        <f t="shared" si="834"/>
        <v>26663</v>
      </c>
      <c r="B26665" s="22">
        <v>0</v>
      </c>
      <c r="J26665" s="6">
        <f t="shared" si="833"/>
        <v>16272920094200.813</v>
      </c>
    </row>
    <row r="26666" spans="1:10" x14ac:dyDescent="0.25">
      <c r="A26666">
        <f t="shared" si="834"/>
        <v>26664</v>
      </c>
      <c r="B26666" s="22">
        <v>0</v>
      </c>
      <c r="J26666" s="6">
        <f t="shared" si="833"/>
        <v>16272920094200.813</v>
      </c>
    </row>
    <row r="26667" spans="1:10" x14ac:dyDescent="0.25">
      <c r="A26667">
        <f t="shared" si="834"/>
        <v>26665</v>
      </c>
      <c r="B26667" s="22">
        <v>0</v>
      </c>
      <c r="J26667" s="6">
        <f t="shared" si="833"/>
        <v>16272920094200.813</v>
      </c>
    </row>
    <row r="26668" spans="1:10" x14ac:dyDescent="0.25">
      <c r="A26668">
        <f t="shared" si="834"/>
        <v>26666</v>
      </c>
      <c r="B26668" s="22">
        <v>8143430</v>
      </c>
      <c r="J26668" s="6">
        <f t="shared" si="833"/>
        <v>16887655243524.369</v>
      </c>
    </row>
    <row r="26669" spans="1:10" x14ac:dyDescent="0.25">
      <c r="A26669">
        <f t="shared" si="834"/>
        <v>26667</v>
      </c>
      <c r="B26669" s="22">
        <v>0</v>
      </c>
      <c r="J26669" s="6">
        <f t="shared" si="833"/>
        <v>16272920094200.813</v>
      </c>
    </row>
    <row r="26670" spans="1:10" x14ac:dyDescent="0.25">
      <c r="A26670">
        <f t="shared" si="834"/>
        <v>26668</v>
      </c>
      <c r="B26670" s="22">
        <v>0</v>
      </c>
      <c r="J26670" s="6">
        <f t="shared" si="833"/>
        <v>16272920094200.813</v>
      </c>
    </row>
    <row r="26671" spans="1:10" x14ac:dyDescent="0.25">
      <c r="A26671">
        <f t="shared" si="834"/>
        <v>26669</v>
      </c>
      <c r="B26671" s="22">
        <v>0</v>
      </c>
      <c r="J26671" s="6">
        <f t="shared" si="833"/>
        <v>16272920094200.813</v>
      </c>
    </row>
    <row r="26672" spans="1:10" x14ac:dyDescent="0.25">
      <c r="A26672">
        <f t="shared" si="834"/>
        <v>26670</v>
      </c>
      <c r="B26672" s="22">
        <v>0</v>
      </c>
      <c r="J26672" s="6">
        <f t="shared" si="833"/>
        <v>16272920094200.813</v>
      </c>
    </row>
    <row r="26673" spans="1:10" x14ac:dyDescent="0.25">
      <c r="A26673">
        <f t="shared" si="834"/>
        <v>26671</v>
      </c>
      <c r="B26673" s="22">
        <v>0</v>
      </c>
      <c r="J26673" s="6">
        <f t="shared" si="833"/>
        <v>16272920094200.813</v>
      </c>
    </row>
    <row r="26674" spans="1:10" x14ac:dyDescent="0.25">
      <c r="A26674">
        <f t="shared" si="834"/>
        <v>26672</v>
      </c>
      <c r="B26674" s="22">
        <v>8143430</v>
      </c>
      <c r="J26674" s="6">
        <f t="shared" si="833"/>
        <v>16887655243524.369</v>
      </c>
    </row>
    <row r="26675" spans="1:10" x14ac:dyDescent="0.25">
      <c r="A26675">
        <f t="shared" si="834"/>
        <v>26673</v>
      </c>
      <c r="B26675" s="22">
        <v>8143430</v>
      </c>
      <c r="J26675" s="6">
        <f t="shared" si="833"/>
        <v>16887655243524.369</v>
      </c>
    </row>
    <row r="26676" spans="1:10" x14ac:dyDescent="0.25">
      <c r="A26676">
        <f t="shared" si="834"/>
        <v>26674</v>
      </c>
      <c r="B26676" s="22">
        <v>0</v>
      </c>
      <c r="J26676" s="6">
        <f t="shared" si="833"/>
        <v>16272920094200.813</v>
      </c>
    </row>
    <row r="26677" spans="1:10" x14ac:dyDescent="0.25">
      <c r="A26677">
        <f t="shared" si="834"/>
        <v>26675</v>
      </c>
      <c r="B26677" s="22">
        <v>0</v>
      </c>
      <c r="J26677" s="6">
        <f t="shared" si="833"/>
        <v>16272920094200.813</v>
      </c>
    </row>
    <row r="26678" spans="1:10" x14ac:dyDescent="0.25">
      <c r="A26678">
        <f t="shared" si="834"/>
        <v>26676</v>
      </c>
      <c r="B26678" s="22">
        <v>8143430</v>
      </c>
      <c r="J26678" s="6">
        <f t="shared" si="833"/>
        <v>16887655243524.369</v>
      </c>
    </row>
    <row r="26679" spans="1:10" x14ac:dyDescent="0.25">
      <c r="A26679">
        <f t="shared" si="834"/>
        <v>26677</v>
      </c>
      <c r="B26679" s="22">
        <v>8143430</v>
      </c>
      <c r="J26679" s="6">
        <f t="shared" si="833"/>
        <v>16887655243524.369</v>
      </c>
    </row>
    <row r="26680" spans="1:10" x14ac:dyDescent="0.25">
      <c r="A26680">
        <f t="shared" si="834"/>
        <v>26678</v>
      </c>
      <c r="B26680" s="22">
        <v>0</v>
      </c>
      <c r="J26680" s="6">
        <f t="shared" si="833"/>
        <v>16272920094200.813</v>
      </c>
    </row>
    <row r="26681" spans="1:10" x14ac:dyDescent="0.25">
      <c r="A26681">
        <f t="shared" si="834"/>
        <v>26679</v>
      </c>
      <c r="B26681" s="22">
        <v>0</v>
      </c>
      <c r="J26681" s="6">
        <f t="shared" si="833"/>
        <v>16272920094200.813</v>
      </c>
    </row>
    <row r="26682" spans="1:10" x14ac:dyDescent="0.25">
      <c r="A26682">
        <f t="shared" si="834"/>
        <v>26680</v>
      </c>
      <c r="B26682" s="22">
        <v>17087110</v>
      </c>
      <c r="J26682" s="6">
        <f t="shared" si="833"/>
        <v>170384444013437.47</v>
      </c>
    </row>
    <row r="26683" spans="1:10" x14ac:dyDescent="0.25">
      <c r="A26683">
        <f t="shared" si="834"/>
        <v>26681</v>
      </c>
      <c r="B26683" s="22">
        <v>0</v>
      </c>
      <c r="J26683" s="6">
        <f t="shared" si="833"/>
        <v>16272920094200.813</v>
      </c>
    </row>
    <row r="26684" spans="1:10" x14ac:dyDescent="0.25">
      <c r="A26684">
        <f t="shared" si="834"/>
        <v>26682</v>
      </c>
      <c r="B26684" s="22">
        <v>0</v>
      </c>
      <c r="J26684" s="6">
        <f t="shared" si="833"/>
        <v>16272920094200.813</v>
      </c>
    </row>
    <row r="26685" spans="1:10" x14ac:dyDescent="0.25">
      <c r="A26685">
        <f t="shared" si="834"/>
        <v>26683</v>
      </c>
      <c r="B26685" s="22">
        <v>0</v>
      </c>
      <c r="J26685" s="6">
        <f t="shared" si="833"/>
        <v>16272920094200.813</v>
      </c>
    </row>
    <row r="26686" spans="1:10" x14ac:dyDescent="0.25">
      <c r="A26686">
        <f t="shared" si="834"/>
        <v>26684</v>
      </c>
      <c r="B26686" s="22">
        <v>3250000</v>
      </c>
      <c r="J26686" s="6">
        <f t="shared" si="833"/>
        <v>614610152858.7196</v>
      </c>
    </row>
    <row r="26687" spans="1:10" x14ac:dyDescent="0.25">
      <c r="A26687">
        <f t="shared" si="834"/>
        <v>26685</v>
      </c>
      <c r="B26687" s="22">
        <v>0</v>
      </c>
      <c r="J26687" s="6">
        <f t="shared" si="833"/>
        <v>16272920094200.813</v>
      </c>
    </row>
    <row r="26688" spans="1:10" x14ac:dyDescent="0.25">
      <c r="A26688">
        <f t="shared" si="834"/>
        <v>26686</v>
      </c>
      <c r="B26688" s="22">
        <v>8143430</v>
      </c>
      <c r="J26688" s="6">
        <f t="shared" si="833"/>
        <v>16887655243524.369</v>
      </c>
    </row>
    <row r="26689" spans="1:10" x14ac:dyDescent="0.25">
      <c r="A26689">
        <f t="shared" si="834"/>
        <v>26687</v>
      </c>
      <c r="B26689" s="22">
        <v>12193680</v>
      </c>
      <c r="J26689" s="6">
        <f t="shared" si="833"/>
        <v>66580854877971.813</v>
      </c>
    </row>
    <row r="26690" spans="1:10" x14ac:dyDescent="0.25">
      <c r="A26690">
        <f t="shared" si="834"/>
        <v>26688</v>
      </c>
      <c r="B26690" s="22">
        <v>0</v>
      </c>
      <c r="J26690" s="6">
        <f t="shared" si="833"/>
        <v>16272920094200.813</v>
      </c>
    </row>
    <row r="26691" spans="1:10" x14ac:dyDescent="0.25">
      <c r="A26691">
        <f t="shared" si="834"/>
        <v>26689</v>
      </c>
      <c r="B26691" s="22">
        <v>8943680</v>
      </c>
      <c r="J26691" s="6">
        <f t="shared" ref="J26691:J26754" si="835">(B26691-$I$6)^2</f>
        <v>24105244819313.906</v>
      </c>
    </row>
    <row r="26692" spans="1:10" x14ac:dyDescent="0.25">
      <c r="A26692">
        <f t="shared" ref="A26692:A26755" si="836">A26691+1</f>
        <v>26690</v>
      </c>
      <c r="B26692" s="22">
        <v>0</v>
      </c>
      <c r="J26692" s="6">
        <f t="shared" si="835"/>
        <v>16272920094200.813</v>
      </c>
    </row>
    <row r="26693" spans="1:10" x14ac:dyDescent="0.25">
      <c r="A26693">
        <f t="shared" si="836"/>
        <v>26691</v>
      </c>
      <c r="B26693" s="22">
        <v>8143430</v>
      </c>
      <c r="J26693" s="6">
        <f t="shared" si="835"/>
        <v>16887655243524.369</v>
      </c>
    </row>
    <row r="26694" spans="1:10" x14ac:dyDescent="0.25">
      <c r="A26694">
        <f t="shared" si="836"/>
        <v>26692</v>
      </c>
      <c r="B26694" s="22">
        <v>8143430</v>
      </c>
      <c r="J26694" s="6">
        <f t="shared" si="835"/>
        <v>16887655243524.369</v>
      </c>
    </row>
    <row r="26695" spans="1:10" x14ac:dyDescent="0.25">
      <c r="A26695">
        <f t="shared" si="836"/>
        <v>26693</v>
      </c>
      <c r="B26695" s="22">
        <v>0</v>
      </c>
      <c r="J26695" s="6">
        <f t="shared" si="835"/>
        <v>16272920094200.813</v>
      </c>
    </row>
    <row r="26696" spans="1:10" x14ac:dyDescent="0.25">
      <c r="A26696">
        <f t="shared" si="836"/>
        <v>26694</v>
      </c>
      <c r="B26696" s="22">
        <v>0</v>
      </c>
      <c r="J26696" s="6">
        <f t="shared" si="835"/>
        <v>16272920094200.813</v>
      </c>
    </row>
    <row r="26697" spans="1:10" x14ac:dyDescent="0.25">
      <c r="A26697">
        <f t="shared" si="836"/>
        <v>26695</v>
      </c>
      <c r="B26697" s="22">
        <v>0</v>
      </c>
      <c r="J26697" s="6">
        <f t="shared" si="835"/>
        <v>16272920094200.813</v>
      </c>
    </row>
    <row r="26698" spans="1:10" x14ac:dyDescent="0.25">
      <c r="A26698">
        <f t="shared" si="836"/>
        <v>26696</v>
      </c>
      <c r="B26698" s="22">
        <v>8143430</v>
      </c>
      <c r="J26698" s="6">
        <f t="shared" si="835"/>
        <v>16887655243524.369</v>
      </c>
    </row>
    <row r="26699" spans="1:10" x14ac:dyDescent="0.25">
      <c r="A26699">
        <f t="shared" si="836"/>
        <v>26697</v>
      </c>
      <c r="B26699" s="22">
        <v>0</v>
      </c>
      <c r="J26699" s="6">
        <f t="shared" si="835"/>
        <v>16272920094200.813</v>
      </c>
    </row>
    <row r="26700" spans="1:10" x14ac:dyDescent="0.25">
      <c r="A26700">
        <f t="shared" si="836"/>
        <v>26698</v>
      </c>
      <c r="B26700" s="22">
        <v>0</v>
      </c>
      <c r="J26700" s="6">
        <f t="shared" si="835"/>
        <v>16272920094200.813</v>
      </c>
    </row>
    <row r="26701" spans="1:10" x14ac:dyDescent="0.25">
      <c r="A26701">
        <f t="shared" si="836"/>
        <v>26699</v>
      </c>
      <c r="B26701" s="22">
        <v>0</v>
      </c>
      <c r="J26701" s="6">
        <f t="shared" si="835"/>
        <v>16272920094200.813</v>
      </c>
    </row>
    <row r="26702" spans="1:10" x14ac:dyDescent="0.25">
      <c r="A26702">
        <f t="shared" si="836"/>
        <v>26700</v>
      </c>
      <c r="B26702" s="22">
        <v>3000000</v>
      </c>
      <c r="J26702" s="6">
        <f t="shared" si="835"/>
        <v>1069095532961.9576</v>
      </c>
    </row>
    <row r="26703" spans="1:10" x14ac:dyDescent="0.25">
      <c r="A26703">
        <f t="shared" si="836"/>
        <v>26701</v>
      </c>
      <c r="B26703" s="22">
        <v>285171.25</v>
      </c>
      <c r="J26703" s="6">
        <f t="shared" si="835"/>
        <v>14053497767724.313</v>
      </c>
    </row>
    <row r="26704" spans="1:10" x14ac:dyDescent="0.25">
      <c r="A26704">
        <f t="shared" si="836"/>
        <v>26702</v>
      </c>
      <c r="B26704" s="22">
        <v>17087110</v>
      </c>
      <c r="J26704" s="6">
        <f t="shared" si="835"/>
        <v>170384444013437.47</v>
      </c>
    </row>
    <row r="26705" spans="1:10" x14ac:dyDescent="0.25">
      <c r="A26705">
        <f t="shared" si="836"/>
        <v>26703</v>
      </c>
      <c r="B26705" s="22">
        <v>3250000</v>
      </c>
      <c r="J26705" s="6">
        <f t="shared" si="835"/>
        <v>614610152858.7196</v>
      </c>
    </row>
    <row r="26706" spans="1:10" x14ac:dyDescent="0.25">
      <c r="A26706">
        <f t="shared" si="836"/>
        <v>26704</v>
      </c>
      <c r="B26706" s="22">
        <v>0</v>
      </c>
      <c r="J26706" s="6">
        <f t="shared" si="835"/>
        <v>16272920094200.813</v>
      </c>
    </row>
    <row r="26707" spans="1:10" x14ac:dyDescent="0.25">
      <c r="A26707">
        <f t="shared" si="836"/>
        <v>26705</v>
      </c>
      <c r="B26707" s="22">
        <v>0</v>
      </c>
      <c r="J26707" s="6">
        <f t="shared" si="835"/>
        <v>16272920094200.813</v>
      </c>
    </row>
    <row r="26708" spans="1:10" x14ac:dyDescent="0.25">
      <c r="A26708">
        <f t="shared" si="836"/>
        <v>26706</v>
      </c>
      <c r="B26708" s="22">
        <v>8943680</v>
      </c>
      <c r="J26708" s="6">
        <f t="shared" si="835"/>
        <v>24105244819313.906</v>
      </c>
    </row>
    <row r="26709" spans="1:10" x14ac:dyDescent="0.25">
      <c r="A26709">
        <f t="shared" si="836"/>
        <v>26707</v>
      </c>
      <c r="B26709" s="22">
        <v>0</v>
      </c>
      <c r="J26709" s="6">
        <f t="shared" si="835"/>
        <v>16272920094200.813</v>
      </c>
    </row>
    <row r="26710" spans="1:10" x14ac:dyDescent="0.25">
      <c r="A26710">
        <f t="shared" si="836"/>
        <v>26708</v>
      </c>
      <c r="B26710" s="22">
        <v>0</v>
      </c>
      <c r="J26710" s="6">
        <f t="shared" si="835"/>
        <v>16272920094200.813</v>
      </c>
    </row>
    <row r="26711" spans="1:10" x14ac:dyDescent="0.25">
      <c r="A26711">
        <f t="shared" si="836"/>
        <v>26709</v>
      </c>
      <c r="B26711" s="22">
        <v>17087110</v>
      </c>
      <c r="J26711" s="6">
        <f t="shared" si="835"/>
        <v>170384444013437.47</v>
      </c>
    </row>
    <row r="26712" spans="1:10" x14ac:dyDescent="0.25">
      <c r="A26712">
        <f t="shared" si="836"/>
        <v>26710</v>
      </c>
      <c r="B26712" s="22">
        <v>285171.25</v>
      </c>
      <c r="J26712" s="6">
        <f t="shared" si="835"/>
        <v>14053497767724.313</v>
      </c>
    </row>
    <row r="26713" spans="1:10" x14ac:dyDescent="0.25">
      <c r="A26713">
        <f t="shared" si="836"/>
        <v>26711</v>
      </c>
      <c r="B26713" s="22">
        <v>8143430</v>
      </c>
      <c r="J26713" s="6">
        <f t="shared" si="835"/>
        <v>16887655243524.369</v>
      </c>
    </row>
    <row r="26714" spans="1:10" x14ac:dyDescent="0.25">
      <c r="A26714">
        <f t="shared" si="836"/>
        <v>26712</v>
      </c>
      <c r="B26714" s="22">
        <v>0</v>
      </c>
      <c r="J26714" s="6">
        <f t="shared" si="835"/>
        <v>16272920094200.813</v>
      </c>
    </row>
    <row r="26715" spans="1:10" x14ac:dyDescent="0.25">
      <c r="A26715">
        <f t="shared" si="836"/>
        <v>26713</v>
      </c>
      <c r="B26715" s="22">
        <v>0</v>
      </c>
      <c r="J26715" s="6">
        <f t="shared" si="835"/>
        <v>16272920094200.813</v>
      </c>
    </row>
    <row r="26716" spans="1:10" x14ac:dyDescent="0.25">
      <c r="A26716">
        <f t="shared" si="836"/>
        <v>26714</v>
      </c>
      <c r="B26716" s="22">
        <v>0</v>
      </c>
      <c r="J26716" s="6">
        <f t="shared" si="835"/>
        <v>16272920094200.813</v>
      </c>
    </row>
    <row r="26717" spans="1:10" x14ac:dyDescent="0.25">
      <c r="A26717">
        <f t="shared" si="836"/>
        <v>26715</v>
      </c>
      <c r="B26717" s="22">
        <v>8143430</v>
      </c>
      <c r="J26717" s="6">
        <f t="shared" si="835"/>
        <v>16887655243524.369</v>
      </c>
    </row>
    <row r="26718" spans="1:10" x14ac:dyDescent="0.25">
      <c r="A26718">
        <f t="shared" si="836"/>
        <v>26716</v>
      </c>
      <c r="B26718" s="22">
        <v>0</v>
      </c>
      <c r="J26718" s="6">
        <f t="shared" si="835"/>
        <v>16272920094200.813</v>
      </c>
    </row>
    <row r="26719" spans="1:10" x14ac:dyDescent="0.25">
      <c r="A26719">
        <f t="shared" si="836"/>
        <v>26717</v>
      </c>
      <c r="B26719" s="22">
        <v>0</v>
      </c>
      <c r="J26719" s="6">
        <f t="shared" si="835"/>
        <v>16272920094200.813</v>
      </c>
    </row>
    <row r="26720" spans="1:10" x14ac:dyDescent="0.25">
      <c r="A26720">
        <f t="shared" si="836"/>
        <v>26718</v>
      </c>
      <c r="B26720" s="22">
        <v>6250000</v>
      </c>
      <c r="J26720" s="6">
        <f t="shared" si="835"/>
        <v>4910785591619.8643</v>
      </c>
    </row>
    <row r="26721" spans="1:10" x14ac:dyDescent="0.25">
      <c r="A26721">
        <f t="shared" si="836"/>
        <v>26719</v>
      </c>
      <c r="B26721" s="22">
        <v>0</v>
      </c>
      <c r="J26721" s="6">
        <f t="shared" si="835"/>
        <v>16272920094200.813</v>
      </c>
    </row>
    <row r="26722" spans="1:10" x14ac:dyDescent="0.25">
      <c r="A26722">
        <f t="shared" si="836"/>
        <v>26720</v>
      </c>
      <c r="B26722" s="22">
        <v>0</v>
      </c>
      <c r="J26722" s="6">
        <f t="shared" si="835"/>
        <v>16272920094200.813</v>
      </c>
    </row>
    <row r="26723" spans="1:10" x14ac:dyDescent="0.25">
      <c r="A26723">
        <f t="shared" si="836"/>
        <v>26721</v>
      </c>
      <c r="B26723" s="22">
        <v>0</v>
      </c>
      <c r="J26723" s="6">
        <f t="shared" si="835"/>
        <v>16272920094200.813</v>
      </c>
    </row>
    <row r="26724" spans="1:10" x14ac:dyDescent="0.25">
      <c r="A26724">
        <f t="shared" si="836"/>
        <v>26722</v>
      </c>
      <c r="B26724" s="22">
        <v>0</v>
      </c>
      <c r="J26724" s="6">
        <f t="shared" si="835"/>
        <v>16272920094200.813</v>
      </c>
    </row>
    <row r="26725" spans="1:10" x14ac:dyDescent="0.25">
      <c r="A26725">
        <f t="shared" si="836"/>
        <v>26723</v>
      </c>
      <c r="B26725" s="22">
        <v>0</v>
      </c>
      <c r="J26725" s="6">
        <f t="shared" si="835"/>
        <v>16272920094200.813</v>
      </c>
    </row>
    <row r="26726" spans="1:10" x14ac:dyDescent="0.25">
      <c r="A26726">
        <f t="shared" si="836"/>
        <v>26724</v>
      </c>
      <c r="B26726" s="22">
        <v>17087110</v>
      </c>
      <c r="J26726" s="6">
        <f t="shared" si="835"/>
        <v>170384444013437.47</v>
      </c>
    </row>
    <row r="26727" spans="1:10" x14ac:dyDescent="0.25">
      <c r="A26727">
        <f t="shared" si="836"/>
        <v>26725</v>
      </c>
      <c r="B26727" s="22">
        <v>8143430</v>
      </c>
      <c r="J26727" s="6">
        <f t="shared" si="835"/>
        <v>16887655243524.369</v>
      </c>
    </row>
    <row r="26728" spans="1:10" x14ac:dyDescent="0.25">
      <c r="A26728">
        <f t="shared" si="836"/>
        <v>26726</v>
      </c>
      <c r="B26728" s="22">
        <v>8943680</v>
      </c>
      <c r="J26728" s="6">
        <f t="shared" si="835"/>
        <v>24105244819313.906</v>
      </c>
    </row>
    <row r="26729" spans="1:10" x14ac:dyDescent="0.25">
      <c r="A26729">
        <f t="shared" si="836"/>
        <v>26727</v>
      </c>
      <c r="B26729" s="22">
        <v>8943680</v>
      </c>
      <c r="J26729" s="6">
        <f t="shared" si="835"/>
        <v>24105244819313.906</v>
      </c>
    </row>
    <row r="26730" spans="1:10" x14ac:dyDescent="0.25">
      <c r="A26730">
        <f t="shared" si="836"/>
        <v>26728</v>
      </c>
      <c r="B26730" s="22">
        <v>3250000</v>
      </c>
      <c r="J26730" s="6">
        <f t="shared" si="835"/>
        <v>614610152858.7196</v>
      </c>
    </row>
    <row r="26731" spans="1:10" x14ac:dyDescent="0.25">
      <c r="A26731">
        <f t="shared" si="836"/>
        <v>26729</v>
      </c>
      <c r="B26731" s="22">
        <v>0</v>
      </c>
      <c r="J26731" s="6">
        <f t="shared" si="835"/>
        <v>16272920094200.813</v>
      </c>
    </row>
    <row r="26732" spans="1:10" x14ac:dyDescent="0.25">
      <c r="A26732">
        <f t="shared" si="836"/>
        <v>26730</v>
      </c>
      <c r="B26732" s="22">
        <v>0</v>
      </c>
      <c r="J26732" s="6">
        <f t="shared" si="835"/>
        <v>16272920094200.813</v>
      </c>
    </row>
    <row r="26733" spans="1:10" x14ac:dyDescent="0.25">
      <c r="A26733">
        <f t="shared" si="836"/>
        <v>26731</v>
      </c>
      <c r="B26733" s="22">
        <v>0</v>
      </c>
      <c r="J26733" s="6">
        <f t="shared" si="835"/>
        <v>16272920094200.813</v>
      </c>
    </row>
    <row r="26734" spans="1:10" x14ac:dyDescent="0.25">
      <c r="A26734">
        <f t="shared" si="836"/>
        <v>26732</v>
      </c>
      <c r="B26734" s="22">
        <v>16047317</v>
      </c>
      <c r="J26734" s="6">
        <f t="shared" si="835"/>
        <v>144320487877161.22</v>
      </c>
    </row>
    <row r="26735" spans="1:10" x14ac:dyDescent="0.25">
      <c r="A26735">
        <f t="shared" si="836"/>
        <v>26733</v>
      </c>
      <c r="B26735" s="22">
        <v>0</v>
      </c>
      <c r="J26735" s="6">
        <f t="shared" si="835"/>
        <v>16272920094200.813</v>
      </c>
    </row>
    <row r="26736" spans="1:10" x14ac:dyDescent="0.25">
      <c r="A26736">
        <f t="shared" si="836"/>
        <v>26734</v>
      </c>
      <c r="B26736" s="22">
        <v>0</v>
      </c>
      <c r="J26736" s="6">
        <f t="shared" si="835"/>
        <v>16272920094200.813</v>
      </c>
    </row>
    <row r="26737" spans="1:10" x14ac:dyDescent="0.25">
      <c r="A26737">
        <f t="shared" si="836"/>
        <v>26735</v>
      </c>
      <c r="B26737" s="22">
        <v>8143430</v>
      </c>
      <c r="J26737" s="6">
        <f t="shared" si="835"/>
        <v>16887655243524.369</v>
      </c>
    </row>
    <row r="26738" spans="1:10" x14ac:dyDescent="0.25">
      <c r="A26738">
        <f t="shared" si="836"/>
        <v>26736</v>
      </c>
      <c r="B26738" s="22">
        <v>0</v>
      </c>
      <c r="J26738" s="6">
        <f t="shared" si="835"/>
        <v>16272920094200.813</v>
      </c>
    </row>
    <row r="26739" spans="1:10" x14ac:dyDescent="0.25">
      <c r="A26739">
        <f t="shared" si="836"/>
        <v>26737</v>
      </c>
      <c r="B26739" s="22">
        <v>8943680</v>
      </c>
      <c r="J26739" s="6">
        <f t="shared" si="835"/>
        <v>24105244819313.906</v>
      </c>
    </row>
    <row r="26740" spans="1:10" x14ac:dyDescent="0.25">
      <c r="A26740">
        <f t="shared" si="836"/>
        <v>26738</v>
      </c>
      <c r="B26740" s="22">
        <v>8143430</v>
      </c>
      <c r="J26740" s="6">
        <f t="shared" si="835"/>
        <v>16887655243524.369</v>
      </c>
    </row>
    <row r="26741" spans="1:10" x14ac:dyDescent="0.25">
      <c r="A26741">
        <f t="shared" si="836"/>
        <v>26739</v>
      </c>
      <c r="B26741" s="22">
        <v>0</v>
      </c>
      <c r="J26741" s="6">
        <f t="shared" si="835"/>
        <v>16272920094200.813</v>
      </c>
    </row>
    <row r="26742" spans="1:10" x14ac:dyDescent="0.25">
      <c r="A26742">
        <f t="shared" si="836"/>
        <v>26740</v>
      </c>
      <c r="B26742" s="22">
        <v>8143430</v>
      </c>
      <c r="J26742" s="6">
        <f t="shared" si="835"/>
        <v>16887655243524.369</v>
      </c>
    </row>
    <row r="26743" spans="1:10" x14ac:dyDescent="0.25">
      <c r="A26743">
        <f t="shared" si="836"/>
        <v>26741</v>
      </c>
      <c r="B26743" s="22">
        <v>0</v>
      </c>
      <c r="J26743" s="6">
        <f t="shared" si="835"/>
        <v>16272920094200.813</v>
      </c>
    </row>
    <row r="26744" spans="1:10" x14ac:dyDescent="0.25">
      <c r="A26744">
        <f t="shared" si="836"/>
        <v>26742</v>
      </c>
      <c r="B26744" s="22">
        <v>8143430</v>
      </c>
      <c r="J26744" s="6">
        <f t="shared" si="835"/>
        <v>16887655243524.369</v>
      </c>
    </row>
    <row r="26745" spans="1:10" x14ac:dyDescent="0.25">
      <c r="A26745">
        <f t="shared" si="836"/>
        <v>26743</v>
      </c>
      <c r="B26745" s="22">
        <v>17087110</v>
      </c>
      <c r="J26745" s="6">
        <f t="shared" si="835"/>
        <v>170384444013437.47</v>
      </c>
    </row>
    <row r="26746" spans="1:10" x14ac:dyDescent="0.25">
      <c r="A26746">
        <f t="shared" si="836"/>
        <v>26744</v>
      </c>
      <c r="B26746" s="22">
        <v>17087110</v>
      </c>
      <c r="J26746" s="6">
        <f t="shared" si="835"/>
        <v>170384444013437.47</v>
      </c>
    </row>
    <row r="26747" spans="1:10" x14ac:dyDescent="0.25">
      <c r="A26747">
        <f t="shared" si="836"/>
        <v>26745</v>
      </c>
      <c r="B26747" s="22">
        <v>0</v>
      </c>
      <c r="J26747" s="6">
        <f t="shared" si="835"/>
        <v>16272920094200.813</v>
      </c>
    </row>
    <row r="26748" spans="1:10" x14ac:dyDescent="0.25">
      <c r="A26748">
        <f t="shared" si="836"/>
        <v>26746</v>
      </c>
      <c r="B26748" s="22">
        <v>8143430</v>
      </c>
      <c r="J26748" s="6">
        <f t="shared" si="835"/>
        <v>16887655243524.369</v>
      </c>
    </row>
    <row r="26749" spans="1:10" x14ac:dyDescent="0.25">
      <c r="A26749">
        <f t="shared" si="836"/>
        <v>26747</v>
      </c>
      <c r="B26749" s="22">
        <v>8143430</v>
      </c>
      <c r="J26749" s="6">
        <f t="shared" si="835"/>
        <v>16887655243524.369</v>
      </c>
    </row>
    <row r="26750" spans="1:10" x14ac:dyDescent="0.25">
      <c r="A26750">
        <f t="shared" si="836"/>
        <v>26748</v>
      </c>
      <c r="B26750" s="22">
        <v>0</v>
      </c>
      <c r="J26750" s="6">
        <f t="shared" si="835"/>
        <v>16272920094200.813</v>
      </c>
    </row>
    <row r="26751" spans="1:10" x14ac:dyDescent="0.25">
      <c r="A26751">
        <f t="shared" si="836"/>
        <v>26749</v>
      </c>
      <c r="B26751" s="22">
        <v>0</v>
      </c>
      <c r="J26751" s="6">
        <f t="shared" si="835"/>
        <v>16272920094200.813</v>
      </c>
    </row>
    <row r="26752" spans="1:10" x14ac:dyDescent="0.25">
      <c r="A26752">
        <f t="shared" si="836"/>
        <v>26750</v>
      </c>
      <c r="B26752" s="22">
        <v>0</v>
      </c>
      <c r="J26752" s="6">
        <f t="shared" si="835"/>
        <v>16272920094200.813</v>
      </c>
    </row>
    <row r="26753" spans="1:10" x14ac:dyDescent="0.25">
      <c r="A26753">
        <f t="shared" si="836"/>
        <v>26751</v>
      </c>
      <c r="B26753" s="22">
        <v>8943680</v>
      </c>
      <c r="J26753" s="6">
        <f t="shared" si="835"/>
        <v>24105244819313.906</v>
      </c>
    </row>
    <row r="26754" spans="1:10" x14ac:dyDescent="0.25">
      <c r="A26754">
        <f t="shared" si="836"/>
        <v>26752</v>
      </c>
      <c r="B26754" s="22">
        <v>6250000</v>
      </c>
      <c r="J26754" s="6">
        <f t="shared" si="835"/>
        <v>4910785591619.8643</v>
      </c>
    </row>
    <row r="26755" spans="1:10" x14ac:dyDescent="0.25">
      <c r="A26755">
        <f t="shared" si="836"/>
        <v>26753</v>
      </c>
      <c r="B26755" s="22">
        <v>8943680</v>
      </c>
      <c r="J26755" s="6">
        <f t="shared" ref="J26755:J26818" si="837">(B26755-$I$6)^2</f>
        <v>24105244819313.906</v>
      </c>
    </row>
    <row r="26756" spans="1:10" x14ac:dyDescent="0.25">
      <c r="A26756">
        <f t="shared" ref="A26756:A26819" si="838">A26755+1</f>
        <v>26754</v>
      </c>
      <c r="B26756" s="22">
        <v>0</v>
      </c>
      <c r="J26756" s="6">
        <f t="shared" si="837"/>
        <v>16272920094200.813</v>
      </c>
    </row>
    <row r="26757" spans="1:10" x14ac:dyDescent="0.25">
      <c r="A26757">
        <f t="shared" si="838"/>
        <v>26755</v>
      </c>
      <c r="B26757" s="22">
        <v>8943680</v>
      </c>
      <c r="J26757" s="6">
        <f t="shared" si="837"/>
        <v>24105244819313.906</v>
      </c>
    </row>
    <row r="26758" spans="1:10" x14ac:dyDescent="0.25">
      <c r="A26758">
        <f t="shared" si="838"/>
        <v>26756</v>
      </c>
      <c r="B26758" s="22">
        <v>0</v>
      </c>
      <c r="J26758" s="6">
        <f t="shared" si="837"/>
        <v>16272920094200.813</v>
      </c>
    </row>
    <row r="26759" spans="1:10" x14ac:dyDescent="0.25">
      <c r="A26759">
        <f t="shared" si="838"/>
        <v>26757</v>
      </c>
      <c r="B26759" s="22">
        <v>8943680</v>
      </c>
      <c r="J26759" s="6">
        <f t="shared" si="837"/>
        <v>24105244819313.906</v>
      </c>
    </row>
    <row r="26760" spans="1:10" x14ac:dyDescent="0.25">
      <c r="A26760">
        <f t="shared" si="838"/>
        <v>26758</v>
      </c>
      <c r="B26760" s="22">
        <v>0</v>
      </c>
      <c r="J26760" s="6">
        <f t="shared" si="837"/>
        <v>16272920094200.813</v>
      </c>
    </row>
    <row r="26761" spans="1:10" x14ac:dyDescent="0.25">
      <c r="A26761">
        <f t="shared" si="838"/>
        <v>26759</v>
      </c>
      <c r="B26761" s="22">
        <v>8143430</v>
      </c>
      <c r="J26761" s="6">
        <f t="shared" si="837"/>
        <v>16887655243524.369</v>
      </c>
    </row>
    <row r="26762" spans="1:10" x14ac:dyDescent="0.25">
      <c r="A26762">
        <f t="shared" si="838"/>
        <v>26760</v>
      </c>
      <c r="B26762" s="22">
        <v>12193680</v>
      </c>
      <c r="J26762" s="6">
        <f t="shared" si="837"/>
        <v>66580854877971.813</v>
      </c>
    </row>
    <row r="26763" spans="1:10" x14ac:dyDescent="0.25">
      <c r="A26763">
        <f t="shared" si="838"/>
        <v>26761</v>
      </c>
      <c r="B26763" s="22">
        <v>57585043.934246585</v>
      </c>
      <c r="J26763" s="6">
        <f t="shared" si="837"/>
        <v>2867717438091398</v>
      </c>
    </row>
    <row r="26764" spans="1:10" x14ac:dyDescent="0.25">
      <c r="A26764">
        <f t="shared" si="838"/>
        <v>26762</v>
      </c>
      <c r="B26764" s="22">
        <v>0</v>
      </c>
      <c r="J26764" s="6">
        <f t="shared" si="837"/>
        <v>16272920094200.813</v>
      </c>
    </row>
    <row r="26765" spans="1:10" x14ac:dyDescent="0.25">
      <c r="A26765">
        <f t="shared" si="838"/>
        <v>26763</v>
      </c>
      <c r="B26765" s="22">
        <v>0</v>
      </c>
      <c r="J26765" s="6">
        <f t="shared" si="837"/>
        <v>16272920094200.813</v>
      </c>
    </row>
    <row r="26766" spans="1:10" x14ac:dyDescent="0.25">
      <c r="A26766">
        <f t="shared" si="838"/>
        <v>26764</v>
      </c>
      <c r="B26766" s="22">
        <v>8143430</v>
      </c>
      <c r="J26766" s="6">
        <f t="shared" si="837"/>
        <v>16887655243524.369</v>
      </c>
    </row>
    <row r="26767" spans="1:10" x14ac:dyDescent="0.25">
      <c r="A26767">
        <f t="shared" si="838"/>
        <v>26765</v>
      </c>
      <c r="B26767" s="22">
        <v>0</v>
      </c>
      <c r="J26767" s="6">
        <f t="shared" si="837"/>
        <v>16272920094200.813</v>
      </c>
    </row>
    <row r="26768" spans="1:10" x14ac:dyDescent="0.25">
      <c r="A26768">
        <f t="shared" si="838"/>
        <v>26766</v>
      </c>
      <c r="B26768" s="22">
        <v>0</v>
      </c>
      <c r="J26768" s="6">
        <f t="shared" si="837"/>
        <v>16272920094200.813</v>
      </c>
    </row>
    <row r="26769" spans="1:10" x14ac:dyDescent="0.25">
      <c r="A26769">
        <f t="shared" si="838"/>
        <v>26767</v>
      </c>
      <c r="B26769" s="22">
        <v>0</v>
      </c>
      <c r="J26769" s="6">
        <f t="shared" si="837"/>
        <v>16272920094200.813</v>
      </c>
    </row>
    <row r="26770" spans="1:10" x14ac:dyDescent="0.25">
      <c r="A26770">
        <f t="shared" si="838"/>
        <v>26768</v>
      </c>
      <c r="B26770" s="22">
        <v>0</v>
      </c>
      <c r="J26770" s="6">
        <f t="shared" si="837"/>
        <v>16272920094200.813</v>
      </c>
    </row>
    <row r="26771" spans="1:10" x14ac:dyDescent="0.25">
      <c r="A26771">
        <f t="shared" si="838"/>
        <v>26769</v>
      </c>
      <c r="B26771" s="22">
        <v>0</v>
      </c>
      <c r="J26771" s="6">
        <f t="shared" si="837"/>
        <v>16272920094200.813</v>
      </c>
    </row>
    <row r="26772" spans="1:10" x14ac:dyDescent="0.25">
      <c r="A26772">
        <f t="shared" si="838"/>
        <v>26770</v>
      </c>
      <c r="B26772" s="22">
        <v>8143430</v>
      </c>
      <c r="J26772" s="6">
        <f t="shared" si="837"/>
        <v>16887655243524.369</v>
      </c>
    </row>
    <row r="26773" spans="1:10" x14ac:dyDescent="0.25">
      <c r="A26773">
        <f t="shared" si="838"/>
        <v>26771</v>
      </c>
      <c r="B26773" s="22">
        <v>0</v>
      </c>
      <c r="J26773" s="6">
        <f t="shared" si="837"/>
        <v>16272920094200.813</v>
      </c>
    </row>
    <row r="26774" spans="1:10" x14ac:dyDescent="0.25">
      <c r="A26774">
        <f t="shared" si="838"/>
        <v>26772</v>
      </c>
      <c r="B26774" s="22">
        <v>0</v>
      </c>
      <c r="J26774" s="6">
        <f t="shared" si="837"/>
        <v>16272920094200.813</v>
      </c>
    </row>
    <row r="26775" spans="1:10" x14ac:dyDescent="0.25">
      <c r="A26775">
        <f t="shared" si="838"/>
        <v>26773</v>
      </c>
      <c r="B26775" s="22">
        <v>11143430</v>
      </c>
      <c r="J26775" s="6">
        <f t="shared" si="837"/>
        <v>50544410682285.516</v>
      </c>
    </row>
    <row r="26776" spans="1:10" x14ac:dyDescent="0.25">
      <c r="A26776">
        <f t="shared" si="838"/>
        <v>26774</v>
      </c>
      <c r="B26776" s="22">
        <v>3250000</v>
      </c>
      <c r="J26776" s="6">
        <f t="shared" si="837"/>
        <v>614610152858.7196</v>
      </c>
    </row>
    <row r="26777" spans="1:10" x14ac:dyDescent="0.25">
      <c r="A26777">
        <f t="shared" si="838"/>
        <v>26775</v>
      </c>
      <c r="B26777" s="22">
        <v>0</v>
      </c>
      <c r="J26777" s="6">
        <f t="shared" si="837"/>
        <v>16272920094200.813</v>
      </c>
    </row>
    <row r="26778" spans="1:10" x14ac:dyDescent="0.25">
      <c r="A26778">
        <f t="shared" si="838"/>
        <v>26776</v>
      </c>
      <c r="B26778" s="22">
        <v>0</v>
      </c>
      <c r="J26778" s="6">
        <f t="shared" si="837"/>
        <v>16272920094200.813</v>
      </c>
    </row>
    <row r="26779" spans="1:10" x14ac:dyDescent="0.25">
      <c r="A26779">
        <f t="shared" si="838"/>
        <v>26777</v>
      </c>
      <c r="B26779" s="22">
        <v>8143430</v>
      </c>
      <c r="J26779" s="6">
        <f t="shared" si="837"/>
        <v>16887655243524.369</v>
      </c>
    </row>
    <row r="26780" spans="1:10" x14ac:dyDescent="0.25">
      <c r="A26780">
        <f t="shared" si="838"/>
        <v>26778</v>
      </c>
      <c r="B26780" s="22">
        <v>20087110</v>
      </c>
      <c r="J26780" s="6">
        <f t="shared" si="837"/>
        <v>257703279452198.59</v>
      </c>
    </row>
    <row r="26781" spans="1:10" x14ac:dyDescent="0.25">
      <c r="A26781">
        <f t="shared" si="838"/>
        <v>26779</v>
      </c>
      <c r="B26781" s="22">
        <v>0</v>
      </c>
      <c r="J26781" s="6">
        <f t="shared" si="837"/>
        <v>16272920094200.813</v>
      </c>
    </row>
    <row r="26782" spans="1:10" x14ac:dyDescent="0.25">
      <c r="A26782">
        <f t="shared" si="838"/>
        <v>26780</v>
      </c>
      <c r="B26782" s="22">
        <v>3250000</v>
      </c>
      <c r="J26782" s="6">
        <f t="shared" si="837"/>
        <v>614610152858.7196</v>
      </c>
    </row>
    <row r="26783" spans="1:10" x14ac:dyDescent="0.25">
      <c r="A26783">
        <f t="shared" si="838"/>
        <v>26781</v>
      </c>
      <c r="B26783" s="22">
        <v>0</v>
      </c>
      <c r="J26783" s="6">
        <f t="shared" si="837"/>
        <v>16272920094200.813</v>
      </c>
    </row>
    <row r="26784" spans="1:10" x14ac:dyDescent="0.25">
      <c r="A26784">
        <f t="shared" si="838"/>
        <v>26782</v>
      </c>
      <c r="B26784" s="22">
        <v>8943680</v>
      </c>
      <c r="J26784" s="6">
        <f t="shared" si="837"/>
        <v>24105244819313.906</v>
      </c>
    </row>
    <row r="26785" spans="1:10" x14ac:dyDescent="0.25">
      <c r="A26785">
        <f t="shared" si="838"/>
        <v>26783</v>
      </c>
      <c r="B26785" s="22">
        <v>0</v>
      </c>
      <c r="J26785" s="6">
        <f t="shared" si="837"/>
        <v>16272920094200.813</v>
      </c>
    </row>
    <row r="26786" spans="1:10" x14ac:dyDescent="0.25">
      <c r="A26786">
        <f t="shared" si="838"/>
        <v>26784</v>
      </c>
      <c r="B26786" s="22">
        <v>0</v>
      </c>
      <c r="J26786" s="6">
        <f t="shared" si="837"/>
        <v>16272920094200.813</v>
      </c>
    </row>
    <row r="26787" spans="1:10" x14ac:dyDescent="0.25">
      <c r="A26787">
        <f t="shared" si="838"/>
        <v>26785</v>
      </c>
      <c r="B26787" s="22">
        <v>0</v>
      </c>
      <c r="J26787" s="6">
        <f t="shared" si="837"/>
        <v>16272920094200.813</v>
      </c>
    </row>
    <row r="26788" spans="1:10" x14ac:dyDescent="0.25">
      <c r="A26788">
        <f t="shared" si="838"/>
        <v>26786</v>
      </c>
      <c r="B26788" s="22">
        <v>0</v>
      </c>
      <c r="J26788" s="6">
        <f t="shared" si="837"/>
        <v>16272920094200.813</v>
      </c>
    </row>
    <row r="26789" spans="1:10" x14ac:dyDescent="0.25">
      <c r="A26789">
        <f t="shared" si="838"/>
        <v>26787</v>
      </c>
      <c r="B26789" s="22">
        <v>0</v>
      </c>
      <c r="J26789" s="6">
        <f t="shared" si="837"/>
        <v>16272920094200.813</v>
      </c>
    </row>
    <row r="26790" spans="1:10" x14ac:dyDescent="0.25">
      <c r="A26790">
        <f t="shared" si="838"/>
        <v>26788</v>
      </c>
      <c r="B26790" s="22">
        <v>0</v>
      </c>
      <c r="J26790" s="6">
        <f t="shared" si="837"/>
        <v>16272920094200.813</v>
      </c>
    </row>
    <row r="26791" spans="1:10" x14ac:dyDescent="0.25">
      <c r="A26791">
        <f t="shared" si="838"/>
        <v>26789</v>
      </c>
      <c r="B26791" s="22">
        <v>0</v>
      </c>
      <c r="J26791" s="6">
        <f t="shared" si="837"/>
        <v>16272920094200.813</v>
      </c>
    </row>
    <row r="26792" spans="1:10" x14ac:dyDescent="0.25">
      <c r="A26792">
        <f t="shared" si="838"/>
        <v>26790</v>
      </c>
      <c r="B26792" s="22">
        <v>0</v>
      </c>
      <c r="J26792" s="6">
        <f t="shared" si="837"/>
        <v>16272920094200.813</v>
      </c>
    </row>
    <row r="26793" spans="1:10" x14ac:dyDescent="0.25">
      <c r="A26793">
        <f t="shared" si="838"/>
        <v>26791</v>
      </c>
      <c r="B26793" s="22">
        <v>8943680</v>
      </c>
      <c r="J26793" s="6">
        <f t="shared" si="837"/>
        <v>24105244819313.906</v>
      </c>
    </row>
    <row r="26794" spans="1:10" x14ac:dyDescent="0.25">
      <c r="A26794">
        <f t="shared" si="838"/>
        <v>26792</v>
      </c>
      <c r="B26794" s="22">
        <v>3250000</v>
      </c>
      <c r="J26794" s="6">
        <f t="shared" si="837"/>
        <v>614610152858.7196</v>
      </c>
    </row>
    <row r="26795" spans="1:10" x14ac:dyDescent="0.25">
      <c r="A26795">
        <f t="shared" si="838"/>
        <v>26793</v>
      </c>
      <c r="B26795" s="22">
        <v>8943680</v>
      </c>
      <c r="J26795" s="6">
        <f t="shared" si="837"/>
        <v>24105244819313.906</v>
      </c>
    </row>
    <row r="26796" spans="1:10" x14ac:dyDescent="0.25">
      <c r="A26796">
        <f t="shared" si="838"/>
        <v>26794</v>
      </c>
      <c r="B26796" s="22">
        <v>3250000</v>
      </c>
      <c r="J26796" s="6">
        <f t="shared" si="837"/>
        <v>614610152858.7196</v>
      </c>
    </row>
    <row r="26797" spans="1:10" x14ac:dyDescent="0.25">
      <c r="A26797">
        <f t="shared" si="838"/>
        <v>26795</v>
      </c>
      <c r="B26797" s="22">
        <v>3250000</v>
      </c>
      <c r="J26797" s="6">
        <f t="shared" si="837"/>
        <v>614610152858.7196</v>
      </c>
    </row>
    <row r="26798" spans="1:10" x14ac:dyDescent="0.25">
      <c r="A26798">
        <f t="shared" si="838"/>
        <v>26796</v>
      </c>
      <c r="B26798" s="22">
        <v>0</v>
      </c>
      <c r="J26798" s="6">
        <f t="shared" si="837"/>
        <v>16272920094200.813</v>
      </c>
    </row>
    <row r="26799" spans="1:10" x14ac:dyDescent="0.25">
      <c r="A26799">
        <f t="shared" si="838"/>
        <v>26797</v>
      </c>
      <c r="B26799" s="22">
        <v>0</v>
      </c>
      <c r="J26799" s="6">
        <f t="shared" si="837"/>
        <v>16272920094200.813</v>
      </c>
    </row>
    <row r="26800" spans="1:10" x14ac:dyDescent="0.25">
      <c r="A26800">
        <f t="shared" si="838"/>
        <v>26798</v>
      </c>
      <c r="B26800" s="22">
        <v>0</v>
      </c>
      <c r="J26800" s="6">
        <f t="shared" si="837"/>
        <v>16272920094200.813</v>
      </c>
    </row>
    <row r="26801" spans="1:10" x14ac:dyDescent="0.25">
      <c r="A26801">
        <f t="shared" si="838"/>
        <v>26799</v>
      </c>
      <c r="B26801" s="22">
        <v>0</v>
      </c>
      <c r="J26801" s="6">
        <f t="shared" si="837"/>
        <v>16272920094200.813</v>
      </c>
    </row>
    <row r="26802" spans="1:10" x14ac:dyDescent="0.25">
      <c r="A26802">
        <f t="shared" si="838"/>
        <v>26800</v>
      </c>
      <c r="B26802" s="22">
        <v>0</v>
      </c>
      <c r="J26802" s="6">
        <f t="shared" si="837"/>
        <v>16272920094200.813</v>
      </c>
    </row>
    <row r="26803" spans="1:10" x14ac:dyDescent="0.25">
      <c r="A26803">
        <f t="shared" si="838"/>
        <v>26801</v>
      </c>
      <c r="B26803" s="22">
        <v>0</v>
      </c>
      <c r="J26803" s="6">
        <f t="shared" si="837"/>
        <v>16272920094200.813</v>
      </c>
    </row>
    <row r="26804" spans="1:10" x14ac:dyDescent="0.25">
      <c r="A26804">
        <f t="shared" si="838"/>
        <v>26802</v>
      </c>
      <c r="B26804" s="22">
        <v>0</v>
      </c>
      <c r="J26804" s="6">
        <f t="shared" si="837"/>
        <v>16272920094200.813</v>
      </c>
    </row>
    <row r="26805" spans="1:10" x14ac:dyDescent="0.25">
      <c r="A26805">
        <f t="shared" si="838"/>
        <v>26803</v>
      </c>
      <c r="B26805" s="22">
        <v>0</v>
      </c>
      <c r="J26805" s="6">
        <f t="shared" si="837"/>
        <v>16272920094200.813</v>
      </c>
    </row>
    <row r="26806" spans="1:10" x14ac:dyDescent="0.25">
      <c r="A26806">
        <f t="shared" si="838"/>
        <v>26804</v>
      </c>
      <c r="B26806" s="22">
        <v>8943680</v>
      </c>
      <c r="J26806" s="6">
        <f t="shared" si="837"/>
        <v>24105244819313.906</v>
      </c>
    </row>
    <row r="26807" spans="1:10" x14ac:dyDescent="0.25">
      <c r="A26807">
        <f t="shared" si="838"/>
        <v>26805</v>
      </c>
      <c r="B26807" s="22">
        <v>0</v>
      </c>
      <c r="J26807" s="6">
        <f t="shared" si="837"/>
        <v>16272920094200.813</v>
      </c>
    </row>
    <row r="26808" spans="1:10" x14ac:dyDescent="0.25">
      <c r="A26808">
        <f t="shared" si="838"/>
        <v>26806</v>
      </c>
      <c r="B26808" s="22">
        <v>0</v>
      </c>
      <c r="J26808" s="6">
        <f t="shared" si="837"/>
        <v>16272920094200.813</v>
      </c>
    </row>
    <row r="26809" spans="1:10" x14ac:dyDescent="0.25">
      <c r="A26809">
        <f t="shared" si="838"/>
        <v>26807</v>
      </c>
      <c r="B26809" s="22">
        <v>0</v>
      </c>
      <c r="J26809" s="6">
        <f t="shared" si="837"/>
        <v>16272920094200.813</v>
      </c>
    </row>
    <row r="26810" spans="1:10" x14ac:dyDescent="0.25">
      <c r="A26810">
        <f t="shared" si="838"/>
        <v>26808</v>
      </c>
      <c r="B26810" s="22">
        <v>3000000</v>
      </c>
      <c r="J26810" s="6">
        <f t="shared" si="837"/>
        <v>1069095532961.9576</v>
      </c>
    </row>
    <row r="26811" spans="1:10" x14ac:dyDescent="0.25">
      <c r="A26811">
        <f t="shared" si="838"/>
        <v>26809</v>
      </c>
      <c r="B26811" s="22">
        <v>0</v>
      </c>
      <c r="J26811" s="6">
        <f t="shared" si="837"/>
        <v>16272920094200.813</v>
      </c>
    </row>
    <row r="26812" spans="1:10" x14ac:dyDescent="0.25">
      <c r="A26812">
        <f t="shared" si="838"/>
        <v>26810</v>
      </c>
      <c r="B26812" s="22">
        <v>15481579.99999997</v>
      </c>
      <c r="J26812" s="6">
        <f t="shared" si="837"/>
        <v>131047757307005.39</v>
      </c>
    </row>
    <row r="26813" spans="1:10" x14ac:dyDescent="0.25">
      <c r="A26813">
        <f t="shared" si="838"/>
        <v>26811</v>
      </c>
      <c r="B26813" s="22">
        <v>0</v>
      </c>
      <c r="J26813" s="6">
        <f t="shared" si="837"/>
        <v>16272920094200.813</v>
      </c>
    </row>
    <row r="26814" spans="1:10" x14ac:dyDescent="0.25">
      <c r="A26814">
        <f t="shared" si="838"/>
        <v>26812</v>
      </c>
      <c r="B26814" s="22">
        <v>0</v>
      </c>
      <c r="J26814" s="6">
        <f t="shared" si="837"/>
        <v>16272920094200.813</v>
      </c>
    </row>
    <row r="26815" spans="1:10" x14ac:dyDescent="0.25">
      <c r="A26815">
        <f t="shared" si="838"/>
        <v>26813</v>
      </c>
      <c r="B26815" s="22">
        <v>0</v>
      </c>
      <c r="J26815" s="6">
        <f t="shared" si="837"/>
        <v>16272920094200.813</v>
      </c>
    </row>
    <row r="26816" spans="1:10" x14ac:dyDescent="0.25">
      <c r="A26816">
        <f t="shared" si="838"/>
        <v>26814</v>
      </c>
      <c r="B26816" s="22">
        <v>8943680</v>
      </c>
      <c r="J26816" s="6">
        <f t="shared" si="837"/>
        <v>24105244819313.906</v>
      </c>
    </row>
    <row r="26817" spans="1:10" x14ac:dyDescent="0.25">
      <c r="A26817">
        <f t="shared" si="838"/>
        <v>26815</v>
      </c>
      <c r="B26817" s="22">
        <v>0</v>
      </c>
      <c r="J26817" s="6">
        <f t="shared" si="837"/>
        <v>16272920094200.813</v>
      </c>
    </row>
    <row r="26818" spans="1:10" x14ac:dyDescent="0.25">
      <c r="A26818">
        <f t="shared" si="838"/>
        <v>26816</v>
      </c>
      <c r="B26818" s="22">
        <v>0</v>
      </c>
      <c r="J26818" s="6">
        <f t="shared" si="837"/>
        <v>16272920094200.813</v>
      </c>
    </row>
    <row r="26819" spans="1:10" x14ac:dyDescent="0.25">
      <c r="A26819">
        <f t="shared" si="838"/>
        <v>26817</v>
      </c>
      <c r="B26819" s="22">
        <v>0</v>
      </c>
      <c r="J26819" s="6">
        <f t="shared" ref="J26819:J26882" si="839">(B26819-$I$6)^2</f>
        <v>16272920094200.813</v>
      </c>
    </row>
    <row r="26820" spans="1:10" x14ac:dyDescent="0.25">
      <c r="A26820">
        <f t="shared" ref="A26820:A26883" si="840">A26819+1</f>
        <v>26818</v>
      </c>
      <c r="B26820" s="22">
        <v>0</v>
      </c>
      <c r="J26820" s="6">
        <f t="shared" si="839"/>
        <v>16272920094200.813</v>
      </c>
    </row>
    <row r="26821" spans="1:10" x14ac:dyDescent="0.25">
      <c r="A26821">
        <f t="shared" si="840"/>
        <v>26819</v>
      </c>
      <c r="B26821" s="22">
        <v>3250000</v>
      </c>
      <c r="J26821" s="6">
        <f t="shared" si="839"/>
        <v>614610152858.7196</v>
      </c>
    </row>
    <row r="26822" spans="1:10" x14ac:dyDescent="0.25">
      <c r="A26822">
        <f t="shared" si="840"/>
        <v>26820</v>
      </c>
      <c r="B26822" s="22">
        <v>2008980.8219178081</v>
      </c>
      <c r="J26822" s="6">
        <f t="shared" si="839"/>
        <v>4100584250170.3423</v>
      </c>
    </row>
    <row r="26823" spans="1:10" x14ac:dyDescent="0.25">
      <c r="A26823">
        <f t="shared" si="840"/>
        <v>26821</v>
      </c>
      <c r="B26823" s="22">
        <v>0</v>
      </c>
      <c r="J26823" s="6">
        <f t="shared" si="839"/>
        <v>16272920094200.813</v>
      </c>
    </row>
    <row r="26824" spans="1:10" x14ac:dyDescent="0.25">
      <c r="A26824">
        <f t="shared" si="840"/>
        <v>26822</v>
      </c>
      <c r="B26824" s="22">
        <v>0</v>
      </c>
      <c r="J26824" s="6">
        <f t="shared" si="839"/>
        <v>16272920094200.813</v>
      </c>
    </row>
    <row r="26825" spans="1:10" x14ac:dyDescent="0.25">
      <c r="A26825">
        <f t="shared" si="840"/>
        <v>26823</v>
      </c>
      <c r="B26825" s="22">
        <v>0</v>
      </c>
      <c r="J26825" s="6">
        <f t="shared" si="839"/>
        <v>16272920094200.813</v>
      </c>
    </row>
    <row r="26826" spans="1:10" x14ac:dyDescent="0.25">
      <c r="A26826">
        <f t="shared" si="840"/>
        <v>26824</v>
      </c>
      <c r="B26826" s="22">
        <v>0</v>
      </c>
      <c r="J26826" s="6">
        <f t="shared" si="839"/>
        <v>16272920094200.813</v>
      </c>
    </row>
    <row r="26827" spans="1:10" x14ac:dyDescent="0.25">
      <c r="A26827">
        <f t="shared" si="840"/>
        <v>26825</v>
      </c>
      <c r="B26827" s="22">
        <v>0</v>
      </c>
      <c r="J26827" s="6">
        <f t="shared" si="839"/>
        <v>16272920094200.813</v>
      </c>
    </row>
    <row r="26828" spans="1:10" x14ac:dyDescent="0.25">
      <c r="A26828">
        <f t="shared" si="840"/>
        <v>26826</v>
      </c>
      <c r="B26828" s="22">
        <v>0</v>
      </c>
      <c r="J26828" s="6">
        <f t="shared" si="839"/>
        <v>16272920094200.813</v>
      </c>
    </row>
    <row r="26829" spans="1:10" x14ac:dyDescent="0.25">
      <c r="A26829">
        <f t="shared" si="840"/>
        <v>26827</v>
      </c>
      <c r="B26829" s="22">
        <v>0</v>
      </c>
      <c r="J26829" s="6">
        <f t="shared" si="839"/>
        <v>16272920094200.813</v>
      </c>
    </row>
    <row r="26830" spans="1:10" x14ac:dyDescent="0.25">
      <c r="A26830">
        <f t="shared" si="840"/>
        <v>26828</v>
      </c>
      <c r="B26830" s="22">
        <v>0</v>
      </c>
      <c r="J26830" s="6">
        <f t="shared" si="839"/>
        <v>16272920094200.813</v>
      </c>
    </row>
    <row r="26831" spans="1:10" x14ac:dyDescent="0.25">
      <c r="A26831">
        <f t="shared" si="840"/>
        <v>26829</v>
      </c>
      <c r="B26831" s="22">
        <v>0</v>
      </c>
      <c r="J26831" s="6">
        <f t="shared" si="839"/>
        <v>16272920094200.813</v>
      </c>
    </row>
    <row r="26832" spans="1:10" x14ac:dyDescent="0.25">
      <c r="A26832">
        <f t="shared" si="840"/>
        <v>26830</v>
      </c>
      <c r="B26832" s="22">
        <v>0</v>
      </c>
      <c r="J26832" s="6">
        <f t="shared" si="839"/>
        <v>16272920094200.813</v>
      </c>
    </row>
    <row r="26833" spans="1:10" x14ac:dyDescent="0.25">
      <c r="A26833">
        <f t="shared" si="840"/>
        <v>26831</v>
      </c>
      <c r="B26833" s="22">
        <v>8143430</v>
      </c>
      <c r="J26833" s="6">
        <f t="shared" si="839"/>
        <v>16887655243524.369</v>
      </c>
    </row>
    <row r="26834" spans="1:10" x14ac:dyDescent="0.25">
      <c r="A26834">
        <f t="shared" si="840"/>
        <v>26832</v>
      </c>
      <c r="B26834" s="22">
        <v>8143430</v>
      </c>
      <c r="J26834" s="6">
        <f t="shared" si="839"/>
        <v>16887655243524.369</v>
      </c>
    </row>
    <row r="26835" spans="1:10" x14ac:dyDescent="0.25">
      <c r="A26835">
        <f t="shared" si="840"/>
        <v>26833</v>
      </c>
      <c r="B26835" s="22">
        <v>0</v>
      </c>
      <c r="J26835" s="6">
        <f t="shared" si="839"/>
        <v>16272920094200.813</v>
      </c>
    </row>
    <row r="26836" spans="1:10" x14ac:dyDescent="0.25">
      <c r="A26836">
        <f t="shared" si="840"/>
        <v>26834</v>
      </c>
      <c r="B26836" s="22">
        <v>0</v>
      </c>
      <c r="J26836" s="6">
        <f t="shared" si="839"/>
        <v>16272920094200.813</v>
      </c>
    </row>
    <row r="26837" spans="1:10" x14ac:dyDescent="0.25">
      <c r="A26837">
        <f t="shared" si="840"/>
        <v>26835</v>
      </c>
      <c r="B26837" s="22">
        <v>0</v>
      </c>
      <c r="J26837" s="6">
        <f t="shared" si="839"/>
        <v>16272920094200.813</v>
      </c>
    </row>
    <row r="26838" spans="1:10" x14ac:dyDescent="0.25">
      <c r="A26838">
        <f t="shared" si="840"/>
        <v>26836</v>
      </c>
      <c r="B26838" s="22">
        <v>0</v>
      </c>
      <c r="J26838" s="6">
        <f t="shared" si="839"/>
        <v>16272920094200.813</v>
      </c>
    </row>
    <row r="26839" spans="1:10" x14ac:dyDescent="0.25">
      <c r="A26839">
        <f t="shared" si="840"/>
        <v>26837</v>
      </c>
      <c r="B26839" s="22">
        <v>8143430</v>
      </c>
      <c r="J26839" s="6">
        <f t="shared" si="839"/>
        <v>16887655243524.369</v>
      </c>
    </row>
    <row r="26840" spans="1:10" x14ac:dyDescent="0.25">
      <c r="A26840">
        <f t="shared" si="840"/>
        <v>26838</v>
      </c>
      <c r="B26840" s="22">
        <v>0</v>
      </c>
      <c r="J26840" s="6">
        <f t="shared" si="839"/>
        <v>16272920094200.813</v>
      </c>
    </row>
    <row r="26841" spans="1:10" x14ac:dyDescent="0.25">
      <c r="A26841">
        <f t="shared" si="840"/>
        <v>26839</v>
      </c>
      <c r="B26841" s="22">
        <v>17087110</v>
      </c>
      <c r="J26841" s="6">
        <f t="shared" si="839"/>
        <v>170384444013437.47</v>
      </c>
    </row>
    <row r="26842" spans="1:10" x14ac:dyDescent="0.25">
      <c r="A26842">
        <f t="shared" si="840"/>
        <v>26840</v>
      </c>
      <c r="B26842" s="22">
        <v>0</v>
      </c>
      <c r="J26842" s="6">
        <f t="shared" si="839"/>
        <v>16272920094200.813</v>
      </c>
    </row>
    <row r="26843" spans="1:10" x14ac:dyDescent="0.25">
      <c r="A26843">
        <f t="shared" si="840"/>
        <v>26841</v>
      </c>
      <c r="B26843" s="22">
        <v>0</v>
      </c>
      <c r="J26843" s="6">
        <f t="shared" si="839"/>
        <v>16272920094200.813</v>
      </c>
    </row>
    <row r="26844" spans="1:10" x14ac:dyDescent="0.25">
      <c r="A26844">
        <f t="shared" si="840"/>
        <v>26842</v>
      </c>
      <c r="B26844" s="22">
        <v>0</v>
      </c>
      <c r="J26844" s="6">
        <f t="shared" si="839"/>
        <v>16272920094200.813</v>
      </c>
    </row>
    <row r="26845" spans="1:10" x14ac:dyDescent="0.25">
      <c r="A26845">
        <f t="shared" si="840"/>
        <v>26843</v>
      </c>
      <c r="B26845" s="22">
        <v>8943680</v>
      </c>
      <c r="J26845" s="6">
        <f t="shared" si="839"/>
        <v>24105244819313.906</v>
      </c>
    </row>
    <row r="26846" spans="1:10" x14ac:dyDescent="0.25">
      <c r="A26846">
        <f t="shared" si="840"/>
        <v>26844</v>
      </c>
      <c r="B26846" s="22">
        <v>0</v>
      </c>
      <c r="J26846" s="6">
        <f t="shared" si="839"/>
        <v>16272920094200.813</v>
      </c>
    </row>
    <row r="26847" spans="1:10" x14ac:dyDescent="0.25">
      <c r="A26847">
        <f t="shared" si="840"/>
        <v>26845</v>
      </c>
      <c r="B26847" s="22">
        <v>0</v>
      </c>
      <c r="J26847" s="6">
        <f t="shared" si="839"/>
        <v>16272920094200.813</v>
      </c>
    </row>
    <row r="26848" spans="1:10" x14ac:dyDescent="0.25">
      <c r="A26848">
        <f t="shared" si="840"/>
        <v>26846</v>
      </c>
      <c r="B26848" s="22">
        <v>0</v>
      </c>
      <c r="J26848" s="6">
        <f t="shared" si="839"/>
        <v>16272920094200.813</v>
      </c>
    </row>
    <row r="26849" spans="1:10" x14ac:dyDescent="0.25">
      <c r="A26849">
        <f t="shared" si="840"/>
        <v>26847</v>
      </c>
      <c r="B26849" s="22">
        <v>0</v>
      </c>
      <c r="J26849" s="6">
        <f t="shared" si="839"/>
        <v>16272920094200.813</v>
      </c>
    </row>
    <row r="26850" spans="1:10" x14ac:dyDescent="0.25">
      <c r="A26850">
        <f t="shared" si="840"/>
        <v>26848</v>
      </c>
      <c r="B26850" s="22">
        <v>0</v>
      </c>
      <c r="J26850" s="6">
        <f t="shared" si="839"/>
        <v>16272920094200.813</v>
      </c>
    </row>
    <row r="26851" spans="1:10" x14ac:dyDescent="0.25">
      <c r="A26851">
        <f t="shared" si="840"/>
        <v>26849</v>
      </c>
      <c r="B26851" s="22">
        <v>0</v>
      </c>
      <c r="J26851" s="6">
        <f t="shared" si="839"/>
        <v>16272920094200.813</v>
      </c>
    </row>
    <row r="26852" spans="1:10" x14ac:dyDescent="0.25">
      <c r="A26852">
        <f t="shared" si="840"/>
        <v>26850</v>
      </c>
      <c r="B26852" s="22">
        <v>8943680</v>
      </c>
      <c r="J26852" s="6">
        <f t="shared" si="839"/>
        <v>24105244819313.906</v>
      </c>
    </row>
    <row r="26853" spans="1:10" x14ac:dyDescent="0.25">
      <c r="A26853">
        <f t="shared" si="840"/>
        <v>26851</v>
      </c>
      <c r="B26853" s="22">
        <v>0</v>
      </c>
      <c r="J26853" s="6">
        <f t="shared" si="839"/>
        <v>16272920094200.813</v>
      </c>
    </row>
    <row r="26854" spans="1:10" x14ac:dyDescent="0.25">
      <c r="A26854">
        <f t="shared" si="840"/>
        <v>26852</v>
      </c>
      <c r="B26854" s="22">
        <v>0</v>
      </c>
      <c r="J26854" s="6">
        <f t="shared" si="839"/>
        <v>16272920094200.813</v>
      </c>
    </row>
    <row r="26855" spans="1:10" x14ac:dyDescent="0.25">
      <c r="A26855">
        <f t="shared" si="840"/>
        <v>26853</v>
      </c>
      <c r="B26855" s="22">
        <v>0</v>
      </c>
      <c r="J26855" s="6">
        <f t="shared" si="839"/>
        <v>16272920094200.813</v>
      </c>
    </row>
    <row r="26856" spans="1:10" x14ac:dyDescent="0.25">
      <c r="A26856">
        <f t="shared" si="840"/>
        <v>26854</v>
      </c>
      <c r="B26856" s="22">
        <v>12193680</v>
      </c>
      <c r="J26856" s="6">
        <f t="shared" si="839"/>
        <v>66580854877971.813</v>
      </c>
    </row>
    <row r="26857" spans="1:10" x14ac:dyDescent="0.25">
      <c r="A26857">
        <f t="shared" si="840"/>
        <v>26855</v>
      </c>
      <c r="B26857" s="22">
        <v>17087110</v>
      </c>
      <c r="J26857" s="6">
        <f t="shared" si="839"/>
        <v>170384444013437.47</v>
      </c>
    </row>
    <row r="26858" spans="1:10" x14ac:dyDescent="0.25">
      <c r="A26858">
        <f t="shared" si="840"/>
        <v>26856</v>
      </c>
      <c r="B26858" s="22">
        <v>0</v>
      </c>
      <c r="J26858" s="6">
        <f t="shared" si="839"/>
        <v>16272920094200.813</v>
      </c>
    </row>
    <row r="26859" spans="1:10" x14ac:dyDescent="0.25">
      <c r="A26859">
        <f t="shared" si="840"/>
        <v>26857</v>
      </c>
      <c r="B26859" s="22">
        <v>0</v>
      </c>
      <c r="J26859" s="6">
        <f t="shared" si="839"/>
        <v>16272920094200.813</v>
      </c>
    </row>
    <row r="26860" spans="1:10" x14ac:dyDescent="0.25">
      <c r="A26860">
        <f t="shared" si="840"/>
        <v>26858</v>
      </c>
      <c r="B26860" s="22">
        <v>17087110</v>
      </c>
      <c r="J26860" s="6">
        <f t="shared" si="839"/>
        <v>170384444013437.47</v>
      </c>
    </row>
    <row r="26861" spans="1:10" x14ac:dyDescent="0.25">
      <c r="A26861">
        <f t="shared" si="840"/>
        <v>26859</v>
      </c>
      <c r="B26861" s="22">
        <v>12193680</v>
      </c>
      <c r="J26861" s="6">
        <f t="shared" si="839"/>
        <v>66580854877971.813</v>
      </c>
    </row>
    <row r="26862" spans="1:10" x14ac:dyDescent="0.25">
      <c r="A26862">
        <f t="shared" si="840"/>
        <v>26860</v>
      </c>
      <c r="B26862" s="22">
        <v>0</v>
      </c>
      <c r="J26862" s="6">
        <f t="shared" si="839"/>
        <v>16272920094200.813</v>
      </c>
    </row>
    <row r="26863" spans="1:10" x14ac:dyDescent="0.25">
      <c r="A26863">
        <f t="shared" si="840"/>
        <v>26861</v>
      </c>
      <c r="B26863" s="22">
        <v>0</v>
      </c>
      <c r="J26863" s="6">
        <f t="shared" si="839"/>
        <v>16272920094200.813</v>
      </c>
    </row>
    <row r="26864" spans="1:10" x14ac:dyDescent="0.25">
      <c r="A26864">
        <f t="shared" si="840"/>
        <v>26862</v>
      </c>
      <c r="B26864" s="22">
        <v>3000000</v>
      </c>
      <c r="J26864" s="6">
        <f t="shared" si="839"/>
        <v>1069095532961.9576</v>
      </c>
    </row>
    <row r="26865" spans="1:10" x14ac:dyDescent="0.25">
      <c r="A26865">
        <f t="shared" si="840"/>
        <v>26863</v>
      </c>
      <c r="B26865" s="22">
        <v>0</v>
      </c>
      <c r="J26865" s="6">
        <f t="shared" si="839"/>
        <v>16272920094200.813</v>
      </c>
    </row>
    <row r="26866" spans="1:10" x14ac:dyDescent="0.25">
      <c r="A26866">
        <f t="shared" si="840"/>
        <v>26864</v>
      </c>
      <c r="B26866" s="22">
        <v>11943680</v>
      </c>
      <c r="J26866" s="6">
        <f t="shared" si="839"/>
        <v>62563500258075.047</v>
      </c>
    </row>
    <row r="26867" spans="1:10" x14ac:dyDescent="0.25">
      <c r="A26867">
        <f t="shared" si="840"/>
        <v>26865</v>
      </c>
      <c r="B26867" s="22">
        <v>8943680</v>
      </c>
      <c r="J26867" s="6">
        <f t="shared" si="839"/>
        <v>24105244819313.906</v>
      </c>
    </row>
    <row r="26868" spans="1:10" x14ac:dyDescent="0.25">
      <c r="A26868">
        <f t="shared" si="840"/>
        <v>26866</v>
      </c>
      <c r="B26868" s="22">
        <v>8143430</v>
      </c>
      <c r="J26868" s="6">
        <f t="shared" si="839"/>
        <v>16887655243524.369</v>
      </c>
    </row>
    <row r="26869" spans="1:10" x14ac:dyDescent="0.25">
      <c r="A26869">
        <f t="shared" si="840"/>
        <v>26867</v>
      </c>
      <c r="B26869" s="22">
        <v>8143430</v>
      </c>
      <c r="J26869" s="6">
        <f t="shared" si="839"/>
        <v>16887655243524.369</v>
      </c>
    </row>
    <row r="26870" spans="1:10" x14ac:dyDescent="0.25">
      <c r="A26870">
        <f t="shared" si="840"/>
        <v>26868</v>
      </c>
      <c r="B26870" s="22">
        <v>0</v>
      </c>
      <c r="J26870" s="6">
        <f t="shared" si="839"/>
        <v>16272920094200.813</v>
      </c>
    </row>
    <row r="26871" spans="1:10" x14ac:dyDescent="0.25">
      <c r="A26871">
        <f t="shared" si="840"/>
        <v>26869</v>
      </c>
      <c r="B26871" s="22">
        <v>8143430</v>
      </c>
      <c r="J26871" s="6">
        <f t="shared" si="839"/>
        <v>16887655243524.369</v>
      </c>
    </row>
    <row r="26872" spans="1:10" x14ac:dyDescent="0.25">
      <c r="A26872">
        <f t="shared" si="840"/>
        <v>26870</v>
      </c>
      <c r="B26872" s="22">
        <v>17087110</v>
      </c>
      <c r="J26872" s="6">
        <f t="shared" si="839"/>
        <v>170384444013437.47</v>
      </c>
    </row>
    <row r="26873" spans="1:10" x14ac:dyDescent="0.25">
      <c r="A26873">
        <f t="shared" si="840"/>
        <v>26871</v>
      </c>
      <c r="B26873" s="22">
        <v>0</v>
      </c>
      <c r="J26873" s="6">
        <f t="shared" si="839"/>
        <v>16272920094200.813</v>
      </c>
    </row>
    <row r="26874" spans="1:10" x14ac:dyDescent="0.25">
      <c r="A26874">
        <f t="shared" si="840"/>
        <v>26872</v>
      </c>
      <c r="B26874" s="22">
        <v>8943680</v>
      </c>
      <c r="J26874" s="6">
        <f t="shared" si="839"/>
        <v>24105244819313.906</v>
      </c>
    </row>
    <row r="26875" spans="1:10" x14ac:dyDescent="0.25">
      <c r="A26875">
        <f t="shared" si="840"/>
        <v>26873</v>
      </c>
      <c r="B26875" s="22">
        <v>0</v>
      </c>
      <c r="J26875" s="6">
        <f t="shared" si="839"/>
        <v>16272920094200.813</v>
      </c>
    </row>
    <row r="26876" spans="1:10" x14ac:dyDescent="0.25">
      <c r="A26876">
        <f t="shared" si="840"/>
        <v>26874</v>
      </c>
      <c r="B26876" s="22">
        <v>0</v>
      </c>
      <c r="J26876" s="6">
        <f t="shared" si="839"/>
        <v>16272920094200.813</v>
      </c>
    </row>
    <row r="26877" spans="1:10" x14ac:dyDescent="0.25">
      <c r="A26877">
        <f t="shared" si="840"/>
        <v>26875</v>
      </c>
      <c r="B26877" s="22">
        <v>8943680</v>
      </c>
      <c r="J26877" s="6">
        <f t="shared" si="839"/>
        <v>24105244819313.906</v>
      </c>
    </row>
    <row r="26878" spans="1:10" x14ac:dyDescent="0.25">
      <c r="A26878">
        <f t="shared" si="840"/>
        <v>26876</v>
      </c>
      <c r="B26878" s="22">
        <v>11943680</v>
      </c>
      <c r="J26878" s="6">
        <f t="shared" si="839"/>
        <v>62563500258075.047</v>
      </c>
    </row>
    <row r="26879" spans="1:10" x14ac:dyDescent="0.25">
      <c r="A26879">
        <f t="shared" si="840"/>
        <v>26877</v>
      </c>
      <c r="B26879" s="22">
        <v>0</v>
      </c>
      <c r="J26879" s="6">
        <f t="shared" si="839"/>
        <v>16272920094200.813</v>
      </c>
    </row>
    <row r="26880" spans="1:10" x14ac:dyDescent="0.25">
      <c r="A26880">
        <f t="shared" si="840"/>
        <v>26878</v>
      </c>
      <c r="B26880" s="22">
        <v>3000000</v>
      </c>
      <c r="J26880" s="6">
        <f t="shared" si="839"/>
        <v>1069095532961.9576</v>
      </c>
    </row>
    <row r="26881" spans="1:10" x14ac:dyDescent="0.25">
      <c r="A26881">
        <f t="shared" si="840"/>
        <v>26879</v>
      </c>
      <c r="B26881" s="22">
        <v>0</v>
      </c>
      <c r="J26881" s="6">
        <f t="shared" si="839"/>
        <v>16272920094200.813</v>
      </c>
    </row>
    <row r="26882" spans="1:10" x14ac:dyDescent="0.25">
      <c r="A26882">
        <f t="shared" si="840"/>
        <v>26880</v>
      </c>
      <c r="B26882" s="22">
        <v>17087110</v>
      </c>
      <c r="J26882" s="6">
        <f t="shared" si="839"/>
        <v>170384444013437.47</v>
      </c>
    </row>
    <row r="26883" spans="1:10" x14ac:dyDescent="0.25">
      <c r="A26883">
        <f t="shared" si="840"/>
        <v>26881</v>
      </c>
      <c r="B26883" s="22">
        <v>17087110</v>
      </c>
      <c r="J26883" s="6">
        <f t="shared" ref="J26883:J26946" si="841">(B26883-$I$6)^2</f>
        <v>170384444013437.47</v>
      </c>
    </row>
    <row r="26884" spans="1:10" x14ac:dyDescent="0.25">
      <c r="A26884">
        <f t="shared" ref="A26884:A26947" si="842">A26883+1</f>
        <v>26882</v>
      </c>
      <c r="B26884" s="22">
        <v>0</v>
      </c>
      <c r="J26884" s="6">
        <f t="shared" si="841"/>
        <v>16272920094200.813</v>
      </c>
    </row>
    <row r="26885" spans="1:10" x14ac:dyDescent="0.25">
      <c r="A26885">
        <f t="shared" si="842"/>
        <v>26883</v>
      </c>
      <c r="B26885" s="22">
        <v>8143430</v>
      </c>
      <c r="J26885" s="6">
        <f t="shared" si="841"/>
        <v>16887655243524.369</v>
      </c>
    </row>
    <row r="26886" spans="1:10" x14ac:dyDescent="0.25">
      <c r="A26886">
        <f t="shared" si="842"/>
        <v>26884</v>
      </c>
      <c r="B26886" s="22">
        <v>8143430</v>
      </c>
      <c r="J26886" s="6">
        <f t="shared" si="841"/>
        <v>16887655243524.369</v>
      </c>
    </row>
    <row r="26887" spans="1:10" x14ac:dyDescent="0.25">
      <c r="A26887">
        <f t="shared" si="842"/>
        <v>26885</v>
      </c>
      <c r="B26887" s="22">
        <v>8943680</v>
      </c>
      <c r="J26887" s="6">
        <f t="shared" si="841"/>
        <v>24105244819313.906</v>
      </c>
    </row>
    <row r="26888" spans="1:10" x14ac:dyDescent="0.25">
      <c r="A26888">
        <f t="shared" si="842"/>
        <v>26886</v>
      </c>
      <c r="B26888" s="22">
        <v>0</v>
      </c>
      <c r="J26888" s="6">
        <f t="shared" si="841"/>
        <v>16272920094200.813</v>
      </c>
    </row>
    <row r="26889" spans="1:10" x14ac:dyDescent="0.25">
      <c r="A26889">
        <f t="shared" si="842"/>
        <v>26887</v>
      </c>
      <c r="B26889" s="22">
        <v>0</v>
      </c>
      <c r="J26889" s="6">
        <f t="shared" si="841"/>
        <v>16272920094200.813</v>
      </c>
    </row>
    <row r="26890" spans="1:10" x14ac:dyDescent="0.25">
      <c r="A26890">
        <f t="shared" si="842"/>
        <v>26888</v>
      </c>
      <c r="B26890" s="22">
        <v>8943680</v>
      </c>
      <c r="J26890" s="6">
        <f t="shared" si="841"/>
        <v>24105244819313.906</v>
      </c>
    </row>
    <row r="26891" spans="1:10" x14ac:dyDescent="0.25">
      <c r="A26891">
        <f t="shared" si="842"/>
        <v>26889</v>
      </c>
      <c r="B26891" s="22">
        <v>0</v>
      </c>
      <c r="J26891" s="6">
        <f t="shared" si="841"/>
        <v>16272920094200.813</v>
      </c>
    </row>
    <row r="26892" spans="1:10" x14ac:dyDescent="0.25">
      <c r="A26892">
        <f t="shared" si="842"/>
        <v>26890</v>
      </c>
      <c r="B26892" s="22">
        <v>285171.25</v>
      </c>
      <c r="J26892" s="6">
        <f t="shared" si="841"/>
        <v>14053497767724.313</v>
      </c>
    </row>
    <row r="26893" spans="1:10" x14ac:dyDescent="0.25">
      <c r="A26893">
        <f t="shared" si="842"/>
        <v>26891</v>
      </c>
      <c r="B26893" s="22">
        <v>0</v>
      </c>
      <c r="J26893" s="6">
        <f t="shared" si="841"/>
        <v>16272920094200.813</v>
      </c>
    </row>
    <row r="26894" spans="1:10" x14ac:dyDescent="0.25">
      <c r="A26894">
        <f t="shared" si="842"/>
        <v>26892</v>
      </c>
      <c r="B26894" s="22">
        <v>54335043.934246585</v>
      </c>
      <c r="J26894" s="6">
        <f t="shared" si="841"/>
        <v>2530197962460137.5</v>
      </c>
    </row>
    <row r="26895" spans="1:10" x14ac:dyDescent="0.25">
      <c r="A26895">
        <f t="shared" si="842"/>
        <v>26893</v>
      </c>
      <c r="B26895" s="22">
        <v>0</v>
      </c>
      <c r="J26895" s="6">
        <f t="shared" si="841"/>
        <v>16272920094200.813</v>
      </c>
    </row>
    <row r="26896" spans="1:10" x14ac:dyDescent="0.25">
      <c r="A26896">
        <f t="shared" si="842"/>
        <v>26894</v>
      </c>
      <c r="B26896" s="22">
        <v>0</v>
      </c>
      <c r="J26896" s="6">
        <f t="shared" si="841"/>
        <v>16272920094200.813</v>
      </c>
    </row>
    <row r="26897" spans="1:10" x14ac:dyDescent="0.25">
      <c r="A26897">
        <f t="shared" si="842"/>
        <v>26895</v>
      </c>
      <c r="B26897" s="22">
        <v>0</v>
      </c>
      <c r="J26897" s="6">
        <f t="shared" si="841"/>
        <v>16272920094200.813</v>
      </c>
    </row>
    <row r="26898" spans="1:10" x14ac:dyDescent="0.25">
      <c r="A26898">
        <f t="shared" si="842"/>
        <v>26896</v>
      </c>
      <c r="B26898" s="22">
        <v>0</v>
      </c>
      <c r="J26898" s="6">
        <f t="shared" si="841"/>
        <v>16272920094200.813</v>
      </c>
    </row>
    <row r="26899" spans="1:10" x14ac:dyDescent="0.25">
      <c r="A26899">
        <f t="shared" si="842"/>
        <v>26897</v>
      </c>
      <c r="B26899" s="22">
        <v>8943680</v>
      </c>
      <c r="J26899" s="6">
        <f t="shared" si="841"/>
        <v>24105244819313.906</v>
      </c>
    </row>
    <row r="26900" spans="1:10" x14ac:dyDescent="0.25">
      <c r="A26900">
        <f t="shared" si="842"/>
        <v>26898</v>
      </c>
      <c r="B26900" s="22">
        <v>9228851.25</v>
      </c>
      <c r="J26900" s="6">
        <f t="shared" si="841"/>
        <v>26986783303237.406</v>
      </c>
    </row>
    <row r="26901" spans="1:10" x14ac:dyDescent="0.25">
      <c r="A26901">
        <f t="shared" si="842"/>
        <v>26899</v>
      </c>
      <c r="B26901" s="22">
        <v>0</v>
      </c>
      <c r="J26901" s="6">
        <f t="shared" si="841"/>
        <v>16272920094200.813</v>
      </c>
    </row>
    <row r="26902" spans="1:10" x14ac:dyDescent="0.25">
      <c r="A26902">
        <f t="shared" si="842"/>
        <v>26900</v>
      </c>
      <c r="B26902" s="22">
        <v>0</v>
      </c>
      <c r="J26902" s="6">
        <f t="shared" si="841"/>
        <v>16272920094200.813</v>
      </c>
    </row>
    <row r="26903" spans="1:10" x14ac:dyDescent="0.25">
      <c r="A26903">
        <f t="shared" si="842"/>
        <v>26901</v>
      </c>
      <c r="B26903" s="22">
        <v>8143430</v>
      </c>
      <c r="J26903" s="6">
        <f t="shared" si="841"/>
        <v>16887655243524.369</v>
      </c>
    </row>
    <row r="26904" spans="1:10" x14ac:dyDescent="0.25">
      <c r="A26904">
        <f t="shared" si="842"/>
        <v>26902</v>
      </c>
      <c r="B26904" s="22">
        <v>0</v>
      </c>
      <c r="J26904" s="6">
        <f t="shared" si="841"/>
        <v>16272920094200.813</v>
      </c>
    </row>
    <row r="26905" spans="1:10" x14ac:dyDescent="0.25">
      <c r="A26905">
        <f t="shared" si="842"/>
        <v>26903</v>
      </c>
      <c r="B26905" s="22">
        <v>0</v>
      </c>
      <c r="J26905" s="6">
        <f t="shared" si="841"/>
        <v>16272920094200.813</v>
      </c>
    </row>
    <row r="26906" spans="1:10" x14ac:dyDescent="0.25">
      <c r="A26906">
        <f t="shared" si="842"/>
        <v>26904</v>
      </c>
      <c r="B26906" s="22">
        <v>0</v>
      </c>
      <c r="J26906" s="6">
        <f t="shared" si="841"/>
        <v>16272920094200.813</v>
      </c>
    </row>
    <row r="26907" spans="1:10" x14ac:dyDescent="0.25">
      <c r="A26907">
        <f t="shared" si="842"/>
        <v>26905</v>
      </c>
      <c r="B26907" s="22">
        <v>0</v>
      </c>
      <c r="J26907" s="6">
        <f t="shared" si="841"/>
        <v>16272920094200.813</v>
      </c>
    </row>
    <row r="26908" spans="1:10" x14ac:dyDescent="0.25">
      <c r="A26908">
        <f t="shared" si="842"/>
        <v>26906</v>
      </c>
      <c r="B26908" s="22">
        <v>0</v>
      </c>
      <c r="J26908" s="6">
        <f t="shared" si="841"/>
        <v>16272920094200.813</v>
      </c>
    </row>
    <row r="26909" spans="1:10" x14ac:dyDescent="0.25">
      <c r="A26909">
        <f t="shared" si="842"/>
        <v>26907</v>
      </c>
      <c r="B26909" s="22">
        <v>0</v>
      </c>
      <c r="J26909" s="6">
        <f t="shared" si="841"/>
        <v>16272920094200.813</v>
      </c>
    </row>
    <row r="26910" spans="1:10" x14ac:dyDescent="0.25">
      <c r="A26910">
        <f t="shared" si="842"/>
        <v>26908</v>
      </c>
      <c r="B26910" s="22">
        <v>0</v>
      </c>
      <c r="J26910" s="6">
        <f t="shared" si="841"/>
        <v>16272920094200.813</v>
      </c>
    </row>
    <row r="26911" spans="1:10" x14ac:dyDescent="0.25">
      <c r="A26911">
        <f t="shared" si="842"/>
        <v>26909</v>
      </c>
      <c r="B26911" s="22">
        <v>8943680</v>
      </c>
      <c r="J26911" s="6">
        <f t="shared" si="841"/>
        <v>24105244819313.906</v>
      </c>
    </row>
    <row r="26912" spans="1:10" x14ac:dyDescent="0.25">
      <c r="A26912">
        <f t="shared" si="842"/>
        <v>26910</v>
      </c>
      <c r="B26912" s="22">
        <v>8143430</v>
      </c>
      <c r="J26912" s="6">
        <f t="shared" si="841"/>
        <v>16887655243524.369</v>
      </c>
    </row>
    <row r="26913" spans="1:10" x14ac:dyDescent="0.25">
      <c r="A26913">
        <f t="shared" si="842"/>
        <v>26911</v>
      </c>
      <c r="B26913" s="22">
        <v>8943680</v>
      </c>
      <c r="J26913" s="6">
        <f t="shared" si="841"/>
        <v>24105244819313.906</v>
      </c>
    </row>
    <row r="26914" spans="1:10" x14ac:dyDescent="0.25">
      <c r="A26914">
        <f t="shared" si="842"/>
        <v>26912</v>
      </c>
      <c r="B26914" s="22">
        <v>0</v>
      </c>
      <c r="J26914" s="6">
        <f t="shared" si="841"/>
        <v>16272920094200.813</v>
      </c>
    </row>
    <row r="26915" spans="1:10" x14ac:dyDescent="0.25">
      <c r="A26915">
        <f t="shared" si="842"/>
        <v>26913</v>
      </c>
      <c r="B26915" s="22">
        <v>8143430</v>
      </c>
      <c r="J26915" s="6">
        <f t="shared" si="841"/>
        <v>16887655243524.369</v>
      </c>
    </row>
    <row r="26916" spans="1:10" x14ac:dyDescent="0.25">
      <c r="A26916">
        <f t="shared" si="842"/>
        <v>26914</v>
      </c>
      <c r="B26916" s="22">
        <v>0</v>
      </c>
      <c r="J26916" s="6">
        <f t="shared" si="841"/>
        <v>16272920094200.813</v>
      </c>
    </row>
    <row r="26917" spans="1:10" x14ac:dyDescent="0.25">
      <c r="A26917">
        <f t="shared" si="842"/>
        <v>26915</v>
      </c>
      <c r="B26917" s="22">
        <v>17087110</v>
      </c>
      <c r="J26917" s="6">
        <f t="shared" si="841"/>
        <v>170384444013437.47</v>
      </c>
    </row>
    <row r="26918" spans="1:10" x14ac:dyDescent="0.25">
      <c r="A26918">
        <f t="shared" si="842"/>
        <v>26916</v>
      </c>
      <c r="B26918" s="22">
        <v>17087110</v>
      </c>
      <c r="J26918" s="6">
        <f t="shared" si="841"/>
        <v>170384444013437.47</v>
      </c>
    </row>
    <row r="26919" spans="1:10" x14ac:dyDescent="0.25">
      <c r="A26919">
        <f t="shared" si="842"/>
        <v>26917</v>
      </c>
      <c r="B26919" s="22">
        <v>8143430</v>
      </c>
      <c r="J26919" s="6">
        <f t="shared" si="841"/>
        <v>16887655243524.369</v>
      </c>
    </row>
    <row r="26920" spans="1:10" x14ac:dyDescent="0.25">
      <c r="A26920">
        <f t="shared" si="842"/>
        <v>26918</v>
      </c>
      <c r="B26920" s="22">
        <v>0</v>
      </c>
      <c r="J26920" s="6">
        <f t="shared" si="841"/>
        <v>16272920094200.813</v>
      </c>
    </row>
    <row r="26921" spans="1:10" x14ac:dyDescent="0.25">
      <c r="A26921">
        <f t="shared" si="842"/>
        <v>26919</v>
      </c>
      <c r="B26921" s="22">
        <v>0</v>
      </c>
      <c r="J26921" s="6">
        <f t="shared" si="841"/>
        <v>16272920094200.813</v>
      </c>
    </row>
    <row r="26922" spans="1:10" x14ac:dyDescent="0.25">
      <c r="A26922">
        <f t="shared" si="842"/>
        <v>26920</v>
      </c>
      <c r="B26922" s="22">
        <v>8943680</v>
      </c>
      <c r="J26922" s="6">
        <f t="shared" si="841"/>
        <v>24105244819313.906</v>
      </c>
    </row>
    <row r="26923" spans="1:10" x14ac:dyDescent="0.25">
      <c r="A26923">
        <f t="shared" si="842"/>
        <v>26921</v>
      </c>
      <c r="B26923" s="22">
        <v>0</v>
      </c>
      <c r="J26923" s="6">
        <f t="shared" si="841"/>
        <v>16272920094200.813</v>
      </c>
    </row>
    <row r="26924" spans="1:10" x14ac:dyDescent="0.25">
      <c r="A26924">
        <f t="shared" si="842"/>
        <v>26922</v>
      </c>
      <c r="B26924" s="22">
        <v>0</v>
      </c>
      <c r="J26924" s="6">
        <f t="shared" si="841"/>
        <v>16272920094200.813</v>
      </c>
    </row>
    <row r="26925" spans="1:10" x14ac:dyDescent="0.25">
      <c r="A26925">
        <f t="shared" si="842"/>
        <v>26923</v>
      </c>
      <c r="B26925" s="22">
        <v>3250000</v>
      </c>
      <c r="J26925" s="6">
        <f t="shared" si="841"/>
        <v>614610152858.7196</v>
      </c>
    </row>
    <row r="26926" spans="1:10" x14ac:dyDescent="0.25">
      <c r="A26926">
        <f t="shared" si="842"/>
        <v>26924</v>
      </c>
      <c r="B26926" s="22">
        <v>0</v>
      </c>
      <c r="J26926" s="6">
        <f t="shared" si="841"/>
        <v>16272920094200.813</v>
      </c>
    </row>
    <row r="26927" spans="1:10" x14ac:dyDescent="0.25">
      <c r="A26927">
        <f t="shared" si="842"/>
        <v>26925</v>
      </c>
      <c r="B26927" s="22">
        <v>0</v>
      </c>
      <c r="J26927" s="6">
        <f t="shared" si="841"/>
        <v>16272920094200.813</v>
      </c>
    </row>
    <row r="26928" spans="1:10" x14ac:dyDescent="0.25">
      <c r="A26928">
        <f t="shared" si="842"/>
        <v>26926</v>
      </c>
      <c r="B26928" s="22">
        <v>8943680</v>
      </c>
      <c r="J26928" s="6">
        <f t="shared" si="841"/>
        <v>24105244819313.906</v>
      </c>
    </row>
    <row r="26929" spans="1:10" x14ac:dyDescent="0.25">
      <c r="A26929">
        <f t="shared" si="842"/>
        <v>26927</v>
      </c>
      <c r="B26929" s="22">
        <v>0</v>
      </c>
      <c r="J26929" s="6">
        <f t="shared" si="841"/>
        <v>16272920094200.813</v>
      </c>
    </row>
    <row r="26930" spans="1:10" x14ac:dyDescent="0.25">
      <c r="A26930">
        <f t="shared" si="842"/>
        <v>26928</v>
      </c>
      <c r="B26930" s="22">
        <v>3000000</v>
      </c>
      <c r="J26930" s="6">
        <f t="shared" si="841"/>
        <v>1069095532961.9576</v>
      </c>
    </row>
    <row r="26931" spans="1:10" x14ac:dyDescent="0.25">
      <c r="A26931">
        <f t="shared" si="842"/>
        <v>26929</v>
      </c>
      <c r="B26931" s="22">
        <v>0</v>
      </c>
      <c r="J26931" s="6">
        <f t="shared" si="841"/>
        <v>16272920094200.813</v>
      </c>
    </row>
    <row r="26932" spans="1:10" x14ac:dyDescent="0.25">
      <c r="A26932">
        <f t="shared" si="842"/>
        <v>26930</v>
      </c>
      <c r="B26932" s="22">
        <v>0</v>
      </c>
      <c r="J26932" s="6">
        <f t="shared" si="841"/>
        <v>16272920094200.813</v>
      </c>
    </row>
    <row r="26933" spans="1:10" x14ac:dyDescent="0.25">
      <c r="A26933">
        <f t="shared" si="842"/>
        <v>26931</v>
      </c>
      <c r="B26933" s="22">
        <v>3250000</v>
      </c>
      <c r="J26933" s="6">
        <f t="shared" si="841"/>
        <v>614610152858.7196</v>
      </c>
    </row>
    <row r="26934" spans="1:10" x14ac:dyDescent="0.25">
      <c r="A26934">
        <f t="shared" si="842"/>
        <v>26932</v>
      </c>
      <c r="B26934" s="22">
        <v>3000000</v>
      </c>
      <c r="J26934" s="6">
        <f t="shared" si="841"/>
        <v>1069095532961.9576</v>
      </c>
    </row>
    <row r="26935" spans="1:10" x14ac:dyDescent="0.25">
      <c r="A26935">
        <f t="shared" si="842"/>
        <v>26933</v>
      </c>
      <c r="B26935" s="22">
        <v>8143430</v>
      </c>
      <c r="J26935" s="6">
        <f t="shared" si="841"/>
        <v>16887655243524.369</v>
      </c>
    </row>
    <row r="26936" spans="1:10" x14ac:dyDescent="0.25">
      <c r="A26936">
        <f t="shared" si="842"/>
        <v>26934</v>
      </c>
      <c r="B26936" s="22">
        <v>0</v>
      </c>
      <c r="J26936" s="6">
        <f t="shared" si="841"/>
        <v>16272920094200.813</v>
      </c>
    </row>
    <row r="26937" spans="1:10" x14ac:dyDescent="0.25">
      <c r="A26937">
        <f t="shared" si="842"/>
        <v>26935</v>
      </c>
      <c r="B26937" s="22">
        <v>12193680</v>
      </c>
      <c r="J26937" s="6">
        <f t="shared" si="841"/>
        <v>66580854877971.813</v>
      </c>
    </row>
    <row r="26938" spans="1:10" x14ac:dyDescent="0.25">
      <c r="A26938">
        <f t="shared" si="842"/>
        <v>26936</v>
      </c>
      <c r="B26938" s="22">
        <v>8143430</v>
      </c>
      <c r="J26938" s="6">
        <f t="shared" si="841"/>
        <v>16887655243524.369</v>
      </c>
    </row>
    <row r="26939" spans="1:10" x14ac:dyDescent="0.25">
      <c r="A26939">
        <f t="shared" si="842"/>
        <v>26937</v>
      </c>
      <c r="B26939" s="22">
        <v>17087110</v>
      </c>
      <c r="J26939" s="6">
        <f t="shared" si="841"/>
        <v>170384444013437.47</v>
      </c>
    </row>
    <row r="26940" spans="1:10" x14ac:dyDescent="0.25">
      <c r="A26940">
        <f t="shared" si="842"/>
        <v>26938</v>
      </c>
      <c r="B26940" s="22">
        <v>0</v>
      </c>
      <c r="J26940" s="6">
        <f t="shared" si="841"/>
        <v>16272920094200.813</v>
      </c>
    </row>
    <row r="26941" spans="1:10" x14ac:dyDescent="0.25">
      <c r="A26941">
        <f t="shared" si="842"/>
        <v>26939</v>
      </c>
      <c r="B26941" s="22">
        <v>0</v>
      </c>
      <c r="J26941" s="6">
        <f t="shared" si="841"/>
        <v>16272920094200.813</v>
      </c>
    </row>
    <row r="26942" spans="1:10" x14ac:dyDescent="0.25">
      <c r="A26942">
        <f t="shared" si="842"/>
        <v>26940</v>
      </c>
      <c r="B26942" s="22">
        <v>8943680</v>
      </c>
      <c r="J26942" s="6">
        <f t="shared" si="841"/>
        <v>24105244819313.906</v>
      </c>
    </row>
    <row r="26943" spans="1:10" x14ac:dyDescent="0.25">
      <c r="A26943">
        <f t="shared" si="842"/>
        <v>26941</v>
      </c>
      <c r="B26943" s="22">
        <v>0</v>
      </c>
      <c r="J26943" s="6">
        <f t="shared" si="841"/>
        <v>16272920094200.813</v>
      </c>
    </row>
    <row r="26944" spans="1:10" x14ac:dyDescent="0.25">
      <c r="A26944">
        <f t="shared" si="842"/>
        <v>26942</v>
      </c>
      <c r="B26944" s="22">
        <v>8143430</v>
      </c>
      <c r="J26944" s="6">
        <f t="shared" si="841"/>
        <v>16887655243524.369</v>
      </c>
    </row>
    <row r="26945" spans="1:10" x14ac:dyDescent="0.25">
      <c r="A26945">
        <f t="shared" si="842"/>
        <v>26943</v>
      </c>
      <c r="B26945" s="22">
        <v>285171.25</v>
      </c>
      <c r="J26945" s="6">
        <f t="shared" si="841"/>
        <v>14053497767724.313</v>
      </c>
    </row>
    <row r="26946" spans="1:10" x14ac:dyDescent="0.25">
      <c r="A26946">
        <f t="shared" si="842"/>
        <v>26944</v>
      </c>
      <c r="B26946" s="22">
        <v>0</v>
      </c>
      <c r="J26946" s="6">
        <f t="shared" si="841"/>
        <v>16272920094200.813</v>
      </c>
    </row>
    <row r="26947" spans="1:10" x14ac:dyDescent="0.25">
      <c r="A26947">
        <f t="shared" si="842"/>
        <v>26945</v>
      </c>
      <c r="B26947" s="22">
        <v>8143430</v>
      </c>
      <c r="J26947" s="6">
        <f t="shared" ref="J26947:J27010" si="843">(B26947-$I$6)^2</f>
        <v>16887655243524.369</v>
      </c>
    </row>
    <row r="26948" spans="1:10" x14ac:dyDescent="0.25">
      <c r="A26948">
        <f t="shared" ref="A26948:A27011" si="844">A26947+1</f>
        <v>26946</v>
      </c>
      <c r="B26948" s="22">
        <v>17087110</v>
      </c>
      <c r="J26948" s="6">
        <f t="shared" si="843"/>
        <v>170384444013437.47</v>
      </c>
    </row>
    <row r="26949" spans="1:10" x14ac:dyDescent="0.25">
      <c r="A26949">
        <f t="shared" si="844"/>
        <v>26947</v>
      </c>
      <c r="B26949" s="22">
        <v>3250000</v>
      </c>
      <c r="J26949" s="6">
        <f t="shared" si="843"/>
        <v>614610152858.7196</v>
      </c>
    </row>
    <row r="26950" spans="1:10" x14ac:dyDescent="0.25">
      <c r="A26950">
        <f t="shared" si="844"/>
        <v>26948</v>
      </c>
      <c r="B26950" s="22">
        <v>0</v>
      </c>
      <c r="J26950" s="6">
        <f t="shared" si="843"/>
        <v>16272920094200.813</v>
      </c>
    </row>
    <row r="26951" spans="1:10" x14ac:dyDescent="0.25">
      <c r="A26951">
        <f t="shared" si="844"/>
        <v>26949</v>
      </c>
      <c r="B26951" s="22">
        <v>0</v>
      </c>
      <c r="J26951" s="6">
        <f t="shared" si="843"/>
        <v>16272920094200.813</v>
      </c>
    </row>
    <row r="26952" spans="1:10" x14ac:dyDescent="0.25">
      <c r="A26952">
        <f t="shared" si="844"/>
        <v>26950</v>
      </c>
      <c r="B26952" s="22">
        <v>8943680</v>
      </c>
      <c r="J26952" s="6">
        <f t="shared" si="843"/>
        <v>24105244819313.906</v>
      </c>
    </row>
    <row r="26953" spans="1:10" x14ac:dyDescent="0.25">
      <c r="A26953">
        <f t="shared" si="844"/>
        <v>26951</v>
      </c>
      <c r="B26953" s="22">
        <v>0</v>
      </c>
      <c r="J26953" s="6">
        <f t="shared" si="843"/>
        <v>16272920094200.813</v>
      </c>
    </row>
    <row r="26954" spans="1:10" x14ac:dyDescent="0.25">
      <c r="A26954">
        <f t="shared" si="844"/>
        <v>26952</v>
      </c>
      <c r="B26954" s="22">
        <v>8943680</v>
      </c>
      <c r="J26954" s="6">
        <f t="shared" si="843"/>
        <v>24105244819313.906</v>
      </c>
    </row>
    <row r="26955" spans="1:10" x14ac:dyDescent="0.25">
      <c r="A26955">
        <f t="shared" si="844"/>
        <v>26953</v>
      </c>
      <c r="B26955" s="22">
        <v>8143430</v>
      </c>
      <c r="J26955" s="6">
        <f t="shared" si="843"/>
        <v>16887655243524.369</v>
      </c>
    </row>
    <row r="26956" spans="1:10" x14ac:dyDescent="0.25">
      <c r="A26956">
        <f t="shared" si="844"/>
        <v>26954</v>
      </c>
      <c r="B26956" s="22">
        <v>3250000</v>
      </c>
      <c r="J26956" s="6">
        <f t="shared" si="843"/>
        <v>614610152858.7196</v>
      </c>
    </row>
    <row r="26957" spans="1:10" x14ac:dyDescent="0.25">
      <c r="A26957">
        <f t="shared" si="844"/>
        <v>26955</v>
      </c>
      <c r="B26957" s="22">
        <v>17087110</v>
      </c>
      <c r="J26957" s="6">
        <f t="shared" si="843"/>
        <v>170384444013437.47</v>
      </c>
    </row>
    <row r="26958" spans="1:10" x14ac:dyDescent="0.25">
      <c r="A26958">
        <f t="shared" si="844"/>
        <v>26956</v>
      </c>
      <c r="B26958" s="22">
        <v>0</v>
      </c>
      <c r="J26958" s="6">
        <f t="shared" si="843"/>
        <v>16272920094200.813</v>
      </c>
    </row>
    <row r="26959" spans="1:10" x14ac:dyDescent="0.25">
      <c r="A26959">
        <f t="shared" si="844"/>
        <v>26957</v>
      </c>
      <c r="B26959" s="22">
        <v>0</v>
      </c>
      <c r="J26959" s="6">
        <f t="shared" si="843"/>
        <v>16272920094200.813</v>
      </c>
    </row>
    <row r="26960" spans="1:10" x14ac:dyDescent="0.25">
      <c r="A26960">
        <f t="shared" si="844"/>
        <v>26958</v>
      </c>
      <c r="B26960" s="22">
        <v>0</v>
      </c>
      <c r="J26960" s="6">
        <f t="shared" si="843"/>
        <v>16272920094200.813</v>
      </c>
    </row>
    <row r="26961" spans="1:10" x14ac:dyDescent="0.25">
      <c r="A26961">
        <f t="shared" si="844"/>
        <v>26959</v>
      </c>
      <c r="B26961" s="22">
        <v>8143430</v>
      </c>
      <c r="J26961" s="6">
        <f t="shared" si="843"/>
        <v>16887655243524.369</v>
      </c>
    </row>
    <row r="26962" spans="1:10" x14ac:dyDescent="0.25">
      <c r="A26962">
        <f t="shared" si="844"/>
        <v>26960</v>
      </c>
      <c r="B26962" s="22">
        <v>0</v>
      </c>
      <c r="J26962" s="6">
        <f t="shared" si="843"/>
        <v>16272920094200.813</v>
      </c>
    </row>
    <row r="26963" spans="1:10" x14ac:dyDescent="0.25">
      <c r="A26963">
        <f t="shared" si="844"/>
        <v>26961</v>
      </c>
      <c r="B26963" s="22">
        <v>8143430</v>
      </c>
      <c r="J26963" s="6">
        <f t="shared" si="843"/>
        <v>16887655243524.369</v>
      </c>
    </row>
    <row r="26964" spans="1:10" x14ac:dyDescent="0.25">
      <c r="A26964">
        <f t="shared" si="844"/>
        <v>26962</v>
      </c>
      <c r="B26964" s="22">
        <v>0</v>
      </c>
      <c r="J26964" s="6">
        <f t="shared" si="843"/>
        <v>16272920094200.813</v>
      </c>
    </row>
    <row r="26965" spans="1:10" x14ac:dyDescent="0.25">
      <c r="A26965">
        <f t="shared" si="844"/>
        <v>26963</v>
      </c>
      <c r="B26965" s="22">
        <v>0</v>
      </c>
      <c r="J26965" s="6">
        <f t="shared" si="843"/>
        <v>16272920094200.813</v>
      </c>
    </row>
    <row r="26966" spans="1:10" x14ac:dyDescent="0.25">
      <c r="A26966">
        <f t="shared" si="844"/>
        <v>26964</v>
      </c>
      <c r="B26966" s="22">
        <v>0</v>
      </c>
      <c r="J26966" s="6">
        <f t="shared" si="843"/>
        <v>16272920094200.813</v>
      </c>
    </row>
    <row r="26967" spans="1:10" x14ac:dyDescent="0.25">
      <c r="A26967">
        <f t="shared" si="844"/>
        <v>26965</v>
      </c>
      <c r="B26967" s="22">
        <v>0</v>
      </c>
      <c r="J26967" s="6">
        <f t="shared" si="843"/>
        <v>16272920094200.813</v>
      </c>
    </row>
    <row r="26968" spans="1:10" x14ac:dyDescent="0.25">
      <c r="A26968">
        <f t="shared" si="844"/>
        <v>26966</v>
      </c>
      <c r="B26968" s="22">
        <v>0</v>
      </c>
      <c r="J26968" s="6">
        <f t="shared" si="843"/>
        <v>16272920094200.813</v>
      </c>
    </row>
    <row r="26969" spans="1:10" x14ac:dyDescent="0.25">
      <c r="A26969">
        <f t="shared" si="844"/>
        <v>26967</v>
      </c>
      <c r="B26969" s="22">
        <v>0</v>
      </c>
      <c r="J26969" s="6">
        <f t="shared" si="843"/>
        <v>16272920094200.813</v>
      </c>
    </row>
    <row r="26970" spans="1:10" x14ac:dyDescent="0.25">
      <c r="A26970">
        <f t="shared" si="844"/>
        <v>26968</v>
      </c>
      <c r="B26970" s="22">
        <v>8143430</v>
      </c>
      <c r="J26970" s="6">
        <f t="shared" si="843"/>
        <v>16887655243524.369</v>
      </c>
    </row>
    <row r="26971" spans="1:10" x14ac:dyDescent="0.25">
      <c r="A26971">
        <f t="shared" si="844"/>
        <v>26969</v>
      </c>
      <c r="B26971" s="22">
        <v>8943680</v>
      </c>
      <c r="J26971" s="6">
        <f t="shared" si="843"/>
        <v>24105244819313.906</v>
      </c>
    </row>
    <row r="26972" spans="1:10" x14ac:dyDescent="0.25">
      <c r="A26972">
        <f t="shared" si="844"/>
        <v>26970</v>
      </c>
      <c r="B26972" s="22">
        <v>0</v>
      </c>
      <c r="J26972" s="6">
        <f t="shared" si="843"/>
        <v>16272920094200.813</v>
      </c>
    </row>
    <row r="26973" spans="1:10" x14ac:dyDescent="0.25">
      <c r="A26973">
        <f t="shared" si="844"/>
        <v>26971</v>
      </c>
      <c r="B26973" s="22">
        <v>8943680</v>
      </c>
      <c r="J26973" s="6">
        <f t="shared" si="843"/>
        <v>24105244819313.906</v>
      </c>
    </row>
    <row r="26974" spans="1:10" x14ac:dyDescent="0.25">
      <c r="A26974">
        <f t="shared" si="844"/>
        <v>26972</v>
      </c>
      <c r="B26974" s="22">
        <v>0</v>
      </c>
      <c r="J26974" s="6">
        <f t="shared" si="843"/>
        <v>16272920094200.813</v>
      </c>
    </row>
    <row r="26975" spans="1:10" x14ac:dyDescent="0.25">
      <c r="A26975">
        <f t="shared" si="844"/>
        <v>26973</v>
      </c>
      <c r="B26975" s="22">
        <v>0</v>
      </c>
      <c r="J26975" s="6">
        <f t="shared" si="843"/>
        <v>16272920094200.813</v>
      </c>
    </row>
    <row r="26976" spans="1:10" x14ac:dyDescent="0.25">
      <c r="A26976">
        <f t="shared" si="844"/>
        <v>26974</v>
      </c>
      <c r="B26976" s="22">
        <v>0</v>
      </c>
      <c r="J26976" s="6">
        <f t="shared" si="843"/>
        <v>16272920094200.813</v>
      </c>
    </row>
    <row r="26977" spans="1:10" x14ac:dyDescent="0.25">
      <c r="A26977">
        <f t="shared" si="844"/>
        <v>26975</v>
      </c>
      <c r="B26977" s="22">
        <v>0</v>
      </c>
      <c r="J26977" s="6">
        <f t="shared" si="843"/>
        <v>16272920094200.813</v>
      </c>
    </row>
    <row r="26978" spans="1:10" x14ac:dyDescent="0.25">
      <c r="A26978">
        <f t="shared" si="844"/>
        <v>26976</v>
      </c>
      <c r="B26978" s="22">
        <v>8143430</v>
      </c>
      <c r="J26978" s="6">
        <f t="shared" si="843"/>
        <v>16887655243524.369</v>
      </c>
    </row>
    <row r="26979" spans="1:10" x14ac:dyDescent="0.25">
      <c r="A26979">
        <f t="shared" si="844"/>
        <v>26977</v>
      </c>
      <c r="B26979" s="22">
        <v>8143430</v>
      </c>
      <c r="J26979" s="6">
        <f t="shared" si="843"/>
        <v>16887655243524.369</v>
      </c>
    </row>
    <row r="26980" spans="1:10" x14ac:dyDescent="0.25">
      <c r="A26980">
        <f t="shared" si="844"/>
        <v>26978</v>
      </c>
      <c r="B26980" s="22">
        <v>3250000</v>
      </c>
      <c r="J26980" s="6">
        <f t="shared" si="843"/>
        <v>614610152858.7196</v>
      </c>
    </row>
    <row r="26981" spans="1:10" x14ac:dyDescent="0.25">
      <c r="A26981">
        <f t="shared" si="844"/>
        <v>26979</v>
      </c>
      <c r="B26981" s="22">
        <v>0</v>
      </c>
      <c r="J26981" s="6">
        <f t="shared" si="843"/>
        <v>16272920094200.813</v>
      </c>
    </row>
    <row r="26982" spans="1:10" x14ac:dyDescent="0.25">
      <c r="A26982">
        <f t="shared" si="844"/>
        <v>26980</v>
      </c>
      <c r="B26982" s="22">
        <v>0</v>
      </c>
      <c r="J26982" s="6">
        <f t="shared" si="843"/>
        <v>16272920094200.813</v>
      </c>
    </row>
    <row r="26983" spans="1:10" x14ac:dyDescent="0.25">
      <c r="A26983">
        <f t="shared" si="844"/>
        <v>26981</v>
      </c>
      <c r="B26983" s="22">
        <v>8943680</v>
      </c>
      <c r="J26983" s="6">
        <f t="shared" si="843"/>
        <v>24105244819313.906</v>
      </c>
    </row>
    <row r="26984" spans="1:10" x14ac:dyDescent="0.25">
      <c r="A26984">
        <f t="shared" si="844"/>
        <v>26982</v>
      </c>
      <c r="B26984" s="22">
        <v>0</v>
      </c>
      <c r="J26984" s="6">
        <f t="shared" si="843"/>
        <v>16272920094200.813</v>
      </c>
    </row>
    <row r="26985" spans="1:10" x14ac:dyDescent="0.25">
      <c r="A26985">
        <f t="shared" si="844"/>
        <v>26983</v>
      </c>
      <c r="B26985" s="22">
        <v>0</v>
      </c>
      <c r="J26985" s="6">
        <f t="shared" si="843"/>
        <v>16272920094200.813</v>
      </c>
    </row>
    <row r="26986" spans="1:10" x14ac:dyDescent="0.25">
      <c r="A26986">
        <f t="shared" si="844"/>
        <v>26984</v>
      </c>
      <c r="B26986" s="22">
        <v>3250000</v>
      </c>
      <c r="J26986" s="6">
        <f t="shared" si="843"/>
        <v>614610152858.7196</v>
      </c>
    </row>
    <row r="26987" spans="1:10" x14ac:dyDescent="0.25">
      <c r="A26987">
        <f t="shared" si="844"/>
        <v>26985</v>
      </c>
      <c r="B26987" s="22">
        <v>0</v>
      </c>
      <c r="J26987" s="6">
        <f t="shared" si="843"/>
        <v>16272920094200.813</v>
      </c>
    </row>
    <row r="26988" spans="1:10" x14ac:dyDescent="0.25">
      <c r="A26988">
        <f t="shared" si="844"/>
        <v>26986</v>
      </c>
      <c r="B26988" s="22">
        <v>3250000</v>
      </c>
      <c r="J26988" s="6">
        <f t="shared" si="843"/>
        <v>614610152858.7196</v>
      </c>
    </row>
    <row r="26989" spans="1:10" x14ac:dyDescent="0.25">
      <c r="A26989">
        <f t="shared" si="844"/>
        <v>26987</v>
      </c>
      <c r="B26989" s="22">
        <v>0</v>
      </c>
      <c r="J26989" s="6">
        <f t="shared" si="843"/>
        <v>16272920094200.813</v>
      </c>
    </row>
    <row r="26990" spans="1:10" x14ac:dyDescent="0.25">
      <c r="A26990">
        <f t="shared" si="844"/>
        <v>26988</v>
      </c>
      <c r="B26990" s="22">
        <v>8143430</v>
      </c>
      <c r="J26990" s="6">
        <f t="shared" si="843"/>
        <v>16887655243524.369</v>
      </c>
    </row>
    <row r="26991" spans="1:10" x14ac:dyDescent="0.25">
      <c r="A26991">
        <f t="shared" si="844"/>
        <v>26989</v>
      </c>
      <c r="B26991" s="22">
        <v>0</v>
      </c>
      <c r="J26991" s="6">
        <f t="shared" si="843"/>
        <v>16272920094200.813</v>
      </c>
    </row>
    <row r="26992" spans="1:10" x14ac:dyDescent="0.25">
      <c r="A26992">
        <f t="shared" si="844"/>
        <v>26990</v>
      </c>
      <c r="B26992" s="22">
        <v>0</v>
      </c>
      <c r="J26992" s="6">
        <f t="shared" si="843"/>
        <v>16272920094200.813</v>
      </c>
    </row>
    <row r="26993" spans="1:10" x14ac:dyDescent="0.25">
      <c r="A26993">
        <f t="shared" si="844"/>
        <v>26991</v>
      </c>
      <c r="B26993" s="22">
        <v>8943680</v>
      </c>
      <c r="J26993" s="6">
        <f t="shared" si="843"/>
        <v>24105244819313.906</v>
      </c>
    </row>
    <row r="26994" spans="1:10" x14ac:dyDescent="0.25">
      <c r="A26994">
        <f t="shared" si="844"/>
        <v>26992</v>
      </c>
      <c r="B26994" s="22">
        <v>0</v>
      </c>
      <c r="J26994" s="6">
        <f t="shared" si="843"/>
        <v>16272920094200.813</v>
      </c>
    </row>
    <row r="26995" spans="1:10" x14ac:dyDescent="0.25">
      <c r="A26995">
        <f t="shared" si="844"/>
        <v>26993</v>
      </c>
      <c r="B26995" s="22">
        <v>8943680</v>
      </c>
      <c r="J26995" s="6">
        <f t="shared" si="843"/>
        <v>24105244819313.906</v>
      </c>
    </row>
    <row r="26996" spans="1:10" x14ac:dyDescent="0.25">
      <c r="A26996">
        <f t="shared" si="844"/>
        <v>26994</v>
      </c>
      <c r="B26996" s="22">
        <v>0</v>
      </c>
      <c r="J26996" s="6">
        <f t="shared" si="843"/>
        <v>16272920094200.813</v>
      </c>
    </row>
    <row r="26997" spans="1:10" x14ac:dyDescent="0.25">
      <c r="A26997">
        <f t="shared" si="844"/>
        <v>26995</v>
      </c>
      <c r="B26997" s="22">
        <v>8143430</v>
      </c>
      <c r="J26997" s="6">
        <f t="shared" si="843"/>
        <v>16887655243524.369</v>
      </c>
    </row>
    <row r="26998" spans="1:10" x14ac:dyDescent="0.25">
      <c r="A26998">
        <f t="shared" si="844"/>
        <v>26996</v>
      </c>
      <c r="B26998" s="22">
        <v>0</v>
      </c>
      <c r="J26998" s="6">
        <f t="shared" si="843"/>
        <v>16272920094200.813</v>
      </c>
    </row>
    <row r="26999" spans="1:10" x14ac:dyDescent="0.25">
      <c r="A26999">
        <f t="shared" si="844"/>
        <v>26997</v>
      </c>
      <c r="B26999" s="22">
        <v>0</v>
      </c>
      <c r="J26999" s="6">
        <f t="shared" si="843"/>
        <v>16272920094200.813</v>
      </c>
    </row>
    <row r="27000" spans="1:10" x14ac:dyDescent="0.25">
      <c r="A27000">
        <f t="shared" si="844"/>
        <v>26998</v>
      </c>
      <c r="B27000" s="22">
        <v>0</v>
      </c>
      <c r="J27000" s="6">
        <f t="shared" si="843"/>
        <v>16272920094200.813</v>
      </c>
    </row>
    <row r="27001" spans="1:10" x14ac:dyDescent="0.25">
      <c r="A27001">
        <f t="shared" si="844"/>
        <v>26999</v>
      </c>
      <c r="B27001" s="22">
        <v>0</v>
      </c>
      <c r="J27001" s="6">
        <f t="shared" si="843"/>
        <v>16272920094200.813</v>
      </c>
    </row>
    <row r="27002" spans="1:10" x14ac:dyDescent="0.25">
      <c r="A27002">
        <f t="shared" si="844"/>
        <v>27000</v>
      </c>
      <c r="B27002" s="22">
        <v>3250000</v>
      </c>
      <c r="J27002" s="6">
        <f t="shared" si="843"/>
        <v>614610152858.7196</v>
      </c>
    </row>
    <row r="27003" spans="1:10" x14ac:dyDescent="0.25">
      <c r="A27003">
        <f t="shared" si="844"/>
        <v>27001</v>
      </c>
      <c r="B27003" s="22">
        <v>285171.25</v>
      </c>
      <c r="J27003" s="6">
        <f t="shared" si="843"/>
        <v>14053497767724.313</v>
      </c>
    </row>
    <row r="27004" spans="1:10" x14ac:dyDescent="0.25">
      <c r="A27004">
        <f t="shared" si="844"/>
        <v>27002</v>
      </c>
      <c r="B27004" s="22">
        <v>8143430</v>
      </c>
      <c r="J27004" s="6">
        <f t="shared" si="843"/>
        <v>16887655243524.369</v>
      </c>
    </row>
    <row r="27005" spans="1:10" x14ac:dyDescent="0.25">
      <c r="A27005">
        <f t="shared" si="844"/>
        <v>27003</v>
      </c>
      <c r="B27005" s="22">
        <v>0</v>
      </c>
      <c r="J27005" s="6">
        <f t="shared" si="843"/>
        <v>16272920094200.813</v>
      </c>
    </row>
    <row r="27006" spans="1:10" x14ac:dyDescent="0.25">
      <c r="A27006">
        <f t="shared" si="844"/>
        <v>27004</v>
      </c>
      <c r="B27006" s="22">
        <v>0</v>
      </c>
      <c r="J27006" s="6">
        <f t="shared" si="843"/>
        <v>16272920094200.813</v>
      </c>
    </row>
    <row r="27007" spans="1:10" x14ac:dyDescent="0.25">
      <c r="A27007">
        <f t="shared" si="844"/>
        <v>27005</v>
      </c>
      <c r="B27007" s="22">
        <v>8143430</v>
      </c>
      <c r="J27007" s="6">
        <f t="shared" si="843"/>
        <v>16887655243524.369</v>
      </c>
    </row>
    <row r="27008" spans="1:10" x14ac:dyDescent="0.25">
      <c r="A27008">
        <f t="shared" si="844"/>
        <v>27006</v>
      </c>
      <c r="B27008" s="22">
        <v>0</v>
      </c>
      <c r="J27008" s="6">
        <f t="shared" si="843"/>
        <v>16272920094200.813</v>
      </c>
    </row>
    <row r="27009" spans="1:10" x14ac:dyDescent="0.25">
      <c r="A27009">
        <f t="shared" si="844"/>
        <v>27007</v>
      </c>
      <c r="B27009" s="22">
        <v>0</v>
      </c>
      <c r="J27009" s="6">
        <f t="shared" si="843"/>
        <v>16272920094200.813</v>
      </c>
    </row>
    <row r="27010" spans="1:10" x14ac:dyDescent="0.25">
      <c r="A27010">
        <f t="shared" si="844"/>
        <v>27008</v>
      </c>
      <c r="B27010" s="22">
        <v>0</v>
      </c>
      <c r="J27010" s="6">
        <f t="shared" si="843"/>
        <v>16272920094200.813</v>
      </c>
    </row>
    <row r="27011" spans="1:10" x14ac:dyDescent="0.25">
      <c r="A27011">
        <f t="shared" si="844"/>
        <v>27009</v>
      </c>
      <c r="B27011" s="22">
        <v>8143430</v>
      </c>
      <c r="J27011" s="6">
        <f t="shared" ref="J27011:J27074" si="845">(B27011-$I$6)^2</f>
        <v>16887655243524.369</v>
      </c>
    </row>
    <row r="27012" spans="1:10" x14ac:dyDescent="0.25">
      <c r="A27012">
        <f t="shared" ref="A27012:A27075" si="846">A27011+1</f>
        <v>27010</v>
      </c>
      <c r="B27012" s="22">
        <v>9228851.25</v>
      </c>
      <c r="J27012" s="6">
        <f t="shared" si="845"/>
        <v>26986783303237.406</v>
      </c>
    </row>
    <row r="27013" spans="1:10" x14ac:dyDescent="0.25">
      <c r="A27013">
        <f t="shared" si="846"/>
        <v>27011</v>
      </c>
      <c r="B27013" s="22">
        <v>0</v>
      </c>
      <c r="J27013" s="6">
        <f t="shared" si="845"/>
        <v>16272920094200.813</v>
      </c>
    </row>
    <row r="27014" spans="1:10" x14ac:dyDescent="0.25">
      <c r="A27014">
        <f t="shared" si="846"/>
        <v>27012</v>
      </c>
      <c r="B27014" s="22">
        <v>17087110</v>
      </c>
      <c r="J27014" s="6">
        <f t="shared" si="845"/>
        <v>170384444013437.47</v>
      </c>
    </row>
    <row r="27015" spans="1:10" x14ac:dyDescent="0.25">
      <c r="A27015">
        <f t="shared" si="846"/>
        <v>27013</v>
      </c>
      <c r="B27015" s="22">
        <v>0</v>
      </c>
      <c r="J27015" s="6">
        <f t="shared" si="845"/>
        <v>16272920094200.813</v>
      </c>
    </row>
    <row r="27016" spans="1:10" x14ac:dyDescent="0.25">
      <c r="A27016">
        <f t="shared" si="846"/>
        <v>27014</v>
      </c>
      <c r="B27016" s="22">
        <v>8943680</v>
      </c>
      <c r="J27016" s="6">
        <f t="shared" si="845"/>
        <v>24105244819313.906</v>
      </c>
    </row>
    <row r="27017" spans="1:10" x14ac:dyDescent="0.25">
      <c r="A27017">
        <f t="shared" si="846"/>
        <v>27015</v>
      </c>
      <c r="B27017" s="22">
        <v>0</v>
      </c>
      <c r="J27017" s="6">
        <f t="shared" si="845"/>
        <v>16272920094200.813</v>
      </c>
    </row>
    <row r="27018" spans="1:10" x14ac:dyDescent="0.25">
      <c r="A27018">
        <f t="shared" si="846"/>
        <v>27016</v>
      </c>
      <c r="B27018" s="22">
        <v>0</v>
      </c>
      <c r="J27018" s="6">
        <f t="shared" si="845"/>
        <v>16272920094200.813</v>
      </c>
    </row>
    <row r="27019" spans="1:10" x14ac:dyDescent="0.25">
      <c r="A27019">
        <f t="shared" si="846"/>
        <v>27017</v>
      </c>
      <c r="B27019" s="22">
        <v>8943680</v>
      </c>
      <c r="J27019" s="6">
        <f t="shared" si="845"/>
        <v>24105244819313.906</v>
      </c>
    </row>
    <row r="27020" spans="1:10" x14ac:dyDescent="0.25">
      <c r="A27020">
        <f t="shared" si="846"/>
        <v>27018</v>
      </c>
      <c r="B27020" s="22">
        <v>0</v>
      </c>
      <c r="J27020" s="6">
        <f t="shared" si="845"/>
        <v>16272920094200.813</v>
      </c>
    </row>
    <row r="27021" spans="1:10" x14ac:dyDescent="0.25">
      <c r="A27021">
        <f t="shared" si="846"/>
        <v>27019</v>
      </c>
      <c r="B27021" s="22">
        <v>0</v>
      </c>
      <c r="J27021" s="6">
        <f t="shared" si="845"/>
        <v>16272920094200.813</v>
      </c>
    </row>
    <row r="27022" spans="1:10" x14ac:dyDescent="0.25">
      <c r="A27022">
        <f t="shared" si="846"/>
        <v>27020</v>
      </c>
      <c r="B27022" s="22">
        <v>0</v>
      </c>
      <c r="J27022" s="6">
        <f t="shared" si="845"/>
        <v>16272920094200.813</v>
      </c>
    </row>
    <row r="27023" spans="1:10" x14ac:dyDescent="0.25">
      <c r="A27023">
        <f t="shared" si="846"/>
        <v>27021</v>
      </c>
      <c r="B27023" s="22">
        <v>0</v>
      </c>
      <c r="J27023" s="6">
        <f t="shared" si="845"/>
        <v>16272920094200.813</v>
      </c>
    </row>
    <row r="27024" spans="1:10" x14ac:dyDescent="0.25">
      <c r="A27024">
        <f t="shared" si="846"/>
        <v>27022</v>
      </c>
      <c r="B27024" s="22">
        <v>0</v>
      </c>
      <c r="J27024" s="6">
        <f t="shared" si="845"/>
        <v>16272920094200.813</v>
      </c>
    </row>
    <row r="27025" spans="1:10" x14ac:dyDescent="0.25">
      <c r="A27025">
        <f t="shared" si="846"/>
        <v>27023</v>
      </c>
      <c r="B27025" s="22">
        <v>0</v>
      </c>
      <c r="J27025" s="6">
        <f t="shared" si="845"/>
        <v>16272920094200.813</v>
      </c>
    </row>
    <row r="27026" spans="1:10" x14ac:dyDescent="0.25">
      <c r="A27026">
        <f t="shared" si="846"/>
        <v>27024</v>
      </c>
      <c r="B27026" s="22">
        <v>0</v>
      </c>
      <c r="J27026" s="6">
        <f t="shared" si="845"/>
        <v>16272920094200.813</v>
      </c>
    </row>
    <row r="27027" spans="1:10" x14ac:dyDescent="0.25">
      <c r="A27027">
        <f t="shared" si="846"/>
        <v>27025</v>
      </c>
      <c r="B27027" s="22">
        <v>0</v>
      </c>
      <c r="J27027" s="6">
        <f t="shared" si="845"/>
        <v>16272920094200.813</v>
      </c>
    </row>
    <row r="27028" spans="1:10" x14ac:dyDescent="0.25">
      <c r="A27028">
        <f t="shared" si="846"/>
        <v>27026</v>
      </c>
      <c r="B27028" s="22">
        <v>0</v>
      </c>
      <c r="J27028" s="6">
        <f t="shared" si="845"/>
        <v>16272920094200.813</v>
      </c>
    </row>
    <row r="27029" spans="1:10" x14ac:dyDescent="0.25">
      <c r="A27029">
        <f t="shared" si="846"/>
        <v>27027</v>
      </c>
      <c r="B27029" s="22">
        <v>8143430</v>
      </c>
      <c r="J27029" s="6">
        <f t="shared" si="845"/>
        <v>16887655243524.369</v>
      </c>
    </row>
    <row r="27030" spans="1:10" x14ac:dyDescent="0.25">
      <c r="A27030">
        <f t="shared" si="846"/>
        <v>27028</v>
      </c>
      <c r="B27030" s="22">
        <v>17087110</v>
      </c>
      <c r="J27030" s="6">
        <f t="shared" si="845"/>
        <v>170384444013437.47</v>
      </c>
    </row>
    <row r="27031" spans="1:10" x14ac:dyDescent="0.25">
      <c r="A27031">
        <f t="shared" si="846"/>
        <v>27029</v>
      </c>
      <c r="B27031" s="22">
        <v>0</v>
      </c>
      <c r="J27031" s="6">
        <f t="shared" si="845"/>
        <v>16272920094200.813</v>
      </c>
    </row>
    <row r="27032" spans="1:10" x14ac:dyDescent="0.25">
      <c r="A27032">
        <f t="shared" si="846"/>
        <v>27030</v>
      </c>
      <c r="B27032" s="22">
        <v>8943680</v>
      </c>
      <c r="J27032" s="6">
        <f t="shared" si="845"/>
        <v>24105244819313.906</v>
      </c>
    </row>
    <row r="27033" spans="1:10" x14ac:dyDescent="0.25">
      <c r="A27033">
        <f t="shared" si="846"/>
        <v>27031</v>
      </c>
      <c r="B27033" s="22">
        <v>0</v>
      </c>
      <c r="J27033" s="6">
        <f t="shared" si="845"/>
        <v>16272920094200.813</v>
      </c>
    </row>
    <row r="27034" spans="1:10" x14ac:dyDescent="0.25">
      <c r="A27034">
        <f t="shared" si="846"/>
        <v>27032</v>
      </c>
      <c r="B27034" s="22">
        <v>3000000</v>
      </c>
      <c r="J27034" s="6">
        <f t="shared" si="845"/>
        <v>1069095532961.9576</v>
      </c>
    </row>
    <row r="27035" spans="1:10" x14ac:dyDescent="0.25">
      <c r="A27035">
        <f t="shared" si="846"/>
        <v>27033</v>
      </c>
      <c r="B27035" s="22">
        <v>0</v>
      </c>
      <c r="J27035" s="6">
        <f t="shared" si="845"/>
        <v>16272920094200.813</v>
      </c>
    </row>
    <row r="27036" spans="1:10" x14ac:dyDescent="0.25">
      <c r="A27036">
        <f t="shared" si="846"/>
        <v>27034</v>
      </c>
      <c r="B27036" s="22">
        <v>0</v>
      </c>
      <c r="J27036" s="6">
        <f t="shared" si="845"/>
        <v>16272920094200.813</v>
      </c>
    </row>
    <row r="27037" spans="1:10" x14ac:dyDescent="0.25">
      <c r="A27037">
        <f t="shared" si="846"/>
        <v>27035</v>
      </c>
      <c r="B27037" s="22">
        <v>0</v>
      </c>
      <c r="J27037" s="6">
        <f t="shared" si="845"/>
        <v>16272920094200.813</v>
      </c>
    </row>
    <row r="27038" spans="1:10" x14ac:dyDescent="0.25">
      <c r="A27038">
        <f t="shared" si="846"/>
        <v>27036</v>
      </c>
      <c r="B27038" s="22">
        <v>0</v>
      </c>
      <c r="J27038" s="6">
        <f t="shared" si="845"/>
        <v>16272920094200.813</v>
      </c>
    </row>
    <row r="27039" spans="1:10" x14ac:dyDescent="0.25">
      <c r="A27039">
        <f t="shared" si="846"/>
        <v>27037</v>
      </c>
      <c r="B27039" s="22">
        <v>0</v>
      </c>
      <c r="J27039" s="6">
        <f t="shared" si="845"/>
        <v>16272920094200.813</v>
      </c>
    </row>
    <row r="27040" spans="1:10" x14ac:dyDescent="0.25">
      <c r="A27040">
        <f t="shared" si="846"/>
        <v>27038</v>
      </c>
      <c r="B27040" s="22">
        <v>8143430</v>
      </c>
      <c r="J27040" s="6">
        <f t="shared" si="845"/>
        <v>16887655243524.369</v>
      </c>
    </row>
    <row r="27041" spans="1:10" x14ac:dyDescent="0.25">
      <c r="A27041">
        <f t="shared" si="846"/>
        <v>27039</v>
      </c>
      <c r="B27041" s="22">
        <v>8943680</v>
      </c>
      <c r="J27041" s="6">
        <f t="shared" si="845"/>
        <v>24105244819313.906</v>
      </c>
    </row>
    <row r="27042" spans="1:10" x14ac:dyDescent="0.25">
      <c r="A27042">
        <f t="shared" si="846"/>
        <v>27040</v>
      </c>
      <c r="B27042" s="22">
        <v>0</v>
      </c>
      <c r="J27042" s="6">
        <f t="shared" si="845"/>
        <v>16272920094200.813</v>
      </c>
    </row>
    <row r="27043" spans="1:10" x14ac:dyDescent="0.25">
      <c r="A27043">
        <f t="shared" si="846"/>
        <v>27041</v>
      </c>
      <c r="B27043" s="22">
        <v>8143430</v>
      </c>
      <c r="J27043" s="6">
        <f t="shared" si="845"/>
        <v>16887655243524.369</v>
      </c>
    </row>
    <row r="27044" spans="1:10" x14ac:dyDescent="0.25">
      <c r="A27044">
        <f t="shared" si="846"/>
        <v>27042</v>
      </c>
      <c r="B27044" s="22">
        <v>8943680</v>
      </c>
      <c r="J27044" s="6">
        <f t="shared" si="845"/>
        <v>24105244819313.906</v>
      </c>
    </row>
    <row r="27045" spans="1:10" x14ac:dyDescent="0.25">
      <c r="A27045">
        <f t="shared" si="846"/>
        <v>27043</v>
      </c>
      <c r="B27045" s="22">
        <v>3250000</v>
      </c>
      <c r="J27045" s="6">
        <f t="shared" si="845"/>
        <v>614610152858.7196</v>
      </c>
    </row>
    <row r="27046" spans="1:10" x14ac:dyDescent="0.25">
      <c r="A27046">
        <f t="shared" si="846"/>
        <v>27044</v>
      </c>
      <c r="B27046" s="22">
        <v>8143430</v>
      </c>
      <c r="J27046" s="6">
        <f t="shared" si="845"/>
        <v>16887655243524.369</v>
      </c>
    </row>
    <row r="27047" spans="1:10" x14ac:dyDescent="0.25">
      <c r="A27047">
        <f t="shared" si="846"/>
        <v>27045</v>
      </c>
      <c r="B27047" s="22">
        <v>8143430</v>
      </c>
      <c r="J27047" s="6">
        <f t="shared" si="845"/>
        <v>16887655243524.369</v>
      </c>
    </row>
    <row r="27048" spans="1:10" x14ac:dyDescent="0.25">
      <c r="A27048">
        <f t="shared" si="846"/>
        <v>27046</v>
      </c>
      <c r="B27048" s="22">
        <v>8143430</v>
      </c>
      <c r="J27048" s="6">
        <f t="shared" si="845"/>
        <v>16887655243524.369</v>
      </c>
    </row>
    <row r="27049" spans="1:10" x14ac:dyDescent="0.25">
      <c r="A27049">
        <f t="shared" si="846"/>
        <v>27047</v>
      </c>
      <c r="B27049" s="22">
        <v>0</v>
      </c>
      <c r="J27049" s="6">
        <f t="shared" si="845"/>
        <v>16272920094200.813</v>
      </c>
    </row>
    <row r="27050" spans="1:10" x14ac:dyDescent="0.25">
      <c r="A27050">
        <f t="shared" si="846"/>
        <v>27048</v>
      </c>
      <c r="B27050" s="22">
        <v>4428780.8219178077</v>
      </c>
      <c r="J27050" s="6">
        <f t="shared" si="845"/>
        <v>155874984828.50565</v>
      </c>
    </row>
    <row r="27051" spans="1:10" x14ac:dyDescent="0.25">
      <c r="A27051">
        <f t="shared" si="846"/>
        <v>27049</v>
      </c>
      <c r="B27051" s="22">
        <v>0</v>
      </c>
      <c r="J27051" s="6">
        <f t="shared" si="845"/>
        <v>16272920094200.813</v>
      </c>
    </row>
    <row r="27052" spans="1:10" x14ac:dyDescent="0.25">
      <c r="A27052">
        <f t="shared" si="846"/>
        <v>27050</v>
      </c>
      <c r="B27052" s="22">
        <v>3250000</v>
      </c>
      <c r="J27052" s="6">
        <f t="shared" si="845"/>
        <v>614610152858.7196</v>
      </c>
    </row>
    <row r="27053" spans="1:10" x14ac:dyDescent="0.25">
      <c r="A27053">
        <f t="shared" si="846"/>
        <v>27051</v>
      </c>
      <c r="B27053" s="22">
        <v>0</v>
      </c>
      <c r="J27053" s="6">
        <f t="shared" si="845"/>
        <v>16272920094200.813</v>
      </c>
    </row>
    <row r="27054" spans="1:10" x14ac:dyDescent="0.25">
      <c r="A27054">
        <f t="shared" si="846"/>
        <v>27052</v>
      </c>
      <c r="B27054" s="22">
        <v>0</v>
      </c>
      <c r="J27054" s="6">
        <f t="shared" si="845"/>
        <v>16272920094200.813</v>
      </c>
    </row>
    <row r="27055" spans="1:10" x14ac:dyDescent="0.25">
      <c r="A27055">
        <f t="shared" si="846"/>
        <v>27053</v>
      </c>
      <c r="B27055" s="22">
        <v>0</v>
      </c>
      <c r="J27055" s="6">
        <f t="shared" si="845"/>
        <v>16272920094200.813</v>
      </c>
    </row>
    <row r="27056" spans="1:10" x14ac:dyDescent="0.25">
      <c r="A27056">
        <f t="shared" si="846"/>
        <v>27054</v>
      </c>
      <c r="B27056" s="22">
        <v>17087110</v>
      </c>
      <c r="J27056" s="6">
        <f t="shared" si="845"/>
        <v>170384444013437.47</v>
      </c>
    </row>
    <row r="27057" spans="1:10" x14ac:dyDescent="0.25">
      <c r="A27057">
        <f t="shared" si="846"/>
        <v>27055</v>
      </c>
      <c r="B27057" s="22">
        <v>0</v>
      </c>
      <c r="J27057" s="6">
        <f t="shared" si="845"/>
        <v>16272920094200.813</v>
      </c>
    </row>
    <row r="27058" spans="1:10" x14ac:dyDescent="0.25">
      <c r="A27058">
        <f t="shared" si="846"/>
        <v>27056</v>
      </c>
      <c r="B27058" s="22">
        <v>8143430</v>
      </c>
      <c r="J27058" s="6">
        <f t="shared" si="845"/>
        <v>16887655243524.369</v>
      </c>
    </row>
    <row r="27059" spans="1:10" x14ac:dyDescent="0.25">
      <c r="A27059">
        <f t="shared" si="846"/>
        <v>27057</v>
      </c>
      <c r="B27059" s="22">
        <v>0</v>
      </c>
      <c r="J27059" s="6">
        <f t="shared" si="845"/>
        <v>16272920094200.813</v>
      </c>
    </row>
    <row r="27060" spans="1:10" x14ac:dyDescent="0.25">
      <c r="A27060">
        <f t="shared" si="846"/>
        <v>27058</v>
      </c>
      <c r="B27060" s="22">
        <v>0</v>
      </c>
      <c r="J27060" s="6">
        <f t="shared" si="845"/>
        <v>16272920094200.813</v>
      </c>
    </row>
    <row r="27061" spans="1:10" x14ac:dyDescent="0.25">
      <c r="A27061">
        <f t="shared" si="846"/>
        <v>27059</v>
      </c>
      <c r="B27061" s="22">
        <v>8943680</v>
      </c>
      <c r="J27061" s="6">
        <f t="shared" si="845"/>
        <v>24105244819313.906</v>
      </c>
    </row>
    <row r="27062" spans="1:10" x14ac:dyDescent="0.25">
      <c r="A27062">
        <f t="shared" si="846"/>
        <v>27060</v>
      </c>
      <c r="B27062" s="22">
        <v>0</v>
      </c>
      <c r="J27062" s="6">
        <f t="shared" si="845"/>
        <v>16272920094200.813</v>
      </c>
    </row>
    <row r="27063" spans="1:10" x14ac:dyDescent="0.25">
      <c r="A27063">
        <f t="shared" si="846"/>
        <v>27061</v>
      </c>
      <c r="B27063" s="22">
        <v>8943680</v>
      </c>
      <c r="J27063" s="6">
        <f t="shared" si="845"/>
        <v>24105244819313.906</v>
      </c>
    </row>
    <row r="27064" spans="1:10" x14ac:dyDescent="0.25">
      <c r="A27064">
        <f t="shared" si="846"/>
        <v>27062</v>
      </c>
      <c r="B27064" s="22">
        <v>0</v>
      </c>
      <c r="J27064" s="6">
        <f t="shared" si="845"/>
        <v>16272920094200.813</v>
      </c>
    </row>
    <row r="27065" spans="1:10" x14ac:dyDescent="0.25">
      <c r="A27065">
        <f t="shared" si="846"/>
        <v>27063</v>
      </c>
      <c r="B27065" s="22">
        <v>3250000</v>
      </c>
      <c r="J27065" s="6">
        <f t="shared" si="845"/>
        <v>614610152858.7196</v>
      </c>
    </row>
    <row r="27066" spans="1:10" x14ac:dyDescent="0.25">
      <c r="A27066">
        <f t="shared" si="846"/>
        <v>27064</v>
      </c>
      <c r="B27066" s="22">
        <v>0</v>
      </c>
      <c r="J27066" s="6">
        <f t="shared" si="845"/>
        <v>16272920094200.813</v>
      </c>
    </row>
    <row r="27067" spans="1:10" x14ac:dyDescent="0.25">
      <c r="A27067">
        <f t="shared" si="846"/>
        <v>27065</v>
      </c>
      <c r="B27067" s="22">
        <v>0</v>
      </c>
      <c r="J27067" s="6">
        <f t="shared" si="845"/>
        <v>16272920094200.813</v>
      </c>
    </row>
    <row r="27068" spans="1:10" x14ac:dyDescent="0.25">
      <c r="A27068">
        <f t="shared" si="846"/>
        <v>27066</v>
      </c>
      <c r="B27068" s="22">
        <v>0</v>
      </c>
      <c r="J27068" s="6">
        <f t="shared" si="845"/>
        <v>16272920094200.813</v>
      </c>
    </row>
    <row r="27069" spans="1:10" x14ac:dyDescent="0.25">
      <c r="A27069">
        <f t="shared" si="846"/>
        <v>27067</v>
      </c>
      <c r="B27069" s="22">
        <v>8943680</v>
      </c>
      <c r="J27069" s="6">
        <f t="shared" si="845"/>
        <v>24105244819313.906</v>
      </c>
    </row>
    <row r="27070" spans="1:10" x14ac:dyDescent="0.25">
      <c r="A27070">
        <f t="shared" si="846"/>
        <v>27068</v>
      </c>
      <c r="B27070" s="22">
        <v>0</v>
      </c>
      <c r="J27070" s="6">
        <f t="shared" si="845"/>
        <v>16272920094200.813</v>
      </c>
    </row>
    <row r="27071" spans="1:10" x14ac:dyDescent="0.25">
      <c r="A27071">
        <f t="shared" si="846"/>
        <v>27069</v>
      </c>
      <c r="B27071" s="22">
        <v>8943680</v>
      </c>
      <c r="J27071" s="6">
        <f t="shared" si="845"/>
        <v>24105244819313.906</v>
      </c>
    </row>
    <row r="27072" spans="1:10" x14ac:dyDescent="0.25">
      <c r="A27072">
        <f t="shared" si="846"/>
        <v>27070</v>
      </c>
      <c r="B27072" s="22">
        <v>11143430</v>
      </c>
      <c r="J27072" s="6">
        <f t="shared" si="845"/>
        <v>50544410682285.516</v>
      </c>
    </row>
    <row r="27073" spans="1:10" x14ac:dyDescent="0.25">
      <c r="A27073">
        <f t="shared" si="846"/>
        <v>27071</v>
      </c>
      <c r="B27073" s="22">
        <v>3000000</v>
      </c>
      <c r="J27073" s="6">
        <f t="shared" si="845"/>
        <v>1069095532961.9576</v>
      </c>
    </row>
    <row r="27074" spans="1:10" x14ac:dyDescent="0.25">
      <c r="A27074">
        <f t="shared" si="846"/>
        <v>27072</v>
      </c>
      <c r="B27074" s="22">
        <v>8143430</v>
      </c>
      <c r="J27074" s="6">
        <f t="shared" si="845"/>
        <v>16887655243524.369</v>
      </c>
    </row>
    <row r="27075" spans="1:10" x14ac:dyDescent="0.25">
      <c r="A27075">
        <f t="shared" si="846"/>
        <v>27073</v>
      </c>
      <c r="B27075" s="22">
        <v>8943680</v>
      </c>
      <c r="J27075" s="6">
        <f t="shared" ref="J27075:J27138" si="847">(B27075-$I$6)^2</f>
        <v>24105244819313.906</v>
      </c>
    </row>
    <row r="27076" spans="1:10" x14ac:dyDescent="0.25">
      <c r="A27076">
        <f t="shared" ref="A27076:A27139" si="848">A27075+1</f>
        <v>27074</v>
      </c>
      <c r="B27076" s="22">
        <v>8943680</v>
      </c>
      <c r="J27076" s="6">
        <f t="shared" si="847"/>
        <v>24105244819313.906</v>
      </c>
    </row>
    <row r="27077" spans="1:10" x14ac:dyDescent="0.25">
      <c r="A27077">
        <f t="shared" si="848"/>
        <v>27075</v>
      </c>
      <c r="B27077" s="22">
        <v>3250000</v>
      </c>
      <c r="J27077" s="6">
        <f t="shared" si="847"/>
        <v>614610152858.7196</v>
      </c>
    </row>
    <row r="27078" spans="1:10" x14ac:dyDescent="0.25">
      <c r="A27078">
        <f t="shared" si="848"/>
        <v>27076</v>
      </c>
      <c r="B27078" s="22">
        <v>8943680</v>
      </c>
      <c r="J27078" s="6">
        <f t="shared" si="847"/>
        <v>24105244819313.906</v>
      </c>
    </row>
    <row r="27079" spans="1:10" x14ac:dyDescent="0.25">
      <c r="A27079">
        <f t="shared" si="848"/>
        <v>27077</v>
      </c>
      <c r="B27079" s="22">
        <v>8305930</v>
      </c>
      <c r="J27079" s="6">
        <f t="shared" si="847"/>
        <v>18249635746457.266</v>
      </c>
    </row>
    <row r="27080" spans="1:10" x14ac:dyDescent="0.25">
      <c r="A27080">
        <f t="shared" si="848"/>
        <v>27078</v>
      </c>
      <c r="B27080" s="22">
        <v>0</v>
      </c>
      <c r="J27080" s="6">
        <f t="shared" si="847"/>
        <v>16272920094200.813</v>
      </c>
    </row>
    <row r="27081" spans="1:10" x14ac:dyDescent="0.25">
      <c r="A27081">
        <f t="shared" si="848"/>
        <v>27079</v>
      </c>
      <c r="B27081" s="22">
        <v>0</v>
      </c>
      <c r="J27081" s="6">
        <f t="shared" si="847"/>
        <v>16272920094200.813</v>
      </c>
    </row>
    <row r="27082" spans="1:10" x14ac:dyDescent="0.25">
      <c r="A27082">
        <f t="shared" si="848"/>
        <v>27080</v>
      </c>
      <c r="B27082" s="22">
        <v>0</v>
      </c>
      <c r="J27082" s="6">
        <f t="shared" si="847"/>
        <v>16272920094200.813</v>
      </c>
    </row>
    <row r="27083" spans="1:10" x14ac:dyDescent="0.25">
      <c r="A27083">
        <f t="shared" si="848"/>
        <v>27081</v>
      </c>
      <c r="B27083" s="22">
        <v>0</v>
      </c>
      <c r="J27083" s="6">
        <f t="shared" si="847"/>
        <v>16272920094200.813</v>
      </c>
    </row>
    <row r="27084" spans="1:10" x14ac:dyDescent="0.25">
      <c r="A27084">
        <f t="shared" si="848"/>
        <v>27082</v>
      </c>
      <c r="B27084" s="22">
        <v>0</v>
      </c>
      <c r="J27084" s="6">
        <f t="shared" si="847"/>
        <v>16272920094200.813</v>
      </c>
    </row>
    <row r="27085" spans="1:10" x14ac:dyDescent="0.25">
      <c r="A27085">
        <f t="shared" si="848"/>
        <v>27083</v>
      </c>
      <c r="B27085" s="22">
        <v>8428601.25</v>
      </c>
      <c r="J27085" s="6">
        <f t="shared" si="847"/>
        <v>19312777141822.871</v>
      </c>
    </row>
    <row r="27086" spans="1:10" x14ac:dyDescent="0.25">
      <c r="A27086">
        <f t="shared" si="848"/>
        <v>27084</v>
      </c>
      <c r="B27086" s="22">
        <v>0</v>
      </c>
      <c r="J27086" s="6">
        <f t="shared" si="847"/>
        <v>16272920094200.813</v>
      </c>
    </row>
    <row r="27087" spans="1:10" x14ac:dyDescent="0.25">
      <c r="A27087">
        <f t="shared" si="848"/>
        <v>27085</v>
      </c>
      <c r="B27087" s="22">
        <v>8143430</v>
      </c>
      <c r="J27087" s="6">
        <f t="shared" si="847"/>
        <v>16887655243524.369</v>
      </c>
    </row>
    <row r="27088" spans="1:10" x14ac:dyDescent="0.25">
      <c r="A27088">
        <f t="shared" si="848"/>
        <v>27086</v>
      </c>
      <c r="B27088" s="22">
        <v>0</v>
      </c>
      <c r="J27088" s="6">
        <f t="shared" si="847"/>
        <v>16272920094200.813</v>
      </c>
    </row>
    <row r="27089" spans="1:10" x14ac:dyDescent="0.25">
      <c r="A27089">
        <f t="shared" si="848"/>
        <v>27087</v>
      </c>
      <c r="B27089" s="22">
        <v>8943680</v>
      </c>
      <c r="J27089" s="6">
        <f t="shared" si="847"/>
        <v>24105244819313.906</v>
      </c>
    </row>
    <row r="27090" spans="1:10" x14ac:dyDescent="0.25">
      <c r="A27090">
        <f t="shared" si="848"/>
        <v>27088</v>
      </c>
      <c r="B27090" s="22">
        <v>0</v>
      </c>
      <c r="J27090" s="6">
        <f t="shared" si="847"/>
        <v>16272920094200.813</v>
      </c>
    </row>
    <row r="27091" spans="1:10" x14ac:dyDescent="0.25">
      <c r="A27091">
        <f t="shared" si="848"/>
        <v>27089</v>
      </c>
      <c r="B27091" s="22">
        <v>0</v>
      </c>
      <c r="J27091" s="6">
        <f t="shared" si="847"/>
        <v>16272920094200.813</v>
      </c>
    </row>
    <row r="27092" spans="1:10" x14ac:dyDescent="0.25">
      <c r="A27092">
        <f t="shared" si="848"/>
        <v>27090</v>
      </c>
      <c r="B27092" s="22">
        <v>8943680</v>
      </c>
      <c r="J27092" s="6">
        <f t="shared" si="847"/>
        <v>24105244819313.906</v>
      </c>
    </row>
    <row r="27093" spans="1:10" x14ac:dyDescent="0.25">
      <c r="A27093">
        <f t="shared" si="848"/>
        <v>27091</v>
      </c>
      <c r="B27093" s="22">
        <v>0</v>
      </c>
      <c r="J27093" s="6">
        <f t="shared" si="847"/>
        <v>16272920094200.813</v>
      </c>
    </row>
    <row r="27094" spans="1:10" x14ac:dyDescent="0.25">
      <c r="A27094">
        <f t="shared" si="848"/>
        <v>27092</v>
      </c>
      <c r="B27094" s="22">
        <v>0</v>
      </c>
      <c r="J27094" s="6">
        <f t="shared" si="847"/>
        <v>16272920094200.813</v>
      </c>
    </row>
    <row r="27095" spans="1:10" x14ac:dyDescent="0.25">
      <c r="A27095">
        <f t="shared" si="848"/>
        <v>27093</v>
      </c>
      <c r="B27095" s="22">
        <v>0</v>
      </c>
      <c r="J27095" s="6">
        <f t="shared" si="847"/>
        <v>16272920094200.813</v>
      </c>
    </row>
    <row r="27096" spans="1:10" x14ac:dyDescent="0.25">
      <c r="A27096">
        <f t="shared" si="848"/>
        <v>27094</v>
      </c>
      <c r="B27096" s="22">
        <v>11943680</v>
      </c>
      <c r="J27096" s="6">
        <f t="shared" si="847"/>
        <v>62563500258075.047</v>
      </c>
    </row>
    <row r="27097" spans="1:10" x14ac:dyDescent="0.25">
      <c r="A27097">
        <f t="shared" si="848"/>
        <v>27095</v>
      </c>
      <c r="B27097" s="22">
        <v>0</v>
      </c>
      <c r="J27097" s="6">
        <f t="shared" si="847"/>
        <v>16272920094200.813</v>
      </c>
    </row>
    <row r="27098" spans="1:10" x14ac:dyDescent="0.25">
      <c r="A27098">
        <f t="shared" si="848"/>
        <v>27096</v>
      </c>
      <c r="B27098" s="22">
        <v>8943680</v>
      </c>
      <c r="J27098" s="6">
        <f t="shared" si="847"/>
        <v>24105244819313.906</v>
      </c>
    </row>
    <row r="27099" spans="1:10" x14ac:dyDescent="0.25">
      <c r="A27099">
        <f t="shared" si="848"/>
        <v>27097</v>
      </c>
      <c r="B27099" s="22">
        <v>8943680</v>
      </c>
      <c r="J27099" s="6">
        <f t="shared" si="847"/>
        <v>24105244819313.906</v>
      </c>
    </row>
    <row r="27100" spans="1:10" x14ac:dyDescent="0.25">
      <c r="A27100">
        <f t="shared" si="848"/>
        <v>27098</v>
      </c>
      <c r="B27100" s="22">
        <v>0</v>
      </c>
      <c r="J27100" s="6">
        <f t="shared" si="847"/>
        <v>16272920094200.813</v>
      </c>
    </row>
    <row r="27101" spans="1:10" x14ac:dyDescent="0.25">
      <c r="A27101">
        <f t="shared" si="848"/>
        <v>27099</v>
      </c>
      <c r="B27101" s="22">
        <v>3250000</v>
      </c>
      <c r="J27101" s="6">
        <f t="shared" si="847"/>
        <v>614610152858.7196</v>
      </c>
    </row>
    <row r="27102" spans="1:10" x14ac:dyDescent="0.25">
      <c r="A27102">
        <f t="shared" si="848"/>
        <v>27100</v>
      </c>
      <c r="B27102" s="22">
        <v>0</v>
      </c>
      <c r="J27102" s="6">
        <f t="shared" si="847"/>
        <v>16272920094200.813</v>
      </c>
    </row>
    <row r="27103" spans="1:10" x14ac:dyDescent="0.25">
      <c r="A27103">
        <f t="shared" si="848"/>
        <v>27101</v>
      </c>
      <c r="B27103" s="22">
        <v>0</v>
      </c>
      <c r="J27103" s="6">
        <f t="shared" si="847"/>
        <v>16272920094200.813</v>
      </c>
    </row>
    <row r="27104" spans="1:10" x14ac:dyDescent="0.25">
      <c r="A27104">
        <f t="shared" si="848"/>
        <v>27102</v>
      </c>
      <c r="B27104" s="22">
        <v>0</v>
      </c>
      <c r="J27104" s="6">
        <f t="shared" si="847"/>
        <v>16272920094200.813</v>
      </c>
    </row>
    <row r="27105" spans="1:10" x14ac:dyDescent="0.25">
      <c r="A27105">
        <f t="shared" si="848"/>
        <v>27103</v>
      </c>
      <c r="B27105" s="22">
        <v>0</v>
      </c>
      <c r="J27105" s="6">
        <f t="shared" si="847"/>
        <v>16272920094200.813</v>
      </c>
    </row>
    <row r="27106" spans="1:10" x14ac:dyDescent="0.25">
      <c r="A27106">
        <f t="shared" si="848"/>
        <v>27104</v>
      </c>
      <c r="B27106" s="22">
        <v>0</v>
      </c>
      <c r="J27106" s="6">
        <f t="shared" si="847"/>
        <v>16272920094200.813</v>
      </c>
    </row>
    <row r="27107" spans="1:10" x14ac:dyDescent="0.25">
      <c r="A27107">
        <f t="shared" si="848"/>
        <v>27105</v>
      </c>
      <c r="B27107" s="22">
        <v>0</v>
      </c>
      <c r="J27107" s="6">
        <f t="shared" si="847"/>
        <v>16272920094200.813</v>
      </c>
    </row>
    <row r="27108" spans="1:10" x14ac:dyDescent="0.25">
      <c r="A27108">
        <f t="shared" si="848"/>
        <v>27106</v>
      </c>
      <c r="B27108" s="22">
        <v>0</v>
      </c>
      <c r="J27108" s="6">
        <f t="shared" si="847"/>
        <v>16272920094200.813</v>
      </c>
    </row>
    <row r="27109" spans="1:10" x14ac:dyDescent="0.25">
      <c r="A27109">
        <f t="shared" si="848"/>
        <v>27107</v>
      </c>
      <c r="B27109" s="22">
        <v>8143430</v>
      </c>
      <c r="J27109" s="6">
        <f t="shared" si="847"/>
        <v>16887655243524.369</v>
      </c>
    </row>
    <row r="27110" spans="1:10" x14ac:dyDescent="0.25">
      <c r="A27110">
        <f t="shared" si="848"/>
        <v>27108</v>
      </c>
      <c r="B27110" s="22">
        <v>8143430</v>
      </c>
      <c r="J27110" s="6">
        <f t="shared" si="847"/>
        <v>16887655243524.369</v>
      </c>
    </row>
    <row r="27111" spans="1:10" x14ac:dyDescent="0.25">
      <c r="A27111">
        <f t="shared" si="848"/>
        <v>27109</v>
      </c>
      <c r="B27111" s="22">
        <v>11143430</v>
      </c>
      <c r="J27111" s="6">
        <f t="shared" si="847"/>
        <v>50544410682285.516</v>
      </c>
    </row>
    <row r="27112" spans="1:10" x14ac:dyDescent="0.25">
      <c r="A27112">
        <f t="shared" si="848"/>
        <v>27110</v>
      </c>
      <c r="B27112" s="22">
        <v>0</v>
      </c>
      <c r="J27112" s="6">
        <f t="shared" si="847"/>
        <v>16272920094200.813</v>
      </c>
    </row>
    <row r="27113" spans="1:10" x14ac:dyDescent="0.25">
      <c r="A27113">
        <f t="shared" si="848"/>
        <v>27111</v>
      </c>
      <c r="B27113" s="22">
        <v>0</v>
      </c>
      <c r="J27113" s="6">
        <f t="shared" si="847"/>
        <v>16272920094200.813</v>
      </c>
    </row>
    <row r="27114" spans="1:10" x14ac:dyDescent="0.25">
      <c r="A27114">
        <f t="shared" si="848"/>
        <v>27112</v>
      </c>
      <c r="B27114" s="22">
        <v>0</v>
      </c>
      <c r="J27114" s="6">
        <f t="shared" si="847"/>
        <v>16272920094200.813</v>
      </c>
    </row>
    <row r="27115" spans="1:10" x14ac:dyDescent="0.25">
      <c r="A27115">
        <f t="shared" si="848"/>
        <v>27113</v>
      </c>
      <c r="B27115" s="22">
        <v>0</v>
      </c>
      <c r="J27115" s="6">
        <f t="shared" si="847"/>
        <v>16272920094200.813</v>
      </c>
    </row>
    <row r="27116" spans="1:10" x14ac:dyDescent="0.25">
      <c r="A27116">
        <f t="shared" si="848"/>
        <v>27114</v>
      </c>
      <c r="B27116" s="22">
        <v>0</v>
      </c>
      <c r="J27116" s="6">
        <f t="shared" si="847"/>
        <v>16272920094200.813</v>
      </c>
    </row>
    <row r="27117" spans="1:10" x14ac:dyDescent="0.25">
      <c r="A27117">
        <f t="shared" si="848"/>
        <v>27115</v>
      </c>
      <c r="B27117" s="22">
        <v>4428780.8219178077</v>
      </c>
      <c r="J27117" s="6">
        <f t="shared" si="847"/>
        <v>155874984828.50565</v>
      </c>
    </row>
    <row r="27118" spans="1:10" x14ac:dyDescent="0.25">
      <c r="A27118">
        <f t="shared" si="848"/>
        <v>27116</v>
      </c>
      <c r="B27118" s="22">
        <v>0</v>
      </c>
      <c r="J27118" s="6">
        <f t="shared" si="847"/>
        <v>16272920094200.813</v>
      </c>
    </row>
    <row r="27119" spans="1:10" x14ac:dyDescent="0.25">
      <c r="A27119">
        <f t="shared" si="848"/>
        <v>27117</v>
      </c>
      <c r="B27119" s="22">
        <v>0</v>
      </c>
      <c r="J27119" s="6">
        <f t="shared" si="847"/>
        <v>16272920094200.813</v>
      </c>
    </row>
    <row r="27120" spans="1:10" x14ac:dyDescent="0.25">
      <c r="A27120">
        <f t="shared" si="848"/>
        <v>27118</v>
      </c>
      <c r="B27120" s="22">
        <v>0</v>
      </c>
      <c r="J27120" s="6">
        <f t="shared" si="847"/>
        <v>16272920094200.813</v>
      </c>
    </row>
    <row r="27121" spans="1:10" x14ac:dyDescent="0.25">
      <c r="A27121">
        <f t="shared" si="848"/>
        <v>27119</v>
      </c>
      <c r="B27121" s="22">
        <v>8143430</v>
      </c>
      <c r="J27121" s="6">
        <f t="shared" si="847"/>
        <v>16887655243524.369</v>
      </c>
    </row>
    <row r="27122" spans="1:10" x14ac:dyDescent="0.25">
      <c r="A27122">
        <f t="shared" si="848"/>
        <v>27120</v>
      </c>
      <c r="B27122" s="22">
        <v>8943680</v>
      </c>
      <c r="J27122" s="6">
        <f t="shared" si="847"/>
        <v>24105244819313.906</v>
      </c>
    </row>
    <row r="27123" spans="1:10" x14ac:dyDescent="0.25">
      <c r="A27123">
        <f t="shared" si="848"/>
        <v>27121</v>
      </c>
      <c r="B27123" s="22">
        <v>0</v>
      </c>
      <c r="J27123" s="6">
        <f t="shared" si="847"/>
        <v>16272920094200.813</v>
      </c>
    </row>
    <row r="27124" spans="1:10" x14ac:dyDescent="0.25">
      <c r="A27124">
        <f t="shared" si="848"/>
        <v>27122</v>
      </c>
      <c r="B27124" s="22">
        <v>8143430</v>
      </c>
      <c r="J27124" s="6">
        <f t="shared" si="847"/>
        <v>16887655243524.369</v>
      </c>
    </row>
    <row r="27125" spans="1:10" x14ac:dyDescent="0.25">
      <c r="A27125">
        <f t="shared" si="848"/>
        <v>27123</v>
      </c>
      <c r="B27125" s="22">
        <v>0</v>
      </c>
      <c r="J27125" s="6">
        <f t="shared" si="847"/>
        <v>16272920094200.813</v>
      </c>
    </row>
    <row r="27126" spans="1:10" x14ac:dyDescent="0.25">
      <c r="A27126">
        <f t="shared" si="848"/>
        <v>27124</v>
      </c>
      <c r="B27126" s="22">
        <v>0</v>
      </c>
      <c r="J27126" s="6">
        <f t="shared" si="847"/>
        <v>16272920094200.813</v>
      </c>
    </row>
    <row r="27127" spans="1:10" x14ac:dyDescent="0.25">
      <c r="A27127">
        <f t="shared" si="848"/>
        <v>27125</v>
      </c>
      <c r="B27127" s="22">
        <v>0</v>
      </c>
      <c r="J27127" s="6">
        <f t="shared" si="847"/>
        <v>16272920094200.813</v>
      </c>
    </row>
    <row r="27128" spans="1:10" x14ac:dyDescent="0.25">
      <c r="A27128">
        <f t="shared" si="848"/>
        <v>27126</v>
      </c>
      <c r="B27128" s="22">
        <v>8943680</v>
      </c>
      <c r="J27128" s="6">
        <f t="shared" si="847"/>
        <v>24105244819313.906</v>
      </c>
    </row>
    <row r="27129" spans="1:10" x14ac:dyDescent="0.25">
      <c r="A27129">
        <f t="shared" si="848"/>
        <v>27127</v>
      </c>
      <c r="B27129" s="22">
        <v>0</v>
      </c>
      <c r="J27129" s="6">
        <f t="shared" si="847"/>
        <v>16272920094200.813</v>
      </c>
    </row>
    <row r="27130" spans="1:10" x14ac:dyDescent="0.25">
      <c r="A27130">
        <f t="shared" si="848"/>
        <v>27128</v>
      </c>
      <c r="B27130" s="22">
        <v>0</v>
      </c>
      <c r="J27130" s="6">
        <f t="shared" si="847"/>
        <v>16272920094200.813</v>
      </c>
    </row>
    <row r="27131" spans="1:10" x14ac:dyDescent="0.25">
      <c r="A27131">
        <f t="shared" si="848"/>
        <v>27129</v>
      </c>
      <c r="B27131" s="22">
        <v>0</v>
      </c>
      <c r="J27131" s="6">
        <f t="shared" si="847"/>
        <v>16272920094200.813</v>
      </c>
    </row>
    <row r="27132" spans="1:10" x14ac:dyDescent="0.25">
      <c r="A27132">
        <f t="shared" si="848"/>
        <v>27130</v>
      </c>
      <c r="B27132" s="22">
        <v>0</v>
      </c>
      <c r="J27132" s="6">
        <f t="shared" si="847"/>
        <v>16272920094200.813</v>
      </c>
    </row>
    <row r="27133" spans="1:10" x14ac:dyDescent="0.25">
      <c r="A27133">
        <f t="shared" si="848"/>
        <v>27131</v>
      </c>
      <c r="B27133" s="22">
        <v>0</v>
      </c>
      <c r="J27133" s="6">
        <f t="shared" si="847"/>
        <v>16272920094200.813</v>
      </c>
    </row>
    <row r="27134" spans="1:10" x14ac:dyDescent="0.25">
      <c r="A27134">
        <f t="shared" si="848"/>
        <v>27132</v>
      </c>
      <c r="B27134" s="22">
        <v>8143430</v>
      </c>
      <c r="J27134" s="6">
        <f t="shared" si="847"/>
        <v>16887655243524.369</v>
      </c>
    </row>
    <row r="27135" spans="1:10" x14ac:dyDescent="0.25">
      <c r="A27135">
        <f t="shared" si="848"/>
        <v>27133</v>
      </c>
      <c r="B27135" s="22">
        <v>0</v>
      </c>
      <c r="J27135" s="6">
        <f t="shared" si="847"/>
        <v>16272920094200.813</v>
      </c>
    </row>
    <row r="27136" spans="1:10" x14ac:dyDescent="0.25">
      <c r="A27136">
        <f t="shared" si="848"/>
        <v>27134</v>
      </c>
      <c r="B27136" s="22">
        <v>0</v>
      </c>
      <c r="J27136" s="6">
        <f t="shared" si="847"/>
        <v>16272920094200.813</v>
      </c>
    </row>
    <row r="27137" spans="1:10" x14ac:dyDescent="0.25">
      <c r="A27137">
        <f t="shared" si="848"/>
        <v>27135</v>
      </c>
      <c r="B27137" s="22">
        <v>269206.59999999998</v>
      </c>
      <c r="J27137" s="6">
        <f t="shared" si="847"/>
        <v>14173449181975.17</v>
      </c>
    </row>
    <row r="27138" spans="1:10" x14ac:dyDescent="0.25">
      <c r="A27138">
        <f t="shared" si="848"/>
        <v>27136</v>
      </c>
      <c r="B27138" s="22">
        <v>0</v>
      </c>
      <c r="J27138" s="6">
        <f t="shared" si="847"/>
        <v>16272920094200.813</v>
      </c>
    </row>
    <row r="27139" spans="1:10" x14ac:dyDescent="0.25">
      <c r="A27139">
        <f t="shared" si="848"/>
        <v>27137</v>
      </c>
      <c r="B27139" s="22">
        <v>0</v>
      </c>
      <c r="J27139" s="6">
        <f t="shared" ref="J27139:J27202" si="849">(B27139-$I$6)^2</f>
        <v>16272920094200.813</v>
      </c>
    </row>
    <row r="27140" spans="1:10" x14ac:dyDescent="0.25">
      <c r="A27140">
        <f t="shared" ref="A27140:A27203" si="850">A27139+1</f>
        <v>27138</v>
      </c>
      <c r="B27140" s="22">
        <v>0</v>
      </c>
      <c r="J27140" s="6">
        <f t="shared" si="849"/>
        <v>16272920094200.813</v>
      </c>
    </row>
    <row r="27141" spans="1:10" x14ac:dyDescent="0.25">
      <c r="A27141">
        <f t="shared" si="850"/>
        <v>27139</v>
      </c>
      <c r="B27141" s="22">
        <v>8143430</v>
      </c>
      <c r="J27141" s="6">
        <f t="shared" si="849"/>
        <v>16887655243524.369</v>
      </c>
    </row>
    <row r="27142" spans="1:10" x14ac:dyDescent="0.25">
      <c r="A27142">
        <f t="shared" si="850"/>
        <v>27140</v>
      </c>
      <c r="B27142" s="22">
        <v>8943680</v>
      </c>
      <c r="J27142" s="6">
        <f t="shared" si="849"/>
        <v>24105244819313.906</v>
      </c>
    </row>
    <row r="27143" spans="1:10" x14ac:dyDescent="0.25">
      <c r="A27143">
        <f t="shared" si="850"/>
        <v>27141</v>
      </c>
      <c r="B27143" s="22">
        <v>0</v>
      </c>
      <c r="J27143" s="6">
        <f t="shared" si="849"/>
        <v>16272920094200.813</v>
      </c>
    </row>
    <row r="27144" spans="1:10" x14ac:dyDescent="0.25">
      <c r="A27144">
        <f t="shared" si="850"/>
        <v>27142</v>
      </c>
      <c r="B27144" s="22">
        <v>17087110</v>
      </c>
      <c r="J27144" s="6">
        <f t="shared" si="849"/>
        <v>170384444013437.47</v>
      </c>
    </row>
    <row r="27145" spans="1:10" x14ac:dyDescent="0.25">
      <c r="A27145">
        <f t="shared" si="850"/>
        <v>27143</v>
      </c>
      <c r="B27145" s="22">
        <v>0</v>
      </c>
      <c r="J27145" s="6">
        <f t="shared" si="849"/>
        <v>16272920094200.813</v>
      </c>
    </row>
    <row r="27146" spans="1:10" x14ac:dyDescent="0.25">
      <c r="A27146">
        <f t="shared" si="850"/>
        <v>27144</v>
      </c>
      <c r="B27146" s="22">
        <v>8143430</v>
      </c>
      <c r="J27146" s="6">
        <f t="shared" si="849"/>
        <v>16887655243524.369</v>
      </c>
    </row>
    <row r="27147" spans="1:10" x14ac:dyDescent="0.25">
      <c r="A27147">
        <f t="shared" si="850"/>
        <v>27145</v>
      </c>
      <c r="B27147" s="22">
        <v>0</v>
      </c>
      <c r="J27147" s="6">
        <f t="shared" si="849"/>
        <v>16272920094200.813</v>
      </c>
    </row>
    <row r="27148" spans="1:10" x14ac:dyDescent="0.25">
      <c r="A27148">
        <f t="shared" si="850"/>
        <v>27146</v>
      </c>
      <c r="B27148" s="22">
        <v>0</v>
      </c>
      <c r="J27148" s="6">
        <f t="shared" si="849"/>
        <v>16272920094200.813</v>
      </c>
    </row>
    <row r="27149" spans="1:10" x14ac:dyDescent="0.25">
      <c r="A27149">
        <f t="shared" si="850"/>
        <v>27147</v>
      </c>
      <c r="B27149" s="22">
        <v>0</v>
      </c>
      <c r="J27149" s="6">
        <f t="shared" si="849"/>
        <v>16272920094200.813</v>
      </c>
    </row>
    <row r="27150" spans="1:10" x14ac:dyDescent="0.25">
      <c r="A27150">
        <f t="shared" si="850"/>
        <v>27148</v>
      </c>
      <c r="B27150" s="22">
        <v>0</v>
      </c>
      <c r="J27150" s="6">
        <f t="shared" si="849"/>
        <v>16272920094200.813</v>
      </c>
    </row>
    <row r="27151" spans="1:10" x14ac:dyDescent="0.25">
      <c r="A27151">
        <f t="shared" si="850"/>
        <v>27149</v>
      </c>
      <c r="B27151" s="22">
        <v>8943680</v>
      </c>
      <c r="J27151" s="6">
        <f t="shared" si="849"/>
        <v>24105244819313.906</v>
      </c>
    </row>
    <row r="27152" spans="1:10" x14ac:dyDescent="0.25">
      <c r="A27152">
        <f t="shared" si="850"/>
        <v>27150</v>
      </c>
      <c r="B27152" s="22">
        <v>8143430</v>
      </c>
      <c r="J27152" s="6">
        <f t="shared" si="849"/>
        <v>16887655243524.369</v>
      </c>
    </row>
    <row r="27153" spans="1:10" x14ac:dyDescent="0.25">
      <c r="A27153">
        <f t="shared" si="850"/>
        <v>27151</v>
      </c>
      <c r="B27153" s="22">
        <v>0</v>
      </c>
      <c r="J27153" s="6">
        <f t="shared" si="849"/>
        <v>16272920094200.813</v>
      </c>
    </row>
    <row r="27154" spans="1:10" x14ac:dyDescent="0.25">
      <c r="A27154">
        <f t="shared" si="850"/>
        <v>27152</v>
      </c>
      <c r="B27154" s="22">
        <v>8943680</v>
      </c>
      <c r="J27154" s="6">
        <f t="shared" si="849"/>
        <v>24105244819313.906</v>
      </c>
    </row>
    <row r="27155" spans="1:10" x14ac:dyDescent="0.25">
      <c r="A27155">
        <f t="shared" si="850"/>
        <v>27153</v>
      </c>
      <c r="B27155" s="22">
        <v>0</v>
      </c>
      <c r="J27155" s="6">
        <f t="shared" si="849"/>
        <v>16272920094200.813</v>
      </c>
    </row>
    <row r="27156" spans="1:10" x14ac:dyDescent="0.25">
      <c r="A27156">
        <f t="shared" si="850"/>
        <v>27154</v>
      </c>
      <c r="B27156" s="22">
        <v>0</v>
      </c>
      <c r="J27156" s="6">
        <f t="shared" si="849"/>
        <v>16272920094200.813</v>
      </c>
    </row>
    <row r="27157" spans="1:10" x14ac:dyDescent="0.25">
      <c r="A27157">
        <f t="shared" si="850"/>
        <v>27155</v>
      </c>
      <c r="B27157" s="22">
        <v>8943680</v>
      </c>
      <c r="J27157" s="6">
        <f t="shared" si="849"/>
        <v>24105244819313.906</v>
      </c>
    </row>
    <row r="27158" spans="1:10" x14ac:dyDescent="0.25">
      <c r="A27158">
        <f t="shared" si="850"/>
        <v>27156</v>
      </c>
      <c r="B27158" s="22">
        <v>8943680</v>
      </c>
      <c r="J27158" s="6">
        <f t="shared" si="849"/>
        <v>24105244819313.906</v>
      </c>
    </row>
    <row r="27159" spans="1:10" x14ac:dyDescent="0.25">
      <c r="A27159">
        <f t="shared" si="850"/>
        <v>27157</v>
      </c>
      <c r="B27159" s="22">
        <v>0</v>
      </c>
      <c r="J27159" s="6">
        <f t="shared" si="849"/>
        <v>16272920094200.813</v>
      </c>
    </row>
    <row r="27160" spans="1:10" x14ac:dyDescent="0.25">
      <c r="A27160">
        <f t="shared" si="850"/>
        <v>27158</v>
      </c>
      <c r="B27160" s="22">
        <v>0</v>
      </c>
      <c r="J27160" s="6">
        <f t="shared" si="849"/>
        <v>16272920094200.813</v>
      </c>
    </row>
    <row r="27161" spans="1:10" x14ac:dyDescent="0.25">
      <c r="A27161">
        <f t="shared" si="850"/>
        <v>27159</v>
      </c>
      <c r="B27161" s="22">
        <v>0</v>
      </c>
      <c r="J27161" s="6">
        <f t="shared" si="849"/>
        <v>16272920094200.813</v>
      </c>
    </row>
    <row r="27162" spans="1:10" x14ac:dyDescent="0.25">
      <c r="A27162">
        <f t="shared" si="850"/>
        <v>27160</v>
      </c>
      <c r="B27162" s="22">
        <v>8943680</v>
      </c>
      <c r="J27162" s="6">
        <f t="shared" si="849"/>
        <v>24105244819313.906</v>
      </c>
    </row>
    <row r="27163" spans="1:10" x14ac:dyDescent="0.25">
      <c r="A27163">
        <f t="shared" si="850"/>
        <v>27161</v>
      </c>
      <c r="B27163" s="22">
        <v>0</v>
      </c>
      <c r="J27163" s="6">
        <f t="shared" si="849"/>
        <v>16272920094200.813</v>
      </c>
    </row>
    <row r="27164" spans="1:10" x14ac:dyDescent="0.25">
      <c r="A27164">
        <f t="shared" si="850"/>
        <v>27162</v>
      </c>
      <c r="B27164" s="22">
        <v>8943680</v>
      </c>
      <c r="J27164" s="6">
        <f t="shared" si="849"/>
        <v>24105244819313.906</v>
      </c>
    </row>
    <row r="27165" spans="1:10" x14ac:dyDescent="0.25">
      <c r="A27165">
        <f t="shared" si="850"/>
        <v>27163</v>
      </c>
      <c r="B27165" s="22">
        <v>0</v>
      </c>
      <c r="J27165" s="6">
        <f t="shared" si="849"/>
        <v>16272920094200.813</v>
      </c>
    </row>
    <row r="27166" spans="1:10" x14ac:dyDescent="0.25">
      <c r="A27166">
        <f t="shared" si="850"/>
        <v>27164</v>
      </c>
      <c r="B27166" s="22">
        <v>0</v>
      </c>
      <c r="J27166" s="6">
        <f t="shared" si="849"/>
        <v>16272920094200.813</v>
      </c>
    </row>
    <row r="27167" spans="1:10" x14ac:dyDescent="0.25">
      <c r="A27167">
        <f t="shared" si="850"/>
        <v>27165</v>
      </c>
      <c r="B27167" s="22">
        <v>11943680</v>
      </c>
      <c r="J27167" s="6">
        <f t="shared" si="849"/>
        <v>62563500258075.047</v>
      </c>
    </row>
    <row r="27168" spans="1:10" x14ac:dyDescent="0.25">
      <c r="A27168">
        <f t="shared" si="850"/>
        <v>27166</v>
      </c>
      <c r="B27168" s="22">
        <v>17087110</v>
      </c>
      <c r="J27168" s="6">
        <f t="shared" si="849"/>
        <v>170384444013437.47</v>
      </c>
    </row>
    <row r="27169" spans="1:10" x14ac:dyDescent="0.25">
      <c r="A27169">
        <f t="shared" si="850"/>
        <v>27167</v>
      </c>
      <c r="B27169" s="22">
        <v>20622281.25</v>
      </c>
      <c r="J27169" s="6">
        <f t="shared" si="849"/>
        <v>275172044905793.88</v>
      </c>
    </row>
    <row r="27170" spans="1:10" x14ac:dyDescent="0.25">
      <c r="A27170">
        <f t="shared" si="850"/>
        <v>27168</v>
      </c>
      <c r="B27170" s="22">
        <v>0</v>
      </c>
      <c r="J27170" s="6">
        <f t="shared" si="849"/>
        <v>16272920094200.813</v>
      </c>
    </row>
    <row r="27171" spans="1:10" x14ac:dyDescent="0.25">
      <c r="A27171">
        <f t="shared" si="850"/>
        <v>27169</v>
      </c>
      <c r="B27171" s="22">
        <v>0</v>
      </c>
      <c r="J27171" s="6">
        <f t="shared" si="849"/>
        <v>16272920094200.813</v>
      </c>
    </row>
    <row r="27172" spans="1:10" x14ac:dyDescent="0.25">
      <c r="A27172">
        <f t="shared" si="850"/>
        <v>27170</v>
      </c>
      <c r="B27172" s="22">
        <v>0</v>
      </c>
      <c r="J27172" s="6">
        <f t="shared" si="849"/>
        <v>16272920094200.813</v>
      </c>
    </row>
    <row r="27173" spans="1:10" x14ac:dyDescent="0.25">
      <c r="A27173">
        <f t="shared" si="850"/>
        <v>27171</v>
      </c>
      <c r="B27173" s="22">
        <v>8943680</v>
      </c>
      <c r="J27173" s="6">
        <f t="shared" si="849"/>
        <v>24105244819313.906</v>
      </c>
    </row>
    <row r="27174" spans="1:10" x14ac:dyDescent="0.25">
      <c r="A27174">
        <f t="shared" si="850"/>
        <v>27172</v>
      </c>
      <c r="B27174" s="22">
        <v>3000000</v>
      </c>
      <c r="J27174" s="6">
        <f t="shared" si="849"/>
        <v>1069095532961.9576</v>
      </c>
    </row>
    <row r="27175" spans="1:10" x14ac:dyDescent="0.25">
      <c r="A27175">
        <f t="shared" si="850"/>
        <v>27173</v>
      </c>
      <c r="B27175" s="22">
        <v>20033582.300000001</v>
      </c>
      <c r="J27175" s="6">
        <f t="shared" si="849"/>
        <v>255987569424294.13</v>
      </c>
    </row>
    <row r="27176" spans="1:10" x14ac:dyDescent="0.25">
      <c r="A27176">
        <f t="shared" si="850"/>
        <v>27174</v>
      </c>
      <c r="B27176" s="22">
        <v>0</v>
      </c>
      <c r="J27176" s="6">
        <f t="shared" si="849"/>
        <v>16272920094200.813</v>
      </c>
    </row>
    <row r="27177" spans="1:10" x14ac:dyDescent="0.25">
      <c r="A27177">
        <f t="shared" si="850"/>
        <v>27175</v>
      </c>
      <c r="B27177" s="22">
        <v>0</v>
      </c>
      <c r="J27177" s="6">
        <f t="shared" si="849"/>
        <v>16272920094200.813</v>
      </c>
    </row>
    <row r="27178" spans="1:10" x14ac:dyDescent="0.25">
      <c r="A27178">
        <f t="shared" si="850"/>
        <v>27176</v>
      </c>
      <c r="B27178" s="22">
        <v>0</v>
      </c>
      <c r="J27178" s="6">
        <f t="shared" si="849"/>
        <v>16272920094200.813</v>
      </c>
    </row>
    <row r="27179" spans="1:10" x14ac:dyDescent="0.25">
      <c r="A27179">
        <f t="shared" si="850"/>
        <v>27177</v>
      </c>
      <c r="B27179" s="22">
        <v>0</v>
      </c>
      <c r="J27179" s="6">
        <f t="shared" si="849"/>
        <v>16272920094200.813</v>
      </c>
    </row>
    <row r="27180" spans="1:10" x14ac:dyDescent="0.25">
      <c r="A27180">
        <f t="shared" si="850"/>
        <v>27178</v>
      </c>
      <c r="B27180" s="22">
        <v>8943680</v>
      </c>
      <c r="J27180" s="6">
        <f t="shared" si="849"/>
        <v>24105244819313.906</v>
      </c>
    </row>
    <row r="27181" spans="1:10" x14ac:dyDescent="0.25">
      <c r="A27181">
        <f t="shared" si="850"/>
        <v>27179</v>
      </c>
      <c r="B27181" s="22">
        <v>0</v>
      </c>
      <c r="J27181" s="6">
        <f t="shared" si="849"/>
        <v>16272920094200.813</v>
      </c>
    </row>
    <row r="27182" spans="1:10" x14ac:dyDescent="0.25">
      <c r="A27182">
        <f t="shared" si="850"/>
        <v>27180</v>
      </c>
      <c r="B27182" s="22">
        <v>0</v>
      </c>
      <c r="J27182" s="6">
        <f t="shared" si="849"/>
        <v>16272920094200.813</v>
      </c>
    </row>
    <row r="27183" spans="1:10" x14ac:dyDescent="0.25">
      <c r="A27183">
        <f t="shared" si="850"/>
        <v>27181</v>
      </c>
      <c r="B27183" s="22">
        <v>8143430</v>
      </c>
      <c r="J27183" s="6">
        <f t="shared" si="849"/>
        <v>16887655243524.369</v>
      </c>
    </row>
    <row r="27184" spans="1:10" x14ac:dyDescent="0.25">
      <c r="A27184">
        <f t="shared" si="850"/>
        <v>27182</v>
      </c>
      <c r="B27184" s="22">
        <v>0</v>
      </c>
      <c r="J27184" s="6">
        <f t="shared" si="849"/>
        <v>16272920094200.813</v>
      </c>
    </row>
    <row r="27185" spans="1:10" x14ac:dyDescent="0.25">
      <c r="A27185">
        <f t="shared" si="850"/>
        <v>27183</v>
      </c>
      <c r="B27185" s="22">
        <v>0</v>
      </c>
      <c r="J27185" s="6">
        <f t="shared" si="849"/>
        <v>16272920094200.813</v>
      </c>
    </row>
    <row r="27186" spans="1:10" x14ac:dyDescent="0.25">
      <c r="A27186">
        <f t="shared" si="850"/>
        <v>27184</v>
      </c>
      <c r="B27186" s="22">
        <v>0</v>
      </c>
      <c r="J27186" s="6">
        <f t="shared" si="849"/>
        <v>16272920094200.813</v>
      </c>
    </row>
    <row r="27187" spans="1:10" x14ac:dyDescent="0.25">
      <c r="A27187">
        <f t="shared" si="850"/>
        <v>27185</v>
      </c>
      <c r="B27187" s="22">
        <v>8143430</v>
      </c>
      <c r="J27187" s="6">
        <f t="shared" si="849"/>
        <v>16887655243524.369</v>
      </c>
    </row>
    <row r="27188" spans="1:10" x14ac:dyDescent="0.25">
      <c r="A27188">
        <f t="shared" si="850"/>
        <v>27186</v>
      </c>
      <c r="B27188" s="22">
        <v>8143430</v>
      </c>
      <c r="J27188" s="6">
        <f t="shared" si="849"/>
        <v>16887655243524.369</v>
      </c>
    </row>
    <row r="27189" spans="1:10" x14ac:dyDescent="0.25">
      <c r="A27189">
        <f t="shared" si="850"/>
        <v>27187</v>
      </c>
      <c r="B27189" s="22">
        <v>8143430</v>
      </c>
      <c r="J27189" s="6">
        <f t="shared" si="849"/>
        <v>16887655243524.369</v>
      </c>
    </row>
    <row r="27190" spans="1:10" x14ac:dyDescent="0.25">
      <c r="A27190">
        <f t="shared" si="850"/>
        <v>27188</v>
      </c>
      <c r="B27190" s="22">
        <v>8143430</v>
      </c>
      <c r="J27190" s="6">
        <f t="shared" si="849"/>
        <v>16887655243524.369</v>
      </c>
    </row>
    <row r="27191" spans="1:10" x14ac:dyDescent="0.25">
      <c r="A27191">
        <f t="shared" si="850"/>
        <v>27189</v>
      </c>
      <c r="B27191" s="22">
        <v>12193680</v>
      </c>
      <c r="J27191" s="6">
        <f t="shared" si="849"/>
        <v>66580854877971.813</v>
      </c>
    </row>
    <row r="27192" spans="1:10" x14ac:dyDescent="0.25">
      <c r="A27192">
        <f t="shared" si="850"/>
        <v>27190</v>
      </c>
      <c r="B27192" s="22">
        <v>8143430</v>
      </c>
      <c r="J27192" s="6">
        <f t="shared" si="849"/>
        <v>16887655243524.369</v>
      </c>
    </row>
    <row r="27193" spans="1:10" x14ac:dyDescent="0.25">
      <c r="A27193">
        <f t="shared" si="850"/>
        <v>27191</v>
      </c>
      <c r="B27193" s="22">
        <v>8943680</v>
      </c>
      <c r="J27193" s="6">
        <f t="shared" si="849"/>
        <v>24105244819313.906</v>
      </c>
    </row>
    <row r="27194" spans="1:10" x14ac:dyDescent="0.25">
      <c r="A27194">
        <f t="shared" si="850"/>
        <v>27192</v>
      </c>
      <c r="B27194" s="22">
        <v>0</v>
      </c>
      <c r="J27194" s="6">
        <f t="shared" si="849"/>
        <v>16272920094200.813</v>
      </c>
    </row>
    <row r="27195" spans="1:10" x14ac:dyDescent="0.25">
      <c r="A27195">
        <f t="shared" si="850"/>
        <v>27193</v>
      </c>
      <c r="B27195" s="22">
        <v>0</v>
      </c>
      <c r="J27195" s="6">
        <f t="shared" si="849"/>
        <v>16272920094200.813</v>
      </c>
    </row>
    <row r="27196" spans="1:10" x14ac:dyDescent="0.25">
      <c r="A27196">
        <f t="shared" si="850"/>
        <v>27194</v>
      </c>
      <c r="B27196" s="22">
        <v>0</v>
      </c>
      <c r="J27196" s="6">
        <f t="shared" si="849"/>
        <v>16272920094200.813</v>
      </c>
    </row>
    <row r="27197" spans="1:10" x14ac:dyDescent="0.25">
      <c r="A27197">
        <f t="shared" si="850"/>
        <v>27195</v>
      </c>
      <c r="B27197" s="22">
        <v>8943680</v>
      </c>
      <c r="J27197" s="6">
        <f t="shared" si="849"/>
        <v>24105244819313.906</v>
      </c>
    </row>
    <row r="27198" spans="1:10" x14ac:dyDescent="0.25">
      <c r="A27198">
        <f t="shared" si="850"/>
        <v>27196</v>
      </c>
      <c r="B27198" s="22">
        <v>8943680</v>
      </c>
      <c r="J27198" s="6">
        <f t="shared" si="849"/>
        <v>24105244819313.906</v>
      </c>
    </row>
    <row r="27199" spans="1:10" x14ac:dyDescent="0.25">
      <c r="A27199">
        <f t="shared" si="850"/>
        <v>27197</v>
      </c>
      <c r="B27199" s="22">
        <v>0</v>
      </c>
      <c r="J27199" s="6">
        <f t="shared" si="849"/>
        <v>16272920094200.813</v>
      </c>
    </row>
    <row r="27200" spans="1:10" x14ac:dyDescent="0.25">
      <c r="A27200">
        <f t="shared" si="850"/>
        <v>27198</v>
      </c>
      <c r="B27200" s="22">
        <v>0</v>
      </c>
      <c r="J27200" s="6">
        <f t="shared" si="849"/>
        <v>16272920094200.813</v>
      </c>
    </row>
    <row r="27201" spans="1:10" x14ac:dyDescent="0.25">
      <c r="A27201">
        <f t="shared" si="850"/>
        <v>27199</v>
      </c>
      <c r="B27201" s="22">
        <v>8943680</v>
      </c>
      <c r="J27201" s="6">
        <f t="shared" si="849"/>
        <v>24105244819313.906</v>
      </c>
    </row>
    <row r="27202" spans="1:10" x14ac:dyDescent="0.25">
      <c r="A27202">
        <f t="shared" si="850"/>
        <v>27200</v>
      </c>
      <c r="B27202" s="22">
        <v>8943680</v>
      </c>
      <c r="J27202" s="6">
        <f t="shared" si="849"/>
        <v>24105244819313.906</v>
      </c>
    </row>
    <row r="27203" spans="1:10" x14ac:dyDescent="0.25">
      <c r="A27203">
        <f t="shared" si="850"/>
        <v>27201</v>
      </c>
      <c r="B27203" s="22">
        <v>8943680</v>
      </c>
      <c r="J27203" s="6">
        <f t="shared" ref="J27203:J27266" si="851">(B27203-$I$6)^2</f>
        <v>24105244819313.906</v>
      </c>
    </row>
    <row r="27204" spans="1:10" x14ac:dyDescent="0.25">
      <c r="A27204">
        <f t="shared" ref="A27204:A27267" si="852">A27203+1</f>
        <v>27202</v>
      </c>
      <c r="B27204" s="22">
        <v>0</v>
      </c>
      <c r="J27204" s="6">
        <f t="shared" si="851"/>
        <v>16272920094200.813</v>
      </c>
    </row>
    <row r="27205" spans="1:10" x14ac:dyDescent="0.25">
      <c r="A27205">
        <f t="shared" si="852"/>
        <v>27203</v>
      </c>
      <c r="B27205" s="22">
        <v>0</v>
      </c>
      <c r="J27205" s="6">
        <f t="shared" si="851"/>
        <v>16272920094200.813</v>
      </c>
    </row>
    <row r="27206" spans="1:10" x14ac:dyDescent="0.25">
      <c r="A27206">
        <f t="shared" si="852"/>
        <v>27204</v>
      </c>
      <c r="B27206" s="22">
        <v>0</v>
      </c>
      <c r="J27206" s="6">
        <f t="shared" si="851"/>
        <v>16272920094200.813</v>
      </c>
    </row>
    <row r="27207" spans="1:10" x14ac:dyDescent="0.25">
      <c r="A27207">
        <f t="shared" si="852"/>
        <v>27205</v>
      </c>
      <c r="B27207" s="22">
        <v>2008980.8219178081</v>
      </c>
      <c r="J27207" s="6">
        <f t="shared" si="851"/>
        <v>4100584250170.3423</v>
      </c>
    </row>
    <row r="27208" spans="1:10" x14ac:dyDescent="0.25">
      <c r="A27208">
        <f t="shared" si="852"/>
        <v>27206</v>
      </c>
      <c r="B27208" s="22">
        <v>8943680</v>
      </c>
      <c r="J27208" s="6">
        <f t="shared" si="851"/>
        <v>24105244819313.906</v>
      </c>
    </row>
    <row r="27209" spans="1:10" x14ac:dyDescent="0.25">
      <c r="A27209">
        <f t="shared" si="852"/>
        <v>27207</v>
      </c>
      <c r="B27209" s="22">
        <v>0</v>
      </c>
      <c r="J27209" s="6">
        <f t="shared" si="851"/>
        <v>16272920094200.813</v>
      </c>
    </row>
    <row r="27210" spans="1:10" x14ac:dyDescent="0.25">
      <c r="A27210">
        <f t="shared" si="852"/>
        <v>27208</v>
      </c>
      <c r="B27210" s="22">
        <v>3250000</v>
      </c>
      <c r="J27210" s="6">
        <f t="shared" si="851"/>
        <v>614610152858.7196</v>
      </c>
    </row>
    <row r="27211" spans="1:10" x14ac:dyDescent="0.25">
      <c r="A27211">
        <f t="shared" si="852"/>
        <v>27209</v>
      </c>
      <c r="B27211" s="22">
        <v>0</v>
      </c>
      <c r="J27211" s="6">
        <f t="shared" si="851"/>
        <v>16272920094200.813</v>
      </c>
    </row>
    <row r="27212" spans="1:10" x14ac:dyDescent="0.25">
      <c r="A27212">
        <f t="shared" si="852"/>
        <v>27210</v>
      </c>
      <c r="B27212" s="22">
        <v>8143430</v>
      </c>
      <c r="J27212" s="6">
        <f t="shared" si="851"/>
        <v>16887655243524.369</v>
      </c>
    </row>
    <row r="27213" spans="1:10" x14ac:dyDescent="0.25">
      <c r="A27213">
        <f t="shared" si="852"/>
        <v>27211</v>
      </c>
      <c r="B27213" s="22">
        <v>0</v>
      </c>
      <c r="J27213" s="6">
        <f t="shared" si="851"/>
        <v>16272920094200.813</v>
      </c>
    </row>
    <row r="27214" spans="1:10" x14ac:dyDescent="0.25">
      <c r="A27214">
        <f t="shared" si="852"/>
        <v>27212</v>
      </c>
      <c r="B27214" s="22">
        <v>0</v>
      </c>
      <c r="J27214" s="6">
        <f t="shared" si="851"/>
        <v>16272920094200.813</v>
      </c>
    </row>
    <row r="27215" spans="1:10" x14ac:dyDescent="0.25">
      <c r="A27215">
        <f t="shared" si="852"/>
        <v>27213</v>
      </c>
      <c r="B27215" s="22">
        <v>17652608.08219178</v>
      </c>
      <c r="J27215" s="6">
        <f t="shared" si="851"/>
        <v>185467282507771.06</v>
      </c>
    </row>
    <row r="27216" spans="1:10" x14ac:dyDescent="0.25">
      <c r="A27216">
        <f t="shared" si="852"/>
        <v>27214</v>
      </c>
      <c r="B27216" s="22">
        <v>0</v>
      </c>
      <c r="J27216" s="6">
        <f t="shared" si="851"/>
        <v>16272920094200.813</v>
      </c>
    </row>
    <row r="27217" spans="1:10" x14ac:dyDescent="0.25">
      <c r="A27217">
        <f t="shared" si="852"/>
        <v>27215</v>
      </c>
      <c r="B27217" s="22">
        <v>0</v>
      </c>
      <c r="J27217" s="6">
        <f t="shared" si="851"/>
        <v>16272920094200.813</v>
      </c>
    </row>
    <row r="27218" spans="1:10" x14ac:dyDescent="0.25">
      <c r="A27218">
        <f t="shared" si="852"/>
        <v>27216</v>
      </c>
      <c r="B27218" s="22">
        <v>0</v>
      </c>
      <c r="J27218" s="6">
        <f t="shared" si="851"/>
        <v>16272920094200.813</v>
      </c>
    </row>
    <row r="27219" spans="1:10" x14ac:dyDescent="0.25">
      <c r="A27219">
        <f t="shared" si="852"/>
        <v>27217</v>
      </c>
      <c r="B27219" s="22">
        <v>8143430</v>
      </c>
      <c r="J27219" s="6">
        <f t="shared" si="851"/>
        <v>16887655243524.369</v>
      </c>
    </row>
    <row r="27220" spans="1:10" x14ac:dyDescent="0.25">
      <c r="A27220">
        <f t="shared" si="852"/>
        <v>27218</v>
      </c>
      <c r="B27220" s="22">
        <v>8943680</v>
      </c>
      <c r="J27220" s="6">
        <f t="shared" si="851"/>
        <v>24105244819313.906</v>
      </c>
    </row>
    <row r="27221" spans="1:10" x14ac:dyDescent="0.25">
      <c r="A27221">
        <f t="shared" si="852"/>
        <v>27219</v>
      </c>
      <c r="B27221" s="22">
        <v>8143430</v>
      </c>
      <c r="J27221" s="6">
        <f t="shared" si="851"/>
        <v>16887655243524.369</v>
      </c>
    </row>
    <row r="27222" spans="1:10" x14ac:dyDescent="0.25">
      <c r="A27222">
        <f t="shared" si="852"/>
        <v>27220</v>
      </c>
      <c r="B27222" s="22">
        <v>8943680</v>
      </c>
      <c r="J27222" s="6">
        <f t="shared" si="851"/>
        <v>24105244819313.906</v>
      </c>
    </row>
    <row r="27223" spans="1:10" x14ac:dyDescent="0.25">
      <c r="A27223">
        <f t="shared" si="852"/>
        <v>27221</v>
      </c>
      <c r="B27223" s="22">
        <v>54335043.934246585</v>
      </c>
      <c r="J27223" s="6">
        <f t="shared" si="851"/>
        <v>2530197962460137.5</v>
      </c>
    </row>
    <row r="27224" spans="1:10" x14ac:dyDescent="0.25">
      <c r="A27224">
        <f t="shared" si="852"/>
        <v>27222</v>
      </c>
      <c r="B27224" s="22">
        <v>3000000</v>
      </c>
      <c r="J27224" s="6">
        <f t="shared" si="851"/>
        <v>1069095532961.9576</v>
      </c>
    </row>
    <row r="27225" spans="1:10" x14ac:dyDescent="0.25">
      <c r="A27225">
        <f t="shared" si="852"/>
        <v>27223</v>
      </c>
      <c r="B27225" s="22">
        <v>0</v>
      </c>
      <c r="J27225" s="6">
        <f t="shared" si="851"/>
        <v>16272920094200.813</v>
      </c>
    </row>
    <row r="27226" spans="1:10" x14ac:dyDescent="0.25">
      <c r="A27226">
        <f t="shared" si="852"/>
        <v>27224</v>
      </c>
      <c r="B27226" s="22">
        <v>0</v>
      </c>
      <c r="J27226" s="6">
        <f t="shared" si="851"/>
        <v>16272920094200.813</v>
      </c>
    </row>
    <row r="27227" spans="1:10" x14ac:dyDescent="0.25">
      <c r="A27227">
        <f t="shared" si="852"/>
        <v>27225</v>
      </c>
      <c r="B27227" s="22">
        <v>0</v>
      </c>
      <c r="J27227" s="6">
        <f t="shared" si="851"/>
        <v>16272920094200.813</v>
      </c>
    </row>
    <row r="27228" spans="1:10" x14ac:dyDescent="0.25">
      <c r="A27228">
        <f t="shared" si="852"/>
        <v>27226</v>
      </c>
      <c r="B27228" s="22">
        <v>0</v>
      </c>
      <c r="J27228" s="6">
        <f t="shared" si="851"/>
        <v>16272920094200.813</v>
      </c>
    </row>
    <row r="27229" spans="1:10" x14ac:dyDescent="0.25">
      <c r="A27229">
        <f t="shared" si="852"/>
        <v>27227</v>
      </c>
      <c r="B27229" s="22">
        <v>8143430</v>
      </c>
      <c r="J27229" s="6">
        <f t="shared" si="851"/>
        <v>16887655243524.369</v>
      </c>
    </row>
    <row r="27230" spans="1:10" x14ac:dyDescent="0.25">
      <c r="A27230">
        <f t="shared" si="852"/>
        <v>27228</v>
      </c>
      <c r="B27230" s="22">
        <v>11143430</v>
      </c>
      <c r="J27230" s="6">
        <f t="shared" si="851"/>
        <v>50544410682285.516</v>
      </c>
    </row>
    <row r="27231" spans="1:10" x14ac:dyDescent="0.25">
      <c r="A27231">
        <f t="shared" si="852"/>
        <v>27229</v>
      </c>
      <c r="B27231" s="22">
        <v>0</v>
      </c>
      <c r="J27231" s="6">
        <f t="shared" si="851"/>
        <v>16272920094200.813</v>
      </c>
    </row>
    <row r="27232" spans="1:10" x14ac:dyDescent="0.25">
      <c r="A27232">
        <f t="shared" si="852"/>
        <v>27230</v>
      </c>
      <c r="B27232" s="22">
        <v>8943680</v>
      </c>
      <c r="J27232" s="6">
        <f t="shared" si="851"/>
        <v>24105244819313.906</v>
      </c>
    </row>
    <row r="27233" spans="1:10" x14ac:dyDescent="0.25">
      <c r="A27233">
        <f t="shared" si="852"/>
        <v>27231</v>
      </c>
      <c r="B27233" s="22">
        <v>8143430</v>
      </c>
      <c r="J27233" s="6">
        <f t="shared" si="851"/>
        <v>16887655243524.369</v>
      </c>
    </row>
    <row r="27234" spans="1:10" x14ac:dyDescent="0.25">
      <c r="A27234">
        <f t="shared" si="852"/>
        <v>27232</v>
      </c>
      <c r="B27234" s="22">
        <v>0</v>
      </c>
      <c r="J27234" s="6">
        <f t="shared" si="851"/>
        <v>16272920094200.813</v>
      </c>
    </row>
    <row r="27235" spans="1:10" x14ac:dyDescent="0.25">
      <c r="A27235">
        <f t="shared" si="852"/>
        <v>27233</v>
      </c>
      <c r="B27235" s="22">
        <v>0</v>
      </c>
      <c r="J27235" s="6">
        <f t="shared" si="851"/>
        <v>16272920094200.813</v>
      </c>
    </row>
    <row r="27236" spans="1:10" x14ac:dyDescent="0.25">
      <c r="A27236">
        <f t="shared" si="852"/>
        <v>27234</v>
      </c>
      <c r="B27236" s="22">
        <v>0</v>
      </c>
      <c r="J27236" s="6">
        <f t="shared" si="851"/>
        <v>16272920094200.813</v>
      </c>
    </row>
    <row r="27237" spans="1:10" x14ac:dyDescent="0.25">
      <c r="A27237">
        <f t="shared" si="852"/>
        <v>27235</v>
      </c>
      <c r="B27237" s="22">
        <v>0</v>
      </c>
      <c r="J27237" s="6">
        <f t="shared" si="851"/>
        <v>16272920094200.813</v>
      </c>
    </row>
    <row r="27238" spans="1:10" x14ac:dyDescent="0.25">
      <c r="A27238">
        <f t="shared" si="852"/>
        <v>27236</v>
      </c>
      <c r="B27238" s="22">
        <v>0</v>
      </c>
      <c r="J27238" s="6">
        <f t="shared" si="851"/>
        <v>16272920094200.813</v>
      </c>
    </row>
    <row r="27239" spans="1:10" x14ac:dyDescent="0.25">
      <c r="A27239">
        <f t="shared" si="852"/>
        <v>27237</v>
      </c>
      <c r="B27239" s="22">
        <v>0</v>
      </c>
      <c r="J27239" s="6">
        <f t="shared" si="851"/>
        <v>16272920094200.813</v>
      </c>
    </row>
    <row r="27240" spans="1:10" x14ac:dyDescent="0.25">
      <c r="A27240">
        <f t="shared" si="852"/>
        <v>27238</v>
      </c>
      <c r="B27240" s="22">
        <v>3000000</v>
      </c>
      <c r="J27240" s="6">
        <f t="shared" si="851"/>
        <v>1069095532961.9576</v>
      </c>
    </row>
    <row r="27241" spans="1:10" x14ac:dyDescent="0.25">
      <c r="A27241">
        <f t="shared" si="852"/>
        <v>27239</v>
      </c>
      <c r="B27241" s="22">
        <v>8943680</v>
      </c>
      <c r="J27241" s="6">
        <f t="shared" si="851"/>
        <v>24105244819313.906</v>
      </c>
    </row>
    <row r="27242" spans="1:10" x14ac:dyDescent="0.25">
      <c r="A27242">
        <f t="shared" si="852"/>
        <v>27240</v>
      </c>
      <c r="B27242" s="22">
        <v>0</v>
      </c>
      <c r="J27242" s="6">
        <f t="shared" si="851"/>
        <v>16272920094200.813</v>
      </c>
    </row>
    <row r="27243" spans="1:10" x14ac:dyDescent="0.25">
      <c r="A27243">
        <f t="shared" si="852"/>
        <v>27241</v>
      </c>
      <c r="B27243" s="22">
        <v>0</v>
      </c>
      <c r="J27243" s="6">
        <f t="shared" si="851"/>
        <v>16272920094200.813</v>
      </c>
    </row>
    <row r="27244" spans="1:10" x14ac:dyDescent="0.25">
      <c r="A27244">
        <f t="shared" si="852"/>
        <v>27242</v>
      </c>
      <c r="B27244" s="22">
        <v>0</v>
      </c>
      <c r="J27244" s="6">
        <f t="shared" si="851"/>
        <v>16272920094200.813</v>
      </c>
    </row>
    <row r="27245" spans="1:10" x14ac:dyDescent="0.25">
      <c r="A27245">
        <f t="shared" si="852"/>
        <v>27243</v>
      </c>
      <c r="B27245" s="22">
        <v>0</v>
      </c>
      <c r="J27245" s="6">
        <f t="shared" si="851"/>
        <v>16272920094200.813</v>
      </c>
    </row>
    <row r="27246" spans="1:10" x14ac:dyDescent="0.25">
      <c r="A27246">
        <f t="shared" si="852"/>
        <v>27244</v>
      </c>
      <c r="B27246" s="22">
        <v>6250000</v>
      </c>
      <c r="J27246" s="6">
        <f t="shared" si="851"/>
        <v>4910785591619.8643</v>
      </c>
    </row>
    <row r="27247" spans="1:10" x14ac:dyDescent="0.25">
      <c r="A27247">
        <f t="shared" si="852"/>
        <v>27245</v>
      </c>
      <c r="B27247" s="22">
        <v>8143430</v>
      </c>
      <c r="J27247" s="6">
        <f t="shared" si="851"/>
        <v>16887655243524.369</v>
      </c>
    </row>
    <row r="27248" spans="1:10" x14ac:dyDescent="0.25">
      <c r="A27248">
        <f t="shared" si="852"/>
        <v>27246</v>
      </c>
      <c r="B27248" s="22">
        <v>0</v>
      </c>
      <c r="J27248" s="6">
        <f t="shared" si="851"/>
        <v>16272920094200.813</v>
      </c>
    </row>
    <row r="27249" spans="1:10" x14ac:dyDescent="0.25">
      <c r="A27249">
        <f t="shared" si="852"/>
        <v>27247</v>
      </c>
      <c r="B27249" s="22">
        <v>0</v>
      </c>
      <c r="J27249" s="6">
        <f t="shared" si="851"/>
        <v>16272920094200.813</v>
      </c>
    </row>
    <row r="27250" spans="1:10" x14ac:dyDescent="0.25">
      <c r="A27250">
        <f t="shared" si="852"/>
        <v>27248</v>
      </c>
      <c r="B27250" s="22">
        <v>0</v>
      </c>
      <c r="J27250" s="6">
        <f t="shared" si="851"/>
        <v>16272920094200.813</v>
      </c>
    </row>
    <row r="27251" spans="1:10" x14ac:dyDescent="0.25">
      <c r="A27251">
        <f t="shared" si="852"/>
        <v>27249</v>
      </c>
      <c r="B27251" s="22">
        <v>0</v>
      </c>
      <c r="J27251" s="6">
        <f t="shared" si="851"/>
        <v>16272920094200.813</v>
      </c>
    </row>
    <row r="27252" spans="1:10" x14ac:dyDescent="0.25">
      <c r="A27252">
        <f t="shared" si="852"/>
        <v>27250</v>
      </c>
      <c r="B27252" s="22">
        <v>0</v>
      </c>
      <c r="J27252" s="6">
        <f t="shared" si="851"/>
        <v>16272920094200.813</v>
      </c>
    </row>
    <row r="27253" spans="1:10" x14ac:dyDescent="0.25">
      <c r="A27253">
        <f t="shared" si="852"/>
        <v>27251</v>
      </c>
      <c r="B27253" s="22">
        <v>69943.25</v>
      </c>
      <c r="J27253" s="6">
        <f t="shared" si="851"/>
        <v>15713514101673.752</v>
      </c>
    </row>
    <row r="27254" spans="1:10" x14ac:dyDescent="0.25">
      <c r="A27254">
        <f t="shared" si="852"/>
        <v>27252</v>
      </c>
      <c r="B27254" s="22">
        <v>8943680</v>
      </c>
      <c r="J27254" s="6">
        <f t="shared" si="851"/>
        <v>24105244819313.906</v>
      </c>
    </row>
    <row r="27255" spans="1:10" x14ac:dyDescent="0.25">
      <c r="A27255">
        <f t="shared" si="852"/>
        <v>27253</v>
      </c>
      <c r="B27255" s="22">
        <v>8143430</v>
      </c>
      <c r="J27255" s="6">
        <f t="shared" si="851"/>
        <v>16887655243524.369</v>
      </c>
    </row>
    <row r="27256" spans="1:10" x14ac:dyDescent="0.25">
      <c r="A27256">
        <f t="shared" si="852"/>
        <v>27254</v>
      </c>
      <c r="B27256" s="22">
        <v>9515592.8281917796</v>
      </c>
      <c r="J27256" s="6">
        <f t="shared" si="851"/>
        <v>30048180496223.477</v>
      </c>
    </row>
    <row r="27257" spans="1:10" x14ac:dyDescent="0.25">
      <c r="A27257">
        <f t="shared" si="852"/>
        <v>27255</v>
      </c>
      <c r="B27257" s="22">
        <v>0</v>
      </c>
      <c r="J27257" s="6">
        <f t="shared" si="851"/>
        <v>16272920094200.813</v>
      </c>
    </row>
    <row r="27258" spans="1:10" x14ac:dyDescent="0.25">
      <c r="A27258">
        <f t="shared" si="852"/>
        <v>27256</v>
      </c>
      <c r="B27258" s="22">
        <v>3250000</v>
      </c>
      <c r="J27258" s="6">
        <f t="shared" si="851"/>
        <v>614610152858.7196</v>
      </c>
    </row>
    <row r="27259" spans="1:10" x14ac:dyDescent="0.25">
      <c r="A27259">
        <f t="shared" si="852"/>
        <v>27257</v>
      </c>
      <c r="B27259" s="22">
        <v>0</v>
      </c>
      <c r="J27259" s="6">
        <f t="shared" si="851"/>
        <v>16272920094200.813</v>
      </c>
    </row>
    <row r="27260" spans="1:10" x14ac:dyDescent="0.25">
      <c r="A27260">
        <f t="shared" si="852"/>
        <v>27258</v>
      </c>
      <c r="B27260" s="22">
        <v>0</v>
      </c>
      <c r="J27260" s="6">
        <f t="shared" si="851"/>
        <v>16272920094200.813</v>
      </c>
    </row>
    <row r="27261" spans="1:10" x14ac:dyDescent="0.25">
      <c r="A27261">
        <f t="shared" si="852"/>
        <v>27259</v>
      </c>
      <c r="B27261" s="22">
        <v>8943680</v>
      </c>
      <c r="J27261" s="6">
        <f t="shared" si="851"/>
        <v>24105244819313.906</v>
      </c>
    </row>
    <row r="27262" spans="1:10" x14ac:dyDescent="0.25">
      <c r="A27262">
        <f t="shared" si="852"/>
        <v>27260</v>
      </c>
      <c r="B27262" s="22">
        <v>8143430</v>
      </c>
      <c r="J27262" s="6">
        <f t="shared" si="851"/>
        <v>16887655243524.369</v>
      </c>
    </row>
    <row r="27263" spans="1:10" x14ac:dyDescent="0.25">
      <c r="A27263">
        <f t="shared" si="852"/>
        <v>27261</v>
      </c>
      <c r="B27263" s="22">
        <v>0</v>
      </c>
      <c r="J27263" s="6">
        <f t="shared" si="851"/>
        <v>16272920094200.813</v>
      </c>
    </row>
    <row r="27264" spans="1:10" x14ac:dyDescent="0.25">
      <c r="A27264">
        <f t="shared" si="852"/>
        <v>27262</v>
      </c>
      <c r="B27264" s="22">
        <v>8143430</v>
      </c>
      <c r="J27264" s="6">
        <f t="shared" si="851"/>
        <v>16887655243524.369</v>
      </c>
    </row>
    <row r="27265" spans="1:10" x14ac:dyDescent="0.25">
      <c r="A27265">
        <f t="shared" si="852"/>
        <v>27263</v>
      </c>
      <c r="B27265" s="22">
        <v>0</v>
      </c>
      <c r="J27265" s="6">
        <f t="shared" si="851"/>
        <v>16272920094200.813</v>
      </c>
    </row>
    <row r="27266" spans="1:10" x14ac:dyDescent="0.25">
      <c r="A27266">
        <f t="shared" si="852"/>
        <v>27264</v>
      </c>
      <c r="B27266" s="22">
        <v>0</v>
      </c>
      <c r="J27266" s="6">
        <f t="shared" si="851"/>
        <v>16272920094200.813</v>
      </c>
    </row>
    <row r="27267" spans="1:10" x14ac:dyDescent="0.25">
      <c r="A27267">
        <f t="shared" si="852"/>
        <v>27265</v>
      </c>
      <c r="B27267" s="22">
        <v>0</v>
      </c>
      <c r="J27267" s="6">
        <f t="shared" ref="J27267:J27330" si="853">(B27267-$I$6)^2</f>
        <v>16272920094200.813</v>
      </c>
    </row>
    <row r="27268" spans="1:10" x14ac:dyDescent="0.25">
      <c r="A27268">
        <f t="shared" ref="A27268:A27331" si="854">A27267+1</f>
        <v>27266</v>
      </c>
      <c r="B27268" s="22">
        <v>0</v>
      </c>
      <c r="J27268" s="6">
        <f t="shared" si="853"/>
        <v>16272920094200.813</v>
      </c>
    </row>
    <row r="27269" spans="1:10" x14ac:dyDescent="0.25">
      <c r="A27269">
        <f t="shared" si="854"/>
        <v>27267</v>
      </c>
      <c r="B27269" s="22">
        <v>0</v>
      </c>
      <c r="J27269" s="6">
        <f t="shared" si="853"/>
        <v>16272920094200.813</v>
      </c>
    </row>
    <row r="27270" spans="1:10" x14ac:dyDescent="0.25">
      <c r="A27270">
        <f t="shared" si="854"/>
        <v>27268</v>
      </c>
      <c r="B27270" s="22">
        <v>0</v>
      </c>
      <c r="J27270" s="6">
        <f t="shared" si="853"/>
        <v>16272920094200.813</v>
      </c>
    </row>
    <row r="27271" spans="1:10" x14ac:dyDescent="0.25">
      <c r="A27271">
        <f t="shared" si="854"/>
        <v>27269</v>
      </c>
      <c r="B27271" s="22">
        <v>8943680</v>
      </c>
      <c r="J27271" s="6">
        <f t="shared" si="853"/>
        <v>24105244819313.906</v>
      </c>
    </row>
    <row r="27272" spans="1:10" x14ac:dyDescent="0.25">
      <c r="A27272">
        <f t="shared" si="854"/>
        <v>27270</v>
      </c>
      <c r="B27272" s="22">
        <v>11393430</v>
      </c>
      <c r="J27272" s="6">
        <f t="shared" si="853"/>
        <v>54161640302182.273</v>
      </c>
    </row>
    <row r="27273" spans="1:10" x14ac:dyDescent="0.25">
      <c r="A27273">
        <f t="shared" si="854"/>
        <v>27271</v>
      </c>
      <c r="B27273" s="22">
        <v>0</v>
      </c>
      <c r="J27273" s="6">
        <f t="shared" si="853"/>
        <v>16272920094200.813</v>
      </c>
    </row>
    <row r="27274" spans="1:10" x14ac:dyDescent="0.25">
      <c r="A27274">
        <f t="shared" si="854"/>
        <v>27272</v>
      </c>
      <c r="B27274" s="22">
        <v>0</v>
      </c>
      <c r="J27274" s="6">
        <f t="shared" si="853"/>
        <v>16272920094200.813</v>
      </c>
    </row>
    <row r="27275" spans="1:10" x14ac:dyDescent="0.25">
      <c r="A27275">
        <f t="shared" si="854"/>
        <v>27273</v>
      </c>
      <c r="B27275" s="22">
        <v>8143430</v>
      </c>
      <c r="J27275" s="6">
        <f t="shared" si="853"/>
        <v>16887655243524.369</v>
      </c>
    </row>
    <row r="27276" spans="1:10" x14ac:dyDescent="0.25">
      <c r="A27276">
        <f t="shared" si="854"/>
        <v>27274</v>
      </c>
      <c r="B27276" s="22">
        <v>0</v>
      </c>
      <c r="J27276" s="6">
        <f t="shared" si="853"/>
        <v>16272920094200.813</v>
      </c>
    </row>
    <row r="27277" spans="1:10" x14ac:dyDescent="0.25">
      <c r="A27277">
        <f t="shared" si="854"/>
        <v>27275</v>
      </c>
      <c r="B27277" s="22">
        <v>10152410.821917808</v>
      </c>
      <c r="J27277" s="6">
        <f t="shared" si="853"/>
        <v>37435308788754.164</v>
      </c>
    </row>
    <row r="27278" spans="1:10" x14ac:dyDescent="0.25">
      <c r="A27278">
        <f t="shared" si="854"/>
        <v>27276</v>
      </c>
      <c r="B27278" s="22">
        <v>8943680</v>
      </c>
      <c r="J27278" s="6">
        <f t="shared" si="853"/>
        <v>24105244819313.906</v>
      </c>
    </row>
    <row r="27279" spans="1:10" x14ac:dyDescent="0.25">
      <c r="A27279">
        <f t="shared" si="854"/>
        <v>27277</v>
      </c>
      <c r="B27279" s="22">
        <v>0</v>
      </c>
      <c r="J27279" s="6">
        <f t="shared" si="853"/>
        <v>16272920094200.813</v>
      </c>
    </row>
    <row r="27280" spans="1:10" x14ac:dyDescent="0.25">
      <c r="A27280">
        <f t="shared" si="854"/>
        <v>27278</v>
      </c>
      <c r="B27280" s="22">
        <v>0</v>
      </c>
      <c r="J27280" s="6">
        <f t="shared" si="853"/>
        <v>16272920094200.813</v>
      </c>
    </row>
    <row r="27281" spans="1:10" x14ac:dyDescent="0.25">
      <c r="A27281">
        <f t="shared" si="854"/>
        <v>27279</v>
      </c>
      <c r="B27281" s="22">
        <v>0</v>
      </c>
      <c r="J27281" s="6">
        <f t="shared" si="853"/>
        <v>16272920094200.813</v>
      </c>
    </row>
    <row r="27282" spans="1:10" x14ac:dyDescent="0.25">
      <c r="A27282">
        <f t="shared" si="854"/>
        <v>27280</v>
      </c>
      <c r="B27282" s="22">
        <v>8943680</v>
      </c>
      <c r="J27282" s="6">
        <f t="shared" si="853"/>
        <v>24105244819313.906</v>
      </c>
    </row>
    <row r="27283" spans="1:10" x14ac:dyDescent="0.25">
      <c r="A27283">
        <f t="shared" si="854"/>
        <v>27281</v>
      </c>
      <c r="B27283" s="22">
        <v>0</v>
      </c>
      <c r="J27283" s="6">
        <f t="shared" si="853"/>
        <v>16272920094200.813</v>
      </c>
    </row>
    <row r="27284" spans="1:10" x14ac:dyDescent="0.25">
      <c r="A27284">
        <f t="shared" si="854"/>
        <v>27282</v>
      </c>
      <c r="B27284" s="22">
        <v>8143430</v>
      </c>
      <c r="J27284" s="6">
        <f t="shared" si="853"/>
        <v>16887655243524.369</v>
      </c>
    </row>
    <row r="27285" spans="1:10" x14ac:dyDescent="0.25">
      <c r="A27285">
        <f t="shared" si="854"/>
        <v>27283</v>
      </c>
      <c r="B27285" s="22">
        <v>0</v>
      </c>
      <c r="J27285" s="6">
        <f t="shared" si="853"/>
        <v>16272920094200.813</v>
      </c>
    </row>
    <row r="27286" spans="1:10" x14ac:dyDescent="0.25">
      <c r="A27286">
        <f t="shared" si="854"/>
        <v>27284</v>
      </c>
      <c r="B27286" s="22">
        <v>0</v>
      </c>
      <c r="J27286" s="6">
        <f t="shared" si="853"/>
        <v>16272920094200.813</v>
      </c>
    </row>
    <row r="27287" spans="1:10" x14ac:dyDescent="0.25">
      <c r="A27287">
        <f t="shared" si="854"/>
        <v>27285</v>
      </c>
      <c r="B27287" s="22">
        <v>0</v>
      </c>
      <c r="J27287" s="6">
        <f t="shared" si="853"/>
        <v>16272920094200.813</v>
      </c>
    </row>
    <row r="27288" spans="1:10" x14ac:dyDescent="0.25">
      <c r="A27288">
        <f t="shared" si="854"/>
        <v>27286</v>
      </c>
      <c r="B27288" s="22">
        <v>6250000</v>
      </c>
      <c r="J27288" s="6">
        <f t="shared" si="853"/>
        <v>4910785591619.8643</v>
      </c>
    </row>
    <row r="27289" spans="1:10" x14ac:dyDescent="0.25">
      <c r="A27289">
        <f t="shared" si="854"/>
        <v>27287</v>
      </c>
      <c r="B27289" s="22">
        <v>0</v>
      </c>
      <c r="J27289" s="6">
        <f t="shared" si="853"/>
        <v>16272920094200.813</v>
      </c>
    </row>
    <row r="27290" spans="1:10" x14ac:dyDescent="0.25">
      <c r="A27290">
        <f t="shared" si="854"/>
        <v>27288</v>
      </c>
      <c r="B27290" s="22">
        <v>0</v>
      </c>
      <c r="J27290" s="6">
        <f t="shared" si="853"/>
        <v>16272920094200.813</v>
      </c>
    </row>
    <row r="27291" spans="1:10" x14ac:dyDescent="0.25">
      <c r="A27291">
        <f t="shared" si="854"/>
        <v>27289</v>
      </c>
      <c r="B27291" s="22">
        <v>0</v>
      </c>
      <c r="J27291" s="6">
        <f t="shared" si="853"/>
        <v>16272920094200.813</v>
      </c>
    </row>
    <row r="27292" spans="1:10" x14ac:dyDescent="0.25">
      <c r="A27292">
        <f t="shared" si="854"/>
        <v>27290</v>
      </c>
      <c r="B27292" s="22">
        <v>3000000</v>
      </c>
      <c r="J27292" s="6">
        <f t="shared" si="853"/>
        <v>1069095532961.9576</v>
      </c>
    </row>
    <row r="27293" spans="1:10" x14ac:dyDescent="0.25">
      <c r="A27293">
        <f t="shared" si="854"/>
        <v>27291</v>
      </c>
      <c r="B27293" s="22">
        <v>0</v>
      </c>
      <c r="J27293" s="6">
        <f t="shared" si="853"/>
        <v>16272920094200.813</v>
      </c>
    </row>
    <row r="27294" spans="1:10" x14ac:dyDescent="0.25">
      <c r="A27294">
        <f t="shared" si="854"/>
        <v>27292</v>
      </c>
      <c r="B27294" s="22">
        <v>8943680</v>
      </c>
      <c r="J27294" s="6">
        <f t="shared" si="853"/>
        <v>24105244819313.906</v>
      </c>
    </row>
    <row r="27295" spans="1:10" x14ac:dyDescent="0.25">
      <c r="A27295">
        <f t="shared" si="854"/>
        <v>27293</v>
      </c>
      <c r="B27295" s="22">
        <v>0</v>
      </c>
      <c r="J27295" s="6">
        <f t="shared" si="853"/>
        <v>16272920094200.813</v>
      </c>
    </row>
    <row r="27296" spans="1:10" x14ac:dyDescent="0.25">
      <c r="A27296">
        <f t="shared" si="854"/>
        <v>27294</v>
      </c>
      <c r="B27296" s="22">
        <v>0</v>
      </c>
      <c r="J27296" s="6">
        <f t="shared" si="853"/>
        <v>16272920094200.813</v>
      </c>
    </row>
    <row r="27297" spans="1:10" x14ac:dyDescent="0.25">
      <c r="A27297">
        <f t="shared" si="854"/>
        <v>27295</v>
      </c>
      <c r="B27297" s="22">
        <v>0</v>
      </c>
      <c r="J27297" s="6">
        <f t="shared" si="853"/>
        <v>16272920094200.813</v>
      </c>
    </row>
    <row r="27298" spans="1:10" x14ac:dyDescent="0.25">
      <c r="A27298">
        <f t="shared" si="854"/>
        <v>27296</v>
      </c>
      <c r="B27298" s="22">
        <v>0</v>
      </c>
      <c r="J27298" s="6">
        <f t="shared" si="853"/>
        <v>16272920094200.813</v>
      </c>
    </row>
    <row r="27299" spans="1:10" x14ac:dyDescent="0.25">
      <c r="A27299">
        <f t="shared" si="854"/>
        <v>27297</v>
      </c>
      <c r="B27299" s="22">
        <v>0</v>
      </c>
      <c r="J27299" s="6">
        <f t="shared" si="853"/>
        <v>16272920094200.813</v>
      </c>
    </row>
    <row r="27300" spans="1:10" x14ac:dyDescent="0.25">
      <c r="A27300">
        <f t="shared" si="854"/>
        <v>27298</v>
      </c>
      <c r="B27300" s="22">
        <v>0</v>
      </c>
      <c r="J27300" s="6">
        <f t="shared" si="853"/>
        <v>16272920094200.813</v>
      </c>
    </row>
    <row r="27301" spans="1:10" x14ac:dyDescent="0.25">
      <c r="A27301">
        <f t="shared" si="854"/>
        <v>27299</v>
      </c>
      <c r="B27301" s="22">
        <v>17087110</v>
      </c>
      <c r="J27301" s="6">
        <f t="shared" si="853"/>
        <v>170384444013437.47</v>
      </c>
    </row>
    <row r="27302" spans="1:10" x14ac:dyDescent="0.25">
      <c r="A27302">
        <f t="shared" si="854"/>
        <v>27300</v>
      </c>
      <c r="B27302" s="22">
        <v>0</v>
      </c>
      <c r="J27302" s="6">
        <f t="shared" si="853"/>
        <v>16272920094200.813</v>
      </c>
    </row>
    <row r="27303" spans="1:10" x14ac:dyDescent="0.25">
      <c r="A27303">
        <f t="shared" si="854"/>
        <v>27301</v>
      </c>
      <c r="B27303" s="22">
        <v>0</v>
      </c>
      <c r="J27303" s="6">
        <f t="shared" si="853"/>
        <v>16272920094200.813</v>
      </c>
    </row>
    <row r="27304" spans="1:10" x14ac:dyDescent="0.25">
      <c r="A27304">
        <f t="shared" si="854"/>
        <v>27302</v>
      </c>
      <c r="B27304" s="22">
        <v>8143430</v>
      </c>
      <c r="J27304" s="6">
        <f t="shared" si="853"/>
        <v>16887655243524.369</v>
      </c>
    </row>
    <row r="27305" spans="1:10" x14ac:dyDescent="0.25">
      <c r="A27305">
        <f t="shared" si="854"/>
        <v>27303</v>
      </c>
      <c r="B27305" s="22">
        <v>17087110</v>
      </c>
      <c r="J27305" s="6">
        <f t="shared" si="853"/>
        <v>170384444013437.47</v>
      </c>
    </row>
    <row r="27306" spans="1:10" x14ac:dyDescent="0.25">
      <c r="A27306">
        <f t="shared" si="854"/>
        <v>27304</v>
      </c>
      <c r="B27306" s="22">
        <v>0</v>
      </c>
      <c r="J27306" s="6">
        <f t="shared" si="853"/>
        <v>16272920094200.813</v>
      </c>
    </row>
    <row r="27307" spans="1:10" x14ac:dyDescent="0.25">
      <c r="A27307">
        <f t="shared" si="854"/>
        <v>27305</v>
      </c>
      <c r="B27307" s="22">
        <v>0</v>
      </c>
      <c r="J27307" s="6">
        <f t="shared" si="853"/>
        <v>16272920094200.813</v>
      </c>
    </row>
    <row r="27308" spans="1:10" x14ac:dyDescent="0.25">
      <c r="A27308">
        <f t="shared" si="854"/>
        <v>27306</v>
      </c>
      <c r="B27308" s="22">
        <v>0</v>
      </c>
      <c r="J27308" s="6">
        <f t="shared" si="853"/>
        <v>16272920094200.813</v>
      </c>
    </row>
    <row r="27309" spans="1:10" x14ac:dyDescent="0.25">
      <c r="A27309">
        <f t="shared" si="854"/>
        <v>27307</v>
      </c>
      <c r="B27309" s="22">
        <v>0</v>
      </c>
      <c r="J27309" s="6">
        <f t="shared" si="853"/>
        <v>16272920094200.813</v>
      </c>
    </row>
    <row r="27310" spans="1:10" x14ac:dyDescent="0.25">
      <c r="A27310">
        <f t="shared" si="854"/>
        <v>27308</v>
      </c>
      <c r="B27310" s="22">
        <v>3250000</v>
      </c>
      <c r="J27310" s="6">
        <f t="shared" si="853"/>
        <v>614610152858.7196</v>
      </c>
    </row>
    <row r="27311" spans="1:10" x14ac:dyDescent="0.25">
      <c r="A27311">
        <f t="shared" si="854"/>
        <v>27309</v>
      </c>
      <c r="B27311" s="22">
        <v>8943680</v>
      </c>
      <c r="J27311" s="6">
        <f t="shared" si="853"/>
        <v>24105244819313.906</v>
      </c>
    </row>
    <row r="27312" spans="1:10" x14ac:dyDescent="0.25">
      <c r="A27312">
        <f t="shared" si="854"/>
        <v>27310</v>
      </c>
      <c r="B27312" s="22">
        <v>0</v>
      </c>
      <c r="J27312" s="6">
        <f t="shared" si="853"/>
        <v>16272920094200.813</v>
      </c>
    </row>
    <row r="27313" spans="1:10" x14ac:dyDescent="0.25">
      <c r="A27313">
        <f t="shared" si="854"/>
        <v>27311</v>
      </c>
      <c r="B27313" s="22">
        <v>3250000</v>
      </c>
      <c r="J27313" s="6">
        <f t="shared" si="853"/>
        <v>614610152858.7196</v>
      </c>
    </row>
    <row r="27314" spans="1:10" x14ac:dyDescent="0.25">
      <c r="A27314">
        <f t="shared" si="854"/>
        <v>27312</v>
      </c>
      <c r="B27314" s="22">
        <v>0</v>
      </c>
      <c r="J27314" s="6">
        <f t="shared" si="853"/>
        <v>16272920094200.813</v>
      </c>
    </row>
    <row r="27315" spans="1:10" x14ac:dyDescent="0.25">
      <c r="A27315">
        <f t="shared" si="854"/>
        <v>27313</v>
      </c>
      <c r="B27315" s="22">
        <v>17087110</v>
      </c>
      <c r="J27315" s="6">
        <f t="shared" si="853"/>
        <v>170384444013437.47</v>
      </c>
    </row>
    <row r="27316" spans="1:10" x14ac:dyDescent="0.25">
      <c r="A27316">
        <f t="shared" si="854"/>
        <v>27314</v>
      </c>
      <c r="B27316" s="22">
        <v>12193680</v>
      </c>
      <c r="J27316" s="6">
        <f t="shared" si="853"/>
        <v>66580854877971.813</v>
      </c>
    </row>
    <row r="27317" spans="1:10" x14ac:dyDescent="0.25">
      <c r="A27317">
        <f t="shared" si="854"/>
        <v>27315</v>
      </c>
      <c r="B27317" s="22">
        <v>0</v>
      </c>
      <c r="J27317" s="6">
        <f t="shared" si="853"/>
        <v>16272920094200.813</v>
      </c>
    </row>
    <row r="27318" spans="1:10" x14ac:dyDescent="0.25">
      <c r="A27318">
        <f t="shared" si="854"/>
        <v>27316</v>
      </c>
      <c r="B27318" s="22">
        <v>8143430</v>
      </c>
      <c r="J27318" s="6">
        <f t="shared" si="853"/>
        <v>16887655243524.369</v>
      </c>
    </row>
    <row r="27319" spans="1:10" x14ac:dyDescent="0.25">
      <c r="A27319">
        <f t="shared" si="854"/>
        <v>27317</v>
      </c>
      <c r="B27319" s="22">
        <v>0</v>
      </c>
      <c r="J27319" s="6">
        <f t="shared" si="853"/>
        <v>16272920094200.813</v>
      </c>
    </row>
    <row r="27320" spans="1:10" x14ac:dyDescent="0.25">
      <c r="A27320">
        <f t="shared" si="854"/>
        <v>27318</v>
      </c>
      <c r="B27320" s="22">
        <v>0</v>
      </c>
      <c r="J27320" s="6">
        <f t="shared" si="853"/>
        <v>16272920094200.813</v>
      </c>
    </row>
    <row r="27321" spans="1:10" x14ac:dyDescent="0.25">
      <c r="A27321">
        <f t="shared" si="854"/>
        <v>27319</v>
      </c>
      <c r="B27321" s="22">
        <v>0</v>
      </c>
      <c r="J27321" s="6">
        <f t="shared" si="853"/>
        <v>16272920094200.813</v>
      </c>
    </row>
    <row r="27322" spans="1:10" x14ac:dyDescent="0.25">
      <c r="A27322">
        <f t="shared" si="854"/>
        <v>27320</v>
      </c>
      <c r="B27322" s="22">
        <v>8943680</v>
      </c>
      <c r="J27322" s="6">
        <f t="shared" si="853"/>
        <v>24105244819313.906</v>
      </c>
    </row>
    <row r="27323" spans="1:10" x14ac:dyDescent="0.25">
      <c r="A27323">
        <f t="shared" si="854"/>
        <v>27321</v>
      </c>
      <c r="B27323" s="22">
        <v>0</v>
      </c>
      <c r="J27323" s="6">
        <f t="shared" si="853"/>
        <v>16272920094200.813</v>
      </c>
    </row>
    <row r="27324" spans="1:10" x14ac:dyDescent="0.25">
      <c r="A27324">
        <f t="shared" si="854"/>
        <v>27322</v>
      </c>
      <c r="B27324" s="22">
        <v>0</v>
      </c>
      <c r="J27324" s="6">
        <f t="shared" si="853"/>
        <v>16272920094200.813</v>
      </c>
    </row>
    <row r="27325" spans="1:10" x14ac:dyDescent="0.25">
      <c r="A27325">
        <f t="shared" si="854"/>
        <v>27323</v>
      </c>
      <c r="B27325" s="22">
        <v>8143430</v>
      </c>
      <c r="J27325" s="6">
        <f t="shared" si="853"/>
        <v>16887655243524.369</v>
      </c>
    </row>
    <row r="27326" spans="1:10" x14ac:dyDescent="0.25">
      <c r="A27326">
        <f t="shared" si="854"/>
        <v>27324</v>
      </c>
      <c r="B27326" s="22">
        <v>8943680</v>
      </c>
      <c r="J27326" s="6">
        <f t="shared" si="853"/>
        <v>24105244819313.906</v>
      </c>
    </row>
    <row r="27327" spans="1:10" x14ac:dyDescent="0.25">
      <c r="A27327">
        <f t="shared" si="854"/>
        <v>27325</v>
      </c>
      <c r="B27327" s="22">
        <v>0</v>
      </c>
      <c r="J27327" s="6">
        <f t="shared" si="853"/>
        <v>16272920094200.813</v>
      </c>
    </row>
    <row r="27328" spans="1:10" x14ac:dyDescent="0.25">
      <c r="A27328">
        <f t="shared" si="854"/>
        <v>27326</v>
      </c>
      <c r="B27328" s="22">
        <v>8943680</v>
      </c>
      <c r="J27328" s="6">
        <f t="shared" si="853"/>
        <v>24105244819313.906</v>
      </c>
    </row>
    <row r="27329" spans="1:10" x14ac:dyDescent="0.25">
      <c r="A27329">
        <f t="shared" si="854"/>
        <v>27327</v>
      </c>
      <c r="B27329" s="22">
        <v>0</v>
      </c>
      <c r="J27329" s="6">
        <f t="shared" si="853"/>
        <v>16272920094200.813</v>
      </c>
    </row>
    <row r="27330" spans="1:10" x14ac:dyDescent="0.25">
      <c r="A27330">
        <f t="shared" si="854"/>
        <v>27328</v>
      </c>
      <c r="B27330" s="22">
        <v>0</v>
      </c>
      <c r="J27330" s="6">
        <f t="shared" si="853"/>
        <v>16272920094200.813</v>
      </c>
    </row>
    <row r="27331" spans="1:10" x14ac:dyDescent="0.25">
      <c r="A27331">
        <f t="shared" si="854"/>
        <v>27329</v>
      </c>
      <c r="B27331" s="22">
        <v>0</v>
      </c>
      <c r="J27331" s="6">
        <f t="shared" ref="J27331:J27394" si="855">(B27331-$I$6)^2</f>
        <v>16272920094200.813</v>
      </c>
    </row>
    <row r="27332" spans="1:10" x14ac:dyDescent="0.25">
      <c r="A27332">
        <f t="shared" ref="A27332:A27395" si="856">A27331+1</f>
        <v>27330</v>
      </c>
      <c r="B27332" s="22">
        <v>0</v>
      </c>
      <c r="J27332" s="6">
        <f t="shared" si="855"/>
        <v>16272920094200.813</v>
      </c>
    </row>
    <row r="27333" spans="1:10" x14ac:dyDescent="0.25">
      <c r="A27333">
        <f t="shared" si="856"/>
        <v>27331</v>
      </c>
      <c r="B27333" s="22">
        <v>0</v>
      </c>
      <c r="J27333" s="6">
        <f t="shared" si="855"/>
        <v>16272920094200.813</v>
      </c>
    </row>
    <row r="27334" spans="1:10" x14ac:dyDescent="0.25">
      <c r="A27334">
        <f t="shared" si="856"/>
        <v>27332</v>
      </c>
      <c r="B27334" s="22">
        <v>0</v>
      </c>
      <c r="J27334" s="6">
        <f t="shared" si="855"/>
        <v>16272920094200.813</v>
      </c>
    </row>
    <row r="27335" spans="1:10" x14ac:dyDescent="0.25">
      <c r="A27335">
        <f t="shared" si="856"/>
        <v>27333</v>
      </c>
      <c r="B27335" s="22">
        <v>0</v>
      </c>
      <c r="J27335" s="6">
        <f t="shared" si="855"/>
        <v>16272920094200.813</v>
      </c>
    </row>
    <row r="27336" spans="1:10" x14ac:dyDescent="0.25">
      <c r="A27336">
        <f t="shared" si="856"/>
        <v>27334</v>
      </c>
      <c r="B27336" s="22">
        <v>8943680</v>
      </c>
      <c r="J27336" s="6">
        <f t="shared" si="855"/>
        <v>24105244819313.906</v>
      </c>
    </row>
    <row r="27337" spans="1:10" x14ac:dyDescent="0.25">
      <c r="A27337">
        <f t="shared" si="856"/>
        <v>27335</v>
      </c>
      <c r="B27337" s="22">
        <v>0</v>
      </c>
      <c r="J27337" s="6">
        <f t="shared" si="855"/>
        <v>16272920094200.813</v>
      </c>
    </row>
    <row r="27338" spans="1:10" x14ac:dyDescent="0.25">
      <c r="A27338">
        <f t="shared" si="856"/>
        <v>27336</v>
      </c>
      <c r="B27338" s="22">
        <v>0</v>
      </c>
      <c r="J27338" s="6">
        <f t="shared" si="855"/>
        <v>16272920094200.813</v>
      </c>
    </row>
    <row r="27339" spans="1:10" x14ac:dyDescent="0.25">
      <c r="A27339">
        <f t="shared" si="856"/>
        <v>27337</v>
      </c>
      <c r="B27339" s="22">
        <v>8143430</v>
      </c>
      <c r="J27339" s="6">
        <f t="shared" si="855"/>
        <v>16887655243524.369</v>
      </c>
    </row>
    <row r="27340" spans="1:10" x14ac:dyDescent="0.25">
      <c r="A27340">
        <f t="shared" si="856"/>
        <v>27338</v>
      </c>
      <c r="B27340" s="22">
        <v>17087110</v>
      </c>
      <c r="J27340" s="6">
        <f t="shared" si="855"/>
        <v>170384444013437.47</v>
      </c>
    </row>
    <row r="27341" spans="1:10" x14ac:dyDescent="0.25">
      <c r="A27341">
        <f t="shared" si="856"/>
        <v>27339</v>
      </c>
      <c r="B27341" s="22">
        <v>0</v>
      </c>
      <c r="J27341" s="6">
        <f t="shared" si="855"/>
        <v>16272920094200.813</v>
      </c>
    </row>
    <row r="27342" spans="1:10" x14ac:dyDescent="0.25">
      <c r="A27342">
        <f t="shared" si="856"/>
        <v>27340</v>
      </c>
      <c r="B27342" s="22">
        <v>0</v>
      </c>
      <c r="J27342" s="6">
        <f t="shared" si="855"/>
        <v>16272920094200.813</v>
      </c>
    </row>
    <row r="27343" spans="1:10" x14ac:dyDescent="0.25">
      <c r="A27343">
        <f t="shared" si="856"/>
        <v>27341</v>
      </c>
      <c r="B27343" s="22">
        <v>0</v>
      </c>
      <c r="J27343" s="6">
        <f t="shared" si="855"/>
        <v>16272920094200.813</v>
      </c>
    </row>
    <row r="27344" spans="1:10" x14ac:dyDescent="0.25">
      <c r="A27344">
        <f t="shared" si="856"/>
        <v>27342</v>
      </c>
      <c r="B27344" s="22">
        <v>0</v>
      </c>
      <c r="J27344" s="6">
        <f t="shared" si="855"/>
        <v>16272920094200.813</v>
      </c>
    </row>
    <row r="27345" spans="1:10" x14ac:dyDescent="0.25">
      <c r="A27345">
        <f t="shared" si="856"/>
        <v>27343</v>
      </c>
      <c r="B27345" s="22">
        <v>285171.25</v>
      </c>
      <c r="J27345" s="6">
        <f t="shared" si="855"/>
        <v>14053497767724.313</v>
      </c>
    </row>
    <row r="27346" spans="1:10" x14ac:dyDescent="0.25">
      <c r="A27346">
        <f t="shared" si="856"/>
        <v>27344</v>
      </c>
      <c r="B27346" s="22">
        <v>0</v>
      </c>
      <c r="J27346" s="6">
        <f t="shared" si="855"/>
        <v>16272920094200.813</v>
      </c>
    </row>
    <row r="27347" spans="1:10" x14ac:dyDescent="0.25">
      <c r="A27347">
        <f t="shared" si="856"/>
        <v>27345</v>
      </c>
      <c r="B27347" s="22">
        <v>0</v>
      </c>
      <c r="J27347" s="6">
        <f t="shared" si="855"/>
        <v>16272920094200.813</v>
      </c>
    </row>
    <row r="27348" spans="1:10" x14ac:dyDescent="0.25">
      <c r="A27348">
        <f t="shared" si="856"/>
        <v>27346</v>
      </c>
      <c r="B27348" s="22">
        <v>0</v>
      </c>
      <c r="J27348" s="6">
        <f t="shared" si="855"/>
        <v>16272920094200.813</v>
      </c>
    </row>
    <row r="27349" spans="1:10" x14ac:dyDescent="0.25">
      <c r="A27349">
        <f t="shared" si="856"/>
        <v>27347</v>
      </c>
      <c r="B27349" s="22">
        <v>0</v>
      </c>
      <c r="J27349" s="6">
        <f t="shared" si="855"/>
        <v>16272920094200.813</v>
      </c>
    </row>
    <row r="27350" spans="1:10" x14ac:dyDescent="0.25">
      <c r="A27350">
        <f t="shared" si="856"/>
        <v>27348</v>
      </c>
      <c r="B27350" s="22">
        <v>8943680</v>
      </c>
      <c r="J27350" s="6">
        <f t="shared" si="855"/>
        <v>24105244819313.906</v>
      </c>
    </row>
    <row r="27351" spans="1:10" x14ac:dyDescent="0.25">
      <c r="A27351">
        <f t="shared" si="856"/>
        <v>27349</v>
      </c>
      <c r="B27351" s="22">
        <v>0</v>
      </c>
      <c r="J27351" s="6">
        <f t="shared" si="855"/>
        <v>16272920094200.813</v>
      </c>
    </row>
    <row r="27352" spans="1:10" x14ac:dyDescent="0.25">
      <c r="A27352">
        <f t="shared" si="856"/>
        <v>27350</v>
      </c>
      <c r="B27352" s="22">
        <v>0</v>
      </c>
      <c r="J27352" s="6">
        <f t="shared" si="855"/>
        <v>16272920094200.813</v>
      </c>
    </row>
    <row r="27353" spans="1:10" x14ac:dyDescent="0.25">
      <c r="A27353">
        <f t="shared" si="856"/>
        <v>27351</v>
      </c>
      <c r="B27353" s="22">
        <v>0</v>
      </c>
      <c r="J27353" s="6">
        <f t="shared" si="855"/>
        <v>16272920094200.813</v>
      </c>
    </row>
    <row r="27354" spans="1:10" x14ac:dyDescent="0.25">
      <c r="A27354">
        <f t="shared" si="856"/>
        <v>27352</v>
      </c>
      <c r="B27354" s="22">
        <v>0</v>
      </c>
      <c r="J27354" s="6">
        <f t="shared" si="855"/>
        <v>16272920094200.813</v>
      </c>
    </row>
    <row r="27355" spans="1:10" x14ac:dyDescent="0.25">
      <c r="A27355">
        <f t="shared" si="856"/>
        <v>27353</v>
      </c>
      <c r="B27355" s="22">
        <v>0</v>
      </c>
      <c r="J27355" s="6">
        <f t="shared" si="855"/>
        <v>16272920094200.813</v>
      </c>
    </row>
    <row r="27356" spans="1:10" x14ac:dyDescent="0.25">
      <c r="A27356">
        <f t="shared" si="856"/>
        <v>27354</v>
      </c>
      <c r="B27356" s="22">
        <v>0</v>
      </c>
      <c r="J27356" s="6">
        <f t="shared" si="855"/>
        <v>16272920094200.813</v>
      </c>
    </row>
    <row r="27357" spans="1:10" x14ac:dyDescent="0.25">
      <c r="A27357">
        <f t="shared" si="856"/>
        <v>27355</v>
      </c>
      <c r="B27357" s="22">
        <v>0</v>
      </c>
      <c r="J27357" s="6">
        <f t="shared" si="855"/>
        <v>16272920094200.813</v>
      </c>
    </row>
    <row r="27358" spans="1:10" x14ac:dyDescent="0.25">
      <c r="A27358">
        <f t="shared" si="856"/>
        <v>27356</v>
      </c>
      <c r="B27358" s="22">
        <v>0</v>
      </c>
      <c r="J27358" s="6">
        <f t="shared" si="855"/>
        <v>16272920094200.813</v>
      </c>
    </row>
    <row r="27359" spans="1:10" x14ac:dyDescent="0.25">
      <c r="A27359">
        <f t="shared" si="856"/>
        <v>27357</v>
      </c>
      <c r="B27359" s="22">
        <v>11943680</v>
      </c>
      <c r="J27359" s="6">
        <f t="shared" si="855"/>
        <v>62563500258075.047</v>
      </c>
    </row>
    <row r="27360" spans="1:10" x14ac:dyDescent="0.25">
      <c r="A27360">
        <f t="shared" si="856"/>
        <v>27358</v>
      </c>
      <c r="B27360" s="22">
        <v>0</v>
      </c>
      <c r="J27360" s="6">
        <f t="shared" si="855"/>
        <v>16272920094200.813</v>
      </c>
    </row>
    <row r="27361" spans="1:10" x14ac:dyDescent="0.25">
      <c r="A27361">
        <f t="shared" si="856"/>
        <v>27359</v>
      </c>
      <c r="B27361" s="22">
        <v>0</v>
      </c>
      <c r="J27361" s="6">
        <f t="shared" si="855"/>
        <v>16272920094200.813</v>
      </c>
    </row>
    <row r="27362" spans="1:10" x14ac:dyDescent="0.25">
      <c r="A27362">
        <f t="shared" si="856"/>
        <v>27360</v>
      </c>
      <c r="B27362" s="22">
        <v>17087110</v>
      </c>
      <c r="J27362" s="6">
        <f t="shared" si="855"/>
        <v>170384444013437.47</v>
      </c>
    </row>
    <row r="27363" spans="1:10" x14ac:dyDescent="0.25">
      <c r="A27363">
        <f t="shared" si="856"/>
        <v>27361</v>
      </c>
      <c r="B27363" s="22">
        <v>0</v>
      </c>
      <c r="J27363" s="6">
        <f t="shared" si="855"/>
        <v>16272920094200.813</v>
      </c>
    </row>
    <row r="27364" spans="1:10" x14ac:dyDescent="0.25">
      <c r="A27364">
        <f t="shared" si="856"/>
        <v>27362</v>
      </c>
      <c r="B27364" s="22">
        <v>0</v>
      </c>
      <c r="J27364" s="6">
        <f t="shared" si="855"/>
        <v>16272920094200.813</v>
      </c>
    </row>
    <row r="27365" spans="1:10" x14ac:dyDescent="0.25">
      <c r="A27365">
        <f t="shared" si="856"/>
        <v>27363</v>
      </c>
      <c r="B27365" s="22">
        <v>0</v>
      </c>
      <c r="J27365" s="6">
        <f t="shared" si="855"/>
        <v>16272920094200.813</v>
      </c>
    </row>
    <row r="27366" spans="1:10" x14ac:dyDescent="0.25">
      <c r="A27366">
        <f t="shared" si="856"/>
        <v>27364</v>
      </c>
      <c r="B27366" s="22">
        <v>3000000</v>
      </c>
      <c r="J27366" s="6">
        <f t="shared" si="855"/>
        <v>1069095532961.9576</v>
      </c>
    </row>
    <row r="27367" spans="1:10" x14ac:dyDescent="0.25">
      <c r="A27367">
        <f t="shared" si="856"/>
        <v>27365</v>
      </c>
      <c r="B27367" s="22">
        <v>8143430</v>
      </c>
      <c r="J27367" s="6">
        <f t="shared" si="855"/>
        <v>16887655243524.369</v>
      </c>
    </row>
    <row r="27368" spans="1:10" x14ac:dyDescent="0.25">
      <c r="A27368">
        <f t="shared" si="856"/>
        <v>27366</v>
      </c>
      <c r="B27368" s="22">
        <v>0</v>
      </c>
      <c r="J27368" s="6">
        <f t="shared" si="855"/>
        <v>16272920094200.813</v>
      </c>
    </row>
    <row r="27369" spans="1:10" x14ac:dyDescent="0.25">
      <c r="A27369">
        <f t="shared" si="856"/>
        <v>27367</v>
      </c>
      <c r="B27369" s="22">
        <v>0</v>
      </c>
      <c r="J27369" s="6">
        <f t="shared" si="855"/>
        <v>16272920094200.813</v>
      </c>
    </row>
    <row r="27370" spans="1:10" x14ac:dyDescent="0.25">
      <c r="A27370">
        <f t="shared" si="856"/>
        <v>27368</v>
      </c>
      <c r="B27370" s="22">
        <v>0</v>
      </c>
      <c r="J27370" s="6">
        <f t="shared" si="855"/>
        <v>16272920094200.813</v>
      </c>
    </row>
    <row r="27371" spans="1:10" x14ac:dyDescent="0.25">
      <c r="A27371">
        <f t="shared" si="856"/>
        <v>27369</v>
      </c>
      <c r="B27371" s="22">
        <v>0</v>
      </c>
      <c r="J27371" s="6">
        <f t="shared" si="855"/>
        <v>16272920094200.813</v>
      </c>
    </row>
    <row r="27372" spans="1:10" x14ac:dyDescent="0.25">
      <c r="A27372">
        <f t="shared" si="856"/>
        <v>27370</v>
      </c>
      <c r="B27372" s="22">
        <v>8143430</v>
      </c>
      <c r="J27372" s="6">
        <f t="shared" si="855"/>
        <v>16887655243524.369</v>
      </c>
    </row>
    <row r="27373" spans="1:10" x14ac:dyDescent="0.25">
      <c r="A27373">
        <f t="shared" si="856"/>
        <v>27371</v>
      </c>
      <c r="B27373" s="22">
        <v>0</v>
      </c>
      <c r="J27373" s="6">
        <f t="shared" si="855"/>
        <v>16272920094200.813</v>
      </c>
    </row>
    <row r="27374" spans="1:10" x14ac:dyDescent="0.25">
      <c r="A27374">
        <f t="shared" si="856"/>
        <v>27372</v>
      </c>
      <c r="B27374" s="22">
        <v>0</v>
      </c>
      <c r="J27374" s="6">
        <f t="shared" si="855"/>
        <v>16272920094200.813</v>
      </c>
    </row>
    <row r="27375" spans="1:10" x14ac:dyDescent="0.25">
      <c r="A27375">
        <f t="shared" si="856"/>
        <v>27373</v>
      </c>
      <c r="B27375" s="22">
        <v>12193680</v>
      </c>
      <c r="J27375" s="6">
        <f t="shared" si="855"/>
        <v>66580854877971.813</v>
      </c>
    </row>
    <row r="27376" spans="1:10" x14ac:dyDescent="0.25">
      <c r="A27376">
        <f t="shared" si="856"/>
        <v>27374</v>
      </c>
      <c r="B27376" s="22">
        <v>0</v>
      </c>
      <c r="J27376" s="6">
        <f t="shared" si="855"/>
        <v>16272920094200.813</v>
      </c>
    </row>
    <row r="27377" spans="1:10" x14ac:dyDescent="0.25">
      <c r="A27377">
        <f t="shared" si="856"/>
        <v>27375</v>
      </c>
      <c r="B27377" s="22">
        <v>0</v>
      </c>
      <c r="J27377" s="6">
        <f t="shared" si="855"/>
        <v>16272920094200.813</v>
      </c>
    </row>
    <row r="27378" spans="1:10" x14ac:dyDescent="0.25">
      <c r="A27378">
        <f t="shared" si="856"/>
        <v>27376</v>
      </c>
      <c r="B27378" s="22">
        <v>8143430</v>
      </c>
      <c r="J27378" s="6">
        <f t="shared" si="855"/>
        <v>16887655243524.369</v>
      </c>
    </row>
    <row r="27379" spans="1:10" x14ac:dyDescent="0.25">
      <c r="A27379">
        <f t="shared" si="856"/>
        <v>27377</v>
      </c>
      <c r="B27379" s="22">
        <v>0</v>
      </c>
      <c r="J27379" s="6">
        <f t="shared" si="855"/>
        <v>16272920094200.813</v>
      </c>
    </row>
    <row r="27380" spans="1:10" x14ac:dyDescent="0.25">
      <c r="A27380">
        <f t="shared" si="856"/>
        <v>27378</v>
      </c>
      <c r="B27380" s="22">
        <v>0</v>
      </c>
      <c r="J27380" s="6">
        <f t="shared" si="855"/>
        <v>16272920094200.813</v>
      </c>
    </row>
    <row r="27381" spans="1:10" x14ac:dyDescent="0.25">
      <c r="A27381">
        <f t="shared" si="856"/>
        <v>27379</v>
      </c>
      <c r="B27381" s="22">
        <v>8143430</v>
      </c>
      <c r="J27381" s="6">
        <f t="shared" si="855"/>
        <v>16887655243524.369</v>
      </c>
    </row>
    <row r="27382" spans="1:10" x14ac:dyDescent="0.25">
      <c r="A27382">
        <f t="shared" si="856"/>
        <v>27380</v>
      </c>
      <c r="B27382" s="22">
        <v>0</v>
      </c>
      <c r="J27382" s="6">
        <f t="shared" si="855"/>
        <v>16272920094200.813</v>
      </c>
    </row>
    <row r="27383" spans="1:10" x14ac:dyDescent="0.25">
      <c r="A27383">
        <f t="shared" si="856"/>
        <v>27381</v>
      </c>
      <c r="B27383" s="22">
        <v>0</v>
      </c>
      <c r="J27383" s="6">
        <f t="shared" si="855"/>
        <v>16272920094200.813</v>
      </c>
    </row>
    <row r="27384" spans="1:10" x14ac:dyDescent="0.25">
      <c r="A27384">
        <f t="shared" si="856"/>
        <v>27382</v>
      </c>
      <c r="B27384" s="22">
        <v>0</v>
      </c>
      <c r="J27384" s="6">
        <f t="shared" si="855"/>
        <v>16272920094200.813</v>
      </c>
    </row>
    <row r="27385" spans="1:10" x14ac:dyDescent="0.25">
      <c r="A27385">
        <f t="shared" si="856"/>
        <v>27383</v>
      </c>
      <c r="B27385" s="22">
        <v>8143430</v>
      </c>
      <c r="J27385" s="6">
        <f t="shared" si="855"/>
        <v>16887655243524.369</v>
      </c>
    </row>
    <row r="27386" spans="1:10" x14ac:dyDescent="0.25">
      <c r="A27386">
        <f t="shared" si="856"/>
        <v>27384</v>
      </c>
      <c r="B27386" s="22">
        <v>0</v>
      </c>
      <c r="J27386" s="6">
        <f t="shared" si="855"/>
        <v>16272920094200.813</v>
      </c>
    </row>
    <row r="27387" spans="1:10" x14ac:dyDescent="0.25">
      <c r="A27387">
        <f t="shared" si="856"/>
        <v>27385</v>
      </c>
      <c r="B27387" s="22">
        <v>0</v>
      </c>
      <c r="J27387" s="6">
        <f t="shared" si="855"/>
        <v>16272920094200.813</v>
      </c>
    </row>
    <row r="27388" spans="1:10" x14ac:dyDescent="0.25">
      <c r="A27388">
        <f t="shared" si="856"/>
        <v>27386</v>
      </c>
      <c r="B27388" s="22">
        <v>0</v>
      </c>
      <c r="J27388" s="6">
        <f t="shared" si="855"/>
        <v>16272920094200.813</v>
      </c>
    </row>
    <row r="27389" spans="1:10" x14ac:dyDescent="0.25">
      <c r="A27389">
        <f t="shared" si="856"/>
        <v>27387</v>
      </c>
      <c r="B27389" s="22">
        <v>8943680</v>
      </c>
      <c r="J27389" s="6">
        <f t="shared" si="855"/>
        <v>24105244819313.906</v>
      </c>
    </row>
    <row r="27390" spans="1:10" x14ac:dyDescent="0.25">
      <c r="A27390">
        <f t="shared" si="856"/>
        <v>27388</v>
      </c>
      <c r="B27390" s="22">
        <v>0</v>
      </c>
      <c r="J27390" s="6">
        <f t="shared" si="855"/>
        <v>16272920094200.813</v>
      </c>
    </row>
    <row r="27391" spans="1:10" x14ac:dyDescent="0.25">
      <c r="A27391">
        <f t="shared" si="856"/>
        <v>27389</v>
      </c>
      <c r="B27391" s="22">
        <v>8143430</v>
      </c>
      <c r="J27391" s="6">
        <f t="shared" si="855"/>
        <v>16887655243524.369</v>
      </c>
    </row>
    <row r="27392" spans="1:10" x14ac:dyDescent="0.25">
      <c r="A27392">
        <f t="shared" si="856"/>
        <v>27390</v>
      </c>
      <c r="B27392" s="22">
        <v>0</v>
      </c>
      <c r="J27392" s="6">
        <f t="shared" si="855"/>
        <v>16272920094200.813</v>
      </c>
    </row>
    <row r="27393" spans="1:10" x14ac:dyDescent="0.25">
      <c r="A27393">
        <f t="shared" si="856"/>
        <v>27391</v>
      </c>
      <c r="B27393" s="22">
        <v>8943680</v>
      </c>
      <c r="J27393" s="6">
        <f t="shared" si="855"/>
        <v>24105244819313.906</v>
      </c>
    </row>
    <row r="27394" spans="1:10" x14ac:dyDescent="0.25">
      <c r="A27394">
        <f t="shared" si="856"/>
        <v>27392</v>
      </c>
      <c r="B27394" s="22">
        <v>6537899.9999999702</v>
      </c>
      <c r="J27394" s="6">
        <f t="shared" si="855"/>
        <v>6269661637892.8262</v>
      </c>
    </row>
    <row r="27395" spans="1:10" x14ac:dyDescent="0.25">
      <c r="A27395">
        <f t="shared" si="856"/>
        <v>27393</v>
      </c>
      <c r="B27395" s="22">
        <v>0</v>
      </c>
      <c r="J27395" s="6">
        <f t="shared" ref="J27395:J27458" si="857">(B27395-$I$6)^2</f>
        <v>16272920094200.813</v>
      </c>
    </row>
    <row r="27396" spans="1:10" x14ac:dyDescent="0.25">
      <c r="A27396">
        <f t="shared" ref="A27396:A27459" si="858">A27395+1</f>
        <v>27394</v>
      </c>
      <c r="B27396" s="22">
        <v>17087110</v>
      </c>
      <c r="J27396" s="6">
        <f t="shared" si="857"/>
        <v>170384444013437.47</v>
      </c>
    </row>
    <row r="27397" spans="1:10" x14ac:dyDescent="0.25">
      <c r="A27397">
        <f t="shared" si="858"/>
        <v>27395</v>
      </c>
      <c r="B27397" s="22">
        <v>8943680</v>
      </c>
      <c r="J27397" s="6">
        <f t="shared" si="857"/>
        <v>24105244819313.906</v>
      </c>
    </row>
    <row r="27398" spans="1:10" x14ac:dyDescent="0.25">
      <c r="A27398">
        <f t="shared" si="858"/>
        <v>27396</v>
      </c>
      <c r="B27398" s="22">
        <v>0</v>
      </c>
      <c r="J27398" s="6">
        <f t="shared" si="857"/>
        <v>16272920094200.813</v>
      </c>
    </row>
    <row r="27399" spans="1:10" x14ac:dyDescent="0.25">
      <c r="A27399">
        <f t="shared" si="858"/>
        <v>27397</v>
      </c>
      <c r="B27399" s="22">
        <v>0</v>
      </c>
      <c r="J27399" s="6">
        <f t="shared" si="857"/>
        <v>16272920094200.813</v>
      </c>
    </row>
    <row r="27400" spans="1:10" x14ac:dyDescent="0.25">
      <c r="A27400">
        <f t="shared" si="858"/>
        <v>27398</v>
      </c>
      <c r="B27400" s="22">
        <v>0</v>
      </c>
      <c r="J27400" s="6">
        <f t="shared" si="857"/>
        <v>16272920094200.813</v>
      </c>
    </row>
    <row r="27401" spans="1:10" x14ac:dyDescent="0.25">
      <c r="A27401">
        <f t="shared" si="858"/>
        <v>27399</v>
      </c>
      <c r="B27401" s="22">
        <v>8143430</v>
      </c>
      <c r="J27401" s="6">
        <f t="shared" si="857"/>
        <v>16887655243524.369</v>
      </c>
    </row>
    <row r="27402" spans="1:10" x14ac:dyDescent="0.25">
      <c r="A27402">
        <f t="shared" si="858"/>
        <v>27400</v>
      </c>
      <c r="B27402" s="22">
        <v>0</v>
      </c>
      <c r="J27402" s="6">
        <f t="shared" si="857"/>
        <v>16272920094200.813</v>
      </c>
    </row>
    <row r="27403" spans="1:10" x14ac:dyDescent="0.25">
      <c r="A27403">
        <f t="shared" si="858"/>
        <v>27401</v>
      </c>
      <c r="B27403" s="22">
        <v>0</v>
      </c>
      <c r="J27403" s="6">
        <f t="shared" si="857"/>
        <v>16272920094200.813</v>
      </c>
    </row>
    <row r="27404" spans="1:10" x14ac:dyDescent="0.25">
      <c r="A27404">
        <f t="shared" si="858"/>
        <v>27402</v>
      </c>
      <c r="B27404" s="22">
        <v>8943680</v>
      </c>
      <c r="J27404" s="6">
        <f t="shared" si="857"/>
        <v>24105244819313.906</v>
      </c>
    </row>
    <row r="27405" spans="1:10" x14ac:dyDescent="0.25">
      <c r="A27405">
        <f t="shared" si="858"/>
        <v>27403</v>
      </c>
      <c r="B27405" s="22">
        <v>8143430</v>
      </c>
      <c r="J27405" s="6">
        <f t="shared" si="857"/>
        <v>16887655243524.369</v>
      </c>
    </row>
    <row r="27406" spans="1:10" x14ac:dyDescent="0.25">
      <c r="A27406">
        <f t="shared" si="858"/>
        <v>27404</v>
      </c>
      <c r="B27406" s="22">
        <v>0</v>
      </c>
      <c r="J27406" s="6">
        <f t="shared" si="857"/>
        <v>16272920094200.813</v>
      </c>
    </row>
    <row r="27407" spans="1:10" x14ac:dyDescent="0.25">
      <c r="A27407">
        <f t="shared" si="858"/>
        <v>27405</v>
      </c>
      <c r="B27407" s="22">
        <v>11143430</v>
      </c>
      <c r="J27407" s="6">
        <f t="shared" si="857"/>
        <v>50544410682285.516</v>
      </c>
    </row>
    <row r="27408" spans="1:10" x14ac:dyDescent="0.25">
      <c r="A27408">
        <f t="shared" si="858"/>
        <v>27406</v>
      </c>
      <c r="B27408" s="22">
        <v>8943680</v>
      </c>
      <c r="J27408" s="6">
        <f t="shared" si="857"/>
        <v>24105244819313.906</v>
      </c>
    </row>
    <row r="27409" spans="1:10" x14ac:dyDescent="0.25">
      <c r="A27409">
        <f t="shared" si="858"/>
        <v>27407</v>
      </c>
      <c r="B27409" s="22">
        <v>8143430</v>
      </c>
      <c r="J27409" s="6">
        <f t="shared" si="857"/>
        <v>16887655243524.369</v>
      </c>
    </row>
    <row r="27410" spans="1:10" x14ac:dyDescent="0.25">
      <c r="A27410">
        <f t="shared" si="858"/>
        <v>27408</v>
      </c>
      <c r="B27410" s="22">
        <v>8943680</v>
      </c>
      <c r="J27410" s="6">
        <f t="shared" si="857"/>
        <v>24105244819313.906</v>
      </c>
    </row>
    <row r="27411" spans="1:10" x14ac:dyDescent="0.25">
      <c r="A27411">
        <f t="shared" si="858"/>
        <v>27409</v>
      </c>
      <c r="B27411" s="22">
        <v>8943680</v>
      </c>
      <c r="J27411" s="6">
        <f t="shared" si="857"/>
        <v>24105244819313.906</v>
      </c>
    </row>
    <row r="27412" spans="1:10" x14ac:dyDescent="0.25">
      <c r="A27412">
        <f t="shared" si="858"/>
        <v>27410</v>
      </c>
      <c r="B27412" s="22">
        <v>0</v>
      </c>
      <c r="J27412" s="6">
        <f t="shared" si="857"/>
        <v>16272920094200.813</v>
      </c>
    </row>
    <row r="27413" spans="1:10" x14ac:dyDescent="0.25">
      <c r="A27413">
        <f t="shared" si="858"/>
        <v>27411</v>
      </c>
      <c r="B27413" s="22">
        <v>0</v>
      </c>
      <c r="J27413" s="6">
        <f t="shared" si="857"/>
        <v>16272920094200.813</v>
      </c>
    </row>
    <row r="27414" spans="1:10" x14ac:dyDescent="0.25">
      <c r="A27414">
        <f t="shared" si="858"/>
        <v>27412</v>
      </c>
      <c r="B27414" s="22">
        <v>11143430</v>
      </c>
      <c r="J27414" s="6">
        <f t="shared" si="857"/>
        <v>50544410682285.516</v>
      </c>
    </row>
    <row r="27415" spans="1:10" x14ac:dyDescent="0.25">
      <c r="A27415">
        <f t="shared" si="858"/>
        <v>27413</v>
      </c>
      <c r="B27415" s="22">
        <v>0</v>
      </c>
      <c r="J27415" s="6">
        <f t="shared" si="857"/>
        <v>16272920094200.813</v>
      </c>
    </row>
    <row r="27416" spans="1:10" x14ac:dyDescent="0.25">
      <c r="A27416">
        <f t="shared" si="858"/>
        <v>27414</v>
      </c>
      <c r="B27416" s="22">
        <v>0</v>
      </c>
      <c r="J27416" s="6">
        <f t="shared" si="857"/>
        <v>16272920094200.813</v>
      </c>
    </row>
    <row r="27417" spans="1:10" x14ac:dyDescent="0.25">
      <c r="A27417">
        <f t="shared" si="858"/>
        <v>27415</v>
      </c>
      <c r="B27417" s="22">
        <v>17087110</v>
      </c>
      <c r="J27417" s="6">
        <f t="shared" si="857"/>
        <v>170384444013437.47</v>
      </c>
    </row>
    <row r="27418" spans="1:10" x14ac:dyDescent="0.25">
      <c r="A27418">
        <f t="shared" si="858"/>
        <v>27416</v>
      </c>
      <c r="B27418" s="22">
        <v>0</v>
      </c>
      <c r="J27418" s="6">
        <f t="shared" si="857"/>
        <v>16272920094200.813</v>
      </c>
    </row>
    <row r="27419" spans="1:10" x14ac:dyDescent="0.25">
      <c r="A27419">
        <f t="shared" si="858"/>
        <v>27417</v>
      </c>
      <c r="B27419" s="22">
        <v>0</v>
      </c>
      <c r="J27419" s="6">
        <f t="shared" si="857"/>
        <v>16272920094200.813</v>
      </c>
    </row>
    <row r="27420" spans="1:10" x14ac:dyDescent="0.25">
      <c r="A27420">
        <f t="shared" si="858"/>
        <v>27418</v>
      </c>
      <c r="B27420" s="22">
        <v>8943680</v>
      </c>
      <c r="J27420" s="6">
        <f t="shared" si="857"/>
        <v>24105244819313.906</v>
      </c>
    </row>
    <row r="27421" spans="1:10" x14ac:dyDescent="0.25">
      <c r="A27421">
        <f t="shared" si="858"/>
        <v>27419</v>
      </c>
      <c r="B27421" s="22">
        <v>3250000</v>
      </c>
      <c r="J27421" s="6">
        <f t="shared" si="857"/>
        <v>614610152858.7196</v>
      </c>
    </row>
    <row r="27422" spans="1:10" x14ac:dyDescent="0.25">
      <c r="A27422">
        <f t="shared" si="858"/>
        <v>27420</v>
      </c>
      <c r="B27422" s="22">
        <v>8143430</v>
      </c>
      <c r="J27422" s="6">
        <f t="shared" si="857"/>
        <v>16887655243524.369</v>
      </c>
    </row>
    <row r="27423" spans="1:10" x14ac:dyDescent="0.25">
      <c r="A27423">
        <f t="shared" si="858"/>
        <v>27421</v>
      </c>
      <c r="B27423" s="22">
        <v>8143430</v>
      </c>
      <c r="J27423" s="6">
        <f t="shared" si="857"/>
        <v>16887655243524.369</v>
      </c>
    </row>
    <row r="27424" spans="1:10" x14ac:dyDescent="0.25">
      <c r="A27424">
        <f t="shared" si="858"/>
        <v>27422</v>
      </c>
      <c r="B27424" s="22">
        <v>0</v>
      </c>
      <c r="J27424" s="6">
        <f t="shared" si="857"/>
        <v>16272920094200.813</v>
      </c>
    </row>
    <row r="27425" spans="1:10" x14ac:dyDescent="0.25">
      <c r="A27425">
        <f t="shared" si="858"/>
        <v>27423</v>
      </c>
      <c r="B27425" s="22">
        <v>0</v>
      </c>
      <c r="J27425" s="6">
        <f t="shared" si="857"/>
        <v>16272920094200.813</v>
      </c>
    </row>
    <row r="27426" spans="1:10" x14ac:dyDescent="0.25">
      <c r="A27426">
        <f t="shared" si="858"/>
        <v>27424</v>
      </c>
      <c r="B27426" s="22">
        <v>0</v>
      </c>
      <c r="J27426" s="6">
        <f t="shared" si="857"/>
        <v>16272920094200.813</v>
      </c>
    </row>
    <row r="27427" spans="1:10" x14ac:dyDescent="0.25">
      <c r="A27427">
        <f t="shared" si="858"/>
        <v>27425</v>
      </c>
      <c r="B27427" s="22">
        <v>8943680</v>
      </c>
      <c r="J27427" s="6">
        <f t="shared" si="857"/>
        <v>24105244819313.906</v>
      </c>
    </row>
    <row r="27428" spans="1:10" x14ac:dyDescent="0.25">
      <c r="A27428">
        <f t="shared" si="858"/>
        <v>27426</v>
      </c>
      <c r="B27428" s="22">
        <v>0</v>
      </c>
      <c r="J27428" s="6">
        <f t="shared" si="857"/>
        <v>16272920094200.813</v>
      </c>
    </row>
    <row r="27429" spans="1:10" x14ac:dyDescent="0.25">
      <c r="A27429">
        <f t="shared" si="858"/>
        <v>27427</v>
      </c>
      <c r="B27429" s="22">
        <v>9509178.0821917802</v>
      </c>
      <c r="J27429" s="6">
        <f t="shared" si="857"/>
        <v>29977895218721.488</v>
      </c>
    </row>
    <row r="27430" spans="1:10" x14ac:dyDescent="0.25">
      <c r="A27430">
        <f t="shared" si="858"/>
        <v>27428</v>
      </c>
      <c r="B27430" s="22">
        <v>8943680</v>
      </c>
      <c r="J27430" s="6">
        <f t="shared" si="857"/>
        <v>24105244819313.906</v>
      </c>
    </row>
    <row r="27431" spans="1:10" x14ac:dyDescent="0.25">
      <c r="A27431">
        <f t="shared" si="858"/>
        <v>27429</v>
      </c>
      <c r="B27431" s="22">
        <v>0</v>
      </c>
      <c r="J27431" s="6">
        <f t="shared" si="857"/>
        <v>16272920094200.813</v>
      </c>
    </row>
    <row r="27432" spans="1:10" x14ac:dyDescent="0.25">
      <c r="A27432">
        <f t="shared" si="858"/>
        <v>27430</v>
      </c>
      <c r="B27432" s="22">
        <v>8943680</v>
      </c>
      <c r="J27432" s="6">
        <f t="shared" si="857"/>
        <v>24105244819313.906</v>
      </c>
    </row>
    <row r="27433" spans="1:10" x14ac:dyDescent="0.25">
      <c r="A27433">
        <f t="shared" si="858"/>
        <v>27431</v>
      </c>
      <c r="B27433" s="22">
        <v>0</v>
      </c>
      <c r="J27433" s="6">
        <f t="shared" si="857"/>
        <v>16272920094200.813</v>
      </c>
    </row>
    <row r="27434" spans="1:10" x14ac:dyDescent="0.25">
      <c r="A27434">
        <f t="shared" si="858"/>
        <v>27432</v>
      </c>
      <c r="B27434" s="22">
        <v>0</v>
      </c>
      <c r="J27434" s="6">
        <f t="shared" si="857"/>
        <v>16272920094200.813</v>
      </c>
    </row>
    <row r="27435" spans="1:10" x14ac:dyDescent="0.25">
      <c r="A27435">
        <f t="shared" si="858"/>
        <v>27433</v>
      </c>
      <c r="B27435" s="22">
        <v>0</v>
      </c>
      <c r="J27435" s="6">
        <f t="shared" si="857"/>
        <v>16272920094200.813</v>
      </c>
    </row>
    <row r="27436" spans="1:10" x14ac:dyDescent="0.25">
      <c r="A27436">
        <f t="shared" si="858"/>
        <v>27434</v>
      </c>
      <c r="B27436" s="22">
        <v>0</v>
      </c>
      <c r="J27436" s="6">
        <f t="shared" si="857"/>
        <v>16272920094200.813</v>
      </c>
    </row>
    <row r="27437" spans="1:10" x14ac:dyDescent="0.25">
      <c r="A27437">
        <f t="shared" si="858"/>
        <v>27435</v>
      </c>
      <c r="B27437" s="22">
        <v>0</v>
      </c>
      <c r="J27437" s="6">
        <f t="shared" si="857"/>
        <v>16272920094200.813</v>
      </c>
    </row>
    <row r="27438" spans="1:10" x14ac:dyDescent="0.25">
      <c r="A27438">
        <f t="shared" si="858"/>
        <v>27436</v>
      </c>
      <c r="B27438" s="22">
        <v>0</v>
      </c>
      <c r="J27438" s="6">
        <f t="shared" si="857"/>
        <v>16272920094200.813</v>
      </c>
    </row>
    <row r="27439" spans="1:10" x14ac:dyDescent="0.25">
      <c r="A27439">
        <f t="shared" si="858"/>
        <v>27437</v>
      </c>
      <c r="B27439" s="22">
        <v>8943680</v>
      </c>
      <c r="J27439" s="6">
        <f t="shared" si="857"/>
        <v>24105244819313.906</v>
      </c>
    </row>
    <row r="27440" spans="1:10" x14ac:dyDescent="0.25">
      <c r="A27440">
        <f t="shared" si="858"/>
        <v>27438</v>
      </c>
      <c r="B27440" s="22">
        <v>8943680</v>
      </c>
      <c r="J27440" s="6">
        <f t="shared" si="857"/>
        <v>24105244819313.906</v>
      </c>
    </row>
    <row r="27441" spans="1:10" x14ac:dyDescent="0.25">
      <c r="A27441">
        <f t="shared" si="858"/>
        <v>27439</v>
      </c>
      <c r="B27441" s="22">
        <v>0</v>
      </c>
      <c r="J27441" s="6">
        <f t="shared" si="857"/>
        <v>16272920094200.813</v>
      </c>
    </row>
    <row r="27442" spans="1:10" x14ac:dyDescent="0.25">
      <c r="A27442">
        <f t="shared" si="858"/>
        <v>27440</v>
      </c>
      <c r="B27442" s="22">
        <v>0</v>
      </c>
      <c r="J27442" s="6">
        <f t="shared" si="857"/>
        <v>16272920094200.813</v>
      </c>
    </row>
    <row r="27443" spans="1:10" x14ac:dyDescent="0.25">
      <c r="A27443">
        <f t="shared" si="858"/>
        <v>27441</v>
      </c>
      <c r="B27443" s="22">
        <v>0</v>
      </c>
      <c r="J27443" s="6">
        <f t="shared" si="857"/>
        <v>16272920094200.813</v>
      </c>
    </row>
    <row r="27444" spans="1:10" x14ac:dyDescent="0.25">
      <c r="A27444">
        <f t="shared" si="858"/>
        <v>27442</v>
      </c>
      <c r="B27444" s="22">
        <v>8943680</v>
      </c>
      <c r="J27444" s="6">
        <f t="shared" si="857"/>
        <v>24105244819313.906</v>
      </c>
    </row>
    <row r="27445" spans="1:10" x14ac:dyDescent="0.25">
      <c r="A27445">
        <f t="shared" si="858"/>
        <v>27443</v>
      </c>
      <c r="B27445" s="22">
        <v>8943680</v>
      </c>
      <c r="J27445" s="6">
        <f t="shared" si="857"/>
        <v>24105244819313.906</v>
      </c>
    </row>
    <row r="27446" spans="1:10" x14ac:dyDescent="0.25">
      <c r="A27446">
        <f t="shared" si="858"/>
        <v>27444</v>
      </c>
      <c r="B27446" s="22">
        <v>0</v>
      </c>
      <c r="J27446" s="6">
        <f t="shared" si="857"/>
        <v>16272920094200.813</v>
      </c>
    </row>
    <row r="27447" spans="1:10" x14ac:dyDescent="0.25">
      <c r="A27447">
        <f t="shared" si="858"/>
        <v>27445</v>
      </c>
      <c r="B27447" s="22">
        <v>3250000</v>
      </c>
      <c r="J27447" s="6">
        <f t="shared" si="857"/>
        <v>614610152858.7196</v>
      </c>
    </row>
    <row r="27448" spans="1:10" x14ac:dyDescent="0.25">
      <c r="A27448">
        <f t="shared" si="858"/>
        <v>27446</v>
      </c>
      <c r="B27448" s="22">
        <v>0</v>
      </c>
      <c r="J27448" s="6">
        <f t="shared" si="857"/>
        <v>16272920094200.813</v>
      </c>
    </row>
    <row r="27449" spans="1:10" x14ac:dyDescent="0.25">
      <c r="A27449">
        <f t="shared" si="858"/>
        <v>27447</v>
      </c>
      <c r="B27449" s="22">
        <v>3000000</v>
      </c>
      <c r="J27449" s="6">
        <f t="shared" si="857"/>
        <v>1069095532961.9576</v>
      </c>
    </row>
    <row r="27450" spans="1:10" x14ac:dyDescent="0.25">
      <c r="A27450">
        <f t="shared" si="858"/>
        <v>27448</v>
      </c>
      <c r="B27450" s="22">
        <v>8143430</v>
      </c>
      <c r="J27450" s="6">
        <f t="shared" si="857"/>
        <v>16887655243524.369</v>
      </c>
    </row>
    <row r="27451" spans="1:10" x14ac:dyDescent="0.25">
      <c r="A27451">
        <f t="shared" si="858"/>
        <v>27449</v>
      </c>
      <c r="B27451" s="22">
        <v>8143430</v>
      </c>
      <c r="J27451" s="6">
        <f t="shared" si="857"/>
        <v>16887655243524.369</v>
      </c>
    </row>
    <row r="27452" spans="1:10" x14ac:dyDescent="0.25">
      <c r="A27452">
        <f t="shared" si="858"/>
        <v>27450</v>
      </c>
      <c r="B27452" s="22">
        <v>0</v>
      </c>
      <c r="J27452" s="6">
        <f t="shared" si="857"/>
        <v>16272920094200.813</v>
      </c>
    </row>
    <row r="27453" spans="1:10" x14ac:dyDescent="0.25">
      <c r="A27453">
        <f t="shared" si="858"/>
        <v>27451</v>
      </c>
      <c r="B27453" s="22">
        <v>0</v>
      </c>
      <c r="J27453" s="6">
        <f t="shared" si="857"/>
        <v>16272920094200.813</v>
      </c>
    </row>
    <row r="27454" spans="1:10" x14ac:dyDescent="0.25">
      <c r="A27454">
        <f t="shared" si="858"/>
        <v>27452</v>
      </c>
      <c r="B27454" s="22">
        <v>8943680</v>
      </c>
      <c r="J27454" s="6">
        <f t="shared" si="857"/>
        <v>24105244819313.906</v>
      </c>
    </row>
    <row r="27455" spans="1:10" x14ac:dyDescent="0.25">
      <c r="A27455">
        <f t="shared" si="858"/>
        <v>27453</v>
      </c>
      <c r="B27455" s="22">
        <v>54335043.934246585</v>
      </c>
      <c r="J27455" s="6">
        <f t="shared" si="857"/>
        <v>2530197962460137.5</v>
      </c>
    </row>
    <row r="27456" spans="1:10" x14ac:dyDescent="0.25">
      <c r="A27456">
        <f t="shared" si="858"/>
        <v>27454</v>
      </c>
      <c r="B27456" s="22">
        <v>17087110</v>
      </c>
      <c r="J27456" s="6">
        <f t="shared" si="857"/>
        <v>170384444013437.47</v>
      </c>
    </row>
    <row r="27457" spans="1:10" x14ac:dyDescent="0.25">
      <c r="A27457">
        <f t="shared" si="858"/>
        <v>27455</v>
      </c>
      <c r="B27457" s="22">
        <v>20833832.300000001</v>
      </c>
      <c r="J27457" s="6">
        <f t="shared" si="857"/>
        <v>282235347756233.69</v>
      </c>
    </row>
    <row r="27458" spans="1:10" x14ac:dyDescent="0.25">
      <c r="A27458">
        <f t="shared" si="858"/>
        <v>27456</v>
      </c>
      <c r="B27458" s="22">
        <v>8143430</v>
      </c>
      <c r="J27458" s="6">
        <f t="shared" si="857"/>
        <v>16887655243524.369</v>
      </c>
    </row>
    <row r="27459" spans="1:10" x14ac:dyDescent="0.25">
      <c r="A27459">
        <f t="shared" si="858"/>
        <v>27457</v>
      </c>
      <c r="B27459" s="22">
        <v>0</v>
      </c>
      <c r="J27459" s="6">
        <f t="shared" ref="J27459:J27522" si="859">(B27459-$I$6)^2</f>
        <v>16272920094200.813</v>
      </c>
    </row>
    <row r="27460" spans="1:10" x14ac:dyDescent="0.25">
      <c r="A27460">
        <f t="shared" ref="A27460:A27523" si="860">A27459+1</f>
        <v>27458</v>
      </c>
      <c r="B27460" s="22">
        <v>3250000</v>
      </c>
      <c r="J27460" s="6">
        <f t="shared" si="859"/>
        <v>614610152858.7196</v>
      </c>
    </row>
    <row r="27461" spans="1:10" x14ac:dyDescent="0.25">
      <c r="A27461">
        <f t="shared" si="860"/>
        <v>27459</v>
      </c>
      <c r="B27461" s="22">
        <v>11943680</v>
      </c>
      <c r="J27461" s="6">
        <f t="shared" si="859"/>
        <v>62563500258075.047</v>
      </c>
    </row>
    <row r="27462" spans="1:10" x14ac:dyDescent="0.25">
      <c r="A27462">
        <f t="shared" si="860"/>
        <v>27460</v>
      </c>
      <c r="B27462" s="22">
        <v>0</v>
      </c>
      <c r="J27462" s="6">
        <f t="shared" si="859"/>
        <v>16272920094200.813</v>
      </c>
    </row>
    <row r="27463" spans="1:10" x14ac:dyDescent="0.25">
      <c r="A27463">
        <f t="shared" si="860"/>
        <v>27461</v>
      </c>
      <c r="B27463" s="22">
        <v>17087110</v>
      </c>
      <c r="J27463" s="6">
        <f t="shared" si="859"/>
        <v>170384444013437.47</v>
      </c>
    </row>
    <row r="27464" spans="1:10" x14ac:dyDescent="0.25">
      <c r="A27464">
        <f t="shared" si="860"/>
        <v>27462</v>
      </c>
      <c r="B27464" s="22">
        <v>8428601.25</v>
      </c>
      <c r="J27464" s="6">
        <f t="shared" si="859"/>
        <v>19312777141822.871</v>
      </c>
    </row>
    <row r="27465" spans="1:10" x14ac:dyDescent="0.25">
      <c r="A27465">
        <f t="shared" si="860"/>
        <v>27463</v>
      </c>
      <c r="B27465" s="22">
        <v>8943680</v>
      </c>
      <c r="J27465" s="6">
        <f t="shared" si="859"/>
        <v>24105244819313.906</v>
      </c>
    </row>
    <row r="27466" spans="1:10" x14ac:dyDescent="0.25">
      <c r="A27466">
        <f t="shared" si="860"/>
        <v>27464</v>
      </c>
      <c r="B27466" s="22">
        <v>0</v>
      </c>
      <c r="J27466" s="6">
        <f t="shared" si="859"/>
        <v>16272920094200.813</v>
      </c>
    </row>
    <row r="27467" spans="1:10" x14ac:dyDescent="0.25">
      <c r="A27467">
        <f t="shared" si="860"/>
        <v>27465</v>
      </c>
      <c r="B27467" s="22">
        <v>8943680</v>
      </c>
      <c r="J27467" s="6">
        <f t="shared" si="859"/>
        <v>24105244819313.906</v>
      </c>
    </row>
    <row r="27468" spans="1:10" x14ac:dyDescent="0.25">
      <c r="A27468">
        <f t="shared" si="860"/>
        <v>27466</v>
      </c>
      <c r="B27468" s="22">
        <v>0</v>
      </c>
      <c r="J27468" s="6">
        <f t="shared" si="859"/>
        <v>16272920094200.813</v>
      </c>
    </row>
    <row r="27469" spans="1:10" x14ac:dyDescent="0.25">
      <c r="A27469">
        <f t="shared" si="860"/>
        <v>27467</v>
      </c>
      <c r="B27469" s="22">
        <v>0</v>
      </c>
      <c r="J27469" s="6">
        <f t="shared" si="859"/>
        <v>16272920094200.813</v>
      </c>
    </row>
    <row r="27470" spans="1:10" x14ac:dyDescent="0.25">
      <c r="A27470">
        <f t="shared" si="860"/>
        <v>27468</v>
      </c>
      <c r="B27470" s="22">
        <v>8143430</v>
      </c>
      <c r="J27470" s="6">
        <f t="shared" si="859"/>
        <v>16887655243524.369</v>
      </c>
    </row>
    <row r="27471" spans="1:10" x14ac:dyDescent="0.25">
      <c r="A27471">
        <f t="shared" si="860"/>
        <v>27469</v>
      </c>
      <c r="B27471" s="22">
        <v>8143430</v>
      </c>
      <c r="J27471" s="6">
        <f t="shared" si="859"/>
        <v>16887655243524.369</v>
      </c>
    </row>
    <row r="27472" spans="1:10" x14ac:dyDescent="0.25">
      <c r="A27472">
        <f t="shared" si="860"/>
        <v>27470</v>
      </c>
      <c r="B27472" s="22">
        <v>8943680</v>
      </c>
      <c r="J27472" s="6">
        <f t="shared" si="859"/>
        <v>24105244819313.906</v>
      </c>
    </row>
    <row r="27473" spans="1:10" x14ac:dyDescent="0.25">
      <c r="A27473">
        <f t="shared" si="860"/>
        <v>27471</v>
      </c>
      <c r="B27473" s="22">
        <v>12193680</v>
      </c>
      <c r="J27473" s="6">
        <f t="shared" si="859"/>
        <v>66580854877971.813</v>
      </c>
    </row>
    <row r="27474" spans="1:10" x14ac:dyDescent="0.25">
      <c r="A27474">
        <f t="shared" si="860"/>
        <v>27472</v>
      </c>
      <c r="B27474" s="22">
        <v>0</v>
      </c>
      <c r="J27474" s="6">
        <f t="shared" si="859"/>
        <v>16272920094200.813</v>
      </c>
    </row>
    <row r="27475" spans="1:10" x14ac:dyDescent="0.25">
      <c r="A27475">
        <f t="shared" si="860"/>
        <v>27473</v>
      </c>
      <c r="B27475" s="22">
        <v>0</v>
      </c>
      <c r="J27475" s="6">
        <f t="shared" si="859"/>
        <v>16272920094200.813</v>
      </c>
    </row>
    <row r="27476" spans="1:10" x14ac:dyDescent="0.25">
      <c r="A27476">
        <f t="shared" si="860"/>
        <v>27474</v>
      </c>
      <c r="B27476" s="22">
        <v>0</v>
      </c>
      <c r="J27476" s="6">
        <f t="shared" si="859"/>
        <v>16272920094200.813</v>
      </c>
    </row>
    <row r="27477" spans="1:10" x14ac:dyDescent="0.25">
      <c r="A27477">
        <f t="shared" si="860"/>
        <v>27475</v>
      </c>
      <c r="B27477" s="22">
        <v>0</v>
      </c>
      <c r="J27477" s="6">
        <f t="shared" si="859"/>
        <v>16272920094200.813</v>
      </c>
    </row>
    <row r="27478" spans="1:10" x14ac:dyDescent="0.25">
      <c r="A27478">
        <f t="shared" si="860"/>
        <v>27476</v>
      </c>
      <c r="B27478" s="22">
        <v>0</v>
      </c>
      <c r="J27478" s="6">
        <f t="shared" si="859"/>
        <v>16272920094200.813</v>
      </c>
    </row>
    <row r="27479" spans="1:10" x14ac:dyDescent="0.25">
      <c r="A27479">
        <f t="shared" si="860"/>
        <v>27477</v>
      </c>
      <c r="B27479" s="22">
        <v>0</v>
      </c>
      <c r="J27479" s="6">
        <f t="shared" si="859"/>
        <v>16272920094200.813</v>
      </c>
    </row>
    <row r="27480" spans="1:10" x14ac:dyDescent="0.25">
      <c r="A27480">
        <f t="shared" si="860"/>
        <v>27478</v>
      </c>
      <c r="B27480" s="22">
        <v>8143430</v>
      </c>
      <c r="J27480" s="6">
        <f t="shared" si="859"/>
        <v>16887655243524.369</v>
      </c>
    </row>
    <row r="27481" spans="1:10" x14ac:dyDescent="0.25">
      <c r="A27481">
        <f t="shared" si="860"/>
        <v>27479</v>
      </c>
      <c r="B27481" s="22">
        <v>0</v>
      </c>
      <c r="J27481" s="6">
        <f t="shared" si="859"/>
        <v>16272920094200.813</v>
      </c>
    </row>
    <row r="27482" spans="1:10" x14ac:dyDescent="0.25">
      <c r="A27482">
        <f t="shared" si="860"/>
        <v>27480</v>
      </c>
      <c r="B27482" s="22">
        <v>0</v>
      </c>
      <c r="J27482" s="6">
        <f t="shared" si="859"/>
        <v>16272920094200.813</v>
      </c>
    </row>
    <row r="27483" spans="1:10" x14ac:dyDescent="0.25">
      <c r="A27483">
        <f t="shared" si="860"/>
        <v>27481</v>
      </c>
      <c r="B27483" s="22">
        <v>0</v>
      </c>
      <c r="J27483" s="6">
        <f t="shared" si="859"/>
        <v>16272920094200.813</v>
      </c>
    </row>
    <row r="27484" spans="1:10" x14ac:dyDescent="0.25">
      <c r="A27484">
        <f t="shared" si="860"/>
        <v>27482</v>
      </c>
      <c r="B27484" s="22">
        <v>8143430</v>
      </c>
      <c r="J27484" s="6">
        <f t="shared" si="859"/>
        <v>16887655243524.369</v>
      </c>
    </row>
    <row r="27485" spans="1:10" x14ac:dyDescent="0.25">
      <c r="A27485">
        <f t="shared" si="860"/>
        <v>27483</v>
      </c>
      <c r="B27485" s="22">
        <v>8943680</v>
      </c>
      <c r="J27485" s="6">
        <f t="shared" si="859"/>
        <v>24105244819313.906</v>
      </c>
    </row>
    <row r="27486" spans="1:10" x14ac:dyDescent="0.25">
      <c r="A27486">
        <f t="shared" si="860"/>
        <v>27484</v>
      </c>
      <c r="B27486" s="22">
        <v>8943680</v>
      </c>
      <c r="J27486" s="6">
        <f t="shared" si="859"/>
        <v>24105244819313.906</v>
      </c>
    </row>
    <row r="27487" spans="1:10" x14ac:dyDescent="0.25">
      <c r="A27487">
        <f t="shared" si="860"/>
        <v>27485</v>
      </c>
      <c r="B27487" s="22">
        <v>8143430</v>
      </c>
      <c r="J27487" s="6">
        <f t="shared" si="859"/>
        <v>16887655243524.369</v>
      </c>
    </row>
    <row r="27488" spans="1:10" x14ac:dyDescent="0.25">
      <c r="A27488">
        <f t="shared" si="860"/>
        <v>27486</v>
      </c>
      <c r="B27488" s="22">
        <v>8943680</v>
      </c>
      <c r="J27488" s="6">
        <f t="shared" si="859"/>
        <v>24105244819313.906</v>
      </c>
    </row>
    <row r="27489" spans="1:10" x14ac:dyDescent="0.25">
      <c r="A27489">
        <f t="shared" si="860"/>
        <v>27487</v>
      </c>
      <c r="B27489" s="22">
        <v>0</v>
      </c>
      <c r="J27489" s="6">
        <f t="shared" si="859"/>
        <v>16272920094200.813</v>
      </c>
    </row>
    <row r="27490" spans="1:10" x14ac:dyDescent="0.25">
      <c r="A27490">
        <f t="shared" si="860"/>
        <v>27488</v>
      </c>
      <c r="B27490" s="22">
        <v>0</v>
      </c>
      <c r="J27490" s="6">
        <f t="shared" si="859"/>
        <v>16272920094200.813</v>
      </c>
    </row>
    <row r="27491" spans="1:10" x14ac:dyDescent="0.25">
      <c r="A27491">
        <f t="shared" si="860"/>
        <v>27489</v>
      </c>
      <c r="B27491" s="22">
        <v>0</v>
      </c>
      <c r="J27491" s="6">
        <f t="shared" si="859"/>
        <v>16272920094200.813</v>
      </c>
    </row>
    <row r="27492" spans="1:10" x14ac:dyDescent="0.25">
      <c r="A27492">
        <f t="shared" si="860"/>
        <v>27490</v>
      </c>
      <c r="B27492" s="22">
        <v>3250000</v>
      </c>
      <c r="J27492" s="6">
        <f t="shared" si="859"/>
        <v>614610152858.7196</v>
      </c>
    </row>
    <row r="27493" spans="1:10" x14ac:dyDescent="0.25">
      <c r="A27493">
        <f t="shared" si="860"/>
        <v>27491</v>
      </c>
      <c r="B27493" s="22">
        <v>17087110</v>
      </c>
      <c r="J27493" s="6">
        <f t="shared" si="859"/>
        <v>170384444013437.47</v>
      </c>
    </row>
    <row r="27494" spans="1:10" x14ac:dyDescent="0.25">
      <c r="A27494">
        <f t="shared" si="860"/>
        <v>27492</v>
      </c>
      <c r="B27494" s="22">
        <v>3250000</v>
      </c>
      <c r="J27494" s="6">
        <f t="shared" si="859"/>
        <v>614610152858.7196</v>
      </c>
    </row>
    <row r="27495" spans="1:10" x14ac:dyDescent="0.25">
      <c r="A27495">
        <f t="shared" si="860"/>
        <v>27493</v>
      </c>
      <c r="B27495" s="22">
        <v>0</v>
      </c>
      <c r="J27495" s="6">
        <f t="shared" si="859"/>
        <v>16272920094200.813</v>
      </c>
    </row>
    <row r="27496" spans="1:10" x14ac:dyDescent="0.25">
      <c r="A27496">
        <f t="shared" si="860"/>
        <v>27494</v>
      </c>
      <c r="B27496" s="22">
        <v>0</v>
      </c>
      <c r="J27496" s="6">
        <f t="shared" si="859"/>
        <v>16272920094200.813</v>
      </c>
    </row>
    <row r="27497" spans="1:10" x14ac:dyDescent="0.25">
      <c r="A27497">
        <f t="shared" si="860"/>
        <v>27495</v>
      </c>
      <c r="B27497" s="22">
        <v>3000000</v>
      </c>
      <c r="J27497" s="6">
        <f t="shared" si="859"/>
        <v>1069095532961.9576</v>
      </c>
    </row>
    <row r="27498" spans="1:10" x14ac:dyDescent="0.25">
      <c r="A27498">
        <f t="shared" si="860"/>
        <v>27496</v>
      </c>
      <c r="B27498" s="22">
        <v>0</v>
      </c>
      <c r="J27498" s="6">
        <f t="shared" si="859"/>
        <v>16272920094200.813</v>
      </c>
    </row>
    <row r="27499" spans="1:10" x14ac:dyDescent="0.25">
      <c r="A27499">
        <f t="shared" si="860"/>
        <v>27497</v>
      </c>
      <c r="B27499" s="22">
        <v>0</v>
      </c>
      <c r="J27499" s="6">
        <f t="shared" si="859"/>
        <v>16272920094200.813</v>
      </c>
    </row>
    <row r="27500" spans="1:10" x14ac:dyDescent="0.25">
      <c r="A27500">
        <f t="shared" si="860"/>
        <v>27498</v>
      </c>
      <c r="B27500" s="22">
        <v>3250000</v>
      </c>
      <c r="J27500" s="6">
        <f t="shared" si="859"/>
        <v>614610152858.7196</v>
      </c>
    </row>
    <row r="27501" spans="1:10" x14ac:dyDescent="0.25">
      <c r="A27501">
        <f t="shared" si="860"/>
        <v>27499</v>
      </c>
      <c r="B27501" s="22">
        <v>0</v>
      </c>
      <c r="J27501" s="6">
        <f t="shared" si="859"/>
        <v>16272920094200.813</v>
      </c>
    </row>
    <row r="27502" spans="1:10" x14ac:dyDescent="0.25">
      <c r="A27502">
        <f t="shared" si="860"/>
        <v>27500</v>
      </c>
      <c r="B27502" s="22">
        <v>0</v>
      </c>
      <c r="J27502" s="6">
        <f t="shared" si="859"/>
        <v>16272920094200.813</v>
      </c>
    </row>
    <row r="27503" spans="1:10" x14ac:dyDescent="0.25">
      <c r="A27503">
        <f t="shared" si="860"/>
        <v>27501</v>
      </c>
      <c r="B27503" s="22">
        <v>0</v>
      </c>
      <c r="J27503" s="6">
        <f t="shared" si="859"/>
        <v>16272920094200.813</v>
      </c>
    </row>
    <row r="27504" spans="1:10" x14ac:dyDescent="0.25">
      <c r="A27504">
        <f t="shared" si="860"/>
        <v>27502</v>
      </c>
      <c r="B27504" s="22">
        <v>0</v>
      </c>
      <c r="J27504" s="6">
        <f t="shared" si="859"/>
        <v>16272920094200.813</v>
      </c>
    </row>
    <row r="27505" spans="1:10" x14ac:dyDescent="0.25">
      <c r="A27505">
        <f t="shared" si="860"/>
        <v>27503</v>
      </c>
      <c r="B27505" s="22">
        <v>0</v>
      </c>
      <c r="J27505" s="6">
        <f t="shared" si="859"/>
        <v>16272920094200.813</v>
      </c>
    </row>
    <row r="27506" spans="1:10" x14ac:dyDescent="0.25">
      <c r="A27506">
        <f t="shared" si="860"/>
        <v>27504</v>
      </c>
      <c r="B27506" s="22">
        <v>0</v>
      </c>
      <c r="J27506" s="6">
        <f t="shared" si="859"/>
        <v>16272920094200.813</v>
      </c>
    </row>
    <row r="27507" spans="1:10" x14ac:dyDescent="0.25">
      <c r="A27507">
        <f t="shared" si="860"/>
        <v>27505</v>
      </c>
      <c r="B27507" s="22">
        <v>0</v>
      </c>
      <c r="J27507" s="6">
        <f t="shared" si="859"/>
        <v>16272920094200.813</v>
      </c>
    </row>
    <row r="27508" spans="1:10" x14ac:dyDescent="0.25">
      <c r="A27508">
        <f t="shared" si="860"/>
        <v>27506</v>
      </c>
      <c r="B27508" s="22">
        <v>8143430</v>
      </c>
      <c r="J27508" s="6">
        <f t="shared" si="859"/>
        <v>16887655243524.369</v>
      </c>
    </row>
    <row r="27509" spans="1:10" x14ac:dyDescent="0.25">
      <c r="A27509">
        <f t="shared" si="860"/>
        <v>27507</v>
      </c>
      <c r="B27509" s="22">
        <v>0</v>
      </c>
      <c r="J27509" s="6">
        <f t="shared" si="859"/>
        <v>16272920094200.813</v>
      </c>
    </row>
    <row r="27510" spans="1:10" x14ac:dyDescent="0.25">
      <c r="A27510">
        <f t="shared" si="860"/>
        <v>27508</v>
      </c>
      <c r="B27510" s="22">
        <v>8943680</v>
      </c>
      <c r="J27510" s="6">
        <f t="shared" si="859"/>
        <v>24105244819313.906</v>
      </c>
    </row>
    <row r="27511" spans="1:10" x14ac:dyDescent="0.25">
      <c r="A27511">
        <f t="shared" si="860"/>
        <v>27509</v>
      </c>
      <c r="B27511" s="22">
        <v>8943680</v>
      </c>
      <c r="J27511" s="6">
        <f t="shared" si="859"/>
        <v>24105244819313.906</v>
      </c>
    </row>
    <row r="27512" spans="1:10" x14ac:dyDescent="0.25">
      <c r="A27512">
        <f t="shared" si="860"/>
        <v>27510</v>
      </c>
      <c r="B27512" s="22">
        <v>0</v>
      </c>
      <c r="J27512" s="6">
        <f t="shared" si="859"/>
        <v>16272920094200.813</v>
      </c>
    </row>
    <row r="27513" spans="1:10" x14ac:dyDescent="0.25">
      <c r="A27513">
        <f t="shared" si="860"/>
        <v>27511</v>
      </c>
      <c r="B27513" s="22">
        <v>0</v>
      </c>
      <c r="J27513" s="6">
        <f t="shared" si="859"/>
        <v>16272920094200.813</v>
      </c>
    </row>
    <row r="27514" spans="1:10" x14ac:dyDescent="0.25">
      <c r="A27514">
        <f t="shared" si="860"/>
        <v>27512</v>
      </c>
      <c r="B27514" s="22">
        <v>0</v>
      </c>
      <c r="J27514" s="6">
        <f t="shared" si="859"/>
        <v>16272920094200.813</v>
      </c>
    </row>
    <row r="27515" spans="1:10" x14ac:dyDescent="0.25">
      <c r="A27515">
        <f t="shared" si="860"/>
        <v>27513</v>
      </c>
      <c r="B27515" s="22">
        <v>0</v>
      </c>
      <c r="J27515" s="6">
        <f t="shared" si="859"/>
        <v>16272920094200.813</v>
      </c>
    </row>
    <row r="27516" spans="1:10" x14ac:dyDescent="0.25">
      <c r="A27516">
        <f t="shared" si="860"/>
        <v>27514</v>
      </c>
      <c r="B27516" s="22">
        <v>0</v>
      </c>
      <c r="J27516" s="6">
        <f t="shared" si="859"/>
        <v>16272920094200.813</v>
      </c>
    </row>
    <row r="27517" spans="1:10" x14ac:dyDescent="0.25">
      <c r="A27517">
        <f t="shared" si="860"/>
        <v>27515</v>
      </c>
      <c r="B27517" s="22">
        <v>8143430</v>
      </c>
      <c r="J27517" s="6">
        <f t="shared" si="859"/>
        <v>16887655243524.369</v>
      </c>
    </row>
    <row r="27518" spans="1:10" x14ac:dyDescent="0.25">
      <c r="A27518">
        <f t="shared" si="860"/>
        <v>27516</v>
      </c>
      <c r="B27518" s="22">
        <v>8943680</v>
      </c>
      <c r="J27518" s="6">
        <f t="shared" si="859"/>
        <v>24105244819313.906</v>
      </c>
    </row>
    <row r="27519" spans="1:10" x14ac:dyDescent="0.25">
      <c r="A27519">
        <f t="shared" si="860"/>
        <v>27517</v>
      </c>
      <c r="B27519" s="22">
        <v>8143430</v>
      </c>
      <c r="J27519" s="6">
        <f t="shared" si="859"/>
        <v>16887655243524.369</v>
      </c>
    </row>
    <row r="27520" spans="1:10" x14ac:dyDescent="0.25">
      <c r="A27520">
        <f t="shared" si="860"/>
        <v>27518</v>
      </c>
      <c r="B27520" s="22">
        <v>8943680</v>
      </c>
      <c r="J27520" s="6">
        <f t="shared" si="859"/>
        <v>24105244819313.906</v>
      </c>
    </row>
    <row r="27521" spans="1:10" x14ac:dyDescent="0.25">
      <c r="A27521">
        <f t="shared" si="860"/>
        <v>27519</v>
      </c>
      <c r="B27521" s="22">
        <v>0</v>
      </c>
      <c r="J27521" s="6">
        <f t="shared" si="859"/>
        <v>16272920094200.813</v>
      </c>
    </row>
    <row r="27522" spans="1:10" x14ac:dyDescent="0.25">
      <c r="A27522">
        <f t="shared" si="860"/>
        <v>27520</v>
      </c>
      <c r="B27522" s="22">
        <v>0</v>
      </c>
      <c r="J27522" s="6">
        <f t="shared" si="859"/>
        <v>16272920094200.813</v>
      </c>
    </row>
    <row r="27523" spans="1:10" x14ac:dyDescent="0.25">
      <c r="A27523">
        <f t="shared" si="860"/>
        <v>27521</v>
      </c>
      <c r="B27523" s="22">
        <v>8943680</v>
      </c>
      <c r="J27523" s="6">
        <f t="shared" ref="J27523:J27586" si="861">(B27523-$I$6)^2</f>
        <v>24105244819313.906</v>
      </c>
    </row>
    <row r="27524" spans="1:10" x14ac:dyDescent="0.25">
      <c r="A27524">
        <f t="shared" ref="A27524:A27587" si="862">A27523+1</f>
        <v>27522</v>
      </c>
      <c r="B27524" s="22">
        <v>0</v>
      </c>
      <c r="J27524" s="6">
        <f t="shared" si="861"/>
        <v>16272920094200.813</v>
      </c>
    </row>
    <row r="27525" spans="1:10" x14ac:dyDescent="0.25">
      <c r="A27525">
        <f t="shared" si="862"/>
        <v>27523</v>
      </c>
      <c r="B27525" s="22">
        <v>0</v>
      </c>
      <c r="J27525" s="6">
        <f t="shared" si="861"/>
        <v>16272920094200.813</v>
      </c>
    </row>
    <row r="27526" spans="1:10" x14ac:dyDescent="0.25">
      <c r="A27526">
        <f t="shared" si="862"/>
        <v>27524</v>
      </c>
      <c r="B27526" s="22">
        <v>3250000</v>
      </c>
      <c r="J27526" s="6">
        <f t="shared" si="861"/>
        <v>614610152858.7196</v>
      </c>
    </row>
    <row r="27527" spans="1:10" x14ac:dyDescent="0.25">
      <c r="A27527">
        <f t="shared" si="862"/>
        <v>27525</v>
      </c>
      <c r="B27527" s="22">
        <v>0</v>
      </c>
      <c r="J27527" s="6">
        <f t="shared" si="861"/>
        <v>16272920094200.813</v>
      </c>
    </row>
    <row r="27528" spans="1:10" x14ac:dyDescent="0.25">
      <c r="A27528">
        <f t="shared" si="862"/>
        <v>27526</v>
      </c>
      <c r="B27528" s="22">
        <v>0</v>
      </c>
      <c r="J27528" s="6">
        <f t="shared" si="861"/>
        <v>16272920094200.813</v>
      </c>
    </row>
    <row r="27529" spans="1:10" x14ac:dyDescent="0.25">
      <c r="A27529">
        <f t="shared" si="862"/>
        <v>27527</v>
      </c>
      <c r="B27529" s="22">
        <v>0</v>
      </c>
      <c r="J27529" s="6">
        <f t="shared" si="861"/>
        <v>16272920094200.813</v>
      </c>
    </row>
    <row r="27530" spans="1:10" x14ac:dyDescent="0.25">
      <c r="A27530">
        <f t="shared" si="862"/>
        <v>27528</v>
      </c>
      <c r="B27530" s="22">
        <v>0</v>
      </c>
      <c r="J27530" s="6">
        <f t="shared" si="861"/>
        <v>16272920094200.813</v>
      </c>
    </row>
    <row r="27531" spans="1:10" x14ac:dyDescent="0.25">
      <c r="A27531">
        <f t="shared" si="862"/>
        <v>27529</v>
      </c>
      <c r="B27531" s="22">
        <v>0</v>
      </c>
      <c r="J27531" s="6">
        <f t="shared" si="861"/>
        <v>16272920094200.813</v>
      </c>
    </row>
    <row r="27532" spans="1:10" x14ac:dyDescent="0.25">
      <c r="A27532">
        <f t="shared" si="862"/>
        <v>27530</v>
      </c>
      <c r="B27532" s="22">
        <v>0</v>
      </c>
      <c r="J27532" s="6">
        <f t="shared" si="861"/>
        <v>16272920094200.813</v>
      </c>
    </row>
    <row r="27533" spans="1:10" x14ac:dyDescent="0.25">
      <c r="A27533">
        <f t="shared" si="862"/>
        <v>27531</v>
      </c>
      <c r="B27533" s="22">
        <v>0</v>
      </c>
      <c r="J27533" s="6">
        <f t="shared" si="861"/>
        <v>16272920094200.813</v>
      </c>
    </row>
    <row r="27534" spans="1:10" x14ac:dyDescent="0.25">
      <c r="A27534">
        <f t="shared" si="862"/>
        <v>27532</v>
      </c>
      <c r="B27534" s="22">
        <v>9509178.0821917802</v>
      </c>
      <c r="J27534" s="6">
        <f t="shared" si="861"/>
        <v>29977895218721.488</v>
      </c>
    </row>
    <row r="27535" spans="1:10" x14ac:dyDescent="0.25">
      <c r="A27535">
        <f t="shared" si="862"/>
        <v>27533</v>
      </c>
      <c r="B27535" s="22">
        <v>0</v>
      </c>
      <c r="J27535" s="6">
        <f t="shared" si="861"/>
        <v>16272920094200.813</v>
      </c>
    </row>
    <row r="27536" spans="1:10" x14ac:dyDescent="0.25">
      <c r="A27536">
        <f t="shared" si="862"/>
        <v>27534</v>
      </c>
      <c r="B27536" s="22">
        <v>0</v>
      </c>
      <c r="J27536" s="6">
        <f t="shared" si="861"/>
        <v>16272920094200.813</v>
      </c>
    </row>
    <row r="27537" spans="1:10" x14ac:dyDescent="0.25">
      <c r="A27537">
        <f t="shared" si="862"/>
        <v>27535</v>
      </c>
      <c r="B27537" s="22">
        <v>12114905.4</v>
      </c>
      <c r="J27537" s="6">
        <f t="shared" si="861"/>
        <v>65301504652614.898</v>
      </c>
    </row>
    <row r="27538" spans="1:10" x14ac:dyDescent="0.25">
      <c r="A27538">
        <f t="shared" si="862"/>
        <v>27536</v>
      </c>
      <c r="B27538" s="22">
        <v>0</v>
      </c>
      <c r="J27538" s="6">
        <f t="shared" si="861"/>
        <v>16272920094200.813</v>
      </c>
    </row>
    <row r="27539" spans="1:10" x14ac:dyDescent="0.25">
      <c r="A27539">
        <f t="shared" si="862"/>
        <v>27537</v>
      </c>
      <c r="B27539" s="22">
        <v>0</v>
      </c>
      <c r="J27539" s="6">
        <f t="shared" si="861"/>
        <v>16272920094200.813</v>
      </c>
    </row>
    <row r="27540" spans="1:10" x14ac:dyDescent="0.25">
      <c r="A27540">
        <f t="shared" si="862"/>
        <v>27538</v>
      </c>
      <c r="B27540" s="22">
        <v>0</v>
      </c>
      <c r="J27540" s="6">
        <f t="shared" si="861"/>
        <v>16272920094200.813</v>
      </c>
    </row>
    <row r="27541" spans="1:10" x14ac:dyDescent="0.25">
      <c r="A27541">
        <f t="shared" si="862"/>
        <v>27539</v>
      </c>
      <c r="B27541" s="22">
        <v>8943680</v>
      </c>
      <c r="J27541" s="6">
        <f t="shared" si="861"/>
        <v>24105244819313.906</v>
      </c>
    </row>
    <row r="27542" spans="1:10" x14ac:dyDescent="0.25">
      <c r="A27542">
        <f t="shared" si="862"/>
        <v>27540</v>
      </c>
      <c r="B27542" s="22">
        <v>0</v>
      </c>
      <c r="J27542" s="6">
        <f t="shared" si="861"/>
        <v>16272920094200.813</v>
      </c>
    </row>
    <row r="27543" spans="1:10" x14ac:dyDescent="0.25">
      <c r="A27543">
        <f t="shared" si="862"/>
        <v>27541</v>
      </c>
      <c r="B27543" s="22">
        <v>8943680</v>
      </c>
      <c r="J27543" s="6">
        <f t="shared" si="861"/>
        <v>24105244819313.906</v>
      </c>
    </row>
    <row r="27544" spans="1:10" x14ac:dyDescent="0.25">
      <c r="A27544">
        <f t="shared" si="862"/>
        <v>27542</v>
      </c>
      <c r="B27544" s="22">
        <v>0</v>
      </c>
      <c r="J27544" s="6">
        <f t="shared" si="861"/>
        <v>16272920094200.813</v>
      </c>
    </row>
    <row r="27545" spans="1:10" x14ac:dyDescent="0.25">
      <c r="A27545">
        <f t="shared" si="862"/>
        <v>27543</v>
      </c>
      <c r="B27545" s="22">
        <v>8767404.1000000015</v>
      </c>
      <c r="J27545" s="6">
        <f t="shared" si="861"/>
        <v>22405391182268.891</v>
      </c>
    </row>
    <row r="27546" spans="1:10" x14ac:dyDescent="0.25">
      <c r="A27546">
        <f t="shared" si="862"/>
        <v>27544</v>
      </c>
      <c r="B27546" s="22">
        <v>8143430</v>
      </c>
      <c r="J27546" s="6">
        <f t="shared" si="861"/>
        <v>16887655243524.369</v>
      </c>
    </row>
    <row r="27547" spans="1:10" x14ac:dyDescent="0.25">
      <c r="A27547">
        <f t="shared" si="862"/>
        <v>27545</v>
      </c>
      <c r="B27547" s="22">
        <v>17087110</v>
      </c>
      <c r="J27547" s="6">
        <f t="shared" si="861"/>
        <v>170384444013437.47</v>
      </c>
    </row>
    <row r="27548" spans="1:10" x14ac:dyDescent="0.25">
      <c r="A27548">
        <f t="shared" si="862"/>
        <v>27546</v>
      </c>
      <c r="B27548" s="22">
        <v>0</v>
      </c>
      <c r="J27548" s="6">
        <f t="shared" si="861"/>
        <v>16272920094200.813</v>
      </c>
    </row>
    <row r="27549" spans="1:10" x14ac:dyDescent="0.25">
      <c r="A27549">
        <f t="shared" si="862"/>
        <v>27547</v>
      </c>
      <c r="B27549" s="22">
        <v>3000000</v>
      </c>
      <c r="J27549" s="6">
        <f t="shared" si="861"/>
        <v>1069095532961.9576</v>
      </c>
    </row>
    <row r="27550" spans="1:10" x14ac:dyDescent="0.25">
      <c r="A27550">
        <f t="shared" si="862"/>
        <v>27548</v>
      </c>
      <c r="B27550" s="22">
        <v>0</v>
      </c>
      <c r="J27550" s="6">
        <f t="shared" si="861"/>
        <v>16272920094200.813</v>
      </c>
    </row>
    <row r="27551" spans="1:10" x14ac:dyDescent="0.25">
      <c r="A27551">
        <f t="shared" si="862"/>
        <v>27549</v>
      </c>
      <c r="B27551" s="22">
        <v>8943680</v>
      </c>
      <c r="J27551" s="6">
        <f t="shared" si="861"/>
        <v>24105244819313.906</v>
      </c>
    </row>
    <row r="27552" spans="1:10" x14ac:dyDescent="0.25">
      <c r="A27552">
        <f t="shared" si="862"/>
        <v>27550</v>
      </c>
      <c r="B27552" s="22">
        <v>0</v>
      </c>
      <c r="J27552" s="6">
        <f t="shared" si="861"/>
        <v>16272920094200.813</v>
      </c>
    </row>
    <row r="27553" spans="1:10" x14ac:dyDescent="0.25">
      <c r="A27553">
        <f t="shared" si="862"/>
        <v>27551</v>
      </c>
      <c r="B27553" s="22">
        <v>0</v>
      </c>
      <c r="J27553" s="6">
        <f t="shared" si="861"/>
        <v>16272920094200.813</v>
      </c>
    </row>
    <row r="27554" spans="1:10" x14ac:dyDescent="0.25">
      <c r="A27554">
        <f t="shared" si="862"/>
        <v>27552</v>
      </c>
      <c r="B27554" s="22">
        <v>0</v>
      </c>
      <c r="J27554" s="6">
        <f t="shared" si="861"/>
        <v>16272920094200.813</v>
      </c>
    </row>
    <row r="27555" spans="1:10" x14ac:dyDescent="0.25">
      <c r="A27555">
        <f t="shared" si="862"/>
        <v>27553</v>
      </c>
      <c r="B27555" s="22">
        <v>0</v>
      </c>
      <c r="J27555" s="6">
        <f t="shared" si="861"/>
        <v>16272920094200.813</v>
      </c>
    </row>
    <row r="27556" spans="1:10" x14ac:dyDescent="0.25">
      <c r="A27556">
        <f t="shared" si="862"/>
        <v>27554</v>
      </c>
      <c r="B27556" s="22">
        <v>0</v>
      </c>
      <c r="J27556" s="6">
        <f t="shared" si="861"/>
        <v>16272920094200.813</v>
      </c>
    </row>
    <row r="27557" spans="1:10" x14ac:dyDescent="0.25">
      <c r="A27557">
        <f t="shared" si="862"/>
        <v>27555</v>
      </c>
      <c r="B27557" s="22">
        <v>0</v>
      </c>
      <c r="J27557" s="6">
        <f t="shared" si="861"/>
        <v>16272920094200.813</v>
      </c>
    </row>
    <row r="27558" spans="1:10" x14ac:dyDescent="0.25">
      <c r="A27558">
        <f t="shared" si="862"/>
        <v>27556</v>
      </c>
      <c r="B27558" s="22">
        <v>0</v>
      </c>
      <c r="J27558" s="6">
        <f t="shared" si="861"/>
        <v>16272920094200.813</v>
      </c>
    </row>
    <row r="27559" spans="1:10" x14ac:dyDescent="0.25">
      <c r="A27559">
        <f t="shared" si="862"/>
        <v>27557</v>
      </c>
      <c r="B27559" s="22">
        <v>20337110</v>
      </c>
      <c r="J27559" s="6">
        <f t="shared" si="861"/>
        <v>265792349072095.38</v>
      </c>
    </row>
    <row r="27560" spans="1:10" x14ac:dyDescent="0.25">
      <c r="A27560">
        <f t="shared" si="862"/>
        <v>27558</v>
      </c>
      <c r="B27560" s="22">
        <v>0</v>
      </c>
      <c r="J27560" s="6">
        <f t="shared" si="861"/>
        <v>16272920094200.813</v>
      </c>
    </row>
    <row r="27561" spans="1:10" x14ac:dyDescent="0.25">
      <c r="A27561">
        <f t="shared" si="862"/>
        <v>27559</v>
      </c>
      <c r="B27561" s="22">
        <v>3250000</v>
      </c>
      <c r="J27561" s="6">
        <f t="shared" si="861"/>
        <v>614610152858.7196</v>
      </c>
    </row>
    <row r="27562" spans="1:10" x14ac:dyDescent="0.25">
      <c r="A27562">
        <f t="shared" si="862"/>
        <v>27560</v>
      </c>
      <c r="B27562" s="22">
        <v>8943680</v>
      </c>
      <c r="J27562" s="6">
        <f t="shared" si="861"/>
        <v>24105244819313.906</v>
      </c>
    </row>
    <row r="27563" spans="1:10" x14ac:dyDescent="0.25">
      <c r="A27563">
        <f t="shared" si="862"/>
        <v>27561</v>
      </c>
      <c r="B27563" s="22">
        <v>0</v>
      </c>
      <c r="J27563" s="6">
        <f t="shared" si="861"/>
        <v>16272920094200.813</v>
      </c>
    </row>
    <row r="27564" spans="1:10" x14ac:dyDescent="0.25">
      <c r="A27564">
        <f t="shared" si="862"/>
        <v>27562</v>
      </c>
      <c r="B27564" s="22">
        <v>12114905.4</v>
      </c>
      <c r="J27564" s="6">
        <f t="shared" si="861"/>
        <v>65301504652614.898</v>
      </c>
    </row>
    <row r="27565" spans="1:10" x14ac:dyDescent="0.25">
      <c r="A27565">
        <f t="shared" si="862"/>
        <v>27563</v>
      </c>
      <c r="B27565" s="22">
        <v>17087110</v>
      </c>
      <c r="J27565" s="6">
        <f t="shared" si="861"/>
        <v>170384444013437.47</v>
      </c>
    </row>
    <row r="27566" spans="1:10" x14ac:dyDescent="0.25">
      <c r="A27566">
        <f t="shared" si="862"/>
        <v>27564</v>
      </c>
      <c r="B27566" s="22">
        <v>8943680</v>
      </c>
      <c r="J27566" s="6">
        <f t="shared" si="861"/>
        <v>24105244819313.906</v>
      </c>
    </row>
    <row r="27567" spans="1:10" x14ac:dyDescent="0.25">
      <c r="A27567">
        <f t="shared" si="862"/>
        <v>27565</v>
      </c>
      <c r="B27567" s="22">
        <v>0</v>
      </c>
      <c r="J27567" s="6">
        <f t="shared" si="861"/>
        <v>16272920094200.813</v>
      </c>
    </row>
    <row r="27568" spans="1:10" x14ac:dyDescent="0.25">
      <c r="A27568">
        <f t="shared" si="862"/>
        <v>27566</v>
      </c>
      <c r="B27568" s="22">
        <v>3250000</v>
      </c>
      <c r="J27568" s="6">
        <f t="shared" si="861"/>
        <v>614610152858.7196</v>
      </c>
    </row>
    <row r="27569" spans="1:10" x14ac:dyDescent="0.25">
      <c r="A27569">
        <f t="shared" si="862"/>
        <v>27567</v>
      </c>
      <c r="B27569" s="22">
        <v>8143430</v>
      </c>
      <c r="J27569" s="6">
        <f t="shared" si="861"/>
        <v>16887655243524.369</v>
      </c>
    </row>
    <row r="27570" spans="1:10" x14ac:dyDescent="0.25">
      <c r="A27570">
        <f t="shared" si="862"/>
        <v>27568</v>
      </c>
      <c r="B27570" s="22">
        <v>0</v>
      </c>
      <c r="J27570" s="6">
        <f t="shared" si="861"/>
        <v>16272920094200.813</v>
      </c>
    </row>
    <row r="27571" spans="1:10" x14ac:dyDescent="0.25">
      <c r="A27571">
        <f t="shared" si="862"/>
        <v>27569</v>
      </c>
      <c r="B27571" s="22">
        <v>0</v>
      </c>
      <c r="J27571" s="6">
        <f t="shared" si="861"/>
        <v>16272920094200.813</v>
      </c>
    </row>
    <row r="27572" spans="1:10" x14ac:dyDescent="0.25">
      <c r="A27572">
        <f t="shared" si="862"/>
        <v>27570</v>
      </c>
      <c r="B27572" s="22">
        <v>0</v>
      </c>
      <c r="J27572" s="6">
        <f t="shared" si="861"/>
        <v>16272920094200.813</v>
      </c>
    </row>
    <row r="27573" spans="1:10" x14ac:dyDescent="0.25">
      <c r="A27573">
        <f t="shared" si="862"/>
        <v>27571</v>
      </c>
      <c r="B27573" s="22">
        <v>8143430</v>
      </c>
      <c r="J27573" s="6">
        <f t="shared" si="861"/>
        <v>16887655243524.369</v>
      </c>
    </row>
    <row r="27574" spans="1:10" x14ac:dyDescent="0.25">
      <c r="A27574">
        <f t="shared" si="862"/>
        <v>27572</v>
      </c>
      <c r="B27574" s="22">
        <v>8143430</v>
      </c>
      <c r="J27574" s="6">
        <f t="shared" si="861"/>
        <v>16887655243524.369</v>
      </c>
    </row>
    <row r="27575" spans="1:10" x14ac:dyDescent="0.25">
      <c r="A27575">
        <f t="shared" si="862"/>
        <v>27573</v>
      </c>
      <c r="B27575" s="22">
        <v>0</v>
      </c>
      <c r="J27575" s="6">
        <f t="shared" si="861"/>
        <v>16272920094200.813</v>
      </c>
    </row>
    <row r="27576" spans="1:10" x14ac:dyDescent="0.25">
      <c r="A27576">
        <f t="shared" si="862"/>
        <v>27574</v>
      </c>
      <c r="B27576" s="22">
        <v>12193680</v>
      </c>
      <c r="J27576" s="6">
        <f t="shared" si="861"/>
        <v>66580854877971.813</v>
      </c>
    </row>
    <row r="27577" spans="1:10" x14ac:dyDescent="0.25">
      <c r="A27577">
        <f t="shared" si="862"/>
        <v>27575</v>
      </c>
      <c r="B27577" s="22">
        <v>8943680</v>
      </c>
      <c r="J27577" s="6">
        <f t="shared" si="861"/>
        <v>24105244819313.906</v>
      </c>
    </row>
    <row r="27578" spans="1:10" x14ac:dyDescent="0.25">
      <c r="A27578">
        <f t="shared" si="862"/>
        <v>27576</v>
      </c>
      <c r="B27578" s="22">
        <v>17087110</v>
      </c>
      <c r="J27578" s="6">
        <f t="shared" si="861"/>
        <v>170384444013437.47</v>
      </c>
    </row>
    <row r="27579" spans="1:10" x14ac:dyDescent="0.25">
      <c r="A27579">
        <f t="shared" si="862"/>
        <v>27577</v>
      </c>
      <c r="B27579" s="22">
        <v>0</v>
      </c>
      <c r="J27579" s="6">
        <f t="shared" si="861"/>
        <v>16272920094200.813</v>
      </c>
    </row>
    <row r="27580" spans="1:10" x14ac:dyDescent="0.25">
      <c r="A27580">
        <f t="shared" si="862"/>
        <v>27578</v>
      </c>
      <c r="B27580" s="22">
        <v>0</v>
      </c>
      <c r="J27580" s="6">
        <f t="shared" si="861"/>
        <v>16272920094200.813</v>
      </c>
    </row>
    <row r="27581" spans="1:10" x14ac:dyDescent="0.25">
      <c r="A27581">
        <f t="shared" si="862"/>
        <v>27579</v>
      </c>
      <c r="B27581" s="22">
        <v>8143430</v>
      </c>
      <c r="J27581" s="6">
        <f t="shared" si="861"/>
        <v>16887655243524.369</v>
      </c>
    </row>
    <row r="27582" spans="1:10" x14ac:dyDescent="0.25">
      <c r="A27582">
        <f t="shared" si="862"/>
        <v>27580</v>
      </c>
      <c r="B27582" s="22">
        <v>0</v>
      </c>
      <c r="J27582" s="6">
        <f t="shared" si="861"/>
        <v>16272920094200.813</v>
      </c>
    </row>
    <row r="27583" spans="1:10" x14ac:dyDescent="0.25">
      <c r="A27583">
        <f t="shared" si="862"/>
        <v>27581</v>
      </c>
      <c r="B27583" s="22">
        <v>12572210.821917808</v>
      </c>
      <c r="J27583" s="6">
        <f t="shared" si="861"/>
        <v>72901543351412.328</v>
      </c>
    </row>
    <row r="27584" spans="1:10" x14ac:dyDescent="0.25">
      <c r="A27584">
        <f t="shared" si="862"/>
        <v>27582</v>
      </c>
      <c r="B27584" s="22">
        <v>0</v>
      </c>
      <c r="J27584" s="6">
        <f t="shared" si="861"/>
        <v>16272920094200.813</v>
      </c>
    </row>
    <row r="27585" spans="1:10" x14ac:dyDescent="0.25">
      <c r="A27585">
        <f t="shared" si="862"/>
        <v>27583</v>
      </c>
      <c r="B27585" s="22">
        <v>0</v>
      </c>
      <c r="J27585" s="6">
        <f t="shared" si="861"/>
        <v>16272920094200.813</v>
      </c>
    </row>
    <row r="27586" spans="1:10" x14ac:dyDescent="0.25">
      <c r="A27586">
        <f t="shared" si="862"/>
        <v>27584</v>
      </c>
      <c r="B27586" s="22">
        <v>0</v>
      </c>
      <c r="J27586" s="6">
        <f t="shared" si="861"/>
        <v>16272920094200.813</v>
      </c>
    </row>
    <row r="27587" spans="1:10" x14ac:dyDescent="0.25">
      <c r="A27587">
        <f t="shared" si="862"/>
        <v>27585</v>
      </c>
      <c r="B27587" s="22">
        <v>0</v>
      </c>
      <c r="J27587" s="6">
        <f t="shared" ref="J27587:J27650" si="863">(B27587-$I$6)^2</f>
        <v>16272920094200.813</v>
      </c>
    </row>
    <row r="27588" spans="1:10" x14ac:dyDescent="0.25">
      <c r="A27588">
        <f t="shared" ref="A27588:A27651" si="864">A27587+1</f>
        <v>27586</v>
      </c>
      <c r="B27588" s="22">
        <v>0</v>
      </c>
      <c r="J27588" s="6">
        <f t="shared" si="863"/>
        <v>16272920094200.813</v>
      </c>
    </row>
    <row r="27589" spans="1:10" x14ac:dyDescent="0.25">
      <c r="A27589">
        <f t="shared" si="864"/>
        <v>27587</v>
      </c>
      <c r="B27589" s="22">
        <v>8143430</v>
      </c>
      <c r="J27589" s="6">
        <f t="shared" si="863"/>
        <v>16887655243524.369</v>
      </c>
    </row>
    <row r="27590" spans="1:10" x14ac:dyDescent="0.25">
      <c r="A27590">
        <f t="shared" si="864"/>
        <v>27588</v>
      </c>
      <c r="B27590" s="22">
        <v>0</v>
      </c>
      <c r="J27590" s="6">
        <f t="shared" si="863"/>
        <v>16272920094200.813</v>
      </c>
    </row>
    <row r="27591" spans="1:10" x14ac:dyDescent="0.25">
      <c r="A27591">
        <f t="shared" si="864"/>
        <v>27589</v>
      </c>
      <c r="B27591" s="22">
        <v>0</v>
      </c>
      <c r="J27591" s="6">
        <f t="shared" si="863"/>
        <v>16272920094200.813</v>
      </c>
    </row>
    <row r="27592" spans="1:10" x14ac:dyDescent="0.25">
      <c r="A27592">
        <f t="shared" si="864"/>
        <v>27590</v>
      </c>
      <c r="B27592" s="22">
        <v>0</v>
      </c>
      <c r="J27592" s="6">
        <f t="shared" si="863"/>
        <v>16272920094200.813</v>
      </c>
    </row>
    <row r="27593" spans="1:10" x14ac:dyDescent="0.25">
      <c r="A27593">
        <f t="shared" si="864"/>
        <v>27591</v>
      </c>
      <c r="B27593" s="22">
        <v>0</v>
      </c>
      <c r="J27593" s="6">
        <f t="shared" si="863"/>
        <v>16272920094200.813</v>
      </c>
    </row>
    <row r="27594" spans="1:10" x14ac:dyDescent="0.25">
      <c r="A27594">
        <f t="shared" si="864"/>
        <v>27592</v>
      </c>
      <c r="B27594" s="22">
        <v>0</v>
      </c>
      <c r="J27594" s="6">
        <f t="shared" si="863"/>
        <v>16272920094200.813</v>
      </c>
    </row>
    <row r="27595" spans="1:10" x14ac:dyDescent="0.25">
      <c r="A27595">
        <f t="shared" si="864"/>
        <v>27593</v>
      </c>
      <c r="B27595" s="22">
        <v>0</v>
      </c>
      <c r="J27595" s="6">
        <f t="shared" si="863"/>
        <v>16272920094200.813</v>
      </c>
    </row>
    <row r="27596" spans="1:10" x14ac:dyDescent="0.25">
      <c r="A27596">
        <f t="shared" si="864"/>
        <v>27594</v>
      </c>
      <c r="B27596" s="22">
        <v>8143430</v>
      </c>
      <c r="J27596" s="6">
        <f t="shared" si="863"/>
        <v>16887655243524.369</v>
      </c>
    </row>
    <row r="27597" spans="1:10" x14ac:dyDescent="0.25">
      <c r="A27597">
        <f t="shared" si="864"/>
        <v>27595</v>
      </c>
      <c r="B27597" s="22">
        <v>8143430</v>
      </c>
      <c r="J27597" s="6">
        <f t="shared" si="863"/>
        <v>16887655243524.369</v>
      </c>
    </row>
    <row r="27598" spans="1:10" x14ac:dyDescent="0.25">
      <c r="A27598">
        <f t="shared" si="864"/>
        <v>27596</v>
      </c>
      <c r="B27598" s="22">
        <v>0</v>
      </c>
      <c r="J27598" s="6">
        <f t="shared" si="863"/>
        <v>16272920094200.813</v>
      </c>
    </row>
    <row r="27599" spans="1:10" x14ac:dyDescent="0.25">
      <c r="A27599">
        <f t="shared" si="864"/>
        <v>27597</v>
      </c>
      <c r="B27599" s="22">
        <v>8943680</v>
      </c>
      <c r="J27599" s="6">
        <f t="shared" si="863"/>
        <v>24105244819313.906</v>
      </c>
    </row>
    <row r="27600" spans="1:10" x14ac:dyDescent="0.25">
      <c r="A27600">
        <f t="shared" si="864"/>
        <v>27598</v>
      </c>
      <c r="B27600" s="22">
        <v>8143430</v>
      </c>
      <c r="J27600" s="6">
        <f t="shared" si="863"/>
        <v>16887655243524.369</v>
      </c>
    </row>
    <row r="27601" spans="1:10" x14ac:dyDescent="0.25">
      <c r="A27601">
        <f t="shared" si="864"/>
        <v>27599</v>
      </c>
      <c r="B27601" s="22">
        <v>8943680</v>
      </c>
      <c r="J27601" s="6">
        <f t="shared" si="863"/>
        <v>24105244819313.906</v>
      </c>
    </row>
    <row r="27602" spans="1:10" x14ac:dyDescent="0.25">
      <c r="A27602">
        <f t="shared" si="864"/>
        <v>27600</v>
      </c>
      <c r="B27602" s="22">
        <v>285171.25</v>
      </c>
      <c r="J27602" s="6">
        <f t="shared" si="863"/>
        <v>14053497767724.313</v>
      </c>
    </row>
    <row r="27603" spans="1:10" x14ac:dyDescent="0.25">
      <c r="A27603">
        <f t="shared" si="864"/>
        <v>27601</v>
      </c>
      <c r="B27603" s="22">
        <v>0</v>
      </c>
      <c r="J27603" s="6">
        <f t="shared" si="863"/>
        <v>16272920094200.813</v>
      </c>
    </row>
    <row r="27604" spans="1:10" x14ac:dyDescent="0.25">
      <c r="A27604">
        <f t="shared" si="864"/>
        <v>27602</v>
      </c>
      <c r="B27604" s="22">
        <v>0</v>
      </c>
      <c r="J27604" s="6">
        <f t="shared" si="863"/>
        <v>16272920094200.813</v>
      </c>
    </row>
    <row r="27605" spans="1:10" x14ac:dyDescent="0.25">
      <c r="A27605">
        <f t="shared" si="864"/>
        <v>27603</v>
      </c>
      <c r="B27605" s="22">
        <v>8943680</v>
      </c>
      <c r="J27605" s="6">
        <f t="shared" si="863"/>
        <v>24105244819313.906</v>
      </c>
    </row>
    <row r="27606" spans="1:10" x14ac:dyDescent="0.25">
      <c r="A27606">
        <f t="shared" si="864"/>
        <v>27604</v>
      </c>
      <c r="B27606" s="22">
        <v>26602702.82819178</v>
      </c>
      <c r="J27606" s="6">
        <f t="shared" si="863"/>
        <v>509347667156508.19</v>
      </c>
    </row>
    <row r="27607" spans="1:10" x14ac:dyDescent="0.25">
      <c r="A27607">
        <f t="shared" si="864"/>
        <v>27605</v>
      </c>
      <c r="B27607" s="22">
        <v>11393430</v>
      </c>
      <c r="J27607" s="6">
        <f t="shared" si="863"/>
        <v>54161640302182.273</v>
      </c>
    </row>
    <row r="27608" spans="1:10" x14ac:dyDescent="0.25">
      <c r="A27608">
        <f t="shared" si="864"/>
        <v>27606</v>
      </c>
      <c r="B27608" s="22">
        <v>8943680</v>
      </c>
      <c r="J27608" s="6">
        <f t="shared" si="863"/>
        <v>24105244819313.906</v>
      </c>
    </row>
    <row r="27609" spans="1:10" x14ac:dyDescent="0.25">
      <c r="A27609">
        <f t="shared" si="864"/>
        <v>27607</v>
      </c>
      <c r="B27609" s="22">
        <v>0</v>
      </c>
      <c r="J27609" s="6">
        <f t="shared" si="863"/>
        <v>16272920094200.813</v>
      </c>
    </row>
    <row r="27610" spans="1:10" x14ac:dyDescent="0.25">
      <c r="A27610">
        <f t="shared" si="864"/>
        <v>27608</v>
      </c>
      <c r="B27610" s="22">
        <v>0</v>
      </c>
      <c r="J27610" s="6">
        <f t="shared" si="863"/>
        <v>16272920094200.813</v>
      </c>
    </row>
    <row r="27611" spans="1:10" x14ac:dyDescent="0.25">
      <c r="A27611">
        <f t="shared" si="864"/>
        <v>27609</v>
      </c>
      <c r="B27611" s="22">
        <v>0</v>
      </c>
      <c r="J27611" s="6">
        <f t="shared" si="863"/>
        <v>16272920094200.813</v>
      </c>
    </row>
    <row r="27612" spans="1:10" x14ac:dyDescent="0.25">
      <c r="A27612">
        <f t="shared" si="864"/>
        <v>27610</v>
      </c>
      <c r="B27612" s="22">
        <v>0</v>
      </c>
      <c r="J27612" s="6">
        <f t="shared" si="863"/>
        <v>16272920094200.813</v>
      </c>
    </row>
    <row r="27613" spans="1:10" x14ac:dyDescent="0.25">
      <c r="A27613">
        <f t="shared" si="864"/>
        <v>27611</v>
      </c>
      <c r="B27613" s="22">
        <v>0</v>
      </c>
      <c r="J27613" s="6">
        <f t="shared" si="863"/>
        <v>16272920094200.813</v>
      </c>
    </row>
    <row r="27614" spans="1:10" x14ac:dyDescent="0.25">
      <c r="A27614">
        <f t="shared" si="864"/>
        <v>27612</v>
      </c>
      <c r="B27614" s="22">
        <v>0</v>
      </c>
      <c r="J27614" s="6">
        <f t="shared" si="863"/>
        <v>16272920094200.813</v>
      </c>
    </row>
    <row r="27615" spans="1:10" x14ac:dyDescent="0.25">
      <c r="A27615">
        <f t="shared" si="864"/>
        <v>27613</v>
      </c>
      <c r="B27615" s="22">
        <v>8943680</v>
      </c>
      <c r="J27615" s="6">
        <f t="shared" si="863"/>
        <v>24105244819313.906</v>
      </c>
    </row>
    <row r="27616" spans="1:10" x14ac:dyDescent="0.25">
      <c r="A27616">
        <f t="shared" si="864"/>
        <v>27614</v>
      </c>
      <c r="B27616" s="22">
        <v>0</v>
      </c>
      <c r="J27616" s="6">
        <f t="shared" si="863"/>
        <v>16272920094200.813</v>
      </c>
    </row>
    <row r="27617" spans="1:10" x14ac:dyDescent="0.25">
      <c r="A27617">
        <f t="shared" si="864"/>
        <v>27615</v>
      </c>
      <c r="B27617" s="22">
        <v>3250000</v>
      </c>
      <c r="J27617" s="6">
        <f t="shared" si="863"/>
        <v>614610152858.7196</v>
      </c>
    </row>
    <row r="27618" spans="1:10" x14ac:dyDescent="0.25">
      <c r="A27618">
        <f t="shared" si="864"/>
        <v>27616</v>
      </c>
      <c r="B27618" s="22">
        <v>0</v>
      </c>
      <c r="J27618" s="6">
        <f t="shared" si="863"/>
        <v>16272920094200.813</v>
      </c>
    </row>
    <row r="27619" spans="1:10" x14ac:dyDescent="0.25">
      <c r="A27619">
        <f t="shared" si="864"/>
        <v>27617</v>
      </c>
      <c r="B27619" s="22">
        <v>0</v>
      </c>
      <c r="J27619" s="6">
        <f t="shared" si="863"/>
        <v>16272920094200.813</v>
      </c>
    </row>
    <row r="27620" spans="1:10" x14ac:dyDescent="0.25">
      <c r="A27620">
        <f t="shared" si="864"/>
        <v>27618</v>
      </c>
      <c r="B27620" s="22">
        <v>0</v>
      </c>
      <c r="J27620" s="6">
        <f t="shared" si="863"/>
        <v>16272920094200.813</v>
      </c>
    </row>
    <row r="27621" spans="1:10" x14ac:dyDescent="0.25">
      <c r="A27621">
        <f t="shared" si="864"/>
        <v>27619</v>
      </c>
      <c r="B27621" s="22">
        <v>8143430</v>
      </c>
      <c r="J27621" s="6">
        <f t="shared" si="863"/>
        <v>16887655243524.369</v>
      </c>
    </row>
    <row r="27622" spans="1:10" x14ac:dyDescent="0.25">
      <c r="A27622">
        <f t="shared" si="864"/>
        <v>27620</v>
      </c>
      <c r="B27622" s="22">
        <v>0</v>
      </c>
      <c r="J27622" s="6">
        <f t="shared" si="863"/>
        <v>16272920094200.813</v>
      </c>
    </row>
    <row r="27623" spans="1:10" x14ac:dyDescent="0.25">
      <c r="A27623">
        <f t="shared" si="864"/>
        <v>27621</v>
      </c>
      <c r="B27623" s="22">
        <v>0</v>
      </c>
      <c r="J27623" s="6">
        <f t="shared" si="863"/>
        <v>16272920094200.813</v>
      </c>
    </row>
    <row r="27624" spans="1:10" x14ac:dyDescent="0.25">
      <c r="A27624">
        <f t="shared" si="864"/>
        <v>27622</v>
      </c>
      <c r="B27624" s="22">
        <v>0</v>
      </c>
      <c r="J27624" s="6">
        <f t="shared" si="863"/>
        <v>16272920094200.813</v>
      </c>
    </row>
    <row r="27625" spans="1:10" x14ac:dyDescent="0.25">
      <c r="A27625">
        <f t="shared" si="864"/>
        <v>27623</v>
      </c>
      <c r="B27625" s="22">
        <v>0</v>
      </c>
      <c r="J27625" s="6">
        <f t="shared" si="863"/>
        <v>16272920094200.813</v>
      </c>
    </row>
    <row r="27626" spans="1:10" x14ac:dyDescent="0.25">
      <c r="A27626">
        <f t="shared" si="864"/>
        <v>27624</v>
      </c>
      <c r="B27626" s="22">
        <v>0</v>
      </c>
      <c r="J27626" s="6">
        <f t="shared" si="863"/>
        <v>16272920094200.813</v>
      </c>
    </row>
    <row r="27627" spans="1:10" x14ac:dyDescent="0.25">
      <c r="A27627">
        <f t="shared" si="864"/>
        <v>27625</v>
      </c>
      <c r="B27627" s="22">
        <v>269206.59999999998</v>
      </c>
      <c r="J27627" s="6">
        <f t="shared" si="863"/>
        <v>14173449181975.17</v>
      </c>
    </row>
    <row r="27628" spans="1:10" x14ac:dyDescent="0.25">
      <c r="A27628">
        <f t="shared" si="864"/>
        <v>27626</v>
      </c>
      <c r="B27628" s="22">
        <v>8943680</v>
      </c>
      <c r="J27628" s="6">
        <f t="shared" si="863"/>
        <v>24105244819313.906</v>
      </c>
    </row>
    <row r="27629" spans="1:10" x14ac:dyDescent="0.25">
      <c r="A27629">
        <f t="shared" si="864"/>
        <v>27627</v>
      </c>
      <c r="B27629" s="22">
        <v>3250000</v>
      </c>
      <c r="J27629" s="6">
        <f t="shared" si="863"/>
        <v>614610152858.7196</v>
      </c>
    </row>
    <row r="27630" spans="1:10" x14ac:dyDescent="0.25">
      <c r="A27630">
        <f t="shared" si="864"/>
        <v>27628</v>
      </c>
      <c r="B27630" s="22">
        <v>0</v>
      </c>
      <c r="J27630" s="6">
        <f t="shared" si="863"/>
        <v>16272920094200.813</v>
      </c>
    </row>
    <row r="27631" spans="1:10" x14ac:dyDescent="0.25">
      <c r="A27631">
        <f t="shared" si="864"/>
        <v>27629</v>
      </c>
      <c r="B27631" s="22">
        <v>0</v>
      </c>
      <c r="J27631" s="6">
        <f t="shared" si="863"/>
        <v>16272920094200.813</v>
      </c>
    </row>
    <row r="27632" spans="1:10" x14ac:dyDescent="0.25">
      <c r="A27632">
        <f t="shared" si="864"/>
        <v>27630</v>
      </c>
      <c r="B27632" s="22">
        <v>0</v>
      </c>
      <c r="J27632" s="6">
        <f t="shared" si="863"/>
        <v>16272920094200.813</v>
      </c>
    </row>
    <row r="27633" spans="1:10" x14ac:dyDescent="0.25">
      <c r="A27633">
        <f t="shared" si="864"/>
        <v>27631</v>
      </c>
      <c r="B27633" s="22">
        <v>8143430</v>
      </c>
      <c r="J27633" s="6">
        <f t="shared" si="863"/>
        <v>16887655243524.369</v>
      </c>
    </row>
    <row r="27634" spans="1:10" x14ac:dyDescent="0.25">
      <c r="A27634">
        <f t="shared" si="864"/>
        <v>27632</v>
      </c>
      <c r="B27634" s="22">
        <v>0</v>
      </c>
      <c r="J27634" s="6">
        <f t="shared" si="863"/>
        <v>16272920094200.813</v>
      </c>
    </row>
    <row r="27635" spans="1:10" x14ac:dyDescent="0.25">
      <c r="A27635">
        <f t="shared" si="864"/>
        <v>27633</v>
      </c>
      <c r="B27635" s="22">
        <v>8143430</v>
      </c>
      <c r="J27635" s="6">
        <f t="shared" si="863"/>
        <v>16887655243524.369</v>
      </c>
    </row>
    <row r="27636" spans="1:10" x14ac:dyDescent="0.25">
      <c r="A27636">
        <f t="shared" si="864"/>
        <v>27634</v>
      </c>
      <c r="B27636" s="22">
        <v>0</v>
      </c>
      <c r="J27636" s="6">
        <f t="shared" si="863"/>
        <v>16272920094200.813</v>
      </c>
    </row>
    <row r="27637" spans="1:10" x14ac:dyDescent="0.25">
      <c r="A27637">
        <f t="shared" si="864"/>
        <v>27635</v>
      </c>
      <c r="B27637" s="22">
        <v>8143430</v>
      </c>
      <c r="J27637" s="6">
        <f t="shared" si="863"/>
        <v>16887655243524.369</v>
      </c>
    </row>
    <row r="27638" spans="1:10" x14ac:dyDescent="0.25">
      <c r="A27638">
        <f t="shared" si="864"/>
        <v>27636</v>
      </c>
      <c r="B27638" s="22">
        <v>8143430</v>
      </c>
      <c r="J27638" s="6">
        <f t="shared" si="863"/>
        <v>16887655243524.369</v>
      </c>
    </row>
    <row r="27639" spans="1:10" x14ac:dyDescent="0.25">
      <c r="A27639">
        <f t="shared" si="864"/>
        <v>27637</v>
      </c>
      <c r="B27639" s="22">
        <v>0</v>
      </c>
      <c r="J27639" s="6">
        <f t="shared" si="863"/>
        <v>16272920094200.813</v>
      </c>
    </row>
    <row r="27640" spans="1:10" x14ac:dyDescent="0.25">
      <c r="A27640">
        <f t="shared" si="864"/>
        <v>27638</v>
      </c>
      <c r="B27640" s="22">
        <v>0</v>
      </c>
      <c r="J27640" s="6">
        <f t="shared" si="863"/>
        <v>16272920094200.813</v>
      </c>
    </row>
    <row r="27641" spans="1:10" x14ac:dyDescent="0.25">
      <c r="A27641">
        <f t="shared" si="864"/>
        <v>27639</v>
      </c>
      <c r="B27641" s="22">
        <v>0</v>
      </c>
      <c r="J27641" s="6">
        <f t="shared" si="863"/>
        <v>16272920094200.813</v>
      </c>
    </row>
    <row r="27642" spans="1:10" x14ac:dyDescent="0.25">
      <c r="A27642">
        <f t="shared" si="864"/>
        <v>27640</v>
      </c>
      <c r="B27642" s="22">
        <v>8143430</v>
      </c>
      <c r="J27642" s="6">
        <f t="shared" si="863"/>
        <v>16887655243524.369</v>
      </c>
    </row>
    <row r="27643" spans="1:10" x14ac:dyDescent="0.25">
      <c r="A27643">
        <f t="shared" si="864"/>
        <v>27641</v>
      </c>
      <c r="B27643" s="22">
        <v>11143430</v>
      </c>
      <c r="J27643" s="6">
        <f t="shared" si="863"/>
        <v>50544410682285.516</v>
      </c>
    </row>
    <row r="27644" spans="1:10" x14ac:dyDescent="0.25">
      <c r="A27644">
        <f t="shared" si="864"/>
        <v>27642</v>
      </c>
      <c r="B27644" s="22">
        <v>8143430</v>
      </c>
      <c r="J27644" s="6">
        <f t="shared" si="863"/>
        <v>16887655243524.369</v>
      </c>
    </row>
    <row r="27645" spans="1:10" x14ac:dyDescent="0.25">
      <c r="A27645">
        <f t="shared" si="864"/>
        <v>27643</v>
      </c>
      <c r="B27645" s="22">
        <v>0</v>
      </c>
      <c r="J27645" s="6">
        <f t="shared" si="863"/>
        <v>16272920094200.813</v>
      </c>
    </row>
    <row r="27646" spans="1:10" x14ac:dyDescent="0.25">
      <c r="A27646">
        <f t="shared" si="864"/>
        <v>27644</v>
      </c>
      <c r="B27646" s="22">
        <v>8143430</v>
      </c>
      <c r="J27646" s="6">
        <f t="shared" si="863"/>
        <v>16887655243524.369</v>
      </c>
    </row>
    <row r="27647" spans="1:10" x14ac:dyDescent="0.25">
      <c r="A27647">
        <f t="shared" si="864"/>
        <v>27645</v>
      </c>
      <c r="B27647" s="22">
        <v>0</v>
      </c>
      <c r="J27647" s="6">
        <f t="shared" si="863"/>
        <v>16272920094200.813</v>
      </c>
    </row>
    <row r="27648" spans="1:10" x14ac:dyDescent="0.25">
      <c r="A27648">
        <f t="shared" si="864"/>
        <v>27646</v>
      </c>
      <c r="B27648" s="22">
        <v>69943.25</v>
      </c>
      <c r="J27648" s="6">
        <f t="shared" si="863"/>
        <v>15713514101673.752</v>
      </c>
    </row>
    <row r="27649" spans="1:10" x14ac:dyDescent="0.25">
      <c r="A27649">
        <f t="shared" si="864"/>
        <v>27647</v>
      </c>
      <c r="B27649" s="22">
        <v>8943680</v>
      </c>
      <c r="J27649" s="6">
        <f t="shared" si="863"/>
        <v>24105244819313.906</v>
      </c>
    </row>
    <row r="27650" spans="1:10" x14ac:dyDescent="0.25">
      <c r="A27650">
        <f t="shared" si="864"/>
        <v>27648</v>
      </c>
      <c r="B27650" s="22">
        <v>0</v>
      </c>
      <c r="J27650" s="6">
        <f t="shared" si="863"/>
        <v>16272920094200.813</v>
      </c>
    </row>
    <row r="27651" spans="1:10" x14ac:dyDescent="0.25">
      <c r="A27651">
        <f t="shared" si="864"/>
        <v>27649</v>
      </c>
      <c r="B27651" s="22">
        <v>0</v>
      </c>
      <c r="J27651" s="6">
        <f t="shared" ref="J27651:J27714" si="865">(B27651-$I$6)^2</f>
        <v>16272920094200.813</v>
      </c>
    </row>
    <row r="27652" spans="1:10" x14ac:dyDescent="0.25">
      <c r="A27652">
        <f t="shared" ref="A27652:A27715" si="866">A27651+1</f>
        <v>27650</v>
      </c>
      <c r="B27652" s="22">
        <v>15193203.800000001</v>
      </c>
      <c r="J27652" s="6">
        <f t="shared" si="865"/>
        <v>124528482036419.44</v>
      </c>
    </row>
    <row r="27653" spans="1:10" x14ac:dyDescent="0.25">
      <c r="A27653">
        <f t="shared" si="866"/>
        <v>27651</v>
      </c>
      <c r="B27653" s="22">
        <v>9509178.0821917802</v>
      </c>
      <c r="J27653" s="6">
        <f t="shared" si="865"/>
        <v>29977895218721.488</v>
      </c>
    </row>
    <row r="27654" spans="1:10" x14ac:dyDescent="0.25">
      <c r="A27654">
        <f t="shared" si="866"/>
        <v>27652</v>
      </c>
      <c r="B27654" s="22">
        <v>0</v>
      </c>
      <c r="J27654" s="6">
        <f t="shared" si="865"/>
        <v>16272920094200.813</v>
      </c>
    </row>
    <row r="27655" spans="1:10" x14ac:dyDescent="0.25">
      <c r="A27655">
        <f t="shared" si="866"/>
        <v>27653</v>
      </c>
      <c r="B27655" s="22">
        <v>6250000</v>
      </c>
      <c r="J27655" s="6">
        <f t="shared" si="865"/>
        <v>4910785591619.8643</v>
      </c>
    </row>
    <row r="27656" spans="1:10" x14ac:dyDescent="0.25">
      <c r="A27656">
        <f t="shared" si="866"/>
        <v>27654</v>
      </c>
      <c r="B27656" s="22">
        <v>0</v>
      </c>
      <c r="J27656" s="6">
        <f t="shared" si="865"/>
        <v>16272920094200.813</v>
      </c>
    </row>
    <row r="27657" spans="1:10" x14ac:dyDescent="0.25">
      <c r="A27657">
        <f t="shared" si="866"/>
        <v>27655</v>
      </c>
      <c r="B27657" s="22">
        <v>0</v>
      </c>
      <c r="J27657" s="6">
        <f t="shared" si="865"/>
        <v>16272920094200.813</v>
      </c>
    </row>
    <row r="27658" spans="1:10" x14ac:dyDescent="0.25">
      <c r="A27658">
        <f t="shared" si="866"/>
        <v>27656</v>
      </c>
      <c r="B27658" s="22">
        <v>0</v>
      </c>
      <c r="J27658" s="6">
        <f t="shared" si="865"/>
        <v>16272920094200.813</v>
      </c>
    </row>
    <row r="27659" spans="1:10" x14ac:dyDescent="0.25">
      <c r="A27659">
        <f t="shared" si="866"/>
        <v>27657</v>
      </c>
      <c r="B27659" s="22">
        <v>0</v>
      </c>
      <c r="J27659" s="6">
        <f t="shared" si="865"/>
        <v>16272920094200.813</v>
      </c>
    </row>
    <row r="27660" spans="1:10" x14ac:dyDescent="0.25">
      <c r="A27660">
        <f t="shared" si="866"/>
        <v>27658</v>
      </c>
      <c r="B27660" s="22">
        <v>0</v>
      </c>
      <c r="J27660" s="6">
        <f t="shared" si="865"/>
        <v>16272920094200.813</v>
      </c>
    </row>
    <row r="27661" spans="1:10" x14ac:dyDescent="0.25">
      <c r="A27661">
        <f t="shared" si="866"/>
        <v>27659</v>
      </c>
      <c r="B27661" s="22">
        <v>0</v>
      </c>
      <c r="J27661" s="6">
        <f t="shared" si="865"/>
        <v>16272920094200.813</v>
      </c>
    </row>
    <row r="27662" spans="1:10" x14ac:dyDescent="0.25">
      <c r="A27662">
        <f t="shared" si="866"/>
        <v>27660</v>
      </c>
      <c r="B27662" s="22">
        <v>8943680</v>
      </c>
      <c r="J27662" s="6">
        <f t="shared" si="865"/>
        <v>24105244819313.906</v>
      </c>
    </row>
    <row r="27663" spans="1:10" x14ac:dyDescent="0.25">
      <c r="A27663">
        <f t="shared" si="866"/>
        <v>27661</v>
      </c>
      <c r="B27663" s="22">
        <v>9509178.0821917802</v>
      </c>
      <c r="J27663" s="6">
        <f t="shared" si="865"/>
        <v>29977895218721.488</v>
      </c>
    </row>
    <row r="27664" spans="1:10" x14ac:dyDescent="0.25">
      <c r="A27664">
        <f t="shared" si="866"/>
        <v>27662</v>
      </c>
      <c r="B27664" s="22">
        <v>8143430</v>
      </c>
      <c r="J27664" s="6">
        <f t="shared" si="865"/>
        <v>16887655243524.369</v>
      </c>
    </row>
    <row r="27665" spans="1:10" x14ac:dyDescent="0.25">
      <c r="A27665">
        <f t="shared" si="866"/>
        <v>27663</v>
      </c>
      <c r="B27665" s="22">
        <v>0</v>
      </c>
      <c r="J27665" s="6">
        <f t="shared" si="865"/>
        <v>16272920094200.813</v>
      </c>
    </row>
    <row r="27666" spans="1:10" x14ac:dyDescent="0.25">
      <c r="A27666">
        <f t="shared" si="866"/>
        <v>27664</v>
      </c>
      <c r="B27666" s="22">
        <v>12572210.821917808</v>
      </c>
      <c r="J27666" s="6">
        <f t="shared" si="865"/>
        <v>72901543351412.328</v>
      </c>
    </row>
    <row r="27667" spans="1:10" x14ac:dyDescent="0.25">
      <c r="A27667">
        <f t="shared" si="866"/>
        <v>27665</v>
      </c>
      <c r="B27667" s="22">
        <v>8943680</v>
      </c>
      <c r="J27667" s="6">
        <f t="shared" si="865"/>
        <v>24105244819313.906</v>
      </c>
    </row>
    <row r="27668" spans="1:10" x14ac:dyDescent="0.25">
      <c r="A27668">
        <f t="shared" si="866"/>
        <v>27666</v>
      </c>
      <c r="B27668" s="22">
        <v>0</v>
      </c>
      <c r="J27668" s="6">
        <f t="shared" si="865"/>
        <v>16272920094200.813</v>
      </c>
    </row>
    <row r="27669" spans="1:10" x14ac:dyDescent="0.25">
      <c r="A27669">
        <f t="shared" si="866"/>
        <v>27667</v>
      </c>
      <c r="B27669" s="22">
        <v>8143430</v>
      </c>
      <c r="J27669" s="6">
        <f t="shared" si="865"/>
        <v>16887655243524.369</v>
      </c>
    </row>
    <row r="27670" spans="1:10" x14ac:dyDescent="0.25">
      <c r="A27670">
        <f t="shared" si="866"/>
        <v>27668</v>
      </c>
      <c r="B27670" s="22">
        <v>8943680</v>
      </c>
      <c r="J27670" s="6">
        <f t="shared" si="865"/>
        <v>24105244819313.906</v>
      </c>
    </row>
    <row r="27671" spans="1:10" x14ac:dyDescent="0.25">
      <c r="A27671">
        <f t="shared" si="866"/>
        <v>27669</v>
      </c>
      <c r="B27671" s="22">
        <v>17087110</v>
      </c>
      <c r="J27671" s="6">
        <f t="shared" si="865"/>
        <v>170384444013437.47</v>
      </c>
    </row>
    <row r="27672" spans="1:10" x14ac:dyDescent="0.25">
      <c r="A27672">
        <f t="shared" si="866"/>
        <v>27670</v>
      </c>
      <c r="B27672" s="22">
        <v>0</v>
      </c>
      <c r="J27672" s="6">
        <f t="shared" si="865"/>
        <v>16272920094200.813</v>
      </c>
    </row>
    <row r="27673" spans="1:10" x14ac:dyDescent="0.25">
      <c r="A27673">
        <f t="shared" si="866"/>
        <v>27671</v>
      </c>
      <c r="B27673" s="22">
        <v>8143430</v>
      </c>
      <c r="J27673" s="6">
        <f t="shared" si="865"/>
        <v>16887655243524.369</v>
      </c>
    </row>
    <row r="27674" spans="1:10" x14ac:dyDescent="0.25">
      <c r="A27674">
        <f t="shared" si="866"/>
        <v>27672</v>
      </c>
      <c r="B27674" s="22">
        <v>8943680</v>
      </c>
      <c r="J27674" s="6">
        <f t="shared" si="865"/>
        <v>24105244819313.906</v>
      </c>
    </row>
    <row r="27675" spans="1:10" x14ac:dyDescent="0.25">
      <c r="A27675">
        <f t="shared" si="866"/>
        <v>27673</v>
      </c>
      <c r="B27675" s="22">
        <v>0</v>
      </c>
      <c r="J27675" s="6">
        <f t="shared" si="865"/>
        <v>16272920094200.813</v>
      </c>
    </row>
    <row r="27676" spans="1:10" x14ac:dyDescent="0.25">
      <c r="A27676">
        <f t="shared" si="866"/>
        <v>27674</v>
      </c>
      <c r="B27676" s="22">
        <v>0</v>
      </c>
      <c r="J27676" s="6">
        <f t="shared" si="865"/>
        <v>16272920094200.813</v>
      </c>
    </row>
    <row r="27677" spans="1:10" x14ac:dyDescent="0.25">
      <c r="A27677">
        <f t="shared" si="866"/>
        <v>27675</v>
      </c>
      <c r="B27677" s="22">
        <v>8943680</v>
      </c>
      <c r="J27677" s="6">
        <f t="shared" si="865"/>
        <v>24105244819313.906</v>
      </c>
    </row>
    <row r="27678" spans="1:10" x14ac:dyDescent="0.25">
      <c r="A27678">
        <f t="shared" si="866"/>
        <v>27676</v>
      </c>
      <c r="B27678" s="22">
        <v>0</v>
      </c>
      <c r="J27678" s="6">
        <f t="shared" si="865"/>
        <v>16272920094200.813</v>
      </c>
    </row>
    <row r="27679" spans="1:10" x14ac:dyDescent="0.25">
      <c r="A27679">
        <f t="shared" si="866"/>
        <v>27677</v>
      </c>
      <c r="B27679" s="22">
        <v>54335043.934246585</v>
      </c>
      <c r="J27679" s="6">
        <f t="shared" si="865"/>
        <v>2530197962460137.5</v>
      </c>
    </row>
    <row r="27680" spans="1:10" x14ac:dyDescent="0.25">
      <c r="A27680">
        <f t="shared" si="866"/>
        <v>27678</v>
      </c>
      <c r="B27680" s="22">
        <v>0</v>
      </c>
      <c r="J27680" s="6">
        <f t="shared" si="865"/>
        <v>16272920094200.813</v>
      </c>
    </row>
    <row r="27681" spans="1:10" x14ac:dyDescent="0.25">
      <c r="A27681">
        <f t="shared" si="866"/>
        <v>27679</v>
      </c>
      <c r="B27681" s="22">
        <v>8143430</v>
      </c>
      <c r="J27681" s="6">
        <f t="shared" si="865"/>
        <v>16887655243524.369</v>
      </c>
    </row>
    <row r="27682" spans="1:10" x14ac:dyDescent="0.25">
      <c r="A27682">
        <f t="shared" si="866"/>
        <v>27680</v>
      </c>
      <c r="B27682" s="22">
        <v>0</v>
      </c>
      <c r="J27682" s="6">
        <f t="shared" si="865"/>
        <v>16272920094200.813</v>
      </c>
    </row>
    <row r="27683" spans="1:10" x14ac:dyDescent="0.25">
      <c r="A27683">
        <f t="shared" si="866"/>
        <v>27681</v>
      </c>
      <c r="B27683" s="22">
        <v>0</v>
      </c>
      <c r="J27683" s="6">
        <f t="shared" si="865"/>
        <v>16272920094200.813</v>
      </c>
    </row>
    <row r="27684" spans="1:10" x14ac:dyDescent="0.25">
      <c r="A27684">
        <f t="shared" si="866"/>
        <v>27682</v>
      </c>
      <c r="B27684" s="22">
        <v>17087110</v>
      </c>
      <c r="J27684" s="6">
        <f t="shared" si="865"/>
        <v>170384444013437.47</v>
      </c>
    </row>
    <row r="27685" spans="1:10" x14ac:dyDescent="0.25">
      <c r="A27685">
        <f t="shared" si="866"/>
        <v>27683</v>
      </c>
      <c r="B27685" s="22">
        <v>8143430</v>
      </c>
      <c r="J27685" s="6">
        <f t="shared" si="865"/>
        <v>16887655243524.369</v>
      </c>
    </row>
    <row r="27686" spans="1:10" x14ac:dyDescent="0.25">
      <c r="A27686">
        <f t="shared" si="866"/>
        <v>27684</v>
      </c>
      <c r="B27686" s="22">
        <v>0</v>
      </c>
      <c r="J27686" s="6">
        <f t="shared" si="865"/>
        <v>16272920094200.813</v>
      </c>
    </row>
    <row r="27687" spans="1:10" x14ac:dyDescent="0.25">
      <c r="A27687">
        <f t="shared" si="866"/>
        <v>27685</v>
      </c>
      <c r="B27687" s="22">
        <v>8943680</v>
      </c>
      <c r="J27687" s="6">
        <f t="shared" si="865"/>
        <v>24105244819313.906</v>
      </c>
    </row>
    <row r="27688" spans="1:10" x14ac:dyDescent="0.25">
      <c r="A27688">
        <f t="shared" si="866"/>
        <v>27686</v>
      </c>
      <c r="B27688" s="22">
        <v>0</v>
      </c>
      <c r="J27688" s="6">
        <f t="shared" si="865"/>
        <v>16272920094200.813</v>
      </c>
    </row>
    <row r="27689" spans="1:10" x14ac:dyDescent="0.25">
      <c r="A27689">
        <f t="shared" si="866"/>
        <v>27687</v>
      </c>
      <c r="B27689" s="22">
        <v>8943680</v>
      </c>
      <c r="J27689" s="6">
        <f t="shared" si="865"/>
        <v>24105244819313.906</v>
      </c>
    </row>
    <row r="27690" spans="1:10" x14ac:dyDescent="0.25">
      <c r="A27690">
        <f t="shared" si="866"/>
        <v>27688</v>
      </c>
      <c r="B27690" s="22">
        <v>8143430</v>
      </c>
      <c r="J27690" s="6">
        <f t="shared" si="865"/>
        <v>16887655243524.369</v>
      </c>
    </row>
    <row r="27691" spans="1:10" x14ac:dyDescent="0.25">
      <c r="A27691">
        <f t="shared" si="866"/>
        <v>27689</v>
      </c>
      <c r="B27691" s="22">
        <v>0</v>
      </c>
      <c r="J27691" s="6">
        <f t="shared" si="865"/>
        <v>16272920094200.813</v>
      </c>
    </row>
    <row r="27692" spans="1:10" x14ac:dyDescent="0.25">
      <c r="A27692">
        <f t="shared" si="866"/>
        <v>27690</v>
      </c>
      <c r="B27692" s="22">
        <v>8143430</v>
      </c>
      <c r="J27692" s="6">
        <f t="shared" si="865"/>
        <v>16887655243524.369</v>
      </c>
    </row>
    <row r="27693" spans="1:10" x14ac:dyDescent="0.25">
      <c r="A27693">
        <f t="shared" si="866"/>
        <v>27691</v>
      </c>
      <c r="B27693" s="22">
        <v>8943680</v>
      </c>
      <c r="J27693" s="6">
        <f t="shared" si="865"/>
        <v>24105244819313.906</v>
      </c>
    </row>
    <row r="27694" spans="1:10" x14ac:dyDescent="0.25">
      <c r="A27694">
        <f t="shared" si="866"/>
        <v>27692</v>
      </c>
      <c r="B27694" s="22">
        <v>0</v>
      </c>
      <c r="J27694" s="6">
        <f t="shared" si="865"/>
        <v>16272920094200.813</v>
      </c>
    </row>
    <row r="27695" spans="1:10" x14ac:dyDescent="0.25">
      <c r="A27695">
        <f t="shared" si="866"/>
        <v>27693</v>
      </c>
      <c r="B27695" s="22">
        <v>0</v>
      </c>
      <c r="J27695" s="6">
        <f t="shared" si="865"/>
        <v>16272920094200.813</v>
      </c>
    </row>
    <row r="27696" spans="1:10" x14ac:dyDescent="0.25">
      <c r="A27696">
        <f t="shared" si="866"/>
        <v>27694</v>
      </c>
      <c r="B27696" s="22">
        <v>0</v>
      </c>
      <c r="J27696" s="6">
        <f t="shared" si="865"/>
        <v>16272920094200.813</v>
      </c>
    </row>
    <row r="27697" spans="1:10" x14ac:dyDescent="0.25">
      <c r="A27697">
        <f t="shared" si="866"/>
        <v>27695</v>
      </c>
      <c r="B27697" s="22">
        <v>12193680</v>
      </c>
      <c r="J27697" s="6">
        <f t="shared" si="865"/>
        <v>66580854877971.813</v>
      </c>
    </row>
    <row r="27698" spans="1:10" x14ac:dyDescent="0.25">
      <c r="A27698">
        <f t="shared" si="866"/>
        <v>27696</v>
      </c>
      <c r="B27698" s="22">
        <v>8143430</v>
      </c>
      <c r="J27698" s="6">
        <f t="shared" si="865"/>
        <v>16887655243524.369</v>
      </c>
    </row>
    <row r="27699" spans="1:10" x14ac:dyDescent="0.25">
      <c r="A27699">
        <f t="shared" si="866"/>
        <v>27697</v>
      </c>
      <c r="B27699" s="22">
        <v>3250000</v>
      </c>
      <c r="J27699" s="6">
        <f t="shared" si="865"/>
        <v>614610152858.7196</v>
      </c>
    </row>
    <row r="27700" spans="1:10" x14ac:dyDescent="0.25">
      <c r="A27700">
        <f t="shared" si="866"/>
        <v>27698</v>
      </c>
      <c r="B27700" s="22">
        <v>0</v>
      </c>
      <c r="J27700" s="6">
        <f t="shared" si="865"/>
        <v>16272920094200.813</v>
      </c>
    </row>
    <row r="27701" spans="1:10" x14ac:dyDescent="0.25">
      <c r="A27701">
        <f t="shared" si="866"/>
        <v>27699</v>
      </c>
      <c r="B27701" s="22">
        <v>0</v>
      </c>
      <c r="J27701" s="6">
        <f t="shared" si="865"/>
        <v>16272920094200.813</v>
      </c>
    </row>
    <row r="27702" spans="1:10" x14ac:dyDescent="0.25">
      <c r="A27702">
        <f t="shared" si="866"/>
        <v>27700</v>
      </c>
      <c r="B27702" s="22">
        <v>0</v>
      </c>
      <c r="J27702" s="6">
        <f t="shared" si="865"/>
        <v>16272920094200.813</v>
      </c>
    </row>
    <row r="27703" spans="1:10" x14ac:dyDescent="0.25">
      <c r="A27703">
        <f t="shared" si="866"/>
        <v>27701</v>
      </c>
      <c r="B27703" s="22">
        <v>0</v>
      </c>
      <c r="J27703" s="6">
        <f t="shared" si="865"/>
        <v>16272920094200.813</v>
      </c>
    </row>
    <row r="27704" spans="1:10" x14ac:dyDescent="0.25">
      <c r="A27704">
        <f t="shared" si="866"/>
        <v>27702</v>
      </c>
      <c r="B27704" s="22">
        <v>0</v>
      </c>
      <c r="J27704" s="6">
        <f t="shared" si="865"/>
        <v>16272920094200.813</v>
      </c>
    </row>
    <row r="27705" spans="1:10" x14ac:dyDescent="0.25">
      <c r="A27705">
        <f t="shared" si="866"/>
        <v>27703</v>
      </c>
      <c r="B27705" s="22">
        <v>8943680</v>
      </c>
      <c r="J27705" s="6">
        <f t="shared" si="865"/>
        <v>24105244819313.906</v>
      </c>
    </row>
    <row r="27706" spans="1:10" x14ac:dyDescent="0.25">
      <c r="A27706">
        <f t="shared" si="866"/>
        <v>27704</v>
      </c>
      <c r="B27706" s="22">
        <v>8943680</v>
      </c>
      <c r="J27706" s="6">
        <f t="shared" si="865"/>
        <v>24105244819313.906</v>
      </c>
    </row>
    <row r="27707" spans="1:10" x14ac:dyDescent="0.25">
      <c r="A27707">
        <f t="shared" si="866"/>
        <v>27705</v>
      </c>
      <c r="B27707" s="22">
        <v>8943680</v>
      </c>
      <c r="J27707" s="6">
        <f t="shared" si="865"/>
        <v>24105244819313.906</v>
      </c>
    </row>
    <row r="27708" spans="1:10" x14ac:dyDescent="0.25">
      <c r="A27708">
        <f t="shared" si="866"/>
        <v>27706</v>
      </c>
      <c r="B27708" s="22">
        <v>3000000</v>
      </c>
      <c r="J27708" s="6">
        <f t="shared" si="865"/>
        <v>1069095532961.9576</v>
      </c>
    </row>
    <row r="27709" spans="1:10" x14ac:dyDescent="0.25">
      <c r="A27709">
        <f t="shared" si="866"/>
        <v>27707</v>
      </c>
      <c r="B27709" s="22">
        <v>8943680</v>
      </c>
      <c r="J27709" s="6">
        <f t="shared" si="865"/>
        <v>24105244819313.906</v>
      </c>
    </row>
    <row r="27710" spans="1:10" x14ac:dyDescent="0.25">
      <c r="A27710">
        <f t="shared" si="866"/>
        <v>27708</v>
      </c>
      <c r="B27710" s="22">
        <v>0</v>
      </c>
      <c r="J27710" s="6">
        <f t="shared" si="865"/>
        <v>16272920094200.813</v>
      </c>
    </row>
    <row r="27711" spans="1:10" x14ac:dyDescent="0.25">
      <c r="A27711">
        <f t="shared" si="866"/>
        <v>27709</v>
      </c>
      <c r="B27711" s="22">
        <v>17087110</v>
      </c>
      <c r="J27711" s="6">
        <f t="shared" si="865"/>
        <v>170384444013437.47</v>
      </c>
    </row>
    <row r="27712" spans="1:10" x14ac:dyDescent="0.25">
      <c r="A27712">
        <f t="shared" si="866"/>
        <v>27710</v>
      </c>
      <c r="B27712" s="22">
        <v>0</v>
      </c>
      <c r="J27712" s="6">
        <f t="shared" si="865"/>
        <v>16272920094200.813</v>
      </c>
    </row>
    <row r="27713" spans="1:10" x14ac:dyDescent="0.25">
      <c r="A27713">
        <f t="shared" si="866"/>
        <v>27711</v>
      </c>
      <c r="B27713" s="22">
        <v>8143430</v>
      </c>
      <c r="J27713" s="6">
        <f t="shared" si="865"/>
        <v>16887655243524.369</v>
      </c>
    </row>
    <row r="27714" spans="1:10" x14ac:dyDescent="0.25">
      <c r="A27714">
        <f t="shared" si="866"/>
        <v>27712</v>
      </c>
      <c r="B27714" s="22">
        <v>3250000</v>
      </c>
      <c r="J27714" s="6">
        <f t="shared" si="865"/>
        <v>614610152858.7196</v>
      </c>
    </row>
    <row r="27715" spans="1:10" x14ac:dyDescent="0.25">
      <c r="A27715">
        <f t="shared" si="866"/>
        <v>27713</v>
      </c>
      <c r="B27715" s="22">
        <v>0</v>
      </c>
      <c r="J27715" s="6">
        <f t="shared" ref="J27715:J27778" si="867">(B27715-$I$6)^2</f>
        <v>16272920094200.813</v>
      </c>
    </row>
    <row r="27716" spans="1:10" x14ac:dyDescent="0.25">
      <c r="A27716">
        <f t="shared" ref="A27716:A27779" si="868">A27715+1</f>
        <v>27714</v>
      </c>
      <c r="B27716" s="22">
        <v>8143430</v>
      </c>
      <c r="J27716" s="6">
        <f t="shared" si="867"/>
        <v>16887655243524.369</v>
      </c>
    </row>
    <row r="27717" spans="1:10" x14ac:dyDescent="0.25">
      <c r="A27717">
        <f t="shared" si="868"/>
        <v>27715</v>
      </c>
      <c r="B27717" s="22">
        <v>8943680</v>
      </c>
      <c r="J27717" s="6">
        <f t="shared" si="867"/>
        <v>24105244819313.906</v>
      </c>
    </row>
    <row r="27718" spans="1:10" x14ac:dyDescent="0.25">
      <c r="A27718">
        <f t="shared" si="868"/>
        <v>27716</v>
      </c>
      <c r="B27718" s="22">
        <v>0</v>
      </c>
      <c r="J27718" s="6">
        <f t="shared" si="867"/>
        <v>16272920094200.813</v>
      </c>
    </row>
    <row r="27719" spans="1:10" x14ac:dyDescent="0.25">
      <c r="A27719">
        <f t="shared" si="868"/>
        <v>27717</v>
      </c>
      <c r="B27719" s="22">
        <v>0</v>
      </c>
      <c r="J27719" s="6">
        <f t="shared" si="867"/>
        <v>16272920094200.813</v>
      </c>
    </row>
    <row r="27720" spans="1:10" x14ac:dyDescent="0.25">
      <c r="A27720">
        <f t="shared" si="868"/>
        <v>27718</v>
      </c>
      <c r="B27720" s="22">
        <v>0</v>
      </c>
      <c r="J27720" s="6">
        <f t="shared" si="867"/>
        <v>16272920094200.813</v>
      </c>
    </row>
    <row r="27721" spans="1:10" x14ac:dyDescent="0.25">
      <c r="A27721">
        <f t="shared" si="868"/>
        <v>27719</v>
      </c>
      <c r="B27721" s="22">
        <v>17087110</v>
      </c>
      <c r="J27721" s="6">
        <f t="shared" si="867"/>
        <v>170384444013437.47</v>
      </c>
    </row>
    <row r="27722" spans="1:10" x14ac:dyDescent="0.25">
      <c r="A27722">
        <f t="shared" si="868"/>
        <v>27720</v>
      </c>
      <c r="B27722" s="22">
        <v>8143430</v>
      </c>
      <c r="J27722" s="6">
        <f t="shared" si="867"/>
        <v>16887655243524.369</v>
      </c>
    </row>
    <row r="27723" spans="1:10" x14ac:dyDescent="0.25">
      <c r="A27723">
        <f t="shared" si="868"/>
        <v>27721</v>
      </c>
      <c r="B27723" s="22">
        <v>0</v>
      </c>
      <c r="J27723" s="6">
        <f t="shared" si="867"/>
        <v>16272920094200.813</v>
      </c>
    </row>
    <row r="27724" spans="1:10" x14ac:dyDescent="0.25">
      <c r="A27724">
        <f t="shared" si="868"/>
        <v>27722</v>
      </c>
      <c r="B27724" s="22">
        <v>0</v>
      </c>
      <c r="J27724" s="6">
        <f t="shared" si="867"/>
        <v>16272920094200.813</v>
      </c>
    </row>
    <row r="27725" spans="1:10" x14ac:dyDescent="0.25">
      <c r="A27725">
        <f t="shared" si="868"/>
        <v>27723</v>
      </c>
      <c r="B27725" s="22">
        <v>0</v>
      </c>
      <c r="J27725" s="6">
        <f t="shared" si="867"/>
        <v>16272920094200.813</v>
      </c>
    </row>
    <row r="27726" spans="1:10" x14ac:dyDescent="0.25">
      <c r="A27726">
        <f t="shared" si="868"/>
        <v>27724</v>
      </c>
      <c r="B27726" s="22">
        <v>12193680</v>
      </c>
      <c r="J27726" s="6">
        <f t="shared" si="867"/>
        <v>66580854877971.813</v>
      </c>
    </row>
    <row r="27727" spans="1:10" x14ac:dyDescent="0.25">
      <c r="A27727">
        <f t="shared" si="868"/>
        <v>27725</v>
      </c>
      <c r="B27727" s="22">
        <v>3000000</v>
      </c>
      <c r="J27727" s="6">
        <f t="shared" si="867"/>
        <v>1069095532961.9576</v>
      </c>
    </row>
    <row r="27728" spans="1:10" x14ac:dyDescent="0.25">
      <c r="A27728">
        <f t="shared" si="868"/>
        <v>27726</v>
      </c>
      <c r="B27728" s="22">
        <v>0</v>
      </c>
      <c r="J27728" s="6">
        <f t="shared" si="867"/>
        <v>16272920094200.813</v>
      </c>
    </row>
    <row r="27729" spans="1:10" x14ac:dyDescent="0.25">
      <c r="A27729">
        <f t="shared" si="868"/>
        <v>27727</v>
      </c>
      <c r="B27729" s="22">
        <v>8943680</v>
      </c>
      <c r="J27729" s="6">
        <f t="shared" si="867"/>
        <v>24105244819313.906</v>
      </c>
    </row>
    <row r="27730" spans="1:10" x14ac:dyDescent="0.25">
      <c r="A27730">
        <f t="shared" si="868"/>
        <v>27728</v>
      </c>
      <c r="B27730" s="22">
        <v>3250000</v>
      </c>
      <c r="J27730" s="6">
        <f t="shared" si="867"/>
        <v>614610152858.7196</v>
      </c>
    </row>
    <row r="27731" spans="1:10" x14ac:dyDescent="0.25">
      <c r="A27731">
        <f t="shared" si="868"/>
        <v>27729</v>
      </c>
      <c r="B27731" s="22">
        <v>8943680</v>
      </c>
      <c r="J27731" s="6">
        <f t="shared" si="867"/>
        <v>24105244819313.906</v>
      </c>
    </row>
    <row r="27732" spans="1:10" x14ac:dyDescent="0.25">
      <c r="A27732">
        <f t="shared" si="868"/>
        <v>27730</v>
      </c>
      <c r="B27732" s="22">
        <v>0</v>
      </c>
      <c r="J27732" s="6">
        <f t="shared" si="867"/>
        <v>16272920094200.813</v>
      </c>
    </row>
    <row r="27733" spans="1:10" x14ac:dyDescent="0.25">
      <c r="A27733">
        <f t="shared" si="868"/>
        <v>27731</v>
      </c>
      <c r="B27733" s="22">
        <v>3250000</v>
      </c>
      <c r="J27733" s="6">
        <f t="shared" si="867"/>
        <v>614610152858.7196</v>
      </c>
    </row>
    <row r="27734" spans="1:10" x14ac:dyDescent="0.25">
      <c r="A27734">
        <f t="shared" si="868"/>
        <v>27732</v>
      </c>
      <c r="B27734" s="22">
        <v>0</v>
      </c>
      <c r="J27734" s="6">
        <f t="shared" si="867"/>
        <v>16272920094200.813</v>
      </c>
    </row>
    <row r="27735" spans="1:10" x14ac:dyDescent="0.25">
      <c r="A27735">
        <f t="shared" si="868"/>
        <v>27733</v>
      </c>
      <c r="B27735" s="22">
        <v>0</v>
      </c>
      <c r="J27735" s="6">
        <f t="shared" si="867"/>
        <v>16272920094200.813</v>
      </c>
    </row>
    <row r="27736" spans="1:10" x14ac:dyDescent="0.25">
      <c r="A27736">
        <f t="shared" si="868"/>
        <v>27734</v>
      </c>
      <c r="B27736" s="22">
        <v>8943680</v>
      </c>
      <c r="J27736" s="6">
        <f t="shared" si="867"/>
        <v>24105244819313.906</v>
      </c>
    </row>
    <row r="27737" spans="1:10" x14ac:dyDescent="0.25">
      <c r="A27737">
        <f t="shared" si="868"/>
        <v>27735</v>
      </c>
      <c r="B27737" s="22">
        <v>0</v>
      </c>
      <c r="J27737" s="6">
        <f t="shared" si="867"/>
        <v>16272920094200.813</v>
      </c>
    </row>
    <row r="27738" spans="1:10" x14ac:dyDescent="0.25">
      <c r="A27738">
        <f t="shared" si="868"/>
        <v>27736</v>
      </c>
      <c r="B27738" s="22">
        <v>9212886.5999999996</v>
      </c>
      <c r="J27738" s="6">
        <f t="shared" si="867"/>
        <v>26821169275664.258</v>
      </c>
    </row>
    <row r="27739" spans="1:10" x14ac:dyDescent="0.25">
      <c r="A27739">
        <f t="shared" si="868"/>
        <v>27737</v>
      </c>
      <c r="B27739" s="22">
        <v>8943680</v>
      </c>
      <c r="J27739" s="6">
        <f t="shared" si="867"/>
        <v>24105244819313.906</v>
      </c>
    </row>
    <row r="27740" spans="1:10" x14ac:dyDescent="0.25">
      <c r="A27740">
        <f t="shared" si="868"/>
        <v>27738</v>
      </c>
      <c r="B27740" s="22">
        <v>0</v>
      </c>
      <c r="J27740" s="6">
        <f t="shared" si="867"/>
        <v>16272920094200.813</v>
      </c>
    </row>
    <row r="27741" spans="1:10" x14ac:dyDescent="0.25">
      <c r="A27741">
        <f t="shared" si="868"/>
        <v>27739</v>
      </c>
      <c r="B27741" s="22">
        <v>0</v>
      </c>
      <c r="J27741" s="6">
        <f t="shared" si="867"/>
        <v>16272920094200.813</v>
      </c>
    </row>
    <row r="27742" spans="1:10" x14ac:dyDescent="0.25">
      <c r="A27742">
        <f t="shared" si="868"/>
        <v>27740</v>
      </c>
      <c r="B27742" s="22">
        <v>0</v>
      </c>
      <c r="J27742" s="6">
        <f t="shared" si="867"/>
        <v>16272920094200.813</v>
      </c>
    </row>
    <row r="27743" spans="1:10" x14ac:dyDescent="0.25">
      <c r="A27743">
        <f t="shared" si="868"/>
        <v>27741</v>
      </c>
      <c r="B27743" s="22">
        <v>2008980.8219178081</v>
      </c>
      <c r="J27743" s="6">
        <f t="shared" si="867"/>
        <v>4100584250170.3423</v>
      </c>
    </row>
    <row r="27744" spans="1:10" x14ac:dyDescent="0.25">
      <c r="A27744">
        <f t="shared" si="868"/>
        <v>27742</v>
      </c>
      <c r="B27744" s="22">
        <v>0</v>
      </c>
      <c r="J27744" s="6">
        <f t="shared" si="867"/>
        <v>16272920094200.813</v>
      </c>
    </row>
    <row r="27745" spans="1:10" x14ac:dyDescent="0.25">
      <c r="A27745">
        <f t="shared" si="868"/>
        <v>27743</v>
      </c>
      <c r="B27745" s="22">
        <v>8143430</v>
      </c>
      <c r="J27745" s="6">
        <f t="shared" si="867"/>
        <v>16887655243524.369</v>
      </c>
    </row>
    <row r="27746" spans="1:10" x14ac:dyDescent="0.25">
      <c r="A27746">
        <f t="shared" si="868"/>
        <v>27744</v>
      </c>
      <c r="B27746" s="22">
        <v>0</v>
      </c>
      <c r="J27746" s="6">
        <f t="shared" si="867"/>
        <v>16272920094200.813</v>
      </c>
    </row>
    <row r="27747" spans="1:10" x14ac:dyDescent="0.25">
      <c r="A27747">
        <f t="shared" si="868"/>
        <v>27745</v>
      </c>
      <c r="B27747" s="22">
        <v>17087110</v>
      </c>
      <c r="J27747" s="6">
        <f t="shared" si="867"/>
        <v>170384444013437.47</v>
      </c>
    </row>
    <row r="27748" spans="1:10" x14ac:dyDescent="0.25">
      <c r="A27748">
        <f t="shared" si="868"/>
        <v>27746</v>
      </c>
      <c r="B27748" s="22">
        <v>0</v>
      </c>
      <c r="J27748" s="6">
        <f t="shared" si="867"/>
        <v>16272920094200.813</v>
      </c>
    </row>
    <row r="27749" spans="1:10" x14ac:dyDescent="0.25">
      <c r="A27749">
        <f t="shared" si="868"/>
        <v>27747</v>
      </c>
      <c r="B27749" s="22">
        <v>0</v>
      </c>
      <c r="J27749" s="6">
        <f t="shared" si="867"/>
        <v>16272920094200.813</v>
      </c>
    </row>
    <row r="27750" spans="1:10" x14ac:dyDescent="0.25">
      <c r="A27750">
        <f t="shared" si="868"/>
        <v>27748</v>
      </c>
      <c r="B27750" s="22">
        <v>10952660.821917808</v>
      </c>
      <c r="J27750" s="6">
        <f t="shared" si="867"/>
        <v>47868272170023.156</v>
      </c>
    </row>
    <row r="27751" spans="1:10" x14ac:dyDescent="0.25">
      <c r="A27751">
        <f t="shared" si="868"/>
        <v>27749</v>
      </c>
      <c r="B27751" s="22">
        <v>8943680</v>
      </c>
      <c r="J27751" s="6">
        <f t="shared" si="867"/>
        <v>24105244819313.906</v>
      </c>
    </row>
    <row r="27752" spans="1:10" x14ac:dyDescent="0.25">
      <c r="A27752">
        <f t="shared" si="868"/>
        <v>27750</v>
      </c>
      <c r="B27752" s="22">
        <v>0</v>
      </c>
      <c r="J27752" s="6">
        <f t="shared" si="867"/>
        <v>16272920094200.813</v>
      </c>
    </row>
    <row r="27753" spans="1:10" x14ac:dyDescent="0.25">
      <c r="A27753">
        <f t="shared" si="868"/>
        <v>27751</v>
      </c>
      <c r="B27753" s="22">
        <v>0</v>
      </c>
      <c r="J27753" s="6">
        <f t="shared" si="867"/>
        <v>16272920094200.813</v>
      </c>
    </row>
    <row r="27754" spans="1:10" x14ac:dyDescent="0.25">
      <c r="A27754">
        <f t="shared" si="868"/>
        <v>27752</v>
      </c>
      <c r="B27754" s="22">
        <v>0</v>
      </c>
      <c r="J27754" s="6">
        <f t="shared" si="867"/>
        <v>16272920094200.813</v>
      </c>
    </row>
    <row r="27755" spans="1:10" x14ac:dyDescent="0.25">
      <c r="A27755">
        <f t="shared" si="868"/>
        <v>27753</v>
      </c>
      <c r="B27755" s="22">
        <v>0</v>
      </c>
      <c r="J27755" s="6">
        <f t="shared" si="867"/>
        <v>16272920094200.813</v>
      </c>
    </row>
    <row r="27756" spans="1:10" x14ac:dyDescent="0.25">
      <c r="A27756">
        <f t="shared" si="868"/>
        <v>27754</v>
      </c>
      <c r="B27756" s="22">
        <v>0</v>
      </c>
      <c r="J27756" s="6">
        <f t="shared" si="867"/>
        <v>16272920094200.813</v>
      </c>
    </row>
    <row r="27757" spans="1:10" x14ac:dyDescent="0.25">
      <c r="A27757">
        <f t="shared" si="868"/>
        <v>27755</v>
      </c>
      <c r="B27757" s="22">
        <v>8143430</v>
      </c>
      <c r="J27757" s="6">
        <f t="shared" si="867"/>
        <v>16887655243524.369</v>
      </c>
    </row>
    <row r="27758" spans="1:10" x14ac:dyDescent="0.25">
      <c r="A27758">
        <f t="shared" si="868"/>
        <v>27756</v>
      </c>
      <c r="B27758" s="22">
        <v>8943680</v>
      </c>
      <c r="J27758" s="6">
        <f t="shared" si="867"/>
        <v>24105244819313.906</v>
      </c>
    </row>
    <row r="27759" spans="1:10" x14ac:dyDescent="0.25">
      <c r="A27759">
        <f t="shared" si="868"/>
        <v>27757</v>
      </c>
      <c r="B27759" s="22">
        <v>3250000</v>
      </c>
      <c r="J27759" s="6">
        <f t="shared" si="867"/>
        <v>614610152858.7196</v>
      </c>
    </row>
    <row r="27760" spans="1:10" x14ac:dyDescent="0.25">
      <c r="A27760">
        <f t="shared" si="868"/>
        <v>27758</v>
      </c>
      <c r="B27760" s="22">
        <v>0</v>
      </c>
      <c r="J27760" s="6">
        <f t="shared" si="867"/>
        <v>16272920094200.813</v>
      </c>
    </row>
    <row r="27761" spans="1:10" x14ac:dyDescent="0.25">
      <c r="A27761">
        <f t="shared" si="868"/>
        <v>27759</v>
      </c>
      <c r="B27761" s="22">
        <v>0</v>
      </c>
      <c r="J27761" s="6">
        <f t="shared" si="867"/>
        <v>16272920094200.813</v>
      </c>
    </row>
    <row r="27762" spans="1:10" x14ac:dyDescent="0.25">
      <c r="A27762">
        <f t="shared" si="868"/>
        <v>27760</v>
      </c>
      <c r="B27762" s="22">
        <v>0</v>
      </c>
      <c r="J27762" s="6">
        <f t="shared" si="867"/>
        <v>16272920094200.813</v>
      </c>
    </row>
    <row r="27763" spans="1:10" x14ac:dyDescent="0.25">
      <c r="A27763">
        <f t="shared" si="868"/>
        <v>27761</v>
      </c>
      <c r="B27763" s="22">
        <v>0</v>
      </c>
      <c r="J27763" s="6">
        <f t="shared" si="867"/>
        <v>16272920094200.813</v>
      </c>
    </row>
    <row r="27764" spans="1:10" x14ac:dyDescent="0.25">
      <c r="A27764">
        <f t="shared" si="868"/>
        <v>27762</v>
      </c>
      <c r="B27764" s="22">
        <v>0</v>
      </c>
      <c r="J27764" s="6">
        <f t="shared" si="867"/>
        <v>16272920094200.813</v>
      </c>
    </row>
    <row r="27765" spans="1:10" x14ac:dyDescent="0.25">
      <c r="A27765">
        <f t="shared" si="868"/>
        <v>27763</v>
      </c>
      <c r="B27765" s="22">
        <v>3250000</v>
      </c>
      <c r="J27765" s="6">
        <f t="shared" si="867"/>
        <v>614610152858.7196</v>
      </c>
    </row>
    <row r="27766" spans="1:10" x14ac:dyDescent="0.25">
      <c r="A27766">
        <f t="shared" si="868"/>
        <v>27764</v>
      </c>
      <c r="B27766" s="22">
        <v>0</v>
      </c>
      <c r="J27766" s="6">
        <f t="shared" si="867"/>
        <v>16272920094200.813</v>
      </c>
    </row>
    <row r="27767" spans="1:10" x14ac:dyDescent="0.25">
      <c r="A27767">
        <f t="shared" si="868"/>
        <v>27765</v>
      </c>
      <c r="B27767" s="22">
        <v>0</v>
      </c>
      <c r="J27767" s="6">
        <f t="shared" si="867"/>
        <v>16272920094200.813</v>
      </c>
    </row>
    <row r="27768" spans="1:10" x14ac:dyDescent="0.25">
      <c r="A27768">
        <f t="shared" si="868"/>
        <v>27766</v>
      </c>
      <c r="B27768" s="22">
        <v>17087110</v>
      </c>
      <c r="J27768" s="6">
        <f t="shared" si="867"/>
        <v>170384444013437.47</v>
      </c>
    </row>
    <row r="27769" spans="1:10" x14ac:dyDescent="0.25">
      <c r="A27769">
        <f t="shared" si="868"/>
        <v>27767</v>
      </c>
      <c r="B27769" s="22">
        <v>0</v>
      </c>
      <c r="J27769" s="6">
        <f t="shared" si="867"/>
        <v>16272920094200.813</v>
      </c>
    </row>
    <row r="27770" spans="1:10" x14ac:dyDescent="0.25">
      <c r="A27770">
        <f t="shared" si="868"/>
        <v>27768</v>
      </c>
      <c r="B27770" s="22">
        <v>0</v>
      </c>
      <c r="J27770" s="6">
        <f t="shared" si="867"/>
        <v>16272920094200.813</v>
      </c>
    </row>
    <row r="27771" spans="1:10" x14ac:dyDescent="0.25">
      <c r="A27771">
        <f t="shared" si="868"/>
        <v>27769</v>
      </c>
      <c r="B27771" s="22">
        <v>8943680</v>
      </c>
      <c r="J27771" s="6">
        <f t="shared" si="867"/>
        <v>24105244819313.906</v>
      </c>
    </row>
    <row r="27772" spans="1:10" x14ac:dyDescent="0.25">
      <c r="A27772">
        <f t="shared" si="868"/>
        <v>27770</v>
      </c>
      <c r="B27772" s="22">
        <v>0</v>
      </c>
      <c r="J27772" s="6">
        <f t="shared" si="867"/>
        <v>16272920094200.813</v>
      </c>
    </row>
    <row r="27773" spans="1:10" x14ac:dyDescent="0.25">
      <c r="A27773">
        <f t="shared" si="868"/>
        <v>27771</v>
      </c>
      <c r="B27773" s="22">
        <v>8143430</v>
      </c>
      <c r="J27773" s="6">
        <f t="shared" si="867"/>
        <v>16887655243524.369</v>
      </c>
    </row>
    <row r="27774" spans="1:10" x14ac:dyDescent="0.25">
      <c r="A27774">
        <f t="shared" si="868"/>
        <v>27772</v>
      </c>
      <c r="B27774" s="22">
        <v>12193680</v>
      </c>
      <c r="J27774" s="6">
        <f t="shared" si="867"/>
        <v>66580854877971.813</v>
      </c>
    </row>
    <row r="27775" spans="1:10" x14ac:dyDescent="0.25">
      <c r="A27775">
        <f t="shared" si="868"/>
        <v>27773</v>
      </c>
      <c r="B27775" s="22">
        <v>8143430</v>
      </c>
      <c r="J27775" s="6">
        <f t="shared" si="867"/>
        <v>16887655243524.369</v>
      </c>
    </row>
    <row r="27776" spans="1:10" x14ac:dyDescent="0.25">
      <c r="A27776">
        <f t="shared" si="868"/>
        <v>27774</v>
      </c>
      <c r="B27776" s="22">
        <v>8943680</v>
      </c>
      <c r="J27776" s="6">
        <f t="shared" si="867"/>
        <v>24105244819313.906</v>
      </c>
    </row>
    <row r="27777" spans="1:10" x14ac:dyDescent="0.25">
      <c r="A27777">
        <f t="shared" si="868"/>
        <v>27775</v>
      </c>
      <c r="B27777" s="22">
        <v>0</v>
      </c>
      <c r="J27777" s="6">
        <f t="shared" si="867"/>
        <v>16272920094200.813</v>
      </c>
    </row>
    <row r="27778" spans="1:10" x14ac:dyDescent="0.25">
      <c r="A27778">
        <f t="shared" si="868"/>
        <v>27776</v>
      </c>
      <c r="B27778" s="22">
        <v>0</v>
      </c>
      <c r="J27778" s="6">
        <f t="shared" si="867"/>
        <v>16272920094200.813</v>
      </c>
    </row>
    <row r="27779" spans="1:10" x14ac:dyDescent="0.25">
      <c r="A27779">
        <f t="shared" si="868"/>
        <v>27777</v>
      </c>
      <c r="B27779" s="22">
        <v>0</v>
      </c>
      <c r="J27779" s="6">
        <f t="shared" ref="J27779:J27842" si="869">(B27779-$I$6)^2</f>
        <v>16272920094200.813</v>
      </c>
    </row>
    <row r="27780" spans="1:10" x14ac:dyDescent="0.25">
      <c r="A27780">
        <f t="shared" ref="A27780:A27843" si="870">A27779+1</f>
        <v>27778</v>
      </c>
      <c r="B27780" s="22">
        <v>17659022.82819178</v>
      </c>
      <c r="J27780" s="6">
        <f t="shared" si="869"/>
        <v>185642043855310.59</v>
      </c>
    </row>
    <row r="27781" spans="1:10" x14ac:dyDescent="0.25">
      <c r="A27781">
        <f t="shared" si="870"/>
        <v>27779</v>
      </c>
      <c r="B27781" s="22">
        <v>0</v>
      </c>
      <c r="J27781" s="6">
        <f t="shared" si="869"/>
        <v>16272920094200.813</v>
      </c>
    </row>
    <row r="27782" spans="1:10" x14ac:dyDescent="0.25">
      <c r="A27782">
        <f t="shared" si="870"/>
        <v>27780</v>
      </c>
      <c r="B27782" s="22">
        <v>16372460.821917808</v>
      </c>
      <c r="J27782" s="6">
        <f t="shared" si="869"/>
        <v>152238337002949.31</v>
      </c>
    </row>
    <row r="27783" spans="1:10" x14ac:dyDescent="0.25">
      <c r="A27783">
        <f t="shared" si="870"/>
        <v>27781</v>
      </c>
      <c r="B27783" s="22">
        <v>0</v>
      </c>
      <c r="J27783" s="6">
        <f t="shared" si="869"/>
        <v>16272920094200.813</v>
      </c>
    </row>
    <row r="27784" spans="1:10" x14ac:dyDescent="0.25">
      <c r="A27784">
        <f t="shared" si="870"/>
        <v>27782</v>
      </c>
      <c r="B27784" s="22">
        <v>0</v>
      </c>
      <c r="J27784" s="6">
        <f t="shared" si="869"/>
        <v>16272920094200.813</v>
      </c>
    </row>
    <row r="27785" spans="1:10" x14ac:dyDescent="0.25">
      <c r="A27785">
        <f t="shared" si="870"/>
        <v>27783</v>
      </c>
      <c r="B27785" s="22">
        <v>0</v>
      </c>
      <c r="J27785" s="6">
        <f t="shared" si="869"/>
        <v>16272920094200.813</v>
      </c>
    </row>
    <row r="27786" spans="1:10" x14ac:dyDescent="0.25">
      <c r="A27786">
        <f t="shared" si="870"/>
        <v>27784</v>
      </c>
      <c r="B27786" s="22">
        <v>8143430</v>
      </c>
      <c r="J27786" s="6">
        <f t="shared" si="869"/>
        <v>16887655243524.369</v>
      </c>
    </row>
    <row r="27787" spans="1:10" x14ac:dyDescent="0.25">
      <c r="A27787">
        <f t="shared" si="870"/>
        <v>27785</v>
      </c>
      <c r="B27787" s="22">
        <v>17087110</v>
      </c>
      <c r="J27787" s="6">
        <f t="shared" si="869"/>
        <v>170384444013437.47</v>
      </c>
    </row>
    <row r="27788" spans="1:10" x14ac:dyDescent="0.25">
      <c r="A27788">
        <f t="shared" si="870"/>
        <v>27786</v>
      </c>
      <c r="B27788" s="22">
        <v>3000000</v>
      </c>
      <c r="J27788" s="6">
        <f t="shared" si="869"/>
        <v>1069095532961.9576</v>
      </c>
    </row>
    <row r="27789" spans="1:10" x14ac:dyDescent="0.25">
      <c r="A27789">
        <f t="shared" si="870"/>
        <v>27787</v>
      </c>
      <c r="B27789" s="22">
        <v>0</v>
      </c>
      <c r="J27789" s="6">
        <f t="shared" si="869"/>
        <v>16272920094200.813</v>
      </c>
    </row>
    <row r="27790" spans="1:10" x14ac:dyDescent="0.25">
      <c r="A27790">
        <f t="shared" si="870"/>
        <v>27788</v>
      </c>
      <c r="B27790" s="22">
        <v>17087110</v>
      </c>
      <c r="J27790" s="6">
        <f t="shared" si="869"/>
        <v>170384444013437.47</v>
      </c>
    </row>
    <row r="27791" spans="1:10" x14ac:dyDescent="0.25">
      <c r="A27791">
        <f t="shared" si="870"/>
        <v>27789</v>
      </c>
      <c r="B27791" s="22">
        <v>8943680</v>
      </c>
      <c r="J27791" s="6">
        <f t="shared" si="869"/>
        <v>24105244819313.906</v>
      </c>
    </row>
    <row r="27792" spans="1:10" x14ac:dyDescent="0.25">
      <c r="A27792">
        <f t="shared" si="870"/>
        <v>27790</v>
      </c>
      <c r="B27792" s="22">
        <v>0</v>
      </c>
      <c r="J27792" s="6">
        <f t="shared" si="869"/>
        <v>16272920094200.813</v>
      </c>
    </row>
    <row r="27793" spans="1:10" x14ac:dyDescent="0.25">
      <c r="A27793">
        <f t="shared" si="870"/>
        <v>27791</v>
      </c>
      <c r="B27793" s="22">
        <v>0</v>
      </c>
      <c r="J27793" s="6">
        <f t="shared" si="869"/>
        <v>16272920094200.813</v>
      </c>
    </row>
    <row r="27794" spans="1:10" x14ac:dyDescent="0.25">
      <c r="A27794">
        <f t="shared" si="870"/>
        <v>27792</v>
      </c>
      <c r="B27794" s="22">
        <v>0</v>
      </c>
      <c r="J27794" s="6">
        <f t="shared" si="869"/>
        <v>16272920094200.813</v>
      </c>
    </row>
    <row r="27795" spans="1:10" x14ac:dyDescent="0.25">
      <c r="A27795">
        <f t="shared" si="870"/>
        <v>27793</v>
      </c>
      <c r="B27795" s="22">
        <v>0</v>
      </c>
      <c r="J27795" s="6">
        <f t="shared" si="869"/>
        <v>16272920094200.813</v>
      </c>
    </row>
    <row r="27796" spans="1:10" x14ac:dyDescent="0.25">
      <c r="A27796">
        <f t="shared" si="870"/>
        <v>27794</v>
      </c>
      <c r="B27796" s="22">
        <v>8143430</v>
      </c>
      <c r="J27796" s="6">
        <f t="shared" si="869"/>
        <v>16887655243524.369</v>
      </c>
    </row>
    <row r="27797" spans="1:10" x14ac:dyDescent="0.25">
      <c r="A27797">
        <f t="shared" si="870"/>
        <v>27795</v>
      </c>
      <c r="B27797" s="22">
        <v>12193680</v>
      </c>
      <c r="J27797" s="6">
        <f t="shared" si="869"/>
        <v>66580854877971.813</v>
      </c>
    </row>
    <row r="27798" spans="1:10" x14ac:dyDescent="0.25">
      <c r="A27798">
        <f t="shared" si="870"/>
        <v>27796</v>
      </c>
      <c r="B27798" s="22">
        <v>8143430</v>
      </c>
      <c r="J27798" s="6">
        <f t="shared" si="869"/>
        <v>16887655243524.369</v>
      </c>
    </row>
    <row r="27799" spans="1:10" x14ac:dyDescent="0.25">
      <c r="A27799">
        <f t="shared" si="870"/>
        <v>27797</v>
      </c>
      <c r="B27799" s="22">
        <v>0</v>
      </c>
      <c r="J27799" s="6">
        <f t="shared" si="869"/>
        <v>16272920094200.813</v>
      </c>
    </row>
    <row r="27800" spans="1:10" x14ac:dyDescent="0.25">
      <c r="A27800">
        <f t="shared" si="870"/>
        <v>27798</v>
      </c>
      <c r="B27800" s="22">
        <v>0</v>
      </c>
      <c r="J27800" s="6">
        <f t="shared" si="869"/>
        <v>16272920094200.813</v>
      </c>
    </row>
    <row r="27801" spans="1:10" x14ac:dyDescent="0.25">
      <c r="A27801">
        <f t="shared" si="870"/>
        <v>27799</v>
      </c>
      <c r="B27801" s="22">
        <v>0</v>
      </c>
      <c r="J27801" s="6">
        <f t="shared" si="869"/>
        <v>16272920094200.813</v>
      </c>
    </row>
    <row r="27802" spans="1:10" x14ac:dyDescent="0.25">
      <c r="A27802">
        <f t="shared" si="870"/>
        <v>27800</v>
      </c>
      <c r="B27802" s="22">
        <v>0</v>
      </c>
      <c r="J27802" s="6">
        <f t="shared" si="869"/>
        <v>16272920094200.813</v>
      </c>
    </row>
    <row r="27803" spans="1:10" x14ac:dyDescent="0.25">
      <c r="A27803">
        <f t="shared" si="870"/>
        <v>27801</v>
      </c>
      <c r="B27803" s="22">
        <v>17087110</v>
      </c>
      <c r="J27803" s="6">
        <f t="shared" si="869"/>
        <v>170384444013437.47</v>
      </c>
    </row>
    <row r="27804" spans="1:10" x14ac:dyDescent="0.25">
      <c r="A27804">
        <f t="shared" si="870"/>
        <v>27802</v>
      </c>
      <c r="B27804" s="22">
        <v>8143430</v>
      </c>
      <c r="J27804" s="6">
        <f t="shared" si="869"/>
        <v>16887655243524.369</v>
      </c>
    </row>
    <row r="27805" spans="1:10" x14ac:dyDescent="0.25">
      <c r="A27805">
        <f t="shared" si="870"/>
        <v>27803</v>
      </c>
      <c r="B27805" s="22">
        <v>0</v>
      </c>
      <c r="J27805" s="6">
        <f t="shared" si="869"/>
        <v>16272920094200.813</v>
      </c>
    </row>
    <row r="27806" spans="1:10" x14ac:dyDescent="0.25">
      <c r="A27806">
        <f t="shared" si="870"/>
        <v>27804</v>
      </c>
      <c r="B27806" s="22">
        <v>0</v>
      </c>
      <c r="J27806" s="6">
        <f t="shared" si="869"/>
        <v>16272920094200.813</v>
      </c>
    </row>
    <row r="27807" spans="1:10" x14ac:dyDescent="0.25">
      <c r="A27807">
        <f t="shared" si="870"/>
        <v>27805</v>
      </c>
      <c r="B27807" s="22">
        <v>0</v>
      </c>
      <c r="J27807" s="6">
        <f t="shared" si="869"/>
        <v>16272920094200.813</v>
      </c>
    </row>
    <row r="27808" spans="1:10" x14ac:dyDescent="0.25">
      <c r="A27808">
        <f t="shared" si="870"/>
        <v>27806</v>
      </c>
      <c r="B27808" s="22">
        <v>0</v>
      </c>
      <c r="J27808" s="6">
        <f t="shared" si="869"/>
        <v>16272920094200.813</v>
      </c>
    </row>
    <row r="27809" spans="1:10" x14ac:dyDescent="0.25">
      <c r="A27809">
        <f t="shared" si="870"/>
        <v>27807</v>
      </c>
      <c r="B27809" s="22">
        <v>0</v>
      </c>
      <c r="J27809" s="6">
        <f t="shared" si="869"/>
        <v>16272920094200.813</v>
      </c>
    </row>
    <row r="27810" spans="1:10" x14ac:dyDescent="0.25">
      <c r="A27810">
        <f t="shared" si="870"/>
        <v>27808</v>
      </c>
      <c r="B27810" s="22">
        <v>8943680</v>
      </c>
      <c r="J27810" s="6">
        <f t="shared" si="869"/>
        <v>24105244819313.906</v>
      </c>
    </row>
    <row r="27811" spans="1:10" x14ac:dyDescent="0.25">
      <c r="A27811">
        <f t="shared" si="870"/>
        <v>27809</v>
      </c>
      <c r="B27811" s="22">
        <v>3000000</v>
      </c>
      <c r="J27811" s="6">
        <f t="shared" si="869"/>
        <v>1069095532961.9576</v>
      </c>
    </row>
    <row r="27812" spans="1:10" x14ac:dyDescent="0.25">
      <c r="A27812">
        <f t="shared" si="870"/>
        <v>27810</v>
      </c>
      <c r="B27812" s="22">
        <v>0</v>
      </c>
      <c r="J27812" s="6">
        <f t="shared" si="869"/>
        <v>16272920094200.813</v>
      </c>
    </row>
    <row r="27813" spans="1:10" x14ac:dyDescent="0.25">
      <c r="A27813">
        <f t="shared" si="870"/>
        <v>27811</v>
      </c>
      <c r="B27813" s="22">
        <v>0</v>
      </c>
      <c r="J27813" s="6">
        <f t="shared" si="869"/>
        <v>16272920094200.813</v>
      </c>
    </row>
    <row r="27814" spans="1:10" x14ac:dyDescent="0.25">
      <c r="A27814">
        <f t="shared" si="870"/>
        <v>27812</v>
      </c>
      <c r="B27814" s="22">
        <v>8943680</v>
      </c>
      <c r="J27814" s="6">
        <f t="shared" si="869"/>
        <v>24105244819313.906</v>
      </c>
    </row>
    <row r="27815" spans="1:10" x14ac:dyDescent="0.25">
      <c r="A27815">
        <f t="shared" si="870"/>
        <v>27813</v>
      </c>
      <c r="B27815" s="22">
        <v>8143430</v>
      </c>
      <c r="J27815" s="6">
        <f t="shared" si="869"/>
        <v>16887655243524.369</v>
      </c>
    </row>
    <row r="27816" spans="1:10" x14ac:dyDescent="0.25">
      <c r="A27816">
        <f t="shared" si="870"/>
        <v>27814</v>
      </c>
      <c r="B27816" s="22">
        <v>8143430</v>
      </c>
      <c r="J27816" s="6">
        <f t="shared" si="869"/>
        <v>16887655243524.369</v>
      </c>
    </row>
    <row r="27817" spans="1:10" x14ac:dyDescent="0.25">
      <c r="A27817">
        <f t="shared" si="870"/>
        <v>27815</v>
      </c>
      <c r="B27817" s="22">
        <v>0</v>
      </c>
      <c r="J27817" s="6">
        <f t="shared" si="869"/>
        <v>16272920094200.813</v>
      </c>
    </row>
    <row r="27818" spans="1:10" x14ac:dyDescent="0.25">
      <c r="A27818">
        <f t="shared" si="870"/>
        <v>27816</v>
      </c>
      <c r="B27818" s="22">
        <v>0</v>
      </c>
      <c r="J27818" s="6">
        <f t="shared" si="869"/>
        <v>16272920094200.813</v>
      </c>
    </row>
    <row r="27819" spans="1:10" x14ac:dyDescent="0.25">
      <c r="A27819">
        <f t="shared" si="870"/>
        <v>27817</v>
      </c>
      <c r="B27819" s="22">
        <v>0</v>
      </c>
      <c r="J27819" s="6">
        <f t="shared" si="869"/>
        <v>16272920094200.813</v>
      </c>
    </row>
    <row r="27820" spans="1:10" x14ac:dyDescent="0.25">
      <c r="A27820">
        <f t="shared" si="870"/>
        <v>27818</v>
      </c>
      <c r="B27820" s="22">
        <v>0</v>
      </c>
      <c r="J27820" s="6">
        <f t="shared" si="869"/>
        <v>16272920094200.813</v>
      </c>
    </row>
    <row r="27821" spans="1:10" x14ac:dyDescent="0.25">
      <c r="A27821">
        <f t="shared" si="870"/>
        <v>27819</v>
      </c>
      <c r="B27821" s="22">
        <v>8143430</v>
      </c>
      <c r="J27821" s="6">
        <f t="shared" si="869"/>
        <v>16887655243524.369</v>
      </c>
    </row>
    <row r="27822" spans="1:10" x14ac:dyDescent="0.25">
      <c r="A27822">
        <f t="shared" si="870"/>
        <v>27820</v>
      </c>
      <c r="B27822" s="22">
        <v>54335043.934246585</v>
      </c>
      <c r="J27822" s="6">
        <f t="shared" si="869"/>
        <v>2530197962460137.5</v>
      </c>
    </row>
    <row r="27823" spans="1:10" x14ac:dyDescent="0.25">
      <c r="A27823">
        <f t="shared" si="870"/>
        <v>27821</v>
      </c>
      <c r="B27823" s="22">
        <v>3250000</v>
      </c>
      <c r="J27823" s="6">
        <f t="shared" si="869"/>
        <v>614610152858.7196</v>
      </c>
    </row>
    <row r="27824" spans="1:10" x14ac:dyDescent="0.25">
      <c r="A27824">
        <f t="shared" si="870"/>
        <v>27822</v>
      </c>
      <c r="B27824" s="22">
        <v>0</v>
      </c>
      <c r="J27824" s="6">
        <f t="shared" si="869"/>
        <v>16272920094200.813</v>
      </c>
    </row>
    <row r="27825" spans="1:10" x14ac:dyDescent="0.25">
      <c r="A27825">
        <f t="shared" si="870"/>
        <v>27823</v>
      </c>
      <c r="B27825" s="22">
        <v>8143430</v>
      </c>
      <c r="J27825" s="6">
        <f t="shared" si="869"/>
        <v>16887655243524.369</v>
      </c>
    </row>
    <row r="27826" spans="1:10" x14ac:dyDescent="0.25">
      <c r="A27826">
        <f t="shared" si="870"/>
        <v>27824</v>
      </c>
      <c r="B27826" s="22">
        <v>0</v>
      </c>
      <c r="J27826" s="6">
        <f t="shared" si="869"/>
        <v>16272920094200.813</v>
      </c>
    </row>
    <row r="27827" spans="1:10" x14ac:dyDescent="0.25">
      <c r="A27827">
        <f t="shared" si="870"/>
        <v>27825</v>
      </c>
      <c r="B27827" s="22">
        <v>0</v>
      </c>
      <c r="J27827" s="6">
        <f t="shared" si="869"/>
        <v>16272920094200.813</v>
      </c>
    </row>
    <row r="27828" spans="1:10" x14ac:dyDescent="0.25">
      <c r="A27828">
        <f t="shared" si="870"/>
        <v>27826</v>
      </c>
      <c r="B27828" s="22">
        <v>0</v>
      </c>
      <c r="J27828" s="6">
        <f t="shared" si="869"/>
        <v>16272920094200.813</v>
      </c>
    </row>
    <row r="27829" spans="1:10" x14ac:dyDescent="0.25">
      <c r="A27829">
        <f t="shared" si="870"/>
        <v>27827</v>
      </c>
      <c r="B27829" s="22">
        <v>0</v>
      </c>
      <c r="J27829" s="6">
        <f t="shared" si="869"/>
        <v>16272920094200.813</v>
      </c>
    </row>
    <row r="27830" spans="1:10" x14ac:dyDescent="0.25">
      <c r="A27830">
        <f t="shared" si="870"/>
        <v>27828</v>
      </c>
      <c r="B27830" s="22">
        <v>0</v>
      </c>
      <c r="J27830" s="6">
        <f t="shared" si="869"/>
        <v>16272920094200.813</v>
      </c>
    </row>
    <row r="27831" spans="1:10" x14ac:dyDescent="0.25">
      <c r="A27831">
        <f t="shared" si="870"/>
        <v>27829</v>
      </c>
      <c r="B27831" s="22">
        <v>0</v>
      </c>
      <c r="J27831" s="6">
        <f t="shared" si="869"/>
        <v>16272920094200.813</v>
      </c>
    </row>
    <row r="27832" spans="1:10" x14ac:dyDescent="0.25">
      <c r="A27832">
        <f t="shared" si="870"/>
        <v>27830</v>
      </c>
      <c r="B27832" s="22">
        <v>8143430</v>
      </c>
      <c r="J27832" s="6">
        <f t="shared" si="869"/>
        <v>16887655243524.369</v>
      </c>
    </row>
    <row r="27833" spans="1:10" x14ac:dyDescent="0.25">
      <c r="A27833">
        <f t="shared" si="870"/>
        <v>27831</v>
      </c>
      <c r="B27833" s="22">
        <v>3000000</v>
      </c>
      <c r="J27833" s="6">
        <f t="shared" si="869"/>
        <v>1069095532961.9576</v>
      </c>
    </row>
    <row r="27834" spans="1:10" x14ac:dyDescent="0.25">
      <c r="A27834">
        <f t="shared" si="870"/>
        <v>27832</v>
      </c>
      <c r="B27834" s="22">
        <v>12114905.4</v>
      </c>
      <c r="J27834" s="6">
        <f t="shared" si="869"/>
        <v>65301504652614.898</v>
      </c>
    </row>
    <row r="27835" spans="1:10" x14ac:dyDescent="0.25">
      <c r="A27835">
        <f t="shared" si="870"/>
        <v>27833</v>
      </c>
      <c r="B27835" s="22">
        <v>0</v>
      </c>
      <c r="J27835" s="6">
        <f t="shared" si="869"/>
        <v>16272920094200.813</v>
      </c>
    </row>
    <row r="27836" spans="1:10" x14ac:dyDescent="0.25">
      <c r="A27836">
        <f t="shared" si="870"/>
        <v>27834</v>
      </c>
      <c r="B27836" s="22">
        <v>8943680</v>
      </c>
      <c r="J27836" s="6">
        <f t="shared" si="869"/>
        <v>24105244819313.906</v>
      </c>
    </row>
    <row r="27837" spans="1:10" x14ac:dyDescent="0.25">
      <c r="A27837">
        <f t="shared" si="870"/>
        <v>27835</v>
      </c>
      <c r="B27837" s="22">
        <v>0</v>
      </c>
      <c r="J27837" s="6">
        <f t="shared" si="869"/>
        <v>16272920094200.813</v>
      </c>
    </row>
    <row r="27838" spans="1:10" x14ac:dyDescent="0.25">
      <c r="A27838">
        <f t="shared" si="870"/>
        <v>27836</v>
      </c>
      <c r="B27838" s="22">
        <v>21515890.82191781</v>
      </c>
      <c r="J27838" s="6">
        <f t="shared" si="869"/>
        <v>305617529044065.19</v>
      </c>
    </row>
    <row r="27839" spans="1:10" x14ac:dyDescent="0.25">
      <c r="A27839">
        <f t="shared" si="870"/>
        <v>27837</v>
      </c>
      <c r="B27839" s="22">
        <v>17087110</v>
      </c>
      <c r="J27839" s="6">
        <f t="shared" si="869"/>
        <v>170384444013437.47</v>
      </c>
    </row>
    <row r="27840" spans="1:10" x14ac:dyDescent="0.25">
      <c r="A27840">
        <f t="shared" si="870"/>
        <v>27838</v>
      </c>
      <c r="B27840" s="22">
        <v>0</v>
      </c>
      <c r="J27840" s="6">
        <f t="shared" si="869"/>
        <v>16272920094200.813</v>
      </c>
    </row>
    <row r="27841" spans="1:10" x14ac:dyDescent="0.25">
      <c r="A27841">
        <f t="shared" si="870"/>
        <v>27839</v>
      </c>
      <c r="B27841" s="22">
        <v>0</v>
      </c>
      <c r="J27841" s="6">
        <f t="shared" si="869"/>
        <v>16272920094200.813</v>
      </c>
    </row>
    <row r="27842" spans="1:10" x14ac:dyDescent="0.25">
      <c r="A27842">
        <f t="shared" si="870"/>
        <v>27840</v>
      </c>
      <c r="B27842" s="22">
        <v>0</v>
      </c>
      <c r="J27842" s="6">
        <f t="shared" si="869"/>
        <v>16272920094200.813</v>
      </c>
    </row>
    <row r="27843" spans="1:10" x14ac:dyDescent="0.25">
      <c r="A27843">
        <f t="shared" si="870"/>
        <v>27841</v>
      </c>
      <c r="B27843" s="22">
        <v>24474280.149999999</v>
      </c>
      <c r="J27843" s="6">
        <f t="shared" ref="J27843:J27906" si="871">(B27843-$I$6)^2</f>
        <v>417806247950481.25</v>
      </c>
    </row>
    <row r="27844" spans="1:10" x14ac:dyDescent="0.25">
      <c r="A27844">
        <f t="shared" ref="A27844:A27907" si="872">A27843+1</f>
        <v>27842</v>
      </c>
      <c r="B27844" s="22">
        <v>0</v>
      </c>
      <c r="J27844" s="6">
        <f t="shared" si="871"/>
        <v>16272920094200.813</v>
      </c>
    </row>
    <row r="27845" spans="1:10" x14ac:dyDescent="0.25">
      <c r="A27845">
        <f t="shared" si="872"/>
        <v>27843</v>
      </c>
      <c r="B27845" s="22">
        <v>8143430</v>
      </c>
      <c r="J27845" s="6">
        <f t="shared" si="871"/>
        <v>16887655243524.369</v>
      </c>
    </row>
    <row r="27846" spans="1:10" x14ac:dyDescent="0.25">
      <c r="A27846">
        <f t="shared" si="872"/>
        <v>27844</v>
      </c>
      <c r="B27846" s="22">
        <v>17087110</v>
      </c>
      <c r="J27846" s="6">
        <f t="shared" si="871"/>
        <v>170384444013437.47</v>
      </c>
    </row>
    <row r="27847" spans="1:10" x14ac:dyDescent="0.25">
      <c r="A27847">
        <f t="shared" si="872"/>
        <v>27845</v>
      </c>
      <c r="B27847" s="22">
        <v>0</v>
      </c>
      <c r="J27847" s="6">
        <f t="shared" si="871"/>
        <v>16272920094200.813</v>
      </c>
    </row>
    <row r="27848" spans="1:10" x14ac:dyDescent="0.25">
      <c r="A27848">
        <f t="shared" si="872"/>
        <v>27846</v>
      </c>
      <c r="B27848" s="22">
        <v>8943680</v>
      </c>
      <c r="J27848" s="6">
        <f t="shared" si="871"/>
        <v>24105244819313.906</v>
      </c>
    </row>
    <row r="27849" spans="1:10" x14ac:dyDescent="0.25">
      <c r="A27849">
        <f t="shared" si="872"/>
        <v>27847</v>
      </c>
      <c r="B27849" s="22">
        <v>0</v>
      </c>
      <c r="J27849" s="6">
        <f t="shared" si="871"/>
        <v>16272920094200.813</v>
      </c>
    </row>
    <row r="27850" spans="1:10" x14ac:dyDescent="0.25">
      <c r="A27850">
        <f t="shared" si="872"/>
        <v>27848</v>
      </c>
      <c r="B27850" s="22">
        <v>0</v>
      </c>
      <c r="J27850" s="6">
        <f t="shared" si="871"/>
        <v>16272920094200.813</v>
      </c>
    </row>
    <row r="27851" spans="1:10" x14ac:dyDescent="0.25">
      <c r="A27851">
        <f t="shared" si="872"/>
        <v>27849</v>
      </c>
      <c r="B27851" s="22">
        <v>0</v>
      </c>
      <c r="J27851" s="6">
        <f t="shared" si="871"/>
        <v>16272920094200.813</v>
      </c>
    </row>
    <row r="27852" spans="1:10" x14ac:dyDescent="0.25">
      <c r="A27852">
        <f t="shared" si="872"/>
        <v>27850</v>
      </c>
      <c r="B27852" s="22">
        <v>8143430</v>
      </c>
      <c r="J27852" s="6">
        <f t="shared" si="871"/>
        <v>16887655243524.369</v>
      </c>
    </row>
    <row r="27853" spans="1:10" x14ac:dyDescent="0.25">
      <c r="A27853">
        <f t="shared" si="872"/>
        <v>27851</v>
      </c>
      <c r="B27853" s="22">
        <v>0</v>
      </c>
      <c r="J27853" s="6">
        <f t="shared" si="871"/>
        <v>16272920094200.813</v>
      </c>
    </row>
    <row r="27854" spans="1:10" x14ac:dyDescent="0.25">
      <c r="A27854">
        <f t="shared" si="872"/>
        <v>27852</v>
      </c>
      <c r="B27854" s="22">
        <v>0</v>
      </c>
      <c r="J27854" s="6">
        <f t="shared" si="871"/>
        <v>16272920094200.813</v>
      </c>
    </row>
    <row r="27855" spans="1:10" x14ac:dyDescent="0.25">
      <c r="A27855">
        <f t="shared" si="872"/>
        <v>27853</v>
      </c>
      <c r="B27855" s="22">
        <v>0</v>
      </c>
      <c r="J27855" s="6">
        <f t="shared" si="871"/>
        <v>16272920094200.813</v>
      </c>
    </row>
    <row r="27856" spans="1:10" x14ac:dyDescent="0.25">
      <c r="A27856">
        <f t="shared" si="872"/>
        <v>27854</v>
      </c>
      <c r="B27856" s="22">
        <v>0</v>
      </c>
      <c r="J27856" s="6">
        <f t="shared" si="871"/>
        <v>16272920094200.813</v>
      </c>
    </row>
    <row r="27857" spans="1:10" x14ac:dyDescent="0.25">
      <c r="A27857">
        <f t="shared" si="872"/>
        <v>27855</v>
      </c>
      <c r="B27857" s="22">
        <v>0</v>
      </c>
      <c r="J27857" s="6">
        <f t="shared" si="871"/>
        <v>16272920094200.813</v>
      </c>
    </row>
    <row r="27858" spans="1:10" x14ac:dyDescent="0.25">
      <c r="A27858">
        <f t="shared" si="872"/>
        <v>27856</v>
      </c>
      <c r="B27858" s="22">
        <v>0</v>
      </c>
      <c r="J27858" s="6">
        <f t="shared" si="871"/>
        <v>16272920094200.813</v>
      </c>
    </row>
    <row r="27859" spans="1:10" x14ac:dyDescent="0.25">
      <c r="A27859">
        <f t="shared" si="872"/>
        <v>27857</v>
      </c>
      <c r="B27859" s="22">
        <v>0</v>
      </c>
      <c r="J27859" s="6">
        <f t="shared" si="871"/>
        <v>16272920094200.813</v>
      </c>
    </row>
    <row r="27860" spans="1:10" x14ac:dyDescent="0.25">
      <c r="A27860">
        <f t="shared" si="872"/>
        <v>27858</v>
      </c>
      <c r="B27860" s="22">
        <v>8943680</v>
      </c>
      <c r="J27860" s="6">
        <f t="shared" si="871"/>
        <v>24105244819313.906</v>
      </c>
    </row>
    <row r="27861" spans="1:10" x14ac:dyDescent="0.25">
      <c r="A27861">
        <f t="shared" si="872"/>
        <v>27859</v>
      </c>
      <c r="B27861" s="22">
        <v>0</v>
      </c>
      <c r="J27861" s="6">
        <f t="shared" si="871"/>
        <v>16272920094200.813</v>
      </c>
    </row>
    <row r="27862" spans="1:10" x14ac:dyDescent="0.25">
      <c r="A27862">
        <f t="shared" si="872"/>
        <v>27860</v>
      </c>
      <c r="B27862" s="22">
        <v>0</v>
      </c>
      <c r="J27862" s="6">
        <f t="shared" si="871"/>
        <v>16272920094200.813</v>
      </c>
    </row>
    <row r="27863" spans="1:10" x14ac:dyDescent="0.25">
      <c r="A27863">
        <f t="shared" si="872"/>
        <v>27861</v>
      </c>
      <c r="B27863" s="22">
        <v>8943680</v>
      </c>
      <c r="J27863" s="6">
        <f t="shared" si="871"/>
        <v>24105244819313.906</v>
      </c>
    </row>
    <row r="27864" spans="1:10" x14ac:dyDescent="0.25">
      <c r="A27864">
        <f t="shared" si="872"/>
        <v>27862</v>
      </c>
      <c r="B27864" s="22">
        <v>0</v>
      </c>
      <c r="J27864" s="6">
        <f t="shared" si="871"/>
        <v>16272920094200.813</v>
      </c>
    </row>
    <row r="27865" spans="1:10" x14ac:dyDescent="0.25">
      <c r="A27865">
        <f t="shared" si="872"/>
        <v>27863</v>
      </c>
      <c r="B27865" s="22">
        <v>0</v>
      </c>
      <c r="J27865" s="6">
        <f t="shared" si="871"/>
        <v>16272920094200.813</v>
      </c>
    </row>
    <row r="27866" spans="1:10" x14ac:dyDescent="0.25">
      <c r="A27866">
        <f t="shared" si="872"/>
        <v>27864</v>
      </c>
      <c r="B27866" s="22">
        <v>0</v>
      </c>
      <c r="J27866" s="6">
        <f t="shared" si="871"/>
        <v>16272920094200.813</v>
      </c>
    </row>
    <row r="27867" spans="1:10" x14ac:dyDescent="0.25">
      <c r="A27867">
        <f t="shared" si="872"/>
        <v>27865</v>
      </c>
      <c r="B27867" s="22">
        <v>8943680</v>
      </c>
      <c r="J27867" s="6">
        <f t="shared" si="871"/>
        <v>24105244819313.906</v>
      </c>
    </row>
    <row r="27868" spans="1:10" x14ac:dyDescent="0.25">
      <c r="A27868">
        <f t="shared" si="872"/>
        <v>27866</v>
      </c>
      <c r="B27868" s="22">
        <v>8143430</v>
      </c>
      <c r="J27868" s="6">
        <f t="shared" si="871"/>
        <v>16887655243524.369</v>
      </c>
    </row>
    <row r="27869" spans="1:10" x14ac:dyDescent="0.25">
      <c r="A27869">
        <f t="shared" si="872"/>
        <v>27867</v>
      </c>
      <c r="B27869" s="22">
        <v>8943680</v>
      </c>
      <c r="J27869" s="6">
        <f t="shared" si="871"/>
        <v>24105244819313.906</v>
      </c>
    </row>
    <row r="27870" spans="1:10" x14ac:dyDescent="0.25">
      <c r="A27870">
        <f t="shared" si="872"/>
        <v>27868</v>
      </c>
      <c r="B27870" s="22">
        <v>8143430</v>
      </c>
      <c r="J27870" s="6">
        <f t="shared" si="871"/>
        <v>16887655243524.369</v>
      </c>
    </row>
    <row r="27871" spans="1:10" x14ac:dyDescent="0.25">
      <c r="A27871">
        <f t="shared" si="872"/>
        <v>27869</v>
      </c>
      <c r="B27871" s="22">
        <v>0</v>
      </c>
      <c r="J27871" s="6">
        <f t="shared" si="871"/>
        <v>16272920094200.813</v>
      </c>
    </row>
    <row r="27872" spans="1:10" x14ac:dyDescent="0.25">
      <c r="A27872">
        <f t="shared" si="872"/>
        <v>27870</v>
      </c>
      <c r="B27872" s="22">
        <v>8943680</v>
      </c>
      <c r="J27872" s="6">
        <f t="shared" si="871"/>
        <v>24105244819313.906</v>
      </c>
    </row>
    <row r="27873" spans="1:10" x14ac:dyDescent="0.25">
      <c r="A27873">
        <f t="shared" si="872"/>
        <v>27871</v>
      </c>
      <c r="B27873" s="22">
        <v>0</v>
      </c>
      <c r="J27873" s="6">
        <f t="shared" si="871"/>
        <v>16272920094200.813</v>
      </c>
    </row>
    <row r="27874" spans="1:10" x14ac:dyDescent="0.25">
      <c r="A27874">
        <f t="shared" si="872"/>
        <v>27872</v>
      </c>
      <c r="B27874" s="22">
        <v>0</v>
      </c>
      <c r="J27874" s="6">
        <f t="shared" si="871"/>
        <v>16272920094200.813</v>
      </c>
    </row>
    <row r="27875" spans="1:10" x14ac:dyDescent="0.25">
      <c r="A27875">
        <f t="shared" si="872"/>
        <v>27873</v>
      </c>
      <c r="B27875" s="22">
        <v>8143430</v>
      </c>
      <c r="J27875" s="6">
        <f t="shared" si="871"/>
        <v>16887655243524.369</v>
      </c>
    </row>
    <row r="27876" spans="1:10" x14ac:dyDescent="0.25">
      <c r="A27876">
        <f t="shared" si="872"/>
        <v>27874</v>
      </c>
      <c r="B27876" s="22">
        <v>0</v>
      </c>
      <c r="J27876" s="6">
        <f t="shared" si="871"/>
        <v>16272920094200.813</v>
      </c>
    </row>
    <row r="27877" spans="1:10" x14ac:dyDescent="0.25">
      <c r="A27877">
        <f t="shared" si="872"/>
        <v>27875</v>
      </c>
      <c r="B27877" s="22">
        <v>0</v>
      </c>
      <c r="J27877" s="6">
        <f t="shared" si="871"/>
        <v>16272920094200.813</v>
      </c>
    </row>
    <row r="27878" spans="1:10" x14ac:dyDescent="0.25">
      <c r="A27878">
        <f t="shared" si="872"/>
        <v>27876</v>
      </c>
      <c r="B27878" s="22">
        <v>8943680</v>
      </c>
      <c r="J27878" s="6">
        <f t="shared" si="871"/>
        <v>24105244819313.906</v>
      </c>
    </row>
    <row r="27879" spans="1:10" x14ac:dyDescent="0.25">
      <c r="A27879">
        <f t="shared" si="872"/>
        <v>27877</v>
      </c>
      <c r="B27879" s="22">
        <v>8143430</v>
      </c>
      <c r="J27879" s="6">
        <f t="shared" si="871"/>
        <v>16887655243524.369</v>
      </c>
    </row>
    <row r="27880" spans="1:10" x14ac:dyDescent="0.25">
      <c r="A27880">
        <f t="shared" si="872"/>
        <v>27878</v>
      </c>
      <c r="B27880" s="22">
        <v>3250000</v>
      </c>
      <c r="J27880" s="6">
        <f t="shared" si="871"/>
        <v>614610152858.7196</v>
      </c>
    </row>
    <row r="27881" spans="1:10" x14ac:dyDescent="0.25">
      <c r="A27881">
        <f t="shared" si="872"/>
        <v>27879</v>
      </c>
      <c r="B27881" s="22">
        <v>3250000</v>
      </c>
      <c r="J27881" s="6">
        <f t="shared" si="871"/>
        <v>614610152858.7196</v>
      </c>
    </row>
    <row r="27882" spans="1:10" x14ac:dyDescent="0.25">
      <c r="A27882">
        <f t="shared" si="872"/>
        <v>27880</v>
      </c>
      <c r="B27882" s="22">
        <v>17087110</v>
      </c>
      <c r="J27882" s="6">
        <f t="shared" si="871"/>
        <v>170384444013437.47</v>
      </c>
    </row>
    <row r="27883" spans="1:10" x14ac:dyDescent="0.25">
      <c r="A27883">
        <f t="shared" si="872"/>
        <v>27881</v>
      </c>
      <c r="B27883" s="22">
        <v>0</v>
      </c>
      <c r="J27883" s="6">
        <f t="shared" si="871"/>
        <v>16272920094200.813</v>
      </c>
    </row>
    <row r="27884" spans="1:10" x14ac:dyDescent="0.25">
      <c r="A27884">
        <f t="shared" si="872"/>
        <v>27882</v>
      </c>
      <c r="B27884" s="22">
        <v>0</v>
      </c>
      <c r="J27884" s="6">
        <f t="shared" si="871"/>
        <v>16272920094200.813</v>
      </c>
    </row>
    <row r="27885" spans="1:10" x14ac:dyDescent="0.25">
      <c r="A27885">
        <f t="shared" si="872"/>
        <v>27883</v>
      </c>
      <c r="B27885" s="22">
        <v>0</v>
      </c>
      <c r="J27885" s="6">
        <f t="shared" si="871"/>
        <v>16272920094200.813</v>
      </c>
    </row>
    <row r="27886" spans="1:10" x14ac:dyDescent="0.25">
      <c r="A27886">
        <f t="shared" si="872"/>
        <v>27884</v>
      </c>
      <c r="B27886" s="22">
        <v>0</v>
      </c>
      <c r="J27886" s="6">
        <f t="shared" si="871"/>
        <v>16272920094200.813</v>
      </c>
    </row>
    <row r="27887" spans="1:10" x14ac:dyDescent="0.25">
      <c r="A27887">
        <f t="shared" si="872"/>
        <v>27885</v>
      </c>
      <c r="B27887" s="22">
        <v>8143430</v>
      </c>
      <c r="J27887" s="6">
        <f t="shared" si="871"/>
        <v>16887655243524.369</v>
      </c>
    </row>
    <row r="27888" spans="1:10" x14ac:dyDescent="0.25">
      <c r="A27888">
        <f t="shared" si="872"/>
        <v>27886</v>
      </c>
      <c r="B27888" s="22">
        <v>8943680</v>
      </c>
      <c r="J27888" s="6">
        <f t="shared" si="871"/>
        <v>24105244819313.906</v>
      </c>
    </row>
    <row r="27889" spans="1:10" x14ac:dyDescent="0.25">
      <c r="A27889">
        <f t="shared" si="872"/>
        <v>27887</v>
      </c>
      <c r="B27889" s="22">
        <v>8143430</v>
      </c>
      <c r="J27889" s="6">
        <f t="shared" si="871"/>
        <v>16887655243524.369</v>
      </c>
    </row>
    <row r="27890" spans="1:10" x14ac:dyDescent="0.25">
      <c r="A27890">
        <f t="shared" si="872"/>
        <v>27888</v>
      </c>
      <c r="B27890" s="22">
        <v>8943680</v>
      </c>
      <c r="J27890" s="6">
        <f t="shared" si="871"/>
        <v>24105244819313.906</v>
      </c>
    </row>
    <row r="27891" spans="1:10" x14ac:dyDescent="0.25">
      <c r="A27891">
        <f t="shared" si="872"/>
        <v>27889</v>
      </c>
      <c r="B27891" s="22">
        <v>0</v>
      </c>
      <c r="J27891" s="6">
        <f t="shared" si="871"/>
        <v>16272920094200.813</v>
      </c>
    </row>
    <row r="27892" spans="1:10" x14ac:dyDescent="0.25">
      <c r="A27892">
        <f t="shared" si="872"/>
        <v>27890</v>
      </c>
      <c r="B27892" s="22">
        <v>0</v>
      </c>
      <c r="J27892" s="6">
        <f t="shared" si="871"/>
        <v>16272920094200.813</v>
      </c>
    </row>
    <row r="27893" spans="1:10" x14ac:dyDescent="0.25">
      <c r="A27893">
        <f t="shared" si="872"/>
        <v>27891</v>
      </c>
      <c r="B27893" s="22">
        <v>20033582.300000001</v>
      </c>
      <c r="J27893" s="6">
        <f t="shared" si="871"/>
        <v>255987569424294.13</v>
      </c>
    </row>
    <row r="27894" spans="1:10" x14ac:dyDescent="0.25">
      <c r="A27894">
        <f t="shared" si="872"/>
        <v>27892</v>
      </c>
      <c r="B27894" s="22">
        <v>0</v>
      </c>
      <c r="J27894" s="6">
        <f t="shared" si="871"/>
        <v>16272920094200.813</v>
      </c>
    </row>
    <row r="27895" spans="1:10" x14ac:dyDescent="0.25">
      <c r="A27895">
        <f t="shared" si="872"/>
        <v>27893</v>
      </c>
      <c r="B27895" s="22">
        <v>0</v>
      </c>
      <c r="J27895" s="6">
        <f t="shared" si="871"/>
        <v>16272920094200.813</v>
      </c>
    </row>
    <row r="27896" spans="1:10" x14ac:dyDescent="0.25">
      <c r="A27896">
        <f t="shared" si="872"/>
        <v>27894</v>
      </c>
      <c r="B27896" s="22">
        <v>0</v>
      </c>
      <c r="J27896" s="6">
        <f t="shared" si="871"/>
        <v>16272920094200.813</v>
      </c>
    </row>
    <row r="27897" spans="1:10" x14ac:dyDescent="0.25">
      <c r="A27897">
        <f t="shared" si="872"/>
        <v>27895</v>
      </c>
      <c r="B27897" s="22">
        <v>0</v>
      </c>
      <c r="J27897" s="6">
        <f t="shared" si="871"/>
        <v>16272920094200.813</v>
      </c>
    </row>
    <row r="27898" spans="1:10" x14ac:dyDescent="0.25">
      <c r="A27898">
        <f t="shared" si="872"/>
        <v>27896</v>
      </c>
      <c r="B27898" s="22">
        <v>0</v>
      </c>
      <c r="J27898" s="6">
        <f t="shared" si="871"/>
        <v>16272920094200.813</v>
      </c>
    </row>
    <row r="27899" spans="1:10" x14ac:dyDescent="0.25">
      <c r="A27899">
        <f t="shared" si="872"/>
        <v>27897</v>
      </c>
      <c r="B27899" s="22">
        <v>8943680</v>
      </c>
      <c r="J27899" s="6">
        <f t="shared" si="871"/>
        <v>24105244819313.906</v>
      </c>
    </row>
    <row r="27900" spans="1:10" x14ac:dyDescent="0.25">
      <c r="A27900">
        <f t="shared" si="872"/>
        <v>27898</v>
      </c>
      <c r="B27900" s="22">
        <v>12193680</v>
      </c>
      <c r="J27900" s="6">
        <f t="shared" si="871"/>
        <v>66580854877971.813</v>
      </c>
    </row>
    <row r="27901" spans="1:10" x14ac:dyDescent="0.25">
      <c r="A27901">
        <f t="shared" si="872"/>
        <v>27899</v>
      </c>
      <c r="B27901" s="22">
        <v>0</v>
      </c>
      <c r="J27901" s="6">
        <f t="shared" si="871"/>
        <v>16272920094200.813</v>
      </c>
    </row>
    <row r="27902" spans="1:10" x14ac:dyDescent="0.25">
      <c r="A27902">
        <f t="shared" si="872"/>
        <v>27900</v>
      </c>
      <c r="B27902" s="22">
        <v>0</v>
      </c>
      <c r="J27902" s="6">
        <f t="shared" si="871"/>
        <v>16272920094200.813</v>
      </c>
    </row>
    <row r="27903" spans="1:10" x14ac:dyDescent="0.25">
      <c r="A27903">
        <f t="shared" si="872"/>
        <v>27901</v>
      </c>
      <c r="B27903" s="22">
        <v>0</v>
      </c>
      <c r="J27903" s="6">
        <f t="shared" si="871"/>
        <v>16272920094200.813</v>
      </c>
    </row>
    <row r="27904" spans="1:10" x14ac:dyDescent="0.25">
      <c r="A27904">
        <f t="shared" si="872"/>
        <v>27902</v>
      </c>
      <c r="B27904" s="22">
        <v>8943680</v>
      </c>
      <c r="J27904" s="6">
        <f t="shared" si="871"/>
        <v>24105244819313.906</v>
      </c>
    </row>
    <row r="27905" spans="1:10" x14ac:dyDescent="0.25">
      <c r="A27905">
        <f t="shared" si="872"/>
        <v>27903</v>
      </c>
      <c r="B27905" s="22">
        <v>8943680</v>
      </c>
      <c r="J27905" s="6">
        <f t="shared" si="871"/>
        <v>24105244819313.906</v>
      </c>
    </row>
    <row r="27906" spans="1:10" x14ac:dyDescent="0.25">
      <c r="A27906">
        <f t="shared" si="872"/>
        <v>27904</v>
      </c>
      <c r="B27906" s="22">
        <v>0</v>
      </c>
      <c r="J27906" s="6">
        <f t="shared" si="871"/>
        <v>16272920094200.813</v>
      </c>
    </row>
    <row r="27907" spans="1:10" x14ac:dyDescent="0.25">
      <c r="A27907">
        <f t="shared" si="872"/>
        <v>27905</v>
      </c>
      <c r="B27907" s="22">
        <v>0</v>
      </c>
      <c r="J27907" s="6">
        <f t="shared" ref="J27907:J27970" si="873">(B27907-$I$6)^2</f>
        <v>16272920094200.813</v>
      </c>
    </row>
    <row r="27908" spans="1:10" x14ac:dyDescent="0.25">
      <c r="A27908">
        <f t="shared" ref="A27908:A27971" si="874">A27907+1</f>
        <v>27906</v>
      </c>
      <c r="B27908" s="22">
        <v>0</v>
      </c>
      <c r="J27908" s="6">
        <f t="shared" si="873"/>
        <v>16272920094200.813</v>
      </c>
    </row>
    <row r="27909" spans="1:10" x14ac:dyDescent="0.25">
      <c r="A27909">
        <f t="shared" si="874"/>
        <v>27907</v>
      </c>
      <c r="B27909" s="22">
        <v>0</v>
      </c>
      <c r="J27909" s="6">
        <f t="shared" si="873"/>
        <v>16272920094200.813</v>
      </c>
    </row>
    <row r="27910" spans="1:10" x14ac:dyDescent="0.25">
      <c r="A27910">
        <f t="shared" si="874"/>
        <v>27908</v>
      </c>
      <c r="B27910" s="22">
        <v>8143430</v>
      </c>
      <c r="J27910" s="6">
        <f t="shared" si="873"/>
        <v>16887655243524.369</v>
      </c>
    </row>
    <row r="27911" spans="1:10" x14ac:dyDescent="0.25">
      <c r="A27911">
        <f t="shared" si="874"/>
        <v>27909</v>
      </c>
      <c r="B27911" s="22">
        <v>0</v>
      </c>
      <c r="J27911" s="6">
        <f t="shared" si="873"/>
        <v>16272920094200.813</v>
      </c>
    </row>
    <row r="27912" spans="1:10" x14ac:dyDescent="0.25">
      <c r="A27912">
        <f t="shared" si="874"/>
        <v>27910</v>
      </c>
      <c r="B27912" s="22">
        <v>8943680</v>
      </c>
      <c r="J27912" s="6">
        <f t="shared" si="873"/>
        <v>24105244819313.906</v>
      </c>
    </row>
    <row r="27913" spans="1:10" x14ac:dyDescent="0.25">
      <c r="A27913">
        <f t="shared" si="874"/>
        <v>27911</v>
      </c>
      <c r="B27913" s="22">
        <v>0</v>
      </c>
      <c r="J27913" s="6">
        <f t="shared" si="873"/>
        <v>16272920094200.813</v>
      </c>
    </row>
    <row r="27914" spans="1:10" x14ac:dyDescent="0.25">
      <c r="A27914">
        <f t="shared" si="874"/>
        <v>27912</v>
      </c>
      <c r="B27914" s="22">
        <v>0</v>
      </c>
      <c r="J27914" s="6">
        <f t="shared" si="873"/>
        <v>16272920094200.813</v>
      </c>
    </row>
    <row r="27915" spans="1:10" x14ac:dyDescent="0.25">
      <c r="A27915">
        <f t="shared" si="874"/>
        <v>27913</v>
      </c>
      <c r="B27915" s="22">
        <v>17087110</v>
      </c>
      <c r="J27915" s="6">
        <f t="shared" si="873"/>
        <v>170384444013437.47</v>
      </c>
    </row>
    <row r="27916" spans="1:10" x14ac:dyDescent="0.25">
      <c r="A27916">
        <f t="shared" si="874"/>
        <v>27914</v>
      </c>
      <c r="B27916" s="22">
        <v>0</v>
      </c>
      <c r="J27916" s="6">
        <f t="shared" si="873"/>
        <v>16272920094200.813</v>
      </c>
    </row>
    <row r="27917" spans="1:10" x14ac:dyDescent="0.25">
      <c r="A27917">
        <f t="shared" si="874"/>
        <v>27915</v>
      </c>
      <c r="B27917" s="22">
        <v>0</v>
      </c>
      <c r="J27917" s="6">
        <f t="shared" si="873"/>
        <v>16272920094200.813</v>
      </c>
    </row>
    <row r="27918" spans="1:10" x14ac:dyDescent="0.25">
      <c r="A27918">
        <f t="shared" si="874"/>
        <v>27916</v>
      </c>
      <c r="B27918" s="22">
        <v>0</v>
      </c>
      <c r="J27918" s="6">
        <f t="shared" si="873"/>
        <v>16272920094200.813</v>
      </c>
    </row>
    <row r="27919" spans="1:10" x14ac:dyDescent="0.25">
      <c r="A27919">
        <f t="shared" si="874"/>
        <v>27917</v>
      </c>
      <c r="B27919" s="22">
        <v>3000000</v>
      </c>
      <c r="J27919" s="6">
        <f t="shared" si="873"/>
        <v>1069095532961.9576</v>
      </c>
    </row>
    <row r="27920" spans="1:10" x14ac:dyDescent="0.25">
      <c r="A27920">
        <f t="shared" si="874"/>
        <v>27918</v>
      </c>
      <c r="B27920" s="22">
        <v>0</v>
      </c>
      <c r="J27920" s="6">
        <f t="shared" si="873"/>
        <v>16272920094200.813</v>
      </c>
    </row>
    <row r="27921" spans="1:10" x14ac:dyDescent="0.25">
      <c r="A27921">
        <f t="shared" si="874"/>
        <v>27919</v>
      </c>
      <c r="B27921" s="22">
        <v>8143430</v>
      </c>
      <c r="J27921" s="6">
        <f t="shared" si="873"/>
        <v>16887655243524.369</v>
      </c>
    </row>
    <row r="27922" spans="1:10" x14ac:dyDescent="0.25">
      <c r="A27922">
        <f t="shared" si="874"/>
        <v>27920</v>
      </c>
      <c r="B27922" s="22">
        <v>8143430</v>
      </c>
      <c r="J27922" s="6">
        <f t="shared" si="873"/>
        <v>16887655243524.369</v>
      </c>
    </row>
    <row r="27923" spans="1:10" x14ac:dyDescent="0.25">
      <c r="A27923">
        <f t="shared" si="874"/>
        <v>27921</v>
      </c>
      <c r="B27923" s="22">
        <v>0</v>
      </c>
      <c r="J27923" s="6">
        <f t="shared" si="873"/>
        <v>16272920094200.813</v>
      </c>
    </row>
    <row r="27924" spans="1:10" x14ac:dyDescent="0.25">
      <c r="A27924">
        <f t="shared" si="874"/>
        <v>27922</v>
      </c>
      <c r="B27924" s="22">
        <v>8143430</v>
      </c>
      <c r="J27924" s="6">
        <f t="shared" si="873"/>
        <v>16887655243524.369</v>
      </c>
    </row>
    <row r="27925" spans="1:10" x14ac:dyDescent="0.25">
      <c r="A27925">
        <f t="shared" si="874"/>
        <v>27923</v>
      </c>
      <c r="B27925" s="22">
        <v>0</v>
      </c>
      <c r="J27925" s="6">
        <f t="shared" si="873"/>
        <v>16272920094200.813</v>
      </c>
    </row>
    <row r="27926" spans="1:10" x14ac:dyDescent="0.25">
      <c r="A27926">
        <f t="shared" si="874"/>
        <v>27924</v>
      </c>
      <c r="B27926" s="22">
        <v>0</v>
      </c>
      <c r="J27926" s="6">
        <f t="shared" si="873"/>
        <v>16272920094200.813</v>
      </c>
    </row>
    <row r="27927" spans="1:10" x14ac:dyDescent="0.25">
      <c r="A27927">
        <f t="shared" si="874"/>
        <v>27925</v>
      </c>
      <c r="B27927" s="22">
        <v>8143430</v>
      </c>
      <c r="J27927" s="6">
        <f t="shared" si="873"/>
        <v>16887655243524.369</v>
      </c>
    </row>
    <row r="27928" spans="1:10" x14ac:dyDescent="0.25">
      <c r="A27928">
        <f t="shared" si="874"/>
        <v>27926</v>
      </c>
      <c r="B27928" s="22">
        <v>8143430</v>
      </c>
      <c r="J27928" s="6">
        <f t="shared" si="873"/>
        <v>16887655243524.369</v>
      </c>
    </row>
    <row r="27929" spans="1:10" x14ac:dyDescent="0.25">
      <c r="A27929">
        <f t="shared" si="874"/>
        <v>27927</v>
      </c>
      <c r="B27929" s="22">
        <v>3000000</v>
      </c>
      <c r="J27929" s="6">
        <f t="shared" si="873"/>
        <v>1069095532961.9576</v>
      </c>
    </row>
    <row r="27930" spans="1:10" x14ac:dyDescent="0.25">
      <c r="A27930">
        <f t="shared" si="874"/>
        <v>27928</v>
      </c>
      <c r="B27930" s="22">
        <v>8143430</v>
      </c>
      <c r="J27930" s="6">
        <f t="shared" si="873"/>
        <v>16887655243524.369</v>
      </c>
    </row>
    <row r="27931" spans="1:10" x14ac:dyDescent="0.25">
      <c r="A27931">
        <f t="shared" si="874"/>
        <v>27929</v>
      </c>
      <c r="B27931" s="22">
        <v>0</v>
      </c>
      <c r="J27931" s="6">
        <f t="shared" si="873"/>
        <v>16272920094200.813</v>
      </c>
    </row>
    <row r="27932" spans="1:10" x14ac:dyDescent="0.25">
      <c r="A27932">
        <f t="shared" si="874"/>
        <v>27930</v>
      </c>
      <c r="B27932" s="22">
        <v>0</v>
      </c>
      <c r="J27932" s="6">
        <f t="shared" si="873"/>
        <v>16272920094200.813</v>
      </c>
    </row>
    <row r="27933" spans="1:10" x14ac:dyDescent="0.25">
      <c r="A27933">
        <f t="shared" si="874"/>
        <v>27931</v>
      </c>
      <c r="B27933" s="22">
        <v>8143430</v>
      </c>
      <c r="J27933" s="6">
        <f t="shared" si="873"/>
        <v>16887655243524.369</v>
      </c>
    </row>
    <row r="27934" spans="1:10" x14ac:dyDescent="0.25">
      <c r="A27934">
        <f t="shared" si="874"/>
        <v>27932</v>
      </c>
      <c r="B27934" s="22">
        <v>8943680</v>
      </c>
      <c r="J27934" s="6">
        <f t="shared" si="873"/>
        <v>24105244819313.906</v>
      </c>
    </row>
    <row r="27935" spans="1:10" x14ac:dyDescent="0.25">
      <c r="A27935">
        <f t="shared" si="874"/>
        <v>27933</v>
      </c>
      <c r="B27935" s="22">
        <v>0</v>
      </c>
      <c r="J27935" s="6">
        <f t="shared" si="873"/>
        <v>16272920094200.813</v>
      </c>
    </row>
    <row r="27936" spans="1:10" x14ac:dyDescent="0.25">
      <c r="A27936">
        <f t="shared" si="874"/>
        <v>27934</v>
      </c>
      <c r="B27936" s="22">
        <v>0</v>
      </c>
      <c r="J27936" s="6">
        <f t="shared" si="873"/>
        <v>16272920094200.813</v>
      </c>
    </row>
    <row r="27937" spans="1:10" x14ac:dyDescent="0.25">
      <c r="A27937">
        <f t="shared" si="874"/>
        <v>27935</v>
      </c>
      <c r="B27937" s="22">
        <v>0</v>
      </c>
      <c r="J27937" s="6">
        <f t="shared" si="873"/>
        <v>16272920094200.813</v>
      </c>
    </row>
    <row r="27938" spans="1:10" x14ac:dyDescent="0.25">
      <c r="A27938">
        <f t="shared" si="874"/>
        <v>27936</v>
      </c>
      <c r="B27938" s="22">
        <v>0</v>
      </c>
      <c r="J27938" s="6">
        <f t="shared" si="873"/>
        <v>16272920094200.813</v>
      </c>
    </row>
    <row r="27939" spans="1:10" x14ac:dyDescent="0.25">
      <c r="A27939">
        <f t="shared" si="874"/>
        <v>27937</v>
      </c>
      <c r="B27939" s="22">
        <v>3250000</v>
      </c>
      <c r="J27939" s="6">
        <f t="shared" si="873"/>
        <v>614610152858.7196</v>
      </c>
    </row>
    <row r="27940" spans="1:10" x14ac:dyDescent="0.25">
      <c r="A27940">
        <f t="shared" si="874"/>
        <v>27938</v>
      </c>
      <c r="B27940" s="22">
        <v>8943680</v>
      </c>
      <c r="J27940" s="6">
        <f t="shared" si="873"/>
        <v>24105244819313.906</v>
      </c>
    </row>
    <row r="27941" spans="1:10" x14ac:dyDescent="0.25">
      <c r="A27941">
        <f t="shared" si="874"/>
        <v>27939</v>
      </c>
      <c r="B27941" s="22">
        <v>0</v>
      </c>
      <c r="J27941" s="6">
        <f t="shared" si="873"/>
        <v>16272920094200.813</v>
      </c>
    </row>
    <row r="27942" spans="1:10" x14ac:dyDescent="0.25">
      <c r="A27942">
        <f t="shared" si="874"/>
        <v>27940</v>
      </c>
      <c r="B27942" s="22">
        <v>0</v>
      </c>
      <c r="J27942" s="6">
        <f t="shared" si="873"/>
        <v>16272920094200.813</v>
      </c>
    </row>
    <row r="27943" spans="1:10" x14ac:dyDescent="0.25">
      <c r="A27943">
        <f t="shared" si="874"/>
        <v>27941</v>
      </c>
      <c r="B27943" s="22">
        <v>0</v>
      </c>
      <c r="J27943" s="6">
        <f t="shared" si="873"/>
        <v>16272920094200.813</v>
      </c>
    </row>
    <row r="27944" spans="1:10" x14ac:dyDescent="0.25">
      <c r="A27944">
        <f t="shared" si="874"/>
        <v>27942</v>
      </c>
      <c r="B27944" s="22">
        <v>17087110</v>
      </c>
      <c r="J27944" s="6">
        <f t="shared" si="873"/>
        <v>170384444013437.47</v>
      </c>
    </row>
    <row r="27945" spans="1:10" x14ac:dyDescent="0.25">
      <c r="A27945">
        <f t="shared" si="874"/>
        <v>27943</v>
      </c>
      <c r="B27945" s="22">
        <v>0</v>
      </c>
      <c r="J27945" s="6">
        <f t="shared" si="873"/>
        <v>16272920094200.813</v>
      </c>
    </row>
    <row r="27946" spans="1:10" x14ac:dyDescent="0.25">
      <c r="A27946">
        <f t="shared" si="874"/>
        <v>27944</v>
      </c>
      <c r="B27946" s="22">
        <v>0</v>
      </c>
      <c r="J27946" s="6">
        <f t="shared" si="873"/>
        <v>16272920094200.813</v>
      </c>
    </row>
    <row r="27947" spans="1:10" x14ac:dyDescent="0.25">
      <c r="A27947">
        <f t="shared" si="874"/>
        <v>27945</v>
      </c>
      <c r="B27947" s="22">
        <v>8943680</v>
      </c>
      <c r="J27947" s="6">
        <f t="shared" si="873"/>
        <v>24105244819313.906</v>
      </c>
    </row>
    <row r="27948" spans="1:10" x14ac:dyDescent="0.25">
      <c r="A27948">
        <f t="shared" si="874"/>
        <v>27946</v>
      </c>
      <c r="B27948" s="22">
        <v>0</v>
      </c>
      <c r="J27948" s="6">
        <f t="shared" si="873"/>
        <v>16272920094200.813</v>
      </c>
    </row>
    <row r="27949" spans="1:10" x14ac:dyDescent="0.25">
      <c r="A27949">
        <f t="shared" si="874"/>
        <v>27947</v>
      </c>
      <c r="B27949" s="22">
        <v>0</v>
      </c>
      <c r="J27949" s="6">
        <f t="shared" si="873"/>
        <v>16272920094200.813</v>
      </c>
    </row>
    <row r="27950" spans="1:10" x14ac:dyDescent="0.25">
      <c r="A27950">
        <f t="shared" si="874"/>
        <v>27948</v>
      </c>
      <c r="B27950" s="22">
        <v>0</v>
      </c>
      <c r="J27950" s="6">
        <f t="shared" si="873"/>
        <v>16272920094200.813</v>
      </c>
    </row>
    <row r="27951" spans="1:10" x14ac:dyDescent="0.25">
      <c r="A27951">
        <f t="shared" si="874"/>
        <v>27949</v>
      </c>
      <c r="B27951" s="22">
        <v>0</v>
      </c>
      <c r="J27951" s="6">
        <f t="shared" si="873"/>
        <v>16272920094200.813</v>
      </c>
    </row>
    <row r="27952" spans="1:10" x14ac:dyDescent="0.25">
      <c r="A27952">
        <f t="shared" si="874"/>
        <v>27950</v>
      </c>
      <c r="B27952" s="22">
        <v>0</v>
      </c>
      <c r="J27952" s="6">
        <f t="shared" si="873"/>
        <v>16272920094200.813</v>
      </c>
    </row>
    <row r="27953" spans="1:10" x14ac:dyDescent="0.25">
      <c r="A27953">
        <f t="shared" si="874"/>
        <v>27951</v>
      </c>
      <c r="B27953" s="22">
        <v>0</v>
      </c>
      <c r="J27953" s="6">
        <f t="shared" si="873"/>
        <v>16272920094200.813</v>
      </c>
    </row>
    <row r="27954" spans="1:10" x14ac:dyDescent="0.25">
      <c r="A27954">
        <f t="shared" si="874"/>
        <v>27952</v>
      </c>
      <c r="B27954" s="22">
        <v>3250000</v>
      </c>
      <c r="J27954" s="6">
        <f t="shared" si="873"/>
        <v>614610152858.7196</v>
      </c>
    </row>
    <row r="27955" spans="1:10" x14ac:dyDescent="0.25">
      <c r="A27955">
        <f t="shared" si="874"/>
        <v>27953</v>
      </c>
      <c r="B27955" s="22">
        <v>0</v>
      </c>
      <c r="J27955" s="6">
        <f t="shared" si="873"/>
        <v>16272920094200.813</v>
      </c>
    </row>
    <row r="27956" spans="1:10" x14ac:dyDescent="0.25">
      <c r="A27956">
        <f t="shared" si="874"/>
        <v>27954</v>
      </c>
      <c r="B27956" s="22">
        <v>0</v>
      </c>
      <c r="J27956" s="6">
        <f t="shared" si="873"/>
        <v>16272920094200.813</v>
      </c>
    </row>
    <row r="27957" spans="1:10" x14ac:dyDescent="0.25">
      <c r="A27957">
        <f t="shared" si="874"/>
        <v>27955</v>
      </c>
      <c r="B27957" s="22">
        <v>0</v>
      </c>
      <c r="J27957" s="6">
        <f t="shared" si="873"/>
        <v>16272920094200.813</v>
      </c>
    </row>
    <row r="27958" spans="1:10" x14ac:dyDescent="0.25">
      <c r="A27958">
        <f t="shared" si="874"/>
        <v>27956</v>
      </c>
      <c r="B27958" s="22">
        <v>0</v>
      </c>
      <c r="J27958" s="6">
        <f t="shared" si="873"/>
        <v>16272920094200.813</v>
      </c>
    </row>
    <row r="27959" spans="1:10" x14ac:dyDescent="0.25">
      <c r="A27959">
        <f t="shared" si="874"/>
        <v>27957</v>
      </c>
      <c r="B27959" s="22">
        <v>3250000</v>
      </c>
      <c r="J27959" s="6">
        <f t="shared" si="873"/>
        <v>614610152858.7196</v>
      </c>
    </row>
    <row r="27960" spans="1:10" x14ac:dyDescent="0.25">
      <c r="A27960">
        <f t="shared" si="874"/>
        <v>27958</v>
      </c>
      <c r="B27960" s="22">
        <v>8143430</v>
      </c>
      <c r="J27960" s="6">
        <f t="shared" si="873"/>
        <v>16887655243524.369</v>
      </c>
    </row>
    <row r="27961" spans="1:10" x14ac:dyDescent="0.25">
      <c r="A27961">
        <f t="shared" si="874"/>
        <v>27959</v>
      </c>
      <c r="B27961" s="22">
        <v>8943680</v>
      </c>
      <c r="J27961" s="6">
        <f t="shared" si="873"/>
        <v>24105244819313.906</v>
      </c>
    </row>
    <row r="27962" spans="1:10" x14ac:dyDescent="0.25">
      <c r="A27962">
        <f t="shared" si="874"/>
        <v>27960</v>
      </c>
      <c r="B27962" s="22">
        <v>0</v>
      </c>
      <c r="J27962" s="6">
        <f t="shared" si="873"/>
        <v>16272920094200.813</v>
      </c>
    </row>
    <row r="27963" spans="1:10" x14ac:dyDescent="0.25">
      <c r="A27963">
        <f t="shared" si="874"/>
        <v>27961</v>
      </c>
      <c r="B27963" s="22">
        <v>8143430</v>
      </c>
      <c r="J27963" s="6">
        <f t="shared" si="873"/>
        <v>16887655243524.369</v>
      </c>
    </row>
    <row r="27964" spans="1:10" x14ac:dyDescent="0.25">
      <c r="A27964">
        <f t="shared" si="874"/>
        <v>27962</v>
      </c>
      <c r="B27964" s="22">
        <v>0</v>
      </c>
      <c r="J27964" s="6">
        <f t="shared" si="873"/>
        <v>16272920094200.813</v>
      </c>
    </row>
    <row r="27965" spans="1:10" x14ac:dyDescent="0.25">
      <c r="A27965">
        <f t="shared" si="874"/>
        <v>27963</v>
      </c>
      <c r="B27965" s="22">
        <v>0</v>
      </c>
      <c r="J27965" s="6">
        <f t="shared" si="873"/>
        <v>16272920094200.813</v>
      </c>
    </row>
    <row r="27966" spans="1:10" x14ac:dyDescent="0.25">
      <c r="A27966">
        <f t="shared" si="874"/>
        <v>27964</v>
      </c>
      <c r="B27966" s="22">
        <v>17087110</v>
      </c>
      <c r="J27966" s="6">
        <f t="shared" si="873"/>
        <v>170384444013437.47</v>
      </c>
    </row>
    <row r="27967" spans="1:10" x14ac:dyDescent="0.25">
      <c r="A27967">
        <f t="shared" si="874"/>
        <v>27965</v>
      </c>
      <c r="B27967" s="22">
        <v>8943680</v>
      </c>
      <c r="J27967" s="6">
        <f t="shared" si="873"/>
        <v>24105244819313.906</v>
      </c>
    </row>
    <row r="27968" spans="1:10" x14ac:dyDescent="0.25">
      <c r="A27968">
        <f t="shared" si="874"/>
        <v>27966</v>
      </c>
      <c r="B27968" s="22">
        <v>8943680</v>
      </c>
      <c r="J27968" s="6">
        <f t="shared" si="873"/>
        <v>24105244819313.906</v>
      </c>
    </row>
    <row r="27969" spans="1:10" x14ac:dyDescent="0.25">
      <c r="A27969">
        <f t="shared" si="874"/>
        <v>27967</v>
      </c>
      <c r="B27969" s="22">
        <v>20087110</v>
      </c>
      <c r="J27969" s="6">
        <f t="shared" si="873"/>
        <v>257703279452198.59</v>
      </c>
    </row>
    <row r="27970" spans="1:10" x14ac:dyDescent="0.25">
      <c r="A27970">
        <f t="shared" si="874"/>
        <v>27968</v>
      </c>
      <c r="B27970" s="22">
        <v>0</v>
      </c>
      <c r="J27970" s="6">
        <f t="shared" si="873"/>
        <v>16272920094200.813</v>
      </c>
    </row>
    <row r="27971" spans="1:10" x14ac:dyDescent="0.25">
      <c r="A27971">
        <f t="shared" si="874"/>
        <v>27969</v>
      </c>
      <c r="B27971" s="22">
        <v>0</v>
      </c>
      <c r="J27971" s="6">
        <f t="shared" ref="J27971:J28034" si="875">(B27971-$I$6)^2</f>
        <v>16272920094200.813</v>
      </c>
    </row>
    <row r="27972" spans="1:10" x14ac:dyDescent="0.25">
      <c r="A27972">
        <f t="shared" ref="A27972:A28035" si="876">A27971+1</f>
        <v>27970</v>
      </c>
      <c r="B27972" s="22">
        <v>8943680</v>
      </c>
      <c r="J27972" s="6">
        <f t="shared" si="875"/>
        <v>24105244819313.906</v>
      </c>
    </row>
    <row r="27973" spans="1:10" x14ac:dyDescent="0.25">
      <c r="A27973">
        <f t="shared" si="876"/>
        <v>27971</v>
      </c>
      <c r="B27973" s="22">
        <v>0</v>
      </c>
      <c r="J27973" s="6">
        <f t="shared" si="875"/>
        <v>16272920094200.813</v>
      </c>
    </row>
    <row r="27974" spans="1:10" x14ac:dyDescent="0.25">
      <c r="A27974">
        <f t="shared" si="876"/>
        <v>27972</v>
      </c>
      <c r="B27974" s="22">
        <v>0</v>
      </c>
      <c r="J27974" s="6">
        <f t="shared" si="875"/>
        <v>16272920094200.813</v>
      </c>
    </row>
    <row r="27975" spans="1:10" x14ac:dyDescent="0.25">
      <c r="A27975">
        <f t="shared" si="876"/>
        <v>27973</v>
      </c>
      <c r="B27975" s="22">
        <v>0</v>
      </c>
      <c r="J27975" s="6">
        <f t="shared" si="875"/>
        <v>16272920094200.813</v>
      </c>
    </row>
    <row r="27976" spans="1:10" x14ac:dyDescent="0.25">
      <c r="A27976">
        <f t="shared" si="876"/>
        <v>27974</v>
      </c>
      <c r="B27976" s="22">
        <v>0</v>
      </c>
      <c r="J27976" s="6">
        <f t="shared" si="875"/>
        <v>16272920094200.813</v>
      </c>
    </row>
    <row r="27977" spans="1:10" x14ac:dyDescent="0.25">
      <c r="A27977">
        <f t="shared" si="876"/>
        <v>27975</v>
      </c>
      <c r="B27977" s="22">
        <v>17087110</v>
      </c>
      <c r="J27977" s="6">
        <f t="shared" si="875"/>
        <v>170384444013437.47</v>
      </c>
    </row>
    <row r="27978" spans="1:10" x14ac:dyDescent="0.25">
      <c r="A27978">
        <f t="shared" si="876"/>
        <v>27976</v>
      </c>
      <c r="B27978" s="22">
        <v>0</v>
      </c>
      <c r="J27978" s="6">
        <f t="shared" si="875"/>
        <v>16272920094200.813</v>
      </c>
    </row>
    <row r="27979" spans="1:10" x14ac:dyDescent="0.25">
      <c r="A27979">
        <f t="shared" si="876"/>
        <v>27977</v>
      </c>
      <c r="B27979" s="22">
        <v>8943680</v>
      </c>
      <c r="J27979" s="6">
        <f t="shared" si="875"/>
        <v>24105244819313.906</v>
      </c>
    </row>
    <row r="27980" spans="1:10" x14ac:dyDescent="0.25">
      <c r="A27980">
        <f t="shared" si="876"/>
        <v>27978</v>
      </c>
      <c r="B27980" s="22">
        <v>0</v>
      </c>
      <c r="J27980" s="6">
        <f t="shared" si="875"/>
        <v>16272920094200.813</v>
      </c>
    </row>
    <row r="27981" spans="1:10" x14ac:dyDescent="0.25">
      <c r="A27981">
        <f t="shared" si="876"/>
        <v>27979</v>
      </c>
      <c r="B27981" s="22">
        <v>8943680</v>
      </c>
      <c r="J27981" s="6">
        <f t="shared" si="875"/>
        <v>24105244819313.906</v>
      </c>
    </row>
    <row r="27982" spans="1:10" x14ac:dyDescent="0.25">
      <c r="A27982">
        <f t="shared" si="876"/>
        <v>27980</v>
      </c>
      <c r="B27982" s="22">
        <v>0</v>
      </c>
      <c r="J27982" s="6">
        <f t="shared" si="875"/>
        <v>16272920094200.813</v>
      </c>
    </row>
    <row r="27983" spans="1:10" x14ac:dyDescent="0.25">
      <c r="A27983">
        <f t="shared" si="876"/>
        <v>27981</v>
      </c>
      <c r="B27983" s="22">
        <v>0</v>
      </c>
      <c r="J27983" s="6">
        <f t="shared" si="875"/>
        <v>16272920094200.813</v>
      </c>
    </row>
    <row r="27984" spans="1:10" x14ac:dyDescent="0.25">
      <c r="A27984">
        <f t="shared" si="876"/>
        <v>27982</v>
      </c>
      <c r="B27984" s="22">
        <v>0</v>
      </c>
      <c r="J27984" s="6">
        <f t="shared" si="875"/>
        <v>16272920094200.813</v>
      </c>
    </row>
    <row r="27985" spans="1:10" x14ac:dyDescent="0.25">
      <c r="A27985">
        <f t="shared" si="876"/>
        <v>27983</v>
      </c>
      <c r="B27985" s="22">
        <v>0</v>
      </c>
      <c r="J27985" s="6">
        <f t="shared" si="875"/>
        <v>16272920094200.813</v>
      </c>
    </row>
    <row r="27986" spans="1:10" x14ac:dyDescent="0.25">
      <c r="A27986">
        <f t="shared" si="876"/>
        <v>27984</v>
      </c>
      <c r="B27986" s="22">
        <v>0</v>
      </c>
      <c r="J27986" s="6">
        <f t="shared" si="875"/>
        <v>16272920094200.813</v>
      </c>
    </row>
    <row r="27987" spans="1:10" x14ac:dyDescent="0.25">
      <c r="A27987">
        <f t="shared" si="876"/>
        <v>27985</v>
      </c>
      <c r="B27987" s="22">
        <v>8943680</v>
      </c>
      <c r="J27987" s="6">
        <f t="shared" si="875"/>
        <v>24105244819313.906</v>
      </c>
    </row>
    <row r="27988" spans="1:10" x14ac:dyDescent="0.25">
      <c r="A27988">
        <f t="shared" si="876"/>
        <v>27986</v>
      </c>
      <c r="B27988" s="22">
        <v>8143430</v>
      </c>
      <c r="J27988" s="6">
        <f t="shared" si="875"/>
        <v>16887655243524.369</v>
      </c>
    </row>
    <row r="27989" spans="1:10" x14ac:dyDescent="0.25">
      <c r="A27989">
        <f t="shared" si="876"/>
        <v>27987</v>
      </c>
      <c r="B27989" s="22">
        <v>8943680</v>
      </c>
      <c r="J27989" s="6">
        <f t="shared" si="875"/>
        <v>24105244819313.906</v>
      </c>
    </row>
    <row r="27990" spans="1:10" x14ac:dyDescent="0.25">
      <c r="A27990">
        <f t="shared" si="876"/>
        <v>27988</v>
      </c>
      <c r="B27990" s="22">
        <v>0</v>
      </c>
      <c r="J27990" s="6">
        <f t="shared" si="875"/>
        <v>16272920094200.813</v>
      </c>
    </row>
    <row r="27991" spans="1:10" x14ac:dyDescent="0.25">
      <c r="A27991">
        <f t="shared" si="876"/>
        <v>27989</v>
      </c>
      <c r="B27991" s="22">
        <v>0</v>
      </c>
      <c r="J27991" s="6">
        <f t="shared" si="875"/>
        <v>16272920094200.813</v>
      </c>
    </row>
    <row r="27992" spans="1:10" x14ac:dyDescent="0.25">
      <c r="A27992">
        <f t="shared" si="876"/>
        <v>27990</v>
      </c>
      <c r="B27992" s="22">
        <v>0</v>
      </c>
      <c r="J27992" s="6">
        <f t="shared" si="875"/>
        <v>16272920094200.813</v>
      </c>
    </row>
    <row r="27993" spans="1:10" x14ac:dyDescent="0.25">
      <c r="A27993">
        <f t="shared" si="876"/>
        <v>27991</v>
      </c>
      <c r="B27993" s="22">
        <v>0</v>
      </c>
      <c r="J27993" s="6">
        <f t="shared" si="875"/>
        <v>16272920094200.813</v>
      </c>
    </row>
    <row r="27994" spans="1:10" x14ac:dyDescent="0.25">
      <c r="A27994">
        <f t="shared" si="876"/>
        <v>27992</v>
      </c>
      <c r="B27994" s="22">
        <v>0</v>
      </c>
      <c r="J27994" s="6">
        <f t="shared" si="875"/>
        <v>16272920094200.813</v>
      </c>
    </row>
    <row r="27995" spans="1:10" x14ac:dyDescent="0.25">
      <c r="A27995">
        <f t="shared" si="876"/>
        <v>27993</v>
      </c>
      <c r="B27995" s="22">
        <v>8143430</v>
      </c>
      <c r="J27995" s="6">
        <f t="shared" si="875"/>
        <v>16887655243524.369</v>
      </c>
    </row>
    <row r="27996" spans="1:10" x14ac:dyDescent="0.25">
      <c r="A27996">
        <f t="shared" si="876"/>
        <v>27994</v>
      </c>
      <c r="B27996" s="22">
        <v>0</v>
      </c>
      <c r="J27996" s="6">
        <f t="shared" si="875"/>
        <v>16272920094200.813</v>
      </c>
    </row>
    <row r="27997" spans="1:10" x14ac:dyDescent="0.25">
      <c r="A27997">
        <f t="shared" si="876"/>
        <v>27995</v>
      </c>
      <c r="B27997" s="22">
        <v>0</v>
      </c>
      <c r="J27997" s="6">
        <f t="shared" si="875"/>
        <v>16272920094200.813</v>
      </c>
    </row>
    <row r="27998" spans="1:10" x14ac:dyDescent="0.25">
      <c r="A27998">
        <f t="shared" si="876"/>
        <v>27996</v>
      </c>
      <c r="B27998" s="22">
        <v>0</v>
      </c>
      <c r="J27998" s="6">
        <f t="shared" si="875"/>
        <v>16272920094200.813</v>
      </c>
    </row>
    <row r="27999" spans="1:10" x14ac:dyDescent="0.25">
      <c r="A27999">
        <f t="shared" si="876"/>
        <v>27997</v>
      </c>
      <c r="B27999" s="22">
        <v>0</v>
      </c>
      <c r="J27999" s="6">
        <f t="shared" si="875"/>
        <v>16272920094200.813</v>
      </c>
    </row>
    <row r="28000" spans="1:10" x14ac:dyDescent="0.25">
      <c r="A28000">
        <f t="shared" si="876"/>
        <v>27998</v>
      </c>
      <c r="B28000" s="22">
        <v>3250000</v>
      </c>
      <c r="J28000" s="6">
        <f t="shared" si="875"/>
        <v>614610152858.7196</v>
      </c>
    </row>
    <row r="28001" spans="1:10" x14ac:dyDescent="0.25">
      <c r="A28001">
        <f t="shared" si="876"/>
        <v>27999</v>
      </c>
      <c r="B28001" s="22">
        <v>0</v>
      </c>
      <c r="J28001" s="6">
        <f t="shared" si="875"/>
        <v>16272920094200.813</v>
      </c>
    </row>
    <row r="28002" spans="1:10" x14ac:dyDescent="0.25">
      <c r="A28002">
        <f t="shared" si="876"/>
        <v>28000</v>
      </c>
      <c r="B28002" s="22">
        <v>0</v>
      </c>
      <c r="J28002" s="6">
        <f t="shared" si="875"/>
        <v>16272920094200.813</v>
      </c>
    </row>
    <row r="28003" spans="1:10" x14ac:dyDescent="0.25">
      <c r="A28003">
        <f t="shared" si="876"/>
        <v>28001</v>
      </c>
      <c r="B28003" s="22">
        <v>8143430</v>
      </c>
      <c r="J28003" s="6">
        <f t="shared" si="875"/>
        <v>16887655243524.369</v>
      </c>
    </row>
    <row r="28004" spans="1:10" x14ac:dyDescent="0.25">
      <c r="A28004">
        <f t="shared" si="876"/>
        <v>28002</v>
      </c>
      <c r="B28004" s="22">
        <v>8143430</v>
      </c>
      <c r="J28004" s="6">
        <f t="shared" si="875"/>
        <v>16887655243524.369</v>
      </c>
    </row>
    <row r="28005" spans="1:10" x14ac:dyDescent="0.25">
      <c r="A28005">
        <f t="shared" si="876"/>
        <v>28003</v>
      </c>
      <c r="B28005" s="22">
        <v>0</v>
      </c>
      <c r="J28005" s="6">
        <f t="shared" si="875"/>
        <v>16272920094200.813</v>
      </c>
    </row>
    <row r="28006" spans="1:10" x14ac:dyDescent="0.25">
      <c r="A28006">
        <f t="shared" si="876"/>
        <v>28004</v>
      </c>
      <c r="B28006" s="22">
        <v>0</v>
      </c>
      <c r="J28006" s="6">
        <f t="shared" si="875"/>
        <v>16272920094200.813</v>
      </c>
    </row>
    <row r="28007" spans="1:10" x14ac:dyDescent="0.25">
      <c r="A28007">
        <f t="shared" si="876"/>
        <v>28005</v>
      </c>
      <c r="B28007" s="22">
        <v>0</v>
      </c>
      <c r="J28007" s="6">
        <f t="shared" si="875"/>
        <v>16272920094200.813</v>
      </c>
    </row>
    <row r="28008" spans="1:10" x14ac:dyDescent="0.25">
      <c r="A28008">
        <f t="shared" si="876"/>
        <v>28006</v>
      </c>
      <c r="B28008" s="22">
        <v>0</v>
      </c>
      <c r="J28008" s="6">
        <f t="shared" si="875"/>
        <v>16272920094200.813</v>
      </c>
    </row>
    <row r="28009" spans="1:10" x14ac:dyDescent="0.25">
      <c r="A28009">
        <f t="shared" si="876"/>
        <v>28007</v>
      </c>
      <c r="B28009" s="22">
        <v>0</v>
      </c>
      <c r="J28009" s="6">
        <f t="shared" si="875"/>
        <v>16272920094200.813</v>
      </c>
    </row>
    <row r="28010" spans="1:10" x14ac:dyDescent="0.25">
      <c r="A28010">
        <f t="shared" si="876"/>
        <v>28008</v>
      </c>
      <c r="B28010" s="22">
        <v>0</v>
      </c>
      <c r="J28010" s="6">
        <f t="shared" si="875"/>
        <v>16272920094200.813</v>
      </c>
    </row>
    <row r="28011" spans="1:10" x14ac:dyDescent="0.25">
      <c r="A28011">
        <f t="shared" si="876"/>
        <v>28009</v>
      </c>
      <c r="B28011" s="22">
        <v>0</v>
      </c>
      <c r="J28011" s="6">
        <f t="shared" si="875"/>
        <v>16272920094200.813</v>
      </c>
    </row>
    <row r="28012" spans="1:10" x14ac:dyDescent="0.25">
      <c r="A28012">
        <f t="shared" si="876"/>
        <v>28010</v>
      </c>
      <c r="B28012" s="22">
        <v>0</v>
      </c>
      <c r="J28012" s="6">
        <f t="shared" si="875"/>
        <v>16272920094200.813</v>
      </c>
    </row>
    <row r="28013" spans="1:10" x14ac:dyDescent="0.25">
      <c r="A28013">
        <f t="shared" si="876"/>
        <v>28011</v>
      </c>
      <c r="B28013" s="22">
        <v>0</v>
      </c>
      <c r="J28013" s="6">
        <f t="shared" si="875"/>
        <v>16272920094200.813</v>
      </c>
    </row>
    <row r="28014" spans="1:10" x14ac:dyDescent="0.25">
      <c r="A28014">
        <f t="shared" si="876"/>
        <v>28012</v>
      </c>
      <c r="B28014" s="22">
        <v>0</v>
      </c>
      <c r="J28014" s="6">
        <f t="shared" si="875"/>
        <v>16272920094200.813</v>
      </c>
    </row>
    <row r="28015" spans="1:10" x14ac:dyDescent="0.25">
      <c r="A28015">
        <f t="shared" si="876"/>
        <v>28013</v>
      </c>
      <c r="B28015" s="22">
        <v>8143430</v>
      </c>
      <c r="J28015" s="6">
        <f t="shared" si="875"/>
        <v>16887655243524.369</v>
      </c>
    </row>
    <row r="28016" spans="1:10" x14ac:dyDescent="0.25">
      <c r="A28016">
        <f t="shared" si="876"/>
        <v>28014</v>
      </c>
      <c r="B28016" s="22">
        <v>0</v>
      </c>
      <c r="J28016" s="6">
        <f t="shared" si="875"/>
        <v>16272920094200.813</v>
      </c>
    </row>
    <row r="28017" spans="1:10" x14ac:dyDescent="0.25">
      <c r="A28017">
        <f t="shared" si="876"/>
        <v>28015</v>
      </c>
      <c r="B28017" s="22">
        <v>0</v>
      </c>
      <c r="J28017" s="6">
        <f t="shared" si="875"/>
        <v>16272920094200.813</v>
      </c>
    </row>
    <row r="28018" spans="1:10" x14ac:dyDescent="0.25">
      <c r="A28018">
        <f t="shared" si="876"/>
        <v>28016</v>
      </c>
      <c r="B28018" s="22">
        <v>8943680</v>
      </c>
      <c r="J28018" s="6">
        <f t="shared" si="875"/>
        <v>24105244819313.906</v>
      </c>
    </row>
    <row r="28019" spans="1:10" x14ac:dyDescent="0.25">
      <c r="A28019">
        <f t="shared" si="876"/>
        <v>28017</v>
      </c>
      <c r="B28019" s="22">
        <v>3250000</v>
      </c>
      <c r="J28019" s="6">
        <f t="shared" si="875"/>
        <v>614610152858.7196</v>
      </c>
    </row>
    <row r="28020" spans="1:10" x14ac:dyDescent="0.25">
      <c r="A28020">
        <f t="shared" si="876"/>
        <v>28018</v>
      </c>
      <c r="B28020" s="22">
        <v>0</v>
      </c>
      <c r="J28020" s="6">
        <f t="shared" si="875"/>
        <v>16272920094200.813</v>
      </c>
    </row>
    <row r="28021" spans="1:10" x14ac:dyDescent="0.25">
      <c r="A28021">
        <f t="shared" si="876"/>
        <v>28019</v>
      </c>
      <c r="B28021" s="22">
        <v>0</v>
      </c>
      <c r="J28021" s="6">
        <f t="shared" si="875"/>
        <v>16272920094200.813</v>
      </c>
    </row>
    <row r="28022" spans="1:10" x14ac:dyDescent="0.25">
      <c r="A28022">
        <f t="shared" si="876"/>
        <v>28020</v>
      </c>
      <c r="B28022" s="22">
        <v>0</v>
      </c>
      <c r="J28022" s="6">
        <f t="shared" si="875"/>
        <v>16272920094200.813</v>
      </c>
    </row>
    <row r="28023" spans="1:10" x14ac:dyDescent="0.25">
      <c r="A28023">
        <f t="shared" si="876"/>
        <v>28021</v>
      </c>
      <c r="B28023" s="22">
        <v>0</v>
      </c>
      <c r="J28023" s="6">
        <f t="shared" si="875"/>
        <v>16272920094200.813</v>
      </c>
    </row>
    <row r="28024" spans="1:10" x14ac:dyDescent="0.25">
      <c r="A28024">
        <f t="shared" si="876"/>
        <v>28022</v>
      </c>
      <c r="B28024" s="22">
        <v>8943680</v>
      </c>
      <c r="J28024" s="6">
        <f t="shared" si="875"/>
        <v>24105244819313.906</v>
      </c>
    </row>
    <row r="28025" spans="1:10" x14ac:dyDescent="0.25">
      <c r="A28025">
        <f t="shared" si="876"/>
        <v>28023</v>
      </c>
      <c r="B28025" s="22">
        <v>0</v>
      </c>
      <c r="J28025" s="6">
        <f t="shared" si="875"/>
        <v>16272920094200.813</v>
      </c>
    </row>
    <row r="28026" spans="1:10" x14ac:dyDescent="0.25">
      <c r="A28026">
        <f t="shared" si="876"/>
        <v>28024</v>
      </c>
      <c r="B28026" s="22">
        <v>8943680</v>
      </c>
      <c r="J28026" s="6">
        <f t="shared" si="875"/>
        <v>24105244819313.906</v>
      </c>
    </row>
    <row r="28027" spans="1:10" x14ac:dyDescent="0.25">
      <c r="A28027">
        <f t="shared" si="876"/>
        <v>28025</v>
      </c>
      <c r="B28027" s="22">
        <v>0</v>
      </c>
      <c r="J28027" s="6">
        <f t="shared" si="875"/>
        <v>16272920094200.813</v>
      </c>
    </row>
    <row r="28028" spans="1:10" x14ac:dyDescent="0.25">
      <c r="A28028">
        <f t="shared" si="876"/>
        <v>28026</v>
      </c>
      <c r="B28028" s="22">
        <v>0</v>
      </c>
      <c r="J28028" s="6">
        <f t="shared" si="875"/>
        <v>16272920094200.813</v>
      </c>
    </row>
    <row r="28029" spans="1:10" x14ac:dyDescent="0.25">
      <c r="A28029">
        <f t="shared" si="876"/>
        <v>28027</v>
      </c>
      <c r="B28029" s="22">
        <v>0</v>
      </c>
      <c r="J28029" s="6">
        <f t="shared" si="875"/>
        <v>16272920094200.813</v>
      </c>
    </row>
    <row r="28030" spans="1:10" x14ac:dyDescent="0.25">
      <c r="A28030">
        <f t="shared" si="876"/>
        <v>28028</v>
      </c>
      <c r="B28030" s="22">
        <v>8943680</v>
      </c>
      <c r="J28030" s="6">
        <f t="shared" si="875"/>
        <v>24105244819313.906</v>
      </c>
    </row>
    <row r="28031" spans="1:10" x14ac:dyDescent="0.25">
      <c r="A28031">
        <f t="shared" si="876"/>
        <v>28029</v>
      </c>
      <c r="B28031" s="22">
        <v>0</v>
      </c>
      <c r="J28031" s="6">
        <f t="shared" si="875"/>
        <v>16272920094200.813</v>
      </c>
    </row>
    <row r="28032" spans="1:10" x14ac:dyDescent="0.25">
      <c r="A28032">
        <f t="shared" si="876"/>
        <v>28030</v>
      </c>
      <c r="B28032" s="22">
        <v>11143430</v>
      </c>
      <c r="J28032" s="6">
        <f t="shared" si="875"/>
        <v>50544410682285.516</v>
      </c>
    </row>
    <row r="28033" spans="1:10" x14ac:dyDescent="0.25">
      <c r="A28033">
        <f t="shared" si="876"/>
        <v>28031</v>
      </c>
      <c r="B28033" s="22">
        <v>8943680</v>
      </c>
      <c r="J28033" s="6">
        <f t="shared" si="875"/>
        <v>24105244819313.906</v>
      </c>
    </row>
    <row r="28034" spans="1:10" x14ac:dyDescent="0.25">
      <c r="A28034">
        <f t="shared" si="876"/>
        <v>28032</v>
      </c>
      <c r="B28034" s="22">
        <v>8143430</v>
      </c>
      <c r="J28034" s="6">
        <f t="shared" si="875"/>
        <v>16887655243524.369</v>
      </c>
    </row>
    <row r="28035" spans="1:10" x14ac:dyDescent="0.25">
      <c r="A28035">
        <f t="shared" si="876"/>
        <v>28033</v>
      </c>
      <c r="B28035" s="22">
        <v>0</v>
      </c>
      <c r="J28035" s="6">
        <f t="shared" ref="J28035:J28098" si="877">(B28035-$I$6)^2</f>
        <v>16272920094200.813</v>
      </c>
    </row>
    <row r="28036" spans="1:10" x14ac:dyDescent="0.25">
      <c r="A28036">
        <f t="shared" ref="A28036:A28099" si="878">A28035+1</f>
        <v>28034</v>
      </c>
      <c r="B28036" s="22">
        <v>0</v>
      </c>
      <c r="J28036" s="6">
        <f t="shared" si="877"/>
        <v>16272920094200.813</v>
      </c>
    </row>
    <row r="28037" spans="1:10" x14ac:dyDescent="0.25">
      <c r="A28037">
        <f t="shared" si="878"/>
        <v>28035</v>
      </c>
      <c r="B28037" s="22">
        <v>0</v>
      </c>
      <c r="J28037" s="6">
        <f t="shared" si="877"/>
        <v>16272920094200.813</v>
      </c>
    </row>
    <row r="28038" spans="1:10" x14ac:dyDescent="0.25">
      <c r="A28038">
        <f t="shared" si="878"/>
        <v>28036</v>
      </c>
      <c r="B28038" s="22">
        <v>8143430</v>
      </c>
      <c r="J28038" s="6">
        <f t="shared" si="877"/>
        <v>16887655243524.369</v>
      </c>
    </row>
    <row r="28039" spans="1:10" x14ac:dyDescent="0.25">
      <c r="A28039">
        <f t="shared" si="878"/>
        <v>28037</v>
      </c>
      <c r="B28039" s="22">
        <v>0</v>
      </c>
      <c r="J28039" s="6">
        <f t="shared" si="877"/>
        <v>16272920094200.813</v>
      </c>
    </row>
    <row r="28040" spans="1:10" x14ac:dyDescent="0.25">
      <c r="A28040">
        <f t="shared" si="878"/>
        <v>28038</v>
      </c>
      <c r="B28040" s="22">
        <v>0</v>
      </c>
      <c r="J28040" s="6">
        <f t="shared" si="877"/>
        <v>16272920094200.813</v>
      </c>
    </row>
    <row r="28041" spans="1:10" x14ac:dyDescent="0.25">
      <c r="A28041">
        <f t="shared" si="878"/>
        <v>28039</v>
      </c>
      <c r="B28041" s="22">
        <v>0</v>
      </c>
      <c r="J28041" s="6">
        <f t="shared" si="877"/>
        <v>16272920094200.813</v>
      </c>
    </row>
    <row r="28042" spans="1:10" x14ac:dyDescent="0.25">
      <c r="A28042">
        <f t="shared" si="878"/>
        <v>28040</v>
      </c>
      <c r="B28042" s="22">
        <v>0</v>
      </c>
      <c r="J28042" s="6">
        <f t="shared" si="877"/>
        <v>16272920094200.813</v>
      </c>
    </row>
    <row r="28043" spans="1:10" x14ac:dyDescent="0.25">
      <c r="A28043">
        <f t="shared" si="878"/>
        <v>28041</v>
      </c>
      <c r="B28043" s="22">
        <v>0</v>
      </c>
      <c r="J28043" s="6">
        <f t="shared" si="877"/>
        <v>16272920094200.813</v>
      </c>
    </row>
    <row r="28044" spans="1:10" x14ac:dyDescent="0.25">
      <c r="A28044">
        <f t="shared" si="878"/>
        <v>28042</v>
      </c>
      <c r="B28044" s="22">
        <v>0</v>
      </c>
      <c r="J28044" s="6">
        <f t="shared" si="877"/>
        <v>16272920094200.813</v>
      </c>
    </row>
    <row r="28045" spans="1:10" x14ac:dyDescent="0.25">
      <c r="A28045">
        <f t="shared" si="878"/>
        <v>28043</v>
      </c>
      <c r="B28045" s="22">
        <v>0</v>
      </c>
      <c r="J28045" s="6">
        <f t="shared" si="877"/>
        <v>16272920094200.813</v>
      </c>
    </row>
    <row r="28046" spans="1:10" x14ac:dyDescent="0.25">
      <c r="A28046">
        <f t="shared" si="878"/>
        <v>28044</v>
      </c>
      <c r="B28046" s="22">
        <v>0</v>
      </c>
      <c r="J28046" s="6">
        <f t="shared" si="877"/>
        <v>16272920094200.813</v>
      </c>
    </row>
    <row r="28047" spans="1:10" x14ac:dyDescent="0.25">
      <c r="A28047">
        <f t="shared" si="878"/>
        <v>28045</v>
      </c>
      <c r="B28047" s="22">
        <v>0</v>
      </c>
      <c r="J28047" s="6">
        <f t="shared" si="877"/>
        <v>16272920094200.813</v>
      </c>
    </row>
    <row r="28048" spans="1:10" x14ac:dyDescent="0.25">
      <c r="A28048">
        <f t="shared" si="878"/>
        <v>28046</v>
      </c>
      <c r="B28048" s="22">
        <v>8943680</v>
      </c>
      <c r="J28048" s="6">
        <f t="shared" si="877"/>
        <v>24105244819313.906</v>
      </c>
    </row>
    <row r="28049" spans="1:10" x14ac:dyDescent="0.25">
      <c r="A28049">
        <f t="shared" si="878"/>
        <v>28047</v>
      </c>
      <c r="B28049" s="22">
        <v>0</v>
      </c>
      <c r="J28049" s="6">
        <f t="shared" si="877"/>
        <v>16272920094200.813</v>
      </c>
    </row>
    <row r="28050" spans="1:10" x14ac:dyDescent="0.25">
      <c r="A28050">
        <f t="shared" si="878"/>
        <v>28048</v>
      </c>
      <c r="B28050" s="22">
        <v>0</v>
      </c>
      <c r="J28050" s="6">
        <f t="shared" si="877"/>
        <v>16272920094200.813</v>
      </c>
    </row>
    <row r="28051" spans="1:10" x14ac:dyDescent="0.25">
      <c r="A28051">
        <f t="shared" si="878"/>
        <v>28049</v>
      </c>
      <c r="B28051" s="22">
        <v>0</v>
      </c>
      <c r="J28051" s="6">
        <f t="shared" si="877"/>
        <v>16272920094200.813</v>
      </c>
    </row>
    <row r="28052" spans="1:10" x14ac:dyDescent="0.25">
      <c r="A28052">
        <f t="shared" si="878"/>
        <v>28050</v>
      </c>
      <c r="B28052" s="22">
        <v>0</v>
      </c>
      <c r="J28052" s="6">
        <f t="shared" si="877"/>
        <v>16272920094200.813</v>
      </c>
    </row>
    <row r="28053" spans="1:10" x14ac:dyDescent="0.25">
      <c r="A28053">
        <f t="shared" si="878"/>
        <v>28051</v>
      </c>
      <c r="B28053" s="22">
        <v>0</v>
      </c>
      <c r="J28053" s="6">
        <f t="shared" si="877"/>
        <v>16272920094200.813</v>
      </c>
    </row>
    <row r="28054" spans="1:10" x14ac:dyDescent="0.25">
      <c r="A28054">
        <f t="shared" si="878"/>
        <v>28052</v>
      </c>
      <c r="B28054" s="22">
        <v>8143430</v>
      </c>
      <c r="J28054" s="6">
        <f t="shared" si="877"/>
        <v>16887655243524.369</v>
      </c>
    </row>
    <row r="28055" spans="1:10" x14ac:dyDescent="0.25">
      <c r="A28055">
        <f t="shared" si="878"/>
        <v>28053</v>
      </c>
      <c r="B28055" s="22">
        <v>0</v>
      </c>
      <c r="J28055" s="6">
        <f t="shared" si="877"/>
        <v>16272920094200.813</v>
      </c>
    </row>
    <row r="28056" spans="1:10" x14ac:dyDescent="0.25">
      <c r="A28056">
        <f t="shared" si="878"/>
        <v>28054</v>
      </c>
      <c r="B28056" s="22">
        <v>3250000</v>
      </c>
      <c r="J28056" s="6">
        <f t="shared" si="877"/>
        <v>614610152858.7196</v>
      </c>
    </row>
    <row r="28057" spans="1:10" x14ac:dyDescent="0.25">
      <c r="A28057">
        <f t="shared" si="878"/>
        <v>28055</v>
      </c>
      <c r="B28057" s="22">
        <v>8767404.1000000015</v>
      </c>
      <c r="J28057" s="6">
        <f t="shared" si="877"/>
        <v>22405391182268.891</v>
      </c>
    </row>
    <row r="28058" spans="1:10" x14ac:dyDescent="0.25">
      <c r="A28058">
        <f t="shared" si="878"/>
        <v>28056</v>
      </c>
      <c r="B28058" s="22">
        <v>8143430</v>
      </c>
      <c r="J28058" s="6">
        <f t="shared" si="877"/>
        <v>16887655243524.369</v>
      </c>
    </row>
    <row r="28059" spans="1:10" x14ac:dyDescent="0.25">
      <c r="A28059">
        <f t="shared" si="878"/>
        <v>28057</v>
      </c>
      <c r="B28059" s="22">
        <v>0</v>
      </c>
      <c r="J28059" s="6">
        <f t="shared" si="877"/>
        <v>16272920094200.813</v>
      </c>
    </row>
    <row r="28060" spans="1:10" x14ac:dyDescent="0.25">
      <c r="A28060">
        <f t="shared" si="878"/>
        <v>28058</v>
      </c>
      <c r="B28060" s="22">
        <v>3250000</v>
      </c>
      <c r="J28060" s="6">
        <f t="shared" si="877"/>
        <v>614610152858.7196</v>
      </c>
    </row>
    <row r="28061" spans="1:10" x14ac:dyDescent="0.25">
      <c r="A28061">
        <f t="shared" si="878"/>
        <v>28059</v>
      </c>
      <c r="B28061" s="22">
        <v>8143430</v>
      </c>
      <c r="J28061" s="6">
        <f t="shared" si="877"/>
        <v>16887655243524.369</v>
      </c>
    </row>
    <row r="28062" spans="1:10" x14ac:dyDescent="0.25">
      <c r="A28062">
        <f t="shared" si="878"/>
        <v>28060</v>
      </c>
      <c r="B28062" s="22">
        <v>8943680</v>
      </c>
      <c r="J28062" s="6">
        <f t="shared" si="877"/>
        <v>24105244819313.906</v>
      </c>
    </row>
    <row r="28063" spans="1:10" x14ac:dyDescent="0.25">
      <c r="A28063">
        <f t="shared" si="878"/>
        <v>28061</v>
      </c>
      <c r="B28063" s="22">
        <v>8143430</v>
      </c>
      <c r="J28063" s="6">
        <f t="shared" si="877"/>
        <v>16887655243524.369</v>
      </c>
    </row>
    <row r="28064" spans="1:10" x14ac:dyDescent="0.25">
      <c r="A28064">
        <f t="shared" si="878"/>
        <v>28062</v>
      </c>
      <c r="B28064" s="22">
        <v>8943680</v>
      </c>
      <c r="J28064" s="6">
        <f t="shared" si="877"/>
        <v>24105244819313.906</v>
      </c>
    </row>
    <row r="28065" spans="1:10" x14ac:dyDescent="0.25">
      <c r="A28065">
        <f t="shared" si="878"/>
        <v>28063</v>
      </c>
      <c r="B28065" s="22">
        <v>0</v>
      </c>
      <c r="J28065" s="6">
        <f t="shared" si="877"/>
        <v>16272920094200.813</v>
      </c>
    </row>
    <row r="28066" spans="1:10" x14ac:dyDescent="0.25">
      <c r="A28066">
        <f t="shared" si="878"/>
        <v>28064</v>
      </c>
      <c r="B28066" s="22">
        <v>8143430</v>
      </c>
      <c r="J28066" s="6">
        <f t="shared" si="877"/>
        <v>16887655243524.369</v>
      </c>
    </row>
    <row r="28067" spans="1:10" x14ac:dyDescent="0.25">
      <c r="A28067">
        <f t="shared" si="878"/>
        <v>28065</v>
      </c>
      <c r="B28067" s="22">
        <v>0</v>
      </c>
      <c r="J28067" s="6">
        <f t="shared" si="877"/>
        <v>16272920094200.813</v>
      </c>
    </row>
    <row r="28068" spans="1:10" x14ac:dyDescent="0.25">
      <c r="A28068">
        <f t="shared" si="878"/>
        <v>28066</v>
      </c>
      <c r="B28068" s="22">
        <v>0</v>
      </c>
      <c r="J28068" s="6">
        <f t="shared" si="877"/>
        <v>16272920094200.813</v>
      </c>
    </row>
    <row r="28069" spans="1:10" x14ac:dyDescent="0.25">
      <c r="A28069">
        <f t="shared" si="878"/>
        <v>28067</v>
      </c>
      <c r="B28069" s="22">
        <v>0</v>
      </c>
      <c r="J28069" s="6">
        <f t="shared" si="877"/>
        <v>16272920094200.813</v>
      </c>
    </row>
    <row r="28070" spans="1:10" x14ac:dyDescent="0.25">
      <c r="A28070">
        <f t="shared" si="878"/>
        <v>28068</v>
      </c>
      <c r="B28070" s="22">
        <v>0</v>
      </c>
      <c r="J28070" s="6">
        <f t="shared" si="877"/>
        <v>16272920094200.813</v>
      </c>
    </row>
    <row r="28071" spans="1:10" x14ac:dyDescent="0.25">
      <c r="A28071">
        <f t="shared" si="878"/>
        <v>28069</v>
      </c>
      <c r="B28071" s="22">
        <v>8943680</v>
      </c>
      <c r="J28071" s="6">
        <f t="shared" si="877"/>
        <v>24105244819313.906</v>
      </c>
    </row>
    <row r="28072" spans="1:10" x14ac:dyDescent="0.25">
      <c r="A28072">
        <f t="shared" si="878"/>
        <v>28070</v>
      </c>
      <c r="B28072" s="22">
        <v>8143430</v>
      </c>
      <c r="J28072" s="6">
        <f t="shared" si="877"/>
        <v>16887655243524.369</v>
      </c>
    </row>
    <row r="28073" spans="1:10" x14ac:dyDescent="0.25">
      <c r="A28073">
        <f t="shared" si="878"/>
        <v>28071</v>
      </c>
      <c r="B28073" s="22">
        <v>0</v>
      </c>
      <c r="J28073" s="6">
        <f t="shared" si="877"/>
        <v>16272920094200.813</v>
      </c>
    </row>
    <row r="28074" spans="1:10" x14ac:dyDescent="0.25">
      <c r="A28074">
        <f t="shared" si="878"/>
        <v>28072</v>
      </c>
      <c r="B28074" s="22">
        <v>0</v>
      </c>
      <c r="J28074" s="6">
        <f t="shared" si="877"/>
        <v>16272920094200.813</v>
      </c>
    </row>
    <row r="28075" spans="1:10" x14ac:dyDescent="0.25">
      <c r="A28075">
        <f t="shared" si="878"/>
        <v>28073</v>
      </c>
      <c r="B28075" s="22">
        <v>0</v>
      </c>
      <c r="J28075" s="6">
        <f t="shared" si="877"/>
        <v>16272920094200.813</v>
      </c>
    </row>
    <row r="28076" spans="1:10" x14ac:dyDescent="0.25">
      <c r="A28076">
        <f t="shared" si="878"/>
        <v>28074</v>
      </c>
      <c r="B28076" s="22">
        <v>8143430</v>
      </c>
      <c r="J28076" s="6">
        <f t="shared" si="877"/>
        <v>16887655243524.369</v>
      </c>
    </row>
    <row r="28077" spans="1:10" x14ac:dyDescent="0.25">
      <c r="A28077">
        <f t="shared" si="878"/>
        <v>28075</v>
      </c>
      <c r="B28077" s="22">
        <v>0</v>
      </c>
      <c r="J28077" s="6">
        <f t="shared" si="877"/>
        <v>16272920094200.813</v>
      </c>
    </row>
    <row r="28078" spans="1:10" x14ac:dyDescent="0.25">
      <c r="A28078">
        <f t="shared" si="878"/>
        <v>28076</v>
      </c>
      <c r="B28078" s="22">
        <v>0</v>
      </c>
      <c r="J28078" s="6">
        <f t="shared" si="877"/>
        <v>16272920094200.813</v>
      </c>
    </row>
    <row r="28079" spans="1:10" x14ac:dyDescent="0.25">
      <c r="A28079">
        <f t="shared" si="878"/>
        <v>28077</v>
      </c>
      <c r="B28079" s="22">
        <v>8143430</v>
      </c>
      <c r="J28079" s="6">
        <f t="shared" si="877"/>
        <v>16887655243524.369</v>
      </c>
    </row>
    <row r="28080" spans="1:10" x14ac:dyDescent="0.25">
      <c r="A28080">
        <f t="shared" si="878"/>
        <v>28078</v>
      </c>
      <c r="B28080" s="22">
        <v>0</v>
      </c>
      <c r="J28080" s="6">
        <f t="shared" si="877"/>
        <v>16272920094200.813</v>
      </c>
    </row>
    <row r="28081" spans="1:10" x14ac:dyDescent="0.25">
      <c r="A28081">
        <f t="shared" si="878"/>
        <v>28079</v>
      </c>
      <c r="B28081" s="22">
        <v>0</v>
      </c>
      <c r="J28081" s="6">
        <f t="shared" si="877"/>
        <v>16272920094200.813</v>
      </c>
    </row>
    <row r="28082" spans="1:10" x14ac:dyDescent="0.25">
      <c r="A28082">
        <f t="shared" si="878"/>
        <v>28080</v>
      </c>
      <c r="B28082" s="22">
        <v>0</v>
      </c>
      <c r="J28082" s="6">
        <f t="shared" si="877"/>
        <v>16272920094200.813</v>
      </c>
    </row>
    <row r="28083" spans="1:10" x14ac:dyDescent="0.25">
      <c r="A28083">
        <f t="shared" si="878"/>
        <v>28081</v>
      </c>
      <c r="B28083" s="22">
        <v>8143430</v>
      </c>
      <c r="J28083" s="6">
        <f t="shared" si="877"/>
        <v>16887655243524.369</v>
      </c>
    </row>
    <row r="28084" spans="1:10" x14ac:dyDescent="0.25">
      <c r="A28084">
        <f t="shared" si="878"/>
        <v>28082</v>
      </c>
      <c r="B28084" s="22">
        <v>0</v>
      </c>
      <c r="J28084" s="6">
        <f t="shared" si="877"/>
        <v>16272920094200.813</v>
      </c>
    </row>
    <row r="28085" spans="1:10" x14ac:dyDescent="0.25">
      <c r="A28085">
        <f t="shared" si="878"/>
        <v>28083</v>
      </c>
      <c r="B28085" s="22">
        <v>0</v>
      </c>
      <c r="J28085" s="6">
        <f t="shared" si="877"/>
        <v>16272920094200.813</v>
      </c>
    </row>
    <row r="28086" spans="1:10" x14ac:dyDescent="0.25">
      <c r="A28086">
        <f t="shared" si="878"/>
        <v>28084</v>
      </c>
      <c r="B28086" s="22">
        <v>8143430</v>
      </c>
      <c r="J28086" s="6">
        <f t="shared" si="877"/>
        <v>16887655243524.369</v>
      </c>
    </row>
    <row r="28087" spans="1:10" x14ac:dyDescent="0.25">
      <c r="A28087">
        <f t="shared" si="878"/>
        <v>28085</v>
      </c>
      <c r="B28087" s="22">
        <v>0</v>
      </c>
      <c r="J28087" s="6">
        <f t="shared" si="877"/>
        <v>16272920094200.813</v>
      </c>
    </row>
    <row r="28088" spans="1:10" x14ac:dyDescent="0.25">
      <c r="A28088">
        <f t="shared" si="878"/>
        <v>28086</v>
      </c>
      <c r="B28088" s="22">
        <v>0</v>
      </c>
      <c r="J28088" s="6">
        <f t="shared" si="877"/>
        <v>16272920094200.813</v>
      </c>
    </row>
    <row r="28089" spans="1:10" x14ac:dyDescent="0.25">
      <c r="A28089">
        <f t="shared" si="878"/>
        <v>28087</v>
      </c>
      <c r="B28089" s="22">
        <v>3250000</v>
      </c>
      <c r="J28089" s="6">
        <f t="shared" si="877"/>
        <v>614610152858.7196</v>
      </c>
    </row>
    <row r="28090" spans="1:10" x14ac:dyDescent="0.25">
      <c r="A28090">
        <f t="shared" si="878"/>
        <v>28088</v>
      </c>
      <c r="B28090" s="22">
        <v>0</v>
      </c>
      <c r="J28090" s="6">
        <f t="shared" si="877"/>
        <v>16272920094200.813</v>
      </c>
    </row>
    <row r="28091" spans="1:10" x14ac:dyDescent="0.25">
      <c r="A28091">
        <f t="shared" si="878"/>
        <v>28089</v>
      </c>
      <c r="B28091" s="22">
        <v>0</v>
      </c>
      <c r="J28091" s="6">
        <f t="shared" si="877"/>
        <v>16272920094200.813</v>
      </c>
    </row>
    <row r="28092" spans="1:10" x14ac:dyDescent="0.25">
      <c r="A28092">
        <f t="shared" si="878"/>
        <v>28090</v>
      </c>
      <c r="B28092" s="22">
        <v>0</v>
      </c>
      <c r="J28092" s="6">
        <f t="shared" si="877"/>
        <v>16272920094200.813</v>
      </c>
    </row>
    <row r="28093" spans="1:10" x14ac:dyDescent="0.25">
      <c r="A28093">
        <f t="shared" si="878"/>
        <v>28091</v>
      </c>
      <c r="B28093" s="22">
        <v>0</v>
      </c>
      <c r="J28093" s="6">
        <f t="shared" si="877"/>
        <v>16272920094200.813</v>
      </c>
    </row>
    <row r="28094" spans="1:10" x14ac:dyDescent="0.25">
      <c r="A28094">
        <f t="shared" si="878"/>
        <v>28092</v>
      </c>
      <c r="B28094" s="22">
        <v>8143430</v>
      </c>
      <c r="J28094" s="6">
        <f t="shared" si="877"/>
        <v>16887655243524.369</v>
      </c>
    </row>
    <row r="28095" spans="1:10" x14ac:dyDescent="0.25">
      <c r="A28095">
        <f t="shared" si="878"/>
        <v>28093</v>
      </c>
      <c r="B28095" s="22">
        <v>0</v>
      </c>
      <c r="J28095" s="6">
        <f t="shared" si="877"/>
        <v>16272920094200.813</v>
      </c>
    </row>
    <row r="28096" spans="1:10" x14ac:dyDescent="0.25">
      <c r="A28096">
        <f t="shared" si="878"/>
        <v>28094</v>
      </c>
      <c r="B28096" s="22">
        <v>0</v>
      </c>
      <c r="J28096" s="6">
        <f t="shared" si="877"/>
        <v>16272920094200.813</v>
      </c>
    </row>
    <row r="28097" spans="1:10" x14ac:dyDescent="0.25">
      <c r="A28097">
        <f t="shared" si="878"/>
        <v>28095</v>
      </c>
      <c r="B28097" s="22">
        <v>8943680</v>
      </c>
      <c r="J28097" s="6">
        <f t="shared" si="877"/>
        <v>24105244819313.906</v>
      </c>
    </row>
    <row r="28098" spans="1:10" x14ac:dyDescent="0.25">
      <c r="A28098">
        <f t="shared" si="878"/>
        <v>28096</v>
      </c>
      <c r="B28098" s="22">
        <v>3000000</v>
      </c>
      <c r="J28098" s="6">
        <f t="shared" si="877"/>
        <v>1069095532961.9576</v>
      </c>
    </row>
    <row r="28099" spans="1:10" x14ac:dyDescent="0.25">
      <c r="A28099">
        <f t="shared" si="878"/>
        <v>28097</v>
      </c>
      <c r="B28099" s="22">
        <v>0</v>
      </c>
      <c r="J28099" s="6">
        <f t="shared" ref="J28099:J28162" si="879">(B28099-$I$6)^2</f>
        <v>16272920094200.813</v>
      </c>
    </row>
    <row r="28100" spans="1:10" x14ac:dyDescent="0.25">
      <c r="A28100">
        <f t="shared" ref="A28100:A28163" si="880">A28099+1</f>
        <v>28098</v>
      </c>
      <c r="B28100" s="22">
        <v>0</v>
      </c>
      <c r="J28100" s="6">
        <f t="shared" si="879"/>
        <v>16272920094200.813</v>
      </c>
    </row>
    <row r="28101" spans="1:10" x14ac:dyDescent="0.25">
      <c r="A28101">
        <f t="shared" si="880"/>
        <v>28099</v>
      </c>
      <c r="B28101" s="22">
        <v>8943680</v>
      </c>
      <c r="J28101" s="6">
        <f t="shared" si="879"/>
        <v>24105244819313.906</v>
      </c>
    </row>
    <row r="28102" spans="1:10" x14ac:dyDescent="0.25">
      <c r="A28102">
        <f t="shared" si="880"/>
        <v>28100</v>
      </c>
      <c r="B28102" s="22">
        <v>0</v>
      </c>
      <c r="J28102" s="6">
        <f t="shared" si="879"/>
        <v>16272920094200.813</v>
      </c>
    </row>
    <row r="28103" spans="1:10" x14ac:dyDescent="0.25">
      <c r="A28103">
        <f t="shared" si="880"/>
        <v>28101</v>
      </c>
      <c r="B28103" s="22">
        <v>0</v>
      </c>
      <c r="J28103" s="6">
        <f t="shared" si="879"/>
        <v>16272920094200.813</v>
      </c>
    </row>
    <row r="28104" spans="1:10" x14ac:dyDescent="0.25">
      <c r="A28104">
        <f t="shared" si="880"/>
        <v>28102</v>
      </c>
      <c r="B28104" s="22">
        <v>3250000</v>
      </c>
      <c r="J28104" s="6">
        <f t="shared" si="879"/>
        <v>614610152858.7196</v>
      </c>
    </row>
    <row r="28105" spans="1:10" x14ac:dyDescent="0.25">
      <c r="A28105">
        <f t="shared" si="880"/>
        <v>28103</v>
      </c>
      <c r="B28105" s="22">
        <v>0</v>
      </c>
      <c r="J28105" s="6">
        <f t="shared" si="879"/>
        <v>16272920094200.813</v>
      </c>
    </row>
    <row r="28106" spans="1:10" x14ac:dyDescent="0.25">
      <c r="A28106">
        <f t="shared" si="880"/>
        <v>28104</v>
      </c>
      <c r="B28106" s="22">
        <v>0</v>
      </c>
      <c r="J28106" s="6">
        <f t="shared" si="879"/>
        <v>16272920094200.813</v>
      </c>
    </row>
    <row r="28107" spans="1:10" x14ac:dyDescent="0.25">
      <c r="A28107">
        <f t="shared" si="880"/>
        <v>28105</v>
      </c>
      <c r="B28107" s="22">
        <v>0</v>
      </c>
      <c r="J28107" s="6">
        <f t="shared" si="879"/>
        <v>16272920094200.813</v>
      </c>
    </row>
    <row r="28108" spans="1:10" x14ac:dyDescent="0.25">
      <c r="A28108">
        <f t="shared" si="880"/>
        <v>28106</v>
      </c>
      <c r="B28108" s="22">
        <v>0</v>
      </c>
      <c r="J28108" s="6">
        <f t="shared" si="879"/>
        <v>16272920094200.813</v>
      </c>
    </row>
    <row r="28109" spans="1:10" x14ac:dyDescent="0.25">
      <c r="A28109">
        <f t="shared" si="880"/>
        <v>28107</v>
      </c>
      <c r="B28109" s="22">
        <v>17087110</v>
      </c>
      <c r="J28109" s="6">
        <f t="shared" si="879"/>
        <v>170384444013437.47</v>
      </c>
    </row>
    <row r="28110" spans="1:10" x14ac:dyDescent="0.25">
      <c r="A28110">
        <f t="shared" si="880"/>
        <v>28108</v>
      </c>
      <c r="B28110" s="22">
        <v>0</v>
      </c>
      <c r="J28110" s="6">
        <f t="shared" si="879"/>
        <v>16272920094200.813</v>
      </c>
    </row>
    <row r="28111" spans="1:10" x14ac:dyDescent="0.25">
      <c r="A28111">
        <f t="shared" si="880"/>
        <v>28109</v>
      </c>
      <c r="B28111" s="22">
        <v>0</v>
      </c>
      <c r="J28111" s="6">
        <f t="shared" si="879"/>
        <v>16272920094200.813</v>
      </c>
    </row>
    <row r="28112" spans="1:10" x14ac:dyDescent="0.25">
      <c r="A28112">
        <f t="shared" si="880"/>
        <v>28110</v>
      </c>
      <c r="B28112" s="22">
        <v>12193680</v>
      </c>
      <c r="J28112" s="6">
        <f t="shared" si="879"/>
        <v>66580854877971.813</v>
      </c>
    </row>
    <row r="28113" spans="1:10" x14ac:dyDescent="0.25">
      <c r="A28113">
        <f t="shared" si="880"/>
        <v>28111</v>
      </c>
      <c r="B28113" s="22">
        <v>0</v>
      </c>
      <c r="J28113" s="6">
        <f t="shared" si="879"/>
        <v>16272920094200.813</v>
      </c>
    </row>
    <row r="28114" spans="1:10" x14ac:dyDescent="0.25">
      <c r="A28114">
        <f t="shared" si="880"/>
        <v>28112</v>
      </c>
      <c r="B28114" s="22">
        <v>0</v>
      </c>
      <c r="J28114" s="6">
        <f t="shared" si="879"/>
        <v>16272920094200.813</v>
      </c>
    </row>
    <row r="28115" spans="1:10" x14ac:dyDescent="0.25">
      <c r="A28115">
        <f t="shared" si="880"/>
        <v>28113</v>
      </c>
      <c r="B28115" s="22">
        <v>0</v>
      </c>
      <c r="J28115" s="6">
        <f t="shared" si="879"/>
        <v>16272920094200.813</v>
      </c>
    </row>
    <row r="28116" spans="1:10" x14ac:dyDescent="0.25">
      <c r="A28116">
        <f t="shared" si="880"/>
        <v>28114</v>
      </c>
      <c r="B28116" s="22">
        <v>0</v>
      </c>
      <c r="J28116" s="6">
        <f t="shared" si="879"/>
        <v>16272920094200.813</v>
      </c>
    </row>
    <row r="28117" spans="1:10" x14ac:dyDescent="0.25">
      <c r="A28117">
        <f t="shared" si="880"/>
        <v>28115</v>
      </c>
      <c r="B28117" s="22">
        <v>8143430</v>
      </c>
      <c r="J28117" s="6">
        <f t="shared" si="879"/>
        <v>16887655243524.369</v>
      </c>
    </row>
    <row r="28118" spans="1:10" x14ac:dyDescent="0.25">
      <c r="A28118">
        <f t="shared" si="880"/>
        <v>28116</v>
      </c>
      <c r="B28118" s="22">
        <v>0</v>
      </c>
      <c r="J28118" s="6">
        <f t="shared" si="879"/>
        <v>16272920094200.813</v>
      </c>
    </row>
    <row r="28119" spans="1:10" x14ac:dyDescent="0.25">
      <c r="A28119">
        <f t="shared" si="880"/>
        <v>28117</v>
      </c>
      <c r="B28119" s="22">
        <v>0</v>
      </c>
      <c r="J28119" s="6">
        <f t="shared" si="879"/>
        <v>16272920094200.813</v>
      </c>
    </row>
    <row r="28120" spans="1:10" x14ac:dyDescent="0.25">
      <c r="A28120">
        <f t="shared" si="880"/>
        <v>28118</v>
      </c>
      <c r="B28120" s="22">
        <v>12193680</v>
      </c>
      <c r="J28120" s="6">
        <f t="shared" si="879"/>
        <v>66580854877971.813</v>
      </c>
    </row>
    <row r="28121" spans="1:10" x14ac:dyDescent="0.25">
      <c r="A28121">
        <f t="shared" si="880"/>
        <v>28119</v>
      </c>
      <c r="B28121" s="22">
        <v>6250000</v>
      </c>
      <c r="J28121" s="6">
        <f t="shared" si="879"/>
        <v>4910785591619.8643</v>
      </c>
    </row>
    <row r="28122" spans="1:10" x14ac:dyDescent="0.25">
      <c r="A28122">
        <f t="shared" si="880"/>
        <v>28120</v>
      </c>
      <c r="B28122" s="22">
        <v>8143430</v>
      </c>
      <c r="J28122" s="6">
        <f t="shared" si="879"/>
        <v>16887655243524.369</v>
      </c>
    </row>
    <row r="28123" spans="1:10" x14ac:dyDescent="0.25">
      <c r="A28123">
        <f t="shared" si="880"/>
        <v>28121</v>
      </c>
      <c r="B28123" s="22">
        <v>8943680</v>
      </c>
      <c r="J28123" s="6">
        <f t="shared" si="879"/>
        <v>24105244819313.906</v>
      </c>
    </row>
    <row r="28124" spans="1:10" x14ac:dyDescent="0.25">
      <c r="A28124">
        <f t="shared" si="880"/>
        <v>28122</v>
      </c>
      <c r="B28124" s="22">
        <v>8143430</v>
      </c>
      <c r="J28124" s="6">
        <f t="shared" si="879"/>
        <v>16887655243524.369</v>
      </c>
    </row>
    <row r="28125" spans="1:10" x14ac:dyDescent="0.25">
      <c r="A28125">
        <f t="shared" si="880"/>
        <v>28123</v>
      </c>
      <c r="B28125" s="22">
        <v>0</v>
      </c>
      <c r="J28125" s="6">
        <f t="shared" si="879"/>
        <v>16272920094200.813</v>
      </c>
    </row>
    <row r="28126" spans="1:10" x14ac:dyDescent="0.25">
      <c r="A28126">
        <f t="shared" si="880"/>
        <v>28124</v>
      </c>
      <c r="B28126" s="22">
        <v>8943680</v>
      </c>
      <c r="J28126" s="6">
        <f t="shared" si="879"/>
        <v>24105244819313.906</v>
      </c>
    </row>
    <row r="28127" spans="1:10" x14ac:dyDescent="0.25">
      <c r="A28127">
        <f t="shared" si="880"/>
        <v>28125</v>
      </c>
      <c r="B28127" s="22">
        <v>11143430</v>
      </c>
      <c r="J28127" s="6">
        <f t="shared" si="879"/>
        <v>50544410682285.516</v>
      </c>
    </row>
    <row r="28128" spans="1:10" x14ac:dyDescent="0.25">
      <c r="A28128">
        <f t="shared" si="880"/>
        <v>28126</v>
      </c>
      <c r="B28128" s="22">
        <v>17087110</v>
      </c>
      <c r="J28128" s="6">
        <f t="shared" si="879"/>
        <v>170384444013437.47</v>
      </c>
    </row>
    <row r="28129" spans="1:10" x14ac:dyDescent="0.25">
      <c r="A28129">
        <f t="shared" si="880"/>
        <v>28127</v>
      </c>
      <c r="B28129" s="22">
        <v>0</v>
      </c>
      <c r="J28129" s="6">
        <f t="shared" si="879"/>
        <v>16272920094200.813</v>
      </c>
    </row>
    <row r="28130" spans="1:10" x14ac:dyDescent="0.25">
      <c r="A28130">
        <f t="shared" si="880"/>
        <v>28128</v>
      </c>
      <c r="B28130" s="22">
        <v>11943680</v>
      </c>
      <c r="J28130" s="6">
        <f t="shared" si="879"/>
        <v>62563500258075.047</v>
      </c>
    </row>
    <row r="28131" spans="1:10" x14ac:dyDescent="0.25">
      <c r="A28131">
        <f t="shared" si="880"/>
        <v>28129</v>
      </c>
      <c r="B28131" s="22">
        <v>8943680</v>
      </c>
      <c r="J28131" s="6">
        <f t="shared" si="879"/>
        <v>24105244819313.906</v>
      </c>
    </row>
    <row r="28132" spans="1:10" x14ac:dyDescent="0.25">
      <c r="A28132">
        <f t="shared" si="880"/>
        <v>28130</v>
      </c>
      <c r="B28132" s="22">
        <v>0</v>
      </c>
      <c r="J28132" s="6">
        <f t="shared" si="879"/>
        <v>16272920094200.813</v>
      </c>
    </row>
    <row r="28133" spans="1:10" x14ac:dyDescent="0.25">
      <c r="A28133">
        <f t="shared" si="880"/>
        <v>28131</v>
      </c>
      <c r="B28133" s="22">
        <v>8143430</v>
      </c>
      <c r="J28133" s="6">
        <f t="shared" si="879"/>
        <v>16887655243524.369</v>
      </c>
    </row>
    <row r="28134" spans="1:10" x14ac:dyDescent="0.25">
      <c r="A28134">
        <f t="shared" si="880"/>
        <v>28132</v>
      </c>
      <c r="B28134" s="22">
        <v>17087110</v>
      </c>
      <c r="J28134" s="6">
        <f t="shared" si="879"/>
        <v>170384444013437.47</v>
      </c>
    </row>
    <row r="28135" spans="1:10" x14ac:dyDescent="0.25">
      <c r="A28135">
        <f t="shared" si="880"/>
        <v>28133</v>
      </c>
      <c r="B28135" s="22">
        <v>0</v>
      </c>
      <c r="J28135" s="6">
        <f t="shared" si="879"/>
        <v>16272920094200.813</v>
      </c>
    </row>
    <row r="28136" spans="1:10" x14ac:dyDescent="0.25">
      <c r="A28136">
        <f t="shared" si="880"/>
        <v>28134</v>
      </c>
      <c r="B28136" s="22">
        <v>8943680</v>
      </c>
      <c r="J28136" s="6">
        <f t="shared" si="879"/>
        <v>24105244819313.906</v>
      </c>
    </row>
    <row r="28137" spans="1:10" x14ac:dyDescent="0.25">
      <c r="A28137">
        <f t="shared" si="880"/>
        <v>28135</v>
      </c>
      <c r="B28137" s="22">
        <v>0</v>
      </c>
      <c r="J28137" s="6">
        <f t="shared" si="879"/>
        <v>16272920094200.813</v>
      </c>
    </row>
    <row r="28138" spans="1:10" x14ac:dyDescent="0.25">
      <c r="A28138">
        <f t="shared" si="880"/>
        <v>28136</v>
      </c>
      <c r="B28138" s="22">
        <v>8943680</v>
      </c>
      <c r="J28138" s="6">
        <f t="shared" si="879"/>
        <v>24105244819313.906</v>
      </c>
    </row>
    <row r="28139" spans="1:10" x14ac:dyDescent="0.25">
      <c r="A28139">
        <f t="shared" si="880"/>
        <v>28137</v>
      </c>
      <c r="B28139" s="22">
        <v>11393430</v>
      </c>
      <c r="J28139" s="6">
        <f t="shared" si="879"/>
        <v>54161640302182.273</v>
      </c>
    </row>
    <row r="28140" spans="1:10" x14ac:dyDescent="0.25">
      <c r="A28140">
        <f t="shared" si="880"/>
        <v>28138</v>
      </c>
      <c r="B28140" s="22">
        <v>0</v>
      </c>
      <c r="J28140" s="6">
        <f t="shared" si="879"/>
        <v>16272920094200.813</v>
      </c>
    </row>
    <row r="28141" spans="1:10" x14ac:dyDescent="0.25">
      <c r="A28141">
        <f t="shared" si="880"/>
        <v>28139</v>
      </c>
      <c r="B28141" s="22">
        <v>0</v>
      </c>
      <c r="J28141" s="6">
        <f t="shared" si="879"/>
        <v>16272920094200.813</v>
      </c>
    </row>
    <row r="28142" spans="1:10" x14ac:dyDescent="0.25">
      <c r="A28142">
        <f t="shared" si="880"/>
        <v>28140</v>
      </c>
      <c r="B28142" s="22">
        <v>0</v>
      </c>
      <c r="J28142" s="6">
        <f t="shared" si="879"/>
        <v>16272920094200.813</v>
      </c>
    </row>
    <row r="28143" spans="1:10" x14ac:dyDescent="0.25">
      <c r="A28143">
        <f t="shared" si="880"/>
        <v>28141</v>
      </c>
      <c r="B28143" s="22">
        <v>8943680</v>
      </c>
      <c r="J28143" s="6">
        <f t="shared" si="879"/>
        <v>24105244819313.906</v>
      </c>
    </row>
    <row r="28144" spans="1:10" x14ac:dyDescent="0.25">
      <c r="A28144">
        <f t="shared" si="880"/>
        <v>28142</v>
      </c>
      <c r="B28144" s="22">
        <v>0</v>
      </c>
      <c r="J28144" s="6">
        <f t="shared" si="879"/>
        <v>16272920094200.813</v>
      </c>
    </row>
    <row r="28145" spans="1:10" x14ac:dyDescent="0.25">
      <c r="A28145">
        <f t="shared" si="880"/>
        <v>28143</v>
      </c>
      <c r="B28145" s="22">
        <v>3250000</v>
      </c>
      <c r="J28145" s="6">
        <f t="shared" si="879"/>
        <v>614610152858.7196</v>
      </c>
    </row>
    <row r="28146" spans="1:10" x14ac:dyDescent="0.25">
      <c r="A28146">
        <f t="shared" si="880"/>
        <v>28144</v>
      </c>
      <c r="B28146" s="22">
        <v>8143430</v>
      </c>
      <c r="J28146" s="6">
        <f t="shared" si="879"/>
        <v>16887655243524.369</v>
      </c>
    </row>
    <row r="28147" spans="1:10" x14ac:dyDescent="0.25">
      <c r="A28147">
        <f t="shared" si="880"/>
        <v>28145</v>
      </c>
      <c r="B28147" s="22">
        <v>0</v>
      </c>
      <c r="J28147" s="6">
        <f t="shared" si="879"/>
        <v>16272920094200.813</v>
      </c>
    </row>
    <row r="28148" spans="1:10" x14ac:dyDescent="0.25">
      <c r="A28148">
        <f t="shared" si="880"/>
        <v>28146</v>
      </c>
      <c r="B28148" s="22">
        <v>0</v>
      </c>
      <c r="J28148" s="6">
        <f t="shared" si="879"/>
        <v>16272920094200.813</v>
      </c>
    </row>
    <row r="28149" spans="1:10" x14ac:dyDescent="0.25">
      <c r="A28149">
        <f t="shared" si="880"/>
        <v>28147</v>
      </c>
      <c r="B28149" s="22">
        <v>17087110</v>
      </c>
      <c r="J28149" s="6">
        <f t="shared" si="879"/>
        <v>170384444013437.47</v>
      </c>
    </row>
    <row r="28150" spans="1:10" x14ac:dyDescent="0.25">
      <c r="A28150">
        <f t="shared" si="880"/>
        <v>28148</v>
      </c>
      <c r="B28150" s="22">
        <v>0</v>
      </c>
      <c r="J28150" s="6">
        <f t="shared" si="879"/>
        <v>16272920094200.813</v>
      </c>
    </row>
    <row r="28151" spans="1:10" x14ac:dyDescent="0.25">
      <c r="A28151">
        <f t="shared" si="880"/>
        <v>28149</v>
      </c>
      <c r="B28151" s="22">
        <v>0</v>
      </c>
      <c r="J28151" s="6">
        <f t="shared" si="879"/>
        <v>16272920094200.813</v>
      </c>
    </row>
    <row r="28152" spans="1:10" x14ac:dyDescent="0.25">
      <c r="A28152">
        <f t="shared" si="880"/>
        <v>28150</v>
      </c>
      <c r="B28152" s="22">
        <v>3250000</v>
      </c>
      <c r="J28152" s="6">
        <f t="shared" si="879"/>
        <v>614610152858.7196</v>
      </c>
    </row>
    <row r="28153" spans="1:10" x14ac:dyDescent="0.25">
      <c r="A28153">
        <f t="shared" si="880"/>
        <v>28151</v>
      </c>
      <c r="B28153" s="22">
        <v>8143430</v>
      </c>
      <c r="J28153" s="6">
        <f t="shared" si="879"/>
        <v>16887655243524.369</v>
      </c>
    </row>
    <row r="28154" spans="1:10" x14ac:dyDescent="0.25">
      <c r="A28154">
        <f t="shared" si="880"/>
        <v>28152</v>
      </c>
      <c r="B28154" s="22">
        <v>8943680</v>
      </c>
      <c r="J28154" s="6">
        <f t="shared" si="879"/>
        <v>24105244819313.906</v>
      </c>
    </row>
    <row r="28155" spans="1:10" x14ac:dyDescent="0.25">
      <c r="A28155">
        <f t="shared" si="880"/>
        <v>28153</v>
      </c>
      <c r="B28155" s="22">
        <v>8943680</v>
      </c>
      <c r="J28155" s="6">
        <f t="shared" si="879"/>
        <v>24105244819313.906</v>
      </c>
    </row>
    <row r="28156" spans="1:10" x14ac:dyDescent="0.25">
      <c r="A28156">
        <f t="shared" si="880"/>
        <v>28154</v>
      </c>
      <c r="B28156" s="22">
        <v>8143430</v>
      </c>
      <c r="J28156" s="6">
        <f t="shared" si="879"/>
        <v>16887655243524.369</v>
      </c>
    </row>
    <row r="28157" spans="1:10" x14ac:dyDescent="0.25">
      <c r="A28157">
        <f t="shared" si="880"/>
        <v>28155</v>
      </c>
      <c r="B28157" s="22">
        <v>20337110</v>
      </c>
      <c r="J28157" s="6">
        <f t="shared" si="879"/>
        <v>265792349072095.38</v>
      </c>
    </row>
    <row r="28158" spans="1:10" x14ac:dyDescent="0.25">
      <c r="A28158">
        <f t="shared" si="880"/>
        <v>28156</v>
      </c>
      <c r="B28158" s="22">
        <v>8943680</v>
      </c>
      <c r="J28158" s="6">
        <f t="shared" si="879"/>
        <v>24105244819313.906</v>
      </c>
    </row>
    <row r="28159" spans="1:10" x14ac:dyDescent="0.25">
      <c r="A28159">
        <f t="shared" si="880"/>
        <v>28157</v>
      </c>
      <c r="B28159" s="22">
        <v>4428780.8219178077</v>
      </c>
      <c r="J28159" s="6">
        <f t="shared" si="879"/>
        <v>155874984828.50565</v>
      </c>
    </row>
    <row r="28160" spans="1:10" x14ac:dyDescent="0.25">
      <c r="A28160">
        <f t="shared" si="880"/>
        <v>28158</v>
      </c>
      <c r="B28160" s="22">
        <v>0</v>
      </c>
      <c r="J28160" s="6">
        <f t="shared" si="879"/>
        <v>16272920094200.813</v>
      </c>
    </row>
    <row r="28161" spans="1:10" x14ac:dyDescent="0.25">
      <c r="A28161">
        <f t="shared" si="880"/>
        <v>28159</v>
      </c>
      <c r="B28161" s="22">
        <v>0</v>
      </c>
      <c r="J28161" s="6">
        <f t="shared" si="879"/>
        <v>16272920094200.813</v>
      </c>
    </row>
    <row r="28162" spans="1:10" x14ac:dyDescent="0.25">
      <c r="A28162">
        <f t="shared" si="880"/>
        <v>28160</v>
      </c>
      <c r="B28162" s="22">
        <v>0</v>
      </c>
      <c r="J28162" s="6">
        <f t="shared" si="879"/>
        <v>16272920094200.813</v>
      </c>
    </row>
    <row r="28163" spans="1:10" x14ac:dyDescent="0.25">
      <c r="A28163">
        <f t="shared" si="880"/>
        <v>28161</v>
      </c>
      <c r="B28163" s="22">
        <v>0</v>
      </c>
      <c r="J28163" s="6">
        <f t="shared" ref="J28163:J28226" si="881">(B28163-$I$6)^2</f>
        <v>16272920094200.813</v>
      </c>
    </row>
    <row r="28164" spans="1:10" x14ac:dyDescent="0.25">
      <c r="A28164">
        <f t="shared" ref="A28164:A28227" si="882">A28163+1</f>
        <v>28162</v>
      </c>
      <c r="B28164" s="22">
        <v>0</v>
      </c>
      <c r="J28164" s="6">
        <f t="shared" si="881"/>
        <v>16272920094200.813</v>
      </c>
    </row>
    <row r="28165" spans="1:10" x14ac:dyDescent="0.25">
      <c r="A28165">
        <f t="shared" si="882"/>
        <v>28163</v>
      </c>
      <c r="B28165" s="22">
        <v>8143430</v>
      </c>
      <c r="J28165" s="6">
        <f t="shared" si="881"/>
        <v>16887655243524.369</v>
      </c>
    </row>
    <row r="28166" spans="1:10" x14ac:dyDescent="0.25">
      <c r="A28166">
        <f t="shared" si="882"/>
        <v>28164</v>
      </c>
      <c r="B28166" s="22">
        <v>8943680</v>
      </c>
      <c r="J28166" s="6">
        <f t="shared" si="881"/>
        <v>24105244819313.906</v>
      </c>
    </row>
    <row r="28167" spans="1:10" x14ac:dyDescent="0.25">
      <c r="A28167">
        <f t="shared" si="882"/>
        <v>28165</v>
      </c>
      <c r="B28167" s="22">
        <v>8943680</v>
      </c>
      <c r="J28167" s="6">
        <f t="shared" si="881"/>
        <v>24105244819313.906</v>
      </c>
    </row>
    <row r="28168" spans="1:10" x14ac:dyDescent="0.25">
      <c r="A28168">
        <f t="shared" si="882"/>
        <v>28166</v>
      </c>
      <c r="B28168" s="22">
        <v>0</v>
      </c>
      <c r="J28168" s="6">
        <f t="shared" si="881"/>
        <v>16272920094200.813</v>
      </c>
    </row>
    <row r="28169" spans="1:10" x14ac:dyDescent="0.25">
      <c r="A28169">
        <f t="shared" si="882"/>
        <v>28167</v>
      </c>
      <c r="B28169" s="22">
        <v>0</v>
      </c>
      <c r="J28169" s="6">
        <f t="shared" si="881"/>
        <v>16272920094200.813</v>
      </c>
    </row>
    <row r="28170" spans="1:10" x14ac:dyDescent="0.25">
      <c r="A28170">
        <f t="shared" si="882"/>
        <v>28168</v>
      </c>
      <c r="B28170" s="22">
        <v>3250000</v>
      </c>
      <c r="J28170" s="6">
        <f t="shared" si="881"/>
        <v>614610152858.7196</v>
      </c>
    </row>
    <row r="28171" spans="1:10" x14ac:dyDescent="0.25">
      <c r="A28171">
        <f t="shared" si="882"/>
        <v>28169</v>
      </c>
      <c r="B28171" s="22">
        <v>11393430</v>
      </c>
      <c r="J28171" s="6">
        <f t="shared" si="881"/>
        <v>54161640302182.273</v>
      </c>
    </row>
    <row r="28172" spans="1:10" x14ac:dyDescent="0.25">
      <c r="A28172">
        <f t="shared" si="882"/>
        <v>28170</v>
      </c>
      <c r="B28172" s="22">
        <v>0</v>
      </c>
      <c r="J28172" s="6">
        <f t="shared" si="881"/>
        <v>16272920094200.813</v>
      </c>
    </row>
    <row r="28173" spans="1:10" x14ac:dyDescent="0.25">
      <c r="A28173">
        <f t="shared" si="882"/>
        <v>28171</v>
      </c>
      <c r="B28173" s="22">
        <v>0</v>
      </c>
      <c r="J28173" s="6">
        <f t="shared" si="881"/>
        <v>16272920094200.813</v>
      </c>
    </row>
    <row r="28174" spans="1:10" x14ac:dyDescent="0.25">
      <c r="A28174">
        <f t="shared" si="882"/>
        <v>28172</v>
      </c>
      <c r="B28174" s="22">
        <v>0</v>
      </c>
      <c r="J28174" s="6">
        <f t="shared" si="881"/>
        <v>16272920094200.813</v>
      </c>
    </row>
    <row r="28175" spans="1:10" x14ac:dyDescent="0.25">
      <c r="A28175">
        <f t="shared" si="882"/>
        <v>28173</v>
      </c>
      <c r="B28175" s="22">
        <v>17087110</v>
      </c>
      <c r="J28175" s="6">
        <f t="shared" si="881"/>
        <v>170384444013437.47</v>
      </c>
    </row>
    <row r="28176" spans="1:10" x14ac:dyDescent="0.25">
      <c r="A28176">
        <f t="shared" si="882"/>
        <v>28174</v>
      </c>
      <c r="B28176" s="22">
        <v>8943680</v>
      </c>
      <c r="J28176" s="6">
        <f t="shared" si="881"/>
        <v>24105244819313.906</v>
      </c>
    </row>
    <row r="28177" spans="1:10" x14ac:dyDescent="0.25">
      <c r="A28177">
        <f t="shared" si="882"/>
        <v>28175</v>
      </c>
      <c r="B28177" s="22">
        <v>3000000</v>
      </c>
      <c r="J28177" s="6">
        <f t="shared" si="881"/>
        <v>1069095532961.9576</v>
      </c>
    </row>
    <row r="28178" spans="1:10" x14ac:dyDescent="0.25">
      <c r="A28178">
        <f t="shared" si="882"/>
        <v>28176</v>
      </c>
      <c r="B28178" s="22">
        <v>0</v>
      </c>
      <c r="J28178" s="6">
        <f t="shared" si="881"/>
        <v>16272920094200.813</v>
      </c>
    </row>
    <row r="28179" spans="1:10" x14ac:dyDescent="0.25">
      <c r="A28179">
        <f t="shared" si="882"/>
        <v>28177</v>
      </c>
      <c r="B28179" s="22">
        <v>0</v>
      </c>
      <c r="J28179" s="6">
        <f t="shared" si="881"/>
        <v>16272920094200.813</v>
      </c>
    </row>
    <row r="28180" spans="1:10" x14ac:dyDescent="0.25">
      <c r="A28180">
        <f t="shared" si="882"/>
        <v>28178</v>
      </c>
      <c r="B28180" s="22">
        <v>0</v>
      </c>
      <c r="J28180" s="6">
        <f t="shared" si="881"/>
        <v>16272920094200.813</v>
      </c>
    </row>
    <row r="28181" spans="1:10" x14ac:dyDescent="0.25">
      <c r="A28181">
        <f t="shared" si="882"/>
        <v>28179</v>
      </c>
      <c r="B28181" s="22">
        <v>0</v>
      </c>
      <c r="J28181" s="6">
        <f t="shared" si="881"/>
        <v>16272920094200.813</v>
      </c>
    </row>
    <row r="28182" spans="1:10" x14ac:dyDescent="0.25">
      <c r="A28182">
        <f t="shared" si="882"/>
        <v>28180</v>
      </c>
      <c r="B28182" s="22">
        <v>0</v>
      </c>
      <c r="J28182" s="6">
        <f t="shared" si="881"/>
        <v>16272920094200.813</v>
      </c>
    </row>
    <row r="28183" spans="1:10" x14ac:dyDescent="0.25">
      <c r="A28183">
        <f t="shared" si="882"/>
        <v>28181</v>
      </c>
      <c r="B28183" s="22">
        <v>2250361.75</v>
      </c>
      <c r="J28183" s="6">
        <f t="shared" si="881"/>
        <v>3181261101289.7246</v>
      </c>
    </row>
    <row r="28184" spans="1:10" x14ac:dyDescent="0.25">
      <c r="A28184">
        <f t="shared" si="882"/>
        <v>28182</v>
      </c>
      <c r="B28184" s="22">
        <v>8143430</v>
      </c>
      <c r="J28184" s="6">
        <f t="shared" si="881"/>
        <v>16887655243524.369</v>
      </c>
    </row>
    <row r="28185" spans="1:10" x14ac:dyDescent="0.25">
      <c r="A28185">
        <f t="shared" si="882"/>
        <v>28183</v>
      </c>
      <c r="B28185" s="22">
        <v>8943680</v>
      </c>
      <c r="J28185" s="6">
        <f t="shared" si="881"/>
        <v>24105244819313.906</v>
      </c>
    </row>
    <row r="28186" spans="1:10" x14ac:dyDescent="0.25">
      <c r="A28186">
        <f t="shared" si="882"/>
        <v>28184</v>
      </c>
      <c r="B28186" s="22">
        <v>8943680</v>
      </c>
      <c r="J28186" s="6">
        <f t="shared" si="881"/>
        <v>24105244819313.906</v>
      </c>
    </row>
    <row r="28187" spans="1:10" x14ac:dyDescent="0.25">
      <c r="A28187">
        <f t="shared" si="882"/>
        <v>28185</v>
      </c>
      <c r="B28187" s="22">
        <v>8943680</v>
      </c>
      <c r="J28187" s="6">
        <f t="shared" si="881"/>
        <v>24105244819313.906</v>
      </c>
    </row>
    <row r="28188" spans="1:10" x14ac:dyDescent="0.25">
      <c r="A28188">
        <f t="shared" si="882"/>
        <v>28186</v>
      </c>
      <c r="B28188" s="22">
        <v>11943680</v>
      </c>
      <c r="J28188" s="6">
        <f t="shared" si="881"/>
        <v>62563500258075.047</v>
      </c>
    </row>
    <row r="28189" spans="1:10" x14ac:dyDescent="0.25">
      <c r="A28189">
        <f t="shared" si="882"/>
        <v>28187</v>
      </c>
      <c r="B28189" s="22">
        <v>8143430</v>
      </c>
      <c r="J28189" s="6">
        <f t="shared" si="881"/>
        <v>16887655243524.369</v>
      </c>
    </row>
    <row r="28190" spans="1:10" x14ac:dyDescent="0.25">
      <c r="A28190">
        <f t="shared" si="882"/>
        <v>28188</v>
      </c>
      <c r="B28190" s="22">
        <v>0</v>
      </c>
      <c r="J28190" s="6">
        <f t="shared" si="881"/>
        <v>16272920094200.813</v>
      </c>
    </row>
    <row r="28191" spans="1:10" x14ac:dyDescent="0.25">
      <c r="A28191">
        <f t="shared" si="882"/>
        <v>28189</v>
      </c>
      <c r="B28191" s="22">
        <v>0</v>
      </c>
      <c r="J28191" s="6">
        <f t="shared" si="881"/>
        <v>16272920094200.813</v>
      </c>
    </row>
    <row r="28192" spans="1:10" x14ac:dyDescent="0.25">
      <c r="A28192">
        <f t="shared" si="882"/>
        <v>28190</v>
      </c>
      <c r="B28192" s="22">
        <v>0</v>
      </c>
      <c r="J28192" s="6">
        <f t="shared" si="881"/>
        <v>16272920094200.813</v>
      </c>
    </row>
    <row r="28193" spans="1:10" x14ac:dyDescent="0.25">
      <c r="A28193">
        <f t="shared" si="882"/>
        <v>28191</v>
      </c>
      <c r="B28193" s="22">
        <v>0</v>
      </c>
      <c r="J28193" s="6">
        <f t="shared" si="881"/>
        <v>16272920094200.813</v>
      </c>
    </row>
    <row r="28194" spans="1:10" x14ac:dyDescent="0.25">
      <c r="A28194">
        <f t="shared" si="882"/>
        <v>28192</v>
      </c>
      <c r="B28194" s="22">
        <v>0</v>
      </c>
      <c r="J28194" s="6">
        <f t="shared" si="881"/>
        <v>16272920094200.813</v>
      </c>
    </row>
    <row r="28195" spans="1:10" x14ac:dyDescent="0.25">
      <c r="A28195">
        <f t="shared" si="882"/>
        <v>28193</v>
      </c>
      <c r="B28195" s="22">
        <v>0</v>
      </c>
      <c r="J28195" s="6">
        <f t="shared" si="881"/>
        <v>16272920094200.813</v>
      </c>
    </row>
    <row r="28196" spans="1:10" x14ac:dyDescent="0.25">
      <c r="A28196">
        <f t="shared" si="882"/>
        <v>28194</v>
      </c>
      <c r="B28196" s="22">
        <v>17087110</v>
      </c>
      <c r="J28196" s="6">
        <f t="shared" si="881"/>
        <v>170384444013437.47</v>
      </c>
    </row>
    <row r="28197" spans="1:10" x14ac:dyDescent="0.25">
      <c r="A28197">
        <f t="shared" si="882"/>
        <v>28195</v>
      </c>
      <c r="B28197" s="22">
        <v>0</v>
      </c>
      <c r="J28197" s="6">
        <f t="shared" si="881"/>
        <v>16272920094200.813</v>
      </c>
    </row>
    <row r="28198" spans="1:10" x14ac:dyDescent="0.25">
      <c r="A28198">
        <f t="shared" si="882"/>
        <v>28196</v>
      </c>
      <c r="B28198" s="22">
        <v>54335043.934246585</v>
      </c>
      <c r="J28198" s="6">
        <f t="shared" si="881"/>
        <v>2530197962460137.5</v>
      </c>
    </row>
    <row r="28199" spans="1:10" x14ac:dyDescent="0.25">
      <c r="A28199">
        <f t="shared" si="882"/>
        <v>28197</v>
      </c>
      <c r="B28199" s="22">
        <v>8943680</v>
      </c>
      <c r="J28199" s="6">
        <f t="shared" si="881"/>
        <v>24105244819313.906</v>
      </c>
    </row>
    <row r="28200" spans="1:10" x14ac:dyDescent="0.25">
      <c r="A28200">
        <f t="shared" si="882"/>
        <v>28198</v>
      </c>
      <c r="B28200" s="22">
        <v>0</v>
      </c>
      <c r="J28200" s="6">
        <f t="shared" si="881"/>
        <v>16272920094200.813</v>
      </c>
    </row>
    <row r="28201" spans="1:10" x14ac:dyDescent="0.25">
      <c r="A28201">
        <f t="shared" si="882"/>
        <v>28199</v>
      </c>
      <c r="B28201" s="22">
        <v>0</v>
      </c>
      <c r="J28201" s="6">
        <f t="shared" si="881"/>
        <v>16272920094200.813</v>
      </c>
    </row>
    <row r="28202" spans="1:10" x14ac:dyDescent="0.25">
      <c r="A28202">
        <f t="shared" si="882"/>
        <v>28200</v>
      </c>
      <c r="B28202" s="22">
        <v>0</v>
      </c>
      <c r="J28202" s="6">
        <f t="shared" si="881"/>
        <v>16272920094200.813</v>
      </c>
    </row>
    <row r="28203" spans="1:10" x14ac:dyDescent="0.25">
      <c r="A28203">
        <f t="shared" si="882"/>
        <v>28201</v>
      </c>
      <c r="B28203" s="22">
        <v>0</v>
      </c>
      <c r="J28203" s="6">
        <f t="shared" si="881"/>
        <v>16272920094200.813</v>
      </c>
    </row>
    <row r="28204" spans="1:10" x14ac:dyDescent="0.25">
      <c r="A28204">
        <f t="shared" si="882"/>
        <v>28202</v>
      </c>
      <c r="B28204" s="22">
        <v>8943680</v>
      </c>
      <c r="J28204" s="6">
        <f t="shared" si="881"/>
        <v>24105244819313.906</v>
      </c>
    </row>
    <row r="28205" spans="1:10" x14ac:dyDescent="0.25">
      <c r="A28205">
        <f t="shared" si="882"/>
        <v>28203</v>
      </c>
      <c r="B28205" s="22">
        <v>8943680</v>
      </c>
      <c r="J28205" s="6">
        <f t="shared" si="881"/>
        <v>24105244819313.906</v>
      </c>
    </row>
    <row r="28206" spans="1:10" x14ac:dyDescent="0.25">
      <c r="A28206">
        <f t="shared" si="882"/>
        <v>28204</v>
      </c>
      <c r="B28206" s="22">
        <v>8143430</v>
      </c>
      <c r="J28206" s="6">
        <f t="shared" si="881"/>
        <v>16887655243524.369</v>
      </c>
    </row>
    <row r="28207" spans="1:10" x14ac:dyDescent="0.25">
      <c r="A28207">
        <f t="shared" si="882"/>
        <v>28205</v>
      </c>
      <c r="B28207" s="22">
        <v>54335043.934246585</v>
      </c>
      <c r="J28207" s="6">
        <f t="shared" si="881"/>
        <v>2530197962460137.5</v>
      </c>
    </row>
    <row r="28208" spans="1:10" x14ac:dyDescent="0.25">
      <c r="A28208">
        <f t="shared" si="882"/>
        <v>28206</v>
      </c>
      <c r="B28208" s="22">
        <v>10952660.821917808</v>
      </c>
      <c r="J28208" s="6">
        <f t="shared" si="881"/>
        <v>47868272170023.156</v>
      </c>
    </row>
    <row r="28209" spans="1:10" x14ac:dyDescent="0.25">
      <c r="A28209">
        <f t="shared" si="882"/>
        <v>28207</v>
      </c>
      <c r="B28209" s="22">
        <v>8943680</v>
      </c>
      <c r="J28209" s="6">
        <f t="shared" si="881"/>
        <v>24105244819313.906</v>
      </c>
    </row>
    <row r="28210" spans="1:10" x14ac:dyDescent="0.25">
      <c r="A28210">
        <f t="shared" si="882"/>
        <v>28208</v>
      </c>
      <c r="B28210" s="22">
        <v>17087110</v>
      </c>
      <c r="J28210" s="6">
        <f t="shared" si="881"/>
        <v>170384444013437.47</v>
      </c>
    </row>
    <row r="28211" spans="1:10" x14ac:dyDescent="0.25">
      <c r="A28211">
        <f t="shared" si="882"/>
        <v>28209</v>
      </c>
      <c r="B28211" s="22">
        <v>0</v>
      </c>
      <c r="J28211" s="6">
        <f t="shared" si="881"/>
        <v>16272920094200.813</v>
      </c>
    </row>
    <row r="28212" spans="1:10" x14ac:dyDescent="0.25">
      <c r="A28212">
        <f t="shared" si="882"/>
        <v>28210</v>
      </c>
      <c r="B28212" s="22">
        <v>0</v>
      </c>
      <c r="J28212" s="6">
        <f t="shared" si="881"/>
        <v>16272920094200.813</v>
      </c>
    </row>
    <row r="28213" spans="1:10" x14ac:dyDescent="0.25">
      <c r="A28213">
        <f t="shared" si="882"/>
        <v>28211</v>
      </c>
      <c r="B28213" s="22">
        <v>8943680</v>
      </c>
      <c r="J28213" s="6">
        <f t="shared" si="881"/>
        <v>24105244819313.906</v>
      </c>
    </row>
    <row r="28214" spans="1:10" x14ac:dyDescent="0.25">
      <c r="A28214">
        <f t="shared" si="882"/>
        <v>28212</v>
      </c>
      <c r="B28214" s="22">
        <v>3000000</v>
      </c>
      <c r="J28214" s="6">
        <f t="shared" si="881"/>
        <v>1069095532961.9576</v>
      </c>
    </row>
    <row r="28215" spans="1:10" x14ac:dyDescent="0.25">
      <c r="A28215">
        <f t="shared" si="882"/>
        <v>28213</v>
      </c>
      <c r="B28215" s="22">
        <v>8943680</v>
      </c>
      <c r="J28215" s="6">
        <f t="shared" si="881"/>
        <v>24105244819313.906</v>
      </c>
    </row>
    <row r="28216" spans="1:10" x14ac:dyDescent="0.25">
      <c r="A28216">
        <f t="shared" si="882"/>
        <v>28214</v>
      </c>
      <c r="B28216" s="22">
        <v>3250000</v>
      </c>
      <c r="J28216" s="6">
        <f t="shared" si="881"/>
        <v>614610152858.7196</v>
      </c>
    </row>
    <row r="28217" spans="1:10" x14ac:dyDescent="0.25">
      <c r="A28217">
        <f t="shared" si="882"/>
        <v>28215</v>
      </c>
      <c r="B28217" s="22">
        <v>0</v>
      </c>
      <c r="J28217" s="6">
        <f t="shared" si="881"/>
        <v>16272920094200.813</v>
      </c>
    </row>
    <row r="28218" spans="1:10" x14ac:dyDescent="0.25">
      <c r="A28218">
        <f t="shared" si="882"/>
        <v>28216</v>
      </c>
      <c r="B28218" s="22">
        <v>0</v>
      </c>
      <c r="J28218" s="6">
        <f t="shared" si="881"/>
        <v>16272920094200.813</v>
      </c>
    </row>
    <row r="28219" spans="1:10" x14ac:dyDescent="0.25">
      <c r="A28219">
        <f t="shared" si="882"/>
        <v>28217</v>
      </c>
      <c r="B28219" s="22">
        <v>0</v>
      </c>
      <c r="J28219" s="6">
        <f t="shared" si="881"/>
        <v>16272920094200.813</v>
      </c>
    </row>
    <row r="28220" spans="1:10" x14ac:dyDescent="0.25">
      <c r="A28220">
        <f t="shared" si="882"/>
        <v>28218</v>
      </c>
      <c r="B28220" s="22">
        <v>17087110</v>
      </c>
      <c r="J28220" s="6">
        <f t="shared" si="881"/>
        <v>170384444013437.47</v>
      </c>
    </row>
    <row r="28221" spans="1:10" x14ac:dyDescent="0.25">
      <c r="A28221">
        <f t="shared" si="882"/>
        <v>28219</v>
      </c>
      <c r="B28221" s="22">
        <v>8143430</v>
      </c>
      <c r="J28221" s="6">
        <f t="shared" si="881"/>
        <v>16887655243524.369</v>
      </c>
    </row>
    <row r="28222" spans="1:10" x14ac:dyDescent="0.25">
      <c r="A28222">
        <f t="shared" si="882"/>
        <v>28220</v>
      </c>
      <c r="B28222" s="22">
        <v>0</v>
      </c>
      <c r="J28222" s="6">
        <f t="shared" si="881"/>
        <v>16272920094200.813</v>
      </c>
    </row>
    <row r="28223" spans="1:10" x14ac:dyDescent="0.25">
      <c r="A28223">
        <f t="shared" si="882"/>
        <v>28221</v>
      </c>
      <c r="B28223" s="22">
        <v>0</v>
      </c>
      <c r="J28223" s="6">
        <f t="shared" si="881"/>
        <v>16272920094200.813</v>
      </c>
    </row>
    <row r="28224" spans="1:10" x14ac:dyDescent="0.25">
      <c r="A28224">
        <f t="shared" si="882"/>
        <v>28222</v>
      </c>
      <c r="B28224" s="22">
        <v>0</v>
      </c>
      <c r="J28224" s="6">
        <f t="shared" si="881"/>
        <v>16272920094200.813</v>
      </c>
    </row>
    <row r="28225" spans="1:10" x14ac:dyDescent="0.25">
      <c r="A28225">
        <f t="shared" si="882"/>
        <v>28223</v>
      </c>
      <c r="B28225" s="22">
        <v>17087110</v>
      </c>
      <c r="J28225" s="6">
        <f t="shared" si="881"/>
        <v>170384444013437.47</v>
      </c>
    </row>
    <row r="28226" spans="1:10" x14ac:dyDescent="0.25">
      <c r="A28226">
        <f t="shared" si="882"/>
        <v>28224</v>
      </c>
      <c r="B28226" s="22">
        <v>0</v>
      </c>
      <c r="J28226" s="6">
        <f t="shared" si="881"/>
        <v>16272920094200.813</v>
      </c>
    </row>
    <row r="28227" spans="1:10" x14ac:dyDescent="0.25">
      <c r="A28227">
        <f t="shared" si="882"/>
        <v>28225</v>
      </c>
      <c r="B28227" s="22">
        <v>0</v>
      </c>
      <c r="J28227" s="6">
        <f t="shared" ref="J28227:J28290" si="883">(B28227-$I$6)^2</f>
        <v>16272920094200.813</v>
      </c>
    </row>
    <row r="28228" spans="1:10" x14ac:dyDescent="0.25">
      <c r="A28228">
        <f t="shared" ref="A28228:A28291" si="884">A28227+1</f>
        <v>28226</v>
      </c>
      <c r="B28228" s="22">
        <v>0</v>
      </c>
      <c r="J28228" s="6">
        <f t="shared" si="883"/>
        <v>16272920094200.813</v>
      </c>
    </row>
    <row r="28229" spans="1:10" x14ac:dyDescent="0.25">
      <c r="A28229">
        <f t="shared" si="884"/>
        <v>28227</v>
      </c>
      <c r="B28229" s="22">
        <v>0</v>
      </c>
      <c r="J28229" s="6">
        <f t="shared" si="883"/>
        <v>16272920094200.813</v>
      </c>
    </row>
    <row r="28230" spans="1:10" x14ac:dyDescent="0.25">
      <c r="A28230">
        <f t="shared" si="884"/>
        <v>28228</v>
      </c>
      <c r="B28230" s="22">
        <v>11943680</v>
      </c>
      <c r="J28230" s="6">
        <f t="shared" si="883"/>
        <v>62563500258075.047</v>
      </c>
    </row>
    <row r="28231" spans="1:10" x14ac:dyDescent="0.25">
      <c r="A28231">
        <f t="shared" si="884"/>
        <v>28229</v>
      </c>
      <c r="B28231" s="22">
        <v>3000000</v>
      </c>
      <c r="J28231" s="6">
        <f t="shared" si="883"/>
        <v>1069095532961.9576</v>
      </c>
    </row>
    <row r="28232" spans="1:10" x14ac:dyDescent="0.25">
      <c r="A28232">
        <f t="shared" si="884"/>
        <v>28230</v>
      </c>
      <c r="B28232" s="22">
        <v>0</v>
      </c>
      <c r="J28232" s="6">
        <f t="shared" si="883"/>
        <v>16272920094200.813</v>
      </c>
    </row>
    <row r="28233" spans="1:10" x14ac:dyDescent="0.25">
      <c r="A28233">
        <f t="shared" si="884"/>
        <v>28231</v>
      </c>
      <c r="B28233" s="22">
        <v>8143430</v>
      </c>
      <c r="J28233" s="6">
        <f t="shared" si="883"/>
        <v>16887655243524.369</v>
      </c>
    </row>
    <row r="28234" spans="1:10" x14ac:dyDescent="0.25">
      <c r="A28234">
        <f t="shared" si="884"/>
        <v>28232</v>
      </c>
      <c r="B28234" s="22">
        <v>0</v>
      </c>
      <c r="J28234" s="6">
        <f t="shared" si="883"/>
        <v>16272920094200.813</v>
      </c>
    </row>
    <row r="28235" spans="1:10" x14ac:dyDescent="0.25">
      <c r="A28235">
        <f t="shared" si="884"/>
        <v>28233</v>
      </c>
      <c r="B28235" s="22">
        <v>9509178.0821917802</v>
      </c>
      <c r="J28235" s="6">
        <f t="shared" si="883"/>
        <v>29977895218721.488</v>
      </c>
    </row>
    <row r="28236" spans="1:10" x14ac:dyDescent="0.25">
      <c r="A28236">
        <f t="shared" si="884"/>
        <v>28234</v>
      </c>
      <c r="B28236" s="22">
        <v>0</v>
      </c>
      <c r="J28236" s="6">
        <f t="shared" si="883"/>
        <v>16272920094200.813</v>
      </c>
    </row>
    <row r="28237" spans="1:10" x14ac:dyDescent="0.25">
      <c r="A28237">
        <f t="shared" si="884"/>
        <v>28235</v>
      </c>
      <c r="B28237" s="22">
        <v>17087110</v>
      </c>
      <c r="J28237" s="6">
        <f t="shared" si="883"/>
        <v>170384444013437.47</v>
      </c>
    </row>
    <row r="28238" spans="1:10" x14ac:dyDescent="0.25">
      <c r="A28238">
        <f t="shared" si="884"/>
        <v>28236</v>
      </c>
      <c r="B28238" s="22">
        <v>0</v>
      </c>
      <c r="J28238" s="6">
        <f t="shared" si="883"/>
        <v>16272920094200.813</v>
      </c>
    </row>
    <row r="28239" spans="1:10" x14ac:dyDescent="0.25">
      <c r="A28239">
        <f t="shared" si="884"/>
        <v>28237</v>
      </c>
      <c r="B28239" s="22">
        <v>0</v>
      </c>
      <c r="J28239" s="6">
        <f t="shared" si="883"/>
        <v>16272920094200.813</v>
      </c>
    </row>
    <row r="28240" spans="1:10" x14ac:dyDescent="0.25">
      <c r="A28240">
        <f t="shared" si="884"/>
        <v>28238</v>
      </c>
      <c r="B28240" s="22">
        <v>0</v>
      </c>
      <c r="J28240" s="6">
        <f t="shared" si="883"/>
        <v>16272920094200.813</v>
      </c>
    </row>
    <row r="28241" spans="1:10" x14ac:dyDescent="0.25">
      <c r="A28241">
        <f t="shared" si="884"/>
        <v>28239</v>
      </c>
      <c r="B28241" s="22">
        <v>0</v>
      </c>
      <c r="J28241" s="6">
        <f t="shared" si="883"/>
        <v>16272920094200.813</v>
      </c>
    </row>
    <row r="28242" spans="1:10" x14ac:dyDescent="0.25">
      <c r="A28242">
        <f t="shared" si="884"/>
        <v>28240</v>
      </c>
      <c r="B28242" s="22">
        <v>0</v>
      </c>
      <c r="J28242" s="6">
        <f t="shared" si="883"/>
        <v>16272920094200.813</v>
      </c>
    </row>
    <row r="28243" spans="1:10" x14ac:dyDescent="0.25">
      <c r="A28243">
        <f t="shared" si="884"/>
        <v>28241</v>
      </c>
      <c r="B28243" s="22">
        <v>17087110</v>
      </c>
      <c r="J28243" s="6">
        <f t="shared" si="883"/>
        <v>170384444013437.47</v>
      </c>
    </row>
    <row r="28244" spans="1:10" x14ac:dyDescent="0.25">
      <c r="A28244">
        <f t="shared" si="884"/>
        <v>28242</v>
      </c>
      <c r="B28244" s="22">
        <v>0</v>
      </c>
      <c r="J28244" s="6">
        <f t="shared" si="883"/>
        <v>16272920094200.813</v>
      </c>
    </row>
    <row r="28245" spans="1:10" x14ac:dyDescent="0.25">
      <c r="A28245">
        <f t="shared" si="884"/>
        <v>28243</v>
      </c>
      <c r="B28245" s="22">
        <v>17087110</v>
      </c>
      <c r="J28245" s="6">
        <f t="shared" si="883"/>
        <v>170384444013437.47</v>
      </c>
    </row>
    <row r="28246" spans="1:10" x14ac:dyDescent="0.25">
      <c r="A28246">
        <f t="shared" si="884"/>
        <v>28244</v>
      </c>
      <c r="B28246" s="22">
        <v>8143430</v>
      </c>
      <c r="J28246" s="6">
        <f t="shared" si="883"/>
        <v>16887655243524.369</v>
      </c>
    </row>
    <row r="28247" spans="1:10" x14ac:dyDescent="0.25">
      <c r="A28247">
        <f t="shared" si="884"/>
        <v>28245</v>
      </c>
      <c r="B28247" s="22">
        <v>0</v>
      </c>
      <c r="J28247" s="6">
        <f t="shared" si="883"/>
        <v>16272920094200.813</v>
      </c>
    </row>
    <row r="28248" spans="1:10" x14ac:dyDescent="0.25">
      <c r="A28248">
        <f t="shared" si="884"/>
        <v>28246</v>
      </c>
      <c r="B28248" s="22">
        <v>8943680</v>
      </c>
      <c r="J28248" s="6">
        <f t="shared" si="883"/>
        <v>24105244819313.906</v>
      </c>
    </row>
    <row r="28249" spans="1:10" x14ac:dyDescent="0.25">
      <c r="A28249">
        <f t="shared" si="884"/>
        <v>28247</v>
      </c>
      <c r="B28249" s="22">
        <v>0</v>
      </c>
      <c r="J28249" s="6">
        <f t="shared" si="883"/>
        <v>16272920094200.813</v>
      </c>
    </row>
    <row r="28250" spans="1:10" x14ac:dyDescent="0.25">
      <c r="A28250">
        <f t="shared" si="884"/>
        <v>28248</v>
      </c>
      <c r="B28250" s="22">
        <v>0</v>
      </c>
      <c r="J28250" s="6">
        <f t="shared" si="883"/>
        <v>16272920094200.813</v>
      </c>
    </row>
    <row r="28251" spans="1:10" x14ac:dyDescent="0.25">
      <c r="A28251">
        <f t="shared" si="884"/>
        <v>28249</v>
      </c>
      <c r="B28251" s="22">
        <v>12193680</v>
      </c>
      <c r="J28251" s="6">
        <f t="shared" si="883"/>
        <v>66580854877971.813</v>
      </c>
    </row>
    <row r="28252" spans="1:10" x14ac:dyDescent="0.25">
      <c r="A28252">
        <f t="shared" si="884"/>
        <v>28250</v>
      </c>
      <c r="B28252" s="22">
        <v>11143430</v>
      </c>
      <c r="J28252" s="6">
        <f t="shared" si="883"/>
        <v>50544410682285.516</v>
      </c>
    </row>
    <row r="28253" spans="1:10" x14ac:dyDescent="0.25">
      <c r="A28253">
        <f t="shared" si="884"/>
        <v>28251</v>
      </c>
      <c r="B28253" s="22">
        <v>8143430</v>
      </c>
      <c r="J28253" s="6">
        <f t="shared" si="883"/>
        <v>16887655243524.369</v>
      </c>
    </row>
    <row r="28254" spans="1:10" x14ac:dyDescent="0.25">
      <c r="A28254">
        <f t="shared" si="884"/>
        <v>28252</v>
      </c>
      <c r="B28254" s="22">
        <v>3250000</v>
      </c>
      <c r="J28254" s="6">
        <f t="shared" si="883"/>
        <v>614610152858.7196</v>
      </c>
    </row>
    <row r="28255" spans="1:10" x14ac:dyDescent="0.25">
      <c r="A28255">
        <f t="shared" si="884"/>
        <v>28253</v>
      </c>
      <c r="B28255" s="22">
        <v>8943680</v>
      </c>
      <c r="J28255" s="6">
        <f t="shared" si="883"/>
        <v>24105244819313.906</v>
      </c>
    </row>
    <row r="28256" spans="1:10" x14ac:dyDescent="0.25">
      <c r="A28256">
        <f t="shared" si="884"/>
        <v>28254</v>
      </c>
      <c r="B28256" s="22">
        <v>0</v>
      </c>
      <c r="J28256" s="6">
        <f t="shared" si="883"/>
        <v>16272920094200.813</v>
      </c>
    </row>
    <row r="28257" spans="1:10" x14ac:dyDescent="0.25">
      <c r="A28257">
        <f t="shared" si="884"/>
        <v>28255</v>
      </c>
      <c r="B28257" s="22">
        <v>0</v>
      </c>
      <c r="J28257" s="6">
        <f t="shared" si="883"/>
        <v>16272920094200.813</v>
      </c>
    </row>
    <row r="28258" spans="1:10" x14ac:dyDescent="0.25">
      <c r="A28258">
        <f t="shared" si="884"/>
        <v>28256</v>
      </c>
      <c r="B28258" s="22">
        <v>0</v>
      </c>
      <c r="J28258" s="6">
        <f t="shared" si="883"/>
        <v>16272920094200.813</v>
      </c>
    </row>
    <row r="28259" spans="1:10" x14ac:dyDescent="0.25">
      <c r="A28259">
        <f t="shared" si="884"/>
        <v>28257</v>
      </c>
      <c r="B28259" s="22">
        <v>0</v>
      </c>
      <c r="J28259" s="6">
        <f t="shared" si="883"/>
        <v>16272920094200.813</v>
      </c>
    </row>
    <row r="28260" spans="1:10" x14ac:dyDescent="0.25">
      <c r="A28260">
        <f t="shared" si="884"/>
        <v>28258</v>
      </c>
      <c r="B28260" s="22">
        <v>8943680</v>
      </c>
      <c r="J28260" s="6">
        <f t="shared" si="883"/>
        <v>24105244819313.906</v>
      </c>
    </row>
    <row r="28261" spans="1:10" x14ac:dyDescent="0.25">
      <c r="A28261">
        <f t="shared" si="884"/>
        <v>28259</v>
      </c>
      <c r="B28261" s="22">
        <v>0</v>
      </c>
      <c r="J28261" s="6">
        <f t="shared" si="883"/>
        <v>16272920094200.813</v>
      </c>
    </row>
    <row r="28262" spans="1:10" x14ac:dyDescent="0.25">
      <c r="A28262">
        <f t="shared" si="884"/>
        <v>28260</v>
      </c>
      <c r="B28262" s="22">
        <v>0</v>
      </c>
      <c r="J28262" s="6">
        <f t="shared" si="883"/>
        <v>16272920094200.813</v>
      </c>
    </row>
    <row r="28263" spans="1:10" x14ac:dyDescent="0.25">
      <c r="A28263">
        <f t="shared" si="884"/>
        <v>28261</v>
      </c>
      <c r="B28263" s="22">
        <v>0</v>
      </c>
      <c r="J28263" s="6">
        <f t="shared" si="883"/>
        <v>16272920094200.813</v>
      </c>
    </row>
    <row r="28264" spans="1:10" x14ac:dyDescent="0.25">
      <c r="A28264">
        <f t="shared" si="884"/>
        <v>28262</v>
      </c>
      <c r="B28264" s="22">
        <v>0</v>
      </c>
      <c r="J28264" s="6">
        <f t="shared" si="883"/>
        <v>16272920094200.813</v>
      </c>
    </row>
    <row r="28265" spans="1:10" x14ac:dyDescent="0.25">
      <c r="A28265">
        <f t="shared" si="884"/>
        <v>28263</v>
      </c>
      <c r="B28265" s="22">
        <v>3250000</v>
      </c>
      <c r="J28265" s="6">
        <f t="shared" si="883"/>
        <v>614610152858.7196</v>
      </c>
    </row>
    <row r="28266" spans="1:10" x14ac:dyDescent="0.25">
      <c r="A28266">
        <f t="shared" si="884"/>
        <v>28264</v>
      </c>
      <c r="B28266" s="22">
        <v>3250000</v>
      </c>
      <c r="J28266" s="6">
        <f t="shared" si="883"/>
        <v>614610152858.7196</v>
      </c>
    </row>
    <row r="28267" spans="1:10" x14ac:dyDescent="0.25">
      <c r="A28267">
        <f t="shared" si="884"/>
        <v>28265</v>
      </c>
      <c r="B28267" s="22">
        <v>0</v>
      </c>
      <c r="J28267" s="6">
        <f t="shared" si="883"/>
        <v>16272920094200.813</v>
      </c>
    </row>
    <row r="28268" spans="1:10" x14ac:dyDescent="0.25">
      <c r="A28268">
        <f t="shared" si="884"/>
        <v>28266</v>
      </c>
      <c r="B28268" s="22">
        <v>0</v>
      </c>
      <c r="J28268" s="6">
        <f t="shared" si="883"/>
        <v>16272920094200.813</v>
      </c>
    </row>
    <row r="28269" spans="1:10" x14ac:dyDescent="0.25">
      <c r="A28269">
        <f t="shared" si="884"/>
        <v>28267</v>
      </c>
      <c r="B28269" s="22">
        <v>8943680</v>
      </c>
      <c r="J28269" s="6">
        <f t="shared" si="883"/>
        <v>24105244819313.906</v>
      </c>
    </row>
    <row r="28270" spans="1:10" x14ac:dyDescent="0.25">
      <c r="A28270">
        <f t="shared" si="884"/>
        <v>28268</v>
      </c>
      <c r="B28270" s="22">
        <v>8943680</v>
      </c>
      <c r="J28270" s="6">
        <f t="shared" si="883"/>
        <v>24105244819313.906</v>
      </c>
    </row>
    <row r="28271" spans="1:10" x14ac:dyDescent="0.25">
      <c r="A28271">
        <f t="shared" si="884"/>
        <v>28269</v>
      </c>
      <c r="B28271" s="22">
        <v>8943680</v>
      </c>
      <c r="J28271" s="6">
        <f t="shared" si="883"/>
        <v>24105244819313.906</v>
      </c>
    </row>
    <row r="28272" spans="1:10" x14ac:dyDescent="0.25">
      <c r="A28272">
        <f t="shared" si="884"/>
        <v>28270</v>
      </c>
      <c r="B28272" s="22">
        <v>8943680</v>
      </c>
      <c r="J28272" s="6">
        <f t="shared" si="883"/>
        <v>24105244819313.906</v>
      </c>
    </row>
    <row r="28273" spans="1:10" x14ac:dyDescent="0.25">
      <c r="A28273">
        <f t="shared" si="884"/>
        <v>28271</v>
      </c>
      <c r="B28273" s="22">
        <v>8943680</v>
      </c>
      <c r="J28273" s="6">
        <f t="shared" si="883"/>
        <v>24105244819313.906</v>
      </c>
    </row>
    <row r="28274" spans="1:10" x14ac:dyDescent="0.25">
      <c r="A28274">
        <f t="shared" si="884"/>
        <v>28272</v>
      </c>
      <c r="B28274" s="22">
        <v>0</v>
      </c>
      <c r="J28274" s="6">
        <f t="shared" si="883"/>
        <v>16272920094200.813</v>
      </c>
    </row>
    <row r="28275" spans="1:10" x14ac:dyDescent="0.25">
      <c r="A28275">
        <f t="shared" si="884"/>
        <v>28273</v>
      </c>
      <c r="B28275" s="22">
        <v>8943680</v>
      </c>
      <c r="J28275" s="6">
        <f t="shared" si="883"/>
        <v>24105244819313.906</v>
      </c>
    </row>
    <row r="28276" spans="1:10" x14ac:dyDescent="0.25">
      <c r="A28276">
        <f t="shared" si="884"/>
        <v>28274</v>
      </c>
      <c r="B28276" s="22">
        <v>0</v>
      </c>
      <c r="J28276" s="6">
        <f t="shared" si="883"/>
        <v>16272920094200.813</v>
      </c>
    </row>
    <row r="28277" spans="1:10" x14ac:dyDescent="0.25">
      <c r="A28277">
        <f t="shared" si="884"/>
        <v>28275</v>
      </c>
      <c r="B28277" s="22">
        <v>8943680</v>
      </c>
      <c r="J28277" s="6">
        <f t="shared" si="883"/>
        <v>24105244819313.906</v>
      </c>
    </row>
    <row r="28278" spans="1:10" x14ac:dyDescent="0.25">
      <c r="A28278">
        <f t="shared" si="884"/>
        <v>28276</v>
      </c>
      <c r="B28278" s="22">
        <v>0</v>
      </c>
      <c r="J28278" s="6">
        <f t="shared" si="883"/>
        <v>16272920094200.813</v>
      </c>
    </row>
    <row r="28279" spans="1:10" x14ac:dyDescent="0.25">
      <c r="A28279">
        <f t="shared" si="884"/>
        <v>28277</v>
      </c>
      <c r="B28279" s="22">
        <v>269206.59999999998</v>
      </c>
      <c r="J28279" s="6">
        <f t="shared" si="883"/>
        <v>14173449181975.17</v>
      </c>
    </row>
    <row r="28280" spans="1:10" x14ac:dyDescent="0.25">
      <c r="A28280">
        <f t="shared" si="884"/>
        <v>28278</v>
      </c>
      <c r="B28280" s="22">
        <v>8943680</v>
      </c>
      <c r="J28280" s="6">
        <f t="shared" si="883"/>
        <v>24105244819313.906</v>
      </c>
    </row>
    <row r="28281" spans="1:10" x14ac:dyDescent="0.25">
      <c r="A28281">
        <f t="shared" si="884"/>
        <v>28279</v>
      </c>
      <c r="B28281" s="22">
        <v>0</v>
      </c>
      <c r="J28281" s="6">
        <f t="shared" si="883"/>
        <v>16272920094200.813</v>
      </c>
    </row>
    <row r="28282" spans="1:10" x14ac:dyDescent="0.25">
      <c r="A28282">
        <f t="shared" si="884"/>
        <v>28280</v>
      </c>
      <c r="B28282" s="22">
        <v>8143430</v>
      </c>
      <c r="J28282" s="6">
        <f t="shared" si="883"/>
        <v>16887655243524.369</v>
      </c>
    </row>
    <row r="28283" spans="1:10" x14ac:dyDescent="0.25">
      <c r="A28283">
        <f t="shared" si="884"/>
        <v>28281</v>
      </c>
      <c r="B28283" s="22">
        <v>0</v>
      </c>
      <c r="J28283" s="6">
        <f t="shared" si="883"/>
        <v>16272920094200.813</v>
      </c>
    </row>
    <row r="28284" spans="1:10" x14ac:dyDescent="0.25">
      <c r="A28284">
        <f t="shared" si="884"/>
        <v>28282</v>
      </c>
      <c r="B28284" s="22">
        <v>8943680</v>
      </c>
      <c r="J28284" s="6">
        <f t="shared" si="883"/>
        <v>24105244819313.906</v>
      </c>
    </row>
    <row r="28285" spans="1:10" x14ac:dyDescent="0.25">
      <c r="A28285">
        <f t="shared" si="884"/>
        <v>28283</v>
      </c>
      <c r="B28285" s="22">
        <v>0</v>
      </c>
      <c r="J28285" s="6">
        <f t="shared" si="883"/>
        <v>16272920094200.813</v>
      </c>
    </row>
    <row r="28286" spans="1:10" x14ac:dyDescent="0.25">
      <c r="A28286">
        <f t="shared" si="884"/>
        <v>28284</v>
      </c>
      <c r="B28286" s="22">
        <v>8943680</v>
      </c>
      <c r="J28286" s="6">
        <f t="shared" si="883"/>
        <v>24105244819313.906</v>
      </c>
    </row>
    <row r="28287" spans="1:10" x14ac:dyDescent="0.25">
      <c r="A28287">
        <f t="shared" si="884"/>
        <v>28285</v>
      </c>
      <c r="B28287" s="22">
        <v>8943680</v>
      </c>
      <c r="J28287" s="6">
        <f t="shared" si="883"/>
        <v>24105244819313.906</v>
      </c>
    </row>
    <row r="28288" spans="1:10" x14ac:dyDescent="0.25">
      <c r="A28288">
        <f t="shared" si="884"/>
        <v>28286</v>
      </c>
      <c r="B28288" s="22">
        <v>0</v>
      </c>
      <c r="J28288" s="6">
        <f t="shared" si="883"/>
        <v>16272920094200.813</v>
      </c>
    </row>
    <row r="28289" spans="1:10" x14ac:dyDescent="0.25">
      <c r="A28289">
        <f t="shared" si="884"/>
        <v>28287</v>
      </c>
      <c r="B28289" s="22">
        <v>8943680</v>
      </c>
      <c r="J28289" s="6">
        <f t="shared" si="883"/>
        <v>24105244819313.906</v>
      </c>
    </row>
    <row r="28290" spans="1:10" x14ac:dyDescent="0.25">
      <c r="A28290">
        <f t="shared" si="884"/>
        <v>28288</v>
      </c>
      <c r="B28290" s="22">
        <v>8943680</v>
      </c>
      <c r="J28290" s="6">
        <f t="shared" si="883"/>
        <v>24105244819313.906</v>
      </c>
    </row>
    <row r="28291" spans="1:10" x14ac:dyDescent="0.25">
      <c r="A28291">
        <f t="shared" si="884"/>
        <v>28289</v>
      </c>
      <c r="B28291" s="22">
        <v>8943680</v>
      </c>
      <c r="J28291" s="6">
        <f t="shared" ref="J28291:J28354" si="885">(B28291-$I$6)^2</f>
        <v>24105244819313.906</v>
      </c>
    </row>
    <row r="28292" spans="1:10" x14ac:dyDescent="0.25">
      <c r="A28292">
        <f t="shared" ref="A28292:A28355" si="886">A28291+1</f>
        <v>28290</v>
      </c>
      <c r="B28292" s="22">
        <v>0</v>
      </c>
      <c r="J28292" s="6">
        <f t="shared" si="885"/>
        <v>16272920094200.813</v>
      </c>
    </row>
    <row r="28293" spans="1:10" x14ac:dyDescent="0.25">
      <c r="A28293">
        <f t="shared" si="886"/>
        <v>28291</v>
      </c>
      <c r="B28293" s="22">
        <v>17087110</v>
      </c>
      <c r="J28293" s="6">
        <f t="shared" si="885"/>
        <v>170384444013437.47</v>
      </c>
    </row>
    <row r="28294" spans="1:10" x14ac:dyDescent="0.25">
      <c r="A28294">
        <f t="shared" si="886"/>
        <v>28292</v>
      </c>
      <c r="B28294" s="22">
        <v>0</v>
      </c>
      <c r="J28294" s="6">
        <f t="shared" si="885"/>
        <v>16272920094200.813</v>
      </c>
    </row>
    <row r="28295" spans="1:10" x14ac:dyDescent="0.25">
      <c r="A28295">
        <f t="shared" si="886"/>
        <v>28293</v>
      </c>
      <c r="B28295" s="22">
        <v>8943680</v>
      </c>
      <c r="J28295" s="6">
        <f t="shared" si="885"/>
        <v>24105244819313.906</v>
      </c>
    </row>
    <row r="28296" spans="1:10" x14ac:dyDescent="0.25">
      <c r="A28296">
        <f t="shared" si="886"/>
        <v>28294</v>
      </c>
      <c r="B28296" s="22">
        <v>0</v>
      </c>
      <c r="J28296" s="6">
        <f t="shared" si="885"/>
        <v>16272920094200.813</v>
      </c>
    </row>
    <row r="28297" spans="1:10" x14ac:dyDescent="0.25">
      <c r="A28297">
        <f t="shared" si="886"/>
        <v>28295</v>
      </c>
      <c r="B28297" s="22">
        <v>0</v>
      </c>
      <c r="J28297" s="6">
        <f t="shared" si="885"/>
        <v>16272920094200.813</v>
      </c>
    </row>
    <row r="28298" spans="1:10" x14ac:dyDescent="0.25">
      <c r="A28298">
        <f t="shared" si="886"/>
        <v>28296</v>
      </c>
      <c r="B28298" s="22">
        <v>3000000</v>
      </c>
      <c r="J28298" s="6">
        <f t="shared" si="885"/>
        <v>1069095532961.9576</v>
      </c>
    </row>
    <row r="28299" spans="1:10" x14ac:dyDescent="0.25">
      <c r="A28299">
        <f t="shared" si="886"/>
        <v>28297</v>
      </c>
      <c r="B28299" s="22">
        <v>17087110</v>
      </c>
      <c r="J28299" s="6">
        <f t="shared" si="885"/>
        <v>170384444013437.47</v>
      </c>
    </row>
    <row r="28300" spans="1:10" x14ac:dyDescent="0.25">
      <c r="A28300">
        <f t="shared" si="886"/>
        <v>28298</v>
      </c>
      <c r="B28300" s="22">
        <v>8943680</v>
      </c>
      <c r="J28300" s="6">
        <f t="shared" si="885"/>
        <v>24105244819313.906</v>
      </c>
    </row>
    <row r="28301" spans="1:10" x14ac:dyDescent="0.25">
      <c r="A28301">
        <f t="shared" si="886"/>
        <v>28299</v>
      </c>
      <c r="B28301" s="22">
        <v>11393430</v>
      </c>
      <c r="J28301" s="6">
        <f t="shared" si="885"/>
        <v>54161640302182.273</v>
      </c>
    </row>
    <row r="28302" spans="1:10" x14ac:dyDescent="0.25">
      <c r="A28302">
        <f t="shared" si="886"/>
        <v>28300</v>
      </c>
      <c r="B28302" s="22">
        <v>0</v>
      </c>
      <c r="J28302" s="6">
        <f t="shared" si="885"/>
        <v>16272920094200.813</v>
      </c>
    </row>
    <row r="28303" spans="1:10" x14ac:dyDescent="0.25">
      <c r="A28303">
        <f t="shared" si="886"/>
        <v>28301</v>
      </c>
      <c r="B28303" s="22">
        <v>8943680</v>
      </c>
      <c r="J28303" s="6">
        <f t="shared" si="885"/>
        <v>24105244819313.906</v>
      </c>
    </row>
    <row r="28304" spans="1:10" x14ac:dyDescent="0.25">
      <c r="A28304">
        <f t="shared" si="886"/>
        <v>28302</v>
      </c>
      <c r="B28304" s="22">
        <v>17659022.82819178</v>
      </c>
      <c r="J28304" s="6">
        <f t="shared" si="885"/>
        <v>185642043855310.59</v>
      </c>
    </row>
    <row r="28305" spans="1:10" x14ac:dyDescent="0.25">
      <c r="A28305">
        <f t="shared" si="886"/>
        <v>28303</v>
      </c>
      <c r="B28305" s="22">
        <v>0</v>
      </c>
      <c r="J28305" s="6">
        <f t="shared" si="885"/>
        <v>16272920094200.813</v>
      </c>
    </row>
    <row r="28306" spans="1:10" x14ac:dyDescent="0.25">
      <c r="A28306">
        <f t="shared" si="886"/>
        <v>28304</v>
      </c>
      <c r="B28306" s="22">
        <v>9228851.25</v>
      </c>
      <c r="J28306" s="6">
        <f t="shared" si="885"/>
        <v>26986783303237.406</v>
      </c>
    </row>
    <row r="28307" spans="1:10" x14ac:dyDescent="0.25">
      <c r="A28307">
        <f t="shared" si="886"/>
        <v>28305</v>
      </c>
      <c r="B28307" s="22">
        <v>17087110</v>
      </c>
      <c r="J28307" s="6">
        <f t="shared" si="885"/>
        <v>170384444013437.47</v>
      </c>
    </row>
    <row r="28308" spans="1:10" x14ac:dyDescent="0.25">
      <c r="A28308">
        <f t="shared" si="886"/>
        <v>28306</v>
      </c>
      <c r="B28308" s="22">
        <v>0</v>
      </c>
      <c r="J28308" s="6">
        <f t="shared" si="885"/>
        <v>16272920094200.813</v>
      </c>
    </row>
    <row r="28309" spans="1:10" x14ac:dyDescent="0.25">
      <c r="A28309">
        <f t="shared" si="886"/>
        <v>28307</v>
      </c>
      <c r="B28309" s="22">
        <v>0</v>
      </c>
      <c r="J28309" s="6">
        <f t="shared" si="885"/>
        <v>16272920094200.813</v>
      </c>
    </row>
    <row r="28310" spans="1:10" x14ac:dyDescent="0.25">
      <c r="A28310">
        <f t="shared" si="886"/>
        <v>28308</v>
      </c>
      <c r="B28310" s="22">
        <v>0</v>
      </c>
      <c r="J28310" s="6">
        <f t="shared" si="885"/>
        <v>16272920094200.813</v>
      </c>
    </row>
    <row r="28311" spans="1:10" x14ac:dyDescent="0.25">
      <c r="A28311">
        <f t="shared" si="886"/>
        <v>28309</v>
      </c>
      <c r="B28311" s="22">
        <v>0</v>
      </c>
      <c r="J28311" s="6">
        <f t="shared" si="885"/>
        <v>16272920094200.813</v>
      </c>
    </row>
    <row r="28312" spans="1:10" x14ac:dyDescent="0.25">
      <c r="A28312">
        <f t="shared" si="886"/>
        <v>28310</v>
      </c>
      <c r="B28312" s="22">
        <v>17087110</v>
      </c>
      <c r="J28312" s="6">
        <f t="shared" si="885"/>
        <v>170384444013437.47</v>
      </c>
    </row>
    <row r="28313" spans="1:10" x14ac:dyDescent="0.25">
      <c r="A28313">
        <f t="shared" si="886"/>
        <v>28311</v>
      </c>
      <c r="B28313" s="22">
        <v>8143430</v>
      </c>
      <c r="J28313" s="6">
        <f t="shared" si="885"/>
        <v>16887655243524.369</v>
      </c>
    </row>
    <row r="28314" spans="1:10" x14ac:dyDescent="0.25">
      <c r="A28314">
        <f t="shared" si="886"/>
        <v>28312</v>
      </c>
      <c r="B28314" s="22">
        <v>0</v>
      </c>
      <c r="J28314" s="6">
        <f t="shared" si="885"/>
        <v>16272920094200.813</v>
      </c>
    </row>
    <row r="28315" spans="1:10" x14ac:dyDescent="0.25">
      <c r="A28315">
        <f t="shared" si="886"/>
        <v>28313</v>
      </c>
      <c r="B28315" s="22">
        <v>0</v>
      </c>
      <c r="J28315" s="6">
        <f t="shared" si="885"/>
        <v>16272920094200.813</v>
      </c>
    </row>
    <row r="28316" spans="1:10" x14ac:dyDescent="0.25">
      <c r="A28316">
        <f t="shared" si="886"/>
        <v>28314</v>
      </c>
      <c r="B28316" s="22">
        <v>0</v>
      </c>
      <c r="J28316" s="6">
        <f t="shared" si="885"/>
        <v>16272920094200.813</v>
      </c>
    </row>
    <row r="28317" spans="1:10" x14ac:dyDescent="0.25">
      <c r="A28317">
        <f t="shared" si="886"/>
        <v>28315</v>
      </c>
      <c r="B28317" s="22">
        <v>0</v>
      </c>
      <c r="J28317" s="6">
        <f t="shared" si="885"/>
        <v>16272920094200.813</v>
      </c>
    </row>
    <row r="28318" spans="1:10" x14ac:dyDescent="0.25">
      <c r="A28318">
        <f t="shared" si="886"/>
        <v>28316</v>
      </c>
      <c r="B28318" s="22">
        <v>8943680</v>
      </c>
      <c r="J28318" s="6">
        <f t="shared" si="885"/>
        <v>24105244819313.906</v>
      </c>
    </row>
    <row r="28319" spans="1:10" x14ac:dyDescent="0.25">
      <c r="A28319">
        <f t="shared" si="886"/>
        <v>28317</v>
      </c>
      <c r="B28319" s="22">
        <v>8943680</v>
      </c>
      <c r="J28319" s="6">
        <f t="shared" si="885"/>
        <v>24105244819313.906</v>
      </c>
    </row>
    <row r="28320" spans="1:10" x14ac:dyDescent="0.25">
      <c r="A28320">
        <f t="shared" si="886"/>
        <v>28318</v>
      </c>
      <c r="B28320" s="22">
        <v>2250361.75</v>
      </c>
      <c r="J28320" s="6">
        <f t="shared" si="885"/>
        <v>3181261101289.7246</v>
      </c>
    </row>
    <row r="28321" spans="1:10" x14ac:dyDescent="0.25">
      <c r="A28321">
        <f t="shared" si="886"/>
        <v>28319</v>
      </c>
      <c r="B28321" s="22">
        <v>0</v>
      </c>
      <c r="J28321" s="6">
        <f t="shared" si="885"/>
        <v>16272920094200.813</v>
      </c>
    </row>
    <row r="28322" spans="1:10" x14ac:dyDescent="0.25">
      <c r="A28322">
        <f t="shared" si="886"/>
        <v>28320</v>
      </c>
      <c r="B28322" s="22">
        <v>0</v>
      </c>
      <c r="J28322" s="6">
        <f t="shared" si="885"/>
        <v>16272920094200.813</v>
      </c>
    </row>
    <row r="28323" spans="1:10" x14ac:dyDescent="0.25">
      <c r="A28323">
        <f t="shared" si="886"/>
        <v>28321</v>
      </c>
      <c r="B28323" s="22">
        <v>0</v>
      </c>
      <c r="J28323" s="6">
        <f t="shared" si="885"/>
        <v>16272920094200.813</v>
      </c>
    </row>
    <row r="28324" spans="1:10" x14ac:dyDescent="0.25">
      <c r="A28324">
        <f t="shared" si="886"/>
        <v>28322</v>
      </c>
      <c r="B28324" s="22">
        <v>8943680</v>
      </c>
      <c r="J28324" s="6">
        <f t="shared" si="885"/>
        <v>24105244819313.906</v>
      </c>
    </row>
    <row r="28325" spans="1:10" x14ac:dyDescent="0.25">
      <c r="A28325">
        <f t="shared" si="886"/>
        <v>28323</v>
      </c>
      <c r="B28325" s="22">
        <v>0</v>
      </c>
      <c r="J28325" s="6">
        <f t="shared" si="885"/>
        <v>16272920094200.813</v>
      </c>
    </row>
    <row r="28326" spans="1:10" x14ac:dyDescent="0.25">
      <c r="A28326">
        <f t="shared" si="886"/>
        <v>28324</v>
      </c>
      <c r="B28326" s="22">
        <v>8943680</v>
      </c>
      <c r="J28326" s="6">
        <f t="shared" si="885"/>
        <v>24105244819313.906</v>
      </c>
    </row>
    <row r="28327" spans="1:10" x14ac:dyDescent="0.25">
      <c r="A28327">
        <f t="shared" si="886"/>
        <v>28325</v>
      </c>
      <c r="B28327" s="22">
        <v>3250000</v>
      </c>
      <c r="J28327" s="6">
        <f t="shared" si="885"/>
        <v>614610152858.7196</v>
      </c>
    </row>
    <row r="28328" spans="1:10" x14ac:dyDescent="0.25">
      <c r="A28328">
        <f t="shared" si="886"/>
        <v>28326</v>
      </c>
      <c r="B28328" s="22">
        <v>0</v>
      </c>
      <c r="J28328" s="6">
        <f t="shared" si="885"/>
        <v>16272920094200.813</v>
      </c>
    </row>
    <row r="28329" spans="1:10" x14ac:dyDescent="0.25">
      <c r="A28329">
        <f t="shared" si="886"/>
        <v>28327</v>
      </c>
      <c r="B28329" s="22">
        <v>0</v>
      </c>
      <c r="J28329" s="6">
        <f t="shared" si="885"/>
        <v>16272920094200.813</v>
      </c>
    </row>
    <row r="28330" spans="1:10" x14ac:dyDescent="0.25">
      <c r="A28330">
        <f t="shared" si="886"/>
        <v>28328</v>
      </c>
      <c r="B28330" s="22">
        <v>0</v>
      </c>
      <c r="J28330" s="6">
        <f t="shared" si="885"/>
        <v>16272920094200.813</v>
      </c>
    </row>
    <row r="28331" spans="1:10" x14ac:dyDescent="0.25">
      <c r="A28331">
        <f t="shared" si="886"/>
        <v>28329</v>
      </c>
      <c r="B28331" s="22">
        <v>0</v>
      </c>
      <c r="J28331" s="6">
        <f t="shared" si="885"/>
        <v>16272920094200.813</v>
      </c>
    </row>
    <row r="28332" spans="1:10" x14ac:dyDescent="0.25">
      <c r="A28332">
        <f t="shared" si="886"/>
        <v>28330</v>
      </c>
      <c r="B28332" s="22">
        <v>0</v>
      </c>
      <c r="J28332" s="6">
        <f t="shared" si="885"/>
        <v>16272920094200.813</v>
      </c>
    </row>
    <row r="28333" spans="1:10" x14ac:dyDescent="0.25">
      <c r="A28333">
        <f t="shared" si="886"/>
        <v>28331</v>
      </c>
      <c r="B28333" s="22">
        <v>0</v>
      </c>
      <c r="J28333" s="6">
        <f t="shared" si="885"/>
        <v>16272920094200.813</v>
      </c>
    </row>
    <row r="28334" spans="1:10" x14ac:dyDescent="0.25">
      <c r="A28334">
        <f t="shared" si="886"/>
        <v>28332</v>
      </c>
      <c r="B28334" s="22">
        <v>0</v>
      </c>
      <c r="J28334" s="6">
        <f t="shared" si="885"/>
        <v>16272920094200.813</v>
      </c>
    </row>
    <row r="28335" spans="1:10" x14ac:dyDescent="0.25">
      <c r="A28335">
        <f t="shared" si="886"/>
        <v>28333</v>
      </c>
      <c r="B28335" s="22">
        <v>0</v>
      </c>
      <c r="J28335" s="6">
        <f t="shared" si="885"/>
        <v>16272920094200.813</v>
      </c>
    </row>
    <row r="28336" spans="1:10" x14ac:dyDescent="0.25">
      <c r="A28336">
        <f t="shared" si="886"/>
        <v>28334</v>
      </c>
      <c r="B28336" s="22">
        <v>0</v>
      </c>
      <c r="J28336" s="6">
        <f t="shared" si="885"/>
        <v>16272920094200.813</v>
      </c>
    </row>
    <row r="28337" spans="1:10" x14ac:dyDescent="0.25">
      <c r="A28337">
        <f t="shared" si="886"/>
        <v>28335</v>
      </c>
      <c r="B28337" s="22">
        <v>0</v>
      </c>
      <c r="J28337" s="6">
        <f t="shared" si="885"/>
        <v>16272920094200.813</v>
      </c>
    </row>
    <row r="28338" spans="1:10" x14ac:dyDescent="0.25">
      <c r="A28338">
        <f t="shared" si="886"/>
        <v>28336</v>
      </c>
      <c r="B28338" s="22">
        <v>8143430</v>
      </c>
      <c r="J28338" s="6">
        <f t="shared" si="885"/>
        <v>16887655243524.369</v>
      </c>
    </row>
    <row r="28339" spans="1:10" x14ac:dyDescent="0.25">
      <c r="A28339">
        <f t="shared" si="886"/>
        <v>28337</v>
      </c>
      <c r="B28339" s="22">
        <v>0</v>
      </c>
      <c r="J28339" s="6">
        <f t="shared" si="885"/>
        <v>16272920094200.813</v>
      </c>
    </row>
    <row r="28340" spans="1:10" x14ac:dyDescent="0.25">
      <c r="A28340">
        <f t="shared" si="886"/>
        <v>28338</v>
      </c>
      <c r="B28340" s="22">
        <v>8143430</v>
      </c>
      <c r="J28340" s="6">
        <f t="shared" si="885"/>
        <v>16887655243524.369</v>
      </c>
    </row>
    <row r="28341" spans="1:10" x14ac:dyDescent="0.25">
      <c r="A28341">
        <f t="shared" si="886"/>
        <v>28339</v>
      </c>
      <c r="B28341" s="22">
        <v>3000000</v>
      </c>
      <c r="J28341" s="6">
        <f t="shared" si="885"/>
        <v>1069095532961.9576</v>
      </c>
    </row>
    <row r="28342" spans="1:10" x14ac:dyDescent="0.25">
      <c r="A28342">
        <f t="shared" si="886"/>
        <v>28340</v>
      </c>
      <c r="B28342" s="22">
        <v>0</v>
      </c>
      <c r="J28342" s="6">
        <f t="shared" si="885"/>
        <v>16272920094200.813</v>
      </c>
    </row>
    <row r="28343" spans="1:10" x14ac:dyDescent="0.25">
      <c r="A28343">
        <f t="shared" si="886"/>
        <v>28341</v>
      </c>
      <c r="B28343" s="22">
        <v>8943680</v>
      </c>
      <c r="J28343" s="6">
        <f t="shared" si="885"/>
        <v>24105244819313.906</v>
      </c>
    </row>
    <row r="28344" spans="1:10" x14ac:dyDescent="0.25">
      <c r="A28344">
        <f t="shared" si="886"/>
        <v>28342</v>
      </c>
      <c r="B28344" s="22">
        <v>0</v>
      </c>
      <c r="J28344" s="6">
        <f t="shared" si="885"/>
        <v>16272920094200.813</v>
      </c>
    </row>
    <row r="28345" spans="1:10" x14ac:dyDescent="0.25">
      <c r="A28345">
        <f t="shared" si="886"/>
        <v>28343</v>
      </c>
      <c r="B28345" s="22">
        <v>0</v>
      </c>
      <c r="J28345" s="6">
        <f t="shared" si="885"/>
        <v>16272920094200.813</v>
      </c>
    </row>
    <row r="28346" spans="1:10" x14ac:dyDescent="0.25">
      <c r="A28346">
        <f t="shared" si="886"/>
        <v>28344</v>
      </c>
      <c r="B28346" s="22">
        <v>0</v>
      </c>
      <c r="J28346" s="6">
        <f t="shared" si="885"/>
        <v>16272920094200.813</v>
      </c>
    </row>
    <row r="28347" spans="1:10" x14ac:dyDescent="0.25">
      <c r="A28347">
        <f t="shared" si="886"/>
        <v>28345</v>
      </c>
      <c r="B28347" s="22">
        <v>0</v>
      </c>
      <c r="J28347" s="6">
        <f t="shared" si="885"/>
        <v>16272920094200.813</v>
      </c>
    </row>
    <row r="28348" spans="1:10" x14ac:dyDescent="0.25">
      <c r="A28348">
        <f t="shared" si="886"/>
        <v>28346</v>
      </c>
      <c r="B28348" s="22">
        <v>0</v>
      </c>
      <c r="J28348" s="6">
        <f t="shared" si="885"/>
        <v>16272920094200.813</v>
      </c>
    </row>
    <row r="28349" spans="1:10" x14ac:dyDescent="0.25">
      <c r="A28349">
        <f t="shared" si="886"/>
        <v>28347</v>
      </c>
      <c r="B28349" s="22">
        <v>8943680</v>
      </c>
      <c r="J28349" s="6">
        <f t="shared" si="885"/>
        <v>24105244819313.906</v>
      </c>
    </row>
    <row r="28350" spans="1:10" x14ac:dyDescent="0.25">
      <c r="A28350">
        <f t="shared" si="886"/>
        <v>28348</v>
      </c>
      <c r="B28350" s="22">
        <v>8143430</v>
      </c>
      <c r="J28350" s="6">
        <f t="shared" si="885"/>
        <v>16887655243524.369</v>
      </c>
    </row>
    <row r="28351" spans="1:10" x14ac:dyDescent="0.25">
      <c r="A28351">
        <f t="shared" si="886"/>
        <v>28349</v>
      </c>
      <c r="B28351" s="22">
        <v>0</v>
      </c>
      <c r="J28351" s="6">
        <f t="shared" si="885"/>
        <v>16272920094200.813</v>
      </c>
    </row>
    <row r="28352" spans="1:10" x14ac:dyDescent="0.25">
      <c r="A28352">
        <f t="shared" si="886"/>
        <v>28350</v>
      </c>
      <c r="B28352" s="22">
        <v>0</v>
      </c>
      <c r="J28352" s="6">
        <f t="shared" si="885"/>
        <v>16272920094200.813</v>
      </c>
    </row>
    <row r="28353" spans="1:10" x14ac:dyDescent="0.25">
      <c r="A28353">
        <f t="shared" si="886"/>
        <v>28351</v>
      </c>
      <c r="B28353" s="22">
        <v>0</v>
      </c>
      <c r="J28353" s="6">
        <f t="shared" si="885"/>
        <v>16272920094200.813</v>
      </c>
    </row>
    <row r="28354" spans="1:10" x14ac:dyDescent="0.25">
      <c r="A28354">
        <f t="shared" si="886"/>
        <v>28352</v>
      </c>
      <c r="B28354" s="22">
        <v>8143430</v>
      </c>
      <c r="J28354" s="6">
        <f t="shared" si="885"/>
        <v>16887655243524.369</v>
      </c>
    </row>
    <row r="28355" spans="1:10" x14ac:dyDescent="0.25">
      <c r="A28355">
        <f t="shared" si="886"/>
        <v>28353</v>
      </c>
      <c r="B28355" s="22">
        <v>8943680</v>
      </c>
      <c r="J28355" s="6">
        <f t="shared" ref="J28355:J28418" si="887">(B28355-$I$6)^2</f>
        <v>24105244819313.906</v>
      </c>
    </row>
    <row r="28356" spans="1:10" x14ac:dyDescent="0.25">
      <c r="A28356">
        <f t="shared" ref="A28356:A28419" si="888">A28355+1</f>
        <v>28354</v>
      </c>
      <c r="B28356" s="22">
        <v>0</v>
      </c>
      <c r="J28356" s="6">
        <f t="shared" si="887"/>
        <v>16272920094200.813</v>
      </c>
    </row>
    <row r="28357" spans="1:10" x14ac:dyDescent="0.25">
      <c r="A28357">
        <f t="shared" si="888"/>
        <v>28355</v>
      </c>
      <c r="B28357" s="22">
        <v>3000000</v>
      </c>
      <c r="J28357" s="6">
        <f t="shared" si="887"/>
        <v>1069095532961.9576</v>
      </c>
    </row>
    <row r="28358" spans="1:10" x14ac:dyDescent="0.25">
      <c r="A28358">
        <f t="shared" si="888"/>
        <v>28356</v>
      </c>
      <c r="B28358" s="22">
        <v>0</v>
      </c>
      <c r="J28358" s="6">
        <f t="shared" si="887"/>
        <v>16272920094200.813</v>
      </c>
    </row>
    <row r="28359" spans="1:10" x14ac:dyDescent="0.25">
      <c r="A28359">
        <f t="shared" si="888"/>
        <v>28357</v>
      </c>
      <c r="B28359" s="22">
        <v>17087110</v>
      </c>
      <c r="J28359" s="6">
        <f t="shared" si="887"/>
        <v>170384444013437.47</v>
      </c>
    </row>
    <row r="28360" spans="1:10" x14ac:dyDescent="0.25">
      <c r="A28360">
        <f t="shared" si="888"/>
        <v>28358</v>
      </c>
      <c r="B28360" s="22">
        <v>0</v>
      </c>
      <c r="J28360" s="6">
        <f t="shared" si="887"/>
        <v>16272920094200.813</v>
      </c>
    </row>
    <row r="28361" spans="1:10" x14ac:dyDescent="0.25">
      <c r="A28361">
        <f t="shared" si="888"/>
        <v>28359</v>
      </c>
      <c r="B28361" s="22">
        <v>0</v>
      </c>
      <c r="J28361" s="6">
        <f t="shared" si="887"/>
        <v>16272920094200.813</v>
      </c>
    </row>
    <row r="28362" spans="1:10" x14ac:dyDescent="0.25">
      <c r="A28362">
        <f t="shared" si="888"/>
        <v>28360</v>
      </c>
      <c r="B28362" s="22">
        <v>0</v>
      </c>
      <c r="J28362" s="6">
        <f t="shared" si="887"/>
        <v>16272920094200.813</v>
      </c>
    </row>
    <row r="28363" spans="1:10" x14ac:dyDescent="0.25">
      <c r="A28363">
        <f t="shared" si="888"/>
        <v>28361</v>
      </c>
      <c r="B28363" s="22">
        <v>8943680</v>
      </c>
      <c r="J28363" s="6">
        <f t="shared" si="887"/>
        <v>24105244819313.906</v>
      </c>
    </row>
    <row r="28364" spans="1:10" x14ac:dyDescent="0.25">
      <c r="A28364">
        <f t="shared" si="888"/>
        <v>28362</v>
      </c>
      <c r="B28364" s="22">
        <v>0</v>
      </c>
      <c r="J28364" s="6">
        <f t="shared" si="887"/>
        <v>16272920094200.813</v>
      </c>
    </row>
    <row r="28365" spans="1:10" x14ac:dyDescent="0.25">
      <c r="A28365">
        <f t="shared" si="888"/>
        <v>28363</v>
      </c>
      <c r="B28365" s="22">
        <v>0</v>
      </c>
      <c r="J28365" s="6">
        <f t="shared" si="887"/>
        <v>16272920094200.813</v>
      </c>
    </row>
    <row r="28366" spans="1:10" x14ac:dyDescent="0.25">
      <c r="A28366">
        <f t="shared" si="888"/>
        <v>28364</v>
      </c>
      <c r="B28366" s="22">
        <v>0</v>
      </c>
      <c r="J28366" s="6">
        <f t="shared" si="887"/>
        <v>16272920094200.813</v>
      </c>
    </row>
    <row r="28367" spans="1:10" x14ac:dyDescent="0.25">
      <c r="A28367">
        <f t="shared" si="888"/>
        <v>28365</v>
      </c>
      <c r="B28367" s="22">
        <v>8943680</v>
      </c>
      <c r="J28367" s="6">
        <f t="shared" si="887"/>
        <v>24105244819313.906</v>
      </c>
    </row>
    <row r="28368" spans="1:10" x14ac:dyDescent="0.25">
      <c r="A28368">
        <f t="shared" si="888"/>
        <v>28366</v>
      </c>
      <c r="B28368" s="22">
        <v>8143430</v>
      </c>
      <c r="J28368" s="6">
        <f t="shared" si="887"/>
        <v>16887655243524.369</v>
      </c>
    </row>
    <row r="28369" spans="1:10" x14ac:dyDescent="0.25">
      <c r="A28369">
        <f t="shared" si="888"/>
        <v>28367</v>
      </c>
      <c r="B28369" s="22">
        <v>8143430</v>
      </c>
      <c r="J28369" s="6">
        <f t="shared" si="887"/>
        <v>16887655243524.369</v>
      </c>
    </row>
    <row r="28370" spans="1:10" x14ac:dyDescent="0.25">
      <c r="A28370">
        <f t="shared" si="888"/>
        <v>28368</v>
      </c>
      <c r="B28370" s="22">
        <v>0</v>
      </c>
      <c r="J28370" s="6">
        <f t="shared" si="887"/>
        <v>16272920094200.813</v>
      </c>
    </row>
    <row r="28371" spans="1:10" x14ac:dyDescent="0.25">
      <c r="A28371">
        <f t="shared" si="888"/>
        <v>28369</v>
      </c>
      <c r="B28371" s="22">
        <v>3000000</v>
      </c>
      <c r="J28371" s="6">
        <f t="shared" si="887"/>
        <v>1069095532961.9576</v>
      </c>
    </row>
    <row r="28372" spans="1:10" x14ac:dyDescent="0.25">
      <c r="A28372">
        <f t="shared" si="888"/>
        <v>28370</v>
      </c>
      <c r="B28372" s="22">
        <v>8143430</v>
      </c>
      <c r="J28372" s="6">
        <f t="shared" si="887"/>
        <v>16887655243524.369</v>
      </c>
    </row>
    <row r="28373" spans="1:10" x14ac:dyDescent="0.25">
      <c r="A28373">
        <f t="shared" si="888"/>
        <v>28371</v>
      </c>
      <c r="B28373" s="22">
        <v>3285171.25</v>
      </c>
      <c r="J28373" s="6">
        <f t="shared" si="887"/>
        <v>560700706485.45813</v>
      </c>
    </row>
    <row r="28374" spans="1:10" x14ac:dyDescent="0.25">
      <c r="A28374">
        <f t="shared" si="888"/>
        <v>28372</v>
      </c>
      <c r="B28374" s="22">
        <v>0</v>
      </c>
      <c r="J28374" s="6">
        <f t="shared" si="887"/>
        <v>16272920094200.813</v>
      </c>
    </row>
    <row r="28375" spans="1:10" x14ac:dyDescent="0.25">
      <c r="A28375">
        <f t="shared" si="888"/>
        <v>28373</v>
      </c>
      <c r="B28375" s="22">
        <v>0</v>
      </c>
      <c r="J28375" s="6">
        <f t="shared" si="887"/>
        <v>16272920094200.813</v>
      </c>
    </row>
    <row r="28376" spans="1:10" x14ac:dyDescent="0.25">
      <c r="A28376">
        <f t="shared" si="888"/>
        <v>28374</v>
      </c>
      <c r="B28376" s="22">
        <v>8943680</v>
      </c>
      <c r="J28376" s="6">
        <f t="shared" si="887"/>
        <v>24105244819313.906</v>
      </c>
    </row>
    <row r="28377" spans="1:10" x14ac:dyDescent="0.25">
      <c r="A28377">
        <f t="shared" si="888"/>
        <v>28375</v>
      </c>
      <c r="B28377" s="22">
        <v>0</v>
      </c>
      <c r="J28377" s="6">
        <f t="shared" si="887"/>
        <v>16272920094200.813</v>
      </c>
    </row>
    <row r="28378" spans="1:10" x14ac:dyDescent="0.25">
      <c r="A28378">
        <f t="shared" si="888"/>
        <v>28376</v>
      </c>
      <c r="B28378" s="22">
        <v>8943680</v>
      </c>
      <c r="J28378" s="6">
        <f t="shared" si="887"/>
        <v>24105244819313.906</v>
      </c>
    </row>
    <row r="28379" spans="1:10" x14ac:dyDescent="0.25">
      <c r="A28379">
        <f t="shared" si="888"/>
        <v>28377</v>
      </c>
      <c r="B28379" s="22">
        <v>8943680</v>
      </c>
      <c r="J28379" s="6">
        <f t="shared" si="887"/>
        <v>24105244819313.906</v>
      </c>
    </row>
    <row r="28380" spans="1:10" x14ac:dyDescent="0.25">
      <c r="A28380">
        <f t="shared" si="888"/>
        <v>28378</v>
      </c>
      <c r="B28380" s="22">
        <v>8943680</v>
      </c>
      <c r="J28380" s="6">
        <f t="shared" si="887"/>
        <v>24105244819313.906</v>
      </c>
    </row>
    <row r="28381" spans="1:10" x14ac:dyDescent="0.25">
      <c r="A28381">
        <f t="shared" si="888"/>
        <v>28379</v>
      </c>
      <c r="B28381" s="22">
        <v>0</v>
      </c>
      <c r="J28381" s="6">
        <f t="shared" si="887"/>
        <v>16272920094200.813</v>
      </c>
    </row>
    <row r="28382" spans="1:10" x14ac:dyDescent="0.25">
      <c r="A28382">
        <f t="shared" si="888"/>
        <v>28380</v>
      </c>
      <c r="B28382" s="22">
        <v>285171.25</v>
      </c>
      <c r="J28382" s="6">
        <f t="shared" si="887"/>
        <v>14053497767724.313</v>
      </c>
    </row>
    <row r="28383" spans="1:10" x14ac:dyDescent="0.25">
      <c r="A28383">
        <f t="shared" si="888"/>
        <v>28381</v>
      </c>
      <c r="B28383" s="22">
        <v>0</v>
      </c>
      <c r="J28383" s="6">
        <f t="shared" si="887"/>
        <v>16272920094200.813</v>
      </c>
    </row>
    <row r="28384" spans="1:10" x14ac:dyDescent="0.25">
      <c r="A28384">
        <f t="shared" si="888"/>
        <v>28382</v>
      </c>
      <c r="B28384" s="22">
        <v>8143430</v>
      </c>
      <c r="J28384" s="6">
        <f t="shared" si="887"/>
        <v>16887655243524.369</v>
      </c>
    </row>
    <row r="28385" spans="1:10" x14ac:dyDescent="0.25">
      <c r="A28385">
        <f t="shared" si="888"/>
        <v>28383</v>
      </c>
      <c r="B28385" s="22">
        <v>0</v>
      </c>
      <c r="J28385" s="6">
        <f t="shared" si="887"/>
        <v>16272920094200.813</v>
      </c>
    </row>
    <row r="28386" spans="1:10" x14ac:dyDescent="0.25">
      <c r="A28386">
        <f t="shared" si="888"/>
        <v>28384</v>
      </c>
      <c r="B28386" s="22">
        <v>8143430</v>
      </c>
      <c r="J28386" s="6">
        <f t="shared" si="887"/>
        <v>16887655243524.369</v>
      </c>
    </row>
    <row r="28387" spans="1:10" x14ac:dyDescent="0.25">
      <c r="A28387">
        <f t="shared" si="888"/>
        <v>28385</v>
      </c>
      <c r="B28387" s="22">
        <v>17087110</v>
      </c>
      <c r="J28387" s="6">
        <f t="shared" si="887"/>
        <v>170384444013437.47</v>
      </c>
    </row>
    <row r="28388" spans="1:10" x14ac:dyDescent="0.25">
      <c r="A28388">
        <f t="shared" si="888"/>
        <v>28386</v>
      </c>
      <c r="B28388" s="22">
        <v>0</v>
      </c>
      <c r="J28388" s="6">
        <f t="shared" si="887"/>
        <v>16272920094200.813</v>
      </c>
    </row>
    <row r="28389" spans="1:10" x14ac:dyDescent="0.25">
      <c r="A28389">
        <f t="shared" si="888"/>
        <v>28387</v>
      </c>
      <c r="B28389" s="22">
        <v>0</v>
      </c>
      <c r="J28389" s="6">
        <f t="shared" si="887"/>
        <v>16272920094200.813</v>
      </c>
    </row>
    <row r="28390" spans="1:10" x14ac:dyDescent="0.25">
      <c r="A28390">
        <f t="shared" si="888"/>
        <v>28388</v>
      </c>
      <c r="B28390" s="22">
        <v>8143430</v>
      </c>
      <c r="J28390" s="6">
        <f t="shared" si="887"/>
        <v>16887655243524.369</v>
      </c>
    </row>
    <row r="28391" spans="1:10" x14ac:dyDescent="0.25">
      <c r="A28391">
        <f t="shared" si="888"/>
        <v>28389</v>
      </c>
      <c r="B28391" s="22">
        <v>17087110</v>
      </c>
      <c r="J28391" s="6">
        <f t="shared" si="887"/>
        <v>170384444013437.47</v>
      </c>
    </row>
    <row r="28392" spans="1:10" x14ac:dyDescent="0.25">
      <c r="A28392">
        <f t="shared" si="888"/>
        <v>28390</v>
      </c>
      <c r="B28392" s="22">
        <v>0</v>
      </c>
      <c r="J28392" s="6">
        <f t="shared" si="887"/>
        <v>16272920094200.813</v>
      </c>
    </row>
    <row r="28393" spans="1:10" x14ac:dyDescent="0.25">
      <c r="A28393">
        <f t="shared" si="888"/>
        <v>28391</v>
      </c>
      <c r="B28393" s="22">
        <v>8943680</v>
      </c>
      <c r="J28393" s="6">
        <f t="shared" si="887"/>
        <v>24105244819313.906</v>
      </c>
    </row>
    <row r="28394" spans="1:10" x14ac:dyDescent="0.25">
      <c r="A28394">
        <f t="shared" si="888"/>
        <v>28392</v>
      </c>
      <c r="B28394" s="22">
        <v>0</v>
      </c>
      <c r="J28394" s="6">
        <f t="shared" si="887"/>
        <v>16272920094200.813</v>
      </c>
    </row>
    <row r="28395" spans="1:10" x14ac:dyDescent="0.25">
      <c r="A28395">
        <f t="shared" si="888"/>
        <v>28393</v>
      </c>
      <c r="B28395" s="22">
        <v>0</v>
      </c>
      <c r="J28395" s="6">
        <f t="shared" si="887"/>
        <v>16272920094200.813</v>
      </c>
    </row>
    <row r="28396" spans="1:10" x14ac:dyDescent="0.25">
      <c r="A28396">
        <f t="shared" si="888"/>
        <v>28394</v>
      </c>
      <c r="B28396" s="22">
        <v>2008980.8219178081</v>
      </c>
      <c r="J28396" s="6">
        <f t="shared" si="887"/>
        <v>4100584250170.3423</v>
      </c>
    </row>
    <row r="28397" spans="1:10" x14ac:dyDescent="0.25">
      <c r="A28397">
        <f t="shared" si="888"/>
        <v>28395</v>
      </c>
      <c r="B28397" s="22">
        <v>0</v>
      </c>
      <c r="J28397" s="6">
        <f t="shared" si="887"/>
        <v>16272920094200.813</v>
      </c>
    </row>
    <row r="28398" spans="1:10" x14ac:dyDescent="0.25">
      <c r="A28398">
        <f t="shared" si="888"/>
        <v>28396</v>
      </c>
      <c r="B28398" s="22">
        <v>0</v>
      </c>
      <c r="J28398" s="6">
        <f t="shared" si="887"/>
        <v>16272920094200.813</v>
      </c>
    </row>
    <row r="28399" spans="1:10" x14ac:dyDescent="0.25">
      <c r="A28399">
        <f t="shared" si="888"/>
        <v>28397</v>
      </c>
      <c r="B28399" s="22">
        <v>17087110</v>
      </c>
      <c r="J28399" s="6">
        <f t="shared" si="887"/>
        <v>170384444013437.47</v>
      </c>
    </row>
    <row r="28400" spans="1:10" x14ac:dyDescent="0.25">
      <c r="A28400">
        <f t="shared" si="888"/>
        <v>28398</v>
      </c>
      <c r="B28400" s="22">
        <v>0</v>
      </c>
      <c r="J28400" s="6">
        <f t="shared" si="887"/>
        <v>16272920094200.813</v>
      </c>
    </row>
    <row r="28401" spans="1:10" x14ac:dyDescent="0.25">
      <c r="A28401">
        <f t="shared" si="888"/>
        <v>28399</v>
      </c>
      <c r="B28401" s="22">
        <v>3000000</v>
      </c>
      <c r="J28401" s="6">
        <f t="shared" si="887"/>
        <v>1069095532961.9576</v>
      </c>
    </row>
    <row r="28402" spans="1:10" x14ac:dyDescent="0.25">
      <c r="A28402">
        <f t="shared" si="888"/>
        <v>28400</v>
      </c>
      <c r="B28402" s="22">
        <v>3250000</v>
      </c>
      <c r="J28402" s="6">
        <f t="shared" si="887"/>
        <v>614610152858.7196</v>
      </c>
    </row>
    <row r="28403" spans="1:10" x14ac:dyDescent="0.25">
      <c r="A28403">
        <f t="shared" si="888"/>
        <v>28401</v>
      </c>
      <c r="B28403" s="22">
        <v>15530600.15</v>
      </c>
      <c r="J28403" s="6">
        <f t="shared" si="887"/>
        <v>132172487326264.23</v>
      </c>
    </row>
    <row r="28404" spans="1:10" x14ac:dyDescent="0.25">
      <c r="A28404">
        <f t="shared" si="888"/>
        <v>28402</v>
      </c>
      <c r="B28404" s="22">
        <v>8143430</v>
      </c>
      <c r="J28404" s="6">
        <f t="shared" si="887"/>
        <v>16887655243524.369</v>
      </c>
    </row>
    <row r="28405" spans="1:10" x14ac:dyDescent="0.25">
      <c r="A28405">
        <f t="shared" si="888"/>
        <v>28403</v>
      </c>
      <c r="B28405" s="22">
        <v>0</v>
      </c>
      <c r="J28405" s="6">
        <f t="shared" si="887"/>
        <v>16272920094200.813</v>
      </c>
    </row>
    <row r="28406" spans="1:10" x14ac:dyDescent="0.25">
      <c r="A28406">
        <f t="shared" si="888"/>
        <v>28404</v>
      </c>
      <c r="B28406" s="22">
        <v>0</v>
      </c>
      <c r="J28406" s="6">
        <f t="shared" si="887"/>
        <v>16272920094200.813</v>
      </c>
    </row>
    <row r="28407" spans="1:10" x14ac:dyDescent="0.25">
      <c r="A28407">
        <f t="shared" si="888"/>
        <v>28405</v>
      </c>
      <c r="B28407" s="22">
        <v>0</v>
      </c>
      <c r="J28407" s="6">
        <f t="shared" si="887"/>
        <v>16272920094200.813</v>
      </c>
    </row>
    <row r="28408" spans="1:10" x14ac:dyDescent="0.25">
      <c r="A28408">
        <f t="shared" si="888"/>
        <v>28406</v>
      </c>
      <c r="B28408" s="22">
        <v>8143430</v>
      </c>
      <c r="J28408" s="6">
        <f t="shared" si="887"/>
        <v>16887655243524.369</v>
      </c>
    </row>
    <row r="28409" spans="1:10" x14ac:dyDescent="0.25">
      <c r="A28409">
        <f t="shared" si="888"/>
        <v>28407</v>
      </c>
      <c r="B28409" s="22">
        <v>0</v>
      </c>
      <c r="J28409" s="6">
        <f t="shared" si="887"/>
        <v>16272920094200.813</v>
      </c>
    </row>
    <row r="28410" spans="1:10" x14ac:dyDescent="0.25">
      <c r="A28410">
        <f t="shared" si="888"/>
        <v>28408</v>
      </c>
      <c r="B28410" s="22">
        <v>0</v>
      </c>
      <c r="J28410" s="6">
        <f t="shared" si="887"/>
        <v>16272920094200.813</v>
      </c>
    </row>
    <row r="28411" spans="1:10" x14ac:dyDescent="0.25">
      <c r="A28411">
        <f t="shared" si="888"/>
        <v>28409</v>
      </c>
      <c r="B28411" s="22">
        <v>10152410.821917808</v>
      </c>
      <c r="J28411" s="6">
        <f t="shared" si="887"/>
        <v>37435308788754.164</v>
      </c>
    </row>
    <row r="28412" spans="1:10" x14ac:dyDescent="0.25">
      <c r="A28412">
        <f t="shared" si="888"/>
        <v>28410</v>
      </c>
      <c r="B28412" s="22">
        <v>8143430</v>
      </c>
      <c r="J28412" s="6">
        <f t="shared" si="887"/>
        <v>16887655243524.369</v>
      </c>
    </row>
    <row r="28413" spans="1:10" x14ac:dyDescent="0.25">
      <c r="A28413">
        <f t="shared" si="888"/>
        <v>28411</v>
      </c>
      <c r="B28413" s="22">
        <v>0</v>
      </c>
      <c r="J28413" s="6">
        <f t="shared" si="887"/>
        <v>16272920094200.813</v>
      </c>
    </row>
    <row r="28414" spans="1:10" x14ac:dyDescent="0.25">
      <c r="A28414">
        <f t="shared" si="888"/>
        <v>28412</v>
      </c>
      <c r="B28414" s="22">
        <v>0</v>
      </c>
      <c r="J28414" s="6">
        <f t="shared" si="887"/>
        <v>16272920094200.813</v>
      </c>
    </row>
    <row r="28415" spans="1:10" x14ac:dyDescent="0.25">
      <c r="A28415">
        <f t="shared" si="888"/>
        <v>28413</v>
      </c>
      <c r="B28415" s="22">
        <v>8943680</v>
      </c>
      <c r="J28415" s="6">
        <f t="shared" si="887"/>
        <v>24105244819313.906</v>
      </c>
    </row>
    <row r="28416" spans="1:10" x14ac:dyDescent="0.25">
      <c r="A28416">
        <f t="shared" si="888"/>
        <v>28414</v>
      </c>
      <c r="B28416" s="22">
        <v>0</v>
      </c>
      <c r="J28416" s="6">
        <f t="shared" si="887"/>
        <v>16272920094200.813</v>
      </c>
    </row>
    <row r="28417" spans="1:10" x14ac:dyDescent="0.25">
      <c r="A28417">
        <f t="shared" si="888"/>
        <v>28415</v>
      </c>
      <c r="B28417" s="22">
        <v>3250000</v>
      </c>
      <c r="J28417" s="6">
        <f t="shared" si="887"/>
        <v>614610152858.7196</v>
      </c>
    </row>
    <row r="28418" spans="1:10" x14ac:dyDescent="0.25">
      <c r="A28418">
        <f t="shared" si="888"/>
        <v>28416</v>
      </c>
      <c r="B28418" s="22">
        <v>0</v>
      </c>
      <c r="J28418" s="6">
        <f t="shared" si="887"/>
        <v>16272920094200.813</v>
      </c>
    </row>
    <row r="28419" spans="1:10" x14ac:dyDescent="0.25">
      <c r="A28419">
        <f t="shared" si="888"/>
        <v>28417</v>
      </c>
      <c r="B28419" s="22">
        <v>0</v>
      </c>
      <c r="J28419" s="6">
        <f t="shared" ref="J28419:J28482" si="889">(B28419-$I$6)^2</f>
        <v>16272920094200.813</v>
      </c>
    </row>
    <row r="28420" spans="1:10" x14ac:dyDescent="0.25">
      <c r="A28420">
        <f t="shared" ref="A28420:A28483" si="890">A28419+1</f>
        <v>28418</v>
      </c>
      <c r="B28420" s="22">
        <v>11143430</v>
      </c>
      <c r="J28420" s="6">
        <f t="shared" si="889"/>
        <v>50544410682285.516</v>
      </c>
    </row>
    <row r="28421" spans="1:10" x14ac:dyDescent="0.25">
      <c r="A28421">
        <f t="shared" si="890"/>
        <v>28419</v>
      </c>
      <c r="B28421" s="22">
        <v>8943680</v>
      </c>
      <c r="J28421" s="6">
        <f t="shared" si="889"/>
        <v>24105244819313.906</v>
      </c>
    </row>
    <row r="28422" spans="1:10" x14ac:dyDescent="0.25">
      <c r="A28422">
        <f t="shared" si="890"/>
        <v>28420</v>
      </c>
      <c r="B28422" s="22">
        <v>0</v>
      </c>
      <c r="J28422" s="6">
        <f t="shared" si="889"/>
        <v>16272920094200.813</v>
      </c>
    </row>
    <row r="28423" spans="1:10" x14ac:dyDescent="0.25">
      <c r="A28423">
        <f t="shared" si="890"/>
        <v>28421</v>
      </c>
      <c r="B28423" s="22">
        <v>0</v>
      </c>
      <c r="J28423" s="6">
        <f t="shared" si="889"/>
        <v>16272920094200.813</v>
      </c>
    </row>
    <row r="28424" spans="1:10" x14ac:dyDescent="0.25">
      <c r="A28424">
        <f t="shared" si="890"/>
        <v>28422</v>
      </c>
      <c r="B28424" s="22">
        <v>8943680</v>
      </c>
      <c r="J28424" s="6">
        <f t="shared" si="889"/>
        <v>24105244819313.906</v>
      </c>
    </row>
    <row r="28425" spans="1:10" x14ac:dyDescent="0.25">
      <c r="A28425">
        <f t="shared" si="890"/>
        <v>28423</v>
      </c>
      <c r="B28425" s="22">
        <v>0</v>
      </c>
      <c r="J28425" s="6">
        <f t="shared" si="889"/>
        <v>16272920094200.813</v>
      </c>
    </row>
    <row r="28426" spans="1:10" x14ac:dyDescent="0.25">
      <c r="A28426">
        <f t="shared" si="890"/>
        <v>28424</v>
      </c>
      <c r="B28426" s="22">
        <v>0</v>
      </c>
      <c r="J28426" s="6">
        <f t="shared" si="889"/>
        <v>16272920094200.813</v>
      </c>
    </row>
    <row r="28427" spans="1:10" x14ac:dyDescent="0.25">
      <c r="A28427">
        <f t="shared" si="890"/>
        <v>28425</v>
      </c>
      <c r="B28427" s="22">
        <v>0</v>
      </c>
      <c r="J28427" s="6">
        <f t="shared" si="889"/>
        <v>16272920094200.813</v>
      </c>
    </row>
    <row r="28428" spans="1:10" x14ac:dyDescent="0.25">
      <c r="A28428">
        <f t="shared" si="890"/>
        <v>28426</v>
      </c>
      <c r="B28428" s="22">
        <v>0</v>
      </c>
      <c r="J28428" s="6">
        <f t="shared" si="889"/>
        <v>16272920094200.813</v>
      </c>
    </row>
    <row r="28429" spans="1:10" x14ac:dyDescent="0.25">
      <c r="A28429">
        <f t="shared" si="890"/>
        <v>28427</v>
      </c>
      <c r="B28429" s="22">
        <v>8943680</v>
      </c>
      <c r="J28429" s="6">
        <f t="shared" si="889"/>
        <v>24105244819313.906</v>
      </c>
    </row>
    <row r="28430" spans="1:10" x14ac:dyDescent="0.25">
      <c r="A28430">
        <f t="shared" si="890"/>
        <v>28428</v>
      </c>
      <c r="B28430" s="22">
        <v>0</v>
      </c>
      <c r="J28430" s="6">
        <f t="shared" si="889"/>
        <v>16272920094200.813</v>
      </c>
    </row>
    <row r="28431" spans="1:10" x14ac:dyDescent="0.25">
      <c r="A28431">
        <f t="shared" si="890"/>
        <v>28429</v>
      </c>
      <c r="B28431" s="22">
        <v>0</v>
      </c>
      <c r="J28431" s="6">
        <f t="shared" si="889"/>
        <v>16272920094200.813</v>
      </c>
    </row>
    <row r="28432" spans="1:10" x14ac:dyDescent="0.25">
      <c r="A28432">
        <f t="shared" si="890"/>
        <v>28430</v>
      </c>
      <c r="B28432" s="22">
        <v>8143430</v>
      </c>
      <c r="J28432" s="6">
        <f t="shared" si="889"/>
        <v>16887655243524.369</v>
      </c>
    </row>
    <row r="28433" spans="1:10" x14ac:dyDescent="0.25">
      <c r="A28433">
        <f t="shared" si="890"/>
        <v>28431</v>
      </c>
      <c r="B28433" s="22">
        <v>8143430</v>
      </c>
      <c r="J28433" s="6">
        <f t="shared" si="889"/>
        <v>16887655243524.369</v>
      </c>
    </row>
    <row r="28434" spans="1:10" x14ac:dyDescent="0.25">
      <c r="A28434">
        <f t="shared" si="890"/>
        <v>28432</v>
      </c>
      <c r="B28434" s="22">
        <v>8943680</v>
      </c>
      <c r="J28434" s="6">
        <f t="shared" si="889"/>
        <v>24105244819313.906</v>
      </c>
    </row>
    <row r="28435" spans="1:10" x14ac:dyDescent="0.25">
      <c r="A28435">
        <f t="shared" si="890"/>
        <v>28433</v>
      </c>
      <c r="B28435" s="22">
        <v>0</v>
      </c>
      <c r="J28435" s="6">
        <f t="shared" si="889"/>
        <v>16272920094200.813</v>
      </c>
    </row>
    <row r="28436" spans="1:10" x14ac:dyDescent="0.25">
      <c r="A28436">
        <f t="shared" si="890"/>
        <v>28434</v>
      </c>
      <c r="B28436" s="22">
        <v>8943680</v>
      </c>
      <c r="J28436" s="6">
        <f t="shared" si="889"/>
        <v>24105244819313.906</v>
      </c>
    </row>
    <row r="28437" spans="1:10" x14ac:dyDescent="0.25">
      <c r="A28437">
        <f t="shared" si="890"/>
        <v>28435</v>
      </c>
      <c r="B28437" s="22">
        <v>0</v>
      </c>
      <c r="J28437" s="6">
        <f t="shared" si="889"/>
        <v>16272920094200.813</v>
      </c>
    </row>
    <row r="28438" spans="1:10" x14ac:dyDescent="0.25">
      <c r="A28438">
        <f t="shared" si="890"/>
        <v>28436</v>
      </c>
      <c r="B28438" s="22">
        <v>8943680</v>
      </c>
      <c r="J28438" s="6">
        <f t="shared" si="889"/>
        <v>24105244819313.906</v>
      </c>
    </row>
    <row r="28439" spans="1:10" x14ac:dyDescent="0.25">
      <c r="A28439">
        <f t="shared" si="890"/>
        <v>28437</v>
      </c>
      <c r="B28439" s="22">
        <v>0</v>
      </c>
      <c r="J28439" s="6">
        <f t="shared" si="889"/>
        <v>16272920094200.813</v>
      </c>
    </row>
    <row r="28440" spans="1:10" x14ac:dyDescent="0.25">
      <c r="A28440">
        <f t="shared" si="890"/>
        <v>28438</v>
      </c>
      <c r="B28440" s="22">
        <v>0</v>
      </c>
      <c r="J28440" s="6">
        <f t="shared" si="889"/>
        <v>16272920094200.813</v>
      </c>
    </row>
    <row r="28441" spans="1:10" x14ac:dyDescent="0.25">
      <c r="A28441">
        <f t="shared" si="890"/>
        <v>28439</v>
      </c>
      <c r="B28441" s="22">
        <v>8943680</v>
      </c>
      <c r="J28441" s="6">
        <f t="shared" si="889"/>
        <v>24105244819313.906</v>
      </c>
    </row>
    <row r="28442" spans="1:10" x14ac:dyDescent="0.25">
      <c r="A28442">
        <f t="shared" si="890"/>
        <v>28440</v>
      </c>
      <c r="B28442" s="22">
        <v>0</v>
      </c>
      <c r="J28442" s="6">
        <f t="shared" si="889"/>
        <v>16272920094200.813</v>
      </c>
    </row>
    <row r="28443" spans="1:10" x14ac:dyDescent="0.25">
      <c r="A28443">
        <f t="shared" si="890"/>
        <v>28441</v>
      </c>
      <c r="B28443" s="22">
        <v>0</v>
      </c>
      <c r="J28443" s="6">
        <f t="shared" si="889"/>
        <v>16272920094200.813</v>
      </c>
    </row>
    <row r="28444" spans="1:10" x14ac:dyDescent="0.25">
      <c r="A28444">
        <f t="shared" si="890"/>
        <v>28442</v>
      </c>
      <c r="B28444" s="22">
        <v>0</v>
      </c>
      <c r="J28444" s="6">
        <f t="shared" si="889"/>
        <v>16272920094200.813</v>
      </c>
    </row>
    <row r="28445" spans="1:10" x14ac:dyDescent="0.25">
      <c r="A28445">
        <f t="shared" si="890"/>
        <v>28443</v>
      </c>
      <c r="B28445" s="22">
        <v>0</v>
      </c>
      <c r="J28445" s="6">
        <f t="shared" si="889"/>
        <v>16272920094200.813</v>
      </c>
    </row>
    <row r="28446" spans="1:10" x14ac:dyDescent="0.25">
      <c r="A28446">
        <f t="shared" si="890"/>
        <v>28444</v>
      </c>
      <c r="B28446" s="22">
        <v>0</v>
      </c>
      <c r="J28446" s="6">
        <f t="shared" si="889"/>
        <v>16272920094200.813</v>
      </c>
    </row>
    <row r="28447" spans="1:10" x14ac:dyDescent="0.25">
      <c r="A28447">
        <f t="shared" si="890"/>
        <v>28445</v>
      </c>
      <c r="B28447" s="22">
        <v>0</v>
      </c>
      <c r="J28447" s="6">
        <f t="shared" si="889"/>
        <v>16272920094200.813</v>
      </c>
    </row>
    <row r="28448" spans="1:10" x14ac:dyDescent="0.25">
      <c r="A28448">
        <f t="shared" si="890"/>
        <v>28446</v>
      </c>
      <c r="B28448" s="22">
        <v>0</v>
      </c>
      <c r="J28448" s="6">
        <f t="shared" si="889"/>
        <v>16272920094200.813</v>
      </c>
    </row>
    <row r="28449" spans="1:10" x14ac:dyDescent="0.25">
      <c r="A28449">
        <f t="shared" si="890"/>
        <v>28447</v>
      </c>
      <c r="B28449" s="22">
        <v>3250000</v>
      </c>
      <c r="J28449" s="6">
        <f t="shared" si="889"/>
        <v>614610152858.7196</v>
      </c>
    </row>
    <row r="28450" spans="1:10" x14ac:dyDescent="0.25">
      <c r="A28450">
        <f t="shared" si="890"/>
        <v>28448</v>
      </c>
      <c r="B28450" s="22">
        <v>0</v>
      </c>
      <c r="J28450" s="6">
        <f t="shared" si="889"/>
        <v>16272920094200.813</v>
      </c>
    </row>
    <row r="28451" spans="1:10" x14ac:dyDescent="0.25">
      <c r="A28451">
        <f t="shared" si="890"/>
        <v>28449</v>
      </c>
      <c r="B28451" s="22">
        <v>8943680</v>
      </c>
      <c r="J28451" s="6">
        <f t="shared" si="889"/>
        <v>24105244819313.906</v>
      </c>
    </row>
    <row r="28452" spans="1:10" x14ac:dyDescent="0.25">
      <c r="A28452">
        <f t="shared" si="890"/>
        <v>28450</v>
      </c>
      <c r="B28452" s="22">
        <v>0</v>
      </c>
      <c r="J28452" s="6">
        <f t="shared" si="889"/>
        <v>16272920094200.813</v>
      </c>
    </row>
    <row r="28453" spans="1:10" x14ac:dyDescent="0.25">
      <c r="A28453">
        <f t="shared" si="890"/>
        <v>28451</v>
      </c>
      <c r="B28453" s="22">
        <v>3000000</v>
      </c>
      <c r="J28453" s="6">
        <f t="shared" si="889"/>
        <v>1069095532961.9576</v>
      </c>
    </row>
    <row r="28454" spans="1:10" x14ac:dyDescent="0.25">
      <c r="A28454">
        <f t="shared" si="890"/>
        <v>28452</v>
      </c>
      <c r="B28454" s="22">
        <v>69943.25</v>
      </c>
      <c r="J28454" s="6">
        <f t="shared" si="889"/>
        <v>15713514101673.752</v>
      </c>
    </row>
    <row r="28455" spans="1:10" x14ac:dyDescent="0.25">
      <c r="A28455">
        <f t="shared" si="890"/>
        <v>28453</v>
      </c>
      <c r="B28455" s="22">
        <v>8943680</v>
      </c>
      <c r="J28455" s="6">
        <f t="shared" si="889"/>
        <v>24105244819313.906</v>
      </c>
    </row>
    <row r="28456" spans="1:10" x14ac:dyDescent="0.25">
      <c r="A28456">
        <f t="shared" si="890"/>
        <v>28454</v>
      </c>
      <c r="B28456" s="22">
        <v>17087110</v>
      </c>
      <c r="J28456" s="6">
        <f t="shared" si="889"/>
        <v>170384444013437.47</v>
      </c>
    </row>
    <row r="28457" spans="1:10" x14ac:dyDescent="0.25">
      <c r="A28457">
        <f t="shared" si="890"/>
        <v>28455</v>
      </c>
      <c r="B28457" s="22">
        <v>8943680</v>
      </c>
      <c r="J28457" s="6">
        <f t="shared" si="889"/>
        <v>24105244819313.906</v>
      </c>
    </row>
    <row r="28458" spans="1:10" x14ac:dyDescent="0.25">
      <c r="A28458">
        <f t="shared" si="890"/>
        <v>28456</v>
      </c>
      <c r="B28458" s="22">
        <v>0</v>
      </c>
      <c r="J28458" s="6">
        <f t="shared" si="889"/>
        <v>16272920094200.813</v>
      </c>
    </row>
    <row r="28459" spans="1:10" x14ac:dyDescent="0.25">
      <c r="A28459">
        <f t="shared" si="890"/>
        <v>28457</v>
      </c>
      <c r="B28459" s="22">
        <v>0</v>
      </c>
      <c r="J28459" s="6">
        <f t="shared" si="889"/>
        <v>16272920094200.813</v>
      </c>
    </row>
    <row r="28460" spans="1:10" x14ac:dyDescent="0.25">
      <c r="A28460">
        <f t="shared" si="890"/>
        <v>28458</v>
      </c>
      <c r="B28460" s="22">
        <v>0</v>
      </c>
      <c r="J28460" s="6">
        <f t="shared" si="889"/>
        <v>16272920094200.813</v>
      </c>
    </row>
    <row r="28461" spans="1:10" x14ac:dyDescent="0.25">
      <c r="A28461">
        <f t="shared" si="890"/>
        <v>28459</v>
      </c>
      <c r="B28461" s="22">
        <v>8943680</v>
      </c>
      <c r="J28461" s="6">
        <f t="shared" si="889"/>
        <v>24105244819313.906</v>
      </c>
    </row>
    <row r="28462" spans="1:10" x14ac:dyDescent="0.25">
      <c r="A28462">
        <f t="shared" si="890"/>
        <v>28460</v>
      </c>
      <c r="B28462" s="22">
        <v>8143430</v>
      </c>
      <c r="J28462" s="6">
        <f t="shared" si="889"/>
        <v>16887655243524.369</v>
      </c>
    </row>
    <row r="28463" spans="1:10" x14ac:dyDescent="0.25">
      <c r="A28463">
        <f t="shared" si="890"/>
        <v>28461</v>
      </c>
      <c r="B28463" s="22">
        <v>17087110</v>
      </c>
      <c r="J28463" s="6">
        <f t="shared" si="889"/>
        <v>170384444013437.47</v>
      </c>
    </row>
    <row r="28464" spans="1:10" x14ac:dyDescent="0.25">
      <c r="A28464">
        <f t="shared" si="890"/>
        <v>28462</v>
      </c>
      <c r="B28464" s="22">
        <v>0</v>
      </c>
      <c r="J28464" s="6">
        <f t="shared" si="889"/>
        <v>16272920094200.813</v>
      </c>
    </row>
    <row r="28465" spans="1:10" x14ac:dyDescent="0.25">
      <c r="A28465">
        <f t="shared" si="890"/>
        <v>28463</v>
      </c>
      <c r="B28465" s="22">
        <v>0</v>
      </c>
      <c r="J28465" s="6">
        <f t="shared" si="889"/>
        <v>16272920094200.813</v>
      </c>
    </row>
    <row r="28466" spans="1:10" x14ac:dyDescent="0.25">
      <c r="A28466">
        <f t="shared" si="890"/>
        <v>28464</v>
      </c>
      <c r="B28466" s="22">
        <v>8143430</v>
      </c>
      <c r="J28466" s="6">
        <f t="shared" si="889"/>
        <v>16887655243524.369</v>
      </c>
    </row>
    <row r="28467" spans="1:10" x14ac:dyDescent="0.25">
      <c r="A28467">
        <f t="shared" si="890"/>
        <v>28465</v>
      </c>
      <c r="B28467" s="22">
        <v>0</v>
      </c>
      <c r="J28467" s="6">
        <f t="shared" si="889"/>
        <v>16272920094200.813</v>
      </c>
    </row>
    <row r="28468" spans="1:10" x14ac:dyDescent="0.25">
      <c r="A28468">
        <f t="shared" si="890"/>
        <v>28466</v>
      </c>
      <c r="B28468" s="22">
        <v>3000000</v>
      </c>
      <c r="J28468" s="6">
        <f t="shared" si="889"/>
        <v>1069095532961.9576</v>
      </c>
    </row>
    <row r="28469" spans="1:10" x14ac:dyDescent="0.25">
      <c r="A28469">
        <f t="shared" si="890"/>
        <v>28467</v>
      </c>
      <c r="B28469" s="22">
        <v>0</v>
      </c>
      <c r="J28469" s="6">
        <f t="shared" si="889"/>
        <v>16272920094200.813</v>
      </c>
    </row>
    <row r="28470" spans="1:10" x14ac:dyDescent="0.25">
      <c r="A28470">
        <f t="shared" si="890"/>
        <v>28468</v>
      </c>
      <c r="B28470" s="22">
        <v>0</v>
      </c>
      <c r="J28470" s="6">
        <f t="shared" si="889"/>
        <v>16272920094200.813</v>
      </c>
    </row>
    <row r="28471" spans="1:10" x14ac:dyDescent="0.25">
      <c r="A28471">
        <f t="shared" si="890"/>
        <v>28469</v>
      </c>
      <c r="B28471" s="22">
        <v>8143430</v>
      </c>
      <c r="J28471" s="6">
        <f t="shared" si="889"/>
        <v>16887655243524.369</v>
      </c>
    </row>
    <row r="28472" spans="1:10" x14ac:dyDescent="0.25">
      <c r="A28472">
        <f t="shared" si="890"/>
        <v>28470</v>
      </c>
      <c r="B28472" s="22">
        <v>8943680</v>
      </c>
      <c r="J28472" s="6">
        <f t="shared" si="889"/>
        <v>24105244819313.906</v>
      </c>
    </row>
    <row r="28473" spans="1:10" x14ac:dyDescent="0.25">
      <c r="A28473">
        <f t="shared" si="890"/>
        <v>28471</v>
      </c>
      <c r="B28473" s="22">
        <v>0</v>
      </c>
      <c r="J28473" s="6">
        <f t="shared" si="889"/>
        <v>16272920094200.813</v>
      </c>
    </row>
    <row r="28474" spans="1:10" x14ac:dyDescent="0.25">
      <c r="A28474">
        <f t="shared" si="890"/>
        <v>28472</v>
      </c>
      <c r="B28474" s="22">
        <v>0</v>
      </c>
      <c r="J28474" s="6">
        <f t="shared" si="889"/>
        <v>16272920094200.813</v>
      </c>
    </row>
    <row r="28475" spans="1:10" x14ac:dyDescent="0.25">
      <c r="A28475">
        <f t="shared" si="890"/>
        <v>28473</v>
      </c>
      <c r="B28475" s="22">
        <v>8943680</v>
      </c>
      <c r="J28475" s="6">
        <f t="shared" si="889"/>
        <v>24105244819313.906</v>
      </c>
    </row>
    <row r="28476" spans="1:10" x14ac:dyDescent="0.25">
      <c r="A28476">
        <f t="shared" si="890"/>
        <v>28474</v>
      </c>
      <c r="B28476" s="22">
        <v>0</v>
      </c>
      <c r="J28476" s="6">
        <f t="shared" si="889"/>
        <v>16272920094200.813</v>
      </c>
    </row>
    <row r="28477" spans="1:10" x14ac:dyDescent="0.25">
      <c r="A28477">
        <f t="shared" si="890"/>
        <v>28475</v>
      </c>
      <c r="B28477" s="22">
        <v>0</v>
      </c>
      <c r="J28477" s="6">
        <f t="shared" si="889"/>
        <v>16272920094200.813</v>
      </c>
    </row>
    <row r="28478" spans="1:10" x14ac:dyDescent="0.25">
      <c r="A28478">
        <f t="shared" si="890"/>
        <v>28476</v>
      </c>
      <c r="B28478" s="22">
        <v>0</v>
      </c>
      <c r="J28478" s="6">
        <f t="shared" si="889"/>
        <v>16272920094200.813</v>
      </c>
    </row>
    <row r="28479" spans="1:10" x14ac:dyDescent="0.25">
      <c r="A28479">
        <f t="shared" si="890"/>
        <v>28477</v>
      </c>
      <c r="B28479" s="22">
        <v>8943680</v>
      </c>
      <c r="J28479" s="6">
        <f t="shared" si="889"/>
        <v>24105244819313.906</v>
      </c>
    </row>
    <row r="28480" spans="1:10" x14ac:dyDescent="0.25">
      <c r="A28480">
        <f t="shared" si="890"/>
        <v>28478</v>
      </c>
      <c r="B28480" s="22">
        <v>0</v>
      </c>
      <c r="J28480" s="6">
        <f t="shared" si="889"/>
        <v>16272920094200.813</v>
      </c>
    </row>
    <row r="28481" spans="1:10" x14ac:dyDescent="0.25">
      <c r="A28481">
        <f t="shared" si="890"/>
        <v>28479</v>
      </c>
      <c r="B28481" s="22">
        <v>17087110</v>
      </c>
      <c r="J28481" s="6">
        <f t="shared" si="889"/>
        <v>170384444013437.47</v>
      </c>
    </row>
    <row r="28482" spans="1:10" x14ac:dyDescent="0.25">
      <c r="A28482">
        <f t="shared" si="890"/>
        <v>28480</v>
      </c>
      <c r="B28482" s="22">
        <v>0</v>
      </c>
      <c r="J28482" s="6">
        <f t="shared" si="889"/>
        <v>16272920094200.813</v>
      </c>
    </row>
    <row r="28483" spans="1:10" x14ac:dyDescent="0.25">
      <c r="A28483">
        <f t="shared" si="890"/>
        <v>28481</v>
      </c>
      <c r="B28483" s="22">
        <v>0</v>
      </c>
      <c r="J28483" s="6">
        <f t="shared" ref="J28483:J28546" si="891">(B28483-$I$6)^2</f>
        <v>16272920094200.813</v>
      </c>
    </row>
    <row r="28484" spans="1:10" x14ac:dyDescent="0.25">
      <c r="A28484">
        <f t="shared" ref="A28484:A28547" si="892">A28483+1</f>
        <v>28482</v>
      </c>
      <c r="B28484" s="22">
        <v>0</v>
      </c>
      <c r="J28484" s="6">
        <f t="shared" si="891"/>
        <v>16272920094200.813</v>
      </c>
    </row>
    <row r="28485" spans="1:10" x14ac:dyDescent="0.25">
      <c r="A28485">
        <f t="shared" si="892"/>
        <v>28483</v>
      </c>
      <c r="B28485" s="22">
        <v>0</v>
      </c>
      <c r="J28485" s="6">
        <f t="shared" si="891"/>
        <v>16272920094200.813</v>
      </c>
    </row>
    <row r="28486" spans="1:10" x14ac:dyDescent="0.25">
      <c r="A28486">
        <f t="shared" si="892"/>
        <v>28484</v>
      </c>
      <c r="B28486" s="22">
        <v>0</v>
      </c>
      <c r="J28486" s="6">
        <f t="shared" si="891"/>
        <v>16272920094200.813</v>
      </c>
    </row>
    <row r="28487" spans="1:10" x14ac:dyDescent="0.25">
      <c r="A28487">
        <f t="shared" si="892"/>
        <v>28485</v>
      </c>
      <c r="B28487" s="22">
        <v>0</v>
      </c>
      <c r="J28487" s="6">
        <f t="shared" si="891"/>
        <v>16272920094200.813</v>
      </c>
    </row>
    <row r="28488" spans="1:10" x14ac:dyDescent="0.25">
      <c r="A28488">
        <f t="shared" si="892"/>
        <v>28486</v>
      </c>
      <c r="B28488" s="22">
        <v>8143430</v>
      </c>
      <c r="J28488" s="6">
        <f t="shared" si="891"/>
        <v>16887655243524.369</v>
      </c>
    </row>
    <row r="28489" spans="1:10" x14ac:dyDescent="0.25">
      <c r="A28489">
        <f t="shared" si="892"/>
        <v>28487</v>
      </c>
      <c r="B28489" s="22">
        <v>8143430</v>
      </c>
      <c r="J28489" s="6">
        <f t="shared" si="891"/>
        <v>16887655243524.369</v>
      </c>
    </row>
    <row r="28490" spans="1:10" x14ac:dyDescent="0.25">
      <c r="A28490">
        <f t="shared" si="892"/>
        <v>28488</v>
      </c>
      <c r="B28490" s="22">
        <v>0</v>
      </c>
      <c r="J28490" s="6">
        <f t="shared" si="891"/>
        <v>16272920094200.813</v>
      </c>
    </row>
    <row r="28491" spans="1:10" x14ac:dyDescent="0.25">
      <c r="A28491">
        <f t="shared" si="892"/>
        <v>28489</v>
      </c>
      <c r="B28491" s="22">
        <v>0</v>
      </c>
      <c r="J28491" s="6">
        <f t="shared" si="891"/>
        <v>16272920094200.813</v>
      </c>
    </row>
    <row r="28492" spans="1:10" x14ac:dyDescent="0.25">
      <c r="A28492">
        <f t="shared" si="892"/>
        <v>28490</v>
      </c>
      <c r="B28492" s="22">
        <v>0</v>
      </c>
      <c r="J28492" s="6">
        <f t="shared" si="891"/>
        <v>16272920094200.813</v>
      </c>
    </row>
    <row r="28493" spans="1:10" x14ac:dyDescent="0.25">
      <c r="A28493">
        <f t="shared" si="892"/>
        <v>28491</v>
      </c>
      <c r="B28493" s="22">
        <v>8143430</v>
      </c>
      <c r="J28493" s="6">
        <f t="shared" si="891"/>
        <v>16887655243524.369</v>
      </c>
    </row>
    <row r="28494" spans="1:10" x14ac:dyDescent="0.25">
      <c r="A28494">
        <f t="shared" si="892"/>
        <v>28492</v>
      </c>
      <c r="B28494" s="22">
        <v>0</v>
      </c>
      <c r="J28494" s="6">
        <f t="shared" si="891"/>
        <v>16272920094200.813</v>
      </c>
    </row>
    <row r="28495" spans="1:10" x14ac:dyDescent="0.25">
      <c r="A28495">
        <f t="shared" si="892"/>
        <v>28493</v>
      </c>
      <c r="B28495" s="22">
        <v>0</v>
      </c>
      <c r="J28495" s="6">
        <f t="shared" si="891"/>
        <v>16272920094200.813</v>
      </c>
    </row>
    <row r="28496" spans="1:10" x14ac:dyDescent="0.25">
      <c r="A28496">
        <f t="shared" si="892"/>
        <v>28494</v>
      </c>
      <c r="B28496" s="22">
        <v>0</v>
      </c>
      <c r="J28496" s="6">
        <f t="shared" si="891"/>
        <v>16272920094200.813</v>
      </c>
    </row>
    <row r="28497" spans="1:10" x14ac:dyDescent="0.25">
      <c r="A28497">
        <f t="shared" si="892"/>
        <v>28495</v>
      </c>
      <c r="B28497" s="22">
        <v>0</v>
      </c>
      <c r="J28497" s="6">
        <f t="shared" si="891"/>
        <v>16272920094200.813</v>
      </c>
    </row>
    <row r="28498" spans="1:10" x14ac:dyDescent="0.25">
      <c r="A28498">
        <f t="shared" si="892"/>
        <v>28496</v>
      </c>
      <c r="B28498" s="22">
        <v>8143430</v>
      </c>
      <c r="J28498" s="6">
        <f t="shared" si="891"/>
        <v>16887655243524.369</v>
      </c>
    </row>
    <row r="28499" spans="1:10" x14ac:dyDescent="0.25">
      <c r="A28499">
        <f t="shared" si="892"/>
        <v>28497</v>
      </c>
      <c r="B28499" s="22">
        <v>0</v>
      </c>
      <c r="J28499" s="6">
        <f t="shared" si="891"/>
        <v>16272920094200.813</v>
      </c>
    </row>
    <row r="28500" spans="1:10" x14ac:dyDescent="0.25">
      <c r="A28500">
        <f t="shared" si="892"/>
        <v>28498</v>
      </c>
      <c r="B28500" s="22">
        <v>0</v>
      </c>
      <c r="J28500" s="6">
        <f t="shared" si="891"/>
        <v>16272920094200.813</v>
      </c>
    </row>
    <row r="28501" spans="1:10" x14ac:dyDescent="0.25">
      <c r="A28501">
        <f t="shared" si="892"/>
        <v>28499</v>
      </c>
      <c r="B28501" s="22">
        <v>0</v>
      </c>
      <c r="J28501" s="6">
        <f t="shared" si="891"/>
        <v>16272920094200.813</v>
      </c>
    </row>
    <row r="28502" spans="1:10" x14ac:dyDescent="0.25">
      <c r="A28502">
        <f t="shared" si="892"/>
        <v>28500</v>
      </c>
      <c r="B28502" s="22">
        <v>8943680</v>
      </c>
      <c r="J28502" s="6">
        <f t="shared" si="891"/>
        <v>24105244819313.906</v>
      </c>
    </row>
    <row r="28503" spans="1:10" x14ac:dyDescent="0.25">
      <c r="A28503">
        <f t="shared" si="892"/>
        <v>28501</v>
      </c>
      <c r="B28503" s="22">
        <v>0</v>
      </c>
      <c r="J28503" s="6">
        <f t="shared" si="891"/>
        <v>16272920094200.813</v>
      </c>
    </row>
    <row r="28504" spans="1:10" x14ac:dyDescent="0.25">
      <c r="A28504">
        <f t="shared" si="892"/>
        <v>28502</v>
      </c>
      <c r="B28504" s="22">
        <v>8943680</v>
      </c>
      <c r="J28504" s="6">
        <f t="shared" si="891"/>
        <v>24105244819313.906</v>
      </c>
    </row>
    <row r="28505" spans="1:10" x14ac:dyDescent="0.25">
      <c r="A28505">
        <f t="shared" si="892"/>
        <v>28503</v>
      </c>
      <c r="B28505" s="22">
        <v>0</v>
      </c>
      <c r="J28505" s="6">
        <f t="shared" si="891"/>
        <v>16272920094200.813</v>
      </c>
    </row>
    <row r="28506" spans="1:10" x14ac:dyDescent="0.25">
      <c r="A28506">
        <f t="shared" si="892"/>
        <v>28504</v>
      </c>
      <c r="B28506" s="22">
        <v>8143430</v>
      </c>
      <c r="J28506" s="6">
        <f t="shared" si="891"/>
        <v>16887655243524.369</v>
      </c>
    </row>
    <row r="28507" spans="1:10" x14ac:dyDescent="0.25">
      <c r="A28507">
        <f t="shared" si="892"/>
        <v>28505</v>
      </c>
      <c r="B28507" s="22">
        <v>8143430</v>
      </c>
      <c r="J28507" s="6">
        <f t="shared" si="891"/>
        <v>16887655243524.369</v>
      </c>
    </row>
    <row r="28508" spans="1:10" x14ac:dyDescent="0.25">
      <c r="A28508">
        <f t="shared" si="892"/>
        <v>28506</v>
      </c>
      <c r="B28508" s="22">
        <v>8943680</v>
      </c>
      <c r="J28508" s="6">
        <f t="shared" si="891"/>
        <v>24105244819313.906</v>
      </c>
    </row>
    <row r="28509" spans="1:10" x14ac:dyDescent="0.25">
      <c r="A28509">
        <f t="shared" si="892"/>
        <v>28507</v>
      </c>
      <c r="B28509" s="22">
        <v>0</v>
      </c>
      <c r="J28509" s="6">
        <f t="shared" si="891"/>
        <v>16272920094200.813</v>
      </c>
    </row>
    <row r="28510" spans="1:10" x14ac:dyDescent="0.25">
      <c r="A28510">
        <f t="shared" si="892"/>
        <v>28508</v>
      </c>
      <c r="B28510" s="22">
        <v>0</v>
      </c>
      <c r="J28510" s="6">
        <f t="shared" si="891"/>
        <v>16272920094200.813</v>
      </c>
    </row>
    <row r="28511" spans="1:10" x14ac:dyDescent="0.25">
      <c r="A28511">
        <f t="shared" si="892"/>
        <v>28509</v>
      </c>
      <c r="B28511" s="22">
        <v>9509178.0821917802</v>
      </c>
      <c r="J28511" s="6">
        <f t="shared" si="891"/>
        <v>29977895218721.488</v>
      </c>
    </row>
    <row r="28512" spans="1:10" x14ac:dyDescent="0.25">
      <c r="A28512">
        <f t="shared" si="892"/>
        <v>28510</v>
      </c>
      <c r="B28512" s="22">
        <v>0</v>
      </c>
      <c r="J28512" s="6">
        <f t="shared" si="891"/>
        <v>16272920094200.813</v>
      </c>
    </row>
    <row r="28513" spans="1:10" x14ac:dyDescent="0.25">
      <c r="A28513">
        <f t="shared" si="892"/>
        <v>28511</v>
      </c>
      <c r="B28513" s="22">
        <v>0</v>
      </c>
      <c r="J28513" s="6">
        <f t="shared" si="891"/>
        <v>16272920094200.813</v>
      </c>
    </row>
    <row r="28514" spans="1:10" x14ac:dyDescent="0.25">
      <c r="A28514">
        <f t="shared" si="892"/>
        <v>28512</v>
      </c>
      <c r="B28514" s="22">
        <v>0</v>
      </c>
      <c r="J28514" s="6">
        <f t="shared" si="891"/>
        <v>16272920094200.813</v>
      </c>
    </row>
    <row r="28515" spans="1:10" x14ac:dyDescent="0.25">
      <c r="A28515">
        <f t="shared" si="892"/>
        <v>28513</v>
      </c>
      <c r="B28515" s="22">
        <v>0</v>
      </c>
      <c r="J28515" s="6">
        <f t="shared" si="891"/>
        <v>16272920094200.813</v>
      </c>
    </row>
    <row r="28516" spans="1:10" x14ac:dyDescent="0.25">
      <c r="A28516">
        <f t="shared" si="892"/>
        <v>28514</v>
      </c>
      <c r="B28516" s="22">
        <v>285171.25</v>
      </c>
      <c r="J28516" s="6">
        <f t="shared" si="891"/>
        <v>14053497767724.313</v>
      </c>
    </row>
    <row r="28517" spans="1:10" x14ac:dyDescent="0.25">
      <c r="A28517">
        <f t="shared" si="892"/>
        <v>28515</v>
      </c>
      <c r="B28517" s="22">
        <v>8943680</v>
      </c>
      <c r="J28517" s="6">
        <f t="shared" si="891"/>
        <v>24105244819313.906</v>
      </c>
    </row>
    <row r="28518" spans="1:10" x14ac:dyDescent="0.25">
      <c r="A28518">
        <f t="shared" si="892"/>
        <v>28516</v>
      </c>
      <c r="B28518" s="22">
        <v>2008980.8219178081</v>
      </c>
      <c r="J28518" s="6">
        <f t="shared" si="891"/>
        <v>4100584250170.3423</v>
      </c>
    </row>
    <row r="28519" spans="1:10" x14ac:dyDescent="0.25">
      <c r="A28519">
        <f t="shared" si="892"/>
        <v>28517</v>
      </c>
      <c r="B28519" s="22">
        <v>0</v>
      </c>
      <c r="J28519" s="6">
        <f t="shared" si="891"/>
        <v>16272920094200.813</v>
      </c>
    </row>
    <row r="28520" spans="1:10" x14ac:dyDescent="0.25">
      <c r="A28520">
        <f t="shared" si="892"/>
        <v>28518</v>
      </c>
      <c r="B28520" s="22">
        <v>0</v>
      </c>
      <c r="J28520" s="6">
        <f t="shared" si="891"/>
        <v>16272920094200.813</v>
      </c>
    </row>
    <row r="28521" spans="1:10" x14ac:dyDescent="0.25">
      <c r="A28521">
        <f t="shared" si="892"/>
        <v>28519</v>
      </c>
      <c r="B28521" s="22">
        <v>0</v>
      </c>
      <c r="J28521" s="6">
        <f t="shared" si="891"/>
        <v>16272920094200.813</v>
      </c>
    </row>
    <row r="28522" spans="1:10" x14ac:dyDescent="0.25">
      <c r="A28522">
        <f t="shared" si="892"/>
        <v>28520</v>
      </c>
      <c r="B28522" s="22">
        <v>0</v>
      </c>
      <c r="J28522" s="6">
        <f t="shared" si="891"/>
        <v>16272920094200.813</v>
      </c>
    </row>
    <row r="28523" spans="1:10" x14ac:dyDescent="0.25">
      <c r="A28523">
        <f t="shared" si="892"/>
        <v>28521</v>
      </c>
      <c r="B28523" s="22">
        <v>3000000</v>
      </c>
      <c r="J28523" s="6">
        <f t="shared" si="891"/>
        <v>1069095532961.9576</v>
      </c>
    </row>
    <row r="28524" spans="1:10" x14ac:dyDescent="0.25">
      <c r="A28524">
        <f t="shared" si="892"/>
        <v>28522</v>
      </c>
      <c r="B28524" s="22">
        <v>8143430</v>
      </c>
      <c r="J28524" s="6">
        <f t="shared" si="891"/>
        <v>16887655243524.369</v>
      </c>
    </row>
    <row r="28525" spans="1:10" x14ac:dyDescent="0.25">
      <c r="A28525">
        <f t="shared" si="892"/>
        <v>28523</v>
      </c>
      <c r="B28525" s="22">
        <v>0</v>
      </c>
      <c r="J28525" s="6">
        <f t="shared" si="891"/>
        <v>16272920094200.813</v>
      </c>
    </row>
    <row r="28526" spans="1:10" x14ac:dyDescent="0.25">
      <c r="A28526">
        <f t="shared" si="892"/>
        <v>28524</v>
      </c>
      <c r="B28526" s="22">
        <v>16622460.821917808</v>
      </c>
      <c r="J28526" s="6">
        <f t="shared" si="891"/>
        <v>158470082033804.97</v>
      </c>
    </row>
    <row r="28527" spans="1:10" x14ac:dyDescent="0.25">
      <c r="A28527">
        <f t="shared" si="892"/>
        <v>28525</v>
      </c>
      <c r="B28527" s="22">
        <v>0</v>
      </c>
      <c r="J28527" s="6">
        <f t="shared" si="891"/>
        <v>16272920094200.813</v>
      </c>
    </row>
    <row r="28528" spans="1:10" x14ac:dyDescent="0.25">
      <c r="A28528">
        <f t="shared" si="892"/>
        <v>28526</v>
      </c>
      <c r="B28528" s="22">
        <v>0</v>
      </c>
      <c r="J28528" s="6">
        <f t="shared" si="891"/>
        <v>16272920094200.813</v>
      </c>
    </row>
    <row r="28529" spans="1:10" x14ac:dyDescent="0.25">
      <c r="A28529">
        <f t="shared" si="892"/>
        <v>28527</v>
      </c>
      <c r="B28529" s="22">
        <v>0</v>
      </c>
      <c r="J28529" s="6">
        <f t="shared" si="891"/>
        <v>16272920094200.813</v>
      </c>
    </row>
    <row r="28530" spans="1:10" x14ac:dyDescent="0.25">
      <c r="A28530">
        <f t="shared" si="892"/>
        <v>28528</v>
      </c>
      <c r="B28530" s="22">
        <v>8143430</v>
      </c>
      <c r="J28530" s="6">
        <f t="shared" si="891"/>
        <v>16887655243524.369</v>
      </c>
    </row>
    <row r="28531" spans="1:10" x14ac:dyDescent="0.25">
      <c r="A28531">
        <f t="shared" si="892"/>
        <v>28529</v>
      </c>
      <c r="B28531" s="22">
        <v>3250000</v>
      </c>
      <c r="J28531" s="6">
        <f t="shared" si="891"/>
        <v>614610152858.7196</v>
      </c>
    </row>
    <row r="28532" spans="1:10" x14ac:dyDescent="0.25">
      <c r="A28532">
        <f t="shared" si="892"/>
        <v>28530</v>
      </c>
      <c r="B28532" s="22">
        <v>3250000</v>
      </c>
      <c r="J28532" s="6">
        <f t="shared" si="891"/>
        <v>614610152858.7196</v>
      </c>
    </row>
    <row r="28533" spans="1:10" x14ac:dyDescent="0.25">
      <c r="A28533">
        <f t="shared" si="892"/>
        <v>28531</v>
      </c>
      <c r="B28533" s="22">
        <v>8943680</v>
      </c>
      <c r="J28533" s="6">
        <f t="shared" si="891"/>
        <v>24105244819313.906</v>
      </c>
    </row>
    <row r="28534" spans="1:10" x14ac:dyDescent="0.25">
      <c r="A28534">
        <f t="shared" si="892"/>
        <v>28532</v>
      </c>
      <c r="B28534" s="22">
        <v>0</v>
      </c>
      <c r="J28534" s="6">
        <f t="shared" si="891"/>
        <v>16272920094200.813</v>
      </c>
    </row>
    <row r="28535" spans="1:10" x14ac:dyDescent="0.25">
      <c r="A28535">
        <f t="shared" si="892"/>
        <v>28533</v>
      </c>
      <c r="B28535" s="22">
        <v>0</v>
      </c>
      <c r="J28535" s="6">
        <f t="shared" si="891"/>
        <v>16272920094200.813</v>
      </c>
    </row>
    <row r="28536" spans="1:10" x14ac:dyDescent="0.25">
      <c r="A28536">
        <f t="shared" si="892"/>
        <v>28534</v>
      </c>
      <c r="B28536" s="22">
        <v>8143430</v>
      </c>
      <c r="J28536" s="6">
        <f t="shared" si="891"/>
        <v>16887655243524.369</v>
      </c>
    </row>
    <row r="28537" spans="1:10" x14ac:dyDescent="0.25">
      <c r="A28537">
        <f t="shared" si="892"/>
        <v>28535</v>
      </c>
      <c r="B28537" s="22">
        <v>8943680</v>
      </c>
      <c r="J28537" s="6">
        <f t="shared" si="891"/>
        <v>24105244819313.906</v>
      </c>
    </row>
    <row r="28538" spans="1:10" x14ac:dyDescent="0.25">
      <c r="A28538">
        <f t="shared" si="892"/>
        <v>28536</v>
      </c>
      <c r="B28538" s="22">
        <v>0</v>
      </c>
      <c r="J28538" s="6">
        <f t="shared" si="891"/>
        <v>16272920094200.813</v>
      </c>
    </row>
    <row r="28539" spans="1:10" x14ac:dyDescent="0.25">
      <c r="A28539">
        <f t="shared" si="892"/>
        <v>28537</v>
      </c>
      <c r="B28539" s="22">
        <v>8943680</v>
      </c>
      <c r="J28539" s="6">
        <f t="shared" si="891"/>
        <v>24105244819313.906</v>
      </c>
    </row>
    <row r="28540" spans="1:10" x14ac:dyDescent="0.25">
      <c r="A28540">
        <f t="shared" si="892"/>
        <v>28538</v>
      </c>
      <c r="B28540" s="22">
        <v>8143430</v>
      </c>
      <c r="J28540" s="6">
        <f t="shared" si="891"/>
        <v>16887655243524.369</v>
      </c>
    </row>
    <row r="28541" spans="1:10" x14ac:dyDescent="0.25">
      <c r="A28541">
        <f t="shared" si="892"/>
        <v>28539</v>
      </c>
      <c r="B28541" s="22">
        <v>0</v>
      </c>
      <c r="J28541" s="6">
        <f t="shared" si="891"/>
        <v>16272920094200.813</v>
      </c>
    </row>
    <row r="28542" spans="1:10" x14ac:dyDescent="0.25">
      <c r="A28542">
        <f t="shared" si="892"/>
        <v>28540</v>
      </c>
      <c r="B28542" s="22">
        <v>8143430</v>
      </c>
      <c r="J28542" s="6">
        <f t="shared" si="891"/>
        <v>16887655243524.369</v>
      </c>
    </row>
    <row r="28543" spans="1:10" x14ac:dyDescent="0.25">
      <c r="A28543">
        <f t="shared" si="892"/>
        <v>28541</v>
      </c>
      <c r="B28543" s="22">
        <v>0</v>
      </c>
      <c r="J28543" s="6">
        <f t="shared" si="891"/>
        <v>16272920094200.813</v>
      </c>
    </row>
    <row r="28544" spans="1:10" x14ac:dyDescent="0.25">
      <c r="A28544">
        <f t="shared" si="892"/>
        <v>28542</v>
      </c>
      <c r="B28544" s="22">
        <v>0</v>
      </c>
      <c r="J28544" s="6">
        <f t="shared" si="891"/>
        <v>16272920094200.813</v>
      </c>
    </row>
    <row r="28545" spans="1:10" x14ac:dyDescent="0.25">
      <c r="A28545">
        <f t="shared" si="892"/>
        <v>28543</v>
      </c>
      <c r="B28545" s="22">
        <v>8943680</v>
      </c>
      <c r="J28545" s="6">
        <f t="shared" si="891"/>
        <v>24105244819313.906</v>
      </c>
    </row>
    <row r="28546" spans="1:10" x14ac:dyDescent="0.25">
      <c r="A28546">
        <f t="shared" si="892"/>
        <v>28544</v>
      </c>
      <c r="B28546" s="22">
        <v>8412636.5999999996</v>
      </c>
      <c r="J28546" s="6">
        <f t="shared" si="891"/>
        <v>19172714536574.727</v>
      </c>
    </row>
    <row r="28547" spans="1:10" x14ac:dyDescent="0.25">
      <c r="A28547">
        <f t="shared" si="892"/>
        <v>28545</v>
      </c>
      <c r="B28547" s="22">
        <v>11143430</v>
      </c>
      <c r="J28547" s="6">
        <f t="shared" ref="J28547:J28610" si="893">(B28547-$I$6)^2</f>
        <v>50544410682285.516</v>
      </c>
    </row>
    <row r="28548" spans="1:10" x14ac:dyDescent="0.25">
      <c r="A28548">
        <f t="shared" ref="A28548:A28611" si="894">A28547+1</f>
        <v>28546</v>
      </c>
      <c r="B28548" s="22">
        <v>0</v>
      </c>
      <c r="J28548" s="6">
        <f t="shared" si="893"/>
        <v>16272920094200.813</v>
      </c>
    </row>
    <row r="28549" spans="1:10" x14ac:dyDescent="0.25">
      <c r="A28549">
        <f t="shared" si="894"/>
        <v>28547</v>
      </c>
      <c r="B28549" s="22">
        <v>17087110</v>
      </c>
      <c r="J28549" s="6">
        <f t="shared" si="893"/>
        <v>170384444013437.47</v>
      </c>
    </row>
    <row r="28550" spans="1:10" x14ac:dyDescent="0.25">
      <c r="A28550">
        <f t="shared" si="894"/>
        <v>28548</v>
      </c>
      <c r="B28550" s="22">
        <v>3000000</v>
      </c>
      <c r="J28550" s="6">
        <f t="shared" si="893"/>
        <v>1069095532961.9576</v>
      </c>
    </row>
    <row r="28551" spans="1:10" x14ac:dyDescent="0.25">
      <c r="A28551">
        <f t="shared" si="894"/>
        <v>28549</v>
      </c>
      <c r="B28551" s="22">
        <v>8143430</v>
      </c>
      <c r="J28551" s="6">
        <f t="shared" si="893"/>
        <v>16887655243524.369</v>
      </c>
    </row>
    <row r="28552" spans="1:10" x14ac:dyDescent="0.25">
      <c r="A28552">
        <f t="shared" si="894"/>
        <v>28550</v>
      </c>
      <c r="B28552" s="22">
        <v>3250000</v>
      </c>
      <c r="J28552" s="6">
        <f t="shared" si="893"/>
        <v>614610152858.7196</v>
      </c>
    </row>
    <row r="28553" spans="1:10" x14ac:dyDescent="0.25">
      <c r="A28553">
        <f t="shared" si="894"/>
        <v>28551</v>
      </c>
      <c r="B28553" s="22">
        <v>0</v>
      </c>
      <c r="J28553" s="6">
        <f t="shared" si="893"/>
        <v>16272920094200.813</v>
      </c>
    </row>
    <row r="28554" spans="1:10" x14ac:dyDescent="0.25">
      <c r="A28554">
        <f t="shared" si="894"/>
        <v>28552</v>
      </c>
      <c r="B28554" s="22">
        <v>0</v>
      </c>
      <c r="J28554" s="6">
        <f t="shared" si="893"/>
        <v>16272920094200.813</v>
      </c>
    </row>
    <row r="28555" spans="1:10" x14ac:dyDescent="0.25">
      <c r="A28555">
        <f t="shared" si="894"/>
        <v>28553</v>
      </c>
      <c r="B28555" s="22">
        <v>8943680</v>
      </c>
      <c r="J28555" s="6">
        <f t="shared" si="893"/>
        <v>24105244819313.906</v>
      </c>
    </row>
    <row r="28556" spans="1:10" x14ac:dyDescent="0.25">
      <c r="A28556">
        <f t="shared" si="894"/>
        <v>28554</v>
      </c>
      <c r="B28556" s="22">
        <v>0</v>
      </c>
      <c r="J28556" s="6">
        <f t="shared" si="893"/>
        <v>16272920094200.813</v>
      </c>
    </row>
    <row r="28557" spans="1:10" x14ac:dyDescent="0.25">
      <c r="A28557">
        <f t="shared" si="894"/>
        <v>28555</v>
      </c>
      <c r="B28557" s="22">
        <v>0</v>
      </c>
      <c r="J28557" s="6">
        <f t="shared" si="893"/>
        <v>16272920094200.813</v>
      </c>
    </row>
    <row r="28558" spans="1:10" x14ac:dyDescent="0.25">
      <c r="A28558">
        <f t="shared" si="894"/>
        <v>28556</v>
      </c>
      <c r="B28558" s="22">
        <v>8143430</v>
      </c>
      <c r="J28558" s="6">
        <f t="shared" si="893"/>
        <v>16887655243524.369</v>
      </c>
    </row>
    <row r="28559" spans="1:10" x14ac:dyDescent="0.25">
      <c r="A28559">
        <f t="shared" si="894"/>
        <v>28557</v>
      </c>
      <c r="B28559" s="22">
        <v>0</v>
      </c>
      <c r="J28559" s="6">
        <f t="shared" si="893"/>
        <v>16272920094200.813</v>
      </c>
    </row>
    <row r="28560" spans="1:10" x14ac:dyDescent="0.25">
      <c r="A28560">
        <f t="shared" si="894"/>
        <v>28558</v>
      </c>
      <c r="B28560" s="22">
        <v>0</v>
      </c>
      <c r="J28560" s="6">
        <f t="shared" si="893"/>
        <v>16272920094200.813</v>
      </c>
    </row>
    <row r="28561" spans="1:10" x14ac:dyDescent="0.25">
      <c r="A28561">
        <f t="shared" si="894"/>
        <v>28559</v>
      </c>
      <c r="B28561" s="22">
        <v>0</v>
      </c>
      <c r="J28561" s="6">
        <f t="shared" si="893"/>
        <v>16272920094200.813</v>
      </c>
    </row>
    <row r="28562" spans="1:10" x14ac:dyDescent="0.25">
      <c r="A28562">
        <f t="shared" si="894"/>
        <v>28560</v>
      </c>
      <c r="B28562" s="22">
        <v>8143430</v>
      </c>
      <c r="J28562" s="6">
        <f t="shared" si="893"/>
        <v>16887655243524.369</v>
      </c>
    </row>
    <row r="28563" spans="1:10" x14ac:dyDescent="0.25">
      <c r="A28563">
        <f t="shared" si="894"/>
        <v>28561</v>
      </c>
      <c r="B28563" s="22">
        <v>0</v>
      </c>
      <c r="J28563" s="6">
        <f t="shared" si="893"/>
        <v>16272920094200.813</v>
      </c>
    </row>
    <row r="28564" spans="1:10" x14ac:dyDescent="0.25">
      <c r="A28564">
        <f t="shared" si="894"/>
        <v>28562</v>
      </c>
      <c r="B28564" s="22">
        <v>0</v>
      </c>
      <c r="J28564" s="6">
        <f t="shared" si="893"/>
        <v>16272920094200.813</v>
      </c>
    </row>
    <row r="28565" spans="1:10" x14ac:dyDescent="0.25">
      <c r="A28565">
        <f t="shared" si="894"/>
        <v>28563</v>
      </c>
      <c r="B28565" s="22">
        <v>0</v>
      </c>
      <c r="J28565" s="6">
        <f t="shared" si="893"/>
        <v>16272920094200.813</v>
      </c>
    </row>
    <row r="28566" spans="1:10" x14ac:dyDescent="0.25">
      <c r="A28566">
        <f t="shared" si="894"/>
        <v>28564</v>
      </c>
      <c r="B28566" s="22">
        <v>0</v>
      </c>
      <c r="J28566" s="6">
        <f t="shared" si="893"/>
        <v>16272920094200.813</v>
      </c>
    </row>
    <row r="28567" spans="1:10" x14ac:dyDescent="0.25">
      <c r="A28567">
        <f t="shared" si="894"/>
        <v>28565</v>
      </c>
      <c r="B28567" s="22">
        <v>0</v>
      </c>
      <c r="J28567" s="6">
        <f t="shared" si="893"/>
        <v>16272920094200.813</v>
      </c>
    </row>
    <row r="28568" spans="1:10" x14ac:dyDescent="0.25">
      <c r="A28568">
        <f t="shared" si="894"/>
        <v>28566</v>
      </c>
      <c r="B28568" s="22">
        <v>0</v>
      </c>
      <c r="J28568" s="6">
        <f t="shared" si="893"/>
        <v>16272920094200.813</v>
      </c>
    </row>
    <row r="28569" spans="1:10" x14ac:dyDescent="0.25">
      <c r="A28569">
        <f t="shared" si="894"/>
        <v>28567</v>
      </c>
      <c r="B28569" s="22">
        <v>0</v>
      </c>
      <c r="J28569" s="6">
        <f t="shared" si="893"/>
        <v>16272920094200.813</v>
      </c>
    </row>
    <row r="28570" spans="1:10" x14ac:dyDescent="0.25">
      <c r="A28570">
        <f t="shared" si="894"/>
        <v>28568</v>
      </c>
      <c r="B28570" s="22">
        <v>0</v>
      </c>
      <c r="J28570" s="6">
        <f t="shared" si="893"/>
        <v>16272920094200.813</v>
      </c>
    </row>
    <row r="28571" spans="1:10" x14ac:dyDescent="0.25">
      <c r="A28571">
        <f t="shared" si="894"/>
        <v>28569</v>
      </c>
      <c r="B28571" s="22">
        <v>0</v>
      </c>
      <c r="J28571" s="6">
        <f t="shared" si="893"/>
        <v>16272920094200.813</v>
      </c>
    </row>
    <row r="28572" spans="1:10" x14ac:dyDescent="0.25">
      <c r="A28572">
        <f t="shared" si="894"/>
        <v>28570</v>
      </c>
      <c r="B28572" s="22">
        <v>0</v>
      </c>
      <c r="J28572" s="6">
        <f t="shared" si="893"/>
        <v>16272920094200.813</v>
      </c>
    </row>
    <row r="28573" spans="1:10" x14ac:dyDescent="0.25">
      <c r="A28573">
        <f t="shared" si="894"/>
        <v>28571</v>
      </c>
      <c r="B28573" s="22">
        <v>0</v>
      </c>
      <c r="J28573" s="6">
        <f t="shared" si="893"/>
        <v>16272920094200.813</v>
      </c>
    </row>
    <row r="28574" spans="1:10" x14ac:dyDescent="0.25">
      <c r="A28574">
        <f t="shared" si="894"/>
        <v>28572</v>
      </c>
      <c r="B28574" s="22">
        <v>3250000</v>
      </c>
      <c r="J28574" s="6">
        <f t="shared" si="893"/>
        <v>614610152858.7196</v>
      </c>
    </row>
    <row r="28575" spans="1:10" x14ac:dyDescent="0.25">
      <c r="A28575">
        <f t="shared" si="894"/>
        <v>28573</v>
      </c>
      <c r="B28575" s="22">
        <v>8943680</v>
      </c>
      <c r="J28575" s="6">
        <f t="shared" si="893"/>
        <v>24105244819313.906</v>
      </c>
    </row>
    <row r="28576" spans="1:10" x14ac:dyDescent="0.25">
      <c r="A28576">
        <f t="shared" si="894"/>
        <v>28574</v>
      </c>
      <c r="B28576" s="22">
        <v>0</v>
      </c>
      <c r="J28576" s="6">
        <f t="shared" si="893"/>
        <v>16272920094200.813</v>
      </c>
    </row>
    <row r="28577" spans="1:10" x14ac:dyDescent="0.25">
      <c r="A28577">
        <f t="shared" si="894"/>
        <v>28575</v>
      </c>
      <c r="B28577" s="22">
        <v>0</v>
      </c>
      <c r="J28577" s="6">
        <f t="shared" si="893"/>
        <v>16272920094200.813</v>
      </c>
    </row>
    <row r="28578" spans="1:10" x14ac:dyDescent="0.25">
      <c r="A28578">
        <f t="shared" si="894"/>
        <v>28576</v>
      </c>
      <c r="B28578" s="22">
        <v>8943680</v>
      </c>
      <c r="J28578" s="6">
        <f t="shared" si="893"/>
        <v>24105244819313.906</v>
      </c>
    </row>
    <row r="28579" spans="1:10" x14ac:dyDescent="0.25">
      <c r="A28579">
        <f t="shared" si="894"/>
        <v>28577</v>
      </c>
      <c r="B28579" s="22">
        <v>285171.25</v>
      </c>
      <c r="J28579" s="6">
        <f t="shared" si="893"/>
        <v>14053497767724.313</v>
      </c>
    </row>
    <row r="28580" spans="1:10" x14ac:dyDescent="0.25">
      <c r="A28580">
        <f t="shared" si="894"/>
        <v>28578</v>
      </c>
      <c r="B28580" s="22">
        <v>8143430</v>
      </c>
      <c r="J28580" s="6">
        <f t="shared" si="893"/>
        <v>16887655243524.369</v>
      </c>
    </row>
    <row r="28581" spans="1:10" x14ac:dyDescent="0.25">
      <c r="A28581">
        <f t="shared" si="894"/>
        <v>28579</v>
      </c>
      <c r="B28581" s="22">
        <v>3250000</v>
      </c>
      <c r="J28581" s="6">
        <f t="shared" si="893"/>
        <v>614610152858.7196</v>
      </c>
    </row>
    <row r="28582" spans="1:10" x14ac:dyDescent="0.25">
      <c r="A28582">
        <f t="shared" si="894"/>
        <v>28580</v>
      </c>
      <c r="B28582" s="22">
        <v>17087110</v>
      </c>
      <c r="J28582" s="6">
        <f t="shared" si="893"/>
        <v>170384444013437.47</v>
      </c>
    </row>
    <row r="28583" spans="1:10" x14ac:dyDescent="0.25">
      <c r="A28583">
        <f t="shared" si="894"/>
        <v>28581</v>
      </c>
      <c r="B28583" s="22">
        <v>0</v>
      </c>
      <c r="J28583" s="6">
        <f t="shared" si="893"/>
        <v>16272920094200.813</v>
      </c>
    </row>
    <row r="28584" spans="1:10" x14ac:dyDescent="0.25">
      <c r="A28584">
        <f t="shared" si="894"/>
        <v>28582</v>
      </c>
      <c r="B28584" s="22">
        <v>0</v>
      </c>
      <c r="J28584" s="6">
        <f t="shared" si="893"/>
        <v>16272920094200.813</v>
      </c>
    </row>
    <row r="28585" spans="1:10" x14ac:dyDescent="0.25">
      <c r="A28585">
        <f t="shared" si="894"/>
        <v>28583</v>
      </c>
      <c r="B28585" s="22">
        <v>0</v>
      </c>
      <c r="J28585" s="6">
        <f t="shared" si="893"/>
        <v>16272920094200.813</v>
      </c>
    </row>
    <row r="28586" spans="1:10" x14ac:dyDescent="0.25">
      <c r="A28586">
        <f t="shared" si="894"/>
        <v>28584</v>
      </c>
      <c r="B28586" s="22">
        <v>0</v>
      </c>
      <c r="J28586" s="6">
        <f t="shared" si="893"/>
        <v>16272920094200.813</v>
      </c>
    </row>
    <row r="28587" spans="1:10" x14ac:dyDescent="0.25">
      <c r="A28587">
        <f t="shared" si="894"/>
        <v>28585</v>
      </c>
      <c r="B28587" s="22">
        <v>8143430</v>
      </c>
      <c r="J28587" s="6">
        <f t="shared" si="893"/>
        <v>16887655243524.369</v>
      </c>
    </row>
    <row r="28588" spans="1:10" x14ac:dyDescent="0.25">
      <c r="A28588">
        <f t="shared" si="894"/>
        <v>28586</v>
      </c>
      <c r="B28588" s="22">
        <v>0</v>
      </c>
      <c r="J28588" s="6">
        <f t="shared" si="893"/>
        <v>16272920094200.813</v>
      </c>
    </row>
    <row r="28589" spans="1:10" x14ac:dyDescent="0.25">
      <c r="A28589">
        <f t="shared" si="894"/>
        <v>28587</v>
      </c>
      <c r="B28589" s="22">
        <v>0</v>
      </c>
      <c r="J28589" s="6">
        <f t="shared" si="893"/>
        <v>16272920094200.813</v>
      </c>
    </row>
    <row r="28590" spans="1:10" x14ac:dyDescent="0.25">
      <c r="A28590">
        <f t="shared" si="894"/>
        <v>28588</v>
      </c>
      <c r="B28590" s="22">
        <v>17087110</v>
      </c>
      <c r="J28590" s="6">
        <f t="shared" si="893"/>
        <v>170384444013437.47</v>
      </c>
    </row>
    <row r="28591" spans="1:10" x14ac:dyDescent="0.25">
      <c r="A28591">
        <f t="shared" si="894"/>
        <v>28589</v>
      </c>
      <c r="B28591" s="22">
        <v>0</v>
      </c>
      <c r="J28591" s="6">
        <f t="shared" si="893"/>
        <v>16272920094200.813</v>
      </c>
    </row>
    <row r="28592" spans="1:10" x14ac:dyDescent="0.25">
      <c r="A28592">
        <f t="shared" si="894"/>
        <v>28590</v>
      </c>
      <c r="B28592" s="22">
        <v>8943680</v>
      </c>
      <c r="J28592" s="6">
        <f t="shared" si="893"/>
        <v>24105244819313.906</v>
      </c>
    </row>
    <row r="28593" spans="1:10" x14ac:dyDescent="0.25">
      <c r="A28593">
        <f t="shared" si="894"/>
        <v>28591</v>
      </c>
      <c r="B28593" s="22">
        <v>0</v>
      </c>
      <c r="J28593" s="6">
        <f t="shared" si="893"/>
        <v>16272920094200.813</v>
      </c>
    </row>
    <row r="28594" spans="1:10" x14ac:dyDescent="0.25">
      <c r="A28594">
        <f t="shared" si="894"/>
        <v>28592</v>
      </c>
      <c r="B28594" s="22">
        <v>8143430</v>
      </c>
      <c r="J28594" s="6">
        <f t="shared" si="893"/>
        <v>16887655243524.369</v>
      </c>
    </row>
    <row r="28595" spans="1:10" x14ac:dyDescent="0.25">
      <c r="A28595">
        <f t="shared" si="894"/>
        <v>28593</v>
      </c>
      <c r="B28595" s="22">
        <v>0</v>
      </c>
      <c r="J28595" s="6">
        <f t="shared" si="893"/>
        <v>16272920094200.813</v>
      </c>
    </row>
    <row r="28596" spans="1:10" x14ac:dyDescent="0.25">
      <c r="A28596">
        <f t="shared" si="894"/>
        <v>28594</v>
      </c>
      <c r="B28596" s="22">
        <v>0</v>
      </c>
      <c r="J28596" s="6">
        <f t="shared" si="893"/>
        <v>16272920094200.813</v>
      </c>
    </row>
    <row r="28597" spans="1:10" x14ac:dyDescent="0.25">
      <c r="A28597">
        <f t="shared" si="894"/>
        <v>28595</v>
      </c>
      <c r="B28597" s="22">
        <v>8943680</v>
      </c>
      <c r="J28597" s="6">
        <f t="shared" si="893"/>
        <v>24105244819313.906</v>
      </c>
    </row>
    <row r="28598" spans="1:10" x14ac:dyDescent="0.25">
      <c r="A28598">
        <f t="shared" si="894"/>
        <v>28596</v>
      </c>
      <c r="B28598" s="22">
        <v>0</v>
      </c>
      <c r="J28598" s="6">
        <f t="shared" si="893"/>
        <v>16272920094200.813</v>
      </c>
    </row>
    <row r="28599" spans="1:10" x14ac:dyDescent="0.25">
      <c r="A28599">
        <f t="shared" si="894"/>
        <v>28597</v>
      </c>
      <c r="B28599" s="22">
        <v>0</v>
      </c>
      <c r="J28599" s="6">
        <f t="shared" si="893"/>
        <v>16272920094200.813</v>
      </c>
    </row>
    <row r="28600" spans="1:10" x14ac:dyDescent="0.25">
      <c r="A28600">
        <f t="shared" si="894"/>
        <v>28598</v>
      </c>
      <c r="B28600" s="22">
        <v>0</v>
      </c>
      <c r="J28600" s="6">
        <f t="shared" si="893"/>
        <v>16272920094200.813</v>
      </c>
    </row>
    <row r="28601" spans="1:10" x14ac:dyDescent="0.25">
      <c r="A28601">
        <f t="shared" si="894"/>
        <v>28599</v>
      </c>
      <c r="B28601" s="22">
        <v>8143430</v>
      </c>
      <c r="J28601" s="6">
        <f t="shared" si="893"/>
        <v>16887655243524.369</v>
      </c>
    </row>
    <row r="28602" spans="1:10" x14ac:dyDescent="0.25">
      <c r="A28602">
        <f t="shared" si="894"/>
        <v>28600</v>
      </c>
      <c r="B28602" s="22">
        <v>0</v>
      </c>
      <c r="J28602" s="6">
        <f t="shared" si="893"/>
        <v>16272920094200.813</v>
      </c>
    </row>
    <row r="28603" spans="1:10" x14ac:dyDescent="0.25">
      <c r="A28603">
        <f t="shared" si="894"/>
        <v>28601</v>
      </c>
      <c r="B28603" s="22">
        <v>17087110</v>
      </c>
      <c r="J28603" s="6">
        <f t="shared" si="893"/>
        <v>170384444013437.47</v>
      </c>
    </row>
    <row r="28604" spans="1:10" x14ac:dyDescent="0.25">
      <c r="A28604">
        <f t="shared" si="894"/>
        <v>28602</v>
      </c>
      <c r="B28604" s="22">
        <v>17652608.08219178</v>
      </c>
      <c r="J28604" s="6">
        <f t="shared" si="893"/>
        <v>185467282507771.06</v>
      </c>
    </row>
    <row r="28605" spans="1:10" x14ac:dyDescent="0.25">
      <c r="A28605">
        <f t="shared" si="894"/>
        <v>28603</v>
      </c>
      <c r="B28605" s="22">
        <v>0</v>
      </c>
      <c r="J28605" s="6">
        <f t="shared" si="893"/>
        <v>16272920094200.813</v>
      </c>
    </row>
    <row r="28606" spans="1:10" x14ac:dyDescent="0.25">
      <c r="A28606">
        <f t="shared" si="894"/>
        <v>28604</v>
      </c>
      <c r="B28606" s="22">
        <v>3250000</v>
      </c>
      <c r="J28606" s="6">
        <f t="shared" si="893"/>
        <v>614610152858.7196</v>
      </c>
    </row>
    <row r="28607" spans="1:10" x14ac:dyDescent="0.25">
      <c r="A28607">
        <f t="shared" si="894"/>
        <v>28605</v>
      </c>
      <c r="B28607" s="22">
        <v>8143430</v>
      </c>
      <c r="J28607" s="6">
        <f t="shared" si="893"/>
        <v>16887655243524.369</v>
      </c>
    </row>
    <row r="28608" spans="1:10" x14ac:dyDescent="0.25">
      <c r="A28608">
        <f t="shared" si="894"/>
        <v>28606</v>
      </c>
      <c r="B28608" s="22">
        <v>0</v>
      </c>
      <c r="J28608" s="6">
        <f t="shared" si="893"/>
        <v>16272920094200.813</v>
      </c>
    </row>
    <row r="28609" spans="1:10" x14ac:dyDescent="0.25">
      <c r="A28609">
        <f t="shared" si="894"/>
        <v>28607</v>
      </c>
      <c r="B28609" s="22">
        <v>0</v>
      </c>
      <c r="J28609" s="6">
        <f t="shared" si="893"/>
        <v>16272920094200.813</v>
      </c>
    </row>
    <row r="28610" spans="1:10" x14ac:dyDescent="0.25">
      <c r="A28610">
        <f t="shared" si="894"/>
        <v>28608</v>
      </c>
      <c r="B28610" s="22">
        <v>0</v>
      </c>
      <c r="J28610" s="6">
        <f t="shared" si="893"/>
        <v>16272920094200.813</v>
      </c>
    </row>
    <row r="28611" spans="1:10" x14ac:dyDescent="0.25">
      <c r="A28611">
        <f t="shared" si="894"/>
        <v>28609</v>
      </c>
      <c r="B28611" s="22">
        <v>0</v>
      </c>
      <c r="J28611" s="6">
        <f t="shared" ref="J28611:J28674" si="895">(B28611-$I$6)^2</f>
        <v>16272920094200.813</v>
      </c>
    </row>
    <row r="28612" spans="1:10" x14ac:dyDescent="0.25">
      <c r="A28612">
        <f t="shared" ref="A28612:A28675" si="896">A28611+1</f>
        <v>28610</v>
      </c>
      <c r="B28612" s="22">
        <v>0</v>
      </c>
      <c r="J28612" s="6">
        <f t="shared" si="895"/>
        <v>16272920094200.813</v>
      </c>
    </row>
    <row r="28613" spans="1:10" x14ac:dyDescent="0.25">
      <c r="A28613">
        <f t="shared" si="896"/>
        <v>28611</v>
      </c>
      <c r="B28613" s="22">
        <v>8143430</v>
      </c>
      <c r="J28613" s="6">
        <f t="shared" si="895"/>
        <v>16887655243524.369</v>
      </c>
    </row>
    <row r="28614" spans="1:10" x14ac:dyDescent="0.25">
      <c r="A28614">
        <f t="shared" si="896"/>
        <v>28612</v>
      </c>
      <c r="B28614" s="22">
        <v>8943680</v>
      </c>
      <c r="J28614" s="6">
        <f t="shared" si="895"/>
        <v>24105244819313.906</v>
      </c>
    </row>
    <row r="28615" spans="1:10" x14ac:dyDescent="0.25">
      <c r="A28615">
        <f t="shared" si="896"/>
        <v>28613</v>
      </c>
      <c r="B28615" s="22">
        <v>0</v>
      </c>
      <c r="J28615" s="6">
        <f t="shared" si="895"/>
        <v>16272920094200.813</v>
      </c>
    </row>
    <row r="28616" spans="1:10" x14ac:dyDescent="0.25">
      <c r="A28616">
        <f t="shared" si="896"/>
        <v>28614</v>
      </c>
      <c r="B28616" s="22">
        <v>3000000</v>
      </c>
      <c r="J28616" s="6">
        <f t="shared" si="895"/>
        <v>1069095532961.9576</v>
      </c>
    </row>
    <row r="28617" spans="1:10" x14ac:dyDescent="0.25">
      <c r="A28617">
        <f t="shared" si="896"/>
        <v>28615</v>
      </c>
      <c r="B28617" s="22">
        <v>0</v>
      </c>
      <c r="J28617" s="6">
        <f t="shared" si="895"/>
        <v>16272920094200.813</v>
      </c>
    </row>
    <row r="28618" spans="1:10" x14ac:dyDescent="0.25">
      <c r="A28618">
        <f t="shared" si="896"/>
        <v>28616</v>
      </c>
      <c r="B28618" s="22">
        <v>2250361.75</v>
      </c>
      <c r="J28618" s="6">
        <f t="shared" si="895"/>
        <v>3181261101289.7246</v>
      </c>
    </row>
    <row r="28619" spans="1:10" x14ac:dyDescent="0.25">
      <c r="A28619">
        <f t="shared" si="896"/>
        <v>28617</v>
      </c>
      <c r="B28619" s="22">
        <v>0</v>
      </c>
      <c r="J28619" s="6">
        <f t="shared" si="895"/>
        <v>16272920094200.813</v>
      </c>
    </row>
    <row r="28620" spans="1:10" x14ac:dyDescent="0.25">
      <c r="A28620">
        <f t="shared" si="896"/>
        <v>28618</v>
      </c>
      <c r="B28620" s="22">
        <v>0</v>
      </c>
      <c r="J28620" s="6">
        <f t="shared" si="895"/>
        <v>16272920094200.813</v>
      </c>
    </row>
    <row r="28621" spans="1:10" x14ac:dyDescent="0.25">
      <c r="A28621">
        <f t="shared" si="896"/>
        <v>28619</v>
      </c>
      <c r="B28621" s="22">
        <v>8143430</v>
      </c>
      <c r="J28621" s="6">
        <f t="shared" si="895"/>
        <v>16887655243524.369</v>
      </c>
    </row>
    <row r="28622" spans="1:10" x14ac:dyDescent="0.25">
      <c r="A28622">
        <f t="shared" si="896"/>
        <v>28620</v>
      </c>
      <c r="B28622" s="22">
        <v>8143430</v>
      </c>
      <c r="J28622" s="6">
        <f t="shared" si="895"/>
        <v>16887655243524.369</v>
      </c>
    </row>
    <row r="28623" spans="1:10" x14ac:dyDescent="0.25">
      <c r="A28623">
        <f t="shared" si="896"/>
        <v>28621</v>
      </c>
      <c r="B28623" s="22">
        <v>0</v>
      </c>
      <c r="J28623" s="6">
        <f t="shared" si="895"/>
        <v>16272920094200.813</v>
      </c>
    </row>
    <row r="28624" spans="1:10" x14ac:dyDescent="0.25">
      <c r="A28624">
        <f t="shared" si="896"/>
        <v>28622</v>
      </c>
      <c r="B28624" s="22">
        <v>8143430</v>
      </c>
      <c r="J28624" s="6">
        <f t="shared" si="895"/>
        <v>16887655243524.369</v>
      </c>
    </row>
    <row r="28625" spans="1:10" x14ac:dyDescent="0.25">
      <c r="A28625">
        <f t="shared" si="896"/>
        <v>28623</v>
      </c>
      <c r="B28625" s="22">
        <v>8143430</v>
      </c>
      <c r="J28625" s="6">
        <f t="shared" si="895"/>
        <v>16887655243524.369</v>
      </c>
    </row>
    <row r="28626" spans="1:10" x14ac:dyDescent="0.25">
      <c r="A28626">
        <f t="shared" si="896"/>
        <v>28624</v>
      </c>
      <c r="B28626" s="22">
        <v>0</v>
      </c>
      <c r="J28626" s="6">
        <f t="shared" si="895"/>
        <v>16272920094200.813</v>
      </c>
    </row>
    <row r="28627" spans="1:10" x14ac:dyDescent="0.25">
      <c r="A28627">
        <f t="shared" si="896"/>
        <v>28625</v>
      </c>
      <c r="B28627" s="22">
        <v>8143430</v>
      </c>
      <c r="J28627" s="6">
        <f t="shared" si="895"/>
        <v>16887655243524.369</v>
      </c>
    </row>
    <row r="28628" spans="1:10" x14ac:dyDescent="0.25">
      <c r="A28628">
        <f t="shared" si="896"/>
        <v>28626</v>
      </c>
      <c r="B28628" s="22">
        <v>0</v>
      </c>
      <c r="J28628" s="6">
        <f t="shared" si="895"/>
        <v>16272920094200.813</v>
      </c>
    </row>
    <row r="28629" spans="1:10" x14ac:dyDescent="0.25">
      <c r="A28629">
        <f t="shared" si="896"/>
        <v>28627</v>
      </c>
      <c r="B28629" s="22">
        <v>11943680</v>
      </c>
      <c r="J28629" s="6">
        <f t="shared" si="895"/>
        <v>62563500258075.047</v>
      </c>
    </row>
    <row r="28630" spans="1:10" x14ac:dyDescent="0.25">
      <c r="A28630">
        <f t="shared" si="896"/>
        <v>28628</v>
      </c>
      <c r="B28630" s="22">
        <v>8143430</v>
      </c>
      <c r="J28630" s="6">
        <f t="shared" si="895"/>
        <v>16887655243524.369</v>
      </c>
    </row>
    <row r="28631" spans="1:10" x14ac:dyDescent="0.25">
      <c r="A28631">
        <f t="shared" si="896"/>
        <v>28629</v>
      </c>
      <c r="B28631" s="22">
        <v>8143430</v>
      </c>
      <c r="J28631" s="6">
        <f t="shared" si="895"/>
        <v>16887655243524.369</v>
      </c>
    </row>
    <row r="28632" spans="1:10" x14ac:dyDescent="0.25">
      <c r="A28632">
        <f t="shared" si="896"/>
        <v>28630</v>
      </c>
      <c r="B28632" s="22">
        <v>8943680</v>
      </c>
      <c r="J28632" s="6">
        <f t="shared" si="895"/>
        <v>24105244819313.906</v>
      </c>
    </row>
    <row r="28633" spans="1:10" x14ac:dyDescent="0.25">
      <c r="A28633">
        <f t="shared" si="896"/>
        <v>28631</v>
      </c>
      <c r="B28633" s="22">
        <v>8943680</v>
      </c>
      <c r="J28633" s="6">
        <f t="shared" si="895"/>
        <v>24105244819313.906</v>
      </c>
    </row>
    <row r="28634" spans="1:10" x14ac:dyDescent="0.25">
      <c r="A28634">
        <f t="shared" si="896"/>
        <v>28632</v>
      </c>
      <c r="B28634" s="22">
        <v>0</v>
      </c>
      <c r="J28634" s="6">
        <f t="shared" si="895"/>
        <v>16272920094200.813</v>
      </c>
    </row>
    <row r="28635" spans="1:10" x14ac:dyDescent="0.25">
      <c r="A28635">
        <f t="shared" si="896"/>
        <v>28633</v>
      </c>
      <c r="B28635" s="22">
        <v>8943680</v>
      </c>
      <c r="J28635" s="6">
        <f t="shared" si="895"/>
        <v>24105244819313.906</v>
      </c>
    </row>
    <row r="28636" spans="1:10" x14ac:dyDescent="0.25">
      <c r="A28636">
        <f t="shared" si="896"/>
        <v>28634</v>
      </c>
      <c r="B28636" s="22">
        <v>0</v>
      </c>
      <c r="J28636" s="6">
        <f t="shared" si="895"/>
        <v>16272920094200.813</v>
      </c>
    </row>
    <row r="28637" spans="1:10" x14ac:dyDescent="0.25">
      <c r="A28637">
        <f t="shared" si="896"/>
        <v>28635</v>
      </c>
      <c r="B28637" s="22">
        <v>0</v>
      </c>
      <c r="J28637" s="6">
        <f t="shared" si="895"/>
        <v>16272920094200.813</v>
      </c>
    </row>
    <row r="28638" spans="1:10" x14ac:dyDescent="0.25">
      <c r="A28638">
        <f t="shared" si="896"/>
        <v>28636</v>
      </c>
      <c r="B28638" s="22">
        <v>0</v>
      </c>
      <c r="J28638" s="6">
        <f t="shared" si="895"/>
        <v>16272920094200.813</v>
      </c>
    </row>
    <row r="28639" spans="1:10" x14ac:dyDescent="0.25">
      <c r="A28639">
        <f t="shared" si="896"/>
        <v>28637</v>
      </c>
      <c r="B28639" s="22">
        <v>11143430</v>
      </c>
      <c r="J28639" s="6">
        <f t="shared" si="895"/>
        <v>50544410682285.516</v>
      </c>
    </row>
    <row r="28640" spans="1:10" x14ac:dyDescent="0.25">
      <c r="A28640">
        <f t="shared" si="896"/>
        <v>28638</v>
      </c>
      <c r="B28640" s="22">
        <v>0</v>
      </c>
      <c r="J28640" s="6">
        <f t="shared" si="895"/>
        <v>16272920094200.813</v>
      </c>
    </row>
    <row r="28641" spans="1:10" x14ac:dyDescent="0.25">
      <c r="A28641">
        <f t="shared" si="896"/>
        <v>28639</v>
      </c>
      <c r="B28641" s="22">
        <v>9515592.8281917796</v>
      </c>
      <c r="J28641" s="6">
        <f t="shared" si="895"/>
        <v>30048180496223.477</v>
      </c>
    </row>
    <row r="28642" spans="1:10" x14ac:dyDescent="0.25">
      <c r="A28642">
        <f t="shared" si="896"/>
        <v>28640</v>
      </c>
      <c r="B28642" s="22">
        <v>3000000</v>
      </c>
      <c r="J28642" s="6">
        <f t="shared" si="895"/>
        <v>1069095532961.9576</v>
      </c>
    </row>
    <row r="28643" spans="1:10" x14ac:dyDescent="0.25">
      <c r="A28643">
        <f t="shared" si="896"/>
        <v>28641</v>
      </c>
      <c r="B28643" s="22">
        <v>0</v>
      </c>
      <c r="J28643" s="6">
        <f t="shared" si="895"/>
        <v>16272920094200.813</v>
      </c>
    </row>
    <row r="28644" spans="1:10" x14ac:dyDescent="0.25">
      <c r="A28644">
        <f t="shared" si="896"/>
        <v>28642</v>
      </c>
      <c r="B28644" s="22">
        <v>8943680</v>
      </c>
      <c r="J28644" s="6">
        <f t="shared" si="895"/>
        <v>24105244819313.906</v>
      </c>
    </row>
    <row r="28645" spans="1:10" x14ac:dyDescent="0.25">
      <c r="A28645">
        <f t="shared" si="896"/>
        <v>28643</v>
      </c>
      <c r="B28645" s="22">
        <v>0</v>
      </c>
      <c r="J28645" s="6">
        <f t="shared" si="895"/>
        <v>16272920094200.813</v>
      </c>
    </row>
    <row r="28646" spans="1:10" x14ac:dyDescent="0.25">
      <c r="A28646">
        <f t="shared" si="896"/>
        <v>28644</v>
      </c>
      <c r="B28646" s="22">
        <v>0</v>
      </c>
      <c r="J28646" s="6">
        <f t="shared" si="895"/>
        <v>16272920094200.813</v>
      </c>
    </row>
    <row r="28647" spans="1:10" x14ac:dyDescent="0.25">
      <c r="A28647">
        <f t="shared" si="896"/>
        <v>28645</v>
      </c>
      <c r="B28647" s="22">
        <v>8143430</v>
      </c>
      <c r="J28647" s="6">
        <f t="shared" si="895"/>
        <v>16887655243524.369</v>
      </c>
    </row>
    <row r="28648" spans="1:10" x14ac:dyDescent="0.25">
      <c r="A28648">
        <f t="shared" si="896"/>
        <v>28646</v>
      </c>
      <c r="B28648" s="22">
        <v>0</v>
      </c>
      <c r="J28648" s="6">
        <f t="shared" si="895"/>
        <v>16272920094200.813</v>
      </c>
    </row>
    <row r="28649" spans="1:10" x14ac:dyDescent="0.25">
      <c r="A28649">
        <f t="shared" si="896"/>
        <v>28647</v>
      </c>
      <c r="B28649" s="22">
        <v>0</v>
      </c>
      <c r="J28649" s="6">
        <f t="shared" si="895"/>
        <v>16272920094200.813</v>
      </c>
    </row>
    <row r="28650" spans="1:10" x14ac:dyDescent="0.25">
      <c r="A28650">
        <f t="shared" si="896"/>
        <v>28648</v>
      </c>
      <c r="B28650" s="22">
        <v>0</v>
      </c>
      <c r="J28650" s="6">
        <f t="shared" si="895"/>
        <v>16272920094200.813</v>
      </c>
    </row>
    <row r="28651" spans="1:10" x14ac:dyDescent="0.25">
      <c r="A28651">
        <f t="shared" si="896"/>
        <v>28649</v>
      </c>
      <c r="B28651" s="22">
        <v>8943680</v>
      </c>
      <c r="J28651" s="6">
        <f t="shared" si="895"/>
        <v>24105244819313.906</v>
      </c>
    </row>
    <row r="28652" spans="1:10" x14ac:dyDescent="0.25">
      <c r="A28652">
        <f t="shared" si="896"/>
        <v>28650</v>
      </c>
      <c r="B28652" s="22">
        <v>0</v>
      </c>
      <c r="J28652" s="6">
        <f t="shared" si="895"/>
        <v>16272920094200.813</v>
      </c>
    </row>
    <row r="28653" spans="1:10" x14ac:dyDescent="0.25">
      <c r="A28653">
        <f t="shared" si="896"/>
        <v>28651</v>
      </c>
      <c r="B28653" s="22">
        <v>8943680</v>
      </c>
      <c r="J28653" s="6">
        <f t="shared" si="895"/>
        <v>24105244819313.906</v>
      </c>
    </row>
    <row r="28654" spans="1:10" x14ac:dyDescent="0.25">
      <c r="A28654">
        <f t="shared" si="896"/>
        <v>28652</v>
      </c>
      <c r="B28654" s="22">
        <v>0</v>
      </c>
      <c r="J28654" s="6">
        <f t="shared" si="895"/>
        <v>16272920094200.813</v>
      </c>
    </row>
    <row r="28655" spans="1:10" x14ac:dyDescent="0.25">
      <c r="A28655">
        <f t="shared" si="896"/>
        <v>28653</v>
      </c>
      <c r="B28655" s="22">
        <v>12193680</v>
      </c>
      <c r="J28655" s="6">
        <f t="shared" si="895"/>
        <v>66580854877971.813</v>
      </c>
    </row>
    <row r="28656" spans="1:10" x14ac:dyDescent="0.25">
      <c r="A28656">
        <f t="shared" si="896"/>
        <v>28654</v>
      </c>
      <c r="B28656" s="22">
        <v>8143430</v>
      </c>
      <c r="J28656" s="6">
        <f t="shared" si="895"/>
        <v>16887655243524.369</v>
      </c>
    </row>
    <row r="28657" spans="1:10" x14ac:dyDescent="0.25">
      <c r="A28657">
        <f t="shared" si="896"/>
        <v>28655</v>
      </c>
      <c r="B28657" s="22">
        <v>8143430</v>
      </c>
      <c r="J28657" s="6">
        <f t="shared" si="895"/>
        <v>16887655243524.369</v>
      </c>
    </row>
    <row r="28658" spans="1:10" x14ac:dyDescent="0.25">
      <c r="A28658">
        <f t="shared" si="896"/>
        <v>28656</v>
      </c>
      <c r="B28658" s="22">
        <v>3000000</v>
      </c>
      <c r="J28658" s="6">
        <f t="shared" si="895"/>
        <v>1069095532961.9576</v>
      </c>
    </row>
    <row r="28659" spans="1:10" x14ac:dyDescent="0.25">
      <c r="A28659">
        <f t="shared" si="896"/>
        <v>28657</v>
      </c>
      <c r="B28659" s="22">
        <v>8143430</v>
      </c>
      <c r="J28659" s="6">
        <f t="shared" si="895"/>
        <v>16887655243524.369</v>
      </c>
    </row>
    <row r="28660" spans="1:10" x14ac:dyDescent="0.25">
      <c r="A28660">
        <f t="shared" si="896"/>
        <v>28658</v>
      </c>
      <c r="B28660" s="22">
        <v>8143430</v>
      </c>
      <c r="J28660" s="6">
        <f t="shared" si="895"/>
        <v>16887655243524.369</v>
      </c>
    </row>
    <row r="28661" spans="1:10" x14ac:dyDescent="0.25">
      <c r="A28661">
        <f t="shared" si="896"/>
        <v>28659</v>
      </c>
      <c r="B28661" s="22">
        <v>3000000</v>
      </c>
      <c r="J28661" s="6">
        <f t="shared" si="895"/>
        <v>1069095532961.9576</v>
      </c>
    </row>
    <row r="28662" spans="1:10" x14ac:dyDescent="0.25">
      <c r="A28662">
        <f t="shared" si="896"/>
        <v>28660</v>
      </c>
      <c r="B28662" s="22">
        <v>0</v>
      </c>
      <c r="J28662" s="6">
        <f t="shared" si="895"/>
        <v>16272920094200.813</v>
      </c>
    </row>
    <row r="28663" spans="1:10" x14ac:dyDescent="0.25">
      <c r="A28663">
        <f t="shared" si="896"/>
        <v>28661</v>
      </c>
      <c r="B28663" s="22">
        <v>0</v>
      </c>
      <c r="J28663" s="6">
        <f t="shared" si="895"/>
        <v>16272920094200.813</v>
      </c>
    </row>
    <row r="28664" spans="1:10" x14ac:dyDescent="0.25">
      <c r="A28664">
        <f t="shared" si="896"/>
        <v>28662</v>
      </c>
      <c r="B28664" s="22">
        <v>0</v>
      </c>
      <c r="J28664" s="6">
        <f t="shared" si="895"/>
        <v>16272920094200.813</v>
      </c>
    </row>
    <row r="28665" spans="1:10" x14ac:dyDescent="0.25">
      <c r="A28665">
        <f t="shared" si="896"/>
        <v>28663</v>
      </c>
      <c r="B28665" s="22">
        <v>0</v>
      </c>
      <c r="J28665" s="6">
        <f t="shared" si="895"/>
        <v>16272920094200.813</v>
      </c>
    </row>
    <row r="28666" spans="1:10" x14ac:dyDescent="0.25">
      <c r="A28666">
        <f t="shared" si="896"/>
        <v>28664</v>
      </c>
      <c r="B28666" s="22">
        <v>8943680</v>
      </c>
      <c r="J28666" s="6">
        <f t="shared" si="895"/>
        <v>24105244819313.906</v>
      </c>
    </row>
    <row r="28667" spans="1:10" x14ac:dyDescent="0.25">
      <c r="A28667">
        <f t="shared" si="896"/>
        <v>28665</v>
      </c>
      <c r="B28667" s="22">
        <v>0</v>
      </c>
      <c r="J28667" s="6">
        <f t="shared" si="895"/>
        <v>16272920094200.813</v>
      </c>
    </row>
    <row r="28668" spans="1:10" x14ac:dyDescent="0.25">
      <c r="A28668">
        <f t="shared" si="896"/>
        <v>28666</v>
      </c>
      <c r="B28668" s="22">
        <v>0</v>
      </c>
      <c r="J28668" s="6">
        <f t="shared" si="895"/>
        <v>16272920094200.813</v>
      </c>
    </row>
    <row r="28669" spans="1:10" x14ac:dyDescent="0.25">
      <c r="A28669">
        <f t="shared" si="896"/>
        <v>28667</v>
      </c>
      <c r="B28669" s="22">
        <v>17087110</v>
      </c>
      <c r="J28669" s="6">
        <f t="shared" si="895"/>
        <v>170384444013437.47</v>
      </c>
    </row>
    <row r="28670" spans="1:10" x14ac:dyDescent="0.25">
      <c r="A28670">
        <f t="shared" si="896"/>
        <v>28668</v>
      </c>
      <c r="B28670" s="22">
        <v>0</v>
      </c>
      <c r="J28670" s="6">
        <f t="shared" si="895"/>
        <v>16272920094200.813</v>
      </c>
    </row>
    <row r="28671" spans="1:10" x14ac:dyDescent="0.25">
      <c r="A28671">
        <f t="shared" si="896"/>
        <v>28669</v>
      </c>
      <c r="B28671" s="22">
        <v>0</v>
      </c>
      <c r="J28671" s="6">
        <f t="shared" si="895"/>
        <v>16272920094200.813</v>
      </c>
    </row>
    <row r="28672" spans="1:10" x14ac:dyDescent="0.25">
      <c r="A28672">
        <f t="shared" si="896"/>
        <v>28670</v>
      </c>
      <c r="B28672" s="22">
        <v>0</v>
      </c>
      <c r="J28672" s="6">
        <f t="shared" si="895"/>
        <v>16272920094200.813</v>
      </c>
    </row>
    <row r="28673" spans="1:10" x14ac:dyDescent="0.25">
      <c r="A28673">
        <f t="shared" si="896"/>
        <v>28671</v>
      </c>
      <c r="B28673" s="22">
        <v>8943680</v>
      </c>
      <c r="J28673" s="6">
        <f t="shared" si="895"/>
        <v>24105244819313.906</v>
      </c>
    </row>
    <row r="28674" spans="1:10" x14ac:dyDescent="0.25">
      <c r="A28674">
        <f t="shared" si="896"/>
        <v>28672</v>
      </c>
      <c r="B28674" s="22">
        <v>8943680</v>
      </c>
      <c r="J28674" s="6">
        <f t="shared" si="895"/>
        <v>24105244819313.906</v>
      </c>
    </row>
    <row r="28675" spans="1:10" x14ac:dyDescent="0.25">
      <c r="A28675">
        <f t="shared" si="896"/>
        <v>28673</v>
      </c>
      <c r="B28675" s="22">
        <v>8143430</v>
      </c>
      <c r="J28675" s="6">
        <f t="shared" ref="J28675:J28738" si="897">(B28675-$I$6)^2</f>
        <v>16887655243524.369</v>
      </c>
    </row>
    <row r="28676" spans="1:10" x14ac:dyDescent="0.25">
      <c r="A28676">
        <f t="shared" ref="A28676:A28739" si="898">A28675+1</f>
        <v>28674</v>
      </c>
      <c r="B28676" s="22">
        <v>3000000</v>
      </c>
      <c r="J28676" s="6">
        <f t="shared" si="897"/>
        <v>1069095532961.9576</v>
      </c>
    </row>
    <row r="28677" spans="1:10" x14ac:dyDescent="0.25">
      <c r="A28677">
        <f t="shared" si="898"/>
        <v>28675</v>
      </c>
      <c r="B28677" s="22">
        <v>8143430</v>
      </c>
      <c r="J28677" s="6">
        <f t="shared" si="897"/>
        <v>16887655243524.369</v>
      </c>
    </row>
    <row r="28678" spans="1:10" x14ac:dyDescent="0.25">
      <c r="A28678">
        <f t="shared" si="898"/>
        <v>28676</v>
      </c>
      <c r="B28678" s="22">
        <v>0</v>
      </c>
      <c r="J28678" s="6">
        <f t="shared" si="897"/>
        <v>16272920094200.813</v>
      </c>
    </row>
    <row r="28679" spans="1:10" x14ac:dyDescent="0.25">
      <c r="A28679">
        <f t="shared" si="898"/>
        <v>28677</v>
      </c>
      <c r="B28679" s="22">
        <v>0</v>
      </c>
      <c r="J28679" s="6">
        <f t="shared" si="897"/>
        <v>16272920094200.813</v>
      </c>
    </row>
    <row r="28680" spans="1:10" x14ac:dyDescent="0.25">
      <c r="A28680">
        <f t="shared" si="898"/>
        <v>28678</v>
      </c>
      <c r="B28680" s="22">
        <v>0</v>
      </c>
      <c r="J28680" s="6">
        <f t="shared" si="897"/>
        <v>16272920094200.813</v>
      </c>
    </row>
    <row r="28681" spans="1:10" x14ac:dyDescent="0.25">
      <c r="A28681">
        <f t="shared" si="898"/>
        <v>28679</v>
      </c>
      <c r="B28681" s="22">
        <v>0</v>
      </c>
      <c r="J28681" s="6">
        <f t="shared" si="897"/>
        <v>16272920094200.813</v>
      </c>
    </row>
    <row r="28682" spans="1:10" x14ac:dyDescent="0.25">
      <c r="A28682">
        <f t="shared" si="898"/>
        <v>28680</v>
      </c>
      <c r="B28682" s="22">
        <v>0</v>
      </c>
      <c r="J28682" s="6">
        <f t="shared" si="897"/>
        <v>16272920094200.813</v>
      </c>
    </row>
    <row r="28683" spans="1:10" x14ac:dyDescent="0.25">
      <c r="A28683">
        <f t="shared" si="898"/>
        <v>28681</v>
      </c>
      <c r="B28683" s="22">
        <v>0</v>
      </c>
      <c r="J28683" s="6">
        <f t="shared" si="897"/>
        <v>16272920094200.813</v>
      </c>
    </row>
    <row r="28684" spans="1:10" x14ac:dyDescent="0.25">
      <c r="A28684">
        <f t="shared" si="898"/>
        <v>28682</v>
      </c>
      <c r="B28684" s="22">
        <v>0</v>
      </c>
      <c r="J28684" s="6">
        <f t="shared" si="897"/>
        <v>16272920094200.813</v>
      </c>
    </row>
    <row r="28685" spans="1:10" x14ac:dyDescent="0.25">
      <c r="A28685">
        <f t="shared" si="898"/>
        <v>28683</v>
      </c>
      <c r="B28685" s="22">
        <v>0</v>
      </c>
      <c r="J28685" s="6">
        <f t="shared" si="897"/>
        <v>16272920094200.813</v>
      </c>
    </row>
    <row r="28686" spans="1:10" x14ac:dyDescent="0.25">
      <c r="A28686">
        <f t="shared" si="898"/>
        <v>28684</v>
      </c>
      <c r="B28686" s="22">
        <v>3000000</v>
      </c>
      <c r="J28686" s="6">
        <f t="shared" si="897"/>
        <v>1069095532961.9576</v>
      </c>
    </row>
    <row r="28687" spans="1:10" x14ac:dyDescent="0.25">
      <c r="A28687">
        <f t="shared" si="898"/>
        <v>28685</v>
      </c>
      <c r="B28687" s="22">
        <v>0</v>
      </c>
      <c r="J28687" s="6">
        <f t="shared" si="897"/>
        <v>16272920094200.813</v>
      </c>
    </row>
    <row r="28688" spans="1:10" x14ac:dyDescent="0.25">
      <c r="A28688">
        <f t="shared" si="898"/>
        <v>28686</v>
      </c>
      <c r="B28688" s="22">
        <v>0</v>
      </c>
      <c r="J28688" s="6">
        <f t="shared" si="897"/>
        <v>16272920094200.813</v>
      </c>
    </row>
    <row r="28689" spans="1:10" x14ac:dyDescent="0.25">
      <c r="A28689">
        <f t="shared" si="898"/>
        <v>28687</v>
      </c>
      <c r="B28689" s="22">
        <v>0</v>
      </c>
      <c r="J28689" s="6">
        <f t="shared" si="897"/>
        <v>16272920094200.813</v>
      </c>
    </row>
    <row r="28690" spans="1:10" x14ac:dyDescent="0.25">
      <c r="A28690">
        <f t="shared" si="898"/>
        <v>28688</v>
      </c>
      <c r="B28690" s="22">
        <v>0</v>
      </c>
      <c r="J28690" s="6">
        <f t="shared" si="897"/>
        <v>16272920094200.813</v>
      </c>
    </row>
    <row r="28691" spans="1:10" x14ac:dyDescent="0.25">
      <c r="A28691">
        <f t="shared" si="898"/>
        <v>28689</v>
      </c>
      <c r="B28691" s="22">
        <v>0</v>
      </c>
      <c r="J28691" s="6">
        <f t="shared" si="897"/>
        <v>16272920094200.813</v>
      </c>
    </row>
    <row r="28692" spans="1:10" x14ac:dyDescent="0.25">
      <c r="A28692">
        <f t="shared" si="898"/>
        <v>28690</v>
      </c>
      <c r="B28692" s="22">
        <v>0</v>
      </c>
      <c r="J28692" s="6">
        <f t="shared" si="897"/>
        <v>16272920094200.813</v>
      </c>
    </row>
    <row r="28693" spans="1:10" x14ac:dyDescent="0.25">
      <c r="A28693">
        <f t="shared" si="898"/>
        <v>28691</v>
      </c>
      <c r="B28693" s="22">
        <v>0</v>
      </c>
      <c r="J28693" s="6">
        <f t="shared" si="897"/>
        <v>16272920094200.813</v>
      </c>
    </row>
    <row r="28694" spans="1:10" x14ac:dyDescent="0.25">
      <c r="A28694">
        <f t="shared" si="898"/>
        <v>28692</v>
      </c>
      <c r="B28694" s="22">
        <v>0</v>
      </c>
      <c r="J28694" s="6">
        <f t="shared" si="897"/>
        <v>16272920094200.813</v>
      </c>
    </row>
    <row r="28695" spans="1:10" x14ac:dyDescent="0.25">
      <c r="A28695">
        <f t="shared" si="898"/>
        <v>28693</v>
      </c>
      <c r="B28695" s="22">
        <v>0</v>
      </c>
      <c r="J28695" s="6">
        <f t="shared" si="897"/>
        <v>16272920094200.813</v>
      </c>
    </row>
    <row r="28696" spans="1:10" x14ac:dyDescent="0.25">
      <c r="A28696">
        <f t="shared" si="898"/>
        <v>28694</v>
      </c>
      <c r="B28696" s="22">
        <v>8943680</v>
      </c>
      <c r="J28696" s="6">
        <f t="shared" si="897"/>
        <v>24105244819313.906</v>
      </c>
    </row>
    <row r="28697" spans="1:10" x14ac:dyDescent="0.25">
      <c r="A28697">
        <f t="shared" si="898"/>
        <v>28695</v>
      </c>
      <c r="B28697" s="22">
        <v>0</v>
      </c>
      <c r="J28697" s="6">
        <f t="shared" si="897"/>
        <v>16272920094200.813</v>
      </c>
    </row>
    <row r="28698" spans="1:10" x14ac:dyDescent="0.25">
      <c r="A28698">
        <f t="shared" si="898"/>
        <v>28696</v>
      </c>
      <c r="B28698" s="22">
        <v>0</v>
      </c>
      <c r="J28698" s="6">
        <f t="shared" si="897"/>
        <v>16272920094200.813</v>
      </c>
    </row>
    <row r="28699" spans="1:10" x14ac:dyDescent="0.25">
      <c r="A28699">
        <f t="shared" si="898"/>
        <v>28697</v>
      </c>
      <c r="B28699" s="22">
        <v>0</v>
      </c>
      <c r="J28699" s="6">
        <f t="shared" si="897"/>
        <v>16272920094200.813</v>
      </c>
    </row>
    <row r="28700" spans="1:10" x14ac:dyDescent="0.25">
      <c r="A28700">
        <f t="shared" si="898"/>
        <v>28698</v>
      </c>
      <c r="B28700" s="22">
        <v>0</v>
      </c>
      <c r="J28700" s="6">
        <f t="shared" si="897"/>
        <v>16272920094200.813</v>
      </c>
    </row>
    <row r="28701" spans="1:10" x14ac:dyDescent="0.25">
      <c r="A28701">
        <f t="shared" si="898"/>
        <v>28699</v>
      </c>
      <c r="B28701" s="22">
        <v>0</v>
      </c>
      <c r="J28701" s="6">
        <f t="shared" si="897"/>
        <v>16272920094200.813</v>
      </c>
    </row>
    <row r="28702" spans="1:10" x14ac:dyDescent="0.25">
      <c r="A28702">
        <f t="shared" si="898"/>
        <v>28700</v>
      </c>
      <c r="B28702" s="22">
        <v>0</v>
      </c>
      <c r="J28702" s="6">
        <f t="shared" si="897"/>
        <v>16272920094200.813</v>
      </c>
    </row>
    <row r="28703" spans="1:10" x14ac:dyDescent="0.25">
      <c r="A28703">
        <f t="shared" si="898"/>
        <v>28701</v>
      </c>
      <c r="B28703" s="22">
        <v>0</v>
      </c>
      <c r="J28703" s="6">
        <f t="shared" si="897"/>
        <v>16272920094200.813</v>
      </c>
    </row>
    <row r="28704" spans="1:10" x14ac:dyDescent="0.25">
      <c r="A28704">
        <f t="shared" si="898"/>
        <v>28702</v>
      </c>
      <c r="B28704" s="22">
        <v>0</v>
      </c>
      <c r="J28704" s="6">
        <f t="shared" si="897"/>
        <v>16272920094200.813</v>
      </c>
    </row>
    <row r="28705" spans="1:10" x14ac:dyDescent="0.25">
      <c r="A28705">
        <f t="shared" si="898"/>
        <v>28703</v>
      </c>
      <c r="B28705" s="22">
        <v>8143430</v>
      </c>
      <c r="J28705" s="6">
        <f t="shared" si="897"/>
        <v>16887655243524.369</v>
      </c>
    </row>
    <row r="28706" spans="1:10" x14ac:dyDescent="0.25">
      <c r="A28706">
        <f t="shared" si="898"/>
        <v>28704</v>
      </c>
      <c r="B28706" s="22">
        <v>0</v>
      </c>
      <c r="J28706" s="6">
        <f t="shared" si="897"/>
        <v>16272920094200.813</v>
      </c>
    </row>
    <row r="28707" spans="1:10" x14ac:dyDescent="0.25">
      <c r="A28707">
        <f t="shared" si="898"/>
        <v>28705</v>
      </c>
      <c r="B28707" s="22">
        <v>0</v>
      </c>
      <c r="J28707" s="6">
        <f t="shared" si="897"/>
        <v>16272920094200.813</v>
      </c>
    </row>
    <row r="28708" spans="1:10" x14ac:dyDescent="0.25">
      <c r="A28708">
        <f t="shared" si="898"/>
        <v>28706</v>
      </c>
      <c r="B28708" s="22">
        <v>0</v>
      </c>
      <c r="J28708" s="6">
        <f t="shared" si="897"/>
        <v>16272920094200.813</v>
      </c>
    </row>
    <row r="28709" spans="1:10" x14ac:dyDescent="0.25">
      <c r="A28709">
        <f t="shared" si="898"/>
        <v>28707</v>
      </c>
      <c r="B28709" s="22">
        <v>0</v>
      </c>
      <c r="J28709" s="6">
        <f t="shared" si="897"/>
        <v>16272920094200.813</v>
      </c>
    </row>
    <row r="28710" spans="1:10" x14ac:dyDescent="0.25">
      <c r="A28710">
        <f t="shared" si="898"/>
        <v>28708</v>
      </c>
      <c r="B28710" s="22">
        <v>0</v>
      </c>
      <c r="J28710" s="6">
        <f t="shared" si="897"/>
        <v>16272920094200.813</v>
      </c>
    </row>
    <row r="28711" spans="1:10" x14ac:dyDescent="0.25">
      <c r="A28711">
        <f t="shared" si="898"/>
        <v>28709</v>
      </c>
      <c r="B28711" s="22">
        <v>0</v>
      </c>
      <c r="J28711" s="6">
        <f t="shared" si="897"/>
        <v>16272920094200.813</v>
      </c>
    </row>
    <row r="28712" spans="1:10" x14ac:dyDescent="0.25">
      <c r="A28712">
        <f t="shared" si="898"/>
        <v>28710</v>
      </c>
      <c r="B28712" s="22">
        <v>0</v>
      </c>
      <c r="J28712" s="6">
        <f t="shared" si="897"/>
        <v>16272920094200.813</v>
      </c>
    </row>
    <row r="28713" spans="1:10" x14ac:dyDescent="0.25">
      <c r="A28713">
        <f t="shared" si="898"/>
        <v>28711</v>
      </c>
      <c r="B28713" s="22">
        <v>12193680</v>
      </c>
      <c r="J28713" s="6">
        <f t="shared" si="897"/>
        <v>66580854877971.813</v>
      </c>
    </row>
    <row r="28714" spans="1:10" x14ac:dyDescent="0.25">
      <c r="A28714">
        <f t="shared" si="898"/>
        <v>28712</v>
      </c>
      <c r="B28714" s="22">
        <v>3000000</v>
      </c>
      <c r="J28714" s="6">
        <f t="shared" si="897"/>
        <v>1069095532961.9576</v>
      </c>
    </row>
    <row r="28715" spans="1:10" x14ac:dyDescent="0.25">
      <c r="A28715">
        <f t="shared" si="898"/>
        <v>28713</v>
      </c>
      <c r="B28715" s="22">
        <v>0</v>
      </c>
      <c r="J28715" s="6">
        <f t="shared" si="897"/>
        <v>16272920094200.813</v>
      </c>
    </row>
    <row r="28716" spans="1:10" x14ac:dyDescent="0.25">
      <c r="A28716">
        <f t="shared" si="898"/>
        <v>28714</v>
      </c>
      <c r="B28716" s="22">
        <v>3000000</v>
      </c>
      <c r="J28716" s="6">
        <f t="shared" si="897"/>
        <v>1069095532961.9576</v>
      </c>
    </row>
    <row r="28717" spans="1:10" x14ac:dyDescent="0.25">
      <c r="A28717">
        <f t="shared" si="898"/>
        <v>28715</v>
      </c>
      <c r="B28717" s="22">
        <v>8143430</v>
      </c>
      <c r="J28717" s="6">
        <f t="shared" si="897"/>
        <v>16887655243524.369</v>
      </c>
    </row>
    <row r="28718" spans="1:10" x14ac:dyDescent="0.25">
      <c r="A28718">
        <f t="shared" si="898"/>
        <v>28716</v>
      </c>
      <c r="B28718" s="22">
        <v>0</v>
      </c>
      <c r="J28718" s="6">
        <f t="shared" si="897"/>
        <v>16272920094200.813</v>
      </c>
    </row>
    <row r="28719" spans="1:10" x14ac:dyDescent="0.25">
      <c r="A28719">
        <f t="shared" si="898"/>
        <v>28717</v>
      </c>
      <c r="B28719" s="22">
        <v>0</v>
      </c>
      <c r="J28719" s="6">
        <f t="shared" si="897"/>
        <v>16272920094200.813</v>
      </c>
    </row>
    <row r="28720" spans="1:10" x14ac:dyDescent="0.25">
      <c r="A28720">
        <f t="shared" si="898"/>
        <v>28718</v>
      </c>
      <c r="B28720" s="22">
        <v>0</v>
      </c>
      <c r="J28720" s="6">
        <f t="shared" si="897"/>
        <v>16272920094200.813</v>
      </c>
    </row>
    <row r="28721" spans="1:10" x14ac:dyDescent="0.25">
      <c r="A28721">
        <f t="shared" si="898"/>
        <v>28719</v>
      </c>
      <c r="B28721" s="22">
        <v>8943680</v>
      </c>
      <c r="J28721" s="6">
        <f t="shared" si="897"/>
        <v>24105244819313.906</v>
      </c>
    </row>
    <row r="28722" spans="1:10" x14ac:dyDescent="0.25">
      <c r="A28722">
        <f t="shared" si="898"/>
        <v>28720</v>
      </c>
      <c r="B28722" s="22">
        <v>8943680</v>
      </c>
      <c r="J28722" s="6">
        <f t="shared" si="897"/>
        <v>24105244819313.906</v>
      </c>
    </row>
    <row r="28723" spans="1:10" x14ac:dyDescent="0.25">
      <c r="A28723">
        <f t="shared" si="898"/>
        <v>28721</v>
      </c>
      <c r="B28723" s="22">
        <v>4428780.8219178077</v>
      </c>
      <c r="J28723" s="6">
        <f t="shared" si="897"/>
        <v>155874984828.50565</v>
      </c>
    </row>
    <row r="28724" spans="1:10" x14ac:dyDescent="0.25">
      <c r="A28724">
        <f t="shared" si="898"/>
        <v>28722</v>
      </c>
      <c r="B28724" s="22">
        <v>8943680</v>
      </c>
      <c r="J28724" s="6">
        <f t="shared" si="897"/>
        <v>24105244819313.906</v>
      </c>
    </row>
    <row r="28725" spans="1:10" x14ac:dyDescent="0.25">
      <c r="A28725">
        <f t="shared" si="898"/>
        <v>28723</v>
      </c>
      <c r="B28725" s="22">
        <v>0</v>
      </c>
      <c r="J28725" s="6">
        <f t="shared" si="897"/>
        <v>16272920094200.813</v>
      </c>
    </row>
    <row r="28726" spans="1:10" x14ac:dyDescent="0.25">
      <c r="A28726">
        <f t="shared" si="898"/>
        <v>28724</v>
      </c>
      <c r="B28726" s="22">
        <v>0</v>
      </c>
      <c r="J28726" s="6">
        <f t="shared" si="897"/>
        <v>16272920094200.813</v>
      </c>
    </row>
    <row r="28727" spans="1:10" x14ac:dyDescent="0.25">
      <c r="A28727">
        <f t="shared" si="898"/>
        <v>28725</v>
      </c>
      <c r="B28727" s="22">
        <v>0</v>
      </c>
      <c r="J28727" s="6">
        <f t="shared" si="897"/>
        <v>16272920094200.813</v>
      </c>
    </row>
    <row r="28728" spans="1:10" x14ac:dyDescent="0.25">
      <c r="A28728">
        <f t="shared" si="898"/>
        <v>28726</v>
      </c>
      <c r="B28728" s="22">
        <v>0</v>
      </c>
      <c r="J28728" s="6">
        <f t="shared" si="897"/>
        <v>16272920094200.813</v>
      </c>
    </row>
    <row r="28729" spans="1:10" x14ac:dyDescent="0.25">
      <c r="A28729">
        <f t="shared" si="898"/>
        <v>28727</v>
      </c>
      <c r="B28729" s="22">
        <v>8943680</v>
      </c>
      <c r="J28729" s="6">
        <f t="shared" si="897"/>
        <v>24105244819313.906</v>
      </c>
    </row>
    <row r="28730" spans="1:10" x14ac:dyDescent="0.25">
      <c r="A28730">
        <f t="shared" si="898"/>
        <v>28728</v>
      </c>
      <c r="B28730" s="22">
        <v>0</v>
      </c>
      <c r="J28730" s="6">
        <f t="shared" si="897"/>
        <v>16272920094200.813</v>
      </c>
    </row>
    <row r="28731" spans="1:10" x14ac:dyDescent="0.25">
      <c r="A28731">
        <f t="shared" si="898"/>
        <v>28729</v>
      </c>
      <c r="B28731" s="22">
        <v>0</v>
      </c>
      <c r="J28731" s="6">
        <f t="shared" si="897"/>
        <v>16272920094200.813</v>
      </c>
    </row>
    <row r="28732" spans="1:10" x14ac:dyDescent="0.25">
      <c r="A28732">
        <f t="shared" si="898"/>
        <v>28730</v>
      </c>
      <c r="B28732" s="22">
        <v>0</v>
      </c>
      <c r="J28732" s="6">
        <f t="shared" si="897"/>
        <v>16272920094200.813</v>
      </c>
    </row>
    <row r="28733" spans="1:10" x14ac:dyDescent="0.25">
      <c r="A28733">
        <f t="shared" si="898"/>
        <v>28731</v>
      </c>
      <c r="B28733" s="22">
        <v>0</v>
      </c>
      <c r="J28733" s="6">
        <f t="shared" si="897"/>
        <v>16272920094200.813</v>
      </c>
    </row>
    <row r="28734" spans="1:10" x14ac:dyDescent="0.25">
      <c r="A28734">
        <f t="shared" si="898"/>
        <v>28732</v>
      </c>
      <c r="B28734" s="22">
        <v>0</v>
      </c>
      <c r="J28734" s="6">
        <f t="shared" si="897"/>
        <v>16272920094200.813</v>
      </c>
    </row>
    <row r="28735" spans="1:10" x14ac:dyDescent="0.25">
      <c r="A28735">
        <f t="shared" si="898"/>
        <v>28733</v>
      </c>
      <c r="B28735" s="22">
        <v>0</v>
      </c>
      <c r="J28735" s="6">
        <f t="shared" si="897"/>
        <v>16272920094200.813</v>
      </c>
    </row>
    <row r="28736" spans="1:10" x14ac:dyDescent="0.25">
      <c r="A28736">
        <f t="shared" si="898"/>
        <v>28734</v>
      </c>
      <c r="B28736" s="22">
        <v>0</v>
      </c>
      <c r="J28736" s="6">
        <f t="shared" si="897"/>
        <v>16272920094200.813</v>
      </c>
    </row>
    <row r="28737" spans="1:10" x14ac:dyDescent="0.25">
      <c r="A28737">
        <f t="shared" si="898"/>
        <v>28735</v>
      </c>
      <c r="B28737" s="22">
        <v>8143430</v>
      </c>
      <c r="J28737" s="6">
        <f t="shared" si="897"/>
        <v>16887655243524.369</v>
      </c>
    </row>
    <row r="28738" spans="1:10" x14ac:dyDescent="0.25">
      <c r="A28738">
        <f t="shared" si="898"/>
        <v>28736</v>
      </c>
      <c r="B28738" s="22">
        <v>8143430</v>
      </c>
      <c r="J28738" s="6">
        <f t="shared" si="897"/>
        <v>16887655243524.369</v>
      </c>
    </row>
    <row r="28739" spans="1:10" x14ac:dyDescent="0.25">
      <c r="A28739">
        <f t="shared" si="898"/>
        <v>28737</v>
      </c>
      <c r="B28739" s="22">
        <v>8143430</v>
      </c>
      <c r="J28739" s="6">
        <f t="shared" ref="J28739:J28802" si="899">(B28739-$I$6)^2</f>
        <v>16887655243524.369</v>
      </c>
    </row>
    <row r="28740" spans="1:10" x14ac:dyDescent="0.25">
      <c r="A28740">
        <f t="shared" ref="A28740:A28803" si="900">A28739+1</f>
        <v>28738</v>
      </c>
      <c r="B28740" s="22">
        <v>0</v>
      </c>
      <c r="J28740" s="6">
        <f t="shared" si="899"/>
        <v>16272920094200.813</v>
      </c>
    </row>
    <row r="28741" spans="1:10" x14ac:dyDescent="0.25">
      <c r="A28741">
        <f t="shared" si="900"/>
        <v>28739</v>
      </c>
      <c r="B28741" s="22">
        <v>17659022.82819178</v>
      </c>
      <c r="J28741" s="6">
        <f t="shared" si="899"/>
        <v>185642043855310.59</v>
      </c>
    </row>
    <row r="28742" spans="1:10" x14ac:dyDescent="0.25">
      <c r="A28742">
        <f t="shared" si="900"/>
        <v>28740</v>
      </c>
      <c r="B28742" s="22">
        <v>0</v>
      </c>
      <c r="J28742" s="6">
        <f t="shared" si="899"/>
        <v>16272920094200.813</v>
      </c>
    </row>
    <row r="28743" spans="1:10" x14ac:dyDescent="0.25">
      <c r="A28743">
        <f t="shared" si="900"/>
        <v>28741</v>
      </c>
      <c r="B28743" s="22">
        <v>0</v>
      </c>
      <c r="J28743" s="6">
        <f t="shared" si="899"/>
        <v>16272920094200.813</v>
      </c>
    </row>
    <row r="28744" spans="1:10" x14ac:dyDescent="0.25">
      <c r="A28744">
        <f t="shared" si="900"/>
        <v>28742</v>
      </c>
      <c r="B28744" s="22">
        <v>0</v>
      </c>
      <c r="J28744" s="6">
        <f t="shared" si="899"/>
        <v>16272920094200.813</v>
      </c>
    </row>
    <row r="28745" spans="1:10" x14ac:dyDescent="0.25">
      <c r="A28745">
        <f t="shared" si="900"/>
        <v>28743</v>
      </c>
      <c r="B28745" s="22">
        <v>0</v>
      </c>
      <c r="J28745" s="6">
        <f t="shared" si="899"/>
        <v>16272920094200.813</v>
      </c>
    </row>
    <row r="28746" spans="1:10" x14ac:dyDescent="0.25">
      <c r="A28746">
        <f t="shared" si="900"/>
        <v>28744</v>
      </c>
      <c r="B28746" s="22">
        <v>3285171.25</v>
      </c>
      <c r="J28746" s="6">
        <f t="shared" si="899"/>
        <v>560700706485.45813</v>
      </c>
    </row>
    <row r="28747" spans="1:10" x14ac:dyDescent="0.25">
      <c r="A28747">
        <f t="shared" si="900"/>
        <v>28745</v>
      </c>
      <c r="B28747" s="22">
        <v>0</v>
      </c>
      <c r="J28747" s="6">
        <f t="shared" si="899"/>
        <v>16272920094200.813</v>
      </c>
    </row>
    <row r="28748" spans="1:10" x14ac:dyDescent="0.25">
      <c r="A28748">
        <f t="shared" si="900"/>
        <v>28746</v>
      </c>
      <c r="B28748" s="22">
        <v>8143430</v>
      </c>
      <c r="J28748" s="6">
        <f t="shared" si="899"/>
        <v>16887655243524.369</v>
      </c>
    </row>
    <row r="28749" spans="1:10" x14ac:dyDescent="0.25">
      <c r="A28749">
        <f t="shared" si="900"/>
        <v>28747</v>
      </c>
      <c r="B28749" s="22">
        <v>0</v>
      </c>
      <c r="J28749" s="6">
        <f t="shared" si="899"/>
        <v>16272920094200.813</v>
      </c>
    </row>
    <row r="28750" spans="1:10" x14ac:dyDescent="0.25">
      <c r="A28750">
        <f t="shared" si="900"/>
        <v>28748</v>
      </c>
      <c r="B28750" s="22">
        <v>8943680</v>
      </c>
      <c r="J28750" s="6">
        <f t="shared" si="899"/>
        <v>24105244819313.906</v>
      </c>
    </row>
    <row r="28751" spans="1:10" x14ac:dyDescent="0.25">
      <c r="A28751">
        <f t="shared" si="900"/>
        <v>28749</v>
      </c>
      <c r="B28751" s="22">
        <v>0</v>
      </c>
      <c r="J28751" s="6">
        <f t="shared" si="899"/>
        <v>16272920094200.813</v>
      </c>
    </row>
    <row r="28752" spans="1:10" x14ac:dyDescent="0.25">
      <c r="A28752">
        <f t="shared" si="900"/>
        <v>28750</v>
      </c>
      <c r="B28752" s="22">
        <v>17087110</v>
      </c>
      <c r="J28752" s="6">
        <f t="shared" si="899"/>
        <v>170384444013437.47</v>
      </c>
    </row>
    <row r="28753" spans="1:10" x14ac:dyDescent="0.25">
      <c r="A28753">
        <f t="shared" si="900"/>
        <v>28751</v>
      </c>
      <c r="B28753" s="22">
        <v>8943680</v>
      </c>
      <c r="J28753" s="6">
        <f t="shared" si="899"/>
        <v>24105244819313.906</v>
      </c>
    </row>
    <row r="28754" spans="1:10" x14ac:dyDescent="0.25">
      <c r="A28754">
        <f t="shared" si="900"/>
        <v>28752</v>
      </c>
      <c r="B28754" s="22">
        <v>8143430</v>
      </c>
      <c r="J28754" s="6">
        <f t="shared" si="899"/>
        <v>16887655243524.369</v>
      </c>
    </row>
    <row r="28755" spans="1:10" x14ac:dyDescent="0.25">
      <c r="A28755">
        <f t="shared" si="900"/>
        <v>28753</v>
      </c>
      <c r="B28755" s="22">
        <v>8143430</v>
      </c>
      <c r="J28755" s="6">
        <f t="shared" si="899"/>
        <v>16887655243524.369</v>
      </c>
    </row>
    <row r="28756" spans="1:10" x14ac:dyDescent="0.25">
      <c r="A28756">
        <f t="shared" si="900"/>
        <v>28754</v>
      </c>
      <c r="B28756" s="22">
        <v>8143430</v>
      </c>
      <c r="J28756" s="6">
        <f t="shared" si="899"/>
        <v>16887655243524.369</v>
      </c>
    </row>
    <row r="28757" spans="1:10" x14ac:dyDescent="0.25">
      <c r="A28757">
        <f t="shared" si="900"/>
        <v>28755</v>
      </c>
      <c r="B28757" s="22">
        <v>0</v>
      </c>
      <c r="J28757" s="6">
        <f t="shared" si="899"/>
        <v>16272920094200.813</v>
      </c>
    </row>
    <row r="28758" spans="1:10" x14ac:dyDescent="0.25">
      <c r="A28758">
        <f t="shared" si="900"/>
        <v>28756</v>
      </c>
      <c r="B28758" s="22">
        <v>0</v>
      </c>
      <c r="J28758" s="6">
        <f t="shared" si="899"/>
        <v>16272920094200.813</v>
      </c>
    </row>
    <row r="28759" spans="1:10" x14ac:dyDescent="0.25">
      <c r="A28759">
        <f t="shared" si="900"/>
        <v>28757</v>
      </c>
      <c r="B28759" s="22">
        <v>0</v>
      </c>
      <c r="J28759" s="6">
        <f t="shared" si="899"/>
        <v>16272920094200.813</v>
      </c>
    </row>
    <row r="28760" spans="1:10" x14ac:dyDescent="0.25">
      <c r="A28760">
        <f t="shared" si="900"/>
        <v>28758</v>
      </c>
      <c r="B28760" s="22">
        <v>0</v>
      </c>
      <c r="J28760" s="6">
        <f t="shared" si="899"/>
        <v>16272920094200.813</v>
      </c>
    </row>
    <row r="28761" spans="1:10" x14ac:dyDescent="0.25">
      <c r="A28761">
        <f t="shared" si="900"/>
        <v>28759</v>
      </c>
      <c r="B28761" s="22">
        <v>8143430</v>
      </c>
      <c r="J28761" s="6">
        <f t="shared" si="899"/>
        <v>16887655243524.369</v>
      </c>
    </row>
    <row r="28762" spans="1:10" x14ac:dyDescent="0.25">
      <c r="A28762">
        <f t="shared" si="900"/>
        <v>28760</v>
      </c>
      <c r="B28762" s="22">
        <v>0</v>
      </c>
      <c r="J28762" s="6">
        <f t="shared" si="899"/>
        <v>16272920094200.813</v>
      </c>
    </row>
    <row r="28763" spans="1:10" x14ac:dyDescent="0.25">
      <c r="A28763">
        <f t="shared" si="900"/>
        <v>28761</v>
      </c>
      <c r="B28763" s="22">
        <v>0</v>
      </c>
      <c r="J28763" s="6">
        <f t="shared" si="899"/>
        <v>16272920094200.813</v>
      </c>
    </row>
    <row r="28764" spans="1:10" x14ac:dyDescent="0.25">
      <c r="A28764">
        <f t="shared" si="900"/>
        <v>28762</v>
      </c>
      <c r="B28764" s="22">
        <v>8143430</v>
      </c>
      <c r="J28764" s="6">
        <f t="shared" si="899"/>
        <v>16887655243524.369</v>
      </c>
    </row>
    <row r="28765" spans="1:10" x14ac:dyDescent="0.25">
      <c r="A28765">
        <f t="shared" si="900"/>
        <v>28763</v>
      </c>
      <c r="B28765" s="22">
        <v>8143430</v>
      </c>
      <c r="J28765" s="6">
        <f t="shared" si="899"/>
        <v>16887655243524.369</v>
      </c>
    </row>
    <row r="28766" spans="1:10" x14ac:dyDescent="0.25">
      <c r="A28766">
        <f t="shared" si="900"/>
        <v>28764</v>
      </c>
      <c r="B28766" s="22">
        <v>0</v>
      </c>
      <c r="J28766" s="6">
        <f t="shared" si="899"/>
        <v>16272920094200.813</v>
      </c>
    </row>
    <row r="28767" spans="1:10" x14ac:dyDescent="0.25">
      <c r="A28767">
        <f t="shared" si="900"/>
        <v>28765</v>
      </c>
      <c r="B28767" s="22">
        <v>0</v>
      </c>
      <c r="J28767" s="6">
        <f t="shared" si="899"/>
        <v>16272920094200.813</v>
      </c>
    </row>
    <row r="28768" spans="1:10" x14ac:dyDescent="0.25">
      <c r="A28768">
        <f t="shared" si="900"/>
        <v>28766</v>
      </c>
      <c r="B28768" s="22">
        <v>0</v>
      </c>
      <c r="J28768" s="6">
        <f t="shared" si="899"/>
        <v>16272920094200.813</v>
      </c>
    </row>
    <row r="28769" spans="1:10" x14ac:dyDescent="0.25">
      <c r="A28769">
        <f t="shared" si="900"/>
        <v>28767</v>
      </c>
      <c r="B28769" s="22">
        <v>0</v>
      </c>
      <c r="J28769" s="6">
        <f t="shared" si="899"/>
        <v>16272920094200.813</v>
      </c>
    </row>
    <row r="28770" spans="1:10" x14ac:dyDescent="0.25">
      <c r="A28770">
        <f t="shared" si="900"/>
        <v>28768</v>
      </c>
      <c r="B28770" s="22">
        <v>0</v>
      </c>
      <c r="J28770" s="6">
        <f t="shared" si="899"/>
        <v>16272920094200.813</v>
      </c>
    </row>
    <row r="28771" spans="1:10" x14ac:dyDescent="0.25">
      <c r="A28771">
        <f t="shared" si="900"/>
        <v>28769</v>
      </c>
      <c r="B28771" s="22">
        <v>3000000</v>
      </c>
      <c r="J28771" s="6">
        <f t="shared" si="899"/>
        <v>1069095532961.9576</v>
      </c>
    </row>
    <row r="28772" spans="1:10" x14ac:dyDescent="0.25">
      <c r="A28772">
        <f t="shared" si="900"/>
        <v>28770</v>
      </c>
      <c r="B28772" s="22">
        <v>8143430</v>
      </c>
      <c r="J28772" s="6">
        <f t="shared" si="899"/>
        <v>16887655243524.369</v>
      </c>
    </row>
    <row r="28773" spans="1:10" x14ac:dyDescent="0.25">
      <c r="A28773">
        <f t="shared" si="900"/>
        <v>28771</v>
      </c>
      <c r="B28773" s="22">
        <v>0</v>
      </c>
      <c r="J28773" s="6">
        <f t="shared" si="899"/>
        <v>16272920094200.813</v>
      </c>
    </row>
    <row r="28774" spans="1:10" x14ac:dyDescent="0.25">
      <c r="A28774">
        <f t="shared" si="900"/>
        <v>28772</v>
      </c>
      <c r="B28774" s="22">
        <v>8943680</v>
      </c>
      <c r="J28774" s="6">
        <f t="shared" si="899"/>
        <v>24105244819313.906</v>
      </c>
    </row>
    <row r="28775" spans="1:10" x14ac:dyDescent="0.25">
      <c r="A28775">
        <f t="shared" si="900"/>
        <v>28773</v>
      </c>
      <c r="B28775" s="22">
        <v>0</v>
      </c>
      <c r="J28775" s="6">
        <f t="shared" si="899"/>
        <v>16272920094200.813</v>
      </c>
    </row>
    <row r="28776" spans="1:10" x14ac:dyDescent="0.25">
      <c r="A28776">
        <f t="shared" si="900"/>
        <v>28774</v>
      </c>
      <c r="B28776" s="22">
        <v>8143430</v>
      </c>
      <c r="J28776" s="6">
        <f t="shared" si="899"/>
        <v>16887655243524.369</v>
      </c>
    </row>
    <row r="28777" spans="1:10" x14ac:dyDescent="0.25">
      <c r="A28777">
        <f t="shared" si="900"/>
        <v>28775</v>
      </c>
      <c r="B28777" s="22">
        <v>17087110</v>
      </c>
      <c r="J28777" s="6">
        <f t="shared" si="899"/>
        <v>170384444013437.47</v>
      </c>
    </row>
    <row r="28778" spans="1:10" x14ac:dyDescent="0.25">
      <c r="A28778">
        <f t="shared" si="900"/>
        <v>28776</v>
      </c>
      <c r="B28778" s="22">
        <v>17087110</v>
      </c>
      <c r="J28778" s="6">
        <f t="shared" si="899"/>
        <v>170384444013437.47</v>
      </c>
    </row>
    <row r="28779" spans="1:10" x14ac:dyDescent="0.25">
      <c r="A28779">
        <f t="shared" si="900"/>
        <v>28777</v>
      </c>
      <c r="B28779" s="22">
        <v>9515592.8281917796</v>
      </c>
      <c r="J28779" s="6">
        <f t="shared" si="899"/>
        <v>30048180496223.477</v>
      </c>
    </row>
    <row r="28780" spans="1:10" x14ac:dyDescent="0.25">
      <c r="A28780">
        <f t="shared" si="900"/>
        <v>28778</v>
      </c>
      <c r="B28780" s="22">
        <v>0</v>
      </c>
      <c r="J28780" s="6">
        <f t="shared" si="899"/>
        <v>16272920094200.813</v>
      </c>
    </row>
    <row r="28781" spans="1:10" x14ac:dyDescent="0.25">
      <c r="A28781">
        <f t="shared" si="900"/>
        <v>28779</v>
      </c>
      <c r="B28781" s="22">
        <v>0</v>
      </c>
      <c r="J28781" s="6">
        <f t="shared" si="899"/>
        <v>16272920094200.813</v>
      </c>
    </row>
    <row r="28782" spans="1:10" x14ac:dyDescent="0.25">
      <c r="A28782">
        <f t="shared" si="900"/>
        <v>28780</v>
      </c>
      <c r="B28782" s="22">
        <v>0</v>
      </c>
      <c r="J28782" s="6">
        <f t="shared" si="899"/>
        <v>16272920094200.813</v>
      </c>
    </row>
    <row r="28783" spans="1:10" x14ac:dyDescent="0.25">
      <c r="A28783">
        <f t="shared" si="900"/>
        <v>28781</v>
      </c>
      <c r="B28783" s="22">
        <v>0</v>
      </c>
      <c r="J28783" s="6">
        <f t="shared" si="899"/>
        <v>16272920094200.813</v>
      </c>
    </row>
    <row r="28784" spans="1:10" x14ac:dyDescent="0.25">
      <c r="A28784">
        <f t="shared" si="900"/>
        <v>28782</v>
      </c>
      <c r="B28784" s="22">
        <v>3000000</v>
      </c>
      <c r="J28784" s="6">
        <f t="shared" si="899"/>
        <v>1069095532961.9576</v>
      </c>
    </row>
    <row r="28785" spans="1:10" x14ac:dyDescent="0.25">
      <c r="A28785">
        <f t="shared" si="900"/>
        <v>28783</v>
      </c>
      <c r="B28785" s="22">
        <v>3000000</v>
      </c>
      <c r="J28785" s="6">
        <f t="shared" si="899"/>
        <v>1069095532961.9576</v>
      </c>
    </row>
    <row r="28786" spans="1:10" x14ac:dyDescent="0.25">
      <c r="A28786">
        <f t="shared" si="900"/>
        <v>28784</v>
      </c>
      <c r="B28786" s="22">
        <v>0</v>
      </c>
      <c r="J28786" s="6">
        <f t="shared" si="899"/>
        <v>16272920094200.813</v>
      </c>
    </row>
    <row r="28787" spans="1:10" x14ac:dyDescent="0.25">
      <c r="A28787">
        <f t="shared" si="900"/>
        <v>28785</v>
      </c>
      <c r="B28787" s="22">
        <v>0</v>
      </c>
      <c r="J28787" s="6">
        <f t="shared" si="899"/>
        <v>16272920094200.813</v>
      </c>
    </row>
    <row r="28788" spans="1:10" x14ac:dyDescent="0.25">
      <c r="A28788">
        <f t="shared" si="900"/>
        <v>28786</v>
      </c>
      <c r="B28788" s="22">
        <v>0</v>
      </c>
      <c r="J28788" s="6">
        <f t="shared" si="899"/>
        <v>16272920094200.813</v>
      </c>
    </row>
    <row r="28789" spans="1:10" x14ac:dyDescent="0.25">
      <c r="A28789">
        <f t="shared" si="900"/>
        <v>28787</v>
      </c>
      <c r="B28789" s="22">
        <v>12193680</v>
      </c>
      <c r="J28789" s="6">
        <f t="shared" si="899"/>
        <v>66580854877971.813</v>
      </c>
    </row>
    <row r="28790" spans="1:10" x14ac:dyDescent="0.25">
      <c r="A28790">
        <f t="shared" si="900"/>
        <v>28788</v>
      </c>
      <c r="B28790" s="22">
        <v>8943680</v>
      </c>
      <c r="J28790" s="6">
        <f t="shared" si="899"/>
        <v>24105244819313.906</v>
      </c>
    </row>
    <row r="28791" spans="1:10" x14ac:dyDescent="0.25">
      <c r="A28791">
        <f t="shared" si="900"/>
        <v>28789</v>
      </c>
      <c r="B28791" s="22">
        <v>8943680</v>
      </c>
      <c r="J28791" s="6">
        <f t="shared" si="899"/>
        <v>24105244819313.906</v>
      </c>
    </row>
    <row r="28792" spans="1:10" x14ac:dyDescent="0.25">
      <c r="A28792">
        <f t="shared" si="900"/>
        <v>28790</v>
      </c>
      <c r="B28792" s="22">
        <v>0</v>
      </c>
      <c r="J28792" s="6">
        <f t="shared" si="899"/>
        <v>16272920094200.813</v>
      </c>
    </row>
    <row r="28793" spans="1:10" x14ac:dyDescent="0.25">
      <c r="A28793">
        <f t="shared" si="900"/>
        <v>28791</v>
      </c>
      <c r="B28793" s="22">
        <v>0</v>
      </c>
      <c r="J28793" s="6">
        <f t="shared" si="899"/>
        <v>16272920094200.813</v>
      </c>
    </row>
    <row r="28794" spans="1:10" x14ac:dyDescent="0.25">
      <c r="A28794">
        <f t="shared" si="900"/>
        <v>28792</v>
      </c>
      <c r="B28794" s="22">
        <v>0</v>
      </c>
      <c r="J28794" s="6">
        <f t="shared" si="899"/>
        <v>16272920094200.813</v>
      </c>
    </row>
    <row r="28795" spans="1:10" x14ac:dyDescent="0.25">
      <c r="A28795">
        <f t="shared" si="900"/>
        <v>28793</v>
      </c>
      <c r="B28795" s="22">
        <v>269206.59999999998</v>
      </c>
      <c r="J28795" s="6">
        <f t="shared" si="899"/>
        <v>14173449181975.17</v>
      </c>
    </row>
    <row r="28796" spans="1:10" x14ac:dyDescent="0.25">
      <c r="A28796">
        <f t="shared" si="900"/>
        <v>28794</v>
      </c>
      <c r="B28796" s="22">
        <v>0</v>
      </c>
      <c r="J28796" s="6">
        <f t="shared" si="899"/>
        <v>16272920094200.813</v>
      </c>
    </row>
    <row r="28797" spans="1:10" x14ac:dyDescent="0.25">
      <c r="A28797">
        <f t="shared" si="900"/>
        <v>28795</v>
      </c>
      <c r="B28797" s="22">
        <v>8143430</v>
      </c>
      <c r="J28797" s="6">
        <f t="shared" si="899"/>
        <v>16887655243524.369</v>
      </c>
    </row>
    <row r="28798" spans="1:10" x14ac:dyDescent="0.25">
      <c r="A28798">
        <f t="shared" si="900"/>
        <v>28796</v>
      </c>
      <c r="B28798" s="22">
        <v>0</v>
      </c>
      <c r="J28798" s="6">
        <f t="shared" si="899"/>
        <v>16272920094200.813</v>
      </c>
    </row>
    <row r="28799" spans="1:10" x14ac:dyDescent="0.25">
      <c r="A28799">
        <f t="shared" si="900"/>
        <v>28797</v>
      </c>
      <c r="B28799" s="22">
        <v>8943680</v>
      </c>
      <c r="J28799" s="6">
        <f t="shared" si="899"/>
        <v>24105244819313.906</v>
      </c>
    </row>
    <row r="28800" spans="1:10" x14ac:dyDescent="0.25">
      <c r="A28800">
        <f t="shared" si="900"/>
        <v>28798</v>
      </c>
      <c r="B28800" s="22">
        <v>8943680</v>
      </c>
      <c r="J28800" s="6">
        <f t="shared" si="899"/>
        <v>24105244819313.906</v>
      </c>
    </row>
    <row r="28801" spans="1:10" x14ac:dyDescent="0.25">
      <c r="A28801">
        <f t="shared" si="900"/>
        <v>28799</v>
      </c>
      <c r="B28801" s="22">
        <v>3250000</v>
      </c>
      <c r="J28801" s="6">
        <f t="shared" si="899"/>
        <v>614610152858.7196</v>
      </c>
    </row>
    <row r="28802" spans="1:10" x14ac:dyDescent="0.25">
      <c r="A28802">
        <f t="shared" si="900"/>
        <v>28800</v>
      </c>
      <c r="B28802" s="22">
        <v>8943680</v>
      </c>
      <c r="J28802" s="6">
        <f t="shared" si="899"/>
        <v>24105244819313.906</v>
      </c>
    </row>
    <row r="28803" spans="1:10" x14ac:dyDescent="0.25">
      <c r="A28803">
        <f t="shared" si="900"/>
        <v>28801</v>
      </c>
      <c r="B28803" s="22">
        <v>8143430</v>
      </c>
      <c r="J28803" s="6">
        <f t="shared" ref="J28803:J28866" si="901">(B28803-$I$6)^2</f>
        <v>16887655243524.369</v>
      </c>
    </row>
    <row r="28804" spans="1:10" x14ac:dyDescent="0.25">
      <c r="A28804">
        <f t="shared" ref="A28804:A28867" si="902">A28803+1</f>
        <v>28802</v>
      </c>
      <c r="B28804" s="22">
        <v>0</v>
      </c>
      <c r="J28804" s="6">
        <f t="shared" si="901"/>
        <v>16272920094200.813</v>
      </c>
    </row>
    <row r="28805" spans="1:10" x14ac:dyDescent="0.25">
      <c r="A28805">
        <f t="shared" si="902"/>
        <v>28803</v>
      </c>
      <c r="B28805" s="22">
        <v>0</v>
      </c>
      <c r="J28805" s="6">
        <f t="shared" si="901"/>
        <v>16272920094200.813</v>
      </c>
    </row>
    <row r="28806" spans="1:10" x14ac:dyDescent="0.25">
      <c r="A28806">
        <f t="shared" si="902"/>
        <v>28804</v>
      </c>
      <c r="B28806" s="22">
        <v>0</v>
      </c>
      <c r="J28806" s="6">
        <f t="shared" si="901"/>
        <v>16272920094200.813</v>
      </c>
    </row>
    <row r="28807" spans="1:10" x14ac:dyDescent="0.25">
      <c r="A28807">
        <f t="shared" si="902"/>
        <v>28805</v>
      </c>
      <c r="B28807" s="22">
        <v>8143430</v>
      </c>
      <c r="J28807" s="6">
        <f t="shared" si="901"/>
        <v>16887655243524.369</v>
      </c>
    </row>
    <row r="28808" spans="1:10" x14ac:dyDescent="0.25">
      <c r="A28808">
        <f t="shared" si="902"/>
        <v>28806</v>
      </c>
      <c r="B28808" s="22">
        <v>3250000</v>
      </c>
      <c r="J28808" s="6">
        <f t="shared" si="901"/>
        <v>614610152858.7196</v>
      </c>
    </row>
    <row r="28809" spans="1:10" x14ac:dyDescent="0.25">
      <c r="A28809">
        <f t="shared" si="902"/>
        <v>28807</v>
      </c>
      <c r="B28809" s="22">
        <v>0</v>
      </c>
      <c r="J28809" s="6">
        <f t="shared" si="901"/>
        <v>16272920094200.813</v>
      </c>
    </row>
    <row r="28810" spans="1:10" x14ac:dyDescent="0.25">
      <c r="A28810">
        <f t="shared" si="902"/>
        <v>28808</v>
      </c>
      <c r="B28810" s="22">
        <v>0</v>
      </c>
      <c r="J28810" s="6">
        <f t="shared" si="901"/>
        <v>16272920094200.813</v>
      </c>
    </row>
    <row r="28811" spans="1:10" x14ac:dyDescent="0.25">
      <c r="A28811">
        <f t="shared" si="902"/>
        <v>28809</v>
      </c>
      <c r="B28811" s="22">
        <v>0</v>
      </c>
      <c r="J28811" s="6">
        <f t="shared" si="901"/>
        <v>16272920094200.813</v>
      </c>
    </row>
    <row r="28812" spans="1:10" x14ac:dyDescent="0.25">
      <c r="A28812">
        <f t="shared" si="902"/>
        <v>28810</v>
      </c>
      <c r="B28812" s="22">
        <v>8143430</v>
      </c>
      <c r="J28812" s="6">
        <f t="shared" si="901"/>
        <v>16887655243524.369</v>
      </c>
    </row>
    <row r="28813" spans="1:10" x14ac:dyDescent="0.25">
      <c r="A28813">
        <f t="shared" si="902"/>
        <v>28811</v>
      </c>
      <c r="B28813" s="22">
        <v>17087110</v>
      </c>
      <c r="J28813" s="6">
        <f t="shared" si="901"/>
        <v>170384444013437.47</v>
      </c>
    </row>
    <row r="28814" spans="1:10" x14ac:dyDescent="0.25">
      <c r="A28814">
        <f t="shared" si="902"/>
        <v>28812</v>
      </c>
      <c r="B28814" s="22">
        <v>0</v>
      </c>
      <c r="J28814" s="6">
        <f t="shared" si="901"/>
        <v>16272920094200.813</v>
      </c>
    </row>
    <row r="28815" spans="1:10" x14ac:dyDescent="0.25">
      <c r="A28815">
        <f t="shared" si="902"/>
        <v>28813</v>
      </c>
      <c r="B28815" s="22">
        <v>0</v>
      </c>
      <c r="J28815" s="6">
        <f t="shared" si="901"/>
        <v>16272920094200.813</v>
      </c>
    </row>
    <row r="28816" spans="1:10" x14ac:dyDescent="0.25">
      <c r="A28816">
        <f t="shared" si="902"/>
        <v>28814</v>
      </c>
      <c r="B28816" s="22">
        <v>0</v>
      </c>
      <c r="J28816" s="6">
        <f t="shared" si="901"/>
        <v>16272920094200.813</v>
      </c>
    </row>
    <row r="28817" spans="1:10" x14ac:dyDescent="0.25">
      <c r="A28817">
        <f t="shared" si="902"/>
        <v>28815</v>
      </c>
      <c r="B28817" s="22">
        <v>2008980.8219178081</v>
      </c>
      <c r="J28817" s="6">
        <f t="shared" si="901"/>
        <v>4100584250170.3423</v>
      </c>
    </row>
    <row r="28818" spans="1:10" x14ac:dyDescent="0.25">
      <c r="A28818">
        <f t="shared" si="902"/>
        <v>28816</v>
      </c>
      <c r="B28818" s="22">
        <v>0</v>
      </c>
      <c r="J28818" s="6">
        <f t="shared" si="901"/>
        <v>16272920094200.813</v>
      </c>
    </row>
    <row r="28819" spans="1:10" x14ac:dyDescent="0.25">
      <c r="A28819">
        <f t="shared" si="902"/>
        <v>28817</v>
      </c>
      <c r="B28819" s="22">
        <v>8143430</v>
      </c>
      <c r="J28819" s="6">
        <f t="shared" si="901"/>
        <v>16887655243524.369</v>
      </c>
    </row>
    <row r="28820" spans="1:10" x14ac:dyDescent="0.25">
      <c r="A28820">
        <f t="shared" si="902"/>
        <v>28818</v>
      </c>
      <c r="B28820" s="22">
        <v>0</v>
      </c>
      <c r="J28820" s="6">
        <f t="shared" si="901"/>
        <v>16272920094200.813</v>
      </c>
    </row>
    <row r="28821" spans="1:10" x14ac:dyDescent="0.25">
      <c r="A28821">
        <f t="shared" si="902"/>
        <v>28819</v>
      </c>
      <c r="B28821" s="22">
        <v>0</v>
      </c>
      <c r="J28821" s="6">
        <f t="shared" si="901"/>
        <v>16272920094200.813</v>
      </c>
    </row>
    <row r="28822" spans="1:10" x14ac:dyDescent="0.25">
      <c r="A28822">
        <f t="shared" si="902"/>
        <v>28820</v>
      </c>
      <c r="B28822" s="22">
        <v>8943680</v>
      </c>
      <c r="J28822" s="6">
        <f t="shared" si="901"/>
        <v>24105244819313.906</v>
      </c>
    </row>
    <row r="28823" spans="1:10" x14ac:dyDescent="0.25">
      <c r="A28823">
        <f t="shared" si="902"/>
        <v>28821</v>
      </c>
      <c r="B28823" s="22">
        <v>8943680</v>
      </c>
      <c r="J28823" s="6">
        <f t="shared" si="901"/>
        <v>24105244819313.906</v>
      </c>
    </row>
    <row r="28824" spans="1:10" x14ac:dyDescent="0.25">
      <c r="A28824">
        <f t="shared" si="902"/>
        <v>28822</v>
      </c>
      <c r="B28824" s="22">
        <v>17087110</v>
      </c>
      <c r="J28824" s="6">
        <f t="shared" si="901"/>
        <v>170384444013437.47</v>
      </c>
    </row>
    <row r="28825" spans="1:10" x14ac:dyDescent="0.25">
      <c r="A28825">
        <f t="shared" si="902"/>
        <v>28823</v>
      </c>
      <c r="B28825" s="22">
        <v>0</v>
      </c>
      <c r="J28825" s="6">
        <f t="shared" si="901"/>
        <v>16272920094200.813</v>
      </c>
    </row>
    <row r="28826" spans="1:10" x14ac:dyDescent="0.25">
      <c r="A28826">
        <f t="shared" si="902"/>
        <v>28824</v>
      </c>
      <c r="B28826" s="22">
        <v>0</v>
      </c>
      <c r="J28826" s="6">
        <f t="shared" si="901"/>
        <v>16272920094200.813</v>
      </c>
    </row>
    <row r="28827" spans="1:10" x14ac:dyDescent="0.25">
      <c r="A28827">
        <f t="shared" si="902"/>
        <v>28825</v>
      </c>
      <c r="B28827" s="22">
        <v>0</v>
      </c>
      <c r="J28827" s="6">
        <f t="shared" si="901"/>
        <v>16272920094200.813</v>
      </c>
    </row>
    <row r="28828" spans="1:10" x14ac:dyDescent="0.25">
      <c r="A28828">
        <f t="shared" si="902"/>
        <v>28826</v>
      </c>
      <c r="B28828" s="22">
        <v>8943680</v>
      </c>
      <c r="J28828" s="6">
        <f t="shared" si="901"/>
        <v>24105244819313.906</v>
      </c>
    </row>
    <row r="28829" spans="1:10" x14ac:dyDescent="0.25">
      <c r="A28829">
        <f t="shared" si="902"/>
        <v>28827</v>
      </c>
      <c r="B28829" s="22">
        <v>0</v>
      </c>
      <c r="J28829" s="6">
        <f t="shared" si="901"/>
        <v>16272920094200.813</v>
      </c>
    </row>
    <row r="28830" spans="1:10" x14ac:dyDescent="0.25">
      <c r="A28830">
        <f t="shared" si="902"/>
        <v>28828</v>
      </c>
      <c r="B28830" s="22">
        <v>8143430</v>
      </c>
      <c r="J28830" s="6">
        <f t="shared" si="901"/>
        <v>16887655243524.369</v>
      </c>
    </row>
    <row r="28831" spans="1:10" x14ac:dyDescent="0.25">
      <c r="A28831">
        <f t="shared" si="902"/>
        <v>28829</v>
      </c>
      <c r="B28831" s="22">
        <v>11393430</v>
      </c>
      <c r="J28831" s="6">
        <f t="shared" si="901"/>
        <v>54161640302182.273</v>
      </c>
    </row>
    <row r="28832" spans="1:10" x14ac:dyDescent="0.25">
      <c r="A28832">
        <f t="shared" si="902"/>
        <v>28830</v>
      </c>
      <c r="B28832" s="22">
        <v>0</v>
      </c>
      <c r="J28832" s="6">
        <f t="shared" si="901"/>
        <v>16272920094200.813</v>
      </c>
    </row>
    <row r="28833" spans="1:10" x14ac:dyDescent="0.25">
      <c r="A28833">
        <f t="shared" si="902"/>
        <v>28831</v>
      </c>
      <c r="B28833" s="22">
        <v>0</v>
      </c>
      <c r="J28833" s="6">
        <f t="shared" si="901"/>
        <v>16272920094200.813</v>
      </c>
    </row>
    <row r="28834" spans="1:10" x14ac:dyDescent="0.25">
      <c r="A28834">
        <f t="shared" si="902"/>
        <v>28832</v>
      </c>
      <c r="B28834" s="22">
        <v>0</v>
      </c>
      <c r="J28834" s="6">
        <f t="shared" si="901"/>
        <v>16272920094200.813</v>
      </c>
    </row>
    <row r="28835" spans="1:10" x14ac:dyDescent="0.25">
      <c r="A28835">
        <f t="shared" si="902"/>
        <v>28833</v>
      </c>
      <c r="B28835" s="22">
        <v>0</v>
      </c>
      <c r="J28835" s="6">
        <f t="shared" si="901"/>
        <v>16272920094200.813</v>
      </c>
    </row>
    <row r="28836" spans="1:10" x14ac:dyDescent="0.25">
      <c r="A28836">
        <f t="shared" si="902"/>
        <v>28834</v>
      </c>
      <c r="B28836" s="22">
        <v>0</v>
      </c>
      <c r="J28836" s="6">
        <f t="shared" si="901"/>
        <v>16272920094200.813</v>
      </c>
    </row>
    <row r="28837" spans="1:10" x14ac:dyDescent="0.25">
      <c r="A28837">
        <f t="shared" si="902"/>
        <v>28835</v>
      </c>
      <c r="B28837" s="22">
        <v>0</v>
      </c>
      <c r="J28837" s="6">
        <f t="shared" si="901"/>
        <v>16272920094200.813</v>
      </c>
    </row>
    <row r="28838" spans="1:10" x14ac:dyDescent="0.25">
      <c r="A28838">
        <f t="shared" si="902"/>
        <v>28836</v>
      </c>
      <c r="B28838" s="22">
        <v>4428780.8219178077</v>
      </c>
      <c r="J28838" s="6">
        <f t="shared" si="901"/>
        <v>155874984828.50565</v>
      </c>
    </row>
    <row r="28839" spans="1:10" x14ac:dyDescent="0.25">
      <c r="A28839">
        <f t="shared" si="902"/>
        <v>28837</v>
      </c>
      <c r="B28839" s="22">
        <v>0</v>
      </c>
      <c r="J28839" s="6">
        <f t="shared" si="901"/>
        <v>16272920094200.813</v>
      </c>
    </row>
    <row r="28840" spans="1:10" x14ac:dyDescent="0.25">
      <c r="A28840">
        <f t="shared" si="902"/>
        <v>28838</v>
      </c>
      <c r="B28840" s="22">
        <v>0</v>
      </c>
      <c r="J28840" s="6">
        <f t="shared" si="901"/>
        <v>16272920094200.813</v>
      </c>
    </row>
    <row r="28841" spans="1:10" x14ac:dyDescent="0.25">
      <c r="A28841">
        <f t="shared" si="902"/>
        <v>28839</v>
      </c>
      <c r="B28841" s="22">
        <v>0</v>
      </c>
      <c r="J28841" s="6">
        <f t="shared" si="901"/>
        <v>16272920094200.813</v>
      </c>
    </row>
    <row r="28842" spans="1:10" x14ac:dyDescent="0.25">
      <c r="A28842">
        <f t="shared" si="902"/>
        <v>28840</v>
      </c>
      <c r="B28842" s="22">
        <v>0</v>
      </c>
      <c r="J28842" s="6">
        <f t="shared" si="901"/>
        <v>16272920094200.813</v>
      </c>
    </row>
    <row r="28843" spans="1:10" x14ac:dyDescent="0.25">
      <c r="A28843">
        <f t="shared" si="902"/>
        <v>28841</v>
      </c>
      <c r="B28843" s="22">
        <v>0</v>
      </c>
      <c r="J28843" s="6">
        <f t="shared" si="901"/>
        <v>16272920094200.813</v>
      </c>
    </row>
    <row r="28844" spans="1:10" x14ac:dyDescent="0.25">
      <c r="A28844">
        <f t="shared" si="902"/>
        <v>28842</v>
      </c>
      <c r="B28844" s="22">
        <v>8143430</v>
      </c>
      <c r="J28844" s="6">
        <f t="shared" si="901"/>
        <v>16887655243524.369</v>
      </c>
    </row>
    <row r="28845" spans="1:10" x14ac:dyDescent="0.25">
      <c r="A28845">
        <f t="shared" si="902"/>
        <v>28843</v>
      </c>
      <c r="B28845" s="22">
        <v>0</v>
      </c>
      <c r="J28845" s="6">
        <f t="shared" si="901"/>
        <v>16272920094200.813</v>
      </c>
    </row>
    <row r="28846" spans="1:10" x14ac:dyDescent="0.25">
      <c r="A28846">
        <f t="shared" si="902"/>
        <v>28844</v>
      </c>
      <c r="B28846" s="22">
        <v>0</v>
      </c>
      <c r="J28846" s="6">
        <f t="shared" si="901"/>
        <v>16272920094200.813</v>
      </c>
    </row>
    <row r="28847" spans="1:10" x14ac:dyDescent="0.25">
      <c r="A28847">
        <f t="shared" si="902"/>
        <v>28845</v>
      </c>
      <c r="B28847" s="22">
        <v>8943680</v>
      </c>
      <c r="J28847" s="6">
        <f t="shared" si="901"/>
        <v>24105244819313.906</v>
      </c>
    </row>
    <row r="28848" spans="1:10" x14ac:dyDescent="0.25">
      <c r="A28848">
        <f t="shared" si="902"/>
        <v>28846</v>
      </c>
      <c r="B28848" s="22">
        <v>0</v>
      </c>
      <c r="J28848" s="6">
        <f t="shared" si="901"/>
        <v>16272920094200.813</v>
      </c>
    </row>
    <row r="28849" spans="1:10" x14ac:dyDescent="0.25">
      <c r="A28849">
        <f t="shared" si="902"/>
        <v>28847</v>
      </c>
      <c r="B28849" s="22">
        <v>8143430</v>
      </c>
      <c r="J28849" s="6">
        <f t="shared" si="901"/>
        <v>16887655243524.369</v>
      </c>
    </row>
    <row r="28850" spans="1:10" x14ac:dyDescent="0.25">
      <c r="A28850">
        <f t="shared" si="902"/>
        <v>28848</v>
      </c>
      <c r="B28850" s="22">
        <v>17087110</v>
      </c>
      <c r="J28850" s="6">
        <f t="shared" si="901"/>
        <v>170384444013437.47</v>
      </c>
    </row>
    <row r="28851" spans="1:10" x14ac:dyDescent="0.25">
      <c r="A28851">
        <f t="shared" si="902"/>
        <v>28849</v>
      </c>
      <c r="B28851" s="22">
        <v>0</v>
      </c>
      <c r="J28851" s="6">
        <f t="shared" si="901"/>
        <v>16272920094200.813</v>
      </c>
    </row>
    <row r="28852" spans="1:10" x14ac:dyDescent="0.25">
      <c r="A28852">
        <f t="shared" si="902"/>
        <v>28850</v>
      </c>
      <c r="B28852" s="22">
        <v>0</v>
      </c>
      <c r="J28852" s="6">
        <f t="shared" si="901"/>
        <v>16272920094200.813</v>
      </c>
    </row>
    <row r="28853" spans="1:10" x14ac:dyDescent="0.25">
      <c r="A28853">
        <f t="shared" si="902"/>
        <v>28851</v>
      </c>
      <c r="B28853" s="22">
        <v>8943680</v>
      </c>
      <c r="J28853" s="6">
        <f t="shared" si="901"/>
        <v>24105244819313.906</v>
      </c>
    </row>
    <row r="28854" spans="1:10" x14ac:dyDescent="0.25">
      <c r="A28854">
        <f t="shared" si="902"/>
        <v>28852</v>
      </c>
      <c r="B28854" s="22">
        <v>8943680</v>
      </c>
      <c r="J28854" s="6">
        <f t="shared" si="901"/>
        <v>24105244819313.906</v>
      </c>
    </row>
    <row r="28855" spans="1:10" x14ac:dyDescent="0.25">
      <c r="A28855">
        <f t="shared" si="902"/>
        <v>28853</v>
      </c>
      <c r="B28855" s="22">
        <v>8143430</v>
      </c>
      <c r="J28855" s="6">
        <f t="shared" si="901"/>
        <v>16887655243524.369</v>
      </c>
    </row>
    <row r="28856" spans="1:10" x14ac:dyDescent="0.25">
      <c r="A28856">
        <f t="shared" si="902"/>
        <v>28854</v>
      </c>
      <c r="B28856" s="22">
        <v>0</v>
      </c>
      <c r="J28856" s="6">
        <f t="shared" si="901"/>
        <v>16272920094200.813</v>
      </c>
    </row>
    <row r="28857" spans="1:10" x14ac:dyDescent="0.25">
      <c r="A28857">
        <f t="shared" si="902"/>
        <v>28855</v>
      </c>
      <c r="B28857" s="22">
        <v>0</v>
      </c>
      <c r="J28857" s="6">
        <f t="shared" si="901"/>
        <v>16272920094200.813</v>
      </c>
    </row>
    <row r="28858" spans="1:10" x14ac:dyDescent="0.25">
      <c r="A28858">
        <f t="shared" si="902"/>
        <v>28856</v>
      </c>
      <c r="B28858" s="22">
        <v>8943680</v>
      </c>
      <c r="J28858" s="6">
        <f t="shared" si="901"/>
        <v>24105244819313.906</v>
      </c>
    </row>
    <row r="28859" spans="1:10" x14ac:dyDescent="0.25">
      <c r="A28859">
        <f t="shared" si="902"/>
        <v>28857</v>
      </c>
      <c r="B28859" s="22">
        <v>0</v>
      </c>
      <c r="J28859" s="6">
        <f t="shared" si="901"/>
        <v>16272920094200.813</v>
      </c>
    </row>
    <row r="28860" spans="1:10" x14ac:dyDescent="0.25">
      <c r="A28860">
        <f t="shared" si="902"/>
        <v>28858</v>
      </c>
      <c r="B28860" s="22">
        <v>8943680</v>
      </c>
      <c r="J28860" s="6">
        <f t="shared" si="901"/>
        <v>24105244819313.906</v>
      </c>
    </row>
    <row r="28861" spans="1:10" x14ac:dyDescent="0.25">
      <c r="A28861">
        <f t="shared" si="902"/>
        <v>28859</v>
      </c>
      <c r="B28861" s="22">
        <v>8943680</v>
      </c>
      <c r="J28861" s="6">
        <f t="shared" si="901"/>
        <v>24105244819313.906</v>
      </c>
    </row>
    <row r="28862" spans="1:10" x14ac:dyDescent="0.25">
      <c r="A28862">
        <f t="shared" si="902"/>
        <v>28860</v>
      </c>
      <c r="B28862" s="22">
        <v>0</v>
      </c>
      <c r="J28862" s="6">
        <f t="shared" si="901"/>
        <v>16272920094200.813</v>
      </c>
    </row>
    <row r="28863" spans="1:10" x14ac:dyDescent="0.25">
      <c r="A28863">
        <f t="shared" si="902"/>
        <v>28861</v>
      </c>
      <c r="B28863" s="22">
        <v>8143430</v>
      </c>
      <c r="J28863" s="6">
        <f t="shared" si="901"/>
        <v>16887655243524.369</v>
      </c>
    </row>
    <row r="28864" spans="1:10" x14ac:dyDescent="0.25">
      <c r="A28864">
        <f t="shared" si="902"/>
        <v>28862</v>
      </c>
      <c r="B28864" s="22">
        <v>0</v>
      </c>
      <c r="J28864" s="6">
        <f t="shared" si="901"/>
        <v>16272920094200.813</v>
      </c>
    </row>
    <row r="28865" spans="1:10" x14ac:dyDescent="0.25">
      <c r="A28865">
        <f t="shared" si="902"/>
        <v>28863</v>
      </c>
      <c r="B28865" s="22">
        <v>0</v>
      </c>
      <c r="J28865" s="6">
        <f t="shared" si="901"/>
        <v>16272920094200.813</v>
      </c>
    </row>
    <row r="28866" spans="1:10" x14ac:dyDescent="0.25">
      <c r="A28866">
        <f t="shared" si="902"/>
        <v>28864</v>
      </c>
      <c r="B28866" s="22">
        <v>8143430</v>
      </c>
      <c r="J28866" s="6">
        <f t="shared" si="901"/>
        <v>16887655243524.369</v>
      </c>
    </row>
    <row r="28867" spans="1:10" x14ac:dyDescent="0.25">
      <c r="A28867">
        <f t="shared" si="902"/>
        <v>28865</v>
      </c>
      <c r="B28867" s="22">
        <v>0</v>
      </c>
      <c r="J28867" s="6">
        <f t="shared" ref="J28867:J28930" si="903">(B28867-$I$6)^2</f>
        <v>16272920094200.813</v>
      </c>
    </row>
    <row r="28868" spans="1:10" x14ac:dyDescent="0.25">
      <c r="A28868">
        <f t="shared" ref="A28868:A28931" si="904">A28867+1</f>
        <v>28866</v>
      </c>
      <c r="B28868" s="22">
        <v>0</v>
      </c>
      <c r="J28868" s="6">
        <f t="shared" si="903"/>
        <v>16272920094200.813</v>
      </c>
    </row>
    <row r="28869" spans="1:10" x14ac:dyDescent="0.25">
      <c r="A28869">
        <f t="shared" si="904"/>
        <v>28867</v>
      </c>
      <c r="B28869" s="22">
        <v>8943680</v>
      </c>
      <c r="J28869" s="6">
        <f t="shared" si="903"/>
        <v>24105244819313.906</v>
      </c>
    </row>
    <row r="28870" spans="1:10" x14ac:dyDescent="0.25">
      <c r="A28870">
        <f t="shared" si="904"/>
        <v>28868</v>
      </c>
      <c r="B28870" s="22">
        <v>0</v>
      </c>
      <c r="J28870" s="6">
        <f t="shared" si="903"/>
        <v>16272920094200.813</v>
      </c>
    </row>
    <row r="28871" spans="1:10" x14ac:dyDescent="0.25">
      <c r="A28871">
        <f t="shared" si="904"/>
        <v>28869</v>
      </c>
      <c r="B28871" s="22">
        <v>0</v>
      </c>
      <c r="J28871" s="6">
        <f t="shared" si="903"/>
        <v>16272920094200.813</v>
      </c>
    </row>
    <row r="28872" spans="1:10" x14ac:dyDescent="0.25">
      <c r="A28872">
        <f t="shared" si="904"/>
        <v>28870</v>
      </c>
      <c r="B28872" s="22">
        <v>0</v>
      </c>
      <c r="J28872" s="6">
        <f t="shared" si="903"/>
        <v>16272920094200.813</v>
      </c>
    </row>
    <row r="28873" spans="1:10" x14ac:dyDescent="0.25">
      <c r="A28873">
        <f t="shared" si="904"/>
        <v>28871</v>
      </c>
      <c r="B28873" s="22">
        <v>0</v>
      </c>
      <c r="J28873" s="6">
        <f t="shared" si="903"/>
        <v>16272920094200.813</v>
      </c>
    </row>
    <row r="28874" spans="1:10" x14ac:dyDescent="0.25">
      <c r="A28874">
        <f t="shared" si="904"/>
        <v>28872</v>
      </c>
      <c r="B28874" s="22">
        <v>0</v>
      </c>
      <c r="J28874" s="6">
        <f t="shared" si="903"/>
        <v>16272920094200.813</v>
      </c>
    </row>
    <row r="28875" spans="1:10" x14ac:dyDescent="0.25">
      <c r="A28875">
        <f t="shared" si="904"/>
        <v>28873</v>
      </c>
      <c r="B28875" s="22">
        <v>8943680</v>
      </c>
      <c r="J28875" s="6">
        <f t="shared" si="903"/>
        <v>24105244819313.906</v>
      </c>
    </row>
    <row r="28876" spans="1:10" x14ac:dyDescent="0.25">
      <c r="A28876">
        <f t="shared" si="904"/>
        <v>28874</v>
      </c>
      <c r="B28876" s="22">
        <v>54335043.934246585</v>
      </c>
      <c r="J28876" s="6">
        <f t="shared" si="903"/>
        <v>2530197962460137.5</v>
      </c>
    </row>
    <row r="28877" spans="1:10" x14ac:dyDescent="0.25">
      <c r="A28877">
        <f t="shared" si="904"/>
        <v>28875</v>
      </c>
      <c r="B28877" s="22">
        <v>0</v>
      </c>
      <c r="J28877" s="6">
        <f t="shared" si="903"/>
        <v>16272920094200.813</v>
      </c>
    </row>
    <row r="28878" spans="1:10" x14ac:dyDescent="0.25">
      <c r="A28878">
        <f t="shared" si="904"/>
        <v>28876</v>
      </c>
      <c r="B28878" s="22">
        <v>17087110</v>
      </c>
      <c r="J28878" s="6">
        <f t="shared" si="903"/>
        <v>170384444013437.47</v>
      </c>
    </row>
    <row r="28879" spans="1:10" x14ac:dyDescent="0.25">
      <c r="A28879">
        <f t="shared" si="904"/>
        <v>28877</v>
      </c>
      <c r="B28879" s="22">
        <v>0</v>
      </c>
      <c r="J28879" s="6">
        <f t="shared" si="903"/>
        <v>16272920094200.813</v>
      </c>
    </row>
    <row r="28880" spans="1:10" x14ac:dyDescent="0.25">
      <c r="A28880">
        <f t="shared" si="904"/>
        <v>28878</v>
      </c>
      <c r="B28880" s="22">
        <v>17087110</v>
      </c>
      <c r="J28880" s="6">
        <f t="shared" si="903"/>
        <v>170384444013437.47</v>
      </c>
    </row>
    <row r="28881" spans="1:10" x14ac:dyDescent="0.25">
      <c r="A28881">
        <f t="shared" si="904"/>
        <v>28879</v>
      </c>
      <c r="B28881" s="22">
        <v>0</v>
      </c>
      <c r="J28881" s="6">
        <f t="shared" si="903"/>
        <v>16272920094200.813</v>
      </c>
    </row>
    <row r="28882" spans="1:10" x14ac:dyDescent="0.25">
      <c r="A28882">
        <f t="shared" si="904"/>
        <v>28880</v>
      </c>
      <c r="B28882" s="22">
        <v>0</v>
      </c>
      <c r="J28882" s="6">
        <f t="shared" si="903"/>
        <v>16272920094200.813</v>
      </c>
    </row>
    <row r="28883" spans="1:10" x14ac:dyDescent="0.25">
      <c r="A28883">
        <f t="shared" si="904"/>
        <v>28881</v>
      </c>
      <c r="B28883" s="22">
        <v>11393430</v>
      </c>
      <c r="J28883" s="6">
        <f t="shared" si="903"/>
        <v>54161640302182.273</v>
      </c>
    </row>
    <row r="28884" spans="1:10" x14ac:dyDescent="0.25">
      <c r="A28884">
        <f t="shared" si="904"/>
        <v>28882</v>
      </c>
      <c r="B28884" s="22">
        <v>0</v>
      </c>
      <c r="J28884" s="6">
        <f t="shared" si="903"/>
        <v>16272920094200.813</v>
      </c>
    </row>
    <row r="28885" spans="1:10" x14ac:dyDescent="0.25">
      <c r="A28885">
        <f t="shared" si="904"/>
        <v>28883</v>
      </c>
      <c r="B28885" s="22">
        <v>0</v>
      </c>
      <c r="J28885" s="6">
        <f t="shared" si="903"/>
        <v>16272920094200.813</v>
      </c>
    </row>
    <row r="28886" spans="1:10" x14ac:dyDescent="0.25">
      <c r="A28886">
        <f t="shared" si="904"/>
        <v>28884</v>
      </c>
      <c r="B28886" s="22">
        <v>3000000</v>
      </c>
      <c r="J28886" s="6">
        <f t="shared" si="903"/>
        <v>1069095532961.9576</v>
      </c>
    </row>
    <row r="28887" spans="1:10" x14ac:dyDescent="0.25">
      <c r="A28887">
        <f t="shared" si="904"/>
        <v>28885</v>
      </c>
      <c r="B28887" s="22">
        <v>0</v>
      </c>
      <c r="J28887" s="6">
        <f t="shared" si="903"/>
        <v>16272920094200.813</v>
      </c>
    </row>
    <row r="28888" spans="1:10" x14ac:dyDescent="0.25">
      <c r="A28888">
        <f t="shared" si="904"/>
        <v>28886</v>
      </c>
      <c r="B28888" s="22">
        <v>0</v>
      </c>
      <c r="J28888" s="6">
        <f t="shared" si="903"/>
        <v>16272920094200.813</v>
      </c>
    </row>
    <row r="28889" spans="1:10" x14ac:dyDescent="0.25">
      <c r="A28889">
        <f t="shared" si="904"/>
        <v>28887</v>
      </c>
      <c r="B28889" s="22">
        <v>0</v>
      </c>
      <c r="J28889" s="6">
        <f t="shared" si="903"/>
        <v>16272920094200.813</v>
      </c>
    </row>
    <row r="28890" spans="1:10" x14ac:dyDescent="0.25">
      <c r="A28890">
        <f t="shared" si="904"/>
        <v>28888</v>
      </c>
      <c r="B28890" s="22">
        <v>0</v>
      </c>
      <c r="J28890" s="6">
        <f t="shared" si="903"/>
        <v>16272920094200.813</v>
      </c>
    </row>
    <row r="28891" spans="1:10" x14ac:dyDescent="0.25">
      <c r="A28891">
        <f t="shared" si="904"/>
        <v>28889</v>
      </c>
      <c r="B28891" s="22">
        <v>9509178.0821917802</v>
      </c>
      <c r="J28891" s="6">
        <f t="shared" si="903"/>
        <v>29977895218721.488</v>
      </c>
    </row>
    <row r="28892" spans="1:10" x14ac:dyDescent="0.25">
      <c r="A28892">
        <f t="shared" si="904"/>
        <v>28890</v>
      </c>
      <c r="B28892" s="22">
        <v>8943680</v>
      </c>
      <c r="J28892" s="6">
        <f t="shared" si="903"/>
        <v>24105244819313.906</v>
      </c>
    </row>
    <row r="28893" spans="1:10" x14ac:dyDescent="0.25">
      <c r="A28893">
        <f t="shared" si="904"/>
        <v>28891</v>
      </c>
      <c r="B28893" s="22">
        <v>8943680</v>
      </c>
      <c r="J28893" s="6">
        <f t="shared" si="903"/>
        <v>24105244819313.906</v>
      </c>
    </row>
    <row r="28894" spans="1:10" x14ac:dyDescent="0.25">
      <c r="A28894">
        <f t="shared" si="904"/>
        <v>28892</v>
      </c>
      <c r="B28894" s="22">
        <v>0</v>
      </c>
      <c r="J28894" s="6">
        <f t="shared" si="903"/>
        <v>16272920094200.813</v>
      </c>
    </row>
    <row r="28895" spans="1:10" x14ac:dyDescent="0.25">
      <c r="A28895">
        <f t="shared" si="904"/>
        <v>28893</v>
      </c>
      <c r="B28895" s="22">
        <v>0</v>
      </c>
      <c r="J28895" s="6">
        <f t="shared" si="903"/>
        <v>16272920094200.813</v>
      </c>
    </row>
    <row r="28896" spans="1:10" x14ac:dyDescent="0.25">
      <c r="A28896">
        <f t="shared" si="904"/>
        <v>28894</v>
      </c>
      <c r="B28896" s="22">
        <v>0</v>
      </c>
      <c r="J28896" s="6">
        <f t="shared" si="903"/>
        <v>16272920094200.813</v>
      </c>
    </row>
    <row r="28897" spans="1:10" x14ac:dyDescent="0.25">
      <c r="A28897">
        <f t="shared" si="904"/>
        <v>28895</v>
      </c>
      <c r="B28897" s="22">
        <v>0</v>
      </c>
      <c r="J28897" s="6">
        <f t="shared" si="903"/>
        <v>16272920094200.813</v>
      </c>
    </row>
    <row r="28898" spans="1:10" x14ac:dyDescent="0.25">
      <c r="A28898">
        <f t="shared" si="904"/>
        <v>28896</v>
      </c>
      <c r="B28898" s="22">
        <v>3250000</v>
      </c>
      <c r="J28898" s="6">
        <f t="shared" si="903"/>
        <v>614610152858.7196</v>
      </c>
    </row>
    <row r="28899" spans="1:10" x14ac:dyDescent="0.25">
      <c r="A28899">
        <f t="shared" si="904"/>
        <v>28897</v>
      </c>
      <c r="B28899" s="22">
        <v>0</v>
      </c>
      <c r="J28899" s="6">
        <f t="shared" si="903"/>
        <v>16272920094200.813</v>
      </c>
    </row>
    <row r="28900" spans="1:10" x14ac:dyDescent="0.25">
      <c r="A28900">
        <f t="shared" si="904"/>
        <v>28898</v>
      </c>
      <c r="B28900" s="22">
        <v>17087110</v>
      </c>
      <c r="J28900" s="6">
        <f t="shared" si="903"/>
        <v>170384444013437.47</v>
      </c>
    </row>
    <row r="28901" spans="1:10" x14ac:dyDescent="0.25">
      <c r="A28901">
        <f t="shared" si="904"/>
        <v>28899</v>
      </c>
      <c r="B28901" s="22">
        <v>0</v>
      </c>
      <c r="J28901" s="6">
        <f t="shared" si="903"/>
        <v>16272920094200.813</v>
      </c>
    </row>
    <row r="28902" spans="1:10" x14ac:dyDescent="0.25">
      <c r="A28902">
        <f t="shared" si="904"/>
        <v>28900</v>
      </c>
      <c r="B28902" s="22">
        <v>0</v>
      </c>
      <c r="J28902" s="6">
        <f t="shared" si="903"/>
        <v>16272920094200.813</v>
      </c>
    </row>
    <row r="28903" spans="1:10" x14ac:dyDescent="0.25">
      <c r="A28903">
        <f t="shared" si="904"/>
        <v>28901</v>
      </c>
      <c r="B28903" s="22">
        <v>3000000</v>
      </c>
      <c r="J28903" s="6">
        <f t="shared" si="903"/>
        <v>1069095532961.9576</v>
      </c>
    </row>
    <row r="28904" spans="1:10" x14ac:dyDescent="0.25">
      <c r="A28904">
        <f t="shared" si="904"/>
        <v>28902</v>
      </c>
      <c r="B28904" s="22">
        <v>69943.25</v>
      </c>
      <c r="J28904" s="6">
        <f t="shared" si="903"/>
        <v>15713514101673.752</v>
      </c>
    </row>
    <row r="28905" spans="1:10" x14ac:dyDescent="0.25">
      <c r="A28905">
        <f t="shared" si="904"/>
        <v>28903</v>
      </c>
      <c r="B28905" s="22">
        <v>8143430</v>
      </c>
      <c r="J28905" s="6">
        <f t="shared" si="903"/>
        <v>16887655243524.369</v>
      </c>
    </row>
    <row r="28906" spans="1:10" x14ac:dyDescent="0.25">
      <c r="A28906">
        <f t="shared" si="904"/>
        <v>28904</v>
      </c>
      <c r="B28906" s="22">
        <v>17087110</v>
      </c>
      <c r="J28906" s="6">
        <f t="shared" si="903"/>
        <v>170384444013437.47</v>
      </c>
    </row>
    <row r="28907" spans="1:10" x14ac:dyDescent="0.25">
      <c r="A28907">
        <f t="shared" si="904"/>
        <v>28905</v>
      </c>
      <c r="B28907" s="22">
        <v>0</v>
      </c>
      <c r="J28907" s="6">
        <f t="shared" si="903"/>
        <v>16272920094200.813</v>
      </c>
    </row>
    <row r="28908" spans="1:10" x14ac:dyDescent="0.25">
      <c r="A28908">
        <f t="shared" si="904"/>
        <v>28906</v>
      </c>
      <c r="B28908" s="22">
        <v>0</v>
      </c>
      <c r="J28908" s="6">
        <f t="shared" si="903"/>
        <v>16272920094200.813</v>
      </c>
    </row>
    <row r="28909" spans="1:10" x14ac:dyDescent="0.25">
      <c r="A28909">
        <f t="shared" si="904"/>
        <v>28907</v>
      </c>
      <c r="B28909" s="22">
        <v>0</v>
      </c>
      <c r="J28909" s="6">
        <f t="shared" si="903"/>
        <v>16272920094200.813</v>
      </c>
    </row>
    <row r="28910" spans="1:10" x14ac:dyDescent="0.25">
      <c r="A28910">
        <f t="shared" si="904"/>
        <v>28908</v>
      </c>
      <c r="B28910" s="22">
        <v>54335043.934246585</v>
      </c>
      <c r="J28910" s="6">
        <f t="shared" si="903"/>
        <v>2530197962460137.5</v>
      </c>
    </row>
    <row r="28911" spans="1:10" x14ac:dyDescent="0.25">
      <c r="A28911">
        <f t="shared" si="904"/>
        <v>28909</v>
      </c>
      <c r="B28911" s="22">
        <v>0</v>
      </c>
      <c r="J28911" s="6">
        <f t="shared" si="903"/>
        <v>16272920094200.813</v>
      </c>
    </row>
    <row r="28912" spans="1:10" x14ac:dyDescent="0.25">
      <c r="A28912">
        <f t="shared" si="904"/>
        <v>28910</v>
      </c>
      <c r="B28912" s="22">
        <v>8143430</v>
      </c>
      <c r="J28912" s="6">
        <f t="shared" si="903"/>
        <v>16887655243524.369</v>
      </c>
    </row>
    <row r="28913" spans="1:10" x14ac:dyDescent="0.25">
      <c r="A28913">
        <f t="shared" si="904"/>
        <v>28911</v>
      </c>
      <c r="B28913" s="22">
        <v>0</v>
      </c>
      <c r="J28913" s="6">
        <f t="shared" si="903"/>
        <v>16272920094200.813</v>
      </c>
    </row>
    <row r="28914" spans="1:10" x14ac:dyDescent="0.25">
      <c r="A28914">
        <f t="shared" si="904"/>
        <v>28912</v>
      </c>
      <c r="B28914" s="22">
        <v>0</v>
      </c>
      <c r="J28914" s="6">
        <f t="shared" si="903"/>
        <v>16272920094200.813</v>
      </c>
    </row>
    <row r="28915" spans="1:10" x14ac:dyDescent="0.25">
      <c r="A28915">
        <f t="shared" si="904"/>
        <v>28913</v>
      </c>
      <c r="B28915" s="22">
        <v>0</v>
      </c>
      <c r="J28915" s="6">
        <f t="shared" si="903"/>
        <v>16272920094200.813</v>
      </c>
    </row>
    <row r="28916" spans="1:10" x14ac:dyDescent="0.25">
      <c r="A28916">
        <f t="shared" si="904"/>
        <v>28914</v>
      </c>
      <c r="B28916" s="22">
        <v>0</v>
      </c>
      <c r="J28916" s="6">
        <f t="shared" si="903"/>
        <v>16272920094200.813</v>
      </c>
    </row>
    <row r="28917" spans="1:10" x14ac:dyDescent="0.25">
      <c r="A28917">
        <f t="shared" si="904"/>
        <v>28915</v>
      </c>
      <c r="B28917" s="22">
        <v>8943680</v>
      </c>
      <c r="J28917" s="6">
        <f t="shared" si="903"/>
        <v>24105244819313.906</v>
      </c>
    </row>
    <row r="28918" spans="1:10" x14ac:dyDescent="0.25">
      <c r="A28918">
        <f t="shared" si="904"/>
        <v>28916</v>
      </c>
      <c r="B28918" s="22">
        <v>3250000</v>
      </c>
      <c r="J28918" s="6">
        <f t="shared" si="903"/>
        <v>614610152858.7196</v>
      </c>
    </row>
    <row r="28919" spans="1:10" x14ac:dyDescent="0.25">
      <c r="A28919">
        <f t="shared" si="904"/>
        <v>28917</v>
      </c>
      <c r="B28919" s="22">
        <v>11143430</v>
      </c>
      <c r="J28919" s="6">
        <f t="shared" si="903"/>
        <v>50544410682285.516</v>
      </c>
    </row>
    <row r="28920" spans="1:10" x14ac:dyDescent="0.25">
      <c r="A28920">
        <f t="shared" si="904"/>
        <v>28918</v>
      </c>
      <c r="B28920" s="22">
        <v>0</v>
      </c>
      <c r="J28920" s="6">
        <f t="shared" si="903"/>
        <v>16272920094200.813</v>
      </c>
    </row>
    <row r="28921" spans="1:10" x14ac:dyDescent="0.25">
      <c r="A28921">
        <f t="shared" si="904"/>
        <v>28919</v>
      </c>
      <c r="B28921" s="22">
        <v>8143430</v>
      </c>
      <c r="J28921" s="6">
        <f t="shared" si="903"/>
        <v>16887655243524.369</v>
      </c>
    </row>
    <row r="28922" spans="1:10" x14ac:dyDescent="0.25">
      <c r="A28922">
        <f t="shared" si="904"/>
        <v>28920</v>
      </c>
      <c r="B28922" s="22">
        <v>0</v>
      </c>
      <c r="J28922" s="6">
        <f t="shared" si="903"/>
        <v>16272920094200.813</v>
      </c>
    </row>
    <row r="28923" spans="1:10" x14ac:dyDescent="0.25">
      <c r="A28923">
        <f t="shared" si="904"/>
        <v>28921</v>
      </c>
      <c r="B28923" s="22">
        <v>8143430</v>
      </c>
      <c r="J28923" s="6">
        <f t="shared" si="903"/>
        <v>16887655243524.369</v>
      </c>
    </row>
    <row r="28924" spans="1:10" x14ac:dyDescent="0.25">
      <c r="A28924">
        <f t="shared" si="904"/>
        <v>28922</v>
      </c>
      <c r="B28924" s="22">
        <v>8943680</v>
      </c>
      <c r="J28924" s="6">
        <f t="shared" si="903"/>
        <v>24105244819313.906</v>
      </c>
    </row>
    <row r="28925" spans="1:10" x14ac:dyDescent="0.25">
      <c r="A28925">
        <f t="shared" si="904"/>
        <v>28923</v>
      </c>
      <c r="B28925" s="22">
        <v>17087110</v>
      </c>
      <c r="J28925" s="6">
        <f t="shared" si="903"/>
        <v>170384444013437.47</v>
      </c>
    </row>
    <row r="28926" spans="1:10" x14ac:dyDescent="0.25">
      <c r="A28926">
        <f t="shared" si="904"/>
        <v>28924</v>
      </c>
      <c r="B28926" s="22">
        <v>0</v>
      </c>
      <c r="J28926" s="6">
        <f t="shared" si="903"/>
        <v>16272920094200.813</v>
      </c>
    </row>
    <row r="28927" spans="1:10" x14ac:dyDescent="0.25">
      <c r="A28927">
        <f t="shared" si="904"/>
        <v>28925</v>
      </c>
      <c r="B28927" s="22">
        <v>8943680</v>
      </c>
      <c r="J28927" s="6">
        <f t="shared" si="903"/>
        <v>24105244819313.906</v>
      </c>
    </row>
    <row r="28928" spans="1:10" x14ac:dyDescent="0.25">
      <c r="A28928">
        <f t="shared" si="904"/>
        <v>28926</v>
      </c>
      <c r="B28928" s="22">
        <v>0</v>
      </c>
      <c r="J28928" s="6">
        <f t="shared" si="903"/>
        <v>16272920094200.813</v>
      </c>
    </row>
    <row r="28929" spans="1:10" x14ac:dyDescent="0.25">
      <c r="A28929">
        <f t="shared" si="904"/>
        <v>28927</v>
      </c>
      <c r="B28929" s="22">
        <v>0</v>
      </c>
      <c r="J28929" s="6">
        <f t="shared" si="903"/>
        <v>16272920094200.813</v>
      </c>
    </row>
    <row r="28930" spans="1:10" x14ac:dyDescent="0.25">
      <c r="A28930">
        <f t="shared" si="904"/>
        <v>28928</v>
      </c>
      <c r="B28930" s="22">
        <v>0</v>
      </c>
      <c r="J28930" s="6">
        <f t="shared" si="903"/>
        <v>16272920094200.813</v>
      </c>
    </row>
    <row r="28931" spans="1:10" x14ac:dyDescent="0.25">
      <c r="A28931">
        <f t="shared" si="904"/>
        <v>28929</v>
      </c>
      <c r="B28931" s="22">
        <v>8943680</v>
      </c>
      <c r="J28931" s="6">
        <f t="shared" ref="J28931:J28994" si="905">(B28931-$I$6)^2</f>
        <v>24105244819313.906</v>
      </c>
    </row>
    <row r="28932" spans="1:10" x14ac:dyDescent="0.25">
      <c r="A28932">
        <f t="shared" ref="A28932:A28995" si="906">A28931+1</f>
        <v>28930</v>
      </c>
      <c r="B28932" s="22">
        <v>0</v>
      </c>
      <c r="J28932" s="6">
        <f t="shared" si="905"/>
        <v>16272920094200.813</v>
      </c>
    </row>
    <row r="28933" spans="1:10" x14ac:dyDescent="0.25">
      <c r="A28933">
        <f t="shared" si="906"/>
        <v>28931</v>
      </c>
      <c r="B28933" s="22">
        <v>0</v>
      </c>
      <c r="J28933" s="6">
        <f t="shared" si="905"/>
        <v>16272920094200.813</v>
      </c>
    </row>
    <row r="28934" spans="1:10" x14ac:dyDescent="0.25">
      <c r="A28934">
        <f t="shared" si="906"/>
        <v>28932</v>
      </c>
      <c r="B28934" s="22">
        <v>3250000</v>
      </c>
      <c r="J28934" s="6">
        <f t="shared" si="905"/>
        <v>614610152858.7196</v>
      </c>
    </row>
    <row r="28935" spans="1:10" x14ac:dyDescent="0.25">
      <c r="A28935">
        <f t="shared" si="906"/>
        <v>28933</v>
      </c>
      <c r="B28935" s="22">
        <v>4428780.8219178077</v>
      </c>
      <c r="J28935" s="6">
        <f t="shared" si="905"/>
        <v>155874984828.50565</v>
      </c>
    </row>
    <row r="28936" spans="1:10" x14ac:dyDescent="0.25">
      <c r="A28936">
        <f t="shared" si="906"/>
        <v>28934</v>
      </c>
      <c r="B28936" s="22">
        <v>0</v>
      </c>
      <c r="J28936" s="6">
        <f t="shared" si="905"/>
        <v>16272920094200.813</v>
      </c>
    </row>
    <row r="28937" spans="1:10" x14ac:dyDescent="0.25">
      <c r="A28937">
        <f t="shared" si="906"/>
        <v>28935</v>
      </c>
      <c r="B28937" s="22">
        <v>0</v>
      </c>
      <c r="J28937" s="6">
        <f t="shared" si="905"/>
        <v>16272920094200.813</v>
      </c>
    </row>
    <row r="28938" spans="1:10" x14ac:dyDescent="0.25">
      <c r="A28938">
        <f t="shared" si="906"/>
        <v>28936</v>
      </c>
      <c r="B28938" s="22">
        <v>8143430</v>
      </c>
      <c r="J28938" s="6">
        <f t="shared" si="905"/>
        <v>16887655243524.369</v>
      </c>
    </row>
    <row r="28939" spans="1:10" x14ac:dyDescent="0.25">
      <c r="A28939">
        <f t="shared" si="906"/>
        <v>28937</v>
      </c>
      <c r="B28939" s="22">
        <v>8143430</v>
      </c>
      <c r="J28939" s="6">
        <f t="shared" si="905"/>
        <v>16887655243524.369</v>
      </c>
    </row>
    <row r="28940" spans="1:10" x14ac:dyDescent="0.25">
      <c r="A28940">
        <f t="shared" si="906"/>
        <v>28938</v>
      </c>
      <c r="B28940" s="22">
        <v>0</v>
      </c>
      <c r="J28940" s="6">
        <f t="shared" si="905"/>
        <v>16272920094200.813</v>
      </c>
    </row>
    <row r="28941" spans="1:10" x14ac:dyDescent="0.25">
      <c r="A28941">
        <f t="shared" si="906"/>
        <v>28939</v>
      </c>
      <c r="B28941" s="22">
        <v>8143430</v>
      </c>
      <c r="J28941" s="6">
        <f t="shared" si="905"/>
        <v>16887655243524.369</v>
      </c>
    </row>
    <row r="28942" spans="1:10" x14ac:dyDescent="0.25">
      <c r="A28942">
        <f t="shared" si="906"/>
        <v>28940</v>
      </c>
      <c r="B28942" s="22">
        <v>0</v>
      </c>
      <c r="J28942" s="6">
        <f t="shared" si="905"/>
        <v>16272920094200.813</v>
      </c>
    </row>
    <row r="28943" spans="1:10" x14ac:dyDescent="0.25">
      <c r="A28943">
        <f t="shared" si="906"/>
        <v>28941</v>
      </c>
      <c r="B28943" s="22">
        <v>0</v>
      </c>
      <c r="J28943" s="6">
        <f t="shared" si="905"/>
        <v>16272920094200.813</v>
      </c>
    </row>
    <row r="28944" spans="1:10" x14ac:dyDescent="0.25">
      <c r="A28944">
        <f t="shared" si="906"/>
        <v>28942</v>
      </c>
      <c r="B28944" s="22">
        <v>8943680</v>
      </c>
      <c r="J28944" s="6">
        <f t="shared" si="905"/>
        <v>24105244819313.906</v>
      </c>
    </row>
    <row r="28945" spans="1:10" x14ac:dyDescent="0.25">
      <c r="A28945">
        <f t="shared" si="906"/>
        <v>28943</v>
      </c>
      <c r="B28945" s="22">
        <v>0</v>
      </c>
      <c r="J28945" s="6">
        <f t="shared" si="905"/>
        <v>16272920094200.813</v>
      </c>
    </row>
    <row r="28946" spans="1:10" x14ac:dyDescent="0.25">
      <c r="A28946">
        <f t="shared" si="906"/>
        <v>28944</v>
      </c>
      <c r="B28946" s="22">
        <v>3250000</v>
      </c>
      <c r="J28946" s="6">
        <f t="shared" si="905"/>
        <v>614610152858.7196</v>
      </c>
    </row>
    <row r="28947" spans="1:10" x14ac:dyDescent="0.25">
      <c r="A28947">
        <f t="shared" si="906"/>
        <v>28945</v>
      </c>
      <c r="B28947" s="22">
        <v>0</v>
      </c>
      <c r="J28947" s="6">
        <f t="shared" si="905"/>
        <v>16272920094200.813</v>
      </c>
    </row>
    <row r="28948" spans="1:10" x14ac:dyDescent="0.25">
      <c r="A28948">
        <f t="shared" si="906"/>
        <v>28946</v>
      </c>
      <c r="B28948" s="22">
        <v>0</v>
      </c>
      <c r="J28948" s="6">
        <f t="shared" si="905"/>
        <v>16272920094200.813</v>
      </c>
    </row>
    <row r="28949" spans="1:10" x14ac:dyDescent="0.25">
      <c r="A28949">
        <f t="shared" si="906"/>
        <v>28947</v>
      </c>
      <c r="B28949" s="22">
        <v>0</v>
      </c>
      <c r="J28949" s="6">
        <f t="shared" si="905"/>
        <v>16272920094200.813</v>
      </c>
    </row>
    <row r="28950" spans="1:10" x14ac:dyDescent="0.25">
      <c r="A28950">
        <f t="shared" si="906"/>
        <v>28948</v>
      </c>
      <c r="B28950" s="22">
        <v>0</v>
      </c>
      <c r="J28950" s="6">
        <f t="shared" si="905"/>
        <v>16272920094200.813</v>
      </c>
    </row>
    <row r="28951" spans="1:10" x14ac:dyDescent="0.25">
      <c r="A28951">
        <f t="shared" si="906"/>
        <v>28949</v>
      </c>
      <c r="B28951" s="22">
        <v>17087110</v>
      </c>
      <c r="J28951" s="6">
        <f t="shared" si="905"/>
        <v>170384444013437.47</v>
      </c>
    </row>
    <row r="28952" spans="1:10" x14ac:dyDescent="0.25">
      <c r="A28952">
        <f t="shared" si="906"/>
        <v>28950</v>
      </c>
      <c r="B28952" s="22">
        <v>3250000</v>
      </c>
      <c r="J28952" s="6">
        <f t="shared" si="905"/>
        <v>614610152858.7196</v>
      </c>
    </row>
    <row r="28953" spans="1:10" x14ac:dyDescent="0.25">
      <c r="A28953">
        <f t="shared" si="906"/>
        <v>28951</v>
      </c>
      <c r="B28953" s="22">
        <v>8943680</v>
      </c>
      <c r="J28953" s="6">
        <f t="shared" si="905"/>
        <v>24105244819313.906</v>
      </c>
    </row>
    <row r="28954" spans="1:10" x14ac:dyDescent="0.25">
      <c r="A28954">
        <f t="shared" si="906"/>
        <v>28952</v>
      </c>
      <c r="B28954" s="22">
        <v>8143430</v>
      </c>
      <c r="J28954" s="6">
        <f t="shared" si="905"/>
        <v>16887655243524.369</v>
      </c>
    </row>
    <row r="28955" spans="1:10" x14ac:dyDescent="0.25">
      <c r="A28955">
        <f t="shared" si="906"/>
        <v>28953</v>
      </c>
      <c r="B28955" s="22">
        <v>0</v>
      </c>
      <c r="J28955" s="6">
        <f t="shared" si="905"/>
        <v>16272920094200.813</v>
      </c>
    </row>
    <row r="28956" spans="1:10" x14ac:dyDescent="0.25">
      <c r="A28956">
        <f t="shared" si="906"/>
        <v>28954</v>
      </c>
      <c r="B28956" s="22">
        <v>0</v>
      </c>
      <c r="J28956" s="6">
        <f t="shared" si="905"/>
        <v>16272920094200.813</v>
      </c>
    </row>
    <row r="28957" spans="1:10" x14ac:dyDescent="0.25">
      <c r="A28957">
        <f t="shared" si="906"/>
        <v>28955</v>
      </c>
      <c r="B28957" s="22">
        <v>0</v>
      </c>
      <c r="J28957" s="6">
        <f t="shared" si="905"/>
        <v>16272920094200.813</v>
      </c>
    </row>
    <row r="28958" spans="1:10" x14ac:dyDescent="0.25">
      <c r="A28958">
        <f t="shared" si="906"/>
        <v>28956</v>
      </c>
      <c r="B28958" s="22">
        <v>0</v>
      </c>
      <c r="J28958" s="6">
        <f t="shared" si="905"/>
        <v>16272920094200.813</v>
      </c>
    </row>
    <row r="28959" spans="1:10" x14ac:dyDescent="0.25">
      <c r="A28959">
        <f t="shared" si="906"/>
        <v>28957</v>
      </c>
      <c r="B28959" s="22">
        <v>0</v>
      </c>
      <c r="J28959" s="6">
        <f t="shared" si="905"/>
        <v>16272920094200.813</v>
      </c>
    </row>
    <row r="28960" spans="1:10" x14ac:dyDescent="0.25">
      <c r="A28960">
        <f t="shared" si="906"/>
        <v>28958</v>
      </c>
      <c r="B28960" s="22">
        <v>3250000</v>
      </c>
      <c r="J28960" s="6">
        <f t="shared" si="905"/>
        <v>614610152858.7196</v>
      </c>
    </row>
    <row r="28961" spans="1:10" x14ac:dyDescent="0.25">
      <c r="A28961">
        <f t="shared" si="906"/>
        <v>28959</v>
      </c>
      <c r="B28961" s="22">
        <v>8943680</v>
      </c>
      <c r="J28961" s="6">
        <f t="shared" si="905"/>
        <v>24105244819313.906</v>
      </c>
    </row>
    <row r="28962" spans="1:10" x14ac:dyDescent="0.25">
      <c r="A28962">
        <f t="shared" si="906"/>
        <v>28960</v>
      </c>
      <c r="B28962" s="22">
        <v>0</v>
      </c>
      <c r="J28962" s="6">
        <f t="shared" si="905"/>
        <v>16272920094200.813</v>
      </c>
    </row>
    <row r="28963" spans="1:10" x14ac:dyDescent="0.25">
      <c r="A28963">
        <f t="shared" si="906"/>
        <v>28961</v>
      </c>
      <c r="B28963" s="22">
        <v>0</v>
      </c>
      <c r="J28963" s="6">
        <f t="shared" si="905"/>
        <v>16272920094200.813</v>
      </c>
    </row>
    <row r="28964" spans="1:10" x14ac:dyDescent="0.25">
      <c r="A28964">
        <f t="shared" si="906"/>
        <v>28962</v>
      </c>
      <c r="B28964" s="22">
        <v>8143430</v>
      </c>
      <c r="J28964" s="6">
        <f t="shared" si="905"/>
        <v>16887655243524.369</v>
      </c>
    </row>
    <row r="28965" spans="1:10" x14ac:dyDescent="0.25">
      <c r="A28965">
        <f t="shared" si="906"/>
        <v>28963</v>
      </c>
      <c r="B28965" s="22">
        <v>17087110</v>
      </c>
      <c r="J28965" s="6">
        <f t="shared" si="905"/>
        <v>170384444013437.47</v>
      </c>
    </row>
    <row r="28966" spans="1:10" x14ac:dyDescent="0.25">
      <c r="A28966">
        <f t="shared" si="906"/>
        <v>28964</v>
      </c>
      <c r="B28966" s="22">
        <v>0</v>
      </c>
      <c r="J28966" s="6">
        <f t="shared" si="905"/>
        <v>16272920094200.813</v>
      </c>
    </row>
    <row r="28967" spans="1:10" x14ac:dyDescent="0.25">
      <c r="A28967">
        <f t="shared" si="906"/>
        <v>28965</v>
      </c>
      <c r="B28967" s="22">
        <v>8143430</v>
      </c>
      <c r="J28967" s="6">
        <f t="shared" si="905"/>
        <v>16887655243524.369</v>
      </c>
    </row>
    <row r="28968" spans="1:10" x14ac:dyDescent="0.25">
      <c r="A28968">
        <f t="shared" si="906"/>
        <v>28966</v>
      </c>
      <c r="B28968" s="22">
        <v>0</v>
      </c>
      <c r="J28968" s="6">
        <f t="shared" si="905"/>
        <v>16272920094200.813</v>
      </c>
    </row>
    <row r="28969" spans="1:10" x14ac:dyDescent="0.25">
      <c r="A28969">
        <f t="shared" si="906"/>
        <v>28967</v>
      </c>
      <c r="B28969" s="22">
        <v>12193680</v>
      </c>
      <c r="J28969" s="6">
        <f t="shared" si="905"/>
        <v>66580854877971.813</v>
      </c>
    </row>
    <row r="28970" spans="1:10" x14ac:dyDescent="0.25">
      <c r="A28970">
        <f t="shared" si="906"/>
        <v>28968</v>
      </c>
      <c r="B28970" s="22">
        <v>3250000</v>
      </c>
      <c r="J28970" s="6">
        <f t="shared" si="905"/>
        <v>614610152858.7196</v>
      </c>
    </row>
    <row r="28971" spans="1:10" x14ac:dyDescent="0.25">
      <c r="A28971">
        <f t="shared" si="906"/>
        <v>28969</v>
      </c>
      <c r="B28971" s="22">
        <v>0</v>
      </c>
      <c r="J28971" s="6">
        <f t="shared" si="905"/>
        <v>16272920094200.813</v>
      </c>
    </row>
    <row r="28972" spans="1:10" x14ac:dyDescent="0.25">
      <c r="A28972">
        <f t="shared" si="906"/>
        <v>28970</v>
      </c>
      <c r="B28972" s="22">
        <v>0</v>
      </c>
      <c r="J28972" s="6">
        <f t="shared" si="905"/>
        <v>16272920094200.813</v>
      </c>
    </row>
    <row r="28973" spans="1:10" x14ac:dyDescent="0.25">
      <c r="A28973">
        <f t="shared" si="906"/>
        <v>28971</v>
      </c>
      <c r="B28973" s="22">
        <v>0</v>
      </c>
      <c r="J28973" s="6">
        <f t="shared" si="905"/>
        <v>16272920094200.813</v>
      </c>
    </row>
    <row r="28974" spans="1:10" x14ac:dyDescent="0.25">
      <c r="A28974">
        <f t="shared" si="906"/>
        <v>28972</v>
      </c>
      <c r="B28974" s="22">
        <v>8143430</v>
      </c>
      <c r="J28974" s="6">
        <f t="shared" si="905"/>
        <v>16887655243524.369</v>
      </c>
    </row>
    <row r="28975" spans="1:10" x14ac:dyDescent="0.25">
      <c r="A28975">
        <f t="shared" si="906"/>
        <v>28973</v>
      </c>
      <c r="B28975" s="22">
        <v>0</v>
      </c>
      <c r="J28975" s="6">
        <f t="shared" si="905"/>
        <v>16272920094200.813</v>
      </c>
    </row>
    <row r="28976" spans="1:10" x14ac:dyDescent="0.25">
      <c r="A28976">
        <f t="shared" si="906"/>
        <v>28974</v>
      </c>
      <c r="B28976" s="22">
        <v>0</v>
      </c>
      <c r="J28976" s="6">
        <f t="shared" si="905"/>
        <v>16272920094200.813</v>
      </c>
    </row>
    <row r="28977" spans="1:10" x14ac:dyDescent="0.25">
      <c r="A28977">
        <f t="shared" si="906"/>
        <v>28975</v>
      </c>
      <c r="B28977" s="22">
        <v>0</v>
      </c>
      <c r="J28977" s="6">
        <f t="shared" si="905"/>
        <v>16272920094200.813</v>
      </c>
    </row>
    <row r="28978" spans="1:10" x14ac:dyDescent="0.25">
      <c r="A28978">
        <f t="shared" si="906"/>
        <v>28976</v>
      </c>
      <c r="B28978" s="22">
        <v>8943680</v>
      </c>
      <c r="J28978" s="6">
        <f t="shared" si="905"/>
        <v>24105244819313.906</v>
      </c>
    </row>
    <row r="28979" spans="1:10" x14ac:dyDescent="0.25">
      <c r="A28979">
        <f t="shared" si="906"/>
        <v>28977</v>
      </c>
      <c r="B28979" s="22">
        <v>8943680</v>
      </c>
      <c r="J28979" s="6">
        <f t="shared" si="905"/>
        <v>24105244819313.906</v>
      </c>
    </row>
    <row r="28980" spans="1:10" x14ac:dyDescent="0.25">
      <c r="A28980">
        <f t="shared" si="906"/>
        <v>28978</v>
      </c>
      <c r="B28980" s="22">
        <v>0</v>
      </c>
      <c r="J28980" s="6">
        <f t="shared" si="905"/>
        <v>16272920094200.813</v>
      </c>
    </row>
    <row r="28981" spans="1:10" x14ac:dyDescent="0.25">
      <c r="A28981">
        <f t="shared" si="906"/>
        <v>28979</v>
      </c>
      <c r="B28981" s="22">
        <v>0</v>
      </c>
      <c r="J28981" s="6">
        <f t="shared" si="905"/>
        <v>16272920094200.813</v>
      </c>
    </row>
    <row r="28982" spans="1:10" x14ac:dyDescent="0.25">
      <c r="A28982">
        <f t="shared" si="906"/>
        <v>28980</v>
      </c>
      <c r="B28982" s="22">
        <v>0</v>
      </c>
      <c r="J28982" s="6">
        <f t="shared" si="905"/>
        <v>16272920094200.813</v>
      </c>
    </row>
    <row r="28983" spans="1:10" x14ac:dyDescent="0.25">
      <c r="A28983">
        <f t="shared" si="906"/>
        <v>28981</v>
      </c>
      <c r="B28983" s="22">
        <v>0</v>
      </c>
      <c r="J28983" s="6">
        <f t="shared" si="905"/>
        <v>16272920094200.813</v>
      </c>
    </row>
    <row r="28984" spans="1:10" x14ac:dyDescent="0.25">
      <c r="A28984">
        <f t="shared" si="906"/>
        <v>28982</v>
      </c>
      <c r="B28984" s="22">
        <v>0</v>
      </c>
      <c r="J28984" s="6">
        <f t="shared" si="905"/>
        <v>16272920094200.813</v>
      </c>
    </row>
    <row r="28985" spans="1:10" x14ac:dyDescent="0.25">
      <c r="A28985">
        <f t="shared" si="906"/>
        <v>28983</v>
      </c>
      <c r="B28985" s="22">
        <v>0</v>
      </c>
      <c r="J28985" s="6">
        <f t="shared" si="905"/>
        <v>16272920094200.813</v>
      </c>
    </row>
    <row r="28986" spans="1:10" x14ac:dyDescent="0.25">
      <c r="A28986">
        <f t="shared" si="906"/>
        <v>28984</v>
      </c>
      <c r="B28986" s="22">
        <v>0</v>
      </c>
      <c r="J28986" s="6">
        <f t="shared" si="905"/>
        <v>16272920094200.813</v>
      </c>
    </row>
    <row r="28987" spans="1:10" x14ac:dyDescent="0.25">
      <c r="A28987">
        <f t="shared" si="906"/>
        <v>28985</v>
      </c>
      <c r="B28987" s="22">
        <v>8943680</v>
      </c>
      <c r="J28987" s="6">
        <f t="shared" si="905"/>
        <v>24105244819313.906</v>
      </c>
    </row>
    <row r="28988" spans="1:10" x14ac:dyDescent="0.25">
      <c r="A28988">
        <f t="shared" si="906"/>
        <v>28986</v>
      </c>
      <c r="B28988" s="22">
        <v>0</v>
      </c>
      <c r="J28988" s="6">
        <f t="shared" si="905"/>
        <v>16272920094200.813</v>
      </c>
    </row>
    <row r="28989" spans="1:10" x14ac:dyDescent="0.25">
      <c r="A28989">
        <f t="shared" si="906"/>
        <v>28987</v>
      </c>
      <c r="B28989" s="22">
        <v>11143430</v>
      </c>
      <c r="J28989" s="6">
        <f t="shared" si="905"/>
        <v>50544410682285.516</v>
      </c>
    </row>
    <row r="28990" spans="1:10" x14ac:dyDescent="0.25">
      <c r="A28990">
        <f t="shared" si="906"/>
        <v>28988</v>
      </c>
      <c r="B28990" s="22">
        <v>0</v>
      </c>
      <c r="J28990" s="6">
        <f t="shared" si="905"/>
        <v>16272920094200.813</v>
      </c>
    </row>
    <row r="28991" spans="1:10" x14ac:dyDescent="0.25">
      <c r="A28991">
        <f t="shared" si="906"/>
        <v>28989</v>
      </c>
      <c r="B28991" s="22">
        <v>2008980.8219178081</v>
      </c>
      <c r="J28991" s="6">
        <f t="shared" si="905"/>
        <v>4100584250170.3423</v>
      </c>
    </row>
    <row r="28992" spans="1:10" x14ac:dyDescent="0.25">
      <c r="A28992">
        <f t="shared" si="906"/>
        <v>28990</v>
      </c>
      <c r="B28992" s="22">
        <v>0</v>
      </c>
      <c r="J28992" s="6">
        <f t="shared" si="905"/>
        <v>16272920094200.813</v>
      </c>
    </row>
    <row r="28993" spans="1:10" x14ac:dyDescent="0.25">
      <c r="A28993">
        <f t="shared" si="906"/>
        <v>28991</v>
      </c>
      <c r="B28993" s="22">
        <v>0</v>
      </c>
      <c r="J28993" s="6">
        <f t="shared" si="905"/>
        <v>16272920094200.813</v>
      </c>
    </row>
    <row r="28994" spans="1:10" x14ac:dyDescent="0.25">
      <c r="A28994">
        <f t="shared" si="906"/>
        <v>28992</v>
      </c>
      <c r="B28994" s="22">
        <v>0</v>
      </c>
      <c r="J28994" s="6">
        <f t="shared" si="905"/>
        <v>16272920094200.813</v>
      </c>
    </row>
    <row r="28995" spans="1:10" x14ac:dyDescent="0.25">
      <c r="A28995">
        <f t="shared" si="906"/>
        <v>28993</v>
      </c>
      <c r="B28995" s="22">
        <v>8943680</v>
      </c>
      <c r="J28995" s="6">
        <f t="shared" ref="J28995:J29058" si="907">(B28995-$I$6)^2</f>
        <v>24105244819313.906</v>
      </c>
    </row>
    <row r="28996" spans="1:10" x14ac:dyDescent="0.25">
      <c r="A28996">
        <f t="shared" ref="A28996:A29059" si="908">A28995+1</f>
        <v>28994</v>
      </c>
      <c r="B28996" s="22">
        <v>8943680</v>
      </c>
      <c r="J28996" s="6">
        <f t="shared" si="907"/>
        <v>24105244819313.906</v>
      </c>
    </row>
    <row r="28997" spans="1:10" x14ac:dyDescent="0.25">
      <c r="A28997">
        <f t="shared" si="908"/>
        <v>28995</v>
      </c>
      <c r="B28997" s="22">
        <v>0</v>
      </c>
      <c r="J28997" s="6">
        <f t="shared" si="907"/>
        <v>16272920094200.813</v>
      </c>
    </row>
    <row r="28998" spans="1:10" x14ac:dyDescent="0.25">
      <c r="A28998">
        <f t="shared" si="908"/>
        <v>28996</v>
      </c>
      <c r="B28998" s="22">
        <v>0</v>
      </c>
      <c r="J28998" s="6">
        <f t="shared" si="907"/>
        <v>16272920094200.813</v>
      </c>
    </row>
    <row r="28999" spans="1:10" x14ac:dyDescent="0.25">
      <c r="A28999">
        <f t="shared" si="908"/>
        <v>28997</v>
      </c>
      <c r="B28999" s="22">
        <v>0</v>
      </c>
      <c r="J28999" s="6">
        <f t="shared" si="907"/>
        <v>16272920094200.813</v>
      </c>
    </row>
    <row r="29000" spans="1:10" x14ac:dyDescent="0.25">
      <c r="A29000">
        <f t="shared" si="908"/>
        <v>28998</v>
      </c>
      <c r="B29000" s="22">
        <v>8143430</v>
      </c>
      <c r="J29000" s="6">
        <f t="shared" si="907"/>
        <v>16887655243524.369</v>
      </c>
    </row>
    <row r="29001" spans="1:10" x14ac:dyDescent="0.25">
      <c r="A29001">
        <f t="shared" si="908"/>
        <v>28999</v>
      </c>
      <c r="B29001" s="22">
        <v>8143430</v>
      </c>
      <c r="J29001" s="6">
        <f t="shared" si="907"/>
        <v>16887655243524.369</v>
      </c>
    </row>
    <row r="29002" spans="1:10" x14ac:dyDescent="0.25">
      <c r="A29002">
        <f t="shared" si="908"/>
        <v>29000</v>
      </c>
      <c r="B29002" s="22">
        <v>17659022.82819178</v>
      </c>
      <c r="J29002" s="6">
        <f t="shared" si="907"/>
        <v>185642043855310.59</v>
      </c>
    </row>
    <row r="29003" spans="1:10" x14ac:dyDescent="0.25">
      <c r="A29003">
        <f t="shared" si="908"/>
        <v>29001</v>
      </c>
      <c r="B29003" s="22">
        <v>0</v>
      </c>
      <c r="J29003" s="6">
        <f t="shared" si="907"/>
        <v>16272920094200.813</v>
      </c>
    </row>
    <row r="29004" spans="1:10" x14ac:dyDescent="0.25">
      <c r="A29004">
        <f t="shared" si="908"/>
        <v>29002</v>
      </c>
      <c r="B29004" s="22">
        <v>0</v>
      </c>
      <c r="J29004" s="6">
        <f t="shared" si="907"/>
        <v>16272920094200.813</v>
      </c>
    </row>
    <row r="29005" spans="1:10" x14ac:dyDescent="0.25">
      <c r="A29005">
        <f t="shared" si="908"/>
        <v>29003</v>
      </c>
      <c r="B29005" s="22">
        <v>0</v>
      </c>
      <c r="J29005" s="6">
        <f t="shared" si="907"/>
        <v>16272920094200.813</v>
      </c>
    </row>
    <row r="29006" spans="1:10" x14ac:dyDescent="0.25">
      <c r="A29006">
        <f t="shared" si="908"/>
        <v>29004</v>
      </c>
      <c r="B29006" s="22">
        <v>8143430</v>
      </c>
      <c r="J29006" s="6">
        <f t="shared" si="907"/>
        <v>16887655243524.369</v>
      </c>
    </row>
    <row r="29007" spans="1:10" x14ac:dyDescent="0.25">
      <c r="A29007">
        <f t="shared" si="908"/>
        <v>29005</v>
      </c>
      <c r="B29007" s="22">
        <v>0</v>
      </c>
      <c r="J29007" s="6">
        <f t="shared" si="907"/>
        <v>16272920094200.813</v>
      </c>
    </row>
    <row r="29008" spans="1:10" x14ac:dyDescent="0.25">
      <c r="A29008">
        <f t="shared" si="908"/>
        <v>29006</v>
      </c>
      <c r="B29008" s="22">
        <v>8943680</v>
      </c>
      <c r="J29008" s="6">
        <f t="shared" si="907"/>
        <v>24105244819313.906</v>
      </c>
    </row>
    <row r="29009" spans="1:10" x14ac:dyDescent="0.25">
      <c r="A29009">
        <f t="shared" si="908"/>
        <v>29007</v>
      </c>
      <c r="B29009" s="22">
        <v>0</v>
      </c>
      <c r="J29009" s="6">
        <f t="shared" si="907"/>
        <v>16272920094200.813</v>
      </c>
    </row>
    <row r="29010" spans="1:10" x14ac:dyDescent="0.25">
      <c r="A29010">
        <f t="shared" si="908"/>
        <v>29008</v>
      </c>
      <c r="B29010" s="22">
        <v>0</v>
      </c>
      <c r="J29010" s="6">
        <f t="shared" si="907"/>
        <v>16272920094200.813</v>
      </c>
    </row>
    <row r="29011" spans="1:10" x14ac:dyDescent="0.25">
      <c r="A29011">
        <f t="shared" si="908"/>
        <v>29009</v>
      </c>
      <c r="B29011" s="22">
        <v>0</v>
      </c>
      <c r="J29011" s="6">
        <f t="shared" si="907"/>
        <v>16272920094200.813</v>
      </c>
    </row>
    <row r="29012" spans="1:10" x14ac:dyDescent="0.25">
      <c r="A29012">
        <f t="shared" si="908"/>
        <v>29010</v>
      </c>
      <c r="B29012" s="22">
        <v>0</v>
      </c>
      <c r="J29012" s="6">
        <f t="shared" si="907"/>
        <v>16272920094200.813</v>
      </c>
    </row>
    <row r="29013" spans="1:10" x14ac:dyDescent="0.25">
      <c r="A29013">
        <f t="shared" si="908"/>
        <v>29011</v>
      </c>
      <c r="B29013" s="22">
        <v>0</v>
      </c>
      <c r="J29013" s="6">
        <f t="shared" si="907"/>
        <v>16272920094200.813</v>
      </c>
    </row>
    <row r="29014" spans="1:10" x14ac:dyDescent="0.25">
      <c r="A29014">
        <f t="shared" si="908"/>
        <v>29012</v>
      </c>
      <c r="B29014" s="22">
        <v>54335043.934246585</v>
      </c>
      <c r="J29014" s="6">
        <f t="shared" si="907"/>
        <v>2530197962460137.5</v>
      </c>
    </row>
    <row r="29015" spans="1:10" x14ac:dyDescent="0.25">
      <c r="A29015">
        <f t="shared" si="908"/>
        <v>29013</v>
      </c>
      <c r="B29015" s="22">
        <v>0</v>
      </c>
      <c r="J29015" s="6">
        <f t="shared" si="907"/>
        <v>16272920094200.813</v>
      </c>
    </row>
    <row r="29016" spans="1:10" x14ac:dyDescent="0.25">
      <c r="A29016">
        <f t="shared" si="908"/>
        <v>29014</v>
      </c>
      <c r="B29016" s="22">
        <v>0</v>
      </c>
      <c r="J29016" s="6">
        <f t="shared" si="907"/>
        <v>16272920094200.813</v>
      </c>
    </row>
    <row r="29017" spans="1:10" x14ac:dyDescent="0.25">
      <c r="A29017">
        <f t="shared" si="908"/>
        <v>29015</v>
      </c>
      <c r="B29017" s="22">
        <v>12462886.6</v>
      </c>
      <c r="J29017" s="6">
        <f t="shared" si="907"/>
        <v>71046622234322.172</v>
      </c>
    </row>
    <row r="29018" spans="1:10" x14ac:dyDescent="0.25">
      <c r="A29018">
        <f t="shared" si="908"/>
        <v>29016</v>
      </c>
      <c r="B29018" s="22">
        <v>0</v>
      </c>
      <c r="J29018" s="6">
        <f t="shared" si="907"/>
        <v>16272920094200.813</v>
      </c>
    </row>
    <row r="29019" spans="1:10" x14ac:dyDescent="0.25">
      <c r="A29019">
        <f t="shared" si="908"/>
        <v>29017</v>
      </c>
      <c r="B29019" s="22">
        <v>17087110</v>
      </c>
      <c r="J29019" s="6">
        <f t="shared" si="907"/>
        <v>170384444013437.47</v>
      </c>
    </row>
    <row r="29020" spans="1:10" x14ac:dyDescent="0.25">
      <c r="A29020">
        <f t="shared" si="908"/>
        <v>29018</v>
      </c>
      <c r="B29020" s="22">
        <v>0</v>
      </c>
      <c r="J29020" s="6">
        <f t="shared" si="907"/>
        <v>16272920094200.813</v>
      </c>
    </row>
    <row r="29021" spans="1:10" x14ac:dyDescent="0.25">
      <c r="A29021">
        <f t="shared" si="908"/>
        <v>29019</v>
      </c>
      <c r="B29021" s="22">
        <v>0</v>
      </c>
      <c r="J29021" s="6">
        <f t="shared" si="907"/>
        <v>16272920094200.813</v>
      </c>
    </row>
    <row r="29022" spans="1:10" x14ac:dyDescent="0.25">
      <c r="A29022">
        <f t="shared" si="908"/>
        <v>29020</v>
      </c>
      <c r="B29022" s="22">
        <v>3000000</v>
      </c>
      <c r="J29022" s="6">
        <f t="shared" si="907"/>
        <v>1069095532961.9576</v>
      </c>
    </row>
    <row r="29023" spans="1:10" x14ac:dyDescent="0.25">
      <c r="A29023">
        <f t="shared" si="908"/>
        <v>29021</v>
      </c>
      <c r="B29023" s="22">
        <v>8143430</v>
      </c>
      <c r="J29023" s="6">
        <f t="shared" si="907"/>
        <v>16887655243524.369</v>
      </c>
    </row>
    <row r="29024" spans="1:10" x14ac:dyDescent="0.25">
      <c r="A29024">
        <f t="shared" si="908"/>
        <v>29022</v>
      </c>
      <c r="B29024" s="22">
        <v>17087110</v>
      </c>
      <c r="J29024" s="6">
        <f t="shared" si="907"/>
        <v>170384444013437.47</v>
      </c>
    </row>
    <row r="29025" spans="1:10" x14ac:dyDescent="0.25">
      <c r="A29025">
        <f t="shared" si="908"/>
        <v>29023</v>
      </c>
      <c r="B29025" s="22">
        <v>8943680</v>
      </c>
      <c r="J29025" s="6">
        <f t="shared" si="907"/>
        <v>24105244819313.906</v>
      </c>
    </row>
    <row r="29026" spans="1:10" x14ac:dyDescent="0.25">
      <c r="A29026">
        <f t="shared" si="908"/>
        <v>29024</v>
      </c>
      <c r="B29026" s="22">
        <v>0</v>
      </c>
      <c r="J29026" s="6">
        <f t="shared" si="907"/>
        <v>16272920094200.813</v>
      </c>
    </row>
    <row r="29027" spans="1:10" x14ac:dyDescent="0.25">
      <c r="A29027">
        <f t="shared" si="908"/>
        <v>29025</v>
      </c>
      <c r="B29027" s="22">
        <v>0</v>
      </c>
      <c r="J29027" s="6">
        <f t="shared" si="907"/>
        <v>16272920094200.813</v>
      </c>
    </row>
    <row r="29028" spans="1:10" x14ac:dyDescent="0.25">
      <c r="A29028">
        <f t="shared" si="908"/>
        <v>29026</v>
      </c>
      <c r="B29028" s="22">
        <v>0</v>
      </c>
      <c r="J29028" s="6">
        <f t="shared" si="907"/>
        <v>16272920094200.813</v>
      </c>
    </row>
    <row r="29029" spans="1:10" x14ac:dyDescent="0.25">
      <c r="A29029">
        <f t="shared" si="908"/>
        <v>29027</v>
      </c>
      <c r="B29029" s="22">
        <v>0</v>
      </c>
      <c r="J29029" s="6">
        <f t="shared" si="907"/>
        <v>16272920094200.813</v>
      </c>
    </row>
    <row r="29030" spans="1:10" x14ac:dyDescent="0.25">
      <c r="A29030">
        <f t="shared" si="908"/>
        <v>29028</v>
      </c>
      <c r="B29030" s="22">
        <v>0</v>
      </c>
      <c r="J29030" s="6">
        <f t="shared" si="907"/>
        <v>16272920094200.813</v>
      </c>
    </row>
    <row r="29031" spans="1:10" x14ac:dyDescent="0.25">
      <c r="A29031">
        <f t="shared" si="908"/>
        <v>29029</v>
      </c>
      <c r="B29031" s="22">
        <v>0</v>
      </c>
      <c r="J29031" s="6">
        <f t="shared" si="907"/>
        <v>16272920094200.813</v>
      </c>
    </row>
    <row r="29032" spans="1:10" x14ac:dyDescent="0.25">
      <c r="A29032">
        <f t="shared" si="908"/>
        <v>29030</v>
      </c>
      <c r="B29032" s="22">
        <v>8143430</v>
      </c>
      <c r="J29032" s="6">
        <f t="shared" si="907"/>
        <v>16887655243524.369</v>
      </c>
    </row>
    <row r="29033" spans="1:10" x14ac:dyDescent="0.25">
      <c r="A29033">
        <f t="shared" si="908"/>
        <v>29031</v>
      </c>
      <c r="B29033" s="22">
        <v>0</v>
      </c>
      <c r="J29033" s="6">
        <f t="shared" si="907"/>
        <v>16272920094200.813</v>
      </c>
    </row>
    <row r="29034" spans="1:10" x14ac:dyDescent="0.25">
      <c r="A29034">
        <f t="shared" si="908"/>
        <v>29032</v>
      </c>
      <c r="B29034" s="22">
        <v>17087110</v>
      </c>
      <c r="J29034" s="6">
        <f t="shared" si="907"/>
        <v>170384444013437.47</v>
      </c>
    </row>
    <row r="29035" spans="1:10" x14ac:dyDescent="0.25">
      <c r="A29035">
        <f t="shared" si="908"/>
        <v>29033</v>
      </c>
      <c r="B29035" s="22">
        <v>0</v>
      </c>
      <c r="J29035" s="6">
        <f t="shared" si="907"/>
        <v>16272920094200.813</v>
      </c>
    </row>
    <row r="29036" spans="1:10" x14ac:dyDescent="0.25">
      <c r="A29036">
        <f t="shared" si="908"/>
        <v>29034</v>
      </c>
      <c r="B29036" s="22">
        <v>8943680</v>
      </c>
      <c r="J29036" s="6">
        <f t="shared" si="907"/>
        <v>24105244819313.906</v>
      </c>
    </row>
    <row r="29037" spans="1:10" x14ac:dyDescent="0.25">
      <c r="A29037">
        <f t="shared" si="908"/>
        <v>29035</v>
      </c>
      <c r="B29037" s="22">
        <v>3000000</v>
      </c>
      <c r="J29037" s="6">
        <f t="shared" si="907"/>
        <v>1069095532961.9576</v>
      </c>
    </row>
    <row r="29038" spans="1:10" x14ac:dyDescent="0.25">
      <c r="A29038">
        <f t="shared" si="908"/>
        <v>29036</v>
      </c>
      <c r="B29038" s="22">
        <v>0</v>
      </c>
      <c r="J29038" s="6">
        <f t="shared" si="907"/>
        <v>16272920094200.813</v>
      </c>
    </row>
    <row r="29039" spans="1:10" x14ac:dyDescent="0.25">
      <c r="A29039">
        <f t="shared" si="908"/>
        <v>29037</v>
      </c>
      <c r="B29039" s="22">
        <v>0</v>
      </c>
      <c r="J29039" s="6">
        <f t="shared" si="907"/>
        <v>16272920094200.813</v>
      </c>
    </row>
    <row r="29040" spans="1:10" x14ac:dyDescent="0.25">
      <c r="A29040">
        <f t="shared" si="908"/>
        <v>29038</v>
      </c>
      <c r="B29040" s="22">
        <v>8143430</v>
      </c>
      <c r="J29040" s="6">
        <f t="shared" si="907"/>
        <v>16887655243524.369</v>
      </c>
    </row>
    <row r="29041" spans="1:10" x14ac:dyDescent="0.25">
      <c r="A29041">
        <f t="shared" si="908"/>
        <v>29039</v>
      </c>
      <c r="B29041" s="22">
        <v>0</v>
      </c>
      <c r="J29041" s="6">
        <f t="shared" si="907"/>
        <v>16272920094200.813</v>
      </c>
    </row>
    <row r="29042" spans="1:10" x14ac:dyDescent="0.25">
      <c r="A29042">
        <f t="shared" si="908"/>
        <v>29040</v>
      </c>
      <c r="B29042" s="22">
        <v>0</v>
      </c>
      <c r="J29042" s="6">
        <f t="shared" si="907"/>
        <v>16272920094200.813</v>
      </c>
    </row>
    <row r="29043" spans="1:10" x14ac:dyDescent="0.25">
      <c r="A29043">
        <f t="shared" si="908"/>
        <v>29041</v>
      </c>
      <c r="B29043" s="22">
        <v>8943680</v>
      </c>
      <c r="J29043" s="6">
        <f t="shared" si="907"/>
        <v>24105244819313.906</v>
      </c>
    </row>
    <row r="29044" spans="1:10" x14ac:dyDescent="0.25">
      <c r="A29044">
        <f t="shared" si="908"/>
        <v>29042</v>
      </c>
      <c r="B29044" s="22">
        <v>0</v>
      </c>
      <c r="J29044" s="6">
        <f t="shared" si="907"/>
        <v>16272920094200.813</v>
      </c>
    </row>
    <row r="29045" spans="1:10" x14ac:dyDescent="0.25">
      <c r="A29045">
        <f t="shared" si="908"/>
        <v>29043</v>
      </c>
      <c r="B29045" s="22">
        <v>0</v>
      </c>
      <c r="J29045" s="6">
        <f t="shared" si="907"/>
        <v>16272920094200.813</v>
      </c>
    </row>
    <row r="29046" spans="1:10" x14ac:dyDescent="0.25">
      <c r="A29046">
        <f t="shared" si="908"/>
        <v>29044</v>
      </c>
      <c r="B29046" s="22">
        <v>8143430</v>
      </c>
      <c r="J29046" s="6">
        <f t="shared" si="907"/>
        <v>16887655243524.369</v>
      </c>
    </row>
    <row r="29047" spans="1:10" x14ac:dyDescent="0.25">
      <c r="A29047">
        <f t="shared" si="908"/>
        <v>29045</v>
      </c>
      <c r="B29047" s="22">
        <v>0</v>
      </c>
      <c r="J29047" s="6">
        <f t="shared" si="907"/>
        <v>16272920094200.813</v>
      </c>
    </row>
    <row r="29048" spans="1:10" x14ac:dyDescent="0.25">
      <c r="A29048">
        <f t="shared" si="908"/>
        <v>29046</v>
      </c>
      <c r="B29048" s="22">
        <v>14392953.800000001</v>
      </c>
      <c r="J29048" s="6">
        <f t="shared" si="907"/>
        <v>107308529618729.89</v>
      </c>
    </row>
    <row r="29049" spans="1:10" x14ac:dyDescent="0.25">
      <c r="A29049">
        <f t="shared" si="908"/>
        <v>29047</v>
      </c>
      <c r="B29049" s="22">
        <v>0</v>
      </c>
      <c r="J29049" s="6">
        <f t="shared" si="907"/>
        <v>16272920094200.813</v>
      </c>
    </row>
    <row r="29050" spans="1:10" x14ac:dyDescent="0.25">
      <c r="A29050">
        <f t="shared" si="908"/>
        <v>29048</v>
      </c>
      <c r="B29050" s="22">
        <v>3250000</v>
      </c>
      <c r="J29050" s="6">
        <f t="shared" si="907"/>
        <v>614610152858.7196</v>
      </c>
    </row>
    <row r="29051" spans="1:10" x14ac:dyDescent="0.25">
      <c r="A29051">
        <f t="shared" si="908"/>
        <v>29049</v>
      </c>
      <c r="B29051" s="22">
        <v>0</v>
      </c>
      <c r="J29051" s="6">
        <f t="shared" si="907"/>
        <v>16272920094200.813</v>
      </c>
    </row>
    <row r="29052" spans="1:10" x14ac:dyDescent="0.25">
      <c r="A29052">
        <f t="shared" si="908"/>
        <v>29050</v>
      </c>
      <c r="B29052" s="22">
        <v>8943680</v>
      </c>
      <c r="J29052" s="6">
        <f t="shared" si="907"/>
        <v>24105244819313.906</v>
      </c>
    </row>
    <row r="29053" spans="1:10" x14ac:dyDescent="0.25">
      <c r="A29053">
        <f t="shared" si="908"/>
        <v>29051</v>
      </c>
      <c r="B29053" s="22">
        <v>9515592.8281917796</v>
      </c>
      <c r="J29053" s="6">
        <f t="shared" si="907"/>
        <v>30048180496223.477</v>
      </c>
    </row>
    <row r="29054" spans="1:10" x14ac:dyDescent="0.25">
      <c r="A29054">
        <f t="shared" si="908"/>
        <v>29052</v>
      </c>
      <c r="B29054" s="22">
        <v>0</v>
      </c>
      <c r="J29054" s="6">
        <f t="shared" si="907"/>
        <v>16272920094200.813</v>
      </c>
    </row>
    <row r="29055" spans="1:10" x14ac:dyDescent="0.25">
      <c r="A29055">
        <f t="shared" si="908"/>
        <v>29053</v>
      </c>
      <c r="B29055" s="22">
        <v>0</v>
      </c>
      <c r="J29055" s="6">
        <f t="shared" si="907"/>
        <v>16272920094200.813</v>
      </c>
    </row>
    <row r="29056" spans="1:10" x14ac:dyDescent="0.25">
      <c r="A29056">
        <f t="shared" si="908"/>
        <v>29054</v>
      </c>
      <c r="B29056" s="22">
        <v>17087110</v>
      </c>
      <c r="J29056" s="6">
        <f t="shared" si="907"/>
        <v>170384444013437.47</v>
      </c>
    </row>
    <row r="29057" spans="1:10" x14ac:dyDescent="0.25">
      <c r="A29057">
        <f t="shared" si="908"/>
        <v>29055</v>
      </c>
      <c r="B29057" s="22">
        <v>11393430</v>
      </c>
      <c r="J29057" s="6">
        <f t="shared" si="907"/>
        <v>54161640302182.273</v>
      </c>
    </row>
    <row r="29058" spans="1:10" x14ac:dyDescent="0.25">
      <c r="A29058">
        <f t="shared" si="908"/>
        <v>29056</v>
      </c>
      <c r="B29058" s="22">
        <v>0</v>
      </c>
      <c r="J29058" s="6">
        <f t="shared" si="907"/>
        <v>16272920094200.813</v>
      </c>
    </row>
    <row r="29059" spans="1:10" x14ac:dyDescent="0.25">
      <c r="A29059">
        <f t="shared" si="908"/>
        <v>29057</v>
      </c>
      <c r="B29059" s="22">
        <v>0</v>
      </c>
      <c r="J29059" s="6">
        <f t="shared" ref="J29059:J29122" si="909">(B29059-$I$6)^2</f>
        <v>16272920094200.813</v>
      </c>
    </row>
    <row r="29060" spans="1:10" x14ac:dyDescent="0.25">
      <c r="A29060">
        <f t="shared" ref="A29060:A29123" si="910">A29059+1</f>
        <v>29058</v>
      </c>
      <c r="B29060" s="22">
        <v>0</v>
      </c>
      <c r="J29060" s="6">
        <f t="shared" si="909"/>
        <v>16272920094200.813</v>
      </c>
    </row>
    <row r="29061" spans="1:10" x14ac:dyDescent="0.25">
      <c r="A29061">
        <f t="shared" si="910"/>
        <v>29059</v>
      </c>
      <c r="B29061" s="22">
        <v>0</v>
      </c>
      <c r="J29061" s="6">
        <f t="shared" si="909"/>
        <v>16272920094200.813</v>
      </c>
    </row>
    <row r="29062" spans="1:10" x14ac:dyDescent="0.25">
      <c r="A29062">
        <f t="shared" si="910"/>
        <v>29060</v>
      </c>
      <c r="B29062" s="22">
        <v>0</v>
      </c>
      <c r="J29062" s="6">
        <f t="shared" si="909"/>
        <v>16272920094200.813</v>
      </c>
    </row>
    <row r="29063" spans="1:10" x14ac:dyDescent="0.25">
      <c r="A29063">
        <f t="shared" si="910"/>
        <v>29061</v>
      </c>
      <c r="B29063" s="22">
        <v>0</v>
      </c>
      <c r="J29063" s="6">
        <f t="shared" si="909"/>
        <v>16272920094200.813</v>
      </c>
    </row>
    <row r="29064" spans="1:10" x14ac:dyDescent="0.25">
      <c r="A29064">
        <f t="shared" si="910"/>
        <v>29062</v>
      </c>
      <c r="B29064" s="22">
        <v>0</v>
      </c>
      <c r="J29064" s="6">
        <f t="shared" si="909"/>
        <v>16272920094200.813</v>
      </c>
    </row>
    <row r="29065" spans="1:10" x14ac:dyDescent="0.25">
      <c r="A29065">
        <f t="shared" si="910"/>
        <v>29063</v>
      </c>
      <c r="B29065" s="22">
        <v>0</v>
      </c>
      <c r="J29065" s="6">
        <f t="shared" si="909"/>
        <v>16272920094200.813</v>
      </c>
    </row>
    <row r="29066" spans="1:10" x14ac:dyDescent="0.25">
      <c r="A29066">
        <f t="shared" si="910"/>
        <v>29064</v>
      </c>
      <c r="B29066" s="22">
        <v>0</v>
      </c>
      <c r="J29066" s="6">
        <f t="shared" si="909"/>
        <v>16272920094200.813</v>
      </c>
    </row>
    <row r="29067" spans="1:10" x14ac:dyDescent="0.25">
      <c r="A29067">
        <f t="shared" si="910"/>
        <v>29065</v>
      </c>
      <c r="B29067" s="22">
        <v>8943680</v>
      </c>
      <c r="J29067" s="6">
        <f t="shared" si="909"/>
        <v>24105244819313.906</v>
      </c>
    </row>
    <row r="29068" spans="1:10" x14ac:dyDescent="0.25">
      <c r="A29068">
        <f t="shared" si="910"/>
        <v>29066</v>
      </c>
      <c r="B29068" s="22">
        <v>0</v>
      </c>
      <c r="J29068" s="6">
        <f t="shared" si="909"/>
        <v>16272920094200.813</v>
      </c>
    </row>
    <row r="29069" spans="1:10" x14ac:dyDescent="0.25">
      <c r="A29069">
        <f t="shared" si="910"/>
        <v>29067</v>
      </c>
      <c r="B29069" s="22">
        <v>8943680</v>
      </c>
      <c r="J29069" s="6">
        <f t="shared" si="909"/>
        <v>24105244819313.906</v>
      </c>
    </row>
    <row r="29070" spans="1:10" x14ac:dyDescent="0.25">
      <c r="A29070">
        <f t="shared" si="910"/>
        <v>29068</v>
      </c>
      <c r="B29070" s="22">
        <v>0</v>
      </c>
      <c r="J29070" s="6">
        <f t="shared" si="909"/>
        <v>16272920094200.813</v>
      </c>
    </row>
    <row r="29071" spans="1:10" x14ac:dyDescent="0.25">
      <c r="A29071">
        <f t="shared" si="910"/>
        <v>29069</v>
      </c>
      <c r="B29071" s="22">
        <v>0</v>
      </c>
      <c r="J29071" s="6">
        <f t="shared" si="909"/>
        <v>16272920094200.813</v>
      </c>
    </row>
    <row r="29072" spans="1:10" x14ac:dyDescent="0.25">
      <c r="A29072">
        <f t="shared" si="910"/>
        <v>29070</v>
      </c>
      <c r="B29072" s="22">
        <v>0</v>
      </c>
      <c r="J29072" s="6">
        <f t="shared" si="909"/>
        <v>16272920094200.813</v>
      </c>
    </row>
    <row r="29073" spans="1:10" x14ac:dyDescent="0.25">
      <c r="A29073">
        <f t="shared" si="910"/>
        <v>29071</v>
      </c>
      <c r="B29073" s="22">
        <v>8943680</v>
      </c>
      <c r="J29073" s="6">
        <f t="shared" si="909"/>
        <v>24105244819313.906</v>
      </c>
    </row>
    <row r="29074" spans="1:10" x14ac:dyDescent="0.25">
      <c r="A29074">
        <f t="shared" si="910"/>
        <v>29072</v>
      </c>
      <c r="B29074" s="22">
        <v>0</v>
      </c>
      <c r="J29074" s="6">
        <f t="shared" si="909"/>
        <v>16272920094200.813</v>
      </c>
    </row>
    <row r="29075" spans="1:10" x14ac:dyDescent="0.25">
      <c r="A29075">
        <f t="shared" si="910"/>
        <v>29073</v>
      </c>
      <c r="B29075" s="22">
        <v>8143430</v>
      </c>
      <c r="J29075" s="6">
        <f t="shared" si="909"/>
        <v>16887655243524.369</v>
      </c>
    </row>
    <row r="29076" spans="1:10" x14ac:dyDescent="0.25">
      <c r="A29076">
        <f t="shared" si="910"/>
        <v>29074</v>
      </c>
      <c r="B29076" s="22">
        <v>0</v>
      </c>
      <c r="J29076" s="6">
        <f t="shared" si="909"/>
        <v>16272920094200.813</v>
      </c>
    </row>
    <row r="29077" spans="1:10" x14ac:dyDescent="0.25">
      <c r="A29077">
        <f t="shared" si="910"/>
        <v>29075</v>
      </c>
      <c r="B29077" s="22">
        <v>0</v>
      </c>
      <c r="J29077" s="6">
        <f t="shared" si="909"/>
        <v>16272920094200.813</v>
      </c>
    </row>
    <row r="29078" spans="1:10" x14ac:dyDescent="0.25">
      <c r="A29078">
        <f t="shared" si="910"/>
        <v>29076</v>
      </c>
      <c r="B29078" s="22">
        <v>0</v>
      </c>
      <c r="J29078" s="6">
        <f t="shared" si="909"/>
        <v>16272920094200.813</v>
      </c>
    </row>
    <row r="29079" spans="1:10" x14ac:dyDescent="0.25">
      <c r="A29079">
        <f t="shared" si="910"/>
        <v>29077</v>
      </c>
      <c r="B29079" s="22">
        <v>0</v>
      </c>
      <c r="J29079" s="6">
        <f t="shared" si="909"/>
        <v>16272920094200.813</v>
      </c>
    </row>
    <row r="29080" spans="1:10" x14ac:dyDescent="0.25">
      <c r="A29080">
        <f t="shared" si="910"/>
        <v>29078</v>
      </c>
      <c r="B29080" s="22">
        <v>17087110</v>
      </c>
      <c r="J29080" s="6">
        <f t="shared" si="909"/>
        <v>170384444013437.47</v>
      </c>
    </row>
    <row r="29081" spans="1:10" x14ac:dyDescent="0.25">
      <c r="A29081">
        <f t="shared" si="910"/>
        <v>29079</v>
      </c>
      <c r="B29081" s="22">
        <v>0</v>
      </c>
      <c r="J29081" s="6">
        <f t="shared" si="909"/>
        <v>16272920094200.813</v>
      </c>
    </row>
    <row r="29082" spans="1:10" x14ac:dyDescent="0.25">
      <c r="A29082">
        <f t="shared" si="910"/>
        <v>29080</v>
      </c>
      <c r="B29082" s="22">
        <v>0</v>
      </c>
      <c r="J29082" s="6">
        <f t="shared" si="909"/>
        <v>16272920094200.813</v>
      </c>
    </row>
    <row r="29083" spans="1:10" x14ac:dyDescent="0.25">
      <c r="A29083">
        <f t="shared" si="910"/>
        <v>29081</v>
      </c>
      <c r="B29083" s="22">
        <v>8943680</v>
      </c>
      <c r="J29083" s="6">
        <f t="shared" si="909"/>
        <v>24105244819313.906</v>
      </c>
    </row>
    <row r="29084" spans="1:10" x14ac:dyDescent="0.25">
      <c r="A29084">
        <f t="shared" si="910"/>
        <v>29082</v>
      </c>
      <c r="B29084" s="22">
        <v>0</v>
      </c>
      <c r="J29084" s="6">
        <f t="shared" si="909"/>
        <v>16272920094200.813</v>
      </c>
    </row>
    <row r="29085" spans="1:10" x14ac:dyDescent="0.25">
      <c r="A29085">
        <f t="shared" si="910"/>
        <v>29083</v>
      </c>
      <c r="B29085" s="22">
        <v>0</v>
      </c>
      <c r="J29085" s="6">
        <f t="shared" si="909"/>
        <v>16272920094200.813</v>
      </c>
    </row>
    <row r="29086" spans="1:10" x14ac:dyDescent="0.25">
      <c r="A29086">
        <f t="shared" si="910"/>
        <v>29084</v>
      </c>
      <c r="B29086" s="22">
        <v>8143430</v>
      </c>
      <c r="J29086" s="6">
        <f t="shared" si="909"/>
        <v>16887655243524.369</v>
      </c>
    </row>
    <row r="29087" spans="1:10" x14ac:dyDescent="0.25">
      <c r="A29087">
        <f t="shared" si="910"/>
        <v>29085</v>
      </c>
      <c r="B29087" s="22">
        <v>0</v>
      </c>
      <c r="J29087" s="6">
        <f t="shared" si="909"/>
        <v>16272920094200.813</v>
      </c>
    </row>
    <row r="29088" spans="1:10" x14ac:dyDescent="0.25">
      <c r="A29088">
        <f t="shared" si="910"/>
        <v>29086</v>
      </c>
      <c r="B29088" s="22">
        <v>0</v>
      </c>
      <c r="J29088" s="6">
        <f t="shared" si="909"/>
        <v>16272920094200.813</v>
      </c>
    </row>
    <row r="29089" spans="1:10" x14ac:dyDescent="0.25">
      <c r="A29089">
        <f t="shared" si="910"/>
        <v>29087</v>
      </c>
      <c r="B29089" s="22">
        <v>8143430</v>
      </c>
      <c r="J29089" s="6">
        <f t="shared" si="909"/>
        <v>16887655243524.369</v>
      </c>
    </row>
    <row r="29090" spans="1:10" x14ac:dyDescent="0.25">
      <c r="A29090">
        <f t="shared" si="910"/>
        <v>29088</v>
      </c>
      <c r="B29090" s="22">
        <v>3000000</v>
      </c>
      <c r="J29090" s="6">
        <f t="shared" si="909"/>
        <v>1069095532961.9576</v>
      </c>
    </row>
    <row r="29091" spans="1:10" x14ac:dyDescent="0.25">
      <c r="A29091">
        <f t="shared" si="910"/>
        <v>29089</v>
      </c>
      <c r="B29091" s="22">
        <v>0</v>
      </c>
      <c r="J29091" s="6">
        <f t="shared" si="909"/>
        <v>16272920094200.813</v>
      </c>
    </row>
    <row r="29092" spans="1:10" x14ac:dyDescent="0.25">
      <c r="A29092">
        <f t="shared" si="910"/>
        <v>29090</v>
      </c>
      <c r="B29092" s="22">
        <v>0</v>
      </c>
      <c r="J29092" s="6">
        <f t="shared" si="909"/>
        <v>16272920094200.813</v>
      </c>
    </row>
    <row r="29093" spans="1:10" x14ac:dyDescent="0.25">
      <c r="A29093">
        <f t="shared" si="910"/>
        <v>29091</v>
      </c>
      <c r="B29093" s="22">
        <v>0</v>
      </c>
      <c r="J29093" s="6">
        <f t="shared" si="909"/>
        <v>16272920094200.813</v>
      </c>
    </row>
    <row r="29094" spans="1:10" x14ac:dyDescent="0.25">
      <c r="A29094">
        <f t="shared" si="910"/>
        <v>29092</v>
      </c>
      <c r="B29094" s="22">
        <v>0</v>
      </c>
      <c r="J29094" s="6">
        <f t="shared" si="909"/>
        <v>16272920094200.813</v>
      </c>
    </row>
    <row r="29095" spans="1:10" x14ac:dyDescent="0.25">
      <c r="A29095">
        <f t="shared" si="910"/>
        <v>29093</v>
      </c>
      <c r="B29095" s="22">
        <v>8143430</v>
      </c>
      <c r="J29095" s="6">
        <f t="shared" si="909"/>
        <v>16887655243524.369</v>
      </c>
    </row>
    <row r="29096" spans="1:10" x14ac:dyDescent="0.25">
      <c r="A29096">
        <f t="shared" si="910"/>
        <v>29094</v>
      </c>
      <c r="B29096" s="22">
        <v>8943680</v>
      </c>
      <c r="J29096" s="6">
        <f t="shared" si="909"/>
        <v>24105244819313.906</v>
      </c>
    </row>
    <row r="29097" spans="1:10" x14ac:dyDescent="0.25">
      <c r="A29097">
        <f t="shared" si="910"/>
        <v>29095</v>
      </c>
      <c r="B29097" s="22">
        <v>0</v>
      </c>
      <c r="J29097" s="6">
        <f t="shared" si="909"/>
        <v>16272920094200.813</v>
      </c>
    </row>
    <row r="29098" spans="1:10" x14ac:dyDescent="0.25">
      <c r="A29098">
        <f t="shared" si="910"/>
        <v>29096</v>
      </c>
      <c r="B29098" s="22">
        <v>8943680</v>
      </c>
      <c r="J29098" s="6">
        <f t="shared" si="909"/>
        <v>24105244819313.906</v>
      </c>
    </row>
    <row r="29099" spans="1:10" x14ac:dyDescent="0.25">
      <c r="A29099">
        <f t="shared" si="910"/>
        <v>29097</v>
      </c>
      <c r="B29099" s="22">
        <v>0</v>
      </c>
      <c r="J29099" s="6">
        <f t="shared" si="909"/>
        <v>16272920094200.813</v>
      </c>
    </row>
    <row r="29100" spans="1:10" x14ac:dyDescent="0.25">
      <c r="A29100">
        <f t="shared" si="910"/>
        <v>29098</v>
      </c>
      <c r="B29100" s="22">
        <v>8943680</v>
      </c>
      <c r="J29100" s="6">
        <f t="shared" si="909"/>
        <v>24105244819313.906</v>
      </c>
    </row>
    <row r="29101" spans="1:10" x14ac:dyDescent="0.25">
      <c r="A29101">
        <f t="shared" si="910"/>
        <v>29099</v>
      </c>
      <c r="B29101" s="22">
        <v>8943680</v>
      </c>
      <c r="J29101" s="6">
        <f t="shared" si="909"/>
        <v>24105244819313.906</v>
      </c>
    </row>
    <row r="29102" spans="1:10" x14ac:dyDescent="0.25">
      <c r="A29102">
        <f t="shared" si="910"/>
        <v>29100</v>
      </c>
      <c r="B29102" s="22">
        <v>3250000</v>
      </c>
      <c r="J29102" s="6">
        <f t="shared" si="909"/>
        <v>614610152858.7196</v>
      </c>
    </row>
    <row r="29103" spans="1:10" x14ac:dyDescent="0.25">
      <c r="A29103">
        <f t="shared" si="910"/>
        <v>29101</v>
      </c>
      <c r="B29103" s="22">
        <v>8143430</v>
      </c>
      <c r="J29103" s="6">
        <f t="shared" si="909"/>
        <v>16887655243524.369</v>
      </c>
    </row>
    <row r="29104" spans="1:10" x14ac:dyDescent="0.25">
      <c r="A29104">
        <f t="shared" si="910"/>
        <v>29102</v>
      </c>
      <c r="B29104" s="22">
        <v>0</v>
      </c>
      <c r="J29104" s="6">
        <f t="shared" si="909"/>
        <v>16272920094200.813</v>
      </c>
    </row>
    <row r="29105" spans="1:10" x14ac:dyDescent="0.25">
      <c r="A29105">
        <f t="shared" si="910"/>
        <v>29103</v>
      </c>
      <c r="B29105" s="22">
        <v>8143430</v>
      </c>
      <c r="J29105" s="6">
        <f t="shared" si="909"/>
        <v>16887655243524.369</v>
      </c>
    </row>
    <row r="29106" spans="1:10" x14ac:dyDescent="0.25">
      <c r="A29106">
        <f t="shared" si="910"/>
        <v>29104</v>
      </c>
      <c r="B29106" s="22">
        <v>0</v>
      </c>
      <c r="J29106" s="6">
        <f t="shared" si="909"/>
        <v>16272920094200.813</v>
      </c>
    </row>
    <row r="29107" spans="1:10" x14ac:dyDescent="0.25">
      <c r="A29107">
        <f t="shared" si="910"/>
        <v>29105</v>
      </c>
      <c r="B29107" s="22">
        <v>0</v>
      </c>
      <c r="J29107" s="6">
        <f t="shared" si="909"/>
        <v>16272920094200.813</v>
      </c>
    </row>
    <row r="29108" spans="1:10" x14ac:dyDescent="0.25">
      <c r="A29108">
        <f t="shared" si="910"/>
        <v>29106</v>
      </c>
      <c r="B29108" s="22">
        <v>8143430</v>
      </c>
      <c r="J29108" s="6">
        <f t="shared" si="909"/>
        <v>16887655243524.369</v>
      </c>
    </row>
    <row r="29109" spans="1:10" x14ac:dyDescent="0.25">
      <c r="A29109">
        <f t="shared" si="910"/>
        <v>29107</v>
      </c>
      <c r="B29109" s="22">
        <v>0</v>
      </c>
      <c r="J29109" s="6">
        <f t="shared" si="909"/>
        <v>16272920094200.813</v>
      </c>
    </row>
    <row r="29110" spans="1:10" x14ac:dyDescent="0.25">
      <c r="A29110">
        <f t="shared" si="910"/>
        <v>29108</v>
      </c>
      <c r="B29110" s="22">
        <v>8143430</v>
      </c>
      <c r="J29110" s="6">
        <f t="shared" si="909"/>
        <v>16887655243524.369</v>
      </c>
    </row>
    <row r="29111" spans="1:10" x14ac:dyDescent="0.25">
      <c r="A29111">
        <f t="shared" si="910"/>
        <v>29109</v>
      </c>
      <c r="B29111" s="22">
        <v>8943680</v>
      </c>
      <c r="J29111" s="6">
        <f t="shared" si="909"/>
        <v>24105244819313.906</v>
      </c>
    </row>
    <row r="29112" spans="1:10" x14ac:dyDescent="0.25">
      <c r="A29112">
        <f t="shared" si="910"/>
        <v>29110</v>
      </c>
      <c r="B29112" s="22">
        <v>0</v>
      </c>
      <c r="J29112" s="6">
        <f t="shared" si="909"/>
        <v>16272920094200.813</v>
      </c>
    </row>
    <row r="29113" spans="1:10" x14ac:dyDescent="0.25">
      <c r="A29113">
        <f t="shared" si="910"/>
        <v>29111</v>
      </c>
      <c r="B29113" s="22">
        <v>8143430</v>
      </c>
      <c r="J29113" s="6">
        <f t="shared" si="909"/>
        <v>16887655243524.369</v>
      </c>
    </row>
    <row r="29114" spans="1:10" x14ac:dyDescent="0.25">
      <c r="A29114">
        <f t="shared" si="910"/>
        <v>29112</v>
      </c>
      <c r="B29114" s="22">
        <v>0</v>
      </c>
      <c r="J29114" s="6">
        <f t="shared" si="909"/>
        <v>16272920094200.813</v>
      </c>
    </row>
    <row r="29115" spans="1:10" x14ac:dyDescent="0.25">
      <c r="A29115">
        <f t="shared" si="910"/>
        <v>29113</v>
      </c>
      <c r="B29115" s="22">
        <v>0</v>
      </c>
      <c r="J29115" s="6">
        <f t="shared" si="909"/>
        <v>16272920094200.813</v>
      </c>
    </row>
    <row r="29116" spans="1:10" x14ac:dyDescent="0.25">
      <c r="A29116">
        <f t="shared" si="910"/>
        <v>29114</v>
      </c>
      <c r="B29116" s="22">
        <v>8943680</v>
      </c>
      <c r="J29116" s="6">
        <f t="shared" si="909"/>
        <v>24105244819313.906</v>
      </c>
    </row>
    <row r="29117" spans="1:10" x14ac:dyDescent="0.25">
      <c r="A29117">
        <f t="shared" si="910"/>
        <v>29115</v>
      </c>
      <c r="B29117" s="22">
        <v>3250000</v>
      </c>
      <c r="J29117" s="6">
        <f t="shared" si="909"/>
        <v>614610152858.7196</v>
      </c>
    </row>
    <row r="29118" spans="1:10" x14ac:dyDescent="0.25">
      <c r="A29118">
        <f t="shared" si="910"/>
        <v>29116</v>
      </c>
      <c r="B29118" s="22">
        <v>12193680</v>
      </c>
      <c r="J29118" s="6">
        <f t="shared" si="909"/>
        <v>66580854877971.813</v>
      </c>
    </row>
    <row r="29119" spans="1:10" x14ac:dyDescent="0.25">
      <c r="A29119">
        <f t="shared" si="910"/>
        <v>29117</v>
      </c>
      <c r="B29119" s="22">
        <v>12193680</v>
      </c>
      <c r="J29119" s="6">
        <f t="shared" si="909"/>
        <v>66580854877971.813</v>
      </c>
    </row>
    <row r="29120" spans="1:10" x14ac:dyDescent="0.25">
      <c r="A29120">
        <f t="shared" si="910"/>
        <v>29118</v>
      </c>
      <c r="B29120" s="22">
        <v>8943680</v>
      </c>
      <c r="J29120" s="6">
        <f t="shared" si="909"/>
        <v>24105244819313.906</v>
      </c>
    </row>
    <row r="29121" spans="1:10" x14ac:dyDescent="0.25">
      <c r="A29121">
        <f t="shared" si="910"/>
        <v>29119</v>
      </c>
      <c r="B29121" s="22">
        <v>8943680</v>
      </c>
      <c r="J29121" s="6">
        <f t="shared" si="909"/>
        <v>24105244819313.906</v>
      </c>
    </row>
    <row r="29122" spans="1:10" x14ac:dyDescent="0.25">
      <c r="A29122">
        <f t="shared" si="910"/>
        <v>29120</v>
      </c>
      <c r="B29122" s="22">
        <v>0</v>
      </c>
      <c r="J29122" s="6">
        <f t="shared" si="909"/>
        <v>16272920094200.813</v>
      </c>
    </row>
    <row r="29123" spans="1:10" x14ac:dyDescent="0.25">
      <c r="A29123">
        <f t="shared" si="910"/>
        <v>29121</v>
      </c>
      <c r="B29123" s="22">
        <v>3000000</v>
      </c>
      <c r="J29123" s="6">
        <f t="shared" ref="J29123:J29186" si="911">(B29123-$I$6)^2</f>
        <v>1069095532961.9576</v>
      </c>
    </row>
    <row r="29124" spans="1:10" x14ac:dyDescent="0.25">
      <c r="A29124">
        <f t="shared" ref="A29124:A29187" si="912">A29123+1</f>
        <v>29122</v>
      </c>
      <c r="B29124" s="22">
        <v>8143430</v>
      </c>
      <c r="J29124" s="6">
        <f t="shared" si="911"/>
        <v>16887655243524.369</v>
      </c>
    </row>
    <row r="29125" spans="1:10" x14ac:dyDescent="0.25">
      <c r="A29125">
        <f t="shared" si="912"/>
        <v>29123</v>
      </c>
      <c r="B29125" s="22">
        <v>0</v>
      </c>
      <c r="J29125" s="6">
        <f t="shared" si="911"/>
        <v>16272920094200.813</v>
      </c>
    </row>
    <row r="29126" spans="1:10" x14ac:dyDescent="0.25">
      <c r="A29126">
        <f t="shared" si="912"/>
        <v>29124</v>
      </c>
      <c r="B29126" s="22">
        <v>0</v>
      </c>
      <c r="J29126" s="6">
        <f t="shared" si="911"/>
        <v>16272920094200.813</v>
      </c>
    </row>
    <row r="29127" spans="1:10" x14ac:dyDescent="0.25">
      <c r="A29127">
        <f t="shared" si="912"/>
        <v>29125</v>
      </c>
      <c r="B29127" s="22">
        <v>0</v>
      </c>
      <c r="J29127" s="6">
        <f t="shared" si="911"/>
        <v>16272920094200.813</v>
      </c>
    </row>
    <row r="29128" spans="1:10" x14ac:dyDescent="0.25">
      <c r="A29128">
        <f t="shared" si="912"/>
        <v>29126</v>
      </c>
      <c r="B29128" s="22">
        <v>0</v>
      </c>
      <c r="J29128" s="6">
        <f t="shared" si="911"/>
        <v>16272920094200.813</v>
      </c>
    </row>
    <row r="29129" spans="1:10" x14ac:dyDescent="0.25">
      <c r="A29129">
        <f t="shared" si="912"/>
        <v>29127</v>
      </c>
      <c r="B29129" s="22">
        <v>17087110</v>
      </c>
      <c r="J29129" s="6">
        <f t="shared" si="911"/>
        <v>170384444013437.47</v>
      </c>
    </row>
    <row r="29130" spans="1:10" x14ac:dyDescent="0.25">
      <c r="A29130">
        <f t="shared" si="912"/>
        <v>29128</v>
      </c>
      <c r="B29130" s="22">
        <v>0</v>
      </c>
      <c r="J29130" s="6">
        <f t="shared" si="911"/>
        <v>16272920094200.813</v>
      </c>
    </row>
    <row r="29131" spans="1:10" x14ac:dyDescent="0.25">
      <c r="A29131">
        <f t="shared" si="912"/>
        <v>29129</v>
      </c>
      <c r="B29131" s="22">
        <v>8143430</v>
      </c>
      <c r="J29131" s="6">
        <f t="shared" si="911"/>
        <v>16887655243524.369</v>
      </c>
    </row>
    <row r="29132" spans="1:10" x14ac:dyDescent="0.25">
      <c r="A29132">
        <f t="shared" si="912"/>
        <v>29130</v>
      </c>
      <c r="B29132" s="22">
        <v>0</v>
      </c>
      <c r="J29132" s="6">
        <f t="shared" si="911"/>
        <v>16272920094200.813</v>
      </c>
    </row>
    <row r="29133" spans="1:10" x14ac:dyDescent="0.25">
      <c r="A29133">
        <f t="shared" si="912"/>
        <v>29131</v>
      </c>
      <c r="B29133" s="22">
        <v>0</v>
      </c>
      <c r="J29133" s="6">
        <f t="shared" si="911"/>
        <v>16272920094200.813</v>
      </c>
    </row>
    <row r="29134" spans="1:10" x14ac:dyDescent="0.25">
      <c r="A29134">
        <f t="shared" si="912"/>
        <v>29132</v>
      </c>
      <c r="B29134" s="22">
        <v>0</v>
      </c>
      <c r="J29134" s="6">
        <f t="shared" si="911"/>
        <v>16272920094200.813</v>
      </c>
    </row>
    <row r="29135" spans="1:10" x14ac:dyDescent="0.25">
      <c r="A29135">
        <f t="shared" si="912"/>
        <v>29133</v>
      </c>
      <c r="B29135" s="22">
        <v>8943680</v>
      </c>
      <c r="J29135" s="6">
        <f t="shared" si="911"/>
        <v>24105244819313.906</v>
      </c>
    </row>
    <row r="29136" spans="1:10" x14ac:dyDescent="0.25">
      <c r="A29136">
        <f t="shared" si="912"/>
        <v>29134</v>
      </c>
      <c r="B29136" s="22">
        <v>0</v>
      </c>
      <c r="J29136" s="6">
        <f t="shared" si="911"/>
        <v>16272920094200.813</v>
      </c>
    </row>
    <row r="29137" spans="1:10" x14ac:dyDescent="0.25">
      <c r="A29137">
        <f t="shared" si="912"/>
        <v>29135</v>
      </c>
      <c r="B29137" s="22">
        <v>0</v>
      </c>
      <c r="J29137" s="6">
        <f t="shared" si="911"/>
        <v>16272920094200.813</v>
      </c>
    </row>
    <row r="29138" spans="1:10" x14ac:dyDescent="0.25">
      <c r="A29138">
        <f t="shared" si="912"/>
        <v>29136</v>
      </c>
      <c r="B29138" s="22">
        <v>0</v>
      </c>
      <c r="J29138" s="6">
        <f t="shared" si="911"/>
        <v>16272920094200.813</v>
      </c>
    </row>
    <row r="29139" spans="1:10" x14ac:dyDescent="0.25">
      <c r="A29139">
        <f t="shared" si="912"/>
        <v>29137</v>
      </c>
      <c r="B29139" s="22">
        <v>269206.59999999998</v>
      </c>
      <c r="J29139" s="6">
        <f t="shared" si="911"/>
        <v>14173449181975.17</v>
      </c>
    </row>
    <row r="29140" spans="1:10" x14ac:dyDescent="0.25">
      <c r="A29140">
        <f t="shared" si="912"/>
        <v>29138</v>
      </c>
      <c r="B29140" s="22">
        <v>8143430</v>
      </c>
      <c r="J29140" s="6">
        <f t="shared" si="911"/>
        <v>16887655243524.369</v>
      </c>
    </row>
    <row r="29141" spans="1:10" x14ac:dyDescent="0.25">
      <c r="A29141">
        <f t="shared" si="912"/>
        <v>29139</v>
      </c>
      <c r="B29141" s="22">
        <v>0</v>
      </c>
      <c r="J29141" s="6">
        <f t="shared" si="911"/>
        <v>16272920094200.813</v>
      </c>
    </row>
    <row r="29142" spans="1:10" x14ac:dyDescent="0.25">
      <c r="A29142">
        <f t="shared" si="912"/>
        <v>29140</v>
      </c>
      <c r="B29142" s="22">
        <v>0</v>
      </c>
      <c r="J29142" s="6">
        <f t="shared" si="911"/>
        <v>16272920094200.813</v>
      </c>
    </row>
    <row r="29143" spans="1:10" x14ac:dyDescent="0.25">
      <c r="A29143">
        <f t="shared" si="912"/>
        <v>29141</v>
      </c>
      <c r="B29143" s="22">
        <v>0</v>
      </c>
      <c r="J29143" s="6">
        <f t="shared" si="911"/>
        <v>16272920094200.813</v>
      </c>
    </row>
    <row r="29144" spans="1:10" x14ac:dyDescent="0.25">
      <c r="A29144">
        <f t="shared" si="912"/>
        <v>29142</v>
      </c>
      <c r="B29144" s="22">
        <v>0</v>
      </c>
      <c r="J29144" s="6">
        <f t="shared" si="911"/>
        <v>16272920094200.813</v>
      </c>
    </row>
    <row r="29145" spans="1:10" x14ac:dyDescent="0.25">
      <c r="A29145">
        <f t="shared" si="912"/>
        <v>29143</v>
      </c>
      <c r="B29145" s="22">
        <v>3000000</v>
      </c>
      <c r="J29145" s="6">
        <f t="shared" si="911"/>
        <v>1069095532961.9576</v>
      </c>
    </row>
    <row r="29146" spans="1:10" x14ac:dyDescent="0.25">
      <c r="A29146">
        <f t="shared" si="912"/>
        <v>29144</v>
      </c>
      <c r="B29146" s="22">
        <v>0</v>
      </c>
      <c r="J29146" s="6">
        <f t="shared" si="911"/>
        <v>16272920094200.813</v>
      </c>
    </row>
    <row r="29147" spans="1:10" x14ac:dyDescent="0.25">
      <c r="A29147">
        <f t="shared" si="912"/>
        <v>29145</v>
      </c>
      <c r="B29147" s="22">
        <v>0</v>
      </c>
      <c r="J29147" s="6">
        <f t="shared" si="911"/>
        <v>16272920094200.813</v>
      </c>
    </row>
    <row r="29148" spans="1:10" x14ac:dyDescent="0.25">
      <c r="A29148">
        <f t="shared" si="912"/>
        <v>29146</v>
      </c>
      <c r="B29148" s="22">
        <v>8143430</v>
      </c>
      <c r="J29148" s="6">
        <f t="shared" si="911"/>
        <v>16887655243524.369</v>
      </c>
    </row>
    <row r="29149" spans="1:10" x14ac:dyDescent="0.25">
      <c r="A29149">
        <f t="shared" si="912"/>
        <v>29147</v>
      </c>
      <c r="B29149" s="22">
        <v>0</v>
      </c>
      <c r="J29149" s="6">
        <f t="shared" si="911"/>
        <v>16272920094200.813</v>
      </c>
    </row>
    <row r="29150" spans="1:10" x14ac:dyDescent="0.25">
      <c r="A29150">
        <f t="shared" si="912"/>
        <v>29148</v>
      </c>
      <c r="B29150" s="22">
        <v>3000000</v>
      </c>
      <c r="J29150" s="6">
        <f t="shared" si="911"/>
        <v>1069095532961.9576</v>
      </c>
    </row>
    <row r="29151" spans="1:10" x14ac:dyDescent="0.25">
      <c r="A29151">
        <f t="shared" si="912"/>
        <v>29149</v>
      </c>
      <c r="B29151" s="22">
        <v>8143430</v>
      </c>
      <c r="J29151" s="6">
        <f t="shared" si="911"/>
        <v>16887655243524.369</v>
      </c>
    </row>
    <row r="29152" spans="1:10" x14ac:dyDescent="0.25">
      <c r="A29152">
        <f t="shared" si="912"/>
        <v>29150</v>
      </c>
      <c r="B29152" s="22">
        <v>8943680</v>
      </c>
      <c r="J29152" s="6">
        <f t="shared" si="911"/>
        <v>24105244819313.906</v>
      </c>
    </row>
    <row r="29153" spans="1:10" x14ac:dyDescent="0.25">
      <c r="A29153">
        <f t="shared" si="912"/>
        <v>29151</v>
      </c>
      <c r="B29153" s="22">
        <v>8943680</v>
      </c>
      <c r="J29153" s="6">
        <f t="shared" si="911"/>
        <v>24105244819313.906</v>
      </c>
    </row>
    <row r="29154" spans="1:10" x14ac:dyDescent="0.25">
      <c r="A29154">
        <f t="shared" si="912"/>
        <v>29152</v>
      </c>
      <c r="B29154" s="22">
        <v>8143430</v>
      </c>
      <c r="J29154" s="6">
        <f t="shared" si="911"/>
        <v>16887655243524.369</v>
      </c>
    </row>
    <row r="29155" spans="1:10" x14ac:dyDescent="0.25">
      <c r="A29155">
        <f t="shared" si="912"/>
        <v>29153</v>
      </c>
      <c r="B29155" s="22">
        <v>3250000</v>
      </c>
      <c r="J29155" s="6">
        <f t="shared" si="911"/>
        <v>614610152858.7196</v>
      </c>
    </row>
    <row r="29156" spans="1:10" x14ac:dyDescent="0.25">
      <c r="A29156">
        <f t="shared" si="912"/>
        <v>29154</v>
      </c>
      <c r="B29156" s="22">
        <v>0</v>
      </c>
      <c r="J29156" s="6">
        <f t="shared" si="911"/>
        <v>16272920094200.813</v>
      </c>
    </row>
    <row r="29157" spans="1:10" x14ac:dyDescent="0.25">
      <c r="A29157">
        <f t="shared" si="912"/>
        <v>29155</v>
      </c>
      <c r="B29157" s="22">
        <v>0</v>
      </c>
      <c r="J29157" s="6">
        <f t="shared" si="911"/>
        <v>16272920094200.813</v>
      </c>
    </row>
    <row r="29158" spans="1:10" x14ac:dyDescent="0.25">
      <c r="A29158">
        <f t="shared" si="912"/>
        <v>29156</v>
      </c>
      <c r="B29158" s="22">
        <v>8943680</v>
      </c>
      <c r="J29158" s="6">
        <f t="shared" si="911"/>
        <v>24105244819313.906</v>
      </c>
    </row>
    <row r="29159" spans="1:10" x14ac:dyDescent="0.25">
      <c r="A29159">
        <f t="shared" si="912"/>
        <v>29157</v>
      </c>
      <c r="B29159" s="22">
        <v>0</v>
      </c>
      <c r="J29159" s="6">
        <f t="shared" si="911"/>
        <v>16272920094200.813</v>
      </c>
    </row>
    <row r="29160" spans="1:10" x14ac:dyDescent="0.25">
      <c r="A29160">
        <f t="shared" si="912"/>
        <v>29158</v>
      </c>
      <c r="B29160" s="22">
        <v>3000000</v>
      </c>
      <c r="J29160" s="6">
        <f t="shared" si="911"/>
        <v>1069095532961.9576</v>
      </c>
    </row>
    <row r="29161" spans="1:10" x14ac:dyDescent="0.25">
      <c r="A29161">
        <f t="shared" si="912"/>
        <v>29159</v>
      </c>
      <c r="B29161" s="22">
        <v>8943680</v>
      </c>
      <c r="J29161" s="6">
        <f t="shared" si="911"/>
        <v>24105244819313.906</v>
      </c>
    </row>
    <row r="29162" spans="1:10" x14ac:dyDescent="0.25">
      <c r="A29162">
        <f t="shared" si="912"/>
        <v>29160</v>
      </c>
      <c r="B29162" s="22">
        <v>0</v>
      </c>
      <c r="J29162" s="6">
        <f t="shared" si="911"/>
        <v>16272920094200.813</v>
      </c>
    </row>
    <row r="29163" spans="1:10" x14ac:dyDescent="0.25">
      <c r="A29163">
        <f t="shared" si="912"/>
        <v>29161</v>
      </c>
      <c r="B29163" s="22">
        <v>0</v>
      </c>
      <c r="J29163" s="6">
        <f t="shared" si="911"/>
        <v>16272920094200.813</v>
      </c>
    </row>
    <row r="29164" spans="1:10" x14ac:dyDescent="0.25">
      <c r="A29164">
        <f t="shared" si="912"/>
        <v>29162</v>
      </c>
      <c r="B29164" s="22">
        <v>0</v>
      </c>
      <c r="J29164" s="6">
        <f t="shared" si="911"/>
        <v>16272920094200.813</v>
      </c>
    </row>
    <row r="29165" spans="1:10" x14ac:dyDescent="0.25">
      <c r="A29165">
        <f t="shared" si="912"/>
        <v>29163</v>
      </c>
      <c r="B29165" s="22">
        <v>0</v>
      </c>
      <c r="J29165" s="6">
        <f t="shared" si="911"/>
        <v>16272920094200.813</v>
      </c>
    </row>
    <row r="29166" spans="1:10" x14ac:dyDescent="0.25">
      <c r="A29166">
        <f t="shared" si="912"/>
        <v>29164</v>
      </c>
      <c r="B29166" s="22">
        <v>0</v>
      </c>
      <c r="J29166" s="6">
        <f t="shared" si="911"/>
        <v>16272920094200.813</v>
      </c>
    </row>
    <row r="29167" spans="1:10" x14ac:dyDescent="0.25">
      <c r="A29167">
        <f t="shared" si="912"/>
        <v>29165</v>
      </c>
      <c r="B29167" s="22">
        <v>0</v>
      </c>
      <c r="J29167" s="6">
        <f t="shared" si="911"/>
        <v>16272920094200.813</v>
      </c>
    </row>
    <row r="29168" spans="1:10" x14ac:dyDescent="0.25">
      <c r="A29168">
        <f t="shared" si="912"/>
        <v>29166</v>
      </c>
      <c r="B29168" s="22">
        <v>0</v>
      </c>
      <c r="J29168" s="6">
        <f t="shared" si="911"/>
        <v>16272920094200.813</v>
      </c>
    </row>
    <row r="29169" spans="1:10" x14ac:dyDescent="0.25">
      <c r="A29169">
        <f t="shared" si="912"/>
        <v>29167</v>
      </c>
      <c r="B29169" s="22">
        <v>0</v>
      </c>
      <c r="J29169" s="6">
        <f t="shared" si="911"/>
        <v>16272920094200.813</v>
      </c>
    </row>
    <row r="29170" spans="1:10" x14ac:dyDescent="0.25">
      <c r="A29170">
        <f t="shared" si="912"/>
        <v>29168</v>
      </c>
      <c r="B29170" s="22">
        <v>0</v>
      </c>
      <c r="J29170" s="6">
        <f t="shared" si="911"/>
        <v>16272920094200.813</v>
      </c>
    </row>
    <row r="29171" spans="1:10" x14ac:dyDescent="0.25">
      <c r="A29171">
        <f t="shared" si="912"/>
        <v>29169</v>
      </c>
      <c r="B29171" s="22">
        <v>10393791.75</v>
      </c>
      <c r="J29171" s="6">
        <f t="shared" si="911"/>
        <v>40447323022218.281</v>
      </c>
    </row>
    <row r="29172" spans="1:10" x14ac:dyDescent="0.25">
      <c r="A29172">
        <f t="shared" si="912"/>
        <v>29170</v>
      </c>
      <c r="B29172" s="22">
        <v>0</v>
      </c>
      <c r="J29172" s="6">
        <f t="shared" si="911"/>
        <v>16272920094200.813</v>
      </c>
    </row>
    <row r="29173" spans="1:10" x14ac:dyDescent="0.25">
      <c r="A29173">
        <f t="shared" si="912"/>
        <v>29171</v>
      </c>
      <c r="B29173" s="22">
        <v>8943680</v>
      </c>
      <c r="J29173" s="6">
        <f t="shared" si="911"/>
        <v>24105244819313.906</v>
      </c>
    </row>
    <row r="29174" spans="1:10" x14ac:dyDescent="0.25">
      <c r="A29174">
        <f t="shared" si="912"/>
        <v>29172</v>
      </c>
      <c r="B29174" s="22">
        <v>0</v>
      </c>
      <c r="J29174" s="6">
        <f t="shared" si="911"/>
        <v>16272920094200.813</v>
      </c>
    </row>
    <row r="29175" spans="1:10" x14ac:dyDescent="0.25">
      <c r="A29175">
        <f t="shared" si="912"/>
        <v>29173</v>
      </c>
      <c r="B29175" s="22">
        <v>0</v>
      </c>
      <c r="J29175" s="6">
        <f t="shared" si="911"/>
        <v>16272920094200.813</v>
      </c>
    </row>
    <row r="29176" spans="1:10" x14ac:dyDescent="0.25">
      <c r="A29176">
        <f t="shared" si="912"/>
        <v>29174</v>
      </c>
      <c r="B29176" s="22">
        <v>0</v>
      </c>
      <c r="J29176" s="6">
        <f t="shared" si="911"/>
        <v>16272920094200.813</v>
      </c>
    </row>
    <row r="29177" spans="1:10" x14ac:dyDescent="0.25">
      <c r="A29177">
        <f t="shared" si="912"/>
        <v>29175</v>
      </c>
      <c r="B29177" s="22">
        <v>0</v>
      </c>
      <c r="J29177" s="6">
        <f t="shared" si="911"/>
        <v>16272920094200.813</v>
      </c>
    </row>
    <row r="29178" spans="1:10" x14ac:dyDescent="0.25">
      <c r="A29178">
        <f t="shared" si="912"/>
        <v>29176</v>
      </c>
      <c r="B29178" s="22">
        <v>0</v>
      </c>
      <c r="J29178" s="6">
        <f t="shared" si="911"/>
        <v>16272920094200.813</v>
      </c>
    </row>
    <row r="29179" spans="1:10" x14ac:dyDescent="0.25">
      <c r="A29179">
        <f t="shared" si="912"/>
        <v>29177</v>
      </c>
      <c r="B29179" s="22">
        <v>8143430</v>
      </c>
      <c r="J29179" s="6">
        <f t="shared" si="911"/>
        <v>16887655243524.369</v>
      </c>
    </row>
    <row r="29180" spans="1:10" x14ac:dyDescent="0.25">
      <c r="A29180">
        <f t="shared" si="912"/>
        <v>29178</v>
      </c>
      <c r="B29180" s="22">
        <v>17087110</v>
      </c>
      <c r="J29180" s="6">
        <f t="shared" si="911"/>
        <v>170384444013437.47</v>
      </c>
    </row>
    <row r="29181" spans="1:10" x14ac:dyDescent="0.25">
      <c r="A29181">
        <f t="shared" si="912"/>
        <v>29179</v>
      </c>
      <c r="B29181" s="22">
        <v>0</v>
      </c>
      <c r="J29181" s="6">
        <f t="shared" si="911"/>
        <v>16272920094200.813</v>
      </c>
    </row>
    <row r="29182" spans="1:10" x14ac:dyDescent="0.25">
      <c r="A29182">
        <f t="shared" si="912"/>
        <v>29180</v>
      </c>
      <c r="B29182" s="22">
        <v>0</v>
      </c>
      <c r="J29182" s="6">
        <f t="shared" si="911"/>
        <v>16272920094200.813</v>
      </c>
    </row>
    <row r="29183" spans="1:10" x14ac:dyDescent="0.25">
      <c r="A29183">
        <f t="shared" si="912"/>
        <v>29181</v>
      </c>
      <c r="B29183" s="22">
        <v>8143430</v>
      </c>
      <c r="J29183" s="6">
        <f t="shared" si="911"/>
        <v>16887655243524.369</v>
      </c>
    </row>
    <row r="29184" spans="1:10" x14ac:dyDescent="0.25">
      <c r="A29184">
        <f t="shared" si="912"/>
        <v>29182</v>
      </c>
      <c r="B29184" s="22">
        <v>0</v>
      </c>
      <c r="J29184" s="6">
        <f t="shared" si="911"/>
        <v>16272920094200.813</v>
      </c>
    </row>
    <row r="29185" spans="1:10" x14ac:dyDescent="0.25">
      <c r="A29185">
        <f t="shared" si="912"/>
        <v>29183</v>
      </c>
      <c r="B29185" s="22">
        <v>0</v>
      </c>
      <c r="J29185" s="6">
        <f t="shared" si="911"/>
        <v>16272920094200.813</v>
      </c>
    </row>
    <row r="29186" spans="1:10" x14ac:dyDescent="0.25">
      <c r="A29186">
        <f t="shared" si="912"/>
        <v>29184</v>
      </c>
      <c r="B29186" s="22">
        <v>0</v>
      </c>
      <c r="J29186" s="6">
        <f t="shared" si="911"/>
        <v>16272920094200.813</v>
      </c>
    </row>
    <row r="29187" spans="1:10" x14ac:dyDescent="0.25">
      <c r="A29187">
        <f t="shared" si="912"/>
        <v>29185</v>
      </c>
      <c r="B29187" s="22">
        <v>0</v>
      </c>
      <c r="J29187" s="6">
        <f t="shared" ref="J29187:J29250" si="913">(B29187-$I$6)^2</f>
        <v>16272920094200.813</v>
      </c>
    </row>
    <row r="29188" spans="1:10" x14ac:dyDescent="0.25">
      <c r="A29188">
        <f t="shared" ref="A29188:A29251" si="914">A29187+1</f>
        <v>29186</v>
      </c>
      <c r="B29188" s="22">
        <v>0</v>
      </c>
      <c r="J29188" s="6">
        <f t="shared" si="913"/>
        <v>16272920094200.813</v>
      </c>
    </row>
    <row r="29189" spans="1:10" x14ac:dyDescent="0.25">
      <c r="A29189">
        <f t="shared" si="914"/>
        <v>29187</v>
      </c>
      <c r="B29189" s="22">
        <v>8943680</v>
      </c>
      <c r="J29189" s="6">
        <f t="shared" si="913"/>
        <v>24105244819313.906</v>
      </c>
    </row>
    <row r="29190" spans="1:10" x14ac:dyDescent="0.25">
      <c r="A29190">
        <f t="shared" si="914"/>
        <v>29188</v>
      </c>
      <c r="B29190" s="22">
        <v>0</v>
      </c>
      <c r="J29190" s="6">
        <f t="shared" si="913"/>
        <v>16272920094200.813</v>
      </c>
    </row>
    <row r="29191" spans="1:10" x14ac:dyDescent="0.25">
      <c r="A29191">
        <f t="shared" si="914"/>
        <v>29189</v>
      </c>
      <c r="B29191" s="22">
        <v>8143430</v>
      </c>
      <c r="J29191" s="6">
        <f t="shared" si="913"/>
        <v>16887655243524.369</v>
      </c>
    </row>
    <row r="29192" spans="1:10" x14ac:dyDescent="0.25">
      <c r="A29192">
        <f t="shared" si="914"/>
        <v>29190</v>
      </c>
      <c r="B29192" s="22">
        <v>8143430</v>
      </c>
      <c r="J29192" s="6">
        <f t="shared" si="913"/>
        <v>16887655243524.369</v>
      </c>
    </row>
    <row r="29193" spans="1:10" x14ac:dyDescent="0.25">
      <c r="A29193">
        <f t="shared" si="914"/>
        <v>29191</v>
      </c>
      <c r="B29193" s="22">
        <v>8943680</v>
      </c>
      <c r="J29193" s="6">
        <f t="shared" si="913"/>
        <v>24105244819313.906</v>
      </c>
    </row>
    <row r="29194" spans="1:10" x14ac:dyDescent="0.25">
      <c r="A29194">
        <f t="shared" si="914"/>
        <v>29192</v>
      </c>
      <c r="B29194" s="22">
        <v>0</v>
      </c>
      <c r="J29194" s="6">
        <f t="shared" si="913"/>
        <v>16272920094200.813</v>
      </c>
    </row>
    <row r="29195" spans="1:10" x14ac:dyDescent="0.25">
      <c r="A29195">
        <f t="shared" si="914"/>
        <v>29193</v>
      </c>
      <c r="B29195" s="22">
        <v>0</v>
      </c>
      <c r="J29195" s="6">
        <f t="shared" si="913"/>
        <v>16272920094200.813</v>
      </c>
    </row>
    <row r="29196" spans="1:10" x14ac:dyDescent="0.25">
      <c r="A29196">
        <f t="shared" si="914"/>
        <v>29194</v>
      </c>
      <c r="B29196" s="22">
        <v>8143430</v>
      </c>
      <c r="J29196" s="6">
        <f t="shared" si="913"/>
        <v>16887655243524.369</v>
      </c>
    </row>
    <row r="29197" spans="1:10" x14ac:dyDescent="0.25">
      <c r="A29197">
        <f t="shared" si="914"/>
        <v>29195</v>
      </c>
      <c r="B29197" s="22">
        <v>8143430</v>
      </c>
      <c r="J29197" s="6">
        <f t="shared" si="913"/>
        <v>16887655243524.369</v>
      </c>
    </row>
    <row r="29198" spans="1:10" x14ac:dyDescent="0.25">
      <c r="A29198">
        <f t="shared" si="914"/>
        <v>29196</v>
      </c>
      <c r="B29198" s="22">
        <v>0</v>
      </c>
      <c r="J29198" s="6">
        <f t="shared" si="913"/>
        <v>16272920094200.813</v>
      </c>
    </row>
    <row r="29199" spans="1:10" x14ac:dyDescent="0.25">
      <c r="A29199">
        <f t="shared" si="914"/>
        <v>29197</v>
      </c>
      <c r="B29199" s="22">
        <v>0</v>
      </c>
      <c r="J29199" s="6">
        <f t="shared" si="913"/>
        <v>16272920094200.813</v>
      </c>
    </row>
    <row r="29200" spans="1:10" x14ac:dyDescent="0.25">
      <c r="A29200">
        <f t="shared" si="914"/>
        <v>29198</v>
      </c>
      <c r="B29200" s="22">
        <v>0</v>
      </c>
      <c r="J29200" s="6">
        <f t="shared" si="913"/>
        <v>16272920094200.813</v>
      </c>
    </row>
    <row r="29201" spans="1:10" x14ac:dyDescent="0.25">
      <c r="A29201">
        <f t="shared" si="914"/>
        <v>29199</v>
      </c>
      <c r="B29201" s="22">
        <v>17087110</v>
      </c>
      <c r="J29201" s="6">
        <f t="shared" si="913"/>
        <v>170384444013437.47</v>
      </c>
    </row>
    <row r="29202" spans="1:10" x14ac:dyDescent="0.25">
      <c r="A29202">
        <f t="shared" si="914"/>
        <v>29200</v>
      </c>
      <c r="B29202" s="22">
        <v>0</v>
      </c>
      <c r="J29202" s="6">
        <f t="shared" si="913"/>
        <v>16272920094200.813</v>
      </c>
    </row>
    <row r="29203" spans="1:10" x14ac:dyDescent="0.25">
      <c r="A29203">
        <f t="shared" si="914"/>
        <v>29201</v>
      </c>
      <c r="B29203" s="22">
        <v>0</v>
      </c>
      <c r="J29203" s="6">
        <f t="shared" si="913"/>
        <v>16272920094200.813</v>
      </c>
    </row>
    <row r="29204" spans="1:10" x14ac:dyDescent="0.25">
      <c r="A29204">
        <f t="shared" si="914"/>
        <v>29202</v>
      </c>
      <c r="B29204" s="22">
        <v>0</v>
      </c>
      <c r="J29204" s="6">
        <f t="shared" si="913"/>
        <v>16272920094200.813</v>
      </c>
    </row>
    <row r="29205" spans="1:10" x14ac:dyDescent="0.25">
      <c r="A29205">
        <f t="shared" si="914"/>
        <v>29203</v>
      </c>
      <c r="B29205" s="22">
        <v>0</v>
      </c>
      <c r="J29205" s="6">
        <f t="shared" si="913"/>
        <v>16272920094200.813</v>
      </c>
    </row>
    <row r="29206" spans="1:10" x14ac:dyDescent="0.25">
      <c r="A29206">
        <f t="shared" si="914"/>
        <v>29204</v>
      </c>
      <c r="B29206" s="22">
        <v>0</v>
      </c>
      <c r="J29206" s="6">
        <f t="shared" si="913"/>
        <v>16272920094200.813</v>
      </c>
    </row>
    <row r="29207" spans="1:10" x14ac:dyDescent="0.25">
      <c r="A29207">
        <f t="shared" si="914"/>
        <v>29205</v>
      </c>
      <c r="B29207" s="22">
        <v>3000000</v>
      </c>
      <c r="J29207" s="6">
        <f t="shared" si="913"/>
        <v>1069095532961.9576</v>
      </c>
    </row>
    <row r="29208" spans="1:10" x14ac:dyDescent="0.25">
      <c r="A29208">
        <f t="shared" si="914"/>
        <v>29206</v>
      </c>
      <c r="B29208" s="22">
        <v>0</v>
      </c>
      <c r="J29208" s="6">
        <f t="shared" si="913"/>
        <v>16272920094200.813</v>
      </c>
    </row>
    <row r="29209" spans="1:10" x14ac:dyDescent="0.25">
      <c r="A29209">
        <f t="shared" si="914"/>
        <v>29207</v>
      </c>
      <c r="B29209" s="22">
        <v>8143430</v>
      </c>
      <c r="J29209" s="6">
        <f t="shared" si="913"/>
        <v>16887655243524.369</v>
      </c>
    </row>
    <row r="29210" spans="1:10" x14ac:dyDescent="0.25">
      <c r="A29210">
        <f t="shared" si="914"/>
        <v>29208</v>
      </c>
      <c r="B29210" s="22">
        <v>0</v>
      </c>
      <c r="J29210" s="6">
        <f t="shared" si="913"/>
        <v>16272920094200.813</v>
      </c>
    </row>
    <row r="29211" spans="1:10" x14ac:dyDescent="0.25">
      <c r="A29211">
        <f t="shared" si="914"/>
        <v>29209</v>
      </c>
      <c r="B29211" s="22">
        <v>0</v>
      </c>
      <c r="J29211" s="6">
        <f t="shared" si="913"/>
        <v>16272920094200.813</v>
      </c>
    </row>
    <row r="29212" spans="1:10" x14ac:dyDescent="0.25">
      <c r="A29212">
        <f t="shared" si="914"/>
        <v>29210</v>
      </c>
      <c r="B29212" s="22">
        <v>0</v>
      </c>
      <c r="J29212" s="6">
        <f t="shared" si="913"/>
        <v>16272920094200.813</v>
      </c>
    </row>
    <row r="29213" spans="1:10" x14ac:dyDescent="0.25">
      <c r="A29213">
        <f t="shared" si="914"/>
        <v>29211</v>
      </c>
      <c r="B29213" s="22">
        <v>0</v>
      </c>
      <c r="J29213" s="6">
        <f t="shared" si="913"/>
        <v>16272920094200.813</v>
      </c>
    </row>
    <row r="29214" spans="1:10" x14ac:dyDescent="0.25">
      <c r="A29214">
        <f t="shared" si="914"/>
        <v>29212</v>
      </c>
      <c r="B29214" s="22">
        <v>8943680</v>
      </c>
      <c r="J29214" s="6">
        <f t="shared" si="913"/>
        <v>24105244819313.906</v>
      </c>
    </row>
    <row r="29215" spans="1:10" x14ac:dyDescent="0.25">
      <c r="A29215">
        <f t="shared" si="914"/>
        <v>29213</v>
      </c>
      <c r="B29215" s="22">
        <v>17087110</v>
      </c>
      <c r="J29215" s="6">
        <f t="shared" si="913"/>
        <v>170384444013437.47</v>
      </c>
    </row>
    <row r="29216" spans="1:10" x14ac:dyDescent="0.25">
      <c r="A29216">
        <f t="shared" si="914"/>
        <v>29214</v>
      </c>
      <c r="B29216" s="22">
        <v>8143430</v>
      </c>
      <c r="J29216" s="6">
        <f t="shared" si="913"/>
        <v>16887655243524.369</v>
      </c>
    </row>
    <row r="29217" spans="1:10" x14ac:dyDescent="0.25">
      <c r="A29217">
        <f t="shared" si="914"/>
        <v>29215</v>
      </c>
      <c r="B29217" s="22">
        <v>8143430</v>
      </c>
      <c r="J29217" s="6">
        <f t="shared" si="913"/>
        <v>16887655243524.369</v>
      </c>
    </row>
    <row r="29218" spans="1:10" x14ac:dyDescent="0.25">
      <c r="A29218">
        <f t="shared" si="914"/>
        <v>29216</v>
      </c>
      <c r="B29218" s="22">
        <v>0</v>
      </c>
      <c r="J29218" s="6">
        <f t="shared" si="913"/>
        <v>16272920094200.813</v>
      </c>
    </row>
    <row r="29219" spans="1:10" x14ac:dyDescent="0.25">
      <c r="A29219">
        <f t="shared" si="914"/>
        <v>29217</v>
      </c>
      <c r="B29219" s="22">
        <v>8943680</v>
      </c>
      <c r="J29219" s="6">
        <f t="shared" si="913"/>
        <v>24105244819313.906</v>
      </c>
    </row>
    <row r="29220" spans="1:10" x14ac:dyDescent="0.25">
      <c r="A29220">
        <f t="shared" si="914"/>
        <v>29218</v>
      </c>
      <c r="B29220" s="22">
        <v>8143430</v>
      </c>
      <c r="J29220" s="6">
        <f t="shared" si="913"/>
        <v>16887655243524.369</v>
      </c>
    </row>
    <row r="29221" spans="1:10" x14ac:dyDescent="0.25">
      <c r="A29221">
        <f t="shared" si="914"/>
        <v>29219</v>
      </c>
      <c r="B29221" s="22">
        <v>0</v>
      </c>
      <c r="J29221" s="6">
        <f t="shared" si="913"/>
        <v>16272920094200.813</v>
      </c>
    </row>
    <row r="29222" spans="1:10" x14ac:dyDescent="0.25">
      <c r="A29222">
        <f t="shared" si="914"/>
        <v>29220</v>
      </c>
      <c r="B29222" s="22">
        <v>0</v>
      </c>
      <c r="J29222" s="6">
        <f t="shared" si="913"/>
        <v>16272920094200.813</v>
      </c>
    </row>
    <row r="29223" spans="1:10" x14ac:dyDescent="0.25">
      <c r="A29223">
        <f t="shared" si="914"/>
        <v>29221</v>
      </c>
      <c r="B29223" s="22">
        <v>0</v>
      </c>
      <c r="J29223" s="6">
        <f t="shared" si="913"/>
        <v>16272920094200.813</v>
      </c>
    </row>
    <row r="29224" spans="1:10" x14ac:dyDescent="0.25">
      <c r="A29224">
        <f t="shared" si="914"/>
        <v>29222</v>
      </c>
      <c r="B29224" s="22">
        <v>0</v>
      </c>
      <c r="J29224" s="6">
        <f t="shared" si="913"/>
        <v>16272920094200.813</v>
      </c>
    </row>
    <row r="29225" spans="1:10" x14ac:dyDescent="0.25">
      <c r="A29225">
        <f t="shared" si="914"/>
        <v>29223</v>
      </c>
      <c r="B29225" s="22">
        <v>0</v>
      </c>
      <c r="J29225" s="6">
        <f t="shared" si="913"/>
        <v>16272920094200.813</v>
      </c>
    </row>
    <row r="29226" spans="1:10" x14ac:dyDescent="0.25">
      <c r="A29226">
        <f t="shared" si="914"/>
        <v>29224</v>
      </c>
      <c r="B29226" s="22">
        <v>0</v>
      </c>
      <c r="J29226" s="6">
        <f t="shared" si="913"/>
        <v>16272920094200.813</v>
      </c>
    </row>
    <row r="29227" spans="1:10" x14ac:dyDescent="0.25">
      <c r="A29227">
        <f t="shared" si="914"/>
        <v>29225</v>
      </c>
      <c r="B29227" s="22">
        <v>8943680</v>
      </c>
      <c r="J29227" s="6">
        <f t="shared" si="913"/>
        <v>24105244819313.906</v>
      </c>
    </row>
    <row r="29228" spans="1:10" x14ac:dyDescent="0.25">
      <c r="A29228">
        <f t="shared" si="914"/>
        <v>29226</v>
      </c>
      <c r="B29228" s="22">
        <v>8143430</v>
      </c>
      <c r="J29228" s="6">
        <f t="shared" si="913"/>
        <v>16887655243524.369</v>
      </c>
    </row>
    <row r="29229" spans="1:10" x14ac:dyDescent="0.25">
      <c r="A29229">
        <f t="shared" si="914"/>
        <v>29227</v>
      </c>
      <c r="B29229" s="22">
        <v>8943680</v>
      </c>
      <c r="J29229" s="6">
        <f t="shared" si="913"/>
        <v>24105244819313.906</v>
      </c>
    </row>
    <row r="29230" spans="1:10" x14ac:dyDescent="0.25">
      <c r="A29230">
        <f t="shared" si="914"/>
        <v>29228</v>
      </c>
      <c r="B29230" s="22">
        <v>8943680</v>
      </c>
      <c r="J29230" s="6">
        <f t="shared" si="913"/>
        <v>24105244819313.906</v>
      </c>
    </row>
    <row r="29231" spans="1:10" x14ac:dyDescent="0.25">
      <c r="A29231">
        <f t="shared" si="914"/>
        <v>29229</v>
      </c>
      <c r="B29231" s="22">
        <v>17087110</v>
      </c>
      <c r="J29231" s="6">
        <f t="shared" si="913"/>
        <v>170384444013437.47</v>
      </c>
    </row>
    <row r="29232" spans="1:10" x14ac:dyDescent="0.25">
      <c r="A29232">
        <f t="shared" si="914"/>
        <v>29230</v>
      </c>
      <c r="B29232" s="22">
        <v>8943680</v>
      </c>
      <c r="J29232" s="6">
        <f t="shared" si="913"/>
        <v>24105244819313.906</v>
      </c>
    </row>
    <row r="29233" spans="1:10" x14ac:dyDescent="0.25">
      <c r="A29233">
        <f t="shared" si="914"/>
        <v>29231</v>
      </c>
      <c r="B29233" s="22">
        <v>0</v>
      </c>
      <c r="J29233" s="6">
        <f t="shared" si="913"/>
        <v>16272920094200.813</v>
      </c>
    </row>
    <row r="29234" spans="1:10" x14ac:dyDescent="0.25">
      <c r="A29234">
        <f t="shared" si="914"/>
        <v>29232</v>
      </c>
      <c r="B29234" s="22">
        <v>0</v>
      </c>
      <c r="J29234" s="6">
        <f t="shared" si="913"/>
        <v>16272920094200.813</v>
      </c>
    </row>
    <row r="29235" spans="1:10" x14ac:dyDescent="0.25">
      <c r="A29235">
        <f t="shared" si="914"/>
        <v>29233</v>
      </c>
      <c r="B29235" s="22">
        <v>0</v>
      </c>
      <c r="J29235" s="6">
        <f t="shared" si="913"/>
        <v>16272920094200.813</v>
      </c>
    </row>
    <row r="29236" spans="1:10" x14ac:dyDescent="0.25">
      <c r="A29236">
        <f t="shared" si="914"/>
        <v>29234</v>
      </c>
      <c r="B29236" s="22">
        <v>8943680</v>
      </c>
      <c r="J29236" s="6">
        <f t="shared" si="913"/>
        <v>24105244819313.906</v>
      </c>
    </row>
    <row r="29237" spans="1:10" x14ac:dyDescent="0.25">
      <c r="A29237">
        <f t="shared" si="914"/>
        <v>29235</v>
      </c>
      <c r="B29237" s="22">
        <v>8943680</v>
      </c>
      <c r="J29237" s="6">
        <f t="shared" si="913"/>
        <v>24105244819313.906</v>
      </c>
    </row>
    <row r="29238" spans="1:10" x14ac:dyDescent="0.25">
      <c r="A29238">
        <f t="shared" si="914"/>
        <v>29236</v>
      </c>
      <c r="B29238" s="22">
        <v>0</v>
      </c>
      <c r="J29238" s="6">
        <f t="shared" si="913"/>
        <v>16272920094200.813</v>
      </c>
    </row>
    <row r="29239" spans="1:10" x14ac:dyDescent="0.25">
      <c r="A29239">
        <f t="shared" si="914"/>
        <v>29237</v>
      </c>
      <c r="B29239" s="22">
        <v>0</v>
      </c>
      <c r="J29239" s="6">
        <f t="shared" si="913"/>
        <v>16272920094200.813</v>
      </c>
    </row>
    <row r="29240" spans="1:10" x14ac:dyDescent="0.25">
      <c r="A29240">
        <f t="shared" si="914"/>
        <v>29238</v>
      </c>
      <c r="B29240" s="22">
        <v>3250000</v>
      </c>
      <c r="J29240" s="6">
        <f t="shared" si="913"/>
        <v>614610152858.7196</v>
      </c>
    </row>
    <row r="29241" spans="1:10" x14ac:dyDescent="0.25">
      <c r="A29241">
        <f t="shared" si="914"/>
        <v>29239</v>
      </c>
      <c r="B29241" s="22">
        <v>0</v>
      </c>
      <c r="J29241" s="6">
        <f t="shared" si="913"/>
        <v>16272920094200.813</v>
      </c>
    </row>
    <row r="29242" spans="1:10" x14ac:dyDescent="0.25">
      <c r="A29242">
        <f t="shared" si="914"/>
        <v>29240</v>
      </c>
      <c r="B29242" s="22">
        <v>8943680</v>
      </c>
      <c r="J29242" s="6">
        <f t="shared" si="913"/>
        <v>24105244819313.906</v>
      </c>
    </row>
    <row r="29243" spans="1:10" x14ac:dyDescent="0.25">
      <c r="A29243">
        <f t="shared" si="914"/>
        <v>29241</v>
      </c>
      <c r="B29243" s="22">
        <v>0</v>
      </c>
      <c r="J29243" s="6">
        <f t="shared" si="913"/>
        <v>16272920094200.813</v>
      </c>
    </row>
    <row r="29244" spans="1:10" x14ac:dyDescent="0.25">
      <c r="A29244">
        <f t="shared" si="914"/>
        <v>29242</v>
      </c>
      <c r="B29244" s="22">
        <v>8943680</v>
      </c>
      <c r="J29244" s="6">
        <f t="shared" si="913"/>
        <v>24105244819313.906</v>
      </c>
    </row>
    <row r="29245" spans="1:10" x14ac:dyDescent="0.25">
      <c r="A29245">
        <f t="shared" si="914"/>
        <v>29243</v>
      </c>
      <c r="B29245" s="22">
        <v>0</v>
      </c>
      <c r="J29245" s="6">
        <f t="shared" si="913"/>
        <v>16272920094200.813</v>
      </c>
    </row>
    <row r="29246" spans="1:10" x14ac:dyDescent="0.25">
      <c r="A29246">
        <f t="shared" si="914"/>
        <v>29244</v>
      </c>
      <c r="B29246" s="22">
        <v>0</v>
      </c>
      <c r="J29246" s="6">
        <f t="shared" si="913"/>
        <v>16272920094200.813</v>
      </c>
    </row>
    <row r="29247" spans="1:10" x14ac:dyDescent="0.25">
      <c r="A29247">
        <f t="shared" si="914"/>
        <v>29245</v>
      </c>
      <c r="B29247" s="22">
        <v>8943680</v>
      </c>
      <c r="J29247" s="6">
        <f t="shared" si="913"/>
        <v>24105244819313.906</v>
      </c>
    </row>
    <row r="29248" spans="1:10" x14ac:dyDescent="0.25">
      <c r="A29248">
        <f t="shared" si="914"/>
        <v>29246</v>
      </c>
      <c r="B29248" s="22">
        <v>8943680</v>
      </c>
      <c r="J29248" s="6">
        <f t="shared" si="913"/>
        <v>24105244819313.906</v>
      </c>
    </row>
    <row r="29249" spans="1:10" x14ac:dyDescent="0.25">
      <c r="A29249">
        <f t="shared" si="914"/>
        <v>29247</v>
      </c>
      <c r="B29249" s="22">
        <v>0</v>
      </c>
      <c r="J29249" s="6">
        <f t="shared" si="913"/>
        <v>16272920094200.813</v>
      </c>
    </row>
    <row r="29250" spans="1:10" x14ac:dyDescent="0.25">
      <c r="A29250">
        <f t="shared" si="914"/>
        <v>29248</v>
      </c>
      <c r="B29250" s="22">
        <v>0</v>
      </c>
      <c r="J29250" s="6">
        <f t="shared" si="913"/>
        <v>16272920094200.813</v>
      </c>
    </row>
    <row r="29251" spans="1:10" x14ac:dyDescent="0.25">
      <c r="A29251">
        <f t="shared" si="914"/>
        <v>29249</v>
      </c>
      <c r="B29251" s="22">
        <v>0</v>
      </c>
      <c r="J29251" s="6">
        <f t="shared" ref="J29251:J29314" si="915">(B29251-$I$6)^2</f>
        <v>16272920094200.813</v>
      </c>
    </row>
    <row r="29252" spans="1:10" x14ac:dyDescent="0.25">
      <c r="A29252">
        <f t="shared" ref="A29252:A29315" si="916">A29251+1</f>
        <v>29250</v>
      </c>
      <c r="B29252" s="22">
        <v>0</v>
      </c>
      <c r="J29252" s="6">
        <f t="shared" si="915"/>
        <v>16272920094200.813</v>
      </c>
    </row>
    <row r="29253" spans="1:10" x14ac:dyDescent="0.25">
      <c r="A29253">
        <f t="shared" si="916"/>
        <v>29251</v>
      </c>
      <c r="B29253" s="22">
        <v>0</v>
      </c>
      <c r="J29253" s="6">
        <f t="shared" si="915"/>
        <v>16272920094200.813</v>
      </c>
    </row>
    <row r="29254" spans="1:10" x14ac:dyDescent="0.25">
      <c r="A29254">
        <f t="shared" si="916"/>
        <v>29252</v>
      </c>
      <c r="B29254" s="22">
        <v>8143430</v>
      </c>
      <c r="J29254" s="6">
        <f t="shared" si="915"/>
        <v>16887655243524.369</v>
      </c>
    </row>
    <row r="29255" spans="1:10" x14ac:dyDescent="0.25">
      <c r="A29255">
        <f t="shared" si="916"/>
        <v>29253</v>
      </c>
      <c r="B29255" s="22">
        <v>0</v>
      </c>
      <c r="J29255" s="6">
        <f t="shared" si="915"/>
        <v>16272920094200.813</v>
      </c>
    </row>
    <row r="29256" spans="1:10" x14ac:dyDescent="0.25">
      <c r="A29256">
        <f t="shared" si="916"/>
        <v>29254</v>
      </c>
      <c r="B29256" s="22">
        <v>0</v>
      </c>
      <c r="J29256" s="6">
        <f t="shared" si="915"/>
        <v>16272920094200.813</v>
      </c>
    </row>
    <row r="29257" spans="1:10" x14ac:dyDescent="0.25">
      <c r="A29257">
        <f t="shared" si="916"/>
        <v>29255</v>
      </c>
      <c r="B29257" s="22">
        <v>11943680</v>
      </c>
      <c r="J29257" s="6">
        <f t="shared" si="915"/>
        <v>62563500258075.047</v>
      </c>
    </row>
    <row r="29258" spans="1:10" x14ac:dyDescent="0.25">
      <c r="A29258">
        <f t="shared" si="916"/>
        <v>29256</v>
      </c>
      <c r="B29258" s="22">
        <v>8943680</v>
      </c>
      <c r="J29258" s="6">
        <f t="shared" si="915"/>
        <v>24105244819313.906</v>
      </c>
    </row>
    <row r="29259" spans="1:10" x14ac:dyDescent="0.25">
      <c r="A29259">
        <f t="shared" si="916"/>
        <v>29257</v>
      </c>
      <c r="B29259" s="22">
        <v>0</v>
      </c>
      <c r="J29259" s="6">
        <f t="shared" si="915"/>
        <v>16272920094200.813</v>
      </c>
    </row>
    <row r="29260" spans="1:10" x14ac:dyDescent="0.25">
      <c r="A29260">
        <f t="shared" si="916"/>
        <v>29258</v>
      </c>
      <c r="B29260" s="22">
        <v>8143430</v>
      </c>
      <c r="J29260" s="6">
        <f t="shared" si="915"/>
        <v>16887655243524.369</v>
      </c>
    </row>
    <row r="29261" spans="1:10" x14ac:dyDescent="0.25">
      <c r="A29261">
        <f t="shared" si="916"/>
        <v>29259</v>
      </c>
      <c r="B29261" s="22">
        <v>0</v>
      </c>
      <c r="J29261" s="6">
        <f t="shared" si="915"/>
        <v>16272920094200.813</v>
      </c>
    </row>
    <row r="29262" spans="1:10" x14ac:dyDescent="0.25">
      <c r="A29262">
        <f t="shared" si="916"/>
        <v>29260</v>
      </c>
      <c r="B29262" s="22">
        <v>3000000</v>
      </c>
      <c r="J29262" s="6">
        <f t="shared" si="915"/>
        <v>1069095532961.9576</v>
      </c>
    </row>
    <row r="29263" spans="1:10" x14ac:dyDescent="0.25">
      <c r="A29263">
        <f t="shared" si="916"/>
        <v>29261</v>
      </c>
      <c r="B29263" s="22">
        <v>0</v>
      </c>
      <c r="J29263" s="6">
        <f t="shared" si="915"/>
        <v>16272920094200.813</v>
      </c>
    </row>
    <row r="29264" spans="1:10" x14ac:dyDescent="0.25">
      <c r="A29264">
        <f t="shared" si="916"/>
        <v>29262</v>
      </c>
      <c r="B29264" s="22">
        <v>0</v>
      </c>
      <c r="J29264" s="6">
        <f t="shared" si="915"/>
        <v>16272920094200.813</v>
      </c>
    </row>
    <row r="29265" spans="1:10" x14ac:dyDescent="0.25">
      <c r="A29265">
        <f t="shared" si="916"/>
        <v>29263</v>
      </c>
      <c r="B29265" s="22">
        <v>3000000</v>
      </c>
      <c r="J29265" s="6">
        <f t="shared" si="915"/>
        <v>1069095532961.9576</v>
      </c>
    </row>
    <row r="29266" spans="1:10" x14ac:dyDescent="0.25">
      <c r="A29266">
        <f t="shared" si="916"/>
        <v>29264</v>
      </c>
      <c r="B29266" s="22">
        <v>0</v>
      </c>
      <c r="J29266" s="6">
        <f t="shared" si="915"/>
        <v>16272920094200.813</v>
      </c>
    </row>
    <row r="29267" spans="1:10" x14ac:dyDescent="0.25">
      <c r="A29267">
        <f t="shared" si="916"/>
        <v>29265</v>
      </c>
      <c r="B29267" s="22">
        <v>11393430</v>
      </c>
      <c r="J29267" s="6">
        <f t="shared" si="915"/>
        <v>54161640302182.273</v>
      </c>
    </row>
    <row r="29268" spans="1:10" x14ac:dyDescent="0.25">
      <c r="A29268">
        <f t="shared" si="916"/>
        <v>29266</v>
      </c>
      <c r="B29268" s="22">
        <v>8143430</v>
      </c>
      <c r="J29268" s="6">
        <f t="shared" si="915"/>
        <v>16887655243524.369</v>
      </c>
    </row>
    <row r="29269" spans="1:10" x14ac:dyDescent="0.25">
      <c r="A29269">
        <f t="shared" si="916"/>
        <v>29267</v>
      </c>
      <c r="B29269" s="22">
        <v>0</v>
      </c>
      <c r="J29269" s="6">
        <f t="shared" si="915"/>
        <v>16272920094200.813</v>
      </c>
    </row>
    <row r="29270" spans="1:10" x14ac:dyDescent="0.25">
      <c r="A29270">
        <f t="shared" si="916"/>
        <v>29268</v>
      </c>
      <c r="B29270" s="22">
        <v>0</v>
      </c>
      <c r="J29270" s="6">
        <f t="shared" si="915"/>
        <v>16272920094200.813</v>
      </c>
    </row>
    <row r="29271" spans="1:10" x14ac:dyDescent="0.25">
      <c r="A29271">
        <f t="shared" si="916"/>
        <v>29269</v>
      </c>
      <c r="B29271" s="22">
        <v>0</v>
      </c>
      <c r="J29271" s="6">
        <f t="shared" si="915"/>
        <v>16272920094200.813</v>
      </c>
    </row>
    <row r="29272" spans="1:10" x14ac:dyDescent="0.25">
      <c r="A29272">
        <f t="shared" si="916"/>
        <v>29270</v>
      </c>
      <c r="B29272" s="22">
        <v>0</v>
      </c>
      <c r="J29272" s="6">
        <f t="shared" si="915"/>
        <v>16272920094200.813</v>
      </c>
    </row>
    <row r="29273" spans="1:10" x14ac:dyDescent="0.25">
      <c r="A29273">
        <f t="shared" si="916"/>
        <v>29271</v>
      </c>
      <c r="B29273" s="22">
        <v>8143430</v>
      </c>
      <c r="J29273" s="6">
        <f t="shared" si="915"/>
        <v>16887655243524.369</v>
      </c>
    </row>
    <row r="29274" spans="1:10" x14ac:dyDescent="0.25">
      <c r="A29274">
        <f t="shared" si="916"/>
        <v>29272</v>
      </c>
      <c r="B29274" s="22">
        <v>8143430</v>
      </c>
      <c r="J29274" s="6">
        <f t="shared" si="915"/>
        <v>16887655243524.369</v>
      </c>
    </row>
    <row r="29275" spans="1:10" x14ac:dyDescent="0.25">
      <c r="A29275">
        <f t="shared" si="916"/>
        <v>29273</v>
      </c>
      <c r="B29275" s="22">
        <v>8943680</v>
      </c>
      <c r="J29275" s="6">
        <f t="shared" si="915"/>
        <v>24105244819313.906</v>
      </c>
    </row>
    <row r="29276" spans="1:10" x14ac:dyDescent="0.25">
      <c r="A29276">
        <f t="shared" si="916"/>
        <v>29274</v>
      </c>
      <c r="B29276" s="22">
        <v>0</v>
      </c>
      <c r="J29276" s="6">
        <f t="shared" si="915"/>
        <v>16272920094200.813</v>
      </c>
    </row>
    <row r="29277" spans="1:10" x14ac:dyDescent="0.25">
      <c r="A29277">
        <f t="shared" si="916"/>
        <v>29275</v>
      </c>
      <c r="B29277" s="22">
        <v>0</v>
      </c>
      <c r="J29277" s="6">
        <f t="shared" si="915"/>
        <v>16272920094200.813</v>
      </c>
    </row>
    <row r="29278" spans="1:10" x14ac:dyDescent="0.25">
      <c r="A29278">
        <f t="shared" si="916"/>
        <v>29276</v>
      </c>
      <c r="B29278" s="22">
        <v>0</v>
      </c>
      <c r="J29278" s="6">
        <f t="shared" si="915"/>
        <v>16272920094200.813</v>
      </c>
    </row>
    <row r="29279" spans="1:10" x14ac:dyDescent="0.25">
      <c r="A29279">
        <f t="shared" si="916"/>
        <v>29277</v>
      </c>
      <c r="B29279" s="22">
        <v>0</v>
      </c>
      <c r="J29279" s="6">
        <f t="shared" si="915"/>
        <v>16272920094200.813</v>
      </c>
    </row>
    <row r="29280" spans="1:10" x14ac:dyDescent="0.25">
      <c r="A29280">
        <f t="shared" si="916"/>
        <v>29278</v>
      </c>
      <c r="B29280" s="22">
        <v>0</v>
      </c>
      <c r="J29280" s="6">
        <f t="shared" si="915"/>
        <v>16272920094200.813</v>
      </c>
    </row>
    <row r="29281" spans="1:10" x14ac:dyDescent="0.25">
      <c r="A29281">
        <f t="shared" si="916"/>
        <v>29279</v>
      </c>
      <c r="B29281" s="22">
        <v>8943680</v>
      </c>
      <c r="J29281" s="6">
        <f t="shared" si="915"/>
        <v>24105244819313.906</v>
      </c>
    </row>
    <row r="29282" spans="1:10" x14ac:dyDescent="0.25">
      <c r="A29282">
        <f t="shared" si="916"/>
        <v>29280</v>
      </c>
      <c r="B29282" s="22">
        <v>0</v>
      </c>
      <c r="J29282" s="6">
        <f t="shared" si="915"/>
        <v>16272920094200.813</v>
      </c>
    </row>
    <row r="29283" spans="1:10" x14ac:dyDescent="0.25">
      <c r="A29283">
        <f t="shared" si="916"/>
        <v>29281</v>
      </c>
      <c r="B29283" s="22">
        <v>0</v>
      </c>
      <c r="J29283" s="6">
        <f t="shared" si="915"/>
        <v>16272920094200.813</v>
      </c>
    </row>
    <row r="29284" spans="1:10" x14ac:dyDescent="0.25">
      <c r="A29284">
        <f t="shared" si="916"/>
        <v>29282</v>
      </c>
      <c r="B29284" s="22">
        <v>0</v>
      </c>
      <c r="J29284" s="6">
        <f t="shared" si="915"/>
        <v>16272920094200.813</v>
      </c>
    </row>
    <row r="29285" spans="1:10" x14ac:dyDescent="0.25">
      <c r="A29285">
        <f t="shared" si="916"/>
        <v>29283</v>
      </c>
      <c r="B29285" s="22">
        <v>0</v>
      </c>
      <c r="J29285" s="6">
        <f t="shared" si="915"/>
        <v>16272920094200.813</v>
      </c>
    </row>
    <row r="29286" spans="1:10" x14ac:dyDescent="0.25">
      <c r="A29286">
        <f t="shared" si="916"/>
        <v>29284</v>
      </c>
      <c r="B29286" s="22">
        <v>0</v>
      </c>
      <c r="J29286" s="6">
        <f t="shared" si="915"/>
        <v>16272920094200.813</v>
      </c>
    </row>
    <row r="29287" spans="1:10" x14ac:dyDescent="0.25">
      <c r="A29287">
        <f t="shared" si="916"/>
        <v>29285</v>
      </c>
      <c r="B29287" s="22">
        <v>0</v>
      </c>
      <c r="J29287" s="6">
        <f t="shared" si="915"/>
        <v>16272920094200.813</v>
      </c>
    </row>
    <row r="29288" spans="1:10" x14ac:dyDescent="0.25">
      <c r="A29288">
        <f t="shared" si="916"/>
        <v>29286</v>
      </c>
      <c r="B29288" s="22">
        <v>0</v>
      </c>
      <c r="J29288" s="6">
        <f t="shared" si="915"/>
        <v>16272920094200.813</v>
      </c>
    </row>
    <row r="29289" spans="1:10" x14ac:dyDescent="0.25">
      <c r="A29289">
        <f t="shared" si="916"/>
        <v>29287</v>
      </c>
      <c r="B29289" s="22">
        <v>0</v>
      </c>
      <c r="J29289" s="6">
        <f t="shared" si="915"/>
        <v>16272920094200.813</v>
      </c>
    </row>
    <row r="29290" spans="1:10" x14ac:dyDescent="0.25">
      <c r="A29290">
        <f t="shared" si="916"/>
        <v>29288</v>
      </c>
      <c r="B29290" s="22">
        <v>0</v>
      </c>
      <c r="J29290" s="6">
        <f t="shared" si="915"/>
        <v>16272920094200.813</v>
      </c>
    </row>
    <row r="29291" spans="1:10" x14ac:dyDescent="0.25">
      <c r="A29291">
        <f t="shared" si="916"/>
        <v>29289</v>
      </c>
      <c r="B29291" s="22">
        <v>8943680</v>
      </c>
      <c r="J29291" s="6">
        <f t="shared" si="915"/>
        <v>24105244819313.906</v>
      </c>
    </row>
    <row r="29292" spans="1:10" x14ac:dyDescent="0.25">
      <c r="A29292">
        <f t="shared" si="916"/>
        <v>29290</v>
      </c>
      <c r="B29292" s="22">
        <v>0</v>
      </c>
      <c r="J29292" s="6">
        <f t="shared" si="915"/>
        <v>16272920094200.813</v>
      </c>
    </row>
    <row r="29293" spans="1:10" x14ac:dyDescent="0.25">
      <c r="A29293">
        <f t="shared" si="916"/>
        <v>29291</v>
      </c>
      <c r="B29293" s="22">
        <v>8143430</v>
      </c>
      <c r="J29293" s="6">
        <f t="shared" si="915"/>
        <v>16887655243524.369</v>
      </c>
    </row>
    <row r="29294" spans="1:10" x14ac:dyDescent="0.25">
      <c r="A29294">
        <f t="shared" si="916"/>
        <v>29292</v>
      </c>
      <c r="B29294" s="22">
        <v>8943680</v>
      </c>
      <c r="J29294" s="6">
        <f t="shared" si="915"/>
        <v>24105244819313.906</v>
      </c>
    </row>
    <row r="29295" spans="1:10" x14ac:dyDescent="0.25">
      <c r="A29295">
        <f t="shared" si="916"/>
        <v>29293</v>
      </c>
      <c r="B29295" s="22">
        <v>8143430</v>
      </c>
      <c r="J29295" s="6">
        <f t="shared" si="915"/>
        <v>16887655243524.369</v>
      </c>
    </row>
    <row r="29296" spans="1:10" x14ac:dyDescent="0.25">
      <c r="A29296">
        <f t="shared" si="916"/>
        <v>29294</v>
      </c>
      <c r="B29296" s="22">
        <v>8143430</v>
      </c>
      <c r="J29296" s="6">
        <f t="shared" si="915"/>
        <v>16887655243524.369</v>
      </c>
    </row>
    <row r="29297" spans="1:10" x14ac:dyDescent="0.25">
      <c r="A29297">
        <f t="shared" si="916"/>
        <v>29295</v>
      </c>
      <c r="B29297" s="22">
        <v>8943680</v>
      </c>
      <c r="J29297" s="6">
        <f t="shared" si="915"/>
        <v>24105244819313.906</v>
      </c>
    </row>
    <row r="29298" spans="1:10" x14ac:dyDescent="0.25">
      <c r="A29298">
        <f t="shared" si="916"/>
        <v>29296</v>
      </c>
      <c r="B29298" s="22">
        <v>0</v>
      </c>
      <c r="J29298" s="6">
        <f t="shared" si="915"/>
        <v>16272920094200.813</v>
      </c>
    </row>
    <row r="29299" spans="1:10" x14ac:dyDescent="0.25">
      <c r="A29299">
        <f t="shared" si="916"/>
        <v>29297</v>
      </c>
      <c r="B29299" s="22">
        <v>11393430</v>
      </c>
      <c r="J29299" s="6">
        <f t="shared" si="915"/>
        <v>54161640302182.273</v>
      </c>
    </row>
    <row r="29300" spans="1:10" x14ac:dyDescent="0.25">
      <c r="A29300">
        <f t="shared" si="916"/>
        <v>29298</v>
      </c>
      <c r="B29300" s="22">
        <v>17087110</v>
      </c>
      <c r="J29300" s="6">
        <f t="shared" si="915"/>
        <v>170384444013437.47</v>
      </c>
    </row>
    <row r="29301" spans="1:10" x14ac:dyDescent="0.25">
      <c r="A29301">
        <f t="shared" si="916"/>
        <v>29299</v>
      </c>
      <c r="B29301" s="22">
        <v>0</v>
      </c>
      <c r="J29301" s="6">
        <f t="shared" si="915"/>
        <v>16272920094200.813</v>
      </c>
    </row>
    <row r="29302" spans="1:10" x14ac:dyDescent="0.25">
      <c r="A29302">
        <f t="shared" si="916"/>
        <v>29300</v>
      </c>
      <c r="B29302" s="22">
        <v>0</v>
      </c>
      <c r="J29302" s="6">
        <f t="shared" si="915"/>
        <v>16272920094200.813</v>
      </c>
    </row>
    <row r="29303" spans="1:10" x14ac:dyDescent="0.25">
      <c r="A29303">
        <f t="shared" si="916"/>
        <v>29301</v>
      </c>
      <c r="B29303" s="22">
        <v>8143430</v>
      </c>
      <c r="J29303" s="6">
        <f t="shared" si="915"/>
        <v>16887655243524.369</v>
      </c>
    </row>
    <row r="29304" spans="1:10" x14ac:dyDescent="0.25">
      <c r="A29304">
        <f t="shared" si="916"/>
        <v>29302</v>
      </c>
      <c r="B29304" s="22">
        <v>0</v>
      </c>
      <c r="J29304" s="6">
        <f t="shared" si="915"/>
        <v>16272920094200.813</v>
      </c>
    </row>
    <row r="29305" spans="1:10" x14ac:dyDescent="0.25">
      <c r="A29305">
        <f t="shared" si="916"/>
        <v>29303</v>
      </c>
      <c r="B29305" s="22">
        <v>8943680</v>
      </c>
      <c r="J29305" s="6">
        <f t="shared" si="915"/>
        <v>24105244819313.906</v>
      </c>
    </row>
    <row r="29306" spans="1:10" x14ac:dyDescent="0.25">
      <c r="A29306">
        <f t="shared" si="916"/>
        <v>29304</v>
      </c>
      <c r="B29306" s="22">
        <v>8143430</v>
      </c>
      <c r="J29306" s="6">
        <f t="shared" si="915"/>
        <v>16887655243524.369</v>
      </c>
    </row>
    <row r="29307" spans="1:10" x14ac:dyDescent="0.25">
      <c r="A29307">
        <f t="shared" si="916"/>
        <v>29305</v>
      </c>
      <c r="B29307" s="22">
        <v>0</v>
      </c>
      <c r="J29307" s="6">
        <f t="shared" si="915"/>
        <v>16272920094200.813</v>
      </c>
    </row>
    <row r="29308" spans="1:10" x14ac:dyDescent="0.25">
      <c r="A29308">
        <f t="shared" si="916"/>
        <v>29306</v>
      </c>
      <c r="B29308" s="22">
        <v>11393430</v>
      </c>
      <c r="J29308" s="6">
        <f t="shared" si="915"/>
        <v>54161640302182.273</v>
      </c>
    </row>
    <row r="29309" spans="1:10" x14ac:dyDescent="0.25">
      <c r="A29309">
        <f t="shared" si="916"/>
        <v>29307</v>
      </c>
      <c r="B29309" s="22">
        <v>0</v>
      </c>
      <c r="J29309" s="6">
        <f t="shared" si="915"/>
        <v>16272920094200.813</v>
      </c>
    </row>
    <row r="29310" spans="1:10" x14ac:dyDescent="0.25">
      <c r="A29310">
        <f t="shared" si="916"/>
        <v>29308</v>
      </c>
      <c r="B29310" s="22">
        <v>0</v>
      </c>
      <c r="J29310" s="6">
        <f t="shared" si="915"/>
        <v>16272920094200.813</v>
      </c>
    </row>
    <row r="29311" spans="1:10" x14ac:dyDescent="0.25">
      <c r="A29311">
        <f t="shared" si="916"/>
        <v>29309</v>
      </c>
      <c r="B29311" s="22">
        <v>0</v>
      </c>
      <c r="J29311" s="6">
        <f t="shared" si="915"/>
        <v>16272920094200.813</v>
      </c>
    </row>
    <row r="29312" spans="1:10" x14ac:dyDescent="0.25">
      <c r="A29312">
        <f t="shared" si="916"/>
        <v>29310</v>
      </c>
      <c r="B29312" s="22">
        <v>0</v>
      </c>
      <c r="J29312" s="6">
        <f t="shared" si="915"/>
        <v>16272920094200.813</v>
      </c>
    </row>
    <row r="29313" spans="1:10" x14ac:dyDescent="0.25">
      <c r="A29313">
        <f t="shared" si="916"/>
        <v>29311</v>
      </c>
      <c r="B29313" s="22">
        <v>8943680</v>
      </c>
      <c r="J29313" s="6">
        <f t="shared" si="915"/>
        <v>24105244819313.906</v>
      </c>
    </row>
    <row r="29314" spans="1:10" x14ac:dyDescent="0.25">
      <c r="A29314">
        <f t="shared" si="916"/>
        <v>29312</v>
      </c>
      <c r="B29314" s="22">
        <v>8943680</v>
      </c>
      <c r="J29314" s="6">
        <f t="shared" si="915"/>
        <v>24105244819313.906</v>
      </c>
    </row>
    <row r="29315" spans="1:10" x14ac:dyDescent="0.25">
      <c r="A29315">
        <f t="shared" si="916"/>
        <v>29313</v>
      </c>
      <c r="B29315" s="22">
        <v>0</v>
      </c>
      <c r="J29315" s="6">
        <f t="shared" ref="J29315:J29378" si="917">(B29315-$I$6)^2</f>
        <v>16272920094200.813</v>
      </c>
    </row>
    <row r="29316" spans="1:10" x14ac:dyDescent="0.25">
      <c r="A29316">
        <f t="shared" ref="A29316:A29379" si="918">A29315+1</f>
        <v>29314</v>
      </c>
      <c r="B29316" s="22">
        <v>0</v>
      </c>
      <c r="J29316" s="6">
        <f t="shared" si="917"/>
        <v>16272920094200.813</v>
      </c>
    </row>
    <row r="29317" spans="1:10" x14ac:dyDescent="0.25">
      <c r="A29317">
        <f t="shared" si="918"/>
        <v>29315</v>
      </c>
      <c r="B29317" s="22">
        <v>0</v>
      </c>
      <c r="J29317" s="6">
        <f t="shared" si="917"/>
        <v>16272920094200.813</v>
      </c>
    </row>
    <row r="29318" spans="1:10" x14ac:dyDescent="0.25">
      <c r="A29318">
        <f t="shared" si="918"/>
        <v>29316</v>
      </c>
      <c r="B29318" s="22">
        <v>0</v>
      </c>
      <c r="J29318" s="6">
        <f t="shared" si="917"/>
        <v>16272920094200.813</v>
      </c>
    </row>
    <row r="29319" spans="1:10" x14ac:dyDescent="0.25">
      <c r="A29319">
        <f t="shared" si="918"/>
        <v>29317</v>
      </c>
      <c r="B29319" s="22">
        <v>0</v>
      </c>
      <c r="J29319" s="6">
        <f t="shared" si="917"/>
        <v>16272920094200.813</v>
      </c>
    </row>
    <row r="29320" spans="1:10" x14ac:dyDescent="0.25">
      <c r="A29320">
        <f t="shared" si="918"/>
        <v>29318</v>
      </c>
      <c r="B29320" s="22">
        <v>0</v>
      </c>
      <c r="J29320" s="6">
        <f t="shared" si="917"/>
        <v>16272920094200.813</v>
      </c>
    </row>
    <row r="29321" spans="1:10" x14ac:dyDescent="0.25">
      <c r="A29321">
        <f t="shared" si="918"/>
        <v>29319</v>
      </c>
      <c r="B29321" s="22">
        <v>0</v>
      </c>
      <c r="J29321" s="6">
        <f t="shared" si="917"/>
        <v>16272920094200.813</v>
      </c>
    </row>
    <row r="29322" spans="1:10" x14ac:dyDescent="0.25">
      <c r="A29322">
        <f t="shared" si="918"/>
        <v>29320</v>
      </c>
      <c r="B29322" s="22">
        <v>8943680</v>
      </c>
      <c r="J29322" s="6">
        <f t="shared" si="917"/>
        <v>24105244819313.906</v>
      </c>
    </row>
    <row r="29323" spans="1:10" x14ac:dyDescent="0.25">
      <c r="A29323">
        <f t="shared" si="918"/>
        <v>29321</v>
      </c>
      <c r="B29323" s="22">
        <v>8943680</v>
      </c>
      <c r="J29323" s="6">
        <f t="shared" si="917"/>
        <v>24105244819313.906</v>
      </c>
    </row>
    <row r="29324" spans="1:10" x14ac:dyDescent="0.25">
      <c r="A29324">
        <f t="shared" si="918"/>
        <v>29322</v>
      </c>
      <c r="B29324" s="22">
        <v>0</v>
      </c>
      <c r="J29324" s="6">
        <f t="shared" si="917"/>
        <v>16272920094200.813</v>
      </c>
    </row>
    <row r="29325" spans="1:10" x14ac:dyDescent="0.25">
      <c r="A29325">
        <f t="shared" si="918"/>
        <v>29323</v>
      </c>
      <c r="B29325" s="22">
        <v>8143430</v>
      </c>
      <c r="J29325" s="6">
        <f t="shared" si="917"/>
        <v>16887655243524.369</v>
      </c>
    </row>
    <row r="29326" spans="1:10" x14ac:dyDescent="0.25">
      <c r="A29326">
        <f t="shared" si="918"/>
        <v>29324</v>
      </c>
      <c r="B29326" s="22">
        <v>0</v>
      </c>
      <c r="J29326" s="6">
        <f t="shared" si="917"/>
        <v>16272920094200.813</v>
      </c>
    </row>
    <row r="29327" spans="1:10" x14ac:dyDescent="0.25">
      <c r="A29327">
        <f t="shared" si="918"/>
        <v>29325</v>
      </c>
      <c r="B29327" s="22">
        <v>0</v>
      </c>
      <c r="J29327" s="6">
        <f t="shared" si="917"/>
        <v>16272920094200.813</v>
      </c>
    </row>
    <row r="29328" spans="1:10" x14ac:dyDescent="0.25">
      <c r="A29328">
        <f t="shared" si="918"/>
        <v>29326</v>
      </c>
      <c r="B29328" s="22">
        <v>8943680</v>
      </c>
      <c r="J29328" s="6">
        <f t="shared" si="917"/>
        <v>24105244819313.906</v>
      </c>
    </row>
    <row r="29329" spans="1:10" x14ac:dyDescent="0.25">
      <c r="A29329">
        <f t="shared" si="918"/>
        <v>29327</v>
      </c>
      <c r="B29329" s="22">
        <v>0</v>
      </c>
      <c r="J29329" s="6">
        <f t="shared" si="917"/>
        <v>16272920094200.813</v>
      </c>
    </row>
    <row r="29330" spans="1:10" x14ac:dyDescent="0.25">
      <c r="A29330">
        <f t="shared" si="918"/>
        <v>29328</v>
      </c>
      <c r="B29330" s="22">
        <v>0</v>
      </c>
      <c r="J29330" s="6">
        <f t="shared" si="917"/>
        <v>16272920094200.813</v>
      </c>
    </row>
    <row r="29331" spans="1:10" x14ac:dyDescent="0.25">
      <c r="A29331">
        <f t="shared" si="918"/>
        <v>29329</v>
      </c>
      <c r="B29331" s="22">
        <v>0</v>
      </c>
      <c r="J29331" s="6">
        <f t="shared" si="917"/>
        <v>16272920094200.813</v>
      </c>
    </row>
    <row r="29332" spans="1:10" x14ac:dyDescent="0.25">
      <c r="A29332">
        <f t="shared" si="918"/>
        <v>29330</v>
      </c>
      <c r="B29332" s="22">
        <v>0</v>
      </c>
      <c r="J29332" s="6">
        <f t="shared" si="917"/>
        <v>16272920094200.813</v>
      </c>
    </row>
    <row r="29333" spans="1:10" x14ac:dyDescent="0.25">
      <c r="A29333">
        <f t="shared" si="918"/>
        <v>29331</v>
      </c>
      <c r="B29333" s="22">
        <v>8143430</v>
      </c>
      <c r="J29333" s="6">
        <f t="shared" si="917"/>
        <v>16887655243524.369</v>
      </c>
    </row>
    <row r="29334" spans="1:10" x14ac:dyDescent="0.25">
      <c r="A29334">
        <f t="shared" si="918"/>
        <v>29332</v>
      </c>
      <c r="B29334" s="22">
        <v>0</v>
      </c>
      <c r="J29334" s="6">
        <f t="shared" si="917"/>
        <v>16272920094200.813</v>
      </c>
    </row>
    <row r="29335" spans="1:10" x14ac:dyDescent="0.25">
      <c r="A29335">
        <f t="shared" si="918"/>
        <v>29333</v>
      </c>
      <c r="B29335" s="22">
        <v>0</v>
      </c>
      <c r="J29335" s="6">
        <f t="shared" si="917"/>
        <v>16272920094200.813</v>
      </c>
    </row>
    <row r="29336" spans="1:10" x14ac:dyDescent="0.25">
      <c r="A29336">
        <f t="shared" si="918"/>
        <v>29334</v>
      </c>
      <c r="B29336" s="22">
        <v>8143430</v>
      </c>
      <c r="J29336" s="6">
        <f t="shared" si="917"/>
        <v>16887655243524.369</v>
      </c>
    </row>
    <row r="29337" spans="1:10" x14ac:dyDescent="0.25">
      <c r="A29337">
        <f t="shared" si="918"/>
        <v>29335</v>
      </c>
      <c r="B29337" s="22">
        <v>8143430</v>
      </c>
      <c r="J29337" s="6">
        <f t="shared" si="917"/>
        <v>16887655243524.369</v>
      </c>
    </row>
    <row r="29338" spans="1:10" x14ac:dyDescent="0.25">
      <c r="A29338">
        <f t="shared" si="918"/>
        <v>29336</v>
      </c>
      <c r="B29338" s="22">
        <v>2008980.8219178081</v>
      </c>
      <c r="J29338" s="6">
        <f t="shared" si="917"/>
        <v>4100584250170.3423</v>
      </c>
    </row>
    <row r="29339" spans="1:10" x14ac:dyDescent="0.25">
      <c r="A29339">
        <f t="shared" si="918"/>
        <v>29337</v>
      </c>
      <c r="B29339" s="22">
        <v>8143430</v>
      </c>
      <c r="J29339" s="6">
        <f t="shared" si="917"/>
        <v>16887655243524.369</v>
      </c>
    </row>
    <row r="29340" spans="1:10" x14ac:dyDescent="0.25">
      <c r="A29340">
        <f t="shared" si="918"/>
        <v>29338</v>
      </c>
      <c r="B29340" s="22">
        <v>8943680</v>
      </c>
      <c r="J29340" s="6">
        <f t="shared" si="917"/>
        <v>24105244819313.906</v>
      </c>
    </row>
    <row r="29341" spans="1:10" x14ac:dyDescent="0.25">
      <c r="A29341">
        <f t="shared" si="918"/>
        <v>29339</v>
      </c>
      <c r="B29341" s="22">
        <v>0</v>
      </c>
      <c r="J29341" s="6">
        <f t="shared" si="917"/>
        <v>16272920094200.813</v>
      </c>
    </row>
    <row r="29342" spans="1:10" x14ac:dyDescent="0.25">
      <c r="A29342">
        <f t="shared" si="918"/>
        <v>29340</v>
      </c>
      <c r="B29342" s="22">
        <v>0</v>
      </c>
      <c r="J29342" s="6">
        <f t="shared" si="917"/>
        <v>16272920094200.813</v>
      </c>
    </row>
    <row r="29343" spans="1:10" x14ac:dyDescent="0.25">
      <c r="A29343">
        <f t="shared" si="918"/>
        <v>29341</v>
      </c>
      <c r="B29343" s="22">
        <v>8143430</v>
      </c>
      <c r="J29343" s="6">
        <f t="shared" si="917"/>
        <v>16887655243524.369</v>
      </c>
    </row>
    <row r="29344" spans="1:10" x14ac:dyDescent="0.25">
      <c r="A29344">
        <f t="shared" si="918"/>
        <v>29342</v>
      </c>
      <c r="B29344" s="22">
        <v>8143430</v>
      </c>
      <c r="J29344" s="6">
        <f t="shared" si="917"/>
        <v>16887655243524.369</v>
      </c>
    </row>
    <row r="29345" spans="1:10" x14ac:dyDescent="0.25">
      <c r="A29345">
        <f t="shared" si="918"/>
        <v>29343</v>
      </c>
      <c r="B29345" s="22">
        <v>0</v>
      </c>
      <c r="J29345" s="6">
        <f t="shared" si="917"/>
        <v>16272920094200.813</v>
      </c>
    </row>
    <row r="29346" spans="1:10" x14ac:dyDescent="0.25">
      <c r="A29346">
        <f t="shared" si="918"/>
        <v>29344</v>
      </c>
      <c r="B29346" s="22">
        <v>8143430</v>
      </c>
      <c r="J29346" s="6">
        <f t="shared" si="917"/>
        <v>16887655243524.369</v>
      </c>
    </row>
    <row r="29347" spans="1:10" x14ac:dyDescent="0.25">
      <c r="A29347">
        <f t="shared" si="918"/>
        <v>29345</v>
      </c>
      <c r="B29347" s="22">
        <v>0</v>
      </c>
      <c r="J29347" s="6">
        <f t="shared" si="917"/>
        <v>16272920094200.813</v>
      </c>
    </row>
    <row r="29348" spans="1:10" x14ac:dyDescent="0.25">
      <c r="A29348">
        <f t="shared" si="918"/>
        <v>29346</v>
      </c>
      <c r="B29348" s="22">
        <v>0</v>
      </c>
      <c r="J29348" s="6">
        <f t="shared" si="917"/>
        <v>16272920094200.813</v>
      </c>
    </row>
    <row r="29349" spans="1:10" x14ac:dyDescent="0.25">
      <c r="A29349">
        <f t="shared" si="918"/>
        <v>29347</v>
      </c>
      <c r="B29349" s="22">
        <v>8943680</v>
      </c>
      <c r="J29349" s="6">
        <f t="shared" si="917"/>
        <v>24105244819313.906</v>
      </c>
    </row>
    <row r="29350" spans="1:10" x14ac:dyDescent="0.25">
      <c r="A29350">
        <f t="shared" si="918"/>
        <v>29348</v>
      </c>
      <c r="B29350" s="22">
        <v>0</v>
      </c>
      <c r="J29350" s="6">
        <f t="shared" si="917"/>
        <v>16272920094200.813</v>
      </c>
    </row>
    <row r="29351" spans="1:10" x14ac:dyDescent="0.25">
      <c r="A29351">
        <f t="shared" si="918"/>
        <v>29349</v>
      </c>
      <c r="B29351" s="22">
        <v>8943680</v>
      </c>
      <c r="J29351" s="6">
        <f t="shared" si="917"/>
        <v>24105244819313.906</v>
      </c>
    </row>
    <row r="29352" spans="1:10" x14ac:dyDescent="0.25">
      <c r="A29352">
        <f t="shared" si="918"/>
        <v>29350</v>
      </c>
      <c r="B29352" s="22">
        <v>0</v>
      </c>
      <c r="J29352" s="6">
        <f t="shared" si="917"/>
        <v>16272920094200.813</v>
      </c>
    </row>
    <row r="29353" spans="1:10" x14ac:dyDescent="0.25">
      <c r="A29353">
        <f t="shared" si="918"/>
        <v>29351</v>
      </c>
      <c r="B29353" s="22">
        <v>8943680</v>
      </c>
      <c r="J29353" s="6">
        <f t="shared" si="917"/>
        <v>24105244819313.906</v>
      </c>
    </row>
    <row r="29354" spans="1:10" x14ac:dyDescent="0.25">
      <c r="A29354">
        <f t="shared" si="918"/>
        <v>29352</v>
      </c>
      <c r="B29354" s="22">
        <v>8943680</v>
      </c>
      <c r="J29354" s="6">
        <f t="shared" si="917"/>
        <v>24105244819313.906</v>
      </c>
    </row>
    <row r="29355" spans="1:10" x14ac:dyDescent="0.25">
      <c r="A29355">
        <f t="shared" si="918"/>
        <v>29353</v>
      </c>
      <c r="B29355" s="22">
        <v>8943680</v>
      </c>
      <c r="J29355" s="6">
        <f t="shared" si="917"/>
        <v>24105244819313.906</v>
      </c>
    </row>
    <row r="29356" spans="1:10" x14ac:dyDescent="0.25">
      <c r="A29356">
        <f t="shared" si="918"/>
        <v>29354</v>
      </c>
      <c r="B29356" s="22">
        <v>0</v>
      </c>
      <c r="J29356" s="6">
        <f t="shared" si="917"/>
        <v>16272920094200.813</v>
      </c>
    </row>
    <row r="29357" spans="1:10" x14ac:dyDescent="0.25">
      <c r="A29357">
        <f t="shared" si="918"/>
        <v>29355</v>
      </c>
      <c r="B29357" s="22">
        <v>0</v>
      </c>
      <c r="J29357" s="6">
        <f t="shared" si="917"/>
        <v>16272920094200.813</v>
      </c>
    </row>
    <row r="29358" spans="1:10" x14ac:dyDescent="0.25">
      <c r="A29358">
        <f t="shared" si="918"/>
        <v>29356</v>
      </c>
      <c r="B29358" s="22">
        <v>0</v>
      </c>
      <c r="J29358" s="6">
        <f t="shared" si="917"/>
        <v>16272920094200.813</v>
      </c>
    </row>
    <row r="29359" spans="1:10" x14ac:dyDescent="0.25">
      <c r="A29359">
        <f t="shared" si="918"/>
        <v>29357</v>
      </c>
      <c r="B29359" s="22">
        <v>8143430</v>
      </c>
      <c r="J29359" s="6">
        <f t="shared" si="917"/>
        <v>16887655243524.369</v>
      </c>
    </row>
    <row r="29360" spans="1:10" x14ac:dyDescent="0.25">
      <c r="A29360">
        <f t="shared" si="918"/>
        <v>29358</v>
      </c>
      <c r="B29360" s="22">
        <v>0</v>
      </c>
      <c r="J29360" s="6">
        <f t="shared" si="917"/>
        <v>16272920094200.813</v>
      </c>
    </row>
    <row r="29361" spans="1:10" x14ac:dyDescent="0.25">
      <c r="A29361">
        <f t="shared" si="918"/>
        <v>29359</v>
      </c>
      <c r="B29361" s="22">
        <v>0</v>
      </c>
      <c r="J29361" s="6">
        <f t="shared" si="917"/>
        <v>16272920094200.813</v>
      </c>
    </row>
    <row r="29362" spans="1:10" x14ac:dyDescent="0.25">
      <c r="A29362">
        <f t="shared" si="918"/>
        <v>29360</v>
      </c>
      <c r="B29362" s="22">
        <v>3000000</v>
      </c>
      <c r="J29362" s="6">
        <f t="shared" si="917"/>
        <v>1069095532961.9576</v>
      </c>
    </row>
    <row r="29363" spans="1:10" x14ac:dyDescent="0.25">
      <c r="A29363">
        <f t="shared" si="918"/>
        <v>29361</v>
      </c>
      <c r="B29363" s="22">
        <v>0</v>
      </c>
      <c r="J29363" s="6">
        <f t="shared" si="917"/>
        <v>16272920094200.813</v>
      </c>
    </row>
    <row r="29364" spans="1:10" x14ac:dyDescent="0.25">
      <c r="A29364">
        <f t="shared" si="918"/>
        <v>29362</v>
      </c>
      <c r="B29364" s="22">
        <v>8143430</v>
      </c>
      <c r="J29364" s="6">
        <f t="shared" si="917"/>
        <v>16887655243524.369</v>
      </c>
    </row>
    <row r="29365" spans="1:10" x14ac:dyDescent="0.25">
      <c r="A29365">
        <f t="shared" si="918"/>
        <v>29363</v>
      </c>
      <c r="B29365" s="22">
        <v>8143430</v>
      </c>
      <c r="J29365" s="6">
        <f t="shared" si="917"/>
        <v>16887655243524.369</v>
      </c>
    </row>
    <row r="29366" spans="1:10" x14ac:dyDescent="0.25">
      <c r="A29366">
        <f t="shared" si="918"/>
        <v>29364</v>
      </c>
      <c r="B29366" s="22">
        <v>0</v>
      </c>
      <c r="J29366" s="6">
        <f t="shared" si="917"/>
        <v>16272920094200.813</v>
      </c>
    </row>
    <row r="29367" spans="1:10" x14ac:dyDescent="0.25">
      <c r="A29367">
        <f t="shared" si="918"/>
        <v>29365</v>
      </c>
      <c r="B29367" s="22">
        <v>3000000</v>
      </c>
      <c r="J29367" s="6">
        <f t="shared" si="917"/>
        <v>1069095532961.9576</v>
      </c>
    </row>
    <row r="29368" spans="1:10" x14ac:dyDescent="0.25">
      <c r="A29368">
        <f t="shared" si="918"/>
        <v>29366</v>
      </c>
      <c r="B29368" s="22">
        <v>0</v>
      </c>
      <c r="J29368" s="6">
        <f t="shared" si="917"/>
        <v>16272920094200.813</v>
      </c>
    </row>
    <row r="29369" spans="1:10" x14ac:dyDescent="0.25">
      <c r="A29369">
        <f t="shared" si="918"/>
        <v>29367</v>
      </c>
      <c r="B29369" s="22">
        <v>8943680</v>
      </c>
      <c r="J29369" s="6">
        <f t="shared" si="917"/>
        <v>24105244819313.906</v>
      </c>
    </row>
    <row r="29370" spans="1:10" x14ac:dyDescent="0.25">
      <c r="A29370">
        <f t="shared" si="918"/>
        <v>29368</v>
      </c>
      <c r="B29370" s="22">
        <v>0</v>
      </c>
      <c r="J29370" s="6">
        <f t="shared" si="917"/>
        <v>16272920094200.813</v>
      </c>
    </row>
    <row r="29371" spans="1:10" x14ac:dyDescent="0.25">
      <c r="A29371">
        <f t="shared" si="918"/>
        <v>29369</v>
      </c>
      <c r="B29371" s="22">
        <v>8143430</v>
      </c>
      <c r="J29371" s="6">
        <f t="shared" si="917"/>
        <v>16887655243524.369</v>
      </c>
    </row>
    <row r="29372" spans="1:10" x14ac:dyDescent="0.25">
      <c r="A29372">
        <f t="shared" si="918"/>
        <v>29370</v>
      </c>
      <c r="B29372" s="22">
        <v>0</v>
      </c>
      <c r="J29372" s="6">
        <f t="shared" si="917"/>
        <v>16272920094200.813</v>
      </c>
    </row>
    <row r="29373" spans="1:10" x14ac:dyDescent="0.25">
      <c r="A29373">
        <f t="shared" si="918"/>
        <v>29371</v>
      </c>
      <c r="B29373" s="22">
        <v>6250000</v>
      </c>
      <c r="J29373" s="6">
        <f t="shared" si="917"/>
        <v>4910785591619.8643</v>
      </c>
    </row>
    <row r="29374" spans="1:10" x14ac:dyDescent="0.25">
      <c r="A29374">
        <f t="shared" si="918"/>
        <v>29372</v>
      </c>
      <c r="B29374" s="22">
        <v>3000000</v>
      </c>
      <c r="J29374" s="6">
        <f t="shared" si="917"/>
        <v>1069095532961.9576</v>
      </c>
    </row>
    <row r="29375" spans="1:10" x14ac:dyDescent="0.25">
      <c r="A29375">
        <f t="shared" si="918"/>
        <v>29373</v>
      </c>
      <c r="B29375" s="22">
        <v>0</v>
      </c>
      <c r="J29375" s="6">
        <f t="shared" si="917"/>
        <v>16272920094200.813</v>
      </c>
    </row>
    <row r="29376" spans="1:10" x14ac:dyDescent="0.25">
      <c r="A29376">
        <f t="shared" si="918"/>
        <v>29374</v>
      </c>
      <c r="B29376" s="22">
        <v>8943680</v>
      </c>
      <c r="J29376" s="6">
        <f t="shared" si="917"/>
        <v>24105244819313.906</v>
      </c>
    </row>
    <row r="29377" spans="1:10" x14ac:dyDescent="0.25">
      <c r="A29377">
        <f t="shared" si="918"/>
        <v>29375</v>
      </c>
      <c r="B29377" s="22">
        <v>0</v>
      </c>
      <c r="J29377" s="6">
        <f t="shared" si="917"/>
        <v>16272920094200.813</v>
      </c>
    </row>
    <row r="29378" spans="1:10" x14ac:dyDescent="0.25">
      <c r="A29378">
        <f t="shared" si="918"/>
        <v>29376</v>
      </c>
      <c r="B29378" s="22">
        <v>8143430</v>
      </c>
      <c r="J29378" s="6">
        <f t="shared" si="917"/>
        <v>16887655243524.369</v>
      </c>
    </row>
    <row r="29379" spans="1:10" x14ac:dyDescent="0.25">
      <c r="A29379">
        <f t="shared" si="918"/>
        <v>29377</v>
      </c>
      <c r="B29379" s="22">
        <v>0</v>
      </c>
      <c r="J29379" s="6">
        <f t="shared" ref="J29379:J29442" si="919">(B29379-$I$6)^2</f>
        <v>16272920094200.813</v>
      </c>
    </row>
    <row r="29380" spans="1:10" x14ac:dyDescent="0.25">
      <c r="A29380">
        <f t="shared" ref="A29380:A29443" si="920">A29379+1</f>
        <v>29378</v>
      </c>
      <c r="B29380" s="22">
        <v>8943680</v>
      </c>
      <c r="J29380" s="6">
        <f t="shared" si="919"/>
        <v>24105244819313.906</v>
      </c>
    </row>
    <row r="29381" spans="1:10" x14ac:dyDescent="0.25">
      <c r="A29381">
        <f t="shared" si="920"/>
        <v>29379</v>
      </c>
      <c r="B29381" s="22">
        <v>0</v>
      </c>
      <c r="J29381" s="6">
        <f t="shared" si="919"/>
        <v>16272920094200.813</v>
      </c>
    </row>
    <row r="29382" spans="1:10" x14ac:dyDescent="0.25">
      <c r="A29382">
        <f t="shared" si="920"/>
        <v>29380</v>
      </c>
      <c r="B29382" s="22">
        <v>0</v>
      </c>
      <c r="J29382" s="6">
        <f t="shared" si="919"/>
        <v>16272920094200.813</v>
      </c>
    </row>
    <row r="29383" spans="1:10" x14ac:dyDescent="0.25">
      <c r="A29383">
        <f t="shared" si="920"/>
        <v>29381</v>
      </c>
      <c r="B29383" s="22">
        <v>8943680</v>
      </c>
      <c r="J29383" s="6">
        <f t="shared" si="919"/>
        <v>24105244819313.906</v>
      </c>
    </row>
    <row r="29384" spans="1:10" x14ac:dyDescent="0.25">
      <c r="A29384">
        <f t="shared" si="920"/>
        <v>29382</v>
      </c>
      <c r="B29384" s="22">
        <v>0</v>
      </c>
      <c r="J29384" s="6">
        <f t="shared" si="919"/>
        <v>16272920094200.813</v>
      </c>
    </row>
    <row r="29385" spans="1:10" x14ac:dyDescent="0.25">
      <c r="A29385">
        <f t="shared" si="920"/>
        <v>29383</v>
      </c>
      <c r="B29385" s="22">
        <v>0</v>
      </c>
      <c r="J29385" s="6">
        <f t="shared" si="919"/>
        <v>16272920094200.813</v>
      </c>
    </row>
    <row r="29386" spans="1:10" x14ac:dyDescent="0.25">
      <c r="A29386">
        <f t="shared" si="920"/>
        <v>29384</v>
      </c>
      <c r="B29386" s="22">
        <v>8943680</v>
      </c>
      <c r="J29386" s="6">
        <f t="shared" si="919"/>
        <v>24105244819313.906</v>
      </c>
    </row>
    <row r="29387" spans="1:10" x14ac:dyDescent="0.25">
      <c r="A29387">
        <f t="shared" si="920"/>
        <v>29385</v>
      </c>
      <c r="B29387" s="22">
        <v>8943680</v>
      </c>
      <c r="J29387" s="6">
        <f t="shared" si="919"/>
        <v>24105244819313.906</v>
      </c>
    </row>
    <row r="29388" spans="1:10" x14ac:dyDescent="0.25">
      <c r="A29388">
        <f t="shared" si="920"/>
        <v>29386</v>
      </c>
      <c r="B29388" s="22">
        <v>0</v>
      </c>
      <c r="J29388" s="6">
        <f t="shared" si="919"/>
        <v>16272920094200.813</v>
      </c>
    </row>
    <row r="29389" spans="1:10" x14ac:dyDescent="0.25">
      <c r="A29389">
        <f t="shared" si="920"/>
        <v>29387</v>
      </c>
      <c r="B29389" s="22">
        <v>3000000</v>
      </c>
      <c r="J29389" s="6">
        <f t="shared" si="919"/>
        <v>1069095532961.9576</v>
      </c>
    </row>
    <row r="29390" spans="1:10" x14ac:dyDescent="0.25">
      <c r="A29390">
        <f t="shared" si="920"/>
        <v>29388</v>
      </c>
      <c r="B29390" s="22">
        <v>11393430</v>
      </c>
      <c r="J29390" s="6">
        <f t="shared" si="919"/>
        <v>54161640302182.273</v>
      </c>
    </row>
    <row r="29391" spans="1:10" x14ac:dyDescent="0.25">
      <c r="A29391">
        <f t="shared" si="920"/>
        <v>29389</v>
      </c>
      <c r="B29391" s="22">
        <v>0</v>
      </c>
      <c r="J29391" s="6">
        <f t="shared" si="919"/>
        <v>16272920094200.813</v>
      </c>
    </row>
    <row r="29392" spans="1:10" x14ac:dyDescent="0.25">
      <c r="A29392">
        <f t="shared" si="920"/>
        <v>29390</v>
      </c>
      <c r="B29392" s="22">
        <v>8943680</v>
      </c>
      <c r="J29392" s="6">
        <f t="shared" si="919"/>
        <v>24105244819313.906</v>
      </c>
    </row>
    <row r="29393" spans="1:10" x14ac:dyDescent="0.25">
      <c r="A29393">
        <f t="shared" si="920"/>
        <v>29391</v>
      </c>
      <c r="B29393" s="22">
        <v>0</v>
      </c>
      <c r="J29393" s="6">
        <f t="shared" si="919"/>
        <v>16272920094200.813</v>
      </c>
    </row>
    <row r="29394" spans="1:10" x14ac:dyDescent="0.25">
      <c r="A29394">
        <f t="shared" si="920"/>
        <v>29392</v>
      </c>
      <c r="B29394" s="22">
        <v>3000000</v>
      </c>
      <c r="J29394" s="6">
        <f t="shared" si="919"/>
        <v>1069095532961.9576</v>
      </c>
    </row>
    <row r="29395" spans="1:10" x14ac:dyDescent="0.25">
      <c r="A29395">
        <f t="shared" si="920"/>
        <v>29393</v>
      </c>
      <c r="B29395" s="22">
        <v>8143430</v>
      </c>
      <c r="J29395" s="6">
        <f t="shared" si="919"/>
        <v>16887655243524.369</v>
      </c>
    </row>
    <row r="29396" spans="1:10" x14ac:dyDescent="0.25">
      <c r="A29396">
        <f t="shared" si="920"/>
        <v>29394</v>
      </c>
      <c r="B29396" s="22">
        <v>0</v>
      </c>
      <c r="J29396" s="6">
        <f t="shared" si="919"/>
        <v>16272920094200.813</v>
      </c>
    </row>
    <row r="29397" spans="1:10" x14ac:dyDescent="0.25">
      <c r="A29397">
        <f t="shared" si="920"/>
        <v>29395</v>
      </c>
      <c r="B29397" s="22">
        <v>8943680</v>
      </c>
      <c r="J29397" s="6">
        <f t="shared" si="919"/>
        <v>24105244819313.906</v>
      </c>
    </row>
    <row r="29398" spans="1:10" x14ac:dyDescent="0.25">
      <c r="A29398">
        <f t="shared" si="920"/>
        <v>29396</v>
      </c>
      <c r="B29398" s="22">
        <v>8143430</v>
      </c>
      <c r="J29398" s="6">
        <f t="shared" si="919"/>
        <v>16887655243524.369</v>
      </c>
    </row>
    <row r="29399" spans="1:10" x14ac:dyDescent="0.25">
      <c r="A29399">
        <f t="shared" si="920"/>
        <v>29397</v>
      </c>
      <c r="B29399" s="22">
        <v>0</v>
      </c>
      <c r="J29399" s="6">
        <f t="shared" si="919"/>
        <v>16272920094200.813</v>
      </c>
    </row>
    <row r="29400" spans="1:10" x14ac:dyDescent="0.25">
      <c r="A29400">
        <f t="shared" si="920"/>
        <v>29398</v>
      </c>
      <c r="B29400" s="22">
        <v>0</v>
      </c>
      <c r="J29400" s="6">
        <f t="shared" si="919"/>
        <v>16272920094200.813</v>
      </c>
    </row>
    <row r="29401" spans="1:10" x14ac:dyDescent="0.25">
      <c r="A29401">
        <f t="shared" si="920"/>
        <v>29399</v>
      </c>
      <c r="B29401" s="22">
        <v>0</v>
      </c>
      <c r="J29401" s="6">
        <f t="shared" si="919"/>
        <v>16272920094200.813</v>
      </c>
    </row>
    <row r="29402" spans="1:10" x14ac:dyDescent="0.25">
      <c r="A29402">
        <f t="shared" si="920"/>
        <v>29400</v>
      </c>
      <c r="B29402" s="22">
        <v>8143430</v>
      </c>
      <c r="J29402" s="6">
        <f t="shared" si="919"/>
        <v>16887655243524.369</v>
      </c>
    </row>
    <row r="29403" spans="1:10" x14ac:dyDescent="0.25">
      <c r="A29403">
        <f t="shared" si="920"/>
        <v>29401</v>
      </c>
      <c r="B29403" s="22">
        <v>8943680</v>
      </c>
      <c r="J29403" s="6">
        <f t="shared" si="919"/>
        <v>24105244819313.906</v>
      </c>
    </row>
    <row r="29404" spans="1:10" x14ac:dyDescent="0.25">
      <c r="A29404">
        <f t="shared" si="920"/>
        <v>29402</v>
      </c>
      <c r="B29404" s="22">
        <v>8943680</v>
      </c>
      <c r="J29404" s="6">
        <f t="shared" si="919"/>
        <v>24105244819313.906</v>
      </c>
    </row>
    <row r="29405" spans="1:10" x14ac:dyDescent="0.25">
      <c r="A29405">
        <f t="shared" si="920"/>
        <v>29403</v>
      </c>
      <c r="B29405" s="22">
        <v>0</v>
      </c>
      <c r="J29405" s="6">
        <f t="shared" si="919"/>
        <v>16272920094200.813</v>
      </c>
    </row>
    <row r="29406" spans="1:10" x14ac:dyDescent="0.25">
      <c r="A29406">
        <f t="shared" si="920"/>
        <v>29404</v>
      </c>
      <c r="B29406" s="22">
        <v>2008980.8219178081</v>
      </c>
      <c r="J29406" s="6">
        <f t="shared" si="919"/>
        <v>4100584250170.3423</v>
      </c>
    </row>
    <row r="29407" spans="1:10" x14ac:dyDescent="0.25">
      <c r="A29407">
        <f t="shared" si="920"/>
        <v>29405</v>
      </c>
      <c r="B29407" s="22">
        <v>8143430</v>
      </c>
      <c r="J29407" s="6">
        <f t="shared" si="919"/>
        <v>16887655243524.369</v>
      </c>
    </row>
    <row r="29408" spans="1:10" x14ac:dyDescent="0.25">
      <c r="A29408">
        <f t="shared" si="920"/>
        <v>29406</v>
      </c>
      <c r="B29408" s="22">
        <v>0</v>
      </c>
      <c r="J29408" s="6">
        <f t="shared" si="919"/>
        <v>16272920094200.813</v>
      </c>
    </row>
    <row r="29409" spans="1:10" x14ac:dyDescent="0.25">
      <c r="A29409">
        <f t="shared" si="920"/>
        <v>29407</v>
      </c>
      <c r="B29409" s="22">
        <v>0</v>
      </c>
      <c r="J29409" s="6">
        <f t="shared" si="919"/>
        <v>16272920094200.813</v>
      </c>
    </row>
    <row r="29410" spans="1:10" x14ac:dyDescent="0.25">
      <c r="A29410">
        <f t="shared" si="920"/>
        <v>29408</v>
      </c>
      <c r="B29410" s="22">
        <v>8143430</v>
      </c>
      <c r="J29410" s="6">
        <f t="shared" si="919"/>
        <v>16887655243524.369</v>
      </c>
    </row>
    <row r="29411" spans="1:10" x14ac:dyDescent="0.25">
      <c r="A29411">
        <f t="shared" si="920"/>
        <v>29409</v>
      </c>
      <c r="B29411" s="22">
        <v>0</v>
      </c>
      <c r="J29411" s="6">
        <f t="shared" si="919"/>
        <v>16272920094200.813</v>
      </c>
    </row>
    <row r="29412" spans="1:10" x14ac:dyDescent="0.25">
      <c r="A29412">
        <f t="shared" si="920"/>
        <v>29410</v>
      </c>
      <c r="B29412" s="22">
        <v>0</v>
      </c>
      <c r="J29412" s="6">
        <f t="shared" si="919"/>
        <v>16272920094200.813</v>
      </c>
    </row>
    <row r="29413" spans="1:10" x14ac:dyDescent="0.25">
      <c r="A29413">
        <f t="shared" si="920"/>
        <v>29411</v>
      </c>
      <c r="B29413" s="22">
        <v>0</v>
      </c>
      <c r="J29413" s="6">
        <f t="shared" si="919"/>
        <v>16272920094200.813</v>
      </c>
    </row>
    <row r="29414" spans="1:10" x14ac:dyDescent="0.25">
      <c r="A29414">
        <f t="shared" si="920"/>
        <v>29412</v>
      </c>
      <c r="B29414" s="22">
        <v>0</v>
      </c>
      <c r="J29414" s="6">
        <f t="shared" si="919"/>
        <v>16272920094200.813</v>
      </c>
    </row>
    <row r="29415" spans="1:10" x14ac:dyDescent="0.25">
      <c r="A29415">
        <f t="shared" si="920"/>
        <v>29413</v>
      </c>
      <c r="B29415" s="22">
        <v>3000000</v>
      </c>
      <c r="J29415" s="6">
        <f t="shared" si="919"/>
        <v>1069095532961.9576</v>
      </c>
    </row>
    <row r="29416" spans="1:10" x14ac:dyDescent="0.25">
      <c r="A29416">
        <f t="shared" si="920"/>
        <v>29414</v>
      </c>
      <c r="B29416" s="22">
        <v>0</v>
      </c>
      <c r="J29416" s="6">
        <f t="shared" si="919"/>
        <v>16272920094200.813</v>
      </c>
    </row>
    <row r="29417" spans="1:10" x14ac:dyDescent="0.25">
      <c r="A29417">
        <f t="shared" si="920"/>
        <v>29415</v>
      </c>
      <c r="B29417" s="22">
        <v>3000000</v>
      </c>
      <c r="J29417" s="6">
        <f t="shared" si="919"/>
        <v>1069095532961.9576</v>
      </c>
    </row>
    <row r="29418" spans="1:10" x14ac:dyDescent="0.25">
      <c r="A29418">
        <f t="shared" si="920"/>
        <v>29416</v>
      </c>
      <c r="B29418" s="22">
        <v>0</v>
      </c>
      <c r="J29418" s="6">
        <f t="shared" si="919"/>
        <v>16272920094200.813</v>
      </c>
    </row>
    <row r="29419" spans="1:10" x14ac:dyDescent="0.25">
      <c r="A29419">
        <f t="shared" si="920"/>
        <v>29417</v>
      </c>
      <c r="B29419" s="22">
        <v>0</v>
      </c>
      <c r="J29419" s="6">
        <f t="shared" si="919"/>
        <v>16272920094200.813</v>
      </c>
    </row>
    <row r="29420" spans="1:10" x14ac:dyDescent="0.25">
      <c r="A29420">
        <f t="shared" si="920"/>
        <v>29418</v>
      </c>
      <c r="B29420" s="22">
        <v>0</v>
      </c>
      <c r="J29420" s="6">
        <f t="shared" si="919"/>
        <v>16272920094200.813</v>
      </c>
    </row>
    <row r="29421" spans="1:10" x14ac:dyDescent="0.25">
      <c r="A29421">
        <f t="shared" si="920"/>
        <v>29419</v>
      </c>
      <c r="B29421" s="22">
        <v>8143430</v>
      </c>
      <c r="J29421" s="6">
        <f t="shared" si="919"/>
        <v>16887655243524.369</v>
      </c>
    </row>
    <row r="29422" spans="1:10" x14ac:dyDescent="0.25">
      <c r="A29422">
        <f t="shared" si="920"/>
        <v>29420</v>
      </c>
      <c r="B29422" s="22">
        <v>8943680</v>
      </c>
      <c r="J29422" s="6">
        <f t="shared" si="919"/>
        <v>24105244819313.906</v>
      </c>
    </row>
    <row r="29423" spans="1:10" x14ac:dyDescent="0.25">
      <c r="A29423">
        <f t="shared" si="920"/>
        <v>29421</v>
      </c>
      <c r="B29423" s="22">
        <v>8143430</v>
      </c>
      <c r="J29423" s="6">
        <f t="shared" si="919"/>
        <v>16887655243524.369</v>
      </c>
    </row>
    <row r="29424" spans="1:10" x14ac:dyDescent="0.25">
      <c r="A29424">
        <f t="shared" si="920"/>
        <v>29422</v>
      </c>
      <c r="B29424" s="22">
        <v>0</v>
      </c>
      <c r="J29424" s="6">
        <f t="shared" si="919"/>
        <v>16272920094200.813</v>
      </c>
    </row>
    <row r="29425" spans="1:10" x14ac:dyDescent="0.25">
      <c r="A29425">
        <f t="shared" si="920"/>
        <v>29423</v>
      </c>
      <c r="B29425" s="22">
        <v>8143430</v>
      </c>
      <c r="J29425" s="6">
        <f t="shared" si="919"/>
        <v>16887655243524.369</v>
      </c>
    </row>
    <row r="29426" spans="1:10" x14ac:dyDescent="0.25">
      <c r="A29426">
        <f t="shared" si="920"/>
        <v>29424</v>
      </c>
      <c r="B29426" s="22">
        <v>8143430</v>
      </c>
      <c r="J29426" s="6">
        <f t="shared" si="919"/>
        <v>16887655243524.369</v>
      </c>
    </row>
    <row r="29427" spans="1:10" x14ac:dyDescent="0.25">
      <c r="A29427">
        <f t="shared" si="920"/>
        <v>29425</v>
      </c>
      <c r="B29427" s="22">
        <v>0</v>
      </c>
      <c r="J29427" s="6">
        <f t="shared" si="919"/>
        <v>16272920094200.813</v>
      </c>
    </row>
    <row r="29428" spans="1:10" x14ac:dyDescent="0.25">
      <c r="A29428">
        <f t="shared" si="920"/>
        <v>29426</v>
      </c>
      <c r="B29428" s="22">
        <v>0</v>
      </c>
      <c r="J29428" s="6">
        <f t="shared" si="919"/>
        <v>16272920094200.813</v>
      </c>
    </row>
    <row r="29429" spans="1:10" x14ac:dyDescent="0.25">
      <c r="A29429">
        <f t="shared" si="920"/>
        <v>29427</v>
      </c>
      <c r="B29429" s="22">
        <v>0</v>
      </c>
      <c r="J29429" s="6">
        <f t="shared" si="919"/>
        <v>16272920094200.813</v>
      </c>
    </row>
    <row r="29430" spans="1:10" x14ac:dyDescent="0.25">
      <c r="A29430">
        <f t="shared" si="920"/>
        <v>29428</v>
      </c>
      <c r="B29430" s="22">
        <v>8943680</v>
      </c>
      <c r="J29430" s="6">
        <f t="shared" si="919"/>
        <v>24105244819313.906</v>
      </c>
    </row>
    <row r="29431" spans="1:10" x14ac:dyDescent="0.25">
      <c r="A29431">
        <f t="shared" si="920"/>
        <v>29429</v>
      </c>
      <c r="B29431" s="22">
        <v>3250000</v>
      </c>
      <c r="J29431" s="6">
        <f t="shared" si="919"/>
        <v>614610152858.7196</v>
      </c>
    </row>
    <row r="29432" spans="1:10" x14ac:dyDescent="0.25">
      <c r="A29432">
        <f t="shared" si="920"/>
        <v>29430</v>
      </c>
      <c r="B29432" s="22">
        <v>15193203.800000001</v>
      </c>
      <c r="J29432" s="6">
        <f t="shared" si="919"/>
        <v>124528482036419.44</v>
      </c>
    </row>
    <row r="29433" spans="1:10" x14ac:dyDescent="0.25">
      <c r="A29433">
        <f t="shared" si="920"/>
        <v>29431</v>
      </c>
      <c r="B29433" s="22">
        <v>0</v>
      </c>
      <c r="J29433" s="6">
        <f t="shared" si="919"/>
        <v>16272920094200.813</v>
      </c>
    </row>
    <row r="29434" spans="1:10" x14ac:dyDescent="0.25">
      <c r="A29434">
        <f t="shared" si="920"/>
        <v>29432</v>
      </c>
      <c r="B29434" s="22">
        <v>8143430</v>
      </c>
      <c r="J29434" s="6">
        <f t="shared" si="919"/>
        <v>16887655243524.369</v>
      </c>
    </row>
    <row r="29435" spans="1:10" x14ac:dyDescent="0.25">
      <c r="A29435">
        <f t="shared" si="920"/>
        <v>29433</v>
      </c>
      <c r="B29435" s="22">
        <v>8143430</v>
      </c>
      <c r="J29435" s="6">
        <f t="shared" si="919"/>
        <v>16887655243524.369</v>
      </c>
    </row>
    <row r="29436" spans="1:10" x14ac:dyDescent="0.25">
      <c r="A29436">
        <f t="shared" si="920"/>
        <v>29434</v>
      </c>
      <c r="B29436" s="22">
        <v>0</v>
      </c>
      <c r="J29436" s="6">
        <f t="shared" si="919"/>
        <v>16272920094200.813</v>
      </c>
    </row>
    <row r="29437" spans="1:10" x14ac:dyDescent="0.25">
      <c r="A29437">
        <f t="shared" si="920"/>
        <v>29435</v>
      </c>
      <c r="B29437" s="22">
        <v>0</v>
      </c>
      <c r="J29437" s="6">
        <f t="shared" si="919"/>
        <v>16272920094200.813</v>
      </c>
    </row>
    <row r="29438" spans="1:10" x14ac:dyDescent="0.25">
      <c r="A29438">
        <f t="shared" si="920"/>
        <v>29436</v>
      </c>
      <c r="B29438" s="22">
        <v>0</v>
      </c>
      <c r="J29438" s="6">
        <f t="shared" si="919"/>
        <v>16272920094200.813</v>
      </c>
    </row>
    <row r="29439" spans="1:10" x14ac:dyDescent="0.25">
      <c r="A29439">
        <f t="shared" si="920"/>
        <v>29437</v>
      </c>
      <c r="B29439" s="22">
        <v>8943680</v>
      </c>
      <c r="J29439" s="6">
        <f t="shared" si="919"/>
        <v>24105244819313.906</v>
      </c>
    </row>
    <row r="29440" spans="1:10" x14ac:dyDescent="0.25">
      <c r="A29440">
        <f t="shared" si="920"/>
        <v>29438</v>
      </c>
      <c r="B29440" s="22">
        <v>8943680</v>
      </c>
      <c r="J29440" s="6">
        <f t="shared" si="919"/>
        <v>24105244819313.906</v>
      </c>
    </row>
    <row r="29441" spans="1:10" x14ac:dyDescent="0.25">
      <c r="A29441">
        <f t="shared" si="920"/>
        <v>29439</v>
      </c>
      <c r="B29441" s="22">
        <v>0</v>
      </c>
      <c r="J29441" s="6">
        <f t="shared" si="919"/>
        <v>16272920094200.813</v>
      </c>
    </row>
    <row r="29442" spans="1:10" x14ac:dyDescent="0.25">
      <c r="A29442">
        <f t="shared" si="920"/>
        <v>29440</v>
      </c>
      <c r="B29442" s="22">
        <v>0</v>
      </c>
      <c r="J29442" s="6">
        <f t="shared" si="919"/>
        <v>16272920094200.813</v>
      </c>
    </row>
    <row r="29443" spans="1:10" x14ac:dyDescent="0.25">
      <c r="A29443">
        <f t="shared" si="920"/>
        <v>29441</v>
      </c>
      <c r="B29443" s="22">
        <v>0</v>
      </c>
      <c r="J29443" s="6">
        <f t="shared" ref="J29443:J29506" si="921">(B29443-$I$6)^2</f>
        <v>16272920094200.813</v>
      </c>
    </row>
    <row r="29444" spans="1:10" x14ac:dyDescent="0.25">
      <c r="A29444">
        <f t="shared" ref="A29444:A29507" si="922">A29443+1</f>
        <v>29442</v>
      </c>
      <c r="B29444" s="22">
        <v>8943680</v>
      </c>
      <c r="J29444" s="6">
        <f t="shared" si="921"/>
        <v>24105244819313.906</v>
      </c>
    </row>
    <row r="29445" spans="1:10" x14ac:dyDescent="0.25">
      <c r="A29445">
        <f t="shared" si="922"/>
        <v>29443</v>
      </c>
      <c r="B29445" s="22">
        <v>0</v>
      </c>
      <c r="J29445" s="6">
        <f t="shared" si="921"/>
        <v>16272920094200.813</v>
      </c>
    </row>
    <row r="29446" spans="1:10" x14ac:dyDescent="0.25">
      <c r="A29446">
        <f t="shared" si="922"/>
        <v>29444</v>
      </c>
      <c r="B29446" s="22">
        <v>8943680</v>
      </c>
      <c r="J29446" s="6">
        <f t="shared" si="921"/>
        <v>24105244819313.906</v>
      </c>
    </row>
    <row r="29447" spans="1:10" x14ac:dyDescent="0.25">
      <c r="A29447">
        <f t="shared" si="922"/>
        <v>29445</v>
      </c>
      <c r="B29447" s="22">
        <v>0</v>
      </c>
      <c r="J29447" s="6">
        <f t="shared" si="921"/>
        <v>16272920094200.813</v>
      </c>
    </row>
    <row r="29448" spans="1:10" x14ac:dyDescent="0.25">
      <c r="A29448">
        <f t="shared" si="922"/>
        <v>29446</v>
      </c>
      <c r="B29448" s="22">
        <v>8143430</v>
      </c>
      <c r="J29448" s="6">
        <f t="shared" si="921"/>
        <v>16887655243524.369</v>
      </c>
    </row>
    <row r="29449" spans="1:10" x14ac:dyDescent="0.25">
      <c r="A29449">
        <f t="shared" si="922"/>
        <v>29447</v>
      </c>
      <c r="B29449" s="22">
        <v>0</v>
      </c>
      <c r="J29449" s="6">
        <f t="shared" si="921"/>
        <v>16272920094200.813</v>
      </c>
    </row>
    <row r="29450" spans="1:10" x14ac:dyDescent="0.25">
      <c r="A29450">
        <f t="shared" si="922"/>
        <v>29448</v>
      </c>
      <c r="B29450" s="22">
        <v>3250000</v>
      </c>
      <c r="J29450" s="6">
        <f t="shared" si="921"/>
        <v>614610152858.7196</v>
      </c>
    </row>
    <row r="29451" spans="1:10" x14ac:dyDescent="0.25">
      <c r="A29451">
        <f t="shared" si="922"/>
        <v>29449</v>
      </c>
      <c r="B29451" s="22">
        <v>0</v>
      </c>
      <c r="J29451" s="6">
        <f t="shared" si="921"/>
        <v>16272920094200.813</v>
      </c>
    </row>
    <row r="29452" spans="1:10" x14ac:dyDescent="0.25">
      <c r="A29452">
        <f t="shared" si="922"/>
        <v>29450</v>
      </c>
      <c r="B29452" s="22">
        <v>3250000</v>
      </c>
      <c r="J29452" s="6">
        <f t="shared" si="921"/>
        <v>614610152858.7196</v>
      </c>
    </row>
    <row r="29453" spans="1:10" x14ac:dyDescent="0.25">
      <c r="A29453">
        <f t="shared" si="922"/>
        <v>29451</v>
      </c>
      <c r="B29453" s="22">
        <v>3250000</v>
      </c>
      <c r="J29453" s="6">
        <f t="shared" si="921"/>
        <v>614610152858.7196</v>
      </c>
    </row>
    <row r="29454" spans="1:10" x14ac:dyDescent="0.25">
      <c r="A29454">
        <f t="shared" si="922"/>
        <v>29452</v>
      </c>
      <c r="B29454" s="22">
        <v>8143430</v>
      </c>
      <c r="J29454" s="6">
        <f t="shared" si="921"/>
        <v>16887655243524.369</v>
      </c>
    </row>
    <row r="29455" spans="1:10" x14ac:dyDescent="0.25">
      <c r="A29455">
        <f t="shared" si="922"/>
        <v>29453</v>
      </c>
      <c r="B29455" s="22">
        <v>0</v>
      </c>
      <c r="J29455" s="6">
        <f t="shared" si="921"/>
        <v>16272920094200.813</v>
      </c>
    </row>
    <row r="29456" spans="1:10" x14ac:dyDescent="0.25">
      <c r="A29456">
        <f t="shared" si="922"/>
        <v>29454</v>
      </c>
      <c r="B29456" s="22">
        <v>0</v>
      </c>
      <c r="J29456" s="6">
        <f t="shared" si="921"/>
        <v>16272920094200.813</v>
      </c>
    </row>
    <row r="29457" spans="1:10" x14ac:dyDescent="0.25">
      <c r="A29457">
        <f t="shared" si="922"/>
        <v>29455</v>
      </c>
      <c r="B29457" s="22">
        <v>0</v>
      </c>
      <c r="J29457" s="6">
        <f t="shared" si="921"/>
        <v>16272920094200.813</v>
      </c>
    </row>
    <row r="29458" spans="1:10" x14ac:dyDescent="0.25">
      <c r="A29458">
        <f t="shared" si="922"/>
        <v>29456</v>
      </c>
      <c r="B29458" s="22">
        <v>0</v>
      </c>
      <c r="J29458" s="6">
        <f t="shared" si="921"/>
        <v>16272920094200.813</v>
      </c>
    </row>
    <row r="29459" spans="1:10" x14ac:dyDescent="0.25">
      <c r="A29459">
        <f t="shared" si="922"/>
        <v>29457</v>
      </c>
      <c r="B29459" s="22">
        <v>0</v>
      </c>
      <c r="J29459" s="6">
        <f t="shared" si="921"/>
        <v>16272920094200.813</v>
      </c>
    </row>
    <row r="29460" spans="1:10" x14ac:dyDescent="0.25">
      <c r="A29460">
        <f t="shared" si="922"/>
        <v>29458</v>
      </c>
      <c r="B29460" s="22">
        <v>0</v>
      </c>
      <c r="J29460" s="6">
        <f t="shared" si="921"/>
        <v>16272920094200.813</v>
      </c>
    </row>
    <row r="29461" spans="1:10" x14ac:dyDescent="0.25">
      <c r="A29461">
        <f t="shared" si="922"/>
        <v>29459</v>
      </c>
      <c r="B29461" s="22">
        <v>3000000</v>
      </c>
      <c r="J29461" s="6">
        <f t="shared" si="921"/>
        <v>1069095532961.9576</v>
      </c>
    </row>
    <row r="29462" spans="1:10" x14ac:dyDescent="0.25">
      <c r="A29462">
        <f t="shared" si="922"/>
        <v>29460</v>
      </c>
      <c r="B29462" s="22">
        <v>17087110</v>
      </c>
      <c r="J29462" s="6">
        <f t="shared" si="921"/>
        <v>170384444013437.47</v>
      </c>
    </row>
    <row r="29463" spans="1:10" x14ac:dyDescent="0.25">
      <c r="A29463">
        <f t="shared" si="922"/>
        <v>29461</v>
      </c>
      <c r="B29463" s="22">
        <v>0</v>
      </c>
      <c r="J29463" s="6">
        <f t="shared" si="921"/>
        <v>16272920094200.813</v>
      </c>
    </row>
    <row r="29464" spans="1:10" x14ac:dyDescent="0.25">
      <c r="A29464">
        <f t="shared" si="922"/>
        <v>29462</v>
      </c>
      <c r="B29464" s="22">
        <v>8943680</v>
      </c>
      <c r="J29464" s="6">
        <f t="shared" si="921"/>
        <v>24105244819313.906</v>
      </c>
    </row>
    <row r="29465" spans="1:10" x14ac:dyDescent="0.25">
      <c r="A29465">
        <f t="shared" si="922"/>
        <v>29463</v>
      </c>
      <c r="B29465" s="22">
        <v>17087110</v>
      </c>
      <c r="J29465" s="6">
        <f t="shared" si="921"/>
        <v>170384444013437.47</v>
      </c>
    </row>
    <row r="29466" spans="1:10" x14ac:dyDescent="0.25">
      <c r="A29466">
        <f t="shared" si="922"/>
        <v>29464</v>
      </c>
      <c r="B29466" s="22">
        <v>17356316.600000001</v>
      </c>
      <c r="J29466" s="6">
        <f t="shared" si="921"/>
        <v>177484898675063.88</v>
      </c>
    </row>
    <row r="29467" spans="1:10" x14ac:dyDescent="0.25">
      <c r="A29467">
        <f t="shared" si="922"/>
        <v>29465</v>
      </c>
      <c r="B29467" s="22">
        <v>8943680</v>
      </c>
      <c r="J29467" s="6">
        <f t="shared" si="921"/>
        <v>24105244819313.906</v>
      </c>
    </row>
    <row r="29468" spans="1:10" x14ac:dyDescent="0.25">
      <c r="A29468">
        <f t="shared" si="922"/>
        <v>29466</v>
      </c>
      <c r="B29468" s="22">
        <v>0</v>
      </c>
      <c r="J29468" s="6">
        <f t="shared" si="921"/>
        <v>16272920094200.813</v>
      </c>
    </row>
    <row r="29469" spans="1:10" x14ac:dyDescent="0.25">
      <c r="A29469">
        <f t="shared" si="922"/>
        <v>29467</v>
      </c>
      <c r="B29469" s="22">
        <v>12193680</v>
      </c>
      <c r="J29469" s="6">
        <f t="shared" si="921"/>
        <v>66580854877971.813</v>
      </c>
    </row>
    <row r="29470" spans="1:10" x14ac:dyDescent="0.25">
      <c r="A29470">
        <f t="shared" si="922"/>
        <v>29468</v>
      </c>
      <c r="B29470" s="22">
        <v>0</v>
      </c>
      <c r="J29470" s="6">
        <f t="shared" si="921"/>
        <v>16272920094200.813</v>
      </c>
    </row>
    <row r="29471" spans="1:10" x14ac:dyDescent="0.25">
      <c r="A29471">
        <f t="shared" si="922"/>
        <v>29469</v>
      </c>
      <c r="B29471" s="22">
        <v>0</v>
      </c>
      <c r="J29471" s="6">
        <f t="shared" si="921"/>
        <v>16272920094200.813</v>
      </c>
    </row>
    <row r="29472" spans="1:10" x14ac:dyDescent="0.25">
      <c r="A29472">
        <f t="shared" si="922"/>
        <v>29470</v>
      </c>
      <c r="B29472" s="22">
        <v>0</v>
      </c>
      <c r="J29472" s="6">
        <f t="shared" si="921"/>
        <v>16272920094200.813</v>
      </c>
    </row>
    <row r="29473" spans="1:10" x14ac:dyDescent="0.25">
      <c r="A29473">
        <f t="shared" si="922"/>
        <v>29471</v>
      </c>
      <c r="B29473" s="22">
        <v>8943680</v>
      </c>
      <c r="J29473" s="6">
        <f t="shared" si="921"/>
        <v>24105244819313.906</v>
      </c>
    </row>
    <row r="29474" spans="1:10" x14ac:dyDescent="0.25">
      <c r="A29474">
        <f t="shared" si="922"/>
        <v>29472</v>
      </c>
      <c r="B29474" s="22">
        <v>8143430</v>
      </c>
      <c r="J29474" s="6">
        <f t="shared" si="921"/>
        <v>16887655243524.369</v>
      </c>
    </row>
    <row r="29475" spans="1:10" x14ac:dyDescent="0.25">
      <c r="A29475">
        <f t="shared" si="922"/>
        <v>29473</v>
      </c>
      <c r="B29475" s="22">
        <v>8143430</v>
      </c>
      <c r="J29475" s="6">
        <f t="shared" si="921"/>
        <v>16887655243524.369</v>
      </c>
    </row>
    <row r="29476" spans="1:10" x14ac:dyDescent="0.25">
      <c r="A29476">
        <f t="shared" si="922"/>
        <v>29474</v>
      </c>
      <c r="B29476" s="22">
        <v>0</v>
      </c>
      <c r="J29476" s="6">
        <f t="shared" si="921"/>
        <v>16272920094200.813</v>
      </c>
    </row>
    <row r="29477" spans="1:10" x14ac:dyDescent="0.25">
      <c r="A29477">
        <f t="shared" si="922"/>
        <v>29475</v>
      </c>
      <c r="B29477" s="22">
        <v>8943680</v>
      </c>
      <c r="J29477" s="6">
        <f t="shared" si="921"/>
        <v>24105244819313.906</v>
      </c>
    </row>
    <row r="29478" spans="1:10" x14ac:dyDescent="0.25">
      <c r="A29478">
        <f t="shared" si="922"/>
        <v>29476</v>
      </c>
      <c r="B29478" s="22">
        <v>8943680</v>
      </c>
      <c r="J29478" s="6">
        <f t="shared" si="921"/>
        <v>24105244819313.906</v>
      </c>
    </row>
    <row r="29479" spans="1:10" x14ac:dyDescent="0.25">
      <c r="A29479">
        <f t="shared" si="922"/>
        <v>29477</v>
      </c>
      <c r="B29479" s="22">
        <v>0</v>
      </c>
      <c r="J29479" s="6">
        <f t="shared" si="921"/>
        <v>16272920094200.813</v>
      </c>
    </row>
    <row r="29480" spans="1:10" x14ac:dyDescent="0.25">
      <c r="A29480">
        <f t="shared" si="922"/>
        <v>29478</v>
      </c>
      <c r="B29480" s="22">
        <v>0</v>
      </c>
      <c r="J29480" s="6">
        <f t="shared" si="921"/>
        <v>16272920094200.813</v>
      </c>
    </row>
    <row r="29481" spans="1:10" x14ac:dyDescent="0.25">
      <c r="A29481">
        <f t="shared" si="922"/>
        <v>29479</v>
      </c>
      <c r="B29481" s="22">
        <v>0</v>
      </c>
      <c r="J29481" s="6">
        <f t="shared" si="921"/>
        <v>16272920094200.813</v>
      </c>
    </row>
    <row r="29482" spans="1:10" x14ac:dyDescent="0.25">
      <c r="A29482">
        <f t="shared" si="922"/>
        <v>29480</v>
      </c>
      <c r="B29482" s="22">
        <v>3000000</v>
      </c>
      <c r="J29482" s="6">
        <f t="shared" si="921"/>
        <v>1069095532961.9576</v>
      </c>
    </row>
    <row r="29483" spans="1:10" x14ac:dyDescent="0.25">
      <c r="A29483">
        <f t="shared" si="922"/>
        <v>29481</v>
      </c>
      <c r="B29483" s="22">
        <v>0</v>
      </c>
      <c r="J29483" s="6">
        <f t="shared" si="921"/>
        <v>16272920094200.813</v>
      </c>
    </row>
    <row r="29484" spans="1:10" x14ac:dyDescent="0.25">
      <c r="A29484">
        <f t="shared" si="922"/>
        <v>29482</v>
      </c>
      <c r="B29484" s="22">
        <v>0</v>
      </c>
      <c r="J29484" s="6">
        <f t="shared" si="921"/>
        <v>16272920094200.813</v>
      </c>
    </row>
    <row r="29485" spans="1:10" x14ac:dyDescent="0.25">
      <c r="A29485">
        <f t="shared" si="922"/>
        <v>29483</v>
      </c>
      <c r="B29485" s="22">
        <v>0</v>
      </c>
      <c r="J29485" s="6">
        <f t="shared" si="921"/>
        <v>16272920094200.813</v>
      </c>
    </row>
    <row r="29486" spans="1:10" x14ac:dyDescent="0.25">
      <c r="A29486">
        <f t="shared" si="922"/>
        <v>29484</v>
      </c>
      <c r="B29486" s="22">
        <v>0</v>
      </c>
      <c r="J29486" s="6">
        <f t="shared" si="921"/>
        <v>16272920094200.813</v>
      </c>
    </row>
    <row r="29487" spans="1:10" x14ac:dyDescent="0.25">
      <c r="A29487">
        <f t="shared" si="922"/>
        <v>29485</v>
      </c>
      <c r="B29487" s="22">
        <v>0</v>
      </c>
      <c r="J29487" s="6">
        <f t="shared" si="921"/>
        <v>16272920094200.813</v>
      </c>
    </row>
    <row r="29488" spans="1:10" x14ac:dyDescent="0.25">
      <c r="A29488">
        <f t="shared" si="922"/>
        <v>29486</v>
      </c>
      <c r="B29488" s="22">
        <v>0</v>
      </c>
      <c r="J29488" s="6">
        <f t="shared" si="921"/>
        <v>16272920094200.813</v>
      </c>
    </row>
    <row r="29489" spans="1:10" x14ac:dyDescent="0.25">
      <c r="A29489">
        <f t="shared" si="922"/>
        <v>29487</v>
      </c>
      <c r="B29489" s="22">
        <v>0</v>
      </c>
      <c r="J29489" s="6">
        <f t="shared" si="921"/>
        <v>16272920094200.813</v>
      </c>
    </row>
    <row r="29490" spans="1:10" x14ac:dyDescent="0.25">
      <c r="A29490">
        <f t="shared" si="922"/>
        <v>29488</v>
      </c>
      <c r="B29490" s="22">
        <v>0</v>
      </c>
      <c r="J29490" s="6">
        <f t="shared" si="921"/>
        <v>16272920094200.813</v>
      </c>
    </row>
    <row r="29491" spans="1:10" x14ac:dyDescent="0.25">
      <c r="A29491">
        <f t="shared" si="922"/>
        <v>29489</v>
      </c>
      <c r="B29491" s="22">
        <v>0</v>
      </c>
      <c r="J29491" s="6">
        <f t="shared" si="921"/>
        <v>16272920094200.813</v>
      </c>
    </row>
    <row r="29492" spans="1:10" x14ac:dyDescent="0.25">
      <c r="A29492">
        <f t="shared" si="922"/>
        <v>29490</v>
      </c>
      <c r="B29492" s="22">
        <v>8943680</v>
      </c>
      <c r="J29492" s="6">
        <f t="shared" si="921"/>
        <v>24105244819313.906</v>
      </c>
    </row>
    <row r="29493" spans="1:10" x14ac:dyDescent="0.25">
      <c r="A29493">
        <f t="shared" si="922"/>
        <v>29491</v>
      </c>
      <c r="B29493" s="22">
        <v>17087110</v>
      </c>
      <c r="J29493" s="6">
        <f t="shared" si="921"/>
        <v>170384444013437.47</v>
      </c>
    </row>
    <row r="29494" spans="1:10" x14ac:dyDescent="0.25">
      <c r="A29494">
        <f t="shared" si="922"/>
        <v>29492</v>
      </c>
      <c r="B29494" s="22">
        <v>8943680</v>
      </c>
      <c r="J29494" s="6">
        <f t="shared" si="921"/>
        <v>24105244819313.906</v>
      </c>
    </row>
    <row r="29495" spans="1:10" x14ac:dyDescent="0.25">
      <c r="A29495">
        <f t="shared" si="922"/>
        <v>29493</v>
      </c>
      <c r="B29495" s="22">
        <v>0</v>
      </c>
      <c r="J29495" s="6">
        <f t="shared" si="921"/>
        <v>16272920094200.813</v>
      </c>
    </row>
    <row r="29496" spans="1:10" x14ac:dyDescent="0.25">
      <c r="A29496">
        <f t="shared" si="922"/>
        <v>29494</v>
      </c>
      <c r="B29496" s="22">
        <v>3000000</v>
      </c>
      <c r="J29496" s="6">
        <f t="shared" si="921"/>
        <v>1069095532961.9576</v>
      </c>
    </row>
    <row r="29497" spans="1:10" x14ac:dyDescent="0.25">
      <c r="A29497">
        <f t="shared" si="922"/>
        <v>29495</v>
      </c>
      <c r="B29497" s="22">
        <v>0</v>
      </c>
      <c r="J29497" s="6">
        <f t="shared" si="921"/>
        <v>16272920094200.813</v>
      </c>
    </row>
    <row r="29498" spans="1:10" x14ac:dyDescent="0.25">
      <c r="A29498">
        <f t="shared" si="922"/>
        <v>29496</v>
      </c>
      <c r="B29498" s="22">
        <v>8143430</v>
      </c>
      <c r="J29498" s="6">
        <f t="shared" si="921"/>
        <v>16887655243524.369</v>
      </c>
    </row>
    <row r="29499" spans="1:10" x14ac:dyDescent="0.25">
      <c r="A29499">
        <f t="shared" si="922"/>
        <v>29497</v>
      </c>
      <c r="B29499" s="22">
        <v>0</v>
      </c>
      <c r="J29499" s="6">
        <f t="shared" si="921"/>
        <v>16272920094200.813</v>
      </c>
    </row>
    <row r="29500" spans="1:10" x14ac:dyDescent="0.25">
      <c r="A29500">
        <f t="shared" si="922"/>
        <v>29498</v>
      </c>
      <c r="B29500" s="22">
        <v>0</v>
      </c>
      <c r="J29500" s="6">
        <f t="shared" si="921"/>
        <v>16272920094200.813</v>
      </c>
    </row>
    <row r="29501" spans="1:10" x14ac:dyDescent="0.25">
      <c r="A29501">
        <f t="shared" si="922"/>
        <v>29499</v>
      </c>
      <c r="B29501" s="22">
        <v>8943680</v>
      </c>
      <c r="J29501" s="6">
        <f t="shared" si="921"/>
        <v>24105244819313.906</v>
      </c>
    </row>
    <row r="29502" spans="1:10" x14ac:dyDescent="0.25">
      <c r="A29502">
        <f t="shared" si="922"/>
        <v>29500</v>
      </c>
      <c r="B29502" s="22">
        <v>8143430</v>
      </c>
      <c r="J29502" s="6">
        <f t="shared" si="921"/>
        <v>16887655243524.369</v>
      </c>
    </row>
    <row r="29503" spans="1:10" x14ac:dyDescent="0.25">
      <c r="A29503">
        <f t="shared" si="922"/>
        <v>29501</v>
      </c>
      <c r="B29503" s="22">
        <v>0</v>
      </c>
      <c r="J29503" s="6">
        <f t="shared" si="921"/>
        <v>16272920094200.813</v>
      </c>
    </row>
    <row r="29504" spans="1:10" x14ac:dyDescent="0.25">
      <c r="A29504">
        <f t="shared" si="922"/>
        <v>29502</v>
      </c>
      <c r="B29504" s="22">
        <v>0</v>
      </c>
      <c r="J29504" s="6">
        <f t="shared" si="921"/>
        <v>16272920094200.813</v>
      </c>
    </row>
    <row r="29505" spans="1:10" x14ac:dyDescent="0.25">
      <c r="A29505">
        <f t="shared" si="922"/>
        <v>29503</v>
      </c>
      <c r="B29505" s="22">
        <v>0</v>
      </c>
      <c r="J29505" s="6">
        <f t="shared" si="921"/>
        <v>16272920094200.813</v>
      </c>
    </row>
    <row r="29506" spans="1:10" x14ac:dyDescent="0.25">
      <c r="A29506">
        <f t="shared" si="922"/>
        <v>29504</v>
      </c>
      <c r="B29506" s="22">
        <v>17087110</v>
      </c>
      <c r="J29506" s="6">
        <f t="shared" si="921"/>
        <v>170384444013437.47</v>
      </c>
    </row>
    <row r="29507" spans="1:10" x14ac:dyDescent="0.25">
      <c r="A29507">
        <f t="shared" si="922"/>
        <v>29505</v>
      </c>
      <c r="B29507" s="22">
        <v>0</v>
      </c>
      <c r="J29507" s="6">
        <f t="shared" ref="J29507:J29570" si="923">(B29507-$I$6)^2</f>
        <v>16272920094200.813</v>
      </c>
    </row>
    <row r="29508" spans="1:10" x14ac:dyDescent="0.25">
      <c r="A29508">
        <f t="shared" ref="A29508:A29571" si="924">A29507+1</f>
        <v>29506</v>
      </c>
      <c r="B29508" s="22">
        <v>3000000</v>
      </c>
      <c r="J29508" s="6">
        <f t="shared" si="923"/>
        <v>1069095532961.9576</v>
      </c>
    </row>
    <row r="29509" spans="1:10" x14ac:dyDescent="0.25">
      <c r="A29509">
        <f t="shared" si="924"/>
        <v>29507</v>
      </c>
      <c r="B29509" s="22">
        <v>0</v>
      </c>
      <c r="J29509" s="6">
        <f t="shared" si="923"/>
        <v>16272920094200.813</v>
      </c>
    </row>
    <row r="29510" spans="1:10" x14ac:dyDescent="0.25">
      <c r="A29510">
        <f t="shared" si="924"/>
        <v>29508</v>
      </c>
      <c r="B29510" s="22">
        <v>8143430</v>
      </c>
      <c r="J29510" s="6">
        <f t="shared" si="923"/>
        <v>16887655243524.369</v>
      </c>
    </row>
    <row r="29511" spans="1:10" x14ac:dyDescent="0.25">
      <c r="A29511">
        <f t="shared" si="924"/>
        <v>29509</v>
      </c>
      <c r="B29511" s="22">
        <v>8943680</v>
      </c>
      <c r="J29511" s="6">
        <f t="shared" si="923"/>
        <v>24105244819313.906</v>
      </c>
    </row>
    <row r="29512" spans="1:10" x14ac:dyDescent="0.25">
      <c r="A29512">
        <f t="shared" si="924"/>
        <v>29510</v>
      </c>
      <c r="B29512" s="22">
        <v>0</v>
      </c>
      <c r="J29512" s="6">
        <f t="shared" si="923"/>
        <v>16272920094200.813</v>
      </c>
    </row>
    <row r="29513" spans="1:10" x14ac:dyDescent="0.25">
      <c r="A29513">
        <f t="shared" si="924"/>
        <v>29511</v>
      </c>
      <c r="B29513" s="22">
        <v>3250000</v>
      </c>
      <c r="J29513" s="6">
        <f t="shared" si="923"/>
        <v>614610152858.7196</v>
      </c>
    </row>
    <row r="29514" spans="1:10" x14ac:dyDescent="0.25">
      <c r="A29514">
        <f t="shared" si="924"/>
        <v>29512</v>
      </c>
      <c r="B29514" s="22">
        <v>3250000</v>
      </c>
      <c r="J29514" s="6">
        <f t="shared" si="923"/>
        <v>614610152858.7196</v>
      </c>
    </row>
    <row r="29515" spans="1:10" x14ac:dyDescent="0.25">
      <c r="A29515">
        <f t="shared" si="924"/>
        <v>29513</v>
      </c>
      <c r="B29515" s="22">
        <v>8143430</v>
      </c>
      <c r="J29515" s="6">
        <f t="shared" si="923"/>
        <v>16887655243524.369</v>
      </c>
    </row>
    <row r="29516" spans="1:10" x14ac:dyDescent="0.25">
      <c r="A29516">
        <f t="shared" si="924"/>
        <v>29514</v>
      </c>
      <c r="B29516" s="22">
        <v>0</v>
      </c>
      <c r="J29516" s="6">
        <f t="shared" si="923"/>
        <v>16272920094200.813</v>
      </c>
    </row>
    <row r="29517" spans="1:10" x14ac:dyDescent="0.25">
      <c r="A29517">
        <f t="shared" si="924"/>
        <v>29515</v>
      </c>
      <c r="B29517" s="22">
        <v>8943680</v>
      </c>
      <c r="J29517" s="6">
        <f t="shared" si="923"/>
        <v>24105244819313.906</v>
      </c>
    </row>
    <row r="29518" spans="1:10" x14ac:dyDescent="0.25">
      <c r="A29518">
        <f t="shared" si="924"/>
        <v>29516</v>
      </c>
      <c r="B29518" s="22">
        <v>0</v>
      </c>
      <c r="J29518" s="6">
        <f t="shared" si="923"/>
        <v>16272920094200.813</v>
      </c>
    </row>
    <row r="29519" spans="1:10" x14ac:dyDescent="0.25">
      <c r="A29519">
        <f t="shared" si="924"/>
        <v>29517</v>
      </c>
      <c r="B29519" s="22">
        <v>17087110</v>
      </c>
      <c r="J29519" s="6">
        <f t="shared" si="923"/>
        <v>170384444013437.47</v>
      </c>
    </row>
    <row r="29520" spans="1:10" x14ac:dyDescent="0.25">
      <c r="A29520">
        <f t="shared" si="924"/>
        <v>29518</v>
      </c>
      <c r="B29520" s="22">
        <v>0</v>
      </c>
      <c r="J29520" s="6">
        <f t="shared" si="923"/>
        <v>16272920094200.813</v>
      </c>
    </row>
    <row r="29521" spans="1:10" x14ac:dyDescent="0.25">
      <c r="A29521">
        <f t="shared" si="924"/>
        <v>29519</v>
      </c>
      <c r="B29521" s="22">
        <v>8143430</v>
      </c>
      <c r="J29521" s="6">
        <f t="shared" si="923"/>
        <v>16887655243524.369</v>
      </c>
    </row>
    <row r="29522" spans="1:10" x14ac:dyDescent="0.25">
      <c r="A29522">
        <f t="shared" si="924"/>
        <v>29520</v>
      </c>
      <c r="B29522" s="22">
        <v>0</v>
      </c>
      <c r="J29522" s="6">
        <f t="shared" si="923"/>
        <v>16272920094200.813</v>
      </c>
    </row>
    <row r="29523" spans="1:10" x14ac:dyDescent="0.25">
      <c r="A29523">
        <f t="shared" si="924"/>
        <v>29521</v>
      </c>
      <c r="B29523" s="22">
        <v>8943680</v>
      </c>
      <c r="J29523" s="6">
        <f t="shared" si="923"/>
        <v>24105244819313.906</v>
      </c>
    </row>
    <row r="29524" spans="1:10" x14ac:dyDescent="0.25">
      <c r="A29524">
        <f t="shared" si="924"/>
        <v>29522</v>
      </c>
      <c r="B29524" s="22">
        <v>0</v>
      </c>
      <c r="J29524" s="6">
        <f t="shared" si="923"/>
        <v>16272920094200.813</v>
      </c>
    </row>
    <row r="29525" spans="1:10" x14ac:dyDescent="0.25">
      <c r="A29525">
        <f t="shared" si="924"/>
        <v>29523</v>
      </c>
      <c r="B29525" s="22">
        <v>8943680</v>
      </c>
      <c r="J29525" s="6">
        <f t="shared" si="923"/>
        <v>24105244819313.906</v>
      </c>
    </row>
    <row r="29526" spans="1:10" x14ac:dyDescent="0.25">
      <c r="A29526">
        <f t="shared" si="924"/>
        <v>29524</v>
      </c>
      <c r="B29526" s="22">
        <v>0</v>
      </c>
      <c r="J29526" s="6">
        <f t="shared" si="923"/>
        <v>16272920094200.813</v>
      </c>
    </row>
    <row r="29527" spans="1:10" x14ac:dyDescent="0.25">
      <c r="A29527">
        <f t="shared" si="924"/>
        <v>29525</v>
      </c>
      <c r="B29527" s="22">
        <v>0</v>
      </c>
      <c r="J29527" s="6">
        <f t="shared" si="923"/>
        <v>16272920094200.813</v>
      </c>
    </row>
    <row r="29528" spans="1:10" x14ac:dyDescent="0.25">
      <c r="A29528">
        <f t="shared" si="924"/>
        <v>29526</v>
      </c>
      <c r="B29528" s="22">
        <v>8143430</v>
      </c>
      <c r="J29528" s="6">
        <f t="shared" si="923"/>
        <v>16887655243524.369</v>
      </c>
    </row>
    <row r="29529" spans="1:10" x14ac:dyDescent="0.25">
      <c r="A29529">
        <f t="shared" si="924"/>
        <v>29527</v>
      </c>
      <c r="B29529" s="22">
        <v>0</v>
      </c>
      <c r="J29529" s="6">
        <f t="shared" si="923"/>
        <v>16272920094200.813</v>
      </c>
    </row>
    <row r="29530" spans="1:10" x14ac:dyDescent="0.25">
      <c r="A29530">
        <f t="shared" si="924"/>
        <v>29528</v>
      </c>
      <c r="B29530" s="22">
        <v>0</v>
      </c>
      <c r="J29530" s="6">
        <f t="shared" si="923"/>
        <v>16272920094200.813</v>
      </c>
    </row>
    <row r="29531" spans="1:10" x14ac:dyDescent="0.25">
      <c r="A29531">
        <f t="shared" si="924"/>
        <v>29529</v>
      </c>
      <c r="B29531" s="22">
        <v>0</v>
      </c>
      <c r="J29531" s="6">
        <f t="shared" si="923"/>
        <v>16272920094200.813</v>
      </c>
    </row>
    <row r="29532" spans="1:10" x14ac:dyDescent="0.25">
      <c r="A29532">
        <f t="shared" si="924"/>
        <v>29530</v>
      </c>
      <c r="B29532" s="22">
        <v>0</v>
      </c>
      <c r="J29532" s="6">
        <f t="shared" si="923"/>
        <v>16272920094200.813</v>
      </c>
    </row>
    <row r="29533" spans="1:10" x14ac:dyDescent="0.25">
      <c r="A29533">
        <f t="shared" si="924"/>
        <v>29531</v>
      </c>
      <c r="B29533" s="22">
        <v>3250000</v>
      </c>
      <c r="J29533" s="6">
        <f t="shared" si="923"/>
        <v>614610152858.7196</v>
      </c>
    </row>
    <row r="29534" spans="1:10" x14ac:dyDescent="0.25">
      <c r="A29534">
        <f t="shared" si="924"/>
        <v>29532</v>
      </c>
      <c r="B29534" s="22">
        <v>0</v>
      </c>
      <c r="J29534" s="6">
        <f t="shared" si="923"/>
        <v>16272920094200.813</v>
      </c>
    </row>
    <row r="29535" spans="1:10" x14ac:dyDescent="0.25">
      <c r="A29535">
        <f t="shared" si="924"/>
        <v>29533</v>
      </c>
      <c r="B29535" s="22">
        <v>8943680</v>
      </c>
      <c r="J29535" s="6">
        <f t="shared" si="923"/>
        <v>24105244819313.906</v>
      </c>
    </row>
    <row r="29536" spans="1:10" x14ac:dyDescent="0.25">
      <c r="A29536">
        <f t="shared" si="924"/>
        <v>29534</v>
      </c>
      <c r="B29536" s="22">
        <v>0</v>
      </c>
      <c r="J29536" s="6">
        <f t="shared" si="923"/>
        <v>16272920094200.813</v>
      </c>
    </row>
    <row r="29537" spans="1:10" x14ac:dyDescent="0.25">
      <c r="A29537">
        <f t="shared" si="924"/>
        <v>29535</v>
      </c>
      <c r="B29537" s="22">
        <v>0</v>
      </c>
      <c r="J29537" s="6">
        <f t="shared" si="923"/>
        <v>16272920094200.813</v>
      </c>
    </row>
    <row r="29538" spans="1:10" x14ac:dyDescent="0.25">
      <c r="A29538">
        <f t="shared" si="924"/>
        <v>29536</v>
      </c>
      <c r="B29538" s="22">
        <v>8943680</v>
      </c>
      <c r="J29538" s="6">
        <f t="shared" si="923"/>
        <v>24105244819313.906</v>
      </c>
    </row>
    <row r="29539" spans="1:10" x14ac:dyDescent="0.25">
      <c r="A29539">
        <f t="shared" si="924"/>
        <v>29537</v>
      </c>
      <c r="B29539" s="22">
        <v>0</v>
      </c>
      <c r="J29539" s="6">
        <f t="shared" si="923"/>
        <v>16272920094200.813</v>
      </c>
    </row>
    <row r="29540" spans="1:10" x14ac:dyDescent="0.25">
      <c r="A29540">
        <f t="shared" si="924"/>
        <v>29538</v>
      </c>
      <c r="B29540" s="22">
        <v>0</v>
      </c>
      <c r="J29540" s="6">
        <f t="shared" si="923"/>
        <v>16272920094200.813</v>
      </c>
    </row>
    <row r="29541" spans="1:10" x14ac:dyDescent="0.25">
      <c r="A29541">
        <f t="shared" si="924"/>
        <v>29539</v>
      </c>
      <c r="B29541" s="22">
        <v>0</v>
      </c>
      <c r="J29541" s="6">
        <f t="shared" si="923"/>
        <v>16272920094200.813</v>
      </c>
    </row>
    <row r="29542" spans="1:10" x14ac:dyDescent="0.25">
      <c r="A29542">
        <f t="shared" si="924"/>
        <v>29540</v>
      </c>
      <c r="B29542" s="22">
        <v>0</v>
      </c>
      <c r="J29542" s="6">
        <f t="shared" si="923"/>
        <v>16272920094200.813</v>
      </c>
    </row>
    <row r="29543" spans="1:10" x14ac:dyDescent="0.25">
      <c r="A29543">
        <f t="shared" si="924"/>
        <v>29541</v>
      </c>
      <c r="B29543" s="22">
        <v>0</v>
      </c>
      <c r="J29543" s="6">
        <f t="shared" si="923"/>
        <v>16272920094200.813</v>
      </c>
    </row>
    <row r="29544" spans="1:10" x14ac:dyDescent="0.25">
      <c r="A29544">
        <f t="shared" si="924"/>
        <v>29542</v>
      </c>
      <c r="B29544" s="22">
        <v>8143430</v>
      </c>
      <c r="J29544" s="6">
        <f t="shared" si="923"/>
        <v>16887655243524.369</v>
      </c>
    </row>
    <row r="29545" spans="1:10" x14ac:dyDescent="0.25">
      <c r="A29545">
        <f t="shared" si="924"/>
        <v>29543</v>
      </c>
      <c r="B29545" s="22">
        <v>17087110</v>
      </c>
      <c r="J29545" s="6">
        <f t="shared" si="923"/>
        <v>170384444013437.47</v>
      </c>
    </row>
    <row r="29546" spans="1:10" x14ac:dyDescent="0.25">
      <c r="A29546">
        <f t="shared" si="924"/>
        <v>29544</v>
      </c>
      <c r="B29546" s="22">
        <v>0</v>
      </c>
      <c r="J29546" s="6">
        <f t="shared" si="923"/>
        <v>16272920094200.813</v>
      </c>
    </row>
    <row r="29547" spans="1:10" x14ac:dyDescent="0.25">
      <c r="A29547">
        <f t="shared" si="924"/>
        <v>29545</v>
      </c>
      <c r="B29547" s="22">
        <v>0</v>
      </c>
      <c r="J29547" s="6">
        <f t="shared" si="923"/>
        <v>16272920094200.813</v>
      </c>
    </row>
    <row r="29548" spans="1:10" x14ac:dyDescent="0.25">
      <c r="A29548">
        <f t="shared" si="924"/>
        <v>29546</v>
      </c>
      <c r="B29548" s="22">
        <v>0</v>
      </c>
      <c r="J29548" s="6">
        <f t="shared" si="923"/>
        <v>16272920094200.813</v>
      </c>
    </row>
    <row r="29549" spans="1:10" x14ac:dyDescent="0.25">
      <c r="A29549">
        <f t="shared" si="924"/>
        <v>29547</v>
      </c>
      <c r="B29549" s="22">
        <v>8943680</v>
      </c>
      <c r="J29549" s="6">
        <f t="shared" si="923"/>
        <v>24105244819313.906</v>
      </c>
    </row>
    <row r="29550" spans="1:10" x14ac:dyDescent="0.25">
      <c r="A29550">
        <f t="shared" si="924"/>
        <v>29548</v>
      </c>
      <c r="B29550" s="22">
        <v>3250000</v>
      </c>
      <c r="J29550" s="6">
        <f t="shared" si="923"/>
        <v>614610152858.7196</v>
      </c>
    </row>
    <row r="29551" spans="1:10" x14ac:dyDescent="0.25">
      <c r="A29551">
        <f t="shared" si="924"/>
        <v>29549</v>
      </c>
      <c r="B29551" s="22">
        <v>0</v>
      </c>
      <c r="J29551" s="6">
        <f t="shared" si="923"/>
        <v>16272920094200.813</v>
      </c>
    </row>
    <row r="29552" spans="1:10" x14ac:dyDescent="0.25">
      <c r="A29552">
        <f t="shared" si="924"/>
        <v>29550</v>
      </c>
      <c r="B29552" s="22">
        <v>0</v>
      </c>
      <c r="J29552" s="6">
        <f t="shared" si="923"/>
        <v>16272920094200.813</v>
      </c>
    </row>
    <row r="29553" spans="1:10" x14ac:dyDescent="0.25">
      <c r="A29553">
        <f t="shared" si="924"/>
        <v>29551</v>
      </c>
      <c r="B29553" s="22">
        <v>3250000</v>
      </c>
      <c r="J29553" s="6">
        <f t="shared" si="923"/>
        <v>614610152858.7196</v>
      </c>
    </row>
    <row r="29554" spans="1:10" x14ac:dyDescent="0.25">
      <c r="A29554">
        <f t="shared" si="924"/>
        <v>29552</v>
      </c>
      <c r="B29554" s="22">
        <v>8943680</v>
      </c>
      <c r="J29554" s="6">
        <f t="shared" si="923"/>
        <v>24105244819313.906</v>
      </c>
    </row>
    <row r="29555" spans="1:10" x14ac:dyDescent="0.25">
      <c r="A29555">
        <f t="shared" si="924"/>
        <v>29553</v>
      </c>
      <c r="B29555" s="22">
        <v>0</v>
      </c>
      <c r="J29555" s="6">
        <f t="shared" si="923"/>
        <v>16272920094200.813</v>
      </c>
    </row>
    <row r="29556" spans="1:10" x14ac:dyDescent="0.25">
      <c r="A29556">
        <f t="shared" si="924"/>
        <v>29554</v>
      </c>
      <c r="B29556" s="22">
        <v>0</v>
      </c>
      <c r="J29556" s="6">
        <f t="shared" si="923"/>
        <v>16272920094200.813</v>
      </c>
    </row>
    <row r="29557" spans="1:10" x14ac:dyDescent="0.25">
      <c r="A29557">
        <f t="shared" si="924"/>
        <v>29555</v>
      </c>
      <c r="B29557" s="22">
        <v>0</v>
      </c>
      <c r="J29557" s="6">
        <f t="shared" si="923"/>
        <v>16272920094200.813</v>
      </c>
    </row>
    <row r="29558" spans="1:10" x14ac:dyDescent="0.25">
      <c r="A29558">
        <f t="shared" si="924"/>
        <v>29556</v>
      </c>
      <c r="B29558" s="22">
        <v>0</v>
      </c>
      <c r="J29558" s="6">
        <f t="shared" si="923"/>
        <v>16272920094200.813</v>
      </c>
    </row>
    <row r="29559" spans="1:10" x14ac:dyDescent="0.25">
      <c r="A29559">
        <f t="shared" si="924"/>
        <v>29557</v>
      </c>
      <c r="B29559" s="22">
        <v>17087110</v>
      </c>
      <c r="J29559" s="6">
        <f t="shared" si="923"/>
        <v>170384444013437.47</v>
      </c>
    </row>
    <row r="29560" spans="1:10" x14ac:dyDescent="0.25">
      <c r="A29560">
        <f t="shared" si="924"/>
        <v>29558</v>
      </c>
      <c r="B29560" s="22">
        <v>8143430</v>
      </c>
      <c r="J29560" s="6">
        <f t="shared" si="923"/>
        <v>16887655243524.369</v>
      </c>
    </row>
    <row r="29561" spans="1:10" x14ac:dyDescent="0.25">
      <c r="A29561">
        <f t="shared" si="924"/>
        <v>29559</v>
      </c>
      <c r="B29561" s="22">
        <v>0</v>
      </c>
      <c r="J29561" s="6">
        <f t="shared" si="923"/>
        <v>16272920094200.813</v>
      </c>
    </row>
    <row r="29562" spans="1:10" x14ac:dyDescent="0.25">
      <c r="A29562">
        <f t="shared" si="924"/>
        <v>29560</v>
      </c>
      <c r="B29562" s="22">
        <v>0</v>
      </c>
      <c r="J29562" s="6">
        <f t="shared" si="923"/>
        <v>16272920094200.813</v>
      </c>
    </row>
    <row r="29563" spans="1:10" x14ac:dyDescent="0.25">
      <c r="A29563">
        <f t="shared" si="924"/>
        <v>29561</v>
      </c>
      <c r="B29563" s="22">
        <v>3250000</v>
      </c>
      <c r="J29563" s="6">
        <f t="shared" si="923"/>
        <v>614610152858.7196</v>
      </c>
    </row>
    <row r="29564" spans="1:10" x14ac:dyDescent="0.25">
      <c r="A29564">
        <f t="shared" si="924"/>
        <v>29562</v>
      </c>
      <c r="B29564" s="22">
        <v>8143430</v>
      </c>
      <c r="J29564" s="6">
        <f t="shared" si="923"/>
        <v>16887655243524.369</v>
      </c>
    </row>
    <row r="29565" spans="1:10" x14ac:dyDescent="0.25">
      <c r="A29565">
        <f t="shared" si="924"/>
        <v>29563</v>
      </c>
      <c r="B29565" s="22">
        <v>0</v>
      </c>
      <c r="J29565" s="6">
        <f t="shared" si="923"/>
        <v>16272920094200.813</v>
      </c>
    </row>
    <row r="29566" spans="1:10" x14ac:dyDescent="0.25">
      <c r="A29566">
        <f t="shared" si="924"/>
        <v>29564</v>
      </c>
      <c r="B29566" s="22">
        <v>0</v>
      </c>
      <c r="J29566" s="6">
        <f t="shared" si="923"/>
        <v>16272920094200.813</v>
      </c>
    </row>
    <row r="29567" spans="1:10" x14ac:dyDescent="0.25">
      <c r="A29567">
        <f t="shared" si="924"/>
        <v>29565</v>
      </c>
      <c r="B29567" s="22">
        <v>0</v>
      </c>
      <c r="J29567" s="6">
        <f t="shared" si="923"/>
        <v>16272920094200.813</v>
      </c>
    </row>
    <row r="29568" spans="1:10" x14ac:dyDescent="0.25">
      <c r="A29568">
        <f t="shared" si="924"/>
        <v>29566</v>
      </c>
      <c r="B29568" s="22">
        <v>0</v>
      </c>
      <c r="J29568" s="6">
        <f t="shared" si="923"/>
        <v>16272920094200.813</v>
      </c>
    </row>
    <row r="29569" spans="1:10" x14ac:dyDescent="0.25">
      <c r="A29569">
        <f t="shared" si="924"/>
        <v>29567</v>
      </c>
      <c r="B29569" s="22">
        <v>0</v>
      </c>
      <c r="J29569" s="6">
        <f t="shared" si="923"/>
        <v>16272920094200.813</v>
      </c>
    </row>
    <row r="29570" spans="1:10" x14ac:dyDescent="0.25">
      <c r="A29570">
        <f t="shared" si="924"/>
        <v>29568</v>
      </c>
      <c r="B29570" s="22">
        <v>0</v>
      </c>
      <c r="J29570" s="6">
        <f t="shared" si="923"/>
        <v>16272920094200.813</v>
      </c>
    </row>
    <row r="29571" spans="1:10" x14ac:dyDescent="0.25">
      <c r="A29571">
        <f t="shared" si="924"/>
        <v>29569</v>
      </c>
      <c r="B29571" s="22">
        <v>11143430</v>
      </c>
      <c r="J29571" s="6">
        <f t="shared" ref="J29571:J29634" si="925">(B29571-$I$6)^2</f>
        <v>50544410682285.516</v>
      </c>
    </row>
    <row r="29572" spans="1:10" x14ac:dyDescent="0.25">
      <c r="A29572">
        <f t="shared" ref="A29572:A29635" si="926">A29571+1</f>
        <v>29570</v>
      </c>
      <c r="B29572" s="22">
        <v>0</v>
      </c>
      <c r="J29572" s="6">
        <f t="shared" si="925"/>
        <v>16272920094200.813</v>
      </c>
    </row>
    <row r="29573" spans="1:10" x14ac:dyDescent="0.25">
      <c r="A29573">
        <f t="shared" si="926"/>
        <v>29571</v>
      </c>
      <c r="B29573" s="22">
        <v>0</v>
      </c>
      <c r="J29573" s="6">
        <f t="shared" si="925"/>
        <v>16272920094200.813</v>
      </c>
    </row>
    <row r="29574" spans="1:10" x14ac:dyDescent="0.25">
      <c r="A29574">
        <f t="shared" si="926"/>
        <v>29572</v>
      </c>
      <c r="B29574" s="22">
        <v>0</v>
      </c>
      <c r="J29574" s="6">
        <f t="shared" si="925"/>
        <v>16272920094200.813</v>
      </c>
    </row>
    <row r="29575" spans="1:10" x14ac:dyDescent="0.25">
      <c r="A29575">
        <f t="shared" si="926"/>
        <v>29573</v>
      </c>
      <c r="B29575" s="22">
        <v>0</v>
      </c>
      <c r="J29575" s="6">
        <f t="shared" si="925"/>
        <v>16272920094200.813</v>
      </c>
    </row>
    <row r="29576" spans="1:10" x14ac:dyDescent="0.25">
      <c r="A29576">
        <f t="shared" si="926"/>
        <v>29574</v>
      </c>
      <c r="B29576" s="22">
        <v>8943680</v>
      </c>
      <c r="J29576" s="6">
        <f t="shared" si="925"/>
        <v>24105244819313.906</v>
      </c>
    </row>
    <row r="29577" spans="1:10" x14ac:dyDescent="0.25">
      <c r="A29577">
        <f t="shared" si="926"/>
        <v>29575</v>
      </c>
      <c r="B29577" s="22">
        <v>0</v>
      </c>
      <c r="J29577" s="6">
        <f t="shared" si="925"/>
        <v>16272920094200.813</v>
      </c>
    </row>
    <row r="29578" spans="1:10" x14ac:dyDescent="0.25">
      <c r="A29578">
        <f t="shared" si="926"/>
        <v>29576</v>
      </c>
      <c r="B29578" s="22">
        <v>8143430</v>
      </c>
      <c r="J29578" s="6">
        <f t="shared" si="925"/>
        <v>16887655243524.369</v>
      </c>
    </row>
    <row r="29579" spans="1:10" x14ac:dyDescent="0.25">
      <c r="A29579">
        <f t="shared" si="926"/>
        <v>29577</v>
      </c>
      <c r="B29579" s="22">
        <v>0</v>
      </c>
      <c r="J29579" s="6">
        <f t="shared" si="925"/>
        <v>16272920094200.813</v>
      </c>
    </row>
    <row r="29580" spans="1:10" x14ac:dyDescent="0.25">
      <c r="A29580">
        <f t="shared" si="926"/>
        <v>29578</v>
      </c>
      <c r="B29580" s="22">
        <v>0</v>
      </c>
      <c r="J29580" s="6">
        <f t="shared" si="925"/>
        <v>16272920094200.813</v>
      </c>
    </row>
    <row r="29581" spans="1:10" x14ac:dyDescent="0.25">
      <c r="A29581">
        <f t="shared" si="926"/>
        <v>29579</v>
      </c>
      <c r="B29581" s="22">
        <v>0</v>
      </c>
      <c r="J29581" s="6">
        <f t="shared" si="925"/>
        <v>16272920094200.813</v>
      </c>
    </row>
    <row r="29582" spans="1:10" x14ac:dyDescent="0.25">
      <c r="A29582">
        <f t="shared" si="926"/>
        <v>29580</v>
      </c>
      <c r="B29582" s="22">
        <v>17087110</v>
      </c>
      <c r="J29582" s="6">
        <f t="shared" si="925"/>
        <v>170384444013437.47</v>
      </c>
    </row>
    <row r="29583" spans="1:10" x14ac:dyDescent="0.25">
      <c r="A29583">
        <f t="shared" si="926"/>
        <v>29581</v>
      </c>
      <c r="B29583" s="22">
        <v>0</v>
      </c>
      <c r="J29583" s="6">
        <f t="shared" si="925"/>
        <v>16272920094200.813</v>
      </c>
    </row>
    <row r="29584" spans="1:10" x14ac:dyDescent="0.25">
      <c r="A29584">
        <f t="shared" si="926"/>
        <v>29582</v>
      </c>
      <c r="B29584" s="22">
        <v>2008980.8219178081</v>
      </c>
      <c r="J29584" s="6">
        <f t="shared" si="925"/>
        <v>4100584250170.3423</v>
      </c>
    </row>
    <row r="29585" spans="1:10" x14ac:dyDescent="0.25">
      <c r="A29585">
        <f t="shared" si="926"/>
        <v>29583</v>
      </c>
      <c r="B29585" s="22">
        <v>0</v>
      </c>
      <c r="J29585" s="6">
        <f t="shared" si="925"/>
        <v>16272920094200.813</v>
      </c>
    </row>
    <row r="29586" spans="1:10" x14ac:dyDescent="0.25">
      <c r="A29586">
        <f t="shared" si="926"/>
        <v>29584</v>
      </c>
      <c r="B29586" s="22">
        <v>8943680</v>
      </c>
      <c r="J29586" s="6">
        <f t="shared" si="925"/>
        <v>24105244819313.906</v>
      </c>
    </row>
    <row r="29587" spans="1:10" x14ac:dyDescent="0.25">
      <c r="A29587">
        <f t="shared" si="926"/>
        <v>29585</v>
      </c>
      <c r="B29587" s="22">
        <v>0</v>
      </c>
      <c r="J29587" s="6">
        <f t="shared" si="925"/>
        <v>16272920094200.813</v>
      </c>
    </row>
    <row r="29588" spans="1:10" x14ac:dyDescent="0.25">
      <c r="A29588">
        <f t="shared" si="926"/>
        <v>29586</v>
      </c>
      <c r="B29588" s="22">
        <v>0</v>
      </c>
      <c r="J29588" s="6">
        <f t="shared" si="925"/>
        <v>16272920094200.813</v>
      </c>
    </row>
    <row r="29589" spans="1:10" x14ac:dyDescent="0.25">
      <c r="A29589">
        <f t="shared" si="926"/>
        <v>29587</v>
      </c>
      <c r="B29589" s="22">
        <v>0</v>
      </c>
      <c r="J29589" s="6">
        <f t="shared" si="925"/>
        <v>16272920094200.813</v>
      </c>
    </row>
    <row r="29590" spans="1:10" x14ac:dyDescent="0.25">
      <c r="A29590">
        <f t="shared" si="926"/>
        <v>29588</v>
      </c>
      <c r="B29590" s="22">
        <v>0</v>
      </c>
      <c r="J29590" s="6">
        <f t="shared" si="925"/>
        <v>16272920094200.813</v>
      </c>
    </row>
    <row r="29591" spans="1:10" x14ac:dyDescent="0.25">
      <c r="A29591">
        <f t="shared" si="926"/>
        <v>29589</v>
      </c>
      <c r="B29591" s="22">
        <v>0</v>
      </c>
      <c r="J29591" s="6">
        <f t="shared" si="925"/>
        <v>16272920094200.813</v>
      </c>
    </row>
    <row r="29592" spans="1:10" x14ac:dyDescent="0.25">
      <c r="A29592">
        <f t="shared" si="926"/>
        <v>29590</v>
      </c>
      <c r="B29592" s="22">
        <v>3250000</v>
      </c>
      <c r="J29592" s="6">
        <f t="shared" si="925"/>
        <v>614610152858.7196</v>
      </c>
    </row>
    <row r="29593" spans="1:10" x14ac:dyDescent="0.25">
      <c r="A29593">
        <f t="shared" si="926"/>
        <v>29591</v>
      </c>
      <c r="B29593" s="22">
        <v>0</v>
      </c>
      <c r="J29593" s="6">
        <f t="shared" si="925"/>
        <v>16272920094200.813</v>
      </c>
    </row>
    <row r="29594" spans="1:10" x14ac:dyDescent="0.25">
      <c r="A29594">
        <f t="shared" si="926"/>
        <v>29592</v>
      </c>
      <c r="B29594" s="22">
        <v>0</v>
      </c>
      <c r="J29594" s="6">
        <f t="shared" si="925"/>
        <v>16272920094200.813</v>
      </c>
    </row>
    <row r="29595" spans="1:10" x14ac:dyDescent="0.25">
      <c r="A29595">
        <f t="shared" si="926"/>
        <v>29593</v>
      </c>
      <c r="B29595" s="22">
        <v>8143430</v>
      </c>
      <c r="J29595" s="6">
        <f t="shared" si="925"/>
        <v>16887655243524.369</v>
      </c>
    </row>
    <row r="29596" spans="1:10" x14ac:dyDescent="0.25">
      <c r="A29596">
        <f t="shared" si="926"/>
        <v>29594</v>
      </c>
      <c r="B29596" s="22">
        <v>0</v>
      </c>
      <c r="J29596" s="6">
        <f t="shared" si="925"/>
        <v>16272920094200.813</v>
      </c>
    </row>
    <row r="29597" spans="1:10" x14ac:dyDescent="0.25">
      <c r="A29597">
        <f t="shared" si="926"/>
        <v>29595</v>
      </c>
      <c r="B29597" s="22">
        <v>0</v>
      </c>
      <c r="J29597" s="6">
        <f t="shared" si="925"/>
        <v>16272920094200.813</v>
      </c>
    </row>
    <row r="29598" spans="1:10" x14ac:dyDescent="0.25">
      <c r="A29598">
        <f t="shared" si="926"/>
        <v>29596</v>
      </c>
      <c r="B29598" s="22">
        <v>12193680</v>
      </c>
      <c r="J29598" s="6">
        <f t="shared" si="925"/>
        <v>66580854877971.813</v>
      </c>
    </row>
    <row r="29599" spans="1:10" x14ac:dyDescent="0.25">
      <c r="A29599">
        <f t="shared" si="926"/>
        <v>29597</v>
      </c>
      <c r="B29599" s="22">
        <v>8943680</v>
      </c>
      <c r="J29599" s="6">
        <f t="shared" si="925"/>
        <v>24105244819313.906</v>
      </c>
    </row>
    <row r="29600" spans="1:10" x14ac:dyDescent="0.25">
      <c r="A29600">
        <f t="shared" si="926"/>
        <v>29598</v>
      </c>
      <c r="B29600" s="22">
        <v>0</v>
      </c>
      <c r="J29600" s="6">
        <f t="shared" si="925"/>
        <v>16272920094200.813</v>
      </c>
    </row>
    <row r="29601" spans="1:10" x14ac:dyDescent="0.25">
      <c r="A29601">
        <f t="shared" si="926"/>
        <v>29599</v>
      </c>
      <c r="B29601" s="22">
        <v>0</v>
      </c>
      <c r="J29601" s="6">
        <f t="shared" si="925"/>
        <v>16272920094200.813</v>
      </c>
    </row>
    <row r="29602" spans="1:10" x14ac:dyDescent="0.25">
      <c r="A29602">
        <f t="shared" si="926"/>
        <v>29600</v>
      </c>
      <c r="B29602" s="22">
        <v>269206.59999999998</v>
      </c>
      <c r="J29602" s="6">
        <f t="shared" si="925"/>
        <v>14173449181975.17</v>
      </c>
    </row>
    <row r="29603" spans="1:10" x14ac:dyDescent="0.25">
      <c r="A29603">
        <f t="shared" si="926"/>
        <v>29601</v>
      </c>
      <c r="B29603" s="22">
        <v>0</v>
      </c>
      <c r="J29603" s="6">
        <f t="shared" si="925"/>
        <v>16272920094200.813</v>
      </c>
    </row>
    <row r="29604" spans="1:10" x14ac:dyDescent="0.25">
      <c r="A29604">
        <f t="shared" si="926"/>
        <v>29602</v>
      </c>
      <c r="B29604" s="22">
        <v>0</v>
      </c>
      <c r="J29604" s="6">
        <f t="shared" si="925"/>
        <v>16272920094200.813</v>
      </c>
    </row>
    <row r="29605" spans="1:10" x14ac:dyDescent="0.25">
      <c r="A29605">
        <f t="shared" si="926"/>
        <v>29603</v>
      </c>
      <c r="B29605" s="22">
        <v>0</v>
      </c>
      <c r="J29605" s="6">
        <f t="shared" si="925"/>
        <v>16272920094200.813</v>
      </c>
    </row>
    <row r="29606" spans="1:10" x14ac:dyDescent="0.25">
      <c r="A29606">
        <f t="shared" si="926"/>
        <v>29604</v>
      </c>
      <c r="B29606" s="22">
        <v>269206.59999999998</v>
      </c>
      <c r="J29606" s="6">
        <f t="shared" si="925"/>
        <v>14173449181975.17</v>
      </c>
    </row>
    <row r="29607" spans="1:10" x14ac:dyDescent="0.25">
      <c r="A29607">
        <f t="shared" si="926"/>
        <v>29605</v>
      </c>
      <c r="B29607" s="22">
        <v>0</v>
      </c>
      <c r="J29607" s="6">
        <f t="shared" si="925"/>
        <v>16272920094200.813</v>
      </c>
    </row>
    <row r="29608" spans="1:10" x14ac:dyDescent="0.25">
      <c r="A29608">
        <f t="shared" si="926"/>
        <v>29606</v>
      </c>
      <c r="B29608" s="22">
        <v>8143430</v>
      </c>
      <c r="J29608" s="6">
        <f t="shared" si="925"/>
        <v>16887655243524.369</v>
      </c>
    </row>
    <row r="29609" spans="1:10" x14ac:dyDescent="0.25">
      <c r="A29609">
        <f t="shared" si="926"/>
        <v>29607</v>
      </c>
      <c r="B29609" s="22">
        <v>15481579.99999997</v>
      </c>
      <c r="J29609" s="6">
        <f t="shared" si="925"/>
        <v>131047757307005.39</v>
      </c>
    </row>
    <row r="29610" spans="1:10" x14ac:dyDescent="0.25">
      <c r="A29610">
        <f t="shared" si="926"/>
        <v>29608</v>
      </c>
      <c r="B29610" s="22">
        <v>8143430</v>
      </c>
      <c r="J29610" s="6">
        <f t="shared" si="925"/>
        <v>16887655243524.369</v>
      </c>
    </row>
    <row r="29611" spans="1:10" x14ac:dyDescent="0.25">
      <c r="A29611">
        <f t="shared" si="926"/>
        <v>29609</v>
      </c>
      <c r="B29611" s="22">
        <v>8143430</v>
      </c>
      <c r="J29611" s="6">
        <f t="shared" si="925"/>
        <v>16887655243524.369</v>
      </c>
    </row>
    <row r="29612" spans="1:10" x14ac:dyDescent="0.25">
      <c r="A29612">
        <f t="shared" si="926"/>
        <v>29610</v>
      </c>
      <c r="B29612" s="22">
        <v>3000000</v>
      </c>
      <c r="J29612" s="6">
        <f t="shared" si="925"/>
        <v>1069095532961.9576</v>
      </c>
    </row>
    <row r="29613" spans="1:10" x14ac:dyDescent="0.25">
      <c r="A29613">
        <f t="shared" si="926"/>
        <v>29611</v>
      </c>
      <c r="B29613" s="22">
        <v>0</v>
      </c>
      <c r="J29613" s="6">
        <f t="shared" si="925"/>
        <v>16272920094200.813</v>
      </c>
    </row>
    <row r="29614" spans="1:10" x14ac:dyDescent="0.25">
      <c r="A29614">
        <f t="shared" si="926"/>
        <v>29612</v>
      </c>
      <c r="B29614" s="22">
        <v>10393791.75</v>
      </c>
      <c r="J29614" s="6">
        <f t="shared" si="925"/>
        <v>40447323022218.281</v>
      </c>
    </row>
    <row r="29615" spans="1:10" x14ac:dyDescent="0.25">
      <c r="A29615">
        <f t="shared" si="926"/>
        <v>29613</v>
      </c>
      <c r="B29615" s="22">
        <v>0</v>
      </c>
      <c r="J29615" s="6">
        <f t="shared" si="925"/>
        <v>16272920094200.813</v>
      </c>
    </row>
    <row r="29616" spans="1:10" x14ac:dyDescent="0.25">
      <c r="A29616">
        <f t="shared" si="926"/>
        <v>29614</v>
      </c>
      <c r="B29616" s="22">
        <v>8943680</v>
      </c>
      <c r="J29616" s="6">
        <f t="shared" si="925"/>
        <v>24105244819313.906</v>
      </c>
    </row>
    <row r="29617" spans="1:10" x14ac:dyDescent="0.25">
      <c r="A29617">
        <f t="shared" si="926"/>
        <v>29615</v>
      </c>
      <c r="B29617" s="22">
        <v>0</v>
      </c>
      <c r="J29617" s="6">
        <f t="shared" si="925"/>
        <v>16272920094200.813</v>
      </c>
    </row>
    <row r="29618" spans="1:10" x14ac:dyDescent="0.25">
      <c r="A29618">
        <f t="shared" si="926"/>
        <v>29616</v>
      </c>
      <c r="B29618" s="22">
        <v>8143430</v>
      </c>
      <c r="J29618" s="6">
        <f t="shared" si="925"/>
        <v>16887655243524.369</v>
      </c>
    </row>
    <row r="29619" spans="1:10" x14ac:dyDescent="0.25">
      <c r="A29619">
        <f t="shared" si="926"/>
        <v>29617</v>
      </c>
      <c r="B29619" s="22">
        <v>8143430</v>
      </c>
      <c r="J29619" s="6">
        <f t="shared" si="925"/>
        <v>16887655243524.369</v>
      </c>
    </row>
    <row r="29620" spans="1:10" x14ac:dyDescent="0.25">
      <c r="A29620">
        <f t="shared" si="926"/>
        <v>29618</v>
      </c>
      <c r="B29620" s="22">
        <v>8943680</v>
      </c>
      <c r="J29620" s="6">
        <f t="shared" si="925"/>
        <v>24105244819313.906</v>
      </c>
    </row>
    <row r="29621" spans="1:10" x14ac:dyDescent="0.25">
      <c r="A29621">
        <f t="shared" si="926"/>
        <v>29619</v>
      </c>
      <c r="B29621" s="22">
        <v>0</v>
      </c>
      <c r="J29621" s="6">
        <f t="shared" si="925"/>
        <v>16272920094200.813</v>
      </c>
    </row>
    <row r="29622" spans="1:10" x14ac:dyDescent="0.25">
      <c r="A29622">
        <f t="shared" si="926"/>
        <v>29620</v>
      </c>
      <c r="B29622" s="22">
        <v>0</v>
      </c>
      <c r="J29622" s="6">
        <f t="shared" si="925"/>
        <v>16272920094200.813</v>
      </c>
    </row>
    <row r="29623" spans="1:10" x14ac:dyDescent="0.25">
      <c r="A29623">
        <f t="shared" si="926"/>
        <v>29621</v>
      </c>
      <c r="B29623" s="22">
        <v>0</v>
      </c>
      <c r="J29623" s="6">
        <f t="shared" si="925"/>
        <v>16272920094200.813</v>
      </c>
    </row>
    <row r="29624" spans="1:10" x14ac:dyDescent="0.25">
      <c r="A29624">
        <f t="shared" si="926"/>
        <v>29622</v>
      </c>
      <c r="B29624" s="22">
        <v>0</v>
      </c>
      <c r="J29624" s="6">
        <f t="shared" si="925"/>
        <v>16272920094200.813</v>
      </c>
    </row>
    <row r="29625" spans="1:10" x14ac:dyDescent="0.25">
      <c r="A29625">
        <f t="shared" si="926"/>
        <v>29623</v>
      </c>
      <c r="B29625" s="22">
        <v>0</v>
      </c>
      <c r="J29625" s="6">
        <f t="shared" si="925"/>
        <v>16272920094200.813</v>
      </c>
    </row>
    <row r="29626" spans="1:10" x14ac:dyDescent="0.25">
      <c r="A29626">
        <f t="shared" si="926"/>
        <v>29624</v>
      </c>
      <c r="B29626" s="22">
        <v>0</v>
      </c>
      <c r="J29626" s="6">
        <f t="shared" si="925"/>
        <v>16272920094200.813</v>
      </c>
    </row>
    <row r="29627" spans="1:10" x14ac:dyDescent="0.25">
      <c r="A29627">
        <f t="shared" si="926"/>
        <v>29625</v>
      </c>
      <c r="B29627" s="22">
        <v>0</v>
      </c>
      <c r="J29627" s="6">
        <f t="shared" si="925"/>
        <v>16272920094200.813</v>
      </c>
    </row>
    <row r="29628" spans="1:10" x14ac:dyDescent="0.25">
      <c r="A29628">
        <f t="shared" si="926"/>
        <v>29626</v>
      </c>
      <c r="B29628" s="22">
        <v>0</v>
      </c>
      <c r="J29628" s="6">
        <f t="shared" si="925"/>
        <v>16272920094200.813</v>
      </c>
    </row>
    <row r="29629" spans="1:10" x14ac:dyDescent="0.25">
      <c r="A29629">
        <f t="shared" si="926"/>
        <v>29627</v>
      </c>
      <c r="B29629" s="22">
        <v>0</v>
      </c>
      <c r="J29629" s="6">
        <f t="shared" si="925"/>
        <v>16272920094200.813</v>
      </c>
    </row>
    <row r="29630" spans="1:10" x14ac:dyDescent="0.25">
      <c r="A29630">
        <f t="shared" si="926"/>
        <v>29628</v>
      </c>
      <c r="B29630" s="22">
        <v>8943680</v>
      </c>
      <c r="J29630" s="6">
        <f t="shared" si="925"/>
        <v>24105244819313.906</v>
      </c>
    </row>
    <row r="29631" spans="1:10" x14ac:dyDescent="0.25">
      <c r="A29631">
        <f t="shared" si="926"/>
        <v>29629</v>
      </c>
      <c r="B29631" s="22">
        <v>17087110</v>
      </c>
      <c r="J29631" s="6">
        <f t="shared" si="925"/>
        <v>170384444013437.47</v>
      </c>
    </row>
    <row r="29632" spans="1:10" x14ac:dyDescent="0.25">
      <c r="A29632">
        <f t="shared" si="926"/>
        <v>29630</v>
      </c>
      <c r="B29632" s="22">
        <v>8943680</v>
      </c>
      <c r="J29632" s="6">
        <f t="shared" si="925"/>
        <v>24105244819313.906</v>
      </c>
    </row>
    <row r="29633" spans="1:10" x14ac:dyDescent="0.25">
      <c r="A29633">
        <f t="shared" si="926"/>
        <v>29631</v>
      </c>
      <c r="B29633" s="22">
        <v>0</v>
      </c>
      <c r="J29633" s="6">
        <f t="shared" si="925"/>
        <v>16272920094200.813</v>
      </c>
    </row>
    <row r="29634" spans="1:10" x14ac:dyDescent="0.25">
      <c r="A29634">
        <f t="shared" si="926"/>
        <v>29632</v>
      </c>
      <c r="B29634" s="22">
        <v>8943680</v>
      </c>
      <c r="J29634" s="6">
        <f t="shared" si="925"/>
        <v>24105244819313.906</v>
      </c>
    </row>
    <row r="29635" spans="1:10" x14ac:dyDescent="0.25">
      <c r="A29635">
        <f t="shared" si="926"/>
        <v>29633</v>
      </c>
      <c r="B29635" s="22">
        <v>17087110</v>
      </c>
      <c r="J29635" s="6">
        <f t="shared" ref="J29635:J29698" si="927">(B29635-$I$6)^2</f>
        <v>170384444013437.47</v>
      </c>
    </row>
    <row r="29636" spans="1:10" x14ac:dyDescent="0.25">
      <c r="A29636">
        <f t="shared" ref="A29636:A29699" si="928">A29635+1</f>
        <v>29634</v>
      </c>
      <c r="B29636" s="22">
        <v>8143430</v>
      </c>
      <c r="J29636" s="6">
        <f t="shared" si="927"/>
        <v>16887655243524.369</v>
      </c>
    </row>
    <row r="29637" spans="1:10" x14ac:dyDescent="0.25">
      <c r="A29637">
        <f t="shared" si="928"/>
        <v>29635</v>
      </c>
      <c r="B29637" s="22">
        <v>0</v>
      </c>
      <c r="J29637" s="6">
        <f t="shared" si="927"/>
        <v>16272920094200.813</v>
      </c>
    </row>
    <row r="29638" spans="1:10" x14ac:dyDescent="0.25">
      <c r="A29638">
        <f t="shared" si="928"/>
        <v>29636</v>
      </c>
      <c r="B29638" s="22">
        <v>8143430</v>
      </c>
      <c r="J29638" s="6">
        <f t="shared" si="927"/>
        <v>16887655243524.369</v>
      </c>
    </row>
    <row r="29639" spans="1:10" x14ac:dyDescent="0.25">
      <c r="A29639">
        <f t="shared" si="928"/>
        <v>29637</v>
      </c>
      <c r="B29639" s="22">
        <v>0</v>
      </c>
      <c r="J29639" s="6">
        <f t="shared" si="927"/>
        <v>16272920094200.813</v>
      </c>
    </row>
    <row r="29640" spans="1:10" x14ac:dyDescent="0.25">
      <c r="A29640">
        <f t="shared" si="928"/>
        <v>29638</v>
      </c>
      <c r="B29640" s="22">
        <v>8943680</v>
      </c>
      <c r="J29640" s="6">
        <f t="shared" si="927"/>
        <v>24105244819313.906</v>
      </c>
    </row>
    <row r="29641" spans="1:10" x14ac:dyDescent="0.25">
      <c r="A29641">
        <f t="shared" si="928"/>
        <v>29639</v>
      </c>
      <c r="B29641" s="22">
        <v>8143430</v>
      </c>
      <c r="J29641" s="6">
        <f t="shared" si="927"/>
        <v>16887655243524.369</v>
      </c>
    </row>
    <row r="29642" spans="1:10" x14ac:dyDescent="0.25">
      <c r="A29642">
        <f t="shared" si="928"/>
        <v>29640</v>
      </c>
      <c r="B29642" s="22">
        <v>0</v>
      </c>
      <c r="J29642" s="6">
        <f t="shared" si="927"/>
        <v>16272920094200.813</v>
      </c>
    </row>
    <row r="29643" spans="1:10" x14ac:dyDescent="0.25">
      <c r="A29643">
        <f t="shared" si="928"/>
        <v>29641</v>
      </c>
      <c r="B29643" s="22">
        <v>0</v>
      </c>
      <c r="J29643" s="6">
        <f t="shared" si="927"/>
        <v>16272920094200.813</v>
      </c>
    </row>
    <row r="29644" spans="1:10" x14ac:dyDescent="0.25">
      <c r="A29644">
        <f t="shared" si="928"/>
        <v>29642</v>
      </c>
      <c r="B29644" s="22">
        <v>0</v>
      </c>
      <c r="J29644" s="6">
        <f t="shared" si="927"/>
        <v>16272920094200.813</v>
      </c>
    </row>
    <row r="29645" spans="1:10" x14ac:dyDescent="0.25">
      <c r="A29645">
        <f t="shared" si="928"/>
        <v>29643</v>
      </c>
      <c r="B29645" s="22">
        <v>20337110</v>
      </c>
      <c r="J29645" s="6">
        <f t="shared" si="927"/>
        <v>265792349072095.38</v>
      </c>
    </row>
    <row r="29646" spans="1:10" x14ac:dyDescent="0.25">
      <c r="A29646">
        <f t="shared" si="928"/>
        <v>29644</v>
      </c>
      <c r="B29646" s="22">
        <v>0</v>
      </c>
      <c r="J29646" s="6">
        <f t="shared" si="927"/>
        <v>16272920094200.813</v>
      </c>
    </row>
    <row r="29647" spans="1:10" x14ac:dyDescent="0.25">
      <c r="A29647">
        <f t="shared" si="928"/>
        <v>29645</v>
      </c>
      <c r="B29647" s="22">
        <v>0</v>
      </c>
      <c r="J29647" s="6">
        <f t="shared" si="927"/>
        <v>16272920094200.813</v>
      </c>
    </row>
    <row r="29648" spans="1:10" x14ac:dyDescent="0.25">
      <c r="A29648">
        <f t="shared" si="928"/>
        <v>29646</v>
      </c>
      <c r="B29648" s="22">
        <v>0</v>
      </c>
      <c r="J29648" s="6">
        <f t="shared" si="927"/>
        <v>16272920094200.813</v>
      </c>
    </row>
    <row r="29649" spans="1:10" x14ac:dyDescent="0.25">
      <c r="A29649">
        <f t="shared" si="928"/>
        <v>29647</v>
      </c>
      <c r="B29649" s="22">
        <v>5008980.8219178077</v>
      </c>
      <c r="J29649" s="6">
        <f t="shared" si="927"/>
        <v>950644620438.33508</v>
      </c>
    </row>
    <row r="29650" spans="1:10" x14ac:dyDescent="0.25">
      <c r="A29650">
        <f t="shared" si="928"/>
        <v>29648</v>
      </c>
      <c r="B29650" s="22">
        <v>0</v>
      </c>
      <c r="J29650" s="6">
        <f t="shared" si="927"/>
        <v>16272920094200.813</v>
      </c>
    </row>
    <row r="29651" spans="1:10" x14ac:dyDescent="0.25">
      <c r="A29651">
        <f t="shared" si="928"/>
        <v>29649</v>
      </c>
      <c r="B29651" s="22">
        <v>0</v>
      </c>
      <c r="J29651" s="6">
        <f t="shared" si="927"/>
        <v>16272920094200.813</v>
      </c>
    </row>
    <row r="29652" spans="1:10" x14ac:dyDescent="0.25">
      <c r="A29652">
        <f t="shared" si="928"/>
        <v>29650</v>
      </c>
      <c r="B29652" s="22">
        <v>8943680</v>
      </c>
      <c r="J29652" s="6">
        <f t="shared" si="927"/>
        <v>24105244819313.906</v>
      </c>
    </row>
    <row r="29653" spans="1:10" x14ac:dyDescent="0.25">
      <c r="A29653">
        <f t="shared" si="928"/>
        <v>29651</v>
      </c>
      <c r="B29653" s="22">
        <v>0</v>
      </c>
      <c r="J29653" s="6">
        <f t="shared" si="927"/>
        <v>16272920094200.813</v>
      </c>
    </row>
    <row r="29654" spans="1:10" x14ac:dyDescent="0.25">
      <c r="A29654">
        <f t="shared" si="928"/>
        <v>29652</v>
      </c>
      <c r="B29654" s="22">
        <v>8143430</v>
      </c>
      <c r="J29654" s="6">
        <f t="shared" si="927"/>
        <v>16887655243524.369</v>
      </c>
    </row>
    <row r="29655" spans="1:10" x14ac:dyDescent="0.25">
      <c r="A29655">
        <f t="shared" si="928"/>
        <v>29653</v>
      </c>
      <c r="B29655" s="22">
        <v>3000000</v>
      </c>
      <c r="J29655" s="6">
        <f t="shared" si="927"/>
        <v>1069095532961.9576</v>
      </c>
    </row>
    <row r="29656" spans="1:10" x14ac:dyDescent="0.25">
      <c r="A29656">
        <f t="shared" si="928"/>
        <v>29654</v>
      </c>
      <c r="B29656" s="22">
        <v>0</v>
      </c>
      <c r="J29656" s="6">
        <f t="shared" si="927"/>
        <v>16272920094200.813</v>
      </c>
    </row>
    <row r="29657" spans="1:10" x14ac:dyDescent="0.25">
      <c r="A29657">
        <f t="shared" si="928"/>
        <v>29655</v>
      </c>
      <c r="B29657" s="22">
        <v>269206.59999999998</v>
      </c>
      <c r="J29657" s="6">
        <f t="shared" si="927"/>
        <v>14173449181975.17</v>
      </c>
    </row>
    <row r="29658" spans="1:10" x14ac:dyDescent="0.25">
      <c r="A29658">
        <f t="shared" si="928"/>
        <v>29656</v>
      </c>
      <c r="B29658" s="22">
        <v>8143430</v>
      </c>
      <c r="J29658" s="6">
        <f t="shared" si="927"/>
        <v>16887655243524.369</v>
      </c>
    </row>
    <row r="29659" spans="1:10" x14ac:dyDescent="0.25">
      <c r="A29659">
        <f t="shared" si="928"/>
        <v>29657</v>
      </c>
      <c r="B29659" s="22">
        <v>11890152.300000001</v>
      </c>
      <c r="J29659" s="6">
        <f t="shared" si="927"/>
        <v>61719588386192.563</v>
      </c>
    </row>
    <row r="29660" spans="1:10" x14ac:dyDescent="0.25">
      <c r="A29660">
        <f t="shared" si="928"/>
        <v>29658</v>
      </c>
      <c r="B29660" s="22">
        <v>0</v>
      </c>
      <c r="J29660" s="6">
        <f t="shared" si="927"/>
        <v>16272920094200.813</v>
      </c>
    </row>
    <row r="29661" spans="1:10" x14ac:dyDescent="0.25">
      <c r="A29661">
        <f t="shared" si="928"/>
        <v>29659</v>
      </c>
      <c r="B29661" s="22">
        <v>0</v>
      </c>
      <c r="J29661" s="6">
        <f t="shared" si="927"/>
        <v>16272920094200.813</v>
      </c>
    </row>
    <row r="29662" spans="1:10" x14ac:dyDescent="0.25">
      <c r="A29662">
        <f t="shared" si="928"/>
        <v>29660</v>
      </c>
      <c r="B29662" s="22">
        <v>8943680</v>
      </c>
      <c r="J29662" s="6">
        <f t="shared" si="927"/>
        <v>24105244819313.906</v>
      </c>
    </row>
    <row r="29663" spans="1:10" x14ac:dyDescent="0.25">
      <c r="A29663">
        <f t="shared" si="928"/>
        <v>29661</v>
      </c>
      <c r="B29663" s="22">
        <v>0</v>
      </c>
      <c r="J29663" s="6">
        <f t="shared" si="927"/>
        <v>16272920094200.813</v>
      </c>
    </row>
    <row r="29664" spans="1:10" x14ac:dyDescent="0.25">
      <c r="A29664">
        <f t="shared" si="928"/>
        <v>29662</v>
      </c>
      <c r="B29664" s="22">
        <v>8943680</v>
      </c>
      <c r="J29664" s="6">
        <f t="shared" si="927"/>
        <v>24105244819313.906</v>
      </c>
    </row>
    <row r="29665" spans="1:10" x14ac:dyDescent="0.25">
      <c r="A29665">
        <f t="shared" si="928"/>
        <v>29663</v>
      </c>
      <c r="B29665" s="22">
        <v>0</v>
      </c>
      <c r="J29665" s="6">
        <f t="shared" si="927"/>
        <v>16272920094200.813</v>
      </c>
    </row>
    <row r="29666" spans="1:10" x14ac:dyDescent="0.25">
      <c r="A29666">
        <f t="shared" si="928"/>
        <v>29664</v>
      </c>
      <c r="B29666" s="22">
        <v>0</v>
      </c>
      <c r="J29666" s="6">
        <f t="shared" si="927"/>
        <v>16272920094200.813</v>
      </c>
    </row>
    <row r="29667" spans="1:10" x14ac:dyDescent="0.25">
      <c r="A29667">
        <f t="shared" si="928"/>
        <v>29665</v>
      </c>
      <c r="B29667" s="22">
        <v>0</v>
      </c>
      <c r="J29667" s="6">
        <f t="shared" si="927"/>
        <v>16272920094200.813</v>
      </c>
    </row>
    <row r="29668" spans="1:10" x14ac:dyDescent="0.25">
      <c r="A29668">
        <f t="shared" si="928"/>
        <v>29666</v>
      </c>
      <c r="B29668" s="22">
        <v>0</v>
      </c>
      <c r="J29668" s="6">
        <f t="shared" si="927"/>
        <v>16272920094200.813</v>
      </c>
    </row>
    <row r="29669" spans="1:10" x14ac:dyDescent="0.25">
      <c r="A29669">
        <f t="shared" si="928"/>
        <v>29667</v>
      </c>
      <c r="B29669" s="22">
        <v>8143430</v>
      </c>
      <c r="J29669" s="6">
        <f t="shared" si="927"/>
        <v>16887655243524.369</v>
      </c>
    </row>
    <row r="29670" spans="1:10" x14ac:dyDescent="0.25">
      <c r="A29670">
        <f t="shared" si="928"/>
        <v>29668</v>
      </c>
      <c r="B29670" s="22">
        <v>17087110</v>
      </c>
      <c r="J29670" s="6">
        <f t="shared" si="927"/>
        <v>170384444013437.47</v>
      </c>
    </row>
    <row r="29671" spans="1:10" x14ac:dyDescent="0.25">
      <c r="A29671">
        <f t="shared" si="928"/>
        <v>29669</v>
      </c>
      <c r="B29671" s="22">
        <v>8143430</v>
      </c>
      <c r="J29671" s="6">
        <f t="shared" si="927"/>
        <v>16887655243524.369</v>
      </c>
    </row>
    <row r="29672" spans="1:10" x14ac:dyDescent="0.25">
      <c r="A29672">
        <f t="shared" si="928"/>
        <v>29670</v>
      </c>
      <c r="B29672" s="22">
        <v>0</v>
      </c>
      <c r="J29672" s="6">
        <f t="shared" si="927"/>
        <v>16272920094200.813</v>
      </c>
    </row>
    <row r="29673" spans="1:10" x14ac:dyDescent="0.25">
      <c r="A29673">
        <f t="shared" si="928"/>
        <v>29671</v>
      </c>
      <c r="B29673" s="22">
        <v>0</v>
      </c>
      <c r="J29673" s="6">
        <f t="shared" si="927"/>
        <v>16272920094200.813</v>
      </c>
    </row>
    <row r="29674" spans="1:10" x14ac:dyDescent="0.25">
      <c r="A29674">
        <f t="shared" si="928"/>
        <v>29672</v>
      </c>
      <c r="B29674" s="22">
        <v>8143430</v>
      </c>
      <c r="J29674" s="6">
        <f t="shared" si="927"/>
        <v>16887655243524.369</v>
      </c>
    </row>
    <row r="29675" spans="1:10" x14ac:dyDescent="0.25">
      <c r="A29675">
        <f t="shared" si="928"/>
        <v>29673</v>
      </c>
      <c r="B29675" s="22">
        <v>8143430</v>
      </c>
      <c r="J29675" s="6">
        <f t="shared" si="927"/>
        <v>16887655243524.369</v>
      </c>
    </row>
    <row r="29676" spans="1:10" x14ac:dyDescent="0.25">
      <c r="A29676">
        <f t="shared" si="928"/>
        <v>29674</v>
      </c>
      <c r="B29676" s="22">
        <v>54335043.934246585</v>
      </c>
      <c r="J29676" s="6">
        <f t="shared" si="927"/>
        <v>2530197962460137.5</v>
      </c>
    </row>
    <row r="29677" spans="1:10" x14ac:dyDescent="0.25">
      <c r="A29677">
        <f t="shared" si="928"/>
        <v>29675</v>
      </c>
      <c r="B29677" s="22">
        <v>0</v>
      </c>
      <c r="J29677" s="6">
        <f t="shared" si="927"/>
        <v>16272920094200.813</v>
      </c>
    </row>
    <row r="29678" spans="1:10" x14ac:dyDescent="0.25">
      <c r="A29678">
        <f t="shared" si="928"/>
        <v>29676</v>
      </c>
      <c r="B29678" s="22">
        <v>0</v>
      </c>
      <c r="J29678" s="6">
        <f t="shared" si="927"/>
        <v>16272920094200.813</v>
      </c>
    </row>
    <row r="29679" spans="1:10" x14ac:dyDescent="0.25">
      <c r="A29679">
        <f t="shared" si="928"/>
        <v>29677</v>
      </c>
      <c r="B29679" s="22">
        <v>0</v>
      </c>
      <c r="J29679" s="6">
        <f t="shared" si="927"/>
        <v>16272920094200.813</v>
      </c>
    </row>
    <row r="29680" spans="1:10" x14ac:dyDescent="0.25">
      <c r="A29680">
        <f t="shared" si="928"/>
        <v>29678</v>
      </c>
      <c r="B29680" s="22">
        <v>17087110</v>
      </c>
      <c r="J29680" s="6">
        <f t="shared" si="927"/>
        <v>170384444013437.47</v>
      </c>
    </row>
    <row r="29681" spans="1:10" x14ac:dyDescent="0.25">
      <c r="A29681">
        <f t="shared" si="928"/>
        <v>29679</v>
      </c>
      <c r="B29681" s="22">
        <v>0</v>
      </c>
      <c r="J29681" s="6">
        <f t="shared" si="927"/>
        <v>16272920094200.813</v>
      </c>
    </row>
    <row r="29682" spans="1:10" x14ac:dyDescent="0.25">
      <c r="A29682">
        <f t="shared" si="928"/>
        <v>29680</v>
      </c>
      <c r="B29682" s="22">
        <v>0</v>
      </c>
      <c r="J29682" s="6">
        <f t="shared" si="927"/>
        <v>16272920094200.813</v>
      </c>
    </row>
    <row r="29683" spans="1:10" x14ac:dyDescent="0.25">
      <c r="A29683">
        <f t="shared" si="928"/>
        <v>29681</v>
      </c>
      <c r="B29683" s="22">
        <v>0</v>
      </c>
      <c r="J29683" s="6">
        <f t="shared" si="927"/>
        <v>16272920094200.813</v>
      </c>
    </row>
    <row r="29684" spans="1:10" x14ac:dyDescent="0.25">
      <c r="A29684">
        <f t="shared" si="928"/>
        <v>29682</v>
      </c>
      <c r="B29684" s="22">
        <v>8943680</v>
      </c>
      <c r="J29684" s="6">
        <f t="shared" si="927"/>
        <v>24105244819313.906</v>
      </c>
    </row>
    <row r="29685" spans="1:10" x14ac:dyDescent="0.25">
      <c r="A29685">
        <f t="shared" si="928"/>
        <v>29683</v>
      </c>
      <c r="B29685" s="22">
        <v>3250000</v>
      </c>
      <c r="J29685" s="6">
        <f t="shared" si="927"/>
        <v>614610152858.7196</v>
      </c>
    </row>
    <row r="29686" spans="1:10" x14ac:dyDescent="0.25">
      <c r="A29686">
        <f t="shared" si="928"/>
        <v>29684</v>
      </c>
      <c r="B29686" s="22">
        <v>0</v>
      </c>
      <c r="J29686" s="6">
        <f t="shared" si="927"/>
        <v>16272920094200.813</v>
      </c>
    </row>
    <row r="29687" spans="1:10" x14ac:dyDescent="0.25">
      <c r="A29687">
        <f t="shared" si="928"/>
        <v>29685</v>
      </c>
      <c r="B29687" s="22">
        <v>0</v>
      </c>
      <c r="J29687" s="6">
        <f t="shared" si="927"/>
        <v>16272920094200.813</v>
      </c>
    </row>
    <row r="29688" spans="1:10" x14ac:dyDescent="0.25">
      <c r="A29688">
        <f t="shared" si="928"/>
        <v>29686</v>
      </c>
      <c r="B29688" s="22">
        <v>0</v>
      </c>
      <c r="J29688" s="6">
        <f t="shared" si="927"/>
        <v>16272920094200.813</v>
      </c>
    </row>
    <row r="29689" spans="1:10" x14ac:dyDescent="0.25">
      <c r="A29689">
        <f t="shared" si="928"/>
        <v>29687</v>
      </c>
      <c r="B29689" s="22">
        <v>0</v>
      </c>
      <c r="J29689" s="6">
        <f t="shared" si="927"/>
        <v>16272920094200.813</v>
      </c>
    </row>
    <row r="29690" spans="1:10" x14ac:dyDescent="0.25">
      <c r="A29690">
        <f t="shared" si="928"/>
        <v>29688</v>
      </c>
      <c r="B29690" s="22">
        <v>0</v>
      </c>
      <c r="J29690" s="6">
        <f t="shared" si="927"/>
        <v>16272920094200.813</v>
      </c>
    </row>
    <row r="29691" spans="1:10" x14ac:dyDescent="0.25">
      <c r="A29691">
        <f t="shared" si="928"/>
        <v>29689</v>
      </c>
      <c r="B29691" s="22">
        <v>0</v>
      </c>
      <c r="J29691" s="6">
        <f t="shared" si="927"/>
        <v>16272920094200.813</v>
      </c>
    </row>
    <row r="29692" spans="1:10" x14ac:dyDescent="0.25">
      <c r="A29692">
        <f t="shared" si="928"/>
        <v>29690</v>
      </c>
      <c r="B29692" s="22">
        <v>0</v>
      </c>
      <c r="J29692" s="6">
        <f t="shared" si="927"/>
        <v>16272920094200.813</v>
      </c>
    </row>
    <row r="29693" spans="1:10" x14ac:dyDescent="0.25">
      <c r="A29693">
        <f t="shared" si="928"/>
        <v>29691</v>
      </c>
      <c r="B29693" s="22">
        <v>17087110</v>
      </c>
      <c r="J29693" s="6">
        <f t="shared" si="927"/>
        <v>170384444013437.47</v>
      </c>
    </row>
    <row r="29694" spans="1:10" x14ac:dyDescent="0.25">
      <c r="A29694">
        <f t="shared" si="928"/>
        <v>29692</v>
      </c>
      <c r="B29694" s="22">
        <v>0</v>
      </c>
      <c r="J29694" s="6">
        <f t="shared" si="927"/>
        <v>16272920094200.813</v>
      </c>
    </row>
    <row r="29695" spans="1:10" x14ac:dyDescent="0.25">
      <c r="A29695">
        <f t="shared" si="928"/>
        <v>29693</v>
      </c>
      <c r="B29695" s="22">
        <v>0</v>
      </c>
      <c r="J29695" s="6">
        <f t="shared" si="927"/>
        <v>16272920094200.813</v>
      </c>
    </row>
    <row r="29696" spans="1:10" x14ac:dyDescent="0.25">
      <c r="A29696">
        <f t="shared" si="928"/>
        <v>29694</v>
      </c>
      <c r="B29696" s="22">
        <v>0</v>
      </c>
      <c r="J29696" s="6">
        <f t="shared" si="927"/>
        <v>16272920094200.813</v>
      </c>
    </row>
    <row r="29697" spans="1:10" x14ac:dyDescent="0.25">
      <c r="A29697">
        <f t="shared" si="928"/>
        <v>29695</v>
      </c>
      <c r="B29697" s="22">
        <v>8943680</v>
      </c>
      <c r="J29697" s="6">
        <f t="shared" si="927"/>
        <v>24105244819313.906</v>
      </c>
    </row>
    <row r="29698" spans="1:10" x14ac:dyDescent="0.25">
      <c r="A29698">
        <f t="shared" si="928"/>
        <v>29696</v>
      </c>
      <c r="B29698" s="22">
        <v>0</v>
      </c>
      <c r="J29698" s="6">
        <f t="shared" si="927"/>
        <v>16272920094200.813</v>
      </c>
    </row>
    <row r="29699" spans="1:10" x14ac:dyDescent="0.25">
      <c r="A29699">
        <f t="shared" si="928"/>
        <v>29697</v>
      </c>
      <c r="B29699" s="22">
        <v>3000000</v>
      </c>
      <c r="J29699" s="6">
        <f t="shared" ref="J29699:J29762" si="929">(B29699-$I$6)^2</f>
        <v>1069095532961.9576</v>
      </c>
    </row>
    <row r="29700" spans="1:10" x14ac:dyDescent="0.25">
      <c r="A29700">
        <f t="shared" ref="A29700:A29763" si="930">A29699+1</f>
        <v>29698</v>
      </c>
      <c r="B29700" s="22">
        <v>3250000</v>
      </c>
      <c r="J29700" s="6">
        <f t="shared" si="929"/>
        <v>614610152858.7196</v>
      </c>
    </row>
    <row r="29701" spans="1:10" x14ac:dyDescent="0.25">
      <c r="A29701">
        <f t="shared" si="930"/>
        <v>29699</v>
      </c>
      <c r="B29701" s="22">
        <v>0</v>
      </c>
      <c r="J29701" s="6">
        <f t="shared" si="929"/>
        <v>16272920094200.813</v>
      </c>
    </row>
    <row r="29702" spans="1:10" x14ac:dyDescent="0.25">
      <c r="A29702">
        <f t="shared" si="930"/>
        <v>29700</v>
      </c>
      <c r="B29702" s="22">
        <v>0</v>
      </c>
      <c r="J29702" s="6">
        <f t="shared" si="929"/>
        <v>16272920094200.813</v>
      </c>
    </row>
    <row r="29703" spans="1:10" x14ac:dyDescent="0.25">
      <c r="A29703">
        <f t="shared" si="930"/>
        <v>29701</v>
      </c>
      <c r="B29703" s="22">
        <v>0</v>
      </c>
      <c r="J29703" s="6">
        <f t="shared" si="929"/>
        <v>16272920094200.813</v>
      </c>
    </row>
    <row r="29704" spans="1:10" x14ac:dyDescent="0.25">
      <c r="A29704">
        <f t="shared" si="930"/>
        <v>29702</v>
      </c>
      <c r="B29704" s="22">
        <v>8943680</v>
      </c>
      <c r="J29704" s="6">
        <f t="shared" si="929"/>
        <v>24105244819313.906</v>
      </c>
    </row>
    <row r="29705" spans="1:10" x14ac:dyDescent="0.25">
      <c r="A29705">
        <f t="shared" si="930"/>
        <v>29703</v>
      </c>
      <c r="B29705" s="22">
        <v>0</v>
      </c>
      <c r="J29705" s="6">
        <f t="shared" si="929"/>
        <v>16272920094200.813</v>
      </c>
    </row>
    <row r="29706" spans="1:10" x14ac:dyDescent="0.25">
      <c r="A29706">
        <f t="shared" si="930"/>
        <v>29704</v>
      </c>
      <c r="B29706" s="22">
        <v>8943680</v>
      </c>
      <c r="J29706" s="6">
        <f t="shared" si="929"/>
        <v>24105244819313.906</v>
      </c>
    </row>
    <row r="29707" spans="1:10" x14ac:dyDescent="0.25">
      <c r="A29707">
        <f t="shared" si="930"/>
        <v>29705</v>
      </c>
      <c r="B29707" s="22">
        <v>0</v>
      </c>
      <c r="J29707" s="6">
        <f t="shared" si="929"/>
        <v>16272920094200.813</v>
      </c>
    </row>
    <row r="29708" spans="1:10" x14ac:dyDescent="0.25">
      <c r="A29708">
        <f t="shared" si="930"/>
        <v>29706</v>
      </c>
      <c r="B29708" s="22">
        <v>0</v>
      </c>
      <c r="J29708" s="6">
        <f t="shared" si="929"/>
        <v>16272920094200.813</v>
      </c>
    </row>
    <row r="29709" spans="1:10" x14ac:dyDescent="0.25">
      <c r="A29709">
        <f t="shared" si="930"/>
        <v>29707</v>
      </c>
      <c r="B29709" s="22">
        <v>0</v>
      </c>
      <c r="J29709" s="6">
        <f t="shared" si="929"/>
        <v>16272920094200.813</v>
      </c>
    </row>
    <row r="29710" spans="1:10" x14ac:dyDescent="0.25">
      <c r="A29710">
        <f t="shared" si="930"/>
        <v>29708</v>
      </c>
      <c r="B29710" s="22">
        <v>0</v>
      </c>
      <c r="J29710" s="6">
        <f t="shared" si="929"/>
        <v>16272920094200.813</v>
      </c>
    </row>
    <row r="29711" spans="1:10" x14ac:dyDescent="0.25">
      <c r="A29711">
        <f t="shared" si="930"/>
        <v>29709</v>
      </c>
      <c r="B29711" s="22">
        <v>0</v>
      </c>
      <c r="J29711" s="6">
        <f t="shared" si="929"/>
        <v>16272920094200.813</v>
      </c>
    </row>
    <row r="29712" spans="1:10" x14ac:dyDescent="0.25">
      <c r="A29712">
        <f t="shared" si="930"/>
        <v>29710</v>
      </c>
      <c r="B29712" s="22">
        <v>12193680</v>
      </c>
      <c r="J29712" s="6">
        <f t="shared" si="929"/>
        <v>66580854877971.813</v>
      </c>
    </row>
    <row r="29713" spans="1:10" x14ac:dyDescent="0.25">
      <c r="A29713">
        <f t="shared" si="930"/>
        <v>29711</v>
      </c>
      <c r="B29713" s="22">
        <v>8143430</v>
      </c>
      <c r="J29713" s="6">
        <f t="shared" si="929"/>
        <v>16887655243524.369</v>
      </c>
    </row>
    <row r="29714" spans="1:10" x14ac:dyDescent="0.25">
      <c r="A29714">
        <f t="shared" si="930"/>
        <v>29712</v>
      </c>
      <c r="B29714" s="22">
        <v>8143430</v>
      </c>
      <c r="J29714" s="6">
        <f t="shared" si="929"/>
        <v>16887655243524.369</v>
      </c>
    </row>
    <row r="29715" spans="1:10" x14ac:dyDescent="0.25">
      <c r="A29715">
        <f t="shared" si="930"/>
        <v>29713</v>
      </c>
      <c r="B29715" s="22">
        <v>0</v>
      </c>
      <c r="J29715" s="6">
        <f t="shared" si="929"/>
        <v>16272920094200.813</v>
      </c>
    </row>
    <row r="29716" spans="1:10" x14ac:dyDescent="0.25">
      <c r="A29716">
        <f t="shared" si="930"/>
        <v>29714</v>
      </c>
      <c r="B29716" s="22">
        <v>0</v>
      </c>
      <c r="J29716" s="6">
        <f t="shared" si="929"/>
        <v>16272920094200.813</v>
      </c>
    </row>
    <row r="29717" spans="1:10" x14ac:dyDescent="0.25">
      <c r="A29717">
        <f t="shared" si="930"/>
        <v>29715</v>
      </c>
      <c r="B29717" s="22">
        <v>0</v>
      </c>
      <c r="J29717" s="6">
        <f t="shared" si="929"/>
        <v>16272920094200.813</v>
      </c>
    </row>
    <row r="29718" spans="1:10" x14ac:dyDescent="0.25">
      <c r="A29718">
        <f t="shared" si="930"/>
        <v>29716</v>
      </c>
      <c r="B29718" s="22">
        <v>3250000</v>
      </c>
      <c r="J29718" s="6">
        <f t="shared" si="929"/>
        <v>614610152858.7196</v>
      </c>
    </row>
    <row r="29719" spans="1:10" x14ac:dyDescent="0.25">
      <c r="A29719">
        <f t="shared" si="930"/>
        <v>29717</v>
      </c>
      <c r="B29719" s="22">
        <v>3000000</v>
      </c>
      <c r="J29719" s="6">
        <f t="shared" si="929"/>
        <v>1069095532961.9576</v>
      </c>
    </row>
    <row r="29720" spans="1:10" x14ac:dyDescent="0.25">
      <c r="A29720">
        <f t="shared" si="930"/>
        <v>29718</v>
      </c>
      <c r="B29720" s="22">
        <v>0</v>
      </c>
      <c r="J29720" s="6">
        <f t="shared" si="929"/>
        <v>16272920094200.813</v>
      </c>
    </row>
    <row r="29721" spans="1:10" x14ac:dyDescent="0.25">
      <c r="A29721">
        <f t="shared" si="930"/>
        <v>29719</v>
      </c>
      <c r="B29721" s="22">
        <v>3250000</v>
      </c>
      <c r="J29721" s="6">
        <f t="shared" si="929"/>
        <v>614610152858.7196</v>
      </c>
    </row>
    <row r="29722" spans="1:10" x14ac:dyDescent="0.25">
      <c r="A29722">
        <f t="shared" si="930"/>
        <v>29720</v>
      </c>
      <c r="B29722" s="22">
        <v>8143430</v>
      </c>
      <c r="J29722" s="6">
        <f t="shared" si="929"/>
        <v>16887655243524.369</v>
      </c>
    </row>
    <row r="29723" spans="1:10" x14ac:dyDescent="0.25">
      <c r="A29723">
        <f t="shared" si="930"/>
        <v>29721</v>
      </c>
      <c r="B29723" s="22">
        <v>0</v>
      </c>
      <c r="J29723" s="6">
        <f t="shared" si="929"/>
        <v>16272920094200.813</v>
      </c>
    </row>
    <row r="29724" spans="1:10" x14ac:dyDescent="0.25">
      <c r="A29724">
        <f t="shared" si="930"/>
        <v>29722</v>
      </c>
      <c r="B29724" s="22">
        <v>0</v>
      </c>
      <c r="J29724" s="6">
        <f t="shared" si="929"/>
        <v>16272920094200.813</v>
      </c>
    </row>
    <row r="29725" spans="1:10" x14ac:dyDescent="0.25">
      <c r="A29725">
        <f t="shared" si="930"/>
        <v>29723</v>
      </c>
      <c r="B29725" s="22">
        <v>0</v>
      </c>
      <c r="J29725" s="6">
        <f t="shared" si="929"/>
        <v>16272920094200.813</v>
      </c>
    </row>
    <row r="29726" spans="1:10" x14ac:dyDescent="0.25">
      <c r="A29726">
        <f t="shared" si="930"/>
        <v>29724</v>
      </c>
      <c r="B29726" s="22">
        <v>0</v>
      </c>
      <c r="J29726" s="6">
        <f t="shared" si="929"/>
        <v>16272920094200.813</v>
      </c>
    </row>
    <row r="29727" spans="1:10" x14ac:dyDescent="0.25">
      <c r="A29727">
        <f t="shared" si="930"/>
        <v>29725</v>
      </c>
      <c r="B29727" s="22">
        <v>0</v>
      </c>
      <c r="J29727" s="6">
        <f t="shared" si="929"/>
        <v>16272920094200.813</v>
      </c>
    </row>
    <row r="29728" spans="1:10" x14ac:dyDescent="0.25">
      <c r="A29728">
        <f t="shared" si="930"/>
        <v>29726</v>
      </c>
      <c r="B29728" s="22">
        <v>8943680</v>
      </c>
      <c r="J29728" s="6">
        <f t="shared" si="929"/>
        <v>24105244819313.906</v>
      </c>
    </row>
    <row r="29729" spans="1:10" x14ac:dyDescent="0.25">
      <c r="A29729">
        <f t="shared" si="930"/>
        <v>29727</v>
      </c>
      <c r="B29729" s="22">
        <v>0</v>
      </c>
      <c r="J29729" s="6">
        <f t="shared" si="929"/>
        <v>16272920094200.813</v>
      </c>
    </row>
    <row r="29730" spans="1:10" x14ac:dyDescent="0.25">
      <c r="A29730">
        <f t="shared" si="930"/>
        <v>29728</v>
      </c>
      <c r="B29730" s="22">
        <v>0</v>
      </c>
      <c r="J29730" s="6">
        <f t="shared" si="929"/>
        <v>16272920094200.813</v>
      </c>
    </row>
    <row r="29731" spans="1:10" x14ac:dyDescent="0.25">
      <c r="A29731">
        <f t="shared" si="930"/>
        <v>29729</v>
      </c>
      <c r="B29731" s="22">
        <v>0</v>
      </c>
      <c r="J29731" s="6">
        <f t="shared" si="929"/>
        <v>16272920094200.813</v>
      </c>
    </row>
    <row r="29732" spans="1:10" x14ac:dyDescent="0.25">
      <c r="A29732">
        <f t="shared" si="930"/>
        <v>29730</v>
      </c>
      <c r="B29732" s="22">
        <v>8143430</v>
      </c>
      <c r="J29732" s="6">
        <f t="shared" si="929"/>
        <v>16887655243524.369</v>
      </c>
    </row>
    <row r="29733" spans="1:10" x14ac:dyDescent="0.25">
      <c r="A29733">
        <f t="shared" si="930"/>
        <v>29731</v>
      </c>
      <c r="B29733" s="22">
        <v>8943680</v>
      </c>
      <c r="J29733" s="6">
        <f t="shared" si="929"/>
        <v>24105244819313.906</v>
      </c>
    </row>
    <row r="29734" spans="1:10" x14ac:dyDescent="0.25">
      <c r="A29734">
        <f t="shared" si="930"/>
        <v>29732</v>
      </c>
      <c r="B29734" s="22">
        <v>8143430</v>
      </c>
      <c r="J29734" s="6">
        <f t="shared" si="929"/>
        <v>16887655243524.369</v>
      </c>
    </row>
    <row r="29735" spans="1:10" x14ac:dyDescent="0.25">
      <c r="A29735">
        <f t="shared" si="930"/>
        <v>29733</v>
      </c>
      <c r="B29735" s="22">
        <v>3250000</v>
      </c>
      <c r="J29735" s="6">
        <f t="shared" si="929"/>
        <v>614610152858.7196</v>
      </c>
    </row>
    <row r="29736" spans="1:10" x14ac:dyDescent="0.25">
      <c r="A29736">
        <f t="shared" si="930"/>
        <v>29734</v>
      </c>
      <c r="B29736" s="22">
        <v>0</v>
      </c>
      <c r="J29736" s="6">
        <f t="shared" si="929"/>
        <v>16272920094200.813</v>
      </c>
    </row>
    <row r="29737" spans="1:10" x14ac:dyDescent="0.25">
      <c r="A29737">
        <f t="shared" si="930"/>
        <v>29735</v>
      </c>
      <c r="B29737" s="22">
        <v>9228851.25</v>
      </c>
      <c r="J29737" s="6">
        <f t="shared" si="929"/>
        <v>26986783303237.406</v>
      </c>
    </row>
    <row r="29738" spans="1:10" x14ac:dyDescent="0.25">
      <c r="A29738">
        <f t="shared" si="930"/>
        <v>29736</v>
      </c>
      <c r="B29738" s="22">
        <v>0</v>
      </c>
      <c r="J29738" s="6">
        <f t="shared" si="929"/>
        <v>16272920094200.813</v>
      </c>
    </row>
    <row r="29739" spans="1:10" x14ac:dyDescent="0.25">
      <c r="A29739">
        <f t="shared" si="930"/>
        <v>29737</v>
      </c>
      <c r="B29739" s="22">
        <v>0</v>
      </c>
      <c r="J29739" s="6">
        <f t="shared" si="929"/>
        <v>16272920094200.813</v>
      </c>
    </row>
    <row r="29740" spans="1:10" x14ac:dyDescent="0.25">
      <c r="A29740">
        <f t="shared" si="930"/>
        <v>29738</v>
      </c>
      <c r="B29740" s="22">
        <v>8943680</v>
      </c>
      <c r="J29740" s="6">
        <f t="shared" si="929"/>
        <v>24105244819313.906</v>
      </c>
    </row>
    <row r="29741" spans="1:10" x14ac:dyDescent="0.25">
      <c r="A29741">
        <f t="shared" si="930"/>
        <v>29739</v>
      </c>
      <c r="B29741" s="22">
        <v>8143430</v>
      </c>
      <c r="J29741" s="6">
        <f t="shared" si="929"/>
        <v>16887655243524.369</v>
      </c>
    </row>
    <row r="29742" spans="1:10" x14ac:dyDescent="0.25">
      <c r="A29742">
        <f t="shared" si="930"/>
        <v>29740</v>
      </c>
      <c r="B29742" s="22">
        <v>0</v>
      </c>
      <c r="J29742" s="6">
        <f t="shared" si="929"/>
        <v>16272920094200.813</v>
      </c>
    </row>
    <row r="29743" spans="1:10" x14ac:dyDescent="0.25">
      <c r="A29743">
        <f t="shared" si="930"/>
        <v>29741</v>
      </c>
      <c r="B29743" s="22">
        <v>0</v>
      </c>
      <c r="J29743" s="6">
        <f t="shared" si="929"/>
        <v>16272920094200.813</v>
      </c>
    </row>
    <row r="29744" spans="1:10" x14ac:dyDescent="0.25">
      <c r="A29744">
        <f t="shared" si="930"/>
        <v>29742</v>
      </c>
      <c r="B29744" s="22">
        <v>9509178.0821917802</v>
      </c>
      <c r="J29744" s="6">
        <f t="shared" si="929"/>
        <v>29977895218721.488</v>
      </c>
    </row>
    <row r="29745" spans="1:10" x14ac:dyDescent="0.25">
      <c r="A29745">
        <f t="shared" si="930"/>
        <v>29743</v>
      </c>
      <c r="B29745" s="22">
        <v>3250000</v>
      </c>
      <c r="J29745" s="6">
        <f t="shared" si="929"/>
        <v>614610152858.7196</v>
      </c>
    </row>
    <row r="29746" spans="1:10" x14ac:dyDescent="0.25">
      <c r="A29746">
        <f t="shared" si="930"/>
        <v>29744</v>
      </c>
      <c r="B29746" s="22">
        <v>0</v>
      </c>
      <c r="J29746" s="6">
        <f t="shared" si="929"/>
        <v>16272920094200.813</v>
      </c>
    </row>
    <row r="29747" spans="1:10" x14ac:dyDescent="0.25">
      <c r="A29747">
        <f t="shared" si="930"/>
        <v>29745</v>
      </c>
      <c r="B29747" s="22">
        <v>0</v>
      </c>
      <c r="J29747" s="6">
        <f t="shared" si="929"/>
        <v>16272920094200.813</v>
      </c>
    </row>
    <row r="29748" spans="1:10" x14ac:dyDescent="0.25">
      <c r="A29748">
        <f t="shared" si="930"/>
        <v>29746</v>
      </c>
      <c r="B29748" s="22">
        <v>8143430</v>
      </c>
      <c r="J29748" s="6">
        <f t="shared" si="929"/>
        <v>16887655243524.369</v>
      </c>
    </row>
    <row r="29749" spans="1:10" x14ac:dyDescent="0.25">
      <c r="A29749">
        <f t="shared" si="930"/>
        <v>29747</v>
      </c>
      <c r="B29749" s="22">
        <v>0</v>
      </c>
      <c r="J29749" s="6">
        <f t="shared" si="929"/>
        <v>16272920094200.813</v>
      </c>
    </row>
    <row r="29750" spans="1:10" x14ac:dyDescent="0.25">
      <c r="A29750">
        <f t="shared" si="930"/>
        <v>29748</v>
      </c>
      <c r="B29750" s="22">
        <v>0</v>
      </c>
      <c r="J29750" s="6">
        <f t="shared" si="929"/>
        <v>16272920094200.813</v>
      </c>
    </row>
    <row r="29751" spans="1:10" x14ac:dyDescent="0.25">
      <c r="A29751">
        <f t="shared" si="930"/>
        <v>29749</v>
      </c>
      <c r="B29751" s="22">
        <v>0</v>
      </c>
      <c r="J29751" s="6">
        <f t="shared" si="929"/>
        <v>16272920094200.813</v>
      </c>
    </row>
    <row r="29752" spans="1:10" x14ac:dyDescent="0.25">
      <c r="A29752">
        <f t="shared" si="930"/>
        <v>29750</v>
      </c>
      <c r="B29752" s="22">
        <v>8943680</v>
      </c>
      <c r="J29752" s="6">
        <f t="shared" si="929"/>
        <v>24105244819313.906</v>
      </c>
    </row>
    <row r="29753" spans="1:10" x14ac:dyDescent="0.25">
      <c r="A29753">
        <f t="shared" si="930"/>
        <v>29751</v>
      </c>
      <c r="B29753" s="22">
        <v>0</v>
      </c>
      <c r="J29753" s="6">
        <f t="shared" si="929"/>
        <v>16272920094200.813</v>
      </c>
    </row>
    <row r="29754" spans="1:10" x14ac:dyDescent="0.25">
      <c r="A29754">
        <f t="shared" si="930"/>
        <v>29752</v>
      </c>
      <c r="B29754" s="22">
        <v>0</v>
      </c>
      <c r="J29754" s="6">
        <f t="shared" si="929"/>
        <v>16272920094200.813</v>
      </c>
    </row>
    <row r="29755" spans="1:10" x14ac:dyDescent="0.25">
      <c r="A29755">
        <f t="shared" si="930"/>
        <v>29753</v>
      </c>
      <c r="B29755" s="22">
        <v>0</v>
      </c>
      <c r="J29755" s="6">
        <f t="shared" si="929"/>
        <v>16272920094200.813</v>
      </c>
    </row>
    <row r="29756" spans="1:10" x14ac:dyDescent="0.25">
      <c r="A29756">
        <f t="shared" si="930"/>
        <v>29754</v>
      </c>
      <c r="B29756" s="22">
        <v>8143430</v>
      </c>
      <c r="J29756" s="6">
        <f t="shared" si="929"/>
        <v>16887655243524.369</v>
      </c>
    </row>
    <row r="29757" spans="1:10" x14ac:dyDescent="0.25">
      <c r="A29757">
        <f t="shared" si="930"/>
        <v>29755</v>
      </c>
      <c r="B29757" s="22">
        <v>17087110</v>
      </c>
      <c r="J29757" s="6">
        <f t="shared" si="929"/>
        <v>170384444013437.47</v>
      </c>
    </row>
    <row r="29758" spans="1:10" x14ac:dyDescent="0.25">
      <c r="A29758">
        <f t="shared" si="930"/>
        <v>29756</v>
      </c>
      <c r="B29758" s="22">
        <v>0</v>
      </c>
      <c r="J29758" s="6">
        <f t="shared" si="929"/>
        <v>16272920094200.813</v>
      </c>
    </row>
    <row r="29759" spans="1:10" x14ac:dyDescent="0.25">
      <c r="A29759">
        <f t="shared" si="930"/>
        <v>29757</v>
      </c>
      <c r="B29759" s="22">
        <v>8143430</v>
      </c>
      <c r="J29759" s="6">
        <f t="shared" si="929"/>
        <v>16887655243524.369</v>
      </c>
    </row>
    <row r="29760" spans="1:10" x14ac:dyDescent="0.25">
      <c r="A29760">
        <f t="shared" si="930"/>
        <v>29758</v>
      </c>
      <c r="B29760" s="22">
        <v>0</v>
      </c>
      <c r="J29760" s="6">
        <f t="shared" si="929"/>
        <v>16272920094200.813</v>
      </c>
    </row>
    <row r="29761" spans="1:10" x14ac:dyDescent="0.25">
      <c r="A29761">
        <f t="shared" si="930"/>
        <v>29759</v>
      </c>
      <c r="B29761" s="22">
        <v>0</v>
      </c>
      <c r="J29761" s="6">
        <f t="shared" si="929"/>
        <v>16272920094200.813</v>
      </c>
    </row>
    <row r="29762" spans="1:10" x14ac:dyDescent="0.25">
      <c r="A29762">
        <f t="shared" si="930"/>
        <v>29760</v>
      </c>
      <c r="B29762" s="22">
        <v>17087110</v>
      </c>
      <c r="J29762" s="6">
        <f t="shared" si="929"/>
        <v>170384444013437.47</v>
      </c>
    </row>
    <row r="29763" spans="1:10" x14ac:dyDescent="0.25">
      <c r="A29763">
        <f t="shared" si="930"/>
        <v>29761</v>
      </c>
      <c r="B29763" s="22">
        <v>0</v>
      </c>
      <c r="J29763" s="6">
        <f t="shared" ref="J29763:J29826" si="931">(B29763-$I$6)^2</f>
        <v>16272920094200.813</v>
      </c>
    </row>
    <row r="29764" spans="1:10" x14ac:dyDescent="0.25">
      <c r="A29764">
        <f t="shared" ref="A29764:A29827" si="932">A29763+1</f>
        <v>29762</v>
      </c>
      <c r="B29764" s="22">
        <v>8143430</v>
      </c>
      <c r="J29764" s="6">
        <f t="shared" si="931"/>
        <v>16887655243524.369</v>
      </c>
    </row>
    <row r="29765" spans="1:10" x14ac:dyDescent="0.25">
      <c r="A29765">
        <f t="shared" si="932"/>
        <v>29763</v>
      </c>
      <c r="B29765" s="22">
        <v>11393430</v>
      </c>
      <c r="J29765" s="6">
        <f t="shared" si="931"/>
        <v>54161640302182.273</v>
      </c>
    </row>
    <row r="29766" spans="1:10" x14ac:dyDescent="0.25">
      <c r="A29766">
        <f t="shared" si="932"/>
        <v>29764</v>
      </c>
      <c r="B29766" s="22">
        <v>8143430</v>
      </c>
      <c r="J29766" s="6">
        <f t="shared" si="931"/>
        <v>16887655243524.369</v>
      </c>
    </row>
    <row r="29767" spans="1:10" x14ac:dyDescent="0.25">
      <c r="A29767">
        <f t="shared" si="932"/>
        <v>29765</v>
      </c>
      <c r="B29767" s="22">
        <v>0</v>
      </c>
      <c r="J29767" s="6">
        <f t="shared" si="931"/>
        <v>16272920094200.813</v>
      </c>
    </row>
    <row r="29768" spans="1:10" x14ac:dyDescent="0.25">
      <c r="A29768">
        <f t="shared" si="932"/>
        <v>29766</v>
      </c>
      <c r="B29768" s="22">
        <v>11143430</v>
      </c>
      <c r="J29768" s="6">
        <f t="shared" si="931"/>
        <v>50544410682285.516</v>
      </c>
    </row>
    <row r="29769" spans="1:10" x14ac:dyDescent="0.25">
      <c r="A29769">
        <f t="shared" si="932"/>
        <v>29767</v>
      </c>
      <c r="B29769" s="22">
        <v>8943680</v>
      </c>
      <c r="J29769" s="6">
        <f t="shared" si="931"/>
        <v>24105244819313.906</v>
      </c>
    </row>
    <row r="29770" spans="1:10" x14ac:dyDescent="0.25">
      <c r="A29770">
        <f t="shared" si="932"/>
        <v>29768</v>
      </c>
      <c r="B29770" s="22">
        <v>0</v>
      </c>
      <c r="J29770" s="6">
        <f t="shared" si="931"/>
        <v>16272920094200.813</v>
      </c>
    </row>
    <row r="29771" spans="1:10" x14ac:dyDescent="0.25">
      <c r="A29771">
        <f t="shared" si="932"/>
        <v>29769</v>
      </c>
      <c r="B29771" s="22">
        <v>17087110</v>
      </c>
      <c r="J29771" s="6">
        <f t="shared" si="931"/>
        <v>170384444013437.47</v>
      </c>
    </row>
    <row r="29772" spans="1:10" x14ac:dyDescent="0.25">
      <c r="A29772">
        <f t="shared" si="932"/>
        <v>29770</v>
      </c>
      <c r="B29772" s="22">
        <v>0</v>
      </c>
      <c r="J29772" s="6">
        <f t="shared" si="931"/>
        <v>16272920094200.813</v>
      </c>
    </row>
    <row r="29773" spans="1:10" x14ac:dyDescent="0.25">
      <c r="A29773">
        <f t="shared" si="932"/>
        <v>29771</v>
      </c>
      <c r="B29773" s="22">
        <v>0</v>
      </c>
      <c r="J29773" s="6">
        <f t="shared" si="931"/>
        <v>16272920094200.813</v>
      </c>
    </row>
    <row r="29774" spans="1:10" x14ac:dyDescent="0.25">
      <c r="A29774">
        <f t="shared" si="932"/>
        <v>29772</v>
      </c>
      <c r="B29774" s="22">
        <v>17087110</v>
      </c>
      <c r="J29774" s="6">
        <f t="shared" si="931"/>
        <v>170384444013437.47</v>
      </c>
    </row>
    <row r="29775" spans="1:10" x14ac:dyDescent="0.25">
      <c r="A29775">
        <f t="shared" si="932"/>
        <v>29773</v>
      </c>
      <c r="B29775" s="22">
        <v>8943680</v>
      </c>
      <c r="J29775" s="6">
        <f t="shared" si="931"/>
        <v>24105244819313.906</v>
      </c>
    </row>
    <row r="29776" spans="1:10" x14ac:dyDescent="0.25">
      <c r="A29776">
        <f t="shared" si="932"/>
        <v>29774</v>
      </c>
      <c r="B29776" s="22">
        <v>8943680</v>
      </c>
      <c r="J29776" s="6">
        <f t="shared" si="931"/>
        <v>24105244819313.906</v>
      </c>
    </row>
    <row r="29777" spans="1:10" x14ac:dyDescent="0.25">
      <c r="A29777">
        <f t="shared" si="932"/>
        <v>29775</v>
      </c>
      <c r="B29777" s="22">
        <v>8143430</v>
      </c>
      <c r="J29777" s="6">
        <f t="shared" si="931"/>
        <v>16887655243524.369</v>
      </c>
    </row>
    <row r="29778" spans="1:10" x14ac:dyDescent="0.25">
      <c r="A29778">
        <f t="shared" si="932"/>
        <v>29776</v>
      </c>
      <c r="B29778" s="22">
        <v>0</v>
      </c>
      <c r="J29778" s="6">
        <f t="shared" si="931"/>
        <v>16272920094200.813</v>
      </c>
    </row>
    <row r="29779" spans="1:10" x14ac:dyDescent="0.25">
      <c r="A29779">
        <f t="shared" si="932"/>
        <v>29777</v>
      </c>
      <c r="B29779" s="22">
        <v>0</v>
      </c>
      <c r="J29779" s="6">
        <f t="shared" si="931"/>
        <v>16272920094200.813</v>
      </c>
    </row>
    <row r="29780" spans="1:10" x14ac:dyDescent="0.25">
      <c r="A29780">
        <f t="shared" si="932"/>
        <v>29778</v>
      </c>
      <c r="B29780" s="22">
        <v>3000000</v>
      </c>
      <c r="J29780" s="6">
        <f t="shared" si="931"/>
        <v>1069095532961.9576</v>
      </c>
    </row>
    <row r="29781" spans="1:10" x14ac:dyDescent="0.25">
      <c r="A29781">
        <f t="shared" si="932"/>
        <v>29779</v>
      </c>
      <c r="B29781" s="22">
        <v>8943680</v>
      </c>
      <c r="J29781" s="6">
        <f t="shared" si="931"/>
        <v>24105244819313.906</v>
      </c>
    </row>
    <row r="29782" spans="1:10" x14ac:dyDescent="0.25">
      <c r="A29782">
        <f t="shared" si="932"/>
        <v>29780</v>
      </c>
      <c r="B29782" s="22">
        <v>0</v>
      </c>
      <c r="J29782" s="6">
        <f t="shared" si="931"/>
        <v>16272920094200.813</v>
      </c>
    </row>
    <row r="29783" spans="1:10" x14ac:dyDescent="0.25">
      <c r="A29783">
        <f t="shared" si="932"/>
        <v>29781</v>
      </c>
      <c r="B29783" s="22">
        <v>0</v>
      </c>
      <c r="J29783" s="6">
        <f t="shared" si="931"/>
        <v>16272920094200.813</v>
      </c>
    </row>
    <row r="29784" spans="1:10" x14ac:dyDescent="0.25">
      <c r="A29784">
        <f t="shared" si="932"/>
        <v>29782</v>
      </c>
      <c r="B29784" s="22">
        <v>54335043.934246585</v>
      </c>
      <c r="J29784" s="6">
        <f t="shared" si="931"/>
        <v>2530197962460137.5</v>
      </c>
    </row>
    <row r="29785" spans="1:10" x14ac:dyDescent="0.25">
      <c r="A29785">
        <f t="shared" si="932"/>
        <v>29783</v>
      </c>
      <c r="B29785" s="22">
        <v>0</v>
      </c>
      <c r="J29785" s="6">
        <f t="shared" si="931"/>
        <v>16272920094200.813</v>
      </c>
    </row>
    <row r="29786" spans="1:10" x14ac:dyDescent="0.25">
      <c r="A29786">
        <f t="shared" si="932"/>
        <v>29784</v>
      </c>
      <c r="B29786" s="22">
        <v>0</v>
      </c>
      <c r="J29786" s="6">
        <f t="shared" si="931"/>
        <v>16272920094200.813</v>
      </c>
    </row>
    <row r="29787" spans="1:10" x14ac:dyDescent="0.25">
      <c r="A29787">
        <f t="shared" si="932"/>
        <v>29785</v>
      </c>
      <c r="B29787" s="22">
        <v>0</v>
      </c>
      <c r="J29787" s="6">
        <f t="shared" si="931"/>
        <v>16272920094200.813</v>
      </c>
    </row>
    <row r="29788" spans="1:10" x14ac:dyDescent="0.25">
      <c r="A29788">
        <f t="shared" si="932"/>
        <v>29786</v>
      </c>
      <c r="B29788" s="22">
        <v>8143430</v>
      </c>
      <c r="J29788" s="6">
        <f t="shared" si="931"/>
        <v>16887655243524.369</v>
      </c>
    </row>
    <row r="29789" spans="1:10" x14ac:dyDescent="0.25">
      <c r="A29789">
        <f t="shared" si="932"/>
        <v>29787</v>
      </c>
      <c r="B29789" s="22">
        <v>0</v>
      </c>
      <c r="J29789" s="6">
        <f t="shared" si="931"/>
        <v>16272920094200.813</v>
      </c>
    </row>
    <row r="29790" spans="1:10" x14ac:dyDescent="0.25">
      <c r="A29790">
        <f t="shared" si="932"/>
        <v>29788</v>
      </c>
      <c r="B29790" s="22">
        <v>0</v>
      </c>
      <c r="J29790" s="6">
        <f t="shared" si="931"/>
        <v>16272920094200.813</v>
      </c>
    </row>
    <row r="29791" spans="1:10" x14ac:dyDescent="0.25">
      <c r="A29791">
        <f t="shared" si="932"/>
        <v>29789</v>
      </c>
      <c r="B29791" s="22">
        <v>0</v>
      </c>
      <c r="J29791" s="6">
        <f t="shared" si="931"/>
        <v>16272920094200.813</v>
      </c>
    </row>
    <row r="29792" spans="1:10" x14ac:dyDescent="0.25">
      <c r="A29792">
        <f t="shared" si="932"/>
        <v>29790</v>
      </c>
      <c r="B29792" s="22">
        <v>0</v>
      </c>
      <c r="J29792" s="6">
        <f t="shared" si="931"/>
        <v>16272920094200.813</v>
      </c>
    </row>
    <row r="29793" spans="1:10" x14ac:dyDescent="0.25">
      <c r="A29793">
        <f t="shared" si="932"/>
        <v>29791</v>
      </c>
      <c r="B29793" s="22">
        <v>2008980.8219178081</v>
      </c>
      <c r="J29793" s="6">
        <f t="shared" si="931"/>
        <v>4100584250170.3423</v>
      </c>
    </row>
    <row r="29794" spans="1:10" x14ac:dyDescent="0.25">
      <c r="A29794">
        <f t="shared" si="932"/>
        <v>29792</v>
      </c>
      <c r="B29794" s="22">
        <v>0</v>
      </c>
      <c r="J29794" s="6">
        <f t="shared" si="931"/>
        <v>16272920094200.813</v>
      </c>
    </row>
    <row r="29795" spans="1:10" x14ac:dyDescent="0.25">
      <c r="A29795">
        <f t="shared" si="932"/>
        <v>29793</v>
      </c>
      <c r="B29795" s="22">
        <v>8143430</v>
      </c>
      <c r="J29795" s="6">
        <f t="shared" si="931"/>
        <v>16887655243524.369</v>
      </c>
    </row>
    <row r="29796" spans="1:10" x14ac:dyDescent="0.25">
      <c r="A29796">
        <f t="shared" si="932"/>
        <v>29794</v>
      </c>
      <c r="B29796" s="22">
        <v>0</v>
      </c>
      <c r="J29796" s="6">
        <f t="shared" si="931"/>
        <v>16272920094200.813</v>
      </c>
    </row>
    <row r="29797" spans="1:10" x14ac:dyDescent="0.25">
      <c r="A29797">
        <f t="shared" si="932"/>
        <v>29795</v>
      </c>
      <c r="B29797" s="22">
        <v>0</v>
      </c>
      <c r="J29797" s="6">
        <f t="shared" si="931"/>
        <v>16272920094200.813</v>
      </c>
    </row>
    <row r="29798" spans="1:10" x14ac:dyDescent="0.25">
      <c r="A29798">
        <f t="shared" si="932"/>
        <v>29796</v>
      </c>
      <c r="B29798" s="22">
        <v>8943680</v>
      </c>
      <c r="J29798" s="6">
        <f t="shared" si="931"/>
        <v>24105244819313.906</v>
      </c>
    </row>
    <row r="29799" spans="1:10" x14ac:dyDescent="0.25">
      <c r="A29799">
        <f t="shared" si="932"/>
        <v>29797</v>
      </c>
      <c r="B29799" s="22">
        <v>11943680</v>
      </c>
      <c r="J29799" s="6">
        <f t="shared" si="931"/>
        <v>62563500258075.047</v>
      </c>
    </row>
    <row r="29800" spans="1:10" x14ac:dyDescent="0.25">
      <c r="A29800">
        <f t="shared" si="932"/>
        <v>29798</v>
      </c>
      <c r="B29800" s="22">
        <v>11943680</v>
      </c>
      <c r="J29800" s="6">
        <f t="shared" si="931"/>
        <v>62563500258075.047</v>
      </c>
    </row>
    <row r="29801" spans="1:10" x14ac:dyDescent="0.25">
      <c r="A29801">
        <f t="shared" si="932"/>
        <v>29799</v>
      </c>
      <c r="B29801" s="22">
        <v>0</v>
      </c>
      <c r="J29801" s="6">
        <f t="shared" si="931"/>
        <v>16272920094200.813</v>
      </c>
    </row>
    <row r="29802" spans="1:10" x14ac:dyDescent="0.25">
      <c r="A29802">
        <f t="shared" si="932"/>
        <v>29800</v>
      </c>
      <c r="B29802" s="22">
        <v>0</v>
      </c>
      <c r="J29802" s="6">
        <f t="shared" si="931"/>
        <v>16272920094200.813</v>
      </c>
    </row>
    <row r="29803" spans="1:10" x14ac:dyDescent="0.25">
      <c r="A29803">
        <f t="shared" si="932"/>
        <v>29801</v>
      </c>
      <c r="B29803" s="22">
        <v>8143430</v>
      </c>
      <c r="J29803" s="6">
        <f t="shared" si="931"/>
        <v>16887655243524.369</v>
      </c>
    </row>
    <row r="29804" spans="1:10" x14ac:dyDescent="0.25">
      <c r="A29804">
        <f t="shared" si="932"/>
        <v>29802</v>
      </c>
      <c r="B29804" s="22">
        <v>8143430</v>
      </c>
      <c r="J29804" s="6">
        <f t="shared" si="931"/>
        <v>16887655243524.369</v>
      </c>
    </row>
    <row r="29805" spans="1:10" x14ac:dyDescent="0.25">
      <c r="A29805">
        <f t="shared" si="932"/>
        <v>29803</v>
      </c>
      <c r="B29805" s="22">
        <v>0</v>
      </c>
      <c r="J29805" s="6">
        <f t="shared" si="931"/>
        <v>16272920094200.813</v>
      </c>
    </row>
    <row r="29806" spans="1:10" x14ac:dyDescent="0.25">
      <c r="A29806">
        <f t="shared" si="932"/>
        <v>29804</v>
      </c>
      <c r="B29806" s="22">
        <v>17087110</v>
      </c>
      <c r="J29806" s="6">
        <f t="shared" si="931"/>
        <v>170384444013437.47</v>
      </c>
    </row>
    <row r="29807" spans="1:10" x14ac:dyDescent="0.25">
      <c r="A29807">
        <f t="shared" si="932"/>
        <v>29805</v>
      </c>
      <c r="B29807" s="22">
        <v>0</v>
      </c>
      <c r="J29807" s="6">
        <f t="shared" si="931"/>
        <v>16272920094200.813</v>
      </c>
    </row>
    <row r="29808" spans="1:10" x14ac:dyDescent="0.25">
      <c r="A29808">
        <f t="shared" si="932"/>
        <v>29806</v>
      </c>
      <c r="B29808" s="22">
        <v>0</v>
      </c>
      <c r="J29808" s="6">
        <f t="shared" si="931"/>
        <v>16272920094200.813</v>
      </c>
    </row>
    <row r="29809" spans="1:10" x14ac:dyDescent="0.25">
      <c r="A29809">
        <f t="shared" si="932"/>
        <v>29807</v>
      </c>
      <c r="B29809" s="22">
        <v>0</v>
      </c>
      <c r="J29809" s="6">
        <f t="shared" si="931"/>
        <v>16272920094200.813</v>
      </c>
    </row>
    <row r="29810" spans="1:10" x14ac:dyDescent="0.25">
      <c r="A29810">
        <f t="shared" si="932"/>
        <v>29808</v>
      </c>
      <c r="B29810" s="22">
        <v>0</v>
      </c>
      <c r="J29810" s="6">
        <f t="shared" si="931"/>
        <v>16272920094200.813</v>
      </c>
    </row>
    <row r="29811" spans="1:10" x14ac:dyDescent="0.25">
      <c r="A29811">
        <f t="shared" si="932"/>
        <v>29809</v>
      </c>
      <c r="B29811" s="22">
        <v>8143430</v>
      </c>
      <c r="J29811" s="6">
        <f t="shared" si="931"/>
        <v>16887655243524.369</v>
      </c>
    </row>
    <row r="29812" spans="1:10" x14ac:dyDescent="0.25">
      <c r="A29812">
        <f t="shared" si="932"/>
        <v>29810</v>
      </c>
      <c r="B29812" s="22">
        <v>8943680</v>
      </c>
      <c r="J29812" s="6">
        <f t="shared" si="931"/>
        <v>24105244819313.906</v>
      </c>
    </row>
    <row r="29813" spans="1:10" x14ac:dyDescent="0.25">
      <c r="A29813">
        <f t="shared" si="932"/>
        <v>29811</v>
      </c>
      <c r="B29813" s="22">
        <v>0</v>
      </c>
      <c r="J29813" s="6">
        <f t="shared" si="931"/>
        <v>16272920094200.813</v>
      </c>
    </row>
    <row r="29814" spans="1:10" x14ac:dyDescent="0.25">
      <c r="A29814">
        <f t="shared" si="932"/>
        <v>29812</v>
      </c>
      <c r="B29814" s="22">
        <v>8143430</v>
      </c>
      <c r="J29814" s="6">
        <f t="shared" si="931"/>
        <v>16887655243524.369</v>
      </c>
    </row>
    <row r="29815" spans="1:10" x14ac:dyDescent="0.25">
      <c r="A29815">
        <f t="shared" si="932"/>
        <v>29813</v>
      </c>
      <c r="B29815" s="22">
        <v>0</v>
      </c>
      <c r="J29815" s="6">
        <f t="shared" si="931"/>
        <v>16272920094200.813</v>
      </c>
    </row>
    <row r="29816" spans="1:10" x14ac:dyDescent="0.25">
      <c r="A29816">
        <f t="shared" si="932"/>
        <v>29814</v>
      </c>
      <c r="B29816" s="22">
        <v>0</v>
      </c>
      <c r="J29816" s="6">
        <f t="shared" si="931"/>
        <v>16272920094200.813</v>
      </c>
    </row>
    <row r="29817" spans="1:10" x14ac:dyDescent="0.25">
      <c r="A29817">
        <f t="shared" si="932"/>
        <v>29815</v>
      </c>
      <c r="B29817" s="22">
        <v>0</v>
      </c>
      <c r="J29817" s="6">
        <f t="shared" si="931"/>
        <v>16272920094200.813</v>
      </c>
    </row>
    <row r="29818" spans="1:10" x14ac:dyDescent="0.25">
      <c r="A29818">
        <f t="shared" si="932"/>
        <v>29816</v>
      </c>
      <c r="B29818" s="22">
        <v>0</v>
      </c>
      <c r="J29818" s="6">
        <f t="shared" si="931"/>
        <v>16272920094200.813</v>
      </c>
    </row>
    <row r="29819" spans="1:10" x14ac:dyDescent="0.25">
      <c r="A29819">
        <f t="shared" si="932"/>
        <v>29817</v>
      </c>
      <c r="B29819" s="22">
        <v>3000000</v>
      </c>
      <c r="J29819" s="6">
        <f t="shared" si="931"/>
        <v>1069095532961.9576</v>
      </c>
    </row>
    <row r="29820" spans="1:10" x14ac:dyDescent="0.25">
      <c r="A29820">
        <f t="shared" si="932"/>
        <v>29818</v>
      </c>
      <c r="B29820" s="22">
        <v>0</v>
      </c>
      <c r="J29820" s="6">
        <f t="shared" si="931"/>
        <v>16272920094200.813</v>
      </c>
    </row>
    <row r="29821" spans="1:10" x14ac:dyDescent="0.25">
      <c r="A29821">
        <f t="shared" si="932"/>
        <v>29819</v>
      </c>
      <c r="B29821" s="22">
        <v>0</v>
      </c>
      <c r="J29821" s="6">
        <f t="shared" si="931"/>
        <v>16272920094200.813</v>
      </c>
    </row>
    <row r="29822" spans="1:10" x14ac:dyDescent="0.25">
      <c r="A29822">
        <f t="shared" si="932"/>
        <v>29820</v>
      </c>
      <c r="B29822" s="22">
        <v>0</v>
      </c>
      <c r="J29822" s="6">
        <f t="shared" si="931"/>
        <v>16272920094200.813</v>
      </c>
    </row>
    <row r="29823" spans="1:10" x14ac:dyDescent="0.25">
      <c r="A29823">
        <f t="shared" si="932"/>
        <v>29821</v>
      </c>
      <c r="B29823" s="22">
        <v>0</v>
      </c>
      <c r="J29823" s="6">
        <f t="shared" si="931"/>
        <v>16272920094200.813</v>
      </c>
    </row>
    <row r="29824" spans="1:10" x14ac:dyDescent="0.25">
      <c r="A29824">
        <f t="shared" si="932"/>
        <v>29822</v>
      </c>
      <c r="B29824" s="22">
        <v>8143430</v>
      </c>
      <c r="J29824" s="6">
        <f t="shared" si="931"/>
        <v>16887655243524.369</v>
      </c>
    </row>
    <row r="29825" spans="1:10" x14ac:dyDescent="0.25">
      <c r="A29825">
        <f t="shared" si="932"/>
        <v>29823</v>
      </c>
      <c r="B29825" s="22">
        <v>269206.59999999998</v>
      </c>
      <c r="J29825" s="6">
        <f t="shared" si="931"/>
        <v>14173449181975.17</v>
      </c>
    </row>
    <row r="29826" spans="1:10" x14ac:dyDescent="0.25">
      <c r="A29826">
        <f t="shared" si="932"/>
        <v>29824</v>
      </c>
      <c r="B29826" s="22">
        <v>8143430</v>
      </c>
      <c r="J29826" s="6">
        <f t="shared" si="931"/>
        <v>16887655243524.369</v>
      </c>
    </row>
    <row r="29827" spans="1:10" x14ac:dyDescent="0.25">
      <c r="A29827">
        <f t="shared" si="932"/>
        <v>29825</v>
      </c>
      <c r="B29827" s="22">
        <v>17652608.08219178</v>
      </c>
      <c r="J29827" s="6">
        <f t="shared" ref="J29827:J29890" si="933">(B29827-$I$6)^2</f>
        <v>185467282507771.06</v>
      </c>
    </row>
    <row r="29828" spans="1:10" x14ac:dyDescent="0.25">
      <c r="A29828">
        <f t="shared" ref="A29828:A29891" si="934">A29827+1</f>
        <v>29826</v>
      </c>
      <c r="B29828" s="22">
        <v>0</v>
      </c>
      <c r="J29828" s="6">
        <f t="shared" si="933"/>
        <v>16272920094200.813</v>
      </c>
    </row>
    <row r="29829" spans="1:10" x14ac:dyDescent="0.25">
      <c r="A29829">
        <f t="shared" si="934"/>
        <v>29827</v>
      </c>
      <c r="B29829" s="22">
        <v>0</v>
      </c>
      <c r="J29829" s="6">
        <f t="shared" si="933"/>
        <v>16272920094200.813</v>
      </c>
    </row>
    <row r="29830" spans="1:10" x14ac:dyDescent="0.25">
      <c r="A29830">
        <f t="shared" si="934"/>
        <v>29828</v>
      </c>
      <c r="B29830" s="22">
        <v>0</v>
      </c>
      <c r="J29830" s="6">
        <f t="shared" si="933"/>
        <v>16272920094200.813</v>
      </c>
    </row>
    <row r="29831" spans="1:10" x14ac:dyDescent="0.25">
      <c r="A29831">
        <f t="shared" si="934"/>
        <v>29829</v>
      </c>
      <c r="B29831" s="22">
        <v>0</v>
      </c>
      <c r="J29831" s="6">
        <f t="shared" si="933"/>
        <v>16272920094200.813</v>
      </c>
    </row>
    <row r="29832" spans="1:10" x14ac:dyDescent="0.25">
      <c r="A29832">
        <f t="shared" si="934"/>
        <v>29830</v>
      </c>
      <c r="B29832" s="22">
        <v>8943680</v>
      </c>
      <c r="J29832" s="6">
        <f t="shared" si="933"/>
        <v>24105244819313.906</v>
      </c>
    </row>
    <row r="29833" spans="1:10" x14ac:dyDescent="0.25">
      <c r="A29833">
        <f t="shared" si="934"/>
        <v>29831</v>
      </c>
      <c r="B29833" s="22">
        <v>0</v>
      </c>
      <c r="J29833" s="6">
        <f t="shared" si="933"/>
        <v>16272920094200.813</v>
      </c>
    </row>
    <row r="29834" spans="1:10" x14ac:dyDescent="0.25">
      <c r="A29834">
        <f t="shared" si="934"/>
        <v>29832</v>
      </c>
      <c r="B29834" s="22">
        <v>3250000</v>
      </c>
      <c r="J29834" s="6">
        <f t="shared" si="933"/>
        <v>614610152858.7196</v>
      </c>
    </row>
    <row r="29835" spans="1:10" x14ac:dyDescent="0.25">
      <c r="A29835">
        <f t="shared" si="934"/>
        <v>29833</v>
      </c>
      <c r="B29835" s="22">
        <v>8143430</v>
      </c>
      <c r="J29835" s="6">
        <f t="shared" si="933"/>
        <v>16887655243524.369</v>
      </c>
    </row>
    <row r="29836" spans="1:10" x14ac:dyDescent="0.25">
      <c r="A29836">
        <f t="shared" si="934"/>
        <v>29834</v>
      </c>
      <c r="B29836" s="22">
        <v>0</v>
      </c>
      <c r="J29836" s="6">
        <f t="shared" si="933"/>
        <v>16272920094200.813</v>
      </c>
    </row>
    <row r="29837" spans="1:10" x14ac:dyDescent="0.25">
      <c r="A29837">
        <f t="shared" si="934"/>
        <v>29835</v>
      </c>
      <c r="B29837" s="22">
        <v>0</v>
      </c>
      <c r="J29837" s="6">
        <f t="shared" si="933"/>
        <v>16272920094200.813</v>
      </c>
    </row>
    <row r="29838" spans="1:10" x14ac:dyDescent="0.25">
      <c r="A29838">
        <f t="shared" si="934"/>
        <v>29836</v>
      </c>
      <c r="B29838" s="22">
        <v>17087110</v>
      </c>
      <c r="J29838" s="6">
        <f t="shared" si="933"/>
        <v>170384444013437.47</v>
      </c>
    </row>
    <row r="29839" spans="1:10" x14ac:dyDescent="0.25">
      <c r="A29839">
        <f t="shared" si="934"/>
        <v>29837</v>
      </c>
      <c r="B29839" s="22">
        <v>0</v>
      </c>
      <c r="J29839" s="6">
        <f t="shared" si="933"/>
        <v>16272920094200.813</v>
      </c>
    </row>
    <row r="29840" spans="1:10" x14ac:dyDescent="0.25">
      <c r="A29840">
        <f t="shared" si="934"/>
        <v>29838</v>
      </c>
      <c r="B29840" s="22">
        <v>8943680</v>
      </c>
      <c r="J29840" s="6">
        <f t="shared" si="933"/>
        <v>24105244819313.906</v>
      </c>
    </row>
    <row r="29841" spans="1:10" x14ac:dyDescent="0.25">
      <c r="A29841">
        <f t="shared" si="934"/>
        <v>29839</v>
      </c>
      <c r="B29841" s="22">
        <v>0</v>
      </c>
      <c r="J29841" s="6">
        <f t="shared" si="933"/>
        <v>16272920094200.813</v>
      </c>
    </row>
    <row r="29842" spans="1:10" x14ac:dyDescent="0.25">
      <c r="A29842">
        <f t="shared" si="934"/>
        <v>29840</v>
      </c>
      <c r="B29842" s="22">
        <v>0</v>
      </c>
      <c r="J29842" s="6">
        <f t="shared" si="933"/>
        <v>16272920094200.813</v>
      </c>
    </row>
    <row r="29843" spans="1:10" x14ac:dyDescent="0.25">
      <c r="A29843">
        <f t="shared" si="934"/>
        <v>29841</v>
      </c>
      <c r="B29843" s="22">
        <v>8943680</v>
      </c>
      <c r="J29843" s="6">
        <f t="shared" si="933"/>
        <v>24105244819313.906</v>
      </c>
    </row>
    <row r="29844" spans="1:10" x14ac:dyDescent="0.25">
      <c r="A29844">
        <f t="shared" si="934"/>
        <v>29842</v>
      </c>
      <c r="B29844" s="22">
        <v>0</v>
      </c>
      <c r="J29844" s="6">
        <f t="shared" si="933"/>
        <v>16272920094200.813</v>
      </c>
    </row>
    <row r="29845" spans="1:10" x14ac:dyDescent="0.25">
      <c r="A29845">
        <f t="shared" si="934"/>
        <v>29843</v>
      </c>
      <c r="B29845" s="22">
        <v>0</v>
      </c>
      <c r="J29845" s="6">
        <f t="shared" si="933"/>
        <v>16272920094200.813</v>
      </c>
    </row>
    <row r="29846" spans="1:10" x14ac:dyDescent="0.25">
      <c r="A29846">
        <f t="shared" si="934"/>
        <v>29844</v>
      </c>
      <c r="B29846" s="22">
        <v>8143430</v>
      </c>
      <c r="J29846" s="6">
        <f t="shared" si="933"/>
        <v>16887655243524.369</v>
      </c>
    </row>
    <row r="29847" spans="1:10" x14ac:dyDescent="0.25">
      <c r="A29847">
        <f t="shared" si="934"/>
        <v>29845</v>
      </c>
      <c r="B29847" s="22">
        <v>8143430</v>
      </c>
      <c r="J29847" s="6">
        <f t="shared" si="933"/>
        <v>16887655243524.369</v>
      </c>
    </row>
    <row r="29848" spans="1:10" x14ac:dyDescent="0.25">
      <c r="A29848">
        <f t="shared" si="934"/>
        <v>29846</v>
      </c>
      <c r="B29848" s="22">
        <v>11143430</v>
      </c>
      <c r="J29848" s="6">
        <f t="shared" si="933"/>
        <v>50544410682285.516</v>
      </c>
    </row>
    <row r="29849" spans="1:10" x14ac:dyDescent="0.25">
      <c r="A29849">
        <f t="shared" si="934"/>
        <v>29847</v>
      </c>
      <c r="B29849" s="22">
        <v>0</v>
      </c>
      <c r="J29849" s="6">
        <f t="shared" si="933"/>
        <v>16272920094200.813</v>
      </c>
    </row>
    <row r="29850" spans="1:10" x14ac:dyDescent="0.25">
      <c r="A29850">
        <f t="shared" si="934"/>
        <v>29848</v>
      </c>
      <c r="B29850" s="22">
        <v>0</v>
      </c>
      <c r="J29850" s="6">
        <f t="shared" si="933"/>
        <v>16272920094200.813</v>
      </c>
    </row>
    <row r="29851" spans="1:10" x14ac:dyDescent="0.25">
      <c r="A29851">
        <f t="shared" si="934"/>
        <v>29849</v>
      </c>
      <c r="B29851" s="22">
        <v>8143430</v>
      </c>
      <c r="J29851" s="6">
        <f t="shared" si="933"/>
        <v>16887655243524.369</v>
      </c>
    </row>
    <row r="29852" spans="1:10" x14ac:dyDescent="0.25">
      <c r="A29852">
        <f t="shared" si="934"/>
        <v>29850</v>
      </c>
      <c r="B29852" s="22">
        <v>0</v>
      </c>
      <c r="J29852" s="6">
        <f t="shared" si="933"/>
        <v>16272920094200.813</v>
      </c>
    </row>
    <row r="29853" spans="1:10" x14ac:dyDescent="0.25">
      <c r="A29853">
        <f t="shared" si="934"/>
        <v>29851</v>
      </c>
      <c r="B29853" s="22">
        <v>3250000</v>
      </c>
      <c r="J29853" s="6">
        <f t="shared" si="933"/>
        <v>614610152858.7196</v>
      </c>
    </row>
    <row r="29854" spans="1:10" x14ac:dyDescent="0.25">
      <c r="A29854">
        <f t="shared" si="934"/>
        <v>29852</v>
      </c>
      <c r="B29854" s="22">
        <v>0</v>
      </c>
      <c r="J29854" s="6">
        <f t="shared" si="933"/>
        <v>16272920094200.813</v>
      </c>
    </row>
    <row r="29855" spans="1:10" x14ac:dyDescent="0.25">
      <c r="A29855">
        <f t="shared" si="934"/>
        <v>29853</v>
      </c>
      <c r="B29855" s="22">
        <v>0</v>
      </c>
      <c r="J29855" s="6">
        <f t="shared" si="933"/>
        <v>16272920094200.813</v>
      </c>
    </row>
    <row r="29856" spans="1:10" x14ac:dyDescent="0.25">
      <c r="A29856">
        <f t="shared" si="934"/>
        <v>29854</v>
      </c>
      <c r="B29856" s="22">
        <v>17087110</v>
      </c>
      <c r="J29856" s="6">
        <f t="shared" si="933"/>
        <v>170384444013437.47</v>
      </c>
    </row>
    <row r="29857" spans="1:10" x14ac:dyDescent="0.25">
      <c r="A29857">
        <f t="shared" si="934"/>
        <v>29855</v>
      </c>
      <c r="B29857" s="22">
        <v>0</v>
      </c>
      <c r="J29857" s="6">
        <f t="shared" si="933"/>
        <v>16272920094200.813</v>
      </c>
    </row>
    <row r="29858" spans="1:10" x14ac:dyDescent="0.25">
      <c r="A29858">
        <f t="shared" si="934"/>
        <v>29856</v>
      </c>
      <c r="B29858" s="22">
        <v>0</v>
      </c>
      <c r="J29858" s="6">
        <f t="shared" si="933"/>
        <v>16272920094200.813</v>
      </c>
    </row>
    <row r="29859" spans="1:10" x14ac:dyDescent="0.25">
      <c r="A29859">
        <f t="shared" si="934"/>
        <v>29857</v>
      </c>
      <c r="B29859" s="22">
        <v>8143430</v>
      </c>
      <c r="J29859" s="6">
        <f t="shared" si="933"/>
        <v>16887655243524.369</v>
      </c>
    </row>
    <row r="29860" spans="1:10" x14ac:dyDescent="0.25">
      <c r="A29860">
        <f t="shared" si="934"/>
        <v>29858</v>
      </c>
      <c r="B29860" s="22">
        <v>0</v>
      </c>
      <c r="J29860" s="6">
        <f t="shared" si="933"/>
        <v>16272920094200.813</v>
      </c>
    </row>
    <row r="29861" spans="1:10" x14ac:dyDescent="0.25">
      <c r="A29861">
        <f t="shared" si="934"/>
        <v>29859</v>
      </c>
      <c r="B29861" s="22">
        <v>8143430</v>
      </c>
      <c r="J29861" s="6">
        <f t="shared" si="933"/>
        <v>16887655243524.369</v>
      </c>
    </row>
    <row r="29862" spans="1:10" x14ac:dyDescent="0.25">
      <c r="A29862">
        <f t="shared" si="934"/>
        <v>29860</v>
      </c>
      <c r="B29862" s="22">
        <v>0</v>
      </c>
      <c r="J29862" s="6">
        <f t="shared" si="933"/>
        <v>16272920094200.813</v>
      </c>
    </row>
    <row r="29863" spans="1:10" x14ac:dyDescent="0.25">
      <c r="A29863">
        <f t="shared" si="934"/>
        <v>29861</v>
      </c>
      <c r="B29863" s="22">
        <v>0</v>
      </c>
      <c r="J29863" s="6">
        <f t="shared" si="933"/>
        <v>16272920094200.813</v>
      </c>
    </row>
    <row r="29864" spans="1:10" x14ac:dyDescent="0.25">
      <c r="A29864">
        <f t="shared" si="934"/>
        <v>29862</v>
      </c>
      <c r="B29864" s="22">
        <v>8943680</v>
      </c>
      <c r="J29864" s="6">
        <f t="shared" si="933"/>
        <v>24105244819313.906</v>
      </c>
    </row>
    <row r="29865" spans="1:10" x14ac:dyDescent="0.25">
      <c r="A29865">
        <f t="shared" si="934"/>
        <v>29863</v>
      </c>
      <c r="B29865" s="22">
        <v>8143430</v>
      </c>
      <c r="J29865" s="6">
        <f t="shared" si="933"/>
        <v>16887655243524.369</v>
      </c>
    </row>
    <row r="29866" spans="1:10" x14ac:dyDescent="0.25">
      <c r="A29866">
        <f t="shared" si="934"/>
        <v>29864</v>
      </c>
      <c r="B29866" s="22">
        <v>3250000</v>
      </c>
      <c r="J29866" s="6">
        <f t="shared" si="933"/>
        <v>614610152858.7196</v>
      </c>
    </row>
    <row r="29867" spans="1:10" x14ac:dyDescent="0.25">
      <c r="A29867">
        <f t="shared" si="934"/>
        <v>29865</v>
      </c>
      <c r="B29867" s="22">
        <v>8143430</v>
      </c>
      <c r="J29867" s="6">
        <f t="shared" si="933"/>
        <v>16887655243524.369</v>
      </c>
    </row>
    <row r="29868" spans="1:10" x14ac:dyDescent="0.25">
      <c r="A29868">
        <f t="shared" si="934"/>
        <v>29866</v>
      </c>
      <c r="B29868" s="22">
        <v>8143430</v>
      </c>
      <c r="J29868" s="6">
        <f t="shared" si="933"/>
        <v>16887655243524.369</v>
      </c>
    </row>
    <row r="29869" spans="1:10" x14ac:dyDescent="0.25">
      <c r="A29869">
        <f t="shared" si="934"/>
        <v>29867</v>
      </c>
      <c r="B29869" s="22">
        <v>8943680</v>
      </c>
      <c r="J29869" s="6">
        <f t="shared" si="933"/>
        <v>24105244819313.906</v>
      </c>
    </row>
    <row r="29870" spans="1:10" x14ac:dyDescent="0.25">
      <c r="A29870">
        <f t="shared" si="934"/>
        <v>29868</v>
      </c>
      <c r="B29870" s="22">
        <v>8143430</v>
      </c>
      <c r="J29870" s="6">
        <f t="shared" si="933"/>
        <v>16887655243524.369</v>
      </c>
    </row>
    <row r="29871" spans="1:10" x14ac:dyDescent="0.25">
      <c r="A29871">
        <f t="shared" si="934"/>
        <v>29869</v>
      </c>
      <c r="B29871" s="22">
        <v>0</v>
      </c>
      <c r="J29871" s="6">
        <f t="shared" si="933"/>
        <v>16272920094200.813</v>
      </c>
    </row>
    <row r="29872" spans="1:10" x14ac:dyDescent="0.25">
      <c r="A29872">
        <f t="shared" si="934"/>
        <v>29870</v>
      </c>
      <c r="B29872" s="22">
        <v>0</v>
      </c>
      <c r="J29872" s="6">
        <f t="shared" si="933"/>
        <v>16272920094200.813</v>
      </c>
    </row>
    <row r="29873" spans="1:10" x14ac:dyDescent="0.25">
      <c r="A29873">
        <f t="shared" si="934"/>
        <v>29871</v>
      </c>
      <c r="B29873" s="22">
        <v>8943680</v>
      </c>
      <c r="J29873" s="6">
        <f t="shared" si="933"/>
        <v>24105244819313.906</v>
      </c>
    </row>
    <row r="29874" spans="1:10" x14ac:dyDescent="0.25">
      <c r="A29874">
        <f t="shared" si="934"/>
        <v>29872</v>
      </c>
      <c r="B29874" s="22">
        <v>0</v>
      </c>
      <c r="J29874" s="6">
        <f t="shared" si="933"/>
        <v>16272920094200.813</v>
      </c>
    </row>
    <row r="29875" spans="1:10" x14ac:dyDescent="0.25">
      <c r="A29875">
        <f t="shared" si="934"/>
        <v>29873</v>
      </c>
      <c r="B29875" s="22">
        <v>0</v>
      </c>
      <c r="J29875" s="6">
        <f t="shared" si="933"/>
        <v>16272920094200.813</v>
      </c>
    </row>
    <row r="29876" spans="1:10" x14ac:dyDescent="0.25">
      <c r="A29876">
        <f t="shared" si="934"/>
        <v>29874</v>
      </c>
      <c r="B29876" s="22">
        <v>0</v>
      </c>
      <c r="J29876" s="6">
        <f t="shared" si="933"/>
        <v>16272920094200.813</v>
      </c>
    </row>
    <row r="29877" spans="1:10" x14ac:dyDescent="0.25">
      <c r="A29877">
        <f t="shared" si="934"/>
        <v>29875</v>
      </c>
      <c r="B29877" s="22">
        <v>0</v>
      </c>
      <c r="J29877" s="6">
        <f t="shared" si="933"/>
        <v>16272920094200.813</v>
      </c>
    </row>
    <row r="29878" spans="1:10" x14ac:dyDescent="0.25">
      <c r="A29878">
        <f t="shared" si="934"/>
        <v>29876</v>
      </c>
      <c r="B29878" s="22">
        <v>0</v>
      </c>
      <c r="J29878" s="6">
        <f t="shared" si="933"/>
        <v>16272920094200.813</v>
      </c>
    </row>
    <row r="29879" spans="1:10" x14ac:dyDescent="0.25">
      <c r="A29879">
        <f t="shared" si="934"/>
        <v>29877</v>
      </c>
      <c r="B29879" s="22">
        <v>8943680</v>
      </c>
      <c r="J29879" s="6">
        <f t="shared" si="933"/>
        <v>24105244819313.906</v>
      </c>
    </row>
    <row r="29880" spans="1:10" x14ac:dyDescent="0.25">
      <c r="A29880">
        <f t="shared" si="934"/>
        <v>29878</v>
      </c>
      <c r="B29880" s="22">
        <v>0</v>
      </c>
      <c r="J29880" s="6">
        <f t="shared" si="933"/>
        <v>16272920094200.813</v>
      </c>
    </row>
    <row r="29881" spans="1:10" x14ac:dyDescent="0.25">
      <c r="A29881">
        <f t="shared" si="934"/>
        <v>29879</v>
      </c>
      <c r="B29881" s="22">
        <v>8943680</v>
      </c>
      <c r="J29881" s="6">
        <f t="shared" si="933"/>
        <v>24105244819313.906</v>
      </c>
    </row>
    <row r="29882" spans="1:10" x14ac:dyDescent="0.25">
      <c r="A29882">
        <f t="shared" si="934"/>
        <v>29880</v>
      </c>
      <c r="B29882" s="22">
        <v>8943680</v>
      </c>
      <c r="J29882" s="6">
        <f t="shared" si="933"/>
        <v>24105244819313.906</v>
      </c>
    </row>
    <row r="29883" spans="1:10" x14ac:dyDescent="0.25">
      <c r="A29883">
        <f t="shared" si="934"/>
        <v>29881</v>
      </c>
      <c r="B29883" s="22">
        <v>0</v>
      </c>
      <c r="J29883" s="6">
        <f t="shared" si="933"/>
        <v>16272920094200.813</v>
      </c>
    </row>
    <row r="29884" spans="1:10" x14ac:dyDescent="0.25">
      <c r="A29884">
        <f t="shared" si="934"/>
        <v>29882</v>
      </c>
      <c r="B29884" s="22">
        <v>8943680</v>
      </c>
      <c r="J29884" s="6">
        <f t="shared" si="933"/>
        <v>24105244819313.906</v>
      </c>
    </row>
    <row r="29885" spans="1:10" x14ac:dyDescent="0.25">
      <c r="A29885">
        <f t="shared" si="934"/>
        <v>29883</v>
      </c>
      <c r="B29885" s="22">
        <v>0</v>
      </c>
      <c r="J29885" s="6">
        <f t="shared" si="933"/>
        <v>16272920094200.813</v>
      </c>
    </row>
    <row r="29886" spans="1:10" x14ac:dyDescent="0.25">
      <c r="A29886">
        <f t="shared" si="934"/>
        <v>29884</v>
      </c>
      <c r="B29886" s="22">
        <v>8943680</v>
      </c>
      <c r="J29886" s="6">
        <f t="shared" si="933"/>
        <v>24105244819313.906</v>
      </c>
    </row>
    <row r="29887" spans="1:10" x14ac:dyDescent="0.25">
      <c r="A29887">
        <f t="shared" si="934"/>
        <v>29885</v>
      </c>
      <c r="B29887" s="22">
        <v>8943680</v>
      </c>
      <c r="J29887" s="6">
        <f t="shared" si="933"/>
        <v>24105244819313.906</v>
      </c>
    </row>
    <row r="29888" spans="1:10" x14ac:dyDescent="0.25">
      <c r="A29888">
        <f t="shared" si="934"/>
        <v>29886</v>
      </c>
      <c r="B29888" s="22">
        <v>0</v>
      </c>
      <c r="J29888" s="6">
        <f t="shared" si="933"/>
        <v>16272920094200.813</v>
      </c>
    </row>
    <row r="29889" spans="1:10" x14ac:dyDescent="0.25">
      <c r="A29889">
        <f t="shared" si="934"/>
        <v>29887</v>
      </c>
      <c r="B29889" s="22">
        <v>0</v>
      </c>
      <c r="J29889" s="6">
        <f t="shared" si="933"/>
        <v>16272920094200.813</v>
      </c>
    </row>
    <row r="29890" spans="1:10" x14ac:dyDescent="0.25">
      <c r="A29890">
        <f t="shared" si="934"/>
        <v>29888</v>
      </c>
      <c r="B29890" s="22">
        <v>54335043.934246585</v>
      </c>
      <c r="J29890" s="6">
        <f t="shared" si="933"/>
        <v>2530197962460137.5</v>
      </c>
    </row>
    <row r="29891" spans="1:10" x14ac:dyDescent="0.25">
      <c r="A29891">
        <f t="shared" si="934"/>
        <v>29889</v>
      </c>
      <c r="B29891" s="22">
        <v>8143430</v>
      </c>
      <c r="J29891" s="6">
        <f t="shared" ref="J29891:J29954" si="935">(B29891-$I$6)^2</f>
        <v>16887655243524.369</v>
      </c>
    </row>
    <row r="29892" spans="1:10" x14ac:dyDescent="0.25">
      <c r="A29892">
        <f t="shared" ref="A29892:A29955" si="936">A29891+1</f>
        <v>29890</v>
      </c>
      <c r="B29892" s="22">
        <v>0</v>
      </c>
      <c r="J29892" s="6">
        <f t="shared" si="935"/>
        <v>16272920094200.813</v>
      </c>
    </row>
    <row r="29893" spans="1:10" x14ac:dyDescent="0.25">
      <c r="A29893">
        <f t="shared" si="936"/>
        <v>29891</v>
      </c>
      <c r="B29893" s="22">
        <v>8943680</v>
      </c>
      <c r="J29893" s="6">
        <f t="shared" si="935"/>
        <v>24105244819313.906</v>
      </c>
    </row>
    <row r="29894" spans="1:10" x14ac:dyDescent="0.25">
      <c r="A29894">
        <f t="shared" si="936"/>
        <v>29892</v>
      </c>
      <c r="B29894" s="22">
        <v>8143430</v>
      </c>
      <c r="J29894" s="6">
        <f t="shared" si="935"/>
        <v>16887655243524.369</v>
      </c>
    </row>
    <row r="29895" spans="1:10" x14ac:dyDescent="0.25">
      <c r="A29895">
        <f t="shared" si="936"/>
        <v>29893</v>
      </c>
      <c r="B29895" s="22">
        <v>0</v>
      </c>
      <c r="J29895" s="6">
        <f t="shared" si="935"/>
        <v>16272920094200.813</v>
      </c>
    </row>
    <row r="29896" spans="1:10" x14ac:dyDescent="0.25">
      <c r="A29896">
        <f t="shared" si="936"/>
        <v>29894</v>
      </c>
      <c r="B29896" s="22">
        <v>8143430</v>
      </c>
      <c r="J29896" s="6">
        <f t="shared" si="935"/>
        <v>16887655243524.369</v>
      </c>
    </row>
    <row r="29897" spans="1:10" x14ac:dyDescent="0.25">
      <c r="A29897">
        <f t="shared" si="936"/>
        <v>29895</v>
      </c>
      <c r="B29897" s="22">
        <v>0</v>
      </c>
      <c r="J29897" s="6">
        <f t="shared" si="935"/>
        <v>16272920094200.813</v>
      </c>
    </row>
    <row r="29898" spans="1:10" x14ac:dyDescent="0.25">
      <c r="A29898">
        <f t="shared" si="936"/>
        <v>29896</v>
      </c>
      <c r="B29898" s="22">
        <v>0</v>
      </c>
      <c r="J29898" s="6">
        <f t="shared" si="935"/>
        <v>16272920094200.813</v>
      </c>
    </row>
    <row r="29899" spans="1:10" x14ac:dyDescent="0.25">
      <c r="A29899">
        <f t="shared" si="936"/>
        <v>29897</v>
      </c>
      <c r="B29899" s="22">
        <v>0</v>
      </c>
      <c r="J29899" s="6">
        <f t="shared" si="935"/>
        <v>16272920094200.813</v>
      </c>
    </row>
    <row r="29900" spans="1:10" x14ac:dyDescent="0.25">
      <c r="A29900">
        <f t="shared" si="936"/>
        <v>29898</v>
      </c>
      <c r="B29900" s="22">
        <v>11943680</v>
      </c>
      <c r="J29900" s="6">
        <f t="shared" si="935"/>
        <v>62563500258075.047</v>
      </c>
    </row>
    <row r="29901" spans="1:10" x14ac:dyDescent="0.25">
      <c r="A29901">
        <f t="shared" si="936"/>
        <v>29899</v>
      </c>
      <c r="B29901" s="22">
        <v>0</v>
      </c>
      <c r="J29901" s="6">
        <f t="shared" si="935"/>
        <v>16272920094200.813</v>
      </c>
    </row>
    <row r="29902" spans="1:10" x14ac:dyDescent="0.25">
      <c r="A29902">
        <f t="shared" si="936"/>
        <v>29900</v>
      </c>
      <c r="B29902" s="22">
        <v>0</v>
      </c>
      <c r="J29902" s="6">
        <f t="shared" si="935"/>
        <v>16272920094200.813</v>
      </c>
    </row>
    <row r="29903" spans="1:10" x14ac:dyDescent="0.25">
      <c r="A29903">
        <f t="shared" si="936"/>
        <v>29901</v>
      </c>
      <c r="B29903" s="22">
        <v>8943680</v>
      </c>
      <c r="J29903" s="6">
        <f t="shared" si="935"/>
        <v>24105244819313.906</v>
      </c>
    </row>
    <row r="29904" spans="1:10" x14ac:dyDescent="0.25">
      <c r="A29904">
        <f t="shared" si="936"/>
        <v>29902</v>
      </c>
      <c r="B29904" s="22">
        <v>0</v>
      </c>
      <c r="J29904" s="6">
        <f t="shared" si="935"/>
        <v>16272920094200.813</v>
      </c>
    </row>
    <row r="29905" spans="1:10" x14ac:dyDescent="0.25">
      <c r="A29905">
        <f t="shared" si="936"/>
        <v>29903</v>
      </c>
      <c r="B29905" s="22">
        <v>0</v>
      </c>
      <c r="J29905" s="6">
        <f t="shared" si="935"/>
        <v>16272920094200.813</v>
      </c>
    </row>
    <row r="29906" spans="1:10" x14ac:dyDescent="0.25">
      <c r="A29906">
        <f t="shared" si="936"/>
        <v>29904</v>
      </c>
      <c r="B29906" s="22">
        <v>8943680</v>
      </c>
      <c r="J29906" s="6">
        <f t="shared" si="935"/>
        <v>24105244819313.906</v>
      </c>
    </row>
    <row r="29907" spans="1:10" x14ac:dyDescent="0.25">
      <c r="A29907">
        <f t="shared" si="936"/>
        <v>29905</v>
      </c>
      <c r="B29907" s="22">
        <v>8943680</v>
      </c>
      <c r="J29907" s="6">
        <f t="shared" si="935"/>
        <v>24105244819313.906</v>
      </c>
    </row>
    <row r="29908" spans="1:10" x14ac:dyDescent="0.25">
      <c r="A29908">
        <f t="shared" si="936"/>
        <v>29906</v>
      </c>
      <c r="B29908" s="22">
        <v>0</v>
      </c>
      <c r="J29908" s="6">
        <f t="shared" si="935"/>
        <v>16272920094200.813</v>
      </c>
    </row>
    <row r="29909" spans="1:10" x14ac:dyDescent="0.25">
      <c r="A29909">
        <f t="shared" si="936"/>
        <v>29907</v>
      </c>
      <c r="B29909" s="22">
        <v>0</v>
      </c>
      <c r="J29909" s="6">
        <f t="shared" si="935"/>
        <v>16272920094200.813</v>
      </c>
    </row>
    <row r="29910" spans="1:10" x14ac:dyDescent="0.25">
      <c r="A29910">
        <f t="shared" si="936"/>
        <v>29908</v>
      </c>
      <c r="B29910" s="22">
        <v>17372281.25</v>
      </c>
      <c r="J29910" s="6">
        <f t="shared" si="935"/>
        <v>177910526722135.97</v>
      </c>
    </row>
    <row r="29911" spans="1:10" x14ac:dyDescent="0.25">
      <c r="A29911">
        <f t="shared" si="936"/>
        <v>29909</v>
      </c>
      <c r="B29911" s="22">
        <v>0</v>
      </c>
      <c r="J29911" s="6">
        <f t="shared" si="935"/>
        <v>16272920094200.813</v>
      </c>
    </row>
    <row r="29912" spans="1:10" x14ac:dyDescent="0.25">
      <c r="A29912">
        <f t="shared" si="936"/>
        <v>29910</v>
      </c>
      <c r="B29912" s="22">
        <v>0</v>
      </c>
      <c r="J29912" s="6">
        <f t="shared" si="935"/>
        <v>16272920094200.813</v>
      </c>
    </row>
    <row r="29913" spans="1:10" x14ac:dyDescent="0.25">
      <c r="A29913">
        <f t="shared" si="936"/>
        <v>29911</v>
      </c>
      <c r="B29913" s="22">
        <v>8943680</v>
      </c>
      <c r="J29913" s="6">
        <f t="shared" si="935"/>
        <v>24105244819313.906</v>
      </c>
    </row>
    <row r="29914" spans="1:10" x14ac:dyDescent="0.25">
      <c r="A29914">
        <f t="shared" si="936"/>
        <v>29912</v>
      </c>
      <c r="B29914" s="22">
        <v>8943680</v>
      </c>
      <c r="J29914" s="6">
        <f t="shared" si="935"/>
        <v>24105244819313.906</v>
      </c>
    </row>
    <row r="29915" spans="1:10" x14ac:dyDescent="0.25">
      <c r="A29915">
        <f t="shared" si="936"/>
        <v>29913</v>
      </c>
      <c r="B29915" s="22">
        <v>0</v>
      </c>
      <c r="J29915" s="6">
        <f t="shared" si="935"/>
        <v>16272920094200.813</v>
      </c>
    </row>
    <row r="29916" spans="1:10" x14ac:dyDescent="0.25">
      <c r="A29916">
        <f t="shared" si="936"/>
        <v>29914</v>
      </c>
      <c r="B29916" s="22">
        <v>0</v>
      </c>
      <c r="J29916" s="6">
        <f t="shared" si="935"/>
        <v>16272920094200.813</v>
      </c>
    </row>
    <row r="29917" spans="1:10" x14ac:dyDescent="0.25">
      <c r="A29917">
        <f t="shared" si="936"/>
        <v>29915</v>
      </c>
      <c r="B29917" s="22">
        <v>8143430</v>
      </c>
      <c r="J29917" s="6">
        <f t="shared" si="935"/>
        <v>16887655243524.369</v>
      </c>
    </row>
    <row r="29918" spans="1:10" x14ac:dyDescent="0.25">
      <c r="A29918">
        <f t="shared" si="936"/>
        <v>29916</v>
      </c>
      <c r="B29918" s="22">
        <v>8943680</v>
      </c>
      <c r="J29918" s="6">
        <f t="shared" si="935"/>
        <v>24105244819313.906</v>
      </c>
    </row>
    <row r="29919" spans="1:10" x14ac:dyDescent="0.25">
      <c r="A29919">
        <f t="shared" si="936"/>
        <v>29917</v>
      </c>
      <c r="B29919" s="22">
        <v>3250000</v>
      </c>
      <c r="J29919" s="6">
        <f t="shared" si="935"/>
        <v>614610152858.7196</v>
      </c>
    </row>
    <row r="29920" spans="1:10" x14ac:dyDescent="0.25">
      <c r="A29920">
        <f t="shared" si="936"/>
        <v>29918</v>
      </c>
      <c r="B29920" s="22">
        <v>0</v>
      </c>
      <c r="J29920" s="6">
        <f t="shared" si="935"/>
        <v>16272920094200.813</v>
      </c>
    </row>
    <row r="29921" spans="1:10" x14ac:dyDescent="0.25">
      <c r="A29921">
        <f t="shared" si="936"/>
        <v>29919</v>
      </c>
      <c r="B29921" s="22">
        <v>8943680</v>
      </c>
      <c r="J29921" s="6">
        <f t="shared" si="935"/>
        <v>24105244819313.906</v>
      </c>
    </row>
    <row r="29922" spans="1:10" x14ac:dyDescent="0.25">
      <c r="A29922">
        <f t="shared" si="936"/>
        <v>29920</v>
      </c>
      <c r="B29922" s="22">
        <v>0</v>
      </c>
      <c r="J29922" s="6">
        <f t="shared" si="935"/>
        <v>16272920094200.813</v>
      </c>
    </row>
    <row r="29923" spans="1:10" x14ac:dyDescent="0.25">
      <c r="A29923">
        <f t="shared" si="936"/>
        <v>29921</v>
      </c>
      <c r="B29923" s="22">
        <v>0</v>
      </c>
      <c r="J29923" s="6">
        <f t="shared" si="935"/>
        <v>16272920094200.813</v>
      </c>
    </row>
    <row r="29924" spans="1:10" x14ac:dyDescent="0.25">
      <c r="A29924">
        <f t="shared" si="936"/>
        <v>29922</v>
      </c>
      <c r="B29924" s="22">
        <v>0</v>
      </c>
      <c r="J29924" s="6">
        <f t="shared" si="935"/>
        <v>16272920094200.813</v>
      </c>
    </row>
    <row r="29925" spans="1:10" x14ac:dyDescent="0.25">
      <c r="A29925">
        <f t="shared" si="936"/>
        <v>29923</v>
      </c>
      <c r="B29925" s="22">
        <v>17087110</v>
      </c>
      <c r="J29925" s="6">
        <f t="shared" si="935"/>
        <v>170384444013437.47</v>
      </c>
    </row>
    <row r="29926" spans="1:10" x14ac:dyDescent="0.25">
      <c r="A29926">
        <f t="shared" si="936"/>
        <v>29924</v>
      </c>
      <c r="B29926" s="22">
        <v>0</v>
      </c>
      <c r="J29926" s="6">
        <f t="shared" si="935"/>
        <v>16272920094200.813</v>
      </c>
    </row>
    <row r="29927" spans="1:10" x14ac:dyDescent="0.25">
      <c r="A29927">
        <f t="shared" si="936"/>
        <v>29925</v>
      </c>
      <c r="B29927" s="22">
        <v>8943680</v>
      </c>
      <c r="J29927" s="6">
        <f t="shared" si="935"/>
        <v>24105244819313.906</v>
      </c>
    </row>
    <row r="29928" spans="1:10" x14ac:dyDescent="0.25">
      <c r="A29928">
        <f t="shared" si="936"/>
        <v>29926</v>
      </c>
      <c r="B29928" s="22">
        <v>0</v>
      </c>
      <c r="J29928" s="6">
        <f t="shared" si="935"/>
        <v>16272920094200.813</v>
      </c>
    </row>
    <row r="29929" spans="1:10" x14ac:dyDescent="0.25">
      <c r="A29929">
        <f t="shared" si="936"/>
        <v>29927</v>
      </c>
      <c r="B29929" s="22">
        <v>8143430</v>
      </c>
      <c r="J29929" s="6">
        <f t="shared" si="935"/>
        <v>16887655243524.369</v>
      </c>
    </row>
    <row r="29930" spans="1:10" x14ac:dyDescent="0.25">
      <c r="A29930">
        <f t="shared" si="936"/>
        <v>29928</v>
      </c>
      <c r="B29930" s="22">
        <v>0</v>
      </c>
      <c r="J29930" s="6">
        <f t="shared" si="935"/>
        <v>16272920094200.813</v>
      </c>
    </row>
    <row r="29931" spans="1:10" x14ac:dyDescent="0.25">
      <c r="A29931">
        <f t="shared" si="936"/>
        <v>29929</v>
      </c>
      <c r="B29931" s="22">
        <v>0</v>
      </c>
      <c r="J29931" s="6">
        <f t="shared" si="935"/>
        <v>16272920094200.813</v>
      </c>
    </row>
    <row r="29932" spans="1:10" x14ac:dyDescent="0.25">
      <c r="A29932">
        <f t="shared" si="936"/>
        <v>29930</v>
      </c>
      <c r="B29932" s="22">
        <v>8143430</v>
      </c>
      <c r="J29932" s="6">
        <f t="shared" si="935"/>
        <v>16887655243524.369</v>
      </c>
    </row>
    <row r="29933" spans="1:10" x14ac:dyDescent="0.25">
      <c r="A29933">
        <f t="shared" si="936"/>
        <v>29931</v>
      </c>
      <c r="B29933" s="22">
        <v>8143430</v>
      </c>
      <c r="J29933" s="6">
        <f t="shared" si="935"/>
        <v>16887655243524.369</v>
      </c>
    </row>
    <row r="29934" spans="1:10" x14ac:dyDescent="0.25">
      <c r="A29934">
        <f t="shared" si="936"/>
        <v>29932</v>
      </c>
      <c r="B29934" s="22">
        <v>0</v>
      </c>
      <c r="J29934" s="6">
        <f t="shared" si="935"/>
        <v>16272920094200.813</v>
      </c>
    </row>
    <row r="29935" spans="1:10" x14ac:dyDescent="0.25">
      <c r="A29935">
        <f t="shared" si="936"/>
        <v>29933</v>
      </c>
      <c r="B29935" s="22">
        <v>0</v>
      </c>
      <c r="J29935" s="6">
        <f t="shared" si="935"/>
        <v>16272920094200.813</v>
      </c>
    </row>
    <row r="29936" spans="1:10" x14ac:dyDescent="0.25">
      <c r="A29936">
        <f t="shared" si="936"/>
        <v>29934</v>
      </c>
      <c r="B29936" s="22">
        <v>12193680</v>
      </c>
      <c r="J29936" s="6">
        <f t="shared" si="935"/>
        <v>66580854877971.813</v>
      </c>
    </row>
    <row r="29937" spans="1:10" x14ac:dyDescent="0.25">
      <c r="A29937">
        <f t="shared" si="936"/>
        <v>29935</v>
      </c>
      <c r="B29937" s="22">
        <v>8943680</v>
      </c>
      <c r="J29937" s="6">
        <f t="shared" si="935"/>
        <v>24105244819313.906</v>
      </c>
    </row>
    <row r="29938" spans="1:10" x14ac:dyDescent="0.25">
      <c r="A29938">
        <f t="shared" si="936"/>
        <v>29936</v>
      </c>
      <c r="B29938" s="22">
        <v>8943680</v>
      </c>
      <c r="J29938" s="6">
        <f t="shared" si="935"/>
        <v>24105244819313.906</v>
      </c>
    </row>
    <row r="29939" spans="1:10" x14ac:dyDescent="0.25">
      <c r="A29939">
        <f t="shared" si="936"/>
        <v>29937</v>
      </c>
      <c r="B29939" s="22">
        <v>8143430</v>
      </c>
      <c r="J29939" s="6">
        <f t="shared" si="935"/>
        <v>16887655243524.369</v>
      </c>
    </row>
    <row r="29940" spans="1:10" x14ac:dyDescent="0.25">
      <c r="A29940">
        <f t="shared" si="936"/>
        <v>29938</v>
      </c>
      <c r="B29940" s="22">
        <v>0</v>
      </c>
      <c r="J29940" s="6">
        <f t="shared" si="935"/>
        <v>16272920094200.813</v>
      </c>
    </row>
    <row r="29941" spans="1:10" x14ac:dyDescent="0.25">
      <c r="A29941">
        <f t="shared" si="936"/>
        <v>29939</v>
      </c>
      <c r="B29941" s="22">
        <v>0</v>
      </c>
      <c r="J29941" s="6">
        <f t="shared" si="935"/>
        <v>16272920094200.813</v>
      </c>
    </row>
    <row r="29942" spans="1:10" x14ac:dyDescent="0.25">
      <c r="A29942">
        <f t="shared" si="936"/>
        <v>29940</v>
      </c>
      <c r="B29942" s="22">
        <v>8143430</v>
      </c>
      <c r="J29942" s="6">
        <f t="shared" si="935"/>
        <v>16887655243524.369</v>
      </c>
    </row>
    <row r="29943" spans="1:10" x14ac:dyDescent="0.25">
      <c r="A29943">
        <f t="shared" si="936"/>
        <v>29941</v>
      </c>
      <c r="B29943" s="22">
        <v>8943680</v>
      </c>
      <c r="J29943" s="6">
        <f t="shared" si="935"/>
        <v>24105244819313.906</v>
      </c>
    </row>
    <row r="29944" spans="1:10" x14ac:dyDescent="0.25">
      <c r="A29944">
        <f t="shared" si="936"/>
        <v>29942</v>
      </c>
      <c r="B29944" s="22">
        <v>8143430</v>
      </c>
      <c r="J29944" s="6">
        <f t="shared" si="935"/>
        <v>16887655243524.369</v>
      </c>
    </row>
    <row r="29945" spans="1:10" x14ac:dyDescent="0.25">
      <c r="A29945">
        <f t="shared" si="936"/>
        <v>29943</v>
      </c>
      <c r="B29945" s="22">
        <v>8943680</v>
      </c>
      <c r="J29945" s="6">
        <f t="shared" si="935"/>
        <v>24105244819313.906</v>
      </c>
    </row>
    <row r="29946" spans="1:10" x14ac:dyDescent="0.25">
      <c r="A29946">
        <f t="shared" si="936"/>
        <v>29944</v>
      </c>
      <c r="B29946" s="22">
        <v>0</v>
      </c>
      <c r="J29946" s="6">
        <f t="shared" si="935"/>
        <v>16272920094200.813</v>
      </c>
    </row>
    <row r="29947" spans="1:10" x14ac:dyDescent="0.25">
      <c r="A29947">
        <f t="shared" si="936"/>
        <v>29945</v>
      </c>
      <c r="B29947" s="22">
        <v>8943680</v>
      </c>
      <c r="J29947" s="6">
        <f t="shared" si="935"/>
        <v>24105244819313.906</v>
      </c>
    </row>
    <row r="29948" spans="1:10" x14ac:dyDescent="0.25">
      <c r="A29948">
        <f t="shared" si="936"/>
        <v>29946</v>
      </c>
      <c r="B29948" s="22">
        <v>13913209.5</v>
      </c>
      <c r="J29948" s="6">
        <f t="shared" si="935"/>
        <v>97599358077837.141</v>
      </c>
    </row>
    <row r="29949" spans="1:10" x14ac:dyDescent="0.25">
      <c r="A29949">
        <f t="shared" si="936"/>
        <v>29947</v>
      </c>
      <c r="B29949" s="22">
        <v>3000000</v>
      </c>
      <c r="J29949" s="6">
        <f t="shared" si="935"/>
        <v>1069095532961.9576</v>
      </c>
    </row>
    <row r="29950" spans="1:10" x14ac:dyDescent="0.25">
      <c r="A29950">
        <f t="shared" si="936"/>
        <v>29948</v>
      </c>
      <c r="B29950" s="22">
        <v>0</v>
      </c>
      <c r="J29950" s="6">
        <f t="shared" si="935"/>
        <v>16272920094200.813</v>
      </c>
    </row>
    <row r="29951" spans="1:10" x14ac:dyDescent="0.25">
      <c r="A29951">
        <f t="shared" si="936"/>
        <v>29949</v>
      </c>
      <c r="B29951" s="22">
        <v>0</v>
      </c>
      <c r="J29951" s="6">
        <f t="shared" si="935"/>
        <v>16272920094200.813</v>
      </c>
    </row>
    <row r="29952" spans="1:10" x14ac:dyDescent="0.25">
      <c r="A29952">
        <f t="shared" si="936"/>
        <v>29950</v>
      </c>
      <c r="B29952" s="22">
        <v>0</v>
      </c>
      <c r="J29952" s="6">
        <f t="shared" si="935"/>
        <v>16272920094200.813</v>
      </c>
    </row>
    <row r="29953" spans="1:10" x14ac:dyDescent="0.25">
      <c r="A29953">
        <f t="shared" si="936"/>
        <v>29951</v>
      </c>
      <c r="B29953" s="22">
        <v>0</v>
      </c>
      <c r="J29953" s="6">
        <f t="shared" si="935"/>
        <v>16272920094200.813</v>
      </c>
    </row>
    <row r="29954" spans="1:10" x14ac:dyDescent="0.25">
      <c r="A29954">
        <f t="shared" si="936"/>
        <v>29952</v>
      </c>
      <c r="B29954" s="22">
        <v>8143430</v>
      </c>
      <c r="J29954" s="6">
        <f t="shared" si="935"/>
        <v>16887655243524.369</v>
      </c>
    </row>
    <row r="29955" spans="1:10" x14ac:dyDescent="0.25">
      <c r="A29955">
        <f t="shared" si="936"/>
        <v>29953</v>
      </c>
      <c r="B29955" s="22">
        <v>0</v>
      </c>
      <c r="J29955" s="6">
        <f t="shared" ref="J29955:J30002" si="937">(B29955-$I$6)^2</f>
        <v>16272920094200.813</v>
      </c>
    </row>
    <row r="29956" spans="1:10" x14ac:dyDescent="0.25">
      <c r="A29956">
        <f t="shared" ref="A29956:A30002" si="938">A29955+1</f>
        <v>29954</v>
      </c>
      <c r="B29956" s="22">
        <v>0</v>
      </c>
      <c r="J29956" s="6">
        <f t="shared" si="937"/>
        <v>16272920094200.813</v>
      </c>
    </row>
    <row r="29957" spans="1:10" x14ac:dyDescent="0.25">
      <c r="A29957">
        <f t="shared" si="938"/>
        <v>29955</v>
      </c>
      <c r="B29957" s="22">
        <v>8943680</v>
      </c>
      <c r="J29957" s="6">
        <f t="shared" si="937"/>
        <v>24105244819313.906</v>
      </c>
    </row>
    <row r="29958" spans="1:10" x14ac:dyDescent="0.25">
      <c r="A29958">
        <f t="shared" si="938"/>
        <v>29956</v>
      </c>
      <c r="B29958" s="22">
        <v>0</v>
      </c>
      <c r="J29958" s="6">
        <f t="shared" si="937"/>
        <v>16272920094200.813</v>
      </c>
    </row>
    <row r="29959" spans="1:10" x14ac:dyDescent="0.25">
      <c r="A29959">
        <f t="shared" si="938"/>
        <v>29957</v>
      </c>
      <c r="B29959" s="22">
        <v>0</v>
      </c>
      <c r="J29959" s="6">
        <f t="shared" si="937"/>
        <v>16272920094200.813</v>
      </c>
    </row>
    <row r="29960" spans="1:10" x14ac:dyDescent="0.25">
      <c r="A29960">
        <f t="shared" si="938"/>
        <v>29958</v>
      </c>
      <c r="B29960" s="22">
        <v>0</v>
      </c>
      <c r="J29960" s="6">
        <f t="shared" si="937"/>
        <v>16272920094200.813</v>
      </c>
    </row>
    <row r="29961" spans="1:10" x14ac:dyDescent="0.25">
      <c r="A29961">
        <f t="shared" si="938"/>
        <v>29959</v>
      </c>
      <c r="B29961" s="22">
        <v>0</v>
      </c>
      <c r="J29961" s="6">
        <f t="shared" si="937"/>
        <v>16272920094200.813</v>
      </c>
    </row>
    <row r="29962" spans="1:10" x14ac:dyDescent="0.25">
      <c r="A29962">
        <f t="shared" si="938"/>
        <v>29960</v>
      </c>
      <c r="B29962" s="22">
        <v>0</v>
      </c>
      <c r="J29962" s="6">
        <f t="shared" si="937"/>
        <v>16272920094200.813</v>
      </c>
    </row>
    <row r="29963" spans="1:10" x14ac:dyDescent="0.25">
      <c r="A29963">
        <f t="shared" si="938"/>
        <v>29961</v>
      </c>
      <c r="B29963" s="22">
        <v>0</v>
      </c>
      <c r="J29963" s="6">
        <f t="shared" si="937"/>
        <v>16272920094200.813</v>
      </c>
    </row>
    <row r="29964" spans="1:10" x14ac:dyDescent="0.25">
      <c r="A29964">
        <f t="shared" si="938"/>
        <v>29962</v>
      </c>
      <c r="B29964" s="22">
        <v>0</v>
      </c>
      <c r="J29964" s="6">
        <f t="shared" si="937"/>
        <v>16272920094200.813</v>
      </c>
    </row>
    <row r="29965" spans="1:10" x14ac:dyDescent="0.25">
      <c r="A29965">
        <f t="shared" si="938"/>
        <v>29963</v>
      </c>
      <c r="B29965" s="22">
        <v>0</v>
      </c>
      <c r="J29965" s="6">
        <f t="shared" si="937"/>
        <v>16272920094200.813</v>
      </c>
    </row>
    <row r="29966" spans="1:10" x14ac:dyDescent="0.25">
      <c r="A29966">
        <f t="shared" si="938"/>
        <v>29964</v>
      </c>
      <c r="B29966" s="22">
        <v>0</v>
      </c>
      <c r="J29966" s="6">
        <f t="shared" si="937"/>
        <v>16272920094200.813</v>
      </c>
    </row>
    <row r="29967" spans="1:10" x14ac:dyDescent="0.25">
      <c r="A29967">
        <f t="shared" si="938"/>
        <v>29965</v>
      </c>
      <c r="B29967" s="22">
        <v>0</v>
      </c>
      <c r="J29967" s="6">
        <f t="shared" si="937"/>
        <v>16272920094200.813</v>
      </c>
    </row>
    <row r="29968" spans="1:10" x14ac:dyDescent="0.25">
      <c r="A29968">
        <f t="shared" si="938"/>
        <v>29966</v>
      </c>
      <c r="B29968" s="22">
        <v>285171.25</v>
      </c>
      <c r="J29968" s="6">
        <f t="shared" si="937"/>
        <v>14053497767724.313</v>
      </c>
    </row>
    <row r="29969" spans="1:10" x14ac:dyDescent="0.25">
      <c r="A29969">
        <f t="shared" si="938"/>
        <v>29967</v>
      </c>
      <c r="B29969" s="22">
        <v>8943680</v>
      </c>
      <c r="J29969" s="6">
        <f t="shared" si="937"/>
        <v>24105244819313.906</v>
      </c>
    </row>
    <row r="29970" spans="1:10" x14ac:dyDescent="0.25">
      <c r="A29970">
        <f t="shared" si="938"/>
        <v>29968</v>
      </c>
      <c r="B29970" s="22">
        <v>0</v>
      </c>
      <c r="J29970" s="6">
        <f t="shared" si="937"/>
        <v>16272920094200.813</v>
      </c>
    </row>
    <row r="29971" spans="1:10" x14ac:dyDescent="0.25">
      <c r="A29971">
        <f t="shared" si="938"/>
        <v>29969</v>
      </c>
      <c r="B29971" s="22">
        <v>0</v>
      </c>
      <c r="J29971" s="6">
        <f t="shared" si="937"/>
        <v>16272920094200.813</v>
      </c>
    </row>
    <row r="29972" spans="1:10" x14ac:dyDescent="0.25">
      <c r="A29972">
        <f t="shared" si="938"/>
        <v>29970</v>
      </c>
      <c r="B29972" s="22">
        <v>0</v>
      </c>
      <c r="J29972" s="6">
        <f t="shared" si="937"/>
        <v>16272920094200.813</v>
      </c>
    </row>
    <row r="29973" spans="1:10" x14ac:dyDescent="0.25">
      <c r="A29973">
        <f t="shared" si="938"/>
        <v>29971</v>
      </c>
      <c r="B29973" s="22">
        <v>8143430</v>
      </c>
      <c r="J29973" s="6">
        <f t="shared" si="937"/>
        <v>16887655243524.369</v>
      </c>
    </row>
    <row r="29974" spans="1:10" x14ac:dyDescent="0.25">
      <c r="A29974">
        <f t="shared" si="938"/>
        <v>29972</v>
      </c>
      <c r="B29974" s="22">
        <v>8943680</v>
      </c>
      <c r="J29974" s="6">
        <f t="shared" si="937"/>
        <v>24105244819313.906</v>
      </c>
    </row>
    <row r="29975" spans="1:10" x14ac:dyDescent="0.25">
      <c r="A29975">
        <f t="shared" si="938"/>
        <v>29973</v>
      </c>
      <c r="B29975" s="22">
        <v>0</v>
      </c>
      <c r="J29975" s="6">
        <f t="shared" si="937"/>
        <v>16272920094200.813</v>
      </c>
    </row>
    <row r="29976" spans="1:10" x14ac:dyDescent="0.25">
      <c r="A29976">
        <f t="shared" si="938"/>
        <v>29974</v>
      </c>
      <c r="B29976" s="22">
        <v>8943680</v>
      </c>
      <c r="J29976" s="6">
        <f t="shared" si="937"/>
        <v>24105244819313.906</v>
      </c>
    </row>
    <row r="29977" spans="1:10" x14ac:dyDescent="0.25">
      <c r="A29977">
        <f t="shared" si="938"/>
        <v>29975</v>
      </c>
      <c r="B29977" s="22">
        <v>3000000</v>
      </c>
      <c r="J29977" s="6">
        <f t="shared" si="937"/>
        <v>1069095532961.9576</v>
      </c>
    </row>
    <row r="29978" spans="1:10" x14ac:dyDescent="0.25">
      <c r="A29978">
        <f t="shared" si="938"/>
        <v>29976</v>
      </c>
      <c r="B29978" s="22">
        <v>8143430</v>
      </c>
      <c r="J29978" s="6">
        <f t="shared" si="937"/>
        <v>16887655243524.369</v>
      </c>
    </row>
    <row r="29979" spans="1:10" x14ac:dyDescent="0.25">
      <c r="A29979">
        <f t="shared" si="938"/>
        <v>29977</v>
      </c>
      <c r="B29979" s="22">
        <v>0</v>
      </c>
      <c r="J29979" s="6">
        <f t="shared" si="937"/>
        <v>16272920094200.813</v>
      </c>
    </row>
    <row r="29980" spans="1:10" x14ac:dyDescent="0.25">
      <c r="A29980">
        <f t="shared" si="938"/>
        <v>29978</v>
      </c>
      <c r="B29980" s="22">
        <v>0</v>
      </c>
      <c r="J29980" s="6">
        <f t="shared" si="937"/>
        <v>16272920094200.813</v>
      </c>
    </row>
    <row r="29981" spans="1:10" x14ac:dyDescent="0.25">
      <c r="A29981">
        <f t="shared" si="938"/>
        <v>29979</v>
      </c>
      <c r="B29981" s="22">
        <v>0</v>
      </c>
      <c r="J29981" s="6">
        <f t="shared" si="937"/>
        <v>16272920094200.813</v>
      </c>
    </row>
    <row r="29982" spans="1:10" x14ac:dyDescent="0.25">
      <c r="A29982">
        <f t="shared" si="938"/>
        <v>29980</v>
      </c>
      <c r="B29982" s="22">
        <v>0</v>
      </c>
      <c r="J29982" s="6">
        <f t="shared" si="937"/>
        <v>16272920094200.813</v>
      </c>
    </row>
    <row r="29983" spans="1:10" x14ac:dyDescent="0.25">
      <c r="A29983">
        <f t="shared" si="938"/>
        <v>29981</v>
      </c>
      <c r="B29983" s="22">
        <v>0</v>
      </c>
      <c r="J29983" s="6">
        <f t="shared" si="937"/>
        <v>16272920094200.813</v>
      </c>
    </row>
    <row r="29984" spans="1:10" x14ac:dyDescent="0.25">
      <c r="A29984">
        <f t="shared" si="938"/>
        <v>29982</v>
      </c>
      <c r="B29984" s="22">
        <v>0</v>
      </c>
      <c r="J29984" s="6">
        <f t="shared" si="937"/>
        <v>16272920094200.813</v>
      </c>
    </row>
    <row r="29985" spans="1:10" x14ac:dyDescent="0.25">
      <c r="A29985">
        <f t="shared" si="938"/>
        <v>29983</v>
      </c>
      <c r="B29985" s="22">
        <v>0</v>
      </c>
      <c r="J29985" s="6">
        <f t="shared" si="937"/>
        <v>16272920094200.813</v>
      </c>
    </row>
    <row r="29986" spans="1:10" x14ac:dyDescent="0.25">
      <c r="A29986">
        <f t="shared" si="938"/>
        <v>29984</v>
      </c>
      <c r="B29986" s="22">
        <v>8943680</v>
      </c>
      <c r="J29986" s="6">
        <f t="shared" si="937"/>
        <v>24105244819313.906</v>
      </c>
    </row>
    <row r="29987" spans="1:10" x14ac:dyDescent="0.25">
      <c r="A29987">
        <f t="shared" si="938"/>
        <v>29985</v>
      </c>
      <c r="B29987" s="22">
        <v>8943680</v>
      </c>
      <c r="J29987" s="6">
        <f t="shared" si="937"/>
        <v>24105244819313.906</v>
      </c>
    </row>
    <row r="29988" spans="1:10" x14ac:dyDescent="0.25">
      <c r="A29988">
        <f t="shared" si="938"/>
        <v>29986</v>
      </c>
      <c r="B29988" s="22">
        <v>0</v>
      </c>
      <c r="J29988" s="6">
        <f t="shared" si="937"/>
        <v>16272920094200.813</v>
      </c>
    </row>
    <row r="29989" spans="1:10" x14ac:dyDescent="0.25">
      <c r="A29989">
        <f t="shared" si="938"/>
        <v>29987</v>
      </c>
      <c r="B29989" s="22">
        <v>0</v>
      </c>
      <c r="J29989" s="6">
        <f t="shared" si="937"/>
        <v>16272920094200.813</v>
      </c>
    </row>
    <row r="29990" spans="1:10" x14ac:dyDescent="0.25">
      <c r="A29990">
        <f t="shared" si="938"/>
        <v>29988</v>
      </c>
      <c r="B29990" s="22">
        <v>8143430</v>
      </c>
      <c r="J29990" s="6">
        <f t="shared" si="937"/>
        <v>16887655243524.369</v>
      </c>
    </row>
    <row r="29991" spans="1:10" x14ac:dyDescent="0.25">
      <c r="A29991">
        <f t="shared" si="938"/>
        <v>29989</v>
      </c>
      <c r="B29991" s="22">
        <v>3250000</v>
      </c>
      <c r="J29991" s="6">
        <f t="shared" si="937"/>
        <v>614610152858.7196</v>
      </c>
    </row>
    <row r="29992" spans="1:10" x14ac:dyDescent="0.25">
      <c r="A29992">
        <f t="shared" si="938"/>
        <v>29990</v>
      </c>
      <c r="B29992" s="22">
        <v>8943680</v>
      </c>
      <c r="J29992" s="6">
        <f t="shared" si="937"/>
        <v>24105244819313.906</v>
      </c>
    </row>
    <row r="29993" spans="1:10" x14ac:dyDescent="0.25">
      <c r="A29993">
        <f t="shared" si="938"/>
        <v>29991</v>
      </c>
      <c r="B29993" s="22">
        <v>8943680</v>
      </c>
      <c r="J29993" s="6">
        <f t="shared" si="937"/>
        <v>24105244819313.906</v>
      </c>
    </row>
    <row r="29994" spans="1:10" x14ac:dyDescent="0.25">
      <c r="A29994">
        <f t="shared" si="938"/>
        <v>29992</v>
      </c>
      <c r="B29994" s="22">
        <v>0</v>
      </c>
      <c r="J29994" s="6">
        <f t="shared" si="937"/>
        <v>16272920094200.813</v>
      </c>
    </row>
    <row r="29995" spans="1:10" x14ac:dyDescent="0.25">
      <c r="A29995">
        <f t="shared" si="938"/>
        <v>29993</v>
      </c>
      <c r="B29995" s="22">
        <v>0</v>
      </c>
      <c r="J29995" s="6">
        <f t="shared" si="937"/>
        <v>16272920094200.813</v>
      </c>
    </row>
    <row r="29996" spans="1:10" x14ac:dyDescent="0.25">
      <c r="A29996">
        <f t="shared" si="938"/>
        <v>29994</v>
      </c>
      <c r="B29996" s="22">
        <v>0</v>
      </c>
      <c r="J29996" s="6">
        <f t="shared" si="937"/>
        <v>16272920094200.813</v>
      </c>
    </row>
    <row r="29997" spans="1:10" x14ac:dyDescent="0.25">
      <c r="A29997">
        <f t="shared" si="938"/>
        <v>29995</v>
      </c>
      <c r="B29997" s="22">
        <v>0</v>
      </c>
      <c r="J29997" s="6">
        <f t="shared" si="937"/>
        <v>16272920094200.813</v>
      </c>
    </row>
    <row r="29998" spans="1:10" x14ac:dyDescent="0.25">
      <c r="A29998">
        <f t="shared" si="938"/>
        <v>29996</v>
      </c>
      <c r="B29998" s="22">
        <v>0</v>
      </c>
      <c r="J29998" s="6">
        <f t="shared" si="937"/>
        <v>16272920094200.813</v>
      </c>
    </row>
    <row r="29999" spans="1:10" x14ac:dyDescent="0.25">
      <c r="A29999">
        <f t="shared" si="938"/>
        <v>29997</v>
      </c>
      <c r="B29999" s="22">
        <v>0</v>
      </c>
      <c r="J29999" s="6">
        <f t="shared" si="937"/>
        <v>16272920094200.813</v>
      </c>
    </row>
    <row r="30000" spans="1:10" x14ac:dyDescent="0.25">
      <c r="A30000">
        <f t="shared" si="938"/>
        <v>29998</v>
      </c>
      <c r="B30000" s="22">
        <v>0</v>
      </c>
      <c r="J30000" s="6">
        <f t="shared" si="937"/>
        <v>16272920094200.813</v>
      </c>
    </row>
    <row r="30001" spans="1:10" x14ac:dyDescent="0.25">
      <c r="A30001">
        <f t="shared" si="938"/>
        <v>29999</v>
      </c>
      <c r="B30001" s="22">
        <v>0</v>
      </c>
      <c r="J30001" s="6">
        <f t="shared" si="937"/>
        <v>16272920094200.813</v>
      </c>
    </row>
    <row r="30002" spans="1:10" x14ac:dyDescent="0.25">
      <c r="A30002">
        <f t="shared" si="938"/>
        <v>30000</v>
      </c>
      <c r="B30002" s="22">
        <v>0</v>
      </c>
      <c r="J30002" s="6">
        <f t="shared" si="937"/>
        <v>16272920094200.813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Macro1">
                <anchor moveWithCells="1">
                  <from>
                    <xdr:col>3</xdr:col>
                    <xdr:colOff>276225</xdr:colOff>
                    <xdr:row>7</xdr:row>
                    <xdr:rowOff>85725</xdr:rowOff>
                  </from>
                  <to>
                    <xdr:col>4</xdr:col>
                    <xdr:colOff>695325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P1379"/>
  <sheetViews>
    <sheetView workbookViewId="0">
      <selection activeCell="H35" sqref="H35"/>
    </sheetView>
  </sheetViews>
  <sheetFormatPr defaultRowHeight="15" outlineLevelCol="1" x14ac:dyDescent="0.25"/>
  <cols>
    <col min="1" max="1" width="24.7109375" bestFit="1" customWidth="1"/>
    <col min="2" max="2" width="14" bestFit="1" customWidth="1"/>
    <col min="3" max="3" width="15.7109375" customWidth="1"/>
    <col min="4" max="4" width="7.28515625" customWidth="1"/>
    <col min="5" max="5" width="14.140625" customWidth="1"/>
    <col min="6" max="6" width="4.42578125" customWidth="1"/>
    <col min="7" max="7" width="24.85546875" customWidth="1"/>
    <col min="8" max="8" width="18.28515625" customWidth="1"/>
    <col min="9" max="9" width="10.85546875" customWidth="1" outlineLevel="1"/>
    <col min="10" max="10" width="12.28515625" customWidth="1"/>
    <col min="11" max="11" width="12" customWidth="1"/>
    <col min="12" max="12" width="3" customWidth="1"/>
    <col min="13" max="13" width="13.7109375" customWidth="1"/>
    <col min="14" max="15" width="18" customWidth="1"/>
    <col min="16" max="16" width="12" customWidth="1"/>
    <col min="17" max="17" width="3.28515625" customWidth="1"/>
  </cols>
  <sheetData>
    <row r="1" spans="1:16" x14ac:dyDescent="0.25">
      <c r="A1" s="341" t="s">
        <v>883</v>
      </c>
      <c r="B1" s="342">
        <v>1</v>
      </c>
      <c r="C1" s="343">
        <v>2</v>
      </c>
      <c r="G1" s="354" t="s">
        <v>1010</v>
      </c>
      <c r="H1" s="355">
        <f>MIN(C12:C230)</f>
        <v>1783</v>
      </c>
    </row>
    <row r="2" spans="1:16" x14ac:dyDescent="0.25">
      <c r="A2" s="344" t="s">
        <v>1063</v>
      </c>
      <c r="B2" s="247">
        <f>SUMIFS($C$12:$C$230,$E$12:$E$230,"акция",$D$12:$D$230,$B$1)/SUMIFS($C$12:$C$230,$D$12:$D$230,1)</f>
        <v>0</v>
      </c>
      <c r="C2" s="435">
        <f>SUMIFS($C$12:$C$230,$E$12:$E$230,"акция",$D$12:$D$230,$C$1)/SUMIFS($C$12:$C$230,$D$12:$D$230,1)</f>
        <v>0</v>
      </c>
      <c r="G2" s="310" t="s">
        <v>1011</v>
      </c>
      <c r="H2" s="327">
        <f>MAX(C12:C230)</f>
        <v>996198</v>
      </c>
    </row>
    <row r="3" spans="1:16" x14ac:dyDescent="0.25">
      <c r="A3" s="344" t="s">
        <v>670</v>
      </c>
      <c r="B3" s="421">
        <v>0.19170000000000001</v>
      </c>
      <c r="C3" s="436">
        <v>0.19170000000000001</v>
      </c>
      <c r="G3" s="310" t="s">
        <v>679</v>
      </c>
      <c r="H3" s="327">
        <f>COUNTA(A12:A230)</f>
        <v>217</v>
      </c>
    </row>
    <row r="4" spans="1:16" x14ac:dyDescent="0.25">
      <c r="A4" s="345" t="s">
        <v>1064</v>
      </c>
      <c r="B4" s="340">
        <f>B7*B5*(1-35%*(1-B2))</f>
        <v>8108595.625</v>
      </c>
      <c r="C4" s="346">
        <f>C7*C5*(1-35%*(1-C2))</f>
        <v>18130803.600000001</v>
      </c>
      <c r="D4" s="22"/>
      <c r="G4" s="310" t="s">
        <v>1065</v>
      </c>
      <c r="H4" s="327">
        <f>IF(H3&lt;50000,10,100)</f>
        <v>10</v>
      </c>
    </row>
    <row r="5" spans="1:16" x14ac:dyDescent="0.25">
      <c r="A5" s="344" t="s">
        <v>934</v>
      </c>
      <c r="B5" s="248">
        <f>IFERROR(VLOOKUP(H8,N12:$P$3668,B6,1)+1,0)</f>
        <v>25</v>
      </c>
      <c r="C5" s="347">
        <f>IFERROR(VLOOKUP(H8,O15:$Q$3668,C6,1)+1,0)</f>
        <v>28</v>
      </c>
      <c r="D5" s="22"/>
      <c r="G5" s="310" t="s">
        <v>1066</v>
      </c>
      <c r="H5" s="327">
        <f>(H2-H1)/H4</f>
        <v>99441.5</v>
      </c>
    </row>
    <row r="6" spans="1:16" x14ac:dyDescent="0.25">
      <c r="A6" s="348" t="s">
        <v>933</v>
      </c>
      <c r="B6" s="249">
        <v>3</v>
      </c>
      <c r="C6" s="347">
        <v>2</v>
      </c>
      <c r="G6" s="356" t="s">
        <v>676</v>
      </c>
      <c r="H6" s="329">
        <f>SUM(C12:C230)</f>
        <v>111373694.26000001</v>
      </c>
    </row>
    <row r="7" spans="1:16" x14ac:dyDescent="0.25">
      <c r="A7" s="344" t="s">
        <v>603</v>
      </c>
      <c r="B7" s="250">
        <f>H16</f>
        <v>498990.5</v>
      </c>
      <c r="C7" s="349">
        <f>H21</f>
        <v>996198</v>
      </c>
      <c r="G7" s="360" t="s">
        <v>677</v>
      </c>
      <c r="H7" s="359">
        <f>SUM(B4:C4)</f>
        <v>26239399.225000001</v>
      </c>
    </row>
    <row r="8" spans="1:16" ht="15.75" thickBot="1" x14ac:dyDescent="0.3">
      <c r="A8" s="344" t="s">
        <v>678</v>
      </c>
      <c r="B8" s="219">
        <f>SUM(J12:J16)</f>
        <v>102</v>
      </c>
      <c r="C8" s="350">
        <f>SUM(J17:J21)</f>
        <v>115</v>
      </c>
      <c r="G8" s="357" t="s">
        <v>889</v>
      </c>
      <c r="H8" s="358">
        <f>'Вводные данные и сценарии'!B6</f>
        <v>0.9</v>
      </c>
    </row>
    <row r="9" spans="1:16" ht="15.75" thickBot="1" x14ac:dyDescent="0.3">
      <c r="A9" s="351" t="s">
        <v>932</v>
      </c>
      <c r="B9" s="352">
        <f>B8*B3</f>
        <v>19.5534</v>
      </c>
      <c r="C9" s="353">
        <f>C8*C3</f>
        <v>22.045500000000001</v>
      </c>
      <c r="P9" s="22"/>
    </row>
    <row r="10" spans="1:16" x14ac:dyDescent="0.25">
      <c r="P10" s="22"/>
    </row>
    <row r="11" spans="1:16" ht="58.5" customHeight="1" x14ac:dyDescent="0.25">
      <c r="A11" s="339" t="s">
        <v>596</v>
      </c>
      <c r="B11" s="339" t="s">
        <v>595</v>
      </c>
      <c r="C11" s="339" t="s">
        <v>1069</v>
      </c>
      <c r="D11" s="339" t="s">
        <v>1061</v>
      </c>
      <c r="E11" s="339" t="s">
        <v>998</v>
      </c>
      <c r="G11" s="339" t="s">
        <v>883</v>
      </c>
      <c r="H11" s="339" t="s">
        <v>1062</v>
      </c>
      <c r="I11" s="339" t="s">
        <v>1012</v>
      </c>
      <c r="J11" s="339" t="s">
        <v>1013</v>
      </c>
      <c r="K11" s="339" t="s">
        <v>1061</v>
      </c>
      <c r="M11" s="339" t="s">
        <v>934</v>
      </c>
      <c r="N11" s="339" t="s">
        <v>1067</v>
      </c>
      <c r="O11" s="339" t="s">
        <v>1068</v>
      </c>
      <c r="P11" s="339" t="s">
        <v>1012</v>
      </c>
    </row>
    <row r="12" spans="1:16" x14ac:dyDescent="0.25">
      <c r="A12" t="s">
        <v>118</v>
      </c>
      <c r="B12" t="s">
        <v>117</v>
      </c>
      <c r="C12" s="22">
        <v>418673</v>
      </c>
      <c r="D12">
        <f t="shared" ref="D12:D75" si="0">IFERROR(VLOOKUP(C12,$H$12:$K$21,4,1),1)</f>
        <v>1</v>
      </c>
      <c r="E12" s="6" t="s">
        <v>999</v>
      </c>
      <c r="G12" s="68">
        <v>1</v>
      </c>
      <c r="H12" s="69">
        <f>H1+H5</f>
        <v>101224.5</v>
      </c>
      <c r="I12" s="69">
        <f>FREQUENCY($C$12:$C$10193,H12:$H$114)</f>
        <v>23</v>
      </c>
      <c r="J12" s="70">
        <f>I12</f>
        <v>23</v>
      </c>
      <c r="K12" s="70">
        <v>1</v>
      </c>
      <c r="M12" s="26">
        <v>1</v>
      </c>
      <c r="N12" s="251">
        <f>_xlfn.POISSON.DIST(M12,$B$9,1)</f>
        <v>6.6214019425751399E-8</v>
      </c>
      <c r="O12" s="251">
        <f t="shared" ref="O12:O75" si="1">_xlfn.POISSON.DIST(M12,$C$9,1)</f>
        <v>6.1425278510839598E-9</v>
      </c>
      <c r="P12" s="26">
        <v>1</v>
      </c>
    </row>
    <row r="13" spans="1:16" x14ac:dyDescent="0.25">
      <c r="A13" t="s">
        <v>137</v>
      </c>
      <c r="B13" t="s">
        <v>136</v>
      </c>
      <c r="C13" s="22">
        <v>322000</v>
      </c>
      <c r="D13">
        <f t="shared" si="0"/>
        <v>1</v>
      </c>
      <c r="E13" s="6" t="s">
        <v>999</v>
      </c>
      <c r="G13" s="71">
        <f>G12+1</f>
        <v>2</v>
      </c>
      <c r="H13" s="72">
        <f t="shared" ref="H13:H20" si="2">H12+$H$5</f>
        <v>200666</v>
      </c>
      <c r="I13" s="72">
        <f>FREQUENCY($C$12:$C$10193,H13:$H$114)</f>
        <v>38</v>
      </c>
      <c r="J13" s="74">
        <f t="shared" ref="J13:J21" si="3">I13-I12</f>
        <v>15</v>
      </c>
      <c r="K13" s="74">
        <v>1</v>
      </c>
      <c r="M13" s="26">
        <f>M12+1</f>
        <v>2</v>
      </c>
      <c r="N13" s="251">
        <f t="shared" ref="N13:N75" si="4">_xlfn.POISSON.DIST(M13,$B$9,1)</f>
        <v>6.8207239363019624E-7</v>
      </c>
      <c r="O13" s="251">
        <f t="shared" si="1"/>
        <v>7.0912082368251967E-8</v>
      </c>
      <c r="P13" s="26">
        <f>P12+1</f>
        <v>2</v>
      </c>
    </row>
    <row r="14" spans="1:16" x14ac:dyDescent="0.25">
      <c r="A14" t="s">
        <v>139</v>
      </c>
      <c r="B14" t="s">
        <v>138</v>
      </c>
      <c r="C14" s="22">
        <v>221114</v>
      </c>
      <c r="D14">
        <f t="shared" si="0"/>
        <v>1</v>
      </c>
      <c r="E14" s="6" t="s">
        <v>999</v>
      </c>
      <c r="F14" s="6"/>
      <c r="G14" s="71">
        <f t="shared" ref="G14:G21" si="5">G13+1</f>
        <v>3</v>
      </c>
      <c r="H14" s="72">
        <f t="shared" si="2"/>
        <v>300107.5</v>
      </c>
      <c r="I14" s="72">
        <f>FREQUENCY($C$12:$C$10193,H14:$H$114)</f>
        <v>57</v>
      </c>
      <c r="J14" s="74">
        <f t="shared" si="3"/>
        <v>19</v>
      </c>
      <c r="K14" s="74">
        <v>1</v>
      </c>
      <c r="M14" s="26">
        <f t="shared" ref="M14:M77" si="6">M13+1</f>
        <v>3</v>
      </c>
      <c r="N14" s="251">
        <f t="shared" si="4"/>
        <v>4.6961141050199269E-6</v>
      </c>
      <c r="O14" s="251">
        <f t="shared" si="1"/>
        <v>5.4687115373766096E-7</v>
      </c>
      <c r="P14" s="26">
        <f t="shared" ref="P14:P77" si="7">P13+1</f>
        <v>3</v>
      </c>
    </row>
    <row r="15" spans="1:16" x14ac:dyDescent="0.25">
      <c r="A15" t="s">
        <v>141</v>
      </c>
      <c r="B15" t="s">
        <v>140</v>
      </c>
      <c r="C15" s="22">
        <v>394977</v>
      </c>
      <c r="D15">
        <f t="shared" si="0"/>
        <v>1</v>
      </c>
      <c r="E15" s="6" t="s">
        <v>999</v>
      </c>
      <c r="F15" s="6"/>
      <c r="G15" s="71">
        <f t="shared" si="5"/>
        <v>4</v>
      </c>
      <c r="H15" s="72">
        <f t="shared" si="2"/>
        <v>399549</v>
      </c>
      <c r="I15" s="72">
        <f>FREQUENCY($C$12:$C$10193,H15:$H$114)</f>
        <v>80</v>
      </c>
      <c r="J15" s="74">
        <f t="shared" si="3"/>
        <v>23</v>
      </c>
      <c r="K15" s="74">
        <v>1</v>
      </c>
      <c r="M15" s="26">
        <f t="shared" si="6"/>
        <v>4</v>
      </c>
      <c r="N15" s="251">
        <f t="shared" si="4"/>
        <v>2.4318154904891916E-5</v>
      </c>
      <c r="O15" s="251">
        <f t="shared" si="1"/>
        <v>3.1700600807062383E-6</v>
      </c>
      <c r="P15" s="26">
        <f t="shared" si="7"/>
        <v>4</v>
      </c>
    </row>
    <row r="16" spans="1:16" x14ac:dyDescent="0.25">
      <c r="A16" t="s">
        <v>143</v>
      </c>
      <c r="B16" t="s">
        <v>142</v>
      </c>
      <c r="C16" s="22">
        <v>252295</v>
      </c>
      <c r="D16">
        <f t="shared" si="0"/>
        <v>1</v>
      </c>
      <c r="E16" s="6" t="s">
        <v>999</v>
      </c>
      <c r="F16" s="6"/>
      <c r="G16" s="75">
        <f t="shared" si="5"/>
        <v>5</v>
      </c>
      <c r="H16" s="76">
        <f t="shared" si="2"/>
        <v>498990.5</v>
      </c>
      <c r="I16" s="76">
        <f>FREQUENCY($C$12:$C$10193,H16:$H$114)</f>
        <v>102</v>
      </c>
      <c r="J16" s="77">
        <f t="shared" si="3"/>
        <v>22</v>
      </c>
      <c r="K16" s="77">
        <v>1</v>
      </c>
      <c r="M16" s="26">
        <f t="shared" si="6"/>
        <v>5</v>
      </c>
      <c r="N16" s="251">
        <f t="shared" si="4"/>
        <v>1.0105367742013532E-4</v>
      </c>
      <c r="O16" s="251">
        <f t="shared" si="1"/>
        <v>1.473596237860339E-5</v>
      </c>
      <c r="P16" s="26">
        <f t="shared" si="7"/>
        <v>5</v>
      </c>
    </row>
    <row r="17" spans="1:16" x14ac:dyDescent="0.25">
      <c r="A17" t="s">
        <v>145</v>
      </c>
      <c r="B17" t="s">
        <v>144</v>
      </c>
      <c r="C17" s="22">
        <v>204968.76</v>
      </c>
      <c r="D17">
        <f t="shared" si="0"/>
        <v>1</v>
      </c>
      <c r="E17" s="6" t="s">
        <v>999</v>
      </c>
      <c r="F17" s="6"/>
      <c r="G17" s="68">
        <f t="shared" si="5"/>
        <v>6</v>
      </c>
      <c r="H17" s="69">
        <f t="shared" si="2"/>
        <v>598432</v>
      </c>
      <c r="I17" s="69">
        <f>FREQUENCY($C$12:$C$10193,H17:$H$114)</f>
        <v>130</v>
      </c>
      <c r="J17" s="70">
        <f t="shared" si="3"/>
        <v>28</v>
      </c>
      <c r="K17" s="70">
        <v>2</v>
      </c>
      <c r="M17" s="26">
        <f t="shared" si="6"/>
        <v>6</v>
      </c>
      <c r="N17" s="251">
        <f t="shared" si="4"/>
        <v>3.51127071745062E-4</v>
      </c>
      <c r="O17" s="251">
        <f t="shared" si="1"/>
        <v>5.7231978896652012E-5</v>
      </c>
      <c r="P17" s="26">
        <f t="shared" si="7"/>
        <v>6</v>
      </c>
    </row>
    <row r="18" spans="1:16" x14ac:dyDescent="0.25">
      <c r="A18" t="s">
        <v>147</v>
      </c>
      <c r="B18" t="s">
        <v>146</v>
      </c>
      <c r="C18" s="22">
        <v>524239</v>
      </c>
      <c r="D18">
        <f t="shared" si="0"/>
        <v>1</v>
      </c>
      <c r="E18" s="6" t="s">
        <v>999</v>
      </c>
      <c r="F18" s="6"/>
      <c r="G18" s="71">
        <f t="shared" si="5"/>
        <v>7</v>
      </c>
      <c r="H18" s="72">
        <f t="shared" si="2"/>
        <v>697873.5</v>
      </c>
      <c r="I18" s="72">
        <f>FREQUENCY($C$12:$C$10193,H18:$H$114)</f>
        <v>147</v>
      </c>
      <c r="J18" s="74">
        <f t="shared" si="3"/>
        <v>17</v>
      </c>
      <c r="K18" s="74">
        <v>2</v>
      </c>
      <c r="M18" s="26">
        <f t="shared" si="6"/>
        <v>7</v>
      </c>
      <c r="N18" s="251">
        <f t="shared" si="4"/>
        <v>1.0496678015440648E-3</v>
      </c>
      <c r="O18" s="251">
        <f t="shared" si="1"/>
        <v>1.9106711206074356E-4</v>
      </c>
      <c r="P18" s="26">
        <f t="shared" si="7"/>
        <v>7</v>
      </c>
    </row>
    <row r="19" spans="1:16" x14ac:dyDescent="0.25">
      <c r="A19" t="s">
        <v>149</v>
      </c>
      <c r="B19" t="s">
        <v>148</v>
      </c>
      <c r="C19" s="22">
        <v>825402</v>
      </c>
      <c r="D19">
        <f t="shared" si="0"/>
        <v>2</v>
      </c>
      <c r="E19" s="6" t="s">
        <v>999</v>
      </c>
      <c r="F19" s="6"/>
      <c r="G19" s="71">
        <f t="shared" si="5"/>
        <v>8</v>
      </c>
      <c r="H19" s="72">
        <f t="shared" si="2"/>
        <v>797315</v>
      </c>
      <c r="I19" s="72">
        <f>FREQUENCY($C$12:$C$10193,H19:$H$114)</f>
        <v>175</v>
      </c>
      <c r="J19" s="74">
        <f t="shared" si="3"/>
        <v>28</v>
      </c>
      <c r="K19" s="74">
        <v>2</v>
      </c>
      <c r="M19" s="26">
        <f t="shared" si="6"/>
        <v>8</v>
      </c>
      <c r="N19" s="251">
        <f t="shared" si="4"/>
        <v>2.7570235898005438E-3</v>
      </c>
      <c r="O19" s="251">
        <f t="shared" si="1"/>
        <v>5.5987491558186599E-4</v>
      </c>
      <c r="P19" s="26">
        <f t="shared" si="7"/>
        <v>8</v>
      </c>
    </row>
    <row r="20" spans="1:16" x14ac:dyDescent="0.25">
      <c r="A20" t="s">
        <v>151</v>
      </c>
      <c r="B20" t="s">
        <v>150</v>
      </c>
      <c r="C20" s="22">
        <v>428927</v>
      </c>
      <c r="D20">
        <f t="shared" si="0"/>
        <v>1</v>
      </c>
      <c r="E20" s="6" t="s">
        <v>999</v>
      </c>
      <c r="F20" s="6"/>
      <c r="G20" s="71">
        <f t="shared" si="5"/>
        <v>9</v>
      </c>
      <c r="H20" s="72">
        <f t="shared" si="2"/>
        <v>896756.5</v>
      </c>
      <c r="I20" s="72">
        <f>FREQUENCY($C$12:$C$10193,H20:$H$114)</f>
        <v>189</v>
      </c>
      <c r="J20" s="74">
        <f t="shared" si="3"/>
        <v>14</v>
      </c>
      <c r="K20" s="74">
        <v>2</v>
      </c>
      <c r="M20" s="26">
        <f t="shared" si="6"/>
        <v>9</v>
      </c>
      <c r="N20" s="251">
        <f t="shared" si="4"/>
        <v>6.4664247753665697E-3</v>
      </c>
      <c r="O20" s="251">
        <f t="shared" si="1"/>
        <v>1.4632696303068557E-3</v>
      </c>
      <c r="P20" s="26">
        <f t="shared" si="7"/>
        <v>9</v>
      </c>
    </row>
    <row r="21" spans="1:16" x14ac:dyDescent="0.25">
      <c r="A21" t="s">
        <v>153</v>
      </c>
      <c r="B21" t="s">
        <v>152</v>
      </c>
      <c r="C21" s="22">
        <v>14330.78</v>
      </c>
      <c r="D21">
        <f t="shared" si="0"/>
        <v>1</v>
      </c>
      <c r="E21" s="6" t="s">
        <v>999</v>
      </c>
      <c r="F21" s="6"/>
      <c r="G21" s="75">
        <f t="shared" si="5"/>
        <v>10</v>
      </c>
      <c r="H21" s="76">
        <f>H2</f>
        <v>996198</v>
      </c>
      <c r="I21" s="76">
        <f>FREQUENCY($C$12:$C$10193,H21:$H$114)</f>
        <v>217</v>
      </c>
      <c r="J21" s="77">
        <f t="shared" si="3"/>
        <v>28</v>
      </c>
      <c r="K21" s="77">
        <v>2</v>
      </c>
      <c r="M21" s="26">
        <f t="shared" si="6"/>
        <v>10</v>
      </c>
      <c r="N21" s="251">
        <f t="shared" si="4"/>
        <v>1.371956528955124E-2</v>
      </c>
      <c r="O21" s="251">
        <f t="shared" si="1"/>
        <v>3.454848448653831E-3</v>
      </c>
      <c r="P21" s="26">
        <f t="shared" si="7"/>
        <v>10</v>
      </c>
    </row>
    <row r="22" spans="1:16" x14ac:dyDescent="0.25">
      <c r="A22" t="s">
        <v>155</v>
      </c>
      <c r="B22" t="s">
        <v>154</v>
      </c>
      <c r="C22" s="22">
        <v>329389</v>
      </c>
      <c r="D22">
        <f t="shared" si="0"/>
        <v>1</v>
      </c>
      <c r="E22" s="6" t="s">
        <v>999</v>
      </c>
      <c r="F22" s="6"/>
      <c r="M22" s="26">
        <f t="shared" si="6"/>
        <v>11</v>
      </c>
      <c r="N22" s="251">
        <f t="shared" si="4"/>
        <v>2.6612615992283834E-2</v>
      </c>
      <c r="O22" s="251">
        <f t="shared" si="1"/>
        <v>7.4462439795509473E-3</v>
      </c>
      <c r="P22" s="26">
        <f t="shared" si="7"/>
        <v>11</v>
      </c>
    </row>
    <row r="23" spans="1:16" x14ac:dyDescent="0.25">
      <c r="A23" t="s">
        <v>157</v>
      </c>
      <c r="B23" t="s">
        <v>156</v>
      </c>
      <c r="C23" s="22">
        <v>948175</v>
      </c>
      <c r="D23">
        <f t="shared" si="0"/>
        <v>2</v>
      </c>
      <c r="E23" s="6" t="s">
        <v>999</v>
      </c>
      <c r="F23" s="6"/>
      <c r="M23" s="26">
        <f t="shared" si="6"/>
        <v>12</v>
      </c>
      <c r="N23" s="251">
        <f t="shared" si="4"/>
        <v>4.7621197459851466E-2</v>
      </c>
      <c r="O23" s="251">
        <f t="shared" si="1"/>
        <v>1.4778936494250303E-2</v>
      </c>
      <c r="P23" s="26">
        <f t="shared" si="7"/>
        <v>12</v>
      </c>
    </row>
    <row r="24" spans="1:16" x14ac:dyDescent="0.25">
      <c r="A24" t="s">
        <v>159</v>
      </c>
      <c r="B24" t="s">
        <v>158</v>
      </c>
      <c r="C24" s="22">
        <v>468034</v>
      </c>
      <c r="D24">
        <f t="shared" si="0"/>
        <v>1</v>
      </c>
      <c r="E24" s="6" t="s">
        <v>999</v>
      </c>
      <c r="F24" s="6"/>
      <c r="G24" s="20"/>
      <c r="H24" s="61"/>
      <c r="I24" s="23"/>
      <c r="J24" s="61"/>
      <c r="M24" s="26">
        <f t="shared" si="6"/>
        <v>13</v>
      </c>
      <c r="N24" s="251">
        <f t="shared" si="4"/>
        <v>7.9220366449692714E-2</v>
      </c>
      <c r="O24" s="251">
        <f t="shared" si="1"/>
        <v>2.7213772866004526E-2</v>
      </c>
      <c r="P24" s="26">
        <f t="shared" si="7"/>
        <v>13</v>
      </c>
    </row>
    <row r="25" spans="1:16" x14ac:dyDescent="0.25">
      <c r="A25" t="s">
        <v>161</v>
      </c>
      <c r="B25" t="s">
        <v>160</v>
      </c>
      <c r="C25" s="22">
        <v>824738</v>
      </c>
      <c r="D25">
        <f t="shared" si="0"/>
        <v>2</v>
      </c>
      <c r="E25" s="6" t="s">
        <v>999</v>
      </c>
      <c r="F25" s="6"/>
      <c r="G25" s="20"/>
      <c r="H25" s="61"/>
      <c r="I25" s="23"/>
      <c r="J25" s="61"/>
      <c r="M25" s="26">
        <f t="shared" si="6"/>
        <v>14</v>
      </c>
      <c r="N25" s="251">
        <f t="shared" si="4"/>
        <v>0.12335402294440444</v>
      </c>
      <c r="O25" s="251">
        <f t="shared" si="1"/>
        <v>4.6794643239826489E-2</v>
      </c>
      <c r="P25" s="26">
        <f t="shared" si="7"/>
        <v>14</v>
      </c>
    </row>
    <row r="26" spans="1:16" x14ac:dyDescent="0.25">
      <c r="A26" t="s">
        <v>163</v>
      </c>
      <c r="B26" t="s">
        <v>162</v>
      </c>
      <c r="C26" s="22">
        <v>566951</v>
      </c>
      <c r="D26">
        <f t="shared" si="0"/>
        <v>1</v>
      </c>
      <c r="E26" s="6" t="s">
        <v>999</v>
      </c>
      <c r="F26" s="6"/>
      <c r="G26" s="20"/>
      <c r="H26" s="61"/>
      <c r="I26" s="23"/>
      <c r="J26" s="61"/>
      <c r="M26" s="26">
        <f t="shared" si="6"/>
        <v>15</v>
      </c>
      <c r="N26" s="251">
        <f t="shared" si="4"/>
        <v>0.18088489220465068</v>
      </c>
      <c r="O26" s="251">
        <f t="shared" si="1"/>
        <v>7.5572648428232622E-2</v>
      </c>
      <c r="P26" s="26">
        <f t="shared" si="7"/>
        <v>15</v>
      </c>
    </row>
    <row r="27" spans="1:16" x14ac:dyDescent="0.25">
      <c r="A27" t="s">
        <v>165</v>
      </c>
      <c r="B27" t="s">
        <v>164</v>
      </c>
      <c r="C27" s="22">
        <v>328414</v>
      </c>
      <c r="D27">
        <f t="shared" si="0"/>
        <v>1</v>
      </c>
      <c r="E27" s="6" t="s">
        <v>999</v>
      </c>
      <c r="F27" s="6"/>
      <c r="G27" s="20"/>
      <c r="H27" s="61"/>
      <c r="I27" s="23"/>
      <c r="J27" s="61"/>
      <c r="M27" s="26">
        <f t="shared" si="6"/>
        <v>16</v>
      </c>
      <c r="N27" s="251">
        <f t="shared" si="4"/>
        <v>0.25119264839173189</v>
      </c>
      <c r="O27" s="251">
        <f t="shared" si="1"/>
        <v>0.11522424301454559</v>
      </c>
      <c r="P27" s="26">
        <f t="shared" si="7"/>
        <v>16</v>
      </c>
    </row>
    <row r="28" spans="1:16" x14ac:dyDescent="0.25">
      <c r="A28" t="s">
        <v>167</v>
      </c>
      <c r="B28" t="s">
        <v>166</v>
      </c>
      <c r="C28" s="22">
        <v>738121.5</v>
      </c>
      <c r="D28">
        <f t="shared" si="0"/>
        <v>2</v>
      </c>
      <c r="E28" s="6" t="s">
        <v>999</v>
      </c>
      <c r="F28" s="6"/>
      <c r="M28" s="26">
        <f t="shared" si="6"/>
        <v>17</v>
      </c>
      <c r="N28" s="251">
        <f t="shared" si="4"/>
        <v>0.33206062955811272</v>
      </c>
      <c r="O28" s="251">
        <f t="shared" si="1"/>
        <v>0.16664419762940225</v>
      </c>
      <c r="P28" s="26">
        <f t="shared" si="7"/>
        <v>17</v>
      </c>
    </row>
    <row r="29" spans="1:16" x14ac:dyDescent="0.25">
      <c r="A29" t="s">
        <v>169</v>
      </c>
      <c r="B29" t="s">
        <v>168</v>
      </c>
      <c r="C29" s="22">
        <v>246701</v>
      </c>
      <c r="D29">
        <f t="shared" si="0"/>
        <v>1</v>
      </c>
      <c r="E29" s="6" t="s">
        <v>999</v>
      </c>
      <c r="F29" s="6"/>
      <c r="M29" s="26">
        <f t="shared" si="6"/>
        <v>18</v>
      </c>
      <c r="N29" s="251">
        <f t="shared" si="4"/>
        <v>0.41990751749915228</v>
      </c>
      <c r="O29" s="251">
        <f t="shared" si="1"/>
        <v>0.22962078704394792</v>
      </c>
      <c r="P29" s="26">
        <f t="shared" si="7"/>
        <v>18</v>
      </c>
    </row>
    <row r="30" spans="1:16" x14ac:dyDescent="0.25">
      <c r="A30" t="s">
        <v>171</v>
      </c>
      <c r="B30" t="s">
        <v>170</v>
      </c>
      <c r="C30" s="22">
        <v>849687</v>
      </c>
      <c r="D30">
        <f t="shared" si="0"/>
        <v>2</v>
      </c>
      <c r="E30" s="6" t="s">
        <v>999</v>
      </c>
      <c r="F30" s="6"/>
      <c r="M30" s="26">
        <f t="shared" si="6"/>
        <v>19</v>
      </c>
      <c r="N30" s="251">
        <f t="shared" si="4"/>
        <v>0.51031306163948509</v>
      </c>
      <c r="O30" s="251">
        <f t="shared" si="1"/>
        <v>0.30269186083017774</v>
      </c>
      <c r="P30" s="26">
        <f t="shared" si="7"/>
        <v>19</v>
      </c>
    </row>
    <row r="31" spans="1:16" x14ac:dyDescent="0.25">
      <c r="A31" t="s">
        <v>173</v>
      </c>
      <c r="B31" t="s">
        <v>172</v>
      </c>
      <c r="C31" s="22">
        <v>206077</v>
      </c>
      <c r="D31">
        <f t="shared" si="0"/>
        <v>1</v>
      </c>
      <c r="E31" s="6" t="s">
        <v>999</v>
      </c>
      <c r="F31" s="6"/>
      <c r="M31" s="26">
        <f t="shared" si="6"/>
        <v>20</v>
      </c>
      <c r="N31" s="251">
        <f t="shared" si="4"/>
        <v>0.59869984997916414</v>
      </c>
      <c r="O31" s="251">
        <f t="shared" si="1"/>
        <v>0.38323627868789412</v>
      </c>
      <c r="P31" s="26">
        <f t="shared" si="7"/>
        <v>20</v>
      </c>
    </row>
    <row r="32" spans="1:16" x14ac:dyDescent="0.25">
      <c r="A32" t="s">
        <v>175</v>
      </c>
      <c r="B32" t="s">
        <v>174</v>
      </c>
      <c r="C32" s="22">
        <v>244056</v>
      </c>
      <c r="D32">
        <f t="shared" si="0"/>
        <v>1</v>
      </c>
      <c r="E32" s="6" t="s">
        <v>999</v>
      </c>
      <c r="F32" s="6"/>
      <c r="M32" s="26">
        <f t="shared" si="6"/>
        <v>21</v>
      </c>
      <c r="N32" s="251">
        <f t="shared" si="4"/>
        <v>0.68099805127064417</v>
      </c>
      <c r="O32" s="251">
        <f t="shared" si="1"/>
        <v>0.4677906579203841</v>
      </c>
      <c r="P32" s="26">
        <f t="shared" si="7"/>
        <v>21</v>
      </c>
    </row>
    <row r="33" spans="1:16" x14ac:dyDescent="0.25">
      <c r="A33" t="s">
        <v>177</v>
      </c>
      <c r="B33" t="s">
        <v>176</v>
      </c>
      <c r="C33" s="22">
        <v>926939</v>
      </c>
      <c r="D33">
        <f t="shared" si="0"/>
        <v>2</v>
      </c>
      <c r="E33" s="6" t="s">
        <v>999</v>
      </c>
      <c r="F33" s="6"/>
      <c r="M33" s="26">
        <f t="shared" si="6"/>
        <v>22</v>
      </c>
      <c r="N33" s="251">
        <f t="shared" si="4"/>
        <v>0.75414394441304533</v>
      </c>
      <c r="O33" s="251">
        <f t="shared" si="1"/>
        <v>0.5525199109826503</v>
      </c>
      <c r="P33" s="26">
        <f t="shared" si="7"/>
        <v>22</v>
      </c>
    </row>
    <row r="34" spans="1:16" x14ac:dyDescent="0.25">
      <c r="A34" t="s">
        <v>179</v>
      </c>
      <c r="B34" t="s">
        <v>178</v>
      </c>
      <c r="C34" s="22">
        <v>559407</v>
      </c>
      <c r="D34">
        <f t="shared" si="0"/>
        <v>1</v>
      </c>
      <c r="E34" s="6" t="s">
        <v>999</v>
      </c>
      <c r="F34" s="6"/>
      <c r="M34" s="26">
        <f t="shared" si="6"/>
        <v>23</v>
      </c>
      <c r="N34" s="251">
        <f t="shared" si="4"/>
        <v>0.81632876645524655</v>
      </c>
      <c r="O34" s="251">
        <f t="shared" si="1"/>
        <v>0.63373290004283245</v>
      </c>
      <c r="P34" s="26">
        <f t="shared" si="7"/>
        <v>23</v>
      </c>
    </row>
    <row r="35" spans="1:16" x14ac:dyDescent="0.25">
      <c r="A35" t="s">
        <v>181</v>
      </c>
      <c r="B35" t="s">
        <v>180</v>
      </c>
      <c r="C35" s="22">
        <v>499408.38</v>
      </c>
      <c r="D35">
        <f t="shared" si="0"/>
        <v>1</v>
      </c>
      <c r="E35" s="6" t="s">
        <v>999</v>
      </c>
      <c r="F35" s="6"/>
      <c r="M35" s="26">
        <f t="shared" si="6"/>
        <v>24</v>
      </c>
      <c r="N35" s="251">
        <f t="shared" si="4"/>
        <v>0.86699229559357893</v>
      </c>
      <c r="O35" s="251">
        <f t="shared" si="1"/>
        <v>0.70833210630642607</v>
      </c>
      <c r="P35" s="26">
        <f t="shared" si="7"/>
        <v>24</v>
      </c>
    </row>
    <row r="36" spans="1:16" x14ac:dyDescent="0.25">
      <c r="A36" t="s">
        <v>183</v>
      </c>
      <c r="B36" t="s">
        <v>182</v>
      </c>
      <c r="C36" s="22">
        <v>366034</v>
      </c>
      <c r="D36">
        <f t="shared" si="0"/>
        <v>1</v>
      </c>
      <c r="E36" s="6" t="s">
        <v>999</v>
      </c>
      <c r="F36" s="6"/>
      <c r="M36" s="26">
        <f t="shared" si="6"/>
        <v>25</v>
      </c>
      <c r="N36" s="251">
        <f t="shared" si="4"/>
        <v>0.90661806561971769</v>
      </c>
      <c r="O36" s="251">
        <f t="shared" si="1"/>
        <v>0.77411517837378818</v>
      </c>
      <c r="P36" s="26">
        <f t="shared" si="7"/>
        <v>25</v>
      </c>
    </row>
    <row r="37" spans="1:16" x14ac:dyDescent="0.25">
      <c r="A37" t="s">
        <v>185</v>
      </c>
      <c r="B37" t="s">
        <v>184</v>
      </c>
      <c r="C37" s="22">
        <v>992686</v>
      </c>
      <c r="D37">
        <f t="shared" si="0"/>
        <v>2</v>
      </c>
      <c r="E37" s="6" t="s">
        <v>999</v>
      </c>
      <c r="F37" s="6"/>
      <c r="M37" s="26">
        <f t="shared" si="6"/>
        <v>26</v>
      </c>
      <c r="N37" s="251">
        <f t="shared" si="4"/>
        <v>0.93641877837468313</v>
      </c>
      <c r="O37" s="251">
        <f t="shared" si="1"/>
        <v>0.82989289819152012</v>
      </c>
      <c r="P37" s="26">
        <f t="shared" si="7"/>
        <v>26</v>
      </c>
    </row>
    <row r="38" spans="1:16" x14ac:dyDescent="0.25">
      <c r="A38" t="s">
        <v>187</v>
      </c>
      <c r="B38" t="s">
        <v>186</v>
      </c>
      <c r="C38" s="22">
        <v>898503</v>
      </c>
      <c r="D38">
        <f t="shared" si="0"/>
        <v>2</v>
      </c>
      <c r="E38" s="6" t="s">
        <v>999</v>
      </c>
      <c r="F38" s="6"/>
      <c r="M38" s="26">
        <f t="shared" si="6"/>
        <v>27</v>
      </c>
      <c r="N38" s="251">
        <f t="shared" si="4"/>
        <v>0.95800045455182903</v>
      </c>
      <c r="O38" s="251">
        <f t="shared" si="1"/>
        <v>0.87543540642269824</v>
      </c>
      <c r="P38" s="26">
        <f t="shared" si="7"/>
        <v>27</v>
      </c>
    </row>
    <row r="39" spans="1:16" x14ac:dyDescent="0.25">
      <c r="A39" t="s">
        <v>189</v>
      </c>
      <c r="B39" t="s">
        <v>188</v>
      </c>
      <c r="C39" s="22">
        <v>693923</v>
      </c>
      <c r="D39">
        <f t="shared" si="0"/>
        <v>2</v>
      </c>
      <c r="E39" s="6" t="s">
        <v>999</v>
      </c>
      <c r="F39" s="6"/>
      <c r="M39" s="26">
        <f t="shared" si="6"/>
        <v>28</v>
      </c>
      <c r="N39" s="251">
        <f t="shared" si="4"/>
        <v>0.9730717098004793</v>
      </c>
      <c r="O39" s="251">
        <f t="shared" si="1"/>
        <v>0.91129281232307102</v>
      </c>
      <c r="P39" s="26">
        <f t="shared" si="7"/>
        <v>28</v>
      </c>
    </row>
    <row r="40" spans="1:16" x14ac:dyDescent="0.25">
      <c r="A40" t="s">
        <v>191</v>
      </c>
      <c r="B40" t="s">
        <v>190</v>
      </c>
      <c r="C40" s="22">
        <v>788817</v>
      </c>
      <c r="D40">
        <f t="shared" si="0"/>
        <v>2</v>
      </c>
      <c r="E40" s="6" t="s">
        <v>999</v>
      </c>
      <c r="F40" s="6"/>
      <c r="M40" s="26">
        <f t="shared" si="6"/>
        <v>29</v>
      </c>
      <c r="N40" s="251">
        <f t="shared" si="4"/>
        <v>0.9832335816066502</v>
      </c>
      <c r="O40" s="251">
        <f t="shared" si="1"/>
        <v>0.93855124134985268</v>
      </c>
      <c r="P40" s="26">
        <f t="shared" si="7"/>
        <v>29</v>
      </c>
    </row>
    <row r="41" spans="1:16" x14ac:dyDescent="0.25">
      <c r="A41" t="s">
        <v>193</v>
      </c>
      <c r="B41" t="s">
        <v>192</v>
      </c>
      <c r="C41" s="22">
        <v>223730</v>
      </c>
      <c r="D41">
        <f t="shared" si="0"/>
        <v>1</v>
      </c>
      <c r="E41" s="6" t="s">
        <v>999</v>
      </c>
      <c r="F41" s="6"/>
      <c r="M41" s="26">
        <f t="shared" si="6"/>
        <v>30</v>
      </c>
      <c r="N41" s="251">
        <f t="shared" si="4"/>
        <v>0.98985688641247627</v>
      </c>
      <c r="O41" s="251">
        <f t="shared" si="1"/>
        <v>0.95858209792018323</v>
      </c>
      <c r="P41" s="26">
        <f t="shared" si="7"/>
        <v>30</v>
      </c>
    </row>
    <row r="42" spans="1:16" x14ac:dyDescent="0.25">
      <c r="A42" t="s">
        <v>195</v>
      </c>
      <c r="B42" t="s">
        <v>194</v>
      </c>
      <c r="C42" s="22">
        <v>832994</v>
      </c>
      <c r="D42">
        <f t="shared" si="0"/>
        <v>2</v>
      </c>
      <c r="E42" s="6" t="s">
        <v>999</v>
      </c>
      <c r="F42" s="6"/>
      <c r="M42" s="26">
        <f t="shared" si="6"/>
        <v>31</v>
      </c>
      <c r="N42" s="251">
        <f t="shared" si="4"/>
        <v>0.99403456796700018</v>
      </c>
      <c r="O42" s="251">
        <f t="shared" si="1"/>
        <v>0.97282694464667419</v>
      </c>
      <c r="P42" s="26">
        <f t="shared" si="7"/>
        <v>31</v>
      </c>
    </row>
    <row r="43" spans="1:16" x14ac:dyDescent="0.25">
      <c r="A43" t="s">
        <v>197</v>
      </c>
      <c r="B43" t="s">
        <v>196</v>
      </c>
      <c r="C43" s="22">
        <v>581562</v>
      </c>
      <c r="D43">
        <f t="shared" si="0"/>
        <v>1</v>
      </c>
      <c r="E43" s="6" t="s">
        <v>999</v>
      </c>
      <c r="F43" s="6"/>
      <c r="M43" s="26">
        <f t="shared" si="6"/>
        <v>32</v>
      </c>
      <c r="N43" s="251">
        <f t="shared" si="4"/>
        <v>0.99658731417038227</v>
      </c>
      <c r="O43" s="251">
        <f t="shared" si="1"/>
        <v>0.98264053116257599</v>
      </c>
      <c r="P43" s="26">
        <f t="shared" si="7"/>
        <v>32</v>
      </c>
    </row>
    <row r="44" spans="1:16" x14ac:dyDescent="0.25">
      <c r="A44" t="s">
        <v>199</v>
      </c>
      <c r="B44" t="s">
        <v>198</v>
      </c>
      <c r="C44" s="22">
        <v>31468</v>
      </c>
      <c r="D44">
        <f t="shared" si="0"/>
        <v>1</v>
      </c>
      <c r="E44" s="6" t="s">
        <v>999</v>
      </c>
      <c r="F44" s="6"/>
      <c r="M44" s="26">
        <f t="shared" si="6"/>
        <v>33</v>
      </c>
      <c r="N44" s="251">
        <f t="shared" si="4"/>
        <v>0.99809988591623711</v>
      </c>
      <c r="O44" s="251">
        <f t="shared" si="1"/>
        <v>0.98919645302731274</v>
      </c>
      <c r="P44" s="26">
        <f t="shared" si="7"/>
        <v>33</v>
      </c>
    </row>
    <row r="45" spans="1:16" x14ac:dyDescent="0.25">
      <c r="A45" t="s">
        <v>201</v>
      </c>
      <c r="B45" t="s">
        <v>200</v>
      </c>
      <c r="C45" s="22">
        <v>974073</v>
      </c>
      <c r="D45">
        <f t="shared" si="0"/>
        <v>2</v>
      </c>
      <c r="E45" s="6" t="s">
        <v>999</v>
      </c>
      <c r="F45" s="6"/>
      <c r="M45" s="26">
        <f t="shared" si="6"/>
        <v>34</v>
      </c>
      <c r="N45" s="251">
        <f t="shared" si="4"/>
        <v>0.99896976592727826</v>
      </c>
      <c r="O45" s="251">
        <f t="shared" si="1"/>
        <v>0.99344729348228489</v>
      </c>
      <c r="P45" s="26">
        <f t="shared" si="7"/>
        <v>34</v>
      </c>
    </row>
    <row r="46" spans="1:16" x14ac:dyDescent="0.25">
      <c r="A46" t="s">
        <v>203</v>
      </c>
      <c r="B46" t="s">
        <v>202</v>
      </c>
      <c r="C46" s="22">
        <v>501060</v>
      </c>
      <c r="D46">
        <f t="shared" si="0"/>
        <v>1</v>
      </c>
      <c r="E46" s="6" t="s">
        <v>999</v>
      </c>
      <c r="F46" s="6"/>
      <c r="M46" s="26">
        <f t="shared" si="6"/>
        <v>35</v>
      </c>
      <c r="N46" s="251">
        <f t="shared" si="4"/>
        <v>0.9994557405503609</v>
      </c>
      <c r="O46" s="251">
        <f t="shared" si="1"/>
        <v>0.99612477643228758</v>
      </c>
      <c r="P46" s="26">
        <f t="shared" si="7"/>
        <v>35</v>
      </c>
    </row>
    <row r="47" spans="1:16" x14ac:dyDescent="0.25">
      <c r="A47" t="s">
        <v>205</v>
      </c>
      <c r="B47" t="s">
        <v>204</v>
      </c>
      <c r="C47" s="22">
        <v>430671</v>
      </c>
      <c r="D47">
        <f t="shared" si="0"/>
        <v>1</v>
      </c>
      <c r="E47" s="6" t="s">
        <v>999</v>
      </c>
      <c r="F47" s="6"/>
      <c r="M47" s="26">
        <f t="shared" si="6"/>
        <v>36</v>
      </c>
      <c r="N47" s="251">
        <f t="shared" si="4"/>
        <v>0.99971969766688829</v>
      </c>
      <c r="O47" s="251">
        <f t="shared" si="1"/>
        <v>0.9977644000537953</v>
      </c>
      <c r="P47" s="26">
        <f t="shared" si="7"/>
        <v>36</v>
      </c>
    </row>
    <row r="48" spans="1:16" x14ac:dyDescent="0.25">
      <c r="A48" t="s">
        <v>207</v>
      </c>
      <c r="B48" t="s">
        <v>206</v>
      </c>
      <c r="C48" s="22">
        <v>745937.76</v>
      </c>
      <c r="D48">
        <f t="shared" si="0"/>
        <v>2</v>
      </c>
      <c r="E48" s="6" t="s">
        <v>999</v>
      </c>
      <c r="F48" s="6"/>
      <c r="M48" s="26">
        <f t="shared" si="6"/>
        <v>37</v>
      </c>
      <c r="N48" s="251">
        <f t="shared" si="4"/>
        <v>0.99985919115559918</v>
      </c>
      <c r="O48" s="251">
        <f t="shared" si="1"/>
        <v>0.99874132769022639</v>
      </c>
      <c r="P48" s="26">
        <f t="shared" si="7"/>
        <v>37</v>
      </c>
    </row>
    <row r="49" spans="1:16" x14ac:dyDescent="0.25">
      <c r="A49" t="s">
        <v>209</v>
      </c>
      <c r="B49" t="s">
        <v>208</v>
      </c>
      <c r="C49" s="22">
        <v>201673</v>
      </c>
      <c r="D49">
        <f t="shared" si="0"/>
        <v>1</v>
      </c>
      <c r="E49" s="6" t="s">
        <v>999</v>
      </c>
      <c r="F49" s="6"/>
      <c r="M49" s="26">
        <f t="shared" si="6"/>
        <v>38</v>
      </c>
      <c r="N49" s="251">
        <f t="shared" si="4"/>
        <v>0.99993096936565595</v>
      </c>
      <c r="O49" s="251">
        <f t="shared" si="1"/>
        <v>0.99930808711677754</v>
      </c>
      <c r="P49" s="26">
        <f t="shared" si="7"/>
        <v>38</v>
      </c>
    </row>
    <row r="50" spans="1:16" x14ac:dyDescent="0.25">
      <c r="A50" t="s">
        <v>211</v>
      </c>
      <c r="B50" t="s">
        <v>210</v>
      </c>
      <c r="C50" s="22">
        <v>43169</v>
      </c>
      <c r="D50">
        <f t="shared" si="0"/>
        <v>1</v>
      </c>
      <c r="E50" s="6" t="s">
        <v>999</v>
      </c>
      <c r="F50" s="6"/>
      <c r="M50" s="26">
        <f t="shared" si="6"/>
        <v>39</v>
      </c>
      <c r="N50" s="251">
        <f t="shared" si="4"/>
        <v>0.99996695675161829</v>
      </c>
      <c r="O50" s="251">
        <f t="shared" si="1"/>
        <v>0.99962845878185524</v>
      </c>
      <c r="P50" s="26">
        <f t="shared" si="7"/>
        <v>39</v>
      </c>
    </row>
    <row r="51" spans="1:16" x14ac:dyDescent="0.25">
      <c r="A51" t="s">
        <v>213</v>
      </c>
      <c r="B51" t="s">
        <v>212</v>
      </c>
      <c r="C51" s="22">
        <v>348320</v>
      </c>
      <c r="D51">
        <f t="shared" si="0"/>
        <v>1</v>
      </c>
      <c r="E51" s="6" t="s">
        <v>999</v>
      </c>
      <c r="F51" s="6"/>
      <c r="M51" s="26">
        <f t="shared" si="6"/>
        <v>40</v>
      </c>
      <c r="N51" s="251">
        <f t="shared" si="4"/>
        <v>0.99998454864543507</v>
      </c>
      <c r="O51" s="251">
        <f t="shared" si="1"/>
        <v>0.99980502762041712</v>
      </c>
      <c r="P51" s="26">
        <f t="shared" si="7"/>
        <v>40</v>
      </c>
    </row>
    <row r="52" spans="1:16" x14ac:dyDescent="0.25">
      <c r="A52" t="s">
        <v>215</v>
      </c>
      <c r="B52" t="s">
        <v>214</v>
      </c>
      <c r="C52" s="22">
        <v>358523</v>
      </c>
      <c r="D52">
        <f t="shared" si="0"/>
        <v>1</v>
      </c>
      <c r="E52" s="6" t="s">
        <v>999</v>
      </c>
      <c r="F52" s="6"/>
      <c r="M52" s="26">
        <f t="shared" si="6"/>
        <v>41</v>
      </c>
      <c r="N52" s="251">
        <f t="shared" si="4"/>
        <v>0.99999293843413162</v>
      </c>
      <c r="O52" s="251">
        <f t="shared" si="1"/>
        <v>0.99989996782360024</v>
      </c>
      <c r="P52" s="26">
        <f t="shared" si="7"/>
        <v>41</v>
      </c>
    </row>
    <row r="53" spans="1:16" x14ac:dyDescent="0.25">
      <c r="A53" t="s">
        <v>217</v>
      </c>
      <c r="B53" t="s">
        <v>216</v>
      </c>
      <c r="C53" s="22">
        <v>746822</v>
      </c>
      <c r="D53">
        <f t="shared" si="0"/>
        <v>2</v>
      </c>
      <c r="E53" s="6" t="s">
        <v>999</v>
      </c>
      <c r="F53" s="6"/>
      <c r="M53" s="26">
        <f t="shared" si="6"/>
        <v>42</v>
      </c>
      <c r="N53" s="251">
        <f t="shared" si="4"/>
        <v>0.99999684436018632</v>
      </c>
      <c r="O53" s="251">
        <f t="shared" si="1"/>
        <v>0.99994980125810695</v>
      </c>
      <c r="P53" s="26">
        <f t="shared" si="7"/>
        <v>42</v>
      </c>
    </row>
    <row r="54" spans="1:16" x14ac:dyDescent="0.25">
      <c r="A54" t="s">
        <v>219</v>
      </c>
      <c r="B54" t="s">
        <v>218</v>
      </c>
      <c r="C54" s="22">
        <v>314108</v>
      </c>
      <c r="D54">
        <f t="shared" si="0"/>
        <v>1</v>
      </c>
      <c r="E54" s="6" t="s">
        <v>999</v>
      </c>
      <c r="F54" s="6"/>
      <c r="M54" s="26">
        <f t="shared" si="6"/>
        <v>43</v>
      </c>
      <c r="N54" s="251">
        <f t="shared" si="4"/>
        <v>0.99999862050284949</v>
      </c>
      <c r="O54" s="251">
        <f t="shared" si="1"/>
        <v>0.99997535016462824</v>
      </c>
      <c r="P54" s="26">
        <f t="shared" si="7"/>
        <v>43</v>
      </c>
    </row>
    <row r="55" spans="1:16" x14ac:dyDescent="0.25">
      <c r="A55" t="s">
        <v>221</v>
      </c>
      <c r="B55" t="s">
        <v>220</v>
      </c>
      <c r="C55" s="22">
        <v>794615</v>
      </c>
      <c r="D55">
        <f t="shared" si="0"/>
        <v>2</v>
      </c>
      <c r="E55" s="6" t="s">
        <v>999</v>
      </c>
      <c r="F55" s="6"/>
      <c r="M55" s="26">
        <f t="shared" si="6"/>
        <v>44</v>
      </c>
      <c r="N55" s="251">
        <f t="shared" si="4"/>
        <v>0.99999940981257573</v>
      </c>
      <c r="O55" s="251">
        <f t="shared" si="1"/>
        <v>0.99998815103778083</v>
      </c>
      <c r="P55" s="26">
        <f t="shared" si="7"/>
        <v>44</v>
      </c>
    </row>
    <row r="56" spans="1:16" x14ac:dyDescent="0.25">
      <c r="A56" t="s">
        <v>223</v>
      </c>
      <c r="B56" t="s">
        <v>222</v>
      </c>
      <c r="C56" s="22">
        <v>342830</v>
      </c>
      <c r="D56">
        <f t="shared" si="0"/>
        <v>1</v>
      </c>
      <c r="E56" s="6" t="s">
        <v>999</v>
      </c>
      <c r="F56" s="6"/>
      <c r="M56" s="26">
        <f t="shared" si="6"/>
        <v>45</v>
      </c>
      <c r="N56" s="251">
        <f t="shared" si="4"/>
        <v>0.99999975278343789</v>
      </c>
      <c r="O56" s="251">
        <f t="shared" si="1"/>
        <v>0.99999442218553825</v>
      </c>
      <c r="P56" s="26">
        <f t="shared" si="7"/>
        <v>45</v>
      </c>
    </row>
    <row r="57" spans="1:16" x14ac:dyDescent="0.25">
      <c r="A57" t="s">
        <v>225</v>
      </c>
      <c r="B57" t="s">
        <v>224</v>
      </c>
      <c r="C57" s="22">
        <v>752773</v>
      </c>
      <c r="D57">
        <f t="shared" si="0"/>
        <v>2</v>
      </c>
      <c r="E57" s="6" t="s">
        <v>999</v>
      </c>
      <c r="F57" s="6"/>
      <c r="M57" s="26">
        <f t="shared" si="6"/>
        <v>46</v>
      </c>
      <c r="N57" s="251">
        <f t="shared" si="4"/>
        <v>0.99999989857140448</v>
      </c>
      <c r="O57" s="251">
        <f t="shared" si="1"/>
        <v>0.99999742763310095</v>
      </c>
      <c r="P57" s="26">
        <f t="shared" si="7"/>
        <v>46</v>
      </c>
    </row>
    <row r="58" spans="1:16" x14ac:dyDescent="0.25">
      <c r="A58" t="s">
        <v>227</v>
      </c>
      <c r="B58" t="s">
        <v>226</v>
      </c>
      <c r="C58" s="22">
        <v>394740</v>
      </c>
      <c r="D58">
        <f t="shared" si="0"/>
        <v>1</v>
      </c>
      <c r="E58" s="6" t="s">
        <v>999</v>
      </c>
      <c r="F58" s="6"/>
      <c r="M58" s="26">
        <f t="shared" si="6"/>
        <v>47</v>
      </c>
      <c r="N58" s="251">
        <f t="shared" si="4"/>
        <v>0.99999995922354112</v>
      </c>
      <c r="O58" s="251">
        <f t="shared" si="1"/>
        <v>0.9999988373478722</v>
      </c>
      <c r="P58" s="26">
        <f t="shared" si="7"/>
        <v>47</v>
      </c>
    </row>
    <row r="59" spans="1:16" x14ac:dyDescent="0.25">
      <c r="A59" t="s">
        <v>229</v>
      </c>
      <c r="B59" t="s">
        <v>228</v>
      </c>
      <c r="C59" s="22">
        <v>592009</v>
      </c>
      <c r="D59">
        <f t="shared" si="0"/>
        <v>1</v>
      </c>
      <c r="E59" s="6" t="s">
        <v>999</v>
      </c>
      <c r="F59" s="6"/>
      <c r="M59" s="26">
        <f t="shared" si="6"/>
        <v>48</v>
      </c>
      <c r="N59" s="251">
        <f t="shared" si="4"/>
        <v>0.99999998393094702</v>
      </c>
      <c r="O59" s="251">
        <f t="shared" si="1"/>
        <v>0.99999948480343437</v>
      </c>
      <c r="P59" s="26">
        <f t="shared" si="7"/>
        <v>48</v>
      </c>
    </row>
    <row r="60" spans="1:16" x14ac:dyDescent="0.25">
      <c r="A60" t="s">
        <v>231</v>
      </c>
      <c r="B60" t="s">
        <v>230</v>
      </c>
      <c r="C60" s="22">
        <v>688665.08</v>
      </c>
      <c r="D60">
        <f t="shared" si="0"/>
        <v>2</v>
      </c>
      <c r="E60" s="6" t="s">
        <v>999</v>
      </c>
      <c r="F60" s="6"/>
      <c r="M60" s="26">
        <f t="shared" si="6"/>
        <v>49</v>
      </c>
      <c r="N60" s="251">
        <f t="shared" si="4"/>
        <v>0.99999999379041227</v>
      </c>
      <c r="O60" s="251">
        <f t="shared" si="1"/>
        <v>0.99999977609897717</v>
      </c>
      <c r="P60" s="26">
        <f t="shared" si="7"/>
        <v>49</v>
      </c>
    </row>
    <row r="61" spans="1:16" x14ac:dyDescent="0.25">
      <c r="A61" t="s">
        <v>233</v>
      </c>
      <c r="B61" t="s">
        <v>232</v>
      </c>
      <c r="C61" s="22">
        <v>694629</v>
      </c>
      <c r="D61">
        <f t="shared" si="0"/>
        <v>2</v>
      </c>
      <c r="E61" s="6" t="s">
        <v>999</v>
      </c>
      <c r="F61" s="6"/>
      <c r="M61" s="26">
        <f t="shared" si="6"/>
        <v>50</v>
      </c>
      <c r="N61" s="251">
        <f t="shared" si="4"/>
        <v>0.99999999764613356</v>
      </c>
      <c r="O61" s="251">
        <f t="shared" si="1"/>
        <v>0.99999990453409504</v>
      </c>
      <c r="P61" s="26">
        <f t="shared" si="7"/>
        <v>50</v>
      </c>
    </row>
    <row r="62" spans="1:16" x14ac:dyDescent="0.25">
      <c r="A62" t="s">
        <v>235</v>
      </c>
      <c r="B62" t="s">
        <v>234</v>
      </c>
      <c r="C62" s="22">
        <v>12524</v>
      </c>
      <c r="D62">
        <f t="shared" si="0"/>
        <v>1</v>
      </c>
      <c r="E62" s="6" t="s">
        <v>999</v>
      </c>
      <c r="F62" s="6"/>
      <c r="M62" s="26">
        <f t="shared" si="6"/>
        <v>51</v>
      </c>
      <c r="N62" s="251">
        <f t="shared" si="4"/>
        <v>0.99999999912441706</v>
      </c>
      <c r="O62" s="251">
        <f t="shared" si="1"/>
        <v>0.99999996005206349</v>
      </c>
      <c r="P62" s="26">
        <f t="shared" si="7"/>
        <v>51</v>
      </c>
    </row>
    <row r="63" spans="1:16" x14ac:dyDescent="0.25">
      <c r="A63" t="s">
        <v>237</v>
      </c>
      <c r="B63" t="s">
        <v>236</v>
      </c>
      <c r="C63" s="22">
        <v>547186</v>
      </c>
      <c r="D63">
        <f t="shared" si="0"/>
        <v>1</v>
      </c>
      <c r="E63" s="6" t="s">
        <v>999</v>
      </c>
      <c r="F63" s="6"/>
      <c r="M63" s="26">
        <f t="shared" si="6"/>
        <v>52</v>
      </c>
      <c r="N63" s="251">
        <f t="shared" si="4"/>
        <v>0.99999999968029152</v>
      </c>
      <c r="O63" s="251">
        <f t="shared" si="1"/>
        <v>0.99999998358901299</v>
      </c>
      <c r="P63" s="26">
        <f t="shared" si="7"/>
        <v>52</v>
      </c>
    </row>
    <row r="64" spans="1:16" x14ac:dyDescent="0.25">
      <c r="A64" t="s">
        <v>239</v>
      </c>
      <c r="B64" t="s">
        <v>238</v>
      </c>
      <c r="C64" s="22">
        <v>476754</v>
      </c>
      <c r="D64">
        <f t="shared" si="0"/>
        <v>1</v>
      </c>
      <c r="E64" s="6" t="s">
        <v>999</v>
      </c>
      <c r="F64" s="6"/>
      <c r="M64" s="26">
        <f t="shared" si="6"/>
        <v>53</v>
      </c>
      <c r="N64" s="251">
        <f t="shared" si="4"/>
        <v>0.99999999988537147</v>
      </c>
      <c r="O64" s="251">
        <f t="shared" si="1"/>
        <v>0.99999999337927359</v>
      </c>
      <c r="P64" s="26">
        <f t="shared" si="7"/>
        <v>53</v>
      </c>
    </row>
    <row r="65" spans="1:16" x14ac:dyDescent="0.25">
      <c r="A65" t="s">
        <v>241</v>
      </c>
      <c r="B65" t="s">
        <v>240</v>
      </c>
      <c r="C65" s="22">
        <v>522589</v>
      </c>
      <c r="D65">
        <f t="shared" si="0"/>
        <v>1</v>
      </c>
      <c r="E65" s="6" t="s">
        <v>999</v>
      </c>
      <c r="F65" s="6"/>
      <c r="M65" s="26">
        <f t="shared" si="6"/>
        <v>54</v>
      </c>
      <c r="N65" s="251">
        <f t="shared" si="4"/>
        <v>0.99999999995963096</v>
      </c>
      <c r="O65" s="251">
        <f t="shared" si="1"/>
        <v>0.99999999737614753</v>
      </c>
      <c r="P65" s="26">
        <f t="shared" si="7"/>
        <v>54</v>
      </c>
    </row>
    <row r="66" spans="1:16" x14ac:dyDescent="0.25">
      <c r="A66" t="s">
        <v>243</v>
      </c>
      <c r="B66" t="s">
        <v>242</v>
      </c>
      <c r="C66" s="22">
        <v>989674</v>
      </c>
      <c r="D66">
        <f t="shared" si="0"/>
        <v>2</v>
      </c>
      <c r="E66" s="6" t="s">
        <v>999</v>
      </c>
      <c r="F66" s="6"/>
      <c r="M66" s="26">
        <f t="shared" si="6"/>
        <v>55</v>
      </c>
      <c r="N66" s="251">
        <f t="shared" si="4"/>
        <v>0.9999999999860314</v>
      </c>
      <c r="O66" s="251">
        <f t="shared" si="1"/>
        <v>0.99999999897820369</v>
      </c>
      <c r="P66" s="26">
        <f t="shared" si="7"/>
        <v>55</v>
      </c>
    </row>
    <row r="67" spans="1:16" x14ac:dyDescent="0.25">
      <c r="A67" t="s">
        <v>245</v>
      </c>
      <c r="B67" t="s">
        <v>244</v>
      </c>
      <c r="C67" s="22">
        <v>947368</v>
      </c>
      <c r="D67">
        <f t="shared" si="0"/>
        <v>2</v>
      </c>
      <c r="E67" s="6" t="s">
        <v>999</v>
      </c>
      <c r="F67" s="6"/>
      <c r="M67" s="26">
        <f t="shared" si="6"/>
        <v>56</v>
      </c>
      <c r="N67" s="251">
        <f t="shared" si="4"/>
        <v>0.99999999999524958</v>
      </c>
      <c r="O67" s="251">
        <f t="shared" si="1"/>
        <v>0.99999999960888453</v>
      </c>
      <c r="P67" s="26">
        <f t="shared" si="7"/>
        <v>56</v>
      </c>
    </row>
    <row r="68" spans="1:16" x14ac:dyDescent="0.25">
      <c r="A68" t="s">
        <v>247</v>
      </c>
      <c r="B68" t="s">
        <v>246</v>
      </c>
      <c r="C68" s="22">
        <v>141824</v>
      </c>
      <c r="D68">
        <f t="shared" si="0"/>
        <v>1</v>
      </c>
      <c r="E68" s="6" t="s">
        <v>999</v>
      </c>
      <c r="F68" s="6"/>
      <c r="M68" s="26">
        <f t="shared" si="6"/>
        <v>57</v>
      </c>
      <c r="N68" s="251">
        <f t="shared" si="4"/>
        <v>0.99999999999841171</v>
      </c>
      <c r="O68" s="251">
        <f t="shared" si="1"/>
        <v>0.99999999985280863</v>
      </c>
      <c r="P68" s="26">
        <f t="shared" si="7"/>
        <v>57</v>
      </c>
    </row>
    <row r="69" spans="1:16" x14ac:dyDescent="0.25">
      <c r="A69" t="s">
        <v>249</v>
      </c>
      <c r="B69" t="s">
        <v>248</v>
      </c>
      <c r="C69" s="22">
        <v>548058</v>
      </c>
      <c r="D69">
        <f t="shared" si="0"/>
        <v>1</v>
      </c>
      <c r="E69" s="6" t="s">
        <v>999</v>
      </c>
      <c r="F69" s="6"/>
      <c r="M69" s="26">
        <f t="shared" si="6"/>
        <v>58</v>
      </c>
      <c r="N69" s="251">
        <f t="shared" si="4"/>
        <v>0.99999999999947775</v>
      </c>
      <c r="O69" s="251">
        <f t="shared" si="1"/>
        <v>0.99999999994552291</v>
      </c>
      <c r="P69" s="26">
        <f t="shared" si="7"/>
        <v>58</v>
      </c>
    </row>
    <row r="70" spans="1:16" x14ac:dyDescent="0.25">
      <c r="A70" t="s">
        <v>251</v>
      </c>
      <c r="B70" t="s">
        <v>250</v>
      </c>
      <c r="C70" s="22">
        <v>943743</v>
      </c>
      <c r="D70">
        <f t="shared" si="0"/>
        <v>2</v>
      </c>
      <c r="E70" s="6" t="s">
        <v>999</v>
      </c>
      <c r="F70" s="6"/>
      <c r="M70" s="26">
        <f t="shared" si="6"/>
        <v>59</v>
      </c>
      <c r="N70" s="251">
        <f t="shared" si="4"/>
        <v>0.99999999999983114</v>
      </c>
      <c r="O70" s="251">
        <f t="shared" si="1"/>
        <v>0.99999999998016587</v>
      </c>
      <c r="P70" s="26">
        <f t="shared" si="7"/>
        <v>59</v>
      </c>
    </row>
    <row r="71" spans="1:16" x14ac:dyDescent="0.25">
      <c r="A71" t="s">
        <v>253</v>
      </c>
      <c r="B71" t="s">
        <v>252</v>
      </c>
      <c r="C71" s="22">
        <v>65423</v>
      </c>
      <c r="D71">
        <f t="shared" si="0"/>
        <v>1</v>
      </c>
      <c r="E71" s="6" t="s">
        <v>999</v>
      </c>
      <c r="F71" s="6"/>
      <c r="M71" s="26">
        <f t="shared" si="6"/>
        <v>60</v>
      </c>
      <c r="N71" s="251">
        <f t="shared" si="4"/>
        <v>0.99999999999994627</v>
      </c>
      <c r="O71" s="251">
        <f t="shared" si="1"/>
        <v>0.99999999999289457</v>
      </c>
      <c r="P71" s="26">
        <f t="shared" si="7"/>
        <v>60</v>
      </c>
    </row>
    <row r="72" spans="1:16" x14ac:dyDescent="0.25">
      <c r="A72" t="s">
        <v>255</v>
      </c>
      <c r="B72" t="s">
        <v>254</v>
      </c>
      <c r="C72" s="22">
        <v>130533</v>
      </c>
      <c r="D72">
        <f t="shared" si="0"/>
        <v>1</v>
      </c>
      <c r="E72" s="6" t="s">
        <v>999</v>
      </c>
      <c r="F72" s="6"/>
      <c r="M72" s="26">
        <f t="shared" si="6"/>
        <v>61</v>
      </c>
      <c r="N72" s="251">
        <f t="shared" si="4"/>
        <v>0.99999999999998312</v>
      </c>
      <c r="O72" s="251">
        <f t="shared" si="1"/>
        <v>0.99999999999749467</v>
      </c>
      <c r="P72" s="26">
        <f t="shared" si="7"/>
        <v>61</v>
      </c>
    </row>
    <row r="73" spans="1:16" x14ac:dyDescent="0.25">
      <c r="A73" t="s">
        <v>257</v>
      </c>
      <c r="B73" t="s">
        <v>256</v>
      </c>
      <c r="C73" s="22">
        <v>740084</v>
      </c>
      <c r="D73">
        <f t="shared" si="0"/>
        <v>2</v>
      </c>
      <c r="E73" s="6" t="s">
        <v>999</v>
      </c>
      <c r="F73" s="6"/>
      <c r="M73" s="26">
        <f t="shared" si="6"/>
        <v>62</v>
      </c>
      <c r="N73" s="251">
        <f t="shared" si="4"/>
        <v>0.99999999999999489</v>
      </c>
      <c r="O73" s="251">
        <f t="shared" si="1"/>
        <v>0.99999999999913047</v>
      </c>
      <c r="P73" s="26">
        <f t="shared" si="7"/>
        <v>62</v>
      </c>
    </row>
    <row r="74" spans="1:16" x14ac:dyDescent="0.25">
      <c r="A74" t="s">
        <v>259</v>
      </c>
      <c r="B74" t="s">
        <v>258</v>
      </c>
      <c r="C74" s="22">
        <v>576775</v>
      </c>
      <c r="D74">
        <f t="shared" si="0"/>
        <v>1</v>
      </c>
      <c r="E74" s="6" t="s">
        <v>999</v>
      </c>
      <c r="F74" s="6"/>
      <c r="M74" s="26">
        <f t="shared" si="6"/>
        <v>63</v>
      </c>
      <c r="N74" s="251">
        <f t="shared" si="4"/>
        <v>0.99999999999999845</v>
      </c>
      <c r="O74" s="251">
        <f t="shared" si="1"/>
        <v>0.99999999999970279</v>
      </c>
      <c r="P74" s="26">
        <f t="shared" si="7"/>
        <v>63</v>
      </c>
    </row>
    <row r="75" spans="1:16" x14ac:dyDescent="0.25">
      <c r="A75" t="s">
        <v>261</v>
      </c>
      <c r="B75" t="s">
        <v>260</v>
      </c>
      <c r="C75" s="22">
        <v>917174</v>
      </c>
      <c r="D75">
        <f t="shared" si="0"/>
        <v>2</v>
      </c>
      <c r="E75" s="6" t="s">
        <v>999</v>
      </c>
      <c r="F75" s="6"/>
      <c r="M75" s="26">
        <f t="shared" si="6"/>
        <v>64</v>
      </c>
      <c r="N75" s="251">
        <f t="shared" si="4"/>
        <v>0.99999999999999956</v>
      </c>
      <c r="O75" s="251">
        <f t="shared" si="1"/>
        <v>0.99999999999989997</v>
      </c>
      <c r="P75" s="26">
        <f t="shared" si="7"/>
        <v>64</v>
      </c>
    </row>
    <row r="76" spans="1:16" x14ac:dyDescent="0.25">
      <c r="A76" t="s">
        <v>263</v>
      </c>
      <c r="B76" t="s">
        <v>262</v>
      </c>
      <c r="C76" s="22">
        <v>455905</v>
      </c>
      <c r="D76">
        <f t="shared" ref="D76:D139" si="8">IFERROR(VLOOKUP(C76,$H$12:$K$21,4,1),1)</f>
        <v>1</v>
      </c>
      <c r="E76" s="6" t="s">
        <v>999</v>
      </c>
      <c r="F76" s="6"/>
      <c r="M76" s="26">
        <f t="shared" si="6"/>
        <v>65</v>
      </c>
      <c r="N76" s="251">
        <f t="shared" ref="N76:N139" si="9">_xlfn.POISSON.DIST(M76,$B$9,1)</f>
        <v>0.99999999999999989</v>
      </c>
      <c r="O76" s="251">
        <f t="shared" ref="O76:O139" si="10">_xlfn.POISSON.DIST(M76,$C$9,1)</f>
        <v>0.9999999999999668</v>
      </c>
      <c r="P76" s="26">
        <f t="shared" si="7"/>
        <v>65</v>
      </c>
    </row>
    <row r="77" spans="1:16" x14ac:dyDescent="0.25">
      <c r="A77" t="s">
        <v>265</v>
      </c>
      <c r="B77" t="s">
        <v>264</v>
      </c>
      <c r="C77" s="22">
        <v>154902</v>
      </c>
      <c r="D77">
        <f t="shared" si="8"/>
        <v>1</v>
      </c>
      <c r="E77" s="6" t="s">
        <v>999</v>
      </c>
      <c r="F77" s="6"/>
      <c r="M77" s="26">
        <f t="shared" si="6"/>
        <v>66</v>
      </c>
      <c r="N77" s="251">
        <f t="shared" si="9"/>
        <v>1</v>
      </c>
      <c r="O77" s="251">
        <f t="shared" si="10"/>
        <v>0.99999999999998912</v>
      </c>
      <c r="P77" s="26">
        <f t="shared" si="7"/>
        <v>66</v>
      </c>
    </row>
    <row r="78" spans="1:16" x14ac:dyDescent="0.25">
      <c r="A78" t="s">
        <v>267</v>
      </c>
      <c r="B78" t="s">
        <v>266</v>
      </c>
      <c r="C78" s="22">
        <v>632680</v>
      </c>
      <c r="D78">
        <f t="shared" si="8"/>
        <v>2</v>
      </c>
      <c r="E78" s="6" t="s">
        <v>999</v>
      </c>
      <c r="F78" s="6"/>
      <c r="M78" s="26">
        <f t="shared" ref="M78:M141" si="11">M77+1</f>
        <v>67</v>
      </c>
      <c r="N78" s="251">
        <f t="shared" si="9"/>
        <v>1</v>
      </c>
      <c r="O78" s="251">
        <f t="shared" si="10"/>
        <v>0.99999999999999645</v>
      </c>
      <c r="P78" s="26">
        <f t="shared" ref="P78:P141" si="12">P77+1</f>
        <v>67</v>
      </c>
    </row>
    <row r="79" spans="1:16" x14ac:dyDescent="0.25">
      <c r="A79" t="s">
        <v>269</v>
      </c>
      <c r="B79" t="s">
        <v>268</v>
      </c>
      <c r="C79" s="22">
        <v>638014</v>
      </c>
      <c r="D79">
        <f t="shared" si="8"/>
        <v>2</v>
      </c>
      <c r="E79" s="6" t="s">
        <v>999</v>
      </c>
      <c r="F79" s="6"/>
      <c r="M79" s="26">
        <f t="shared" si="11"/>
        <v>68</v>
      </c>
      <c r="N79" s="251">
        <f t="shared" si="9"/>
        <v>1</v>
      </c>
      <c r="O79" s="251">
        <f t="shared" si="10"/>
        <v>0.99999999999999889</v>
      </c>
      <c r="P79" s="26">
        <f t="shared" si="12"/>
        <v>68</v>
      </c>
    </row>
    <row r="80" spans="1:16" x14ac:dyDescent="0.25">
      <c r="A80" t="s">
        <v>271</v>
      </c>
      <c r="B80" t="s">
        <v>270</v>
      </c>
      <c r="C80" s="22">
        <v>158698</v>
      </c>
      <c r="D80">
        <f t="shared" si="8"/>
        <v>1</v>
      </c>
      <c r="E80" s="6" t="s">
        <v>999</v>
      </c>
      <c r="F80" s="6"/>
      <c r="M80" s="26">
        <f t="shared" si="11"/>
        <v>69</v>
      </c>
      <c r="N80" s="251">
        <f t="shared" si="9"/>
        <v>1</v>
      </c>
      <c r="O80" s="251">
        <f t="shared" si="10"/>
        <v>0.99999999999999967</v>
      </c>
      <c r="P80" s="26">
        <f t="shared" si="12"/>
        <v>69</v>
      </c>
    </row>
    <row r="81" spans="1:16" x14ac:dyDescent="0.25">
      <c r="A81" t="s">
        <v>273</v>
      </c>
      <c r="B81" t="s">
        <v>272</v>
      </c>
      <c r="C81" s="22">
        <v>246910</v>
      </c>
      <c r="D81">
        <f t="shared" si="8"/>
        <v>1</v>
      </c>
      <c r="E81" s="6" t="s">
        <v>999</v>
      </c>
      <c r="F81" s="6"/>
      <c r="M81" s="26">
        <f t="shared" si="11"/>
        <v>70</v>
      </c>
      <c r="N81" s="251">
        <f t="shared" si="9"/>
        <v>1</v>
      </c>
      <c r="O81" s="251">
        <f t="shared" si="10"/>
        <v>0.99999999999999989</v>
      </c>
      <c r="P81" s="26">
        <f t="shared" si="12"/>
        <v>70</v>
      </c>
    </row>
    <row r="82" spans="1:16" x14ac:dyDescent="0.25">
      <c r="A82" t="s">
        <v>275</v>
      </c>
      <c r="B82" t="s">
        <v>274</v>
      </c>
      <c r="C82" s="22">
        <v>535242</v>
      </c>
      <c r="D82">
        <f t="shared" si="8"/>
        <v>1</v>
      </c>
      <c r="E82" s="6" t="s">
        <v>999</v>
      </c>
      <c r="F82" s="6"/>
      <c r="M82" s="26">
        <f t="shared" si="11"/>
        <v>71</v>
      </c>
      <c r="N82" s="251">
        <f t="shared" si="9"/>
        <v>1</v>
      </c>
      <c r="O82" s="251">
        <f t="shared" si="10"/>
        <v>1</v>
      </c>
      <c r="P82" s="26">
        <f t="shared" si="12"/>
        <v>71</v>
      </c>
    </row>
    <row r="83" spans="1:16" x14ac:dyDescent="0.25">
      <c r="A83" t="s">
        <v>277</v>
      </c>
      <c r="B83" t="s">
        <v>276</v>
      </c>
      <c r="C83" s="22">
        <v>47212</v>
      </c>
      <c r="D83">
        <f t="shared" si="8"/>
        <v>1</v>
      </c>
      <c r="E83" s="6" t="s">
        <v>999</v>
      </c>
      <c r="F83" s="6"/>
      <c r="M83" s="26">
        <f t="shared" si="11"/>
        <v>72</v>
      </c>
      <c r="N83" s="251">
        <f t="shared" si="9"/>
        <v>1</v>
      </c>
      <c r="O83" s="251">
        <f t="shared" si="10"/>
        <v>1</v>
      </c>
      <c r="P83" s="26">
        <f t="shared" si="12"/>
        <v>72</v>
      </c>
    </row>
    <row r="84" spans="1:16" x14ac:dyDescent="0.25">
      <c r="A84" t="s">
        <v>279</v>
      </c>
      <c r="B84" t="s">
        <v>278</v>
      </c>
      <c r="C84" s="22">
        <v>630184</v>
      </c>
      <c r="D84">
        <f t="shared" si="8"/>
        <v>2</v>
      </c>
      <c r="E84" s="6" t="s">
        <v>999</v>
      </c>
      <c r="F84" s="6"/>
      <c r="M84" s="26">
        <f t="shared" si="11"/>
        <v>73</v>
      </c>
      <c r="N84" s="251">
        <f t="shared" si="9"/>
        <v>1</v>
      </c>
      <c r="O84" s="251">
        <f t="shared" si="10"/>
        <v>1</v>
      </c>
      <c r="P84" s="26">
        <f t="shared" si="12"/>
        <v>73</v>
      </c>
    </row>
    <row r="85" spans="1:16" x14ac:dyDescent="0.25">
      <c r="A85" t="s">
        <v>281</v>
      </c>
      <c r="B85" t="s">
        <v>280</v>
      </c>
      <c r="C85" s="22">
        <v>135288</v>
      </c>
      <c r="D85">
        <f t="shared" si="8"/>
        <v>1</v>
      </c>
      <c r="E85" s="6" t="s">
        <v>999</v>
      </c>
      <c r="F85" s="6"/>
      <c r="M85" s="26">
        <f t="shared" si="11"/>
        <v>74</v>
      </c>
      <c r="N85" s="251">
        <f t="shared" si="9"/>
        <v>1</v>
      </c>
      <c r="O85" s="251">
        <f t="shared" si="10"/>
        <v>1</v>
      </c>
      <c r="P85" s="26">
        <f t="shared" si="12"/>
        <v>74</v>
      </c>
    </row>
    <row r="86" spans="1:16" x14ac:dyDescent="0.25">
      <c r="A86" t="s">
        <v>283</v>
      </c>
      <c r="B86" t="s">
        <v>282</v>
      </c>
      <c r="C86" s="22">
        <v>673445</v>
      </c>
      <c r="D86">
        <f t="shared" si="8"/>
        <v>2</v>
      </c>
      <c r="E86" s="6" t="s">
        <v>999</v>
      </c>
      <c r="F86" s="6"/>
      <c r="M86" s="26">
        <f t="shared" si="11"/>
        <v>75</v>
      </c>
      <c r="N86" s="251">
        <f t="shared" si="9"/>
        <v>1</v>
      </c>
      <c r="O86" s="251">
        <f t="shared" si="10"/>
        <v>1</v>
      </c>
      <c r="P86" s="26">
        <f t="shared" si="12"/>
        <v>75</v>
      </c>
    </row>
    <row r="87" spans="1:16" x14ac:dyDescent="0.25">
      <c r="A87" t="s">
        <v>285</v>
      </c>
      <c r="B87" t="s">
        <v>284</v>
      </c>
      <c r="C87" s="22">
        <v>938670</v>
      </c>
      <c r="D87">
        <f t="shared" si="8"/>
        <v>2</v>
      </c>
      <c r="E87" s="6" t="s">
        <v>999</v>
      </c>
      <c r="F87" s="6"/>
      <c r="M87" s="26">
        <f t="shared" si="11"/>
        <v>76</v>
      </c>
      <c r="N87" s="251">
        <f t="shared" si="9"/>
        <v>1</v>
      </c>
      <c r="O87" s="251">
        <f t="shared" si="10"/>
        <v>1</v>
      </c>
      <c r="P87" s="26">
        <f t="shared" si="12"/>
        <v>76</v>
      </c>
    </row>
    <row r="88" spans="1:16" x14ac:dyDescent="0.25">
      <c r="A88" t="s">
        <v>287</v>
      </c>
      <c r="B88" t="s">
        <v>286</v>
      </c>
      <c r="C88" s="22">
        <v>872055</v>
      </c>
      <c r="D88">
        <f t="shared" si="8"/>
        <v>2</v>
      </c>
      <c r="E88" s="6" t="s">
        <v>999</v>
      </c>
      <c r="F88" s="6"/>
      <c r="M88" s="26">
        <f t="shared" si="11"/>
        <v>77</v>
      </c>
      <c r="N88" s="251">
        <f t="shared" si="9"/>
        <v>1</v>
      </c>
      <c r="O88" s="251">
        <f t="shared" si="10"/>
        <v>1</v>
      </c>
      <c r="P88" s="26">
        <f t="shared" si="12"/>
        <v>77</v>
      </c>
    </row>
    <row r="89" spans="1:16" x14ac:dyDescent="0.25">
      <c r="A89" t="s">
        <v>289</v>
      </c>
      <c r="B89" t="s">
        <v>288</v>
      </c>
      <c r="C89" s="22">
        <v>71154</v>
      </c>
      <c r="D89">
        <f t="shared" si="8"/>
        <v>1</v>
      </c>
      <c r="E89" s="6" t="s">
        <v>999</v>
      </c>
      <c r="F89" s="6"/>
      <c r="M89" s="26">
        <f t="shared" si="11"/>
        <v>78</v>
      </c>
      <c r="N89" s="251">
        <f t="shared" si="9"/>
        <v>1</v>
      </c>
      <c r="O89" s="251">
        <f t="shared" si="10"/>
        <v>1</v>
      </c>
      <c r="P89" s="26">
        <f t="shared" si="12"/>
        <v>78</v>
      </c>
    </row>
    <row r="90" spans="1:16" x14ac:dyDescent="0.25">
      <c r="A90" t="s">
        <v>291</v>
      </c>
      <c r="B90" t="s">
        <v>290</v>
      </c>
      <c r="C90" s="22">
        <v>712655</v>
      </c>
      <c r="D90">
        <f t="shared" si="8"/>
        <v>2</v>
      </c>
      <c r="E90" s="6" t="s">
        <v>999</v>
      </c>
      <c r="F90" s="6"/>
      <c r="M90" s="26">
        <f t="shared" si="11"/>
        <v>79</v>
      </c>
      <c r="N90" s="251">
        <f t="shared" si="9"/>
        <v>1</v>
      </c>
      <c r="O90" s="251">
        <f t="shared" si="10"/>
        <v>1</v>
      </c>
      <c r="P90" s="26">
        <f t="shared" si="12"/>
        <v>79</v>
      </c>
    </row>
    <row r="91" spans="1:16" x14ac:dyDescent="0.25">
      <c r="A91" t="s">
        <v>293</v>
      </c>
      <c r="B91" t="s">
        <v>292</v>
      </c>
      <c r="C91" s="22">
        <v>311931</v>
      </c>
      <c r="D91">
        <f t="shared" si="8"/>
        <v>1</v>
      </c>
      <c r="E91" s="6" t="s">
        <v>999</v>
      </c>
      <c r="F91" s="6"/>
      <c r="M91" s="26">
        <f t="shared" si="11"/>
        <v>80</v>
      </c>
      <c r="N91" s="251">
        <f t="shared" si="9"/>
        <v>1</v>
      </c>
      <c r="O91" s="251">
        <f t="shared" si="10"/>
        <v>1</v>
      </c>
      <c r="P91" s="26">
        <f t="shared" si="12"/>
        <v>80</v>
      </c>
    </row>
    <row r="92" spans="1:16" x14ac:dyDescent="0.25">
      <c r="A92" t="s">
        <v>295</v>
      </c>
      <c r="B92" t="s">
        <v>294</v>
      </c>
      <c r="C92" s="22">
        <v>645750</v>
      </c>
      <c r="D92">
        <f t="shared" si="8"/>
        <v>2</v>
      </c>
      <c r="E92" s="6" t="s">
        <v>999</v>
      </c>
      <c r="F92" s="6"/>
      <c r="M92" s="26">
        <f t="shared" si="11"/>
        <v>81</v>
      </c>
      <c r="N92" s="251">
        <f t="shared" si="9"/>
        <v>1</v>
      </c>
      <c r="O92" s="251">
        <f t="shared" si="10"/>
        <v>1</v>
      </c>
      <c r="P92" s="26">
        <f t="shared" si="12"/>
        <v>81</v>
      </c>
    </row>
    <row r="93" spans="1:16" x14ac:dyDescent="0.25">
      <c r="A93" t="s">
        <v>297</v>
      </c>
      <c r="B93" t="s">
        <v>296</v>
      </c>
      <c r="C93" s="22">
        <v>207993</v>
      </c>
      <c r="D93">
        <f t="shared" si="8"/>
        <v>1</v>
      </c>
      <c r="E93" s="6" t="s">
        <v>999</v>
      </c>
      <c r="F93" s="6"/>
      <c r="M93" s="26">
        <f t="shared" si="11"/>
        <v>82</v>
      </c>
      <c r="N93" s="251">
        <f t="shared" si="9"/>
        <v>1</v>
      </c>
      <c r="O93" s="251">
        <f t="shared" si="10"/>
        <v>1</v>
      </c>
      <c r="P93" s="26">
        <f t="shared" si="12"/>
        <v>82</v>
      </c>
    </row>
    <row r="94" spans="1:16" x14ac:dyDescent="0.25">
      <c r="A94" t="s">
        <v>299</v>
      </c>
      <c r="B94" t="s">
        <v>298</v>
      </c>
      <c r="C94" s="22">
        <v>613604</v>
      </c>
      <c r="D94">
        <f t="shared" si="8"/>
        <v>2</v>
      </c>
      <c r="E94" s="6" t="s">
        <v>999</v>
      </c>
      <c r="F94" s="6"/>
      <c r="M94" s="26">
        <f t="shared" si="11"/>
        <v>83</v>
      </c>
      <c r="N94" s="251">
        <f t="shared" si="9"/>
        <v>1</v>
      </c>
      <c r="O94" s="251">
        <f t="shared" si="10"/>
        <v>1</v>
      </c>
      <c r="P94" s="26">
        <f t="shared" si="12"/>
        <v>83</v>
      </c>
    </row>
    <row r="95" spans="1:16" x14ac:dyDescent="0.25">
      <c r="A95" t="s">
        <v>301</v>
      </c>
      <c r="B95" t="s">
        <v>300</v>
      </c>
      <c r="C95" s="22">
        <v>679812</v>
      </c>
      <c r="D95">
        <f t="shared" si="8"/>
        <v>2</v>
      </c>
      <c r="E95" s="6" t="s">
        <v>999</v>
      </c>
      <c r="F95" s="6"/>
      <c r="M95" s="26">
        <f t="shared" si="11"/>
        <v>84</v>
      </c>
      <c r="N95" s="251">
        <f t="shared" si="9"/>
        <v>1</v>
      </c>
      <c r="O95" s="251">
        <f t="shared" si="10"/>
        <v>1</v>
      </c>
      <c r="P95" s="26">
        <f t="shared" si="12"/>
        <v>84</v>
      </c>
    </row>
    <row r="96" spans="1:16" x14ac:dyDescent="0.25">
      <c r="A96" t="s">
        <v>303</v>
      </c>
      <c r="B96" t="s">
        <v>302</v>
      </c>
      <c r="C96" s="22">
        <v>811522</v>
      </c>
      <c r="D96">
        <f t="shared" si="8"/>
        <v>2</v>
      </c>
      <c r="E96" s="6" t="s">
        <v>999</v>
      </c>
      <c r="F96" s="6"/>
      <c r="M96" s="26">
        <f t="shared" si="11"/>
        <v>85</v>
      </c>
      <c r="N96" s="251">
        <f t="shared" si="9"/>
        <v>1</v>
      </c>
      <c r="O96" s="251">
        <f t="shared" si="10"/>
        <v>1</v>
      </c>
      <c r="P96" s="26">
        <f t="shared" si="12"/>
        <v>85</v>
      </c>
    </row>
    <row r="97" spans="1:16" x14ac:dyDescent="0.25">
      <c r="A97" t="s">
        <v>305</v>
      </c>
      <c r="B97" t="s">
        <v>304</v>
      </c>
      <c r="C97" s="22">
        <v>345467</v>
      </c>
      <c r="D97">
        <f t="shared" si="8"/>
        <v>1</v>
      </c>
      <c r="E97" s="6" t="s">
        <v>999</v>
      </c>
      <c r="F97" s="6"/>
      <c r="M97" s="26">
        <f t="shared" si="11"/>
        <v>86</v>
      </c>
      <c r="N97" s="251">
        <f t="shared" si="9"/>
        <v>1</v>
      </c>
      <c r="O97" s="251">
        <f t="shared" si="10"/>
        <v>1</v>
      </c>
      <c r="P97" s="26">
        <f t="shared" si="12"/>
        <v>86</v>
      </c>
    </row>
    <row r="98" spans="1:16" x14ac:dyDescent="0.25">
      <c r="A98" t="s">
        <v>307</v>
      </c>
      <c r="B98" t="s">
        <v>306</v>
      </c>
      <c r="C98" s="22">
        <v>66747</v>
      </c>
      <c r="D98">
        <f t="shared" si="8"/>
        <v>1</v>
      </c>
      <c r="E98" s="6" t="s">
        <v>999</v>
      </c>
      <c r="F98" s="6"/>
      <c r="M98" s="26">
        <f t="shared" si="11"/>
        <v>87</v>
      </c>
      <c r="N98" s="251">
        <f t="shared" si="9"/>
        <v>1</v>
      </c>
      <c r="O98" s="251">
        <f t="shared" si="10"/>
        <v>1</v>
      </c>
      <c r="P98" s="26">
        <f t="shared" si="12"/>
        <v>87</v>
      </c>
    </row>
    <row r="99" spans="1:16" x14ac:dyDescent="0.25">
      <c r="A99" t="s">
        <v>309</v>
      </c>
      <c r="B99" t="s">
        <v>308</v>
      </c>
      <c r="C99" s="22">
        <v>536636</v>
      </c>
      <c r="D99">
        <f t="shared" si="8"/>
        <v>1</v>
      </c>
      <c r="E99" s="6" t="s">
        <v>999</v>
      </c>
      <c r="F99" s="6"/>
      <c r="M99" s="26">
        <f t="shared" si="11"/>
        <v>88</v>
      </c>
      <c r="N99" s="251">
        <f t="shared" si="9"/>
        <v>1</v>
      </c>
      <c r="O99" s="251">
        <f t="shared" si="10"/>
        <v>1</v>
      </c>
      <c r="P99" s="26">
        <f t="shared" si="12"/>
        <v>88</v>
      </c>
    </row>
    <row r="100" spans="1:16" x14ac:dyDescent="0.25">
      <c r="A100" t="s">
        <v>311</v>
      </c>
      <c r="B100" t="s">
        <v>310</v>
      </c>
      <c r="C100" s="22">
        <v>161533</v>
      </c>
      <c r="D100">
        <f t="shared" si="8"/>
        <v>1</v>
      </c>
      <c r="E100" s="6" t="s">
        <v>999</v>
      </c>
      <c r="F100" s="6"/>
      <c r="M100" s="26">
        <f t="shared" si="11"/>
        <v>89</v>
      </c>
      <c r="N100" s="251">
        <f t="shared" si="9"/>
        <v>1</v>
      </c>
      <c r="O100" s="251">
        <f t="shared" si="10"/>
        <v>1</v>
      </c>
      <c r="P100" s="26">
        <f t="shared" si="12"/>
        <v>89</v>
      </c>
    </row>
    <row r="101" spans="1:16" x14ac:dyDescent="0.25">
      <c r="A101" t="s">
        <v>313</v>
      </c>
      <c r="B101" t="s">
        <v>312</v>
      </c>
      <c r="C101" s="22">
        <v>527632</v>
      </c>
      <c r="D101">
        <f t="shared" si="8"/>
        <v>1</v>
      </c>
      <c r="E101" s="6" t="s">
        <v>999</v>
      </c>
      <c r="F101" s="6"/>
      <c r="M101" s="26">
        <f t="shared" si="11"/>
        <v>90</v>
      </c>
      <c r="N101" s="251">
        <f t="shared" si="9"/>
        <v>1</v>
      </c>
      <c r="O101" s="251">
        <f t="shared" si="10"/>
        <v>1</v>
      </c>
      <c r="P101" s="26">
        <f t="shared" si="12"/>
        <v>90</v>
      </c>
    </row>
    <row r="102" spans="1:16" x14ac:dyDescent="0.25">
      <c r="A102" t="s">
        <v>315</v>
      </c>
      <c r="B102" t="s">
        <v>314</v>
      </c>
      <c r="C102" s="22">
        <v>54645</v>
      </c>
      <c r="D102">
        <f t="shared" si="8"/>
        <v>1</v>
      </c>
      <c r="E102" s="6" t="s">
        <v>999</v>
      </c>
      <c r="F102" s="6"/>
      <c r="M102" s="26">
        <f t="shared" si="11"/>
        <v>91</v>
      </c>
      <c r="N102" s="251">
        <f t="shared" si="9"/>
        <v>1</v>
      </c>
      <c r="O102" s="251">
        <f t="shared" si="10"/>
        <v>1</v>
      </c>
      <c r="P102" s="26">
        <f t="shared" si="12"/>
        <v>91</v>
      </c>
    </row>
    <row r="103" spans="1:16" x14ac:dyDescent="0.25">
      <c r="A103" t="s">
        <v>317</v>
      </c>
      <c r="B103" t="s">
        <v>316</v>
      </c>
      <c r="C103" s="22">
        <v>550880</v>
      </c>
      <c r="D103">
        <f t="shared" si="8"/>
        <v>1</v>
      </c>
      <c r="E103" s="6" t="s">
        <v>999</v>
      </c>
      <c r="F103" s="6"/>
      <c r="M103" s="26">
        <f t="shared" si="11"/>
        <v>92</v>
      </c>
      <c r="N103" s="251">
        <f t="shared" si="9"/>
        <v>1</v>
      </c>
      <c r="O103" s="251">
        <f t="shared" si="10"/>
        <v>1</v>
      </c>
      <c r="P103" s="26">
        <f t="shared" si="12"/>
        <v>92</v>
      </c>
    </row>
    <row r="104" spans="1:16" x14ac:dyDescent="0.25">
      <c r="A104" t="s">
        <v>319</v>
      </c>
      <c r="B104" t="s">
        <v>318</v>
      </c>
      <c r="C104" s="22">
        <v>43509</v>
      </c>
      <c r="D104">
        <f t="shared" si="8"/>
        <v>1</v>
      </c>
      <c r="E104" s="6" t="s">
        <v>999</v>
      </c>
      <c r="F104" s="6"/>
      <c r="M104" s="26">
        <f t="shared" si="11"/>
        <v>93</v>
      </c>
      <c r="N104" s="251">
        <f t="shared" si="9"/>
        <v>1</v>
      </c>
      <c r="O104" s="251">
        <f t="shared" si="10"/>
        <v>1</v>
      </c>
      <c r="P104" s="26">
        <f t="shared" si="12"/>
        <v>93</v>
      </c>
    </row>
    <row r="105" spans="1:16" x14ac:dyDescent="0.25">
      <c r="A105" t="s">
        <v>321</v>
      </c>
      <c r="B105" t="s">
        <v>320</v>
      </c>
      <c r="C105" s="22">
        <v>626746</v>
      </c>
      <c r="D105">
        <f t="shared" si="8"/>
        <v>2</v>
      </c>
      <c r="E105" s="6" t="s">
        <v>999</v>
      </c>
      <c r="F105" s="6"/>
      <c r="M105" s="26">
        <f t="shared" si="11"/>
        <v>94</v>
      </c>
      <c r="N105" s="251">
        <f t="shared" si="9"/>
        <v>1</v>
      </c>
      <c r="O105" s="251">
        <f t="shared" si="10"/>
        <v>1</v>
      </c>
      <c r="P105" s="26">
        <f t="shared" si="12"/>
        <v>94</v>
      </c>
    </row>
    <row r="106" spans="1:16" x14ac:dyDescent="0.25">
      <c r="A106" t="s">
        <v>323</v>
      </c>
      <c r="B106" t="s">
        <v>322</v>
      </c>
      <c r="C106" s="22">
        <v>429932</v>
      </c>
      <c r="D106">
        <f t="shared" si="8"/>
        <v>1</v>
      </c>
      <c r="E106" s="6" t="s">
        <v>999</v>
      </c>
      <c r="F106" s="6"/>
      <c r="M106" s="26">
        <f t="shared" si="11"/>
        <v>95</v>
      </c>
      <c r="N106" s="251">
        <f t="shared" si="9"/>
        <v>1</v>
      </c>
      <c r="O106" s="251">
        <f t="shared" si="10"/>
        <v>1</v>
      </c>
      <c r="P106" s="26">
        <f t="shared" si="12"/>
        <v>95</v>
      </c>
    </row>
    <row r="107" spans="1:16" x14ac:dyDescent="0.25">
      <c r="A107" t="s">
        <v>325</v>
      </c>
      <c r="B107" t="s">
        <v>324</v>
      </c>
      <c r="C107" s="22">
        <v>501130</v>
      </c>
      <c r="D107">
        <f t="shared" si="8"/>
        <v>1</v>
      </c>
      <c r="E107" s="6" t="s">
        <v>999</v>
      </c>
      <c r="F107" s="6"/>
      <c r="M107" s="26">
        <f t="shared" si="11"/>
        <v>96</v>
      </c>
      <c r="N107" s="251">
        <f t="shared" si="9"/>
        <v>1</v>
      </c>
      <c r="O107" s="251">
        <f t="shared" si="10"/>
        <v>1</v>
      </c>
      <c r="P107" s="26">
        <f t="shared" si="12"/>
        <v>96</v>
      </c>
    </row>
    <row r="108" spans="1:16" x14ac:dyDescent="0.25">
      <c r="A108" t="s">
        <v>327</v>
      </c>
      <c r="B108" t="s">
        <v>326</v>
      </c>
      <c r="C108" s="22">
        <v>897320</v>
      </c>
      <c r="D108">
        <f t="shared" si="8"/>
        <v>2</v>
      </c>
      <c r="E108" s="6" t="s">
        <v>999</v>
      </c>
      <c r="F108" s="6"/>
      <c r="M108" s="26">
        <f t="shared" si="11"/>
        <v>97</v>
      </c>
      <c r="N108" s="251">
        <f t="shared" si="9"/>
        <v>1</v>
      </c>
      <c r="O108" s="251">
        <f t="shared" si="10"/>
        <v>1</v>
      </c>
      <c r="P108" s="26">
        <f t="shared" si="12"/>
        <v>97</v>
      </c>
    </row>
    <row r="109" spans="1:16" x14ac:dyDescent="0.25">
      <c r="A109" t="s">
        <v>329</v>
      </c>
      <c r="B109" t="s">
        <v>328</v>
      </c>
      <c r="C109" s="22">
        <v>755683</v>
      </c>
      <c r="D109">
        <f t="shared" si="8"/>
        <v>2</v>
      </c>
      <c r="E109" s="6" t="s">
        <v>999</v>
      </c>
      <c r="F109" s="6"/>
      <c r="M109" s="26">
        <f t="shared" si="11"/>
        <v>98</v>
      </c>
      <c r="N109" s="251">
        <f t="shared" si="9"/>
        <v>1</v>
      </c>
      <c r="O109" s="251">
        <f t="shared" si="10"/>
        <v>1</v>
      </c>
      <c r="P109" s="26">
        <f t="shared" si="12"/>
        <v>98</v>
      </c>
    </row>
    <row r="110" spans="1:16" x14ac:dyDescent="0.25">
      <c r="A110" t="s">
        <v>331</v>
      </c>
      <c r="B110" t="s">
        <v>330</v>
      </c>
      <c r="C110" s="22">
        <v>98999</v>
      </c>
      <c r="D110">
        <f t="shared" si="8"/>
        <v>1</v>
      </c>
      <c r="E110" s="6" t="s">
        <v>999</v>
      </c>
      <c r="F110" s="6"/>
      <c r="M110" s="26">
        <f t="shared" si="11"/>
        <v>99</v>
      </c>
      <c r="N110" s="251">
        <f t="shared" si="9"/>
        <v>1</v>
      </c>
      <c r="O110" s="251">
        <f t="shared" si="10"/>
        <v>1</v>
      </c>
      <c r="P110" s="26">
        <f t="shared" si="12"/>
        <v>99</v>
      </c>
    </row>
    <row r="111" spans="1:16" x14ac:dyDescent="0.25">
      <c r="A111" t="s">
        <v>333</v>
      </c>
      <c r="B111" t="s">
        <v>332</v>
      </c>
      <c r="C111" s="22">
        <v>796860</v>
      </c>
      <c r="D111">
        <f t="shared" si="8"/>
        <v>2</v>
      </c>
      <c r="E111" s="6" t="s">
        <v>999</v>
      </c>
      <c r="F111" s="6"/>
      <c r="M111" s="26">
        <f t="shared" si="11"/>
        <v>100</v>
      </c>
      <c r="N111" s="251">
        <f t="shared" si="9"/>
        <v>1</v>
      </c>
      <c r="O111" s="251">
        <f t="shared" si="10"/>
        <v>1</v>
      </c>
      <c r="P111" s="26">
        <f t="shared" si="12"/>
        <v>100</v>
      </c>
    </row>
    <row r="112" spans="1:16" x14ac:dyDescent="0.25">
      <c r="A112" t="s">
        <v>335</v>
      </c>
      <c r="B112" t="s">
        <v>334</v>
      </c>
      <c r="C112" s="22">
        <v>7758</v>
      </c>
      <c r="D112">
        <f t="shared" si="8"/>
        <v>1</v>
      </c>
      <c r="E112" s="6" t="s">
        <v>999</v>
      </c>
      <c r="F112" s="6"/>
      <c r="M112" s="26">
        <f t="shared" si="11"/>
        <v>101</v>
      </c>
      <c r="N112" s="251">
        <f t="shared" si="9"/>
        <v>1</v>
      </c>
      <c r="O112" s="251">
        <f t="shared" si="10"/>
        <v>1</v>
      </c>
      <c r="P112" s="26">
        <f t="shared" si="12"/>
        <v>101</v>
      </c>
    </row>
    <row r="113" spans="1:16" x14ac:dyDescent="0.25">
      <c r="A113" t="s">
        <v>337</v>
      </c>
      <c r="B113" t="s">
        <v>336</v>
      </c>
      <c r="C113" s="22">
        <v>988956</v>
      </c>
      <c r="D113">
        <f t="shared" si="8"/>
        <v>2</v>
      </c>
      <c r="E113" s="6" t="s">
        <v>999</v>
      </c>
      <c r="F113" s="6"/>
      <c r="M113" s="26">
        <f t="shared" si="11"/>
        <v>102</v>
      </c>
      <c r="N113" s="251">
        <f t="shared" si="9"/>
        <v>1</v>
      </c>
      <c r="O113" s="251">
        <f t="shared" si="10"/>
        <v>1</v>
      </c>
      <c r="P113" s="26">
        <f t="shared" si="12"/>
        <v>102</v>
      </c>
    </row>
    <row r="114" spans="1:16" x14ac:dyDescent="0.25">
      <c r="A114" t="s">
        <v>339</v>
      </c>
      <c r="B114" t="s">
        <v>338</v>
      </c>
      <c r="C114" s="22">
        <v>562591</v>
      </c>
      <c r="D114">
        <f t="shared" si="8"/>
        <v>1</v>
      </c>
      <c r="E114" s="6" t="s">
        <v>999</v>
      </c>
      <c r="F114" s="6"/>
      <c r="M114" s="26">
        <f t="shared" si="11"/>
        <v>103</v>
      </c>
      <c r="N114" s="251">
        <f t="shared" si="9"/>
        <v>1</v>
      </c>
      <c r="O114" s="251">
        <f t="shared" si="10"/>
        <v>1</v>
      </c>
      <c r="P114" s="26">
        <f t="shared" si="12"/>
        <v>103</v>
      </c>
    </row>
    <row r="115" spans="1:16" x14ac:dyDescent="0.25">
      <c r="A115" t="s">
        <v>341</v>
      </c>
      <c r="B115" t="s">
        <v>340</v>
      </c>
      <c r="C115" s="22">
        <v>510811</v>
      </c>
      <c r="D115">
        <f t="shared" si="8"/>
        <v>1</v>
      </c>
      <c r="E115" s="6" t="s">
        <v>999</v>
      </c>
      <c r="F115" s="6"/>
      <c r="M115" s="26">
        <f t="shared" si="11"/>
        <v>104</v>
      </c>
      <c r="N115" s="251">
        <f t="shared" si="9"/>
        <v>1</v>
      </c>
      <c r="O115" s="251">
        <f t="shared" si="10"/>
        <v>1</v>
      </c>
      <c r="P115" s="26">
        <f t="shared" si="12"/>
        <v>104</v>
      </c>
    </row>
    <row r="116" spans="1:16" x14ac:dyDescent="0.25">
      <c r="A116" t="s">
        <v>343</v>
      </c>
      <c r="B116" t="s">
        <v>342</v>
      </c>
      <c r="C116" s="22">
        <v>911669</v>
      </c>
      <c r="D116">
        <f t="shared" si="8"/>
        <v>2</v>
      </c>
      <c r="E116" s="6" t="s">
        <v>999</v>
      </c>
      <c r="F116" s="6"/>
      <c r="M116" s="26">
        <f t="shared" si="11"/>
        <v>105</v>
      </c>
      <c r="N116" s="251">
        <f t="shared" si="9"/>
        <v>1</v>
      </c>
      <c r="O116" s="251">
        <f t="shared" si="10"/>
        <v>1</v>
      </c>
      <c r="P116" s="26">
        <f t="shared" si="12"/>
        <v>105</v>
      </c>
    </row>
    <row r="117" spans="1:16" x14ac:dyDescent="0.25">
      <c r="A117" t="s">
        <v>345</v>
      </c>
      <c r="B117" t="s">
        <v>344</v>
      </c>
      <c r="C117" s="22">
        <v>607251</v>
      </c>
      <c r="D117">
        <f t="shared" si="8"/>
        <v>2</v>
      </c>
      <c r="E117" s="6" t="s">
        <v>999</v>
      </c>
      <c r="F117" s="6"/>
      <c r="M117" s="26">
        <f t="shared" si="11"/>
        <v>106</v>
      </c>
      <c r="N117" s="251">
        <f t="shared" si="9"/>
        <v>1</v>
      </c>
      <c r="O117" s="251">
        <f t="shared" si="10"/>
        <v>1</v>
      </c>
      <c r="P117" s="26">
        <f t="shared" si="12"/>
        <v>106</v>
      </c>
    </row>
    <row r="118" spans="1:16" x14ac:dyDescent="0.25">
      <c r="A118" t="s">
        <v>347</v>
      </c>
      <c r="B118" t="s">
        <v>346</v>
      </c>
      <c r="C118" s="22">
        <v>804407</v>
      </c>
      <c r="D118">
        <f t="shared" si="8"/>
        <v>2</v>
      </c>
      <c r="E118" s="6" t="s">
        <v>999</v>
      </c>
      <c r="F118" s="6"/>
      <c r="M118" s="26">
        <f t="shared" si="11"/>
        <v>107</v>
      </c>
      <c r="N118" s="251">
        <f t="shared" si="9"/>
        <v>1</v>
      </c>
      <c r="O118" s="251">
        <f t="shared" si="10"/>
        <v>1</v>
      </c>
      <c r="P118" s="26">
        <f t="shared" si="12"/>
        <v>107</v>
      </c>
    </row>
    <row r="119" spans="1:16" x14ac:dyDescent="0.25">
      <c r="A119" t="s">
        <v>349</v>
      </c>
      <c r="B119" t="s">
        <v>348</v>
      </c>
      <c r="C119" s="22">
        <v>779868</v>
      </c>
      <c r="D119">
        <f t="shared" si="8"/>
        <v>2</v>
      </c>
      <c r="E119" s="6" t="s">
        <v>999</v>
      </c>
      <c r="F119" s="6"/>
      <c r="M119" s="26">
        <f t="shared" si="11"/>
        <v>108</v>
      </c>
      <c r="N119" s="251">
        <f t="shared" si="9"/>
        <v>1</v>
      </c>
      <c r="O119" s="251">
        <f t="shared" si="10"/>
        <v>1</v>
      </c>
      <c r="P119" s="26">
        <f t="shared" si="12"/>
        <v>108</v>
      </c>
    </row>
    <row r="120" spans="1:16" x14ac:dyDescent="0.25">
      <c r="A120" t="s">
        <v>351</v>
      </c>
      <c r="B120" t="s">
        <v>350</v>
      </c>
      <c r="C120" s="22">
        <v>578550</v>
      </c>
      <c r="D120">
        <f t="shared" si="8"/>
        <v>1</v>
      </c>
      <c r="E120" s="6" t="s">
        <v>999</v>
      </c>
      <c r="F120" s="6"/>
      <c r="M120" s="26">
        <f t="shared" si="11"/>
        <v>109</v>
      </c>
      <c r="N120" s="251">
        <f t="shared" si="9"/>
        <v>1</v>
      </c>
      <c r="O120" s="251">
        <f t="shared" si="10"/>
        <v>1</v>
      </c>
      <c r="P120" s="26">
        <f t="shared" si="12"/>
        <v>109</v>
      </c>
    </row>
    <row r="121" spans="1:16" x14ac:dyDescent="0.25">
      <c r="A121" t="s">
        <v>353</v>
      </c>
      <c r="B121" t="s">
        <v>352</v>
      </c>
      <c r="C121" s="22">
        <v>71153</v>
      </c>
      <c r="D121">
        <f t="shared" si="8"/>
        <v>1</v>
      </c>
      <c r="E121" s="6" t="s">
        <v>999</v>
      </c>
      <c r="F121" s="6"/>
      <c r="M121" s="26">
        <f t="shared" si="11"/>
        <v>110</v>
      </c>
      <c r="N121" s="251">
        <f t="shared" si="9"/>
        <v>1</v>
      </c>
      <c r="O121" s="251">
        <f t="shared" si="10"/>
        <v>1</v>
      </c>
      <c r="P121" s="26">
        <f t="shared" si="12"/>
        <v>110</v>
      </c>
    </row>
    <row r="122" spans="1:16" x14ac:dyDescent="0.25">
      <c r="A122" t="s">
        <v>355</v>
      </c>
      <c r="B122" t="s">
        <v>354</v>
      </c>
      <c r="C122" s="22">
        <v>231165</v>
      </c>
      <c r="D122">
        <f t="shared" si="8"/>
        <v>1</v>
      </c>
      <c r="E122" s="6" t="s">
        <v>999</v>
      </c>
      <c r="F122" s="6"/>
      <c r="M122" s="26">
        <f t="shared" si="11"/>
        <v>111</v>
      </c>
      <c r="N122" s="251">
        <f t="shared" si="9"/>
        <v>1</v>
      </c>
      <c r="O122" s="251">
        <f t="shared" si="10"/>
        <v>1</v>
      </c>
      <c r="P122" s="26">
        <f t="shared" si="12"/>
        <v>111</v>
      </c>
    </row>
    <row r="123" spans="1:16" x14ac:dyDescent="0.25">
      <c r="A123" t="s">
        <v>357</v>
      </c>
      <c r="B123" t="s">
        <v>356</v>
      </c>
      <c r="C123" s="22">
        <v>67207</v>
      </c>
      <c r="D123">
        <f t="shared" si="8"/>
        <v>1</v>
      </c>
      <c r="E123" s="6" t="s">
        <v>999</v>
      </c>
      <c r="F123" s="6"/>
      <c r="M123" s="26">
        <f t="shared" si="11"/>
        <v>112</v>
      </c>
      <c r="N123" s="251">
        <f t="shared" si="9"/>
        <v>1</v>
      </c>
      <c r="O123" s="251">
        <f t="shared" si="10"/>
        <v>1</v>
      </c>
      <c r="P123" s="26">
        <f t="shared" si="12"/>
        <v>112</v>
      </c>
    </row>
    <row r="124" spans="1:16" x14ac:dyDescent="0.25">
      <c r="A124" t="s">
        <v>359</v>
      </c>
      <c r="B124" t="s">
        <v>358</v>
      </c>
      <c r="C124" s="22">
        <v>875184</v>
      </c>
      <c r="D124">
        <f t="shared" si="8"/>
        <v>2</v>
      </c>
      <c r="E124" s="6" t="s">
        <v>999</v>
      </c>
      <c r="F124" s="6"/>
      <c r="M124" s="26">
        <f t="shared" si="11"/>
        <v>113</v>
      </c>
      <c r="N124" s="251">
        <f t="shared" si="9"/>
        <v>1</v>
      </c>
      <c r="O124" s="251">
        <f t="shared" si="10"/>
        <v>1</v>
      </c>
      <c r="P124" s="26">
        <f t="shared" si="12"/>
        <v>113</v>
      </c>
    </row>
    <row r="125" spans="1:16" x14ac:dyDescent="0.25">
      <c r="A125" t="s">
        <v>361</v>
      </c>
      <c r="B125" t="s">
        <v>360</v>
      </c>
      <c r="C125" s="22">
        <v>487569</v>
      </c>
      <c r="D125">
        <f t="shared" si="8"/>
        <v>1</v>
      </c>
      <c r="E125" s="6" t="s">
        <v>999</v>
      </c>
      <c r="F125" s="6"/>
      <c r="M125" s="26">
        <f t="shared" si="11"/>
        <v>114</v>
      </c>
      <c r="N125" s="251">
        <f t="shared" si="9"/>
        <v>1</v>
      </c>
      <c r="O125" s="251">
        <f t="shared" si="10"/>
        <v>1</v>
      </c>
      <c r="P125" s="26">
        <f t="shared" si="12"/>
        <v>114</v>
      </c>
    </row>
    <row r="126" spans="1:16" x14ac:dyDescent="0.25">
      <c r="A126" t="s">
        <v>363</v>
      </c>
      <c r="B126" t="s">
        <v>362</v>
      </c>
      <c r="C126" s="22">
        <v>959310</v>
      </c>
      <c r="D126">
        <f t="shared" si="8"/>
        <v>2</v>
      </c>
      <c r="E126" s="6" t="s">
        <v>999</v>
      </c>
      <c r="F126" s="6"/>
      <c r="M126" s="26">
        <f t="shared" si="11"/>
        <v>115</v>
      </c>
      <c r="N126" s="251">
        <f t="shared" si="9"/>
        <v>1</v>
      </c>
      <c r="O126" s="251">
        <f t="shared" si="10"/>
        <v>1</v>
      </c>
      <c r="P126" s="26">
        <f t="shared" si="12"/>
        <v>115</v>
      </c>
    </row>
    <row r="127" spans="1:16" x14ac:dyDescent="0.25">
      <c r="A127" t="s">
        <v>365</v>
      </c>
      <c r="B127" t="s">
        <v>364</v>
      </c>
      <c r="C127" s="22">
        <v>640870</v>
      </c>
      <c r="D127">
        <f t="shared" si="8"/>
        <v>2</v>
      </c>
      <c r="E127" s="6" t="s">
        <v>999</v>
      </c>
      <c r="F127" s="6"/>
      <c r="M127" s="26">
        <f t="shared" si="11"/>
        <v>116</v>
      </c>
      <c r="N127" s="251">
        <f t="shared" si="9"/>
        <v>1</v>
      </c>
      <c r="O127" s="251">
        <f t="shared" si="10"/>
        <v>1</v>
      </c>
      <c r="P127" s="26">
        <f t="shared" si="12"/>
        <v>116</v>
      </c>
    </row>
    <row r="128" spans="1:16" x14ac:dyDescent="0.25">
      <c r="A128" t="s">
        <v>367</v>
      </c>
      <c r="B128" t="s">
        <v>366</v>
      </c>
      <c r="C128" s="22">
        <v>876645</v>
      </c>
      <c r="D128">
        <f t="shared" si="8"/>
        <v>2</v>
      </c>
      <c r="E128" s="6" t="s">
        <v>999</v>
      </c>
      <c r="F128" s="6"/>
      <c r="M128" s="26">
        <f t="shared" si="11"/>
        <v>117</v>
      </c>
      <c r="N128" s="251">
        <f t="shared" si="9"/>
        <v>1</v>
      </c>
      <c r="O128" s="251">
        <f t="shared" si="10"/>
        <v>1</v>
      </c>
      <c r="P128" s="26">
        <f t="shared" si="12"/>
        <v>117</v>
      </c>
    </row>
    <row r="129" spans="1:16" x14ac:dyDescent="0.25">
      <c r="A129" t="s">
        <v>369</v>
      </c>
      <c r="B129" t="s">
        <v>368</v>
      </c>
      <c r="C129" s="22">
        <v>747612</v>
      </c>
      <c r="D129">
        <f t="shared" si="8"/>
        <v>2</v>
      </c>
      <c r="E129" s="6" t="s">
        <v>999</v>
      </c>
      <c r="F129" s="6"/>
      <c r="M129" s="26">
        <f t="shared" si="11"/>
        <v>118</v>
      </c>
      <c r="N129" s="251">
        <f t="shared" si="9"/>
        <v>1</v>
      </c>
      <c r="O129" s="251">
        <f t="shared" si="10"/>
        <v>1</v>
      </c>
      <c r="P129" s="26">
        <f t="shared" si="12"/>
        <v>118</v>
      </c>
    </row>
    <row r="130" spans="1:16" x14ac:dyDescent="0.25">
      <c r="A130" t="s">
        <v>371</v>
      </c>
      <c r="B130" t="s">
        <v>370</v>
      </c>
      <c r="C130" s="22">
        <v>279839</v>
      </c>
      <c r="D130">
        <f t="shared" si="8"/>
        <v>1</v>
      </c>
      <c r="E130" s="6" t="s">
        <v>999</v>
      </c>
      <c r="F130" s="6"/>
      <c r="M130" s="26">
        <f t="shared" si="11"/>
        <v>119</v>
      </c>
      <c r="N130" s="251">
        <f t="shared" si="9"/>
        <v>1</v>
      </c>
      <c r="O130" s="251">
        <f t="shared" si="10"/>
        <v>1</v>
      </c>
      <c r="P130" s="26">
        <f t="shared" si="12"/>
        <v>119</v>
      </c>
    </row>
    <row r="131" spans="1:16" x14ac:dyDescent="0.25">
      <c r="A131" t="s">
        <v>373</v>
      </c>
      <c r="B131" t="s">
        <v>372</v>
      </c>
      <c r="C131" s="22">
        <v>746074</v>
      </c>
      <c r="D131">
        <f t="shared" si="8"/>
        <v>2</v>
      </c>
      <c r="E131" s="6" t="s">
        <v>999</v>
      </c>
      <c r="F131" s="6"/>
      <c r="M131" s="26">
        <f t="shared" si="11"/>
        <v>120</v>
      </c>
      <c r="N131" s="251">
        <f t="shared" si="9"/>
        <v>1</v>
      </c>
      <c r="O131" s="251">
        <f t="shared" si="10"/>
        <v>1</v>
      </c>
      <c r="P131" s="26">
        <f t="shared" si="12"/>
        <v>120</v>
      </c>
    </row>
    <row r="132" spans="1:16" x14ac:dyDescent="0.25">
      <c r="A132" t="s">
        <v>375</v>
      </c>
      <c r="B132" t="s">
        <v>374</v>
      </c>
      <c r="C132" s="22">
        <v>988119</v>
      </c>
      <c r="D132">
        <f t="shared" si="8"/>
        <v>2</v>
      </c>
      <c r="E132" s="6" t="s">
        <v>999</v>
      </c>
      <c r="F132" s="6"/>
      <c r="M132" s="26">
        <f t="shared" si="11"/>
        <v>121</v>
      </c>
      <c r="N132" s="251">
        <f t="shared" si="9"/>
        <v>1</v>
      </c>
      <c r="O132" s="251">
        <f t="shared" si="10"/>
        <v>1</v>
      </c>
      <c r="P132" s="26">
        <f t="shared" si="12"/>
        <v>121</v>
      </c>
    </row>
    <row r="133" spans="1:16" x14ac:dyDescent="0.25">
      <c r="A133" t="s">
        <v>377</v>
      </c>
      <c r="B133" t="s">
        <v>376</v>
      </c>
      <c r="C133" s="22">
        <v>507799</v>
      </c>
      <c r="D133">
        <f t="shared" si="8"/>
        <v>1</v>
      </c>
      <c r="E133" s="6" t="s">
        <v>999</v>
      </c>
      <c r="F133" s="6"/>
      <c r="M133" s="26">
        <f t="shared" si="11"/>
        <v>122</v>
      </c>
      <c r="N133" s="251">
        <f t="shared" si="9"/>
        <v>1</v>
      </c>
      <c r="O133" s="251">
        <f t="shared" si="10"/>
        <v>1</v>
      </c>
      <c r="P133" s="26">
        <f t="shared" si="12"/>
        <v>122</v>
      </c>
    </row>
    <row r="134" spans="1:16" x14ac:dyDescent="0.25">
      <c r="A134" t="s">
        <v>379</v>
      </c>
      <c r="B134" t="s">
        <v>378</v>
      </c>
      <c r="C134" s="22">
        <v>582355</v>
      </c>
      <c r="D134">
        <f t="shared" si="8"/>
        <v>1</v>
      </c>
      <c r="E134" s="6" t="s">
        <v>999</v>
      </c>
      <c r="F134" s="6"/>
      <c r="M134" s="26">
        <f t="shared" si="11"/>
        <v>123</v>
      </c>
      <c r="N134" s="251">
        <f t="shared" si="9"/>
        <v>1</v>
      </c>
      <c r="O134" s="251">
        <f t="shared" si="10"/>
        <v>1</v>
      </c>
      <c r="P134" s="26">
        <f t="shared" si="12"/>
        <v>123</v>
      </c>
    </row>
    <row r="135" spans="1:16" x14ac:dyDescent="0.25">
      <c r="A135" t="s">
        <v>381</v>
      </c>
      <c r="B135" t="s">
        <v>380</v>
      </c>
      <c r="C135" s="22">
        <v>423719</v>
      </c>
      <c r="D135">
        <f t="shared" si="8"/>
        <v>1</v>
      </c>
      <c r="E135" s="6" t="s">
        <v>999</v>
      </c>
      <c r="F135" s="6"/>
      <c r="M135" s="26">
        <f t="shared" si="11"/>
        <v>124</v>
      </c>
      <c r="N135" s="251">
        <f t="shared" si="9"/>
        <v>1</v>
      </c>
      <c r="O135" s="251">
        <f t="shared" si="10"/>
        <v>1</v>
      </c>
      <c r="P135" s="26">
        <f t="shared" si="12"/>
        <v>124</v>
      </c>
    </row>
    <row r="136" spans="1:16" x14ac:dyDescent="0.25">
      <c r="A136" t="s">
        <v>383</v>
      </c>
      <c r="B136" t="s">
        <v>382</v>
      </c>
      <c r="C136" s="22">
        <v>922643</v>
      </c>
      <c r="D136">
        <f t="shared" si="8"/>
        <v>2</v>
      </c>
      <c r="E136" s="6" t="s">
        <v>999</v>
      </c>
      <c r="F136" s="6"/>
      <c r="M136" s="26">
        <f t="shared" si="11"/>
        <v>125</v>
      </c>
      <c r="N136" s="251">
        <f t="shared" si="9"/>
        <v>1</v>
      </c>
      <c r="O136" s="251">
        <f t="shared" si="10"/>
        <v>1</v>
      </c>
      <c r="P136" s="26">
        <f t="shared" si="12"/>
        <v>125</v>
      </c>
    </row>
    <row r="137" spans="1:16" x14ac:dyDescent="0.25">
      <c r="A137" t="s">
        <v>385</v>
      </c>
      <c r="B137" t="s">
        <v>384</v>
      </c>
      <c r="C137" s="22">
        <v>756666</v>
      </c>
      <c r="D137">
        <f t="shared" si="8"/>
        <v>2</v>
      </c>
      <c r="E137" s="6" t="s">
        <v>999</v>
      </c>
      <c r="F137" s="6"/>
      <c r="M137" s="26">
        <f t="shared" si="11"/>
        <v>126</v>
      </c>
      <c r="N137" s="251">
        <f t="shared" si="9"/>
        <v>1</v>
      </c>
      <c r="O137" s="251">
        <f t="shared" si="10"/>
        <v>1</v>
      </c>
      <c r="P137" s="26">
        <f t="shared" si="12"/>
        <v>126</v>
      </c>
    </row>
    <row r="138" spans="1:16" x14ac:dyDescent="0.25">
      <c r="A138" t="s">
        <v>387</v>
      </c>
      <c r="B138" t="s">
        <v>386</v>
      </c>
      <c r="C138" s="22">
        <v>92247</v>
      </c>
      <c r="D138">
        <f t="shared" si="8"/>
        <v>1</v>
      </c>
      <c r="E138" s="6" t="s">
        <v>999</v>
      </c>
      <c r="F138" s="6"/>
      <c r="M138" s="26">
        <f t="shared" si="11"/>
        <v>127</v>
      </c>
      <c r="N138" s="251">
        <f t="shared" si="9"/>
        <v>1</v>
      </c>
      <c r="O138" s="251">
        <f t="shared" si="10"/>
        <v>1</v>
      </c>
      <c r="P138" s="26">
        <f t="shared" si="12"/>
        <v>127</v>
      </c>
    </row>
    <row r="139" spans="1:16" x14ac:dyDescent="0.25">
      <c r="A139" t="s">
        <v>389</v>
      </c>
      <c r="B139" t="s">
        <v>388</v>
      </c>
      <c r="C139" s="22">
        <v>217702</v>
      </c>
      <c r="D139">
        <f t="shared" si="8"/>
        <v>1</v>
      </c>
      <c r="E139" s="6" t="s">
        <v>999</v>
      </c>
      <c r="F139" s="6"/>
      <c r="M139" s="26">
        <f t="shared" si="11"/>
        <v>128</v>
      </c>
      <c r="N139" s="251">
        <f t="shared" si="9"/>
        <v>1</v>
      </c>
      <c r="O139" s="251">
        <f t="shared" si="10"/>
        <v>1</v>
      </c>
      <c r="P139" s="26">
        <f t="shared" si="12"/>
        <v>128</v>
      </c>
    </row>
    <row r="140" spans="1:16" x14ac:dyDescent="0.25">
      <c r="A140" t="s">
        <v>391</v>
      </c>
      <c r="B140" t="s">
        <v>390</v>
      </c>
      <c r="C140" s="22">
        <v>460776</v>
      </c>
      <c r="D140">
        <f t="shared" ref="D140:D203" si="13">IFERROR(VLOOKUP(C140,$H$12:$K$21,4,1),1)</f>
        <v>1</v>
      </c>
      <c r="E140" s="6" t="s">
        <v>999</v>
      </c>
      <c r="F140" s="6"/>
      <c r="M140" s="26">
        <f t="shared" si="11"/>
        <v>129</v>
      </c>
      <c r="N140" s="251">
        <f t="shared" ref="N140:N203" si="14">_xlfn.POISSON.DIST(M140,$B$9,1)</f>
        <v>1</v>
      </c>
      <c r="O140" s="251">
        <f t="shared" ref="O140:O203" si="15">_xlfn.POISSON.DIST(M140,$C$9,1)</f>
        <v>1</v>
      </c>
      <c r="P140" s="26">
        <f t="shared" si="12"/>
        <v>129</v>
      </c>
    </row>
    <row r="141" spans="1:16" x14ac:dyDescent="0.25">
      <c r="A141" t="s">
        <v>393</v>
      </c>
      <c r="B141" t="s">
        <v>392</v>
      </c>
      <c r="C141" s="22">
        <v>702744</v>
      </c>
      <c r="D141">
        <f t="shared" si="13"/>
        <v>2</v>
      </c>
      <c r="E141" s="6" t="s">
        <v>999</v>
      </c>
      <c r="F141" s="6"/>
      <c r="M141" s="26">
        <f t="shared" si="11"/>
        <v>130</v>
      </c>
      <c r="N141" s="251">
        <f t="shared" si="14"/>
        <v>1</v>
      </c>
      <c r="O141" s="251">
        <f t="shared" si="15"/>
        <v>1</v>
      </c>
      <c r="P141" s="26">
        <f t="shared" si="12"/>
        <v>130</v>
      </c>
    </row>
    <row r="142" spans="1:16" x14ac:dyDescent="0.25">
      <c r="A142" t="s">
        <v>395</v>
      </c>
      <c r="B142" t="s">
        <v>394</v>
      </c>
      <c r="C142" s="22">
        <v>346879</v>
      </c>
      <c r="D142">
        <f t="shared" si="13"/>
        <v>1</v>
      </c>
      <c r="E142" s="6" t="s">
        <v>999</v>
      </c>
      <c r="F142" s="6"/>
      <c r="M142" s="26">
        <f t="shared" ref="M142:M205" si="16">M141+1</f>
        <v>131</v>
      </c>
      <c r="N142" s="251">
        <f t="shared" si="14"/>
        <v>1</v>
      </c>
      <c r="O142" s="251">
        <f t="shared" si="15"/>
        <v>1</v>
      </c>
      <c r="P142" s="26">
        <f t="shared" ref="P142:P205" si="17">P141+1</f>
        <v>131</v>
      </c>
    </row>
    <row r="143" spans="1:16" x14ac:dyDescent="0.25">
      <c r="A143" t="s">
        <v>397</v>
      </c>
      <c r="B143" t="s">
        <v>396</v>
      </c>
      <c r="C143" s="22">
        <v>66813</v>
      </c>
      <c r="D143">
        <f t="shared" si="13"/>
        <v>1</v>
      </c>
      <c r="E143" s="6" t="s">
        <v>999</v>
      </c>
      <c r="F143" s="6"/>
      <c r="M143" s="26">
        <f t="shared" si="16"/>
        <v>132</v>
      </c>
      <c r="N143" s="251">
        <f t="shared" si="14"/>
        <v>1</v>
      </c>
      <c r="O143" s="251">
        <f t="shared" si="15"/>
        <v>1</v>
      </c>
      <c r="P143" s="26">
        <f t="shared" si="17"/>
        <v>132</v>
      </c>
    </row>
    <row r="144" spans="1:16" x14ac:dyDescent="0.25">
      <c r="A144" t="s">
        <v>399</v>
      </c>
      <c r="B144" t="s">
        <v>398</v>
      </c>
      <c r="C144" s="22">
        <v>7467</v>
      </c>
      <c r="D144">
        <f t="shared" si="13"/>
        <v>1</v>
      </c>
      <c r="E144" s="6" t="s">
        <v>999</v>
      </c>
      <c r="F144" s="6"/>
      <c r="M144" s="26">
        <f t="shared" si="16"/>
        <v>133</v>
      </c>
      <c r="N144" s="251">
        <f t="shared" si="14"/>
        <v>1</v>
      </c>
      <c r="O144" s="251">
        <f t="shared" si="15"/>
        <v>1</v>
      </c>
      <c r="P144" s="26">
        <f t="shared" si="17"/>
        <v>133</v>
      </c>
    </row>
    <row r="145" spans="1:16" x14ac:dyDescent="0.25">
      <c r="A145" t="s">
        <v>401</v>
      </c>
      <c r="B145" t="s">
        <v>400</v>
      </c>
      <c r="C145" s="22">
        <v>307603</v>
      </c>
      <c r="D145">
        <f t="shared" si="13"/>
        <v>1</v>
      </c>
      <c r="E145" s="6" t="s">
        <v>999</v>
      </c>
      <c r="F145" s="6"/>
      <c r="M145" s="26">
        <f t="shared" si="16"/>
        <v>134</v>
      </c>
      <c r="N145" s="251">
        <f t="shared" si="14"/>
        <v>1</v>
      </c>
      <c r="O145" s="251">
        <f t="shared" si="15"/>
        <v>1</v>
      </c>
      <c r="P145" s="26">
        <f t="shared" si="17"/>
        <v>134</v>
      </c>
    </row>
    <row r="146" spans="1:16" x14ac:dyDescent="0.25">
      <c r="A146" t="s">
        <v>403</v>
      </c>
      <c r="B146" t="s">
        <v>402</v>
      </c>
      <c r="C146" s="22">
        <v>624792</v>
      </c>
      <c r="D146">
        <f t="shared" si="13"/>
        <v>2</v>
      </c>
      <c r="E146" s="6" t="s">
        <v>999</v>
      </c>
      <c r="F146" s="6"/>
      <c r="M146" s="26">
        <f t="shared" si="16"/>
        <v>135</v>
      </c>
      <c r="N146" s="251">
        <f t="shared" si="14"/>
        <v>1</v>
      </c>
      <c r="O146" s="251">
        <f t="shared" si="15"/>
        <v>1</v>
      </c>
      <c r="P146" s="26">
        <f t="shared" si="17"/>
        <v>135</v>
      </c>
    </row>
    <row r="147" spans="1:16" x14ac:dyDescent="0.25">
      <c r="A147" t="s">
        <v>405</v>
      </c>
      <c r="B147" t="s">
        <v>404</v>
      </c>
      <c r="C147" s="22">
        <v>139061</v>
      </c>
      <c r="D147">
        <f t="shared" si="13"/>
        <v>1</v>
      </c>
      <c r="E147" s="6" t="s">
        <v>999</v>
      </c>
      <c r="F147" s="6"/>
      <c r="M147" s="26">
        <f t="shared" si="16"/>
        <v>136</v>
      </c>
      <c r="N147" s="251">
        <f t="shared" si="14"/>
        <v>1</v>
      </c>
      <c r="O147" s="251">
        <f t="shared" si="15"/>
        <v>1</v>
      </c>
      <c r="P147" s="26">
        <f t="shared" si="17"/>
        <v>136</v>
      </c>
    </row>
    <row r="148" spans="1:16" x14ac:dyDescent="0.25">
      <c r="A148" t="s">
        <v>407</v>
      </c>
      <c r="B148" t="s">
        <v>406</v>
      </c>
      <c r="C148" s="22">
        <v>928985</v>
      </c>
      <c r="D148">
        <f t="shared" si="13"/>
        <v>2</v>
      </c>
      <c r="E148" s="6" t="s">
        <v>999</v>
      </c>
      <c r="F148" s="6"/>
      <c r="M148" s="26">
        <f t="shared" si="16"/>
        <v>137</v>
      </c>
      <c r="N148" s="251">
        <f t="shared" si="14"/>
        <v>1</v>
      </c>
      <c r="O148" s="251">
        <f t="shared" si="15"/>
        <v>1</v>
      </c>
      <c r="P148" s="26">
        <f t="shared" si="17"/>
        <v>137</v>
      </c>
    </row>
    <row r="149" spans="1:16" x14ac:dyDescent="0.25">
      <c r="A149" t="s">
        <v>409</v>
      </c>
      <c r="B149" t="s">
        <v>408</v>
      </c>
      <c r="C149" s="22">
        <v>405250</v>
      </c>
      <c r="D149">
        <f t="shared" si="13"/>
        <v>1</v>
      </c>
      <c r="E149" s="6" t="s">
        <v>999</v>
      </c>
      <c r="F149" s="6"/>
      <c r="M149" s="26">
        <f t="shared" si="16"/>
        <v>138</v>
      </c>
      <c r="N149" s="251">
        <f t="shared" si="14"/>
        <v>1</v>
      </c>
      <c r="O149" s="251">
        <f t="shared" si="15"/>
        <v>1</v>
      </c>
      <c r="P149" s="26">
        <f t="shared" si="17"/>
        <v>138</v>
      </c>
    </row>
    <row r="150" spans="1:16" x14ac:dyDescent="0.25">
      <c r="A150" t="s">
        <v>411</v>
      </c>
      <c r="B150" t="s">
        <v>410</v>
      </c>
      <c r="C150" s="22">
        <v>498315</v>
      </c>
      <c r="D150">
        <f t="shared" si="13"/>
        <v>1</v>
      </c>
      <c r="E150" s="6" t="s">
        <v>999</v>
      </c>
      <c r="F150" s="6"/>
      <c r="M150" s="26">
        <f t="shared" si="16"/>
        <v>139</v>
      </c>
      <c r="N150" s="251">
        <f t="shared" si="14"/>
        <v>1</v>
      </c>
      <c r="O150" s="251">
        <f t="shared" si="15"/>
        <v>1</v>
      </c>
      <c r="P150" s="26">
        <f t="shared" si="17"/>
        <v>139</v>
      </c>
    </row>
    <row r="151" spans="1:16" x14ac:dyDescent="0.25">
      <c r="A151" t="s">
        <v>413</v>
      </c>
      <c r="B151" t="s">
        <v>412</v>
      </c>
      <c r="C151" s="22">
        <v>323206</v>
      </c>
      <c r="D151">
        <f t="shared" si="13"/>
        <v>1</v>
      </c>
      <c r="E151" s="6" t="s">
        <v>999</v>
      </c>
      <c r="F151" s="6"/>
      <c r="M151" s="26">
        <f t="shared" si="16"/>
        <v>140</v>
      </c>
      <c r="N151" s="251">
        <f t="shared" si="14"/>
        <v>1</v>
      </c>
      <c r="O151" s="251">
        <f t="shared" si="15"/>
        <v>1</v>
      </c>
      <c r="P151" s="26">
        <f t="shared" si="17"/>
        <v>140</v>
      </c>
    </row>
    <row r="152" spans="1:16" x14ac:dyDescent="0.25">
      <c r="A152" t="s">
        <v>415</v>
      </c>
      <c r="B152" t="s">
        <v>414</v>
      </c>
      <c r="C152" s="22">
        <v>1783</v>
      </c>
      <c r="D152">
        <f t="shared" si="13"/>
        <v>1</v>
      </c>
      <c r="E152" s="6" t="s">
        <v>999</v>
      </c>
      <c r="F152" s="6"/>
      <c r="M152" s="26">
        <f t="shared" si="16"/>
        <v>141</v>
      </c>
      <c r="N152" s="251">
        <f t="shared" si="14"/>
        <v>1</v>
      </c>
      <c r="O152" s="251">
        <f t="shared" si="15"/>
        <v>1</v>
      </c>
      <c r="P152" s="26">
        <f t="shared" si="17"/>
        <v>141</v>
      </c>
    </row>
    <row r="153" spans="1:16" x14ac:dyDescent="0.25">
      <c r="A153" t="s">
        <v>417</v>
      </c>
      <c r="B153" t="s">
        <v>416</v>
      </c>
      <c r="C153" s="22">
        <v>781852</v>
      </c>
      <c r="D153">
        <f t="shared" si="13"/>
        <v>2</v>
      </c>
      <c r="E153" s="6" t="s">
        <v>999</v>
      </c>
      <c r="F153" s="6"/>
      <c r="M153" s="26">
        <f t="shared" si="16"/>
        <v>142</v>
      </c>
      <c r="N153" s="251">
        <f t="shared" si="14"/>
        <v>1</v>
      </c>
      <c r="O153" s="251">
        <f t="shared" si="15"/>
        <v>1</v>
      </c>
      <c r="P153" s="26">
        <f t="shared" si="17"/>
        <v>142</v>
      </c>
    </row>
    <row r="154" spans="1:16" x14ac:dyDescent="0.25">
      <c r="A154" t="s">
        <v>419</v>
      </c>
      <c r="B154" t="s">
        <v>418</v>
      </c>
      <c r="C154" s="22">
        <v>85306</v>
      </c>
      <c r="D154">
        <f t="shared" si="13"/>
        <v>1</v>
      </c>
      <c r="E154" s="6" t="s">
        <v>999</v>
      </c>
      <c r="F154" s="6"/>
      <c r="M154" s="26">
        <f t="shared" si="16"/>
        <v>143</v>
      </c>
      <c r="N154" s="251">
        <f t="shared" si="14"/>
        <v>1</v>
      </c>
      <c r="O154" s="251">
        <f t="shared" si="15"/>
        <v>1</v>
      </c>
      <c r="P154" s="26">
        <f t="shared" si="17"/>
        <v>143</v>
      </c>
    </row>
    <row r="155" spans="1:16" x14ac:dyDescent="0.25">
      <c r="A155" t="s">
        <v>421</v>
      </c>
      <c r="B155" t="s">
        <v>420</v>
      </c>
      <c r="C155" s="22">
        <v>988582</v>
      </c>
      <c r="D155">
        <f t="shared" si="13"/>
        <v>2</v>
      </c>
      <c r="E155" s="6" t="s">
        <v>999</v>
      </c>
      <c r="F155" s="6"/>
      <c r="M155" s="26">
        <f t="shared" si="16"/>
        <v>144</v>
      </c>
      <c r="N155" s="251">
        <f t="shared" si="14"/>
        <v>1</v>
      </c>
      <c r="O155" s="251">
        <f t="shared" si="15"/>
        <v>1</v>
      </c>
      <c r="P155" s="26">
        <f t="shared" si="17"/>
        <v>144</v>
      </c>
    </row>
    <row r="156" spans="1:16" x14ac:dyDescent="0.25">
      <c r="A156" t="s">
        <v>423</v>
      </c>
      <c r="B156" t="s">
        <v>422</v>
      </c>
      <c r="C156" s="22">
        <v>89896</v>
      </c>
      <c r="D156">
        <f t="shared" si="13"/>
        <v>1</v>
      </c>
      <c r="E156" s="6" t="s">
        <v>999</v>
      </c>
      <c r="F156" s="6"/>
      <c r="M156" s="26">
        <f t="shared" si="16"/>
        <v>145</v>
      </c>
      <c r="N156" s="251">
        <f t="shared" si="14"/>
        <v>1</v>
      </c>
      <c r="O156" s="251">
        <f t="shared" si="15"/>
        <v>1</v>
      </c>
      <c r="P156" s="26">
        <f t="shared" si="17"/>
        <v>145</v>
      </c>
    </row>
    <row r="157" spans="1:16" x14ac:dyDescent="0.25">
      <c r="A157" t="s">
        <v>425</v>
      </c>
      <c r="B157" t="s">
        <v>424</v>
      </c>
      <c r="C157" s="22">
        <v>291052</v>
      </c>
      <c r="D157">
        <f t="shared" si="13"/>
        <v>1</v>
      </c>
      <c r="E157" s="6" t="s">
        <v>999</v>
      </c>
      <c r="F157" s="6"/>
      <c r="M157" s="26">
        <f t="shared" si="16"/>
        <v>146</v>
      </c>
      <c r="N157" s="251">
        <f t="shared" si="14"/>
        <v>1</v>
      </c>
      <c r="O157" s="251">
        <f t="shared" si="15"/>
        <v>1</v>
      </c>
      <c r="P157" s="26">
        <f t="shared" si="17"/>
        <v>146</v>
      </c>
    </row>
    <row r="158" spans="1:16" x14ac:dyDescent="0.25">
      <c r="A158" t="s">
        <v>427</v>
      </c>
      <c r="B158" t="s">
        <v>426</v>
      </c>
      <c r="C158" s="22">
        <v>764907</v>
      </c>
      <c r="D158">
        <f t="shared" si="13"/>
        <v>2</v>
      </c>
      <c r="E158" s="6" t="s">
        <v>999</v>
      </c>
      <c r="F158" s="6"/>
      <c r="M158" s="26">
        <f t="shared" si="16"/>
        <v>147</v>
      </c>
      <c r="N158" s="251">
        <f t="shared" si="14"/>
        <v>1</v>
      </c>
      <c r="O158" s="251">
        <f t="shared" si="15"/>
        <v>1</v>
      </c>
      <c r="P158" s="26">
        <f t="shared" si="17"/>
        <v>147</v>
      </c>
    </row>
    <row r="159" spans="1:16" x14ac:dyDescent="0.25">
      <c r="A159" t="s">
        <v>429</v>
      </c>
      <c r="B159" t="s">
        <v>428</v>
      </c>
      <c r="C159" s="22">
        <v>671860</v>
      </c>
      <c r="D159">
        <f t="shared" si="13"/>
        <v>2</v>
      </c>
      <c r="E159" s="6" t="s">
        <v>999</v>
      </c>
      <c r="F159" s="6"/>
      <c r="M159" s="26">
        <f t="shared" si="16"/>
        <v>148</v>
      </c>
      <c r="N159" s="251">
        <f t="shared" si="14"/>
        <v>1</v>
      </c>
      <c r="O159" s="251">
        <f t="shared" si="15"/>
        <v>1</v>
      </c>
      <c r="P159" s="26">
        <f t="shared" si="17"/>
        <v>148</v>
      </c>
    </row>
    <row r="160" spans="1:16" x14ac:dyDescent="0.25">
      <c r="A160" t="s">
        <v>431</v>
      </c>
      <c r="B160" t="s">
        <v>430</v>
      </c>
      <c r="C160" s="22">
        <v>996198</v>
      </c>
      <c r="D160">
        <f t="shared" si="13"/>
        <v>2</v>
      </c>
      <c r="E160" s="6" t="s">
        <v>999</v>
      </c>
      <c r="F160" s="6"/>
      <c r="M160" s="26">
        <f t="shared" si="16"/>
        <v>149</v>
      </c>
      <c r="N160" s="251">
        <f t="shared" si="14"/>
        <v>1</v>
      </c>
      <c r="O160" s="251">
        <f t="shared" si="15"/>
        <v>1</v>
      </c>
      <c r="P160" s="26">
        <f t="shared" si="17"/>
        <v>149</v>
      </c>
    </row>
    <row r="161" spans="1:16" x14ac:dyDescent="0.25">
      <c r="A161" t="s">
        <v>433</v>
      </c>
      <c r="B161" t="s">
        <v>432</v>
      </c>
      <c r="C161" s="22">
        <v>4099</v>
      </c>
      <c r="D161">
        <f t="shared" si="13"/>
        <v>1</v>
      </c>
      <c r="E161" s="6" t="s">
        <v>999</v>
      </c>
      <c r="F161" s="6"/>
      <c r="M161" s="26">
        <f t="shared" si="16"/>
        <v>150</v>
      </c>
      <c r="N161" s="251">
        <f t="shared" si="14"/>
        <v>1</v>
      </c>
      <c r="O161" s="251">
        <f t="shared" si="15"/>
        <v>1</v>
      </c>
      <c r="P161" s="26">
        <f t="shared" si="17"/>
        <v>150</v>
      </c>
    </row>
    <row r="162" spans="1:16" x14ac:dyDescent="0.25">
      <c r="A162" t="s">
        <v>435</v>
      </c>
      <c r="B162" t="s">
        <v>434</v>
      </c>
      <c r="C162" s="22">
        <v>930925</v>
      </c>
      <c r="D162">
        <f t="shared" si="13"/>
        <v>2</v>
      </c>
      <c r="E162" s="6" t="s">
        <v>999</v>
      </c>
      <c r="F162" s="6"/>
      <c r="M162" s="26">
        <f t="shared" si="16"/>
        <v>151</v>
      </c>
      <c r="N162" s="251">
        <f t="shared" si="14"/>
        <v>1</v>
      </c>
      <c r="O162" s="251">
        <f t="shared" si="15"/>
        <v>1</v>
      </c>
      <c r="P162" s="26">
        <f t="shared" si="17"/>
        <v>151</v>
      </c>
    </row>
    <row r="163" spans="1:16" x14ac:dyDescent="0.25">
      <c r="A163" t="s">
        <v>437</v>
      </c>
      <c r="B163" t="s">
        <v>436</v>
      </c>
      <c r="C163" s="22">
        <v>905185</v>
      </c>
      <c r="D163">
        <f t="shared" si="13"/>
        <v>2</v>
      </c>
      <c r="E163" s="6" t="s">
        <v>999</v>
      </c>
      <c r="F163" s="6"/>
      <c r="M163" s="26">
        <f t="shared" si="16"/>
        <v>152</v>
      </c>
      <c r="N163" s="251">
        <f t="shared" si="14"/>
        <v>1</v>
      </c>
      <c r="O163" s="251">
        <f t="shared" si="15"/>
        <v>1</v>
      </c>
      <c r="P163" s="26">
        <f t="shared" si="17"/>
        <v>152</v>
      </c>
    </row>
    <row r="164" spans="1:16" x14ac:dyDescent="0.25">
      <c r="A164" t="s">
        <v>439</v>
      </c>
      <c r="B164" t="s">
        <v>438</v>
      </c>
      <c r="C164" s="22">
        <v>527207</v>
      </c>
      <c r="D164">
        <f t="shared" si="13"/>
        <v>1</v>
      </c>
      <c r="E164" s="6" t="s">
        <v>999</v>
      </c>
      <c r="F164" s="6"/>
      <c r="M164" s="26">
        <f t="shared" si="16"/>
        <v>153</v>
      </c>
      <c r="N164" s="251">
        <f t="shared" si="14"/>
        <v>1</v>
      </c>
      <c r="O164" s="251">
        <f t="shared" si="15"/>
        <v>1</v>
      </c>
      <c r="P164" s="26">
        <f t="shared" si="17"/>
        <v>153</v>
      </c>
    </row>
    <row r="165" spans="1:16" x14ac:dyDescent="0.25">
      <c r="A165" t="s">
        <v>441</v>
      </c>
      <c r="B165" t="s">
        <v>440</v>
      </c>
      <c r="C165" s="22">
        <v>911849</v>
      </c>
      <c r="D165">
        <f t="shared" si="13"/>
        <v>2</v>
      </c>
      <c r="E165" s="6" t="s">
        <v>999</v>
      </c>
      <c r="F165" s="6"/>
      <c r="M165" s="26">
        <f t="shared" si="16"/>
        <v>154</v>
      </c>
      <c r="N165" s="251">
        <f t="shared" si="14"/>
        <v>1</v>
      </c>
      <c r="O165" s="251">
        <f t="shared" si="15"/>
        <v>1</v>
      </c>
      <c r="P165" s="26">
        <f t="shared" si="17"/>
        <v>154</v>
      </c>
    </row>
    <row r="166" spans="1:16" x14ac:dyDescent="0.25">
      <c r="A166" t="s">
        <v>443</v>
      </c>
      <c r="B166" t="s">
        <v>442</v>
      </c>
      <c r="C166" s="22">
        <v>538301</v>
      </c>
      <c r="D166">
        <f t="shared" si="13"/>
        <v>1</v>
      </c>
      <c r="E166" s="6" t="s">
        <v>999</v>
      </c>
      <c r="F166" s="6"/>
      <c r="M166" s="26">
        <f t="shared" si="16"/>
        <v>155</v>
      </c>
      <c r="N166" s="251">
        <f t="shared" si="14"/>
        <v>1</v>
      </c>
      <c r="O166" s="251">
        <f t="shared" si="15"/>
        <v>1</v>
      </c>
      <c r="P166" s="26">
        <f t="shared" si="17"/>
        <v>155</v>
      </c>
    </row>
    <row r="167" spans="1:16" x14ac:dyDescent="0.25">
      <c r="A167" t="s">
        <v>445</v>
      </c>
      <c r="B167" t="s">
        <v>444</v>
      </c>
      <c r="C167" s="22">
        <v>279326</v>
      </c>
      <c r="D167">
        <f t="shared" si="13"/>
        <v>1</v>
      </c>
      <c r="E167" s="6" t="s">
        <v>999</v>
      </c>
      <c r="F167" s="6"/>
      <c r="M167" s="26">
        <f t="shared" si="16"/>
        <v>156</v>
      </c>
      <c r="N167" s="251">
        <f t="shared" si="14"/>
        <v>1</v>
      </c>
      <c r="O167" s="251">
        <f t="shared" si="15"/>
        <v>1</v>
      </c>
      <c r="P167" s="26">
        <f t="shared" si="17"/>
        <v>156</v>
      </c>
    </row>
    <row r="168" spans="1:16" x14ac:dyDescent="0.25">
      <c r="A168" t="s">
        <v>447</v>
      </c>
      <c r="B168" t="s">
        <v>446</v>
      </c>
      <c r="C168" s="22">
        <v>505975</v>
      </c>
      <c r="D168">
        <f t="shared" si="13"/>
        <v>1</v>
      </c>
      <c r="E168" s="6" t="s">
        <v>999</v>
      </c>
      <c r="F168" s="6"/>
      <c r="M168" s="26">
        <f t="shared" si="16"/>
        <v>157</v>
      </c>
      <c r="N168" s="251">
        <f t="shared" si="14"/>
        <v>1</v>
      </c>
      <c r="O168" s="251">
        <f t="shared" si="15"/>
        <v>1</v>
      </c>
      <c r="P168" s="26">
        <f t="shared" si="17"/>
        <v>157</v>
      </c>
    </row>
    <row r="169" spans="1:16" x14ac:dyDescent="0.25">
      <c r="A169" t="s">
        <v>449</v>
      </c>
      <c r="B169" t="s">
        <v>448</v>
      </c>
      <c r="C169" s="22">
        <v>743599</v>
      </c>
      <c r="D169">
        <f t="shared" si="13"/>
        <v>2</v>
      </c>
      <c r="E169" s="6" t="s">
        <v>999</v>
      </c>
      <c r="F169" s="6"/>
      <c r="M169" s="26">
        <f t="shared" si="16"/>
        <v>158</v>
      </c>
      <c r="N169" s="251">
        <f t="shared" si="14"/>
        <v>1</v>
      </c>
      <c r="O169" s="251">
        <f t="shared" si="15"/>
        <v>1</v>
      </c>
      <c r="P169" s="26">
        <f t="shared" si="17"/>
        <v>158</v>
      </c>
    </row>
    <row r="170" spans="1:16" x14ac:dyDescent="0.25">
      <c r="A170" t="s">
        <v>451</v>
      </c>
      <c r="B170" t="s">
        <v>450</v>
      </c>
      <c r="C170" s="22">
        <v>979754</v>
      </c>
      <c r="D170">
        <f t="shared" si="13"/>
        <v>2</v>
      </c>
      <c r="E170" s="6" t="s">
        <v>999</v>
      </c>
      <c r="F170" s="6"/>
      <c r="M170" s="26">
        <f t="shared" si="16"/>
        <v>159</v>
      </c>
      <c r="N170" s="251">
        <f t="shared" si="14"/>
        <v>1</v>
      </c>
      <c r="O170" s="251">
        <f t="shared" si="15"/>
        <v>1</v>
      </c>
      <c r="P170" s="26">
        <f t="shared" si="17"/>
        <v>159</v>
      </c>
    </row>
    <row r="171" spans="1:16" x14ac:dyDescent="0.25">
      <c r="A171" t="s">
        <v>453</v>
      </c>
      <c r="B171" t="s">
        <v>452</v>
      </c>
      <c r="C171" s="22">
        <v>371843</v>
      </c>
      <c r="D171">
        <f t="shared" si="13"/>
        <v>1</v>
      </c>
      <c r="E171" s="6" t="s">
        <v>999</v>
      </c>
      <c r="F171" s="6"/>
      <c r="M171" s="26">
        <f t="shared" si="16"/>
        <v>160</v>
      </c>
      <c r="N171" s="251">
        <f t="shared" si="14"/>
        <v>1</v>
      </c>
      <c r="O171" s="251">
        <f t="shared" si="15"/>
        <v>1</v>
      </c>
      <c r="P171" s="26">
        <f t="shared" si="17"/>
        <v>160</v>
      </c>
    </row>
    <row r="172" spans="1:16" x14ac:dyDescent="0.25">
      <c r="A172" t="s">
        <v>455</v>
      </c>
      <c r="B172" t="s">
        <v>454</v>
      </c>
      <c r="C172" s="22">
        <v>843022</v>
      </c>
      <c r="D172">
        <f t="shared" si="13"/>
        <v>2</v>
      </c>
      <c r="E172" s="6" t="s">
        <v>999</v>
      </c>
      <c r="F172" s="6"/>
      <c r="M172" s="26">
        <f t="shared" si="16"/>
        <v>161</v>
      </c>
      <c r="N172" s="251">
        <f t="shared" si="14"/>
        <v>1</v>
      </c>
      <c r="O172" s="251">
        <f t="shared" si="15"/>
        <v>1</v>
      </c>
      <c r="P172" s="26">
        <f t="shared" si="17"/>
        <v>161</v>
      </c>
    </row>
    <row r="173" spans="1:16" x14ac:dyDescent="0.25">
      <c r="A173" t="s">
        <v>457</v>
      </c>
      <c r="B173" t="s">
        <v>456</v>
      </c>
      <c r="C173" s="22">
        <v>394412</v>
      </c>
      <c r="D173">
        <f t="shared" si="13"/>
        <v>1</v>
      </c>
      <c r="E173" s="6" t="s">
        <v>999</v>
      </c>
      <c r="F173" s="6"/>
      <c r="M173" s="26">
        <f t="shared" si="16"/>
        <v>162</v>
      </c>
      <c r="N173" s="251">
        <f t="shared" si="14"/>
        <v>1</v>
      </c>
      <c r="O173" s="251">
        <f t="shared" si="15"/>
        <v>1</v>
      </c>
      <c r="P173" s="26">
        <f t="shared" si="17"/>
        <v>162</v>
      </c>
    </row>
    <row r="174" spans="1:16" x14ac:dyDescent="0.25">
      <c r="A174" t="s">
        <v>459</v>
      </c>
      <c r="B174" t="s">
        <v>458</v>
      </c>
      <c r="C174" s="22">
        <v>487227</v>
      </c>
      <c r="D174">
        <f t="shared" si="13"/>
        <v>1</v>
      </c>
      <c r="E174" s="6" t="s">
        <v>999</v>
      </c>
      <c r="F174" s="6"/>
      <c r="M174" s="26">
        <f t="shared" si="16"/>
        <v>163</v>
      </c>
      <c r="N174" s="251">
        <f t="shared" si="14"/>
        <v>1</v>
      </c>
      <c r="O174" s="251">
        <f t="shared" si="15"/>
        <v>1</v>
      </c>
      <c r="P174" s="26">
        <f t="shared" si="17"/>
        <v>163</v>
      </c>
    </row>
    <row r="175" spans="1:16" x14ac:dyDescent="0.25">
      <c r="A175" t="s">
        <v>461</v>
      </c>
      <c r="B175" t="s">
        <v>460</v>
      </c>
      <c r="C175" s="22">
        <v>790960</v>
      </c>
      <c r="D175">
        <f t="shared" si="13"/>
        <v>2</v>
      </c>
      <c r="E175" s="6" t="s">
        <v>999</v>
      </c>
      <c r="F175" s="6"/>
      <c r="M175" s="26">
        <f t="shared" si="16"/>
        <v>164</v>
      </c>
      <c r="N175" s="251">
        <f t="shared" si="14"/>
        <v>1</v>
      </c>
      <c r="O175" s="251">
        <f t="shared" si="15"/>
        <v>1</v>
      </c>
      <c r="P175" s="26">
        <f t="shared" si="17"/>
        <v>164</v>
      </c>
    </row>
    <row r="176" spans="1:16" x14ac:dyDescent="0.25">
      <c r="A176" t="s">
        <v>463</v>
      </c>
      <c r="B176" t="s">
        <v>462</v>
      </c>
      <c r="C176" s="22">
        <v>836142</v>
      </c>
      <c r="D176">
        <f t="shared" si="13"/>
        <v>2</v>
      </c>
      <c r="E176" s="6" t="s">
        <v>999</v>
      </c>
      <c r="F176" s="6"/>
      <c r="M176" s="26">
        <f t="shared" si="16"/>
        <v>165</v>
      </c>
      <c r="N176" s="251">
        <f t="shared" si="14"/>
        <v>1</v>
      </c>
      <c r="O176" s="251">
        <f t="shared" si="15"/>
        <v>1</v>
      </c>
      <c r="P176" s="26">
        <f t="shared" si="17"/>
        <v>165</v>
      </c>
    </row>
    <row r="177" spans="1:16" x14ac:dyDescent="0.25">
      <c r="A177" t="s">
        <v>465</v>
      </c>
      <c r="B177" t="s">
        <v>464</v>
      </c>
      <c r="C177" s="22">
        <v>704626</v>
      </c>
      <c r="D177">
        <f t="shared" si="13"/>
        <v>2</v>
      </c>
      <c r="E177" s="6" t="s">
        <v>999</v>
      </c>
      <c r="F177" s="6"/>
      <c r="M177" s="26">
        <f t="shared" si="16"/>
        <v>166</v>
      </c>
      <c r="N177" s="251">
        <f t="shared" si="14"/>
        <v>1</v>
      </c>
      <c r="O177" s="251">
        <f t="shared" si="15"/>
        <v>1</v>
      </c>
      <c r="P177" s="26">
        <f t="shared" si="17"/>
        <v>166</v>
      </c>
    </row>
    <row r="178" spans="1:16" x14ac:dyDescent="0.25">
      <c r="A178" t="s">
        <v>467</v>
      </c>
      <c r="B178" t="s">
        <v>466</v>
      </c>
      <c r="C178" s="22">
        <v>151730</v>
      </c>
      <c r="D178">
        <f t="shared" si="13"/>
        <v>1</v>
      </c>
      <c r="E178" s="6" t="s">
        <v>999</v>
      </c>
      <c r="F178" s="6"/>
      <c r="M178" s="26">
        <f t="shared" si="16"/>
        <v>167</v>
      </c>
      <c r="N178" s="251">
        <f t="shared" si="14"/>
        <v>1</v>
      </c>
      <c r="O178" s="251">
        <f t="shared" si="15"/>
        <v>1</v>
      </c>
      <c r="P178" s="26">
        <f t="shared" si="17"/>
        <v>167</v>
      </c>
    </row>
    <row r="179" spans="1:16" x14ac:dyDescent="0.25">
      <c r="A179" t="s">
        <v>469</v>
      </c>
      <c r="B179" t="s">
        <v>468</v>
      </c>
      <c r="C179" s="22">
        <v>533352</v>
      </c>
      <c r="D179">
        <f t="shared" si="13"/>
        <v>1</v>
      </c>
      <c r="E179" s="6" t="s">
        <v>999</v>
      </c>
      <c r="F179" s="6"/>
      <c r="M179" s="26">
        <f t="shared" si="16"/>
        <v>168</v>
      </c>
      <c r="N179" s="251">
        <f t="shared" si="14"/>
        <v>1</v>
      </c>
      <c r="O179" s="251">
        <f t="shared" si="15"/>
        <v>1</v>
      </c>
      <c r="P179" s="26">
        <f t="shared" si="17"/>
        <v>168</v>
      </c>
    </row>
    <row r="180" spans="1:16" x14ac:dyDescent="0.25">
      <c r="A180" t="s">
        <v>471</v>
      </c>
      <c r="B180" t="s">
        <v>470</v>
      </c>
      <c r="C180" s="22">
        <v>585040</v>
      </c>
      <c r="D180">
        <f t="shared" si="13"/>
        <v>1</v>
      </c>
      <c r="E180" s="6" t="s">
        <v>999</v>
      </c>
      <c r="F180" s="6"/>
      <c r="M180" s="26">
        <f t="shared" si="16"/>
        <v>169</v>
      </c>
      <c r="N180" s="251">
        <f t="shared" si="14"/>
        <v>1</v>
      </c>
      <c r="O180" s="251">
        <f t="shared" si="15"/>
        <v>1</v>
      </c>
      <c r="P180" s="26">
        <f t="shared" si="17"/>
        <v>169</v>
      </c>
    </row>
    <row r="181" spans="1:16" x14ac:dyDescent="0.25">
      <c r="A181" t="s">
        <v>473</v>
      </c>
      <c r="B181" t="s">
        <v>472</v>
      </c>
      <c r="C181" s="22">
        <v>484198</v>
      </c>
      <c r="D181">
        <f t="shared" si="13"/>
        <v>1</v>
      </c>
      <c r="E181" s="6" t="s">
        <v>999</v>
      </c>
      <c r="F181" s="6"/>
      <c r="M181" s="26">
        <f t="shared" si="16"/>
        <v>170</v>
      </c>
      <c r="N181" s="251">
        <f t="shared" si="14"/>
        <v>1</v>
      </c>
      <c r="O181" s="251">
        <f t="shared" si="15"/>
        <v>1</v>
      </c>
      <c r="P181" s="26">
        <f t="shared" si="17"/>
        <v>170</v>
      </c>
    </row>
    <row r="182" spans="1:16" x14ac:dyDescent="0.25">
      <c r="A182" t="s">
        <v>475</v>
      </c>
      <c r="B182" t="s">
        <v>474</v>
      </c>
      <c r="C182" s="22">
        <v>757445</v>
      </c>
      <c r="D182">
        <f t="shared" si="13"/>
        <v>2</v>
      </c>
      <c r="E182" s="6" t="s">
        <v>999</v>
      </c>
      <c r="F182" s="6"/>
      <c r="M182" s="26">
        <f t="shared" si="16"/>
        <v>171</v>
      </c>
      <c r="N182" s="251">
        <f t="shared" si="14"/>
        <v>1</v>
      </c>
      <c r="O182" s="251">
        <f t="shared" si="15"/>
        <v>1</v>
      </c>
      <c r="P182" s="26">
        <f t="shared" si="17"/>
        <v>171</v>
      </c>
    </row>
    <row r="183" spans="1:16" x14ac:dyDescent="0.25">
      <c r="A183" t="s">
        <v>477</v>
      </c>
      <c r="B183" t="s">
        <v>476</v>
      </c>
      <c r="C183" s="22">
        <v>785684</v>
      </c>
      <c r="D183">
        <f t="shared" si="13"/>
        <v>2</v>
      </c>
      <c r="E183" s="6" t="s">
        <v>999</v>
      </c>
      <c r="F183" s="6"/>
      <c r="M183" s="26">
        <f t="shared" si="16"/>
        <v>172</v>
      </c>
      <c r="N183" s="251">
        <f t="shared" si="14"/>
        <v>1</v>
      </c>
      <c r="O183" s="251">
        <f t="shared" si="15"/>
        <v>1</v>
      </c>
      <c r="P183" s="26">
        <f t="shared" si="17"/>
        <v>172</v>
      </c>
    </row>
    <row r="184" spans="1:16" x14ac:dyDescent="0.25">
      <c r="A184" t="s">
        <v>479</v>
      </c>
      <c r="B184" t="s">
        <v>478</v>
      </c>
      <c r="C184" s="22">
        <v>460315</v>
      </c>
      <c r="D184">
        <f t="shared" si="13"/>
        <v>1</v>
      </c>
      <c r="E184" s="6" t="s">
        <v>999</v>
      </c>
      <c r="F184" s="6"/>
      <c r="M184" s="26">
        <f t="shared" si="16"/>
        <v>173</v>
      </c>
      <c r="N184" s="251">
        <f t="shared" si="14"/>
        <v>1</v>
      </c>
      <c r="O184" s="251">
        <f t="shared" si="15"/>
        <v>1</v>
      </c>
      <c r="P184" s="26">
        <f t="shared" si="17"/>
        <v>173</v>
      </c>
    </row>
    <row r="185" spans="1:16" x14ac:dyDescent="0.25">
      <c r="A185" t="s">
        <v>481</v>
      </c>
      <c r="B185" t="s">
        <v>480</v>
      </c>
      <c r="C185" s="22">
        <v>717196</v>
      </c>
      <c r="D185">
        <f t="shared" si="13"/>
        <v>2</v>
      </c>
      <c r="E185" s="6" t="s">
        <v>999</v>
      </c>
      <c r="F185" s="6"/>
      <c r="M185" s="26">
        <f t="shared" si="16"/>
        <v>174</v>
      </c>
      <c r="N185" s="251">
        <f t="shared" si="14"/>
        <v>1</v>
      </c>
      <c r="O185" s="251">
        <f t="shared" si="15"/>
        <v>1</v>
      </c>
      <c r="P185" s="26">
        <f t="shared" si="17"/>
        <v>174</v>
      </c>
    </row>
    <row r="186" spans="1:16" x14ac:dyDescent="0.25">
      <c r="A186" t="s">
        <v>483</v>
      </c>
      <c r="B186" t="s">
        <v>482</v>
      </c>
      <c r="C186" s="22">
        <v>926519</v>
      </c>
      <c r="D186">
        <f t="shared" si="13"/>
        <v>2</v>
      </c>
      <c r="E186" s="6" t="s">
        <v>999</v>
      </c>
      <c r="F186" s="6"/>
      <c r="M186" s="26">
        <f t="shared" si="16"/>
        <v>175</v>
      </c>
      <c r="N186" s="251">
        <f t="shared" si="14"/>
        <v>1</v>
      </c>
      <c r="O186" s="251">
        <f t="shared" si="15"/>
        <v>1</v>
      </c>
      <c r="P186" s="26">
        <f t="shared" si="17"/>
        <v>175</v>
      </c>
    </row>
    <row r="187" spans="1:16" x14ac:dyDescent="0.25">
      <c r="A187" t="s">
        <v>485</v>
      </c>
      <c r="B187" t="s">
        <v>484</v>
      </c>
      <c r="C187" s="22">
        <v>801835</v>
      </c>
      <c r="D187">
        <f t="shared" si="13"/>
        <v>2</v>
      </c>
      <c r="E187" s="6" t="s">
        <v>999</v>
      </c>
      <c r="F187" s="6"/>
      <c r="M187" s="26">
        <f t="shared" si="16"/>
        <v>176</v>
      </c>
      <c r="N187" s="251">
        <f t="shared" si="14"/>
        <v>1</v>
      </c>
      <c r="O187" s="251">
        <f t="shared" si="15"/>
        <v>1</v>
      </c>
      <c r="P187" s="26">
        <f t="shared" si="17"/>
        <v>176</v>
      </c>
    </row>
    <row r="188" spans="1:16" x14ac:dyDescent="0.25">
      <c r="A188" t="s">
        <v>487</v>
      </c>
      <c r="B188" t="s">
        <v>486</v>
      </c>
      <c r="C188" s="22">
        <v>135217</v>
      </c>
      <c r="D188">
        <f t="shared" si="13"/>
        <v>1</v>
      </c>
      <c r="E188" s="6" t="s">
        <v>999</v>
      </c>
      <c r="F188" s="6"/>
      <c r="M188" s="26">
        <f t="shared" si="16"/>
        <v>177</v>
      </c>
      <c r="N188" s="251">
        <f t="shared" si="14"/>
        <v>1</v>
      </c>
      <c r="O188" s="251">
        <f t="shared" si="15"/>
        <v>1</v>
      </c>
      <c r="P188" s="26">
        <f t="shared" si="17"/>
        <v>177</v>
      </c>
    </row>
    <row r="189" spans="1:16" x14ac:dyDescent="0.25">
      <c r="A189" t="s">
        <v>489</v>
      </c>
      <c r="B189" t="s">
        <v>488</v>
      </c>
      <c r="C189" s="22">
        <v>41026</v>
      </c>
      <c r="D189">
        <f t="shared" si="13"/>
        <v>1</v>
      </c>
      <c r="E189" s="6" t="s">
        <v>999</v>
      </c>
      <c r="F189" s="6"/>
      <c r="M189" s="26">
        <f t="shared" si="16"/>
        <v>178</v>
      </c>
      <c r="N189" s="251">
        <f t="shared" si="14"/>
        <v>1</v>
      </c>
      <c r="O189" s="251">
        <f t="shared" si="15"/>
        <v>1</v>
      </c>
      <c r="P189" s="26">
        <f t="shared" si="17"/>
        <v>178</v>
      </c>
    </row>
    <row r="190" spans="1:16" x14ac:dyDescent="0.25">
      <c r="A190" t="s">
        <v>491</v>
      </c>
      <c r="B190" t="s">
        <v>490</v>
      </c>
      <c r="C190" s="22">
        <v>360060</v>
      </c>
      <c r="D190">
        <f t="shared" si="13"/>
        <v>1</v>
      </c>
      <c r="E190" s="6" t="s">
        <v>999</v>
      </c>
      <c r="F190" s="6"/>
      <c r="M190" s="26">
        <f t="shared" si="16"/>
        <v>179</v>
      </c>
      <c r="N190" s="251">
        <f t="shared" si="14"/>
        <v>1</v>
      </c>
      <c r="O190" s="251">
        <f t="shared" si="15"/>
        <v>1</v>
      </c>
      <c r="P190" s="26">
        <f t="shared" si="17"/>
        <v>179</v>
      </c>
    </row>
    <row r="191" spans="1:16" x14ac:dyDescent="0.25">
      <c r="A191" t="s">
        <v>493</v>
      </c>
      <c r="B191" t="s">
        <v>492</v>
      </c>
      <c r="C191" s="22">
        <v>154874</v>
      </c>
      <c r="D191">
        <f t="shared" si="13"/>
        <v>1</v>
      </c>
      <c r="E191" s="6" t="s">
        <v>999</v>
      </c>
      <c r="F191" s="6"/>
      <c r="M191" s="26">
        <f t="shared" si="16"/>
        <v>180</v>
      </c>
      <c r="N191" s="251">
        <f t="shared" si="14"/>
        <v>1</v>
      </c>
      <c r="O191" s="251">
        <f t="shared" si="15"/>
        <v>1</v>
      </c>
      <c r="P191" s="26">
        <f t="shared" si="17"/>
        <v>180</v>
      </c>
    </row>
    <row r="192" spans="1:16" x14ac:dyDescent="0.25">
      <c r="A192" t="s">
        <v>495</v>
      </c>
      <c r="B192" t="s">
        <v>494</v>
      </c>
      <c r="C192" s="22">
        <v>343605</v>
      </c>
      <c r="D192">
        <f t="shared" si="13"/>
        <v>1</v>
      </c>
      <c r="E192" s="6" t="s">
        <v>999</v>
      </c>
      <c r="F192" s="6"/>
      <c r="M192" s="26">
        <f t="shared" si="16"/>
        <v>181</v>
      </c>
      <c r="N192" s="251">
        <f t="shared" si="14"/>
        <v>1</v>
      </c>
      <c r="O192" s="251">
        <f t="shared" si="15"/>
        <v>1</v>
      </c>
      <c r="P192" s="26">
        <f t="shared" si="17"/>
        <v>181</v>
      </c>
    </row>
    <row r="193" spans="1:16" x14ac:dyDescent="0.25">
      <c r="A193" t="s">
        <v>497</v>
      </c>
      <c r="B193" t="s">
        <v>496</v>
      </c>
      <c r="C193" s="22">
        <v>741181</v>
      </c>
      <c r="D193">
        <f t="shared" si="13"/>
        <v>2</v>
      </c>
      <c r="E193" s="6" t="s">
        <v>999</v>
      </c>
      <c r="F193" s="6"/>
      <c r="M193" s="26">
        <f t="shared" si="16"/>
        <v>182</v>
      </c>
      <c r="N193" s="251">
        <f t="shared" si="14"/>
        <v>1</v>
      </c>
      <c r="O193" s="251">
        <f t="shared" si="15"/>
        <v>1</v>
      </c>
      <c r="P193" s="26">
        <f t="shared" si="17"/>
        <v>182</v>
      </c>
    </row>
    <row r="194" spans="1:16" x14ac:dyDescent="0.25">
      <c r="A194" t="s">
        <v>499</v>
      </c>
      <c r="B194" t="s">
        <v>498</v>
      </c>
      <c r="C194" s="22">
        <v>861800</v>
      </c>
      <c r="D194">
        <f t="shared" si="13"/>
        <v>2</v>
      </c>
      <c r="E194" s="6" t="s">
        <v>999</v>
      </c>
      <c r="F194" s="6"/>
      <c r="M194" s="26">
        <f t="shared" si="16"/>
        <v>183</v>
      </c>
      <c r="N194" s="251">
        <f t="shared" si="14"/>
        <v>1</v>
      </c>
      <c r="O194" s="251">
        <f t="shared" si="15"/>
        <v>1</v>
      </c>
      <c r="P194" s="26">
        <f t="shared" si="17"/>
        <v>183</v>
      </c>
    </row>
    <row r="195" spans="1:16" x14ac:dyDescent="0.25">
      <c r="A195" t="s">
        <v>501</v>
      </c>
      <c r="B195" t="s">
        <v>500</v>
      </c>
      <c r="C195" s="22">
        <v>910061</v>
      </c>
      <c r="D195">
        <f t="shared" si="13"/>
        <v>2</v>
      </c>
      <c r="E195" s="6" t="s">
        <v>999</v>
      </c>
      <c r="F195" s="6"/>
      <c r="M195" s="26">
        <f t="shared" si="16"/>
        <v>184</v>
      </c>
      <c r="N195" s="251">
        <f t="shared" si="14"/>
        <v>1</v>
      </c>
      <c r="O195" s="251">
        <f t="shared" si="15"/>
        <v>1</v>
      </c>
      <c r="P195" s="26">
        <f t="shared" si="17"/>
        <v>184</v>
      </c>
    </row>
    <row r="196" spans="1:16" x14ac:dyDescent="0.25">
      <c r="A196" t="s">
        <v>503</v>
      </c>
      <c r="B196" t="s">
        <v>502</v>
      </c>
      <c r="C196" s="22">
        <v>485483</v>
      </c>
      <c r="D196">
        <f t="shared" si="13"/>
        <v>1</v>
      </c>
      <c r="E196" s="6" t="s">
        <v>999</v>
      </c>
      <c r="F196" s="6"/>
      <c r="M196" s="26">
        <f t="shared" si="16"/>
        <v>185</v>
      </c>
      <c r="N196" s="251">
        <f t="shared" si="14"/>
        <v>1</v>
      </c>
      <c r="O196" s="251">
        <f t="shared" si="15"/>
        <v>1</v>
      </c>
      <c r="P196" s="26">
        <f t="shared" si="17"/>
        <v>185</v>
      </c>
    </row>
    <row r="197" spans="1:16" x14ac:dyDescent="0.25">
      <c r="A197" t="s">
        <v>505</v>
      </c>
      <c r="B197" t="s">
        <v>504</v>
      </c>
      <c r="C197" s="22">
        <v>977757</v>
      </c>
      <c r="D197">
        <f t="shared" si="13"/>
        <v>2</v>
      </c>
      <c r="E197" s="6" t="s">
        <v>999</v>
      </c>
      <c r="F197" s="6"/>
      <c r="M197" s="26">
        <f t="shared" si="16"/>
        <v>186</v>
      </c>
      <c r="N197" s="251">
        <f t="shared" si="14"/>
        <v>1</v>
      </c>
      <c r="O197" s="251">
        <f t="shared" si="15"/>
        <v>1</v>
      </c>
      <c r="P197" s="26">
        <f t="shared" si="17"/>
        <v>186</v>
      </c>
    </row>
    <row r="198" spans="1:16" x14ac:dyDescent="0.25">
      <c r="A198" t="s">
        <v>507</v>
      </c>
      <c r="B198" t="s">
        <v>506</v>
      </c>
      <c r="C198" s="22">
        <v>890297</v>
      </c>
      <c r="D198">
        <f t="shared" si="13"/>
        <v>2</v>
      </c>
      <c r="E198" s="6" t="s">
        <v>999</v>
      </c>
      <c r="F198" s="6"/>
      <c r="M198" s="26">
        <f t="shared" si="16"/>
        <v>187</v>
      </c>
      <c r="N198" s="251">
        <f t="shared" si="14"/>
        <v>1</v>
      </c>
      <c r="O198" s="251">
        <f t="shared" si="15"/>
        <v>1</v>
      </c>
      <c r="P198" s="26">
        <f t="shared" si="17"/>
        <v>187</v>
      </c>
    </row>
    <row r="199" spans="1:16" x14ac:dyDescent="0.25">
      <c r="A199" t="s">
        <v>509</v>
      </c>
      <c r="B199" t="s">
        <v>508</v>
      </c>
      <c r="C199" s="22">
        <v>111505</v>
      </c>
      <c r="D199">
        <f t="shared" si="13"/>
        <v>1</v>
      </c>
      <c r="E199" s="6" t="s">
        <v>999</v>
      </c>
      <c r="F199" s="6"/>
      <c r="M199" s="26">
        <f t="shared" si="16"/>
        <v>188</v>
      </c>
      <c r="N199" s="251">
        <f t="shared" si="14"/>
        <v>1</v>
      </c>
      <c r="O199" s="251">
        <f t="shared" si="15"/>
        <v>1</v>
      </c>
      <c r="P199" s="26">
        <f t="shared" si="17"/>
        <v>188</v>
      </c>
    </row>
    <row r="200" spans="1:16" x14ac:dyDescent="0.25">
      <c r="A200" t="s">
        <v>511</v>
      </c>
      <c r="B200" t="s">
        <v>510</v>
      </c>
      <c r="C200" s="22">
        <v>599893</v>
      </c>
      <c r="D200">
        <f t="shared" si="13"/>
        <v>2</v>
      </c>
      <c r="E200" s="6" t="s">
        <v>999</v>
      </c>
      <c r="F200" s="6"/>
      <c r="M200" s="26">
        <f t="shared" si="16"/>
        <v>189</v>
      </c>
      <c r="N200" s="251">
        <f t="shared" si="14"/>
        <v>1</v>
      </c>
      <c r="O200" s="251">
        <f t="shared" si="15"/>
        <v>1</v>
      </c>
      <c r="P200" s="26">
        <f t="shared" si="17"/>
        <v>189</v>
      </c>
    </row>
    <row r="201" spans="1:16" x14ac:dyDescent="0.25">
      <c r="A201" t="s">
        <v>513</v>
      </c>
      <c r="B201" t="s">
        <v>512</v>
      </c>
      <c r="C201" s="22">
        <v>201690</v>
      </c>
      <c r="D201">
        <f t="shared" si="13"/>
        <v>1</v>
      </c>
      <c r="E201" s="6" t="s">
        <v>999</v>
      </c>
      <c r="F201" s="6"/>
      <c r="M201" s="26">
        <f t="shared" si="16"/>
        <v>190</v>
      </c>
      <c r="N201" s="251">
        <f t="shared" si="14"/>
        <v>1</v>
      </c>
      <c r="O201" s="251">
        <f t="shared" si="15"/>
        <v>1</v>
      </c>
      <c r="P201" s="26">
        <f t="shared" si="17"/>
        <v>190</v>
      </c>
    </row>
    <row r="202" spans="1:16" x14ac:dyDescent="0.25">
      <c r="A202" t="s">
        <v>515</v>
      </c>
      <c r="B202" t="s">
        <v>514</v>
      </c>
      <c r="C202" s="22">
        <v>370984</v>
      </c>
      <c r="D202">
        <f t="shared" si="13"/>
        <v>1</v>
      </c>
      <c r="E202" s="6" t="s">
        <v>999</v>
      </c>
      <c r="F202" s="6"/>
      <c r="M202" s="26">
        <f t="shared" si="16"/>
        <v>191</v>
      </c>
      <c r="N202" s="251">
        <f t="shared" si="14"/>
        <v>1</v>
      </c>
      <c r="O202" s="251">
        <f t="shared" si="15"/>
        <v>1</v>
      </c>
      <c r="P202" s="26">
        <f t="shared" si="17"/>
        <v>191</v>
      </c>
    </row>
    <row r="203" spans="1:16" x14ac:dyDescent="0.25">
      <c r="A203" t="s">
        <v>517</v>
      </c>
      <c r="B203" t="s">
        <v>516</v>
      </c>
      <c r="C203" s="22">
        <v>646744</v>
      </c>
      <c r="D203">
        <f t="shared" si="13"/>
        <v>2</v>
      </c>
      <c r="E203" s="6" t="s">
        <v>999</v>
      </c>
      <c r="F203" s="6"/>
      <c r="M203" s="26">
        <f t="shared" si="16"/>
        <v>192</v>
      </c>
      <c r="N203" s="251">
        <f t="shared" si="14"/>
        <v>1</v>
      </c>
      <c r="O203" s="251">
        <f t="shared" si="15"/>
        <v>1</v>
      </c>
      <c r="P203" s="26">
        <f t="shared" si="17"/>
        <v>192</v>
      </c>
    </row>
    <row r="204" spans="1:16" x14ac:dyDescent="0.25">
      <c r="A204" t="s">
        <v>519</v>
      </c>
      <c r="B204" t="s">
        <v>518</v>
      </c>
      <c r="C204" s="22">
        <v>517720</v>
      </c>
      <c r="D204">
        <f t="shared" ref="D204:D228" si="18">IFERROR(VLOOKUP(C204,$H$12:$K$21,4,1),1)</f>
        <v>1</v>
      </c>
      <c r="E204" s="6" t="s">
        <v>999</v>
      </c>
      <c r="F204" s="6"/>
      <c r="M204" s="26">
        <f t="shared" si="16"/>
        <v>193</v>
      </c>
      <c r="N204" s="251">
        <f t="shared" ref="N204:N227" si="19">_xlfn.POISSON.DIST(M204,$B$9,1)</f>
        <v>1</v>
      </c>
      <c r="O204" s="251">
        <f t="shared" ref="O204:O227" si="20">_xlfn.POISSON.DIST(M204,$C$9,1)</f>
        <v>1</v>
      </c>
      <c r="P204" s="26">
        <f t="shared" si="17"/>
        <v>193</v>
      </c>
    </row>
    <row r="205" spans="1:16" x14ac:dyDescent="0.25">
      <c r="A205" t="s">
        <v>521</v>
      </c>
      <c r="B205" t="s">
        <v>520</v>
      </c>
      <c r="C205" s="22">
        <v>386808</v>
      </c>
      <c r="D205">
        <f t="shared" si="18"/>
        <v>1</v>
      </c>
      <c r="E205" s="6" t="s">
        <v>999</v>
      </c>
      <c r="F205" s="6"/>
      <c r="M205" s="26">
        <f t="shared" si="16"/>
        <v>194</v>
      </c>
      <c r="N205" s="251">
        <f t="shared" si="19"/>
        <v>1</v>
      </c>
      <c r="O205" s="251">
        <f t="shared" si="20"/>
        <v>1</v>
      </c>
      <c r="P205" s="26">
        <f t="shared" si="17"/>
        <v>194</v>
      </c>
    </row>
    <row r="206" spans="1:16" x14ac:dyDescent="0.25">
      <c r="A206" t="s">
        <v>523</v>
      </c>
      <c r="B206" t="s">
        <v>522</v>
      </c>
      <c r="C206" s="22">
        <v>238275</v>
      </c>
      <c r="D206">
        <f t="shared" si="18"/>
        <v>1</v>
      </c>
      <c r="E206" s="6" t="s">
        <v>999</v>
      </c>
      <c r="F206" s="6"/>
      <c r="M206" s="26">
        <f t="shared" ref="M206:M230" si="21">M205+1</f>
        <v>195</v>
      </c>
      <c r="N206" s="251">
        <f t="shared" si="19"/>
        <v>1</v>
      </c>
      <c r="O206" s="251">
        <f t="shared" si="20"/>
        <v>1</v>
      </c>
      <c r="P206" s="26">
        <f t="shared" ref="P206:P230" si="22">P205+1</f>
        <v>195</v>
      </c>
    </row>
    <row r="207" spans="1:16" x14ac:dyDescent="0.25">
      <c r="A207" t="s">
        <v>525</v>
      </c>
      <c r="B207" t="s">
        <v>524</v>
      </c>
      <c r="C207" s="22">
        <v>555076</v>
      </c>
      <c r="D207">
        <f t="shared" si="18"/>
        <v>1</v>
      </c>
      <c r="E207" s="6" t="s">
        <v>999</v>
      </c>
      <c r="F207" s="6"/>
      <c r="M207" s="26">
        <f t="shared" si="21"/>
        <v>196</v>
      </c>
      <c r="N207" s="251">
        <f t="shared" si="19"/>
        <v>1</v>
      </c>
      <c r="O207" s="251">
        <f t="shared" si="20"/>
        <v>1</v>
      </c>
      <c r="P207" s="26">
        <f t="shared" si="22"/>
        <v>196</v>
      </c>
    </row>
    <row r="208" spans="1:16" x14ac:dyDescent="0.25">
      <c r="A208" t="s">
        <v>527</v>
      </c>
      <c r="B208" t="s">
        <v>526</v>
      </c>
      <c r="C208" s="22">
        <v>310107</v>
      </c>
      <c r="D208">
        <f t="shared" si="18"/>
        <v>1</v>
      </c>
      <c r="E208" s="6" t="s">
        <v>999</v>
      </c>
      <c r="F208" s="6"/>
      <c r="M208" s="26">
        <f t="shared" si="21"/>
        <v>197</v>
      </c>
      <c r="N208" s="251">
        <f t="shared" si="19"/>
        <v>1</v>
      </c>
      <c r="O208" s="251">
        <f t="shared" si="20"/>
        <v>1</v>
      </c>
      <c r="P208" s="26">
        <f t="shared" si="22"/>
        <v>197</v>
      </c>
    </row>
    <row r="209" spans="1:16" x14ac:dyDescent="0.25">
      <c r="A209" t="s">
        <v>529</v>
      </c>
      <c r="B209" t="s">
        <v>528</v>
      </c>
      <c r="C209" s="22">
        <v>480788</v>
      </c>
      <c r="D209">
        <f t="shared" si="18"/>
        <v>1</v>
      </c>
      <c r="E209" s="6" t="s">
        <v>999</v>
      </c>
      <c r="F209" s="6"/>
      <c r="M209" s="26">
        <f t="shared" si="21"/>
        <v>198</v>
      </c>
      <c r="N209" s="251">
        <f t="shared" si="19"/>
        <v>1</v>
      </c>
      <c r="O209" s="251">
        <f t="shared" si="20"/>
        <v>1</v>
      </c>
      <c r="P209" s="26">
        <f t="shared" si="22"/>
        <v>198</v>
      </c>
    </row>
    <row r="210" spans="1:16" x14ac:dyDescent="0.25">
      <c r="A210" t="s">
        <v>531</v>
      </c>
      <c r="B210" t="s">
        <v>530</v>
      </c>
      <c r="C210" s="22">
        <v>448544</v>
      </c>
      <c r="D210">
        <f t="shared" si="18"/>
        <v>1</v>
      </c>
      <c r="E210" s="6" t="s">
        <v>999</v>
      </c>
      <c r="F210" s="6"/>
      <c r="M210" s="26">
        <f t="shared" si="21"/>
        <v>199</v>
      </c>
      <c r="N210" s="251">
        <f t="shared" si="19"/>
        <v>1</v>
      </c>
      <c r="O210" s="251">
        <f t="shared" si="20"/>
        <v>1</v>
      </c>
      <c r="P210" s="26">
        <f t="shared" si="22"/>
        <v>199</v>
      </c>
    </row>
    <row r="211" spans="1:16" x14ac:dyDescent="0.25">
      <c r="A211" t="s">
        <v>533</v>
      </c>
      <c r="B211" t="s">
        <v>532</v>
      </c>
      <c r="C211" s="22">
        <v>793014</v>
      </c>
      <c r="D211">
        <f t="shared" si="18"/>
        <v>2</v>
      </c>
      <c r="E211" s="6" t="s">
        <v>999</v>
      </c>
      <c r="F211" s="6"/>
      <c r="M211" s="26">
        <f t="shared" si="21"/>
        <v>200</v>
      </c>
      <c r="N211" s="251">
        <f t="shared" si="19"/>
        <v>1</v>
      </c>
      <c r="O211" s="251">
        <f t="shared" si="20"/>
        <v>1</v>
      </c>
      <c r="P211" s="26">
        <f t="shared" si="22"/>
        <v>200</v>
      </c>
    </row>
    <row r="212" spans="1:16" x14ac:dyDescent="0.25">
      <c r="A212" t="s">
        <v>535</v>
      </c>
      <c r="B212" t="s">
        <v>534</v>
      </c>
      <c r="C212" s="22">
        <v>993894</v>
      </c>
      <c r="D212">
        <f t="shared" si="18"/>
        <v>2</v>
      </c>
      <c r="E212" s="6" t="s">
        <v>999</v>
      </c>
      <c r="F212" s="6"/>
      <c r="M212" s="26">
        <f t="shared" si="21"/>
        <v>201</v>
      </c>
      <c r="N212" s="251">
        <f t="shared" si="19"/>
        <v>1</v>
      </c>
      <c r="O212" s="251">
        <f t="shared" si="20"/>
        <v>1</v>
      </c>
      <c r="P212" s="26">
        <f t="shared" si="22"/>
        <v>201</v>
      </c>
    </row>
    <row r="213" spans="1:16" x14ac:dyDescent="0.25">
      <c r="A213" t="s">
        <v>537</v>
      </c>
      <c r="B213" t="s">
        <v>536</v>
      </c>
      <c r="C213" s="22">
        <v>235146</v>
      </c>
      <c r="D213">
        <f t="shared" si="18"/>
        <v>1</v>
      </c>
      <c r="E213" s="6" t="s">
        <v>999</v>
      </c>
      <c r="F213" s="6"/>
      <c r="M213" s="26">
        <f t="shared" si="21"/>
        <v>202</v>
      </c>
      <c r="N213" s="251">
        <f t="shared" si="19"/>
        <v>1</v>
      </c>
      <c r="O213" s="251">
        <f t="shared" si="20"/>
        <v>1</v>
      </c>
      <c r="P213" s="26">
        <f t="shared" si="22"/>
        <v>202</v>
      </c>
    </row>
    <row r="214" spans="1:16" x14ac:dyDescent="0.25">
      <c r="A214" t="s">
        <v>539</v>
      </c>
      <c r="B214" t="s">
        <v>538</v>
      </c>
      <c r="C214" s="22">
        <v>112195</v>
      </c>
      <c r="D214">
        <f t="shared" si="18"/>
        <v>1</v>
      </c>
      <c r="E214" s="6" t="s">
        <v>999</v>
      </c>
      <c r="F214" s="6"/>
      <c r="M214" s="26">
        <f t="shared" si="21"/>
        <v>203</v>
      </c>
      <c r="N214" s="251">
        <f t="shared" si="19"/>
        <v>1</v>
      </c>
      <c r="O214" s="251">
        <f t="shared" si="20"/>
        <v>1</v>
      </c>
      <c r="P214" s="26">
        <f t="shared" si="22"/>
        <v>203</v>
      </c>
    </row>
    <row r="215" spans="1:16" x14ac:dyDescent="0.25">
      <c r="A215" t="s">
        <v>541</v>
      </c>
      <c r="B215" t="s">
        <v>540</v>
      </c>
      <c r="C215" s="22">
        <v>899819</v>
      </c>
      <c r="D215">
        <f t="shared" si="18"/>
        <v>2</v>
      </c>
      <c r="E215" s="6" t="s">
        <v>999</v>
      </c>
      <c r="F215" s="6"/>
      <c r="M215" s="26">
        <f t="shared" si="21"/>
        <v>204</v>
      </c>
      <c r="N215" s="251">
        <f t="shared" si="19"/>
        <v>1</v>
      </c>
      <c r="O215" s="251">
        <f t="shared" si="20"/>
        <v>1</v>
      </c>
      <c r="P215" s="26">
        <f t="shared" si="22"/>
        <v>204</v>
      </c>
    </row>
    <row r="216" spans="1:16" x14ac:dyDescent="0.25">
      <c r="A216" t="s">
        <v>543</v>
      </c>
      <c r="B216" t="s">
        <v>542</v>
      </c>
      <c r="C216" s="22">
        <v>495175</v>
      </c>
      <c r="D216">
        <f t="shared" si="18"/>
        <v>1</v>
      </c>
      <c r="E216" s="6" t="s">
        <v>999</v>
      </c>
      <c r="F216" s="6"/>
      <c r="M216" s="26">
        <f t="shared" si="21"/>
        <v>205</v>
      </c>
      <c r="N216" s="251">
        <f t="shared" si="19"/>
        <v>1</v>
      </c>
      <c r="O216" s="251">
        <f t="shared" si="20"/>
        <v>1</v>
      </c>
      <c r="P216" s="26">
        <f t="shared" si="22"/>
        <v>205</v>
      </c>
    </row>
    <row r="217" spans="1:16" x14ac:dyDescent="0.25">
      <c r="A217" t="s">
        <v>545</v>
      </c>
      <c r="B217" t="s">
        <v>544</v>
      </c>
      <c r="C217" s="22">
        <v>414051</v>
      </c>
      <c r="D217">
        <f t="shared" si="18"/>
        <v>1</v>
      </c>
      <c r="E217" s="6" t="s">
        <v>999</v>
      </c>
      <c r="F217" s="6"/>
      <c r="M217" s="26">
        <f t="shared" si="21"/>
        <v>206</v>
      </c>
      <c r="N217" s="251">
        <f t="shared" si="19"/>
        <v>1</v>
      </c>
      <c r="O217" s="251">
        <f t="shared" si="20"/>
        <v>1</v>
      </c>
      <c r="P217" s="26">
        <f t="shared" si="22"/>
        <v>206</v>
      </c>
    </row>
    <row r="218" spans="1:16" x14ac:dyDescent="0.25">
      <c r="A218" t="s">
        <v>547</v>
      </c>
      <c r="B218" t="s">
        <v>546</v>
      </c>
      <c r="C218" s="22">
        <v>715370</v>
      </c>
      <c r="D218">
        <f t="shared" si="18"/>
        <v>2</v>
      </c>
      <c r="E218" s="6" t="s">
        <v>999</v>
      </c>
      <c r="F218" s="6"/>
      <c r="M218" s="26">
        <f t="shared" si="21"/>
        <v>207</v>
      </c>
      <c r="N218" s="251">
        <f t="shared" si="19"/>
        <v>1</v>
      </c>
      <c r="O218" s="251">
        <f t="shared" si="20"/>
        <v>1</v>
      </c>
      <c r="P218" s="26">
        <f t="shared" si="22"/>
        <v>207</v>
      </c>
    </row>
    <row r="219" spans="1:16" x14ac:dyDescent="0.25">
      <c r="A219" t="s">
        <v>549</v>
      </c>
      <c r="B219" t="s">
        <v>548</v>
      </c>
      <c r="C219" s="22">
        <v>208257</v>
      </c>
      <c r="D219">
        <f t="shared" si="18"/>
        <v>1</v>
      </c>
      <c r="E219" s="6" t="s">
        <v>999</v>
      </c>
      <c r="F219" s="6"/>
      <c r="M219" s="26">
        <f t="shared" si="21"/>
        <v>208</v>
      </c>
      <c r="N219" s="251">
        <f t="shared" si="19"/>
        <v>1</v>
      </c>
      <c r="O219" s="251">
        <f t="shared" si="20"/>
        <v>1</v>
      </c>
      <c r="P219" s="26">
        <f t="shared" si="22"/>
        <v>208</v>
      </c>
    </row>
    <row r="220" spans="1:16" x14ac:dyDescent="0.25">
      <c r="A220" t="s">
        <v>551</v>
      </c>
      <c r="B220" t="s">
        <v>550</v>
      </c>
      <c r="C220" s="22">
        <v>189490</v>
      </c>
      <c r="D220">
        <f t="shared" si="18"/>
        <v>1</v>
      </c>
      <c r="E220" s="6" t="s">
        <v>999</v>
      </c>
      <c r="F220" s="6"/>
      <c r="M220" s="26">
        <f t="shared" si="21"/>
        <v>209</v>
      </c>
      <c r="N220" s="251">
        <f t="shared" si="19"/>
        <v>1</v>
      </c>
      <c r="O220" s="251">
        <f t="shared" si="20"/>
        <v>1</v>
      </c>
      <c r="P220" s="26">
        <f t="shared" si="22"/>
        <v>209</v>
      </c>
    </row>
    <row r="221" spans="1:16" x14ac:dyDescent="0.25">
      <c r="A221" t="s">
        <v>553</v>
      </c>
      <c r="B221" t="s">
        <v>552</v>
      </c>
      <c r="C221" s="22">
        <v>381107</v>
      </c>
      <c r="D221">
        <f t="shared" si="18"/>
        <v>1</v>
      </c>
      <c r="E221" s="6" t="s">
        <v>999</v>
      </c>
      <c r="F221" s="6"/>
      <c r="M221" s="26">
        <f t="shared" si="21"/>
        <v>210</v>
      </c>
      <c r="N221" s="251">
        <f t="shared" si="19"/>
        <v>1</v>
      </c>
      <c r="O221" s="251">
        <f t="shared" si="20"/>
        <v>1</v>
      </c>
      <c r="P221" s="26">
        <f t="shared" si="22"/>
        <v>210</v>
      </c>
    </row>
    <row r="222" spans="1:16" x14ac:dyDescent="0.25">
      <c r="A222" t="s">
        <v>555</v>
      </c>
      <c r="B222" t="s">
        <v>554</v>
      </c>
      <c r="C222" s="22">
        <v>120786</v>
      </c>
      <c r="D222">
        <f t="shared" si="18"/>
        <v>1</v>
      </c>
      <c r="E222" s="6" t="s">
        <v>999</v>
      </c>
      <c r="F222" s="6"/>
      <c r="M222" s="26">
        <f t="shared" si="21"/>
        <v>211</v>
      </c>
      <c r="N222" s="251">
        <f t="shared" si="19"/>
        <v>1</v>
      </c>
      <c r="O222" s="251">
        <f t="shared" si="20"/>
        <v>1</v>
      </c>
      <c r="P222" s="26">
        <f t="shared" si="22"/>
        <v>211</v>
      </c>
    </row>
    <row r="223" spans="1:16" x14ac:dyDescent="0.25">
      <c r="A223" t="s">
        <v>557</v>
      </c>
      <c r="B223" t="s">
        <v>556</v>
      </c>
      <c r="C223" s="22">
        <v>443786</v>
      </c>
      <c r="D223">
        <f t="shared" si="18"/>
        <v>1</v>
      </c>
      <c r="E223" s="6" t="s">
        <v>999</v>
      </c>
      <c r="F223" s="6"/>
      <c r="M223" s="26">
        <f t="shared" si="21"/>
        <v>212</v>
      </c>
      <c r="N223" s="251">
        <f t="shared" si="19"/>
        <v>1</v>
      </c>
      <c r="O223" s="251">
        <f t="shared" si="20"/>
        <v>1</v>
      </c>
      <c r="P223" s="26">
        <f t="shared" si="22"/>
        <v>212</v>
      </c>
    </row>
    <row r="224" spans="1:16" x14ac:dyDescent="0.25">
      <c r="A224" t="s">
        <v>559</v>
      </c>
      <c r="B224" t="s">
        <v>558</v>
      </c>
      <c r="C224" s="22">
        <v>776746</v>
      </c>
      <c r="D224">
        <f t="shared" si="18"/>
        <v>2</v>
      </c>
      <c r="E224" s="6" t="s">
        <v>999</v>
      </c>
      <c r="F224" s="6"/>
      <c r="M224" s="26">
        <f t="shared" si="21"/>
        <v>213</v>
      </c>
      <c r="N224" s="251">
        <f t="shared" si="19"/>
        <v>1</v>
      </c>
      <c r="O224" s="251">
        <f t="shared" si="20"/>
        <v>1</v>
      </c>
      <c r="P224" s="26">
        <f t="shared" si="22"/>
        <v>213</v>
      </c>
    </row>
    <row r="225" spans="1:16" x14ac:dyDescent="0.25">
      <c r="A225" t="s">
        <v>561</v>
      </c>
      <c r="B225" t="s">
        <v>560</v>
      </c>
      <c r="C225" s="22">
        <v>427470</v>
      </c>
      <c r="D225">
        <f t="shared" si="18"/>
        <v>1</v>
      </c>
      <c r="E225" s="6" t="s">
        <v>999</v>
      </c>
      <c r="F225" s="6"/>
      <c r="M225" s="26">
        <f t="shared" si="21"/>
        <v>214</v>
      </c>
      <c r="N225" s="251">
        <f t="shared" si="19"/>
        <v>1</v>
      </c>
      <c r="O225" s="251">
        <f t="shared" si="20"/>
        <v>1</v>
      </c>
      <c r="P225" s="26">
        <f t="shared" si="22"/>
        <v>214</v>
      </c>
    </row>
    <row r="226" spans="1:16" x14ac:dyDescent="0.25">
      <c r="A226" t="s">
        <v>563</v>
      </c>
      <c r="B226" t="s">
        <v>562</v>
      </c>
      <c r="C226" s="22">
        <v>111181</v>
      </c>
      <c r="D226">
        <f t="shared" si="18"/>
        <v>1</v>
      </c>
      <c r="E226" s="6" t="s">
        <v>999</v>
      </c>
      <c r="F226" s="6"/>
      <c r="M226" s="26">
        <f t="shared" si="21"/>
        <v>215</v>
      </c>
      <c r="N226" s="251">
        <f t="shared" si="19"/>
        <v>1</v>
      </c>
      <c r="O226" s="251">
        <f t="shared" si="20"/>
        <v>1</v>
      </c>
      <c r="P226" s="26">
        <f t="shared" si="22"/>
        <v>215</v>
      </c>
    </row>
    <row r="227" spans="1:16" x14ac:dyDescent="0.25">
      <c r="A227" t="s">
        <v>565</v>
      </c>
      <c r="B227" t="s">
        <v>564</v>
      </c>
      <c r="C227" s="22">
        <v>765467</v>
      </c>
      <c r="D227">
        <f t="shared" si="18"/>
        <v>2</v>
      </c>
      <c r="E227" s="6" t="s">
        <v>999</v>
      </c>
      <c r="F227" s="6"/>
      <c r="M227" s="26">
        <f t="shared" si="21"/>
        <v>216</v>
      </c>
      <c r="N227" s="251">
        <f t="shared" si="19"/>
        <v>1</v>
      </c>
      <c r="O227" s="251">
        <f t="shared" si="20"/>
        <v>1</v>
      </c>
      <c r="P227" s="26">
        <f t="shared" si="22"/>
        <v>216</v>
      </c>
    </row>
    <row r="228" spans="1:16" x14ac:dyDescent="0.25">
      <c r="A228" s="415" t="s">
        <v>1032</v>
      </c>
      <c r="B228" s="415" t="s">
        <v>1031</v>
      </c>
      <c r="C228" s="22">
        <v>50000</v>
      </c>
      <c r="D228">
        <f t="shared" si="18"/>
        <v>1</v>
      </c>
      <c r="E228" s="6" t="s">
        <v>999</v>
      </c>
      <c r="F228" s="6"/>
      <c r="M228" s="26">
        <f t="shared" si="21"/>
        <v>217</v>
      </c>
      <c r="N228" s="251">
        <f t="shared" ref="N228:N229" si="23">_xlfn.POISSON.DIST(M228,$B$9,1)</f>
        <v>1</v>
      </c>
      <c r="O228" s="251">
        <f t="shared" ref="O228:O229" si="24">_xlfn.POISSON.DIST(M228,$C$9,1)</f>
        <v>1</v>
      </c>
      <c r="P228" s="26">
        <f t="shared" si="22"/>
        <v>217</v>
      </c>
    </row>
    <row r="229" spans="1:16" x14ac:dyDescent="0.25">
      <c r="C229" s="22"/>
      <c r="E229" s="6"/>
      <c r="F229" s="6"/>
      <c r="M229" s="26">
        <f t="shared" si="21"/>
        <v>218</v>
      </c>
      <c r="N229" s="251">
        <f t="shared" si="23"/>
        <v>1</v>
      </c>
      <c r="O229" s="251">
        <f t="shared" si="24"/>
        <v>1</v>
      </c>
      <c r="P229" s="26">
        <f t="shared" si="22"/>
        <v>218</v>
      </c>
    </row>
    <row r="230" spans="1:16" x14ac:dyDescent="0.25">
      <c r="A230" s="415"/>
      <c r="B230" s="415"/>
      <c r="C230" s="22"/>
      <c r="E230" s="6"/>
      <c r="F230" s="6"/>
      <c r="M230" s="26">
        <f t="shared" si="21"/>
        <v>219</v>
      </c>
      <c r="N230" s="251">
        <f t="shared" ref="N230" si="25">_xlfn.POISSON.DIST(M230,$B$9,1)</f>
        <v>1</v>
      </c>
      <c r="O230" s="251">
        <f t="shared" ref="O230" si="26">_xlfn.POISSON.DIST(M230,$C$9,1)</f>
        <v>1</v>
      </c>
      <c r="P230" s="26">
        <f t="shared" si="22"/>
        <v>219</v>
      </c>
    </row>
    <row r="231" spans="1:16" x14ac:dyDescent="0.25">
      <c r="N231" s="57"/>
      <c r="O231" s="57"/>
    </row>
    <row r="232" spans="1:16" x14ac:dyDescent="0.25">
      <c r="N232" s="57"/>
      <c r="O232" s="57"/>
    </row>
    <row r="233" spans="1:16" x14ac:dyDescent="0.25">
      <c r="N233" s="57"/>
      <c r="O233" s="57"/>
    </row>
    <row r="234" spans="1:16" x14ac:dyDescent="0.25">
      <c r="N234" s="57"/>
      <c r="O234" s="57"/>
    </row>
    <row r="235" spans="1:16" x14ac:dyDescent="0.25">
      <c r="N235" s="57"/>
      <c r="O235" s="57"/>
    </row>
    <row r="236" spans="1:16" x14ac:dyDescent="0.25">
      <c r="N236" s="57"/>
      <c r="O236" s="57"/>
    </row>
    <row r="237" spans="1:16" x14ac:dyDescent="0.25">
      <c r="N237" s="57"/>
      <c r="O237" s="57"/>
    </row>
    <row r="238" spans="1:16" x14ac:dyDescent="0.25">
      <c r="N238" s="57"/>
      <c r="O238" s="57"/>
    </row>
    <row r="239" spans="1:16" x14ac:dyDescent="0.25">
      <c r="N239" s="57"/>
      <c r="O239" s="57"/>
    </row>
    <row r="240" spans="1:16" x14ac:dyDescent="0.25">
      <c r="N240" s="57"/>
      <c r="O240" s="57"/>
    </row>
    <row r="241" spans="14:15" x14ac:dyDescent="0.25">
      <c r="N241" s="57"/>
      <c r="O241" s="57"/>
    </row>
    <row r="242" spans="14:15" x14ac:dyDescent="0.25">
      <c r="N242" s="57"/>
      <c r="O242" s="57"/>
    </row>
    <row r="243" spans="14:15" x14ac:dyDescent="0.25">
      <c r="N243" s="57"/>
      <c r="O243" s="57"/>
    </row>
    <row r="244" spans="14:15" x14ac:dyDescent="0.25">
      <c r="N244" s="57"/>
      <c r="O244" s="57"/>
    </row>
    <row r="245" spans="14:15" x14ac:dyDescent="0.25">
      <c r="N245" s="57"/>
      <c r="O245" s="57"/>
    </row>
    <row r="246" spans="14:15" x14ac:dyDescent="0.25">
      <c r="N246" s="57"/>
      <c r="O246" s="57"/>
    </row>
    <row r="247" spans="14:15" x14ac:dyDescent="0.25">
      <c r="N247" s="57"/>
      <c r="O247" s="57"/>
    </row>
    <row r="248" spans="14:15" x14ac:dyDescent="0.25">
      <c r="N248" s="57"/>
      <c r="O248" s="57"/>
    </row>
    <row r="249" spans="14:15" x14ac:dyDescent="0.25">
      <c r="N249" s="57"/>
      <c r="O249" s="57"/>
    </row>
    <row r="250" spans="14:15" x14ac:dyDescent="0.25">
      <c r="N250" s="57"/>
      <c r="O250" s="57"/>
    </row>
    <row r="251" spans="14:15" x14ac:dyDescent="0.25">
      <c r="N251" s="57"/>
      <c r="O251" s="57"/>
    </row>
    <row r="252" spans="14:15" x14ac:dyDescent="0.25">
      <c r="N252" s="57"/>
      <c r="O252" s="57"/>
    </row>
    <row r="253" spans="14:15" x14ac:dyDescent="0.25">
      <c r="N253" s="57"/>
      <c r="O253" s="57"/>
    </row>
    <row r="254" spans="14:15" x14ac:dyDescent="0.25">
      <c r="N254" s="57"/>
      <c r="O254" s="57"/>
    </row>
    <row r="255" spans="14:15" x14ac:dyDescent="0.25">
      <c r="N255" s="57"/>
      <c r="O255" s="57"/>
    </row>
    <row r="256" spans="14:15" x14ac:dyDescent="0.25">
      <c r="N256" s="57"/>
      <c r="O256" s="57"/>
    </row>
    <row r="257" spans="14:15" x14ac:dyDescent="0.25">
      <c r="N257" s="57"/>
      <c r="O257" s="57"/>
    </row>
    <row r="258" spans="14:15" x14ac:dyDescent="0.25">
      <c r="N258" s="57"/>
      <c r="O258" s="57"/>
    </row>
    <row r="259" spans="14:15" x14ac:dyDescent="0.25">
      <c r="N259" s="57"/>
      <c r="O259" s="57"/>
    </row>
    <row r="260" spans="14:15" x14ac:dyDescent="0.25">
      <c r="N260" s="57"/>
      <c r="O260" s="57"/>
    </row>
    <row r="261" spans="14:15" x14ac:dyDescent="0.25">
      <c r="N261" s="57"/>
      <c r="O261" s="57"/>
    </row>
    <row r="262" spans="14:15" x14ac:dyDescent="0.25">
      <c r="N262" s="57"/>
      <c r="O262" s="57"/>
    </row>
    <row r="263" spans="14:15" x14ac:dyDescent="0.25">
      <c r="N263" s="57"/>
      <c r="O263" s="57"/>
    </row>
    <row r="264" spans="14:15" x14ac:dyDescent="0.25">
      <c r="N264" s="57"/>
      <c r="O264" s="57"/>
    </row>
    <row r="265" spans="14:15" x14ac:dyDescent="0.25">
      <c r="N265" s="57"/>
      <c r="O265" s="57"/>
    </row>
    <row r="266" spans="14:15" x14ac:dyDescent="0.25">
      <c r="N266" s="57"/>
      <c r="O266" s="57"/>
    </row>
    <row r="267" spans="14:15" x14ac:dyDescent="0.25">
      <c r="N267" s="57"/>
      <c r="O267" s="57"/>
    </row>
    <row r="268" spans="14:15" x14ac:dyDescent="0.25">
      <c r="N268" s="57"/>
      <c r="O268" s="57"/>
    </row>
    <row r="269" spans="14:15" x14ac:dyDescent="0.25">
      <c r="N269" s="57"/>
      <c r="O269" s="57"/>
    </row>
    <row r="270" spans="14:15" x14ac:dyDescent="0.25">
      <c r="N270" s="57"/>
      <c r="O270" s="57"/>
    </row>
    <row r="271" spans="14:15" x14ac:dyDescent="0.25">
      <c r="N271" s="57"/>
      <c r="O271" s="57"/>
    </row>
    <row r="272" spans="14:15" x14ac:dyDescent="0.25">
      <c r="N272" s="57"/>
      <c r="O272" s="57"/>
    </row>
    <row r="273" spans="14:15" x14ac:dyDescent="0.25">
      <c r="N273" s="57"/>
      <c r="O273" s="57"/>
    </row>
    <row r="274" spans="14:15" x14ac:dyDescent="0.25">
      <c r="N274" s="57"/>
      <c r="O274" s="57"/>
    </row>
    <row r="275" spans="14:15" x14ac:dyDescent="0.25">
      <c r="N275" s="57"/>
      <c r="O275" s="57"/>
    </row>
    <row r="276" spans="14:15" x14ac:dyDescent="0.25">
      <c r="N276" s="57"/>
      <c r="O276" s="57"/>
    </row>
    <row r="277" spans="14:15" x14ac:dyDescent="0.25">
      <c r="N277" s="57"/>
      <c r="O277" s="57"/>
    </row>
    <row r="278" spans="14:15" x14ac:dyDescent="0.25">
      <c r="N278" s="57"/>
      <c r="O278" s="57"/>
    </row>
    <row r="279" spans="14:15" x14ac:dyDescent="0.25">
      <c r="N279" s="57"/>
      <c r="O279" s="57"/>
    </row>
    <row r="280" spans="14:15" x14ac:dyDescent="0.25">
      <c r="N280" s="57"/>
      <c r="O280" s="57"/>
    </row>
    <row r="281" spans="14:15" x14ac:dyDescent="0.25">
      <c r="N281" s="57"/>
      <c r="O281" s="57"/>
    </row>
    <row r="282" spans="14:15" x14ac:dyDescent="0.25">
      <c r="N282" s="57"/>
      <c r="O282" s="57"/>
    </row>
    <row r="283" spans="14:15" x14ac:dyDescent="0.25">
      <c r="N283" s="57"/>
      <c r="O283" s="57"/>
    </row>
    <row r="284" spans="14:15" x14ac:dyDescent="0.25">
      <c r="N284" s="57"/>
      <c r="O284" s="57"/>
    </row>
    <row r="285" spans="14:15" x14ac:dyDescent="0.25">
      <c r="N285" s="57"/>
      <c r="O285" s="57"/>
    </row>
    <row r="286" spans="14:15" x14ac:dyDescent="0.25">
      <c r="N286" s="57"/>
      <c r="O286" s="57"/>
    </row>
    <row r="287" spans="14:15" x14ac:dyDescent="0.25">
      <c r="N287" s="57"/>
      <c r="O287" s="57"/>
    </row>
    <row r="288" spans="14:15" x14ac:dyDescent="0.25">
      <c r="N288" s="57"/>
      <c r="O288" s="57"/>
    </row>
    <row r="289" spans="14:15" x14ac:dyDescent="0.25">
      <c r="N289" s="57"/>
      <c r="O289" s="57"/>
    </row>
    <row r="290" spans="14:15" x14ac:dyDescent="0.25">
      <c r="N290" s="57"/>
      <c r="O290" s="57"/>
    </row>
    <row r="291" spans="14:15" x14ac:dyDescent="0.25">
      <c r="N291" s="57"/>
      <c r="O291" s="57"/>
    </row>
    <row r="292" spans="14:15" x14ac:dyDescent="0.25">
      <c r="N292" s="57"/>
      <c r="O292" s="57"/>
    </row>
    <row r="293" spans="14:15" x14ac:dyDescent="0.25">
      <c r="N293" s="57"/>
      <c r="O293" s="57"/>
    </row>
    <row r="294" spans="14:15" x14ac:dyDescent="0.25">
      <c r="N294" s="57"/>
      <c r="O294" s="57"/>
    </row>
    <row r="295" spans="14:15" x14ac:dyDescent="0.25">
      <c r="N295" s="57"/>
      <c r="O295" s="57"/>
    </row>
    <row r="296" spans="14:15" x14ac:dyDescent="0.25">
      <c r="N296" s="57"/>
      <c r="O296" s="57"/>
    </row>
    <row r="297" spans="14:15" x14ac:dyDescent="0.25">
      <c r="N297" s="57"/>
      <c r="O297" s="57"/>
    </row>
    <row r="298" spans="14:15" x14ac:dyDescent="0.25">
      <c r="N298" s="57"/>
      <c r="O298" s="57"/>
    </row>
    <row r="299" spans="14:15" x14ac:dyDescent="0.25">
      <c r="N299" s="57"/>
      <c r="O299" s="57"/>
    </row>
    <row r="300" spans="14:15" x14ac:dyDescent="0.25">
      <c r="N300" s="57"/>
      <c r="O300" s="57"/>
    </row>
    <row r="301" spans="14:15" x14ac:dyDescent="0.25">
      <c r="N301" s="57"/>
      <c r="O301" s="57"/>
    </row>
    <row r="302" spans="14:15" x14ac:dyDescent="0.25">
      <c r="N302" s="57"/>
      <c r="O302" s="57"/>
    </row>
    <row r="303" spans="14:15" x14ac:dyDescent="0.25">
      <c r="N303" s="57"/>
      <c r="O303" s="57"/>
    </row>
    <row r="304" spans="14:15" x14ac:dyDescent="0.25">
      <c r="N304" s="57"/>
      <c r="O304" s="57"/>
    </row>
    <row r="305" spans="14:15" x14ac:dyDescent="0.25">
      <c r="N305" s="57"/>
      <c r="O305" s="57"/>
    </row>
    <row r="306" spans="14:15" x14ac:dyDescent="0.25">
      <c r="N306" s="57"/>
      <c r="O306" s="57"/>
    </row>
    <row r="307" spans="14:15" x14ac:dyDescent="0.25">
      <c r="N307" s="57"/>
      <c r="O307" s="57"/>
    </row>
    <row r="308" spans="14:15" x14ac:dyDescent="0.25">
      <c r="N308" s="57"/>
      <c r="O308" s="57"/>
    </row>
    <row r="309" spans="14:15" x14ac:dyDescent="0.25">
      <c r="N309" s="57"/>
      <c r="O309" s="57"/>
    </row>
    <row r="310" spans="14:15" x14ac:dyDescent="0.25">
      <c r="N310" s="57"/>
      <c r="O310" s="57"/>
    </row>
    <row r="311" spans="14:15" x14ac:dyDescent="0.25">
      <c r="N311" s="57"/>
      <c r="O311" s="57"/>
    </row>
    <row r="312" spans="14:15" x14ac:dyDescent="0.25">
      <c r="N312" s="57"/>
      <c r="O312" s="57"/>
    </row>
    <row r="313" spans="14:15" x14ac:dyDescent="0.25">
      <c r="N313" s="57"/>
      <c r="O313" s="57"/>
    </row>
    <row r="314" spans="14:15" x14ac:dyDescent="0.25">
      <c r="N314" s="57"/>
      <c r="O314" s="57"/>
    </row>
    <row r="315" spans="14:15" x14ac:dyDescent="0.25">
      <c r="N315" s="57"/>
      <c r="O315" s="57"/>
    </row>
    <row r="316" spans="14:15" x14ac:dyDescent="0.25">
      <c r="N316" s="57"/>
      <c r="O316" s="57"/>
    </row>
    <row r="317" spans="14:15" x14ac:dyDescent="0.25">
      <c r="N317" s="57"/>
      <c r="O317" s="57"/>
    </row>
    <row r="318" spans="14:15" x14ac:dyDescent="0.25">
      <c r="N318" s="57"/>
      <c r="O318" s="57"/>
    </row>
    <row r="319" spans="14:15" x14ac:dyDescent="0.25">
      <c r="N319" s="57"/>
      <c r="O319" s="57"/>
    </row>
    <row r="320" spans="14:15" x14ac:dyDescent="0.25">
      <c r="N320" s="57"/>
      <c r="O320" s="57"/>
    </row>
    <row r="321" spans="14:15" x14ac:dyDescent="0.25">
      <c r="N321" s="57"/>
      <c r="O321" s="57"/>
    </row>
    <row r="322" spans="14:15" x14ac:dyDescent="0.25">
      <c r="N322" s="57"/>
      <c r="O322" s="57"/>
    </row>
    <row r="323" spans="14:15" x14ac:dyDescent="0.25">
      <c r="N323" s="57"/>
      <c r="O323" s="57"/>
    </row>
    <row r="324" spans="14:15" x14ac:dyDescent="0.25">
      <c r="N324" s="57"/>
      <c r="O324" s="57"/>
    </row>
    <row r="325" spans="14:15" x14ac:dyDescent="0.25">
      <c r="N325" s="57"/>
      <c r="O325" s="57"/>
    </row>
    <row r="326" spans="14:15" x14ac:dyDescent="0.25">
      <c r="N326" s="57"/>
      <c r="O326" s="57"/>
    </row>
    <row r="327" spans="14:15" x14ac:dyDescent="0.25">
      <c r="N327" s="57"/>
      <c r="O327" s="57"/>
    </row>
    <row r="328" spans="14:15" x14ac:dyDescent="0.25">
      <c r="N328" s="57"/>
      <c r="O328" s="57"/>
    </row>
    <row r="329" spans="14:15" x14ac:dyDescent="0.25">
      <c r="N329" s="57"/>
      <c r="O329" s="57"/>
    </row>
    <row r="330" spans="14:15" x14ac:dyDescent="0.25">
      <c r="N330" s="57"/>
      <c r="O330" s="57"/>
    </row>
    <row r="331" spans="14:15" x14ac:dyDescent="0.25">
      <c r="N331" s="57"/>
      <c r="O331" s="57"/>
    </row>
    <row r="332" spans="14:15" x14ac:dyDescent="0.25">
      <c r="N332" s="57"/>
      <c r="O332" s="57"/>
    </row>
    <row r="333" spans="14:15" x14ac:dyDescent="0.25">
      <c r="N333" s="57"/>
      <c r="O333" s="57"/>
    </row>
    <row r="334" spans="14:15" x14ac:dyDescent="0.25">
      <c r="N334" s="57"/>
      <c r="O334" s="57"/>
    </row>
    <row r="335" spans="14:15" x14ac:dyDescent="0.25">
      <c r="N335" s="57"/>
      <c r="O335" s="57"/>
    </row>
    <row r="336" spans="14:15" x14ac:dyDescent="0.25">
      <c r="N336" s="57"/>
      <c r="O336" s="57"/>
    </row>
    <row r="337" spans="14:15" x14ac:dyDescent="0.25">
      <c r="N337" s="57"/>
      <c r="O337" s="57"/>
    </row>
    <row r="338" spans="14:15" x14ac:dyDescent="0.25">
      <c r="N338" s="57"/>
      <c r="O338" s="57"/>
    </row>
    <row r="339" spans="14:15" x14ac:dyDescent="0.25">
      <c r="N339" s="57"/>
      <c r="O339" s="57"/>
    </row>
    <row r="340" spans="14:15" x14ac:dyDescent="0.25">
      <c r="N340" s="57"/>
      <c r="O340" s="57"/>
    </row>
    <row r="341" spans="14:15" x14ac:dyDescent="0.25">
      <c r="N341" s="57"/>
      <c r="O341" s="57"/>
    </row>
    <row r="342" spans="14:15" x14ac:dyDescent="0.25">
      <c r="N342" s="57"/>
      <c r="O342" s="57"/>
    </row>
    <row r="343" spans="14:15" x14ac:dyDescent="0.25">
      <c r="N343" s="57"/>
      <c r="O343" s="57"/>
    </row>
    <row r="344" spans="14:15" x14ac:dyDescent="0.25">
      <c r="N344" s="57"/>
      <c r="O344" s="57"/>
    </row>
    <row r="345" spans="14:15" x14ac:dyDescent="0.25">
      <c r="N345" s="57"/>
      <c r="O345" s="57"/>
    </row>
    <row r="346" spans="14:15" x14ac:dyDescent="0.25">
      <c r="N346" s="57"/>
      <c r="O346" s="57"/>
    </row>
    <row r="347" spans="14:15" x14ac:dyDescent="0.25">
      <c r="N347" s="57"/>
      <c r="O347" s="57"/>
    </row>
    <row r="348" spans="14:15" x14ac:dyDescent="0.25">
      <c r="N348" s="57"/>
      <c r="O348" s="57"/>
    </row>
    <row r="349" spans="14:15" x14ac:dyDescent="0.25">
      <c r="N349" s="57"/>
      <c r="O349" s="57"/>
    </row>
    <row r="350" spans="14:15" x14ac:dyDescent="0.25">
      <c r="N350" s="57"/>
      <c r="O350" s="57"/>
    </row>
    <row r="351" spans="14:15" x14ac:dyDescent="0.25">
      <c r="N351" s="57"/>
      <c r="O351" s="57"/>
    </row>
    <row r="352" spans="14:15" x14ac:dyDescent="0.25">
      <c r="N352" s="57"/>
      <c r="O352" s="57"/>
    </row>
    <row r="353" spans="14:15" x14ac:dyDescent="0.25">
      <c r="N353" s="57"/>
      <c r="O353" s="57"/>
    </row>
    <row r="354" spans="14:15" x14ac:dyDescent="0.25">
      <c r="N354" s="57"/>
      <c r="O354" s="57"/>
    </row>
    <row r="355" spans="14:15" x14ac:dyDescent="0.25">
      <c r="N355" s="57"/>
      <c r="O355" s="57"/>
    </row>
    <row r="356" spans="14:15" x14ac:dyDescent="0.25">
      <c r="N356" s="57"/>
      <c r="O356" s="57"/>
    </row>
    <row r="357" spans="14:15" x14ac:dyDescent="0.25">
      <c r="N357" s="57"/>
      <c r="O357" s="57"/>
    </row>
    <row r="358" spans="14:15" x14ac:dyDescent="0.25">
      <c r="N358" s="57"/>
      <c r="O358" s="57"/>
    </row>
    <row r="359" spans="14:15" x14ac:dyDescent="0.25">
      <c r="N359" s="57"/>
      <c r="O359" s="57"/>
    </row>
    <row r="360" spans="14:15" x14ac:dyDescent="0.25">
      <c r="N360" s="57"/>
      <c r="O360" s="57"/>
    </row>
    <row r="361" spans="14:15" x14ac:dyDescent="0.25">
      <c r="N361" s="57"/>
      <c r="O361" s="57"/>
    </row>
    <row r="362" spans="14:15" x14ac:dyDescent="0.25">
      <c r="N362" s="57"/>
      <c r="O362" s="57"/>
    </row>
    <row r="363" spans="14:15" x14ac:dyDescent="0.25">
      <c r="N363" s="57"/>
      <c r="O363" s="57"/>
    </row>
    <row r="364" spans="14:15" x14ac:dyDescent="0.25">
      <c r="N364" s="57"/>
      <c r="O364" s="57"/>
    </row>
    <row r="365" spans="14:15" x14ac:dyDescent="0.25">
      <c r="N365" s="57"/>
      <c r="O365" s="57"/>
    </row>
    <row r="366" spans="14:15" x14ac:dyDescent="0.25">
      <c r="N366" s="57"/>
      <c r="O366" s="57"/>
    </row>
    <row r="367" spans="14:15" x14ac:dyDescent="0.25">
      <c r="N367" s="57"/>
      <c r="O367" s="57"/>
    </row>
    <row r="368" spans="14:15" x14ac:dyDescent="0.25">
      <c r="N368" s="57"/>
      <c r="O368" s="57"/>
    </row>
    <row r="369" spans="14:15" x14ac:dyDescent="0.25">
      <c r="N369" s="57"/>
      <c r="O369" s="57"/>
    </row>
    <row r="370" spans="14:15" x14ac:dyDescent="0.25">
      <c r="N370" s="57"/>
      <c r="O370" s="57"/>
    </row>
    <row r="371" spans="14:15" x14ac:dyDescent="0.25">
      <c r="N371" s="57"/>
      <c r="O371" s="57"/>
    </row>
    <row r="372" spans="14:15" x14ac:dyDescent="0.25">
      <c r="N372" s="57"/>
      <c r="O372" s="57"/>
    </row>
    <row r="373" spans="14:15" x14ac:dyDescent="0.25">
      <c r="N373" s="57"/>
      <c r="O373" s="57"/>
    </row>
    <row r="374" spans="14:15" x14ac:dyDescent="0.25">
      <c r="N374" s="57"/>
      <c r="O374" s="57"/>
    </row>
    <row r="375" spans="14:15" x14ac:dyDescent="0.25">
      <c r="N375" s="57"/>
      <c r="O375" s="57"/>
    </row>
    <row r="376" spans="14:15" x14ac:dyDescent="0.25">
      <c r="N376" s="57"/>
      <c r="O376" s="57"/>
    </row>
    <row r="377" spans="14:15" x14ac:dyDescent="0.25">
      <c r="N377" s="57"/>
      <c r="O377" s="57"/>
    </row>
    <row r="378" spans="14:15" x14ac:dyDescent="0.25">
      <c r="N378" s="57"/>
      <c r="O378" s="57"/>
    </row>
    <row r="379" spans="14:15" x14ac:dyDescent="0.25">
      <c r="N379" s="57"/>
      <c r="O379" s="57"/>
    </row>
    <row r="380" spans="14:15" x14ac:dyDescent="0.25">
      <c r="N380" s="57"/>
      <c r="O380" s="57"/>
    </row>
    <row r="381" spans="14:15" x14ac:dyDescent="0.25">
      <c r="N381" s="57"/>
      <c r="O381" s="57"/>
    </row>
    <row r="382" spans="14:15" x14ac:dyDescent="0.25">
      <c r="N382" s="57"/>
      <c r="O382" s="57"/>
    </row>
    <row r="383" spans="14:15" x14ac:dyDescent="0.25">
      <c r="N383" s="57"/>
      <c r="O383" s="57"/>
    </row>
    <row r="384" spans="14:15" x14ac:dyDescent="0.25">
      <c r="N384" s="57"/>
      <c r="O384" s="57"/>
    </row>
    <row r="385" spans="14:15" x14ac:dyDescent="0.25">
      <c r="N385" s="57"/>
      <c r="O385" s="57"/>
    </row>
    <row r="386" spans="14:15" x14ac:dyDescent="0.25">
      <c r="N386" s="57"/>
      <c r="O386" s="57"/>
    </row>
    <row r="387" spans="14:15" x14ac:dyDescent="0.25">
      <c r="N387" s="57"/>
      <c r="O387" s="57"/>
    </row>
    <row r="388" spans="14:15" x14ac:dyDescent="0.25">
      <c r="N388" s="57"/>
      <c r="O388" s="57"/>
    </row>
    <row r="389" spans="14:15" x14ac:dyDescent="0.25">
      <c r="N389" s="57"/>
      <c r="O389" s="57"/>
    </row>
    <row r="390" spans="14:15" x14ac:dyDescent="0.25">
      <c r="N390" s="57"/>
      <c r="O390" s="57"/>
    </row>
    <row r="391" spans="14:15" x14ac:dyDescent="0.25">
      <c r="N391" s="57"/>
      <c r="O391" s="57"/>
    </row>
    <row r="392" spans="14:15" x14ac:dyDescent="0.25">
      <c r="N392" s="57"/>
      <c r="O392" s="57"/>
    </row>
    <row r="393" spans="14:15" x14ac:dyDescent="0.25">
      <c r="N393" s="57"/>
      <c r="O393" s="57"/>
    </row>
    <row r="394" spans="14:15" x14ac:dyDescent="0.25">
      <c r="N394" s="57"/>
      <c r="O394" s="57"/>
    </row>
    <row r="395" spans="14:15" x14ac:dyDescent="0.25">
      <c r="N395" s="57"/>
      <c r="O395" s="57"/>
    </row>
    <row r="396" spans="14:15" x14ac:dyDescent="0.25">
      <c r="N396" s="57"/>
      <c r="O396" s="57"/>
    </row>
    <row r="397" spans="14:15" x14ac:dyDescent="0.25">
      <c r="N397" s="57"/>
      <c r="O397" s="57"/>
    </row>
    <row r="398" spans="14:15" x14ac:dyDescent="0.25">
      <c r="N398" s="57"/>
      <c r="O398" s="57"/>
    </row>
    <row r="399" spans="14:15" x14ac:dyDescent="0.25">
      <c r="N399" s="57"/>
      <c r="O399" s="57"/>
    </row>
    <row r="400" spans="14:15" x14ac:dyDescent="0.25">
      <c r="N400" s="57"/>
      <c r="O400" s="57"/>
    </row>
    <row r="401" spans="14:15" x14ac:dyDescent="0.25">
      <c r="N401" s="57"/>
      <c r="O401" s="57"/>
    </row>
    <row r="402" spans="14:15" x14ac:dyDescent="0.25">
      <c r="N402" s="57"/>
      <c r="O402" s="57"/>
    </row>
    <row r="403" spans="14:15" x14ac:dyDescent="0.25">
      <c r="N403" s="57"/>
      <c r="O403" s="57"/>
    </row>
    <row r="404" spans="14:15" x14ac:dyDescent="0.25">
      <c r="N404" s="57"/>
      <c r="O404" s="57"/>
    </row>
    <row r="405" spans="14:15" x14ac:dyDescent="0.25">
      <c r="N405" s="57"/>
      <c r="O405" s="57"/>
    </row>
    <row r="406" spans="14:15" x14ac:dyDescent="0.25">
      <c r="N406" s="57"/>
      <c r="O406" s="57"/>
    </row>
    <row r="407" spans="14:15" x14ac:dyDescent="0.25">
      <c r="N407" s="57"/>
      <c r="O407" s="57"/>
    </row>
    <row r="408" spans="14:15" x14ac:dyDescent="0.25">
      <c r="N408" s="57"/>
      <c r="O408" s="57"/>
    </row>
    <row r="409" spans="14:15" x14ac:dyDescent="0.25">
      <c r="N409" s="57"/>
      <c r="O409" s="57"/>
    </row>
    <row r="410" spans="14:15" x14ac:dyDescent="0.25">
      <c r="N410" s="57"/>
      <c r="O410" s="57"/>
    </row>
    <row r="411" spans="14:15" x14ac:dyDescent="0.25">
      <c r="N411" s="57"/>
      <c r="O411" s="57"/>
    </row>
    <row r="412" spans="14:15" x14ac:dyDescent="0.25">
      <c r="N412" s="57"/>
      <c r="O412" s="57"/>
    </row>
    <row r="413" spans="14:15" x14ac:dyDescent="0.25">
      <c r="N413" s="57"/>
      <c r="O413" s="57"/>
    </row>
    <row r="414" spans="14:15" x14ac:dyDescent="0.25">
      <c r="N414" s="57"/>
      <c r="O414" s="57"/>
    </row>
    <row r="415" spans="14:15" x14ac:dyDescent="0.25">
      <c r="N415" s="57"/>
      <c r="O415" s="57"/>
    </row>
    <row r="416" spans="14:15" x14ac:dyDescent="0.25">
      <c r="N416" s="57"/>
      <c r="O416" s="57"/>
    </row>
    <row r="417" spans="14:15" x14ac:dyDescent="0.25">
      <c r="N417" s="57"/>
      <c r="O417" s="57"/>
    </row>
    <row r="418" spans="14:15" x14ac:dyDescent="0.25">
      <c r="N418" s="57"/>
      <c r="O418" s="57"/>
    </row>
    <row r="419" spans="14:15" x14ac:dyDescent="0.25">
      <c r="N419" s="57"/>
      <c r="O419" s="57"/>
    </row>
    <row r="420" spans="14:15" x14ac:dyDescent="0.25">
      <c r="N420" s="57"/>
      <c r="O420" s="57"/>
    </row>
    <row r="421" spans="14:15" x14ac:dyDescent="0.25">
      <c r="N421" s="57"/>
      <c r="O421" s="57"/>
    </row>
    <row r="422" spans="14:15" x14ac:dyDescent="0.25">
      <c r="N422" s="57"/>
      <c r="O422" s="57"/>
    </row>
    <row r="423" spans="14:15" x14ac:dyDescent="0.25">
      <c r="N423" s="57"/>
      <c r="O423" s="57"/>
    </row>
    <row r="424" spans="14:15" x14ac:dyDescent="0.25">
      <c r="N424" s="57"/>
      <c r="O424" s="57"/>
    </row>
    <row r="425" spans="14:15" x14ac:dyDescent="0.25">
      <c r="N425" s="57"/>
      <c r="O425" s="57"/>
    </row>
    <row r="426" spans="14:15" x14ac:dyDescent="0.25">
      <c r="N426" s="57"/>
      <c r="O426" s="57"/>
    </row>
    <row r="427" spans="14:15" x14ac:dyDescent="0.25">
      <c r="N427" s="57"/>
      <c r="O427" s="57"/>
    </row>
    <row r="428" spans="14:15" x14ac:dyDescent="0.25">
      <c r="N428" s="57"/>
      <c r="O428" s="57"/>
    </row>
    <row r="429" spans="14:15" x14ac:dyDescent="0.25">
      <c r="N429" s="57"/>
      <c r="O429" s="57"/>
    </row>
    <row r="430" spans="14:15" x14ac:dyDescent="0.25">
      <c r="N430" s="57"/>
      <c r="O430" s="57"/>
    </row>
    <row r="431" spans="14:15" x14ac:dyDescent="0.25">
      <c r="N431" s="57"/>
      <c r="O431" s="57"/>
    </row>
    <row r="432" spans="14:15" x14ac:dyDescent="0.25">
      <c r="N432" s="57"/>
      <c r="O432" s="57"/>
    </row>
    <row r="433" spans="14:15" x14ac:dyDescent="0.25">
      <c r="N433" s="57"/>
      <c r="O433" s="57"/>
    </row>
    <row r="434" spans="14:15" x14ac:dyDescent="0.25">
      <c r="N434" s="57"/>
      <c r="O434" s="57"/>
    </row>
    <row r="435" spans="14:15" x14ac:dyDescent="0.25">
      <c r="N435" s="57"/>
      <c r="O435" s="57"/>
    </row>
    <row r="436" spans="14:15" x14ac:dyDescent="0.25">
      <c r="N436" s="57"/>
      <c r="O436" s="57"/>
    </row>
    <row r="437" spans="14:15" x14ac:dyDescent="0.25">
      <c r="N437" s="57"/>
      <c r="O437" s="57"/>
    </row>
    <row r="438" spans="14:15" x14ac:dyDescent="0.25">
      <c r="N438" s="57"/>
      <c r="O438" s="57"/>
    </row>
    <row r="439" spans="14:15" x14ac:dyDescent="0.25">
      <c r="N439" s="57"/>
      <c r="O439" s="57"/>
    </row>
    <row r="440" spans="14:15" x14ac:dyDescent="0.25">
      <c r="N440" s="57"/>
      <c r="O440" s="57"/>
    </row>
    <row r="441" spans="14:15" x14ac:dyDescent="0.25">
      <c r="N441" s="57"/>
      <c r="O441" s="57"/>
    </row>
    <row r="442" spans="14:15" x14ac:dyDescent="0.25">
      <c r="N442" s="57"/>
      <c r="O442" s="57"/>
    </row>
    <row r="443" spans="14:15" x14ac:dyDescent="0.25">
      <c r="N443" s="57"/>
      <c r="O443" s="57"/>
    </row>
    <row r="444" spans="14:15" x14ac:dyDescent="0.25">
      <c r="N444" s="57"/>
      <c r="O444" s="57"/>
    </row>
    <row r="445" spans="14:15" x14ac:dyDescent="0.25">
      <c r="N445" s="57"/>
      <c r="O445" s="57"/>
    </row>
    <row r="446" spans="14:15" x14ac:dyDescent="0.25">
      <c r="N446" s="57"/>
      <c r="O446" s="57"/>
    </row>
    <row r="447" spans="14:15" x14ac:dyDescent="0.25">
      <c r="N447" s="57"/>
      <c r="O447" s="57"/>
    </row>
    <row r="448" spans="14:15" x14ac:dyDescent="0.25">
      <c r="N448" s="57"/>
      <c r="O448" s="57"/>
    </row>
    <row r="449" spans="14:15" x14ac:dyDescent="0.25">
      <c r="N449" s="57"/>
      <c r="O449" s="57"/>
    </row>
    <row r="450" spans="14:15" x14ac:dyDescent="0.25">
      <c r="N450" s="57"/>
      <c r="O450" s="57"/>
    </row>
    <row r="451" spans="14:15" x14ac:dyDescent="0.25">
      <c r="N451" s="57"/>
      <c r="O451" s="57"/>
    </row>
    <row r="452" spans="14:15" x14ac:dyDescent="0.25">
      <c r="N452" s="57"/>
      <c r="O452" s="57"/>
    </row>
    <row r="453" spans="14:15" x14ac:dyDescent="0.25">
      <c r="N453" s="57"/>
      <c r="O453" s="57"/>
    </row>
    <row r="454" spans="14:15" x14ac:dyDescent="0.25">
      <c r="N454" s="57"/>
      <c r="O454" s="57"/>
    </row>
    <row r="455" spans="14:15" x14ac:dyDescent="0.25">
      <c r="N455" s="57"/>
      <c r="O455" s="57"/>
    </row>
    <row r="456" spans="14:15" x14ac:dyDescent="0.25">
      <c r="N456" s="57"/>
      <c r="O456" s="57"/>
    </row>
    <row r="457" spans="14:15" x14ac:dyDescent="0.25">
      <c r="N457" s="57"/>
      <c r="O457" s="57"/>
    </row>
    <row r="458" spans="14:15" x14ac:dyDescent="0.25">
      <c r="N458" s="57"/>
      <c r="O458" s="57"/>
    </row>
    <row r="459" spans="14:15" x14ac:dyDescent="0.25">
      <c r="N459" s="57"/>
      <c r="O459" s="57"/>
    </row>
    <row r="460" spans="14:15" x14ac:dyDescent="0.25">
      <c r="N460" s="57"/>
      <c r="O460" s="57"/>
    </row>
    <row r="461" spans="14:15" x14ac:dyDescent="0.25">
      <c r="N461" s="57"/>
      <c r="O461" s="57"/>
    </row>
    <row r="462" spans="14:15" x14ac:dyDescent="0.25">
      <c r="N462" s="57"/>
      <c r="O462" s="57"/>
    </row>
    <row r="463" spans="14:15" x14ac:dyDescent="0.25">
      <c r="N463" s="57"/>
      <c r="O463" s="57"/>
    </row>
    <row r="464" spans="14:15" x14ac:dyDescent="0.25">
      <c r="N464" s="57"/>
      <c r="O464" s="57"/>
    </row>
    <row r="465" spans="14:15" x14ac:dyDescent="0.25">
      <c r="N465" s="57"/>
      <c r="O465" s="57"/>
    </row>
    <row r="466" spans="14:15" x14ac:dyDescent="0.25">
      <c r="N466" s="57"/>
      <c r="O466" s="57"/>
    </row>
    <row r="467" spans="14:15" x14ac:dyDescent="0.25">
      <c r="N467" s="57"/>
      <c r="O467" s="57"/>
    </row>
    <row r="468" spans="14:15" x14ac:dyDescent="0.25">
      <c r="N468" s="57"/>
      <c r="O468" s="57"/>
    </row>
    <row r="469" spans="14:15" x14ac:dyDescent="0.25">
      <c r="N469" s="57"/>
      <c r="O469" s="57"/>
    </row>
    <row r="470" spans="14:15" x14ac:dyDescent="0.25">
      <c r="N470" s="57"/>
      <c r="O470" s="57"/>
    </row>
    <row r="471" spans="14:15" x14ac:dyDescent="0.25">
      <c r="N471" s="57"/>
      <c r="O471" s="57"/>
    </row>
    <row r="472" spans="14:15" x14ac:dyDescent="0.25">
      <c r="N472" s="57"/>
      <c r="O472" s="57"/>
    </row>
    <row r="473" spans="14:15" x14ac:dyDescent="0.25">
      <c r="N473" s="57"/>
      <c r="O473" s="57"/>
    </row>
    <row r="474" spans="14:15" x14ac:dyDescent="0.25">
      <c r="N474" s="57"/>
      <c r="O474" s="57"/>
    </row>
    <row r="475" spans="14:15" x14ac:dyDescent="0.25">
      <c r="N475" s="57"/>
      <c r="O475" s="57"/>
    </row>
    <row r="476" spans="14:15" x14ac:dyDescent="0.25">
      <c r="N476" s="57"/>
      <c r="O476" s="57"/>
    </row>
    <row r="477" spans="14:15" x14ac:dyDescent="0.25">
      <c r="N477" s="57"/>
      <c r="O477" s="57"/>
    </row>
    <row r="478" spans="14:15" x14ac:dyDescent="0.25">
      <c r="N478" s="57"/>
      <c r="O478" s="57"/>
    </row>
    <row r="479" spans="14:15" x14ac:dyDescent="0.25">
      <c r="N479" s="57"/>
      <c r="O479" s="57"/>
    </row>
    <row r="480" spans="14:15" x14ac:dyDescent="0.25">
      <c r="N480" s="57"/>
      <c r="O480" s="57"/>
    </row>
    <row r="481" spans="14:15" x14ac:dyDescent="0.25">
      <c r="N481" s="57"/>
      <c r="O481" s="57"/>
    </row>
    <row r="482" spans="14:15" x14ac:dyDescent="0.25">
      <c r="N482" s="57"/>
      <c r="O482" s="57"/>
    </row>
    <row r="483" spans="14:15" x14ac:dyDescent="0.25">
      <c r="N483" s="57"/>
      <c r="O483" s="57"/>
    </row>
    <row r="484" spans="14:15" x14ac:dyDescent="0.25">
      <c r="N484" s="57"/>
      <c r="O484" s="57"/>
    </row>
    <row r="485" spans="14:15" x14ac:dyDescent="0.25">
      <c r="N485" s="57"/>
      <c r="O485" s="57"/>
    </row>
    <row r="486" spans="14:15" x14ac:dyDescent="0.25">
      <c r="N486" s="57"/>
      <c r="O486" s="57"/>
    </row>
    <row r="487" spans="14:15" x14ac:dyDescent="0.25">
      <c r="N487" s="57"/>
      <c r="O487" s="57"/>
    </row>
    <row r="488" spans="14:15" x14ac:dyDescent="0.25">
      <c r="N488" s="57"/>
      <c r="O488" s="57"/>
    </row>
    <row r="489" spans="14:15" x14ac:dyDescent="0.25">
      <c r="N489" s="57"/>
      <c r="O489" s="57"/>
    </row>
    <row r="490" spans="14:15" x14ac:dyDescent="0.25">
      <c r="N490" s="57"/>
      <c r="O490" s="57"/>
    </row>
    <row r="491" spans="14:15" x14ac:dyDescent="0.25">
      <c r="N491" s="57"/>
      <c r="O491" s="57"/>
    </row>
    <row r="492" spans="14:15" x14ac:dyDescent="0.25">
      <c r="N492" s="57"/>
      <c r="O492" s="57"/>
    </row>
    <row r="493" spans="14:15" x14ac:dyDescent="0.25">
      <c r="N493" s="57"/>
      <c r="O493" s="57"/>
    </row>
    <row r="494" spans="14:15" x14ac:dyDescent="0.25">
      <c r="N494" s="57"/>
      <c r="O494" s="57"/>
    </row>
    <row r="495" spans="14:15" x14ac:dyDescent="0.25">
      <c r="N495" s="57"/>
      <c r="O495" s="57"/>
    </row>
    <row r="496" spans="14:15" x14ac:dyDescent="0.25">
      <c r="N496" s="57"/>
      <c r="O496" s="57"/>
    </row>
    <row r="497" spans="14:15" x14ac:dyDescent="0.25">
      <c r="N497" s="57"/>
      <c r="O497" s="57"/>
    </row>
    <row r="498" spans="14:15" x14ac:dyDescent="0.25">
      <c r="N498" s="57"/>
      <c r="O498" s="57"/>
    </row>
    <row r="499" spans="14:15" x14ac:dyDescent="0.25">
      <c r="N499" s="57"/>
      <c r="O499" s="57"/>
    </row>
    <row r="500" spans="14:15" x14ac:dyDescent="0.25">
      <c r="N500" s="57"/>
      <c r="O500" s="57"/>
    </row>
    <row r="501" spans="14:15" x14ac:dyDescent="0.25">
      <c r="N501" s="57"/>
      <c r="O501" s="57"/>
    </row>
    <row r="502" spans="14:15" x14ac:dyDescent="0.25">
      <c r="N502" s="57"/>
      <c r="O502" s="57"/>
    </row>
    <row r="503" spans="14:15" x14ac:dyDescent="0.25">
      <c r="N503" s="57"/>
      <c r="O503" s="57"/>
    </row>
    <row r="504" spans="14:15" x14ac:dyDescent="0.25">
      <c r="N504" s="57"/>
      <c r="O504" s="57"/>
    </row>
    <row r="505" spans="14:15" x14ac:dyDescent="0.25">
      <c r="N505" s="57"/>
      <c r="O505" s="57"/>
    </row>
    <row r="506" spans="14:15" x14ac:dyDescent="0.25">
      <c r="N506" s="57"/>
      <c r="O506" s="57"/>
    </row>
    <row r="507" spans="14:15" x14ac:dyDescent="0.25">
      <c r="N507" s="57"/>
      <c r="O507" s="57"/>
    </row>
    <row r="508" spans="14:15" x14ac:dyDescent="0.25">
      <c r="N508" s="57"/>
      <c r="O508" s="57"/>
    </row>
    <row r="509" spans="14:15" x14ac:dyDescent="0.25">
      <c r="N509" s="57"/>
      <c r="O509" s="57"/>
    </row>
    <row r="510" spans="14:15" x14ac:dyDescent="0.25">
      <c r="N510" s="57"/>
      <c r="O510" s="57"/>
    </row>
    <row r="511" spans="14:15" x14ac:dyDescent="0.25">
      <c r="N511" s="57"/>
      <c r="O511" s="57"/>
    </row>
    <row r="512" spans="14:15" x14ac:dyDescent="0.25">
      <c r="N512" s="57"/>
      <c r="O512" s="57"/>
    </row>
    <row r="513" spans="14:15" x14ac:dyDescent="0.25">
      <c r="N513" s="57"/>
      <c r="O513" s="57"/>
    </row>
    <row r="514" spans="14:15" x14ac:dyDescent="0.25">
      <c r="N514" s="57"/>
      <c r="O514" s="57"/>
    </row>
    <row r="515" spans="14:15" x14ac:dyDescent="0.25">
      <c r="N515" s="57"/>
      <c r="O515" s="57"/>
    </row>
    <row r="516" spans="14:15" x14ac:dyDescent="0.25">
      <c r="N516" s="57"/>
      <c r="O516" s="57"/>
    </row>
    <row r="517" spans="14:15" x14ac:dyDescent="0.25">
      <c r="N517" s="57"/>
      <c r="O517" s="57"/>
    </row>
    <row r="518" spans="14:15" x14ac:dyDescent="0.25">
      <c r="N518" s="57"/>
      <c r="O518" s="57"/>
    </row>
    <row r="519" spans="14:15" x14ac:dyDescent="0.25">
      <c r="N519" s="57"/>
      <c r="O519" s="57"/>
    </row>
    <row r="520" spans="14:15" x14ac:dyDescent="0.25">
      <c r="N520" s="57"/>
      <c r="O520" s="57"/>
    </row>
    <row r="521" spans="14:15" x14ac:dyDescent="0.25">
      <c r="N521" s="57"/>
      <c r="O521" s="57"/>
    </row>
    <row r="522" spans="14:15" x14ac:dyDescent="0.25">
      <c r="N522" s="57"/>
      <c r="O522" s="57"/>
    </row>
    <row r="523" spans="14:15" x14ac:dyDescent="0.25">
      <c r="N523" s="57"/>
      <c r="O523" s="57"/>
    </row>
    <row r="524" spans="14:15" x14ac:dyDescent="0.25">
      <c r="N524" s="57"/>
      <c r="O524" s="57"/>
    </row>
    <row r="525" spans="14:15" x14ac:dyDescent="0.25">
      <c r="N525" s="57"/>
      <c r="O525" s="57"/>
    </row>
    <row r="526" spans="14:15" x14ac:dyDescent="0.25">
      <c r="N526" s="57"/>
      <c r="O526" s="57"/>
    </row>
    <row r="527" spans="14:15" x14ac:dyDescent="0.25">
      <c r="N527" s="57"/>
      <c r="O527" s="57"/>
    </row>
    <row r="528" spans="14:15" x14ac:dyDescent="0.25">
      <c r="N528" s="57"/>
      <c r="O528" s="57"/>
    </row>
    <row r="529" spans="14:15" x14ac:dyDescent="0.25">
      <c r="N529" s="57"/>
      <c r="O529" s="57"/>
    </row>
    <row r="530" spans="14:15" x14ac:dyDescent="0.25">
      <c r="N530" s="57"/>
      <c r="O530" s="57"/>
    </row>
    <row r="531" spans="14:15" x14ac:dyDescent="0.25">
      <c r="N531" s="57"/>
      <c r="O531" s="57"/>
    </row>
    <row r="532" spans="14:15" x14ac:dyDescent="0.25">
      <c r="N532" s="57"/>
      <c r="O532" s="57"/>
    </row>
    <row r="533" spans="14:15" x14ac:dyDescent="0.25">
      <c r="N533" s="57"/>
      <c r="O533" s="57"/>
    </row>
    <row r="534" spans="14:15" x14ac:dyDescent="0.25">
      <c r="N534" s="57"/>
      <c r="O534" s="57"/>
    </row>
    <row r="535" spans="14:15" x14ac:dyDescent="0.25">
      <c r="N535" s="57"/>
      <c r="O535" s="57"/>
    </row>
    <row r="536" spans="14:15" x14ac:dyDescent="0.25">
      <c r="N536" s="57"/>
      <c r="O536" s="57"/>
    </row>
    <row r="537" spans="14:15" x14ac:dyDescent="0.25">
      <c r="N537" s="57"/>
      <c r="O537" s="57"/>
    </row>
    <row r="538" spans="14:15" x14ac:dyDescent="0.25">
      <c r="N538" s="57"/>
      <c r="O538" s="57"/>
    </row>
    <row r="539" spans="14:15" x14ac:dyDescent="0.25">
      <c r="N539" s="57"/>
      <c r="O539" s="57"/>
    </row>
    <row r="540" spans="14:15" x14ac:dyDescent="0.25">
      <c r="N540" s="57"/>
      <c r="O540" s="57"/>
    </row>
    <row r="541" spans="14:15" x14ac:dyDescent="0.25">
      <c r="N541" s="57"/>
      <c r="O541" s="57"/>
    </row>
    <row r="542" spans="14:15" x14ac:dyDescent="0.25">
      <c r="N542" s="57"/>
      <c r="O542" s="57"/>
    </row>
    <row r="543" spans="14:15" x14ac:dyDescent="0.25">
      <c r="N543" s="57"/>
      <c r="O543" s="57"/>
    </row>
    <row r="544" spans="14:15" x14ac:dyDescent="0.25">
      <c r="N544" s="57"/>
      <c r="O544" s="57"/>
    </row>
    <row r="545" spans="14:15" x14ac:dyDescent="0.25">
      <c r="N545" s="57"/>
      <c r="O545" s="57"/>
    </row>
    <row r="546" spans="14:15" x14ac:dyDescent="0.25">
      <c r="N546" s="57"/>
      <c r="O546" s="57"/>
    </row>
    <row r="547" spans="14:15" x14ac:dyDescent="0.25">
      <c r="N547" s="57"/>
      <c r="O547" s="57"/>
    </row>
    <row r="548" spans="14:15" x14ac:dyDescent="0.25">
      <c r="N548" s="57"/>
      <c r="O548" s="57"/>
    </row>
    <row r="549" spans="14:15" x14ac:dyDescent="0.25">
      <c r="N549" s="57"/>
      <c r="O549" s="57"/>
    </row>
    <row r="550" spans="14:15" x14ac:dyDescent="0.25">
      <c r="N550" s="57"/>
      <c r="O550" s="57"/>
    </row>
    <row r="551" spans="14:15" x14ac:dyDescent="0.25">
      <c r="N551" s="57"/>
      <c r="O551" s="57"/>
    </row>
    <row r="552" spans="14:15" x14ac:dyDescent="0.25">
      <c r="N552" s="57"/>
      <c r="O552" s="57"/>
    </row>
    <row r="553" spans="14:15" x14ac:dyDescent="0.25">
      <c r="N553" s="57"/>
      <c r="O553" s="57"/>
    </row>
    <row r="554" spans="14:15" x14ac:dyDescent="0.25">
      <c r="N554" s="57"/>
      <c r="O554" s="57"/>
    </row>
    <row r="555" spans="14:15" x14ac:dyDescent="0.25">
      <c r="N555" s="57"/>
      <c r="O555" s="57"/>
    </row>
    <row r="556" spans="14:15" x14ac:dyDescent="0.25">
      <c r="N556" s="57"/>
      <c r="O556" s="57"/>
    </row>
    <row r="557" spans="14:15" x14ac:dyDescent="0.25">
      <c r="N557" s="57"/>
      <c r="O557" s="57"/>
    </row>
    <row r="558" spans="14:15" x14ac:dyDescent="0.25">
      <c r="N558" s="57"/>
      <c r="O558" s="57"/>
    </row>
    <row r="559" spans="14:15" x14ac:dyDescent="0.25">
      <c r="N559" s="57"/>
      <c r="O559" s="57"/>
    </row>
    <row r="560" spans="14:15" x14ac:dyDescent="0.25">
      <c r="N560" s="57"/>
      <c r="O560" s="57"/>
    </row>
    <row r="561" spans="14:15" x14ac:dyDescent="0.25">
      <c r="N561" s="57"/>
      <c r="O561" s="57"/>
    </row>
    <row r="562" spans="14:15" x14ac:dyDescent="0.25">
      <c r="N562" s="57"/>
      <c r="O562" s="57"/>
    </row>
    <row r="563" spans="14:15" x14ac:dyDescent="0.25">
      <c r="N563" s="57"/>
      <c r="O563" s="57"/>
    </row>
    <row r="564" spans="14:15" x14ac:dyDescent="0.25">
      <c r="N564" s="57"/>
      <c r="O564" s="57"/>
    </row>
    <row r="565" spans="14:15" x14ac:dyDescent="0.25">
      <c r="N565" s="57"/>
      <c r="O565" s="57"/>
    </row>
    <row r="566" spans="14:15" x14ac:dyDescent="0.25">
      <c r="N566" s="57"/>
      <c r="O566" s="57"/>
    </row>
    <row r="567" spans="14:15" x14ac:dyDescent="0.25">
      <c r="N567" s="57"/>
      <c r="O567" s="57"/>
    </row>
    <row r="568" spans="14:15" x14ac:dyDescent="0.25">
      <c r="N568" s="57"/>
      <c r="O568" s="57"/>
    </row>
    <row r="569" spans="14:15" x14ac:dyDescent="0.25">
      <c r="N569" s="57"/>
      <c r="O569" s="57"/>
    </row>
    <row r="570" spans="14:15" x14ac:dyDescent="0.25">
      <c r="N570" s="57"/>
      <c r="O570" s="57"/>
    </row>
    <row r="571" spans="14:15" x14ac:dyDescent="0.25">
      <c r="N571" s="57"/>
      <c r="O571" s="57"/>
    </row>
    <row r="572" spans="14:15" x14ac:dyDescent="0.25">
      <c r="N572" s="57"/>
      <c r="O572" s="57"/>
    </row>
    <row r="573" spans="14:15" x14ac:dyDescent="0.25">
      <c r="N573" s="57"/>
      <c r="O573" s="57"/>
    </row>
    <row r="574" spans="14:15" x14ac:dyDescent="0.25">
      <c r="N574" s="57"/>
      <c r="O574" s="57"/>
    </row>
    <row r="575" spans="14:15" x14ac:dyDescent="0.25">
      <c r="N575" s="57"/>
      <c r="O575" s="57"/>
    </row>
    <row r="576" spans="14:15" x14ac:dyDescent="0.25">
      <c r="N576" s="57"/>
      <c r="O576" s="57"/>
    </row>
    <row r="577" spans="14:15" x14ac:dyDescent="0.25">
      <c r="N577" s="57"/>
      <c r="O577" s="57"/>
    </row>
    <row r="578" spans="14:15" x14ac:dyDescent="0.25">
      <c r="N578" s="57"/>
      <c r="O578" s="57"/>
    </row>
    <row r="579" spans="14:15" x14ac:dyDescent="0.25">
      <c r="N579" s="57"/>
      <c r="O579" s="57"/>
    </row>
    <row r="580" spans="14:15" x14ac:dyDescent="0.25">
      <c r="N580" s="57"/>
      <c r="O580" s="57"/>
    </row>
    <row r="581" spans="14:15" x14ac:dyDescent="0.25">
      <c r="N581" s="57"/>
      <c r="O581" s="57"/>
    </row>
    <row r="582" spans="14:15" x14ac:dyDescent="0.25">
      <c r="N582" s="57"/>
      <c r="O582" s="57"/>
    </row>
    <row r="583" spans="14:15" x14ac:dyDescent="0.25">
      <c r="N583" s="57"/>
      <c r="O583" s="57"/>
    </row>
    <row r="584" spans="14:15" x14ac:dyDescent="0.25">
      <c r="N584" s="57"/>
      <c r="O584" s="57"/>
    </row>
    <row r="585" spans="14:15" x14ac:dyDescent="0.25">
      <c r="N585" s="57"/>
      <c r="O585" s="57"/>
    </row>
    <row r="586" spans="14:15" x14ac:dyDescent="0.25">
      <c r="N586" s="57"/>
      <c r="O586" s="57"/>
    </row>
    <row r="587" spans="14:15" x14ac:dyDescent="0.25">
      <c r="N587" s="57"/>
      <c r="O587" s="57"/>
    </row>
    <row r="588" spans="14:15" x14ac:dyDescent="0.25">
      <c r="N588" s="57"/>
      <c r="O588" s="57"/>
    </row>
    <row r="589" spans="14:15" x14ac:dyDescent="0.25">
      <c r="N589" s="57"/>
      <c r="O589" s="57"/>
    </row>
    <row r="590" spans="14:15" x14ac:dyDescent="0.25">
      <c r="N590" s="57"/>
      <c r="O590" s="57"/>
    </row>
    <row r="591" spans="14:15" x14ac:dyDescent="0.25">
      <c r="N591" s="57"/>
      <c r="O591" s="57"/>
    </row>
    <row r="592" spans="14:15" x14ac:dyDescent="0.25">
      <c r="N592" s="57"/>
      <c r="O592" s="57"/>
    </row>
    <row r="593" spans="14:15" x14ac:dyDescent="0.25">
      <c r="N593" s="57"/>
      <c r="O593" s="57"/>
    </row>
    <row r="594" spans="14:15" x14ac:dyDescent="0.25">
      <c r="N594" s="57"/>
      <c r="O594" s="57"/>
    </row>
    <row r="595" spans="14:15" x14ac:dyDescent="0.25">
      <c r="N595" s="57"/>
      <c r="O595" s="57"/>
    </row>
    <row r="596" spans="14:15" x14ac:dyDescent="0.25">
      <c r="N596" s="57"/>
      <c r="O596" s="57"/>
    </row>
    <row r="597" spans="14:15" x14ac:dyDescent="0.25">
      <c r="N597" s="57"/>
      <c r="O597" s="57"/>
    </row>
    <row r="598" spans="14:15" x14ac:dyDescent="0.25">
      <c r="N598" s="57"/>
      <c r="O598" s="57"/>
    </row>
    <row r="599" spans="14:15" x14ac:dyDescent="0.25">
      <c r="N599" s="57"/>
      <c r="O599" s="57"/>
    </row>
    <row r="600" spans="14:15" x14ac:dyDescent="0.25">
      <c r="N600" s="57"/>
      <c r="O600" s="57"/>
    </row>
    <row r="601" spans="14:15" x14ac:dyDescent="0.25">
      <c r="N601" s="57"/>
      <c r="O601" s="57"/>
    </row>
    <row r="602" spans="14:15" x14ac:dyDescent="0.25">
      <c r="N602" s="57"/>
      <c r="O602" s="57"/>
    </row>
    <row r="603" spans="14:15" x14ac:dyDescent="0.25">
      <c r="N603" s="57"/>
      <c r="O603" s="57"/>
    </row>
    <row r="604" spans="14:15" x14ac:dyDescent="0.25">
      <c r="N604" s="57"/>
      <c r="O604" s="57"/>
    </row>
    <row r="605" spans="14:15" x14ac:dyDescent="0.25">
      <c r="N605" s="57"/>
      <c r="O605" s="57"/>
    </row>
    <row r="606" spans="14:15" x14ac:dyDescent="0.25">
      <c r="N606" s="57"/>
      <c r="O606" s="57"/>
    </row>
    <row r="607" spans="14:15" x14ac:dyDescent="0.25">
      <c r="N607" s="57"/>
      <c r="O607" s="57"/>
    </row>
    <row r="608" spans="14:15" x14ac:dyDescent="0.25">
      <c r="N608" s="57"/>
      <c r="O608" s="57"/>
    </row>
    <row r="609" spans="14:15" x14ac:dyDescent="0.25">
      <c r="N609" s="57"/>
      <c r="O609" s="57"/>
    </row>
    <row r="610" spans="14:15" x14ac:dyDescent="0.25">
      <c r="N610" s="57"/>
      <c r="O610" s="57"/>
    </row>
    <row r="611" spans="14:15" x14ac:dyDescent="0.25">
      <c r="N611" s="57"/>
      <c r="O611" s="57"/>
    </row>
    <row r="612" spans="14:15" x14ac:dyDescent="0.25">
      <c r="N612" s="57"/>
      <c r="O612" s="57"/>
    </row>
    <row r="613" spans="14:15" x14ac:dyDescent="0.25">
      <c r="N613" s="57"/>
      <c r="O613" s="57"/>
    </row>
    <row r="614" spans="14:15" x14ac:dyDescent="0.25">
      <c r="N614" s="57"/>
      <c r="O614" s="57"/>
    </row>
    <row r="615" spans="14:15" x14ac:dyDescent="0.25">
      <c r="N615" s="57"/>
      <c r="O615" s="57"/>
    </row>
    <row r="616" spans="14:15" x14ac:dyDescent="0.25">
      <c r="N616" s="57"/>
      <c r="O616" s="57"/>
    </row>
    <row r="617" spans="14:15" x14ac:dyDescent="0.25">
      <c r="N617" s="57"/>
      <c r="O617" s="57"/>
    </row>
    <row r="618" spans="14:15" x14ac:dyDescent="0.25">
      <c r="N618" s="57"/>
      <c r="O618" s="57"/>
    </row>
    <row r="619" spans="14:15" x14ac:dyDescent="0.25">
      <c r="N619" s="57"/>
      <c r="O619" s="57"/>
    </row>
    <row r="620" spans="14:15" x14ac:dyDescent="0.25">
      <c r="N620" s="57"/>
      <c r="O620" s="57"/>
    </row>
    <row r="621" spans="14:15" x14ac:dyDescent="0.25">
      <c r="N621" s="57"/>
      <c r="O621" s="57"/>
    </row>
    <row r="622" spans="14:15" x14ac:dyDescent="0.25">
      <c r="N622" s="57"/>
      <c r="O622" s="57"/>
    </row>
    <row r="623" spans="14:15" x14ac:dyDescent="0.25">
      <c r="N623" s="57"/>
      <c r="O623" s="57"/>
    </row>
    <row r="624" spans="14:15" x14ac:dyDescent="0.25">
      <c r="N624" s="57"/>
      <c r="O624" s="57"/>
    </row>
    <row r="625" spans="14:15" x14ac:dyDescent="0.25">
      <c r="N625" s="57"/>
      <c r="O625" s="57"/>
    </row>
    <row r="626" spans="14:15" x14ac:dyDescent="0.25">
      <c r="N626" s="57"/>
      <c r="O626" s="57"/>
    </row>
    <row r="627" spans="14:15" x14ac:dyDescent="0.25">
      <c r="N627" s="57"/>
      <c r="O627" s="57"/>
    </row>
    <row r="628" spans="14:15" x14ac:dyDescent="0.25">
      <c r="N628" s="57"/>
      <c r="O628" s="57"/>
    </row>
    <row r="629" spans="14:15" x14ac:dyDescent="0.25">
      <c r="N629" s="57"/>
      <c r="O629" s="57"/>
    </row>
    <row r="630" spans="14:15" x14ac:dyDescent="0.25">
      <c r="N630" s="57"/>
      <c r="O630" s="57"/>
    </row>
    <row r="631" spans="14:15" x14ac:dyDescent="0.25">
      <c r="N631" s="57"/>
      <c r="O631" s="57"/>
    </row>
    <row r="632" spans="14:15" x14ac:dyDescent="0.25">
      <c r="N632" s="57"/>
      <c r="O632" s="57"/>
    </row>
    <row r="633" spans="14:15" x14ac:dyDescent="0.25">
      <c r="N633" s="57"/>
      <c r="O633" s="57"/>
    </row>
    <row r="634" spans="14:15" x14ac:dyDescent="0.25">
      <c r="N634" s="57"/>
      <c r="O634" s="57"/>
    </row>
    <row r="635" spans="14:15" x14ac:dyDescent="0.25">
      <c r="N635" s="57"/>
      <c r="O635" s="57"/>
    </row>
    <row r="636" spans="14:15" x14ac:dyDescent="0.25">
      <c r="N636" s="57"/>
      <c r="O636" s="57"/>
    </row>
    <row r="637" spans="14:15" x14ac:dyDescent="0.25">
      <c r="N637" s="57"/>
      <c r="O637" s="57"/>
    </row>
    <row r="638" spans="14:15" x14ac:dyDescent="0.25">
      <c r="N638" s="57"/>
      <c r="O638" s="57"/>
    </row>
    <row r="639" spans="14:15" x14ac:dyDescent="0.25">
      <c r="N639" s="57"/>
      <c r="O639" s="57"/>
    </row>
    <row r="640" spans="14:15" x14ac:dyDescent="0.25">
      <c r="N640" s="57"/>
      <c r="O640" s="57"/>
    </row>
    <row r="641" spans="14:15" x14ac:dyDescent="0.25">
      <c r="N641" s="57"/>
      <c r="O641" s="57"/>
    </row>
    <row r="642" spans="14:15" x14ac:dyDescent="0.25">
      <c r="N642" s="57"/>
      <c r="O642" s="57"/>
    </row>
    <row r="643" spans="14:15" x14ac:dyDescent="0.25">
      <c r="N643" s="57"/>
      <c r="O643" s="57"/>
    </row>
    <row r="644" spans="14:15" x14ac:dyDescent="0.25">
      <c r="N644" s="57"/>
      <c r="O644" s="57"/>
    </row>
    <row r="645" spans="14:15" x14ac:dyDescent="0.25">
      <c r="N645" s="57"/>
      <c r="O645" s="57"/>
    </row>
    <row r="646" spans="14:15" x14ac:dyDescent="0.25">
      <c r="N646" s="57"/>
      <c r="O646" s="57"/>
    </row>
    <row r="647" spans="14:15" x14ac:dyDescent="0.25">
      <c r="N647" s="57"/>
      <c r="O647" s="57"/>
    </row>
    <row r="648" spans="14:15" x14ac:dyDescent="0.25">
      <c r="N648" s="57"/>
      <c r="O648" s="57"/>
    </row>
    <row r="649" spans="14:15" x14ac:dyDescent="0.25">
      <c r="N649" s="57"/>
      <c r="O649" s="57"/>
    </row>
    <row r="650" spans="14:15" x14ac:dyDescent="0.25">
      <c r="N650" s="57"/>
      <c r="O650" s="57"/>
    </row>
    <row r="651" spans="14:15" x14ac:dyDescent="0.25">
      <c r="N651" s="57"/>
      <c r="O651" s="57"/>
    </row>
    <row r="652" spans="14:15" x14ac:dyDescent="0.25">
      <c r="N652" s="57"/>
      <c r="O652" s="57"/>
    </row>
    <row r="653" spans="14:15" x14ac:dyDescent="0.25">
      <c r="N653" s="57"/>
      <c r="O653" s="57"/>
    </row>
    <row r="654" spans="14:15" x14ac:dyDescent="0.25">
      <c r="N654" s="57"/>
      <c r="O654" s="57"/>
    </row>
    <row r="655" spans="14:15" x14ac:dyDescent="0.25">
      <c r="N655" s="57"/>
      <c r="O655" s="57"/>
    </row>
    <row r="656" spans="14:15" x14ac:dyDescent="0.25">
      <c r="N656" s="57"/>
      <c r="O656" s="57"/>
    </row>
    <row r="657" spans="14:15" x14ac:dyDescent="0.25">
      <c r="N657" s="57"/>
      <c r="O657" s="57"/>
    </row>
    <row r="658" spans="14:15" x14ac:dyDescent="0.25">
      <c r="N658" s="57"/>
      <c r="O658" s="57"/>
    </row>
    <row r="659" spans="14:15" x14ac:dyDescent="0.25">
      <c r="N659" s="57"/>
      <c r="O659" s="57"/>
    </row>
    <row r="660" spans="14:15" x14ac:dyDescent="0.25">
      <c r="N660" s="57"/>
      <c r="O660" s="57"/>
    </row>
    <row r="661" spans="14:15" x14ac:dyDescent="0.25">
      <c r="N661" s="57"/>
      <c r="O661" s="57"/>
    </row>
    <row r="662" spans="14:15" x14ac:dyDescent="0.25">
      <c r="N662" s="57"/>
      <c r="O662" s="57"/>
    </row>
    <row r="663" spans="14:15" x14ac:dyDescent="0.25">
      <c r="N663" s="57"/>
      <c r="O663" s="57"/>
    </row>
    <row r="664" spans="14:15" x14ac:dyDescent="0.25">
      <c r="N664" s="57"/>
      <c r="O664" s="57"/>
    </row>
    <row r="665" spans="14:15" x14ac:dyDescent="0.25">
      <c r="N665" s="57"/>
      <c r="O665" s="57"/>
    </row>
    <row r="666" spans="14:15" x14ac:dyDescent="0.25">
      <c r="N666" s="57"/>
      <c r="O666" s="57"/>
    </row>
    <row r="667" spans="14:15" x14ac:dyDescent="0.25">
      <c r="N667" s="57"/>
      <c r="O667" s="57"/>
    </row>
    <row r="668" spans="14:15" x14ac:dyDescent="0.25">
      <c r="N668" s="57"/>
      <c r="O668" s="57"/>
    </row>
    <row r="669" spans="14:15" x14ac:dyDescent="0.25">
      <c r="N669" s="57"/>
      <c r="O669" s="57"/>
    </row>
    <row r="670" spans="14:15" x14ac:dyDescent="0.25">
      <c r="N670" s="57"/>
      <c r="O670" s="57"/>
    </row>
    <row r="671" spans="14:15" x14ac:dyDescent="0.25">
      <c r="N671" s="57"/>
      <c r="O671" s="57"/>
    </row>
    <row r="672" spans="14:15" x14ac:dyDescent="0.25">
      <c r="N672" s="57"/>
      <c r="O672" s="57"/>
    </row>
    <row r="673" spans="14:15" x14ac:dyDescent="0.25">
      <c r="N673" s="57"/>
      <c r="O673" s="57"/>
    </row>
    <row r="674" spans="14:15" x14ac:dyDescent="0.25">
      <c r="N674" s="57"/>
      <c r="O674" s="57"/>
    </row>
    <row r="675" spans="14:15" x14ac:dyDescent="0.25">
      <c r="N675" s="57"/>
      <c r="O675" s="57"/>
    </row>
    <row r="676" spans="14:15" x14ac:dyDescent="0.25">
      <c r="N676" s="57"/>
      <c r="O676" s="57"/>
    </row>
    <row r="677" spans="14:15" x14ac:dyDescent="0.25">
      <c r="N677" s="57"/>
      <c r="O677" s="57"/>
    </row>
    <row r="678" spans="14:15" x14ac:dyDescent="0.25">
      <c r="N678" s="57"/>
      <c r="O678" s="57"/>
    </row>
    <row r="679" spans="14:15" x14ac:dyDescent="0.25">
      <c r="N679" s="57"/>
      <c r="O679" s="57"/>
    </row>
    <row r="680" spans="14:15" x14ac:dyDescent="0.25">
      <c r="N680" s="57"/>
      <c r="O680" s="57"/>
    </row>
    <row r="681" spans="14:15" x14ac:dyDescent="0.25">
      <c r="N681" s="57"/>
      <c r="O681" s="57"/>
    </row>
    <row r="682" spans="14:15" x14ac:dyDescent="0.25">
      <c r="N682" s="57"/>
      <c r="O682" s="57"/>
    </row>
    <row r="683" spans="14:15" x14ac:dyDescent="0.25">
      <c r="N683" s="57"/>
      <c r="O683" s="57"/>
    </row>
    <row r="684" spans="14:15" x14ac:dyDescent="0.25">
      <c r="N684" s="57"/>
      <c r="O684" s="57"/>
    </row>
    <row r="685" spans="14:15" x14ac:dyDescent="0.25">
      <c r="N685" s="57"/>
      <c r="O685" s="57"/>
    </row>
    <row r="686" spans="14:15" x14ac:dyDescent="0.25">
      <c r="N686" s="57"/>
      <c r="O686" s="57"/>
    </row>
    <row r="687" spans="14:15" x14ac:dyDescent="0.25">
      <c r="N687" s="57"/>
      <c r="O687" s="57"/>
    </row>
    <row r="688" spans="14:15" x14ac:dyDescent="0.25">
      <c r="N688" s="57"/>
      <c r="O688" s="57"/>
    </row>
    <row r="689" spans="14:15" x14ac:dyDescent="0.25">
      <c r="N689" s="57"/>
      <c r="O689" s="57"/>
    </row>
    <row r="690" spans="14:15" x14ac:dyDescent="0.25">
      <c r="N690" s="57"/>
      <c r="O690" s="57"/>
    </row>
    <row r="691" spans="14:15" x14ac:dyDescent="0.25">
      <c r="N691" s="57"/>
      <c r="O691" s="57"/>
    </row>
    <row r="692" spans="14:15" x14ac:dyDescent="0.25">
      <c r="N692" s="57"/>
      <c r="O692" s="57"/>
    </row>
    <row r="693" spans="14:15" x14ac:dyDescent="0.25">
      <c r="N693" s="57"/>
      <c r="O693" s="57"/>
    </row>
    <row r="694" spans="14:15" x14ac:dyDescent="0.25">
      <c r="N694" s="57"/>
      <c r="O694" s="57"/>
    </row>
    <row r="695" spans="14:15" x14ac:dyDescent="0.25">
      <c r="N695" s="57"/>
      <c r="O695" s="57"/>
    </row>
    <row r="696" spans="14:15" x14ac:dyDescent="0.25">
      <c r="N696" s="57"/>
      <c r="O696" s="57"/>
    </row>
    <row r="697" spans="14:15" x14ac:dyDescent="0.25">
      <c r="N697" s="57"/>
      <c r="O697" s="57"/>
    </row>
    <row r="698" spans="14:15" x14ac:dyDescent="0.25">
      <c r="N698" s="57"/>
      <c r="O698" s="57"/>
    </row>
    <row r="699" spans="14:15" x14ac:dyDescent="0.25">
      <c r="N699" s="57"/>
      <c r="O699" s="57"/>
    </row>
    <row r="700" spans="14:15" x14ac:dyDescent="0.25">
      <c r="N700" s="57"/>
      <c r="O700" s="57"/>
    </row>
    <row r="701" spans="14:15" x14ac:dyDescent="0.25">
      <c r="N701" s="57"/>
      <c r="O701" s="57"/>
    </row>
    <row r="702" spans="14:15" x14ac:dyDescent="0.25">
      <c r="N702" s="57"/>
      <c r="O702" s="57"/>
    </row>
    <row r="703" spans="14:15" x14ac:dyDescent="0.25">
      <c r="N703" s="57"/>
      <c r="O703" s="57"/>
    </row>
    <row r="704" spans="14:15" x14ac:dyDescent="0.25">
      <c r="N704" s="57"/>
      <c r="O704" s="57"/>
    </row>
    <row r="705" spans="14:15" x14ac:dyDescent="0.25">
      <c r="N705" s="57"/>
      <c r="O705" s="57"/>
    </row>
    <row r="706" spans="14:15" x14ac:dyDescent="0.25">
      <c r="N706" s="57"/>
      <c r="O706" s="57"/>
    </row>
    <row r="707" spans="14:15" x14ac:dyDescent="0.25">
      <c r="N707" s="57"/>
      <c r="O707" s="57"/>
    </row>
    <row r="708" spans="14:15" x14ac:dyDescent="0.25">
      <c r="N708" s="57"/>
      <c r="O708" s="57"/>
    </row>
    <row r="709" spans="14:15" x14ac:dyDescent="0.25">
      <c r="N709" s="57"/>
      <c r="O709" s="57"/>
    </row>
    <row r="710" spans="14:15" x14ac:dyDescent="0.25">
      <c r="N710" s="57"/>
      <c r="O710" s="57"/>
    </row>
    <row r="711" spans="14:15" x14ac:dyDescent="0.25">
      <c r="N711" s="57"/>
      <c r="O711" s="57"/>
    </row>
    <row r="712" spans="14:15" x14ac:dyDescent="0.25">
      <c r="N712" s="57"/>
      <c r="O712" s="57"/>
    </row>
    <row r="713" spans="14:15" x14ac:dyDescent="0.25">
      <c r="N713" s="57"/>
      <c r="O713" s="57"/>
    </row>
    <row r="714" spans="14:15" x14ac:dyDescent="0.25">
      <c r="N714" s="57"/>
      <c r="O714" s="57"/>
    </row>
    <row r="715" spans="14:15" x14ac:dyDescent="0.25">
      <c r="N715" s="57"/>
      <c r="O715" s="57"/>
    </row>
    <row r="716" spans="14:15" x14ac:dyDescent="0.25">
      <c r="N716" s="57"/>
      <c r="O716" s="57"/>
    </row>
    <row r="717" spans="14:15" x14ac:dyDescent="0.25">
      <c r="N717" s="57"/>
      <c r="O717" s="57"/>
    </row>
    <row r="718" spans="14:15" x14ac:dyDescent="0.25">
      <c r="N718" s="57"/>
      <c r="O718" s="57"/>
    </row>
    <row r="719" spans="14:15" x14ac:dyDescent="0.25">
      <c r="N719" s="57"/>
      <c r="O719" s="57"/>
    </row>
    <row r="720" spans="14:15" x14ac:dyDescent="0.25">
      <c r="N720" s="57"/>
      <c r="O720" s="57"/>
    </row>
    <row r="721" spans="14:15" x14ac:dyDescent="0.25">
      <c r="N721" s="57"/>
      <c r="O721" s="57"/>
    </row>
    <row r="722" spans="14:15" x14ac:dyDescent="0.25">
      <c r="N722" s="57"/>
      <c r="O722" s="57"/>
    </row>
    <row r="723" spans="14:15" x14ac:dyDescent="0.25">
      <c r="N723" s="57"/>
      <c r="O723" s="57"/>
    </row>
    <row r="724" spans="14:15" x14ac:dyDescent="0.25">
      <c r="N724" s="57"/>
      <c r="O724" s="57"/>
    </row>
    <row r="725" spans="14:15" x14ac:dyDescent="0.25">
      <c r="N725" s="57"/>
      <c r="O725" s="57"/>
    </row>
    <row r="726" spans="14:15" x14ac:dyDescent="0.25">
      <c r="N726" s="57"/>
      <c r="O726" s="57"/>
    </row>
    <row r="727" spans="14:15" x14ac:dyDescent="0.25">
      <c r="N727" s="57"/>
      <c r="O727" s="57"/>
    </row>
    <row r="728" spans="14:15" x14ac:dyDescent="0.25">
      <c r="N728" s="57"/>
      <c r="O728" s="57"/>
    </row>
    <row r="729" spans="14:15" x14ac:dyDescent="0.25">
      <c r="N729" s="57"/>
      <c r="O729" s="57"/>
    </row>
    <row r="730" spans="14:15" x14ac:dyDescent="0.25">
      <c r="N730" s="57"/>
      <c r="O730" s="57"/>
    </row>
    <row r="731" spans="14:15" x14ac:dyDescent="0.25">
      <c r="N731" s="57"/>
      <c r="O731" s="57"/>
    </row>
    <row r="732" spans="14:15" x14ac:dyDescent="0.25">
      <c r="N732" s="57"/>
      <c r="O732" s="57"/>
    </row>
    <row r="733" spans="14:15" x14ac:dyDescent="0.25">
      <c r="N733" s="57"/>
      <c r="O733" s="57"/>
    </row>
    <row r="734" spans="14:15" x14ac:dyDescent="0.25">
      <c r="N734" s="57"/>
      <c r="O734" s="57"/>
    </row>
    <row r="735" spans="14:15" x14ac:dyDescent="0.25">
      <c r="N735" s="57"/>
      <c r="O735" s="57"/>
    </row>
    <row r="736" spans="14:15" x14ac:dyDescent="0.25">
      <c r="N736" s="57"/>
      <c r="O736" s="57"/>
    </row>
    <row r="737" spans="14:15" x14ac:dyDescent="0.25">
      <c r="N737" s="57"/>
      <c r="O737" s="57"/>
    </row>
    <row r="738" spans="14:15" x14ac:dyDescent="0.25">
      <c r="N738" s="57"/>
      <c r="O738" s="57"/>
    </row>
    <row r="739" spans="14:15" x14ac:dyDescent="0.25">
      <c r="N739" s="57"/>
      <c r="O739" s="57"/>
    </row>
    <row r="740" spans="14:15" x14ac:dyDescent="0.25">
      <c r="N740" s="57"/>
      <c r="O740" s="57"/>
    </row>
    <row r="741" spans="14:15" x14ac:dyDescent="0.25">
      <c r="N741" s="57"/>
      <c r="O741" s="57"/>
    </row>
    <row r="742" spans="14:15" x14ac:dyDescent="0.25">
      <c r="N742" s="57"/>
      <c r="O742" s="57"/>
    </row>
    <row r="743" spans="14:15" x14ac:dyDescent="0.25">
      <c r="N743" s="57"/>
      <c r="O743" s="57"/>
    </row>
    <row r="744" spans="14:15" x14ac:dyDescent="0.25">
      <c r="N744" s="57"/>
      <c r="O744" s="57"/>
    </row>
    <row r="745" spans="14:15" x14ac:dyDescent="0.25">
      <c r="N745" s="57"/>
      <c r="O745" s="57"/>
    </row>
    <row r="746" spans="14:15" x14ac:dyDescent="0.25">
      <c r="N746" s="57"/>
      <c r="O746" s="57"/>
    </row>
    <row r="747" spans="14:15" x14ac:dyDescent="0.25">
      <c r="N747" s="57"/>
      <c r="O747" s="57"/>
    </row>
    <row r="748" spans="14:15" x14ac:dyDescent="0.25">
      <c r="N748" s="57"/>
      <c r="O748" s="57"/>
    </row>
    <row r="749" spans="14:15" x14ac:dyDescent="0.25">
      <c r="N749" s="57"/>
      <c r="O749" s="57"/>
    </row>
    <row r="750" spans="14:15" x14ac:dyDescent="0.25">
      <c r="N750" s="57"/>
      <c r="O750" s="57"/>
    </row>
    <row r="751" spans="14:15" x14ac:dyDescent="0.25">
      <c r="N751" s="57"/>
      <c r="O751" s="57"/>
    </row>
    <row r="752" spans="14:15" x14ac:dyDescent="0.25">
      <c r="N752" s="57"/>
      <c r="O752" s="57"/>
    </row>
    <row r="753" spans="14:15" x14ac:dyDescent="0.25">
      <c r="N753" s="57"/>
      <c r="O753" s="57"/>
    </row>
    <row r="754" spans="14:15" x14ac:dyDescent="0.25">
      <c r="N754" s="57"/>
      <c r="O754" s="57"/>
    </row>
    <row r="755" spans="14:15" x14ac:dyDescent="0.25">
      <c r="N755" s="57"/>
      <c r="O755" s="57"/>
    </row>
    <row r="756" spans="14:15" x14ac:dyDescent="0.25">
      <c r="N756" s="57"/>
      <c r="O756" s="57"/>
    </row>
    <row r="757" spans="14:15" x14ac:dyDescent="0.25">
      <c r="N757" s="57"/>
      <c r="O757" s="57"/>
    </row>
    <row r="758" spans="14:15" x14ac:dyDescent="0.25">
      <c r="N758" s="57"/>
      <c r="O758" s="57"/>
    </row>
    <row r="759" spans="14:15" x14ac:dyDescent="0.25">
      <c r="N759" s="57"/>
      <c r="O759" s="57"/>
    </row>
    <row r="760" spans="14:15" x14ac:dyDescent="0.25">
      <c r="N760" s="57"/>
      <c r="O760" s="57"/>
    </row>
    <row r="761" spans="14:15" x14ac:dyDescent="0.25">
      <c r="N761" s="57"/>
      <c r="O761" s="57"/>
    </row>
    <row r="762" spans="14:15" x14ac:dyDescent="0.25">
      <c r="N762" s="57"/>
      <c r="O762" s="57"/>
    </row>
    <row r="763" spans="14:15" x14ac:dyDescent="0.25">
      <c r="N763" s="57"/>
      <c r="O763" s="57"/>
    </row>
    <row r="764" spans="14:15" x14ac:dyDescent="0.25">
      <c r="N764" s="57"/>
      <c r="O764" s="57"/>
    </row>
    <row r="765" spans="14:15" x14ac:dyDescent="0.25">
      <c r="N765" s="57"/>
      <c r="O765" s="57"/>
    </row>
    <row r="766" spans="14:15" x14ac:dyDescent="0.25">
      <c r="N766" s="57"/>
      <c r="O766" s="57"/>
    </row>
    <row r="767" spans="14:15" x14ac:dyDescent="0.25">
      <c r="N767" s="57"/>
      <c r="O767" s="57"/>
    </row>
    <row r="768" spans="14:15" x14ac:dyDescent="0.25">
      <c r="N768" s="57"/>
      <c r="O768" s="57"/>
    </row>
    <row r="769" spans="14:15" x14ac:dyDescent="0.25">
      <c r="N769" s="57"/>
      <c r="O769" s="57"/>
    </row>
    <row r="770" spans="14:15" x14ac:dyDescent="0.25">
      <c r="N770" s="57"/>
      <c r="O770" s="57"/>
    </row>
    <row r="771" spans="14:15" x14ac:dyDescent="0.25">
      <c r="N771" s="57"/>
      <c r="O771" s="57"/>
    </row>
    <row r="772" spans="14:15" x14ac:dyDescent="0.25">
      <c r="N772" s="57"/>
      <c r="O772" s="57"/>
    </row>
    <row r="773" spans="14:15" x14ac:dyDescent="0.25">
      <c r="N773" s="57"/>
      <c r="O773" s="57"/>
    </row>
    <row r="774" spans="14:15" x14ac:dyDescent="0.25">
      <c r="N774" s="57"/>
      <c r="O774" s="57"/>
    </row>
    <row r="775" spans="14:15" x14ac:dyDescent="0.25">
      <c r="N775" s="57"/>
      <c r="O775" s="57"/>
    </row>
    <row r="776" spans="14:15" x14ac:dyDescent="0.25">
      <c r="N776" s="57"/>
      <c r="O776" s="57"/>
    </row>
    <row r="777" spans="14:15" x14ac:dyDescent="0.25">
      <c r="N777" s="57"/>
      <c r="O777" s="57"/>
    </row>
    <row r="778" spans="14:15" x14ac:dyDescent="0.25">
      <c r="N778" s="57"/>
      <c r="O778" s="57"/>
    </row>
    <row r="779" spans="14:15" x14ac:dyDescent="0.25">
      <c r="N779" s="57"/>
      <c r="O779" s="57"/>
    </row>
    <row r="780" spans="14:15" x14ac:dyDescent="0.25">
      <c r="N780" s="57"/>
      <c r="O780" s="57"/>
    </row>
    <row r="781" spans="14:15" x14ac:dyDescent="0.25">
      <c r="N781" s="57"/>
      <c r="O781" s="57"/>
    </row>
    <row r="782" spans="14:15" x14ac:dyDescent="0.25">
      <c r="N782" s="57"/>
      <c r="O782" s="57"/>
    </row>
    <row r="783" spans="14:15" x14ac:dyDescent="0.25">
      <c r="N783" s="57"/>
      <c r="O783" s="57"/>
    </row>
    <row r="784" spans="14:15" x14ac:dyDescent="0.25">
      <c r="N784" s="57"/>
      <c r="O784" s="57"/>
    </row>
    <row r="785" spans="14:15" x14ac:dyDescent="0.25">
      <c r="N785" s="57"/>
      <c r="O785" s="57"/>
    </row>
    <row r="786" spans="14:15" x14ac:dyDescent="0.25">
      <c r="N786" s="57"/>
      <c r="O786" s="57"/>
    </row>
    <row r="787" spans="14:15" x14ac:dyDescent="0.25">
      <c r="N787" s="57"/>
      <c r="O787" s="57"/>
    </row>
    <row r="788" spans="14:15" x14ac:dyDescent="0.25">
      <c r="N788" s="57"/>
      <c r="O788" s="57"/>
    </row>
    <row r="789" spans="14:15" x14ac:dyDescent="0.25">
      <c r="N789" s="57"/>
      <c r="O789" s="57"/>
    </row>
    <row r="790" spans="14:15" x14ac:dyDescent="0.25">
      <c r="N790" s="57"/>
      <c r="O790" s="57"/>
    </row>
    <row r="791" spans="14:15" x14ac:dyDescent="0.25">
      <c r="N791" s="57"/>
      <c r="O791" s="57"/>
    </row>
    <row r="792" spans="14:15" x14ac:dyDescent="0.25">
      <c r="N792" s="57"/>
      <c r="O792" s="57"/>
    </row>
    <row r="793" spans="14:15" x14ac:dyDescent="0.25">
      <c r="N793" s="57"/>
      <c r="O793" s="57"/>
    </row>
    <row r="794" spans="14:15" x14ac:dyDescent="0.25">
      <c r="N794" s="57"/>
      <c r="O794" s="57"/>
    </row>
    <row r="795" spans="14:15" x14ac:dyDescent="0.25">
      <c r="N795" s="57"/>
      <c r="O795" s="57"/>
    </row>
    <row r="796" spans="14:15" x14ac:dyDescent="0.25">
      <c r="N796" s="57"/>
      <c r="O796" s="57"/>
    </row>
    <row r="797" spans="14:15" x14ac:dyDescent="0.25">
      <c r="N797" s="57"/>
      <c r="O797" s="57"/>
    </row>
    <row r="798" spans="14:15" x14ac:dyDescent="0.25">
      <c r="N798" s="57"/>
      <c r="O798" s="57"/>
    </row>
    <row r="799" spans="14:15" x14ac:dyDescent="0.25">
      <c r="N799" s="57"/>
      <c r="O799" s="57"/>
    </row>
    <row r="800" spans="14:15" x14ac:dyDescent="0.25">
      <c r="N800" s="57"/>
      <c r="O800" s="57"/>
    </row>
    <row r="801" spans="14:15" x14ac:dyDescent="0.25">
      <c r="N801" s="57"/>
      <c r="O801" s="57"/>
    </row>
    <row r="802" spans="14:15" x14ac:dyDescent="0.25">
      <c r="N802" s="57"/>
      <c r="O802" s="57"/>
    </row>
    <row r="803" spans="14:15" x14ac:dyDescent="0.25">
      <c r="N803" s="57"/>
      <c r="O803" s="57"/>
    </row>
    <row r="804" spans="14:15" x14ac:dyDescent="0.25">
      <c r="N804" s="57"/>
      <c r="O804" s="57"/>
    </row>
    <row r="805" spans="14:15" x14ac:dyDescent="0.25">
      <c r="N805" s="57"/>
      <c r="O805" s="57"/>
    </row>
    <row r="806" spans="14:15" x14ac:dyDescent="0.25">
      <c r="N806" s="57"/>
      <c r="O806" s="57"/>
    </row>
    <row r="807" spans="14:15" x14ac:dyDescent="0.25">
      <c r="N807" s="57"/>
      <c r="O807" s="57"/>
    </row>
    <row r="808" spans="14:15" x14ac:dyDescent="0.25">
      <c r="N808" s="57"/>
      <c r="O808" s="57"/>
    </row>
    <row r="809" spans="14:15" x14ac:dyDescent="0.25">
      <c r="N809" s="57"/>
      <c r="O809" s="57"/>
    </row>
    <row r="810" spans="14:15" x14ac:dyDescent="0.25">
      <c r="N810" s="57"/>
      <c r="O810" s="57"/>
    </row>
    <row r="811" spans="14:15" x14ac:dyDescent="0.25">
      <c r="N811" s="57"/>
      <c r="O811" s="57"/>
    </row>
    <row r="812" spans="14:15" x14ac:dyDescent="0.25">
      <c r="N812" s="57"/>
      <c r="O812" s="57"/>
    </row>
    <row r="813" spans="14:15" x14ac:dyDescent="0.25">
      <c r="N813" s="57"/>
      <c r="O813" s="57"/>
    </row>
    <row r="814" spans="14:15" x14ac:dyDescent="0.25">
      <c r="N814" s="57"/>
      <c r="O814" s="57"/>
    </row>
    <row r="815" spans="14:15" x14ac:dyDescent="0.25">
      <c r="N815" s="57"/>
      <c r="O815" s="57"/>
    </row>
    <row r="816" spans="14:15" x14ac:dyDescent="0.25">
      <c r="N816" s="57"/>
      <c r="O816" s="57"/>
    </row>
    <row r="817" spans="14:15" x14ac:dyDescent="0.25">
      <c r="N817" s="57"/>
      <c r="O817" s="57"/>
    </row>
    <row r="818" spans="14:15" x14ac:dyDescent="0.25">
      <c r="N818" s="57"/>
      <c r="O818" s="57"/>
    </row>
    <row r="819" spans="14:15" x14ac:dyDescent="0.25">
      <c r="N819" s="57"/>
      <c r="O819" s="57"/>
    </row>
    <row r="820" spans="14:15" x14ac:dyDescent="0.25">
      <c r="N820" s="57"/>
      <c r="O820" s="57"/>
    </row>
    <row r="821" spans="14:15" x14ac:dyDescent="0.25">
      <c r="N821" s="57"/>
      <c r="O821" s="57"/>
    </row>
    <row r="822" spans="14:15" x14ac:dyDescent="0.25">
      <c r="N822" s="57"/>
      <c r="O822" s="57"/>
    </row>
    <row r="823" spans="14:15" x14ac:dyDescent="0.25">
      <c r="N823" s="57"/>
      <c r="O823" s="57"/>
    </row>
    <row r="824" spans="14:15" x14ac:dyDescent="0.25">
      <c r="N824" s="57"/>
      <c r="O824" s="57"/>
    </row>
    <row r="825" spans="14:15" x14ac:dyDescent="0.25">
      <c r="N825" s="57"/>
      <c r="O825" s="57"/>
    </row>
    <row r="826" spans="14:15" x14ac:dyDescent="0.25">
      <c r="N826" s="57"/>
      <c r="O826" s="57"/>
    </row>
    <row r="827" spans="14:15" x14ac:dyDescent="0.25">
      <c r="N827" s="57"/>
      <c r="O827" s="57"/>
    </row>
    <row r="828" spans="14:15" x14ac:dyDescent="0.25">
      <c r="N828" s="57"/>
      <c r="O828" s="57"/>
    </row>
    <row r="829" spans="14:15" x14ac:dyDescent="0.25">
      <c r="N829" s="57"/>
      <c r="O829" s="57"/>
    </row>
    <row r="830" spans="14:15" x14ac:dyDescent="0.25">
      <c r="N830" s="57"/>
      <c r="O830" s="57"/>
    </row>
    <row r="831" spans="14:15" x14ac:dyDescent="0.25">
      <c r="N831" s="57"/>
      <c r="O831" s="57"/>
    </row>
    <row r="832" spans="14:15" x14ac:dyDescent="0.25">
      <c r="N832" s="57"/>
      <c r="O832" s="57"/>
    </row>
    <row r="833" spans="14:15" x14ac:dyDescent="0.25">
      <c r="N833" s="57"/>
      <c r="O833" s="57"/>
    </row>
    <row r="834" spans="14:15" x14ac:dyDescent="0.25">
      <c r="N834" s="57"/>
      <c r="O834" s="57"/>
    </row>
    <row r="835" spans="14:15" x14ac:dyDescent="0.25">
      <c r="N835" s="57"/>
      <c r="O835" s="57"/>
    </row>
    <row r="836" spans="14:15" x14ac:dyDescent="0.25">
      <c r="N836" s="57"/>
      <c r="O836" s="57"/>
    </row>
    <row r="837" spans="14:15" x14ac:dyDescent="0.25">
      <c r="N837" s="57"/>
      <c r="O837" s="57"/>
    </row>
    <row r="838" spans="14:15" x14ac:dyDescent="0.25">
      <c r="N838" s="57"/>
      <c r="O838" s="57"/>
    </row>
    <row r="839" spans="14:15" x14ac:dyDescent="0.25">
      <c r="N839" s="57"/>
      <c r="O839" s="57"/>
    </row>
    <row r="840" spans="14:15" x14ac:dyDescent="0.25">
      <c r="N840" s="57"/>
      <c r="O840" s="57"/>
    </row>
    <row r="841" spans="14:15" x14ac:dyDescent="0.25">
      <c r="N841" s="57"/>
      <c r="O841" s="57"/>
    </row>
    <row r="842" spans="14:15" x14ac:dyDescent="0.25">
      <c r="N842" s="57"/>
      <c r="O842" s="57"/>
    </row>
    <row r="843" spans="14:15" x14ac:dyDescent="0.25">
      <c r="N843" s="57"/>
      <c r="O843" s="57"/>
    </row>
    <row r="844" spans="14:15" x14ac:dyDescent="0.25">
      <c r="N844" s="57"/>
      <c r="O844" s="57"/>
    </row>
    <row r="845" spans="14:15" x14ac:dyDescent="0.25">
      <c r="N845" s="57"/>
      <c r="O845" s="57"/>
    </row>
    <row r="846" spans="14:15" x14ac:dyDescent="0.25">
      <c r="N846" s="57"/>
      <c r="O846" s="57"/>
    </row>
    <row r="847" spans="14:15" x14ac:dyDescent="0.25">
      <c r="N847" s="57"/>
      <c r="O847" s="57"/>
    </row>
    <row r="848" spans="14:15" x14ac:dyDescent="0.25">
      <c r="N848" s="57"/>
      <c r="O848" s="57"/>
    </row>
    <row r="849" spans="14:15" x14ac:dyDescent="0.25">
      <c r="N849" s="57"/>
      <c r="O849" s="57"/>
    </row>
    <row r="850" spans="14:15" x14ac:dyDescent="0.25">
      <c r="N850" s="57"/>
      <c r="O850" s="57"/>
    </row>
    <row r="851" spans="14:15" x14ac:dyDescent="0.25">
      <c r="N851" s="57"/>
      <c r="O851" s="57"/>
    </row>
    <row r="852" spans="14:15" x14ac:dyDescent="0.25">
      <c r="N852" s="57"/>
      <c r="O852" s="57"/>
    </row>
    <row r="853" spans="14:15" x14ac:dyDescent="0.25">
      <c r="N853" s="57"/>
      <c r="O853" s="57"/>
    </row>
    <row r="854" spans="14:15" x14ac:dyDescent="0.25">
      <c r="N854" s="57"/>
      <c r="O854" s="57"/>
    </row>
    <row r="855" spans="14:15" x14ac:dyDescent="0.25">
      <c r="N855" s="57"/>
      <c r="O855" s="57"/>
    </row>
    <row r="856" spans="14:15" x14ac:dyDescent="0.25">
      <c r="N856" s="57"/>
      <c r="O856" s="57"/>
    </row>
    <row r="857" spans="14:15" x14ac:dyDescent="0.25">
      <c r="N857" s="57"/>
      <c r="O857" s="57"/>
    </row>
    <row r="858" spans="14:15" x14ac:dyDescent="0.25">
      <c r="N858" s="57"/>
      <c r="O858" s="57"/>
    </row>
    <row r="859" spans="14:15" x14ac:dyDescent="0.25">
      <c r="N859" s="57"/>
      <c r="O859" s="57"/>
    </row>
    <row r="860" spans="14:15" x14ac:dyDescent="0.25">
      <c r="N860" s="57"/>
      <c r="O860" s="57"/>
    </row>
    <row r="861" spans="14:15" x14ac:dyDescent="0.25">
      <c r="N861" s="57"/>
      <c r="O861" s="57"/>
    </row>
    <row r="862" spans="14:15" x14ac:dyDescent="0.25">
      <c r="N862" s="57"/>
      <c r="O862" s="57"/>
    </row>
    <row r="863" spans="14:15" x14ac:dyDescent="0.25">
      <c r="N863" s="57"/>
      <c r="O863" s="57"/>
    </row>
    <row r="864" spans="14:15" x14ac:dyDescent="0.25">
      <c r="N864" s="57"/>
      <c r="O864" s="57"/>
    </row>
    <row r="865" spans="14:15" x14ac:dyDescent="0.25">
      <c r="N865" s="57"/>
      <c r="O865" s="57"/>
    </row>
    <row r="866" spans="14:15" x14ac:dyDescent="0.25">
      <c r="N866" s="57"/>
      <c r="O866" s="57"/>
    </row>
    <row r="867" spans="14:15" x14ac:dyDescent="0.25">
      <c r="N867" s="57"/>
      <c r="O867" s="57"/>
    </row>
    <row r="868" spans="14:15" x14ac:dyDescent="0.25">
      <c r="N868" s="57"/>
      <c r="O868" s="57"/>
    </row>
    <row r="869" spans="14:15" x14ac:dyDescent="0.25">
      <c r="N869" s="57"/>
      <c r="O869" s="57"/>
    </row>
    <row r="870" spans="14:15" x14ac:dyDescent="0.25">
      <c r="N870" s="57"/>
      <c r="O870" s="57"/>
    </row>
    <row r="871" spans="14:15" x14ac:dyDescent="0.25">
      <c r="N871" s="57"/>
      <c r="O871" s="57"/>
    </row>
    <row r="872" spans="14:15" x14ac:dyDescent="0.25">
      <c r="N872" s="57"/>
      <c r="O872" s="57"/>
    </row>
    <row r="873" spans="14:15" x14ac:dyDescent="0.25">
      <c r="N873" s="57"/>
      <c r="O873" s="57"/>
    </row>
    <row r="874" spans="14:15" x14ac:dyDescent="0.25">
      <c r="N874" s="57"/>
      <c r="O874" s="57"/>
    </row>
    <row r="875" spans="14:15" x14ac:dyDescent="0.25">
      <c r="N875" s="57"/>
      <c r="O875" s="57"/>
    </row>
    <row r="876" spans="14:15" x14ac:dyDescent="0.25">
      <c r="N876" s="57"/>
      <c r="O876" s="57"/>
    </row>
    <row r="877" spans="14:15" x14ac:dyDescent="0.25">
      <c r="N877" s="57"/>
      <c r="O877" s="57"/>
    </row>
    <row r="878" spans="14:15" x14ac:dyDescent="0.25">
      <c r="N878" s="57"/>
      <c r="O878" s="57"/>
    </row>
    <row r="879" spans="14:15" x14ac:dyDescent="0.25">
      <c r="N879" s="57"/>
      <c r="O879" s="57"/>
    </row>
    <row r="880" spans="14:15" x14ac:dyDescent="0.25">
      <c r="N880" s="57"/>
      <c r="O880" s="57"/>
    </row>
    <row r="881" spans="14:15" x14ac:dyDescent="0.25">
      <c r="N881" s="57"/>
      <c r="O881" s="57"/>
    </row>
    <row r="882" spans="14:15" x14ac:dyDescent="0.25">
      <c r="N882" s="57"/>
      <c r="O882" s="57"/>
    </row>
    <row r="883" spans="14:15" x14ac:dyDescent="0.25">
      <c r="N883" s="57"/>
      <c r="O883" s="57"/>
    </row>
    <row r="884" spans="14:15" x14ac:dyDescent="0.25">
      <c r="N884" s="57"/>
      <c r="O884" s="57"/>
    </row>
    <row r="885" spans="14:15" x14ac:dyDescent="0.25">
      <c r="N885" s="57"/>
      <c r="O885" s="57"/>
    </row>
    <row r="886" spans="14:15" x14ac:dyDescent="0.25">
      <c r="N886" s="57"/>
      <c r="O886" s="57"/>
    </row>
    <row r="887" spans="14:15" x14ac:dyDescent="0.25">
      <c r="N887" s="57"/>
      <c r="O887" s="57"/>
    </row>
    <row r="888" spans="14:15" x14ac:dyDescent="0.25">
      <c r="N888" s="57"/>
      <c r="O888" s="57"/>
    </row>
    <row r="889" spans="14:15" x14ac:dyDescent="0.25">
      <c r="N889" s="57"/>
      <c r="O889" s="57"/>
    </row>
    <row r="890" spans="14:15" x14ac:dyDescent="0.25">
      <c r="N890" s="57"/>
      <c r="O890" s="57"/>
    </row>
    <row r="891" spans="14:15" x14ac:dyDescent="0.25">
      <c r="N891" s="57"/>
      <c r="O891" s="57"/>
    </row>
    <row r="892" spans="14:15" x14ac:dyDescent="0.25">
      <c r="N892" s="57"/>
      <c r="O892" s="57"/>
    </row>
    <row r="893" spans="14:15" x14ac:dyDescent="0.25">
      <c r="N893" s="57"/>
      <c r="O893" s="57"/>
    </row>
    <row r="894" spans="14:15" x14ac:dyDescent="0.25">
      <c r="N894" s="57"/>
      <c r="O894" s="57"/>
    </row>
    <row r="895" spans="14:15" x14ac:dyDescent="0.25">
      <c r="N895" s="57"/>
      <c r="O895" s="57"/>
    </row>
    <row r="896" spans="14:15" x14ac:dyDescent="0.25">
      <c r="N896" s="57"/>
      <c r="O896" s="57"/>
    </row>
    <row r="897" spans="14:15" x14ac:dyDescent="0.25">
      <c r="N897" s="57"/>
      <c r="O897" s="57"/>
    </row>
    <row r="898" spans="14:15" x14ac:dyDescent="0.25">
      <c r="N898" s="57"/>
      <c r="O898" s="57"/>
    </row>
    <row r="899" spans="14:15" x14ac:dyDescent="0.25">
      <c r="N899" s="57"/>
      <c r="O899" s="57"/>
    </row>
    <row r="900" spans="14:15" x14ac:dyDescent="0.25">
      <c r="N900" s="57"/>
      <c r="O900" s="57"/>
    </row>
    <row r="901" spans="14:15" x14ac:dyDescent="0.25">
      <c r="N901" s="57"/>
      <c r="O901" s="57"/>
    </row>
    <row r="902" spans="14:15" x14ac:dyDescent="0.25">
      <c r="N902" s="57"/>
      <c r="O902" s="57"/>
    </row>
    <row r="903" spans="14:15" x14ac:dyDescent="0.25">
      <c r="N903" s="57"/>
      <c r="O903" s="57"/>
    </row>
    <row r="904" spans="14:15" x14ac:dyDescent="0.25">
      <c r="N904" s="57"/>
      <c r="O904" s="57"/>
    </row>
    <row r="905" spans="14:15" x14ac:dyDescent="0.25">
      <c r="N905" s="57"/>
      <c r="O905" s="57"/>
    </row>
    <row r="906" spans="14:15" x14ac:dyDescent="0.25">
      <c r="N906" s="57"/>
      <c r="O906" s="57"/>
    </row>
    <row r="907" spans="14:15" x14ac:dyDescent="0.25">
      <c r="N907" s="57"/>
      <c r="O907" s="57"/>
    </row>
    <row r="908" spans="14:15" x14ac:dyDescent="0.25">
      <c r="N908" s="57"/>
      <c r="O908" s="57"/>
    </row>
    <row r="909" spans="14:15" x14ac:dyDescent="0.25">
      <c r="N909" s="57"/>
      <c r="O909" s="57"/>
    </row>
    <row r="910" spans="14:15" x14ac:dyDescent="0.25">
      <c r="N910" s="57"/>
      <c r="O910" s="57"/>
    </row>
    <row r="911" spans="14:15" x14ac:dyDescent="0.25">
      <c r="N911" s="57"/>
      <c r="O911" s="57"/>
    </row>
    <row r="912" spans="14:15" x14ac:dyDescent="0.25">
      <c r="N912" s="57"/>
      <c r="O912" s="57"/>
    </row>
    <row r="913" spans="14:15" x14ac:dyDescent="0.25">
      <c r="N913" s="57"/>
      <c r="O913" s="57"/>
    </row>
    <row r="914" spans="14:15" x14ac:dyDescent="0.25">
      <c r="N914" s="57"/>
      <c r="O914" s="57"/>
    </row>
    <row r="915" spans="14:15" x14ac:dyDescent="0.25">
      <c r="N915" s="57"/>
      <c r="O915" s="57"/>
    </row>
    <row r="916" spans="14:15" x14ac:dyDescent="0.25">
      <c r="N916" s="57"/>
      <c r="O916" s="57"/>
    </row>
    <row r="917" spans="14:15" x14ac:dyDescent="0.25">
      <c r="N917" s="57"/>
      <c r="O917" s="57"/>
    </row>
    <row r="918" spans="14:15" x14ac:dyDescent="0.25">
      <c r="N918" s="57"/>
      <c r="O918" s="57"/>
    </row>
    <row r="919" spans="14:15" x14ac:dyDescent="0.25">
      <c r="N919" s="57"/>
      <c r="O919" s="57"/>
    </row>
    <row r="920" spans="14:15" x14ac:dyDescent="0.25">
      <c r="N920" s="57"/>
      <c r="O920" s="57"/>
    </row>
    <row r="921" spans="14:15" x14ac:dyDescent="0.25">
      <c r="N921" s="57"/>
      <c r="O921" s="57"/>
    </row>
    <row r="922" spans="14:15" x14ac:dyDescent="0.25">
      <c r="N922" s="57"/>
      <c r="O922" s="57"/>
    </row>
    <row r="923" spans="14:15" x14ac:dyDescent="0.25">
      <c r="N923" s="57"/>
      <c r="O923" s="57"/>
    </row>
    <row r="924" spans="14:15" x14ac:dyDescent="0.25">
      <c r="N924" s="57"/>
      <c r="O924" s="57"/>
    </row>
    <row r="925" spans="14:15" x14ac:dyDescent="0.25">
      <c r="N925" s="57"/>
      <c r="O925" s="57"/>
    </row>
    <row r="926" spans="14:15" x14ac:dyDescent="0.25">
      <c r="N926" s="57"/>
      <c r="O926" s="57"/>
    </row>
    <row r="927" spans="14:15" x14ac:dyDescent="0.25">
      <c r="N927" s="57"/>
      <c r="O927" s="57"/>
    </row>
    <row r="928" spans="14:15" x14ac:dyDescent="0.25">
      <c r="N928" s="57"/>
      <c r="O928" s="57"/>
    </row>
    <row r="929" spans="14:15" x14ac:dyDescent="0.25">
      <c r="N929" s="57"/>
      <c r="O929" s="57"/>
    </row>
    <row r="930" spans="14:15" x14ac:dyDescent="0.25">
      <c r="N930" s="57"/>
      <c r="O930" s="57"/>
    </row>
    <row r="931" spans="14:15" x14ac:dyDescent="0.25">
      <c r="N931" s="57"/>
      <c r="O931" s="57"/>
    </row>
    <row r="932" spans="14:15" x14ac:dyDescent="0.25">
      <c r="N932" s="57"/>
      <c r="O932" s="57"/>
    </row>
    <row r="933" spans="14:15" x14ac:dyDescent="0.25">
      <c r="N933" s="57"/>
      <c r="O933" s="57"/>
    </row>
    <row r="934" spans="14:15" x14ac:dyDescent="0.25">
      <c r="N934" s="57"/>
      <c r="O934" s="57"/>
    </row>
    <row r="935" spans="14:15" x14ac:dyDescent="0.25">
      <c r="N935" s="57"/>
      <c r="O935" s="57"/>
    </row>
    <row r="936" spans="14:15" x14ac:dyDescent="0.25">
      <c r="N936" s="57"/>
      <c r="O936" s="57"/>
    </row>
    <row r="937" spans="14:15" x14ac:dyDescent="0.25">
      <c r="N937" s="57"/>
      <c r="O937" s="57"/>
    </row>
    <row r="938" spans="14:15" x14ac:dyDescent="0.25">
      <c r="N938" s="57"/>
      <c r="O938" s="57"/>
    </row>
    <row r="939" spans="14:15" x14ac:dyDescent="0.25">
      <c r="N939" s="57"/>
      <c r="O939" s="57"/>
    </row>
    <row r="940" spans="14:15" x14ac:dyDescent="0.25">
      <c r="N940" s="57"/>
      <c r="O940" s="57"/>
    </row>
    <row r="941" spans="14:15" x14ac:dyDescent="0.25">
      <c r="N941" s="57"/>
      <c r="O941" s="57"/>
    </row>
    <row r="942" spans="14:15" x14ac:dyDescent="0.25">
      <c r="N942" s="57"/>
      <c r="O942" s="57"/>
    </row>
    <row r="943" spans="14:15" x14ac:dyDescent="0.25">
      <c r="N943" s="57"/>
      <c r="O943" s="57"/>
    </row>
    <row r="944" spans="14:15" x14ac:dyDescent="0.25">
      <c r="N944" s="57"/>
      <c r="O944" s="57"/>
    </row>
    <row r="945" spans="14:15" x14ac:dyDescent="0.25">
      <c r="N945" s="57"/>
      <c r="O945" s="57"/>
    </row>
    <row r="946" spans="14:15" x14ac:dyDescent="0.25">
      <c r="N946" s="57"/>
      <c r="O946" s="57"/>
    </row>
    <row r="947" spans="14:15" x14ac:dyDescent="0.25">
      <c r="N947" s="57"/>
      <c r="O947" s="57"/>
    </row>
    <row r="948" spans="14:15" x14ac:dyDescent="0.25">
      <c r="N948" s="57"/>
      <c r="O948" s="57"/>
    </row>
    <row r="949" spans="14:15" x14ac:dyDescent="0.25">
      <c r="N949" s="57"/>
      <c r="O949" s="57"/>
    </row>
    <row r="950" spans="14:15" x14ac:dyDescent="0.25">
      <c r="N950" s="57"/>
      <c r="O950" s="57"/>
    </row>
    <row r="951" spans="14:15" x14ac:dyDescent="0.25">
      <c r="N951" s="57"/>
      <c r="O951" s="57"/>
    </row>
    <row r="952" spans="14:15" x14ac:dyDescent="0.25">
      <c r="N952" s="57"/>
      <c r="O952" s="57"/>
    </row>
    <row r="953" spans="14:15" x14ac:dyDescent="0.25">
      <c r="N953" s="57"/>
      <c r="O953" s="57"/>
    </row>
    <row r="954" spans="14:15" x14ac:dyDescent="0.25">
      <c r="N954" s="57"/>
      <c r="O954" s="57"/>
    </row>
    <row r="955" spans="14:15" x14ac:dyDescent="0.25">
      <c r="N955" s="57"/>
      <c r="O955" s="57"/>
    </row>
    <row r="956" spans="14:15" x14ac:dyDescent="0.25">
      <c r="N956" s="57"/>
      <c r="O956" s="57"/>
    </row>
    <row r="957" spans="14:15" x14ac:dyDescent="0.25">
      <c r="N957" s="57"/>
      <c r="O957" s="57"/>
    </row>
    <row r="958" spans="14:15" x14ac:dyDescent="0.25">
      <c r="N958" s="57"/>
      <c r="O958" s="57"/>
    </row>
    <row r="959" spans="14:15" x14ac:dyDescent="0.25">
      <c r="N959" s="57"/>
      <c r="O959" s="57"/>
    </row>
    <row r="960" spans="14:15" x14ac:dyDescent="0.25">
      <c r="N960" s="57"/>
      <c r="O960" s="57"/>
    </row>
    <row r="961" spans="14:15" x14ac:dyDescent="0.25">
      <c r="N961" s="57"/>
      <c r="O961" s="57"/>
    </row>
    <row r="962" spans="14:15" x14ac:dyDescent="0.25">
      <c r="N962" s="57"/>
      <c r="O962" s="57"/>
    </row>
    <row r="963" spans="14:15" x14ac:dyDescent="0.25">
      <c r="N963" s="57"/>
      <c r="O963" s="57"/>
    </row>
    <row r="964" spans="14:15" x14ac:dyDescent="0.25">
      <c r="N964" s="57"/>
      <c r="O964" s="57"/>
    </row>
    <row r="965" spans="14:15" x14ac:dyDescent="0.25">
      <c r="N965" s="57"/>
      <c r="O965" s="57"/>
    </row>
    <row r="966" spans="14:15" x14ac:dyDescent="0.25">
      <c r="N966" s="57"/>
      <c r="O966" s="57"/>
    </row>
    <row r="967" spans="14:15" x14ac:dyDescent="0.25">
      <c r="N967" s="57"/>
      <c r="O967" s="57"/>
    </row>
    <row r="968" spans="14:15" x14ac:dyDescent="0.25">
      <c r="N968" s="57"/>
      <c r="O968" s="57"/>
    </row>
    <row r="969" spans="14:15" x14ac:dyDescent="0.25">
      <c r="N969" s="57"/>
      <c r="O969" s="57"/>
    </row>
    <row r="970" spans="14:15" x14ac:dyDescent="0.25">
      <c r="N970" s="57"/>
      <c r="O970" s="57"/>
    </row>
    <row r="971" spans="14:15" x14ac:dyDescent="0.25">
      <c r="N971" s="57"/>
      <c r="O971" s="57"/>
    </row>
    <row r="972" spans="14:15" x14ac:dyDescent="0.25">
      <c r="N972" s="57"/>
      <c r="O972" s="57"/>
    </row>
    <row r="973" spans="14:15" x14ac:dyDescent="0.25">
      <c r="N973" s="57"/>
      <c r="O973" s="57"/>
    </row>
    <row r="974" spans="14:15" x14ac:dyDescent="0.25">
      <c r="N974" s="57"/>
      <c r="O974" s="57"/>
    </row>
    <row r="975" spans="14:15" x14ac:dyDescent="0.25">
      <c r="N975" s="57"/>
      <c r="O975" s="57"/>
    </row>
    <row r="976" spans="14:15" x14ac:dyDescent="0.25">
      <c r="N976" s="57"/>
      <c r="O976" s="57"/>
    </row>
    <row r="977" spans="14:15" x14ac:dyDescent="0.25">
      <c r="N977" s="57"/>
      <c r="O977" s="57"/>
    </row>
    <row r="978" spans="14:15" x14ac:dyDescent="0.25">
      <c r="N978" s="57"/>
      <c r="O978" s="57"/>
    </row>
    <row r="979" spans="14:15" x14ac:dyDescent="0.25">
      <c r="N979" s="57"/>
      <c r="O979" s="57"/>
    </row>
    <row r="980" spans="14:15" x14ac:dyDescent="0.25">
      <c r="N980" s="57"/>
      <c r="O980" s="57"/>
    </row>
    <row r="981" spans="14:15" x14ac:dyDescent="0.25">
      <c r="N981" s="57"/>
      <c r="O981" s="57"/>
    </row>
    <row r="982" spans="14:15" x14ac:dyDescent="0.25">
      <c r="N982" s="57"/>
      <c r="O982" s="57"/>
    </row>
    <row r="983" spans="14:15" x14ac:dyDescent="0.25">
      <c r="N983" s="57"/>
      <c r="O983" s="57"/>
    </row>
    <row r="984" spans="14:15" x14ac:dyDescent="0.25">
      <c r="N984" s="57"/>
      <c r="O984" s="57"/>
    </row>
    <row r="985" spans="14:15" x14ac:dyDescent="0.25">
      <c r="N985" s="57"/>
      <c r="O985" s="57"/>
    </row>
    <row r="986" spans="14:15" x14ac:dyDescent="0.25">
      <c r="N986" s="57"/>
      <c r="O986" s="57"/>
    </row>
    <row r="987" spans="14:15" x14ac:dyDescent="0.25">
      <c r="N987" s="57"/>
      <c r="O987" s="57"/>
    </row>
    <row r="988" spans="14:15" x14ac:dyDescent="0.25">
      <c r="N988" s="57"/>
      <c r="O988" s="57"/>
    </row>
    <row r="989" spans="14:15" x14ac:dyDescent="0.25">
      <c r="N989" s="57"/>
      <c r="O989" s="57"/>
    </row>
    <row r="990" spans="14:15" x14ac:dyDescent="0.25">
      <c r="N990" s="57"/>
      <c r="O990" s="57"/>
    </row>
    <row r="991" spans="14:15" x14ac:dyDescent="0.25">
      <c r="N991" s="57"/>
      <c r="O991" s="57"/>
    </row>
    <row r="992" spans="14:15" x14ac:dyDescent="0.25">
      <c r="N992" s="57"/>
      <c r="O992" s="57"/>
    </row>
    <row r="993" spans="14:15" x14ac:dyDescent="0.25">
      <c r="N993" s="57"/>
      <c r="O993" s="57"/>
    </row>
    <row r="994" spans="14:15" x14ac:dyDescent="0.25">
      <c r="N994" s="57"/>
      <c r="O994" s="57"/>
    </row>
    <row r="995" spans="14:15" x14ac:dyDescent="0.25">
      <c r="N995" s="57"/>
      <c r="O995" s="57"/>
    </row>
    <row r="996" spans="14:15" x14ac:dyDescent="0.25">
      <c r="N996" s="57"/>
      <c r="O996" s="57"/>
    </row>
    <row r="997" spans="14:15" x14ac:dyDescent="0.25">
      <c r="N997" s="57"/>
      <c r="O997" s="57"/>
    </row>
    <row r="998" spans="14:15" x14ac:dyDescent="0.25">
      <c r="N998" s="57"/>
      <c r="O998" s="57"/>
    </row>
    <row r="999" spans="14:15" x14ac:dyDescent="0.25">
      <c r="N999" s="57"/>
      <c r="O999" s="57"/>
    </row>
    <row r="1000" spans="14:15" x14ac:dyDescent="0.25">
      <c r="N1000" s="57"/>
      <c r="O1000" s="57"/>
    </row>
    <row r="1001" spans="14:15" x14ac:dyDescent="0.25">
      <c r="N1001" s="57"/>
      <c r="O1001" s="57"/>
    </row>
    <row r="1002" spans="14:15" x14ac:dyDescent="0.25">
      <c r="N1002" s="57"/>
      <c r="O1002" s="57"/>
    </row>
    <row r="1003" spans="14:15" x14ac:dyDescent="0.25">
      <c r="N1003" s="57"/>
      <c r="O1003" s="57"/>
    </row>
    <row r="1004" spans="14:15" x14ac:dyDescent="0.25">
      <c r="N1004" s="57"/>
      <c r="O1004" s="57"/>
    </row>
    <row r="1005" spans="14:15" x14ac:dyDescent="0.25">
      <c r="N1005" s="57"/>
      <c r="O1005" s="57"/>
    </row>
    <row r="1006" spans="14:15" x14ac:dyDescent="0.25">
      <c r="N1006" s="57"/>
      <c r="O1006" s="57"/>
    </row>
    <row r="1007" spans="14:15" x14ac:dyDescent="0.25">
      <c r="N1007" s="57"/>
      <c r="O1007" s="57"/>
    </row>
    <row r="1008" spans="14:15" x14ac:dyDescent="0.25">
      <c r="N1008" s="57"/>
      <c r="O1008" s="57"/>
    </row>
    <row r="1009" spans="14:15" x14ac:dyDescent="0.25">
      <c r="N1009" s="57"/>
      <c r="O1009" s="57"/>
    </row>
    <row r="1010" spans="14:15" x14ac:dyDescent="0.25">
      <c r="N1010" s="57"/>
      <c r="O1010" s="57"/>
    </row>
    <row r="1011" spans="14:15" x14ac:dyDescent="0.25">
      <c r="N1011" s="57"/>
      <c r="O1011" s="57"/>
    </row>
    <row r="1012" spans="14:15" x14ac:dyDescent="0.25">
      <c r="N1012" s="57"/>
      <c r="O1012" s="57"/>
    </row>
    <row r="1013" spans="14:15" x14ac:dyDescent="0.25">
      <c r="N1013" s="57"/>
      <c r="O1013" s="57"/>
    </row>
    <row r="1014" spans="14:15" x14ac:dyDescent="0.25">
      <c r="N1014" s="57"/>
      <c r="O1014" s="57"/>
    </row>
    <row r="1015" spans="14:15" x14ac:dyDescent="0.25">
      <c r="N1015" s="57"/>
      <c r="O1015" s="57"/>
    </row>
    <row r="1016" spans="14:15" x14ac:dyDescent="0.25">
      <c r="N1016" s="57"/>
      <c r="O1016" s="57"/>
    </row>
    <row r="1017" spans="14:15" x14ac:dyDescent="0.25">
      <c r="N1017" s="57"/>
      <c r="O1017" s="57"/>
    </row>
    <row r="1018" spans="14:15" x14ac:dyDescent="0.25">
      <c r="N1018" s="57"/>
      <c r="O1018" s="57"/>
    </row>
    <row r="1019" spans="14:15" x14ac:dyDescent="0.25">
      <c r="N1019" s="57"/>
      <c r="O1019" s="57"/>
    </row>
    <row r="1020" spans="14:15" x14ac:dyDescent="0.25">
      <c r="N1020" s="57"/>
      <c r="O1020" s="57"/>
    </row>
    <row r="1021" spans="14:15" x14ac:dyDescent="0.25">
      <c r="N1021" s="57"/>
      <c r="O1021" s="57"/>
    </row>
    <row r="1022" spans="14:15" x14ac:dyDescent="0.25">
      <c r="N1022" s="57"/>
      <c r="O1022" s="57"/>
    </row>
    <row r="1023" spans="14:15" x14ac:dyDescent="0.25">
      <c r="N1023" s="57"/>
      <c r="O1023" s="57"/>
    </row>
    <row r="1024" spans="14:15" x14ac:dyDescent="0.25">
      <c r="N1024" s="57"/>
      <c r="O1024" s="57"/>
    </row>
    <row r="1025" spans="14:15" x14ac:dyDescent="0.25">
      <c r="N1025" s="57"/>
      <c r="O1025" s="57"/>
    </row>
    <row r="1026" spans="14:15" x14ac:dyDescent="0.25">
      <c r="N1026" s="57"/>
      <c r="O1026" s="57"/>
    </row>
    <row r="1027" spans="14:15" x14ac:dyDescent="0.25">
      <c r="N1027" s="57"/>
      <c r="O1027" s="57"/>
    </row>
    <row r="1028" spans="14:15" x14ac:dyDescent="0.25">
      <c r="N1028" s="57"/>
      <c r="O1028" s="57"/>
    </row>
    <row r="1029" spans="14:15" x14ac:dyDescent="0.25">
      <c r="N1029" s="57"/>
      <c r="O1029" s="57"/>
    </row>
    <row r="1030" spans="14:15" x14ac:dyDescent="0.25">
      <c r="N1030" s="57"/>
      <c r="O1030" s="57"/>
    </row>
    <row r="1031" spans="14:15" x14ac:dyDescent="0.25">
      <c r="N1031" s="57"/>
      <c r="O1031" s="57"/>
    </row>
    <row r="1032" spans="14:15" x14ac:dyDescent="0.25">
      <c r="N1032" s="57"/>
      <c r="O1032" s="57"/>
    </row>
    <row r="1033" spans="14:15" x14ac:dyDescent="0.25">
      <c r="N1033" s="57"/>
      <c r="O1033" s="57"/>
    </row>
    <row r="1034" spans="14:15" x14ac:dyDescent="0.25">
      <c r="N1034" s="57"/>
      <c r="O1034" s="57"/>
    </row>
    <row r="1035" spans="14:15" x14ac:dyDescent="0.25">
      <c r="N1035" s="57"/>
      <c r="O1035" s="57"/>
    </row>
    <row r="1036" spans="14:15" x14ac:dyDescent="0.25">
      <c r="N1036" s="57"/>
      <c r="O1036" s="57"/>
    </row>
    <row r="1037" spans="14:15" x14ac:dyDescent="0.25">
      <c r="N1037" s="57"/>
      <c r="O1037" s="57"/>
    </row>
    <row r="1038" spans="14:15" x14ac:dyDescent="0.25">
      <c r="N1038" s="57"/>
      <c r="O1038" s="57"/>
    </row>
    <row r="1039" spans="14:15" x14ac:dyDescent="0.25">
      <c r="N1039" s="57"/>
      <c r="O1039" s="57"/>
    </row>
    <row r="1040" spans="14:15" x14ac:dyDescent="0.25">
      <c r="N1040" s="57"/>
      <c r="O1040" s="57"/>
    </row>
    <row r="1041" spans="14:15" x14ac:dyDescent="0.25">
      <c r="N1041" s="57"/>
      <c r="O1041" s="57"/>
    </row>
    <row r="1042" spans="14:15" x14ac:dyDescent="0.25">
      <c r="N1042" s="57"/>
      <c r="O1042" s="57"/>
    </row>
    <row r="1043" spans="14:15" x14ac:dyDescent="0.25">
      <c r="N1043" s="57"/>
      <c r="O1043" s="57"/>
    </row>
    <row r="1044" spans="14:15" x14ac:dyDescent="0.25">
      <c r="N1044" s="57"/>
      <c r="O1044" s="57"/>
    </row>
    <row r="1045" spans="14:15" x14ac:dyDescent="0.25">
      <c r="N1045" s="57"/>
      <c r="O1045" s="57"/>
    </row>
    <row r="1046" spans="14:15" x14ac:dyDescent="0.25">
      <c r="N1046" s="57"/>
      <c r="O1046" s="57"/>
    </row>
    <row r="1047" spans="14:15" x14ac:dyDescent="0.25">
      <c r="N1047" s="57"/>
      <c r="O1047" s="57"/>
    </row>
    <row r="1048" spans="14:15" x14ac:dyDescent="0.25">
      <c r="N1048" s="57"/>
      <c r="O1048" s="57"/>
    </row>
    <row r="1049" spans="14:15" x14ac:dyDescent="0.25">
      <c r="N1049" s="57"/>
      <c r="O1049" s="57"/>
    </row>
    <row r="1050" spans="14:15" x14ac:dyDescent="0.25">
      <c r="N1050" s="57"/>
      <c r="O1050" s="57"/>
    </row>
    <row r="1051" spans="14:15" x14ac:dyDescent="0.25">
      <c r="N1051" s="57"/>
      <c r="O1051" s="57"/>
    </row>
    <row r="1052" spans="14:15" x14ac:dyDescent="0.25">
      <c r="N1052" s="57"/>
      <c r="O1052" s="57"/>
    </row>
    <row r="1053" spans="14:15" x14ac:dyDescent="0.25">
      <c r="N1053" s="57"/>
      <c r="O1053" s="57"/>
    </row>
    <row r="1054" spans="14:15" x14ac:dyDescent="0.25">
      <c r="N1054" s="57"/>
      <c r="O1054" s="57"/>
    </row>
    <row r="1055" spans="14:15" x14ac:dyDescent="0.25">
      <c r="N1055" s="57"/>
      <c r="O1055" s="57"/>
    </row>
    <row r="1056" spans="14:15" x14ac:dyDescent="0.25">
      <c r="N1056" s="57"/>
      <c r="O1056" s="57"/>
    </row>
    <row r="1057" spans="14:15" x14ac:dyDescent="0.25">
      <c r="N1057" s="57"/>
      <c r="O1057" s="57"/>
    </row>
    <row r="1058" spans="14:15" x14ac:dyDescent="0.25">
      <c r="N1058" s="57"/>
      <c r="O1058" s="57"/>
    </row>
    <row r="1059" spans="14:15" x14ac:dyDescent="0.25">
      <c r="N1059" s="57"/>
      <c r="O1059" s="57"/>
    </row>
    <row r="1060" spans="14:15" x14ac:dyDescent="0.25">
      <c r="N1060" s="57"/>
      <c r="O1060" s="57"/>
    </row>
    <row r="1061" spans="14:15" x14ac:dyDescent="0.25">
      <c r="N1061" s="57"/>
      <c r="O1061" s="57"/>
    </row>
    <row r="1062" spans="14:15" x14ac:dyDescent="0.25">
      <c r="N1062" s="57"/>
      <c r="O1062" s="57"/>
    </row>
    <row r="1063" spans="14:15" x14ac:dyDescent="0.25">
      <c r="N1063" s="57"/>
      <c r="O1063" s="57"/>
    </row>
    <row r="1064" spans="14:15" x14ac:dyDescent="0.25">
      <c r="N1064" s="57"/>
      <c r="O1064" s="57"/>
    </row>
    <row r="1065" spans="14:15" x14ac:dyDescent="0.25">
      <c r="N1065" s="57"/>
      <c r="O1065" s="57"/>
    </row>
    <row r="1066" spans="14:15" x14ac:dyDescent="0.25">
      <c r="N1066" s="57"/>
      <c r="O1066" s="57"/>
    </row>
    <row r="1067" spans="14:15" x14ac:dyDescent="0.25">
      <c r="N1067" s="57"/>
      <c r="O1067" s="57"/>
    </row>
    <row r="1068" spans="14:15" x14ac:dyDescent="0.25">
      <c r="N1068" s="57"/>
      <c r="O1068" s="57"/>
    </row>
    <row r="1069" spans="14:15" x14ac:dyDescent="0.25">
      <c r="N1069" s="57"/>
      <c r="O1069" s="57"/>
    </row>
    <row r="1070" spans="14:15" x14ac:dyDescent="0.25">
      <c r="N1070" s="57"/>
      <c r="O1070" s="57"/>
    </row>
    <row r="1071" spans="14:15" x14ac:dyDescent="0.25">
      <c r="N1071" s="57"/>
      <c r="O1071" s="57"/>
    </row>
    <row r="1072" spans="14:15" x14ac:dyDescent="0.25">
      <c r="N1072" s="57"/>
      <c r="O1072" s="57"/>
    </row>
    <row r="1073" spans="14:15" x14ac:dyDescent="0.25">
      <c r="N1073" s="57"/>
      <c r="O1073" s="57"/>
    </row>
    <row r="1074" spans="14:15" x14ac:dyDescent="0.25">
      <c r="N1074" s="57"/>
      <c r="O1074" s="57"/>
    </row>
    <row r="1075" spans="14:15" x14ac:dyDescent="0.25">
      <c r="N1075" s="57"/>
      <c r="O1075" s="57"/>
    </row>
    <row r="1076" spans="14:15" x14ac:dyDescent="0.25">
      <c r="N1076" s="57"/>
      <c r="O1076" s="57"/>
    </row>
    <row r="1077" spans="14:15" x14ac:dyDescent="0.25">
      <c r="N1077" s="57"/>
      <c r="O1077" s="57"/>
    </row>
    <row r="1078" spans="14:15" x14ac:dyDescent="0.25">
      <c r="N1078" s="57"/>
      <c r="O1078" s="57"/>
    </row>
    <row r="1079" spans="14:15" x14ac:dyDescent="0.25">
      <c r="N1079" s="57"/>
      <c r="O1079" s="57"/>
    </row>
    <row r="1080" spans="14:15" x14ac:dyDescent="0.25">
      <c r="N1080" s="57"/>
      <c r="O1080" s="57"/>
    </row>
    <row r="1081" spans="14:15" x14ac:dyDescent="0.25">
      <c r="N1081" s="57"/>
      <c r="O1081" s="57"/>
    </row>
    <row r="1082" spans="14:15" x14ac:dyDescent="0.25">
      <c r="N1082" s="57"/>
      <c r="O1082" s="57"/>
    </row>
    <row r="1083" spans="14:15" x14ac:dyDescent="0.25">
      <c r="N1083" s="57"/>
      <c r="O1083" s="57"/>
    </row>
    <row r="1084" spans="14:15" x14ac:dyDescent="0.25">
      <c r="N1084" s="57"/>
      <c r="O1084" s="57"/>
    </row>
    <row r="1085" spans="14:15" x14ac:dyDescent="0.25">
      <c r="N1085" s="57"/>
      <c r="O1085" s="57"/>
    </row>
    <row r="1086" spans="14:15" x14ac:dyDescent="0.25">
      <c r="N1086" s="57"/>
      <c r="O1086" s="57"/>
    </row>
    <row r="1087" spans="14:15" x14ac:dyDescent="0.25">
      <c r="N1087" s="57"/>
      <c r="O1087" s="57"/>
    </row>
    <row r="1088" spans="14:15" x14ac:dyDescent="0.25">
      <c r="N1088" s="57"/>
      <c r="O1088" s="57"/>
    </row>
    <row r="1089" spans="14:15" x14ac:dyDescent="0.25">
      <c r="N1089" s="57"/>
      <c r="O1089" s="57"/>
    </row>
    <row r="1090" spans="14:15" x14ac:dyDescent="0.25">
      <c r="N1090" s="57"/>
      <c r="O1090" s="57"/>
    </row>
    <row r="1091" spans="14:15" x14ac:dyDescent="0.25">
      <c r="N1091" s="57"/>
      <c r="O1091" s="57"/>
    </row>
    <row r="1092" spans="14:15" x14ac:dyDescent="0.25">
      <c r="N1092" s="57"/>
      <c r="O1092" s="57"/>
    </row>
    <row r="1093" spans="14:15" x14ac:dyDescent="0.25">
      <c r="N1093" s="57"/>
      <c r="O1093" s="57"/>
    </row>
    <row r="1094" spans="14:15" x14ac:dyDescent="0.25">
      <c r="N1094" s="57"/>
      <c r="O1094" s="57"/>
    </row>
    <row r="1095" spans="14:15" x14ac:dyDescent="0.25">
      <c r="N1095" s="57"/>
      <c r="O1095" s="57"/>
    </row>
    <row r="1096" spans="14:15" x14ac:dyDescent="0.25">
      <c r="N1096" s="57"/>
      <c r="O1096" s="57"/>
    </row>
    <row r="1097" spans="14:15" x14ac:dyDescent="0.25">
      <c r="N1097" s="57"/>
      <c r="O1097" s="57"/>
    </row>
    <row r="1098" spans="14:15" x14ac:dyDescent="0.25">
      <c r="N1098" s="57"/>
      <c r="O1098" s="57"/>
    </row>
    <row r="1099" spans="14:15" x14ac:dyDescent="0.25">
      <c r="N1099" s="57"/>
      <c r="O1099" s="57"/>
    </row>
    <row r="1100" spans="14:15" x14ac:dyDescent="0.25">
      <c r="N1100" s="57"/>
      <c r="O1100" s="57"/>
    </row>
    <row r="1101" spans="14:15" x14ac:dyDescent="0.25">
      <c r="N1101" s="57"/>
      <c r="O1101" s="57"/>
    </row>
    <row r="1102" spans="14:15" x14ac:dyDescent="0.25">
      <c r="N1102" s="57"/>
      <c r="O1102" s="57"/>
    </row>
    <row r="1103" spans="14:15" x14ac:dyDescent="0.25">
      <c r="N1103" s="57"/>
      <c r="O1103" s="57"/>
    </row>
    <row r="1104" spans="14:15" x14ac:dyDescent="0.25">
      <c r="N1104" s="57"/>
      <c r="O1104" s="57"/>
    </row>
    <row r="1105" spans="14:15" x14ac:dyDescent="0.25">
      <c r="N1105" s="57"/>
      <c r="O1105" s="57"/>
    </row>
    <row r="1106" spans="14:15" x14ac:dyDescent="0.25">
      <c r="N1106" s="57"/>
      <c r="O1106" s="57"/>
    </row>
    <row r="1107" spans="14:15" x14ac:dyDescent="0.25">
      <c r="N1107" s="57"/>
      <c r="O1107" s="57"/>
    </row>
    <row r="1108" spans="14:15" x14ac:dyDescent="0.25">
      <c r="N1108" s="57"/>
      <c r="O1108" s="57"/>
    </row>
    <row r="1109" spans="14:15" x14ac:dyDescent="0.25">
      <c r="N1109" s="57"/>
      <c r="O1109" s="57"/>
    </row>
    <row r="1110" spans="14:15" x14ac:dyDescent="0.25">
      <c r="N1110" s="57"/>
      <c r="O1110" s="57"/>
    </row>
    <row r="1111" spans="14:15" x14ac:dyDescent="0.25">
      <c r="N1111" s="57"/>
      <c r="O1111" s="57"/>
    </row>
    <row r="1112" spans="14:15" x14ac:dyDescent="0.25">
      <c r="N1112" s="57"/>
      <c r="O1112" s="57"/>
    </row>
    <row r="1113" spans="14:15" x14ac:dyDescent="0.25">
      <c r="N1113" s="57"/>
      <c r="O1113" s="57"/>
    </row>
    <row r="1114" spans="14:15" x14ac:dyDescent="0.25">
      <c r="N1114" s="57"/>
      <c r="O1114" s="57"/>
    </row>
    <row r="1115" spans="14:15" x14ac:dyDescent="0.25">
      <c r="N1115" s="57"/>
      <c r="O1115" s="57"/>
    </row>
    <row r="1116" spans="14:15" x14ac:dyDescent="0.25">
      <c r="N1116" s="57"/>
      <c r="O1116" s="57"/>
    </row>
    <row r="1117" spans="14:15" x14ac:dyDescent="0.25">
      <c r="N1117" s="57"/>
      <c r="O1117" s="57"/>
    </row>
    <row r="1118" spans="14:15" x14ac:dyDescent="0.25">
      <c r="N1118" s="57"/>
      <c r="O1118" s="57"/>
    </row>
    <row r="1119" spans="14:15" x14ac:dyDescent="0.25">
      <c r="N1119" s="57"/>
      <c r="O1119" s="57"/>
    </row>
    <row r="1120" spans="14:15" x14ac:dyDescent="0.25">
      <c r="N1120" s="57"/>
      <c r="O1120" s="57"/>
    </row>
    <row r="1121" spans="14:15" x14ac:dyDescent="0.25">
      <c r="N1121" s="57"/>
      <c r="O1121" s="57"/>
    </row>
    <row r="1122" spans="14:15" x14ac:dyDescent="0.25">
      <c r="N1122" s="57"/>
      <c r="O1122" s="57"/>
    </row>
    <row r="1123" spans="14:15" x14ac:dyDescent="0.25">
      <c r="N1123" s="57"/>
      <c r="O1123" s="57"/>
    </row>
    <row r="1124" spans="14:15" x14ac:dyDescent="0.25">
      <c r="N1124" s="57"/>
      <c r="O1124" s="57"/>
    </row>
    <row r="1125" spans="14:15" x14ac:dyDescent="0.25">
      <c r="N1125" s="57"/>
      <c r="O1125" s="57"/>
    </row>
    <row r="1126" spans="14:15" x14ac:dyDescent="0.25">
      <c r="N1126" s="57"/>
      <c r="O1126" s="57"/>
    </row>
    <row r="1127" spans="14:15" x14ac:dyDescent="0.25">
      <c r="N1127" s="57"/>
      <c r="O1127" s="57"/>
    </row>
    <row r="1128" spans="14:15" x14ac:dyDescent="0.25">
      <c r="N1128" s="57"/>
      <c r="O1128" s="57"/>
    </row>
    <row r="1129" spans="14:15" x14ac:dyDescent="0.25">
      <c r="N1129" s="57"/>
      <c r="O1129" s="57"/>
    </row>
    <row r="1130" spans="14:15" x14ac:dyDescent="0.25">
      <c r="N1130" s="57"/>
      <c r="O1130" s="57"/>
    </row>
    <row r="1131" spans="14:15" x14ac:dyDescent="0.25">
      <c r="N1131" s="57"/>
      <c r="O1131" s="57"/>
    </row>
    <row r="1132" spans="14:15" x14ac:dyDescent="0.25">
      <c r="N1132" s="57"/>
      <c r="O1132" s="57"/>
    </row>
    <row r="1133" spans="14:15" x14ac:dyDescent="0.25">
      <c r="N1133" s="57"/>
      <c r="O1133" s="57"/>
    </row>
    <row r="1134" spans="14:15" x14ac:dyDescent="0.25">
      <c r="N1134" s="57"/>
      <c r="O1134" s="57"/>
    </row>
    <row r="1135" spans="14:15" x14ac:dyDescent="0.25">
      <c r="N1135" s="57"/>
      <c r="O1135" s="57"/>
    </row>
    <row r="1136" spans="14:15" x14ac:dyDescent="0.25">
      <c r="N1136" s="57"/>
      <c r="O1136" s="57"/>
    </row>
    <row r="1137" spans="14:15" x14ac:dyDescent="0.25">
      <c r="N1137" s="57"/>
      <c r="O1137" s="57"/>
    </row>
    <row r="1138" spans="14:15" x14ac:dyDescent="0.25">
      <c r="N1138" s="57"/>
      <c r="O1138" s="57"/>
    </row>
    <row r="1139" spans="14:15" x14ac:dyDescent="0.25">
      <c r="N1139" s="57"/>
      <c r="O1139" s="57"/>
    </row>
    <row r="1140" spans="14:15" x14ac:dyDescent="0.25">
      <c r="N1140" s="57"/>
      <c r="O1140" s="57"/>
    </row>
    <row r="1141" spans="14:15" x14ac:dyDescent="0.25">
      <c r="N1141" s="57"/>
      <c r="O1141" s="57"/>
    </row>
    <row r="1142" spans="14:15" x14ac:dyDescent="0.25">
      <c r="N1142" s="57"/>
      <c r="O1142" s="57"/>
    </row>
    <row r="1143" spans="14:15" x14ac:dyDescent="0.25">
      <c r="N1143" s="57"/>
      <c r="O1143" s="57"/>
    </row>
    <row r="1144" spans="14:15" x14ac:dyDescent="0.25">
      <c r="N1144" s="57"/>
      <c r="O1144" s="57"/>
    </row>
    <row r="1145" spans="14:15" x14ac:dyDescent="0.25">
      <c r="N1145" s="57"/>
      <c r="O1145" s="57"/>
    </row>
    <row r="1146" spans="14:15" x14ac:dyDescent="0.25">
      <c r="N1146" s="57"/>
      <c r="O1146" s="57"/>
    </row>
    <row r="1147" spans="14:15" x14ac:dyDescent="0.25">
      <c r="N1147" s="57"/>
      <c r="O1147" s="57"/>
    </row>
    <row r="1148" spans="14:15" x14ac:dyDescent="0.25">
      <c r="N1148" s="57"/>
      <c r="O1148" s="57"/>
    </row>
    <row r="1149" spans="14:15" x14ac:dyDescent="0.25">
      <c r="N1149" s="57"/>
      <c r="O1149" s="57"/>
    </row>
    <row r="1150" spans="14:15" x14ac:dyDescent="0.25">
      <c r="N1150" s="57"/>
      <c r="O1150" s="57"/>
    </row>
    <row r="1151" spans="14:15" x14ac:dyDescent="0.25">
      <c r="N1151" s="57"/>
      <c r="O1151" s="57"/>
    </row>
    <row r="1152" spans="14:15" x14ac:dyDescent="0.25">
      <c r="N1152" s="57"/>
      <c r="O1152" s="57"/>
    </row>
    <row r="1153" spans="14:15" x14ac:dyDescent="0.25">
      <c r="N1153" s="57"/>
      <c r="O1153" s="57"/>
    </row>
    <row r="1154" spans="14:15" x14ac:dyDescent="0.25">
      <c r="N1154" s="57"/>
      <c r="O1154" s="57"/>
    </row>
    <row r="1155" spans="14:15" x14ac:dyDescent="0.25">
      <c r="N1155" s="57"/>
      <c r="O1155" s="57"/>
    </row>
    <row r="1156" spans="14:15" x14ac:dyDescent="0.25">
      <c r="N1156" s="57"/>
      <c r="O1156" s="57"/>
    </row>
    <row r="1157" spans="14:15" x14ac:dyDescent="0.25">
      <c r="N1157" s="57"/>
      <c r="O1157" s="57"/>
    </row>
    <row r="1158" spans="14:15" x14ac:dyDescent="0.25">
      <c r="N1158" s="57"/>
      <c r="O1158" s="57"/>
    </row>
    <row r="1159" spans="14:15" x14ac:dyDescent="0.25">
      <c r="N1159" s="57"/>
      <c r="O1159" s="57"/>
    </row>
    <row r="1160" spans="14:15" x14ac:dyDescent="0.25">
      <c r="N1160" s="57"/>
      <c r="O1160" s="57"/>
    </row>
    <row r="1161" spans="14:15" x14ac:dyDescent="0.25">
      <c r="N1161" s="57"/>
      <c r="O1161" s="57"/>
    </row>
    <row r="1162" spans="14:15" x14ac:dyDescent="0.25">
      <c r="N1162" s="57"/>
      <c r="O1162" s="57"/>
    </row>
    <row r="1163" spans="14:15" x14ac:dyDescent="0.25">
      <c r="N1163" s="57"/>
      <c r="O1163" s="57"/>
    </row>
    <row r="1164" spans="14:15" x14ac:dyDescent="0.25">
      <c r="N1164" s="57"/>
      <c r="O1164" s="57"/>
    </row>
    <row r="1165" spans="14:15" x14ac:dyDescent="0.25">
      <c r="N1165" s="57"/>
      <c r="O1165" s="57"/>
    </row>
    <row r="1166" spans="14:15" x14ac:dyDescent="0.25">
      <c r="N1166" s="57"/>
      <c r="O1166" s="57"/>
    </row>
    <row r="1167" spans="14:15" x14ac:dyDescent="0.25">
      <c r="N1167" s="57"/>
      <c r="O1167" s="57"/>
    </row>
    <row r="1168" spans="14:15" x14ac:dyDescent="0.25">
      <c r="N1168" s="57"/>
      <c r="O1168" s="57"/>
    </row>
    <row r="1169" spans="14:15" x14ac:dyDescent="0.25">
      <c r="N1169" s="57"/>
      <c r="O1169" s="57"/>
    </row>
    <row r="1170" spans="14:15" x14ac:dyDescent="0.25">
      <c r="N1170" s="57"/>
      <c r="O1170" s="57"/>
    </row>
    <row r="1171" spans="14:15" x14ac:dyDescent="0.25">
      <c r="N1171" s="57"/>
      <c r="O1171" s="57"/>
    </row>
    <row r="1172" spans="14:15" x14ac:dyDescent="0.25">
      <c r="N1172" s="57"/>
      <c r="O1172" s="57"/>
    </row>
    <row r="1173" spans="14:15" x14ac:dyDescent="0.25">
      <c r="N1173" s="57"/>
      <c r="O1173" s="57"/>
    </row>
    <row r="1174" spans="14:15" x14ac:dyDescent="0.25">
      <c r="N1174" s="57"/>
      <c r="O1174" s="57"/>
    </row>
    <row r="1175" spans="14:15" x14ac:dyDescent="0.25">
      <c r="N1175" s="57"/>
      <c r="O1175" s="57"/>
    </row>
    <row r="1176" spans="14:15" x14ac:dyDescent="0.25">
      <c r="N1176" s="57"/>
      <c r="O1176" s="57"/>
    </row>
    <row r="1177" spans="14:15" x14ac:dyDescent="0.25">
      <c r="N1177" s="57"/>
      <c r="O1177" s="57"/>
    </row>
    <row r="1178" spans="14:15" x14ac:dyDescent="0.25">
      <c r="N1178" s="57"/>
      <c r="O1178" s="57"/>
    </row>
    <row r="1179" spans="14:15" x14ac:dyDescent="0.25">
      <c r="N1179" s="57"/>
      <c r="O1179" s="57"/>
    </row>
    <row r="1180" spans="14:15" x14ac:dyDescent="0.25">
      <c r="N1180" s="57"/>
      <c r="O1180" s="57"/>
    </row>
    <row r="1181" spans="14:15" x14ac:dyDescent="0.25">
      <c r="N1181" s="57"/>
      <c r="O1181" s="57"/>
    </row>
    <row r="1182" spans="14:15" x14ac:dyDescent="0.25">
      <c r="N1182" s="57"/>
      <c r="O1182" s="57"/>
    </row>
    <row r="1183" spans="14:15" x14ac:dyDescent="0.25">
      <c r="N1183" s="57"/>
      <c r="O1183" s="57"/>
    </row>
    <row r="1184" spans="14:15" x14ac:dyDescent="0.25">
      <c r="N1184" s="57"/>
      <c r="O1184" s="57"/>
    </row>
    <row r="1185" spans="14:15" x14ac:dyDescent="0.25">
      <c r="N1185" s="57"/>
      <c r="O1185" s="57"/>
    </row>
    <row r="1186" spans="14:15" x14ac:dyDescent="0.25">
      <c r="N1186" s="57"/>
      <c r="O1186" s="57"/>
    </row>
    <row r="1187" spans="14:15" x14ac:dyDescent="0.25">
      <c r="N1187" s="57"/>
      <c r="O1187" s="57"/>
    </row>
    <row r="1188" spans="14:15" x14ac:dyDescent="0.25">
      <c r="N1188" s="57"/>
      <c r="O1188" s="57"/>
    </row>
    <row r="1189" spans="14:15" x14ac:dyDescent="0.25">
      <c r="N1189" s="57"/>
      <c r="O1189" s="57"/>
    </row>
    <row r="1190" spans="14:15" x14ac:dyDescent="0.25">
      <c r="N1190" s="57"/>
      <c r="O1190" s="57"/>
    </row>
    <row r="1191" spans="14:15" x14ac:dyDescent="0.25">
      <c r="N1191" s="57"/>
      <c r="O1191" s="57"/>
    </row>
    <row r="1192" spans="14:15" x14ac:dyDescent="0.25">
      <c r="N1192" s="57"/>
      <c r="O1192" s="57"/>
    </row>
    <row r="1193" spans="14:15" x14ac:dyDescent="0.25">
      <c r="N1193" s="57"/>
      <c r="O1193" s="57"/>
    </row>
    <row r="1194" spans="14:15" x14ac:dyDescent="0.25">
      <c r="N1194" s="57"/>
      <c r="O1194" s="57"/>
    </row>
    <row r="1195" spans="14:15" x14ac:dyDescent="0.25">
      <c r="N1195" s="57"/>
      <c r="O1195" s="57"/>
    </row>
    <row r="1196" spans="14:15" x14ac:dyDescent="0.25">
      <c r="N1196" s="57"/>
      <c r="O1196" s="57"/>
    </row>
    <row r="1197" spans="14:15" x14ac:dyDescent="0.25">
      <c r="N1197" s="57"/>
      <c r="O1197" s="57"/>
    </row>
    <row r="1198" spans="14:15" x14ac:dyDescent="0.25">
      <c r="N1198" s="57"/>
      <c r="O1198" s="57"/>
    </row>
    <row r="1199" spans="14:15" x14ac:dyDescent="0.25">
      <c r="N1199" s="57"/>
      <c r="O1199" s="57"/>
    </row>
    <row r="1200" spans="14:15" x14ac:dyDescent="0.25">
      <c r="N1200" s="57"/>
      <c r="O1200" s="57"/>
    </row>
    <row r="1201" spans="14:15" x14ac:dyDescent="0.25">
      <c r="N1201" s="57"/>
      <c r="O1201" s="57"/>
    </row>
    <row r="1202" spans="14:15" x14ac:dyDescent="0.25">
      <c r="N1202" s="57"/>
      <c r="O1202" s="57"/>
    </row>
    <row r="1203" spans="14:15" x14ac:dyDescent="0.25">
      <c r="N1203" s="57"/>
      <c r="O1203" s="57"/>
    </row>
    <row r="1204" spans="14:15" x14ac:dyDescent="0.25">
      <c r="N1204" s="57"/>
      <c r="O1204" s="57"/>
    </row>
    <row r="1205" spans="14:15" x14ac:dyDescent="0.25">
      <c r="N1205" s="57"/>
      <c r="O1205" s="57"/>
    </row>
    <row r="1206" spans="14:15" x14ac:dyDescent="0.25">
      <c r="N1206" s="57"/>
      <c r="O1206" s="57"/>
    </row>
    <row r="1207" spans="14:15" x14ac:dyDescent="0.25">
      <c r="N1207" s="57"/>
      <c r="O1207" s="57"/>
    </row>
    <row r="1208" spans="14:15" x14ac:dyDescent="0.25">
      <c r="N1208" s="57"/>
      <c r="O1208" s="57"/>
    </row>
    <row r="1209" spans="14:15" x14ac:dyDescent="0.25">
      <c r="N1209" s="57"/>
      <c r="O1209" s="57"/>
    </row>
    <row r="1210" spans="14:15" x14ac:dyDescent="0.25">
      <c r="N1210" s="57"/>
      <c r="O1210" s="57"/>
    </row>
    <row r="1211" spans="14:15" x14ac:dyDescent="0.25">
      <c r="N1211" s="57"/>
      <c r="O1211" s="57"/>
    </row>
    <row r="1212" spans="14:15" x14ac:dyDescent="0.25">
      <c r="N1212" s="57"/>
      <c r="O1212" s="57"/>
    </row>
    <row r="1213" spans="14:15" x14ac:dyDescent="0.25">
      <c r="N1213" s="57"/>
      <c r="O1213" s="57"/>
    </row>
    <row r="1214" spans="14:15" x14ac:dyDescent="0.25">
      <c r="N1214" s="57"/>
      <c r="O1214" s="57"/>
    </row>
    <row r="1215" spans="14:15" x14ac:dyDescent="0.25">
      <c r="N1215" s="57"/>
      <c r="O1215" s="57"/>
    </row>
    <row r="1216" spans="14:15" x14ac:dyDescent="0.25">
      <c r="N1216" s="57"/>
      <c r="O1216" s="57"/>
    </row>
    <row r="1217" spans="14:15" x14ac:dyDescent="0.25">
      <c r="N1217" s="57"/>
      <c r="O1217" s="57"/>
    </row>
    <row r="1218" spans="14:15" x14ac:dyDescent="0.25">
      <c r="N1218" s="57"/>
      <c r="O1218" s="57"/>
    </row>
    <row r="1219" spans="14:15" x14ac:dyDescent="0.25">
      <c r="N1219" s="57"/>
      <c r="O1219" s="57"/>
    </row>
    <row r="1220" spans="14:15" x14ac:dyDescent="0.25">
      <c r="N1220" s="57"/>
      <c r="O1220" s="57"/>
    </row>
    <row r="1221" spans="14:15" x14ac:dyDescent="0.25">
      <c r="N1221" s="57"/>
      <c r="O1221" s="57"/>
    </row>
    <row r="1222" spans="14:15" x14ac:dyDescent="0.25">
      <c r="N1222" s="57"/>
      <c r="O1222" s="57"/>
    </row>
    <row r="1223" spans="14:15" x14ac:dyDescent="0.25">
      <c r="N1223" s="57"/>
      <c r="O1223" s="57"/>
    </row>
    <row r="1224" spans="14:15" x14ac:dyDescent="0.25">
      <c r="N1224" s="57"/>
      <c r="O1224" s="57"/>
    </row>
    <row r="1225" spans="14:15" x14ac:dyDescent="0.25">
      <c r="N1225" s="57"/>
      <c r="O1225" s="57"/>
    </row>
    <row r="1226" spans="14:15" x14ac:dyDescent="0.25">
      <c r="N1226" s="57"/>
      <c r="O1226" s="57"/>
    </row>
    <row r="1227" spans="14:15" x14ac:dyDescent="0.25">
      <c r="N1227" s="57"/>
      <c r="O1227" s="57"/>
    </row>
    <row r="1228" spans="14:15" x14ac:dyDescent="0.25">
      <c r="N1228" s="57"/>
      <c r="O1228" s="57"/>
    </row>
    <row r="1229" spans="14:15" x14ac:dyDescent="0.25">
      <c r="N1229" s="57"/>
      <c r="O1229" s="57"/>
    </row>
    <row r="1230" spans="14:15" x14ac:dyDescent="0.25">
      <c r="N1230" s="57"/>
      <c r="O1230" s="57"/>
    </row>
    <row r="1231" spans="14:15" x14ac:dyDescent="0.25">
      <c r="N1231" s="57"/>
      <c r="O1231" s="57"/>
    </row>
    <row r="1232" spans="14:15" x14ac:dyDescent="0.25">
      <c r="N1232" s="57"/>
      <c r="O1232" s="57"/>
    </row>
    <row r="1233" spans="14:15" x14ac:dyDescent="0.25">
      <c r="N1233" s="57"/>
      <c r="O1233" s="57"/>
    </row>
    <row r="1234" spans="14:15" x14ac:dyDescent="0.25">
      <c r="N1234" s="57"/>
      <c r="O1234" s="57"/>
    </row>
    <row r="1235" spans="14:15" x14ac:dyDescent="0.25">
      <c r="N1235" s="57"/>
      <c r="O1235" s="57"/>
    </row>
    <row r="1236" spans="14:15" x14ac:dyDescent="0.25">
      <c r="N1236" s="57"/>
      <c r="O1236" s="57"/>
    </row>
    <row r="1237" spans="14:15" x14ac:dyDescent="0.25">
      <c r="N1237" s="57"/>
      <c r="O1237" s="57"/>
    </row>
    <row r="1238" spans="14:15" x14ac:dyDescent="0.25">
      <c r="N1238" s="57"/>
      <c r="O1238" s="57"/>
    </row>
    <row r="1239" spans="14:15" x14ac:dyDescent="0.25">
      <c r="N1239" s="57"/>
      <c r="O1239" s="57"/>
    </row>
    <row r="1240" spans="14:15" x14ac:dyDescent="0.25">
      <c r="N1240" s="57"/>
      <c r="O1240" s="57"/>
    </row>
    <row r="1241" spans="14:15" x14ac:dyDescent="0.25">
      <c r="N1241" s="57"/>
      <c r="O1241" s="57"/>
    </row>
    <row r="1242" spans="14:15" x14ac:dyDescent="0.25">
      <c r="N1242" s="57"/>
      <c r="O1242" s="57"/>
    </row>
    <row r="1243" spans="14:15" x14ac:dyDescent="0.25">
      <c r="N1243" s="57"/>
      <c r="O1243" s="57"/>
    </row>
    <row r="1244" spans="14:15" x14ac:dyDescent="0.25">
      <c r="N1244" s="57"/>
      <c r="O1244" s="57"/>
    </row>
    <row r="1245" spans="14:15" x14ac:dyDescent="0.25">
      <c r="N1245" s="57"/>
      <c r="O1245" s="57"/>
    </row>
    <row r="1246" spans="14:15" x14ac:dyDescent="0.25">
      <c r="N1246" s="57"/>
      <c r="O1246" s="57"/>
    </row>
    <row r="1247" spans="14:15" x14ac:dyDescent="0.25">
      <c r="N1247" s="57"/>
      <c r="O1247" s="57"/>
    </row>
    <row r="1248" spans="14:15" x14ac:dyDescent="0.25">
      <c r="N1248" s="57"/>
      <c r="O1248" s="57"/>
    </row>
    <row r="1249" spans="14:15" x14ac:dyDescent="0.25">
      <c r="N1249" s="57"/>
      <c r="O1249" s="57"/>
    </row>
    <row r="1250" spans="14:15" x14ac:dyDescent="0.25">
      <c r="N1250" s="57"/>
      <c r="O1250" s="57"/>
    </row>
    <row r="1251" spans="14:15" x14ac:dyDescent="0.25">
      <c r="N1251" s="57"/>
      <c r="O1251" s="57"/>
    </row>
    <row r="1252" spans="14:15" x14ac:dyDescent="0.25">
      <c r="N1252" s="57"/>
      <c r="O1252" s="57"/>
    </row>
    <row r="1253" spans="14:15" x14ac:dyDescent="0.25">
      <c r="N1253" s="57"/>
      <c r="O1253" s="57"/>
    </row>
    <row r="1254" spans="14:15" x14ac:dyDescent="0.25">
      <c r="N1254" s="57"/>
      <c r="O1254" s="57"/>
    </row>
    <row r="1255" spans="14:15" x14ac:dyDescent="0.25">
      <c r="N1255" s="57"/>
      <c r="O1255" s="57"/>
    </row>
    <row r="1256" spans="14:15" x14ac:dyDescent="0.25">
      <c r="N1256" s="57"/>
      <c r="O1256" s="57"/>
    </row>
    <row r="1257" spans="14:15" x14ac:dyDescent="0.25">
      <c r="N1257" s="57"/>
      <c r="O1257" s="57"/>
    </row>
    <row r="1258" spans="14:15" x14ac:dyDescent="0.25">
      <c r="N1258" s="57"/>
      <c r="O1258" s="57"/>
    </row>
    <row r="1259" spans="14:15" x14ac:dyDescent="0.25">
      <c r="N1259" s="57"/>
      <c r="O1259" s="57"/>
    </row>
    <row r="1260" spans="14:15" x14ac:dyDescent="0.25">
      <c r="N1260" s="57"/>
      <c r="O1260" s="57"/>
    </row>
    <row r="1261" spans="14:15" x14ac:dyDescent="0.25">
      <c r="N1261" s="57"/>
      <c r="O1261" s="57"/>
    </row>
    <row r="1262" spans="14:15" x14ac:dyDescent="0.25">
      <c r="N1262" s="57"/>
      <c r="O1262" s="57"/>
    </row>
    <row r="1263" spans="14:15" x14ac:dyDescent="0.25">
      <c r="N1263" s="57"/>
      <c r="O1263" s="57"/>
    </row>
    <row r="1264" spans="14:15" x14ac:dyDescent="0.25">
      <c r="N1264" s="57"/>
      <c r="O1264" s="57"/>
    </row>
    <row r="1265" spans="14:15" x14ac:dyDescent="0.25">
      <c r="N1265" s="57"/>
      <c r="O1265" s="57"/>
    </row>
    <row r="1266" spans="14:15" x14ac:dyDescent="0.25">
      <c r="N1266" s="57"/>
      <c r="O1266" s="57"/>
    </row>
    <row r="1267" spans="14:15" x14ac:dyDescent="0.25">
      <c r="N1267" s="57"/>
      <c r="O1267" s="57"/>
    </row>
    <row r="1268" spans="14:15" x14ac:dyDescent="0.25">
      <c r="N1268" s="57"/>
      <c r="O1268" s="57"/>
    </row>
    <row r="1269" spans="14:15" x14ac:dyDescent="0.25">
      <c r="N1269" s="57"/>
      <c r="O1269" s="57"/>
    </row>
    <row r="1270" spans="14:15" x14ac:dyDescent="0.25">
      <c r="N1270" s="57"/>
      <c r="O1270" s="57"/>
    </row>
    <row r="1271" spans="14:15" x14ac:dyDescent="0.25">
      <c r="N1271" s="57"/>
      <c r="O1271" s="57"/>
    </row>
    <row r="1272" spans="14:15" x14ac:dyDescent="0.25">
      <c r="N1272" s="57"/>
      <c r="O1272" s="57"/>
    </row>
    <row r="1273" spans="14:15" x14ac:dyDescent="0.25">
      <c r="N1273" s="57"/>
      <c r="O1273" s="57"/>
    </row>
    <row r="1274" spans="14:15" x14ac:dyDescent="0.25">
      <c r="N1274" s="57"/>
      <c r="O1274" s="57"/>
    </row>
    <row r="1275" spans="14:15" x14ac:dyDescent="0.25">
      <c r="N1275" s="57"/>
      <c r="O1275" s="57"/>
    </row>
    <row r="1276" spans="14:15" x14ac:dyDescent="0.25">
      <c r="N1276" s="57"/>
      <c r="O1276" s="57"/>
    </row>
    <row r="1277" spans="14:15" x14ac:dyDescent="0.25">
      <c r="N1277" s="57"/>
      <c r="O1277" s="57"/>
    </row>
    <row r="1278" spans="14:15" x14ac:dyDescent="0.25">
      <c r="N1278" s="57"/>
      <c r="O1278" s="57"/>
    </row>
    <row r="1279" spans="14:15" x14ac:dyDescent="0.25">
      <c r="N1279" s="57"/>
      <c r="O1279" s="57"/>
    </row>
    <row r="1280" spans="14:15" x14ac:dyDescent="0.25">
      <c r="N1280" s="57"/>
      <c r="O1280" s="57"/>
    </row>
    <row r="1281" spans="14:15" x14ac:dyDescent="0.25">
      <c r="N1281" s="57"/>
      <c r="O1281" s="57"/>
    </row>
    <row r="1282" spans="14:15" x14ac:dyDescent="0.25">
      <c r="N1282" s="57"/>
      <c r="O1282" s="57"/>
    </row>
    <row r="1283" spans="14:15" x14ac:dyDescent="0.25">
      <c r="N1283" s="57"/>
      <c r="O1283" s="57"/>
    </row>
    <row r="1284" spans="14:15" x14ac:dyDescent="0.25">
      <c r="N1284" s="57"/>
      <c r="O1284" s="57"/>
    </row>
    <row r="1285" spans="14:15" x14ac:dyDescent="0.25">
      <c r="N1285" s="57"/>
      <c r="O1285" s="57"/>
    </row>
    <row r="1286" spans="14:15" x14ac:dyDescent="0.25">
      <c r="N1286" s="57"/>
      <c r="O1286" s="57"/>
    </row>
    <row r="1287" spans="14:15" x14ac:dyDescent="0.25">
      <c r="N1287" s="57"/>
      <c r="O1287" s="57"/>
    </row>
    <row r="1288" spans="14:15" x14ac:dyDescent="0.25">
      <c r="N1288" s="57"/>
      <c r="O1288" s="57"/>
    </row>
    <row r="1289" spans="14:15" x14ac:dyDescent="0.25">
      <c r="N1289" s="57"/>
      <c r="O1289" s="57"/>
    </row>
    <row r="1290" spans="14:15" x14ac:dyDescent="0.25">
      <c r="N1290" s="57"/>
      <c r="O1290" s="57"/>
    </row>
    <row r="1291" spans="14:15" x14ac:dyDescent="0.25">
      <c r="N1291" s="57"/>
      <c r="O1291" s="57"/>
    </row>
    <row r="1292" spans="14:15" x14ac:dyDescent="0.25">
      <c r="N1292" s="57"/>
      <c r="O1292" s="57"/>
    </row>
    <row r="1293" spans="14:15" x14ac:dyDescent="0.25">
      <c r="N1293" s="57"/>
      <c r="O1293" s="57"/>
    </row>
    <row r="1294" spans="14:15" x14ac:dyDescent="0.25">
      <c r="N1294" s="57"/>
      <c r="O1294" s="57"/>
    </row>
    <row r="1295" spans="14:15" x14ac:dyDescent="0.25">
      <c r="N1295" s="57"/>
      <c r="O1295" s="57"/>
    </row>
    <row r="1296" spans="14:15" x14ac:dyDescent="0.25">
      <c r="N1296" s="57"/>
      <c r="O1296" s="57"/>
    </row>
    <row r="1297" spans="14:15" x14ac:dyDescent="0.25">
      <c r="N1297" s="57"/>
      <c r="O1297" s="57"/>
    </row>
    <row r="1298" spans="14:15" x14ac:dyDescent="0.25">
      <c r="N1298" s="57"/>
      <c r="O1298" s="57"/>
    </row>
    <row r="1299" spans="14:15" x14ac:dyDescent="0.25">
      <c r="N1299" s="57"/>
      <c r="O1299" s="57"/>
    </row>
    <row r="1300" spans="14:15" x14ac:dyDescent="0.25">
      <c r="N1300" s="57"/>
      <c r="O1300" s="57"/>
    </row>
    <row r="1301" spans="14:15" x14ac:dyDescent="0.25">
      <c r="N1301" s="57"/>
      <c r="O1301" s="57"/>
    </row>
    <row r="1302" spans="14:15" x14ac:dyDescent="0.25">
      <c r="N1302" s="57"/>
      <c r="O1302" s="57"/>
    </row>
    <row r="1303" spans="14:15" x14ac:dyDescent="0.25">
      <c r="N1303" s="57"/>
      <c r="O1303" s="57"/>
    </row>
    <row r="1304" spans="14:15" x14ac:dyDescent="0.25">
      <c r="N1304" s="57"/>
      <c r="O1304" s="57"/>
    </row>
    <row r="1305" spans="14:15" x14ac:dyDescent="0.25">
      <c r="N1305" s="57"/>
      <c r="O1305" s="57"/>
    </row>
    <row r="1306" spans="14:15" x14ac:dyDescent="0.25">
      <c r="N1306" s="57"/>
      <c r="O1306" s="57"/>
    </row>
    <row r="1307" spans="14:15" x14ac:dyDescent="0.25">
      <c r="N1307" s="57"/>
      <c r="O1307" s="57"/>
    </row>
    <row r="1308" spans="14:15" x14ac:dyDescent="0.25">
      <c r="N1308" s="57"/>
      <c r="O1308" s="57"/>
    </row>
    <row r="1309" spans="14:15" x14ac:dyDescent="0.25">
      <c r="N1309" s="57"/>
      <c r="O1309" s="57"/>
    </row>
    <row r="1310" spans="14:15" x14ac:dyDescent="0.25">
      <c r="N1310" s="57"/>
      <c r="O1310" s="57"/>
    </row>
    <row r="1311" spans="14:15" x14ac:dyDescent="0.25">
      <c r="N1311" s="57"/>
      <c r="O1311" s="57"/>
    </row>
    <row r="1312" spans="14:15" x14ac:dyDescent="0.25">
      <c r="N1312" s="57"/>
      <c r="O1312" s="57"/>
    </row>
    <row r="1313" spans="14:15" x14ac:dyDescent="0.25">
      <c r="N1313" s="57"/>
      <c r="O1313" s="57"/>
    </row>
    <row r="1314" spans="14:15" x14ac:dyDescent="0.25">
      <c r="N1314" s="57"/>
      <c r="O1314" s="57"/>
    </row>
    <row r="1315" spans="14:15" x14ac:dyDescent="0.25">
      <c r="N1315" s="57"/>
      <c r="O1315" s="57"/>
    </row>
    <row r="1316" spans="14:15" x14ac:dyDescent="0.25">
      <c r="N1316" s="57"/>
      <c r="O1316" s="57"/>
    </row>
    <row r="1317" spans="14:15" x14ac:dyDescent="0.25">
      <c r="N1317" s="57"/>
      <c r="O1317" s="57"/>
    </row>
    <row r="1318" spans="14:15" x14ac:dyDescent="0.25">
      <c r="N1318" s="57"/>
      <c r="O1318" s="57"/>
    </row>
    <row r="1319" spans="14:15" x14ac:dyDescent="0.25">
      <c r="N1319" s="57"/>
      <c r="O1319" s="57"/>
    </row>
    <row r="1320" spans="14:15" x14ac:dyDescent="0.25">
      <c r="N1320" s="57"/>
      <c r="O1320" s="57"/>
    </row>
    <row r="1321" spans="14:15" x14ac:dyDescent="0.25">
      <c r="N1321" s="57"/>
      <c r="O1321" s="57"/>
    </row>
    <row r="1322" spans="14:15" x14ac:dyDescent="0.25">
      <c r="N1322" s="57"/>
      <c r="O1322" s="57"/>
    </row>
    <row r="1323" spans="14:15" x14ac:dyDescent="0.25">
      <c r="N1323" s="57"/>
      <c r="O1323" s="57"/>
    </row>
    <row r="1324" spans="14:15" x14ac:dyDescent="0.25">
      <c r="N1324" s="57"/>
      <c r="O1324" s="57"/>
    </row>
    <row r="1325" spans="14:15" x14ac:dyDescent="0.25">
      <c r="N1325" s="57"/>
      <c r="O1325" s="57"/>
    </row>
    <row r="1326" spans="14:15" x14ac:dyDescent="0.25">
      <c r="N1326" s="57"/>
      <c r="O1326" s="57"/>
    </row>
    <row r="1327" spans="14:15" x14ac:dyDescent="0.25">
      <c r="N1327" s="57"/>
      <c r="O1327" s="57"/>
    </row>
    <row r="1328" spans="14:15" x14ac:dyDescent="0.25">
      <c r="N1328" s="57"/>
      <c r="O1328" s="57"/>
    </row>
    <row r="1329" spans="14:15" x14ac:dyDescent="0.25">
      <c r="N1329" s="57"/>
      <c r="O1329" s="57"/>
    </row>
    <row r="1330" spans="14:15" x14ac:dyDescent="0.25">
      <c r="N1330" s="57"/>
      <c r="O1330" s="57"/>
    </row>
    <row r="1331" spans="14:15" x14ac:dyDescent="0.25">
      <c r="N1331" s="57"/>
      <c r="O1331" s="57"/>
    </row>
    <row r="1332" spans="14:15" x14ac:dyDescent="0.25">
      <c r="N1332" s="57"/>
      <c r="O1332" s="57"/>
    </row>
    <row r="1333" spans="14:15" x14ac:dyDescent="0.25">
      <c r="N1333" s="57"/>
      <c r="O1333" s="57"/>
    </row>
    <row r="1334" spans="14:15" x14ac:dyDescent="0.25">
      <c r="N1334" s="57"/>
      <c r="O1334" s="57"/>
    </row>
    <row r="1335" spans="14:15" x14ac:dyDescent="0.25">
      <c r="N1335" s="57"/>
      <c r="O1335" s="57"/>
    </row>
    <row r="1336" spans="14:15" x14ac:dyDescent="0.25">
      <c r="N1336" s="57"/>
      <c r="O1336" s="57"/>
    </row>
    <row r="1337" spans="14:15" x14ac:dyDescent="0.25">
      <c r="N1337" s="57"/>
      <c r="O1337" s="57"/>
    </row>
    <row r="1338" spans="14:15" x14ac:dyDescent="0.25">
      <c r="N1338" s="57"/>
      <c r="O1338" s="57"/>
    </row>
    <row r="1339" spans="14:15" x14ac:dyDescent="0.25">
      <c r="N1339" s="57"/>
      <c r="O1339" s="57"/>
    </row>
    <row r="1340" spans="14:15" x14ac:dyDescent="0.25">
      <c r="N1340" s="57"/>
      <c r="O1340" s="57"/>
    </row>
    <row r="1341" spans="14:15" x14ac:dyDescent="0.25">
      <c r="N1341" s="57"/>
      <c r="O1341" s="57"/>
    </row>
    <row r="1342" spans="14:15" x14ac:dyDescent="0.25">
      <c r="N1342" s="57"/>
      <c r="O1342" s="57"/>
    </row>
    <row r="1343" spans="14:15" x14ac:dyDescent="0.25">
      <c r="N1343" s="57"/>
      <c r="O1343" s="57"/>
    </row>
    <row r="1344" spans="14:15" x14ac:dyDescent="0.25">
      <c r="N1344" s="57"/>
      <c r="O1344" s="57"/>
    </row>
    <row r="1345" spans="14:15" x14ac:dyDescent="0.25">
      <c r="N1345" s="57"/>
      <c r="O1345" s="57"/>
    </row>
    <row r="1346" spans="14:15" x14ac:dyDescent="0.25">
      <c r="N1346" s="57"/>
      <c r="O1346" s="57"/>
    </row>
    <row r="1347" spans="14:15" x14ac:dyDescent="0.25">
      <c r="N1347" s="57"/>
      <c r="O1347" s="57"/>
    </row>
    <row r="1348" spans="14:15" x14ac:dyDescent="0.25">
      <c r="N1348" s="57"/>
      <c r="O1348" s="57"/>
    </row>
    <row r="1349" spans="14:15" x14ac:dyDescent="0.25">
      <c r="N1349" s="57"/>
      <c r="O1349" s="57"/>
    </row>
    <row r="1350" spans="14:15" x14ac:dyDescent="0.25">
      <c r="N1350" s="57"/>
      <c r="O1350" s="57"/>
    </row>
    <row r="1351" spans="14:15" x14ac:dyDescent="0.25">
      <c r="N1351" s="57"/>
      <c r="O1351" s="57"/>
    </row>
    <row r="1352" spans="14:15" x14ac:dyDescent="0.25">
      <c r="N1352" s="57"/>
      <c r="O1352" s="57"/>
    </row>
    <row r="1353" spans="14:15" x14ac:dyDescent="0.25">
      <c r="N1353" s="57"/>
      <c r="O1353" s="57"/>
    </row>
    <row r="1354" spans="14:15" x14ac:dyDescent="0.25">
      <c r="N1354" s="57"/>
      <c r="O1354" s="57"/>
    </row>
    <row r="1355" spans="14:15" x14ac:dyDescent="0.25">
      <c r="N1355" s="57"/>
      <c r="O1355" s="57"/>
    </row>
    <row r="1356" spans="14:15" x14ac:dyDescent="0.25">
      <c r="N1356" s="57"/>
      <c r="O1356" s="57"/>
    </row>
    <row r="1357" spans="14:15" x14ac:dyDescent="0.25">
      <c r="N1357" s="57"/>
      <c r="O1357" s="57"/>
    </row>
    <row r="1358" spans="14:15" x14ac:dyDescent="0.25">
      <c r="N1358" s="57"/>
      <c r="O1358" s="57"/>
    </row>
    <row r="1359" spans="14:15" x14ac:dyDescent="0.25">
      <c r="N1359" s="57"/>
      <c r="O1359" s="57"/>
    </row>
    <row r="1360" spans="14:15" x14ac:dyDescent="0.25">
      <c r="N1360" s="57"/>
      <c r="O1360" s="57"/>
    </row>
    <row r="1361" spans="14:15" x14ac:dyDescent="0.25">
      <c r="N1361" s="57"/>
      <c r="O1361" s="57"/>
    </row>
    <row r="1362" spans="14:15" x14ac:dyDescent="0.25">
      <c r="N1362" s="57"/>
      <c r="O1362" s="57"/>
    </row>
    <row r="1363" spans="14:15" x14ac:dyDescent="0.25">
      <c r="N1363" s="57"/>
      <c r="O1363" s="57"/>
    </row>
    <row r="1364" spans="14:15" x14ac:dyDescent="0.25">
      <c r="N1364" s="57"/>
      <c r="O1364" s="57"/>
    </row>
    <row r="1365" spans="14:15" x14ac:dyDescent="0.25">
      <c r="N1365" s="57"/>
      <c r="O1365" s="57"/>
    </row>
    <row r="1366" spans="14:15" x14ac:dyDescent="0.25">
      <c r="N1366" s="57"/>
      <c r="O1366" s="57"/>
    </row>
    <row r="1367" spans="14:15" x14ac:dyDescent="0.25">
      <c r="N1367" s="57"/>
      <c r="O1367" s="57"/>
    </row>
    <row r="1368" spans="14:15" x14ac:dyDescent="0.25">
      <c r="N1368" s="57"/>
      <c r="O1368" s="57"/>
    </row>
    <row r="1369" spans="14:15" x14ac:dyDescent="0.25">
      <c r="N1369" s="57"/>
      <c r="O1369" s="57"/>
    </row>
    <row r="1370" spans="14:15" x14ac:dyDescent="0.25">
      <c r="N1370" s="57"/>
      <c r="O1370" s="57"/>
    </row>
    <row r="1371" spans="14:15" x14ac:dyDescent="0.25">
      <c r="N1371" s="57"/>
      <c r="O1371" s="57"/>
    </row>
    <row r="1372" spans="14:15" x14ac:dyDescent="0.25">
      <c r="N1372" s="57"/>
      <c r="O1372" s="57"/>
    </row>
    <row r="1373" spans="14:15" x14ac:dyDescent="0.25">
      <c r="N1373" s="57"/>
      <c r="O1373" s="57"/>
    </row>
    <row r="1374" spans="14:15" x14ac:dyDescent="0.25">
      <c r="N1374" s="57"/>
      <c r="O1374" s="57"/>
    </row>
    <row r="1375" spans="14:15" x14ac:dyDescent="0.25">
      <c r="N1375" s="57"/>
      <c r="O1375" s="57"/>
    </row>
    <row r="1376" spans="14:15" x14ac:dyDescent="0.25">
      <c r="N1376" s="57"/>
      <c r="O1376" s="57"/>
    </row>
    <row r="1377" spans="14:15" x14ac:dyDescent="0.25">
      <c r="N1377" s="57"/>
      <c r="O1377" s="57"/>
    </row>
    <row r="1378" spans="14:15" x14ac:dyDescent="0.25">
      <c r="N1378" s="57"/>
      <c r="O1378" s="57"/>
    </row>
    <row r="1379" spans="14:15" x14ac:dyDescent="0.25">
      <c r="N1379" s="57"/>
      <c r="O1379" s="57"/>
    </row>
  </sheetData>
  <autoFilter ref="A11:E229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59999389629810485"/>
  </sheetPr>
  <dimension ref="A1:U140"/>
  <sheetViews>
    <sheetView workbookViewId="0">
      <selection activeCell="E15" sqref="E15"/>
    </sheetView>
  </sheetViews>
  <sheetFormatPr defaultRowHeight="15" outlineLevelRow="1" x14ac:dyDescent="0.25"/>
  <cols>
    <col min="1" max="1" width="24.5703125" style="125" customWidth="1"/>
    <col min="2" max="2" width="18.42578125" style="125" customWidth="1"/>
    <col min="3" max="3" width="17.7109375" style="125" customWidth="1"/>
    <col min="4" max="4" width="24.28515625" style="125" customWidth="1"/>
    <col min="5" max="5" width="16" style="125" customWidth="1"/>
    <col min="6" max="6" width="17.85546875" style="125" customWidth="1"/>
    <col min="7" max="8" width="9.5703125" style="125" customWidth="1"/>
    <col min="9" max="11" width="7.85546875" style="125" bestFit="1" customWidth="1"/>
    <col min="12" max="12" width="10.85546875" style="125" customWidth="1"/>
    <col min="13" max="13" width="6.85546875" style="125" bestFit="1" customWidth="1"/>
    <col min="14" max="14" width="7.28515625" style="125" bestFit="1" customWidth="1"/>
    <col min="15" max="15" width="15.85546875" style="125" customWidth="1"/>
    <col min="16" max="16" width="18" style="125" customWidth="1"/>
    <col min="17" max="17" width="14.42578125" style="125" customWidth="1"/>
    <col min="18" max="21" width="18.5703125" style="125" customWidth="1"/>
    <col min="22" max="16384" width="9.140625" style="125"/>
  </cols>
  <sheetData>
    <row r="1" spans="1:17" x14ac:dyDescent="0.25">
      <c r="A1" s="441" t="s">
        <v>626</v>
      </c>
      <c r="B1" s="441"/>
    </row>
    <row r="2" spans="1:17" x14ac:dyDescent="0.25">
      <c r="A2" s="409" t="s">
        <v>627</v>
      </c>
      <c r="B2" s="173">
        <f>Итог!E2</f>
        <v>43465</v>
      </c>
    </row>
    <row r="3" spans="1:17" x14ac:dyDescent="0.25">
      <c r="A3" s="409" t="s">
        <v>655</v>
      </c>
      <c r="B3" s="174">
        <f>Итог!E3</f>
        <v>0.1</v>
      </c>
    </row>
    <row r="4" spans="1:17" ht="30" x14ac:dyDescent="0.25">
      <c r="A4" s="409" t="s">
        <v>669</v>
      </c>
      <c r="B4" s="174">
        <f>Итог!E4</f>
        <v>0.25</v>
      </c>
    </row>
    <row r="6" spans="1:17" x14ac:dyDescent="0.25">
      <c r="A6" s="418" t="s">
        <v>625</v>
      </c>
      <c r="B6" s="178">
        <v>0.9</v>
      </c>
      <c r="C6" s="129"/>
    </row>
    <row r="8" spans="1:17" x14ac:dyDescent="0.25">
      <c r="A8" s="62" t="s">
        <v>743</v>
      </c>
      <c r="B8" s="129"/>
      <c r="C8" s="129"/>
      <c r="D8" s="129"/>
      <c r="E8" s="129"/>
      <c r="F8" s="129"/>
    </row>
    <row r="9" spans="1:17" x14ac:dyDescent="0.25">
      <c r="A9" s="62"/>
      <c r="B9" s="129"/>
      <c r="C9" s="129"/>
      <c r="D9" s="129"/>
      <c r="E9" s="129"/>
      <c r="F9" s="129"/>
    </row>
    <row r="10" spans="1:17" x14ac:dyDescent="0.25">
      <c r="A10" s="458" t="s">
        <v>657</v>
      </c>
      <c r="B10" s="458"/>
      <c r="C10" s="458"/>
      <c r="D10" s="458"/>
      <c r="E10" s="458"/>
      <c r="F10" s="458"/>
      <c r="G10" s="458"/>
      <c r="H10" s="458"/>
      <c r="I10" s="458"/>
      <c r="J10" s="458"/>
      <c r="K10" s="458"/>
      <c r="L10" s="458"/>
    </row>
    <row r="11" spans="1:17" outlineLevel="1" x14ac:dyDescent="0.25">
      <c r="A11" s="419" t="s">
        <v>742</v>
      </c>
      <c r="B11" s="419">
        <v>1</v>
      </c>
      <c r="C11" s="419">
        <f>B11+1</f>
        <v>2</v>
      </c>
      <c r="D11" s="419">
        <f t="shared" ref="D11:J13" si="0">C11+1</f>
        <v>3</v>
      </c>
      <c r="E11" s="419">
        <f t="shared" si="0"/>
        <v>4</v>
      </c>
      <c r="F11" s="419">
        <f t="shared" si="0"/>
        <v>5</v>
      </c>
      <c r="G11" s="419">
        <f t="shared" si="0"/>
        <v>6</v>
      </c>
      <c r="H11" s="419">
        <f t="shared" si="0"/>
        <v>7</v>
      </c>
      <c r="I11" s="419">
        <f t="shared" si="0"/>
        <v>8</v>
      </c>
      <c r="J11" s="419">
        <f t="shared" si="0"/>
        <v>9</v>
      </c>
      <c r="K11" s="419">
        <f>J11+1</f>
        <v>10</v>
      </c>
      <c r="L11" s="419" t="s">
        <v>639</v>
      </c>
    </row>
    <row r="12" spans="1:17" x14ac:dyDescent="0.25">
      <c r="A12" s="393" t="s">
        <v>630</v>
      </c>
      <c r="B12" s="393">
        <v>0.25</v>
      </c>
      <c r="C12" s="393">
        <v>0.5</v>
      </c>
      <c r="D12" s="393">
        <v>1</v>
      </c>
      <c r="E12" s="393">
        <v>2</v>
      </c>
      <c r="F12" s="393">
        <v>3</v>
      </c>
      <c r="G12" s="393">
        <v>5</v>
      </c>
      <c r="H12" s="393">
        <v>7</v>
      </c>
      <c r="I12" s="393">
        <v>10</v>
      </c>
      <c r="J12" s="393">
        <v>20</v>
      </c>
      <c r="K12" s="393">
        <v>30</v>
      </c>
      <c r="L12" s="393">
        <v>1</v>
      </c>
      <c r="Q12" s="130"/>
    </row>
    <row r="13" spans="1:17" outlineLevel="1" x14ac:dyDescent="0.25">
      <c r="A13" s="419" t="s">
        <v>742</v>
      </c>
      <c r="B13" s="419">
        <v>1</v>
      </c>
      <c r="C13" s="419">
        <f>B13+1</f>
        <v>2</v>
      </c>
      <c r="D13" s="419">
        <f t="shared" si="0"/>
        <v>3</v>
      </c>
      <c r="E13" s="419">
        <f t="shared" si="0"/>
        <v>4</v>
      </c>
      <c r="F13" s="419">
        <f t="shared" si="0"/>
        <v>5</v>
      </c>
      <c r="G13" s="419">
        <f t="shared" si="0"/>
        <v>6</v>
      </c>
      <c r="H13" s="419">
        <f t="shared" si="0"/>
        <v>7</v>
      </c>
      <c r="I13" s="419">
        <f t="shared" si="0"/>
        <v>8</v>
      </c>
      <c r="J13" s="419">
        <f t="shared" si="0"/>
        <v>9</v>
      </c>
      <c r="K13" s="419">
        <f>J13+1</f>
        <v>10</v>
      </c>
      <c r="L13" s="419">
        <v>2</v>
      </c>
      <c r="Q13" s="130"/>
    </row>
    <row r="14" spans="1:17" x14ac:dyDescent="0.25">
      <c r="A14" s="393">
        <v>643</v>
      </c>
      <c r="B14" s="181">
        <v>0.62000000000000011</v>
      </c>
      <c r="C14" s="181">
        <v>0.59000000000000008</v>
      </c>
      <c r="D14" s="181">
        <v>0.58000000000000007</v>
      </c>
      <c r="E14" s="181">
        <v>0.55000000000000004</v>
      </c>
      <c r="F14" s="181">
        <v>0.54</v>
      </c>
      <c r="G14" s="181">
        <v>0.48</v>
      </c>
      <c r="H14" s="181">
        <v>0.41999999999999993</v>
      </c>
      <c r="I14" s="181">
        <v>0.34000000000000008</v>
      </c>
      <c r="J14" s="181">
        <v>0.19999999999999996</v>
      </c>
      <c r="K14" s="181">
        <v>0.1399999999999999</v>
      </c>
      <c r="L14" s="419">
        <v>3</v>
      </c>
      <c r="Q14" s="130"/>
    </row>
    <row r="15" spans="1:17" x14ac:dyDescent="0.25">
      <c r="A15" s="393" t="s">
        <v>997</v>
      </c>
      <c r="B15" s="181">
        <v>5.26</v>
      </c>
      <c r="C15" s="181">
        <v>2.5</v>
      </c>
      <c r="D15" s="181">
        <v>1.4</v>
      </c>
      <c r="E15" s="181">
        <v>0.84000000000000008</v>
      </c>
      <c r="F15" s="181">
        <v>0.81</v>
      </c>
      <c r="G15" s="181">
        <v>0.7</v>
      </c>
      <c r="H15" s="181">
        <v>0.58000000000000007</v>
      </c>
      <c r="I15" s="181">
        <v>0.41999999999999993</v>
      </c>
      <c r="J15" s="181">
        <v>0.29000000000000004</v>
      </c>
      <c r="K15" s="181">
        <v>0.24</v>
      </c>
      <c r="L15" s="419">
        <v>4</v>
      </c>
      <c r="Q15" s="130"/>
    </row>
    <row r="16" spans="1:17" x14ac:dyDescent="0.25">
      <c r="A16" s="129"/>
      <c r="B16" s="132"/>
      <c r="C16" s="132"/>
      <c r="D16" s="132"/>
      <c r="E16" s="132"/>
      <c r="F16" s="132"/>
      <c r="Q16" s="130"/>
    </row>
    <row r="17" spans="1:18" x14ac:dyDescent="0.25">
      <c r="A17" s="458" t="s">
        <v>658</v>
      </c>
      <c r="B17" s="458"/>
      <c r="C17" s="458"/>
      <c r="D17" s="458"/>
      <c r="E17" s="458"/>
      <c r="F17" s="458"/>
      <c r="G17" s="458"/>
      <c r="H17" s="458"/>
      <c r="I17" s="458"/>
      <c r="J17" s="458"/>
      <c r="K17" s="458"/>
      <c r="L17" s="458"/>
      <c r="Q17" s="130"/>
      <c r="R17" s="130"/>
    </row>
    <row r="18" spans="1:18" outlineLevel="1" x14ac:dyDescent="0.25">
      <c r="A18" s="419" t="s">
        <v>742</v>
      </c>
      <c r="B18" s="419">
        <v>1</v>
      </c>
      <c r="C18" s="419">
        <f>B18+1</f>
        <v>2</v>
      </c>
      <c r="D18" s="419">
        <f t="shared" ref="D18:J18" si="1">C18+1</f>
        <v>3</v>
      </c>
      <c r="E18" s="419">
        <f t="shared" si="1"/>
        <v>4</v>
      </c>
      <c r="F18" s="419">
        <f t="shared" si="1"/>
        <v>5</v>
      </c>
      <c r="G18" s="419">
        <f t="shared" si="1"/>
        <v>6</v>
      </c>
      <c r="H18" s="419">
        <f t="shared" si="1"/>
        <v>7</v>
      </c>
      <c r="I18" s="419">
        <f t="shared" si="1"/>
        <v>8</v>
      </c>
      <c r="J18" s="419">
        <f t="shared" si="1"/>
        <v>9</v>
      </c>
      <c r="K18" s="419">
        <f>J18+1</f>
        <v>10</v>
      </c>
      <c r="L18" s="419" t="s">
        <v>639</v>
      </c>
      <c r="Q18" s="130"/>
      <c r="R18" s="130"/>
    </row>
    <row r="19" spans="1:18" x14ac:dyDescent="0.25">
      <c r="A19" s="393" t="s">
        <v>630</v>
      </c>
      <c r="B19" s="393">
        <v>0.25</v>
      </c>
      <c r="C19" s="393">
        <v>0.5</v>
      </c>
      <c r="D19" s="393">
        <v>1</v>
      </c>
      <c r="E19" s="393">
        <v>2</v>
      </c>
      <c r="F19" s="393">
        <v>3</v>
      </c>
      <c r="G19" s="393">
        <v>5</v>
      </c>
      <c r="H19" s="393">
        <v>7</v>
      </c>
      <c r="I19" s="393">
        <v>10</v>
      </c>
      <c r="J19" s="393">
        <v>20</v>
      </c>
      <c r="K19" s="393">
        <v>30</v>
      </c>
      <c r="L19" s="393">
        <v>1</v>
      </c>
      <c r="Q19" s="130"/>
      <c r="R19" s="130"/>
    </row>
    <row r="20" spans="1:18" outlineLevel="1" x14ac:dyDescent="0.25">
      <c r="A20" s="419" t="s">
        <v>742</v>
      </c>
      <c r="B20" s="419">
        <v>1</v>
      </c>
      <c r="C20" s="419">
        <f>B20+1</f>
        <v>2</v>
      </c>
      <c r="D20" s="419">
        <f t="shared" ref="D20:J20" si="2">C20+1</f>
        <v>3</v>
      </c>
      <c r="E20" s="419">
        <f t="shared" si="2"/>
        <v>4</v>
      </c>
      <c r="F20" s="419">
        <f t="shared" si="2"/>
        <v>5</v>
      </c>
      <c r="G20" s="419">
        <f t="shared" si="2"/>
        <v>6</v>
      </c>
      <c r="H20" s="419">
        <f t="shared" si="2"/>
        <v>7</v>
      </c>
      <c r="I20" s="419">
        <f t="shared" si="2"/>
        <v>8</v>
      </c>
      <c r="J20" s="419">
        <f t="shared" si="2"/>
        <v>9</v>
      </c>
      <c r="K20" s="419">
        <f>J20+1</f>
        <v>10</v>
      </c>
      <c r="L20" s="419">
        <v>2</v>
      </c>
      <c r="Q20" s="130"/>
      <c r="R20" s="130"/>
    </row>
    <row r="21" spans="1:18" x14ac:dyDescent="0.25">
      <c r="A21" s="393">
        <v>643</v>
      </c>
      <c r="B21" s="181">
        <v>-0.38</v>
      </c>
      <c r="C21" s="181">
        <v>-0.35</v>
      </c>
      <c r="D21" s="181">
        <v>-0.31000000000000005</v>
      </c>
      <c r="E21" s="181">
        <v>-0.29000000000000004</v>
      </c>
      <c r="F21" s="181">
        <v>-0.28000000000000003</v>
      </c>
      <c r="G21" s="181">
        <v>-0.27</v>
      </c>
      <c r="H21" s="181">
        <v>-0.26</v>
      </c>
      <c r="I21" s="181">
        <v>-0.24</v>
      </c>
      <c r="J21" s="181">
        <v>-0.18000000000000005</v>
      </c>
      <c r="K21" s="181">
        <v>-0.15000000000000002</v>
      </c>
      <c r="L21" s="419">
        <v>3</v>
      </c>
      <c r="Q21" s="130"/>
      <c r="R21" s="130"/>
    </row>
    <row r="22" spans="1:18" x14ac:dyDescent="0.25">
      <c r="A22" s="393" t="s">
        <v>997</v>
      </c>
      <c r="B22" s="181">
        <v>-0.87</v>
      </c>
      <c r="C22" s="181">
        <v>-0.74</v>
      </c>
      <c r="D22" s="181">
        <v>-0.6</v>
      </c>
      <c r="E22" s="181">
        <v>-0.55000000000000004</v>
      </c>
      <c r="F22" s="181">
        <v>-0.49</v>
      </c>
      <c r="G22" s="181">
        <v>-0.41000000000000003</v>
      </c>
      <c r="H22" s="181">
        <v>-0.35</v>
      </c>
      <c r="I22" s="181">
        <v>-0.30000000000000004</v>
      </c>
      <c r="J22" s="181">
        <v>-0.30000000000000004</v>
      </c>
      <c r="K22" s="181">
        <v>-0.27</v>
      </c>
      <c r="L22" s="419">
        <v>4</v>
      </c>
      <c r="Q22" s="130"/>
      <c r="R22" s="130"/>
    </row>
    <row r="23" spans="1:18" x14ac:dyDescent="0.25">
      <c r="Q23" s="130"/>
      <c r="R23" s="130"/>
    </row>
    <row r="24" spans="1:18" x14ac:dyDescent="0.25">
      <c r="A24" s="53" t="s">
        <v>744</v>
      </c>
      <c r="Q24" s="130"/>
      <c r="R24" s="130"/>
    </row>
    <row r="25" spans="1:18" x14ac:dyDescent="0.25">
      <c r="A25" s="53"/>
      <c r="Q25" s="130"/>
      <c r="R25" s="130"/>
    </row>
    <row r="26" spans="1:18" ht="45" x14ac:dyDescent="0.25">
      <c r="A26" s="473" t="s">
        <v>635</v>
      </c>
      <c r="B26" s="473" t="s">
        <v>601</v>
      </c>
      <c r="C26" s="473" t="s">
        <v>636</v>
      </c>
      <c r="Q26" s="130"/>
      <c r="R26" s="130"/>
    </row>
    <row r="27" spans="1:18" x14ac:dyDescent="0.25">
      <c r="A27" s="474">
        <v>1</v>
      </c>
      <c r="B27" s="474" t="s">
        <v>820</v>
      </c>
      <c r="C27" s="478">
        <v>2.2000000000000001E-3</v>
      </c>
      <c r="M27" s="130"/>
      <c r="N27" s="130"/>
      <c r="O27" s="130"/>
      <c r="P27" s="130"/>
      <c r="Q27" s="130"/>
      <c r="R27" s="130"/>
    </row>
    <row r="28" spans="1:18" x14ac:dyDescent="0.25">
      <c r="A28" s="474">
        <v>2</v>
      </c>
      <c r="B28" s="474" t="s">
        <v>822</v>
      </c>
      <c r="C28" s="478">
        <v>2.7000000000000001E-3</v>
      </c>
      <c r="M28" s="130"/>
      <c r="N28" s="130"/>
      <c r="O28" s="130"/>
      <c r="P28" s="130"/>
      <c r="Q28" s="130"/>
      <c r="R28" s="130"/>
    </row>
    <row r="29" spans="1:18" x14ac:dyDescent="0.25">
      <c r="A29" s="474">
        <v>3</v>
      </c>
      <c r="B29" s="474" t="s">
        <v>825</v>
      </c>
      <c r="C29" s="478">
        <v>2.7000000000000001E-3</v>
      </c>
      <c r="M29" s="130"/>
      <c r="N29" s="130"/>
      <c r="O29" s="130"/>
      <c r="P29" s="130"/>
      <c r="Q29" s="130"/>
      <c r="R29" s="130"/>
    </row>
    <row r="30" spans="1:18" x14ac:dyDescent="0.25">
      <c r="A30" s="474">
        <v>4</v>
      </c>
      <c r="B30" s="474" t="s">
        <v>827</v>
      </c>
      <c r="C30" s="478">
        <v>2.7000000000000001E-3</v>
      </c>
      <c r="M30" s="130"/>
      <c r="N30" s="130"/>
      <c r="O30" s="130"/>
      <c r="P30" s="130"/>
      <c r="Q30" s="130"/>
      <c r="R30" s="130"/>
    </row>
    <row r="31" spans="1:18" x14ac:dyDescent="0.25">
      <c r="A31" s="474">
        <v>5</v>
      </c>
      <c r="B31" s="474" t="s">
        <v>829</v>
      </c>
      <c r="C31" s="478">
        <v>3.3999999999999998E-3</v>
      </c>
      <c r="M31" s="130"/>
      <c r="N31" s="130"/>
      <c r="O31" s="130"/>
      <c r="P31" s="130"/>
      <c r="Q31" s="130"/>
      <c r="R31" s="130"/>
    </row>
    <row r="32" spans="1:18" x14ac:dyDescent="0.25">
      <c r="A32" s="474">
        <v>6</v>
      </c>
      <c r="B32" s="474" t="s">
        <v>72</v>
      </c>
      <c r="C32" s="478">
        <v>3.3999999999999998E-3</v>
      </c>
      <c r="M32" s="130"/>
      <c r="N32" s="130"/>
      <c r="O32" s="130"/>
      <c r="P32" s="130"/>
      <c r="Q32" s="130"/>
      <c r="R32" s="130"/>
    </row>
    <row r="33" spans="1:18" x14ac:dyDescent="0.25">
      <c r="A33" s="474">
        <v>7</v>
      </c>
      <c r="B33" s="474" t="s">
        <v>832</v>
      </c>
      <c r="C33" s="478">
        <v>3.3999999999999998E-3</v>
      </c>
      <c r="M33" s="130"/>
      <c r="N33" s="130"/>
      <c r="O33" s="130"/>
      <c r="P33" s="130"/>
      <c r="Q33" s="130"/>
      <c r="R33" s="130"/>
    </row>
    <row r="34" spans="1:18" x14ac:dyDescent="0.25">
      <c r="A34" s="474">
        <v>8</v>
      </c>
      <c r="B34" s="474" t="s">
        <v>834</v>
      </c>
      <c r="C34" s="478">
        <v>8.0000000000000002E-3</v>
      </c>
      <c r="M34" s="130"/>
      <c r="N34" s="130"/>
      <c r="O34" s="130"/>
      <c r="P34" s="130"/>
      <c r="Q34" s="130"/>
      <c r="R34" s="130"/>
    </row>
    <row r="35" spans="1:18" x14ac:dyDescent="0.25">
      <c r="A35" s="474">
        <v>9</v>
      </c>
      <c r="B35" s="474" t="s">
        <v>836</v>
      </c>
      <c r="C35" s="478">
        <v>8.0000000000000002E-3</v>
      </c>
      <c r="M35" s="130"/>
      <c r="N35" s="130"/>
      <c r="O35" s="130"/>
      <c r="P35" s="130"/>
      <c r="Q35" s="130"/>
      <c r="R35" s="130"/>
    </row>
    <row r="36" spans="1:18" x14ac:dyDescent="0.25">
      <c r="A36" s="474">
        <v>10</v>
      </c>
      <c r="B36" s="474" t="s">
        <v>839</v>
      </c>
      <c r="C36" s="478">
        <v>8.0000000000000002E-3</v>
      </c>
      <c r="M36" s="130"/>
      <c r="N36" s="130"/>
      <c r="O36" s="130"/>
      <c r="P36" s="130"/>
      <c r="Q36" s="130"/>
      <c r="R36" s="130"/>
    </row>
    <row r="37" spans="1:18" x14ac:dyDescent="0.25">
      <c r="A37" s="474">
        <v>11</v>
      </c>
      <c r="B37" s="474" t="s">
        <v>74</v>
      </c>
      <c r="C37" s="478">
        <v>1.15E-2</v>
      </c>
      <c r="M37" s="130"/>
      <c r="N37" s="130"/>
      <c r="O37" s="130"/>
      <c r="P37" s="130"/>
      <c r="Q37" s="130"/>
      <c r="R37" s="130"/>
    </row>
    <row r="38" spans="1:18" x14ac:dyDescent="0.25">
      <c r="A38" s="474">
        <v>12</v>
      </c>
      <c r="B38" s="474" t="s">
        <v>75</v>
      </c>
      <c r="C38" s="478">
        <v>1.15E-2</v>
      </c>
      <c r="J38" s="130"/>
      <c r="K38" s="130"/>
      <c r="L38" s="130"/>
      <c r="M38" s="130"/>
      <c r="N38" s="130"/>
      <c r="O38" s="130"/>
      <c r="P38" s="130"/>
      <c r="Q38" s="130"/>
      <c r="R38" s="130"/>
    </row>
    <row r="39" spans="1:18" x14ac:dyDescent="0.25">
      <c r="A39" s="474">
        <v>13</v>
      </c>
      <c r="B39" s="474" t="s">
        <v>77</v>
      </c>
      <c r="C39" s="478">
        <v>1.15E-2</v>
      </c>
      <c r="J39" s="130"/>
      <c r="K39" s="130"/>
      <c r="L39" s="130"/>
      <c r="M39" s="130"/>
      <c r="N39" s="130"/>
      <c r="O39" s="130"/>
      <c r="P39" s="130"/>
      <c r="Q39" s="130"/>
      <c r="R39" s="130"/>
    </row>
    <row r="40" spans="1:18" x14ac:dyDescent="0.25">
      <c r="A40" s="474">
        <v>14</v>
      </c>
      <c r="B40" s="474" t="s">
        <v>73</v>
      </c>
      <c r="C40" s="478">
        <v>1.95E-2</v>
      </c>
      <c r="Q40" s="130"/>
      <c r="R40" s="130"/>
    </row>
    <row r="41" spans="1:18" x14ac:dyDescent="0.25">
      <c r="A41" s="474">
        <v>15</v>
      </c>
      <c r="B41" s="474" t="s">
        <v>76</v>
      </c>
      <c r="C41" s="478">
        <v>1.95E-2</v>
      </c>
      <c r="Q41" s="130"/>
      <c r="R41" s="130"/>
    </row>
    <row r="42" spans="1:18" x14ac:dyDescent="0.25">
      <c r="A42" s="474">
        <v>16</v>
      </c>
      <c r="B42" s="474" t="s">
        <v>78</v>
      </c>
      <c r="C42" s="478">
        <v>1.95E-2</v>
      </c>
      <c r="G42" s="133"/>
      <c r="H42" s="133"/>
      <c r="Q42" s="130"/>
      <c r="R42" s="130"/>
    </row>
    <row r="43" spans="1:18" x14ac:dyDescent="0.25">
      <c r="A43" s="474">
        <v>17</v>
      </c>
      <c r="B43" s="474" t="s">
        <v>632</v>
      </c>
      <c r="C43" s="478">
        <v>0.10639999999999999</v>
      </c>
      <c r="G43" s="133"/>
      <c r="H43" s="133"/>
      <c r="Q43" s="130"/>
      <c r="R43" s="130"/>
    </row>
    <row r="44" spans="1:18" x14ac:dyDescent="0.25">
      <c r="A44" s="474">
        <v>18</v>
      </c>
      <c r="B44" s="474" t="s">
        <v>633</v>
      </c>
      <c r="C44" s="479">
        <v>0.10639999999999999</v>
      </c>
      <c r="G44" s="133"/>
      <c r="H44" s="133"/>
      <c r="Q44" s="130"/>
      <c r="R44" s="130"/>
    </row>
    <row r="45" spans="1:18" x14ac:dyDescent="0.25">
      <c r="A45" s="474">
        <v>19</v>
      </c>
      <c r="B45" s="474" t="s">
        <v>79</v>
      </c>
      <c r="C45" s="479">
        <v>0.10639999999999999</v>
      </c>
      <c r="G45" s="133"/>
      <c r="H45" s="133"/>
      <c r="Q45" s="130"/>
      <c r="R45" s="130"/>
    </row>
    <row r="46" spans="1:18" x14ac:dyDescent="0.25">
      <c r="A46" s="58" t="s">
        <v>871</v>
      </c>
      <c r="B46" s="141"/>
      <c r="C46" s="9"/>
      <c r="G46" s="133"/>
      <c r="H46" s="133"/>
      <c r="Q46" s="130"/>
      <c r="R46" s="130"/>
    </row>
    <row r="47" spans="1:18" x14ac:dyDescent="0.25">
      <c r="G47" s="133"/>
      <c r="H47" s="133"/>
      <c r="Q47" s="130"/>
      <c r="R47" s="130"/>
    </row>
    <row r="48" spans="1:18" x14ac:dyDescent="0.25">
      <c r="A48" s="51" t="s">
        <v>745</v>
      </c>
    </row>
    <row r="49" spans="1:18" x14ac:dyDescent="0.25">
      <c r="E49" s="134"/>
    </row>
    <row r="50" spans="1:18" ht="45" x14ac:dyDescent="0.25">
      <c r="A50" s="407" t="s">
        <v>628</v>
      </c>
      <c r="B50" s="407" t="s">
        <v>749</v>
      </c>
      <c r="C50" s="407" t="s">
        <v>750</v>
      </c>
    </row>
    <row r="51" spans="1:18" x14ac:dyDescent="0.25">
      <c r="A51" s="393">
        <v>643</v>
      </c>
      <c r="B51" s="185">
        <v>0</v>
      </c>
      <c r="C51" s="185">
        <v>0</v>
      </c>
    </row>
    <row r="52" spans="1:18" x14ac:dyDescent="0.25">
      <c r="A52" s="393" t="s">
        <v>997</v>
      </c>
      <c r="B52" s="185">
        <v>0.44</v>
      </c>
      <c r="C52" s="185">
        <v>-0.09</v>
      </c>
      <c r="D52" s="131"/>
    </row>
    <row r="53" spans="1:18" x14ac:dyDescent="0.25">
      <c r="A53" s="58" t="s">
        <v>746</v>
      </c>
    </row>
    <row r="55" spans="1:18" x14ac:dyDescent="0.25">
      <c r="A55" s="52" t="s">
        <v>695</v>
      </c>
    </row>
    <row r="56" spans="1:18" x14ac:dyDescent="0.25">
      <c r="Q56" s="130"/>
      <c r="R56" s="130"/>
    </row>
    <row r="57" spans="1:18" ht="45" x14ac:dyDescent="0.25">
      <c r="A57" s="407" t="s">
        <v>747</v>
      </c>
      <c r="B57" s="407" t="s">
        <v>753</v>
      </c>
      <c r="D57" s="407" t="s">
        <v>629</v>
      </c>
      <c r="E57" s="407" t="s">
        <v>703</v>
      </c>
      <c r="F57" s="407" t="s">
        <v>704</v>
      </c>
      <c r="Q57" s="130"/>
      <c r="R57" s="130"/>
    </row>
    <row r="58" spans="1:18" x14ac:dyDescent="0.25">
      <c r="A58" s="393" t="s">
        <v>101</v>
      </c>
      <c r="B58" s="185">
        <v>-0.1</v>
      </c>
      <c r="D58" s="407" t="s">
        <v>703</v>
      </c>
      <c r="E58" s="420">
        <v>1</v>
      </c>
      <c r="F58" s="167">
        <v>0.75</v>
      </c>
      <c r="Q58" s="130"/>
      <c r="R58" s="130"/>
    </row>
    <row r="59" spans="1:18" x14ac:dyDescent="0.25">
      <c r="A59" s="393" t="s">
        <v>102</v>
      </c>
      <c r="B59" s="185">
        <v>-0.25</v>
      </c>
      <c r="D59" s="407" t="s">
        <v>704</v>
      </c>
      <c r="E59" s="167">
        <v>0.75</v>
      </c>
      <c r="F59" s="420">
        <v>1</v>
      </c>
      <c r="Q59" s="130"/>
      <c r="R59" s="130"/>
    </row>
    <row r="60" spans="1:18" x14ac:dyDescent="0.25">
      <c r="Q60" s="130"/>
      <c r="R60" s="130"/>
    </row>
    <row r="61" spans="1:18" x14ac:dyDescent="0.25">
      <c r="A61" s="51" t="s">
        <v>694</v>
      </c>
      <c r="Q61" s="130"/>
      <c r="R61" s="130"/>
    </row>
    <row r="62" spans="1:18" x14ac:dyDescent="0.25">
      <c r="Q62" s="130"/>
      <c r="R62" s="130"/>
    </row>
    <row r="63" spans="1:18" ht="45" x14ac:dyDescent="0.25">
      <c r="A63" s="407" t="s">
        <v>628</v>
      </c>
      <c r="B63" s="407" t="s">
        <v>748</v>
      </c>
      <c r="Q63" s="130"/>
      <c r="R63" s="130"/>
    </row>
    <row r="64" spans="1:18" x14ac:dyDescent="0.25">
      <c r="A64" s="393" t="s">
        <v>997</v>
      </c>
      <c r="B64" s="185">
        <v>-0.18</v>
      </c>
      <c r="D64" s="131"/>
      <c r="Q64" s="130"/>
      <c r="R64" s="130"/>
    </row>
    <row r="65" spans="1:21" x14ac:dyDescent="0.25">
      <c r="A65" s="393">
        <v>840</v>
      </c>
      <c r="B65" s="185">
        <v>-0.25</v>
      </c>
      <c r="Q65" s="130"/>
      <c r="R65" s="130"/>
    </row>
    <row r="66" spans="1:21" x14ac:dyDescent="0.25">
      <c r="A66" s="393">
        <v>978</v>
      </c>
      <c r="B66" s="185">
        <v>-0.25</v>
      </c>
      <c r="I66" s="130"/>
      <c r="J66" s="130"/>
      <c r="K66" s="130"/>
      <c r="L66" s="130"/>
      <c r="M66" s="130"/>
      <c r="N66" s="130"/>
      <c r="O66" s="130"/>
      <c r="P66" s="130"/>
      <c r="Q66" s="130"/>
      <c r="R66" s="130"/>
    </row>
    <row r="67" spans="1:21" x14ac:dyDescent="0.25">
      <c r="A67" s="58" t="s">
        <v>746</v>
      </c>
      <c r="B67" s="135"/>
      <c r="I67" s="130"/>
      <c r="J67" s="130"/>
      <c r="K67" s="130"/>
      <c r="L67" s="130"/>
      <c r="M67" s="130"/>
      <c r="N67" s="130"/>
      <c r="O67" s="130"/>
      <c r="P67" s="130"/>
      <c r="Q67" s="130"/>
      <c r="R67" s="130"/>
    </row>
    <row r="68" spans="1:21" x14ac:dyDescent="0.25">
      <c r="A68" s="129"/>
      <c r="B68" s="135"/>
      <c r="I68" s="130"/>
      <c r="J68" s="130"/>
      <c r="K68" s="130"/>
      <c r="L68" s="130"/>
      <c r="M68" s="130"/>
      <c r="N68" s="130"/>
      <c r="O68" s="130"/>
      <c r="P68" s="130"/>
      <c r="Q68" s="130"/>
      <c r="R68" s="130"/>
    </row>
    <row r="69" spans="1:21" x14ac:dyDescent="0.25">
      <c r="A69" s="51" t="s">
        <v>751</v>
      </c>
      <c r="B69" s="135"/>
      <c r="I69" s="130"/>
      <c r="J69" s="130"/>
      <c r="K69" s="130"/>
      <c r="L69" s="130"/>
      <c r="M69" s="130"/>
      <c r="N69" s="130"/>
      <c r="O69" s="130"/>
      <c r="P69" s="130"/>
      <c r="Q69" s="130"/>
      <c r="R69" s="130"/>
    </row>
    <row r="71" spans="1:21" ht="45" x14ac:dyDescent="0.25">
      <c r="A71" s="418" t="s">
        <v>752</v>
      </c>
      <c r="B71" s="178">
        <v>-0.5</v>
      </c>
      <c r="U71" s="125">
        <v>-0.5</v>
      </c>
    </row>
    <row r="73" spans="1:21" x14ac:dyDescent="0.25">
      <c r="A73" s="51" t="s">
        <v>754</v>
      </c>
    </row>
    <row r="75" spans="1:21" ht="30" x14ac:dyDescent="0.25">
      <c r="A75" s="472" t="s">
        <v>635</v>
      </c>
      <c r="B75" s="473" t="s">
        <v>740</v>
      </c>
      <c r="C75" s="473" t="s">
        <v>670</v>
      </c>
    </row>
    <row r="76" spans="1:21" x14ac:dyDescent="0.25">
      <c r="A76" s="474">
        <v>1</v>
      </c>
      <c r="B76" s="474" t="s">
        <v>820</v>
      </c>
      <c r="C76" s="475">
        <v>1E-4</v>
      </c>
      <c r="F76" s="160"/>
    </row>
    <row r="77" spans="1:21" x14ac:dyDescent="0.25">
      <c r="A77" s="474">
        <v>2</v>
      </c>
      <c r="B77" s="474" t="s">
        <v>822</v>
      </c>
      <c r="C77" s="475">
        <v>2.0000000000000001E-4</v>
      </c>
      <c r="F77" s="160"/>
    </row>
    <row r="78" spans="1:21" x14ac:dyDescent="0.25">
      <c r="A78" s="474">
        <v>3</v>
      </c>
      <c r="B78" s="474" t="s">
        <v>825</v>
      </c>
      <c r="C78" s="475">
        <v>2.9999999999999997E-4</v>
      </c>
      <c r="F78" s="160"/>
    </row>
    <row r="79" spans="1:21" x14ac:dyDescent="0.25">
      <c r="A79" s="474">
        <v>4</v>
      </c>
      <c r="B79" s="474" t="s">
        <v>827</v>
      </c>
      <c r="C79" s="475">
        <v>4.0000000000000002E-4</v>
      </c>
      <c r="F79" s="160"/>
    </row>
    <row r="80" spans="1:21" x14ac:dyDescent="0.25">
      <c r="A80" s="474">
        <v>5</v>
      </c>
      <c r="B80" s="474" t="s">
        <v>829</v>
      </c>
      <c r="C80" s="475">
        <v>5.0000000000000001E-4</v>
      </c>
      <c r="F80" s="160"/>
    </row>
    <row r="81" spans="1:6" x14ac:dyDescent="0.25">
      <c r="A81" s="474">
        <v>6</v>
      </c>
      <c r="B81" s="474" t="s">
        <v>72</v>
      </c>
      <c r="C81" s="475">
        <v>5.9999999999999995E-4</v>
      </c>
      <c r="F81" s="160"/>
    </row>
    <row r="82" spans="1:6" x14ac:dyDescent="0.25">
      <c r="A82" s="474">
        <v>7</v>
      </c>
      <c r="B82" s="474" t="s">
        <v>832</v>
      </c>
      <c r="C82" s="475">
        <v>6.9999999999999999E-4</v>
      </c>
      <c r="F82" s="160"/>
    </row>
    <row r="83" spans="1:6" x14ac:dyDescent="0.25">
      <c r="A83" s="474">
        <v>8</v>
      </c>
      <c r="B83" s="474" t="s">
        <v>834</v>
      </c>
      <c r="C83" s="475">
        <v>1.1999999999999999E-3</v>
      </c>
      <c r="F83" s="160"/>
    </row>
    <row r="84" spans="1:6" x14ac:dyDescent="0.25">
      <c r="A84" s="474">
        <v>9</v>
      </c>
      <c r="B84" s="474" t="s">
        <v>836</v>
      </c>
      <c r="C84" s="475">
        <v>1.5E-3</v>
      </c>
      <c r="F84" s="160"/>
    </row>
    <row r="85" spans="1:6" x14ac:dyDescent="0.25">
      <c r="A85" s="474">
        <v>10</v>
      </c>
      <c r="B85" s="474" t="s">
        <v>839</v>
      </c>
      <c r="C85" s="475">
        <v>2.3999999999999998E-3</v>
      </c>
      <c r="F85" s="160"/>
    </row>
    <row r="86" spans="1:6" x14ac:dyDescent="0.25">
      <c r="A86" s="474">
        <v>11</v>
      </c>
      <c r="B86" s="474" t="s">
        <v>74</v>
      </c>
      <c r="C86" s="476">
        <v>5.0000000000000001E-3</v>
      </c>
      <c r="F86" s="160"/>
    </row>
    <row r="87" spans="1:6" x14ac:dyDescent="0.25">
      <c r="A87" s="474">
        <v>12</v>
      </c>
      <c r="B87" s="474" t="s">
        <v>75</v>
      </c>
      <c r="C87" s="476">
        <v>7.0000000000000001E-3</v>
      </c>
      <c r="F87" s="160"/>
    </row>
    <row r="88" spans="1:6" x14ac:dyDescent="0.25">
      <c r="A88" s="474">
        <v>13</v>
      </c>
      <c r="B88" s="474" t="s">
        <v>77</v>
      </c>
      <c r="C88" s="476">
        <v>1.2E-2</v>
      </c>
      <c r="F88" s="160"/>
    </row>
    <row r="89" spans="1:6" x14ac:dyDescent="0.25">
      <c r="A89" s="474">
        <v>14</v>
      </c>
      <c r="B89" s="474" t="s">
        <v>73</v>
      </c>
      <c r="C89" s="475">
        <v>1.55E-2</v>
      </c>
      <c r="F89" s="160"/>
    </row>
    <row r="90" spans="1:6" x14ac:dyDescent="0.25">
      <c r="A90" s="474">
        <v>15</v>
      </c>
      <c r="B90" s="474" t="s">
        <v>76</v>
      </c>
      <c r="C90" s="476">
        <v>3.49E-2</v>
      </c>
      <c r="F90" s="160"/>
    </row>
    <row r="91" spans="1:6" x14ac:dyDescent="0.25">
      <c r="A91" s="474">
        <v>16</v>
      </c>
      <c r="B91" s="474" t="s">
        <v>78</v>
      </c>
      <c r="C91" s="476">
        <v>5.4899999999999997E-2</v>
      </c>
      <c r="F91" s="160"/>
    </row>
    <row r="92" spans="1:6" x14ac:dyDescent="0.25">
      <c r="A92" s="474">
        <v>17</v>
      </c>
      <c r="B92" s="474" t="s">
        <v>632</v>
      </c>
      <c r="C92" s="475">
        <v>0.19170000000000001</v>
      </c>
      <c r="F92" s="160"/>
    </row>
    <row r="93" spans="1:6" x14ac:dyDescent="0.25">
      <c r="A93" s="474">
        <v>18</v>
      </c>
      <c r="B93" s="474" t="s">
        <v>633</v>
      </c>
      <c r="C93" s="475">
        <v>0.19170000000000001</v>
      </c>
      <c r="F93" s="160"/>
    </row>
    <row r="94" spans="1:6" x14ac:dyDescent="0.25">
      <c r="A94" s="474">
        <v>19</v>
      </c>
      <c r="B94" s="474" t="s">
        <v>79</v>
      </c>
      <c r="C94" s="477">
        <v>1</v>
      </c>
      <c r="F94" s="160"/>
    </row>
    <row r="95" spans="1:6" x14ac:dyDescent="0.25">
      <c r="A95" s="58" t="s">
        <v>871</v>
      </c>
      <c r="B95" s="142"/>
      <c r="C95" s="143"/>
    </row>
    <row r="97" spans="1:8" x14ac:dyDescent="0.25">
      <c r="A97" s="51" t="s">
        <v>755</v>
      </c>
    </row>
    <row r="99" spans="1:8" ht="75" x14ac:dyDescent="0.25">
      <c r="A99" s="409" t="s">
        <v>629</v>
      </c>
      <c r="B99" s="407" t="s">
        <v>57</v>
      </c>
      <c r="C99" s="407" t="s">
        <v>692</v>
      </c>
      <c r="D99" s="407" t="s">
        <v>693</v>
      </c>
      <c r="E99" s="407" t="s">
        <v>694</v>
      </c>
      <c r="F99" s="407" t="s">
        <v>695</v>
      </c>
      <c r="G99" s="407" t="s">
        <v>696</v>
      </c>
      <c r="H99" s="407" t="s">
        <v>697</v>
      </c>
    </row>
    <row r="100" spans="1:8" x14ac:dyDescent="0.25">
      <c r="A100" s="393" t="s">
        <v>57</v>
      </c>
      <c r="B100" s="420">
        <v>1</v>
      </c>
      <c r="C100" s="167">
        <v>0</v>
      </c>
      <c r="D100" s="167">
        <v>0</v>
      </c>
      <c r="E100" s="167">
        <v>0</v>
      </c>
      <c r="F100" s="167">
        <v>0</v>
      </c>
      <c r="G100" s="167">
        <v>0</v>
      </c>
      <c r="H100" s="167">
        <v>0</v>
      </c>
    </row>
    <row r="101" spans="1:8" x14ac:dyDescent="0.25">
      <c r="A101" s="393" t="s">
        <v>692</v>
      </c>
      <c r="B101" s="167">
        <v>0</v>
      </c>
      <c r="C101" s="420">
        <v>1</v>
      </c>
      <c r="D101" s="167">
        <v>1</v>
      </c>
      <c r="E101" s="167">
        <v>1</v>
      </c>
      <c r="F101" s="167">
        <v>1</v>
      </c>
      <c r="G101" s="167">
        <v>0.75</v>
      </c>
      <c r="H101" s="167">
        <v>1</v>
      </c>
    </row>
    <row r="102" spans="1:8" ht="30" x14ac:dyDescent="0.25">
      <c r="A102" s="393" t="s">
        <v>693</v>
      </c>
      <c r="B102" s="167">
        <v>0</v>
      </c>
      <c r="C102" s="167">
        <v>1</v>
      </c>
      <c r="D102" s="420">
        <v>1</v>
      </c>
      <c r="E102" s="167">
        <v>1</v>
      </c>
      <c r="F102" s="167">
        <v>1</v>
      </c>
      <c r="G102" s="167">
        <v>1</v>
      </c>
      <c r="H102" s="167">
        <v>1</v>
      </c>
    </row>
    <row r="103" spans="1:8" ht="30" x14ac:dyDescent="0.25">
      <c r="A103" s="393" t="s">
        <v>694</v>
      </c>
      <c r="B103" s="167">
        <v>0</v>
      </c>
      <c r="C103" s="167">
        <v>1</v>
      </c>
      <c r="D103" s="167">
        <v>1</v>
      </c>
      <c r="E103" s="420">
        <v>1</v>
      </c>
      <c r="F103" s="167">
        <v>1</v>
      </c>
      <c r="G103" s="167">
        <v>1</v>
      </c>
      <c r="H103" s="167">
        <v>1</v>
      </c>
    </row>
    <row r="104" spans="1:8" ht="30" x14ac:dyDescent="0.25">
      <c r="A104" s="393" t="s">
        <v>695</v>
      </c>
      <c r="B104" s="167">
        <v>0</v>
      </c>
      <c r="C104" s="167">
        <v>1</v>
      </c>
      <c r="D104" s="167">
        <v>1</v>
      </c>
      <c r="E104" s="167">
        <v>1</v>
      </c>
      <c r="F104" s="420">
        <v>1</v>
      </c>
      <c r="G104" s="167">
        <v>1</v>
      </c>
      <c r="H104" s="167">
        <v>1</v>
      </c>
    </row>
    <row r="105" spans="1:8" ht="30" x14ac:dyDescent="0.25">
      <c r="A105" s="393" t="s">
        <v>696</v>
      </c>
      <c r="B105" s="167">
        <v>0</v>
      </c>
      <c r="C105" s="167">
        <v>0.75</v>
      </c>
      <c r="D105" s="167">
        <v>1</v>
      </c>
      <c r="E105" s="167">
        <v>1</v>
      </c>
      <c r="F105" s="167">
        <v>1</v>
      </c>
      <c r="G105" s="420">
        <v>1</v>
      </c>
      <c r="H105" s="167">
        <v>1</v>
      </c>
    </row>
    <row r="106" spans="1:8" ht="30" x14ac:dyDescent="0.25">
      <c r="A106" s="393" t="s">
        <v>697</v>
      </c>
      <c r="B106" s="167">
        <v>0</v>
      </c>
      <c r="C106" s="167">
        <v>1</v>
      </c>
      <c r="D106" s="167">
        <v>1</v>
      </c>
      <c r="E106" s="167">
        <v>1</v>
      </c>
      <c r="F106" s="167">
        <v>1</v>
      </c>
      <c r="G106" s="167">
        <v>1</v>
      </c>
      <c r="H106" s="420">
        <v>1</v>
      </c>
    </row>
    <row r="107" spans="1:8" x14ac:dyDescent="0.25">
      <c r="B107" s="130"/>
      <c r="C107" s="130"/>
      <c r="D107" s="130"/>
      <c r="E107" s="130"/>
      <c r="F107" s="130"/>
      <c r="G107" s="130"/>
      <c r="H107" s="130"/>
    </row>
    <row r="108" spans="1:8" ht="75" x14ac:dyDescent="0.25">
      <c r="A108" s="409" t="s">
        <v>629</v>
      </c>
      <c r="B108" s="407" t="s">
        <v>698</v>
      </c>
      <c r="C108" s="407" t="s">
        <v>699</v>
      </c>
      <c r="D108" s="407" t="s">
        <v>700</v>
      </c>
      <c r="E108" s="130"/>
    </row>
    <row r="109" spans="1:8" ht="60" x14ac:dyDescent="0.25">
      <c r="A109" s="409" t="s">
        <v>698</v>
      </c>
      <c r="B109" s="420">
        <v>1</v>
      </c>
      <c r="C109" s="167">
        <v>0.75</v>
      </c>
      <c r="D109" s="167">
        <v>0.25</v>
      </c>
      <c r="E109" s="130"/>
    </row>
    <row r="110" spans="1:8" ht="30" x14ac:dyDescent="0.25">
      <c r="A110" s="409" t="s">
        <v>699</v>
      </c>
      <c r="B110" s="167">
        <v>0.75</v>
      </c>
      <c r="C110" s="420">
        <v>1</v>
      </c>
      <c r="D110" s="167">
        <v>0.25</v>
      </c>
      <c r="E110" s="130"/>
    </row>
    <row r="111" spans="1:8" ht="30" x14ac:dyDescent="0.25">
      <c r="A111" s="409" t="s">
        <v>700</v>
      </c>
      <c r="B111" s="167">
        <v>0.25</v>
      </c>
      <c r="C111" s="167">
        <v>0.25</v>
      </c>
      <c r="D111" s="420">
        <v>1</v>
      </c>
      <c r="E111" s="130"/>
      <c r="F111" s="130"/>
      <c r="G111" s="130"/>
      <c r="H111" s="130"/>
    </row>
    <row r="112" spans="1:8" x14ac:dyDescent="0.25">
      <c r="B112" s="130"/>
      <c r="C112" s="130"/>
      <c r="D112" s="130"/>
      <c r="E112" s="130"/>
      <c r="F112" s="130"/>
      <c r="G112" s="130"/>
      <c r="H112" s="130"/>
    </row>
    <row r="113" spans="1:8" x14ac:dyDescent="0.25">
      <c r="A113" s="407" t="s">
        <v>629</v>
      </c>
      <c r="B113" s="407" t="s">
        <v>701</v>
      </c>
      <c r="C113" s="407" t="s">
        <v>702</v>
      </c>
      <c r="D113" s="130"/>
      <c r="H113" s="130"/>
    </row>
    <row r="114" spans="1:8" x14ac:dyDescent="0.25">
      <c r="A114" s="407" t="s">
        <v>701</v>
      </c>
      <c r="B114" s="420">
        <v>1</v>
      </c>
      <c r="C114" s="167">
        <v>0.25</v>
      </c>
      <c r="H114" s="130"/>
    </row>
    <row r="115" spans="1:8" x14ac:dyDescent="0.25">
      <c r="A115" s="407" t="s">
        <v>702</v>
      </c>
      <c r="B115" s="167">
        <v>0.25</v>
      </c>
      <c r="C115" s="420">
        <v>1</v>
      </c>
      <c r="H115" s="130"/>
    </row>
    <row r="117" spans="1:8" x14ac:dyDescent="0.25">
      <c r="A117" s="65" t="s">
        <v>880</v>
      </c>
    </row>
    <row r="119" spans="1:8" x14ac:dyDescent="0.25">
      <c r="A119" s="461" t="s">
        <v>812</v>
      </c>
      <c r="B119" s="462" t="s">
        <v>870</v>
      </c>
      <c r="C119" s="463" t="s">
        <v>813</v>
      </c>
      <c r="D119" s="464"/>
      <c r="E119" s="464"/>
      <c r="F119" s="464"/>
      <c r="G119" s="464"/>
      <c r="H119" s="465"/>
    </row>
    <row r="120" spans="1:8" x14ac:dyDescent="0.25">
      <c r="A120" s="461"/>
      <c r="B120" s="466"/>
      <c r="C120" s="467" t="s">
        <v>814</v>
      </c>
      <c r="D120" s="462" t="s">
        <v>815</v>
      </c>
      <c r="E120" s="462" t="s">
        <v>816</v>
      </c>
      <c r="F120" s="462" t="s">
        <v>817</v>
      </c>
      <c r="G120" s="462" t="s">
        <v>818</v>
      </c>
      <c r="H120" s="462" t="s">
        <v>819</v>
      </c>
    </row>
    <row r="121" spans="1:8" x14ac:dyDescent="0.25">
      <c r="A121" s="461"/>
      <c r="B121" s="468"/>
      <c r="C121" s="467"/>
      <c r="D121" s="468"/>
      <c r="E121" s="468"/>
      <c r="F121" s="468"/>
      <c r="G121" s="468"/>
      <c r="H121" s="468"/>
    </row>
    <row r="122" spans="1:8" x14ac:dyDescent="0.25">
      <c r="A122" s="469">
        <v>1</v>
      </c>
      <c r="B122" s="470" t="s">
        <v>820</v>
      </c>
      <c r="C122" s="471" t="s">
        <v>820</v>
      </c>
      <c r="D122" s="471" t="s">
        <v>821</v>
      </c>
      <c r="E122" s="471" t="s">
        <v>820</v>
      </c>
      <c r="F122" s="471"/>
      <c r="G122" s="471"/>
      <c r="H122" s="471"/>
    </row>
    <row r="123" spans="1:8" x14ac:dyDescent="0.25">
      <c r="A123" s="469">
        <v>2</v>
      </c>
      <c r="B123" s="470" t="s">
        <v>822</v>
      </c>
      <c r="C123" s="471" t="s">
        <v>822</v>
      </c>
      <c r="D123" s="471" t="s">
        <v>823</v>
      </c>
      <c r="E123" s="471" t="s">
        <v>822</v>
      </c>
      <c r="F123" s="471"/>
      <c r="G123" s="471"/>
      <c r="H123" s="471" t="s">
        <v>824</v>
      </c>
    </row>
    <row r="124" spans="1:8" x14ac:dyDescent="0.25">
      <c r="A124" s="469">
        <v>3</v>
      </c>
      <c r="B124" s="470" t="s">
        <v>825</v>
      </c>
      <c r="C124" s="471" t="s">
        <v>825</v>
      </c>
      <c r="D124" s="471" t="s">
        <v>826</v>
      </c>
      <c r="E124" s="471" t="s">
        <v>825</v>
      </c>
      <c r="F124" s="471"/>
      <c r="G124" s="471"/>
      <c r="H124" s="471"/>
    </row>
    <row r="125" spans="1:8" x14ac:dyDescent="0.25">
      <c r="A125" s="469">
        <v>4</v>
      </c>
      <c r="B125" s="470" t="s">
        <v>827</v>
      </c>
      <c r="C125" s="471" t="s">
        <v>827</v>
      </c>
      <c r="D125" s="471" t="s">
        <v>828</v>
      </c>
      <c r="E125" s="471" t="s">
        <v>827</v>
      </c>
      <c r="F125" s="471"/>
      <c r="G125" s="471"/>
      <c r="H125" s="471" t="s">
        <v>829</v>
      </c>
    </row>
    <row r="126" spans="1:8" x14ac:dyDescent="0.25">
      <c r="A126" s="469">
        <v>5</v>
      </c>
      <c r="B126" s="470" t="s">
        <v>829</v>
      </c>
      <c r="C126" s="471" t="s">
        <v>829</v>
      </c>
      <c r="D126" s="471" t="s">
        <v>830</v>
      </c>
      <c r="E126" s="471" t="s">
        <v>829</v>
      </c>
      <c r="F126" s="471"/>
      <c r="G126" s="471"/>
      <c r="H126" s="471"/>
    </row>
    <row r="127" spans="1:8" x14ac:dyDescent="0.25">
      <c r="A127" s="469">
        <v>6</v>
      </c>
      <c r="B127" s="470" t="s">
        <v>72</v>
      </c>
      <c r="C127" s="471" t="s">
        <v>72</v>
      </c>
      <c r="D127" s="471" t="s">
        <v>831</v>
      </c>
      <c r="E127" s="471" t="s">
        <v>72</v>
      </c>
      <c r="F127" s="471"/>
      <c r="G127" s="471"/>
      <c r="H127" s="471" t="s">
        <v>72</v>
      </c>
    </row>
    <row r="128" spans="1:8" x14ac:dyDescent="0.25">
      <c r="A128" s="469">
        <v>7</v>
      </c>
      <c r="B128" s="470" t="s">
        <v>832</v>
      </c>
      <c r="C128" s="471" t="s">
        <v>832</v>
      </c>
      <c r="D128" s="471" t="s">
        <v>833</v>
      </c>
      <c r="E128" s="471" t="s">
        <v>832</v>
      </c>
      <c r="F128" s="471"/>
      <c r="G128" s="471"/>
      <c r="H128" s="471" t="s">
        <v>832</v>
      </c>
    </row>
    <row r="129" spans="1:8" x14ac:dyDescent="0.25">
      <c r="A129" s="469">
        <v>8</v>
      </c>
      <c r="B129" s="470" t="s">
        <v>834</v>
      </c>
      <c r="C129" s="471" t="s">
        <v>834</v>
      </c>
      <c r="D129" s="471" t="s">
        <v>835</v>
      </c>
      <c r="E129" s="471" t="s">
        <v>834</v>
      </c>
      <c r="F129" s="471"/>
      <c r="G129" s="471"/>
      <c r="H129" s="471"/>
    </row>
    <row r="130" spans="1:8" x14ac:dyDescent="0.25">
      <c r="A130" s="469">
        <v>9</v>
      </c>
      <c r="B130" s="470" t="s">
        <v>836</v>
      </c>
      <c r="C130" s="471" t="s">
        <v>836</v>
      </c>
      <c r="D130" s="471" t="s">
        <v>837</v>
      </c>
      <c r="E130" s="471" t="s">
        <v>836</v>
      </c>
      <c r="F130" s="471"/>
      <c r="G130" s="471"/>
      <c r="H130" s="471" t="s">
        <v>838</v>
      </c>
    </row>
    <row r="131" spans="1:8" x14ac:dyDescent="0.25">
      <c r="A131" s="469">
        <v>10</v>
      </c>
      <c r="B131" s="470" t="s">
        <v>839</v>
      </c>
      <c r="C131" s="471" t="s">
        <v>839</v>
      </c>
      <c r="D131" s="471" t="s">
        <v>840</v>
      </c>
      <c r="E131" s="471" t="s">
        <v>839</v>
      </c>
      <c r="F131" s="471" t="s">
        <v>841</v>
      </c>
      <c r="G131" s="471" t="s">
        <v>842</v>
      </c>
      <c r="H131" s="471" t="s">
        <v>73</v>
      </c>
    </row>
    <row r="132" spans="1:8" ht="30" x14ac:dyDescent="0.25">
      <c r="A132" s="469">
        <v>11</v>
      </c>
      <c r="B132" s="470" t="s">
        <v>74</v>
      </c>
      <c r="C132" s="471" t="s">
        <v>74</v>
      </c>
      <c r="D132" s="471" t="s">
        <v>843</v>
      </c>
      <c r="E132" s="471" t="s">
        <v>74</v>
      </c>
      <c r="F132" s="471" t="s">
        <v>844</v>
      </c>
      <c r="G132" s="471" t="s">
        <v>845</v>
      </c>
      <c r="H132" s="471"/>
    </row>
    <row r="133" spans="1:8" ht="30" x14ac:dyDescent="0.25">
      <c r="A133" s="469">
        <v>12</v>
      </c>
      <c r="B133" s="470" t="s">
        <v>75</v>
      </c>
      <c r="C133" s="471" t="s">
        <v>75</v>
      </c>
      <c r="D133" s="471" t="s">
        <v>846</v>
      </c>
      <c r="E133" s="471" t="s">
        <v>75</v>
      </c>
      <c r="F133" s="471" t="s">
        <v>847</v>
      </c>
      <c r="G133" s="471" t="s">
        <v>848</v>
      </c>
      <c r="H133" s="471" t="s">
        <v>76</v>
      </c>
    </row>
    <row r="134" spans="1:8" ht="30" x14ac:dyDescent="0.25">
      <c r="A134" s="469">
        <v>13</v>
      </c>
      <c r="B134" s="470" t="s">
        <v>77</v>
      </c>
      <c r="C134" s="471" t="s">
        <v>77</v>
      </c>
      <c r="D134" s="471" t="s">
        <v>849</v>
      </c>
      <c r="E134" s="471" t="s">
        <v>77</v>
      </c>
      <c r="F134" s="471" t="s">
        <v>850</v>
      </c>
      <c r="G134" s="471" t="s">
        <v>851</v>
      </c>
      <c r="H134" s="471" t="s">
        <v>78</v>
      </c>
    </row>
    <row r="135" spans="1:8" ht="30" x14ac:dyDescent="0.25">
      <c r="A135" s="469">
        <v>14</v>
      </c>
      <c r="B135" s="470" t="s">
        <v>73</v>
      </c>
      <c r="C135" s="471" t="s">
        <v>73</v>
      </c>
      <c r="D135" s="471" t="s">
        <v>852</v>
      </c>
      <c r="E135" s="471" t="s">
        <v>73</v>
      </c>
      <c r="F135" s="471" t="s">
        <v>853</v>
      </c>
      <c r="G135" s="471" t="s">
        <v>854</v>
      </c>
      <c r="H135" s="471"/>
    </row>
    <row r="136" spans="1:8" ht="30" x14ac:dyDescent="0.25">
      <c r="A136" s="469">
        <v>15</v>
      </c>
      <c r="B136" s="470" t="s">
        <v>76</v>
      </c>
      <c r="C136" s="471" t="s">
        <v>76</v>
      </c>
      <c r="D136" s="471" t="s">
        <v>855</v>
      </c>
      <c r="E136" s="471" t="s">
        <v>76</v>
      </c>
      <c r="F136" s="471" t="s">
        <v>856</v>
      </c>
      <c r="G136" s="471" t="s">
        <v>857</v>
      </c>
      <c r="H136" s="471" t="s">
        <v>858</v>
      </c>
    </row>
    <row r="137" spans="1:8" x14ac:dyDescent="0.25">
      <c r="A137" s="469">
        <v>16</v>
      </c>
      <c r="B137" s="470" t="s">
        <v>78</v>
      </c>
      <c r="C137" s="471" t="s">
        <v>78</v>
      </c>
      <c r="D137" s="471" t="s">
        <v>859</v>
      </c>
      <c r="E137" s="471" t="s">
        <v>78</v>
      </c>
      <c r="F137" s="471" t="s">
        <v>860</v>
      </c>
      <c r="G137" s="471" t="s">
        <v>861</v>
      </c>
      <c r="H137" s="471" t="s">
        <v>862</v>
      </c>
    </row>
    <row r="138" spans="1:8" ht="30" x14ac:dyDescent="0.25">
      <c r="A138" s="469">
        <v>17</v>
      </c>
      <c r="B138" s="470" t="s">
        <v>863</v>
      </c>
      <c r="C138" s="471" t="s">
        <v>863</v>
      </c>
      <c r="D138" s="471" t="s">
        <v>864</v>
      </c>
      <c r="E138" s="471" t="s">
        <v>863</v>
      </c>
      <c r="F138" s="471" t="s">
        <v>865</v>
      </c>
      <c r="G138" s="471" t="s">
        <v>866</v>
      </c>
      <c r="H138" s="471" t="s">
        <v>867</v>
      </c>
    </row>
    <row r="139" spans="1:8" ht="60" x14ac:dyDescent="0.25">
      <c r="A139" s="469">
        <v>18</v>
      </c>
      <c r="B139" s="470" t="s">
        <v>633</v>
      </c>
      <c r="C139" s="471" t="s">
        <v>1033</v>
      </c>
      <c r="D139" s="471" t="s">
        <v>1033</v>
      </c>
      <c r="E139" s="471" t="s">
        <v>1033</v>
      </c>
      <c r="F139" s="471" t="s">
        <v>1033</v>
      </c>
      <c r="G139" s="471" t="s">
        <v>1033</v>
      </c>
      <c r="H139" s="471" t="s">
        <v>868</v>
      </c>
    </row>
    <row r="140" spans="1:8" ht="45" x14ac:dyDescent="0.25">
      <c r="A140" s="469">
        <v>19</v>
      </c>
      <c r="B140" s="470" t="s">
        <v>79</v>
      </c>
      <c r="C140" s="471" t="s">
        <v>79</v>
      </c>
      <c r="D140" s="471" t="s">
        <v>79</v>
      </c>
      <c r="E140" s="471" t="s">
        <v>79</v>
      </c>
      <c r="F140" s="471" t="s">
        <v>869</v>
      </c>
      <c r="G140" s="471" t="s">
        <v>869</v>
      </c>
      <c r="H140" s="471" t="s">
        <v>868</v>
      </c>
    </row>
  </sheetData>
  <mergeCells count="12">
    <mergeCell ref="A1:B1"/>
    <mergeCell ref="A10:L10"/>
    <mergeCell ref="A17:L17"/>
    <mergeCell ref="B119:B121"/>
    <mergeCell ref="C119:H119"/>
    <mergeCell ref="H120:H121"/>
    <mergeCell ref="A119:A121"/>
    <mergeCell ref="C120:C121"/>
    <mergeCell ref="D120:D121"/>
    <mergeCell ref="E120:E121"/>
    <mergeCell ref="F120:F121"/>
    <mergeCell ref="G120:G121"/>
  </mergeCell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L269"/>
  <sheetViews>
    <sheetView topLeftCell="A40" zoomScale="90" zoomScaleNormal="90" workbookViewId="0">
      <selection activeCell="A60" sqref="A60"/>
    </sheetView>
  </sheetViews>
  <sheetFormatPr defaultRowHeight="15" x14ac:dyDescent="0.25"/>
  <cols>
    <col min="1" max="1" width="32" customWidth="1"/>
    <col min="2" max="2" width="24.7109375" customWidth="1"/>
    <col min="3" max="3" width="18.7109375" customWidth="1"/>
    <col min="4" max="4" width="17.140625" customWidth="1"/>
    <col min="5" max="5" width="15.7109375" customWidth="1"/>
    <col min="6" max="6" width="16" customWidth="1"/>
    <col min="7" max="12" width="11.85546875" customWidth="1"/>
  </cols>
  <sheetData>
    <row r="2" spans="1:12" x14ac:dyDescent="0.25">
      <c r="A2" s="187" t="s">
        <v>625</v>
      </c>
      <c r="B2" s="187">
        <v>0.6</v>
      </c>
      <c r="C2" s="188"/>
      <c r="D2" s="168"/>
      <c r="E2" s="168"/>
      <c r="F2" s="168"/>
      <c r="G2" s="168"/>
      <c r="H2" s="168"/>
      <c r="I2" s="168"/>
      <c r="J2" s="168"/>
      <c r="K2" s="168"/>
      <c r="L2" s="168"/>
    </row>
    <row r="3" spans="1:12" x14ac:dyDescent="0.25">
      <c r="A3" s="125"/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</row>
    <row r="4" spans="1:12" x14ac:dyDescent="0.25">
      <c r="A4" s="62" t="s">
        <v>743</v>
      </c>
      <c r="B4" s="129"/>
      <c r="C4" s="129"/>
      <c r="D4" s="129"/>
      <c r="E4" s="129"/>
      <c r="F4" s="129"/>
      <c r="G4" s="125"/>
      <c r="H4" s="125"/>
      <c r="I4" s="125"/>
      <c r="J4" s="125"/>
      <c r="K4" s="125"/>
      <c r="L4" s="125"/>
    </row>
    <row r="5" spans="1:12" x14ac:dyDescent="0.25">
      <c r="A5" s="62"/>
      <c r="B5" s="129"/>
      <c r="C5" s="129"/>
      <c r="D5" s="129"/>
      <c r="E5" s="129"/>
      <c r="F5" s="129"/>
      <c r="G5" s="125"/>
      <c r="H5" s="125"/>
      <c r="I5" s="125"/>
      <c r="J5" s="125"/>
      <c r="K5" s="125"/>
      <c r="L5" s="125"/>
    </row>
    <row r="6" spans="1:12" x14ac:dyDescent="0.25">
      <c r="A6" s="459" t="s">
        <v>657</v>
      </c>
      <c r="B6" s="459"/>
      <c r="C6" s="459"/>
      <c r="D6" s="459"/>
      <c r="E6" s="459"/>
      <c r="F6" s="459"/>
      <c r="G6" s="459"/>
      <c r="H6" s="459"/>
      <c r="I6" s="459"/>
      <c r="J6" s="459"/>
      <c r="K6" s="459"/>
      <c r="L6" s="459"/>
    </row>
    <row r="7" spans="1:12" x14ac:dyDescent="0.25">
      <c r="A7" s="182" t="s">
        <v>742</v>
      </c>
      <c r="B7" s="182">
        <v>1</v>
      </c>
      <c r="C7" s="182">
        <f>B7+1</f>
        <v>2</v>
      </c>
      <c r="D7" s="182">
        <f t="shared" ref="D7:J9" si="0">C7+1</f>
        <v>3</v>
      </c>
      <c r="E7" s="182">
        <f t="shared" si="0"/>
        <v>4</v>
      </c>
      <c r="F7" s="182">
        <f t="shared" si="0"/>
        <v>5</v>
      </c>
      <c r="G7" s="182">
        <f t="shared" si="0"/>
        <v>6</v>
      </c>
      <c r="H7" s="182">
        <f t="shared" si="0"/>
        <v>7</v>
      </c>
      <c r="I7" s="182">
        <f t="shared" si="0"/>
        <v>8</v>
      </c>
      <c r="J7" s="182">
        <f t="shared" si="0"/>
        <v>9</v>
      </c>
      <c r="K7" s="182">
        <f>J7+1</f>
        <v>10</v>
      </c>
      <c r="L7" s="182" t="s">
        <v>639</v>
      </c>
    </row>
    <row r="8" spans="1:12" x14ac:dyDescent="0.25">
      <c r="A8" s="180" t="s">
        <v>630</v>
      </c>
      <c r="B8" s="180">
        <v>0.25</v>
      </c>
      <c r="C8" s="180">
        <v>0.5</v>
      </c>
      <c r="D8" s="180">
        <v>1</v>
      </c>
      <c r="E8" s="180">
        <v>2</v>
      </c>
      <c r="F8" s="180">
        <v>3</v>
      </c>
      <c r="G8" s="180">
        <v>5</v>
      </c>
      <c r="H8" s="180">
        <v>7</v>
      </c>
      <c r="I8" s="180">
        <v>10</v>
      </c>
      <c r="J8" s="180">
        <v>20</v>
      </c>
      <c r="K8" s="180">
        <v>30</v>
      </c>
      <c r="L8" s="180">
        <v>1</v>
      </c>
    </row>
    <row r="9" spans="1:12" x14ac:dyDescent="0.25">
      <c r="A9" s="182" t="s">
        <v>742</v>
      </c>
      <c r="B9" s="182">
        <v>1</v>
      </c>
      <c r="C9" s="182">
        <f>B9+1</f>
        <v>2</v>
      </c>
      <c r="D9" s="182">
        <f t="shared" si="0"/>
        <v>3</v>
      </c>
      <c r="E9" s="182">
        <f t="shared" si="0"/>
        <v>4</v>
      </c>
      <c r="F9" s="182">
        <f t="shared" si="0"/>
        <v>5</v>
      </c>
      <c r="G9" s="182">
        <f t="shared" si="0"/>
        <v>6</v>
      </c>
      <c r="H9" s="182">
        <f t="shared" si="0"/>
        <v>7</v>
      </c>
      <c r="I9" s="182">
        <f t="shared" si="0"/>
        <v>8</v>
      </c>
      <c r="J9" s="182">
        <f t="shared" si="0"/>
        <v>9</v>
      </c>
      <c r="K9" s="182">
        <f>J9+1</f>
        <v>10</v>
      </c>
      <c r="L9" s="182">
        <v>2</v>
      </c>
    </row>
    <row r="10" spans="1:12" x14ac:dyDescent="0.25">
      <c r="A10" s="180">
        <v>643</v>
      </c>
      <c r="B10" s="181">
        <v>0.1399999999999999</v>
      </c>
      <c r="C10" s="181">
        <v>0.12999999999999989</v>
      </c>
      <c r="D10" s="181">
        <v>9.000000000000008E-2</v>
      </c>
      <c r="E10" s="181">
        <v>8.0000000000000071E-2</v>
      </c>
      <c r="F10" s="181">
        <v>6.0000000000000053E-2</v>
      </c>
      <c r="G10" s="181">
        <v>6.0000000000000053E-2</v>
      </c>
      <c r="H10" s="181">
        <v>6.0000000000000053E-2</v>
      </c>
      <c r="I10" s="181">
        <v>6.0000000000000053E-2</v>
      </c>
      <c r="J10" s="181">
        <v>5.0000000000000044E-2</v>
      </c>
      <c r="K10" s="181">
        <v>4.0000000000000036E-2</v>
      </c>
      <c r="L10" s="182">
        <v>3</v>
      </c>
    </row>
    <row r="11" spans="1:12" x14ac:dyDescent="0.25">
      <c r="A11" s="180" t="s">
        <v>997</v>
      </c>
      <c r="B11" s="181">
        <v>0.8</v>
      </c>
      <c r="C11" s="181">
        <v>0.51</v>
      </c>
      <c r="D11" s="181">
        <v>0.49</v>
      </c>
      <c r="E11" s="181">
        <v>0.32000000000000006</v>
      </c>
      <c r="F11" s="181">
        <v>0.22999999999999998</v>
      </c>
      <c r="G11" s="181">
        <v>9.000000000000008E-2</v>
      </c>
      <c r="H11" s="181">
        <v>3.0000000000000027E-2</v>
      </c>
      <c r="I11" s="181">
        <v>0</v>
      </c>
      <c r="J11" s="181">
        <v>0</v>
      </c>
      <c r="K11" s="181">
        <v>1.0000000000000009E-2</v>
      </c>
      <c r="L11" s="182">
        <v>4</v>
      </c>
    </row>
    <row r="12" spans="1:12" x14ac:dyDescent="0.25">
      <c r="A12" s="129"/>
      <c r="B12" s="132"/>
      <c r="C12" s="132"/>
      <c r="D12" s="132"/>
      <c r="E12" s="132"/>
      <c r="F12" s="132"/>
      <c r="G12" s="125"/>
      <c r="H12" s="125"/>
      <c r="I12" s="125"/>
      <c r="J12" s="125"/>
      <c r="K12" s="125"/>
      <c r="L12" s="125"/>
    </row>
    <row r="13" spans="1:12" x14ac:dyDescent="0.25">
      <c r="A13" s="459" t="s">
        <v>658</v>
      </c>
      <c r="B13" s="459"/>
      <c r="C13" s="459"/>
      <c r="D13" s="459"/>
      <c r="E13" s="459"/>
      <c r="F13" s="459"/>
      <c r="G13" s="459"/>
      <c r="H13" s="459"/>
      <c r="I13" s="459"/>
      <c r="J13" s="459"/>
      <c r="K13" s="459"/>
      <c r="L13" s="459"/>
    </row>
    <row r="14" spans="1:12" x14ac:dyDescent="0.25">
      <c r="A14" s="182" t="s">
        <v>742</v>
      </c>
      <c r="B14" s="182">
        <v>1</v>
      </c>
      <c r="C14" s="182">
        <f>B14+1</f>
        <v>2</v>
      </c>
      <c r="D14" s="182">
        <f t="shared" ref="D14:J14" si="1">C14+1</f>
        <v>3</v>
      </c>
      <c r="E14" s="182">
        <f t="shared" si="1"/>
        <v>4</v>
      </c>
      <c r="F14" s="182">
        <f t="shared" si="1"/>
        <v>5</v>
      </c>
      <c r="G14" s="182">
        <f t="shared" si="1"/>
        <v>6</v>
      </c>
      <c r="H14" s="182">
        <f t="shared" si="1"/>
        <v>7</v>
      </c>
      <c r="I14" s="182">
        <f t="shared" si="1"/>
        <v>8</v>
      </c>
      <c r="J14" s="182">
        <f t="shared" si="1"/>
        <v>9</v>
      </c>
      <c r="K14" s="182">
        <f>J14+1</f>
        <v>10</v>
      </c>
      <c r="L14" s="182" t="s">
        <v>639</v>
      </c>
    </row>
    <row r="15" spans="1:12" x14ac:dyDescent="0.25">
      <c r="A15" s="180" t="s">
        <v>630</v>
      </c>
      <c r="B15" s="180">
        <v>0.25</v>
      </c>
      <c r="C15" s="180">
        <v>0.5</v>
      </c>
      <c r="D15" s="180">
        <v>1</v>
      </c>
      <c r="E15" s="180">
        <v>2</v>
      </c>
      <c r="F15" s="180">
        <v>3</v>
      </c>
      <c r="G15" s="180">
        <v>5</v>
      </c>
      <c r="H15" s="180">
        <v>7</v>
      </c>
      <c r="I15" s="180">
        <v>10</v>
      </c>
      <c r="J15" s="180">
        <v>20</v>
      </c>
      <c r="K15" s="180">
        <v>30</v>
      </c>
      <c r="L15" s="180">
        <v>1</v>
      </c>
    </row>
    <row r="16" spans="1:12" x14ac:dyDescent="0.25">
      <c r="A16" s="182" t="s">
        <v>742</v>
      </c>
      <c r="B16" s="182">
        <v>1</v>
      </c>
      <c r="C16" s="182">
        <f>B16+1</f>
        <v>2</v>
      </c>
      <c r="D16" s="182">
        <f t="shared" ref="D16:J16" si="2">C16+1</f>
        <v>3</v>
      </c>
      <c r="E16" s="182">
        <f t="shared" si="2"/>
        <v>4</v>
      </c>
      <c r="F16" s="182">
        <f t="shared" si="2"/>
        <v>5</v>
      </c>
      <c r="G16" s="182">
        <f t="shared" si="2"/>
        <v>6</v>
      </c>
      <c r="H16" s="182">
        <f t="shared" si="2"/>
        <v>7</v>
      </c>
      <c r="I16" s="182">
        <f t="shared" si="2"/>
        <v>8</v>
      </c>
      <c r="J16" s="182">
        <f t="shared" si="2"/>
        <v>9</v>
      </c>
      <c r="K16" s="182">
        <f>J16+1</f>
        <v>10</v>
      </c>
      <c r="L16" s="182">
        <v>2</v>
      </c>
    </row>
    <row r="17" spans="1:12" x14ac:dyDescent="0.25">
      <c r="A17" s="180">
        <v>643</v>
      </c>
      <c r="B17" s="181">
        <v>-0.12</v>
      </c>
      <c r="C17" s="181">
        <v>-0.12</v>
      </c>
      <c r="D17" s="181">
        <v>-0.12</v>
      </c>
      <c r="E17" s="181">
        <v>-0.12</v>
      </c>
      <c r="F17" s="181">
        <v>-0.12</v>
      </c>
      <c r="G17" s="181">
        <v>-9.9999999999999978E-2</v>
      </c>
      <c r="H17" s="181">
        <v>-7.999999999999996E-2</v>
      </c>
      <c r="I17" s="181">
        <v>-6.0000000000000053E-2</v>
      </c>
      <c r="J17" s="181">
        <v>-2.0000000000000018E-2</v>
      </c>
      <c r="K17" s="181">
        <v>0</v>
      </c>
      <c r="L17" s="182">
        <v>3</v>
      </c>
    </row>
    <row r="18" spans="1:12" x14ac:dyDescent="0.25">
      <c r="A18" s="180" t="s">
        <v>997</v>
      </c>
      <c r="B18" s="181">
        <v>-0.25</v>
      </c>
      <c r="C18" s="181">
        <v>-0.19</v>
      </c>
      <c r="D18" s="181">
        <v>-0.18999999999999995</v>
      </c>
      <c r="E18" s="181">
        <v>0</v>
      </c>
      <c r="F18" s="181">
        <v>-6.9999999999999951E-2</v>
      </c>
      <c r="G18" s="181">
        <v>-0.13</v>
      </c>
      <c r="H18" s="181">
        <v>-0.10999999999999999</v>
      </c>
      <c r="I18" s="181">
        <v>-0.10999999999999999</v>
      </c>
      <c r="J18" s="181">
        <v>-8.9999999999999969E-2</v>
      </c>
      <c r="K18" s="181">
        <v>-6.0000000000000053E-2</v>
      </c>
      <c r="L18" s="182">
        <v>4</v>
      </c>
    </row>
    <row r="19" spans="1:12" x14ac:dyDescent="0.25">
      <c r="A19" s="125"/>
      <c r="B19" s="125"/>
      <c r="C19" s="125"/>
      <c r="D19" s="125"/>
      <c r="E19" s="125"/>
      <c r="F19" s="125"/>
      <c r="G19" s="125"/>
      <c r="H19" s="125"/>
      <c r="I19" s="125"/>
      <c r="J19" s="125"/>
      <c r="K19" s="125"/>
      <c r="L19" s="125"/>
    </row>
    <row r="20" spans="1:12" x14ac:dyDescent="0.25">
      <c r="A20" s="53" t="s">
        <v>744</v>
      </c>
      <c r="B20" s="125"/>
      <c r="C20" s="125"/>
      <c r="D20" s="125"/>
      <c r="E20" s="125"/>
      <c r="F20" s="125"/>
      <c r="G20" s="125"/>
      <c r="H20" s="125"/>
      <c r="I20" s="125"/>
      <c r="J20" s="125"/>
      <c r="K20" s="125"/>
      <c r="L20" s="125"/>
    </row>
    <row r="21" spans="1:12" x14ac:dyDescent="0.25">
      <c r="A21" s="53"/>
      <c r="B21" s="125"/>
      <c r="C21" s="125"/>
      <c r="D21" s="125"/>
      <c r="E21" s="125"/>
      <c r="F21" s="125"/>
      <c r="G21" s="125"/>
      <c r="H21" s="125"/>
      <c r="I21" s="125"/>
      <c r="J21" s="125"/>
      <c r="K21" s="125"/>
      <c r="L21" s="125"/>
    </row>
    <row r="22" spans="1:12" ht="45" x14ac:dyDescent="0.25">
      <c r="A22" s="175" t="s">
        <v>635</v>
      </c>
      <c r="B22" s="175" t="s">
        <v>601</v>
      </c>
      <c r="C22" s="175" t="s">
        <v>636</v>
      </c>
      <c r="D22" s="125"/>
      <c r="E22" s="125"/>
      <c r="F22" s="125"/>
      <c r="G22" s="125"/>
      <c r="H22" s="125"/>
      <c r="I22" s="125"/>
      <c r="J22" s="125"/>
      <c r="K22" s="125"/>
      <c r="L22" s="125"/>
    </row>
    <row r="23" spans="1:12" x14ac:dyDescent="0.25">
      <c r="A23" s="167">
        <v>1</v>
      </c>
      <c r="B23" s="167" t="s">
        <v>820</v>
      </c>
      <c r="C23" s="183">
        <v>5.9999999999999995E-4</v>
      </c>
      <c r="D23" s="125"/>
      <c r="E23" s="125"/>
      <c r="F23" s="125"/>
      <c r="G23" s="125"/>
      <c r="H23" s="125"/>
      <c r="I23" s="125"/>
      <c r="J23" s="125"/>
      <c r="K23" s="125"/>
      <c r="L23" s="125"/>
    </row>
    <row r="24" spans="1:12" x14ac:dyDescent="0.25">
      <c r="A24" s="167">
        <v>2</v>
      </c>
      <c r="B24" s="167" t="s">
        <v>822</v>
      </c>
      <c r="C24" s="183">
        <v>6.9999999999999999E-4</v>
      </c>
      <c r="D24" s="125"/>
      <c r="E24" s="125"/>
      <c r="F24" s="125"/>
      <c r="G24" s="125"/>
      <c r="H24" s="125"/>
      <c r="I24" s="125"/>
      <c r="J24" s="125"/>
      <c r="K24" s="125"/>
      <c r="L24" s="125"/>
    </row>
    <row r="25" spans="1:12" x14ac:dyDescent="0.25">
      <c r="A25" s="167">
        <v>3</v>
      </c>
      <c r="B25" s="167" t="s">
        <v>825</v>
      </c>
      <c r="C25" s="183">
        <v>6.9999999999999999E-4</v>
      </c>
      <c r="D25" s="125"/>
      <c r="E25" s="125"/>
      <c r="F25" s="125"/>
      <c r="G25" s="125"/>
      <c r="H25" s="125"/>
      <c r="I25" s="125"/>
      <c r="J25" s="125"/>
      <c r="K25" s="125"/>
      <c r="L25" s="125"/>
    </row>
    <row r="26" spans="1:12" x14ac:dyDescent="0.25">
      <c r="A26" s="167">
        <v>4</v>
      </c>
      <c r="B26" s="167" t="s">
        <v>827</v>
      </c>
      <c r="C26" s="183">
        <v>6.9999999999999999E-4</v>
      </c>
      <c r="D26" s="125"/>
      <c r="E26" s="125"/>
      <c r="F26" s="125"/>
      <c r="G26" s="125"/>
      <c r="H26" s="125"/>
      <c r="I26" s="125"/>
      <c r="J26" s="125"/>
      <c r="K26" s="125"/>
      <c r="L26" s="125"/>
    </row>
    <row r="27" spans="1:12" x14ac:dyDescent="0.25">
      <c r="A27" s="167">
        <v>5</v>
      </c>
      <c r="B27" s="167" t="s">
        <v>829</v>
      </c>
      <c r="C27" s="183">
        <v>8.9999999999999998E-4</v>
      </c>
      <c r="D27" s="125"/>
      <c r="E27" s="125"/>
      <c r="F27" s="125"/>
      <c r="G27" s="125"/>
      <c r="H27" s="125"/>
      <c r="I27" s="125"/>
      <c r="J27" s="125"/>
      <c r="K27" s="125"/>
      <c r="L27" s="125"/>
    </row>
    <row r="28" spans="1:12" x14ac:dyDescent="0.25">
      <c r="A28" s="167">
        <v>6</v>
      </c>
      <c r="B28" s="167" t="s">
        <v>72</v>
      </c>
      <c r="C28" s="183">
        <v>8.9999999999999998E-4</v>
      </c>
      <c r="D28" s="125"/>
      <c r="E28" s="125"/>
      <c r="F28" s="125"/>
      <c r="G28" s="125"/>
      <c r="H28" s="125"/>
      <c r="I28" s="125"/>
      <c r="J28" s="125"/>
      <c r="K28" s="125"/>
      <c r="L28" s="125"/>
    </row>
    <row r="29" spans="1:12" x14ac:dyDescent="0.25">
      <c r="A29" s="167">
        <v>7</v>
      </c>
      <c r="B29" s="167" t="s">
        <v>832</v>
      </c>
      <c r="C29" s="183">
        <v>8.9999999999999998E-4</v>
      </c>
      <c r="D29" s="125"/>
      <c r="E29" s="125"/>
      <c r="F29" s="125"/>
      <c r="G29" s="125"/>
      <c r="H29" s="125"/>
      <c r="I29" s="125"/>
      <c r="J29" s="125"/>
      <c r="K29" s="125"/>
      <c r="L29" s="125"/>
    </row>
    <row r="30" spans="1:12" x14ac:dyDescent="0.25">
      <c r="A30" s="167">
        <v>8</v>
      </c>
      <c r="B30" s="167" t="s">
        <v>834</v>
      </c>
      <c r="C30" s="183">
        <v>2.0999999999999999E-3</v>
      </c>
      <c r="D30" s="125"/>
      <c r="E30" s="125"/>
      <c r="F30" s="125"/>
      <c r="G30" s="125"/>
      <c r="H30" s="125"/>
      <c r="I30" s="125"/>
      <c r="J30" s="125"/>
      <c r="K30" s="125"/>
      <c r="L30" s="125"/>
    </row>
    <row r="31" spans="1:12" x14ac:dyDescent="0.25">
      <c r="A31" s="167">
        <v>9</v>
      </c>
      <c r="B31" s="167" t="s">
        <v>836</v>
      </c>
      <c r="C31" s="183">
        <v>2.0999999999999999E-3</v>
      </c>
      <c r="D31" s="125"/>
      <c r="E31" s="125"/>
      <c r="F31" s="125"/>
      <c r="G31" s="125"/>
      <c r="H31" s="125"/>
      <c r="I31" s="125"/>
      <c r="J31" s="125"/>
      <c r="K31" s="125"/>
      <c r="L31" s="125"/>
    </row>
    <row r="32" spans="1:12" x14ac:dyDescent="0.25">
      <c r="A32" s="167">
        <v>10</v>
      </c>
      <c r="B32" s="167" t="s">
        <v>839</v>
      </c>
      <c r="C32" s="183">
        <v>2.0999999999999999E-3</v>
      </c>
      <c r="D32" s="125"/>
      <c r="E32" s="125"/>
      <c r="F32" s="125"/>
      <c r="G32" s="125"/>
      <c r="H32" s="125"/>
      <c r="I32" s="125"/>
      <c r="J32" s="125"/>
      <c r="K32" s="125"/>
      <c r="L32" s="125"/>
    </row>
    <row r="33" spans="1:12" x14ac:dyDescent="0.25">
      <c r="A33" s="167">
        <v>11</v>
      </c>
      <c r="B33" s="167" t="s">
        <v>74</v>
      </c>
      <c r="C33" s="183">
        <v>2.8999999999999998E-3</v>
      </c>
      <c r="D33" s="125"/>
      <c r="E33" s="125"/>
      <c r="F33" s="125"/>
      <c r="G33" s="125"/>
      <c r="H33" s="125"/>
      <c r="I33" s="125"/>
      <c r="J33" s="125"/>
      <c r="K33" s="125"/>
      <c r="L33" s="125"/>
    </row>
    <row r="34" spans="1:12" x14ac:dyDescent="0.25">
      <c r="A34" s="167">
        <v>12</v>
      </c>
      <c r="B34" s="167" t="s">
        <v>75</v>
      </c>
      <c r="C34" s="183">
        <v>2.8999999999999998E-3</v>
      </c>
      <c r="D34" s="125"/>
      <c r="E34" s="125"/>
      <c r="F34" s="125"/>
      <c r="G34" s="125"/>
      <c r="H34" s="125"/>
      <c r="I34" s="125"/>
      <c r="J34" s="130"/>
      <c r="K34" s="130"/>
      <c r="L34" s="130"/>
    </row>
    <row r="35" spans="1:12" x14ac:dyDescent="0.25">
      <c r="A35" s="167">
        <v>13</v>
      </c>
      <c r="B35" s="167" t="s">
        <v>77</v>
      </c>
      <c r="C35" s="183">
        <v>2.8999999999999998E-3</v>
      </c>
      <c r="D35" s="125"/>
      <c r="E35" s="125"/>
      <c r="F35" s="125"/>
      <c r="G35" s="125"/>
      <c r="H35" s="125"/>
      <c r="I35" s="125"/>
      <c r="J35" s="130"/>
      <c r="K35" s="130"/>
      <c r="L35" s="130"/>
    </row>
    <row r="36" spans="1:12" x14ac:dyDescent="0.25">
      <c r="A36" s="167">
        <v>14</v>
      </c>
      <c r="B36" s="167" t="s">
        <v>73</v>
      </c>
      <c r="C36" s="183">
        <v>5.4000000000000003E-3</v>
      </c>
      <c r="D36" s="125"/>
      <c r="E36" s="125"/>
      <c r="F36" s="125"/>
      <c r="G36" s="125"/>
      <c r="H36" s="125"/>
      <c r="I36" s="125"/>
      <c r="J36" s="125"/>
      <c r="K36" s="125"/>
      <c r="L36" s="125"/>
    </row>
    <row r="37" spans="1:12" x14ac:dyDescent="0.25">
      <c r="A37" s="167">
        <v>15</v>
      </c>
      <c r="B37" s="167" t="s">
        <v>76</v>
      </c>
      <c r="C37" s="183">
        <v>5.4000000000000003E-3</v>
      </c>
      <c r="D37" s="125"/>
      <c r="E37" s="125"/>
      <c r="F37" s="125"/>
      <c r="G37" s="125"/>
      <c r="H37" s="125"/>
      <c r="I37" s="125"/>
      <c r="J37" s="125"/>
      <c r="K37" s="125"/>
      <c r="L37" s="125"/>
    </row>
    <row r="38" spans="1:12" x14ac:dyDescent="0.25">
      <c r="A38" s="167">
        <v>16</v>
      </c>
      <c r="B38" s="167" t="s">
        <v>78</v>
      </c>
      <c r="C38" s="183">
        <v>5.4000000000000003E-3</v>
      </c>
      <c r="D38" s="125"/>
      <c r="E38" s="125"/>
      <c r="F38" s="125"/>
      <c r="G38" s="133"/>
      <c r="H38" s="133"/>
      <c r="I38" s="125"/>
      <c r="J38" s="125"/>
      <c r="K38" s="125"/>
      <c r="L38" s="125"/>
    </row>
    <row r="39" spans="1:12" x14ac:dyDescent="0.25">
      <c r="A39" s="167">
        <v>17</v>
      </c>
      <c r="B39" s="167" t="s">
        <v>632</v>
      </c>
      <c r="C39" s="183">
        <v>2.9399999999999999E-2</v>
      </c>
      <c r="D39" s="125"/>
      <c r="E39" s="125"/>
      <c r="F39" s="125"/>
      <c r="G39" s="133"/>
      <c r="H39" s="133"/>
      <c r="I39" s="125"/>
      <c r="J39" s="125"/>
      <c r="K39" s="125"/>
      <c r="L39" s="125"/>
    </row>
    <row r="40" spans="1:12" x14ac:dyDescent="0.25">
      <c r="A40" s="167">
        <v>18</v>
      </c>
      <c r="B40" s="167" t="s">
        <v>633</v>
      </c>
      <c r="C40" s="184">
        <v>2.9399999999999999E-2</v>
      </c>
      <c r="D40" s="125"/>
      <c r="E40" s="125"/>
      <c r="F40" s="125"/>
      <c r="G40" s="133"/>
      <c r="H40" s="133"/>
      <c r="I40" s="125"/>
      <c r="J40" s="125"/>
      <c r="K40" s="125"/>
      <c r="L40" s="125"/>
    </row>
    <row r="41" spans="1:12" x14ac:dyDescent="0.25">
      <c r="A41" s="167">
        <v>19</v>
      </c>
      <c r="B41" s="167" t="s">
        <v>79</v>
      </c>
      <c r="C41" s="184">
        <v>2.9399999999999999E-2</v>
      </c>
      <c r="D41" s="125"/>
      <c r="E41" s="125"/>
      <c r="F41" s="125"/>
      <c r="G41" s="133"/>
      <c r="H41" s="133"/>
      <c r="I41" s="125"/>
      <c r="J41" s="125"/>
      <c r="K41" s="125"/>
      <c r="L41" s="125"/>
    </row>
    <row r="42" spans="1:12" x14ac:dyDescent="0.25">
      <c r="A42" s="58" t="s">
        <v>871</v>
      </c>
      <c r="B42" s="141"/>
      <c r="C42" s="9"/>
      <c r="D42" s="125"/>
      <c r="E42" s="125"/>
      <c r="F42" s="125"/>
      <c r="G42" s="133"/>
      <c r="H42" s="133"/>
      <c r="I42" s="125"/>
      <c r="J42" s="125"/>
      <c r="K42" s="125"/>
      <c r="L42" s="125"/>
    </row>
    <row r="43" spans="1:12" x14ac:dyDescent="0.25">
      <c r="A43" s="125"/>
      <c r="B43" s="125"/>
      <c r="C43" s="125"/>
      <c r="D43" s="125"/>
      <c r="E43" s="125"/>
      <c r="F43" s="125"/>
      <c r="G43" s="133"/>
      <c r="H43" s="133"/>
      <c r="I43" s="125"/>
      <c r="J43" s="125"/>
      <c r="K43" s="125"/>
      <c r="L43" s="125"/>
    </row>
    <row r="44" spans="1:12" x14ac:dyDescent="0.25">
      <c r="A44" s="51" t="s">
        <v>745</v>
      </c>
      <c r="B44" s="125"/>
      <c r="C44" s="125"/>
      <c r="D44" s="125"/>
      <c r="E44" s="125"/>
      <c r="F44" s="125"/>
      <c r="G44" s="125"/>
      <c r="H44" s="125"/>
      <c r="I44" s="125"/>
      <c r="J44" s="125"/>
      <c r="K44" s="125"/>
      <c r="L44" s="125"/>
    </row>
    <row r="45" spans="1:12" x14ac:dyDescent="0.25">
      <c r="A45" s="125"/>
      <c r="B45" s="125"/>
      <c r="C45" s="125"/>
      <c r="D45" s="125"/>
      <c r="E45" s="134"/>
      <c r="F45" s="125"/>
      <c r="G45" s="125"/>
      <c r="H45" s="125"/>
      <c r="I45" s="125"/>
      <c r="J45" s="125"/>
      <c r="K45" s="125"/>
      <c r="L45" s="125"/>
    </row>
    <row r="46" spans="1:12" ht="45" x14ac:dyDescent="0.25">
      <c r="A46" s="175" t="s">
        <v>628</v>
      </c>
      <c r="B46" s="175" t="s">
        <v>749</v>
      </c>
      <c r="C46" s="175" t="s">
        <v>750</v>
      </c>
      <c r="D46" s="125"/>
      <c r="E46" s="125"/>
      <c r="F46" s="125"/>
      <c r="G46" s="125"/>
      <c r="H46" s="125"/>
      <c r="I46" s="125"/>
      <c r="J46" s="125"/>
      <c r="K46" s="125"/>
      <c r="L46" s="125"/>
    </row>
    <row r="47" spans="1:12" x14ac:dyDescent="0.25">
      <c r="A47" s="180">
        <v>643</v>
      </c>
      <c r="B47" s="185">
        <v>0</v>
      </c>
      <c r="C47" s="185">
        <v>0</v>
      </c>
      <c r="D47" s="125"/>
      <c r="E47" s="125"/>
      <c r="F47" s="125"/>
      <c r="G47" s="125"/>
      <c r="H47" s="125"/>
      <c r="I47" s="125"/>
      <c r="J47" s="125"/>
      <c r="K47" s="125"/>
      <c r="L47" s="125"/>
    </row>
    <row r="48" spans="1:12" x14ac:dyDescent="0.25">
      <c r="A48" s="180" t="s">
        <v>997</v>
      </c>
      <c r="B48" s="185">
        <v>0.1</v>
      </c>
      <c r="C48" s="185">
        <v>0</v>
      </c>
      <c r="D48" s="131"/>
      <c r="E48" s="125"/>
      <c r="F48" s="125"/>
      <c r="G48" s="125"/>
      <c r="H48" s="125"/>
      <c r="I48" s="125"/>
      <c r="J48" s="125"/>
      <c r="K48" s="125"/>
      <c r="L48" s="125"/>
    </row>
    <row r="49" spans="1:12" x14ac:dyDescent="0.25">
      <c r="A49" s="58" t="s">
        <v>746</v>
      </c>
      <c r="B49" s="125"/>
      <c r="C49" s="125"/>
      <c r="D49" s="125"/>
      <c r="E49" s="125"/>
      <c r="F49" s="125"/>
      <c r="G49" s="125"/>
      <c r="H49" s="125"/>
      <c r="I49" s="125"/>
      <c r="J49" s="125"/>
      <c r="K49" s="125"/>
      <c r="L49" s="125"/>
    </row>
    <row r="50" spans="1:12" x14ac:dyDescent="0.25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</row>
    <row r="51" spans="1:12" x14ac:dyDescent="0.25">
      <c r="A51" s="52" t="s">
        <v>695</v>
      </c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</row>
    <row r="52" spans="1:12" x14ac:dyDescent="0.25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</row>
    <row r="53" spans="1:12" ht="30" x14ac:dyDescent="0.25">
      <c r="A53" s="175" t="s">
        <v>747</v>
      </c>
      <c r="B53" s="175" t="s">
        <v>753</v>
      </c>
      <c r="C53" s="125"/>
      <c r="D53" s="175" t="s">
        <v>629</v>
      </c>
      <c r="E53" s="175" t="s">
        <v>703</v>
      </c>
      <c r="F53" s="175" t="s">
        <v>704</v>
      </c>
      <c r="G53" s="125"/>
      <c r="H53" s="125"/>
      <c r="I53" s="125"/>
      <c r="J53" s="125"/>
      <c r="K53" s="125"/>
      <c r="L53" s="125"/>
    </row>
    <row r="54" spans="1:12" ht="30" x14ac:dyDescent="0.25">
      <c r="A54" s="180" t="s">
        <v>101</v>
      </c>
      <c r="B54" s="185">
        <v>-0.1</v>
      </c>
      <c r="C54" s="125"/>
      <c r="D54" s="175" t="s">
        <v>703</v>
      </c>
      <c r="E54" s="186">
        <v>1</v>
      </c>
      <c r="F54" s="167">
        <v>0.75</v>
      </c>
      <c r="G54" s="125"/>
      <c r="H54" s="125"/>
      <c r="I54" s="125"/>
      <c r="J54" s="125"/>
      <c r="K54" s="125"/>
      <c r="L54" s="125"/>
    </row>
    <row r="55" spans="1:12" ht="30" x14ac:dyDescent="0.25">
      <c r="A55" s="180" t="s">
        <v>102</v>
      </c>
      <c r="B55" s="185">
        <v>-0.25</v>
      </c>
      <c r="C55" s="125"/>
      <c r="D55" s="175" t="s">
        <v>704</v>
      </c>
      <c r="E55" s="167">
        <v>0.75</v>
      </c>
      <c r="F55" s="186">
        <v>1</v>
      </c>
      <c r="G55" s="125"/>
      <c r="H55" s="125"/>
      <c r="I55" s="125"/>
      <c r="J55" s="125"/>
      <c r="K55" s="125"/>
      <c r="L55" s="125"/>
    </row>
    <row r="56" spans="1:12" x14ac:dyDescent="0.25">
      <c r="A56" s="125"/>
      <c r="B56" s="125"/>
      <c r="C56" s="125"/>
      <c r="D56" s="125"/>
      <c r="E56" s="125"/>
      <c r="F56" s="125"/>
      <c r="G56" s="125"/>
      <c r="H56" s="125"/>
      <c r="I56" s="125"/>
      <c r="J56" s="125"/>
      <c r="K56" s="125"/>
      <c r="L56" s="125"/>
    </row>
    <row r="57" spans="1:12" x14ac:dyDescent="0.25">
      <c r="A57" s="51" t="s">
        <v>694</v>
      </c>
      <c r="B57" s="125"/>
      <c r="C57" s="125"/>
      <c r="D57" s="125"/>
      <c r="E57" s="125"/>
      <c r="F57" s="125"/>
      <c r="G57" s="125"/>
      <c r="H57" s="125"/>
      <c r="I57" s="125"/>
      <c r="J57" s="125"/>
      <c r="K57" s="125"/>
      <c r="L57" s="125"/>
    </row>
    <row r="58" spans="1:12" x14ac:dyDescent="0.25">
      <c r="A58" s="125"/>
      <c r="B58" s="125"/>
      <c r="C58" s="125"/>
      <c r="D58" s="125"/>
      <c r="E58" s="125"/>
      <c r="F58" s="125"/>
      <c r="G58" s="125"/>
      <c r="H58" s="125"/>
      <c r="I58" s="125"/>
      <c r="J58" s="125"/>
      <c r="K58" s="125"/>
      <c r="L58" s="125"/>
    </row>
    <row r="59" spans="1:12" ht="30" x14ac:dyDescent="0.25">
      <c r="A59" s="175" t="s">
        <v>628</v>
      </c>
      <c r="B59" s="175" t="s">
        <v>748</v>
      </c>
      <c r="C59" s="125"/>
      <c r="D59" s="125"/>
      <c r="E59" s="125"/>
      <c r="F59" s="125"/>
      <c r="G59" s="125"/>
      <c r="H59" s="125"/>
      <c r="I59" s="125"/>
      <c r="J59" s="125"/>
      <c r="K59" s="125"/>
      <c r="L59" s="125"/>
    </row>
    <row r="60" spans="1:12" x14ac:dyDescent="0.25">
      <c r="A60" s="180" t="s">
        <v>997</v>
      </c>
      <c r="B60" s="185">
        <v>0</v>
      </c>
      <c r="C60" s="125"/>
      <c r="D60" s="131"/>
      <c r="E60" s="125"/>
      <c r="F60" s="125"/>
      <c r="G60" s="125"/>
      <c r="H60" s="125"/>
      <c r="I60" s="125"/>
      <c r="J60" s="125"/>
      <c r="K60" s="125"/>
      <c r="L60" s="125"/>
    </row>
    <row r="61" spans="1:12" x14ac:dyDescent="0.25">
      <c r="A61" s="180">
        <v>840</v>
      </c>
      <c r="B61" s="185">
        <v>0</v>
      </c>
      <c r="C61" s="125"/>
      <c r="D61" s="125"/>
      <c r="E61" s="125"/>
      <c r="F61" s="125"/>
      <c r="G61" s="125"/>
      <c r="H61" s="125"/>
      <c r="I61" s="125"/>
      <c r="J61" s="125"/>
      <c r="K61" s="125"/>
      <c r="L61" s="125"/>
    </row>
    <row r="62" spans="1:12" x14ac:dyDescent="0.25">
      <c r="A62" s="180">
        <v>978</v>
      </c>
      <c r="B62" s="185">
        <v>0</v>
      </c>
      <c r="C62" s="125"/>
      <c r="D62" s="125"/>
      <c r="E62" s="125"/>
      <c r="F62" s="125"/>
      <c r="G62" s="125"/>
      <c r="H62" s="125"/>
      <c r="I62" s="130"/>
      <c r="J62" s="130"/>
      <c r="K62" s="130"/>
      <c r="L62" s="130"/>
    </row>
    <row r="63" spans="1:12" x14ac:dyDescent="0.25">
      <c r="A63" s="58" t="s">
        <v>746</v>
      </c>
      <c r="B63" s="135"/>
      <c r="C63" s="125"/>
      <c r="D63" s="125"/>
      <c r="E63" s="125"/>
      <c r="F63" s="125"/>
      <c r="G63" s="125"/>
      <c r="H63" s="125"/>
      <c r="I63" s="130"/>
      <c r="J63" s="130"/>
      <c r="K63" s="130"/>
      <c r="L63" s="130"/>
    </row>
    <row r="64" spans="1:12" x14ac:dyDescent="0.25">
      <c r="A64" s="129"/>
      <c r="B64" s="135"/>
      <c r="C64" s="125"/>
      <c r="D64" s="125"/>
      <c r="E64" s="125"/>
      <c r="F64" s="125"/>
      <c r="G64" s="125"/>
      <c r="H64" s="125"/>
      <c r="I64" s="130"/>
      <c r="J64" s="130"/>
      <c r="K64" s="130"/>
      <c r="L64" s="130"/>
    </row>
    <row r="65" spans="1:12" x14ac:dyDescent="0.25">
      <c r="A65" s="51" t="s">
        <v>751</v>
      </c>
      <c r="B65" s="135"/>
      <c r="C65" s="125"/>
      <c r="D65" s="125"/>
      <c r="E65" s="125"/>
      <c r="F65" s="125"/>
      <c r="G65" s="125"/>
      <c r="H65" s="125"/>
      <c r="I65" s="130"/>
      <c r="J65" s="130"/>
      <c r="K65" s="130"/>
      <c r="L65" s="130"/>
    </row>
    <row r="66" spans="1:12" x14ac:dyDescent="0.25">
      <c r="A66" s="125"/>
      <c r="B66" s="125"/>
      <c r="C66" s="125"/>
      <c r="D66" s="125"/>
      <c r="E66" s="125"/>
      <c r="F66" s="125"/>
      <c r="G66" s="125"/>
      <c r="H66" s="125"/>
      <c r="I66" s="125"/>
      <c r="J66" s="125"/>
      <c r="K66" s="125"/>
      <c r="L66" s="125"/>
    </row>
    <row r="67" spans="1:12" ht="45" x14ac:dyDescent="0.25">
      <c r="A67" s="179" t="s">
        <v>752</v>
      </c>
      <c r="B67" s="178">
        <v>-0.5</v>
      </c>
      <c r="C67" s="125"/>
      <c r="D67" s="125"/>
      <c r="E67" s="125"/>
      <c r="F67" s="125"/>
      <c r="G67" s="125"/>
      <c r="H67" s="125"/>
      <c r="I67" s="125"/>
      <c r="J67" s="125"/>
      <c r="K67" s="125"/>
      <c r="L67" s="125"/>
    </row>
    <row r="70" spans="1:12" x14ac:dyDescent="0.25">
      <c r="A70" s="187" t="s">
        <v>625</v>
      </c>
      <c r="B70" s="187">
        <v>0.75</v>
      </c>
      <c r="C70" s="188"/>
      <c r="D70" s="168"/>
      <c r="E70" s="168"/>
      <c r="F70" s="168"/>
      <c r="G70" s="168"/>
      <c r="H70" s="168"/>
      <c r="I70" s="168"/>
      <c r="J70" s="168"/>
      <c r="K70" s="168"/>
      <c r="L70" s="168"/>
    </row>
    <row r="71" spans="1:12" x14ac:dyDescent="0.25">
      <c r="A71" s="125"/>
      <c r="B71" s="125"/>
      <c r="C71" s="125"/>
      <c r="D71" s="125"/>
      <c r="E71" s="125"/>
      <c r="F71" s="125"/>
      <c r="G71" s="125"/>
      <c r="H71" s="125"/>
      <c r="I71" s="125"/>
      <c r="J71" s="125"/>
      <c r="K71" s="125"/>
      <c r="L71" s="125"/>
    </row>
    <row r="72" spans="1:12" x14ac:dyDescent="0.25">
      <c r="A72" s="62" t="s">
        <v>743</v>
      </c>
      <c r="B72" s="129"/>
      <c r="C72" s="129"/>
      <c r="D72" s="129"/>
      <c r="E72" s="129"/>
      <c r="F72" s="129"/>
      <c r="G72" s="125"/>
      <c r="H72" s="125"/>
      <c r="I72" s="125"/>
      <c r="J72" s="125"/>
      <c r="K72" s="125"/>
      <c r="L72" s="125"/>
    </row>
    <row r="73" spans="1:12" x14ac:dyDescent="0.25">
      <c r="A73" s="62"/>
      <c r="B73" s="129"/>
      <c r="C73" s="129"/>
      <c r="D73" s="129"/>
      <c r="E73" s="129"/>
      <c r="F73" s="129"/>
      <c r="G73" s="125"/>
      <c r="H73" s="125"/>
      <c r="I73" s="125"/>
      <c r="J73" s="125"/>
      <c r="K73" s="125"/>
      <c r="L73" s="125"/>
    </row>
    <row r="74" spans="1:12" x14ac:dyDescent="0.25">
      <c r="A74" s="459" t="s">
        <v>657</v>
      </c>
      <c r="B74" s="459"/>
      <c r="C74" s="459"/>
      <c r="D74" s="459"/>
      <c r="E74" s="459"/>
      <c r="F74" s="459"/>
      <c r="G74" s="459"/>
      <c r="H74" s="459"/>
      <c r="I74" s="459"/>
      <c r="J74" s="459"/>
      <c r="K74" s="459"/>
      <c r="L74" s="459"/>
    </row>
    <row r="75" spans="1:12" x14ac:dyDescent="0.25">
      <c r="A75" s="182" t="s">
        <v>742</v>
      </c>
      <c r="B75" s="182">
        <v>1</v>
      </c>
      <c r="C75" s="182">
        <f>B75+1</f>
        <v>2</v>
      </c>
      <c r="D75" s="182">
        <f t="shared" ref="D75" si="3">C75+1</f>
        <v>3</v>
      </c>
      <c r="E75" s="182">
        <f t="shared" ref="E75" si="4">D75+1</f>
        <v>4</v>
      </c>
      <c r="F75" s="182">
        <f t="shared" ref="F75" si="5">E75+1</f>
        <v>5</v>
      </c>
      <c r="G75" s="182">
        <f t="shared" ref="G75" si="6">F75+1</f>
        <v>6</v>
      </c>
      <c r="H75" s="182">
        <f t="shared" ref="H75" si="7">G75+1</f>
        <v>7</v>
      </c>
      <c r="I75" s="182">
        <f t="shared" ref="I75" si="8">H75+1</f>
        <v>8</v>
      </c>
      <c r="J75" s="182">
        <f t="shared" ref="J75" si="9">I75+1</f>
        <v>9</v>
      </c>
      <c r="K75" s="182">
        <f>J75+1</f>
        <v>10</v>
      </c>
      <c r="L75" s="182" t="s">
        <v>639</v>
      </c>
    </row>
    <row r="76" spans="1:12" x14ac:dyDescent="0.25">
      <c r="A76" s="180" t="s">
        <v>630</v>
      </c>
      <c r="B76" s="180">
        <v>0.25</v>
      </c>
      <c r="C76" s="180">
        <v>0.5</v>
      </c>
      <c r="D76" s="180">
        <v>1</v>
      </c>
      <c r="E76" s="180">
        <v>2</v>
      </c>
      <c r="F76" s="180">
        <v>3</v>
      </c>
      <c r="G76" s="180">
        <v>5</v>
      </c>
      <c r="H76" s="180">
        <v>7</v>
      </c>
      <c r="I76" s="180">
        <v>10</v>
      </c>
      <c r="J76" s="180">
        <v>20</v>
      </c>
      <c r="K76" s="180">
        <v>30</v>
      </c>
      <c r="L76" s="180">
        <v>1</v>
      </c>
    </row>
    <row r="77" spans="1:12" x14ac:dyDescent="0.25">
      <c r="A77" s="182" t="s">
        <v>742</v>
      </c>
      <c r="B77" s="182">
        <v>1</v>
      </c>
      <c r="C77" s="182">
        <f>B77+1</f>
        <v>2</v>
      </c>
      <c r="D77" s="182">
        <f t="shared" ref="D77" si="10">C77+1</f>
        <v>3</v>
      </c>
      <c r="E77" s="182">
        <f t="shared" ref="E77" si="11">D77+1</f>
        <v>4</v>
      </c>
      <c r="F77" s="182">
        <f t="shared" ref="F77" si="12">E77+1</f>
        <v>5</v>
      </c>
      <c r="G77" s="182">
        <f t="shared" ref="G77" si="13">F77+1</f>
        <v>6</v>
      </c>
      <c r="H77" s="182">
        <f t="shared" ref="H77" si="14">G77+1</f>
        <v>7</v>
      </c>
      <c r="I77" s="182">
        <f t="shared" ref="I77" si="15">H77+1</f>
        <v>8</v>
      </c>
      <c r="J77" s="182">
        <f t="shared" ref="J77" si="16">I77+1</f>
        <v>9</v>
      </c>
      <c r="K77" s="182">
        <f>J77+1</f>
        <v>10</v>
      </c>
      <c r="L77" s="182">
        <v>2</v>
      </c>
    </row>
    <row r="78" spans="1:12" x14ac:dyDescent="0.25">
      <c r="A78" s="180">
        <v>643</v>
      </c>
      <c r="B78" s="181">
        <v>0.33000000000000007</v>
      </c>
      <c r="C78" s="181">
        <v>0.32000000000000006</v>
      </c>
      <c r="D78" s="181">
        <v>0.28000000000000003</v>
      </c>
      <c r="E78" s="181">
        <v>0.20999999999999996</v>
      </c>
      <c r="F78" s="181">
        <v>0.18999999999999995</v>
      </c>
      <c r="G78" s="181">
        <v>0.17999999999999994</v>
      </c>
      <c r="H78" s="181">
        <v>0.16999999999999993</v>
      </c>
      <c r="I78" s="181">
        <v>0.14999999999999991</v>
      </c>
      <c r="J78" s="181">
        <v>9.000000000000008E-2</v>
      </c>
      <c r="K78" s="181">
        <v>7.0000000000000062E-2</v>
      </c>
      <c r="L78" s="182">
        <v>3</v>
      </c>
    </row>
    <row r="79" spans="1:12" x14ac:dyDescent="0.25">
      <c r="A79" s="180" t="s">
        <v>997</v>
      </c>
      <c r="B79" s="181">
        <v>1.67</v>
      </c>
      <c r="C79" s="181">
        <v>1.1400000000000001</v>
      </c>
      <c r="D79" s="181">
        <v>0.98</v>
      </c>
      <c r="E79" s="181">
        <v>0.57000000000000006</v>
      </c>
      <c r="F79" s="181">
        <v>0.54</v>
      </c>
      <c r="G79" s="181">
        <v>0.39999999999999991</v>
      </c>
      <c r="H79" s="181">
        <v>0.32000000000000006</v>
      </c>
      <c r="I79" s="181">
        <v>0.26</v>
      </c>
      <c r="J79" s="181">
        <v>0.14999999999999991</v>
      </c>
      <c r="K79" s="181">
        <v>0.1100000000000001</v>
      </c>
      <c r="L79" s="182">
        <v>4</v>
      </c>
    </row>
    <row r="80" spans="1:12" x14ac:dyDescent="0.25">
      <c r="A80" s="129"/>
      <c r="B80" s="132"/>
      <c r="C80" s="132"/>
      <c r="D80" s="132"/>
      <c r="E80" s="132"/>
      <c r="F80" s="132"/>
      <c r="G80" s="125"/>
      <c r="H80" s="125"/>
      <c r="I80" s="125"/>
      <c r="J80" s="125"/>
      <c r="K80" s="125"/>
      <c r="L80" s="125"/>
    </row>
    <row r="81" spans="1:12" x14ac:dyDescent="0.25">
      <c r="A81" s="459" t="s">
        <v>658</v>
      </c>
      <c r="B81" s="459"/>
      <c r="C81" s="459"/>
      <c r="D81" s="459"/>
      <c r="E81" s="459"/>
      <c r="F81" s="459"/>
      <c r="G81" s="459"/>
      <c r="H81" s="459"/>
      <c r="I81" s="459"/>
      <c r="J81" s="459"/>
      <c r="K81" s="459"/>
      <c r="L81" s="459"/>
    </row>
    <row r="82" spans="1:12" x14ac:dyDescent="0.25">
      <c r="A82" s="182" t="s">
        <v>742</v>
      </c>
      <c r="B82" s="182">
        <v>1</v>
      </c>
      <c r="C82" s="182">
        <f>B82+1</f>
        <v>2</v>
      </c>
      <c r="D82" s="182">
        <f t="shared" ref="D82" si="17">C82+1</f>
        <v>3</v>
      </c>
      <c r="E82" s="182">
        <f t="shared" ref="E82" si="18">D82+1</f>
        <v>4</v>
      </c>
      <c r="F82" s="182">
        <f t="shared" ref="F82" si="19">E82+1</f>
        <v>5</v>
      </c>
      <c r="G82" s="182">
        <f t="shared" ref="G82" si="20">F82+1</f>
        <v>6</v>
      </c>
      <c r="H82" s="182">
        <f t="shared" ref="H82" si="21">G82+1</f>
        <v>7</v>
      </c>
      <c r="I82" s="182">
        <f t="shared" ref="I82" si="22">H82+1</f>
        <v>8</v>
      </c>
      <c r="J82" s="182">
        <f t="shared" ref="J82" si="23">I82+1</f>
        <v>9</v>
      </c>
      <c r="K82" s="182">
        <f>J82+1</f>
        <v>10</v>
      </c>
      <c r="L82" s="182" t="s">
        <v>639</v>
      </c>
    </row>
    <row r="83" spans="1:12" x14ac:dyDescent="0.25">
      <c r="A83" s="180" t="s">
        <v>630</v>
      </c>
      <c r="B83" s="180">
        <v>0.25</v>
      </c>
      <c r="C83" s="180">
        <v>0.5</v>
      </c>
      <c r="D83" s="180">
        <v>1</v>
      </c>
      <c r="E83" s="180">
        <v>2</v>
      </c>
      <c r="F83" s="180">
        <v>3</v>
      </c>
      <c r="G83" s="180">
        <v>5</v>
      </c>
      <c r="H83" s="180">
        <v>7</v>
      </c>
      <c r="I83" s="180">
        <v>10</v>
      </c>
      <c r="J83" s="180">
        <v>20</v>
      </c>
      <c r="K83" s="180">
        <v>30</v>
      </c>
      <c r="L83" s="180">
        <v>1</v>
      </c>
    </row>
    <row r="84" spans="1:12" x14ac:dyDescent="0.25">
      <c r="A84" s="182" t="s">
        <v>742</v>
      </c>
      <c r="B84" s="182">
        <v>1</v>
      </c>
      <c r="C84" s="182">
        <f>B84+1</f>
        <v>2</v>
      </c>
      <c r="D84" s="182">
        <f t="shared" ref="D84" si="24">C84+1</f>
        <v>3</v>
      </c>
      <c r="E84" s="182">
        <f t="shared" ref="E84" si="25">D84+1</f>
        <v>4</v>
      </c>
      <c r="F84" s="182">
        <f t="shared" ref="F84" si="26">E84+1</f>
        <v>5</v>
      </c>
      <c r="G84" s="182">
        <f t="shared" ref="G84" si="27">F84+1</f>
        <v>6</v>
      </c>
      <c r="H84" s="182">
        <f t="shared" ref="H84" si="28">G84+1</f>
        <v>7</v>
      </c>
      <c r="I84" s="182">
        <f t="shared" ref="I84" si="29">H84+1</f>
        <v>8</v>
      </c>
      <c r="J84" s="182">
        <f t="shared" ref="J84" si="30">I84+1</f>
        <v>9</v>
      </c>
      <c r="K84" s="182">
        <f>J84+1</f>
        <v>10</v>
      </c>
      <c r="L84" s="182">
        <v>2</v>
      </c>
    </row>
    <row r="85" spans="1:12" x14ac:dyDescent="0.25">
      <c r="A85" s="180">
        <v>643</v>
      </c>
      <c r="B85" s="181">
        <v>-0.18000000000000005</v>
      </c>
      <c r="C85" s="181">
        <v>-0.17000000000000004</v>
      </c>
      <c r="D85" s="181">
        <v>-0.16000000000000003</v>
      </c>
      <c r="E85" s="181">
        <v>-0.16</v>
      </c>
      <c r="F85" s="181">
        <v>-0.16000000000000003</v>
      </c>
      <c r="G85" s="181">
        <v>-0.16000000000000003</v>
      </c>
      <c r="H85" s="181">
        <v>-0.15000000000000002</v>
      </c>
      <c r="I85" s="181">
        <v>-0.13</v>
      </c>
      <c r="J85" s="181">
        <v>-7.999999999999996E-2</v>
      </c>
      <c r="K85" s="181">
        <v>-5.0000000000000044E-2</v>
      </c>
      <c r="L85" s="182">
        <v>3</v>
      </c>
    </row>
    <row r="86" spans="1:12" x14ac:dyDescent="0.25">
      <c r="A86" s="180" t="s">
        <v>997</v>
      </c>
      <c r="B86" s="181">
        <v>-0.57000000000000006</v>
      </c>
      <c r="C86" s="181">
        <v>-0.43000000000000005</v>
      </c>
      <c r="D86" s="181">
        <v>-0.36</v>
      </c>
      <c r="E86" s="181">
        <v>-0.31999999999999995</v>
      </c>
      <c r="F86" s="181">
        <v>-0.28000000000000003</v>
      </c>
      <c r="G86" s="181">
        <v>-0.24</v>
      </c>
      <c r="H86" s="181">
        <v>-0.19999999999999996</v>
      </c>
      <c r="I86" s="181">
        <v>-0.18000000000000005</v>
      </c>
      <c r="J86" s="181">
        <v>-0.15000000000000002</v>
      </c>
      <c r="K86" s="181">
        <v>-0.13</v>
      </c>
      <c r="L86" s="182">
        <v>4</v>
      </c>
    </row>
    <row r="87" spans="1:12" x14ac:dyDescent="0.25">
      <c r="A87" s="125"/>
      <c r="B87" s="125"/>
      <c r="C87" s="125"/>
      <c r="D87" s="125"/>
      <c r="E87" s="125"/>
      <c r="F87" s="125"/>
      <c r="G87" s="125"/>
      <c r="H87" s="125"/>
      <c r="I87" s="125"/>
      <c r="J87" s="125"/>
      <c r="K87" s="125"/>
      <c r="L87" s="125"/>
    </row>
    <row r="88" spans="1:12" x14ac:dyDescent="0.25">
      <c r="A88" s="53" t="s">
        <v>744</v>
      </c>
      <c r="B88" s="125"/>
      <c r="C88" s="125"/>
      <c r="D88" s="125"/>
      <c r="E88" s="125"/>
      <c r="F88" s="125"/>
      <c r="G88" s="125"/>
      <c r="H88" s="125"/>
      <c r="I88" s="125"/>
      <c r="J88" s="125"/>
      <c r="K88" s="125"/>
      <c r="L88" s="125"/>
    </row>
    <row r="89" spans="1:12" x14ac:dyDescent="0.25">
      <c r="A89" s="53"/>
      <c r="B89" s="125"/>
      <c r="C89" s="125"/>
      <c r="D89" s="125"/>
      <c r="E89" s="125"/>
      <c r="F89" s="125"/>
      <c r="G89" s="125"/>
      <c r="H89" s="125"/>
      <c r="I89" s="125"/>
      <c r="J89" s="125"/>
      <c r="K89" s="125"/>
      <c r="L89" s="125"/>
    </row>
    <row r="90" spans="1:12" ht="45" x14ac:dyDescent="0.25">
      <c r="A90" s="175" t="s">
        <v>635</v>
      </c>
      <c r="B90" s="175" t="s">
        <v>601</v>
      </c>
      <c r="C90" s="175" t="s">
        <v>636</v>
      </c>
      <c r="D90" s="125"/>
      <c r="E90" s="125"/>
      <c r="F90" s="125"/>
      <c r="G90" s="125"/>
      <c r="H90" s="125"/>
      <c r="I90" s="125"/>
      <c r="J90" s="125"/>
      <c r="K90" s="125"/>
      <c r="L90" s="125"/>
    </row>
    <row r="91" spans="1:12" x14ac:dyDescent="0.25">
      <c r="A91" s="167">
        <v>1</v>
      </c>
      <c r="B91" s="167" t="s">
        <v>820</v>
      </c>
      <c r="C91" s="183">
        <v>1.2999999999999999E-3</v>
      </c>
      <c r="D91" s="125"/>
      <c r="E91" s="125"/>
      <c r="F91" s="125"/>
      <c r="G91" s="125"/>
      <c r="H91" s="125"/>
      <c r="I91" s="125"/>
      <c r="J91" s="125"/>
      <c r="K91" s="125"/>
      <c r="L91" s="125"/>
    </row>
    <row r="92" spans="1:12" x14ac:dyDescent="0.25">
      <c r="A92" s="167">
        <v>2</v>
      </c>
      <c r="B92" s="167" t="s">
        <v>822</v>
      </c>
      <c r="C92" s="183">
        <v>1.6000000000000001E-3</v>
      </c>
      <c r="D92" s="125"/>
      <c r="E92" s="125"/>
      <c r="F92" s="125"/>
      <c r="G92" s="125"/>
      <c r="H92" s="125"/>
      <c r="I92" s="125"/>
      <c r="J92" s="125"/>
      <c r="K92" s="125"/>
      <c r="L92" s="125"/>
    </row>
    <row r="93" spans="1:12" x14ac:dyDescent="0.25">
      <c r="A93" s="167">
        <v>3</v>
      </c>
      <c r="B93" s="167" t="s">
        <v>825</v>
      </c>
      <c r="C93" s="183">
        <v>1.6000000000000001E-3</v>
      </c>
      <c r="D93" s="125"/>
      <c r="E93" s="125"/>
      <c r="F93" s="125"/>
      <c r="G93" s="125"/>
      <c r="H93" s="125"/>
      <c r="I93" s="125"/>
      <c r="J93" s="125"/>
      <c r="K93" s="125"/>
      <c r="L93" s="125"/>
    </row>
    <row r="94" spans="1:12" x14ac:dyDescent="0.25">
      <c r="A94" s="167">
        <v>4</v>
      </c>
      <c r="B94" s="167" t="s">
        <v>827</v>
      </c>
      <c r="C94" s="183">
        <v>1.6000000000000001E-3</v>
      </c>
      <c r="D94" s="125"/>
      <c r="E94" s="125"/>
      <c r="F94" s="125"/>
      <c r="G94" s="125"/>
      <c r="H94" s="125"/>
      <c r="I94" s="125"/>
      <c r="J94" s="125"/>
      <c r="K94" s="125"/>
      <c r="L94" s="125"/>
    </row>
    <row r="95" spans="1:12" x14ac:dyDescent="0.25">
      <c r="A95" s="167">
        <v>5</v>
      </c>
      <c r="B95" s="167" t="s">
        <v>829</v>
      </c>
      <c r="C95" s="183">
        <v>2.0999999999999999E-3</v>
      </c>
      <c r="D95" s="125"/>
      <c r="E95" s="125"/>
      <c r="F95" s="125"/>
      <c r="G95" s="125"/>
      <c r="H95" s="125"/>
      <c r="I95" s="125"/>
      <c r="J95" s="125"/>
      <c r="K95" s="125"/>
      <c r="L95" s="125"/>
    </row>
    <row r="96" spans="1:12" x14ac:dyDescent="0.25">
      <c r="A96" s="167">
        <v>6</v>
      </c>
      <c r="B96" s="167" t="s">
        <v>72</v>
      </c>
      <c r="C96" s="183">
        <v>2.0999999999999999E-3</v>
      </c>
      <c r="D96" s="125"/>
      <c r="E96" s="125"/>
      <c r="F96" s="125"/>
      <c r="G96" s="125"/>
      <c r="H96" s="125"/>
      <c r="I96" s="125"/>
      <c r="J96" s="125"/>
      <c r="K96" s="125"/>
      <c r="L96" s="125"/>
    </row>
    <row r="97" spans="1:12" x14ac:dyDescent="0.25">
      <c r="A97" s="167">
        <v>7</v>
      </c>
      <c r="B97" s="167" t="s">
        <v>832</v>
      </c>
      <c r="C97" s="183">
        <v>2.0999999999999999E-3</v>
      </c>
      <c r="D97" s="125"/>
      <c r="E97" s="125"/>
      <c r="F97" s="125"/>
      <c r="G97" s="125"/>
      <c r="H97" s="125"/>
      <c r="I97" s="125"/>
      <c r="J97" s="125"/>
      <c r="K97" s="125"/>
      <c r="L97" s="125"/>
    </row>
    <row r="98" spans="1:12" x14ac:dyDescent="0.25">
      <c r="A98" s="167">
        <v>8</v>
      </c>
      <c r="B98" s="167" t="s">
        <v>834</v>
      </c>
      <c r="C98" s="183">
        <v>5.1999999999999998E-3</v>
      </c>
      <c r="D98" s="125"/>
      <c r="E98" s="125"/>
      <c r="F98" s="125"/>
      <c r="G98" s="125"/>
      <c r="H98" s="125"/>
      <c r="I98" s="125"/>
      <c r="J98" s="125"/>
      <c r="K98" s="125"/>
      <c r="L98" s="125"/>
    </row>
    <row r="99" spans="1:12" x14ac:dyDescent="0.25">
      <c r="A99" s="167">
        <v>9</v>
      </c>
      <c r="B99" s="167" t="s">
        <v>836</v>
      </c>
      <c r="C99" s="183">
        <v>5.1999999999999998E-3</v>
      </c>
      <c r="D99" s="125"/>
      <c r="E99" s="125"/>
      <c r="F99" s="125"/>
      <c r="G99" s="125"/>
      <c r="H99" s="125"/>
      <c r="I99" s="125"/>
      <c r="J99" s="125"/>
      <c r="K99" s="125"/>
      <c r="L99" s="125"/>
    </row>
    <row r="100" spans="1:12" x14ac:dyDescent="0.25">
      <c r="A100" s="167">
        <v>10</v>
      </c>
      <c r="B100" s="167" t="s">
        <v>839</v>
      </c>
      <c r="C100" s="183">
        <v>5.1999999999999998E-3</v>
      </c>
      <c r="D100" s="125"/>
      <c r="E100" s="125"/>
      <c r="F100" s="125"/>
      <c r="G100" s="125"/>
      <c r="H100" s="125"/>
      <c r="I100" s="125"/>
      <c r="J100" s="125"/>
      <c r="K100" s="125"/>
      <c r="L100" s="125"/>
    </row>
    <row r="101" spans="1:12" x14ac:dyDescent="0.25">
      <c r="A101" s="167">
        <v>11</v>
      </c>
      <c r="B101" s="167" t="s">
        <v>74</v>
      </c>
      <c r="C101" s="183">
        <v>7.4000000000000003E-3</v>
      </c>
      <c r="D101" s="125"/>
      <c r="E101" s="125"/>
      <c r="F101" s="125"/>
      <c r="G101" s="125"/>
      <c r="H101" s="125"/>
      <c r="I101" s="125"/>
      <c r="J101" s="125"/>
      <c r="K101" s="125"/>
      <c r="L101" s="125"/>
    </row>
    <row r="102" spans="1:12" x14ac:dyDescent="0.25">
      <c r="A102" s="167">
        <v>12</v>
      </c>
      <c r="B102" s="167" t="s">
        <v>75</v>
      </c>
      <c r="C102" s="183">
        <v>7.4000000000000003E-3</v>
      </c>
      <c r="D102" s="125"/>
      <c r="E102" s="125"/>
      <c r="F102" s="125"/>
      <c r="G102" s="125"/>
      <c r="H102" s="125"/>
      <c r="I102" s="125"/>
      <c r="J102" s="125"/>
      <c r="K102" s="125"/>
      <c r="L102" s="125"/>
    </row>
    <row r="103" spans="1:12" x14ac:dyDescent="0.25">
      <c r="A103" s="167">
        <v>13</v>
      </c>
      <c r="B103" s="167" t="s">
        <v>77</v>
      </c>
      <c r="C103" s="183">
        <v>7.4000000000000003E-3</v>
      </c>
      <c r="D103" s="125"/>
      <c r="E103" s="125"/>
      <c r="F103" s="125"/>
      <c r="G103" s="125"/>
      <c r="H103" s="125"/>
      <c r="I103" s="125"/>
      <c r="J103" s="125"/>
      <c r="K103" s="125"/>
      <c r="L103" s="125"/>
    </row>
    <row r="104" spans="1:12" x14ac:dyDescent="0.25">
      <c r="A104" s="167">
        <v>14</v>
      </c>
      <c r="B104" s="167" t="s">
        <v>73</v>
      </c>
      <c r="C104" s="183">
        <v>9.7000000000000003E-3</v>
      </c>
      <c r="D104" s="125"/>
      <c r="E104" s="125"/>
      <c r="F104" s="125"/>
      <c r="G104" s="125"/>
      <c r="H104" s="125"/>
      <c r="I104" s="125"/>
      <c r="J104" s="125"/>
      <c r="K104" s="125"/>
      <c r="L104" s="125"/>
    </row>
    <row r="105" spans="1:12" x14ac:dyDescent="0.25">
      <c r="A105" s="167">
        <v>15</v>
      </c>
      <c r="B105" s="167" t="s">
        <v>76</v>
      </c>
      <c r="C105" s="183">
        <v>9.7000000000000003E-3</v>
      </c>
      <c r="D105" s="125"/>
      <c r="E105" s="125"/>
      <c r="F105" s="125"/>
      <c r="G105" s="125"/>
      <c r="H105" s="125"/>
      <c r="I105" s="125"/>
      <c r="J105" s="125"/>
      <c r="K105" s="125"/>
      <c r="L105" s="125"/>
    </row>
    <row r="106" spans="1:12" x14ac:dyDescent="0.25">
      <c r="A106" s="167">
        <v>16</v>
      </c>
      <c r="B106" s="167" t="s">
        <v>78</v>
      </c>
      <c r="C106" s="183">
        <v>9.7000000000000003E-3</v>
      </c>
      <c r="D106" s="125"/>
      <c r="E106" s="125"/>
      <c r="F106" s="125"/>
      <c r="G106" s="125"/>
      <c r="H106" s="125"/>
      <c r="I106" s="125"/>
      <c r="J106" s="125"/>
      <c r="K106" s="125"/>
      <c r="L106" s="125"/>
    </row>
    <row r="107" spans="1:12" x14ac:dyDescent="0.25">
      <c r="A107" s="167">
        <v>17</v>
      </c>
      <c r="B107" s="167" t="s">
        <v>632</v>
      </c>
      <c r="C107" s="183">
        <v>5.28E-2</v>
      </c>
      <c r="D107" s="125"/>
      <c r="E107" s="125"/>
      <c r="F107" s="125"/>
      <c r="G107" s="125"/>
      <c r="H107" s="125"/>
      <c r="I107" s="125"/>
      <c r="J107" s="125"/>
      <c r="K107" s="125"/>
      <c r="L107" s="125"/>
    </row>
    <row r="108" spans="1:12" x14ac:dyDescent="0.25">
      <c r="A108" s="167">
        <v>18</v>
      </c>
      <c r="B108" s="167" t="s">
        <v>633</v>
      </c>
      <c r="C108" s="184">
        <v>5.28E-2</v>
      </c>
      <c r="D108" s="125"/>
      <c r="E108" s="125"/>
      <c r="F108" s="125"/>
      <c r="G108" s="125"/>
      <c r="H108" s="125"/>
      <c r="I108" s="125"/>
      <c r="J108" s="125"/>
      <c r="K108" s="125"/>
      <c r="L108" s="125"/>
    </row>
    <row r="109" spans="1:12" x14ac:dyDescent="0.25">
      <c r="A109" s="167">
        <v>19</v>
      </c>
      <c r="B109" s="167" t="s">
        <v>79</v>
      </c>
      <c r="C109" s="184">
        <v>5.28E-2</v>
      </c>
      <c r="D109" s="125"/>
      <c r="E109" s="125"/>
      <c r="F109" s="125"/>
      <c r="G109" s="125"/>
      <c r="H109" s="125"/>
      <c r="I109" s="125"/>
      <c r="J109" s="125"/>
      <c r="K109" s="125"/>
      <c r="L109" s="125"/>
    </row>
    <row r="110" spans="1:12" x14ac:dyDescent="0.25">
      <c r="A110" s="58" t="s">
        <v>871</v>
      </c>
      <c r="B110" s="141"/>
      <c r="C110" s="9"/>
      <c r="D110" s="125"/>
      <c r="E110" s="125"/>
      <c r="F110" s="125"/>
      <c r="G110" s="133"/>
      <c r="H110" s="133"/>
      <c r="I110" s="125"/>
      <c r="J110" s="125"/>
      <c r="K110" s="125"/>
      <c r="L110" s="125"/>
    </row>
    <row r="111" spans="1:12" x14ac:dyDescent="0.25">
      <c r="A111" s="125"/>
      <c r="B111" s="125"/>
      <c r="C111" s="125"/>
      <c r="D111" s="125"/>
      <c r="E111" s="125"/>
      <c r="F111" s="125"/>
      <c r="G111" s="133"/>
      <c r="H111" s="133"/>
      <c r="I111" s="125"/>
      <c r="J111" s="125"/>
      <c r="K111" s="125"/>
      <c r="L111" s="125"/>
    </row>
    <row r="112" spans="1:12" x14ac:dyDescent="0.25">
      <c r="A112" s="51" t="s">
        <v>745</v>
      </c>
      <c r="B112" s="125"/>
      <c r="C112" s="125"/>
      <c r="D112" s="125"/>
      <c r="E112" s="125"/>
      <c r="F112" s="125"/>
      <c r="G112" s="125"/>
      <c r="H112" s="125"/>
      <c r="I112" s="125"/>
      <c r="J112" s="125"/>
      <c r="K112" s="125"/>
      <c r="L112" s="125"/>
    </row>
    <row r="113" spans="1:12" x14ac:dyDescent="0.25">
      <c r="A113" s="125"/>
      <c r="B113" s="125"/>
      <c r="C113" s="125"/>
      <c r="D113" s="125"/>
      <c r="E113" s="134"/>
      <c r="F113" s="125"/>
      <c r="G113" s="125"/>
      <c r="H113" s="125"/>
      <c r="I113" s="125"/>
      <c r="J113" s="125"/>
      <c r="K113" s="125"/>
      <c r="L113" s="125"/>
    </row>
    <row r="114" spans="1:12" ht="45" x14ac:dyDescent="0.25">
      <c r="A114" s="175" t="s">
        <v>628</v>
      </c>
      <c r="B114" s="175" t="s">
        <v>749</v>
      </c>
      <c r="C114" s="175" t="s">
        <v>750</v>
      </c>
      <c r="D114" s="125"/>
      <c r="E114" s="125"/>
      <c r="F114" s="125"/>
      <c r="G114" s="125"/>
      <c r="H114" s="125"/>
      <c r="I114" s="125"/>
      <c r="J114" s="125"/>
      <c r="K114" s="125"/>
      <c r="L114" s="125"/>
    </row>
    <row r="115" spans="1:12" x14ac:dyDescent="0.25">
      <c r="A115" s="180">
        <v>643</v>
      </c>
      <c r="B115" s="185">
        <v>0</v>
      </c>
      <c r="C115" s="185">
        <v>0</v>
      </c>
      <c r="D115" s="125"/>
      <c r="E115" s="125"/>
      <c r="F115" s="125"/>
      <c r="G115" s="125"/>
      <c r="H115" s="125"/>
      <c r="I115" s="125"/>
      <c r="J115" s="125"/>
      <c r="K115" s="125"/>
      <c r="L115" s="125"/>
    </row>
    <row r="116" spans="1:12" x14ac:dyDescent="0.25">
      <c r="A116" s="180" t="s">
        <v>997</v>
      </c>
      <c r="B116" s="185">
        <v>0.18</v>
      </c>
      <c r="C116" s="185">
        <v>-0.03</v>
      </c>
      <c r="D116" s="131"/>
      <c r="E116" s="125"/>
      <c r="F116" s="125"/>
      <c r="G116" s="125"/>
      <c r="H116" s="125"/>
      <c r="I116" s="125"/>
      <c r="J116" s="125"/>
      <c r="K116" s="125"/>
      <c r="L116" s="125"/>
    </row>
    <row r="117" spans="1:12" x14ac:dyDescent="0.25">
      <c r="A117" s="58" t="s">
        <v>746</v>
      </c>
      <c r="B117" s="125"/>
      <c r="C117" s="125"/>
      <c r="D117" s="125"/>
      <c r="E117" s="125"/>
      <c r="F117" s="125"/>
      <c r="G117" s="125"/>
      <c r="H117" s="125"/>
      <c r="I117" s="125"/>
      <c r="J117" s="125"/>
      <c r="K117" s="125"/>
      <c r="L117" s="125"/>
    </row>
    <row r="118" spans="1:12" x14ac:dyDescent="0.25">
      <c r="A118" s="125"/>
      <c r="B118" s="125"/>
      <c r="C118" s="125"/>
      <c r="D118" s="125"/>
      <c r="E118" s="125"/>
      <c r="F118" s="125"/>
      <c r="G118" s="125"/>
      <c r="H118" s="125"/>
      <c r="I118" s="125"/>
      <c r="J118" s="125"/>
      <c r="K118" s="125"/>
      <c r="L118" s="125"/>
    </row>
    <row r="119" spans="1:12" x14ac:dyDescent="0.25">
      <c r="A119" s="52" t="s">
        <v>695</v>
      </c>
      <c r="B119" s="125"/>
      <c r="C119" s="125"/>
      <c r="D119" s="125"/>
      <c r="E119" s="125"/>
      <c r="F119" s="125"/>
      <c r="G119" s="125"/>
      <c r="H119" s="125"/>
      <c r="I119" s="125"/>
      <c r="J119" s="125"/>
      <c r="K119" s="125"/>
      <c r="L119" s="125"/>
    </row>
    <row r="120" spans="1:12" x14ac:dyDescent="0.25">
      <c r="A120" s="125"/>
      <c r="B120" s="125"/>
      <c r="C120" s="125"/>
      <c r="D120" s="125"/>
      <c r="E120" s="125"/>
      <c r="F120" s="125"/>
      <c r="G120" s="125"/>
      <c r="H120" s="125"/>
      <c r="I120" s="125"/>
      <c r="J120" s="125"/>
      <c r="K120" s="125"/>
      <c r="L120" s="125"/>
    </row>
    <row r="121" spans="1:12" ht="30" x14ac:dyDescent="0.25">
      <c r="A121" s="175" t="s">
        <v>747</v>
      </c>
      <c r="B121" s="175" t="s">
        <v>753</v>
      </c>
      <c r="C121" s="125"/>
      <c r="D121" s="175" t="s">
        <v>629</v>
      </c>
      <c r="E121" s="175" t="s">
        <v>703</v>
      </c>
      <c r="F121" s="175" t="s">
        <v>704</v>
      </c>
      <c r="G121" s="125"/>
      <c r="H121" s="125"/>
      <c r="I121" s="125"/>
      <c r="J121" s="125"/>
      <c r="K121" s="125"/>
      <c r="L121" s="125"/>
    </row>
    <row r="122" spans="1:12" ht="30" x14ac:dyDescent="0.25">
      <c r="A122" s="180" t="s">
        <v>101</v>
      </c>
      <c r="B122" s="185">
        <v>-0.1</v>
      </c>
      <c r="C122" s="125"/>
      <c r="D122" s="175" t="s">
        <v>703</v>
      </c>
      <c r="E122" s="186">
        <v>1</v>
      </c>
      <c r="F122" s="167">
        <v>0.75</v>
      </c>
      <c r="G122" s="125"/>
      <c r="H122" s="125"/>
      <c r="I122" s="125"/>
      <c r="J122" s="125"/>
      <c r="K122" s="125"/>
      <c r="L122" s="125"/>
    </row>
    <row r="123" spans="1:12" ht="30" x14ac:dyDescent="0.25">
      <c r="A123" s="180" t="s">
        <v>102</v>
      </c>
      <c r="B123" s="185">
        <v>-0.25</v>
      </c>
      <c r="C123" s="125"/>
      <c r="D123" s="175" t="s">
        <v>704</v>
      </c>
      <c r="E123" s="167">
        <v>0.75</v>
      </c>
      <c r="F123" s="186">
        <v>1</v>
      </c>
      <c r="G123" s="125"/>
      <c r="H123" s="125"/>
      <c r="I123" s="125"/>
      <c r="J123" s="125"/>
      <c r="K123" s="125"/>
      <c r="L123" s="125"/>
    </row>
    <row r="124" spans="1:12" x14ac:dyDescent="0.25">
      <c r="A124" s="125"/>
      <c r="B124" s="125"/>
      <c r="C124" s="125"/>
      <c r="D124" s="125"/>
      <c r="E124" s="125"/>
      <c r="F124" s="125"/>
      <c r="G124" s="125"/>
      <c r="H124" s="125"/>
      <c r="I124" s="125"/>
      <c r="J124" s="125"/>
      <c r="K124" s="125"/>
      <c r="L124" s="125"/>
    </row>
    <row r="125" spans="1:12" x14ac:dyDescent="0.25">
      <c r="A125" s="51" t="s">
        <v>694</v>
      </c>
      <c r="B125" s="125"/>
      <c r="C125" s="125"/>
      <c r="D125" s="125"/>
      <c r="E125" s="125"/>
      <c r="F125" s="125"/>
      <c r="G125" s="125"/>
      <c r="H125" s="125"/>
      <c r="I125" s="125"/>
      <c r="J125" s="125"/>
      <c r="K125" s="125"/>
      <c r="L125" s="125"/>
    </row>
    <row r="126" spans="1:12" x14ac:dyDescent="0.25">
      <c r="A126" s="125"/>
      <c r="B126" s="125"/>
      <c r="C126" s="125"/>
      <c r="D126" s="125"/>
      <c r="E126" s="125"/>
      <c r="F126" s="125"/>
      <c r="G126" s="125"/>
      <c r="H126" s="125"/>
      <c r="I126" s="125"/>
      <c r="J126" s="125"/>
      <c r="K126" s="125"/>
      <c r="L126" s="125"/>
    </row>
    <row r="127" spans="1:12" ht="30" x14ac:dyDescent="0.25">
      <c r="A127" s="175" t="s">
        <v>628</v>
      </c>
      <c r="B127" s="175" t="s">
        <v>748</v>
      </c>
      <c r="C127" s="125"/>
      <c r="D127" s="125"/>
      <c r="E127" s="125"/>
      <c r="F127" s="125"/>
      <c r="G127" s="125"/>
      <c r="H127" s="125"/>
      <c r="I127" s="125"/>
      <c r="J127" s="125"/>
      <c r="K127" s="125"/>
      <c r="L127" s="125"/>
    </row>
    <row r="128" spans="1:12" x14ac:dyDescent="0.25">
      <c r="A128" s="180" t="s">
        <v>997</v>
      </c>
      <c r="B128" s="185">
        <v>-0.04</v>
      </c>
      <c r="C128" s="125"/>
      <c r="D128" s="131"/>
      <c r="E128" s="125"/>
      <c r="F128" s="125"/>
      <c r="G128" s="125"/>
      <c r="H128" s="125"/>
      <c r="I128" s="125"/>
      <c r="J128" s="125"/>
      <c r="K128" s="125"/>
      <c r="L128" s="125"/>
    </row>
    <row r="129" spans="1:12" x14ac:dyDescent="0.25">
      <c r="A129" s="180">
        <v>840</v>
      </c>
      <c r="B129" s="185">
        <v>-0.12</v>
      </c>
      <c r="C129" s="125"/>
      <c r="D129" s="125"/>
      <c r="E129" s="125"/>
      <c r="F129" s="125"/>
      <c r="G129" s="125"/>
      <c r="H129" s="125"/>
      <c r="I129" s="125"/>
      <c r="J129" s="125"/>
      <c r="K129" s="125"/>
      <c r="L129" s="125"/>
    </row>
    <row r="130" spans="1:12" x14ac:dyDescent="0.25">
      <c r="A130" s="180">
        <v>978</v>
      </c>
      <c r="B130" s="185">
        <v>-0.12</v>
      </c>
      <c r="C130" s="125"/>
      <c r="D130" s="125"/>
      <c r="E130" s="125"/>
      <c r="F130" s="125"/>
      <c r="G130" s="125"/>
      <c r="H130" s="125"/>
      <c r="I130" s="130"/>
      <c r="J130" s="130"/>
      <c r="K130" s="130"/>
      <c r="L130" s="130"/>
    </row>
    <row r="131" spans="1:12" x14ac:dyDescent="0.25">
      <c r="A131" s="58" t="s">
        <v>746</v>
      </c>
      <c r="B131" s="135"/>
      <c r="C131" s="125"/>
      <c r="D131" s="125"/>
      <c r="E131" s="125"/>
      <c r="F131" s="125"/>
      <c r="G131" s="125"/>
      <c r="H131" s="125"/>
      <c r="I131" s="130"/>
      <c r="J131" s="130"/>
      <c r="K131" s="130"/>
      <c r="L131" s="130"/>
    </row>
    <row r="132" spans="1:12" x14ac:dyDescent="0.25">
      <c r="A132" s="129"/>
      <c r="B132" s="135"/>
      <c r="C132" s="125"/>
      <c r="D132" s="125"/>
      <c r="E132" s="125"/>
      <c r="F132" s="125"/>
      <c r="G132" s="125"/>
      <c r="H132" s="125"/>
      <c r="I132" s="130"/>
      <c r="J132" s="130"/>
      <c r="K132" s="130"/>
      <c r="L132" s="130"/>
    </row>
    <row r="133" spans="1:12" x14ac:dyDescent="0.25">
      <c r="A133" s="51" t="s">
        <v>751</v>
      </c>
      <c r="B133" s="135"/>
      <c r="C133" s="125"/>
      <c r="D133" s="125"/>
      <c r="E133" s="125"/>
      <c r="F133" s="125"/>
      <c r="G133" s="125"/>
      <c r="H133" s="125"/>
      <c r="I133" s="130"/>
      <c r="J133" s="130"/>
      <c r="K133" s="130"/>
      <c r="L133" s="130"/>
    </row>
    <row r="134" spans="1:12" x14ac:dyDescent="0.25">
      <c r="A134" s="125"/>
      <c r="B134" s="125"/>
      <c r="C134" s="125"/>
      <c r="D134" s="125"/>
      <c r="E134" s="125"/>
      <c r="F134" s="125"/>
      <c r="G134" s="125"/>
      <c r="H134" s="125"/>
      <c r="I134" s="125"/>
      <c r="J134" s="125"/>
      <c r="K134" s="125"/>
      <c r="L134" s="125"/>
    </row>
    <row r="135" spans="1:12" ht="45" x14ac:dyDescent="0.25">
      <c r="A135" s="179" t="s">
        <v>752</v>
      </c>
      <c r="B135" s="178">
        <v>-0.5</v>
      </c>
      <c r="C135" s="125"/>
      <c r="D135" s="125"/>
      <c r="E135" s="125"/>
      <c r="F135" s="125"/>
      <c r="G135" s="125"/>
      <c r="H135" s="125"/>
      <c r="I135" s="125"/>
      <c r="J135" s="125"/>
      <c r="K135" s="125"/>
      <c r="L135" s="125"/>
    </row>
    <row r="137" spans="1:12" x14ac:dyDescent="0.25">
      <c r="A137" s="187" t="s">
        <v>625</v>
      </c>
      <c r="B137" s="187">
        <v>0.85</v>
      </c>
      <c r="C137" s="188"/>
      <c r="D137" s="168"/>
      <c r="E137" s="168"/>
      <c r="F137" s="168"/>
      <c r="G137" s="168"/>
      <c r="H137" s="168"/>
      <c r="I137" s="168"/>
      <c r="J137" s="168"/>
      <c r="K137" s="168"/>
      <c r="L137" s="168"/>
    </row>
    <row r="138" spans="1:12" x14ac:dyDescent="0.25">
      <c r="A138" s="125"/>
      <c r="B138" s="125"/>
      <c r="C138" s="125"/>
      <c r="D138" s="125"/>
      <c r="E138" s="125"/>
      <c r="F138" s="125"/>
      <c r="G138" s="125"/>
      <c r="H138" s="125"/>
      <c r="I138" s="125"/>
      <c r="J138" s="125"/>
      <c r="K138" s="125"/>
      <c r="L138" s="125"/>
    </row>
    <row r="139" spans="1:12" x14ac:dyDescent="0.25">
      <c r="A139" s="62" t="s">
        <v>743</v>
      </c>
      <c r="B139" s="129"/>
      <c r="C139" s="129"/>
      <c r="D139" s="129"/>
      <c r="E139" s="129"/>
      <c r="F139" s="129"/>
      <c r="G139" s="125"/>
      <c r="H139" s="125"/>
      <c r="I139" s="125"/>
      <c r="J139" s="125"/>
      <c r="K139" s="125"/>
      <c r="L139" s="125"/>
    </row>
    <row r="140" spans="1:12" x14ac:dyDescent="0.25">
      <c r="A140" s="62"/>
      <c r="B140" s="129"/>
      <c r="C140" s="129"/>
      <c r="D140" s="129"/>
      <c r="E140" s="129"/>
      <c r="F140" s="129"/>
      <c r="G140" s="125"/>
      <c r="H140" s="125"/>
      <c r="I140" s="125"/>
      <c r="J140" s="125"/>
      <c r="K140" s="125"/>
      <c r="L140" s="125"/>
    </row>
    <row r="141" spans="1:12" x14ac:dyDescent="0.25">
      <c r="A141" s="459" t="s">
        <v>657</v>
      </c>
      <c r="B141" s="459"/>
      <c r="C141" s="459"/>
      <c r="D141" s="459"/>
      <c r="E141" s="459"/>
      <c r="F141" s="459"/>
      <c r="G141" s="459"/>
      <c r="H141" s="459"/>
      <c r="I141" s="459"/>
      <c r="J141" s="459"/>
      <c r="K141" s="459"/>
      <c r="L141" s="459"/>
    </row>
    <row r="142" spans="1:12" x14ac:dyDescent="0.25">
      <c r="A142" s="182" t="s">
        <v>742</v>
      </c>
      <c r="B142" s="182">
        <v>1</v>
      </c>
      <c r="C142" s="182">
        <f>B142+1</f>
        <v>2</v>
      </c>
      <c r="D142" s="182">
        <f t="shared" ref="D142" si="31">C142+1</f>
        <v>3</v>
      </c>
      <c r="E142" s="182">
        <f t="shared" ref="E142" si="32">D142+1</f>
        <v>4</v>
      </c>
      <c r="F142" s="182">
        <f t="shared" ref="F142" si="33">E142+1</f>
        <v>5</v>
      </c>
      <c r="G142" s="182">
        <f t="shared" ref="G142" si="34">F142+1</f>
        <v>6</v>
      </c>
      <c r="H142" s="182">
        <f t="shared" ref="H142" si="35">G142+1</f>
        <v>7</v>
      </c>
      <c r="I142" s="182">
        <f t="shared" ref="I142" si="36">H142+1</f>
        <v>8</v>
      </c>
      <c r="J142" s="182">
        <f t="shared" ref="J142" si="37">I142+1</f>
        <v>9</v>
      </c>
      <c r="K142" s="182">
        <f>J142+1</f>
        <v>10</v>
      </c>
      <c r="L142" s="182" t="s">
        <v>639</v>
      </c>
    </row>
    <row r="143" spans="1:12" x14ac:dyDescent="0.25">
      <c r="A143" s="180" t="s">
        <v>630</v>
      </c>
      <c r="B143" s="180">
        <v>0.25</v>
      </c>
      <c r="C143" s="180">
        <v>0.5</v>
      </c>
      <c r="D143" s="180">
        <v>1</v>
      </c>
      <c r="E143" s="180">
        <v>2</v>
      </c>
      <c r="F143" s="180">
        <v>3</v>
      </c>
      <c r="G143" s="180">
        <v>5</v>
      </c>
      <c r="H143" s="180">
        <v>7</v>
      </c>
      <c r="I143" s="180">
        <v>10</v>
      </c>
      <c r="J143" s="180">
        <v>20</v>
      </c>
      <c r="K143" s="180">
        <v>30</v>
      </c>
      <c r="L143" s="180">
        <v>1</v>
      </c>
    </row>
    <row r="144" spans="1:12" x14ac:dyDescent="0.25">
      <c r="A144" s="182" t="s">
        <v>742</v>
      </c>
      <c r="B144" s="182">
        <v>1</v>
      </c>
      <c r="C144" s="182">
        <f>B144+1</f>
        <v>2</v>
      </c>
      <c r="D144" s="182">
        <f t="shared" ref="D144" si="38">C144+1</f>
        <v>3</v>
      </c>
      <c r="E144" s="182">
        <f t="shared" ref="E144" si="39">D144+1</f>
        <v>4</v>
      </c>
      <c r="F144" s="182">
        <f t="shared" ref="F144" si="40">E144+1</f>
        <v>5</v>
      </c>
      <c r="G144" s="182">
        <f t="shared" ref="G144" si="41">F144+1</f>
        <v>6</v>
      </c>
      <c r="H144" s="182">
        <f t="shared" ref="H144" si="42">G144+1</f>
        <v>7</v>
      </c>
      <c r="I144" s="182">
        <f t="shared" ref="I144" si="43">H144+1</f>
        <v>8</v>
      </c>
      <c r="J144" s="182">
        <f t="shared" ref="J144" si="44">I144+1</f>
        <v>9</v>
      </c>
      <c r="K144" s="182">
        <f>J144+1</f>
        <v>10</v>
      </c>
      <c r="L144" s="182">
        <v>2</v>
      </c>
    </row>
    <row r="145" spans="1:12" x14ac:dyDescent="0.25">
      <c r="A145" s="180">
        <v>643</v>
      </c>
      <c r="B145" s="181">
        <v>0.49</v>
      </c>
      <c r="C145" s="181">
        <v>0.49</v>
      </c>
      <c r="D145" s="181">
        <v>0.40999999999999992</v>
      </c>
      <c r="E145" s="181">
        <v>0.3899999999999999</v>
      </c>
      <c r="F145" s="181">
        <v>0.39999999999999991</v>
      </c>
      <c r="G145" s="181">
        <v>0.37000000000000011</v>
      </c>
      <c r="H145" s="181">
        <v>0.32000000000000006</v>
      </c>
      <c r="I145" s="181">
        <v>0.26</v>
      </c>
      <c r="J145" s="181">
        <v>0.1399999999999999</v>
      </c>
      <c r="K145" s="181">
        <v>0.10000000000000009</v>
      </c>
      <c r="L145" s="182">
        <v>3</v>
      </c>
    </row>
    <row r="146" spans="1:12" x14ac:dyDescent="0.25">
      <c r="A146" s="180" t="s">
        <v>997</v>
      </c>
      <c r="B146" s="181">
        <v>2.78</v>
      </c>
      <c r="C146" s="181">
        <v>1.69</v>
      </c>
      <c r="D146" s="181">
        <v>1.1800000000000002</v>
      </c>
      <c r="E146" s="181">
        <v>0.75</v>
      </c>
      <c r="F146" s="181">
        <v>0.72</v>
      </c>
      <c r="G146" s="181">
        <v>0.57000000000000006</v>
      </c>
      <c r="H146" s="181">
        <v>0.44999999999999996</v>
      </c>
      <c r="I146" s="181">
        <v>0.3600000000000001</v>
      </c>
      <c r="J146" s="181">
        <v>0.24</v>
      </c>
      <c r="K146" s="181">
        <v>0.17999999999999994</v>
      </c>
      <c r="L146" s="182">
        <v>4</v>
      </c>
    </row>
    <row r="147" spans="1:12" x14ac:dyDescent="0.25">
      <c r="A147" s="129"/>
      <c r="B147" s="132"/>
      <c r="C147" s="132"/>
      <c r="D147" s="132"/>
      <c r="E147" s="132"/>
      <c r="F147" s="132"/>
      <c r="G147" s="125"/>
      <c r="H147" s="125"/>
      <c r="I147" s="125"/>
      <c r="J147" s="125"/>
      <c r="K147" s="125"/>
      <c r="L147" s="125"/>
    </row>
    <row r="148" spans="1:12" x14ac:dyDescent="0.25">
      <c r="A148" s="459" t="s">
        <v>658</v>
      </c>
      <c r="B148" s="459"/>
      <c r="C148" s="459"/>
      <c r="D148" s="459"/>
      <c r="E148" s="459"/>
      <c r="F148" s="459"/>
      <c r="G148" s="459"/>
      <c r="H148" s="459"/>
      <c r="I148" s="459"/>
      <c r="J148" s="459"/>
      <c r="K148" s="459"/>
      <c r="L148" s="459"/>
    </row>
    <row r="149" spans="1:12" x14ac:dyDescent="0.25">
      <c r="A149" s="182" t="s">
        <v>742</v>
      </c>
      <c r="B149" s="182">
        <v>1</v>
      </c>
      <c r="C149" s="182">
        <f>B149+1</f>
        <v>2</v>
      </c>
      <c r="D149" s="182">
        <f t="shared" ref="D149" si="45">C149+1</f>
        <v>3</v>
      </c>
      <c r="E149" s="182">
        <f t="shared" ref="E149" si="46">D149+1</f>
        <v>4</v>
      </c>
      <c r="F149" s="182">
        <f t="shared" ref="F149" si="47">E149+1</f>
        <v>5</v>
      </c>
      <c r="G149" s="182">
        <f t="shared" ref="G149" si="48">F149+1</f>
        <v>6</v>
      </c>
      <c r="H149" s="182">
        <f t="shared" ref="H149" si="49">G149+1</f>
        <v>7</v>
      </c>
      <c r="I149" s="182">
        <f t="shared" ref="I149" si="50">H149+1</f>
        <v>8</v>
      </c>
      <c r="J149" s="182">
        <f t="shared" ref="J149" si="51">I149+1</f>
        <v>9</v>
      </c>
      <c r="K149" s="182">
        <f>J149+1</f>
        <v>10</v>
      </c>
      <c r="L149" s="182" t="s">
        <v>639</v>
      </c>
    </row>
    <row r="150" spans="1:12" x14ac:dyDescent="0.25">
      <c r="A150" s="180" t="s">
        <v>630</v>
      </c>
      <c r="B150" s="180">
        <v>0.25</v>
      </c>
      <c r="C150" s="180">
        <v>0.5</v>
      </c>
      <c r="D150" s="180">
        <v>1</v>
      </c>
      <c r="E150" s="180">
        <v>2</v>
      </c>
      <c r="F150" s="180">
        <v>3</v>
      </c>
      <c r="G150" s="180">
        <v>5</v>
      </c>
      <c r="H150" s="180">
        <v>7</v>
      </c>
      <c r="I150" s="180">
        <v>10</v>
      </c>
      <c r="J150" s="180">
        <v>20</v>
      </c>
      <c r="K150" s="180">
        <v>30</v>
      </c>
      <c r="L150" s="180">
        <v>1</v>
      </c>
    </row>
    <row r="151" spans="1:12" x14ac:dyDescent="0.25">
      <c r="A151" s="182" t="s">
        <v>742</v>
      </c>
      <c r="B151" s="182">
        <v>1</v>
      </c>
      <c r="C151" s="182">
        <f>B151+1</f>
        <v>2</v>
      </c>
      <c r="D151" s="182">
        <f t="shared" ref="D151" si="52">C151+1</f>
        <v>3</v>
      </c>
      <c r="E151" s="182">
        <f t="shared" ref="E151" si="53">D151+1</f>
        <v>4</v>
      </c>
      <c r="F151" s="182">
        <f t="shared" ref="F151" si="54">E151+1</f>
        <v>5</v>
      </c>
      <c r="G151" s="182">
        <f t="shared" ref="G151" si="55">F151+1</f>
        <v>6</v>
      </c>
      <c r="H151" s="182">
        <f t="shared" ref="H151" si="56">G151+1</f>
        <v>7</v>
      </c>
      <c r="I151" s="182">
        <f t="shared" ref="I151" si="57">H151+1</f>
        <v>8</v>
      </c>
      <c r="J151" s="182">
        <f t="shared" ref="J151" si="58">I151+1</f>
        <v>9</v>
      </c>
      <c r="K151" s="182">
        <f>J151+1</f>
        <v>10</v>
      </c>
      <c r="L151" s="182">
        <v>2</v>
      </c>
    </row>
    <row r="152" spans="1:12" x14ac:dyDescent="0.25">
      <c r="A152" s="180">
        <v>643</v>
      </c>
      <c r="B152" s="181">
        <v>-0.29000000000000004</v>
      </c>
      <c r="C152" s="181">
        <v>-0.26</v>
      </c>
      <c r="D152" s="181">
        <v>-0.21999999999999997</v>
      </c>
      <c r="E152" s="181">
        <v>-0.20999999999999996</v>
      </c>
      <c r="F152" s="181">
        <v>-0.20999999999999996</v>
      </c>
      <c r="G152" s="181">
        <v>-0.20999999999999996</v>
      </c>
      <c r="H152" s="181">
        <v>-0.20999999999999996</v>
      </c>
      <c r="I152" s="181">
        <v>-0.18999999999999995</v>
      </c>
      <c r="J152" s="181">
        <v>-0.13</v>
      </c>
      <c r="K152" s="181">
        <v>-0.10999999999999999</v>
      </c>
      <c r="L152" s="182">
        <v>3</v>
      </c>
    </row>
    <row r="153" spans="1:12" x14ac:dyDescent="0.25">
      <c r="A153" s="180" t="s">
        <v>997</v>
      </c>
      <c r="B153" s="181">
        <v>-0.81</v>
      </c>
      <c r="C153" s="181">
        <v>-0.63</v>
      </c>
      <c r="D153" s="181">
        <v>-0.48</v>
      </c>
      <c r="E153" s="181">
        <v>-0.47</v>
      </c>
      <c r="F153" s="181">
        <v>-0.42000000000000004</v>
      </c>
      <c r="G153" s="181">
        <v>-0.32999999999999996</v>
      </c>
      <c r="H153" s="181">
        <v>-0.29000000000000004</v>
      </c>
      <c r="I153" s="181">
        <v>-0.26</v>
      </c>
      <c r="J153" s="181">
        <v>-0.22999999999999998</v>
      </c>
      <c r="K153" s="181">
        <v>-0.21999999999999997</v>
      </c>
      <c r="L153" s="182">
        <v>4</v>
      </c>
    </row>
    <row r="154" spans="1:12" x14ac:dyDescent="0.25">
      <c r="A154" s="125"/>
      <c r="B154" s="125"/>
      <c r="C154" s="125"/>
      <c r="D154" s="125"/>
      <c r="E154" s="125"/>
      <c r="F154" s="125"/>
      <c r="G154" s="125"/>
      <c r="H154" s="125"/>
      <c r="I154" s="125"/>
      <c r="J154" s="125"/>
      <c r="K154" s="125"/>
      <c r="L154" s="125"/>
    </row>
    <row r="155" spans="1:12" x14ac:dyDescent="0.25">
      <c r="A155" s="53" t="s">
        <v>744</v>
      </c>
      <c r="B155" s="125"/>
      <c r="C155" s="125"/>
      <c r="D155" s="125"/>
      <c r="E155" s="125"/>
      <c r="F155" s="125"/>
      <c r="G155" s="125"/>
      <c r="H155" s="125"/>
      <c r="I155" s="125"/>
      <c r="J155" s="125"/>
      <c r="K155" s="125"/>
      <c r="L155" s="125"/>
    </row>
    <row r="156" spans="1:12" x14ac:dyDescent="0.25">
      <c r="A156" s="53"/>
      <c r="B156" s="125"/>
      <c r="C156" s="125"/>
      <c r="D156" s="125"/>
      <c r="E156" s="125"/>
      <c r="F156" s="125"/>
      <c r="G156" s="125"/>
      <c r="H156" s="125"/>
      <c r="I156" s="125"/>
      <c r="J156" s="125"/>
      <c r="K156" s="125"/>
      <c r="L156" s="125"/>
    </row>
    <row r="157" spans="1:12" ht="45" x14ac:dyDescent="0.25">
      <c r="A157" s="175" t="s">
        <v>635</v>
      </c>
      <c r="B157" s="175" t="s">
        <v>601</v>
      </c>
      <c r="C157" s="175" t="s">
        <v>636</v>
      </c>
      <c r="D157" s="125"/>
      <c r="E157" s="125"/>
      <c r="F157" s="125"/>
      <c r="G157" s="125"/>
      <c r="H157" s="125"/>
      <c r="I157" s="125"/>
      <c r="J157" s="125"/>
      <c r="K157" s="125"/>
      <c r="L157" s="125"/>
    </row>
    <row r="158" spans="1:12" x14ac:dyDescent="0.25">
      <c r="A158" s="167">
        <v>1</v>
      </c>
      <c r="B158" s="167" t="s">
        <v>820</v>
      </c>
      <c r="C158" s="183">
        <v>1.8E-3</v>
      </c>
      <c r="D158" s="125"/>
      <c r="E158" s="125"/>
      <c r="F158" s="125"/>
      <c r="G158" s="125"/>
      <c r="H158" s="125"/>
      <c r="I158" s="125"/>
      <c r="J158" s="125"/>
      <c r="K158" s="125"/>
      <c r="L158" s="125"/>
    </row>
    <row r="159" spans="1:12" x14ac:dyDescent="0.25">
      <c r="A159" s="167">
        <v>2</v>
      </c>
      <c r="B159" s="167" t="s">
        <v>822</v>
      </c>
      <c r="C159" s="183">
        <v>2.2000000000000001E-3</v>
      </c>
      <c r="D159" s="125"/>
      <c r="E159" s="125"/>
      <c r="F159" s="125"/>
      <c r="G159" s="125"/>
      <c r="H159" s="125"/>
      <c r="I159" s="125"/>
      <c r="J159" s="125"/>
      <c r="K159" s="125"/>
      <c r="L159" s="125"/>
    </row>
    <row r="160" spans="1:12" x14ac:dyDescent="0.25">
      <c r="A160" s="167">
        <v>3</v>
      </c>
      <c r="B160" s="167" t="s">
        <v>825</v>
      </c>
      <c r="C160" s="183">
        <v>2.2000000000000001E-3</v>
      </c>
      <c r="D160" s="125"/>
      <c r="E160" s="125"/>
      <c r="F160" s="125"/>
      <c r="G160" s="125"/>
      <c r="H160" s="125"/>
      <c r="I160" s="125"/>
      <c r="J160" s="125"/>
      <c r="K160" s="125"/>
      <c r="L160" s="125"/>
    </row>
    <row r="161" spans="1:12" x14ac:dyDescent="0.25">
      <c r="A161" s="167">
        <v>4</v>
      </c>
      <c r="B161" s="167" t="s">
        <v>827</v>
      </c>
      <c r="C161" s="183">
        <v>2.2000000000000001E-3</v>
      </c>
      <c r="D161" s="125"/>
      <c r="E161" s="125"/>
      <c r="F161" s="125"/>
      <c r="G161" s="125"/>
      <c r="H161" s="125"/>
      <c r="I161" s="125"/>
      <c r="J161" s="125"/>
      <c r="K161" s="125"/>
      <c r="L161" s="125"/>
    </row>
    <row r="162" spans="1:12" x14ac:dyDescent="0.25">
      <c r="A162" s="167">
        <v>5</v>
      </c>
      <c r="B162" s="167" t="s">
        <v>829</v>
      </c>
      <c r="C162" s="183">
        <v>2.8E-3</v>
      </c>
      <c r="D162" s="125"/>
      <c r="E162" s="125"/>
      <c r="F162" s="125"/>
      <c r="G162" s="125"/>
      <c r="H162" s="125"/>
      <c r="I162" s="125"/>
      <c r="J162" s="125"/>
      <c r="K162" s="125"/>
      <c r="L162" s="125"/>
    </row>
    <row r="163" spans="1:12" x14ac:dyDescent="0.25">
      <c r="A163" s="167">
        <v>6</v>
      </c>
      <c r="B163" s="167" t="s">
        <v>72</v>
      </c>
      <c r="C163" s="183">
        <v>2.8E-3</v>
      </c>
      <c r="D163" s="125"/>
      <c r="E163" s="125"/>
      <c r="F163" s="125"/>
      <c r="G163" s="125"/>
      <c r="H163" s="125"/>
      <c r="I163" s="125"/>
      <c r="J163" s="125"/>
      <c r="K163" s="125"/>
      <c r="L163" s="125"/>
    </row>
    <row r="164" spans="1:12" x14ac:dyDescent="0.25">
      <c r="A164" s="167">
        <v>7</v>
      </c>
      <c r="B164" s="167" t="s">
        <v>832</v>
      </c>
      <c r="C164" s="183">
        <v>2.8E-3</v>
      </c>
      <c r="D164" s="125"/>
      <c r="E164" s="125"/>
      <c r="F164" s="125"/>
      <c r="G164" s="125"/>
      <c r="H164" s="125"/>
      <c r="I164" s="125"/>
      <c r="J164" s="125"/>
      <c r="K164" s="125"/>
      <c r="L164" s="125"/>
    </row>
    <row r="165" spans="1:12" x14ac:dyDescent="0.25">
      <c r="A165" s="167">
        <v>8</v>
      </c>
      <c r="B165" s="167" t="s">
        <v>834</v>
      </c>
      <c r="C165" s="183">
        <v>6.7999999999999996E-3</v>
      </c>
      <c r="D165" s="125"/>
      <c r="E165" s="125"/>
      <c r="F165" s="125"/>
      <c r="G165" s="125"/>
      <c r="H165" s="125"/>
      <c r="I165" s="125"/>
      <c r="J165" s="125"/>
      <c r="K165" s="125"/>
      <c r="L165" s="125"/>
    </row>
    <row r="166" spans="1:12" x14ac:dyDescent="0.25">
      <c r="A166" s="167">
        <v>9</v>
      </c>
      <c r="B166" s="167" t="s">
        <v>836</v>
      </c>
      <c r="C166" s="183">
        <v>6.7999999999999996E-3</v>
      </c>
      <c r="D166" s="125"/>
      <c r="E166" s="125"/>
      <c r="F166" s="125"/>
      <c r="G166" s="125"/>
      <c r="H166" s="125"/>
      <c r="I166" s="125"/>
      <c r="J166" s="125"/>
      <c r="K166" s="125"/>
      <c r="L166" s="125"/>
    </row>
    <row r="167" spans="1:12" x14ac:dyDescent="0.25">
      <c r="A167" s="167">
        <v>10</v>
      </c>
      <c r="B167" s="167" t="s">
        <v>839</v>
      </c>
      <c r="C167" s="183">
        <v>6.7999999999999996E-3</v>
      </c>
      <c r="D167" s="125"/>
      <c r="E167" s="125"/>
      <c r="F167" s="125"/>
      <c r="G167" s="125"/>
      <c r="H167" s="125"/>
      <c r="I167" s="125"/>
      <c r="J167" s="125"/>
      <c r="K167" s="125"/>
      <c r="L167" s="125"/>
    </row>
    <row r="168" spans="1:12" x14ac:dyDescent="0.25">
      <c r="A168" s="167">
        <v>11</v>
      </c>
      <c r="B168" s="167" t="s">
        <v>74</v>
      </c>
      <c r="C168" s="183">
        <v>9.5999999999999992E-3</v>
      </c>
      <c r="D168" s="125"/>
      <c r="E168" s="125"/>
      <c r="F168" s="125"/>
      <c r="G168" s="125"/>
      <c r="H168" s="125"/>
      <c r="I168" s="125"/>
      <c r="J168" s="125"/>
      <c r="K168" s="125"/>
      <c r="L168" s="125"/>
    </row>
    <row r="169" spans="1:12" x14ac:dyDescent="0.25">
      <c r="A169" s="167">
        <v>12</v>
      </c>
      <c r="B169" s="167" t="s">
        <v>75</v>
      </c>
      <c r="C169" s="183">
        <v>9.5999999999999992E-3</v>
      </c>
      <c r="D169" s="125"/>
      <c r="E169" s="125"/>
      <c r="F169" s="125"/>
      <c r="G169" s="125"/>
      <c r="H169" s="125"/>
      <c r="I169" s="125"/>
      <c r="J169" s="125"/>
      <c r="K169" s="125"/>
      <c r="L169" s="125"/>
    </row>
    <row r="170" spans="1:12" x14ac:dyDescent="0.25">
      <c r="A170" s="167">
        <v>13</v>
      </c>
      <c r="B170" s="167" t="s">
        <v>77</v>
      </c>
      <c r="C170" s="183">
        <v>9.5999999999999992E-3</v>
      </c>
      <c r="D170" s="125"/>
      <c r="E170" s="125"/>
      <c r="F170" s="125"/>
      <c r="G170" s="125"/>
      <c r="H170" s="125"/>
      <c r="I170" s="125"/>
      <c r="J170" s="125"/>
      <c r="K170" s="125"/>
      <c r="L170" s="125"/>
    </row>
    <row r="171" spans="1:12" x14ac:dyDescent="0.25">
      <c r="A171" s="167">
        <v>14</v>
      </c>
      <c r="B171" s="167" t="s">
        <v>73</v>
      </c>
      <c r="C171" s="183">
        <v>1.46E-2</v>
      </c>
      <c r="D171" s="125"/>
      <c r="E171" s="125"/>
      <c r="F171" s="125"/>
      <c r="G171" s="125"/>
      <c r="H171" s="125"/>
      <c r="I171" s="125"/>
      <c r="J171" s="125"/>
      <c r="K171" s="125"/>
      <c r="L171" s="125"/>
    </row>
    <row r="172" spans="1:12" x14ac:dyDescent="0.25">
      <c r="A172" s="167">
        <v>15</v>
      </c>
      <c r="B172" s="167" t="s">
        <v>76</v>
      </c>
      <c r="C172" s="183">
        <v>1.46E-2</v>
      </c>
      <c r="D172" s="125"/>
      <c r="E172" s="125"/>
      <c r="F172" s="125"/>
      <c r="G172" s="125"/>
      <c r="H172" s="125"/>
      <c r="I172" s="125"/>
      <c r="J172" s="125"/>
      <c r="K172" s="125"/>
      <c r="L172" s="125"/>
    </row>
    <row r="173" spans="1:12" x14ac:dyDescent="0.25">
      <c r="A173" s="167">
        <v>16</v>
      </c>
      <c r="B173" s="167" t="s">
        <v>78</v>
      </c>
      <c r="C173" s="183">
        <v>1.46E-2</v>
      </c>
      <c r="D173" s="125"/>
      <c r="E173" s="125"/>
      <c r="F173" s="125"/>
      <c r="G173" s="125"/>
      <c r="H173" s="125"/>
      <c r="I173" s="125"/>
      <c r="J173" s="125"/>
      <c r="K173" s="125"/>
      <c r="L173" s="125"/>
    </row>
    <row r="174" spans="1:12" x14ac:dyDescent="0.25">
      <c r="A174" s="167">
        <v>17</v>
      </c>
      <c r="B174" s="167" t="s">
        <v>632</v>
      </c>
      <c r="C174" s="183">
        <v>7.9799999999999996E-2</v>
      </c>
      <c r="D174" s="125"/>
      <c r="E174" s="125"/>
      <c r="F174" s="125"/>
      <c r="G174" s="125"/>
      <c r="H174" s="125"/>
      <c r="I174" s="125"/>
      <c r="J174" s="130"/>
      <c r="K174" s="130"/>
      <c r="L174" s="130"/>
    </row>
    <row r="175" spans="1:12" x14ac:dyDescent="0.25">
      <c r="A175" s="167">
        <v>18</v>
      </c>
      <c r="B175" s="167" t="s">
        <v>633</v>
      </c>
      <c r="C175" s="184">
        <v>7.9799999999999996E-2</v>
      </c>
      <c r="D175" s="125"/>
      <c r="E175" s="125"/>
      <c r="F175" s="125"/>
      <c r="G175" s="125"/>
      <c r="H175" s="125"/>
      <c r="I175" s="125"/>
      <c r="J175" s="130"/>
      <c r="K175" s="130"/>
      <c r="L175" s="130"/>
    </row>
    <row r="176" spans="1:12" x14ac:dyDescent="0.25">
      <c r="A176" s="167">
        <v>19</v>
      </c>
      <c r="B176" s="167" t="s">
        <v>79</v>
      </c>
      <c r="C176" s="184">
        <v>7.9799999999999996E-2</v>
      </c>
      <c r="D176" s="125"/>
      <c r="E176" s="125"/>
      <c r="F176" s="125"/>
      <c r="G176" s="125"/>
      <c r="H176" s="125"/>
      <c r="I176" s="125"/>
      <c r="J176" s="125"/>
      <c r="K176" s="125"/>
      <c r="L176" s="125"/>
    </row>
    <row r="177" spans="1:12" x14ac:dyDescent="0.25">
      <c r="A177" s="58" t="s">
        <v>871</v>
      </c>
      <c r="B177" s="141"/>
      <c r="C177" s="9"/>
      <c r="D177" s="125"/>
      <c r="E177" s="125"/>
      <c r="F177" s="125"/>
      <c r="G177" s="133"/>
      <c r="H177" s="133"/>
      <c r="I177" s="125"/>
      <c r="J177" s="125"/>
      <c r="K177" s="125"/>
      <c r="L177" s="125"/>
    </row>
    <row r="178" spans="1:12" x14ac:dyDescent="0.25">
      <c r="A178" s="125"/>
      <c r="B178" s="125"/>
      <c r="C178" s="125"/>
      <c r="D178" s="125"/>
      <c r="E178" s="125"/>
      <c r="F178" s="125"/>
      <c r="G178" s="133"/>
      <c r="H178" s="133"/>
      <c r="I178" s="125"/>
      <c r="J178" s="125"/>
      <c r="K178" s="125"/>
      <c r="L178" s="125"/>
    </row>
    <row r="179" spans="1:12" x14ac:dyDescent="0.25">
      <c r="A179" s="51" t="s">
        <v>745</v>
      </c>
      <c r="B179" s="125"/>
      <c r="C179" s="125"/>
      <c r="D179" s="125"/>
      <c r="E179" s="125"/>
      <c r="F179" s="125"/>
      <c r="G179" s="125"/>
      <c r="H179" s="125"/>
      <c r="I179" s="125"/>
      <c r="J179" s="125"/>
      <c r="K179" s="125"/>
      <c r="L179" s="125"/>
    </row>
    <row r="180" spans="1:12" x14ac:dyDescent="0.25">
      <c r="A180" s="125"/>
      <c r="B180" s="125"/>
      <c r="C180" s="125"/>
      <c r="D180" s="125"/>
      <c r="E180" s="134"/>
      <c r="F180" s="125"/>
      <c r="G180" s="125"/>
      <c r="H180" s="125"/>
      <c r="I180" s="125"/>
      <c r="J180" s="125"/>
      <c r="K180" s="125"/>
      <c r="L180" s="125"/>
    </row>
    <row r="181" spans="1:12" ht="45" x14ac:dyDescent="0.25">
      <c r="A181" s="175" t="s">
        <v>628</v>
      </c>
      <c r="B181" s="175" t="s">
        <v>749</v>
      </c>
      <c r="C181" s="175" t="s">
        <v>750</v>
      </c>
      <c r="D181" s="125"/>
      <c r="E181" s="125"/>
      <c r="F181" s="125"/>
      <c r="G181" s="125"/>
      <c r="H181" s="125"/>
      <c r="I181" s="125"/>
      <c r="J181" s="125"/>
      <c r="K181" s="125"/>
      <c r="L181" s="125"/>
    </row>
    <row r="182" spans="1:12" x14ac:dyDescent="0.25">
      <c r="A182" s="180">
        <v>643</v>
      </c>
      <c r="B182" s="185">
        <v>0</v>
      </c>
      <c r="C182" s="185">
        <v>0</v>
      </c>
      <c r="D182" s="125"/>
      <c r="E182" s="125"/>
      <c r="F182" s="125"/>
      <c r="G182" s="125"/>
      <c r="H182" s="125"/>
      <c r="I182" s="125"/>
      <c r="J182" s="125"/>
      <c r="K182" s="125"/>
      <c r="L182" s="125"/>
    </row>
    <row r="183" spans="1:12" x14ac:dyDescent="0.25">
      <c r="A183" s="180" t="s">
        <v>997</v>
      </c>
      <c r="B183" s="185">
        <v>0.33</v>
      </c>
      <c r="C183" s="185">
        <v>-7.0000000000000007E-2</v>
      </c>
      <c r="D183" s="131"/>
      <c r="E183" s="125"/>
      <c r="F183" s="125"/>
      <c r="G183" s="125"/>
      <c r="H183" s="125"/>
      <c r="I183" s="125"/>
      <c r="J183" s="125"/>
      <c r="K183" s="125"/>
      <c r="L183" s="125"/>
    </row>
    <row r="184" spans="1:12" x14ac:dyDescent="0.25">
      <c r="A184" s="58" t="s">
        <v>746</v>
      </c>
      <c r="B184" s="125"/>
      <c r="C184" s="125"/>
      <c r="D184" s="125"/>
      <c r="E184" s="125"/>
      <c r="F184" s="125"/>
      <c r="G184" s="125"/>
      <c r="H184" s="125"/>
      <c r="I184" s="125"/>
      <c r="J184" s="125"/>
      <c r="K184" s="125"/>
      <c r="L184" s="125"/>
    </row>
    <row r="185" spans="1:12" x14ac:dyDescent="0.25">
      <c r="A185" s="125"/>
      <c r="B185" s="125"/>
      <c r="C185" s="125"/>
      <c r="D185" s="125"/>
      <c r="E185" s="125"/>
      <c r="F185" s="125"/>
      <c r="G185" s="125"/>
      <c r="H185" s="125"/>
      <c r="I185" s="125"/>
      <c r="J185" s="125"/>
      <c r="K185" s="125"/>
      <c r="L185" s="125"/>
    </row>
    <row r="186" spans="1:12" x14ac:dyDescent="0.25">
      <c r="A186" s="52" t="s">
        <v>695</v>
      </c>
      <c r="B186" s="125"/>
      <c r="C186" s="125"/>
      <c r="D186" s="125"/>
      <c r="E186" s="125"/>
      <c r="F186" s="125"/>
      <c r="G186" s="125"/>
      <c r="H186" s="125"/>
      <c r="I186" s="125"/>
      <c r="J186" s="125"/>
      <c r="K186" s="125"/>
      <c r="L186" s="125"/>
    </row>
    <row r="187" spans="1:12" x14ac:dyDescent="0.25">
      <c r="A187" s="125"/>
      <c r="B187" s="125"/>
      <c r="C187" s="125"/>
      <c r="D187" s="125"/>
      <c r="E187" s="125"/>
      <c r="F187" s="125"/>
      <c r="G187" s="125"/>
      <c r="H187" s="125"/>
      <c r="I187" s="125"/>
      <c r="J187" s="125"/>
      <c r="K187" s="125"/>
      <c r="L187" s="125"/>
    </row>
    <row r="188" spans="1:12" ht="30" x14ac:dyDescent="0.25">
      <c r="A188" s="175" t="s">
        <v>747</v>
      </c>
      <c r="B188" s="175" t="s">
        <v>753</v>
      </c>
      <c r="C188" s="125"/>
      <c r="D188" s="175" t="s">
        <v>629</v>
      </c>
      <c r="E188" s="175" t="s">
        <v>703</v>
      </c>
      <c r="F188" s="175" t="s">
        <v>704</v>
      </c>
      <c r="G188" s="125"/>
      <c r="H188" s="125"/>
      <c r="I188" s="125"/>
      <c r="J188" s="125"/>
      <c r="K188" s="125"/>
      <c r="L188" s="125"/>
    </row>
    <row r="189" spans="1:12" ht="30" x14ac:dyDescent="0.25">
      <c r="A189" s="180" t="s">
        <v>101</v>
      </c>
      <c r="B189" s="185">
        <v>-0.1</v>
      </c>
      <c r="C189" s="125"/>
      <c r="D189" s="175" t="s">
        <v>703</v>
      </c>
      <c r="E189" s="186">
        <v>1</v>
      </c>
      <c r="F189" s="167">
        <v>0.75</v>
      </c>
      <c r="G189" s="125"/>
      <c r="H189" s="125"/>
      <c r="I189" s="125"/>
      <c r="J189" s="125"/>
      <c r="K189" s="125"/>
      <c r="L189" s="125"/>
    </row>
    <row r="190" spans="1:12" ht="30" x14ac:dyDescent="0.25">
      <c r="A190" s="180" t="s">
        <v>102</v>
      </c>
      <c r="B190" s="185">
        <v>-0.25</v>
      </c>
      <c r="C190" s="125"/>
      <c r="D190" s="175" t="s">
        <v>704</v>
      </c>
      <c r="E190" s="167">
        <v>0.75</v>
      </c>
      <c r="F190" s="186">
        <v>1</v>
      </c>
      <c r="G190" s="125"/>
      <c r="H190" s="125"/>
      <c r="I190" s="125"/>
      <c r="J190" s="125"/>
      <c r="K190" s="125"/>
      <c r="L190" s="125"/>
    </row>
    <row r="191" spans="1:12" x14ac:dyDescent="0.25">
      <c r="A191" s="125"/>
      <c r="B191" s="125"/>
      <c r="C191" s="125"/>
      <c r="D191" s="125"/>
      <c r="E191" s="125"/>
      <c r="F191" s="125"/>
      <c r="G191" s="125"/>
      <c r="H191" s="125"/>
      <c r="I191" s="125"/>
      <c r="J191" s="125"/>
      <c r="K191" s="125"/>
      <c r="L191" s="125"/>
    </row>
    <row r="192" spans="1:12" x14ac:dyDescent="0.25">
      <c r="A192" s="51" t="s">
        <v>694</v>
      </c>
      <c r="B192" s="125"/>
      <c r="C192" s="125"/>
      <c r="D192" s="125"/>
      <c r="E192" s="125"/>
      <c r="F192" s="125"/>
      <c r="G192" s="125"/>
      <c r="H192" s="125"/>
      <c r="I192" s="125"/>
      <c r="J192" s="125"/>
      <c r="K192" s="125"/>
      <c r="L192" s="125"/>
    </row>
    <row r="193" spans="1:12" x14ac:dyDescent="0.25">
      <c r="A193" s="125"/>
      <c r="B193" s="125"/>
      <c r="C193" s="125"/>
      <c r="D193" s="125"/>
      <c r="E193" s="125"/>
      <c r="F193" s="125"/>
      <c r="G193" s="125"/>
      <c r="H193" s="125"/>
      <c r="I193" s="125"/>
      <c r="J193" s="125"/>
      <c r="K193" s="125"/>
      <c r="L193" s="125"/>
    </row>
    <row r="194" spans="1:12" ht="30" x14ac:dyDescent="0.25">
      <c r="A194" s="175" t="s">
        <v>628</v>
      </c>
      <c r="B194" s="175" t="s">
        <v>748</v>
      </c>
      <c r="C194" s="125"/>
      <c r="D194" s="125"/>
      <c r="E194" s="125"/>
      <c r="F194" s="125"/>
      <c r="G194" s="125"/>
      <c r="H194" s="125"/>
      <c r="I194" s="125"/>
      <c r="J194" s="125"/>
      <c r="K194" s="125"/>
      <c r="L194" s="125"/>
    </row>
    <row r="195" spans="1:12" x14ac:dyDescent="0.25">
      <c r="A195" s="180" t="s">
        <v>997</v>
      </c>
      <c r="B195" s="185">
        <v>-0.1</v>
      </c>
      <c r="C195" s="125"/>
      <c r="D195" s="131"/>
      <c r="E195" s="125"/>
      <c r="F195" s="125"/>
      <c r="G195" s="125"/>
      <c r="H195" s="125"/>
      <c r="I195" s="125"/>
      <c r="J195" s="125"/>
      <c r="K195" s="125"/>
      <c r="L195" s="125"/>
    </row>
    <row r="196" spans="1:12" x14ac:dyDescent="0.25">
      <c r="A196" s="180">
        <v>840</v>
      </c>
      <c r="B196" s="185">
        <v>-0.2</v>
      </c>
      <c r="C196" s="125"/>
      <c r="D196" s="125"/>
      <c r="E196" s="125"/>
      <c r="F196" s="125"/>
      <c r="G196" s="125"/>
      <c r="H196" s="125"/>
      <c r="I196" s="125"/>
      <c r="J196" s="125"/>
      <c r="K196" s="125"/>
      <c r="L196" s="125"/>
    </row>
    <row r="197" spans="1:12" x14ac:dyDescent="0.25">
      <c r="A197" s="180">
        <v>978</v>
      </c>
      <c r="B197" s="185">
        <v>-0.2</v>
      </c>
      <c r="C197" s="125"/>
      <c r="D197" s="125"/>
      <c r="E197" s="125"/>
      <c r="F197" s="125"/>
      <c r="G197" s="125"/>
      <c r="H197" s="125"/>
      <c r="I197" s="130"/>
      <c r="J197" s="130"/>
      <c r="K197" s="130"/>
      <c r="L197" s="130"/>
    </row>
    <row r="198" spans="1:12" x14ac:dyDescent="0.25">
      <c r="A198" s="58" t="s">
        <v>746</v>
      </c>
      <c r="B198" s="135"/>
      <c r="C198" s="125"/>
      <c r="D198" s="125"/>
      <c r="E198" s="125"/>
      <c r="F198" s="125"/>
      <c r="G198" s="125"/>
      <c r="H198" s="125"/>
      <c r="I198" s="130"/>
      <c r="J198" s="130"/>
      <c r="K198" s="130"/>
      <c r="L198" s="130"/>
    </row>
    <row r="199" spans="1:12" x14ac:dyDescent="0.25">
      <c r="A199" s="129"/>
      <c r="B199" s="135"/>
      <c r="C199" s="125"/>
      <c r="D199" s="125"/>
      <c r="E199" s="125"/>
      <c r="F199" s="125"/>
      <c r="G199" s="125"/>
      <c r="H199" s="125"/>
      <c r="I199" s="130"/>
      <c r="J199" s="130"/>
      <c r="K199" s="130"/>
      <c r="L199" s="130"/>
    </row>
    <row r="200" spans="1:12" x14ac:dyDescent="0.25">
      <c r="A200" s="51" t="s">
        <v>751</v>
      </c>
      <c r="B200" s="135"/>
      <c r="C200" s="125"/>
      <c r="D200" s="125"/>
      <c r="E200" s="125"/>
      <c r="F200" s="125"/>
      <c r="G200" s="125"/>
      <c r="H200" s="125"/>
      <c r="I200" s="130"/>
      <c r="J200" s="130"/>
      <c r="K200" s="130"/>
      <c r="L200" s="130"/>
    </row>
    <row r="201" spans="1:12" x14ac:dyDescent="0.25">
      <c r="A201" s="125"/>
      <c r="B201" s="125"/>
      <c r="C201" s="125"/>
      <c r="D201" s="125"/>
      <c r="E201" s="125"/>
      <c r="F201" s="125"/>
      <c r="G201" s="125"/>
      <c r="H201" s="125"/>
      <c r="I201" s="125"/>
      <c r="J201" s="125"/>
      <c r="K201" s="125"/>
      <c r="L201" s="125"/>
    </row>
    <row r="202" spans="1:12" ht="45" x14ac:dyDescent="0.25">
      <c r="A202" s="179" t="s">
        <v>752</v>
      </c>
      <c r="B202" s="178">
        <v>-0.5</v>
      </c>
      <c r="C202" s="125"/>
      <c r="D202" s="125"/>
      <c r="E202" s="125"/>
      <c r="F202" s="125"/>
      <c r="G202" s="125"/>
      <c r="H202" s="125"/>
      <c r="I202" s="125"/>
      <c r="J202" s="125"/>
      <c r="K202" s="125"/>
      <c r="L202" s="125"/>
    </row>
    <row r="204" spans="1:12" x14ac:dyDescent="0.25">
      <c r="A204" s="187" t="s">
        <v>625</v>
      </c>
      <c r="B204" s="187">
        <v>0.9</v>
      </c>
      <c r="C204" s="188"/>
      <c r="D204" s="168"/>
      <c r="E204" s="168"/>
      <c r="F204" s="168"/>
      <c r="G204" s="168"/>
      <c r="H204" s="168"/>
      <c r="I204" s="168"/>
      <c r="J204" s="168"/>
      <c r="K204" s="168"/>
      <c r="L204" s="168"/>
    </row>
    <row r="205" spans="1:12" x14ac:dyDescent="0.25">
      <c r="A205" s="125"/>
      <c r="B205" s="125"/>
      <c r="C205" s="125"/>
      <c r="D205" s="125"/>
      <c r="E205" s="125"/>
      <c r="F205" s="125"/>
      <c r="G205" s="125"/>
      <c r="H205" s="125"/>
      <c r="I205" s="125"/>
      <c r="J205" s="125"/>
      <c r="K205" s="125"/>
      <c r="L205" s="125"/>
    </row>
    <row r="206" spans="1:12" x14ac:dyDescent="0.25">
      <c r="A206" s="62" t="s">
        <v>743</v>
      </c>
      <c r="B206" s="129"/>
      <c r="C206" s="129"/>
      <c r="D206" s="129"/>
      <c r="E206" s="129"/>
      <c r="F206" s="129"/>
      <c r="G206" s="125"/>
      <c r="H206" s="125"/>
      <c r="I206" s="125"/>
      <c r="J206" s="125"/>
      <c r="K206" s="125"/>
      <c r="L206" s="125"/>
    </row>
    <row r="207" spans="1:12" x14ac:dyDescent="0.25">
      <c r="A207" s="62"/>
      <c r="B207" s="129"/>
      <c r="C207" s="129"/>
      <c r="D207" s="129"/>
      <c r="E207" s="129"/>
      <c r="F207" s="129"/>
      <c r="G207" s="125"/>
      <c r="H207" s="125"/>
      <c r="I207" s="125"/>
      <c r="J207" s="125"/>
      <c r="K207" s="125"/>
      <c r="L207" s="125"/>
    </row>
    <row r="208" spans="1:12" x14ac:dyDescent="0.25">
      <c r="A208" s="459" t="s">
        <v>657</v>
      </c>
      <c r="B208" s="459"/>
      <c r="C208" s="459"/>
      <c r="D208" s="459"/>
      <c r="E208" s="459"/>
      <c r="F208" s="459"/>
      <c r="G208" s="459"/>
      <c r="H208" s="459"/>
      <c r="I208" s="459"/>
      <c r="J208" s="459"/>
      <c r="K208" s="459"/>
      <c r="L208" s="459"/>
    </row>
    <row r="209" spans="1:12" x14ac:dyDescent="0.25">
      <c r="A209" s="182" t="s">
        <v>742</v>
      </c>
      <c r="B209" s="182">
        <v>1</v>
      </c>
      <c r="C209" s="182">
        <f>B209+1</f>
        <v>2</v>
      </c>
      <c r="D209" s="182">
        <f t="shared" ref="D209" si="59">C209+1</f>
        <v>3</v>
      </c>
      <c r="E209" s="182">
        <f t="shared" ref="E209" si="60">D209+1</f>
        <v>4</v>
      </c>
      <c r="F209" s="182">
        <f t="shared" ref="F209" si="61">E209+1</f>
        <v>5</v>
      </c>
      <c r="G209" s="182">
        <f t="shared" ref="G209" si="62">F209+1</f>
        <v>6</v>
      </c>
      <c r="H209" s="182">
        <f t="shared" ref="H209" si="63">G209+1</f>
        <v>7</v>
      </c>
      <c r="I209" s="182">
        <f t="shared" ref="I209" si="64">H209+1</f>
        <v>8</v>
      </c>
      <c r="J209" s="182">
        <f t="shared" ref="J209" si="65">I209+1</f>
        <v>9</v>
      </c>
      <c r="K209" s="182">
        <f>J209+1</f>
        <v>10</v>
      </c>
      <c r="L209" s="182" t="s">
        <v>639</v>
      </c>
    </row>
    <row r="210" spans="1:12" x14ac:dyDescent="0.25">
      <c r="A210" s="180" t="s">
        <v>630</v>
      </c>
      <c r="B210" s="180">
        <v>0.25</v>
      </c>
      <c r="C210" s="180">
        <v>0.5</v>
      </c>
      <c r="D210" s="180">
        <v>1</v>
      </c>
      <c r="E210" s="180">
        <v>2</v>
      </c>
      <c r="F210" s="180">
        <v>3</v>
      </c>
      <c r="G210" s="180">
        <v>5</v>
      </c>
      <c r="H210" s="180">
        <v>7</v>
      </c>
      <c r="I210" s="180">
        <v>10</v>
      </c>
      <c r="J210" s="180">
        <v>20</v>
      </c>
      <c r="K210" s="180">
        <v>30</v>
      </c>
      <c r="L210" s="180">
        <v>1</v>
      </c>
    </row>
    <row r="211" spans="1:12" x14ac:dyDescent="0.25">
      <c r="A211" s="182" t="s">
        <v>742</v>
      </c>
      <c r="B211" s="182">
        <v>1</v>
      </c>
      <c r="C211" s="182">
        <f>B211+1</f>
        <v>2</v>
      </c>
      <c r="D211" s="182">
        <f t="shared" ref="D211" si="66">C211+1</f>
        <v>3</v>
      </c>
      <c r="E211" s="182">
        <f t="shared" ref="E211" si="67">D211+1</f>
        <v>4</v>
      </c>
      <c r="F211" s="182">
        <f t="shared" ref="F211" si="68">E211+1</f>
        <v>5</v>
      </c>
      <c r="G211" s="182">
        <f t="shared" ref="G211" si="69">F211+1</f>
        <v>6</v>
      </c>
      <c r="H211" s="182">
        <f t="shared" ref="H211" si="70">G211+1</f>
        <v>7</v>
      </c>
      <c r="I211" s="182">
        <f t="shared" ref="I211" si="71">H211+1</f>
        <v>8</v>
      </c>
      <c r="J211" s="182">
        <f t="shared" ref="J211" si="72">I211+1</f>
        <v>9</v>
      </c>
      <c r="K211" s="182">
        <f>J211+1</f>
        <v>10</v>
      </c>
      <c r="L211" s="182">
        <v>2</v>
      </c>
    </row>
    <row r="212" spans="1:12" x14ac:dyDescent="0.25">
      <c r="A212" s="180">
        <v>643</v>
      </c>
      <c r="B212" s="181">
        <v>0.62000000000000011</v>
      </c>
      <c r="C212" s="181">
        <v>0.59000000000000008</v>
      </c>
      <c r="D212" s="181">
        <v>0.58000000000000007</v>
      </c>
      <c r="E212" s="181">
        <v>0.55000000000000004</v>
      </c>
      <c r="F212" s="181">
        <v>0.54</v>
      </c>
      <c r="G212" s="181">
        <v>0.48</v>
      </c>
      <c r="H212" s="181">
        <v>0.41999999999999993</v>
      </c>
      <c r="I212" s="181">
        <v>0.34000000000000008</v>
      </c>
      <c r="J212" s="181">
        <v>0.19999999999999996</v>
      </c>
      <c r="K212" s="181">
        <v>0.1399999999999999</v>
      </c>
      <c r="L212" s="182">
        <v>3</v>
      </c>
    </row>
    <row r="213" spans="1:12" x14ac:dyDescent="0.25">
      <c r="A213" s="180" t="s">
        <v>997</v>
      </c>
      <c r="B213" s="181">
        <v>5.26</v>
      </c>
      <c r="C213" s="181">
        <v>2.5</v>
      </c>
      <c r="D213" s="181">
        <v>1.4</v>
      </c>
      <c r="E213" s="181">
        <v>0.84000000000000008</v>
      </c>
      <c r="F213" s="181">
        <v>0.81</v>
      </c>
      <c r="G213" s="181">
        <v>0.7</v>
      </c>
      <c r="H213" s="181">
        <v>0.58000000000000007</v>
      </c>
      <c r="I213" s="181">
        <v>0.41999999999999993</v>
      </c>
      <c r="J213" s="181">
        <v>0.29000000000000004</v>
      </c>
      <c r="K213" s="181">
        <v>0.24</v>
      </c>
      <c r="L213" s="182">
        <v>4</v>
      </c>
    </row>
    <row r="214" spans="1:12" x14ac:dyDescent="0.25">
      <c r="A214" s="129"/>
      <c r="B214" s="132"/>
      <c r="C214" s="132"/>
      <c r="D214" s="132"/>
      <c r="E214" s="132"/>
      <c r="F214" s="132"/>
      <c r="G214" s="125"/>
      <c r="H214" s="125"/>
      <c r="I214" s="125"/>
      <c r="J214" s="125"/>
      <c r="K214" s="125"/>
      <c r="L214" s="125"/>
    </row>
    <row r="215" spans="1:12" x14ac:dyDescent="0.25">
      <c r="A215" s="459" t="s">
        <v>658</v>
      </c>
      <c r="B215" s="459"/>
      <c r="C215" s="459"/>
      <c r="D215" s="459"/>
      <c r="E215" s="459"/>
      <c r="F215" s="459"/>
      <c r="G215" s="459"/>
      <c r="H215" s="459"/>
      <c r="I215" s="459"/>
      <c r="J215" s="459"/>
      <c r="K215" s="459"/>
      <c r="L215" s="459"/>
    </row>
    <row r="216" spans="1:12" x14ac:dyDescent="0.25">
      <c r="A216" s="182" t="s">
        <v>742</v>
      </c>
      <c r="B216" s="182">
        <v>1</v>
      </c>
      <c r="C216" s="182">
        <f>B216+1</f>
        <v>2</v>
      </c>
      <c r="D216" s="182">
        <f t="shared" ref="D216" si="73">C216+1</f>
        <v>3</v>
      </c>
      <c r="E216" s="182">
        <f t="shared" ref="E216" si="74">D216+1</f>
        <v>4</v>
      </c>
      <c r="F216" s="182">
        <f t="shared" ref="F216" si="75">E216+1</f>
        <v>5</v>
      </c>
      <c r="G216" s="182">
        <f t="shared" ref="G216" si="76">F216+1</f>
        <v>6</v>
      </c>
      <c r="H216" s="182">
        <f t="shared" ref="H216" si="77">G216+1</f>
        <v>7</v>
      </c>
      <c r="I216" s="182">
        <f t="shared" ref="I216" si="78">H216+1</f>
        <v>8</v>
      </c>
      <c r="J216" s="182">
        <f t="shared" ref="J216" si="79">I216+1</f>
        <v>9</v>
      </c>
      <c r="K216" s="182">
        <f>J216+1</f>
        <v>10</v>
      </c>
      <c r="L216" s="182" t="s">
        <v>639</v>
      </c>
    </row>
    <row r="217" spans="1:12" x14ac:dyDescent="0.25">
      <c r="A217" s="180" t="s">
        <v>630</v>
      </c>
      <c r="B217" s="180">
        <v>0.25</v>
      </c>
      <c r="C217" s="180">
        <v>0.5</v>
      </c>
      <c r="D217" s="180">
        <v>1</v>
      </c>
      <c r="E217" s="180">
        <v>2</v>
      </c>
      <c r="F217" s="180">
        <v>3</v>
      </c>
      <c r="G217" s="180">
        <v>5</v>
      </c>
      <c r="H217" s="180">
        <v>7</v>
      </c>
      <c r="I217" s="180">
        <v>10</v>
      </c>
      <c r="J217" s="180">
        <v>20</v>
      </c>
      <c r="K217" s="180">
        <v>30</v>
      </c>
      <c r="L217" s="180">
        <v>1</v>
      </c>
    </row>
    <row r="218" spans="1:12" x14ac:dyDescent="0.25">
      <c r="A218" s="182" t="s">
        <v>742</v>
      </c>
      <c r="B218" s="182">
        <v>1</v>
      </c>
      <c r="C218" s="182">
        <f>B218+1</f>
        <v>2</v>
      </c>
      <c r="D218" s="182">
        <f t="shared" ref="D218" si="80">C218+1</f>
        <v>3</v>
      </c>
      <c r="E218" s="182">
        <f t="shared" ref="E218" si="81">D218+1</f>
        <v>4</v>
      </c>
      <c r="F218" s="182">
        <f t="shared" ref="F218" si="82">E218+1</f>
        <v>5</v>
      </c>
      <c r="G218" s="182">
        <f t="shared" ref="G218" si="83">F218+1</f>
        <v>6</v>
      </c>
      <c r="H218" s="182">
        <f t="shared" ref="H218" si="84">G218+1</f>
        <v>7</v>
      </c>
      <c r="I218" s="182">
        <f t="shared" ref="I218" si="85">H218+1</f>
        <v>8</v>
      </c>
      <c r="J218" s="182">
        <f t="shared" ref="J218" si="86">I218+1</f>
        <v>9</v>
      </c>
      <c r="K218" s="182">
        <f>J218+1</f>
        <v>10</v>
      </c>
      <c r="L218" s="182">
        <v>2</v>
      </c>
    </row>
    <row r="219" spans="1:12" x14ac:dyDescent="0.25">
      <c r="A219" s="180">
        <v>643</v>
      </c>
      <c r="B219" s="181">
        <v>-0.38</v>
      </c>
      <c r="C219" s="181">
        <v>-0.35</v>
      </c>
      <c r="D219" s="181">
        <v>-0.31000000000000005</v>
      </c>
      <c r="E219" s="181">
        <v>-0.29000000000000004</v>
      </c>
      <c r="F219" s="181">
        <v>-0.28000000000000003</v>
      </c>
      <c r="G219" s="181">
        <v>-0.27</v>
      </c>
      <c r="H219" s="181">
        <v>-0.26</v>
      </c>
      <c r="I219" s="181">
        <v>-0.24</v>
      </c>
      <c r="J219" s="181">
        <v>-0.18000000000000005</v>
      </c>
      <c r="K219" s="181">
        <v>-0.15000000000000002</v>
      </c>
      <c r="L219" s="182">
        <v>3</v>
      </c>
    </row>
    <row r="220" spans="1:12" x14ac:dyDescent="0.25">
      <c r="A220" s="180" t="s">
        <v>997</v>
      </c>
      <c r="B220" s="181">
        <v>-0.87</v>
      </c>
      <c r="C220" s="181">
        <v>-0.74</v>
      </c>
      <c r="D220" s="181">
        <v>-0.6</v>
      </c>
      <c r="E220" s="181">
        <v>-0.55000000000000004</v>
      </c>
      <c r="F220" s="181">
        <v>-0.49</v>
      </c>
      <c r="G220" s="181">
        <v>-0.41000000000000003</v>
      </c>
      <c r="H220" s="181">
        <v>-0.35</v>
      </c>
      <c r="I220" s="181">
        <v>-0.30000000000000004</v>
      </c>
      <c r="J220" s="181">
        <v>-0.30000000000000004</v>
      </c>
      <c r="K220" s="181">
        <v>-0.27</v>
      </c>
      <c r="L220" s="182">
        <v>4</v>
      </c>
    </row>
    <row r="221" spans="1:12" x14ac:dyDescent="0.25">
      <c r="A221" s="125"/>
      <c r="B221" s="125"/>
      <c r="C221" s="125"/>
      <c r="D221" s="125"/>
      <c r="E221" s="125"/>
      <c r="F221" s="125"/>
      <c r="G221" s="125"/>
      <c r="H221" s="125"/>
      <c r="I221" s="125"/>
      <c r="J221" s="125"/>
      <c r="K221" s="125"/>
      <c r="L221" s="125"/>
    </row>
    <row r="222" spans="1:12" x14ac:dyDescent="0.25">
      <c r="A222" s="53" t="s">
        <v>744</v>
      </c>
      <c r="B222" s="125"/>
      <c r="C222" s="125"/>
      <c r="D222" s="125"/>
      <c r="E222" s="125"/>
      <c r="F222" s="125"/>
      <c r="G222" s="125"/>
      <c r="H222" s="125"/>
      <c r="I222" s="125"/>
      <c r="J222" s="125"/>
      <c r="K222" s="125"/>
      <c r="L222" s="125"/>
    </row>
    <row r="223" spans="1:12" x14ac:dyDescent="0.25">
      <c r="A223" s="53"/>
      <c r="B223" s="125"/>
      <c r="C223" s="125"/>
      <c r="D223" s="125"/>
      <c r="E223" s="125"/>
      <c r="F223" s="125"/>
      <c r="G223" s="125"/>
      <c r="H223" s="125"/>
      <c r="I223" s="125"/>
      <c r="J223" s="125"/>
      <c r="K223" s="125"/>
      <c r="L223" s="125"/>
    </row>
    <row r="224" spans="1:12" ht="45" x14ac:dyDescent="0.25">
      <c r="A224" s="175" t="s">
        <v>635</v>
      </c>
      <c r="B224" s="175" t="s">
        <v>601</v>
      </c>
      <c r="C224" s="175" t="s">
        <v>636</v>
      </c>
      <c r="D224" s="125"/>
      <c r="E224" s="125"/>
      <c r="F224" s="125"/>
      <c r="G224" s="125"/>
      <c r="H224" s="125"/>
      <c r="I224" s="125"/>
      <c r="J224" s="125"/>
      <c r="K224" s="125"/>
      <c r="L224" s="125"/>
    </row>
    <row r="225" spans="1:12" x14ac:dyDescent="0.25">
      <c r="A225" s="167">
        <v>1</v>
      </c>
      <c r="B225" s="167" t="s">
        <v>820</v>
      </c>
      <c r="C225" s="183">
        <v>2.2000000000000001E-3</v>
      </c>
      <c r="D225" s="125"/>
      <c r="E225" s="125"/>
      <c r="F225" s="125"/>
      <c r="G225" s="125"/>
      <c r="H225" s="125"/>
      <c r="I225" s="125"/>
      <c r="J225" s="125"/>
      <c r="K225" s="125"/>
      <c r="L225" s="125"/>
    </row>
    <row r="226" spans="1:12" x14ac:dyDescent="0.25">
      <c r="A226" s="167">
        <v>2</v>
      </c>
      <c r="B226" s="167" t="s">
        <v>822</v>
      </c>
      <c r="C226" s="183">
        <v>2.7000000000000001E-3</v>
      </c>
      <c r="D226" s="125"/>
      <c r="E226" s="125"/>
      <c r="F226" s="125"/>
      <c r="G226" s="125"/>
      <c r="H226" s="125"/>
      <c r="I226" s="125"/>
      <c r="J226" s="125"/>
      <c r="K226" s="125"/>
      <c r="L226" s="125"/>
    </row>
    <row r="227" spans="1:12" x14ac:dyDescent="0.25">
      <c r="A227" s="167">
        <v>3</v>
      </c>
      <c r="B227" s="167" t="s">
        <v>825</v>
      </c>
      <c r="C227" s="183">
        <v>2.7000000000000001E-3</v>
      </c>
      <c r="D227" s="125"/>
      <c r="E227" s="125"/>
      <c r="F227" s="125"/>
      <c r="G227" s="125"/>
      <c r="H227" s="125"/>
      <c r="I227" s="125"/>
      <c r="J227" s="125"/>
      <c r="K227" s="125"/>
      <c r="L227" s="125"/>
    </row>
    <row r="228" spans="1:12" x14ac:dyDescent="0.25">
      <c r="A228" s="167">
        <v>4</v>
      </c>
      <c r="B228" s="167" t="s">
        <v>827</v>
      </c>
      <c r="C228" s="183">
        <v>2.7000000000000001E-3</v>
      </c>
      <c r="D228" s="125"/>
      <c r="E228" s="125"/>
      <c r="F228" s="125"/>
      <c r="G228" s="125"/>
      <c r="H228" s="125"/>
      <c r="I228" s="125"/>
      <c r="J228" s="125"/>
      <c r="K228" s="125"/>
      <c r="L228" s="125"/>
    </row>
    <row r="229" spans="1:12" x14ac:dyDescent="0.25">
      <c r="A229" s="167">
        <v>5</v>
      </c>
      <c r="B229" s="167" t="s">
        <v>829</v>
      </c>
      <c r="C229" s="183">
        <v>3.3999999999999998E-3</v>
      </c>
      <c r="D229" s="125"/>
      <c r="E229" s="125"/>
      <c r="F229" s="125"/>
      <c r="G229" s="125"/>
      <c r="H229" s="125"/>
      <c r="I229" s="125"/>
      <c r="J229" s="125"/>
      <c r="K229" s="125"/>
      <c r="L229" s="125"/>
    </row>
    <row r="230" spans="1:12" x14ac:dyDescent="0.25">
      <c r="A230" s="167">
        <v>6</v>
      </c>
      <c r="B230" s="167" t="s">
        <v>72</v>
      </c>
      <c r="C230" s="183">
        <v>3.3999999999999998E-3</v>
      </c>
      <c r="D230" s="125"/>
      <c r="E230" s="125"/>
      <c r="F230" s="125"/>
      <c r="G230" s="125"/>
      <c r="H230" s="125"/>
      <c r="I230" s="125"/>
      <c r="J230" s="125"/>
      <c r="K230" s="125"/>
      <c r="L230" s="125"/>
    </row>
    <row r="231" spans="1:12" x14ac:dyDescent="0.25">
      <c r="A231" s="167">
        <v>7</v>
      </c>
      <c r="B231" s="167" t="s">
        <v>832</v>
      </c>
      <c r="C231" s="183">
        <v>3.3999999999999998E-3</v>
      </c>
      <c r="D231" s="125"/>
      <c r="E231" s="125"/>
      <c r="F231" s="125"/>
      <c r="G231" s="125"/>
      <c r="H231" s="125"/>
      <c r="I231" s="125"/>
      <c r="J231" s="125"/>
      <c r="K231" s="125"/>
      <c r="L231" s="125"/>
    </row>
    <row r="232" spans="1:12" x14ac:dyDescent="0.25">
      <c r="A232" s="167">
        <v>8</v>
      </c>
      <c r="B232" s="167" t="s">
        <v>834</v>
      </c>
      <c r="C232" s="183">
        <v>8.0000000000000002E-3</v>
      </c>
      <c r="D232" s="125"/>
      <c r="E232" s="125"/>
      <c r="F232" s="125"/>
      <c r="G232" s="125"/>
      <c r="H232" s="125"/>
      <c r="I232" s="125"/>
      <c r="J232" s="125"/>
      <c r="K232" s="125"/>
      <c r="L232" s="125"/>
    </row>
    <row r="233" spans="1:12" x14ac:dyDescent="0.25">
      <c r="A233" s="167">
        <v>9</v>
      </c>
      <c r="B233" s="167" t="s">
        <v>836</v>
      </c>
      <c r="C233" s="183">
        <v>8.0000000000000002E-3</v>
      </c>
      <c r="D233" s="125"/>
      <c r="E233" s="125"/>
      <c r="F233" s="125"/>
      <c r="G233" s="125"/>
      <c r="H233" s="125"/>
      <c r="I233" s="125"/>
      <c r="J233" s="125"/>
      <c r="K233" s="125"/>
      <c r="L233" s="125"/>
    </row>
    <row r="234" spans="1:12" x14ac:dyDescent="0.25">
      <c r="A234" s="167">
        <v>10</v>
      </c>
      <c r="B234" s="167" t="s">
        <v>839</v>
      </c>
      <c r="C234" s="183">
        <v>8.0000000000000002E-3</v>
      </c>
      <c r="D234" s="125"/>
      <c r="E234" s="125"/>
      <c r="F234" s="125"/>
      <c r="G234" s="125"/>
      <c r="H234" s="125"/>
      <c r="I234" s="125"/>
      <c r="J234" s="125"/>
      <c r="K234" s="125"/>
      <c r="L234" s="125"/>
    </row>
    <row r="235" spans="1:12" x14ac:dyDescent="0.25">
      <c r="A235" s="167">
        <v>11</v>
      </c>
      <c r="B235" s="167" t="s">
        <v>74</v>
      </c>
      <c r="C235" s="183">
        <v>1.15E-2</v>
      </c>
      <c r="D235" s="125"/>
      <c r="E235" s="125"/>
      <c r="F235" s="125"/>
      <c r="G235" s="125"/>
      <c r="H235" s="125"/>
      <c r="I235" s="125"/>
      <c r="J235" s="125"/>
      <c r="K235" s="125"/>
      <c r="L235" s="125"/>
    </row>
    <row r="236" spans="1:12" x14ac:dyDescent="0.25">
      <c r="A236" s="167">
        <v>12</v>
      </c>
      <c r="B236" s="167" t="s">
        <v>75</v>
      </c>
      <c r="C236" s="183">
        <v>1.15E-2</v>
      </c>
      <c r="D236" s="125"/>
      <c r="E236" s="125"/>
      <c r="F236" s="125"/>
      <c r="G236" s="125"/>
      <c r="H236" s="125"/>
      <c r="I236" s="125"/>
      <c r="J236" s="125"/>
      <c r="K236" s="125"/>
      <c r="L236" s="125"/>
    </row>
    <row r="237" spans="1:12" x14ac:dyDescent="0.25">
      <c r="A237" s="167">
        <v>13</v>
      </c>
      <c r="B237" s="167" t="s">
        <v>77</v>
      </c>
      <c r="C237" s="183">
        <v>1.15E-2</v>
      </c>
      <c r="D237" s="125"/>
      <c r="E237" s="125"/>
      <c r="F237" s="125"/>
      <c r="G237" s="125"/>
      <c r="H237" s="125"/>
      <c r="I237" s="125"/>
      <c r="J237" s="125"/>
      <c r="K237" s="125"/>
      <c r="L237" s="125"/>
    </row>
    <row r="238" spans="1:12" x14ac:dyDescent="0.25">
      <c r="A238" s="167">
        <v>14</v>
      </c>
      <c r="B238" s="167" t="s">
        <v>73</v>
      </c>
      <c r="C238" s="183">
        <v>1.95E-2</v>
      </c>
      <c r="D238" s="125"/>
      <c r="E238" s="125"/>
      <c r="F238" s="125"/>
      <c r="G238" s="125"/>
      <c r="H238" s="125"/>
      <c r="I238" s="125"/>
      <c r="J238" s="125"/>
      <c r="K238" s="125"/>
      <c r="L238" s="125"/>
    </row>
    <row r="239" spans="1:12" x14ac:dyDescent="0.25">
      <c r="A239" s="167">
        <v>15</v>
      </c>
      <c r="B239" s="167" t="s">
        <v>76</v>
      </c>
      <c r="C239" s="183">
        <v>1.95E-2</v>
      </c>
      <c r="D239" s="125"/>
      <c r="E239" s="125"/>
      <c r="F239" s="125"/>
      <c r="G239" s="125"/>
      <c r="H239" s="125"/>
      <c r="I239" s="125"/>
      <c r="J239" s="125"/>
      <c r="K239" s="125"/>
      <c r="L239" s="125"/>
    </row>
    <row r="240" spans="1:12" x14ac:dyDescent="0.25">
      <c r="A240" s="167">
        <v>16</v>
      </c>
      <c r="B240" s="167" t="s">
        <v>78</v>
      </c>
      <c r="C240" s="183">
        <v>1.95E-2</v>
      </c>
      <c r="D240" s="125"/>
      <c r="E240" s="125"/>
      <c r="F240" s="125"/>
      <c r="G240" s="125"/>
      <c r="H240" s="125"/>
      <c r="I240" s="125"/>
      <c r="J240" s="125"/>
      <c r="K240" s="125"/>
      <c r="L240" s="125"/>
    </row>
    <row r="241" spans="1:12" x14ac:dyDescent="0.25">
      <c r="A241" s="167">
        <v>17</v>
      </c>
      <c r="B241" s="167" t="s">
        <v>632</v>
      </c>
      <c r="C241" s="183">
        <v>0.10639999999999999</v>
      </c>
      <c r="D241" s="125"/>
      <c r="E241" s="125"/>
      <c r="F241" s="125"/>
      <c r="G241" s="125"/>
      <c r="H241" s="125"/>
      <c r="I241" s="125"/>
      <c r="J241" s="125"/>
      <c r="K241" s="125"/>
      <c r="L241" s="125"/>
    </row>
    <row r="242" spans="1:12" x14ac:dyDescent="0.25">
      <c r="A242" s="167">
        <v>18</v>
      </c>
      <c r="B242" s="167" t="s">
        <v>633</v>
      </c>
      <c r="C242" s="184">
        <v>0.10639999999999999</v>
      </c>
      <c r="D242" s="125"/>
      <c r="E242" s="125"/>
      <c r="F242" s="125"/>
      <c r="G242" s="125"/>
      <c r="H242" s="125"/>
      <c r="I242" s="125"/>
      <c r="J242" s="125"/>
      <c r="K242" s="125"/>
      <c r="L242" s="125"/>
    </row>
    <row r="243" spans="1:12" x14ac:dyDescent="0.25">
      <c r="A243" s="167">
        <v>19</v>
      </c>
      <c r="B243" s="167" t="s">
        <v>79</v>
      </c>
      <c r="C243" s="184">
        <v>0.10639999999999999</v>
      </c>
      <c r="D243" s="125"/>
      <c r="E243" s="125"/>
      <c r="F243" s="125"/>
      <c r="G243" s="125"/>
      <c r="H243" s="125"/>
      <c r="I243" s="125"/>
      <c r="J243" s="125"/>
      <c r="K243" s="125"/>
      <c r="L243" s="125"/>
    </row>
    <row r="244" spans="1:12" x14ac:dyDescent="0.25">
      <c r="A244" s="58" t="s">
        <v>871</v>
      </c>
      <c r="B244" s="141"/>
      <c r="C244" s="9"/>
      <c r="D244" s="125"/>
      <c r="E244" s="125"/>
      <c r="F244" s="125"/>
      <c r="G244" s="133"/>
      <c r="H244" s="133"/>
      <c r="I244" s="125"/>
      <c r="J244" s="125"/>
      <c r="K244" s="125"/>
      <c r="L244" s="125"/>
    </row>
    <row r="245" spans="1:12" x14ac:dyDescent="0.25">
      <c r="A245" s="125"/>
      <c r="B245" s="125"/>
      <c r="C245" s="125"/>
      <c r="D245" s="125"/>
      <c r="E245" s="125"/>
      <c r="F245" s="125"/>
      <c r="G245" s="133"/>
      <c r="H245" s="133"/>
      <c r="I245" s="125"/>
      <c r="J245" s="125"/>
      <c r="K245" s="125"/>
      <c r="L245" s="125"/>
    </row>
    <row r="246" spans="1:12" x14ac:dyDescent="0.25">
      <c r="A246" s="51" t="s">
        <v>745</v>
      </c>
      <c r="B246" s="125"/>
      <c r="C246" s="125"/>
      <c r="D246" s="125"/>
      <c r="E246" s="125"/>
      <c r="F246" s="125"/>
      <c r="G246" s="125"/>
      <c r="H246" s="125"/>
      <c r="I246" s="125"/>
      <c r="J246" s="125"/>
      <c r="K246" s="125"/>
      <c r="L246" s="125"/>
    </row>
    <row r="247" spans="1:12" x14ac:dyDescent="0.25">
      <c r="A247" s="125"/>
      <c r="B247" s="125"/>
      <c r="C247" s="125"/>
      <c r="D247" s="125"/>
      <c r="E247" s="134"/>
      <c r="F247" s="125"/>
      <c r="G247" s="125"/>
      <c r="H247" s="125"/>
      <c r="I247" s="125"/>
      <c r="J247" s="125"/>
      <c r="K247" s="125"/>
      <c r="L247" s="125"/>
    </row>
    <row r="248" spans="1:12" ht="45" x14ac:dyDescent="0.25">
      <c r="A248" s="175" t="s">
        <v>628</v>
      </c>
      <c r="B248" s="175" t="s">
        <v>749</v>
      </c>
      <c r="C248" s="175" t="s">
        <v>750</v>
      </c>
      <c r="D248" s="125"/>
      <c r="E248" s="125"/>
      <c r="F248" s="125"/>
      <c r="G248" s="125"/>
      <c r="H248" s="125"/>
      <c r="I248" s="125"/>
      <c r="J248" s="125"/>
      <c r="K248" s="125"/>
      <c r="L248" s="125"/>
    </row>
    <row r="249" spans="1:12" x14ac:dyDescent="0.25">
      <c r="A249" s="180">
        <v>643</v>
      </c>
      <c r="B249" s="185">
        <v>0</v>
      </c>
      <c r="C249" s="185">
        <v>0</v>
      </c>
      <c r="D249" s="125"/>
      <c r="E249" s="125"/>
      <c r="F249" s="125"/>
      <c r="G249" s="125"/>
      <c r="H249" s="125"/>
      <c r="I249" s="125"/>
      <c r="J249" s="125"/>
      <c r="K249" s="125"/>
      <c r="L249" s="125"/>
    </row>
    <row r="250" spans="1:12" x14ac:dyDescent="0.25">
      <c r="A250" s="180" t="s">
        <v>997</v>
      </c>
      <c r="B250" s="185">
        <v>0.44</v>
      </c>
      <c r="C250" s="185">
        <v>-0.09</v>
      </c>
      <c r="D250" s="131"/>
      <c r="E250" s="125"/>
      <c r="F250" s="125"/>
      <c r="G250" s="125"/>
      <c r="H250" s="125"/>
      <c r="I250" s="125"/>
      <c r="J250" s="125"/>
      <c r="K250" s="125"/>
      <c r="L250" s="125"/>
    </row>
    <row r="251" spans="1:12" x14ac:dyDescent="0.25">
      <c r="A251" s="58" t="s">
        <v>746</v>
      </c>
      <c r="B251" s="125"/>
      <c r="C251" s="125"/>
      <c r="D251" s="125"/>
      <c r="E251" s="125"/>
      <c r="F251" s="125"/>
      <c r="G251" s="125"/>
      <c r="H251" s="125"/>
      <c r="I251" s="125"/>
      <c r="J251" s="125"/>
      <c r="K251" s="125"/>
      <c r="L251" s="125"/>
    </row>
    <row r="252" spans="1:12" x14ac:dyDescent="0.25">
      <c r="A252" s="125"/>
      <c r="B252" s="125"/>
      <c r="C252" s="125"/>
      <c r="D252" s="125"/>
      <c r="E252" s="125"/>
      <c r="F252" s="125"/>
      <c r="G252" s="125"/>
      <c r="H252" s="125"/>
      <c r="I252" s="125"/>
      <c r="J252" s="125"/>
      <c r="K252" s="125"/>
      <c r="L252" s="125"/>
    </row>
    <row r="253" spans="1:12" x14ac:dyDescent="0.25">
      <c r="A253" s="52" t="s">
        <v>695</v>
      </c>
      <c r="B253" s="125"/>
      <c r="C253" s="125"/>
      <c r="D253" s="125"/>
      <c r="E253" s="125"/>
      <c r="F253" s="125"/>
      <c r="G253" s="125"/>
      <c r="H253" s="125"/>
      <c r="I253" s="125"/>
      <c r="J253" s="125"/>
      <c r="K253" s="125"/>
      <c r="L253" s="125"/>
    </row>
    <row r="254" spans="1:12" x14ac:dyDescent="0.25">
      <c r="A254" s="125"/>
      <c r="B254" s="125"/>
      <c r="C254" s="125"/>
      <c r="D254" s="125"/>
      <c r="E254" s="125"/>
      <c r="F254" s="125"/>
      <c r="G254" s="125"/>
      <c r="H254" s="125"/>
      <c r="I254" s="125"/>
      <c r="J254" s="125"/>
      <c r="K254" s="125"/>
      <c r="L254" s="125"/>
    </row>
    <row r="255" spans="1:12" ht="30" x14ac:dyDescent="0.25">
      <c r="A255" s="175" t="s">
        <v>747</v>
      </c>
      <c r="B255" s="175" t="s">
        <v>753</v>
      </c>
      <c r="C255" s="125"/>
      <c r="D255" s="175" t="s">
        <v>629</v>
      </c>
      <c r="E255" s="175" t="s">
        <v>703</v>
      </c>
      <c r="F255" s="175" t="s">
        <v>704</v>
      </c>
      <c r="G255" s="125"/>
      <c r="H255" s="125"/>
      <c r="I255" s="125"/>
      <c r="J255" s="125"/>
      <c r="K255" s="125"/>
      <c r="L255" s="125"/>
    </row>
    <row r="256" spans="1:12" ht="30" x14ac:dyDescent="0.25">
      <c r="A256" s="180" t="s">
        <v>101</v>
      </c>
      <c r="B256" s="185">
        <v>-0.1</v>
      </c>
      <c r="C256" s="125"/>
      <c r="D256" s="175" t="s">
        <v>703</v>
      </c>
      <c r="E256" s="186">
        <v>1</v>
      </c>
      <c r="F256" s="167">
        <v>0.75</v>
      </c>
      <c r="G256" s="125"/>
      <c r="H256" s="125"/>
      <c r="I256" s="125"/>
      <c r="J256" s="125"/>
      <c r="K256" s="125"/>
      <c r="L256" s="125"/>
    </row>
    <row r="257" spans="1:12" ht="30" x14ac:dyDescent="0.25">
      <c r="A257" s="180" t="s">
        <v>102</v>
      </c>
      <c r="B257" s="185">
        <v>-0.25</v>
      </c>
      <c r="C257" s="125"/>
      <c r="D257" s="175" t="s">
        <v>704</v>
      </c>
      <c r="E257" s="167">
        <v>0.75</v>
      </c>
      <c r="F257" s="186">
        <v>1</v>
      </c>
      <c r="G257" s="125"/>
      <c r="H257" s="125"/>
      <c r="I257" s="125"/>
      <c r="J257" s="125"/>
      <c r="K257" s="125"/>
      <c r="L257" s="125"/>
    </row>
    <row r="258" spans="1:12" x14ac:dyDescent="0.25">
      <c r="A258" s="125"/>
      <c r="B258" s="125"/>
      <c r="C258" s="125"/>
      <c r="D258" s="125"/>
      <c r="E258" s="125"/>
      <c r="F258" s="125"/>
      <c r="G258" s="125"/>
      <c r="H258" s="125"/>
      <c r="I258" s="125"/>
      <c r="J258" s="125"/>
      <c r="K258" s="125"/>
      <c r="L258" s="125"/>
    </row>
    <row r="259" spans="1:12" x14ac:dyDescent="0.25">
      <c r="A259" s="51" t="s">
        <v>694</v>
      </c>
      <c r="B259" s="125"/>
      <c r="C259" s="125"/>
      <c r="D259" s="125"/>
      <c r="E259" s="125"/>
      <c r="F259" s="125"/>
      <c r="G259" s="125"/>
      <c r="H259" s="125"/>
      <c r="I259" s="125"/>
      <c r="J259" s="125"/>
      <c r="K259" s="125"/>
      <c r="L259" s="125"/>
    </row>
    <row r="260" spans="1:12" x14ac:dyDescent="0.25">
      <c r="A260" s="125"/>
      <c r="B260" s="125"/>
      <c r="C260" s="125"/>
      <c r="D260" s="125"/>
      <c r="E260" s="125"/>
      <c r="F260" s="125"/>
      <c r="G260" s="125"/>
      <c r="H260" s="125"/>
      <c r="I260" s="125"/>
      <c r="J260" s="125"/>
      <c r="K260" s="125"/>
      <c r="L260" s="125"/>
    </row>
    <row r="261" spans="1:12" ht="30" x14ac:dyDescent="0.25">
      <c r="A261" s="175" t="s">
        <v>628</v>
      </c>
      <c r="B261" s="175" t="s">
        <v>748</v>
      </c>
      <c r="C261" s="125"/>
      <c r="D261" s="125"/>
      <c r="E261" s="125"/>
      <c r="F261" s="125"/>
      <c r="G261" s="125"/>
      <c r="H261" s="125"/>
      <c r="I261" s="125"/>
      <c r="J261" s="125"/>
      <c r="K261" s="125"/>
      <c r="L261" s="125"/>
    </row>
    <row r="262" spans="1:12" x14ac:dyDescent="0.25">
      <c r="A262" s="180" t="s">
        <v>997</v>
      </c>
      <c r="B262" s="185">
        <v>-0.18</v>
      </c>
      <c r="C262" s="125"/>
      <c r="D262" s="131"/>
      <c r="E262" s="125"/>
      <c r="F262" s="125"/>
      <c r="G262" s="125"/>
      <c r="H262" s="125"/>
      <c r="I262" s="125"/>
      <c r="J262" s="125"/>
      <c r="K262" s="125"/>
      <c r="L262" s="125"/>
    </row>
    <row r="263" spans="1:12" x14ac:dyDescent="0.25">
      <c r="A263" s="180">
        <v>840</v>
      </c>
      <c r="B263" s="185">
        <v>-0.25</v>
      </c>
      <c r="C263" s="125"/>
      <c r="D263" s="125"/>
      <c r="E263" s="125"/>
      <c r="F263" s="125"/>
      <c r="G263" s="125"/>
      <c r="H263" s="125"/>
      <c r="I263" s="125"/>
      <c r="J263" s="125"/>
      <c r="K263" s="125"/>
      <c r="L263" s="125"/>
    </row>
    <row r="264" spans="1:12" x14ac:dyDescent="0.25">
      <c r="A264" s="180">
        <v>978</v>
      </c>
      <c r="B264" s="185">
        <v>-0.25</v>
      </c>
      <c r="C264" s="125"/>
      <c r="D264" s="125"/>
      <c r="E264" s="125"/>
      <c r="F264" s="125"/>
      <c r="G264" s="125"/>
      <c r="H264" s="125"/>
      <c r="I264" s="130"/>
      <c r="J264" s="130"/>
      <c r="K264" s="130"/>
      <c r="L264" s="130"/>
    </row>
    <row r="265" spans="1:12" x14ac:dyDescent="0.25">
      <c r="A265" s="58" t="s">
        <v>746</v>
      </c>
      <c r="B265" s="135"/>
      <c r="C265" s="125"/>
      <c r="D265" s="125"/>
      <c r="E265" s="125"/>
      <c r="F265" s="125"/>
      <c r="G265" s="125"/>
      <c r="H265" s="125"/>
      <c r="I265" s="130"/>
      <c r="J265" s="130"/>
      <c r="K265" s="130"/>
      <c r="L265" s="130"/>
    </row>
    <row r="266" spans="1:12" x14ac:dyDescent="0.25">
      <c r="A266" s="129"/>
      <c r="B266" s="135"/>
      <c r="C266" s="125"/>
      <c r="D266" s="125"/>
      <c r="E266" s="125"/>
      <c r="F266" s="125"/>
      <c r="G266" s="125"/>
      <c r="H266" s="125"/>
      <c r="I266" s="130"/>
      <c r="J266" s="130"/>
      <c r="K266" s="130"/>
      <c r="L266" s="130"/>
    </row>
    <row r="267" spans="1:12" x14ac:dyDescent="0.25">
      <c r="A267" s="51" t="s">
        <v>751</v>
      </c>
      <c r="B267" s="135"/>
      <c r="C267" s="125"/>
      <c r="D267" s="125"/>
      <c r="E267" s="125"/>
      <c r="F267" s="125"/>
      <c r="G267" s="125"/>
      <c r="H267" s="125"/>
      <c r="I267" s="130"/>
      <c r="J267" s="130"/>
      <c r="K267" s="130"/>
      <c r="L267" s="130"/>
    </row>
    <row r="268" spans="1:12" x14ac:dyDescent="0.25">
      <c r="A268" s="125"/>
      <c r="B268" s="125"/>
      <c r="C268" s="125"/>
      <c r="D268" s="125"/>
      <c r="E268" s="125"/>
      <c r="F268" s="125"/>
      <c r="G268" s="125"/>
      <c r="H268" s="125"/>
      <c r="I268" s="125"/>
      <c r="J268" s="125"/>
      <c r="K268" s="125"/>
      <c r="L268" s="125"/>
    </row>
    <row r="269" spans="1:12" ht="45" x14ac:dyDescent="0.25">
      <c r="A269" s="179" t="s">
        <v>752</v>
      </c>
      <c r="B269" s="178">
        <v>-0.5</v>
      </c>
      <c r="C269" s="125"/>
      <c r="D269" s="125"/>
      <c r="E269" s="125"/>
      <c r="F269" s="125"/>
      <c r="G269" s="125"/>
      <c r="H269" s="125"/>
      <c r="I269" s="125"/>
      <c r="J269" s="125"/>
      <c r="K269" s="125"/>
      <c r="L269" s="125"/>
    </row>
  </sheetData>
  <mergeCells count="8">
    <mergeCell ref="A208:L208"/>
    <mergeCell ref="A215:L215"/>
    <mergeCell ref="A141:L141"/>
    <mergeCell ref="A148:L148"/>
    <mergeCell ref="A6:L6"/>
    <mergeCell ref="A13:L13"/>
    <mergeCell ref="A74:L74"/>
    <mergeCell ref="A81:L81"/>
  </mergeCell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59999389629810485"/>
  </sheetPr>
  <dimension ref="A2:C37"/>
  <sheetViews>
    <sheetView workbookViewId="0">
      <selection activeCell="A2" sqref="A2:C2"/>
    </sheetView>
  </sheetViews>
  <sheetFormatPr defaultRowHeight="15" x14ac:dyDescent="0.25"/>
  <cols>
    <col min="1" max="1" width="16" customWidth="1"/>
    <col min="2" max="2" width="17" customWidth="1"/>
    <col min="3" max="3" width="62.85546875" customWidth="1"/>
  </cols>
  <sheetData>
    <row r="2" spans="1:3" ht="30" x14ac:dyDescent="0.25">
      <c r="A2" s="382" t="s">
        <v>628</v>
      </c>
      <c r="B2" s="382" t="s">
        <v>741</v>
      </c>
      <c r="C2" s="382" t="s">
        <v>604</v>
      </c>
    </row>
    <row r="3" spans="1:3" x14ac:dyDescent="0.25">
      <c r="A3" s="176">
        <v>840</v>
      </c>
      <c r="B3" s="177">
        <v>69.470600000000005</v>
      </c>
      <c r="C3" s="263" t="s">
        <v>952</v>
      </c>
    </row>
    <row r="4" spans="1:3" x14ac:dyDescent="0.25">
      <c r="A4" s="176">
        <v>36</v>
      </c>
      <c r="B4" s="177">
        <v>48.935099999999998</v>
      </c>
      <c r="C4" s="263" t="s">
        <v>942</v>
      </c>
    </row>
    <row r="5" spans="1:3" x14ac:dyDescent="0.25">
      <c r="A5" s="176">
        <v>944</v>
      </c>
      <c r="B5" s="177">
        <v>40.949399999999997</v>
      </c>
      <c r="C5" s="263" t="s">
        <v>943</v>
      </c>
    </row>
    <row r="6" spans="1:3" x14ac:dyDescent="0.25">
      <c r="A6" s="176">
        <v>51</v>
      </c>
      <c r="B6" s="177">
        <v>0.143238</v>
      </c>
      <c r="C6" s="263" t="s">
        <v>944</v>
      </c>
    </row>
    <row r="7" spans="1:3" x14ac:dyDescent="0.25">
      <c r="A7" s="176">
        <v>933</v>
      </c>
      <c r="B7" s="177">
        <v>32.0732</v>
      </c>
      <c r="C7" s="263" t="s">
        <v>945</v>
      </c>
    </row>
    <row r="8" spans="1:3" x14ac:dyDescent="0.25">
      <c r="A8" s="176">
        <v>975</v>
      </c>
      <c r="B8" s="177">
        <v>40.645099999999999</v>
      </c>
      <c r="C8" s="263" t="s">
        <v>946</v>
      </c>
    </row>
    <row r="9" spans="1:3" x14ac:dyDescent="0.25">
      <c r="A9" s="176">
        <v>986</v>
      </c>
      <c r="B9" s="177">
        <v>17.898800000000001</v>
      </c>
      <c r="C9" s="263" t="s">
        <v>947</v>
      </c>
    </row>
    <row r="10" spans="1:3" x14ac:dyDescent="0.25">
      <c r="A10" s="176">
        <v>348</v>
      </c>
      <c r="B10" s="177">
        <v>0.24728800000000001</v>
      </c>
      <c r="C10" s="263" t="s">
        <v>948</v>
      </c>
    </row>
    <row r="11" spans="1:3" x14ac:dyDescent="0.25">
      <c r="A11" s="176">
        <v>410</v>
      </c>
      <c r="B11" s="177">
        <v>6.2191099999999999E-2</v>
      </c>
      <c r="C11" s="263" t="s">
        <v>949</v>
      </c>
    </row>
    <row r="12" spans="1:3" x14ac:dyDescent="0.25">
      <c r="A12" s="176">
        <v>344</v>
      </c>
      <c r="B12" s="177">
        <v>8.8719099999999997</v>
      </c>
      <c r="C12" s="263" t="s">
        <v>950</v>
      </c>
    </row>
    <row r="13" spans="1:3" x14ac:dyDescent="0.25">
      <c r="A13" s="176">
        <v>208</v>
      </c>
      <c r="B13" s="177">
        <v>10.645899999999999</v>
      </c>
      <c r="C13" s="263" t="s">
        <v>951</v>
      </c>
    </row>
    <row r="14" spans="1:3" x14ac:dyDescent="0.25">
      <c r="A14" s="176">
        <v>978</v>
      </c>
      <c r="B14" s="177">
        <v>79.460499999999996</v>
      </c>
      <c r="C14" s="263" t="s">
        <v>953</v>
      </c>
    </row>
    <row r="15" spans="1:3" x14ac:dyDescent="0.25">
      <c r="A15" s="176">
        <v>356</v>
      </c>
      <c r="B15" s="177">
        <v>0.99339500000000003</v>
      </c>
      <c r="C15" s="263" t="s">
        <v>954</v>
      </c>
    </row>
    <row r="16" spans="1:3" x14ac:dyDescent="0.25">
      <c r="A16" s="176">
        <v>398</v>
      </c>
      <c r="B16" s="177">
        <v>0.18056999999999998</v>
      </c>
      <c r="C16" s="263" t="s">
        <v>955</v>
      </c>
    </row>
    <row r="17" spans="1:3" x14ac:dyDescent="0.25">
      <c r="A17" s="176">
        <v>124</v>
      </c>
      <c r="B17" s="177">
        <v>50.961399999999998</v>
      </c>
      <c r="C17" s="263" t="s">
        <v>956</v>
      </c>
    </row>
    <row r="18" spans="1:3" x14ac:dyDescent="0.25">
      <c r="A18" s="176">
        <v>417</v>
      </c>
      <c r="B18" s="177">
        <v>0.99456800000000001</v>
      </c>
      <c r="C18" s="263" t="s">
        <v>957</v>
      </c>
    </row>
    <row r="19" spans="1:3" x14ac:dyDescent="0.25">
      <c r="A19" s="176">
        <v>156</v>
      </c>
      <c r="B19" s="177">
        <v>10.0997</v>
      </c>
      <c r="C19" s="263" t="s">
        <v>958</v>
      </c>
    </row>
    <row r="20" spans="1:3" x14ac:dyDescent="0.25">
      <c r="A20" s="176">
        <v>498</v>
      </c>
      <c r="B20" s="177">
        <v>4.09084</v>
      </c>
      <c r="C20" s="263" t="s">
        <v>959</v>
      </c>
    </row>
    <row r="21" spans="1:3" x14ac:dyDescent="0.25">
      <c r="A21" s="176">
        <v>934</v>
      </c>
      <c r="B21" s="177">
        <v>19.877099999999999</v>
      </c>
      <c r="C21" s="263" t="s">
        <v>960</v>
      </c>
    </row>
    <row r="22" spans="1:3" x14ac:dyDescent="0.25">
      <c r="A22" s="176">
        <v>578</v>
      </c>
      <c r="B22" s="177">
        <v>7.9739400000000007</v>
      </c>
      <c r="C22" s="263" t="s">
        <v>961</v>
      </c>
    </row>
    <row r="23" spans="1:3" x14ac:dyDescent="0.25">
      <c r="A23" s="176">
        <v>985</v>
      </c>
      <c r="B23" s="177">
        <v>18.482600000000001</v>
      </c>
      <c r="C23" s="263" t="s">
        <v>962</v>
      </c>
    </row>
    <row r="24" spans="1:3" x14ac:dyDescent="0.25">
      <c r="A24" s="176">
        <v>946</v>
      </c>
      <c r="B24" s="177">
        <v>17.0501</v>
      </c>
      <c r="C24" s="263" t="s">
        <v>963</v>
      </c>
    </row>
    <row r="25" spans="1:3" x14ac:dyDescent="0.25">
      <c r="A25" s="176">
        <v>960</v>
      </c>
      <c r="B25" s="177">
        <v>96.619</v>
      </c>
      <c r="C25" s="263" t="s">
        <v>964</v>
      </c>
    </row>
    <row r="26" spans="1:3" x14ac:dyDescent="0.25">
      <c r="A26" s="176">
        <v>702</v>
      </c>
      <c r="B26" s="177">
        <v>50.838299999999997</v>
      </c>
      <c r="C26" s="263" t="s">
        <v>965</v>
      </c>
    </row>
    <row r="27" spans="1:3" x14ac:dyDescent="0.25">
      <c r="A27" s="176">
        <v>972</v>
      </c>
      <c r="B27" s="177">
        <v>7.365730000000001</v>
      </c>
      <c r="C27" s="263" t="s">
        <v>966</v>
      </c>
    </row>
    <row r="28" spans="1:3" x14ac:dyDescent="0.25">
      <c r="A28" s="176">
        <v>949</v>
      </c>
      <c r="B28" s="177">
        <v>13.176</v>
      </c>
      <c r="C28" s="263" t="s">
        <v>967</v>
      </c>
    </row>
    <row r="29" spans="1:3" x14ac:dyDescent="0.25">
      <c r="A29" s="176">
        <v>860</v>
      </c>
      <c r="B29" s="177">
        <v>8.3327799999999997E-3</v>
      </c>
      <c r="C29" s="263" t="s">
        <v>968</v>
      </c>
    </row>
    <row r="30" spans="1:3" x14ac:dyDescent="0.25">
      <c r="A30" s="176">
        <v>980</v>
      </c>
      <c r="B30" s="177">
        <v>2.5070600000000001</v>
      </c>
      <c r="C30" s="263" t="s">
        <v>969</v>
      </c>
    </row>
    <row r="31" spans="1:3" x14ac:dyDescent="0.25">
      <c r="A31" s="176">
        <v>826</v>
      </c>
      <c r="B31" s="177">
        <v>88.283199999999994</v>
      </c>
      <c r="C31" s="263" t="s">
        <v>970</v>
      </c>
    </row>
    <row r="32" spans="1:3" x14ac:dyDescent="0.25">
      <c r="A32" s="176">
        <v>203</v>
      </c>
      <c r="B32" s="177">
        <v>3.0883400000000001</v>
      </c>
      <c r="C32" s="263" t="s">
        <v>971</v>
      </c>
    </row>
    <row r="33" spans="1:3" x14ac:dyDescent="0.25">
      <c r="A33" s="176">
        <v>752</v>
      </c>
      <c r="B33" s="177">
        <v>7.7488299999999999</v>
      </c>
      <c r="C33" s="263" t="s">
        <v>972</v>
      </c>
    </row>
    <row r="34" spans="1:3" x14ac:dyDescent="0.25">
      <c r="A34" s="176">
        <v>756</v>
      </c>
      <c r="B34" s="177">
        <v>70.578699999999998</v>
      </c>
      <c r="C34" s="263" t="s">
        <v>973</v>
      </c>
    </row>
    <row r="35" spans="1:3" x14ac:dyDescent="0.25">
      <c r="A35" s="176">
        <v>710</v>
      </c>
      <c r="B35" s="177">
        <v>4.8143799999999999</v>
      </c>
      <c r="C35" s="263" t="s">
        <v>974</v>
      </c>
    </row>
    <row r="36" spans="1:3" x14ac:dyDescent="0.25">
      <c r="A36" s="176">
        <v>392</v>
      </c>
      <c r="B36" s="177">
        <v>0.62997599999999998</v>
      </c>
      <c r="C36" s="263" t="s">
        <v>975</v>
      </c>
    </row>
    <row r="37" spans="1:3" x14ac:dyDescent="0.25">
      <c r="A37" s="176">
        <v>643</v>
      </c>
      <c r="B37" s="177">
        <v>1</v>
      </c>
      <c r="C37" s="263" t="s">
        <v>976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59999389629810485"/>
  </sheetPr>
  <dimension ref="A1:O2664"/>
  <sheetViews>
    <sheetView workbookViewId="0">
      <selection activeCell="O34" sqref="O34"/>
    </sheetView>
  </sheetViews>
  <sheetFormatPr defaultRowHeight="15" x14ac:dyDescent="0.25"/>
  <cols>
    <col min="1" max="1" width="15.140625" customWidth="1"/>
  </cols>
  <sheetData>
    <row r="1" spans="1:15" ht="15.75" customHeight="1" x14ac:dyDescent="0.25">
      <c r="A1" s="361" t="s">
        <v>618</v>
      </c>
      <c r="B1" s="460" t="s">
        <v>619</v>
      </c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</row>
    <row r="2" spans="1:15" x14ac:dyDescent="0.25">
      <c r="A2" s="46">
        <v>1</v>
      </c>
      <c r="B2" s="46">
        <v>2</v>
      </c>
      <c r="C2" s="46">
        <v>3</v>
      </c>
      <c r="D2" s="46">
        <v>4</v>
      </c>
      <c r="E2" s="46">
        <v>5</v>
      </c>
      <c r="F2" s="46">
        <v>6</v>
      </c>
      <c r="G2" s="46">
        <v>7</v>
      </c>
      <c r="H2" s="46">
        <v>8</v>
      </c>
      <c r="I2" s="46">
        <v>9</v>
      </c>
      <c r="J2" s="46">
        <v>10</v>
      </c>
      <c r="K2" s="46">
        <v>11</v>
      </c>
      <c r="L2" s="46">
        <v>12</v>
      </c>
      <c r="M2" s="46">
        <v>13</v>
      </c>
      <c r="N2" s="46">
        <v>14</v>
      </c>
      <c r="O2" s="46">
        <v>15</v>
      </c>
    </row>
    <row r="3" spans="1:15" ht="15.75" thickBot="1" x14ac:dyDescent="0.3">
      <c r="A3" s="362" t="s">
        <v>621</v>
      </c>
      <c r="B3" s="363">
        <v>0</v>
      </c>
      <c r="C3" s="363">
        <v>0.25</v>
      </c>
      <c r="D3" s="363">
        <v>0.5</v>
      </c>
      <c r="E3" s="363">
        <v>0.75</v>
      </c>
      <c r="F3" s="363">
        <v>1</v>
      </c>
      <c r="G3" s="363">
        <v>2</v>
      </c>
      <c r="H3" s="363">
        <v>3</v>
      </c>
      <c r="I3" s="363">
        <v>5</v>
      </c>
      <c r="J3" s="363">
        <v>7</v>
      </c>
      <c r="K3" s="363">
        <v>10</v>
      </c>
      <c r="L3" s="363">
        <v>15</v>
      </c>
      <c r="M3" s="363">
        <v>20</v>
      </c>
      <c r="N3" s="363">
        <v>30</v>
      </c>
      <c r="O3" s="363">
        <v>100</v>
      </c>
    </row>
    <row r="4" spans="1:15" x14ac:dyDescent="0.25">
      <c r="A4" s="46">
        <v>1</v>
      </c>
      <c r="B4" s="46">
        <v>2</v>
      </c>
      <c r="C4" s="46">
        <v>3</v>
      </c>
      <c r="D4" s="46">
        <v>4</v>
      </c>
      <c r="E4" s="46">
        <v>5</v>
      </c>
      <c r="F4" s="46">
        <v>6</v>
      </c>
      <c r="G4" s="46">
        <v>7</v>
      </c>
      <c r="H4" s="46">
        <v>8</v>
      </c>
      <c r="I4" s="46">
        <v>9</v>
      </c>
      <c r="J4" s="46">
        <v>10</v>
      </c>
      <c r="K4" s="46">
        <v>11</v>
      </c>
      <c r="L4" s="46">
        <v>12</v>
      </c>
      <c r="M4" s="46">
        <v>13</v>
      </c>
      <c r="N4" s="46">
        <v>14</v>
      </c>
      <c r="O4" s="46">
        <v>15</v>
      </c>
    </row>
    <row r="5" spans="1:15" ht="15.75" thickBot="1" x14ac:dyDescent="0.3">
      <c r="A5" s="24">
        <v>39720</v>
      </c>
      <c r="B5" s="47">
        <v>6.83</v>
      </c>
      <c r="C5" s="47">
        <v>6.83</v>
      </c>
      <c r="D5" s="47">
        <v>6.91</v>
      </c>
      <c r="E5" s="47">
        <v>7</v>
      </c>
      <c r="F5" s="47">
        <v>7.07</v>
      </c>
      <c r="G5" s="47">
        <v>7.3</v>
      </c>
      <c r="H5" s="47">
        <v>7.45</v>
      </c>
      <c r="I5" s="47">
        <v>7.67</v>
      </c>
      <c r="J5" s="47">
        <v>7.9</v>
      </c>
      <c r="K5" s="47">
        <v>8.2799999999999994</v>
      </c>
      <c r="L5" s="47">
        <v>8.85</v>
      </c>
      <c r="M5" s="47">
        <v>9.24</v>
      </c>
      <c r="N5" s="47">
        <v>9.6199999999999992</v>
      </c>
      <c r="O5">
        <v>9.6199999999999992</v>
      </c>
    </row>
    <row r="6" spans="1:15" ht="15.75" thickBot="1" x14ac:dyDescent="0.3">
      <c r="A6" s="24">
        <v>39721</v>
      </c>
      <c r="B6" s="47">
        <v>6.58</v>
      </c>
      <c r="C6" s="47">
        <v>6.58</v>
      </c>
      <c r="D6" s="47">
        <v>6.67</v>
      </c>
      <c r="E6" s="47">
        <v>6.77</v>
      </c>
      <c r="F6" s="47">
        <v>6.86</v>
      </c>
      <c r="G6" s="47">
        <v>7.17</v>
      </c>
      <c r="H6" s="47">
        <v>7.35</v>
      </c>
      <c r="I6" s="47">
        <v>7.56</v>
      </c>
      <c r="J6" s="47">
        <v>7.75</v>
      </c>
      <c r="K6" s="47">
        <v>8.1199999999999992</v>
      </c>
      <c r="L6" s="47">
        <v>8.7100000000000009</v>
      </c>
      <c r="M6" s="47">
        <v>9.14</v>
      </c>
      <c r="N6" s="47">
        <v>9.58</v>
      </c>
      <c r="O6">
        <v>9.58</v>
      </c>
    </row>
    <row r="7" spans="1:15" ht="15.75" thickBot="1" x14ac:dyDescent="0.3">
      <c r="A7" s="24">
        <v>39722</v>
      </c>
      <c r="B7" s="47">
        <v>6.6</v>
      </c>
      <c r="C7" s="47">
        <v>6.6</v>
      </c>
      <c r="D7" s="47">
        <v>6.68</v>
      </c>
      <c r="E7" s="47">
        <v>6.78</v>
      </c>
      <c r="F7" s="47">
        <v>6.86</v>
      </c>
      <c r="G7" s="47">
        <v>7.17</v>
      </c>
      <c r="H7" s="47">
        <v>7.36</v>
      </c>
      <c r="I7" s="47">
        <v>7.56</v>
      </c>
      <c r="J7" s="47">
        <v>7.72</v>
      </c>
      <c r="K7" s="47">
        <v>8.06</v>
      </c>
      <c r="L7" s="47">
        <v>8.73</v>
      </c>
      <c r="M7" s="47">
        <v>9.27</v>
      </c>
      <c r="N7" s="47">
        <v>9.89</v>
      </c>
      <c r="O7">
        <v>9.89</v>
      </c>
    </row>
    <row r="8" spans="1:15" ht="15.75" thickBot="1" x14ac:dyDescent="0.3">
      <c r="A8" s="24">
        <v>39723</v>
      </c>
      <c r="B8" s="47">
        <v>6.71</v>
      </c>
      <c r="C8" s="47">
        <v>6.71</v>
      </c>
      <c r="D8" s="47">
        <v>6.81</v>
      </c>
      <c r="E8" s="47">
        <v>6.91</v>
      </c>
      <c r="F8" s="47">
        <v>7</v>
      </c>
      <c r="G8" s="47">
        <v>7.34</v>
      </c>
      <c r="H8" s="47">
        <v>7.58</v>
      </c>
      <c r="I8" s="47">
        <v>7.91</v>
      </c>
      <c r="J8" s="47">
        <v>8.2100000000000009</v>
      </c>
      <c r="K8" s="47">
        <v>8.66</v>
      </c>
      <c r="L8" s="47">
        <v>9.34</v>
      </c>
      <c r="M8" s="47">
        <v>9.7899999999999991</v>
      </c>
      <c r="N8" s="47">
        <v>10.199999999999999</v>
      </c>
      <c r="O8">
        <v>10.199999999999999</v>
      </c>
    </row>
    <row r="9" spans="1:15" ht="15.75" thickBot="1" x14ac:dyDescent="0.3">
      <c r="A9" s="24">
        <v>39724</v>
      </c>
      <c r="B9" s="47">
        <v>6.86</v>
      </c>
      <c r="C9" s="47">
        <v>6.86</v>
      </c>
      <c r="D9" s="47">
        <v>6.96</v>
      </c>
      <c r="E9" s="47">
        <v>7.07</v>
      </c>
      <c r="F9" s="47">
        <v>7.17</v>
      </c>
      <c r="G9" s="47">
        <v>7.53</v>
      </c>
      <c r="H9" s="47">
        <v>7.77</v>
      </c>
      <c r="I9" s="47">
        <v>8.08</v>
      </c>
      <c r="J9" s="47">
        <v>8.36</v>
      </c>
      <c r="K9" s="47">
        <v>8.81</v>
      </c>
      <c r="L9" s="47">
        <v>9.48</v>
      </c>
      <c r="M9" s="47">
        <v>9.91</v>
      </c>
      <c r="N9" s="47">
        <v>10.29</v>
      </c>
      <c r="O9">
        <v>10.29</v>
      </c>
    </row>
    <row r="10" spans="1:15" ht="15.75" thickBot="1" x14ac:dyDescent="0.3">
      <c r="A10" s="24">
        <v>39727</v>
      </c>
      <c r="B10" s="47">
        <v>6.84</v>
      </c>
      <c r="C10" s="47">
        <v>6.84</v>
      </c>
      <c r="D10" s="47">
        <v>6.95</v>
      </c>
      <c r="E10" s="47">
        <v>7.06</v>
      </c>
      <c r="F10" s="47">
        <v>7.17</v>
      </c>
      <c r="G10" s="47">
        <v>7.51</v>
      </c>
      <c r="H10" s="47">
        <v>7.71</v>
      </c>
      <c r="I10" s="47">
        <v>7.95</v>
      </c>
      <c r="J10" s="47">
        <v>8.18</v>
      </c>
      <c r="K10" s="47">
        <v>8.6300000000000008</v>
      </c>
      <c r="L10" s="47">
        <v>9.36</v>
      </c>
      <c r="M10" s="47">
        <v>9.86</v>
      </c>
      <c r="N10" s="47">
        <v>10.31</v>
      </c>
      <c r="O10">
        <v>10.31</v>
      </c>
    </row>
    <row r="11" spans="1:15" ht="15.75" thickBot="1" x14ac:dyDescent="0.3">
      <c r="A11" s="24">
        <v>39728</v>
      </c>
      <c r="B11" s="47">
        <v>6.98</v>
      </c>
      <c r="C11" s="47">
        <v>6.98</v>
      </c>
      <c r="D11" s="47">
        <v>7.08</v>
      </c>
      <c r="E11" s="47">
        <v>7.18</v>
      </c>
      <c r="F11" s="47">
        <v>7.28</v>
      </c>
      <c r="G11" s="47">
        <v>7.56</v>
      </c>
      <c r="H11" s="47">
        <v>7.75</v>
      </c>
      <c r="I11" s="47">
        <v>8.0299999999999994</v>
      </c>
      <c r="J11" s="47">
        <v>8.31</v>
      </c>
      <c r="K11" s="47">
        <v>8.77</v>
      </c>
      <c r="L11" s="47">
        <v>9.4600000000000009</v>
      </c>
      <c r="M11" s="47">
        <v>9.93</v>
      </c>
      <c r="N11" s="47">
        <v>10.36</v>
      </c>
      <c r="O11">
        <v>10.36</v>
      </c>
    </row>
    <row r="12" spans="1:15" ht="15.75" thickBot="1" x14ac:dyDescent="0.3">
      <c r="A12" s="24">
        <v>39729</v>
      </c>
      <c r="B12" s="47">
        <v>6.83</v>
      </c>
      <c r="C12" s="47">
        <v>6.83</v>
      </c>
      <c r="D12" s="47">
        <v>6.96</v>
      </c>
      <c r="E12" s="47">
        <v>7.09</v>
      </c>
      <c r="F12" s="47">
        <v>7.23</v>
      </c>
      <c r="G12" s="47">
        <v>7.7</v>
      </c>
      <c r="H12" s="47">
        <v>8.01</v>
      </c>
      <c r="I12" s="47">
        <v>8.36</v>
      </c>
      <c r="J12" s="47">
        <v>8.6</v>
      </c>
      <c r="K12" s="47">
        <v>8.9700000000000006</v>
      </c>
      <c r="L12" s="47">
        <v>9.5500000000000007</v>
      </c>
      <c r="M12" s="47">
        <v>9.99</v>
      </c>
      <c r="N12" s="47">
        <v>10.48</v>
      </c>
      <c r="O12">
        <v>10.48</v>
      </c>
    </row>
    <row r="13" spans="1:15" ht="15.75" thickBot="1" x14ac:dyDescent="0.3">
      <c r="A13" s="24">
        <v>39730</v>
      </c>
      <c r="B13" s="47">
        <v>7.13</v>
      </c>
      <c r="C13" s="47">
        <v>7.13</v>
      </c>
      <c r="D13" s="47">
        <v>7.24</v>
      </c>
      <c r="E13" s="47">
        <v>7.34</v>
      </c>
      <c r="F13" s="47">
        <v>7.43</v>
      </c>
      <c r="G13" s="47">
        <v>7.69</v>
      </c>
      <c r="H13" s="47">
        <v>7.88</v>
      </c>
      <c r="I13" s="47">
        <v>8.15</v>
      </c>
      <c r="J13" s="47">
        <v>8.4</v>
      </c>
      <c r="K13" s="47">
        <v>8.7899999999999991</v>
      </c>
      <c r="L13" s="47">
        <v>9.3800000000000008</v>
      </c>
      <c r="M13" s="47">
        <v>9.83</v>
      </c>
      <c r="N13" s="47">
        <v>10.36</v>
      </c>
      <c r="O13">
        <v>10.36</v>
      </c>
    </row>
    <row r="14" spans="1:15" ht="15.75" thickBot="1" x14ac:dyDescent="0.3">
      <c r="A14" s="24">
        <v>39731</v>
      </c>
      <c r="B14" s="47">
        <v>7.67</v>
      </c>
      <c r="C14" s="47">
        <v>7.67</v>
      </c>
      <c r="D14" s="47">
        <v>7.8</v>
      </c>
      <c r="E14" s="47">
        <v>7.93</v>
      </c>
      <c r="F14" s="47">
        <v>8.0399999999999991</v>
      </c>
      <c r="G14" s="47">
        <v>8.3800000000000008</v>
      </c>
      <c r="H14" s="47">
        <v>8.5299999999999994</v>
      </c>
      <c r="I14" s="47">
        <v>8.6300000000000008</v>
      </c>
      <c r="J14" s="47">
        <v>8.69</v>
      </c>
      <c r="K14" s="47">
        <v>8.91</v>
      </c>
      <c r="L14" s="47">
        <v>9.39</v>
      </c>
      <c r="M14" s="47">
        <v>9.8000000000000007</v>
      </c>
      <c r="N14" s="47">
        <v>10.36</v>
      </c>
      <c r="O14">
        <v>10.36</v>
      </c>
    </row>
    <row r="15" spans="1:15" ht="15.75" thickBot="1" x14ac:dyDescent="0.3">
      <c r="A15" s="24">
        <v>39734</v>
      </c>
      <c r="B15" s="47">
        <v>7.61</v>
      </c>
      <c r="C15" s="47">
        <v>7.61</v>
      </c>
      <c r="D15" s="47">
        <v>7.72</v>
      </c>
      <c r="E15" s="47">
        <v>7.83</v>
      </c>
      <c r="F15" s="47">
        <v>7.92</v>
      </c>
      <c r="G15" s="47">
        <v>8.18</v>
      </c>
      <c r="H15" s="47">
        <v>8.2899999999999991</v>
      </c>
      <c r="I15" s="47">
        <v>8.42</v>
      </c>
      <c r="J15" s="47">
        <v>8.58</v>
      </c>
      <c r="K15" s="47">
        <v>8.91</v>
      </c>
      <c r="L15" s="47">
        <v>9.44</v>
      </c>
      <c r="M15" s="47">
        <v>9.86</v>
      </c>
      <c r="N15" s="47">
        <v>10.37</v>
      </c>
      <c r="O15">
        <v>10.37</v>
      </c>
    </row>
    <row r="16" spans="1:15" ht="15.75" thickBot="1" x14ac:dyDescent="0.3">
      <c r="A16" s="24">
        <v>39735</v>
      </c>
      <c r="B16" s="47">
        <v>7.48</v>
      </c>
      <c r="C16" s="47">
        <v>7.48</v>
      </c>
      <c r="D16" s="47">
        <v>7.59</v>
      </c>
      <c r="E16" s="47">
        <v>7.69</v>
      </c>
      <c r="F16" s="47">
        <v>7.78</v>
      </c>
      <c r="G16" s="47">
        <v>8.0299999999999994</v>
      </c>
      <c r="H16" s="47">
        <v>8.14</v>
      </c>
      <c r="I16" s="47">
        <v>8.25</v>
      </c>
      <c r="J16" s="47">
        <v>8.41</v>
      </c>
      <c r="K16" s="47">
        <v>8.7899999999999991</v>
      </c>
      <c r="L16" s="47">
        <v>9.4700000000000006</v>
      </c>
      <c r="M16" s="47">
        <v>9.9700000000000006</v>
      </c>
      <c r="N16" s="47">
        <v>10.49</v>
      </c>
      <c r="O16">
        <v>10.49</v>
      </c>
    </row>
    <row r="17" spans="1:15" ht="15.75" thickBot="1" x14ac:dyDescent="0.3">
      <c r="A17" s="24">
        <v>39736</v>
      </c>
      <c r="B17" s="47">
        <v>7.47</v>
      </c>
      <c r="C17" s="47">
        <v>7.47</v>
      </c>
      <c r="D17" s="47">
        <v>7.64</v>
      </c>
      <c r="E17" s="47">
        <v>7.81</v>
      </c>
      <c r="F17" s="47">
        <v>7.97</v>
      </c>
      <c r="G17" s="47">
        <v>8.44</v>
      </c>
      <c r="H17" s="47">
        <v>8.61</v>
      </c>
      <c r="I17" s="47">
        <v>8.69</v>
      </c>
      <c r="J17" s="47">
        <v>8.74</v>
      </c>
      <c r="K17" s="47">
        <v>8.9700000000000006</v>
      </c>
      <c r="L17" s="47">
        <v>9.44</v>
      </c>
      <c r="M17" s="47">
        <v>9.83</v>
      </c>
      <c r="N17" s="47">
        <v>10.35</v>
      </c>
      <c r="O17">
        <v>10.35</v>
      </c>
    </row>
    <row r="18" spans="1:15" ht="15.75" thickBot="1" x14ac:dyDescent="0.3">
      <c r="A18" s="24">
        <v>39737</v>
      </c>
      <c r="B18" s="47">
        <v>7.55</v>
      </c>
      <c r="C18" s="47">
        <v>7.55</v>
      </c>
      <c r="D18" s="47">
        <v>7.64</v>
      </c>
      <c r="E18" s="47">
        <v>7.73</v>
      </c>
      <c r="F18" s="47">
        <v>7.8</v>
      </c>
      <c r="G18" s="47">
        <v>8</v>
      </c>
      <c r="H18" s="47">
        <v>8.06</v>
      </c>
      <c r="I18" s="47">
        <v>8.1</v>
      </c>
      <c r="J18" s="47">
        <v>8.19</v>
      </c>
      <c r="K18" s="47">
        <v>8.49</v>
      </c>
      <c r="L18" s="47">
        <v>9.16</v>
      </c>
      <c r="M18" s="47">
        <v>9.73</v>
      </c>
      <c r="N18" s="47">
        <v>10.41</v>
      </c>
      <c r="O18">
        <v>10.41</v>
      </c>
    </row>
    <row r="19" spans="1:15" ht="15.75" thickBot="1" x14ac:dyDescent="0.3">
      <c r="A19" s="24">
        <v>39738</v>
      </c>
      <c r="B19" s="47">
        <v>7.9</v>
      </c>
      <c r="C19" s="47">
        <v>7.9</v>
      </c>
      <c r="D19" s="47">
        <v>8</v>
      </c>
      <c r="E19" s="47">
        <v>8.08</v>
      </c>
      <c r="F19" s="47">
        <v>8.16</v>
      </c>
      <c r="G19" s="47">
        <v>8.34</v>
      </c>
      <c r="H19" s="47">
        <v>8.4</v>
      </c>
      <c r="I19" s="47">
        <v>8.41</v>
      </c>
      <c r="J19" s="47">
        <v>8.4700000000000006</v>
      </c>
      <c r="K19" s="47">
        <v>8.74</v>
      </c>
      <c r="L19" s="47">
        <v>9.36</v>
      </c>
      <c r="M19" s="47">
        <v>9.91</v>
      </c>
      <c r="N19" s="47">
        <v>10.59</v>
      </c>
      <c r="O19">
        <v>10.59</v>
      </c>
    </row>
    <row r="20" spans="1:15" ht="15.75" thickBot="1" x14ac:dyDescent="0.3">
      <c r="A20" s="24">
        <v>39741</v>
      </c>
      <c r="B20" s="47">
        <v>8.1999999999999993</v>
      </c>
      <c r="C20" s="47">
        <v>8.1999999999999993</v>
      </c>
      <c r="D20" s="47">
        <v>8.2899999999999991</v>
      </c>
      <c r="E20" s="47">
        <v>8.3699999999999992</v>
      </c>
      <c r="F20" s="47">
        <v>8.43</v>
      </c>
      <c r="G20" s="47">
        <v>8.56</v>
      </c>
      <c r="H20" s="47">
        <v>8.61</v>
      </c>
      <c r="I20" s="47">
        <v>8.7100000000000009</v>
      </c>
      <c r="J20" s="47">
        <v>8.89</v>
      </c>
      <c r="K20" s="47">
        <v>9.25</v>
      </c>
      <c r="L20" s="47">
        <v>9.85</v>
      </c>
      <c r="M20" s="47">
        <v>10.31</v>
      </c>
      <c r="N20" s="47">
        <v>10.82</v>
      </c>
      <c r="O20">
        <v>10.82</v>
      </c>
    </row>
    <row r="21" spans="1:15" ht="15.75" thickBot="1" x14ac:dyDescent="0.3">
      <c r="A21" s="24">
        <v>39742</v>
      </c>
      <c r="B21" s="47">
        <v>8.24</v>
      </c>
      <c r="C21" s="47">
        <v>8.24</v>
      </c>
      <c r="D21" s="47">
        <v>8.33</v>
      </c>
      <c r="E21" s="47">
        <v>8.41</v>
      </c>
      <c r="F21" s="47">
        <v>8.4700000000000006</v>
      </c>
      <c r="G21" s="47">
        <v>8.6199999999999992</v>
      </c>
      <c r="H21" s="47">
        <v>8.7200000000000006</v>
      </c>
      <c r="I21" s="47">
        <v>8.92</v>
      </c>
      <c r="J21" s="47">
        <v>9.14</v>
      </c>
      <c r="K21" s="47">
        <v>9.5</v>
      </c>
      <c r="L21" s="47">
        <v>10.01</v>
      </c>
      <c r="M21" s="47">
        <v>10.38</v>
      </c>
      <c r="N21" s="47">
        <v>10.84</v>
      </c>
      <c r="O21">
        <v>10.84</v>
      </c>
    </row>
    <row r="22" spans="1:15" ht="15.75" thickBot="1" x14ac:dyDescent="0.3">
      <c r="A22" s="24">
        <v>39743</v>
      </c>
      <c r="B22" s="47">
        <v>8.17</v>
      </c>
      <c r="C22" s="47">
        <v>8.17</v>
      </c>
      <c r="D22" s="47">
        <v>8.26</v>
      </c>
      <c r="E22" s="47">
        <v>8.35</v>
      </c>
      <c r="F22" s="47">
        <v>8.43</v>
      </c>
      <c r="G22" s="47">
        <v>8.65</v>
      </c>
      <c r="H22" s="47">
        <v>8.7799999999999994</v>
      </c>
      <c r="I22" s="47">
        <v>8.99</v>
      </c>
      <c r="J22" s="47">
        <v>9.23</v>
      </c>
      <c r="K22" s="47">
        <v>9.68</v>
      </c>
      <c r="L22" s="47">
        <v>10.36</v>
      </c>
      <c r="M22" s="47">
        <v>10.82</v>
      </c>
      <c r="N22" s="47">
        <v>11.23</v>
      </c>
      <c r="O22">
        <v>11.23</v>
      </c>
    </row>
    <row r="23" spans="1:15" ht="15.75" thickBot="1" x14ac:dyDescent="0.3">
      <c r="A23" s="24">
        <v>39744</v>
      </c>
      <c r="B23" s="47">
        <v>8.09</v>
      </c>
      <c r="C23" s="47">
        <v>8.09</v>
      </c>
      <c r="D23" s="47">
        <v>8.18</v>
      </c>
      <c r="E23" s="47">
        <v>8.27</v>
      </c>
      <c r="F23" s="47">
        <v>8.33</v>
      </c>
      <c r="G23" s="47">
        <v>8.4499999999999993</v>
      </c>
      <c r="H23" s="47">
        <v>8.51</v>
      </c>
      <c r="I23" s="47">
        <v>8.6199999999999992</v>
      </c>
      <c r="J23" s="47">
        <v>8.77</v>
      </c>
      <c r="K23" s="47">
        <v>9.02</v>
      </c>
      <c r="L23" s="47">
        <v>9.41</v>
      </c>
      <c r="M23" s="47">
        <v>9.75</v>
      </c>
      <c r="N23" s="47">
        <v>10.29</v>
      </c>
      <c r="O23">
        <v>10.29</v>
      </c>
    </row>
    <row r="24" spans="1:15" ht="15.75" thickBot="1" x14ac:dyDescent="0.3">
      <c r="A24" s="24">
        <v>39745</v>
      </c>
      <c r="B24" s="47">
        <v>7.75</v>
      </c>
      <c r="C24" s="47">
        <v>7.75</v>
      </c>
      <c r="D24" s="47">
        <v>7.85</v>
      </c>
      <c r="E24" s="47">
        <v>7.94</v>
      </c>
      <c r="F24" s="47">
        <v>8.02</v>
      </c>
      <c r="G24" s="47">
        <v>8.23</v>
      </c>
      <c r="H24" s="47">
        <v>8.34</v>
      </c>
      <c r="I24" s="47">
        <v>8.43</v>
      </c>
      <c r="J24" s="47">
        <v>8.49</v>
      </c>
      <c r="K24" s="47">
        <v>8.64</v>
      </c>
      <c r="L24" s="47">
        <v>8.9499999999999993</v>
      </c>
      <c r="M24" s="47">
        <v>9.3000000000000007</v>
      </c>
      <c r="N24" s="47">
        <v>9.9600000000000009</v>
      </c>
      <c r="O24">
        <v>9.9600000000000009</v>
      </c>
    </row>
    <row r="25" spans="1:15" ht="15.75" thickBot="1" x14ac:dyDescent="0.3">
      <c r="A25" s="24">
        <v>39748</v>
      </c>
      <c r="B25" s="47">
        <v>8.14</v>
      </c>
      <c r="C25" s="47">
        <v>8.14</v>
      </c>
      <c r="D25" s="47">
        <v>8.2200000000000006</v>
      </c>
      <c r="E25" s="47">
        <v>8.3000000000000007</v>
      </c>
      <c r="F25" s="47">
        <v>8.36</v>
      </c>
      <c r="G25" s="47">
        <v>8.52</v>
      </c>
      <c r="H25" s="47">
        <v>8.56</v>
      </c>
      <c r="I25" s="47">
        <v>8.52</v>
      </c>
      <c r="J25" s="47">
        <v>8.51</v>
      </c>
      <c r="K25" s="47">
        <v>8.6199999999999992</v>
      </c>
      <c r="L25" s="47">
        <v>8.94</v>
      </c>
      <c r="M25" s="47">
        <v>9.2899999999999991</v>
      </c>
      <c r="N25" s="47">
        <v>9.89</v>
      </c>
      <c r="O25">
        <v>9.89</v>
      </c>
    </row>
    <row r="26" spans="1:15" ht="15.75" thickBot="1" x14ac:dyDescent="0.3">
      <c r="A26" s="24">
        <v>39749</v>
      </c>
      <c r="B26" s="47">
        <v>8.2200000000000006</v>
      </c>
      <c r="C26" s="47">
        <v>8.2200000000000006</v>
      </c>
      <c r="D26" s="47">
        <v>8.31</v>
      </c>
      <c r="E26" s="47">
        <v>8.3800000000000008</v>
      </c>
      <c r="F26" s="47">
        <v>8.44</v>
      </c>
      <c r="G26" s="47">
        <v>8.58</v>
      </c>
      <c r="H26" s="47">
        <v>8.57</v>
      </c>
      <c r="I26" s="47">
        <v>8.41</v>
      </c>
      <c r="J26" s="47">
        <v>8.31</v>
      </c>
      <c r="K26" s="47">
        <v>8.41</v>
      </c>
      <c r="L26" s="47">
        <v>8.83</v>
      </c>
      <c r="M26" s="47">
        <v>9.27</v>
      </c>
      <c r="N26" s="47">
        <v>9.9</v>
      </c>
      <c r="O26">
        <v>9.9</v>
      </c>
    </row>
    <row r="27" spans="1:15" ht="15.75" thickBot="1" x14ac:dyDescent="0.3">
      <c r="A27" s="24">
        <v>39750</v>
      </c>
      <c r="B27" s="47">
        <v>8.5399999999999991</v>
      </c>
      <c r="C27" s="47">
        <v>8.5399999999999991</v>
      </c>
      <c r="D27" s="47">
        <v>8.59</v>
      </c>
      <c r="E27" s="47">
        <v>8.61</v>
      </c>
      <c r="F27" s="47">
        <v>8.6199999999999992</v>
      </c>
      <c r="G27" s="47">
        <v>8.56</v>
      </c>
      <c r="H27" s="47">
        <v>8.4700000000000006</v>
      </c>
      <c r="I27" s="47">
        <v>8.34</v>
      </c>
      <c r="J27" s="47">
        <v>8.32</v>
      </c>
      <c r="K27" s="47">
        <v>8.4499999999999993</v>
      </c>
      <c r="L27" s="47">
        <v>8.84</v>
      </c>
      <c r="M27" s="47">
        <v>9.2200000000000006</v>
      </c>
      <c r="N27" s="47">
        <v>9.8000000000000007</v>
      </c>
      <c r="O27">
        <v>9.8000000000000007</v>
      </c>
    </row>
    <row r="28" spans="1:15" ht="15.75" thickBot="1" x14ac:dyDescent="0.3">
      <c r="A28" s="24">
        <v>39751</v>
      </c>
      <c r="B28" s="47">
        <v>8.43</v>
      </c>
      <c r="C28" s="47">
        <v>8.43</v>
      </c>
      <c r="D28" s="47">
        <v>8.5</v>
      </c>
      <c r="E28" s="47">
        <v>8.57</v>
      </c>
      <c r="F28" s="47">
        <v>8.6300000000000008</v>
      </c>
      <c r="G28" s="47">
        <v>8.73</v>
      </c>
      <c r="H28" s="47">
        <v>8.66</v>
      </c>
      <c r="I28" s="47">
        <v>8.39</v>
      </c>
      <c r="J28" s="47">
        <v>8.2200000000000006</v>
      </c>
      <c r="K28" s="47">
        <v>8.26</v>
      </c>
      <c r="L28" s="47">
        <v>8.67</v>
      </c>
      <c r="M28" s="47">
        <v>9.1199999999999992</v>
      </c>
      <c r="N28" s="47">
        <v>9.77</v>
      </c>
      <c r="O28">
        <v>9.77</v>
      </c>
    </row>
    <row r="29" spans="1:15" ht="15.75" thickBot="1" x14ac:dyDescent="0.3">
      <c r="A29" s="24">
        <v>39752</v>
      </c>
      <c r="B29" s="47">
        <v>8.39</v>
      </c>
      <c r="C29" s="47">
        <v>8.39</v>
      </c>
      <c r="D29" s="47">
        <v>8.48</v>
      </c>
      <c r="E29" s="47">
        <v>8.5500000000000007</v>
      </c>
      <c r="F29" s="47">
        <v>8.6199999999999992</v>
      </c>
      <c r="G29" s="47">
        <v>8.77</v>
      </c>
      <c r="H29" s="47">
        <v>8.75</v>
      </c>
      <c r="I29" s="47">
        <v>8.58</v>
      </c>
      <c r="J29" s="47">
        <v>8.4600000000000009</v>
      </c>
      <c r="K29" s="47">
        <v>8.4700000000000006</v>
      </c>
      <c r="L29" s="47">
        <v>8.74</v>
      </c>
      <c r="M29" s="47">
        <v>9.07</v>
      </c>
      <c r="N29" s="47">
        <v>9.6300000000000008</v>
      </c>
      <c r="O29">
        <v>9.6300000000000008</v>
      </c>
    </row>
    <row r="30" spans="1:15" ht="15.75" thickBot="1" x14ac:dyDescent="0.3">
      <c r="A30" s="24">
        <v>39753</v>
      </c>
      <c r="B30" s="47">
        <v>8.73</v>
      </c>
      <c r="C30" s="47">
        <v>8.73</v>
      </c>
      <c r="D30" s="47">
        <v>8.7899999999999991</v>
      </c>
      <c r="E30" s="47">
        <v>8.84</v>
      </c>
      <c r="F30" s="47">
        <v>8.8699999999999992</v>
      </c>
      <c r="G30" s="47">
        <v>8.86</v>
      </c>
      <c r="H30" s="47">
        <v>8.74</v>
      </c>
      <c r="I30" s="47">
        <v>8.51</v>
      </c>
      <c r="J30" s="47">
        <v>8.39</v>
      </c>
      <c r="K30" s="47">
        <v>8.43</v>
      </c>
      <c r="L30" s="47">
        <v>8.74</v>
      </c>
      <c r="M30" s="47">
        <v>9.1</v>
      </c>
      <c r="N30" s="47">
        <v>9.67</v>
      </c>
      <c r="O30">
        <v>9.67</v>
      </c>
    </row>
    <row r="31" spans="1:15" ht="15.75" thickBot="1" x14ac:dyDescent="0.3">
      <c r="A31" s="24">
        <v>39757</v>
      </c>
      <c r="B31" s="47">
        <v>8.1999999999999993</v>
      </c>
      <c r="C31" s="47">
        <v>8.1999999999999993</v>
      </c>
      <c r="D31" s="47">
        <v>8.27</v>
      </c>
      <c r="E31" s="47">
        <v>8.33</v>
      </c>
      <c r="F31" s="47">
        <v>8.36</v>
      </c>
      <c r="G31" s="47">
        <v>8.39</v>
      </c>
      <c r="H31" s="47">
        <v>8.3000000000000007</v>
      </c>
      <c r="I31" s="47">
        <v>8.15</v>
      </c>
      <c r="J31" s="47">
        <v>8.1199999999999992</v>
      </c>
      <c r="K31" s="47">
        <v>8.25</v>
      </c>
      <c r="L31" s="47">
        <v>8.64</v>
      </c>
      <c r="M31" s="47">
        <v>9</v>
      </c>
      <c r="N31" s="47">
        <v>9.51</v>
      </c>
      <c r="O31">
        <v>9.51</v>
      </c>
    </row>
    <row r="32" spans="1:15" ht="15.75" thickBot="1" x14ac:dyDescent="0.3">
      <c r="A32" s="24">
        <v>39758</v>
      </c>
      <c r="B32" s="47">
        <v>8.42</v>
      </c>
      <c r="C32" s="47">
        <v>8.42</v>
      </c>
      <c r="D32" s="47">
        <v>8.48</v>
      </c>
      <c r="E32" s="47">
        <v>8.5299999999999994</v>
      </c>
      <c r="F32" s="47"/>
      <c r="G32" s="47">
        <v>8.64</v>
      </c>
      <c r="H32" s="47">
        <v>8.6</v>
      </c>
      <c r="I32" s="47">
        <v>8.43</v>
      </c>
      <c r="J32" s="47">
        <v>8.32</v>
      </c>
      <c r="K32" s="47">
        <v>8.3699999999999992</v>
      </c>
      <c r="L32" s="47">
        <v>8.69</v>
      </c>
      <c r="M32" s="47">
        <v>9.0500000000000007</v>
      </c>
      <c r="N32" s="47">
        <v>9.61</v>
      </c>
      <c r="O32">
        <v>9.61</v>
      </c>
    </row>
    <row r="33" spans="1:15" ht="15.75" thickBot="1" x14ac:dyDescent="0.3">
      <c r="A33" s="24">
        <v>39759</v>
      </c>
      <c r="B33" s="47">
        <v>8.91</v>
      </c>
      <c r="C33" s="47">
        <v>8.91</v>
      </c>
      <c r="D33" s="47">
        <v>8.9700000000000006</v>
      </c>
      <c r="E33" s="47">
        <v>9.02</v>
      </c>
      <c r="F33" s="47">
        <v>9.0500000000000007</v>
      </c>
      <c r="G33" s="47">
        <v>9.09</v>
      </c>
      <c r="H33" s="47">
        <v>9.06</v>
      </c>
      <c r="I33" s="47">
        <v>9.01</v>
      </c>
      <c r="J33" s="47">
        <v>9.0500000000000007</v>
      </c>
      <c r="K33" s="47">
        <v>9.19</v>
      </c>
      <c r="L33" s="47">
        <v>9.4499999999999993</v>
      </c>
      <c r="M33" s="47">
        <v>9.67</v>
      </c>
      <c r="N33" s="47">
        <v>10.029999999999999</v>
      </c>
      <c r="O33">
        <v>10.029999999999999</v>
      </c>
    </row>
    <row r="34" spans="1:15" ht="15.75" thickBot="1" x14ac:dyDescent="0.3">
      <c r="A34" s="24">
        <v>39762</v>
      </c>
      <c r="B34" s="47">
        <v>8.3000000000000007</v>
      </c>
      <c r="C34" s="47">
        <v>8.3000000000000007</v>
      </c>
      <c r="D34" s="47">
        <v>8.3699999999999992</v>
      </c>
      <c r="E34" s="47">
        <v>8.44</v>
      </c>
      <c r="F34" s="47">
        <v>8.49</v>
      </c>
      <c r="G34" s="47">
        <v>8.59</v>
      </c>
      <c r="H34" s="47">
        <v>8.5399999999999991</v>
      </c>
      <c r="I34" s="47">
        <v>8.39</v>
      </c>
      <c r="J34" s="47">
        <v>8.2899999999999991</v>
      </c>
      <c r="K34" s="47">
        <v>8.3000000000000007</v>
      </c>
      <c r="L34" s="47">
        <v>8.56</v>
      </c>
      <c r="M34" s="47">
        <v>8.89</v>
      </c>
      <c r="N34" s="47">
        <v>9.4700000000000006</v>
      </c>
      <c r="O34">
        <v>9.4700000000000006</v>
      </c>
    </row>
    <row r="35" spans="1:15" ht="15.75" thickBot="1" x14ac:dyDescent="0.3">
      <c r="A35" s="24">
        <v>39763</v>
      </c>
      <c r="B35" s="47">
        <v>8.56</v>
      </c>
      <c r="C35" s="47">
        <v>8.56</v>
      </c>
      <c r="D35" s="47">
        <v>8.61</v>
      </c>
      <c r="E35" s="47">
        <v>8.64</v>
      </c>
      <c r="F35" s="47">
        <v>8.67</v>
      </c>
      <c r="G35" s="47">
        <v>8.68</v>
      </c>
      <c r="H35" s="47"/>
      <c r="I35" s="47">
        <v>8.48</v>
      </c>
      <c r="J35" s="47">
        <v>8.41</v>
      </c>
      <c r="K35" s="47">
        <v>8.48</v>
      </c>
      <c r="L35" s="47">
        <v>8.77</v>
      </c>
      <c r="M35" s="47">
        <v>9.1</v>
      </c>
      <c r="N35" s="47">
        <v>9.6300000000000008</v>
      </c>
      <c r="O35">
        <v>9.6300000000000008</v>
      </c>
    </row>
    <row r="36" spans="1:15" ht="15.75" thickBot="1" x14ac:dyDescent="0.3">
      <c r="A36" s="24">
        <v>39764</v>
      </c>
      <c r="B36" s="47">
        <v>8.86</v>
      </c>
      <c r="C36" s="47">
        <v>8.86</v>
      </c>
      <c r="D36" s="47">
        <v>8.92</v>
      </c>
      <c r="E36" s="47">
        <v>8.9700000000000006</v>
      </c>
      <c r="F36" s="47">
        <v>8.99</v>
      </c>
      <c r="G36" s="47">
        <v>9</v>
      </c>
      <c r="H36" s="47">
        <v>8.94</v>
      </c>
      <c r="I36" s="47">
        <v>8.8800000000000008</v>
      </c>
      <c r="J36" s="47">
        <v>8.9</v>
      </c>
      <c r="K36" s="47">
        <v>9.02</v>
      </c>
      <c r="L36" s="47">
        <v>9.24</v>
      </c>
      <c r="M36" s="47">
        <v>9.4600000000000009</v>
      </c>
      <c r="N36" s="47">
        <v>9.84</v>
      </c>
      <c r="O36">
        <v>9.84</v>
      </c>
    </row>
    <row r="37" spans="1:15" ht="15.75" thickBot="1" x14ac:dyDescent="0.3">
      <c r="A37" s="24">
        <v>39765</v>
      </c>
      <c r="B37" s="47">
        <v>8.9</v>
      </c>
      <c r="C37" s="47">
        <v>8.9</v>
      </c>
      <c r="D37" s="47">
        <v>8.9499999999999993</v>
      </c>
      <c r="E37" s="47">
        <v>8.99</v>
      </c>
      <c r="F37" s="47">
        <v>9.01</v>
      </c>
      <c r="G37" s="47">
        <v>9.01</v>
      </c>
      <c r="H37" s="47">
        <v>8.92</v>
      </c>
      <c r="I37" s="47">
        <v>8.7200000000000006</v>
      </c>
      <c r="J37" s="47">
        <v>8.58</v>
      </c>
      <c r="K37" s="47">
        <v>8.5399999999999991</v>
      </c>
      <c r="L37" s="47">
        <v>8.7200000000000006</v>
      </c>
      <c r="M37" s="47">
        <v>9</v>
      </c>
      <c r="N37" s="47">
        <v>9.57</v>
      </c>
      <c r="O37">
        <v>9.57</v>
      </c>
    </row>
    <row r="38" spans="1:15" ht="15.75" thickBot="1" x14ac:dyDescent="0.3">
      <c r="A38" s="24">
        <v>39766</v>
      </c>
      <c r="B38" s="47">
        <v>9.1300000000000008</v>
      </c>
      <c r="C38" s="47">
        <v>9.1300000000000008</v>
      </c>
      <c r="D38" s="47">
        <v>9.15</v>
      </c>
      <c r="E38" s="47">
        <v>9.16</v>
      </c>
      <c r="F38" s="47">
        <v>9.15</v>
      </c>
      <c r="G38" s="47">
        <v>9.0399999999999991</v>
      </c>
      <c r="H38" s="47">
        <v>8.91</v>
      </c>
      <c r="I38" s="47">
        <v>8.77</v>
      </c>
      <c r="J38" s="47">
        <v>8.74</v>
      </c>
      <c r="K38" s="47">
        <v>8.85</v>
      </c>
      <c r="L38" s="47">
        <v>9.15</v>
      </c>
      <c r="M38" s="47">
        <v>9.4600000000000009</v>
      </c>
      <c r="N38" s="47">
        <v>9.9600000000000009</v>
      </c>
      <c r="O38">
        <v>9.9600000000000009</v>
      </c>
    </row>
    <row r="39" spans="1:15" ht="15.75" thickBot="1" x14ac:dyDescent="0.3">
      <c r="A39" s="24">
        <v>39769</v>
      </c>
      <c r="B39" s="47">
        <v>9.08</v>
      </c>
      <c r="C39" s="47">
        <v>9.08</v>
      </c>
      <c r="D39" s="47">
        <v>9.09</v>
      </c>
      <c r="E39" s="47">
        <v>9.09</v>
      </c>
      <c r="F39" s="47">
        <v>9.09</v>
      </c>
      <c r="G39" s="47">
        <v>9.0299999999999994</v>
      </c>
      <c r="H39" s="47">
        <v>8.93</v>
      </c>
      <c r="I39" s="47">
        <v>8.76</v>
      </c>
      <c r="J39" s="47">
        <v>8.67</v>
      </c>
      <c r="K39" s="47">
        <v>8.7200000000000006</v>
      </c>
      <c r="L39" s="47">
        <v>9.06</v>
      </c>
      <c r="M39" s="47">
        <v>9.4700000000000006</v>
      </c>
      <c r="N39" s="47">
        <v>10.1</v>
      </c>
      <c r="O39">
        <v>10.1</v>
      </c>
    </row>
    <row r="40" spans="1:15" ht="15.75" thickBot="1" x14ac:dyDescent="0.3">
      <c r="A40" s="24">
        <v>39770</v>
      </c>
      <c r="B40" s="47">
        <v>9.4499999999999993</v>
      </c>
      <c r="C40" s="47">
        <v>9.4499999999999993</v>
      </c>
      <c r="D40" s="47">
        <v>9.42</v>
      </c>
      <c r="E40" s="47">
        <v>9.3699999999999992</v>
      </c>
      <c r="F40" s="47">
        <v>9.3000000000000007</v>
      </c>
      <c r="G40" s="47">
        <v>8.99</v>
      </c>
      <c r="H40" s="47">
        <v>8.7899999999999991</v>
      </c>
      <c r="I40" s="47">
        <v>8.7899999999999991</v>
      </c>
      <c r="J40" s="47">
        <v>8.99</v>
      </c>
      <c r="K40" s="47">
        <v>9.32</v>
      </c>
      <c r="L40" s="47">
        <v>9.67</v>
      </c>
      <c r="M40" s="47">
        <v>9.92</v>
      </c>
      <c r="N40" s="47">
        <v>10.27</v>
      </c>
      <c r="O40">
        <v>10.27</v>
      </c>
    </row>
    <row r="41" spans="1:15" ht="15.75" thickBot="1" x14ac:dyDescent="0.3">
      <c r="A41" s="24">
        <v>39771</v>
      </c>
      <c r="B41" s="47">
        <v>9.99</v>
      </c>
      <c r="C41" s="47">
        <v>9.99</v>
      </c>
      <c r="D41" s="47">
        <v>9.9700000000000006</v>
      </c>
      <c r="E41" s="47">
        <v>9.92</v>
      </c>
      <c r="F41" s="47">
        <v>9.86</v>
      </c>
      <c r="G41" s="47">
        <v>9.61</v>
      </c>
      <c r="H41" s="47">
        <v>9.41</v>
      </c>
      <c r="I41" s="47">
        <v>9.18</v>
      </c>
      <c r="J41" s="47">
        <v>9.08</v>
      </c>
      <c r="K41" s="47">
        <v>9.0399999999999991</v>
      </c>
      <c r="L41" s="47">
        <v>9.14</v>
      </c>
      <c r="M41" s="47">
        <v>9.36</v>
      </c>
      <c r="N41" s="47">
        <v>9.9</v>
      </c>
      <c r="O41">
        <v>9.9</v>
      </c>
    </row>
    <row r="42" spans="1:15" ht="15.75" thickBot="1" x14ac:dyDescent="0.3">
      <c r="A42" s="24">
        <v>39772</v>
      </c>
      <c r="B42" s="47">
        <v>9.7899999999999991</v>
      </c>
      <c r="C42" s="47">
        <v>9.7899999999999991</v>
      </c>
      <c r="D42" s="47">
        <v>9.83</v>
      </c>
      <c r="E42" s="47">
        <v>9.85</v>
      </c>
      <c r="F42" s="47">
        <v>9.85</v>
      </c>
      <c r="G42" s="47">
        <v>9.73</v>
      </c>
      <c r="H42" s="47">
        <v>9.56</v>
      </c>
      <c r="I42" s="47">
        <v>9.3699999999999992</v>
      </c>
      <c r="J42" s="47">
        <v>9.2899999999999991</v>
      </c>
      <c r="K42" s="47">
        <v>9.24</v>
      </c>
      <c r="L42" s="47">
        <v>9.25</v>
      </c>
      <c r="M42" s="47">
        <v>9.3800000000000008</v>
      </c>
      <c r="N42" s="47">
        <v>9.81</v>
      </c>
      <c r="O42">
        <v>9.81</v>
      </c>
    </row>
    <row r="43" spans="1:15" ht="15.75" thickBot="1" x14ac:dyDescent="0.3">
      <c r="A43" s="24">
        <v>39773</v>
      </c>
      <c r="B43" s="47">
        <v>10.1</v>
      </c>
      <c r="C43" s="47">
        <v>10.1</v>
      </c>
      <c r="D43" s="47">
        <v>10.130000000000001</v>
      </c>
      <c r="E43" s="47">
        <v>10.15</v>
      </c>
      <c r="F43" s="47">
        <v>10.15</v>
      </c>
      <c r="G43" s="47">
        <v>10.07</v>
      </c>
      <c r="H43" s="47">
        <v>9.98</v>
      </c>
      <c r="I43" s="47">
        <v>9.9</v>
      </c>
      <c r="J43" s="47">
        <v>9.8699999999999992</v>
      </c>
      <c r="K43" s="47">
        <v>9.82</v>
      </c>
      <c r="L43" s="47">
        <v>9.7899999999999991</v>
      </c>
      <c r="M43" s="47">
        <v>9.84</v>
      </c>
      <c r="N43" s="47">
        <v>10.119999999999999</v>
      </c>
      <c r="O43">
        <v>10.119999999999999</v>
      </c>
    </row>
    <row r="44" spans="1:15" ht="15.75" thickBot="1" x14ac:dyDescent="0.3">
      <c r="A44" s="24">
        <v>39776</v>
      </c>
      <c r="B44" s="47">
        <v>9.93</v>
      </c>
      <c r="C44" s="47">
        <v>9.93</v>
      </c>
      <c r="D44" s="47">
        <v>9.94</v>
      </c>
      <c r="E44" s="47">
        <v>9.93</v>
      </c>
      <c r="F44" s="47">
        <v>9.91</v>
      </c>
      <c r="G44" s="47">
        <v>9.76</v>
      </c>
      <c r="H44" s="47">
        <v>9.6</v>
      </c>
      <c r="I44" s="47">
        <v>9.3800000000000008</v>
      </c>
      <c r="J44" s="47">
        <v>9.23</v>
      </c>
      <c r="K44" s="47">
        <v>9.08</v>
      </c>
      <c r="L44" s="47">
        <v>8.98</v>
      </c>
      <c r="M44" s="47">
        <v>9.0399999999999991</v>
      </c>
      <c r="N44" s="47">
        <v>9.4499999999999993</v>
      </c>
      <c r="O44">
        <v>9.4499999999999993</v>
      </c>
    </row>
    <row r="45" spans="1:15" ht="15.75" thickBot="1" x14ac:dyDescent="0.3">
      <c r="A45" s="24">
        <v>39777</v>
      </c>
      <c r="B45" s="47">
        <v>9.9</v>
      </c>
      <c r="C45" s="47">
        <v>9.9</v>
      </c>
      <c r="D45" s="47">
        <v>9.94</v>
      </c>
      <c r="E45" s="47">
        <v>9.99</v>
      </c>
      <c r="F45" s="47">
        <v>10.02</v>
      </c>
      <c r="G45" s="47">
        <v>10.050000000000001</v>
      </c>
      <c r="H45" s="47">
        <v>9.91</v>
      </c>
      <c r="I45" s="47">
        <v>9.5500000000000007</v>
      </c>
      <c r="J45" s="47">
        <v>9.26</v>
      </c>
      <c r="K45" s="47">
        <v>9.0399999999999991</v>
      </c>
      <c r="L45" s="47">
        <v>9</v>
      </c>
      <c r="M45" s="47">
        <v>9.1199999999999992</v>
      </c>
      <c r="N45" s="47">
        <v>9.5</v>
      </c>
      <c r="O45">
        <v>9.5</v>
      </c>
    </row>
    <row r="46" spans="1:15" ht="15.75" thickBot="1" x14ac:dyDescent="0.3">
      <c r="A46" s="24">
        <v>39778</v>
      </c>
      <c r="B46" s="47">
        <v>10.42</v>
      </c>
      <c r="C46" s="47">
        <v>10.42</v>
      </c>
      <c r="D46" s="47">
        <v>10.48</v>
      </c>
      <c r="E46" s="47">
        <v>10.51</v>
      </c>
      <c r="F46" s="47">
        <v>10.54</v>
      </c>
      <c r="G46" s="47">
        <v>10.48</v>
      </c>
      <c r="H46" s="47">
        <v>10.26</v>
      </c>
      <c r="I46" s="47">
        <v>9.7799999999999994</v>
      </c>
      <c r="J46" s="47">
        <v>9.4</v>
      </c>
      <c r="K46" s="47">
        <v>9.07</v>
      </c>
      <c r="L46" s="47">
        <v>8.9</v>
      </c>
      <c r="M46" s="47">
        <v>8.98</v>
      </c>
      <c r="N46" s="47">
        <v>9.4</v>
      </c>
      <c r="O46">
        <v>9.4</v>
      </c>
    </row>
    <row r="47" spans="1:15" ht="15.75" thickBot="1" x14ac:dyDescent="0.3">
      <c r="A47" s="24">
        <v>39779</v>
      </c>
      <c r="B47" s="47">
        <v>9.9499999999999993</v>
      </c>
      <c r="C47" s="47">
        <v>9.9499999999999993</v>
      </c>
      <c r="D47" s="47">
        <v>9.98</v>
      </c>
      <c r="E47" s="47">
        <v>9.98</v>
      </c>
      <c r="F47" s="47">
        <v>9.9700000000000006</v>
      </c>
      <c r="G47" s="47">
        <v>9.77</v>
      </c>
      <c r="H47" s="47">
        <v>9.5</v>
      </c>
      <c r="I47" s="47">
        <v>9.15</v>
      </c>
      <c r="J47" s="47">
        <v>8.98</v>
      </c>
      <c r="K47" s="47">
        <v>8.86</v>
      </c>
      <c r="L47" s="47">
        <v>8.74</v>
      </c>
      <c r="M47" s="47">
        <v>8.73</v>
      </c>
      <c r="N47" s="47">
        <v>8.92</v>
      </c>
      <c r="O47">
        <v>8.92</v>
      </c>
    </row>
    <row r="48" spans="1:15" ht="15.75" thickBot="1" x14ac:dyDescent="0.3">
      <c r="A48" s="24">
        <v>39780</v>
      </c>
      <c r="B48" s="47">
        <v>10.39</v>
      </c>
      <c r="C48" s="47">
        <v>10.39</v>
      </c>
      <c r="D48" s="47">
        <v>10.43</v>
      </c>
      <c r="E48" s="47">
        <v>10.45</v>
      </c>
      <c r="F48" s="47">
        <v>10.44</v>
      </c>
      <c r="G48" s="47">
        <v>10.19</v>
      </c>
      <c r="H48" s="47">
        <v>9.8000000000000007</v>
      </c>
      <c r="I48" s="47">
        <v>9.2100000000000009</v>
      </c>
      <c r="J48" s="47">
        <v>8.89</v>
      </c>
      <c r="K48" s="47">
        <v>8.7100000000000009</v>
      </c>
      <c r="L48" s="47">
        <v>8.67</v>
      </c>
      <c r="M48" s="47">
        <v>8.76</v>
      </c>
      <c r="N48" s="47">
        <v>9.0299999999999994</v>
      </c>
      <c r="O48">
        <v>9.0299999999999994</v>
      </c>
    </row>
    <row r="49" spans="1:15" ht="15.75" thickBot="1" x14ac:dyDescent="0.3">
      <c r="A49" s="24">
        <v>39783</v>
      </c>
      <c r="B49" s="47">
        <v>10.62</v>
      </c>
      <c r="C49" s="47">
        <v>10.62</v>
      </c>
      <c r="D49" s="47">
        <v>10.67</v>
      </c>
      <c r="E49" s="47">
        <v>10.7</v>
      </c>
      <c r="F49" s="47">
        <v>10.69</v>
      </c>
      <c r="G49" s="47">
        <v>10.43</v>
      </c>
      <c r="H49" s="47">
        <v>10.01</v>
      </c>
      <c r="I49" s="47">
        <v>9.2799999999999994</v>
      </c>
      <c r="J49" s="47">
        <v>8.81</v>
      </c>
      <c r="K49" s="47">
        <v>8.48</v>
      </c>
      <c r="L49" s="47">
        <v>8.43</v>
      </c>
      <c r="M49" s="47">
        <v>8.56</v>
      </c>
      <c r="N49" s="47">
        <v>8.93</v>
      </c>
      <c r="O49">
        <v>8.93</v>
      </c>
    </row>
    <row r="50" spans="1:15" ht="15.75" thickBot="1" x14ac:dyDescent="0.3">
      <c r="A50" s="24">
        <v>39784</v>
      </c>
      <c r="B50" s="47">
        <v>11.02</v>
      </c>
      <c r="C50" s="47">
        <v>11.02</v>
      </c>
      <c r="D50" s="47">
        <v>11.06</v>
      </c>
      <c r="E50" s="47">
        <v>11.08</v>
      </c>
      <c r="F50" s="47">
        <v>11.06</v>
      </c>
      <c r="G50" s="47">
        <v>10.8</v>
      </c>
      <c r="H50" s="47">
        <v>10.44</v>
      </c>
      <c r="I50" s="47">
        <v>9.83</v>
      </c>
      <c r="J50" s="47">
        <v>9.43</v>
      </c>
      <c r="K50" s="47">
        <v>9.1199999999999992</v>
      </c>
      <c r="L50" s="47">
        <v>8.98</v>
      </c>
      <c r="M50" s="47">
        <v>9.02</v>
      </c>
      <c r="N50" s="47">
        <v>9.26</v>
      </c>
      <c r="O50">
        <v>9.26</v>
      </c>
    </row>
    <row r="51" spans="1:15" ht="15.75" thickBot="1" x14ac:dyDescent="0.3">
      <c r="A51" s="24">
        <v>39785</v>
      </c>
      <c r="B51" s="47">
        <v>11.09</v>
      </c>
      <c r="C51" s="47">
        <v>11.09</v>
      </c>
      <c r="D51" s="47">
        <v>11.09</v>
      </c>
      <c r="E51" s="47">
        <v>11.07</v>
      </c>
      <c r="F51" s="47">
        <v>11.04</v>
      </c>
      <c r="G51" s="47">
        <v>10.75</v>
      </c>
      <c r="H51" s="47">
        <v>10.43</v>
      </c>
      <c r="I51" s="47">
        <v>9.93</v>
      </c>
      <c r="J51" s="47">
        <v>9.59</v>
      </c>
      <c r="K51" s="47">
        <v>9.31</v>
      </c>
      <c r="L51" s="47">
        <v>9.1300000000000008</v>
      </c>
      <c r="M51" s="47">
        <v>9.1199999999999992</v>
      </c>
      <c r="N51" s="47">
        <v>9.31</v>
      </c>
      <c r="O51">
        <v>9.31</v>
      </c>
    </row>
    <row r="52" spans="1:15" ht="15.75" thickBot="1" x14ac:dyDescent="0.3">
      <c r="A52" s="24">
        <v>39786</v>
      </c>
      <c r="B52" s="47">
        <v>11.2</v>
      </c>
      <c r="C52" s="47">
        <v>11.2</v>
      </c>
      <c r="D52" s="47">
        <v>11.21</v>
      </c>
      <c r="E52" s="47">
        <v>11.19</v>
      </c>
      <c r="F52" s="47">
        <v>11.16</v>
      </c>
      <c r="G52" s="47">
        <v>10.9</v>
      </c>
      <c r="H52" s="47">
        <v>10.61</v>
      </c>
      <c r="I52" s="47">
        <v>10.14</v>
      </c>
      <c r="J52" s="47">
        <v>9.8000000000000007</v>
      </c>
      <c r="K52" s="47">
        <v>9.4600000000000009</v>
      </c>
      <c r="L52" s="47">
        <v>9.1999999999999993</v>
      </c>
      <c r="M52" s="47">
        <v>9.14</v>
      </c>
      <c r="N52" s="47">
        <v>9.3000000000000007</v>
      </c>
      <c r="O52">
        <v>9.3000000000000007</v>
      </c>
    </row>
    <row r="53" spans="1:15" ht="15.75" thickBot="1" x14ac:dyDescent="0.3">
      <c r="A53" s="24">
        <v>39787</v>
      </c>
      <c r="B53" s="47">
        <v>11.06</v>
      </c>
      <c r="C53" s="47">
        <v>11.06</v>
      </c>
      <c r="D53" s="47">
        <v>11.06</v>
      </c>
      <c r="E53" s="47">
        <v>11.02</v>
      </c>
      <c r="F53" s="47">
        <v>10.94</v>
      </c>
      <c r="G53" s="47">
        <v>10.32</v>
      </c>
      <c r="H53" s="47">
        <v>9.68</v>
      </c>
      <c r="I53" s="47">
        <v>9.0299999999999994</v>
      </c>
      <c r="J53" s="47">
        <v>8.86</v>
      </c>
      <c r="K53" s="47">
        <v>8.85</v>
      </c>
      <c r="L53" s="47">
        <v>8.89</v>
      </c>
      <c r="M53" s="47">
        <v>8.9600000000000009</v>
      </c>
      <c r="N53" s="47">
        <v>9.1300000000000008</v>
      </c>
      <c r="O53">
        <v>9.1300000000000008</v>
      </c>
    </row>
    <row r="54" spans="1:15" ht="15.75" thickBot="1" x14ac:dyDescent="0.3">
      <c r="A54" s="24">
        <v>39790</v>
      </c>
      <c r="B54" s="47">
        <v>10.9</v>
      </c>
      <c r="C54" s="47">
        <v>10.9</v>
      </c>
      <c r="D54" s="47">
        <v>10.88</v>
      </c>
      <c r="E54" s="47">
        <v>10.84</v>
      </c>
      <c r="F54" s="47">
        <v>10.78</v>
      </c>
      <c r="G54" s="47">
        <v>10.36</v>
      </c>
      <c r="H54" s="47">
        <v>9.9</v>
      </c>
      <c r="I54" s="47">
        <v>9.4</v>
      </c>
      <c r="J54" s="47">
        <v>9.24</v>
      </c>
      <c r="K54" s="47">
        <v>9.17</v>
      </c>
      <c r="L54" s="47">
        <v>9.1300000000000008</v>
      </c>
      <c r="M54" s="47">
        <v>9.15</v>
      </c>
      <c r="N54" s="47">
        <v>9.2899999999999991</v>
      </c>
      <c r="O54">
        <v>9.2899999999999991</v>
      </c>
    </row>
    <row r="55" spans="1:15" ht="15.75" thickBot="1" x14ac:dyDescent="0.3">
      <c r="A55" s="24">
        <v>39791</v>
      </c>
      <c r="B55" s="47">
        <v>10.75</v>
      </c>
      <c r="C55" s="47">
        <v>10.75</v>
      </c>
      <c r="D55" s="47">
        <v>10.72</v>
      </c>
      <c r="E55" s="47">
        <v>10.66</v>
      </c>
      <c r="F55" s="47">
        <v>10.58</v>
      </c>
      <c r="G55" s="47">
        <v>10.130000000000001</v>
      </c>
      <c r="H55" s="47">
        <v>9.68</v>
      </c>
      <c r="I55" s="47">
        <v>9.2100000000000009</v>
      </c>
      <c r="J55" s="47">
        <v>9.06</v>
      </c>
      <c r="K55" s="47">
        <v>8.99</v>
      </c>
      <c r="L55" s="47">
        <v>8.94</v>
      </c>
      <c r="M55" s="47">
        <v>8.9600000000000009</v>
      </c>
      <c r="N55" s="47">
        <v>9.09</v>
      </c>
      <c r="O55">
        <v>9.09</v>
      </c>
    </row>
    <row r="56" spans="1:15" ht="15.75" thickBot="1" x14ac:dyDescent="0.3">
      <c r="A56" s="24">
        <v>39792</v>
      </c>
      <c r="B56" s="47">
        <v>11.54</v>
      </c>
      <c r="C56" s="47">
        <v>11.54</v>
      </c>
      <c r="D56" s="47">
        <v>11.63</v>
      </c>
      <c r="E56" s="47">
        <v>11.73</v>
      </c>
      <c r="F56" s="47">
        <v>11.8</v>
      </c>
      <c r="G56" s="47">
        <v>11.79</v>
      </c>
      <c r="H56" s="47">
        <v>11.43</v>
      </c>
      <c r="I56" s="47">
        <v>10.57</v>
      </c>
      <c r="J56" s="47">
        <v>9.91</v>
      </c>
      <c r="K56" s="47">
        <v>9.39</v>
      </c>
      <c r="L56" s="47">
        <v>9.08</v>
      </c>
      <c r="M56" s="47">
        <v>9.06</v>
      </c>
      <c r="N56" s="47">
        <v>9.3000000000000007</v>
      </c>
      <c r="O56">
        <v>9.3000000000000007</v>
      </c>
    </row>
    <row r="57" spans="1:15" ht="15.75" thickBot="1" x14ac:dyDescent="0.3">
      <c r="A57" s="24">
        <v>39793</v>
      </c>
      <c r="B57" s="47">
        <v>11.15</v>
      </c>
      <c r="C57" s="47">
        <v>11.15</v>
      </c>
      <c r="D57" s="47">
        <v>11.23</v>
      </c>
      <c r="E57" s="47">
        <v>11.32</v>
      </c>
      <c r="F57" s="47">
        <v>11.37</v>
      </c>
      <c r="G57" s="47">
        <v>11.38</v>
      </c>
      <c r="H57" s="47">
        <v>11.13</v>
      </c>
      <c r="I57" s="47">
        <v>10.51</v>
      </c>
      <c r="J57" s="47">
        <v>9.99</v>
      </c>
      <c r="K57" s="47">
        <v>9.4700000000000006</v>
      </c>
      <c r="L57" s="47">
        <v>9.08</v>
      </c>
      <c r="M57" s="47">
        <v>8.98</v>
      </c>
      <c r="N57" s="47">
        <v>9.14</v>
      </c>
      <c r="O57">
        <v>9.14</v>
      </c>
    </row>
    <row r="58" spans="1:15" ht="15.75" thickBot="1" x14ac:dyDescent="0.3">
      <c r="A58" s="24">
        <v>39794</v>
      </c>
      <c r="B58" s="47">
        <v>11.03</v>
      </c>
      <c r="C58" s="47">
        <v>11.03</v>
      </c>
      <c r="D58" s="47">
        <v>11.14</v>
      </c>
      <c r="E58" s="47">
        <v>11.25</v>
      </c>
      <c r="F58" s="47">
        <v>11.34</v>
      </c>
      <c r="G58" s="47">
        <v>11.43</v>
      </c>
      <c r="H58" s="47">
        <v>11.19</v>
      </c>
      <c r="I58" s="47">
        <v>10.56</v>
      </c>
      <c r="J58" s="47">
        <v>10.02</v>
      </c>
      <c r="K58" s="47">
        <v>9.49</v>
      </c>
      <c r="L58" s="47">
        <v>9.06</v>
      </c>
      <c r="M58" s="47">
        <v>8.94</v>
      </c>
      <c r="N58" s="47">
        <v>9.06</v>
      </c>
      <c r="O58">
        <v>9.06</v>
      </c>
    </row>
    <row r="59" spans="1:15" ht="15.75" thickBot="1" x14ac:dyDescent="0.3">
      <c r="A59" s="24">
        <v>39797</v>
      </c>
      <c r="B59" s="47">
        <v>11.77</v>
      </c>
      <c r="C59" s="47">
        <v>11.77</v>
      </c>
      <c r="D59" s="47">
        <v>11.9</v>
      </c>
      <c r="E59" s="47">
        <v>12.02</v>
      </c>
      <c r="F59" s="47">
        <v>12.09</v>
      </c>
      <c r="G59" s="47">
        <v>12.02</v>
      </c>
      <c r="H59" s="47">
        <v>11.65</v>
      </c>
      <c r="I59" s="47">
        <v>10.95</v>
      </c>
      <c r="J59" s="47">
        <v>10.43</v>
      </c>
      <c r="K59" s="47">
        <v>9.94</v>
      </c>
      <c r="L59" s="47">
        <v>9.49</v>
      </c>
      <c r="M59" s="47">
        <v>9.3000000000000007</v>
      </c>
      <c r="N59" s="47">
        <v>9.2799999999999994</v>
      </c>
      <c r="O59">
        <v>9.2799999999999994</v>
      </c>
    </row>
    <row r="60" spans="1:15" ht="15.75" thickBot="1" x14ac:dyDescent="0.3">
      <c r="A60" s="24">
        <v>39798</v>
      </c>
      <c r="B60" s="47">
        <v>11.52</v>
      </c>
      <c r="C60" s="47">
        <v>11.52</v>
      </c>
      <c r="D60" s="47">
        <v>11.63</v>
      </c>
      <c r="E60" s="47">
        <v>11.73</v>
      </c>
      <c r="F60" s="47">
        <v>11.79</v>
      </c>
      <c r="G60" s="47">
        <v>11.78</v>
      </c>
      <c r="H60" s="47">
        <v>11.55</v>
      </c>
      <c r="I60" s="47">
        <v>11.06</v>
      </c>
      <c r="J60" s="47">
        <v>10.67</v>
      </c>
      <c r="K60" s="47">
        <v>10.27</v>
      </c>
      <c r="L60" s="47">
        <v>9.8699999999999992</v>
      </c>
      <c r="M60" s="47">
        <v>9.67</v>
      </c>
      <c r="N60" s="47">
        <v>9.58</v>
      </c>
      <c r="O60">
        <v>9.58</v>
      </c>
    </row>
    <row r="61" spans="1:15" ht="15.75" thickBot="1" x14ac:dyDescent="0.3">
      <c r="A61" s="24">
        <v>39799</v>
      </c>
      <c r="B61" s="47">
        <v>11.65</v>
      </c>
      <c r="C61" s="47">
        <v>11.65</v>
      </c>
      <c r="D61" s="47">
        <v>11.62</v>
      </c>
      <c r="E61" s="47">
        <v>11.59</v>
      </c>
      <c r="F61" s="47">
        <v>11.53</v>
      </c>
      <c r="G61" s="47">
        <v>11.27</v>
      </c>
      <c r="H61" s="47">
        <v>10.99</v>
      </c>
      <c r="I61" s="47">
        <v>10.42</v>
      </c>
      <c r="J61" s="47">
        <v>9.9499999999999993</v>
      </c>
      <c r="K61" s="47">
        <v>9.49</v>
      </c>
      <c r="L61" s="47">
        <v>9.11</v>
      </c>
      <c r="M61" s="47">
        <v>8.99</v>
      </c>
      <c r="N61" s="47">
        <v>9.06</v>
      </c>
      <c r="O61">
        <v>9.06</v>
      </c>
    </row>
    <row r="62" spans="1:15" ht="15.75" thickBot="1" x14ac:dyDescent="0.3">
      <c r="A62" s="24">
        <v>39800</v>
      </c>
      <c r="B62" s="47">
        <v>11.61</v>
      </c>
      <c r="C62" s="47">
        <v>11.61</v>
      </c>
      <c r="D62" s="47">
        <v>11.7</v>
      </c>
      <c r="E62" s="47">
        <v>11.79</v>
      </c>
      <c r="F62" s="47">
        <v>11.85</v>
      </c>
      <c r="G62" s="47">
        <v>11.85</v>
      </c>
      <c r="H62" s="47">
        <v>11.6</v>
      </c>
      <c r="I62" s="47">
        <v>11.01</v>
      </c>
      <c r="J62" s="47">
        <v>10.52</v>
      </c>
      <c r="K62" s="47">
        <v>10.039999999999999</v>
      </c>
      <c r="L62" s="47">
        <v>9.57</v>
      </c>
      <c r="M62" s="47">
        <v>9.3699999999999992</v>
      </c>
      <c r="N62" s="47">
        <v>9.33</v>
      </c>
      <c r="O62">
        <v>9.33</v>
      </c>
    </row>
    <row r="63" spans="1:15" ht="15.75" thickBot="1" x14ac:dyDescent="0.3">
      <c r="A63" s="24">
        <v>39801</v>
      </c>
      <c r="B63" s="47">
        <v>11.22</v>
      </c>
      <c r="C63" s="47">
        <v>11.22</v>
      </c>
      <c r="D63" s="47">
        <v>11.26</v>
      </c>
      <c r="E63" s="47">
        <v>11.3</v>
      </c>
      <c r="F63" s="47">
        <v>11.32</v>
      </c>
      <c r="G63" s="47">
        <v>11.21</v>
      </c>
      <c r="H63" s="47">
        <v>10.96</v>
      </c>
      <c r="I63" s="47">
        <v>10.5</v>
      </c>
      <c r="J63" s="47">
        <v>10.18</v>
      </c>
      <c r="K63" s="47">
        <v>9.8699999999999992</v>
      </c>
      <c r="L63" s="47">
        <v>9.49</v>
      </c>
      <c r="M63" s="47">
        <v>9.27</v>
      </c>
      <c r="N63" s="47">
        <v>9.14</v>
      </c>
      <c r="O63">
        <v>9.14</v>
      </c>
    </row>
    <row r="64" spans="1:15" ht="15.75" thickBot="1" x14ac:dyDescent="0.3">
      <c r="A64" s="24">
        <v>39804</v>
      </c>
      <c r="B64" s="47">
        <v>10.79</v>
      </c>
      <c r="C64" s="47">
        <v>10.79</v>
      </c>
      <c r="D64" s="47">
        <v>10.83</v>
      </c>
      <c r="E64" s="47">
        <v>10.87</v>
      </c>
      <c r="F64" s="47">
        <v>10.87</v>
      </c>
      <c r="G64" s="47">
        <v>10.66</v>
      </c>
      <c r="H64" s="47">
        <v>10.27</v>
      </c>
      <c r="I64" s="47">
        <v>9.57</v>
      </c>
      <c r="J64" s="47">
        <v>9.1199999999999992</v>
      </c>
      <c r="K64" s="47">
        <v>8.7899999999999991</v>
      </c>
      <c r="L64" s="47">
        <v>8.58</v>
      </c>
      <c r="M64" s="47">
        <v>8.5299999999999994</v>
      </c>
      <c r="N64" s="47">
        <v>8.61</v>
      </c>
      <c r="O64">
        <v>8.61</v>
      </c>
    </row>
    <row r="65" spans="1:15" ht="15.75" thickBot="1" x14ac:dyDescent="0.3">
      <c r="A65" s="24">
        <v>39805</v>
      </c>
      <c r="B65" s="47">
        <v>10.78</v>
      </c>
      <c r="C65" s="47">
        <v>10.78</v>
      </c>
      <c r="D65" s="47">
        <v>10.83</v>
      </c>
      <c r="E65" s="47">
        <v>10.89</v>
      </c>
      <c r="F65" s="47">
        <v>10.91</v>
      </c>
      <c r="G65" s="47">
        <v>10.79</v>
      </c>
      <c r="H65" s="47">
        <v>10.42</v>
      </c>
      <c r="I65" s="47">
        <v>9.66</v>
      </c>
      <c r="J65" s="47">
        <v>9.14</v>
      </c>
      <c r="K65" s="47">
        <v>8.77</v>
      </c>
      <c r="L65" s="47">
        <v>8.5500000000000007</v>
      </c>
      <c r="M65" s="47">
        <v>8.52</v>
      </c>
      <c r="N65" s="47">
        <v>8.61</v>
      </c>
      <c r="O65">
        <v>8.61</v>
      </c>
    </row>
    <row r="66" spans="1:15" ht="15.75" thickBot="1" x14ac:dyDescent="0.3">
      <c r="A66" s="24">
        <v>39806</v>
      </c>
      <c r="B66" s="47">
        <v>10.56</v>
      </c>
      <c r="C66" s="47">
        <v>10.56</v>
      </c>
      <c r="D66" s="47">
        <v>10.62</v>
      </c>
      <c r="E66" s="47">
        <v>10.71</v>
      </c>
      <c r="F66" s="47">
        <v>10.77</v>
      </c>
      <c r="G66" s="47">
        <v>10.82</v>
      </c>
      <c r="H66" s="47">
        <v>10.55</v>
      </c>
      <c r="I66" s="47">
        <v>9.85</v>
      </c>
      <c r="J66" s="47">
        <v>9.3000000000000007</v>
      </c>
      <c r="K66" s="47">
        <v>8.8800000000000008</v>
      </c>
      <c r="L66" s="47">
        <v>8.61</v>
      </c>
      <c r="M66" s="47">
        <v>8.57</v>
      </c>
      <c r="N66" s="47">
        <v>8.67</v>
      </c>
      <c r="O66">
        <v>8.67</v>
      </c>
    </row>
    <row r="67" spans="1:15" ht="15.75" thickBot="1" x14ac:dyDescent="0.3">
      <c r="A67" s="24">
        <v>39807</v>
      </c>
      <c r="B67" s="47">
        <v>10.199999999999999</v>
      </c>
      <c r="C67" s="47">
        <v>10.199999999999999</v>
      </c>
      <c r="D67" s="47">
        <v>10.25</v>
      </c>
      <c r="E67" s="47">
        <v>10.31</v>
      </c>
      <c r="F67" s="47">
        <v>10.34</v>
      </c>
      <c r="G67" s="47">
        <v>10.31</v>
      </c>
      <c r="H67" s="47">
        <v>10.08</v>
      </c>
      <c r="I67" s="47">
        <v>9.59</v>
      </c>
      <c r="J67" s="47">
        <v>9.23</v>
      </c>
      <c r="K67" s="47">
        <v>8.93</v>
      </c>
      <c r="L67" s="47">
        <v>8.68</v>
      </c>
      <c r="M67" s="47">
        <v>8.58</v>
      </c>
      <c r="N67" s="47">
        <v>8.58</v>
      </c>
      <c r="O67">
        <v>8.58</v>
      </c>
    </row>
    <row r="68" spans="1:15" ht="15.75" thickBot="1" x14ac:dyDescent="0.3">
      <c r="A68" s="24">
        <v>39808</v>
      </c>
      <c r="B68" s="47">
        <v>10.25</v>
      </c>
      <c r="C68" s="47">
        <v>10.25</v>
      </c>
      <c r="D68" s="47">
        <v>10.34</v>
      </c>
      <c r="E68" s="47">
        <v>10.43</v>
      </c>
      <c r="F68" s="47">
        <v>10.48</v>
      </c>
      <c r="G68" s="47">
        <v>10.44</v>
      </c>
      <c r="H68" s="47">
        <v>10.16</v>
      </c>
      <c r="I68" s="47">
        <v>9.59</v>
      </c>
      <c r="J68" s="47">
        <v>9.1999999999999993</v>
      </c>
      <c r="K68" s="47">
        <v>8.89</v>
      </c>
      <c r="L68" s="47">
        <v>8.61</v>
      </c>
      <c r="M68" s="47">
        <v>8.5</v>
      </c>
      <c r="N68" s="47">
        <v>8.5</v>
      </c>
      <c r="O68">
        <v>8.5</v>
      </c>
    </row>
    <row r="69" spans="1:15" ht="15.75" thickBot="1" x14ac:dyDescent="0.3">
      <c r="A69" s="24">
        <v>39811</v>
      </c>
      <c r="B69" s="47">
        <v>10.89</v>
      </c>
      <c r="C69" s="47">
        <v>10.89</v>
      </c>
      <c r="D69" s="47">
        <v>11.05</v>
      </c>
      <c r="E69" s="47">
        <v>11.22</v>
      </c>
      <c r="F69" s="47">
        <v>11.35</v>
      </c>
      <c r="G69" s="47">
        <v>11.55</v>
      </c>
      <c r="H69" s="47">
        <v>11.39</v>
      </c>
      <c r="I69" s="47">
        <v>10.86</v>
      </c>
      <c r="J69" s="47">
        <v>10.4</v>
      </c>
      <c r="K69" s="47">
        <v>9.9499999999999993</v>
      </c>
      <c r="L69" s="47">
        <v>9.51</v>
      </c>
      <c r="M69" s="47">
        <v>9.3000000000000007</v>
      </c>
      <c r="N69" s="47">
        <v>9.17</v>
      </c>
      <c r="O69">
        <v>9.17</v>
      </c>
    </row>
    <row r="70" spans="1:15" ht="15.75" thickBot="1" x14ac:dyDescent="0.3">
      <c r="A70" s="24">
        <v>39812</v>
      </c>
      <c r="B70" s="47">
        <v>9.91</v>
      </c>
      <c r="C70" s="47">
        <v>9.91</v>
      </c>
      <c r="D70" s="47">
        <v>10</v>
      </c>
      <c r="E70" s="47">
        <v>10.11</v>
      </c>
      <c r="F70" s="47">
        <v>10.19</v>
      </c>
      <c r="G70" s="47">
        <v>10.35</v>
      </c>
      <c r="H70" s="47">
        <v>10.28</v>
      </c>
      <c r="I70" s="47">
        <v>9.98</v>
      </c>
      <c r="J70" s="47">
        <v>9.68</v>
      </c>
      <c r="K70" s="47">
        <v>9.33</v>
      </c>
      <c r="L70" s="47">
        <v>8.98</v>
      </c>
      <c r="M70" s="47">
        <v>8.8000000000000007</v>
      </c>
      <c r="N70" s="47">
        <v>8.7100000000000009</v>
      </c>
      <c r="O70">
        <v>8.7100000000000009</v>
      </c>
    </row>
    <row r="71" spans="1:15" ht="15.75" thickBot="1" x14ac:dyDescent="0.3">
      <c r="A71" s="24">
        <v>39824</v>
      </c>
      <c r="B71" s="47">
        <v>10.17</v>
      </c>
      <c r="C71" s="47">
        <v>10.17</v>
      </c>
      <c r="D71" s="47">
        <v>10.39</v>
      </c>
      <c r="E71" s="47">
        <v>10.63</v>
      </c>
      <c r="F71" s="47">
        <v>10.83</v>
      </c>
      <c r="G71" s="47">
        <v>11.3</v>
      </c>
      <c r="H71" s="47">
        <v>11.27</v>
      </c>
      <c r="I71" s="47">
        <v>10.82</v>
      </c>
      <c r="J71" s="47">
        <v>10.35</v>
      </c>
      <c r="K71" s="47">
        <v>9.8800000000000008</v>
      </c>
      <c r="L71" s="47">
        <v>9.43</v>
      </c>
      <c r="M71" s="47">
        <v>9.1999999999999993</v>
      </c>
      <c r="N71" s="47">
        <v>9.06</v>
      </c>
      <c r="O71">
        <v>9.06</v>
      </c>
    </row>
    <row r="72" spans="1:15" ht="15.75" thickBot="1" x14ac:dyDescent="0.3">
      <c r="A72" s="24">
        <v>39825</v>
      </c>
      <c r="B72" s="47">
        <v>10.9</v>
      </c>
      <c r="C72" s="47">
        <v>10.9</v>
      </c>
      <c r="D72" s="47">
        <v>11.15</v>
      </c>
      <c r="E72" s="47">
        <v>11.38</v>
      </c>
      <c r="F72" s="47">
        <v>11.53</v>
      </c>
      <c r="G72" s="47">
        <v>11.67</v>
      </c>
      <c r="H72" s="47">
        <v>11.4</v>
      </c>
      <c r="I72" s="47">
        <v>10.84</v>
      </c>
      <c r="J72" s="47">
        <v>10.44</v>
      </c>
      <c r="K72" s="47">
        <v>10.050000000000001</v>
      </c>
      <c r="L72" s="47">
        <v>9.68</v>
      </c>
      <c r="M72" s="47">
        <v>9.48</v>
      </c>
      <c r="N72" s="47">
        <v>9.34</v>
      </c>
      <c r="O72">
        <v>9.34</v>
      </c>
    </row>
    <row r="73" spans="1:15" ht="15.75" thickBot="1" x14ac:dyDescent="0.3">
      <c r="A73" s="24">
        <v>39826</v>
      </c>
      <c r="B73" s="47">
        <v>10.98</v>
      </c>
      <c r="C73" s="47">
        <v>10.98</v>
      </c>
      <c r="D73" s="47">
        <v>11.18</v>
      </c>
      <c r="E73" s="47">
        <v>11.38</v>
      </c>
      <c r="F73" s="47">
        <v>11.53</v>
      </c>
      <c r="G73" s="47">
        <v>11.81</v>
      </c>
      <c r="H73" s="47">
        <v>11.76</v>
      </c>
      <c r="I73" s="47">
        <v>11.52</v>
      </c>
      <c r="J73" s="47">
        <v>11.28</v>
      </c>
      <c r="K73" s="47">
        <v>10.98</v>
      </c>
      <c r="L73" s="47">
        <v>10.54</v>
      </c>
      <c r="M73" s="47">
        <v>10.23</v>
      </c>
      <c r="N73" s="47">
        <v>9.89</v>
      </c>
      <c r="O73">
        <v>9.89</v>
      </c>
    </row>
    <row r="74" spans="1:15" ht="15.75" thickBot="1" x14ac:dyDescent="0.3">
      <c r="A74" s="24">
        <v>39827</v>
      </c>
      <c r="B74" s="47">
        <v>11.42</v>
      </c>
      <c r="C74" s="47">
        <v>11.42</v>
      </c>
      <c r="D74" s="47">
        <v>11.57</v>
      </c>
      <c r="E74" s="47">
        <v>11.75</v>
      </c>
      <c r="F74" s="47">
        <v>11.89</v>
      </c>
      <c r="G74" s="47">
        <v>12.25</v>
      </c>
      <c r="H74" s="47">
        <v>12.27</v>
      </c>
      <c r="I74" s="47">
        <v>12.06</v>
      </c>
      <c r="J74" s="47">
        <v>11.81</v>
      </c>
      <c r="K74" s="47">
        <v>11.55</v>
      </c>
      <c r="L74" s="47">
        <v>11.22</v>
      </c>
      <c r="M74" s="47">
        <v>10.92</v>
      </c>
      <c r="N74" s="47">
        <v>10.46</v>
      </c>
      <c r="O74">
        <v>10.46</v>
      </c>
    </row>
    <row r="75" spans="1:15" ht="15.75" thickBot="1" x14ac:dyDescent="0.3">
      <c r="A75" s="24">
        <v>39828</v>
      </c>
      <c r="B75" s="47">
        <v>10.69</v>
      </c>
      <c r="C75" s="47">
        <v>10.69</v>
      </c>
      <c r="D75" s="47">
        <v>10.79</v>
      </c>
      <c r="E75" s="47">
        <v>10.9</v>
      </c>
      <c r="F75" s="47">
        <v>10.99</v>
      </c>
      <c r="G75" s="47">
        <v>11.2</v>
      </c>
      <c r="H75" s="47">
        <v>11.21</v>
      </c>
      <c r="I75" s="47">
        <v>11.09</v>
      </c>
      <c r="J75" s="47">
        <v>10.96</v>
      </c>
      <c r="K75" s="47">
        <v>10.82</v>
      </c>
      <c r="L75" s="47">
        <v>10.65</v>
      </c>
      <c r="M75" s="47">
        <v>10.48</v>
      </c>
      <c r="N75" s="47">
        <v>10.18</v>
      </c>
      <c r="O75">
        <v>10.18</v>
      </c>
    </row>
    <row r="76" spans="1:15" ht="15.75" thickBot="1" x14ac:dyDescent="0.3">
      <c r="A76" s="24">
        <v>39829</v>
      </c>
      <c r="B76" s="47">
        <v>10.3</v>
      </c>
      <c r="C76" s="47">
        <v>10.3</v>
      </c>
      <c r="D76" s="47">
        <v>10.42</v>
      </c>
      <c r="E76" s="47">
        <v>10.56</v>
      </c>
      <c r="F76" s="47">
        <v>10.67</v>
      </c>
      <c r="G76" s="47">
        <v>10.92</v>
      </c>
      <c r="H76" s="47">
        <v>10.94</v>
      </c>
      <c r="I76" s="47">
        <v>10.82</v>
      </c>
      <c r="J76" s="47">
        <v>10.68</v>
      </c>
      <c r="K76" s="47">
        <v>10.55</v>
      </c>
      <c r="L76" s="47">
        <v>10.36</v>
      </c>
      <c r="M76" s="47">
        <v>10.199999999999999</v>
      </c>
      <c r="N76" s="47">
        <v>9.9499999999999993</v>
      </c>
      <c r="O76">
        <v>9.9499999999999993</v>
      </c>
    </row>
    <row r="77" spans="1:15" ht="15.75" thickBot="1" x14ac:dyDescent="0.3">
      <c r="A77" s="24">
        <v>39832</v>
      </c>
      <c r="B77" s="47">
        <v>10.78</v>
      </c>
      <c r="C77" s="47">
        <v>10.78</v>
      </c>
      <c r="D77" s="47">
        <v>10.98</v>
      </c>
      <c r="E77" s="47">
        <v>11.16</v>
      </c>
      <c r="F77" s="47">
        <v>11.29</v>
      </c>
      <c r="G77" s="47">
        <v>11.44</v>
      </c>
      <c r="H77" s="47">
        <v>11.31</v>
      </c>
      <c r="I77" s="47">
        <v>11.03</v>
      </c>
      <c r="J77" s="47">
        <v>10.85</v>
      </c>
      <c r="K77" s="47">
        <v>10.66</v>
      </c>
      <c r="L77" s="47">
        <v>10.45</v>
      </c>
      <c r="M77" s="47">
        <v>10.31</v>
      </c>
      <c r="N77" s="47">
        <v>10.15</v>
      </c>
      <c r="O77">
        <v>10.15</v>
      </c>
    </row>
    <row r="78" spans="1:15" ht="15.75" thickBot="1" x14ac:dyDescent="0.3">
      <c r="A78" s="24">
        <v>39833</v>
      </c>
      <c r="B78" s="47">
        <v>10.96</v>
      </c>
      <c r="C78" s="47">
        <v>10.96</v>
      </c>
      <c r="D78" s="47">
        <v>11.04</v>
      </c>
      <c r="E78" s="47">
        <v>11.14</v>
      </c>
      <c r="F78" s="47">
        <v>11.21</v>
      </c>
      <c r="G78" s="47">
        <v>11.36</v>
      </c>
      <c r="H78" s="47">
        <v>11.42</v>
      </c>
      <c r="I78" s="47">
        <v>11.5</v>
      </c>
      <c r="J78" s="47">
        <v>11.55</v>
      </c>
      <c r="K78" s="47">
        <v>11.56</v>
      </c>
      <c r="L78" s="47">
        <v>11.43</v>
      </c>
      <c r="M78" s="47">
        <v>11.24</v>
      </c>
      <c r="N78" s="47">
        <v>10.87</v>
      </c>
      <c r="O78">
        <v>10.87</v>
      </c>
    </row>
    <row r="79" spans="1:15" ht="15.75" thickBot="1" x14ac:dyDescent="0.3">
      <c r="A79" s="24">
        <v>39834</v>
      </c>
      <c r="B79" s="47">
        <v>11.67</v>
      </c>
      <c r="C79" s="47">
        <v>11.67</v>
      </c>
      <c r="D79" s="47">
        <v>11.79</v>
      </c>
      <c r="E79" s="47">
        <v>11.9</v>
      </c>
      <c r="F79" s="47">
        <v>11.98</v>
      </c>
      <c r="G79" s="47">
        <v>12.11</v>
      </c>
      <c r="H79" s="47">
        <v>12.12</v>
      </c>
      <c r="I79" s="47">
        <v>12.11</v>
      </c>
      <c r="J79" s="47">
        <v>12.07</v>
      </c>
      <c r="K79" s="47">
        <v>11.96</v>
      </c>
      <c r="L79" s="47">
        <v>11.69</v>
      </c>
      <c r="M79" s="47">
        <v>11.43</v>
      </c>
      <c r="N79" s="47">
        <v>11.09</v>
      </c>
      <c r="O79">
        <v>11.09</v>
      </c>
    </row>
    <row r="80" spans="1:15" ht="15.75" thickBot="1" x14ac:dyDescent="0.3">
      <c r="A80" s="24">
        <v>39835</v>
      </c>
      <c r="B80" s="47">
        <v>11.16</v>
      </c>
      <c r="C80" s="47">
        <v>11.16</v>
      </c>
      <c r="D80" s="47">
        <v>11.26</v>
      </c>
      <c r="E80" s="47">
        <v>11.35</v>
      </c>
      <c r="F80" s="47">
        <v>11.42</v>
      </c>
      <c r="G80" s="47">
        <v>11.54</v>
      </c>
      <c r="H80" s="47">
        <v>11.54</v>
      </c>
      <c r="I80" s="47">
        <v>11.54</v>
      </c>
      <c r="J80" s="47">
        <v>11.57</v>
      </c>
      <c r="K80" s="47">
        <v>11.58</v>
      </c>
      <c r="L80" s="47">
        <v>11.48</v>
      </c>
      <c r="M80" s="47">
        <v>11.33</v>
      </c>
      <c r="N80" s="47">
        <v>11.06</v>
      </c>
      <c r="O80">
        <v>11.06</v>
      </c>
    </row>
    <row r="81" spans="1:15" ht="15.75" thickBot="1" x14ac:dyDescent="0.3">
      <c r="A81" s="24">
        <v>39836</v>
      </c>
      <c r="B81" s="47">
        <v>11.06</v>
      </c>
      <c r="C81" s="47">
        <v>11.06</v>
      </c>
      <c r="D81" s="47">
        <v>11.14</v>
      </c>
      <c r="E81" s="47">
        <v>11.23</v>
      </c>
      <c r="F81" s="47">
        <v>11.3</v>
      </c>
      <c r="G81" s="47">
        <v>11.47</v>
      </c>
      <c r="H81" s="47">
        <v>11.55</v>
      </c>
      <c r="I81" s="47">
        <v>11.66</v>
      </c>
      <c r="J81" s="47">
        <v>11.75</v>
      </c>
      <c r="K81" s="47">
        <v>11.82</v>
      </c>
      <c r="L81" s="47">
        <v>11.77</v>
      </c>
      <c r="M81" s="47">
        <v>11.62</v>
      </c>
      <c r="N81" s="47">
        <v>11.31</v>
      </c>
      <c r="O81">
        <v>11.31</v>
      </c>
    </row>
    <row r="82" spans="1:15" ht="15.75" thickBot="1" x14ac:dyDescent="0.3">
      <c r="A82" s="24">
        <v>39839</v>
      </c>
      <c r="B82" s="47">
        <v>11.66</v>
      </c>
      <c r="C82" s="47">
        <v>11.66</v>
      </c>
      <c r="D82" s="47">
        <v>11.75</v>
      </c>
      <c r="E82" s="47">
        <v>11.85</v>
      </c>
      <c r="F82" s="47">
        <v>11.92</v>
      </c>
      <c r="G82" s="47">
        <v>12.06</v>
      </c>
      <c r="H82" s="47">
        <v>12.12</v>
      </c>
      <c r="I82" s="47">
        <v>12.34</v>
      </c>
      <c r="J82" s="47">
        <v>12.57</v>
      </c>
      <c r="K82" s="47">
        <v>12.75</v>
      </c>
      <c r="L82" s="47">
        <v>12.7</v>
      </c>
      <c r="M82" s="47">
        <v>12.49</v>
      </c>
      <c r="N82" s="47">
        <v>12.07</v>
      </c>
      <c r="O82">
        <v>12.07</v>
      </c>
    </row>
    <row r="83" spans="1:15" ht="15.75" thickBot="1" x14ac:dyDescent="0.3">
      <c r="A83" s="24">
        <v>39840</v>
      </c>
      <c r="B83" s="47">
        <v>10.89</v>
      </c>
      <c r="C83" s="47">
        <v>10.89</v>
      </c>
      <c r="D83" s="47">
        <v>11.01</v>
      </c>
      <c r="E83" s="47">
        <v>11.12</v>
      </c>
      <c r="F83" s="47">
        <v>11.21</v>
      </c>
      <c r="G83" s="47">
        <v>11.38</v>
      </c>
      <c r="H83" s="47">
        <v>11.43</v>
      </c>
      <c r="I83" s="47">
        <v>11.48</v>
      </c>
      <c r="J83" s="47">
        <v>11.51</v>
      </c>
      <c r="K83" s="47">
        <v>11.5</v>
      </c>
      <c r="L83" s="47">
        <v>11.44</v>
      </c>
      <c r="M83" s="47">
        <v>11.38</v>
      </c>
      <c r="N83" s="47">
        <v>11.31</v>
      </c>
      <c r="O83">
        <v>11.31</v>
      </c>
    </row>
    <row r="84" spans="1:15" ht="15.75" thickBot="1" x14ac:dyDescent="0.3">
      <c r="A84" s="24">
        <v>39841</v>
      </c>
      <c r="B84" s="47">
        <v>11.33</v>
      </c>
      <c r="C84" s="47">
        <v>11.33</v>
      </c>
      <c r="D84" s="47">
        <v>11.42</v>
      </c>
      <c r="E84" s="47">
        <v>11.53</v>
      </c>
      <c r="F84" s="47">
        <v>11.62</v>
      </c>
      <c r="G84" s="47">
        <v>11.89</v>
      </c>
      <c r="H84" s="47">
        <v>12.04</v>
      </c>
      <c r="I84" s="47">
        <v>12.22</v>
      </c>
      <c r="J84" s="47">
        <v>12.33</v>
      </c>
      <c r="K84" s="47">
        <v>12.41</v>
      </c>
      <c r="L84" s="47">
        <v>12.41</v>
      </c>
      <c r="M84" s="47">
        <v>12.32</v>
      </c>
      <c r="N84" s="47">
        <v>12.11</v>
      </c>
      <c r="O84">
        <v>12.11</v>
      </c>
    </row>
    <row r="85" spans="1:15" ht="15.75" thickBot="1" x14ac:dyDescent="0.3">
      <c r="A85" s="24">
        <v>39842</v>
      </c>
      <c r="B85" s="47">
        <v>11.31</v>
      </c>
      <c r="C85" s="47">
        <v>11.31</v>
      </c>
      <c r="D85" s="47">
        <v>11.35</v>
      </c>
      <c r="E85" s="47">
        <v>11.41</v>
      </c>
      <c r="F85" s="47">
        <v>11.46</v>
      </c>
      <c r="G85" s="47">
        <v>11.68</v>
      </c>
      <c r="H85" s="47">
        <v>11.9</v>
      </c>
      <c r="I85" s="47">
        <v>12.19</v>
      </c>
      <c r="J85" s="47">
        <v>12.33</v>
      </c>
      <c r="K85" s="47">
        <v>12.36</v>
      </c>
      <c r="L85" s="47">
        <v>12.29</v>
      </c>
      <c r="M85" s="47">
        <v>12.2</v>
      </c>
      <c r="N85" s="47">
        <v>12.07</v>
      </c>
      <c r="O85">
        <v>12.07</v>
      </c>
    </row>
    <row r="86" spans="1:15" ht="15.75" thickBot="1" x14ac:dyDescent="0.3">
      <c r="A86" s="24">
        <v>39843</v>
      </c>
      <c r="B86" s="47">
        <v>11.53</v>
      </c>
      <c r="C86" s="47">
        <v>11.53</v>
      </c>
      <c r="D86" s="47">
        <v>11.68</v>
      </c>
      <c r="E86" s="47">
        <v>11.81</v>
      </c>
      <c r="F86" s="47">
        <v>11.9</v>
      </c>
      <c r="G86" s="47">
        <v>12.05</v>
      </c>
      <c r="H86" s="47">
        <v>12.05</v>
      </c>
      <c r="I86" s="47">
        <v>12.03</v>
      </c>
      <c r="J86" s="47">
        <v>12</v>
      </c>
      <c r="K86" s="47">
        <v>11.94</v>
      </c>
      <c r="L86" s="47">
        <v>11.88</v>
      </c>
      <c r="M86" s="47">
        <v>11.85</v>
      </c>
      <c r="N86" s="47">
        <v>11.87</v>
      </c>
      <c r="O86">
        <v>11.87</v>
      </c>
    </row>
    <row r="87" spans="1:15" ht="15.75" thickBot="1" x14ac:dyDescent="0.3">
      <c r="A87" s="24">
        <v>39846</v>
      </c>
      <c r="B87" s="47">
        <v>11.45</v>
      </c>
      <c r="C87" s="47">
        <v>11.45</v>
      </c>
      <c r="D87" s="47">
        <v>11.69</v>
      </c>
      <c r="E87" s="47">
        <v>11.92</v>
      </c>
      <c r="F87" s="47">
        <v>12.08</v>
      </c>
      <c r="G87" s="47">
        <v>12.33</v>
      </c>
      <c r="H87" s="47">
        <v>12.27</v>
      </c>
      <c r="I87" s="47">
        <v>12.08</v>
      </c>
      <c r="J87" s="47">
        <v>11.95</v>
      </c>
      <c r="K87" s="47">
        <v>11.85</v>
      </c>
      <c r="L87" s="47">
        <v>11.8</v>
      </c>
      <c r="M87" s="47">
        <v>11.79</v>
      </c>
      <c r="N87" s="47">
        <v>11.84</v>
      </c>
      <c r="O87">
        <v>11.84</v>
      </c>
    </row>
    <row r="88" spans="1:15" ht="15.75" thickBot="1" x14ac:dyDescent="0.3">
      <c r="A88" s="24">
        <v>39847</v>
      </c>
      <c r="B88" s="47">
        <v>12.38</v>
      </c>
      <c r="C88" s="47">
        <v>12.38</v>
      </c>
      <c r="D88" s="47">
        <v>12.65</v>
      </c>
      <c r="E88" s="47">
        <v>12.94</v>
      </c>
      <c r="F88" s="47">
        <v>13.21</v>
      </c>
      <c r="G88" s="47">
        <v>13.96</v>
      </c>
      <c r="H88" s="47">
        <v>14.14</v>
      </c>
      <c r="I88" s="47">
        <v>13.92</v>
      </c>
      <c r="J88" s="47">
        <v>13.57</v>
      </c>
      <c r="K88" s="47">
        <v>13.25</v>
      </c>
      <c r="L88" s="47">
        <v>13.02</v>
      </c>
      <c r="M88" s="47">
        <v>12.92</v>
      </c>
      <c r="N88" s="47">
        <v>12.87</v>
      </c>
      <c r="O88">
        <v>12.87</v>
      </c>
    </row>
    <row r="89" spans="1:15" ht="15.75" thickBot="1" x14ac:dyDescent="0.3">
      <c r="A89" s="24">
        <v>39848</v>
      </c>
      <c r="B89" s="47">
        <v>13.1</v>
      </c>
      <c r="C89" s="47">
        <v>13.1</v>
      </c>
      <c r="D89" s="47">
        <v>13.33</v>
      </c>
      <c r="E89" s="47">
        <v>13.59</v>
      </c>
      <c r="F89" s="47">
        <v>13.81</v>
      </c>
      <c r="G89" s="47">
        <v>14.44</v>
      </c>
      <c r="H89" s="47">
        <v>14.57</v>
      </c>
      <c r="I89" s="47">
        <v>14.3</v>
      </c>
      <c r="J89" s="47">
        <v>13.92</v>
      </c>
      <c r="K89" s="47">
        <v>13.56</v>
      </c>
      <c r="L89" s="47">
        <v>13.27</v>
      </c>
      <c r="M89" s="47">
        <v>13.18</v>
      </c>
      <c r="N89" s="47">
        <v>13.22</v>
      </c>
      <c r="O89">
        <v>13.22</v>
      </c>
    </row>
    <row r="90" spans="1:15" ht="15.75" thickBot="1" x14ac:dyDescent="0.3">
      <c r="A90" s="24">
        <v>39849</v>
      </c>
      <c r="B90" s="47">
        <v>12.15</v>
      </c>
      <c r="C90" s="47">
        <v>12.15</v>
      </c>
      <c r="D90" s="47">
        <v>12.39</v>
      </c>
      <c r="E90" s="47">
        <v>12.66</v>
      </c>
      <c r="F90" s="47">
        <v>12.91</v>
      </c>
      <c r="G90" s="47">
        <v>13.66</v>
      </c>
      <c r="H90" s="47">
        <v>13.9</v>
      </c>
      <c r="I90" s="47">
        <v>13.79</v>
      </c>
      <c r="J90" s="47">
        <v>13.52</v>
      </c>
      <c r="K90" s="47">
        <v>13.25</v>
      </c>
      <c r="L90" s="47">
        <v>13.06</v>
      </c>
      <c r="M90" s="47">
        <v>12.99</v>
      </c>
      <c r="N90" s="47">
        <v>12.99</v>
      </c>
      <c r="O90">
        <v>12.99</v>
      </c>
    </row>
    <row r="91" spans="1:15" ht="15.75" thickBot="1" x14ac:dyDescent="0.3">
      <c r="A91" s="24">
        <v>39850</v>
      </c>
      <c r="B91" s="47">
        <v>12.54</v>
      </c>
      <c r="C91" s="47">
        <v>12.54</v>
      </c>
      <c r="D91" s="47">
        <v>12.8</v>
      </c>
      <c r="E91" s="47">
        <v>13.1</v>
      </c>
      <c r="F91" s="47">
        <v>13.38</v>
      </c>
      <c r="G91" s="47">
        <v>14.2</v>
      </c>
      <c r="H91" s="47">
        <v>14.44</v>
      </c>
      <c r="I91" s="47">
        <v>14.28</v>
      </c>
      <c r="J91" s="47">
        <v>13.96</v>
      </c>
      <c r="K91" s="47">
        <v>13.66</v>
      </c>
      <c r="L91" s="47">
        <v>13.45</v>
      </c>
      <c r="M91" s="47">
        <v>13.37</v>
      </c>
      <c r="N91" s="47">
        <v>13.34</v>
      </c>
      <c r="O91">
        <v>13.34</v>
      </c>
    </row>
    <row r="92" spans="1:15" ht="15.75" thickBot="1" x14ac:dyDescent="0.3">
      <c r="A92" s="24">
        <v>39853</v>
      </c>
      <c r="B92" s="47">
        <v>11.4</v>
      </c>
      <c r="C92" s="47">
        <v>11.4</v>
      </c>
      <c r="D92" s="47">
        <v>11.63</v>
      </c>
      <c r="E92" s="47">
        <v>11.87</v>
      </c>
      <c r="F92" s="47">
        <v>12.06</v>
      </c>
      <c r="G92" s="47">
        <v>12.46</v>
      </c>
      <c r="H92" s="47">
        <v>12.48</v>
      </c>
      <c r="I92" s="47">
        <v>12.35</v>
      </c>
      <c r="J92" s="47">
        <v>12.24</v>
      </c>
      <c r="K92" s="47">
        <v>12.17</v>
      </c>
      <c r="L92" s="47">
        <v>12.17</v>
      </c>
      <c r="M92" s="47">
        <v>12.22</v>
      </c>
      <c r="N92" s="47">
        <v>12.34</v>
      </c>
      <c r="O92">
        <v>12.34</v>
      </c>
    </row>
    <row r="93" spans="1:15" ht="15.75" thickBot="1" x14ac:dyDescent="0.3">
      <c r="A93" s="24">
        <v>39854</v>
      </c>
      <c r="B93" s="47">
        <v>11.7</v>
      </c>
      <c r="C93" s="47">
        <v>11.7</v>
      </c>
      <c r="D93" s="47">
        <v>11.97</v>
      </c>
      <c r="E93" s="47">
        <v>12.26</v>
      </c>
      <c r="F93" s="47">
        <v>12.51</v>
      </c>
      <c r="G93" s="47">
        <v>13.12</v>
      </c>
      <c r="H93" s="47">
        <v>13.25</v>
      </c>
      <c r="I93" s="47">
        <v>13.09</v>
      </c>
      <c r="J93" s="47">
        <v>12.87</v>
      </c>
      <c r="K93" s="47">
        <v>12.7</v>
      </c>
      <c r="L93" s="47">
        <v>12.6</v>
      </c>
      <c r="M93" s="47">
        <v>12.6</v>
      </c>
      <c r="N93" s="47">
        <v>12.67</v>
      </c>
      <c r="O93">
        <v>12.67</v>
      </c>
    </row>
    <row r="94" spans="1:15" ht="15.75" thickBot="1" x14ac:dyDescent="0.3">
      <c r="A94" s="24">
        <v>39855</v>
      </c>
      <c r="B94" s="47">
        <v>12.24</v>
      </c>
      <c r="C94" s="47">
        <v>12.24</v>
      </c>
      <c r="D94" s="47">
        <v>12.47</v>
      </c>
      <c r="E94" s="47">
        <v>12.75</v>
      </c>
      <c r="F94" s="47">
        <v>12.99</v>
      </c>
      <c r="G94" s="47">
        <v>13.68</v>
      </c>
      <c r="H94" s="47">
        <v>13.89</v>
      </c>
      <c r="I94" s="47">
        <v>13.76</v>
      </c>
      <c r="J94" s="47">
        <v>13.52</v>
      </c>
      <c r="K94" s="47">
        <v>13.3</v>
      </c>
      <c r="L94" s="47">
        <v>13.17</v>
      </c>
      <c r="M94" s="47">
        <v>13.15</v>
      </c>
      <c r="N94" s="47">
        <v>13.19</v>
      </c>
      <c r="O94">
        <v>13.19</v>
      </c>
    </row>
    <row r="95" spans="1:15" ht="15.75" thickBot="1" x14ac:dyDescent="0.3">
      <c r="A95" s="24">
        <v>39856</v>
      </c>
      <c r="B95" s="47">
        <v>12.76</v>
      </c>
      <c r="C95" s="47">
        <v>12.76</v>
      </c>
      <c r="D95" s="47">
        <v>12.89</v>
      </c>
      <c r="E95" s="47">
        <v>13.02</v>
      </c>
      <c r="F95" s="47">
        <v>13.12</v>
      </c>
      <c r="G95" s="47">
        <v>13.36</v>
      </c>
      <c r="H95" s="47">
        <v>13.4</v>
      </c>
      <c r="I95" s="47">
        <v>13.31</v>
      </c>
      <c r="J95" s="47">
        <v>13.22</v>
      </c>
      <c r="K95" s="47">
        <v>13.16</v>
      </c>
      <c r="L95" s="47">
        <v>13.16</v>
      </c>
      <c r="M95" s="47">
        <v>13.19</v>
      </c>
      <c r="N95" s="47">
        <v>13.28</v>
      </c>
      <c r="O95">
        <v>13.28</v>
      </c>
    </row>
    <row r="96" spans="1:15" ht="15.75" thickBot="1" x14ac:dyDescent="0.3">
      <c r="A96" s="24">
        <v>39857</v>
      </c>
      <c r="B96" s="47">
        <v>13.06</v>
      </c>
      <c r="C96" s="47">
        <v>13.06</v>
      </c>
      <c r="D96" s="47">
        <v>13.08</v>
      </c>
      <c r="E96" s="47">
        <v>13.13</v>
      </c>
      <c r="F96" s="47">
        <v>13.2</v>
      </c>
      <c r="G96" s="47">
        <v>13.51</v>
      </c>
      <c r="H96" s="47">
        <v>13.73</v>
      </c>
      <c r="I96" s="47">
        <v>13.82</v>
      </c>
      <c r="J96" s="47">
        <v>13.73</v>
      </c>
      <c r="K96" s="47">
        <v>13.63</v>
      </c>
      <c r="L96" s="47">
        <v>13.58</v>
      </c>
      <c r="M96" s="47">
        <v>13.58</v>
      </c>
      <c r="N96" s="47">
        <v>13.62</v>
      </c>
      <c r="O96">
        <v>13.62</v>
      </c>
    </row>
    <row r="97" spans="1:15" ht="15.75" thickBot="1" x14ac:dyDescent="0.3">
      <c r="A97" s="24">
        <v>39860</v>
      </c>
      <c r="B97" s="47">
        <v>12.11</v>
      </c>
      <c r="C97" s="47">
        <v>12.11</v>
      </c>
      <c r="D97" s="47">
        <v>12.1</v>
      </c>
      <c r="E97" s="47">
        <v>12.11</v>
      </c>
      <c r="F97" s="47">
        <v>12.15</v>
      </c>
      <c r="G97" s="47">
        <v>12.43</v>
      </c>
      <c r="H97" s="47">
        <v>12.73</v>
      </c>
      <c r="I97" s="47">
        <v>12.94</v>
      </c>
      <c r="J97" s="47">
        <v>12.91</v>
      </c>
      <c r="K97" s="47">
        <v>12.82</v>
      </c>
      <c r="L97" s="47">
        <v>12.78</v>
      </c>
      <c r="M97" s="47">
        <v>12.83</v>
      </c>
      <c r="N97" s="47">
        <v>12.99</v>
      </c>
      <c r="O97">
        <v>12.99</v>
      </c>
    </row>
    <row r="98" spans="1:15" ht="15.75" thickBot="1" x14ac:dyDescent="0.3">
      <c r="A98" s="24">
        <v>39861</v>
      </c>
      <c r="B98" s="47">
        <v>11.74</v>
      </c>
      <c r="C98" s="47">
        <v>11.74</v>
      </c>
      <c r="D98" s="47">
        <v>11.91</v>
      </c>
      <c r="E98" s="47">
        <v>12.08</v>
      </c>
      <c r="F98" s="47">
        <v>12.22</v>
      </c>
      <c r="G98" s="47">
        <v>12.5</v>
      </c>
      <c r="H98" s="47">
        <v>12.55</v>
      </c>
      <c r="I98" s="47">
        <v>12.52</v>
      </c>
      <c r="J98" s="47">
        <v>12.5</v>
      </c>
      <c r="K98" s="47">
        <v>12.5</v>
      </c>
      <c r="L98" s="47">
        <v>12.57</v>
      </c>
      <c r="M98" s="47">
        <v>12.65</v>
      </c>
      <c r="N98" s="47">
        <v>12.8</v>
      </c>
      <c r="O98">
        <v>12.8</v>
      </c>
    </row>
    <row r="99" spans="1:15" ht="15.75" thickBot="1" x14ac:dyDescent="0.3">
      <c r="A99" s="24">
        <v>39862</v>
      </c>
      <c r="B99" s="47">
        <v>12.21</v>
      </c>
      <c r="C99" s="47">
        <v>12.21</v>
      </c>
      <c r="D99" s="47">
        <v>12.43</v>
      </c>
      <c r="E99" s="47">
        <v>12.63</v>
      </c>
      <c r="F99" s="47">
        <v>12.76</v>
      </c>
      <c r="G99" s="47">
        <v>12.94</v>
      </c>
      <c r="H99" s="47">
        <v>12.87</v>
      </c>
      <c r="I99" s="47">
        <v>12.73</v>
      </c>
      <c r="J99" s="47">
        <v>12.68</v>
      </c>
      <c r="K99" s="47">
        <v>12.68</v>
      </c>
      <c r="L99" s="47">
        <v>12.75</v>
      </c>
      <c r="M99" s="47">
        <v>12.83</v>
      </c>
      <c r="N99" s="47">
        <v>12.97</v>
      </c>
      <c r="O99">
        <v>12.97</v>
      </c>
    </row>
    <row r="100" spans="1:15" ht="15.75" thickBot="1" x14ac:dyDescent="0.3">
      <c r="A100" s="24">
        <v>39863</v>
      </c>
      <c r="B100" s="47">
        <v>11.71</v>
      </c>
      <c r="C100" s="47">
        <v>11.71</v>
      </c>
      <c r="D100" s="47">
        <v>11.88</v>
      </c>
      <c r="E100" s="47">
        <v>12.04</v>
      </c>
      <c r="F100" s="47">
        <v>12.14</v>
      </c>
      <c r="G100" s="47">
        <v>12.27</v>
      </c>
      <c r="H100" s="47">
        <v>12.25</v>
      </c>
      <c r="I100" s="47">
        <v>12.22</v>
      </c>
      <c r="J100" s="47">
        <v>12.23</v>
      </c>
      <c r="K100" s="47">
        <v>12.3</v>
      </c>
      <c r="L100" s="47">
        <v>12.41</v>
      </c>
      <c r="M100" s="47">
        <v>12.52</v>
      </c>
      <c r="N100" s="47">
        <v>12.71</v>
      </c>
      <c r="O100">
        <v>12.71</v>
      </c>
    </row>
    <row r="101" spans="1:15" ht="15.75" thickBot="1" x14ac:dyDescent="0.3">
      <c r="A101" s="24">
        <v>39864</v>
      </c>
      <c r="B101" s="47">
        <v>12.19</v>
      </c>
      <c r="C101" s="47">
        <v>12.19</v>
      </c>
      <c r="D101" s="47">
        <v>12.38</v>
      </c>
      <c r="E101" s="47">
        <v>12.54</v>
      </c>
      <c r="F101" s="47">
        <v>12.63</v>
      </c>
      <c r="G101" s="47">
        <v>12.69</v>
      </c>
      <c r="H101" s="47">
        <v>12.62</v>
      </c>
      <c r="I101" s="47">
        <v>12.53</v>
      </c>
      <c r="J101" s="47">
        <v>12.52</v>
      </c>
      <c r="K101" s="47">
        <v>12.56</v>
      </c>
      <c r="L101" s="47">
        <v>12.65</v>
      </c>
      <c r="M101" s="47">
        <v>12.74</v>
      </c>
      <c r="N101" s="47">
        <v>12.9</v>
      </c>
      <c r="O101">
        <v>12.9</v>
      </c>
    </row>
    <row r="102" spans="1:15" ht="15.75" thickBot="1" x14ac:dyDescent="0.3">
      <c r="A102" s="24">
        <v>39868</v>
      </c>
      <c r="B102" s="47">
        <v>11.89</v>
      </c>
      <c r="C102" s="47">
        <v>11.89</v>
      </c>
      <c r="D102" s="47">
        <v>12.08</v>
      </c>
      <c r="E102" s="47">
        <v>12.28</v>
      </c>
      <c r="F102" s="47">
        <v>12.45</v>
      </c>
      <c r="G102" s="47">
        <v>12.89</v>
      </c>
      <c r="H102" s="47">
        <v>13</v>
      </c>
      <c r="I102" s="47">
        <v>12.96</v>
      </c>
      <c r="J102" s="47">
        <v>12.85</v>
      </c>
      <c r="K102" s="47">
        <v>12.76</v>
      </c>
      <c r="L102" s="47">
        <v>12.75</v>
      </c>
      <c r="M102" s="47">
        <v>12.81</v>
      </c>
      <c r="N102" s="47">
        <v>12.98</v>
      </c>
      <c r="O102">
        <v>12.98</v>
      </c>
    </row>
    <row r="103" spans="1:15" ht="15.75" thickBot="1" x14ac:dyDescent="0.3">
      <c r="A103" s="24">
        <v>39869</v>
      </c>
      <c r="B103" s="47">
        <v>11.32</v>
      </c>
      <c r="C103" s="47">
        <v>11.32</v>
      </c>
      <c r="D103" s="47">
        <v>11.49</v>
      </c>
      <c r="E103" s="47">
        <v>11.67</v>
      </c>
      <c r="F103" s="47">
        <v>11.83</v>
      </c>
      <c r="G103" s="47">
        <v>12.28</v>
      </c>
      <c r="H103" s="47">
        <v>12.47</v>
      </c>
      <c r="I103" s="47">
        <v>12.54</v>
      </c>
      <c r="J103" s="47">
        <v>12.49</v>
      </c>
      <c r="K103" s="47">
        <v>12.38</v>
      </c>
      <c r="L103" s="47">
        <v>12.33</v>
      </c>
      <c r="M103" s="47">
        <v>12.39</v>
      </c>
      <c r="N103" s="47">
        <v>12.61</v>
      </c>
      <c r="O103">
        <v>12.61</v>
      </c>
    </row>
    <row r="104" spans="1:15" ht="15.75" thickBot="1" x14ac:dyDescent="0.3">
      <c r="A104" s="24">
        <v>39870</v>
      </c>
      <c r="B104" s="47">
        <v>11.52</v>
      </c>
      <c r="C104" s="47">
        <v>11.52</v>
      </c>
      <c r="D104" s="47">
        <v>11.73</v>
      </c>
      <c r="E104" s="47">
        <v>11.97</v>
      </c>
      <c r="F104" s="47">
        <v>12.19</v>
      </c>
      <c r="G104" s="47">
        <v>12.78</v>
      </c>
      <c r="H104" s="47">
        <v>12.94</v>
      </c>
      <c r="I104" s="47">
        <v>12.8</v>
      </c>
      <c r="J104" s="47">
        <v>12.58</v>
      </c>
      <c r="K104" s="47">
        <v>12.41</v>
      </c>
      <c r="L104" s="47">
        <v>12.39</v>
      </c>
      <c r="M104" s="47">
        <v>12.49</v>
      </c>
      <c r="N104" s="47">
        <v>12.74</v>
      </c>
      <c r="O104">
        <v>12.74</v>
      </c>
    </row>
    <row r="105" spans="1:15" ht="15.75" thickBot="1" x14ac:dyDescent="0.3">
      <c r="A105" s="24">
        <v>39871</v>
      </c>
      <c r="B105" s="47">
        <v>11.69</v>
      </c>
      <c r="C105" s="47">
        <v>11.69</v>
      </c>
      <c r="D105" s="47">
        <v>11.86</v>
      </c>
      <c r="E105" s="47">
        <v>12.05</v>
      </c>
      <c r="F105" s="47">
        <v>12.2</v>
      </c>
      <c r="G105" s="47">
        <v>12.59</v>
      </c>
      <c r="H105" s="47">
        <v>12.69</v>
      </c>
      <c r="I105" s="47">
        <v>12.65</v>
      </c>
      <c r="J105" s="47">
        <v>12.58</v>
      </c>
      <c r="K105" s="47">
        <v>12.55</v>
      </c>
      <c r="L105" s="47">
        <v>12.61</v>
      </c>
      <c r="M105" s="47">
        <v>12.72</v>
      </c>
      <c r="N105" s="47">
        <v>12.92</v>
      </c>
      <c r="O105">
        <v>12.92</v>
      </c>
    </row>
    <row r="106" spans="1:15" ht="15.75" thickBot="1" x14ac:dyDescent="0.3">
      <c r="A106" s="24">
        <v>39874</v>
      </c>
      <c r="B106" s="47">
        <v>11.55</v>
      </c>
      <c r="C106" s="47">
        <v>11.55</v>
      </c>
      <c r="D106" s="47">
        <v>11.82</v>
      </c>
      <c r="E106" s="47">
        <v>12.11</v>
      </c>
      <c r="F106" s="47">
        <v>12.34</v>
      </c>
      <c r="G106" s="47">
        <v>12.9</v>
      </c>
      <c r="H106" s="47">
        <v>13</v>
      </c>
      <c r="I106" s="47">
        <v>12.9</v>
      </c>
      <c r="J106" s="47">
        <v>12.78</v>
      </c>
      <c r="K106" s="47">
        <v>12.72</v>
      </c>
      <c r="L106" s="47">
        <v>12.77</v>
      </c>
      <c r="M106" s="47">
        <v>12.86</v>
      </c>
      <c r="N106" s="47">
        <v>13.03</v>
      </c>
      <c r="O106">
        <v>13.03</v>
      </c>
    </row>
    <row r="107" spans="1:15" ht="15.75" thickBot="1" x14ac:dyDescent="0.3">
      <c r="A107" s="24">
        <v>39875</v>
      </c>
      <c r="B107" s="47">
        <v>11.45</v>
      </c>
      <c r="C107" s="47">
        <v>11.45</v>
      </c>
      <c r="D107" s="47">
        <v>11.71</v>
      </c>
      <c r="E107" s="47">
        <v>12.01</v>
      </c>
      <c r="F107" s="47">
        <v>12.25</v>
      </c>
      <c r="G107" s="47">
        <v>12.9</v>
      </c>
      <c r="H107" s="47">
        <v>13.07</v>
      </c>
      <c r="I107" s="47">
        <v>13</v>
      </c>
      <c r="J107" s="47">
        <v>12.88</v>
      </c>
      <c r="K107" s="47">
        <v>12.82</v>
      </c>
      <c r="L107" s="47">
        <v>12.86</v>
      </c>
      <c r="M107" s="47">
        <v>12.95</v>
      </c>
      <c r="N107" s="47">
        <v>13.13</v>
      </c>
      <c r="O107">
        <v>13.13</v>
      </c>
    </row>
    <row r="108" spans="1:15" ht="15.75" thickBot="1" x14ac:dyDescent="0.3">
      <c r="A108" s="24">
        <v>39876</v>
      </c>
      <c r="B108" s="47">
        <v>11.83</v>
      </c>
      <c r="C108" s="47">
        <v>11.83</v>
      </c>
      <c r="D108" s="47">
        <v>12.1</v>
      </c>
      <c r="E108" s="47">
        <v>12.36</v>
      </c>
      <c r="F108" s="47">
        <v>12.56</v>
      </c>
      <c r="G108" s="47">
        <v>12.97</v>
      </c>
      <c r="H108" s="47">
        <v>13.01</v>
      </c>
      <c r="I108" s="47">
        <v>12.91</v>
      </c>
      <c r="J108" s="47">
        <v>12.83</v>
      </c>
      <c r="K108" s="47">
        <v>12.84</v>
      </c>
      <c r="L108" s="47">
        <v>12.94</v>
      </c>
      <c r="M108" s="47">
        <v>13.05</v>
      </c>
      <c r="N108" s="47">
        <v>13.25</v>
      </c>
      <c r="O108">
        <v>13.25</v>
      </c>
    </row>
    <row r="109" spans="1:15" ht="15.75" thickBot="1" x14ac:dyDescent="0.3">
      <c r="A109" s="24">
        <v>39877</v>
      </c>
      <c r="B109" s="47">
        <v>11.64</v>
      </c>
      <c r="C109" s="47">
        <v>11.64</v>
      </c>
      <c r="D109" s="47">
        <v>11.88</v>
      </c>
      <c r="E109" s="47">
        <v>12.14</v>
      </c>
      <c r="F109" s="47">
        <v>12.36</v>
      </c>
      <c r="G109" s="47">
        <v>12.94</v>
      </c>
      <c r="H109" s="47">
        <v>13.11</v>
      </c>
      <c r="I109" s="47">
        <v>13.09</v>
      </c>
      <c r="J109" s="47">
        <v>13</v>
      </c>
      <c r="K109" s="47">
        <v>12.97</v>
      </c>
      <c r="L109" s="47">
        <v>13.05</v>
      </c>
      <c r="M109" s="47">
        <v>13.16</v>
      </c>
      <c r="N109" s="47">
        <v>13.35</v>
      </c>
      <c r="O109">
        <v>13.35</v>
      </c>
    </row>
    <row r="110" spans="1:15" ht="15.75" thickBot="1" x14ac:dyDescent="0.3">
      <c r="A110" s="24">
        <v>39878</v>
      </c>
      <c r="B110" s="47">
        <v>11.51</v>
      </c>
      <c r="C110" s="47">
        <v>11.51</v>
      </c>
      <c r="D110" s="47">
        <v>11.76</v>
      </c>
      <c r="E110" s="47">
        <v>12.02</v>
      </c>
      <c r="F110" s="47">
        <v>12.24</v>
      </c>
      <c r="G110" s="47">
        <v>12.78</v>
      </c>
      <c r="H110" s="47">
        <v>12.92</v>
      </c>
      <c r="I110" s="47">
        <v>12.9</v>
      </c>
      <c r="J110" s="47">
        <v>12.84</v>
      </c>
      <c r="K110" s="47">
        <v>12.85</v>
      </c>
      <c r="L110" s="47">
        <v>12.98</v>
      </c>
      <c r="M110" s="47">
        <v>13.11</v>
      </c>
      <c r="N110" s="47">
        <v>13.34</v>
      </c>
      <c r="O110">
        <v>13.34</v>
      </c>
    </row>
    <row r="111" spans="1:15" ht="15.75" thickBot="1" x14ac:dyDescent="0.3">
      <c r="A111" s="24">
        <v>39882</v>
      </c>
      <c r="B111" s="47">
        <v>11.4</v>
      </c>
      <c r="C111" s="47">
        <v>11.4</v>
      </c>
      <c r="D111" s="47">
        <v>11.67</v>
      </c>
      <c r="E111" s="47">
        <v>11.92</v>
      </c>
      <c r="F111" s="47">
        <v>12.11</v>
      </c>
      <c r="G111" s="47">
        <v>12.42</v>
      </c>
      <c r="H111" s="47">
        <v>12.41</v>
      </c>
      <c r="I111" s="47">
        <v>12.35</v>
      </c>
      <c r="J111" s="47">
        <v>12.37</v>
      </c>
      <c r="K111" s="47">
        <v>12.48</v>
      </c>
      <c r="L111" s="47">
        <v>12.68</v>
      </c>
      <c r="M111" s="47">
        <v>12.86</v>
      </c>
      <c r="N111" s="47">
        <v>13.14</v>
      </c>
      <c r="O111">
        <v>13.14</v>
      </c>
    </row>
    <row r="112" spans="1:15" ht="15.75" thickBot="1" x14ac:dyDescent="0.3">
      <c r="A112" s="24">
        <v>39883</v>
      </c>
      <c r="B112" s="47">
        <v>11.42</v>
      </c>
      <c r="C112" s="47">
        <v>11.42</v>
      </c>
      <c r="D112" s="47">
        <v>11.7</v>
      </c>
      <c r="E112" s="47">
        <v>11.96</v>
      </c>
      <c r="F112" s="47">
        <v>12.14</v>
      </c>
      <c r="G112" s="47">
        <v>12.45</v>
      </c>
      <c r="H112" s="47">
        <v>12.42</v>
      </c>
      <c r="I112" s="47">
        <v>12.34</v>
      </c>
      <c r="J112" s="47">
        <v>12.35</v>
      </c>
      <c r="K112" s="47">
        <v>12.46</v>
      </c>
      <c r="L112" s="47">
        <v>12.67</v>
      </c>
      <c r="M112" s="47">
        <v>12.86</v>
      </c>
      <c r="N112" s="47">
        <v>13.14</v>
      </c>
      <c r="O112">
        <v>13.14</v>
      </c>
    </row>
    <row r="113" spans="1:15" ht="15.75" thickBot="1" x14ac:dyDescent="0.3">
      <c r="A113" s="24">
        <v>39884</v>
      </c>
      <c r="B113" s="47">
        <v>11</v>
      </c>
      <c r="C113" s="47">
        <v>11</v>
      </c>
      <c r="D113" s="47">
        <v>11.26</v>
      </c>
      <c r="E113" s="47">
        <v>11.53</v>
      </c>
      <c r="F113" s="47">
        <v>11.74</v>
      </c>
      <c r="G113" s="47">
        <v>12.26</v>
      </c>
      <c r="H113" s="47">
        <v>12.35</v>
      </c>
      <c r="I113" s="47">
        <v>12.33</v>
      </c>
      <c r="J113" s="47">
        <v>12.32</v>
      </c>
      <c r="K113" s="47">
        <v>12.4</v>
      </c>
      <c r="L113" s="47">
        <v>12.6</v>
      </c>
      <c r="M113" s="47">
        <v>12.79</v>
      </c>
      <c r="N113" s="47">
        <v>13.08</v>
      </c>
      <c r="O113">
        <v>13.08</v>
      </c>
    </row>
    <row r="114" spans="1:15" ht="15.75" thickBot="1" x14ac:dyDescent="0.3">
      <c r="A114" s="24">
        <v>39885</v>
      </c>
      <c r="B114" s="47">
        <v>10.98</v>
      </c>
      <c r="C114" s="47">
        <v>10.98</v>
      </c>
      <c r="D114" s="47">
        <v>11.21</v>
      </c>
      <c r="E114" s="47">
        <v>11.44</v>
      </c>
      <c r="F114" s="47">
        <v>11.63</v>
      </c>
      <c r="G114" s="47">
        <v>12.13</v>
      </c>
      <c r="H114" s="47">
        <v>12.31</v>
      </c>
      <c r="I114" s="47">
        <v>12.5</v>
      </c>
      <c r="J114" s="47">
        <v>12.64</v>
      </c>
      <c r="K114" s="47">
        <v>12.82</v>
      </c>
      <c r="L114" s="47">
        <v>13.02</v>
      </c>
      <c r="M114" s="47">
        <v>13.15</v>
      </c>
      <c r="N114" s="47">
        <v>13.34</v>
      </c>
      <c r="O114">
        <v>13.34</v>
      </c>
    </row>
    <row r="115" spans="1:15" ht="15.75" thickBot="1" x14ac:dyDescent="0.3">
      <c r="A115" s="24">
        <v>39888</v>
      </c>
      <c r="B115" s="47">
        <v>10.93</v>
      </c>
      <c r="C115" s="47">
        <v>10.93</v>
      </c>
      <c r="D115" s="47">
        <v>11.15</v>
      </c>
      <c r="E115" s="47">
        <v>11.38</v>
      </c>
      <c r="F115" s="47">
        <v>11.57</v>
      </c>
      <c r="G115" s="47">
        <v>12.01</v>
      </c>
      <c r="H115" s="47">
        <v>12.12</v>
      </c>
      <c r="I115" s="47">
        <v>12.18</v>
      </c>
      <c r="J115" s="47">
        <v>12.23</v>
      </c>
      <c r="K115" s="47">
        <v>12.38</v>
      </c>
      <c r="L115" s="47">
        <v>12.64</v>
      </c>
      <c r="M115" s="47">
        <v>12.86</v>
      </c>
      <c r="N115" s="47">
        <v>13.17</v>
      </c>
      <c r="O115">
        <v>13.17</v>
      </c>
    </row>
    <row r="116" spans="1:15" ht="15.75" thickBot="1" x14ac:dyDescent="0.3">
      <c r="A116" s="24">
        <v>39889</v>
      </c>
      <c r="B116" s="47">
        <v>10.62</v>
      </c>
      <c r="C116" s="47">
        <v>10.62</v>
      </c>
      <c r="D116" s="47">
        <v>10.87</v>
      </c>
      <c r="E116" s="47">
        <v>11.12</v>
      </c>
      <c r="F116" s="47">
        <v>11.34</v>
      </c>
      <c r="G116" s="47">
        <v>11.89</v>
      </c>
      <c r="H116" s="47">
        <v>12.06</v>
      </c>
      <c r="I116" s="47">
        <v>12.13</v>
      </c>
      <c r="J116" s="47">
        <v>12.15</v>
      </c>
      <c r="K116" s="47">
        <v>12.28</v>
      </c>
      <c r="L116" s="47">
        <v>12.53</v>
      </c>
      <c r="M116" s="47">
        <v>12.75</v>
      </c>
      <c r="N116" s="47">
        <v>13.08</v>
      </c>
      <c r="O116">
        <v>13.08</v>
      </c>
    </row>
    <row r="117" spans="1:15" ht="15.75" thickBot="1" x14ac:dyDescent="0.3">
      <c r="A117" s="24">
        <v>39890</v>
      </c>
      <c r="B117" s="47">
        <v>10.47</v>
      </c>
      <c r="C117" s="47">
        <v>10.47</v>
      </c>
      <c r="D117" s="47">
        <v>10.71</v>
      </c>
      <c r="E117" s="47">
        <v>10.98</v>
      </c>
      <c r="F117" s="47">
        <v>11.2</v>
      </c>
      <c r="G117" s="47">
        <v>11.78</v>
      </c>
      <c r="H117" s="47">
        <v>11.97</v>
      </c>
      <c r="I117" s="47">
        <v>12.06</v>
      </c>
      <c r="J117" s="47">
        <v>12.1</v>
      </c>
      <c r="K117" s="47">
        <v>12.23</v>
      </c>
      <c r="L117" s="47">
        <v>12.51</v>
      </c>
      <c r="M117" s="47">
        <v>12.75</v>
      </c>
      <c r="N117" s="47">
        <v>13.09</v>
      </c>
      <c r="O117">
        <v>13.09</v>
      </c>
    </row>
    <row r="118" spans="1:15" ht="15.75" thickBot="1" x14ac:dyDescent="0.3">
      <c r="A118" s="24">
        <v>39891</v>
      </c>
      <c r="B118" s="47">
        <v>10.31</v>
      </c>
      <c r="C118" s="47">
        <v>10.31</v>
      </c>
      <c r="D118" s="47">
        <v>10.6</v>
      </c>
      <c r="E118" s="47">
        <v>10.91</v>
      </c>
      <c r="F118" s="47">
        <v>11.17</v>
      </c>
      <c r="G118" s="47">
        <v>11.88</v>
      </c>
      <c r="H118" s="47">
        <v>12.09</v>
      </c>
      <c r="I118" s="47">
        <v>12.16</v>
      </c>
      <c r="J118" s="47">
        <v>12.17</v>
      </c>
      <c r="K118" s="47">
        <v>12.3</v>
      </c>
      <c r="L118" s="47">
        <v>12.57</v>
      </c>
      <c r="M118" s="47">
        <v>12.81</v>
      </c>
      <c r="N118" s="47">
        <v>13.15</v>
      </c>
      <c r="O118">
        <v>13.15</v>
      </c>
    </row>
    <row r="119" spans="1:15" ht="15.75" thickBot="1" x14ac:dyDescent="0.3">
      <c r="A119" s="24">
        <v>39892</v>
      </c>
      <c r="B119" s="47">
        <v>10.199999999999999</v>
      </c>
      <c r="C119" s="47">
        <v>10.199999999999999</v>
      </c>
      <c r="D119" s="47">
        <v>10.44</v>
      </c>
      <c r="E119" s="47">
        <v>10.68</v>
      </c>
      <c r="F119" s="47">
        <v>10.89</v>
      </c>
      <c r="G119" s="47">
        <v>11.41</v>
      </c>
      <c r="H119" s="47">
        <v>11.6</v>
      </c>
      <c r="I119" s="47">
        <v>11.74</v>
      </c>
      <c r="J119" s="47">
        <v>11.85</v>
      </c>
      <c r="K119" s="47">
        <v>12.07</v>
      </c>
      <c r="L119" s="47">
        <v>12.42</v>
      </c>
      <c r="M119" s="47">
        <v>12.7</v>
      </c>
      <c r="N119" s="47">
        <v>13.09</v>
      </c>
      <c r="O119">
        <v>13.09</v>
      </c>
    </row>
    <row r="120" spans="1:15" ht="15.75" thickBot="1" x14ac:dyDescent="0.3">
      <c r="A120" s="24">
        <v>39895</v>
      </c>
      <c r="B120" s="47">
        <v>10.52</v>
      </c>
      <c r="C120" s="47">
        <v>10.52</v>
      </c>
      <c r="D120" s="47">
        <v>10.74</v>
      </c>
      <c r="E120" s="47">
        <v>10.95</v>
      </c>
      <c r="F120" s="47">
        <v>11.12</v>
      </c>
      <c r="G120" s="47">
        <v>11.53</v>
      </c>
      <c r="H120" s="47">
        <v>11.64</v>
      </c>
      <c r="I120" s="47">
        <v>11.77</v>
      </c>
      <c r="J120" s="47">
        <v>11.9</v>
      </c>
      <c r="K120" s="47">
        <v>12.15</v>
      </c>
      <c r="L120" s="47">
        <v>12.53</v>
      </c>
      <c r="M120" s="47">
        <v>12.82</v>
      </c>
      <c r="N120" s="47">
        <v>13.21</v>
      </c>
      <c r="O120">
        <v>13.21</v>
      </c>
    </row>
    <row r="121" spans="1:15" ht="15.75" thickBot="1" x14ac:dyDescent="0.3">
      <c r="A121" s="24">
        <v>39896</v>
      </c>
      <c r="B121" s="47">
        <v>10.69</v>
      </c>
      <c r="C121" s="47">
        <v>10.69</v>
      </c>
      <c r="D121" s="47">
        <v>10.91</v>
      </c>
      <c r="E121" s="47">
        <v>11.13</v>
      </c>
      <c r="F121" s="47">
        <v>11.3</v>
      </c>
      <c r="G121" s="47">
        <v>11.67</v>
      </c>
      <c r="H121" s="47">
        <v>11.77</v>
      </c>
      <c r="I121" s="47">
        <v>11.88</v>
      </c>
      <c r="J121" s="47">
        <v>12.03</v>
      </c>
      <c r="K121" s="47">
        <v>12.3</v>
      </c>
      <c r="L121" s="47">
        <v>12.69</v>
      </c>
      <c r="M121" s="47">
        <v>12.99</v>
      </c>
      <c r="N121" s="47">
        <v>13.38</v>
      </c>
      <c r="O121">
        <v>13.38</v>
      </c>
    </row>
    <row r="122" spans="1:15" ht="15.75" thickBot="1" x14ac:dyDescent="0.3">
      <c r="A122" s="24">
        <v>39897</v>
      </c>
      <c r="B122" s="47">
        <v>10.6</v>
      </c>
      <c r="C122" s="47">
        <v>10.6</v>
      </c>
      <c r="D122" s="47">
        <v>10.81</v>
      </c>
      <c r="E122" s="47">
        <v>11.03</v>
      </c>
      <c r="F122" s="47">
        <v>11.22</v>
      </c>
      <c r="G122" s="47">
        <v>11.78</v>
      </c>
      <c r="H122" s="47">
        <v>11.99</v>
      </c>
      <c r="I122" s="47">
        <v>12.15</v>
      </c>
      <c r="J122" s="47">
        <v>12.26</v>
      </c>
      <c r="K122" s="47">
        <v>12.47</v>
      </c>
      <c r="L122" s="47">
        <v>12.82</v>
      </c>
      <c r="M122" s="47">
        <v>13.11</v>
      </c>
      <c r="N122" s="47">
        <v>13.5</v>
      </c>
      <c r="O122">
        <v>13.5</v>
      </c>
    </row>
    <row r="123" spans="1:15" ht="15.75" thickBot="1" x14ac:dyDescent="0.3">
      <c r="A123" s="24">
        <v>39898</v>
      </c>
      <c r="B123" s="47">
        <v>10.5</v>
      </c>
      <c r="C123" s="47">
        <v>10.5</v>
      </c>
      <c r="D123" s="47">
        <v>10.76</v>
      </c>
      <c r="E123" s="47">
        <v>11.02</v>
      </c>
      <c r="F123" s="47">
        <v>11.24</v>
      </c>
      <c r="G123" s="47">
        <v>11.81</v>
      </c>
      <c r="H123" s="47">
        <v>12.01</v>
      </c>
      <c r="I123" s="47">
        <v>12.15</v>
      </c>
      <c r="J123" s="47">
        <v>12.24</v>
      </c>
      <c r="K123" s="47">
        <v>12.44</v>
      </c>
      <c r="L123" s="47">
        <v>12.8</v>
      </c>
      <c r="M123" s="47">
        <v>13.1</v>
      </c>
      <c r="N123" s="47">
        <v>13.51</v>
      </c>
      <c r="O123">
        <v>13.51</v>
      </c>
    </row>
    <row r="124" spans="1:15" ht="15.75" thickBot="1" x14ac:dyDescent="0.3">
      <c r="A124" s="24">
        <v>39899</v>
      </c>
      <c r="B124" s="47">
        <v>10.09</v>
      </c>
      <c r="C124" s="47">
        <v>10.09</v>
      </c>
      <c r="D124" s="47">
        <v>10.33</v>
      </c>
      <c r="E124" s="47">
        <v>10.58</v>
      </c>
      <c r="F124" s="47">
        <v>10.77</v>
      </c>
      <c r="G124" s="47">
        <v>11.26</v>
      </c>
      <c r="H124" s="47">
        <v>11.45</v>
      </c>
      <c r="I124" s="47">
        <v>11.67</v>
      </c>
      <c r="J124" s="47">
        <v>11.87</v>
      </c>
      <c r="K124" s="47">
        <v>12.17</v>
      </c>
      <c r="L124" s="47">
        <v>12.6</v>
      </c>
      <c r="M124" s="47">
        <v>12.93</v>
      </c>
      <c r="N124" s="47">
        <v>13.34</v>
      </c>
      <c r="O124">
        <v>13.34</v>
      </c>
    </row>
    <row r="125" spans="1:15" ht="15.75" thickBot="1" x14ac:dyDescent="0.3">
      <c r="A125" s="24">
        <v>39902</v>
      </c>
      <c r="B125" s="47">
        <v>9.93</v>
      </c>
      <c r="C125" s="47">
        <v>9.93</v>
      </c>
      <c r="D125" s="47">
        <v>10.19</v>
      </c>
      <c r="E125" s="47">
        <v>10.44</v>
      </c>
      <c r="F125" s="47">
        <v>10.65</v>
      </c>
      <c r="G125" s="47">
        <v>11.17</v>
      </c>
      <c r="H125" s="47">
        <v>11.34</v>
      </c>
      <c r="I125" s="47">
        <v>11.49</v>
      </c>
      <c r="J125" s="47">
        <v>11.64</v>
      </c>
      <c r="K125" s="47">
        <v>11.96</v>
      </c>
      <c r="L125" s="47">
        <v>12.45</v>
      </c>
      <c r="M125" s="47">
        <v>12.82</v>
      </c>
      <c r="N125" s="47">
        <v>13.26</v>
      </c>
      <c r="O125">
        <v>13.26</v>
      </c>
    </row>
    <row r="126" spans="1:15" ht="15.75" thickBot="1" x14ac:dyDescent="0.3">
      <c r="A126" s="24">
        <v>39903</v>
      </c>
      <c r="B126" s="47">
        <v>9.67</v>
      </c>
      <c r="C126" s="47">
        <v>9.67</v>
      </c>
      <c r="D126" s="47">
        <v>9.8800000000000008</v>
      </c>
      <c r="E126" s="47">
        <v>10.08</v>
      </c>
      <c r="F126" s="47">
        <v>10.25</v>
      </c>
      <c r="G126" s="47">
        <v>10.71</v>
      </c>
      <c r="H126" s="47">
        <v>10.87</v>
      </c>
      <c r="I126" s="47">
        <v>10.98</v>
      </c>
      <c r="J126" s="47">
        <v>11.08</v>
      </c>
      <c r="K126" s="47">
        <v>11.33</v>
      </c>
      <c r="L126" s="47">
        <v>11.71</v>
      </c>
      <c r="M126" s="47">
        <v>12.01</v>
      </c>
      <c r="N126" s="47">
        <v>12.44</v>
      </c>
      <c r="O126">
        <v>12.44</v>
      </c>
    </row>
    <row r="127" spans="1:15" ht="15.75" thickBot="1" x14ac:dyDescent="0.3">
      <c r="A127" s="24">
        <v>39904</v>
      </c>
      <c r="B127" s="47">
        <v>9.77</v>
      </c>
      <c r="C127" s="47">
        <v>9.77</v>
      </c>
      <c r="D127" s="47">
        <v>10.039999999999999</v>
      </c>
      <c r="E127" s="47">
        <v>10.32</v>
      </c>
      <c r="F127" s="47">
        <v>10.56</v>
      </c>
      <c r="G127" s="47">
        <v>11.24</v>
      </c>
      <c r="H127" s="47">
        <v>11.47</v>
      </c>
      <c r="I127" s="47">
        <v>11.56</v>
      </c>
      <c r="J127" s="47">
        <v>11.62</v>
      </c>
      <c r="K127" s="47">
        <v>11.88</v>
      </c>
      <c r="L127" s="47">
        <v>12.32</v>
      </c>
      <c r="M127" s="47">
        <v>12.67</v>
      </c>
      <c r="N127" s="47">
        <v>13.1</v>
      </c>
      <c r="O127">
        <v>13.1</v>
      </c>
    </row>
    <row r="128" spans="1:15" ht="15.75" thickBot="1" x14ac:dyDescent="0.3">
      <c r="A128" s="24">
        <v>39905</v>
      </c>
      <c r="B128" s="47">
        <v>9.91</v>
      </c>
      <c r="C128" s="47">
        <v>9.91</v>
      </c>
      <c r="D128" s="47">
        <v>10.14</v>
      </c>
      <c r="E128" s="47">
        <v>10.37</v>
      </c>
      <c r="F128" s="47">
        <v>10.57</v>
      </c>
      <c r="G128" s="47">
        <v>11.15</v>
      </c>
      <c r="H128" s="47">
        <v>11.37</v>
      </c>
      <c r="I128" s="47">
        <v>11.51</v>
      </c>
      <c r="J128" s="47">
        <v>11.63</v>
      </c>
      <c r="K128" s="47">
        <v>11.94</v>
      </c>
      <c r="L128" s="47">
        <v>12.44</v>
      </c>
      <c r="M128" s="47">
        <v>12.81</v>
      </c>
      <c r="N128" s="47">
        <v>13.24</v>
      </c>
      <c r="O128">
        <v>13.24</v>
      </c>
    </row>
    <row r="129" spans="1:15" ht="15.75" thickBot="1" x14ac:dyDescent="0.3">
      <c r="A129" s="24">
        <v>39906</v>
      </c>
      <c r="B129" s="47">
        <v>10</v>
      </c>
      <c r="C129" s="47">
        <v>10</v>
      </c>
      <c r="D129" s="47">
        <v>10.19</v>
      </c>
      <c r="E129" s="47">
        <v>10.38</v>
      </c>
      <c r="F129" s="47">
        <v>10.56</v>
      </c>
      <c r="G129" s="47">
        <v>11.08</v>
      </c>
      <c r="H129" s="47">
        <v>11.3</v>
      </c>
      <c r="I129" s="47">
        <v>11.5</v>
      </c>
      <c r="J129" s="47">
        <v>11.67</v>
      </c>
      <c r="K129" s="47">
        <v>12.03</v>
      </c>
      <c r="L129" s="47">
        <v>12.55</v>
      </c>
      <c r="M129" s="47">
        <v>12.93</v>
      </c>
      <c r="N129" s="47">
        <v>13.35</v>
      </c>
      <c r="O129">
        <v>13.35</v>
      </c>
    </row>
    <row r="130" spans="1:15" ht="15.75" thickBot="1" x14ac:dyDescent="0.3">
      <c r="A130" s="24">
        <v>39909</v>
      </c>
      <c r="B130" s="47">
        <v>9.9</v>
      </c>
      <c r="C130" s="47">
        <v>9.9</v>
      </c>
      <c r="D130" s="47">
        <v>10.1</v>
      </c>
      <c r="E130" s="47">
        <v>10.32</v>
      </c>
      <c r="F130" s="47">
        <v>10.52</v>
      </c>
      <c r="G130" s="47">
        <v>11.14</v>
      </c>
      <c r="H130" s="47">
        <v>11.45</v>
      </c>
      <c r="I130" s="47">
        <v>11.81</v>
      </c>
      <c r="J130" s="47">
        <v>12.07</v>
      </c>
      <c r="K130" s="47">
        <v>12.44</v>
      </c>
      <c r="L130" s="47">
        <v>12.91</v>
      </c>
      <c r="M130" s="47">
        <v>13.22</v>
      </c>
      <c r="N130" s="47">
        <v>13.56</v>
      </c>
      <c r="O130">
        <v>13.56</v>
      </c>
    </row>
    <row r="131" spans="1:15" ht="15.75" thickBot="1" x14ac:dyDescent="0.3">
      <c r="A131" s="24">
        <v>39910</v>
      </c>
      <c r="B131" s="47">
        <v>9.4700000000000006</v>
      </c>
      <c r="C131" s="47">
        <v>9.4700000000000006</v>
      </c>
      <c r="D131" s="47">
        <v>9.7200000000000006</v>
      </c>
      <c r="E131" s="47">
        <v>9.98</v>
      </c>
      <c r="F131" s="47">
        <v>10.199999999999999</v>
      </c>
      <c r="G131" s="47">
        <v>10.82</v>
      </c>
      <c r="H131" s="47">
        <v>11.09</v>
      </c>
      <c r="I131" s="47">
        <v>11.35</v>
      </c>
      <c r="J131" s="47">
        <v>11.57</v>
      </c>
      <c r="K131" s="47">
        <v>11.97</v>
      </c>
      <c r="L131" s="47">
        <v>12.52</v>
      </c>
      <c r="M131" s="47">
        <v>12.89</v>
      </c>
      <c r="N131" s="47">
        <v>13.29</v>
      </c>
      <c r="O131">
        <v>13.29</v>
      </c>
    </row>
    <row r="132" spans="1:15" ht="15.75" thickBot="1" x14ac:dyDescent="0.3">
      <c r="A132" s="24">
        <v>39911</v>
      </c>
      <c r="B132" s="47">
        <v>9.23</v>
      </c>
      <c r="C132" s="47">
        <v>9.23</v>
      </c>
      <c r="D132" s="47">
        <v>9.5399999999999991</v>
      </c>
      <c r="E132" s="47">
        <v>9.86</v>
      </c>
      <c r="F132" s="47">
        <v>10.15</v>
      </c>
      <c r="G132" s="47">
        <v>10.99</v>
      </c>
      <c r="H132" s="47">
        <v>11.41</v>
      </c>
      <c r="I132" s="47">
        <v>11.82</v>
      </c>
      <c r="J132" s="47">
        <v>12.09</v>
      </c>
      <c r="K132" s="47">
        <v>12.46</v>
      </c>
      <c r="L132" s="47">
        <v>12.91</v>
      </c>
      <c r="M132" s="47">
        <v>13.19</v>
      </c>
      <c r="N132" s="47">
        <v>13.47</v>
      </c>
      <c r="O132">
        <v>13.47</v>
      </c>
    </row>
    <row r="133" spans="1:15" ht="15.75" thickBot="1" x14ac:dyDescent="0.3">
      <c r="A133" s="24">
        <v>39912</v>
      </c>
      <c r="B133" s="47">
        <v>8.7899999999999991</v>
      </c>
      <c r="C133" s="47">
        <v>8.7899999999999991</v>
      </c>
      <c r="D133" s="47">
        <v>9.14</v>
      </c>
      <c r="E133" s="47">
        <v>9.5</v>
      </c>
      <c r="F133" s="47">
        <v>9.81</v>
      </c>
      <c r="G133" s="47">
        <v>10.69</v>
      </c>
      <c r="H133" s="47">
        <v>11.13</v>
      </c>
      <c r="I133" s="47">
        <v>11.61</v>
      </c>
      <c r="J133" s="47">
        <v>11.92</v>
      </c>
      <c r="K133" s="47">
        <v>12.33</v>
      </c>
      <c r="L133" s="47">
        <v>12.79</v>
      </c>
      <c r="M133" s="47">
        <v>13.06</v>
      </c>
      <c r="N133" s="47">
        <v>13.32</v>
      </c>
      <c r="O133">
        <v>13.32</v>
      </c>
    </row>
    <row r="134" spans="1:15" ht="15.75" thickBot="1" x14ac:dyDescent="0.3">
      <c r="A134" s="24">
        <v>39913</v>
      </c>
      <c r="B134" s="47">
        <v>9.01</v>
      </c>
      <c r="C134" s="47">
        <v>9.01</v>
      </c>
      <c r="D134" s="47">
        <v>9.39</v>
      </c>
      <c r="E134" s="47">
        <v>9.74</v>
      </c>
      <c r="F134" s="47">
        <v>10.02</v>
      </c>
      <c r="G134" s="47">
        <v>10.73</v>
      </c>
      <c r="H134" s="47">
        <v>11.1</v>
      </c>
      <c r="I134" s="47">
        <v>11.62</v>
      </c>
      <c r="J134" s="47">
        <v>12.02</v>
      </c>
      <c r="K134" s="47">
        <v>12.46</v>
      </c>
      <c r="L134" s="47">
        <v>12.89</v>
      </c>
      <c r="M134" s="47">
        <v>13.11</v>
      </c>
      <c r="N134" s="47">
        <v>13.32</v>
      </c>
      <c r="O134">
        <v>13.32</v>
      </c>
    </row>
    <row r="135" spans="1:15" ht="15.75" thickBot="1" x14ac:dyDescent="0.3">
      <c r="A135" s="24">
        <v>39916</v>
      </c>
      <c r="B135" s="47">
        <v>8.5399999999999991</v>
      </c>
      <c r="C135" s="47">
        <v>8.5399999999999991</v>
      </c>
      <c r="D135" s="47">
        <v>8.92</v>
      </c>
      <c r="E135" s="47">
        <v>9.27</v>
      </c>
      <c r="F135" s="47">
        <v>9.57</v>
      </c>
      <c r="G135" s="47">
        <v>10.42</v>
      </c>
      <c r="H135" s="47">
        <v>10.96</v>
      </c>
      <c r="I135" s="47">
        <v>11.69</v>
      </c>
      <c r="J135" s="47">
        <v>12.15</v>
      </c>
      <c r="K135" s="47">
        <v>12.55</v>
      </c>
      <c r="L135" s="47">
        <v>12.86</v>
      </c>
      <c r="M135" s="47">
        <v>13</v>
      </c>
      <c r="N135" s="47">
        <v>13.14</v>
      </c>
      <c r="O135">
        <v>13.14</v>
      </c>
    </row>
    <row r="136" spans="1:15" ht="15.75" thickBot="1" x14ac:dyDescent="0.3">
      <c r="A136" s="24">
        <v>39917</v>
      </c>
      <c r="B136" s="47">
        <v>8.94</v>
      </c>
      <c r="C136" s="47">
        <v>8.94</v>
      </c>
      <c r="D136" s="47">
        <v>9.23</v>
      </c>
      <c r="E136" s="47">
        <v>9.48</v>
      </c>
      <c r="F136" s="47">
        <v>9.6999999999999993</v>
      </c>
      <c r="G136" s="47">
        <v>10.35</v>
      </c>
      <c r="H136" s="47">
        <v>10.83</v>
      </c>
      <c r="I136" s="47">
        <v>11.53</v>
      </c>
      <c r="J136" s="47">
        <v>11.98</v>
      </c>
      <c r="K136" s="47">
        <v>12.37</v>
      </c>
      <c r="L136" s="47">
        <v>12.68</v>
      </c>
      <c r="M136" s="47">
        <v>12.84</v>
      </c>
      <c r="N136" s="47">
        <v>13.05</v>
      </c>
      <c r="O136">
        <v>13.05</v>
      </c>
    </row>
    <row r="137" spans="1:15" ht="15.75" thickBot="1" x14ac:dyDescent="0.3">
      <c r="A137" s="24">
        <v>39918</v>
      </c>
      <c r="B137" s="47">
        <v>8.89</v>
      </c>
      <c r="C137" s="47">
        <v>8.89</v>
      </c>
      <c r="D137" s="47">
        <v>9.25</v>
      </c>
      <c r="E137" s="47">
        <v>9.58</v>
      </c>
      <c r="F137" s="47">
        <v>9.8800000000000008</v>
      </c>
      <c r="G137" s="47">
        <v>10.74</v>
      </c>
      <c r="H137" s="47">
        <v>11.29</v>
      </c>
      <c r="I137" s="47">
        <v>12</v>
      </c>
      <c r="J137" s="47">
        <v>12.42</v>
      </c>
      <c r="K137" s="47">
        <v>12.76</v>
      </c>
      <c r="L137" s="47">
        <v>12.99</v>
      </c>
      <c r="M137" s="47">
        <v>13.09</v>
      </c>
      <c r="N137" s="47">
        <v>13.19</v>
      </c>
      <c r="O137">
        <v>13.19</v>
      </c>
    </row>
    <row r="138" spans="1:15" ht="15.75" thickBot="1" x14ac:dyDescent="0.3">
      <c r="A138" s="24">
        <v>39919</v>
      </c>
      <c r="B138" s="47">
        <v>8.51</v>
      </c>
      <c r="C138" s="47">
        <v>8.51</v>
      </c>
      <c r="D138" s="47">
        <v>8.9600000000000009</v>
      </c>
      <c r="E138" s="47">
        <v>9.36</v>
      </c>
      <c r="F138" s="47">
        <v>9.7200000000000006</v>
      </c>
      <c r="G138" s="47">
        <v>10.72</v>
      </c>
      <c r="H138" s="47">
        <v>11.27</v>
      </c>
      <c r="I138" s="47">
        <v>11.81</v>
      </c>
      <c r="J138" s="47">
        <v>12.06</v>
      </c>
      <c r="K138" s="47">
        <v>12.26</v>
      </c>
      <c r="L138" s="47">
        <v>12.42</v>
      </c>
      <c r="M138" s="47">
        <v>12.52</v>
      </c>
      <c r="N138" s="47">
        <v>12.66</v>
      </c>
      <c r="O138">
        <v>12.66</v>
      </c>
    </row>
    <row r="139" spans="1:15" ht="15.75" thickBot="1" x14ac:dyDescent="0.3">
      <c r="A139" s="24">
        <v>39920</v>
      </c>
      <c r="B139" s="47">
        <v>8.57</v>
      </c>
      <c r="C139" s="47">
        <v>8.57</v>
      </c>
      <c r="D139" s="47">
        <v>9.0299999999999994</v>
      </c>
      <c r="E139" s="47">
        <v>9.44</v>
      </c>
      <c r="F139" s="47">
        <v>9.7799999999999994</v>
      </c>
      <c r="G139" s="47">
        <v>10.74</v>
      </c>
      <c r="H139" s="47">
        <v>11.3</v>
      </c>
      <c r="I139" s="47">
        <v>11.9</v>
      </c>
      <c r="J139" s="47">
        <v>12.2</v>
      </c>
      <c r="K139" s="47">
        <v>12.4</v>
      </c>
      <c r="L139" s="47">
        <v>12.55</v>
      </c>
      <c r="M139" s="47">
        <v>12.61</v>
      </c>
      <c r="N139" s="47">
        <v>12.68</v>
      </c>
      <c r="O139">
        <v>12.68</v>
      </c>
    </row>
    <row r="140" spans="1:15" ht="15.75" thickBot="1" x14ac:dyDescent="0.3">
      <c r="A140" s="24">
        <v>39923</v>
      </c>
      <c r="B140" s="47">
        <v>8.7899999999999991</v>
      </c>
      <c r="C140" s="47">
        <v>8.7899999999999991</v>
      </c>
      <c r="D140" s="47">
        <v>9.31</v>
      </c>
      <c r="E140" s="47">
        <v>9.73</v>
      </c>
      <c r="F140" s="47">
        <v>10.09</v>
      </c>
      <c r="G140" s="47">
        <v>10.99</v>
      </c>
      <c r="H140" s="47">
        <v>11.42</v>
      </c>
      <c r="I140" s="47">
        <v>11.72</v>
      </c>
      <c r="J140" s="47">
        <v>11.8</v>
      </c>
      <c r="K140" s="47">
        <v>11.84</v>
      </c>
      <c r="L140" s="47">
        <v>11.89</v>
      </c>
      <c r="M140" s="47">
        <v>11.94</v>
      </c>
      <c r="N140" s="47">
        <v>12.07</v>
      </c>
      <c r="O140">
        <v>12.07</v>
      </c>
    </row>
    <row r="141" spans="1:15" ht="15.75" thickBot="1" x14ac:dyDescent="0.3">
      <c r="A141" s="24">
        <v>39924</v>
      </c>
      <c r="B141" s="47">
        <v>8.67</v>
      </c>
      <c r="C141" s="47">
        <v>8.67</v>
      </c>
      <c r="D141" s="47">
        <v>9.27</v>
      </c>
      <c r="E141" s="47">
        <v>9.77</v>
      </c>
      <c r="F141" s="47">
        <v>10.19</v>
      </c>
      <c r="G141" s="47">
        <v>11.23</v>
      </c>
      <c r="H141" s="47">
        <v>11.7</v>
      </c>
      <c r="I141" s="47">
        <v>12.03</v>
      </c>
      <c r="J141" s="47">
        <v>12.13</v>
      </c>
      <c r="K141" s="47">
        <v>12.19</v>
      </c>
      <c r="L141" s="47">
        <v>12.23</v>
      </c>
      <c r="M141" s="47">
        <v>12.26</v>
      </c>
      <c r="N141" s="47">
        <v>12.3</v>
      </c>
      <c r="O141">
        <v>12.3</v>
      </c>
    </row>
    <row r="142" spans="1:15" ht="15.75" thickBot="1" x14ac:dyDescent="0.3">
      <c r="A142" s="24">
        <v>39925</v>
      </c>
      <c r="B142" s="47">
        <v>8.76</v>
      </c>
      <c r="C142" s="47">
        <v>8.76</v>
      </c>
      <c r="D142" s="47">
        <v>9.39</v>
      </c>
      <c r="E142" s="47">
        <v>9.9</v>
      </c>
      <c r="F142" s="47">
        <v>10.31</v>
      </c>
      <c r="G142" s="47">
        <v>11.31</v>
      </c>
      <c r="H142" s="47">
        <v>11.78</v>
      </c>
      <c r="I142" s="47">
        <v>12.18</v>
      </c>
      <c r="J142" s="47">
        <v>12.32</v>
      </c>
      <c r="K142" s="47">
        <v>12.35</v>
      </c>
      <c r="L142" s="47">
        <v>12.2</v>
      </c>
      <c r="M142" s="47">
        <v>12.07</v>
      </c>
      <c r="N142" s="47">
        <v>12</v>
      </c>
      <c r="O142">
        <v>12</v>
      </c>
    </row>
    <row r="143" spans="1:15" ht="15.75" thickBot="1" x14ac:dyDescent="0.3">
      <c r="A143" s="24">
        <v>39926</v>
      </c>
      <c r="B143" s="47">
        <v>9.0500000000000007</v>
      </c>
      <c r="C143" s="47">
        <v>9.0500000000000007</v>
      </c>
      <c r="D143" s="47">
        <v>9.81</v>
      </c>
      <c r="E143" s="47">
        <v>10.38</v>
      </c>
      <c r="F143" s="47">
        <v>10.81</v>
      </c>
      <c r="G143" s="47">
        <v>11.7</v>
      </c>
      <c r="H143" s="47">
        <v>12</v>
      </c>
      <c r="I143" s="47">
        <v>12.19</v>
      </c>
      <c r="J143" s="47">
        <v>12.25</v>
      </c>
      <c r="K143" s="47">
        <v>12.23</v>
      </c>
      <c r="L143" s="47">
        <v>12.1</v>
      </c>
      <c r="M143" s="47">
        <v>11.97</v>
      </c>
      <c r="N143" s="47">
        <v>11.88</v>
      </c>
      <c r="O143">
        <v>11.88</v>
      </c>
    </row>
    <row r="144" spans="1:15" ht="15.75" thickBot="1" x14ac:dyDescent="0.3">
      <c r="A144" s="24">
        <v>39927</v>
      </c>
      <c r="B144" s="47">
        <v>8.92</v>
      </c>
      <c r="C144" s="47">
        <v>8.92</v>
      </c>
      <c r="D144" s="47">
        <v>9.6199999999999992</v>
      </c>
      <c r="E144" s="47">
        <v>10.17</v>
      </c>
      <c r="F144" s="47">
        <v>10.61</v>
      </c>
      <c r="G144" s="47">
        <v>11.61</v>
      </c>
      <c r="H144" s="47">
        <v>11.97</v>
      </c>
      <c r="I144" s="47">
        <v>12.18</v>
      </c>
      <c r="J144" s="47">
        <v>12.23</v>
      </c>
      <c r="K144" s="47">
        <v>12.21</v>
      </c>
      <c r="L144" s="47">
        <v>12.09</v>
      </c>
      <c r="M144" s="47">
        <v>11.97</v>
      </c>
      <c r="N144" s="47">
        <v>11.88</v>
      </c>
      <c r="O144">
        <v>11.88</v>
      </c>
    </row>
    <row r="145" spans="1:15" ht="15.75" thickBot="1" x14ac:dyDescent="0.3">
      <c r="A145" s="24">
        <v>39930</v>
      </c>
      <c r="B145" s="47">
        <v>8.86</v>
      </c>
      <c r="C145" s="47">
        <v>8.86</v>
      </c>
      <c r="D145" s="47">
        <v>9.6</v>
      </c>
      <c r="E145" s="47">
        <v>10.199999999999999</v>
      </c>
      <c r="F145" s="47">
        <v>10.67</v>
      </c>
      <c r="G145" s="47">
        <v>11.72</v>
      </c>
      <c r="H145" s="47">
        <v>11.98</v>
      </c>
      <c r="I145" s="47">
        <v>11.94</v>
      </c>
      <c r="J145" s="47">
        <v>11.82</v>
      </c>
      <c r="K145" s="47">
        <v>11.72</v>
      </c>
      <c r="L145" s="47">
        <v>11.65</v>
      </c>
      <c r="M145" s="47">
        <v>11.63</v>
      </c>
      <c r="N145" s="47">
        <v>11.67</v>
      </c>
      <c r="O145">
        <v>11.67</v>
      </c>
    </row>
    <row r="146" spans="1:15" ht="15.75" thickBot="1" x14ac:dyDescent="0.3">
      <c r="A146" s="24">
        <v>39931</v>
      </c>
      <c r="B146" s="47">
        <v>8.8000000000000007</v>
      </c>
      <c r="C146" s="47">
        <v>8.8000000000000007</v>
      </c>
      <c r="D146" s="47">
        <v>9.6300000000000008</v>
      </c>
      <c r="E146" s="47">
        <v>10.27</v>
      </c>
      <c r="F146" s="47">
        <v>10.76</v>
      </c>
      <c r="G146" s="47">
        <v>11.73</v>
      </c>
      <c r="H146" s="47">
        <v>11.86</v>
      </c>
      <c r="I146" s="47">
        <v>11.68</v>
      </c>
      <c r="J146" s="47">
        <v>11.48</v>
      </c>
      <c r="K146" s="47">
        <v>11.34</v>
      </c>
      <c r="L146" s="47">
        <v>11.26</v>
      </c>
      <c r="M146" s="47">
        <v>11.26</v>
      </c>
      <c r="N146" s="47">
        <v>11.36</v>
      </c>
      <c r="O146">
        <v>11.36</v>
      </c>
    </row>
    <row r="147" spans="1:15" ht="15.75" thickBot="1" x14ac:dyDescent="0.3">
      <c r="A147" s="24">
        <v>39932</v>
      </c>
      <c r="B147" s="47">
        <v>8.5299999999999994</v>
      </c>
      <c r="C147" s="47">
        <v>8.5299999999999994</v>
      </c>
      <c r="D147" s="47">
        <v>9.25</v>
      </c>
      <c r="E147" s="47">
        <v>9.84</v>
      </c>
      <c r="F147" s="47">
        <v>10.3</v>
      </c>
      <c r="G147" s="47">
        <v>11.33</v>
      </c>
      <c r="H147" s="47">
        <v>11.61</v>
      </c>
      <c r="I147" s="47">
        <v>11.65</v>
      </c>
      <c r="J147" s="47">
        <v>11.59</v>
      </c>
      <c r="K147" s="47">
        <v>11.55</v>
      </c>
      <c r="L147" s="47">
        <v>11.5</v>
      </c>
      <c r="M147" s="47">
        <v>11.46</v>
      </c>
      <c r="N147" s="47">
        <v>11.41</v>
      </c>
      <c r="O147">
        <v>11.41</v>
      </c>
    </row>
    <row r="148" spans="1:15" ht="15.75" thickBot="1" x14ac:dyDescent="0.3">
      <c r="A148" s="24">
        <v>39933</v>
      </c>
      <c r="B148" s="47">
        <v>8.75</v>
      </c>
      <c r="C148" s="47">
        <v>8.75</v>
      </c>
      <c r="D148" s="47">
        <v>9.44</v>
      </c>
      <c r="E148" s="47">
        <v>10.029999999999999</v>
      </c>
      <c r="F148" s="47">
        <v>10.52</v>
      </c>
      <c r="G148" s="47">
        <v>11.71</v>
      </c>
      <c r="H148" s="47">
        <v>12.09</v>
      </c>
      <c r="I148" s="47">
        <v>12.18</v>
      </c>
      <c r="J148" s="47">
        <v>12.1</v>
      </c>
      <c r="K148" s="47">
        <v>12.02</v>
      </c>
      <c r="L148" s="47">
        <v>11.96</v>
      </c>
      <c r="M148" s="47">
        <v>11.93</v>
      </c>
      <c r="N148" s="47">
        <v>11.9</v>
      </c>
      <c r="O148">
        <v>11.9</v>
      </c>
    </row>
    <row r="149" spans="1:15" ht="15.75" thickBot="1" x14ac:dyDescent="0.3">
      <c r="A149" s="24">
        <v>39937</v>
      </c>
      <c r="B149" s="47">
        <v>8.4499999999999993</v>
      </c>
      <c r="C149" s="47">
        <v>8.4499999999999993</v>
      </c>
      <c r="D149" s="47">
        <v>9.23</v>
      </c>
      <c r="E149" s="47">
        <v>9.9</v>
      </c>
      <c r="F149" s="47">
        <v>10.45</v>
      </c>
      <c r="G149" s="47">
        <v>11.78</v>
      </c>
      <c r="H149" s="47">
        <v>12.17</v>
      </c>
      <c r="I149" s="47">
        <v>12.18</v>
      </c>
      <c r="J149" s="47">
        <v>12.05</v>
      </c>
      <c r="K149" s="47">
        <v>11.93</v>
      </c>
      <c r="L149" s="47">
        <v>11.85</v>
      </c>
      <c r="M149" s="47">
        <v>11.82</v>
      </c>
      <c r="N149" s="47">
        <v>11.83</v>
      </c>
      <c r="O149">
        <v>11.83</v>
      </c>
    </row>
    <row r="150" spans="1:15" ht="15.75" thickBot="1" x14ac:dyDescent="0.3">
      <c r="A150" s="24">
        <v>39938</v>
      </c>
      <c r="B150" s="47">
        <v>8.1999999999999993</v>
      </c>
      <c r="C150" s="47">
        <v>8.1999999999999993</v>
      </c>
      <c r="D150" s="47">
        <v>8.8800000000000008</v>
      </c>
      <c r="E150" s="47">
        <v>9.4600000000000009</v>
      </c>
      <c r="F150" s="47">
        <v>9.94</v>
      </c>
      <c r="G150" s="47">
        <v>11.12</v>
      </c>
      <c r="H150" s="47">
        <v>11.56</v>
      </c>
      <c r="I150" s="47">
        <v>11.74</v>
      </c>
      <c r="J150" s="47">
        <v>11.68</v>
      </c>
      <c r="K150" s="47">
        <v>11.56</v>
      </c>
      <c r="L150" s="47">
        <v>11.45</v>
      </c>
      <c r="M150" s="47">
        <v>11.43</v>
      </c>
      <c r="N150" s="47">
        <v>11.53</v>
      </c>
      <c r="O150">
        <v>11.53</v>
      </c>
    </row>
    <row r="151" spans="1:15" ht="15.75" thickBot="1" x14ac:dyDescent="0.3">
      <c r="A151" s="24">
        <v>39939</v>
      </c>
      <c r="B151" s="47">
        <v>8.31</v>
      </c>
      <c r="C151" s="47">
        <v>8.31</v>
      </c>
      <c r="D151" s="47">
        <v>9.02</v>
      </c>
      <c r="E151" s="47">
        <v>9.59</v>
      </c>
      <c r="F151" s="47">
        <v>10.06</v>
      </c>
      <c r="G151" s="47">
        <v>11.19</v>
      </c>
      <c r="H151" s="47">
        <v>11.62</v>
      </c>
      <c r="I151" s="47">
        <v>11.82</v>
      </c>
      <c r="J151" s="47">
        <v>11.79</v>
      </c>
      <c r="K151" s="47">
        <v>11.68</v>
      </c>
      <c r="L151" s="47">
        <v>11.55</v>
      </c>
      <c r="M151" s="47">
        <v>11.5</v>
      </c>
      <c r="N151" s="47">
        <v>11.57</v>
      </c>
      <c r="O151">
        <v>11.57</v>
      </c>
    </row>
    <row r="152" spans="1:15" ht="15.75" thickBot="1" x14ac:dyDescent="0.3">
      <c r="A152" s="24">
        <v>39940</v>
      </c>
      <c r="B152" s="47">
        <v>8.1999999999999993</v>
      </c>
      <c r="C152" s="47">
        <v>8.1999999999999993</v>
      </c>
      <c r="D152" s="47">
        <v>8.9</v>
      </c>
      <c r="E152" s="47">
        <v>9.48</v>
      </c>
      <c r="F152" s="47">
        <v>9.9600000000000009</v>
      </c>
      <c r="G152" s="47">
        <v>11.1</v>
      </c>
      <c r="H152" s="47">
        <v>11.55</v>
      </c>
      <c r="I152" s="47">
        <v>11.78</v>
      </c>
      <c r="J152" s="47">
        <v>11.77</v>
      </c>
      <c r="K152" s="47">
        <v>11.67</v>
      </c>
      <c r="L152" s="47">
        <v>11.54</v>
      </c>
      <c r="M152" s="47">
        <v>11.49</v>
      </c>
      <c r="N152" s="47">
        <v>11.54</v>
      </c>
      <c r="O152">
        <v>11.54</v>
      </c>
    </row>
    <row r="153" spans="1:15" ht="15.75" thickBot="1" x14ac:dyDescent="0.3">
      <c r="A153" s="24">
        <v>39941</v>
      </c>
      <c r="B153" s="47">
        <v>7.87</v>
      </c>
      <c r="C153" s="47">
        <v>7.87</v>
      </c>
      <c r="D153" s="47">
        <v>8.52</v>
      </c>
      <c r="E153" s="47">
        <v>9.07</v>
      </c>
      <c r="F153" s="47">
        <v>9.5399999999999991</v>
      </c>
      <c r="G153" s="47">
        <v>10.78</v>
      </c>
      <c r="H153" s="47">
        <v>11.35</v>
      </c>
      <c r="I153" s="47">
        <v>11.75</v>
      </c>
      <c r="J153" s="47">
        <v>11.81</v>
      </c>
      <c r="K153" s="47">
        <v>11.75</v>
      </c>
      <c r="L153" s="47">
        <v>11.6</v>
      </c>
      <c r="M153" s="47">
        <v>11.52</v>
      </c>
      <c r="N153" s="47">
        <v>11.52</v>
      </c>
      <c r="O153">
        <v>11.52</v>
      </c>
    </row>
    <row r="154" spans="1:15" ht="15.75" thickBot="1" x14ac:dyDescent="0.3">
      <c r="A154" s="24">
        <v>39945</v>
      </c>
      <c r="B154" s="47">
        <v>7.77</v>
      </c>
      <c r="C154" s="47">
        <v>7.77</v>
      </c>
      <c r="D154" s="47">
        <v>8.4700000000000006</v>
      </c>
      <c r="E154" s="47">
        <v>9.06</v>
      </c>
      <c r="F154" s="47">
        <v>9.5500000000000007</v>
      </c>
      <c r="G154" s="47">
        <v>10.78</v>
      </c>
      <c r="H154" s="47">
        <v>11.28</v>
      </c>
      <c r="I154" s="47">
        <v>11.56</v>
      </c>
      <c r="J154" s="47">
        <v>11.56</v>
      </c>
      <c r="K154" s="47">
        <v>11.49</v>
      </c>
      <c r="L154" s="47">
        <v>11.4</v>
      </c>
      <c r="M154" s="47">
        <v>11.37</v>
      </c>
      <c r="N154" s="47">
        <v>11.41</v>
      </c>
      <c r="O154">
        <v>11.41</v>
      </c>
    </row>
    <row r="155" spans="1:15" ht="15.75" thickBot="1" x14ac:dyDescent="0.3">
      <c r="A155" s="24">
        <v>39946</v>
      </c>
      <c r="B155" s="47">
        <v>7.64</v>
      </c>
      <c r="C155" s="47">
        <v>7.64</v>
      </c>
      <c r="D155" s="47">
        <v>8.4600000000000009</v>
      </c>
      <c r="E155" s="47">
        <v>9.11</v>
      </c>
      <c r="F155" s="47">
        <v>9.6199999999999992</v>
      </c>
      <c r="G155" s="47">
        <v>10.77</v>
      </c>
      <c r="H155" s="47">
        <v>11.14</v>
      </c>
      <c r="I155" s="47">
        <v>11.27</v>
      </c>
      <c r="J155" s="47">
        <v>11.24</v>
      </c>
      <c r="K155" s="47">
        <v>11.17</v>
      </c>
      <c r="L155" s="47">
        <v>11.02</v>
      </c>
      <c r="M155" s="47">
        <v>10.92</v>
      </c>
      <c r="N155" s="47">
        <v>10.86</v>
      </c>
      <c r="O155">
        <v>10.86</v>
      </c>
    </row>
    <row r="156" spans="1:15" ht="15.75" thickBot="1" x14ac:dyDescent="0.3">
      <c r="A156" s="24">
        <v>39947</v>
      </c>
      <c r="B156" s="47">
        <v>8.1</v>
      </c>
      <c r="C156" s="47">
        <v>8.1</v>
      </c>
      <c r="D156" s="47">
        <v>8.9600000000000009</v>
      </c>
      <c r="E156" s="47">
        <v>9.6300000000000008</v>
      </c>
      <c r="F156" s="47">
        <v>10.16</v>
      </c>
      <c r="G156" s="47">
        <v>11.29</v>
      </c>
      <c r="H156" s="47">
        <v>11.6</v>
      </c>
      <c r="I156" s="47">
        <v>11.65</v>
      </c>
      <c r="J156" s="47">
        <v>11.58</v>
      </c>
      <c r="K156" s="47">
        <v>11.48</v>
      </c>
      <c r="L156" s="47">
        <v>11.34</v>
      </c>
      <c r="M156" s="47">
        <v>11.25</v>
      </c>
      <c r="N156" s="47">
        <v>11.2</v>
      </c>
      <c r="O156">
        <v>11.2</v>
      </c>
    </row>
    <row r="157" spans="1:15" ht="15.75" thickBot="1" x14ac:dyDescent="0.3">
      <c r="A157" s="24">
        <v>39948</v>
      </c>
      <c r="B157" s="47">
        <v>8.39</v>
      </c>
      <c r="C157" s="47">
        <v>8.39</v>
      </c>
      <c r="D157" s="47">
        <v>9.4600000000000009</v>
      </c>
      <c r="E157" s="47">
        <v>10.119999999999999</v>
      </c>
      <c r="F157" s="47">
        <v>10.53</v>
      </c>
      <c r="G157" s="47">
        <v>11.14</v>
      </c>
      <c r="H157" s="47">
        <v>11.25</v>
      </c>
      <c r="I157" s="47">
        <v>11.32</v>
      </c>
      <c r="J157" s="47">
        <v>11.34</v>
      </c>
      <c r="K157" s="47">
        <v>11.29</v>
      </c>
      <c r="L157" s="47">
        <v>11.1</v>
      </c>
      <c r="M157" s="47">
        <v>10.94</v>
      </c>
      <c r="N157" s="47">
        <v>10.8</v>
      </c>
      <c r="O157">
        <v>10.8</v>
      </c>
    </row>
    <row r="158" spans="1:15" ht="15.75" thickBot="1" x14ac:dyDescent="0.3">
      <c r="A158" s="24">
        <v>39951</v>
      </c>
      <c r="B158" s="47">
        <v>8.01</v>
      </c>
      <c r="C158" s="47">
        <v>8.01</v>
      </c>
      <c r="D158" s="47">
        <v>8.6999999999999993</v>
      </c>
      <c r="E158" s="47">
        <v>9.2799999999999994</v>
      </c>
      <c r="F158" s="47">
        <v>9.75</v>
      </c>
      <c r="G158" s="47">
        <v>10.9</v>
      </c>
      <c r="H158" s="47">
        <v>11.37</v>
      </c>
      <c r="I158" s="47">
        <v>11.61</v>
      </c>
      <c r="J158" s="47">
        <v>11.59</v>
      </c>
      <c r="K158" s="47">
        <v>11.48</v>
      </c>
      <c r="L158" s="47">
        <v>11.32</v>
      </c>
      <c r="M158" s="47">
        <v>11.22</v>
      </c>
      <c r="N158" s="47">
        <v>11.2</v>
      </c>
      <c r="O158">
        <v>11.2</v>
      </c>
    </row>
    <row r="159" spans="1:15" ht="15.75" thickBot="1" x14ac:dyDescent="0.3">
      <c r="A159" s="24">
        <v>39952</v>
      </c>
      <c r="B159" s="47">
        <v>7.88</v>
      </c>
      <c r="C159" s="47">
        <v>7.88</v>
      </c>
      <c r="D159" s="47">
        <v>8.51</v>
      </c>
      <c r="E159" s="47">
        <v>9.06</v>
      </c>
      <c r="F159" s="47">
        <v>9.5399999999999991</v>
      </c>
      <c r="G159" s="47">
        <v>10.8</v>
      </c>
      <c r="H159" s="47">
        <v>11.32</v>
      </c>
      <c r="I159" s="47">
        <v>11.56</v>
      </c>
      <c r="J159" s="47">
        <v>11.51</v>
      </c>
      <c r="K159" s="47">
        <v>11.41</v>
      </c>
      <c r="L159" s="47">
        <v>11.32</v>
      </c>
      <c r="M159" s="47">
        <v>11.29</v>
      </c>
      <c r="N159" s="47">
        <v>11.31</v>
      </c>
      <c r="O159">
        <v>11.31</v>
      </c>
    </row>
    <row r="160" spans="1:15" ht="15.75" thickBot="1" x14ac:dyDescent="0.3">
      <c r="A160" s="24">
        <v>39953</v>
      </c>
      <c r="B160" s="47">
        <v>8.0500000000000007</v>
      </c>
      <c r="C160" s="47">
        <v>8.0500000000000007</v>
      </c>
      <c r="D160" s="47">
        <v>8.84</v>
      </c>
      <c r="E160" s="47">
        <v>9.48</v>
      </c>
      <c r="F160" s="47">
        <v>9.98</v>
      </c>
      <c r="G160" s="47">
        <v>11.09</v>
      </c>
      <c r="H160" s="47">
        <v>11.41</v>
      </c>
      <c r="I160" s="47">
        <v>11.46</v>
      </c>
      <c r="J160" s="47">
        <v>11.4</v>
      </c>
      <c r="K160" s="47">
        <v>11.34</v>
      </c>
      <c r="L160" s="47">
        <v>11.3</v>
      </c>
      <c r="M160" s="47">
        <v>11.29</v>
      </c>
      <c r="N160" s="47">
        <v>11.29</v>
      </c>
      <c r="O160">
        <v>11.29</v>
      </c>
    </row>
    <row r="161" spans="1:15" ht="15.75" thickBot="1" x14ac:dyDescent="0.3">
      <c r="A161" s="24">
        <v>39954</v>
      </c>
      <c r="B161" s="47">
        <v>7.95</v>
      </c>
      <c r="C161" s="47">
        <v>7.95</v>
      </c>
      <c r="D161" s="47">
        <v>8.73</v>
      </c>
      <c r="E161" s="47">
        <v>9.3699999999999992</v>
      </c>
      <c r="F161" s="47">
        <v>9.8800000000000008</v>
      </c>
      <c r="G161" s="47">
        <v>11.06</v>
      </c>
      <c r="H161" s="47">
        <v>11.49</v>
      </c>
      <c r="I161" s="47">
        <v>11.65</v>
      </c>
      <c r="J161" s="47">
        <v>11.6</v>
      </c>
      <c r="K161" s="47">
        <v>11.47</v>
      </c>
      <c r="L161" s="47">
        <v>11.31</v>
      </c>
      <c r="M161" s="47">
        <v>11.24</v>
      </c>
      <c r="N161" s="47">
        <v>11.25</v>
      </c>
      <c r="O161">
        <v>11.25</v>
      </c>
    </row>
    <row r="162" spans="1:15" ht="15.75" thickBot="1" x14ac:dyDescent="0.3">
      <c r="A162" s="24">
        <v>39955</v>
      </c>
      <c r="B162" s="47">
        <v>7.99</v>
      </c>
      <c r="C162" s="47">
        <v>7.99</v>
      </c>
      <c r="D162" s="47">
        <v>8.68</v>
      </c>
      <c r="E162" s="47">
        <v>9.25</v>
      </c>
      <c r="F162" s="47">
        <v>9.74</v>
      </c>
      <c r="G162" s="47">
        <v>10.98</v>
      </c>
      <c r="H162" s="47">
        <v>11.56</v>
      </c>
      <c r="I162" s="47">
        <v>11.94</v>
      </c>
      <c r="J162" s="47">
        <v>11.98</v>
      </c>
      <c r="K162" s="47">
        <v>11.9</v>
      </c>
      <c r="L162" s="47">
        <v>11.73</v>
      </c>
      <c r="M162" s="47">
        <v>11.62</v>
      </c>
      <c r="N162" s="47">
        <v>11.56</v>
      </c>
      <c r="O162">
        <v>11.56</v>
      </c>
    </row>
    <row r="163" spans="1:15" ht="15.75" thickBot="1" x14ac:dyDescent="0.3">
      <c r="A163" s="24">
        <v>39958</v>
      </c>
      <c r="B163" s="47">
        <v>8.02</v>
      </c>
      <c r="C163" s="47">
        <v>8.02</v>
      </c>
      <c r="D163" s="47">
        <v>8.76</v>
      </c>
      <c r="E163" s="47">
        <v>9.36</v>
      </c>
      <c r="F163" s="47">
        <v>9.85</v>
      </c>
      <c r="G163" s="47">
        <v>11</v>
      </c>
      <c r="H163" s="47">
        <v>11.43</v>
      </c>
      <c r="I163" s="47">
        <v>11.62</v>
      </c>
      <c r="J163" s="47">
        <v>11.6</v>
      </c>
      <c r="K163" s="47">
        <v>11.56</v>
      </c>
      <c r="L163" s="47">
        <v>11.5</v>
      </c>
      <c r="M163" s="47">
        <v>11.47</v>
      </c>
      <c r="N163" s="47">
        <v>11.46</v>
      </c>
      <c r="O163">
        <v>11.46</v>
      </c>
    </row>
    <row r="164" spans="1:15" ht="15.75" thickBot="1" x14ac:dyDescent="0.3">
      <c r="A164" s="24">
        <v>39959</v>
      </c>
      <c r="B164" s="47">
        <v>8.09</v>
      </c>
      <c r="C164" s="47">
        <v>8.09</v>
      </c>
      <c r="D164" s="47">
        <v>8.8800000000000008</v>
      </c>
      <c r="E164" s="47">
        <v>9.52</v>
      </c>
      <c r="F164" s="47">
        <v>10.029999999999999</v>
      </c>
      <c r="G164" s="47">
        <v>11.22</v>
      </c>
      <c r="H164" s="47">
        <v>11.66</v>
      </c>
      <c r="I164" s="47">
        <v>11.86</v>
      </c>
      <c r="J164" s="47">
        <v>11.84</v>
      </c>
      <c r="K164" s="47">
        <v>11.75</v>
      </c>
      <c r="L164" s="47">
        <v>11.62</v>
      </c>
      <c r="M164" s="47">
        <v>11.54</v>
      </c>
      <c r="N164" s="47">
        <v>11.53</v>
      </c>
      <c r="O164">
        <v>11.53</v>
      </c>
    </row>
    <row r="165" spans="1:15" ht="15.75" thickBot="1" x14ac:dyDescent="0.3">
      <c r="A165" s="24">
        <v>39960</v>
      </c>
      <c r="B165" s="47">
        <v>7.94</v>
      </c>
      <c r="C165" s="47">
        <v>7.94</v>
      </c>
      <c r="D165" s="47">
        <v>8.7100000000000009</v>
      </c>
      <c r="E165" s="47">
        <v>9.33</v>
      </c>
      <c r="F165" s="47">
        <v>9.84</v>
      </c>
      <c r="G165" s="47">
        <v>11.07</v>
      </c>
      <c r="H165" s="47">
        <v>11.57</v>
      </c>
      <c r="I165" s="47">
        <v>11.84</v>
      </c>
      <c r="J165" s="47">
        <v>11.86</v>
      </c>
      <c r="K165" s="47">
        <v>11.79</v>
      </c>
      <c r="L165" s="47">
        <v>11.64</v>
      </c>
      <c r="M165" s="47">
        <v>11.52</v>
      </c>
      <c r="N165" s="47">
        <v>11.43</v>
      </c>
      <c r="O165">
        <v>11.43</v>
      </c>
    </row>
    <row r="166" spans="1:15" ht="15.75" thickBot="1" x14ac:dyDescent="0.3">
      <c r="A166" s="24">
        <v>39961</v>
      </c>
      <c r="B166" s="47">
        <v>8.09</v>
      </c>
      <c r="C166" s="47">
        <v>8.09</v>
      </c>
      <c r="D166" s="47">
        <v>8.9499999999999993</v>
      </c>
      <c r="E166" s="47">
        <v>9.65</v>
      </c>
      <c r="F166" s="47">
        <v>10.19</v>
      </c>
      <c r="G166" s="47">
        <v>11.42</v>
      </c>
      <c r="H166" s="47">
        <v>11.81</v>
      </c>
      <c r="I166" s="47">
        <v>11.9</v>
      </c>
      <c r="J166" s="47">
        <v>11.81</v>
      </c>
      <c r="K166" s="47">
        <v>11.68</v>
      </c>
      <c r="L166" s="47">
        <v>11.54</v>
      </c>
      <c r="M166" s="47">
        <v>11.47</v>
      </c>
      <c r="N166" s="47">
        <v>11.48</v>
      </c>
      <c r="O166">
        <v>11.48</v>
      </c>
    </row>
    <row r="167" spans="1:15" ht="15.75" thickBot="1" x14ac:dyDescent="0.3">
      <c r="A167" s="24">
        <v>39962</v>
      </c>
      <c r="B167" s="47">
        <v>7.91</v>
      </c>
      <c r="C167" s="47">
        <v>7.91</v>
      </c>
      <c r="D167" s="47">
        <v>8.7200000000000006</v>
      </c>
      <c r="E167" s="47">
        <v>9.42</v>
      </c>
      <c r="F167" s="47">
        <v>10</v>
      </c>
      <c r="G167" s="47">
        <v>11.44</v>
      </c>
      <c r="H167" s="47">
        <v>11.95</v>
      </c>
      <c r="I167" s="47">
        <v>12.1</v>
      </c>
      <c r="J167" s="47">
        <v>11.99</v>
      </c>
      <c r="K167" s="47">
        <v>11.86</v>
      </c>
      <c r="L167" s="47">
        <v>11.73</v>
      </c>
      <c r="M167" s="47">
        <v>11.68</v>
      </c>
      <c r="N167" s="47">
        <v>11.66</v>
      </c>
      <c r="O167">
        <v>11.66</v>
      </c>
    </row>
    <row r="168" spans="1:15" ht="15.75" thickBot="1" x14ac:dyDescent="0.3">
      <c r="A168" s="24">
        <v>39965</v>
      </c>
      <c r="B168" s="47">
        <v>8.0299999999999994</v>
      </c>
      <c r="C168" s="47">
        <v>8.0299999999999994</v>
      </c>
      <c r="D168" s="47">
        <v>8.7799999999999994</v>
      </c>
      <c r="E168" s="47">
        <v>9.41</v>
      </c>
      <c r="F168" s="47">
        <v>9.9499999999999993</v>
      </c>
      <c r="G168" s="47">
        <v>11.33</v>
      </c>
      <c r="H168" s="47">
        <v>11.88</v>
      </c>
      <c r="I168" s="47">
        <v>12.12</v>
      </c>
      <c r="J168" s="47">
        <v>12.06</v>
      </c>
      <c r="K168" s="47">
        <v>11.96</v>
      </c>
      <c r="L168" s="47">
        <v>11.86</v>
      </c>
      <c r="M168" s="47">
        <v>11.81</v>
      </c>
      <c r="N168" s="47">
        <v>11.79</v>
      </c>
      <c r="O168">
        <v>11.79</v>
      </c>
    </row>
    <row r="169" spans="1:15" ht="15.75" thickBot="1" x14ac:dyDescent="0.3">
      <c r="A169" s="24">
        <v>39966</v>
      </c>
      <c r="B169" s="47">
        <v>8.1300000000000008</v>
      </c>
      <c r="C169" s="47">
        <v>8.1300000000000008</v>
      </c>
      <c r="D169" s="47">
        <v>9.0500000000000007</v>
      </c>
      <c r="E169" s="47">
        <v>9.81</v>
      </c>
      <c r="F169" s="47">
        <v>10.41</v>
      </c>
      <c r="G169" s="47">
        <v>11.78</v>
      </c>
      <c r="H169" s="47">
        <v>12.13</v>
      </c>
      <c r="I169" s="47">
        <v>12.06</v>
      </c>
      <c r="J169" s="47">
        <v>11.86</v>
      </c>
      <c r="K169" s="47">
        <v>11.67</v>
      </c>
      <c r="L169" s="47">
        <v>11.56</v>
      </c>
      <c r="M169" s="47">
        <v>11.54</v>
      </c>
      <c r="N169" s="47">
        <v>11.6</v>
      </c>
      <c r="O169">
        <v>11.6</v>
      </c>
    </row>
    <row r="170" spans="1:15" ht="15.75" thickBot="1" x14ac:dyDescent="0.3">
      <c r="A170" s="24">
        <v>39967</v>
      </c>
      <c r="B170" s="47">
        <v>7.98</v>
      </c>
      <c r="C170" s="47">
        <v>7.98</v>
      </c>
      <c r="D170" s="47">
        <v>8.8000000000000007</v>
      </c>
      <c r="E170" s="47">
        <v>9.49</v>
      </c>
      <c r="F170" s="47">
        <v>10.050000000000001</v>
      </c>
      <c r="G170" s="47">
        <v>11.43</v>
      </c>
      <c r="H170" s="47">
        <v>11.91</v>
      </c>
      <c r="I170" s="47">
        <v>11.99</v>
      </c>
      <c r="J170" s="47">
        <v>11.85</v>
      </c>
      <c r="K170" s="47">
        <v>11.69</v>
      </c>
      <c r="L170" s="47">
        <v>11.58</v>
      </c>
      <c r="M170" s="47">
        <v>11.56</v>
      </c>
      <c r="N170" s="47">
        <v>11.59</v>
      </c>
      <c r="O170">
        <v>11.59</v>
      </c>
    </row>
    <row r="171" spans="1:15" ht="15.75" thickBot="1" x14ac:dyDescent="0.3">
      <c r="A171" s="24">
        <v>39968</v>
      </c>
      <c r="B171" s="47">
        <v>8.09</v>
      </c>
      <c r="C171" s="47">
        <v>8.09</v>
      </c>
      <c r="D171" s="47">
        <v>9</v>
      </c>
      <c r="E171" s="47">
        <v>9.75</v>
      </c>
      <c r="F171" s="47">
        <v>10.35</v>
      </c>
      <c r="G171" s="47">
        <v>11.7</v>
      </c>
      <c r="H171" s="47">
        <v>12.08</v>
      </c>
      <c r="I171" s="47">
        <v>12.04</v>
      </c>
      <c r="J171" s="47">
        <v>11.85</v>
      </c>
      <c r="K171" s="47">
        <v>11.67</v>
      </c>
      <c r="L171" s="47">
        <v>11.55</v>
      </c>
      <c r="M171" s="47">
        <v>11.54</v>
      </c>
      <c r="N171" s="47">
        <v>11.58</v>
      </c>
      <c r="O171">
        <v>11.58</v>
      </c>
    </row>
    <row r="172" spans="1:15" ht="15.75" thickBot="1" x14ac:dyDescent="0.3">
      <c r="A172" s="24">
        <v>39969</v>
      </c>
      <c r="B172" s="47">
        <v>7.89</v>
      </c>
      <c r="C172" s="47">
        <v>7.89</v>
      </c>
      <c r="D172" s="47">
        <v>8.85</v>
      </c>
      <c r="E172" s="47">
        <v>9.61</v>
      </c>
      <c r="F172" s="47">
        <v>10.199999999999999</v>
      </c>
      <c r="G172" s="47">
        <v>11.4</v>
      </c>
      <c r="H172" s="47">
        <v>11.65</v>
      </c>
      <c r="I172" s="47">
        <v>11.51</v>
      </c>
      <c r="J172" s="47">
        <v>11.34</v>
      </c>
      <c r="K172" s="47">
        <v>11.25</v>
      </c>
      <c r="L172" s="47">
        <v>11.23</v>
      </c>
      <c r="M172" s="47">
        <v>11.26</v>
      </c>
      <c r="N172" s="47">
        <v>11.32</v>
      </c>
      <c r="O172">
        <v>11.32</v>
      </c>
    </row>
    <row r="173" spans="1:15" ht="15.75" thickBot="1" x14ac:dyDescent="0.3">
      <c r="A173" s="24">
        <v>39972</v>
      </c>
      <c r="B173" s="47">
        <v>7.7</v>
      </c>
      <c r="C173" s="47">
        <v>7.7</v>
      </c>
      <c r="D173" s="47">
        <v>8.56</v>
      </c>
      <c r="E173" s="47">
        <v>9.3000000000000007</v>
      </c>
      <c r="F173" s="47">
        <v>9.9</v>
      </c>
      <c r="G173" s="47">
        <v>11.33</v>
      </c>
      <c r="H173" s="47">
        <v>11.76</v>
      </c>
      <c r="I173" s="47">
        <v>11.77</v>
      </c>
      <c r="J173" s="47">
        <v>11.61</v>
      </c>
      <c r="K173" s="47">
        <v>11.5</v>
      </c>
      <c r="L173" s="47">
        <v>11.44</v>
      </c>
      <c r="M173" s="47">
        <v>11.43</v>
      </c>
      <c r="N173" s="47">
        <v>11.43</v>
      </c>
      <c r="O173">
        <v>11.43</v>
      </c>
    </row>
    <row r="174" spans="1:15" ht="15.75" thickBot="1" x14ac:dyDescent="0.3">
      <c r="A174" s="24">
        <v>39973</v>
      </c>
      <c r="B174" s="47">
        <v>7.64</v>
      </c>
      <c r="C174" s="47">
        <v>7.64</v>
      </c>
      <c r="D174" s="47">
        <v>8.56</v>
      </c>
      <c r="E174" s="47">
        <v>9.31</v>
      </c>
      <c r="F174" s="47">
        <v>9.92</v>
      </c>
      <c r="G174" s="47">
        <v>11.26</v>
      </c>
      <c r="H174" s="47">
        <v>11.62</v>
      </c>
      <c r="I174" s="47">
        <v>11.56</v>
      </c>
      <c r="J174" s="47">
        <v>11.4</v>
      </c>
      <c r="K174" s="47">
        <v>11.31</v>
      </c>
      <c r="L174" s="47">
        <v>11.29</v>
      </c>
      <c r="M174" s="47">
        <v>11.31</v>
      </c>
      <c r="N174" s="47">
        <v>11.33</v>
      </c>
      <c r="O174">
        <v>11.33</v>
      </c>
    </row>
    <row r="175" spans="1:15" ht="15.75" thickBot="1" x14ac:dyDescent="0.3">
      <c r="A175" s="24">
        <v>39974</v>
      </c>
      <c r="B175" s="47">
        <v>7.6</v>
      </c>
      <c r="C175" s="47">
        <v>7.6</v>
      </c>
      <c r="D175" s="47">
        <v>8.49</v>
      </c>
      <c r="E175" s="47">
        <v>9.24</v>
      </c>
      <c r="F175" s="47">
        <v>9.84</v>
      </c>
      <c r="G175" s="47">
        <v>11.23</v>
      </c>
      <c r="H175" s="47">
        <v>11.64</v>
      </c>
      <c r="I175" s="47">
        <v>11.63</v>
      </c>
      <c r="J175" s="47">
        <v>11.46</v>
      </c>
      <c r="K175" s="47">
        <v>11.34</v>
      </c>
      <c r="L175" s="47">
        <v>11.28</v>
      </c>
      <c r="M175" s="47">
        <v>11.28</v>
      </c>
      <c r="N175" s="47">
        <v>11.31</v>
      </c>
      <c r="O175">
        <v>11.31</v>
      </c>
    </row>
    <row r="176" spans="1:15" ht="15.75" thickBot="1" x14ac:dyDescent="0.3">
      <c r="A176" s="24">
        <v>39975</v>
      </c>
      <c r="B176" s="47">
        <v>7.95</v>
      </c>
      <c r="C176" s="47">
        <v>7.95</v>
      </c>
      <c r="D176" s="47">
        <v>9.0399999999999991</v>
      </c>
      <c r="E176" s="47">
        <v>9.86</v>
      </c>
      <c r="F176" s="47">
        <v>10.46</v>
      </c>
      <c r="G176" s="47">
        <v>11.58</v>
      </c>
      <c r="H176" s="47">
        <v>11.73</v>
      </c>
      <c r="I176" s="47">
        <v>11.52</v>
      </c>
      <c r="J176" s="47">
        <v>11.35</v>
      </c>
      <c r="K176" s="47">
        <v>11.26</v>
      </c>
      <c r="L176" s="47">
        <v>11.24</v>
      </c>
      <c r="M176" s="47">
        <v>11.26</v>
      </c>
      <c r="N176" s="47">
        <v>11.29</v>
      </c>
      <c r="O176">
        <v>11.29</v>
      </c>
    </row>
    <row r="177" spans="1:15" ht="15.75" thickBot="1" x14ac:dyDescent="0.3">
      <c r="A177" s="24">
        <v>39979</v>
      </c>
      <c r="B177" s="47">
        <v>7.94</v>
      </c>
      <c r="C177" s="47">
        <v>7.94</v>
      </c>
      <c r="D177" s="47">
        <v>9.02</v>
      </c>
      <c r="E177" s="47">
        <v>9.84</v>
      </c>
      <c r="F177" s="47">
        <v>10.45</v>
      </c>
      <c r="G177" s="47">
        <v>11.65</v>
      </c>
      <c r="H177" s="47">
        <v>11.85</v>
      </c>
      <c r="I177" s="47">
        <v>11.68</v>
      </c>
      <c r="J177" s="47">
        <v>11.49</v>
      </c>
      <c r="K177" s="47">
        <v>11.35</v>
      </c>
      <c r="L177" s="47">
        <v>11.28</v>
      </c>
      <c r="M177" s="47">
        <v>11.27</v>
      </c>
      <c r="N177" s="47">
        <v>11.31</v>
      </c>
      <c r="O177">
        <v>11.31</v>
      </c>
    </row>
    <row r="178" spans="1:15" ht="15.75" thickBot="1" x14ac:dyDescent="0.3">
      <c r="A178" s="24">
        <v>39980</v>
      </c>
      <c r="B178" s="47">
        <v>7.94</v>
      </c>
      <c r="C178" s="47">
        <v>7.94</v>
      </c>
      <c r="D178" s="47">
        <v>9</v>
      </c>
      <c r="E178" s="47">
        <v>9.81</v>
      </c>
      <c r="F178" s="47">
        <v>10.42</v>
      </c>
      <c r="G178" s="47">
        <v>11.57</v>
      </c>
      <c r="H178" s="47">
        <v>11.77</v>
      </c>
      <c r="I178" s="47">
        <v>11.62</v>
      </c>
      <c r="J178" s="47">
        <v>11.47</v>
      </c>
      <c r="K178" s="47">
        <v>11.38</v>
      </c>
      <c r="L178" s="47">
        <v>11.35</v>
      </c>
      <c r="M178" s="47">
        <v>11.34</v>
      </c>
      <c r="N178" s="47">
        <v>11.34</v>
      </c>
      <c r="O178">
        <v>11.34</v>
      </c>
    </row>
    <row r="179" spans="1:15" ht="15.75" thickBot="1" x14ac:dyDescent="0.3">
      <c r="A179" s="24">
        <v>39981</v>
      </c>
      <c r="B179" s="47">
        <v>7.5</v>
      </c>
      <c r="C179" s="47">
        <v>7.5</v>
      </c>
      <c r="D179" s="47">
        <v>8.32</v>
      </c>
      <c r="E179" s="47">
        <v>8.98</v>
      </c>
      <c r="F179" s="47">
        <v>9.51</v>
      </c>
      <c r="G179" s="47">
        <v>10.78</v>
      </c>
      <c r="H179" s="47">
        <v>11.28</v>
      </c>
      <c r="I179" s="47">
        <v>11.5</v>
      </c>
      <c r="J179" s="47">
        <v>11.48</v>
      </c>
      <c r="K179" s="47">
        <v>11.39</v>
      </c>
      <c r="L179" s="47">
        <v>11.32</v>
      </c>
      <c r="M179" s="47">
        <v>11.31</v>
      </c>
      <c r="N179" s="47">
        <v>11.32</v>
      </c>
      <c r="O179">
        <v>11.32</v>
      </c>
    </row>
    <row r="180" spans="1:15" ht="15.75" thickBot="1" x14ac:dyDescent="0.3">
      <c r="A180" s="24">
        <v>39982</v>
      </c>
      <c r="B180" s="47">
        <v>7.79</v>
      </c>
      <c r="C180" s="47">
        <v>7.79</v>
      </c>
      <c r="D180" s="47">
        <v>8.81</v>
      </c>
      <c r="E180" s="47">
        <v>9.6</v>
      </c>
      <c r="F180" s="47">
        <v>10.19</v>
      </c>
      <c r="G180" s="47">
        <v>11.39</v>
      </c>
      <c r="H180" s="47">
        <v>11.65</v>
      </c>
      <c r="I180" s="47">
        <v>11.56</v>
      </c>
      <c r="J180" s="47">
        <v>11.42</v>
      </c>
      <c r="K180" s="47">
        <v>11.32</v>
      </c>
      <c r="L180" s="47">
        <v>11.27</v>
      </c>
      <c r="M180" s="47">
        <v>11.27</v>
      </c>
      <c r="N180" s="47">
        <v>11.3</v>
      </c>
      <c r="O180">
        <v>11.3</v>
      </c>
    </row>
    <row r="181" spans="1:15" ht="15.75" thickBot="1" x14ac:dyDescent="0.3">
      <c r="A181" s="24">
        <v>39983</v>
      </c>
      <c r="B181" s="47">
        <v>7.83</v>
      </c>
      <c r="C181" s="47">
        <v>7.83</v>
      </c>
      <c r="D181" s="47">
        <v>8.8800000000000008</v>
      </c>
      <c r="E181" s="47">
        <v>9.69</v>
      </c>
      <c r="F181" s="47">
        <v>10.29</v>
      </c>
      <c r="G181" s="47">
        <v>11.46</v>
      </c>
      <c r="H181" s="47">
        <v>11.71</v>
      </c>
      <c r="I181" s="47">
        <v>11.63</v>
      </c>
      <c r="J181" s="47">
        <v>11.5</v>
      </c>
      <c r="K181" s="47">
        <v>11.38</v>
      </c>
      <c r="L181" s="47">
        <v>11.29</v>
      </c>
      <c r="M181" s="47">
        <v>11.26</v>
      </c>
      <c r="N181" s="47">
        <v>11.27</v>
      </c>
      <c r="O181">
        <v>11.27</v>
      </c>
    </row>
    <row r="182" spans="1:15" ht="15.75" thickBot="1" x14ac:dyDescent="0.3">
      <c r="A182" s="24">
        <v>39986</v>
      </c>
      <c r="B182" s="47">
        <v>7.93</v>
      </c>
      <c r="C182" s="47">
        <v>7.93</v>
      </c>
      <c r="D182" s="47">
        <v>8.99</v>
      </c>
      <c r="E182" s="47">
        <v>9.7899999999999991</v>
      </c>
      <c r="F182" s="47">
        <v>10.38</v>
      </c>
      <c r="G182" s="47">
        <v>11.53</v>
      </c>
      <c r="H182" s="47">
        <v>11.78</v>
      </c>
      <c r="I182" s="47">
        <v>11.71</v>
      </c>
      <c r="J182" s="47">
        <v>11.57</v>
      </c>
      <c r="K182" s="47">
        <v>11.42</v>
      </c>
      <c r="L182" s="47">
        <v>11.29</v>
      </c>
      <c r="M182" s="47">
        <v>11.25</v>
      </c>
      <c r="N182" s="47">
        <v>11.28</v>
      </c>
      <c r="O182">
        <v>11.28</v>
      </c>
    </row>
    <row r="183" spans="1:15" ht="15.75" thickBot="1" x14ac:dyDescent="0.3">
      <c r="A183" s="24">
        <v>39987</v>
      </c>
      <c r="B183" s="47">
        <v>7.94</v>
      </c>
      <c r="C183" s="47">
        <v>7.94</v>
      </c>
      <c r="D183" s="47">
        <v>9</v>
      </c>
      <c r="E183" s="47">
        <v>9.81</v>
      </c>
      <c r="F183" s="47">
        <v>10.42</v>
      </c>
      <c r="G183" s="47">
        <v>11.63</v>
      </c>
      <c r="H183" s="47">
        <v>11.84</v>
      </c>
      <c r="I183" s="47">
        <v>11.67</v>
      </c>
      <c r="J183" s="47">
        <v>11.49</v>
      </c>
      <c r="K183" s="47">
        <v>11.38</v>
      </c>
      <c r="L183" s="47">
        <v>11.34</v>
      </c>
      <c r="M183" s="47">
        <v>11.33</v>
      </c>
      <c r="N183" s="47">
        <v>11.35</v>
      </c>
      <c r="O183">
        <v>11.35</v>
      </c>
    </row>
    <row r="184" spans="1:15" ht="15.75" thickBot="1" x14ac:dyDescent="0.3">
      <c r="A184" s="24">
        <v>39988</v>
      </c>
      <c r="B184" s="47">
        <v>7.94</v>
      </c>
      <c r="C184" s="47">
        <v>7.94</v>
      </c>
      <c r="D184" s="47">
        <v>8.99</v>
      </c>
      <c r="E184" s="47">
        <v>9.8000000000000007</v>
      </c>
      <c r="F184" s="47">
        <v>10.4</v>
      </c>
      <c r="G184" s="47">
        <v>11.58</v>
      </c>
      <c r="H184" s="47">
        <v>11.81</v>
      </c>
      <c r="I184" s="47">
        <v>11.68</v>
      </c>
      <c r="J184" s="47">
        <v>11.52</v>
      </c>
      <c r="K184" s="47">
        <v>11.4</v>
      </c>
      <c r="L184" s="47">
        <v>11.34</v>
      </c>
      <c r="M184" s="47">
        <v>11.33</v>
      </c>
      <c r="N184" s="47">
        <v>11.33</v>
      </c>
      <c r="O184">
        <v>11.33</v>
      </c>
    </row>
    <row r="185" spans="1:15" ht="15.75" thickBot="1" x14ac:dyDescent="0.3">
      <c r="A185" s="24">
        <v>39989</v>
      </c>
      <c r="B185" s="47">
        <v>7.53</v>
      </c>
      <c r="C185" s="47">
        <v>7.53</v>
      </c>
      <c r="D185" s="47">
        <v>8.4</v>
      </c>
      <c r="E185" s="47">
        <v>9.1199999999999992</v>
      </c>
      <c r="F185" s="47">
        <v>9.7100000000000009</v>
      </c>
      <c r="G185" s="47">
        <v>11.08</v>
      </c>
      <c r="H185" s="47">
        <v>11.54</v>
      </c>
      <c r="I185" s="47">
        <v>11.63</v>
      </c>
      <c r="J185" s="47">
        <v>11.52</v>
      </c>
      <c r="K185" s="47">
        <v>11.42</v>
      </c>
      <c r="L185" s="47">
        <v>11.36</v>
      </c>
      <c r="M185" s="47">
        <v>11.34</v>
      </c>
      <c r="N185" s="47">
        <v>11.33</v>
      </c>
      <c r="O185">
        <v>11.33</v>
      </c>
    </row>
    <row r="186" spans="1:15" ht="15.75" thickBot="1" x14ac:dyDescent="0.3">
      <c r="A186" s="24">
        <v>39990</v>
      </c>
      <c r="B186" s="47">
        <v>8.07</v>
      </c>
      <c r="C186" s="47">
        <v>8.07</v>
      </c>
      <c r="D186" s="47">
        <v>9.1999999999999993</v>
      </c>
      <c r="E186" s="47">
        <v>10.02</v>
      </c>
      <c r="F186" s="47">
        <v>10.62</v>
      </c>
      <c r="G186" s="47">
        <v>11.68</v>
      </c>
      <c r="H186" s="47">
        <v>11.82</v>
      </c>
      <c r="I186" s="47">
        <v>11.65</v>
      </c>
      <c r="J186" s="47">
        <v>11.5</v>
      </c>
      <c r="K186" s="47">
        <v>11.39</v>
      </c>
      <c r="L186" s="47">
        <v>11.32</v>
      </c>
      <c r="M186" s="47">
        <v>11.3</v>
      </c>
      <c r="N186" s="47">
        <v>11.29</v>
      </c>
      <c r="O186">
        <v>11.29</v>
      </c>
    </row>
    <row r="187" spans="1:15" ht="15.75" thickBot="1" x14ac:dyDescent="0.3">
      <c r="A187" s="24">
        <v>39993</v>
      </c>
      <c r="B187" s="47">
        <v>7.87</v>
      </c>
      <c r="C187" s="47">
        <v>7.87</v>
      </c>
      <c r="D187" s="47">
        <v>8.9</v>
      </c>
      <c r="E187" s="47">
        <v>9.68</v>
      </c>
      <c r="F187" s="47">
        <v>10.27</v>
      </c>
      <c r="G187" s="47">
        <v>11.43</v>
      </c>
      <c r="H187" s="47">
        <v>11.72</v>
      </c>
      <c r="I187" s="47">
        <v>11.7</v>
      </c>
      <c r="J187" s="47">
        <v>11.6</v>
      </c>
      <c r="K187" s="47">
        <v>11.47</v>
      </c>
      <c r="L187" s="47">
        <v>11.34</v>
      </c>
      <c r="M187" s="47">
        <v>11.27</v>
      </c>
      <c r="N187" s="47">
        <v>11.25</v>
      </c>
      <c r="O187">
        <v>11.25</v>
      </c>
    </row>
    <row r="188" spans="1:15" ht="15.75" thickBot="1" x14ac:dyDescent="0.3">
      <c r="A188" s="24">
        <v>39994</v>
      </c>
      <c r="B188" s="47">
        <v>7.98</v>
      </c>
      <c r="C188" s="47">
        <v>7.98</v>
      </c>
      <c r="D188" s="47">
        <v>9.02</v>
      </c>
      <c r="E188" s="47">
        <v>9.81</v>
      </c>
      <c r="F188" s="47">
        <v>10.41</v>
      </c>
      <c r="G188" s="47">
        <v>11.58</v>
      </c>
      <c r="H188" s="47">
        <v>11.84</v>
      </c>
      <c r="I188" s="47">
        <v>11.77</v>
      </c>
      <c r="J188" s="47">
        <v>11.64</v>
      </c>
      <c r="K188" s="47">
        <v>11.52</v>
      </c>
      <c r="L188" s="47">
        <v>11.42</v>
      </c>
      <c r="M188" s="47">
        <v>11.37</v>
      </c>
      <c r="N188" s="47">
        <v>11.35</v>
      </c>
      <c r="O188">
        <v>11.35</v>
      </c>
    </row>
    <row r="189" spans="1:15" ht="15.75" thickBot="1" x14ac:dyDescent="0.3">
      <c r="A189" s="24">
        <v>39995</v>
      </c>
      <c r="B189" s="47">
        <v>8.1300000000000008</v>
      </c>
      <c r="C189" s="47">
        <v>8.1300000000000008</v>
      </c>
      <c r="D189" s="47">
        <v>9.18</v>
      </c>
      <c r="E189" s="47">
        <v>9.9700000000000006</v>
      </c>
      <c r="F189" s="47">
        <v>10.56</v>
      </c>
      <c r="G189" s="47">
        <v>11.71</v>
      </c>
      <c r="H189" s="47">
        <v>11.92</v>
      </c>
      <c r="I189" s="47">
        <v>11.77</v>
      </c>
      <c r="J189" s="47">
        <v>11.65</v>
      </c>
      <c r="K189" s="47">
        <v>11.63</v>
      </c>
      <c r="L189" s="47">
        <v>11.62</v>
      </c>
      <c r="M189" s="47">
        <v>11.61</v>
      </c>
      <c r="N189" s="47">
        <v>11.56</v>
      </c>
      <c r="O189">
        <v>11.56</v>
      </c>
    </row>
    <row r="190" spans="1:15" ht="15.75" thickBot="1" x14ac:dyDescent="0.3">
      <c r="A190" s="24">
        <v>39996</v>
      </c>
      <c r="B190" s="47">
        <v>7.96</v>
      </c>
      <c r="C190" s="47">
        <v>7.96</v>
      </c>
      <c r="D190" s="47">
        <v>8.93</v>
      </c>
      <c r="E190" s="47">
        <v>9.69</v>
      </c>
      <c r="F190" s="47">
        <v>10.29</v>
      </c>
      <c r="G190" s="47">
        <v>11.55</v>
      </c>
      <c r="H190" s="47">
        <v>11.91</v>
      </c>
      <c r="I190" s="47">
        <v>11.9</v>
      </c>
      <c r="J190" s="47">
        <v>11.74</v>
      </c>
      <c r="K190" s="47">
        <v>11.56</v>
      </c>
      <c r="L190" s="47">
        <v>11.41</v>
      </c>
      <c r="M190" s="47">
        <v>11.35</v>
      </c>
      <c r="N190" s="47">
        <v>11.36</v>
      </c>
      <c r="O190">
        <v>11.36</v>
      </c>
    </row>
    <row r="191" spans="1:15" ht="15.75" thickBot="1" x14ac:dyDescent="0.3">
      <c r="A191" s="24">
        <v>39997</v>
      </c>
      <c r="B191" s="47">
        <v>7.92</v>
      </c>
      <c r="C191" s="47">
        <v>7.92</v>
      </c>
      <c r="D191" s="47">
        <v>8.91</v>
      </c>
      <c r="E191" s="47">
        <v>9.6999999999999993</v>
      </c>
      <c r="F191" s="47">
        <v>10.33</v>
      </c>
      <c r="G191" s="47">
        <v>11.68</v>
      </c>
      <c r="H191" s="47">
        <v>12.01</v>
      </c>
      <c r="I191" s="47">
        <v>11.86</v>
      </c>
      <c r="J191" s="47">
        <v>11.62</v>
      </c>
      <c r="K191" s="47">
        <v>11.46</v>
      </c>
      <c r="L191" s="47">
        <v>11.39</v>
      </c>
      <c r="M191" s="47">
        <v>11.39</v>
      </c>
      <c r="N191" s="47">
        <v>11.4</v>
      </c>
      <c r="O191">
        <v>11.4</v>
      </c>
    </row>
    <row r="192" spans="1:15" ht="15.75" thickBot="1" x14ac:dyDescent="0.3">
      <c r="A192" s="24">
        <v>40000</v>
      </c>
      <c r="B192" s="47">
        <v>7.93</v>
      </c>
      <c r="C192" s="47">
        <v>7.93</v>
      </c>
      <c r="D192" s="47">
        <v>8.84</v>
      </c>
      <c r="E192" s="47">
        <v>9.59</v>
      </c>
      <c r="F192" s="47">
        <v>10.199999999999999</v>
      </c>
      <c r="G192" s="47">
        <v>11.65</v>
      </c>
      <c r="H192" s="47">
        <v>12.15</v>
      </c>
      <c r="I192" s="47">
        <v>12.24</v>
      </c>
      <c r="J192" s="47">
        <v>12.09</v>
      </c>
      <c r="K192" s="47">
        <v>11.89</v>
      </c>
      <c r="L192" s="47">
        <v>11.7</v>
      </c>
      <c r="M192" s="47">
        <v>11.61</v>
      </c>
      <c r="N192" s="47">
        <v>11.56</v>
      </c>
      <c r="O192">
        <v>11.56</v>
      </c>
    </row>
    <row r="193" spans="1:15" ht="15.75" thickBot="1" x14ac:dyDescent="0.3">
      <c r="A193" s="24">
        <v>40001</v>
      </c>
      <c r="B193" s="47">
        <v>8.07</v>
      </c>
      <c r="C193" s="47">
        <v>8.07</v>
      </c>
      <c r="D193" s="47">
        <v>9.09</v>
      </c>
      <c r="E193" s="47">
        <v>9.86</v>
      </c>
      <c r="F193" s="47">
        <v>10.45</v>
      </c>
      <c r="G193" s="47">
        <v>11.62</v>
      </c>
      <c r="H193" s="47">
        <v>11.91</v>
      </c>
      <c r="I193" s="47">
        <v>11.86</v>
      </c>
      <c r="J193" s="47">
        <v>11.76</v>
      </c>
      <c r="K193" s="47">
        <v>11.67</v>
      </c>
      <c r="L193" s="47">
        <v>11.59</v>
      </c>
      <c r="M193" s="47">
        <v>11.53</v>
      </c>
      <c r="N193" s="47">
        <v>11.47</v>
      </c>
      <c r="O193">
        <v>11.47</v>
      </c>
    </row>
    <row r="194" spans="1:15" ht="15.75" thickBot="1" x14ac:dyDescent="0.3">
      <c r="A194" s="24">
        <v>40002</v>
      </c>
      <c r="B194" s="47">
        <v>8.08</v>
      </c>
      <c r="C194" s="47">
        <v>8.08</v>
      </c>
      <c r="D194" s="47">
        <v>9.0399999999999991</v>
      </c>
      <c r="E194" s="47">
        <v>9.8000000000000007</v>
      </c>
      <c r="F194" s="47">
        <v>10.38</v>
      </c>
      <c r="G194" s="47">
        <v>11.61</v>
      </c>
      <c r="H194" s="47">
        <v>11.95</v>
      </c>
      <c r="I194" s="47">
        <v>11.95</v>
      </c>
      <c r="J194" s="47">
        <v>11.87</v>
      </c>
      <c r="K194" s="47">
        <v>11.81</v>
      </c>
      <c r="L194" s="47">
        <v>11.74</v>
      </c>
      <c r="M194" s="47">
        <v>11.67</v>
      </c>
      <c r="N194" s="47">
        <v>11.58</v>
      </c>
      <c r="O194">
        <v>11.58</v>
      </c>
    </row>
    <row r="195" spans="1:15" ht="15.75" thickBot="1" x14ac:dyDescent="0.3">
      <c r="A195" s="24">
        <v>40003</v>
      </c>
      <c r="B195" s="47">
        <v>7.89</v>
      </c>
      <c r="C195" s="47">
        <v>7.89</v>
      </c>
      <c r="D195" s="47">
        <v>8.7899999999999991</v>
      </c>
      <c r="E195" s="47">
        <v>9.51</v>
      </c>
      <c r="F195" s="47">
        <v>10.09</v>
      </c>
      <c r="G195" s="47">
        <v>11.4</v>
      </c>
      <c r="H195" s="47">
        <v>11.86</v>
      </c>
      <c r="I195" s="47">
        <v>11.95</v>
      </c>
      <c r="J195" s="47">
        <v>11.81</v>
      </c>
      <c r="K195" s="47">
        <v>11.63</v>
      </c>
      <c r="L195" s="47">
        <v>11.45</v>
      </c>
      <c r="M195" s="47">
        <v>11.38</v>
      </c>
      <c r="N195" s="47">
        <v>11.37</v>
      </c>
      <c r="O195">
        <v>11.37</v>
      </c>
    </row>
    <row r="196" spans="1:15" ht="15.75" thickBot="1" x14ac:dyDescent="0.3">
      <c r="A196" s="24">
        <v>40004</v>
      </c>
      <c r="B196" s="47">
        <v>8.0399999999999991</v>
      </c>
      <c r="C196" s="47">
        <v>8.0399999999999991</v>
      </c>
      <c r="D196" s="47">
        <v>9.02</v>
      </c>
      <c r="E196" s="47">
        <v>9.7899999999999991</v>
      </c>
      <c r="F196" s="47">
        <v>10.39</v>
      </c>
      <c r="G196" s="47">
        <v>11.66</v>
      </c>
      <c r="H196" s="47">
        <v>12.02</v>
      </c>
      <c r="I196" s="47">
        <v>12</v>
      </c>
      <c r="J196" s="47">
        <v>11.83</v>
      </c>
      <c r="K196" s="47">
        <v>11.61</v>
      </c>
      <c r="L196" s="47">
        <v>11.4</v>
      </c>
      <c r="M196" s="47">
        <v>11.31</v>
      </c>
      <c r="N196" s="47">
        <v>11.31</v>
      </c>
      <c r="O196">
        <v>11.31</v>
      </c>
    </row>
    <row r="197" spans="1:15" ht="15.75" thickBot="1" x14ac:dyDescent="0.3">
      <c r="A197" s="24">
        <v>40007</v>
      </c>
      <c r="B197" s="47">
        <v>7.97</v>
      </c>
      <c r="C197" s="47">
        <v>7.97</v>
      </c>
      <c r="D197" s="47">
        <v>8.9</v>
      </c>
      <c r="E197" s="47">
        <v>9.6300000000000008</v>
      </c>
      <c r="F197" s="47">
        <v>10.199999999999999</v>
      </c>
      <c r="G197" s="47">
        <v>11.46</v>
      </c>
      <c r="H197" s="47">
        <v>11.87</v>
      </c>
      <c r="I197" s="47">
        <v>11.95</v>
      </c>
      <c r="J197" s="47">
        <v>11.84</v>
      </c>
      <c r="K197" s="47">
        <v>11.67</v>
      </c>
      <c r="L197" s="47">
        <v>11.47</v>
      </c>
      <c r="M197" s="47">
        <v>11.37</v>
      </c>
      <c r="N197" s="47">
        <v>11.33</v>
      </c>
      <c r="O197">
        <v>11.33</v>
      </c>
    </row>
    <row r="198" spans="1:15" ht="15.75" thickBot="1" x14ac:dyDescent="0.3">
      <c r="A198" s="24">
        <v>40008</v>
      </c>
      <c r="B198" s="47">
        <v>8</v>
      </c>
      <c r="C198" s="47">
        <v>8</v>
      </c>
      <c r="D198" s="47">
        <v>8.9499999999999993</v>
      </c>
      <c r="E198" s="47">
        <v>9.68</v>
      </c>
      <c r="F198" s="47">
        <v>10.26</v>
      </c>
      <c r="G198" s="47">
        <v>11.52</v>
      </c>
      <c r="H198" s="47">
        <v>11.91</v>
      </c>
      <c r="I198" s="47">
        <v>11.94</v>
      </c>
      <c r="J198" s="47">
        <v>11.8</v>
      </c>
      <c r="K198" s="47">
        <v>11.62</v>
      </c>
      <c r="L198" s="47">
        <v>11.43</v>
      </c>
      <c r="M198" s="47">
        <v>11.35</v>
      </c>
      <c r="N198" s="47">
        <v>11.31</v>
      </c>
      <c r="O198">
        <v>11.31</v>
      </c>
    </row>
    <row r="199" spans="1:15" ht="15.75" thickBot="1" x14ac:dyDescent="0.3">
      <c r="A199" s="24">
        <v>40009</v>
      </c>
      <c r="B199" s="47">
        <v>7.96</v>
      </c>
      <c r="C199" s="47">
        <v>7.96</v>
      </c>
      <c r="D199" s="47">
        <v>8.7899999999999991</v>
      </c>
      <c r="E199" s="47">
        <v>9.49</v>
      </c>
      <c r="F199" s="47">
        <v>10.06</v>
      </c>
      <c r="G199" s="47">
        <v>11.5</v>
      </c>
      <c r="H199" s="47">
        <v>12.06</v>
      </c>
      <c r="I199" s="47">
        <v>12.26</v>
      </c>
      <c r="J199" s="47">
        <v>12.14</v>
      </c>
      <c r="K199" s="47">
        <v>11.93</v>
      </c>
      <c r="L199" s="47">
        <v>11.71</v>
      </c>
      <c r="M199" s="47">
        <v>11.6</v>
      </c>
      <c r="N199" s="47">
        <v>11.52</v>
      </c>
      <c r="O199">
        <v>11.52</v>
      </c>
    </row>
    <row r="200" spans="1:15" ht="15.75" thickBot="1" x14ac:dyDescent="0.3">
      <c r="A200" s="24">
        <v>40010</v>
      </c>
      <c r="B200" s="47">
        <v>8.06</v>
      </c>
      <c r="C200" s="47">
        <v>8.06</v>
      </c>
      <c r="D200" s="47">
        <v>8.92</v>
      </c>
      <c r="E200" s="47">
        <v>9.6199999999999992</v>
      </c>
      <c r="F200" s="47">
        <v>10.210000000000001</v>
      </c>
      <c r="G200" s="47">
        <v>11.62</v>
      </c>
      <c r="H200" s="47">
        <v>12.16</v>
      </c>
      <c r="I200" s="47">
        <v>12.29</v>
      </c>
      <c r="J200" s="47">
        <v>12.13</v>
      </c>
      <c r="K200" s="47">
        <v>11.93</v>
      </c>
      <c r="L200" s="47">
        <v>11.77</v>
      </c>
      <c r="M200" s="47">
        <v>11.69</v>
      </c>
      <c r="N200" s="47">
        <v>11.64</v>
      </c>
      <c r="O200">
        <v>11.64</v>
      </c>
    </row>
    <row r="201" spans="1:15" ht="15.75" thickBot="1" x14ac:dyDescent="0.3">
      <c r="A201" s="24">
        <v>40011</v>
      </c>
      <c r="B201" s="47">
        <v>7.86</v>
      </c>
      <c r="C201" s="47">
        <v>7.86</v>
      </c>
      <c r="D201" s="47">
        <v>8.66</v>
      </c>
      <c r="E201" s="47">
        <v>9.33</v>
      </c>
      <c r="F201" s="47">
        <v>9.89</v>
      </c>
      <c r="G201" s="47">
        <v>11.29</v>
      </c>
      <c r="H201" s="47">
        <v>11.89</v>
      </c>
      <c r="I201" s="47">
        <v>12.12</v>
      </c>
      <c r="J201" s="47">
        <v>11.99</v>
      </c>
      <c r="K201" s="47">
        <v>11.75</v>
      </c>
      <c r="L201" s="47">
        <v>11.51</v>
      </c>
      <c r="M201" s="47">
        <v>11.41</v>
      </c>
      <c r="N201" s="47">
        <v>11.39</v>
      </c>
      <c r="O201">
        <v>11.39</v>
      </c>
    </row>
    <row r="202" spans="1:15" ht="15.75" thickBot="1" x14ac:dyDescent="0.3">
      <c r="A202" s="24">
        <v>40014</v>
      </c>
      <c r="B202" s="47">
        <v>7.92</v>
      </c>
      <c r="C202" s="47">
        <v>7.92</v>
      </c>
      <c r="D202" s="47">
        <v>8.6999999999999993</v>
      </c>
      <c r="E202" s="47">
        <v>9.35</v>
      </c>
      <c r="F202" s="47">
        <v>9.89</v>
      </c>
      <c r="G202" s="47">
        <v>11.28</v>
      </c>
      <c r="H202" s="47">
        <v>11.88</v>
      </c>
      <c r="I202" s="47">
        <v>12.15</v>
      </c>
      <c r="J202" s="47">
        <v>12.06</v>
      </c>
      <c r="K202" s="47">
        <v>11.84</v>
      </c>
      <c r="L202" s="47">
        <v>11.59</v>
      </c>
      <c r="M202" s="47">
        <v>11.47</v>
      </c>
      <c r="N202" s="47">
        <v>11.42</v>
      </c>
      <c r="O202">
        <v>11.42</v>
      </c>
    </row>
    <row r="203" spans="1:15" ht="15.75" thickBot="1" x14ac:dyDescent="0.3">
      <c r="A203" s="24">
        <v>40015</v>
      </c>
      <c r="B203" s="47">
        <v>7.97</v>
      </c>
      <c r="C203" s="47">
        <v>7.97</v>
      </c>
      <c r="D203" s="47">
        <v>8.7799999999999994</v>
      </c>
      <c r="E203" s="47">
        <v>9.4499999999999993</v>
      </c>
      <c r="F203" s="47">
        <v>10</v>
      </c>
      <c r="G203" s="47">
        <v>11.38</v>
      </c>
      <c r="H203" s="47">
        <v>11.95</v>
      </c>
      <c r="I203" s="47">
        <v>12.17</v>
      </c>
      <c r="J203" s="47">
        <v>12.06</v>
      </c>
      <c r="K203" s="47">
        <v>11.85</v>
      </c>
      <c r="L203" s="47">
        <v>11.61</v>
      </c>
      <c r="M203" s="47">
        <v>11.5</v>
      </c>
      <c r="N203" s="47">
        <v>11.44</v>
      </c>
      <c r="O203">
        <v>11.44</v>
      </c>
    </row>
    <row r="204" spans="1:15" ht="15.75" thickBot="1" x14ac:dyDescent="0.3">
      <c r="A204" s="24">
        <v>40016</v>
      </c>
      <c r="B204" s="47">
        <v>8.06</v>
      </c>
      <c r="C204" s="47">
        <v>8.06</v>
      </c>
      <c r="D204" s="47">
        <v>8.91</v>
      </c>
      <c r="E204" s="47">
        <v>9.61</v>
      </c>
      <c r="F204" s="47">
        <v>10.17</v>
      </c>
      <c r="G204" s="47">
        <v>11.48</v>
      </c>
      <c r="H204" s="47">
        <v>11.96</v>
      </c>
      <c r="I204" s="47">
        <v>12.07</v>
      </c>
      <c r="J204" s="47">
        <v>11.95</v>
      </c>
      <c r="K204" s="47">
        <v>11.79</v>
      </c>
      <c r="L204" s="47">
        <v>11.62</v>
      </c>
      <c r="M204" s="47">
        <v>11.54</v>
      </c>
      <c r="N204" s="47">
        <v>11.47</v>
      </c>
      <c r="O204">
        <v>11.47</v>
      </c>
    </row>
    <row r="205" spans="1:15" ht="15.75" thickBot="1" x14ac:dyDescent="0.3">
      <c r="A205" s="24">
        <v>40017</v>
      </c>
      <c r="B205" s="47">
        <v>8.0299999999999994</v>
      </c>
      <c r="C205" s="47">
        <v>8.0299999999999994</v>
      </c>
      <c r="D205" s="47">
        <v>8.8699999999999992</v>
      </c>
      <c r="E205" s="47">
        <v>9.56</v>
      </c>
      <c r="F205" s="47">
        <v>10.119999999999999</v>
      </c>
      <c r="G205" s="47">
        <v>11.47</v>
      </c>
      <c r="H205" s="47">
        <v>12</v>
      </c>
      <c r="I205" s="47">
        <v>12.18</v>
      </c>
      <c r="J205" s="47">
        <v>12.06</v>
      </c>
      <c r="K205" s="47">
        <v>11.85</v>
      </c>
      <c r="L205" s="47">
        <v>11.59</v>
      </c>
      <c r="M205" s="47">
        <v>11.42</v>
      </c>
      <c r="N205" s="47">
        <v>11.28</v>
      </c>
      <c r="O205">
        <v>11.28</v>
      </c>
    </row>
    <row r="206" spans="1:15" ht="15.75" thickBot="1" x14ac:dyDescent="0.3">
      <c r="A206" s="24">
        <v>40018</v>
      </c>
      <c r="B206" s="47">
        <v>8.06</v>
      </c>
      <c r="C206" s="47">
        <v>8.06</v>
      </c>
      <c r="D206" s="47">
        <v>8.8800000000000008</v>
      </c>
      <c r="E206" s="47">
        <v>9.5500000000000007</v>
      </c>
      <c r="F206" s="47">
        <v>10.1</v>
      </c>
      <c r="G206" s="47">
        <v>11.44</v>
      </c>
      <c r="H206" s="47">
        <v>11.97</v>
      </c>
      <c r="I206" s="47">
        <v>12.15</v>
      </c>
      <c r="J206" s="47">
        <v>12.03</v>
      </c>
      <c r="K206" s="47">
        <v>11.83</v>
      </c>
      <c r="L206" s="47">
        <v>11.64</v>
      </c>
      <c r="M206" s="47">
        <v>11.54</v>
      </c>
      <c r="N206" s="47">
        <v>11.45</v>
      </c>
      <c r="O206">
        <v>11.45</v>
      </c>
    </row>
    <row r="207" spans="1:15" ht="15.75" thickBot="1" x14ac:dyDescent="0.3">
      <c r="A207" s="24">
        <v>40021</v>
      </c>
      <c r="B207" s="47">
        <v>8.0500000000000007</v>
      </c>
      <c r="C207" s="47">
        <v>8.0500000000000007</v>
      </c>
      <c r="D207" s="47">
        <v>8.81</v>
      </c>
      <c r="E207" s="47">
        <v>9.4600000000000009</v>
      </c>
      <c r="F207" s="47">
        <v>10</v>
      </c>
      <c r="G207" s="47">
        <v>11.39</v>
      </c>
      <c r="H207" s="47">
        <v>12</v>
      </c>
      <c r="I207" s="47">
        <v>12.28</v>
      </c>
      <c r="J207" s="47">
        <v>12.2</v>
      </c>
      <c r="K207" s="47">
        <v>12</v>
      </c>
      <c r="L207" s="47">
        <v>11.8</v>
      </c>
      <c r="M207" s="47">
        <v>11.69</v>
      </c>
      <c r="N207" s="47">
        <v>11.58</v>
      </c>
      <c r="O207">
        <v>11.58</v>
      </c>
    </row>
    <row r="208" spans="1:15" ht="15.75" thickBot="1" x14ac:dyDescent="0.3">
      <c r="A208" s="24">
        <v>40022</v>
      </c>
      <c r="B208" s="47">
        <v>8.1</v>
      </c>
      <c r="C208" s="47">
        <v>8.1</v>
      </c>
      <c r="D208" s="47">
        <v>8.8699999999999992</v>
      </c>
      <c r="E208" s="47">
        <v>9.5299999999999994</v>
      </c>
      <c r="F208" s="47">
        <v>10.07</v>
      </c>
      <c r="G208" s="47">
        <v>11.45</v>
      </c>
      <c r="H208" s="47">
        <v>12.05</v>
      </c>
      <c r="I208" s="47">
        <v>12.31</v>
      </c>
      <c r="J208" s="47">
        <v>12.22</v>
      </c>
      <c r="K208" s="47">
        <v>12.03</v>
      </c>
      <c r="L208" s="47">
        <v>11.83</v>
      </c>
      <c r="M208" s="47">
        <v>11.72</v>
      </c>
      <c r="N208" s="47">
        <v>11.62</v>
      </c>
      <c r="O208">
        <v>11.62</v>
      </c>
    </row>
    <row r="209" spans="1:15" ht="15.75" thickBot="1" x14ac:dyDescent="0.3">
      <c r="A209" s="24">
        <v>40023</v>
      </c>
      <c r="B209" s="47">
        <v>8.25</v>
      </c>
      <c r="C209" s="47">
        <v>8.25</v>
      </c>
      <c r="D209" s="47">
        <v>9.0399999999999991</v>
      </c>
      <c r="E209" s="47">
        <v>9.6999999999999993</v>
      </c>
      <c r="F209" s="47">
        <v>10.24</v>
      </c>
      <c r="G209" s="47">
        <v>11.61</v>
      </c>
      <c r="H209" s="47">
        <v>12.16</v>
      </c>
      <c r="I209" s="47">
        <v>12.34</v>
      </c>
      <c r="J209" s="47">
        <v>12.2</v>
      </c>
      <c r="K209" s="47">
        <v>12</v>
      </c>
      <c r="L209" s="47">
        <v>11.8</v>
      </c>
      <c r="M209" s="47">
        <v>11.71</v>
      </c>
      <c r="N209" s="47">
        <v>11.62</v>
      </c>
      <c r="O209">
        <v>11.62</v>
      </c>
    </row>
    <row r="210" spans="1:15" ht="15.75" thickBot="1" x14ac:dyDescent="0.3">
      <c r="A210" s="24">
        <v>40024</v>
      </c>
      <c r="B210" s="47">
        <v>7.94</v>
      </c>
      <c r="C210" s="47">
        <v>7.94</v>
      </c>
      <c r="D210" s="47">
        <v>8.66</v>
      </c>
      <c r="E210" s="47">
        <v>9.2899999999999991</v>
      </c>
      <c r="F210" s="47">
        <v>9.83</v>
      </c>
      <c r="G210" s="47">
        <v>11.29</v>
      </c>
      <c r="H210" s="47">
        <v>11.97</v>
      </c>
      <c r="I210" s="47">
        <v>12.33</v>
      </c>
      <c r="J210" s="47">
        <v>12.25</v>
      </c>
      <c r="K210" s="47">
        <v>12.06</v>
      </c>
      <c r="L210" s="47">
        <v>11.85</v>
      </c>
      <c r="M210" s="47">
        <v>11.73</v>
      </c>
      <c r="N210" s="47">
        <v>11.62</v>
      </c>
      <c r="O210">
        <v>11.62</v>
      </c>
    </row>
    <row r="211" spans="1:15" ht="15.75" thickBot="1" x14ac:dyDescent="0.3">
      <c r="A211" s="24">
        <v>40025</v>
      </c>
      <c r="B211" s="47">
        <v>7.95</v>
      </c>
      <c r="C211" s="47">
        <v>7.95</v>
      </c>
      <c r="D211" s="47">
        <v>8.6999999999999993</v>
      </c>
      <c r="E211" s="47">
        <v>9.35</v>
      </c>
      <c r="F211" s="47">
        <v>9.9</v>
      </c>
      <c r="G211" s="47">
        <v>11.35</v>
      </c>
      <c r="H211" s="47">
        <v>12.01</v>
      </c>
      <c r="I211" s="47">
        <v>12.34</v>
      </c>
      <c r="J211" s="47">
        <v>12.26</v>
      </c>
      <c r="K211" s="47">
        <v>12.06</v>
      </c>
      <c r="L211" s="47">
        <v>11.84</v>
      </c>
      <c r="M211" s="47">
        <v>11.73</v>
      </c>
      <c r="N211" s="47">
        <v>11.62</v>
      </c>
      <c r="O211">
        <v>11.62</v>
      </c>
    </row>
    <row r="212" spans="1:15" ht="15.75" thickBot="1" x14ac:dyDescent="0.3">
      <c r="A212" s="24">
        <v>40028</v>
      </c>
      <c r="B212" s="47">
        <v>7.99</v>
      </c>
      <c r="C212" s="47">
        <v>7.99</v>
      </c>
      <c r="D212" s="47">
        <v>8.75</v>
      </c>
      <c r="E212" s="47">
        <v>9.4</v>
      </c>
      <c r="F212" s="47">
        <v>9.9499999999999993</v>
      </c>
      <c r="G212" s="47">
        <v>11.36</v>
      </c>
      <c r="H212" s="47">
        <v>11.97</v>
      </c>
      <c r="I212" s="47">
        <v>12.26</v>
      </c>
      <c r="J212" s="47">
        <v>12.18</v>
      </c>
      <c r="K212" s="47">
        <v>12</v>
      </c>
      <c r="L212" s="47">
        <v>11.81</v>
      </c>
      <c r="M212" s="47">
        <v>11.7</v>
      </c>
      <c r="N212" s="47">
        <v>11.6</v>
      </c>
      <c r="O212">
        <v>11.6</v>
      </c>
    </row>
    <row r="213" spans="1:15" ht="15.75" thickBot="1" x14ac:dyDescent="0.3">
      <c r="A213" s="24">
        <v>40029</v>
      </c>
      <c r="B213" s="47">
        <v>8.15</v>
      </c>
      <c r="C213" s="47">
        <v>8.15</v>
      </c>
      <c r="D213" s="47">
        <v>8.9</v>
      </c>
      <c r="E213" s="47">
        <v>9.51</v>
      </c>
      <c r="F213" s="47">
        <v>10.029999999999999</v>
      </c>
      <c r="G213" s="47">
        <v>11.35</v>
      </c>
      <c r="H213" s="47">
        <v>11.96</v>
      </c>
      <c r="I213" s="47">
        <v>12.26</v>
      </c>
      <c r="J213" s="47">
        <v>12.18</v>
      </c>
      <c r="K213" s="47">
        <v>12</v>
      </c>
      <c r="L213" s="47">
        <v>11.81</v>
      </c>
      <c r="M213" s="47">
        <v>11.71</v>
      </c>
      <c r="N213" s="47">
        <v>11.61</v>
      </c>
      <c r="O213">
        <v>11.61</v>
      </c>
    </row>
    <row r="214" spans="1:15" ht="15.75" thickBot="1" x14ac:dyDescent="0.3">
      <c r="A214" s="24">
        <v>40030</v>
      </c>
      <c r="B214" s="47">
        <v>8.27</v>
      </c>
      <c r="C214" s="47">
        <v>8.27</v>
      </c>
      <c r="D214" s="47">
        <v>9.02</v>
      </c>
      <c r="E214" s="47">
        <v>9.64</v>
      </c>
      <c r="F214" s="47">
        <v>10.16</v>
      </c>
      <c r="G214" s="47">
        <v>11.48</v>
      </c>
      <c r="H214" s="47">
        <v>12.05</v>
      </c>
      <c r="I214" s="47">
        <v>12.3</v>
      </c>
      <c r="J214" s="47">
        <v>12.2</v>
      </c>
      <c r="K214" s="47">
        <v>12</v>
      </c>
      <c r="L214" s="47">
        <v>11.79</v>
      </c>
      <c r="M214" s="47">
        <v>11.69</v>
      </c>
      <c r="N214" s="47">
        <v>11.6</v>
      </c>
      <c r="O214">
        <v>11.6</v>
      </c>
    </row>
    <row r="215" spans="1:15" ht="15.75" thickBot="1" x14ac:dyDescent="0.3">
      <c r="A215" s="24">
        <v>40031</v>
      </c>
      <c r="B215" s="47">
        <v>8.32</v>
      </c>
      <c r="C215" s="47">
        <v>8.32</v>
      </c>
      <c r="D215" s="47">
        <v>8.98</v>
      </c>
      <c r="E215" s="47">
        <v>9.5399999999999991</v>
      </c>
      <c r="F215" s="47">
        <v>10.02</v>
      </c>
      <c r="G215" s="47">
        <v>11.32</v>
      </c>
      <c r="H215" s="47">
        <v>11.98</v>
      </c>
      <c r="I215" s="47">
        <v>12.37</v>
      </c>
      <c r="J215" s="47">
        <v>12.33</v>
      </c>
      <c r="K215" s="47">
        <v>12.14</v>
      </c>
      <c r="L215" s="47">
        <v>11.9</v>
      </c>
      <c r="M215" s="47">
        <v>11.77</v>
      </c>
      <c r="N215" s="47">
        <v>11.64</v>
      </c>
      <c r="O215">
        <v>11.64</v>
      </c>
    </row>
    <row r="216" spans="1:15" ht="15.75" thickBot="1" x14ac:dyDescent="0.3">
      <c r="A216" s="24">
        <v>40032</v>
      </c>
      <c r="B216" s="47">
        <v>8.16</v>
      </c>
      <c r="C216" s="47">
        <v>8.16</v>
      </c>
      <c r="D216" s="47">
        <v>8.83</v>
      </c>
      <c r="E216" s="47">
        <v>9.4</v>
      </c>
      <c r="F216" s="47">
        <v>9.9</v>
      </c>
      <c r="G216" s="47">
        <v>11.28</v>
      </c>
      <c r="H216" s="47">
        <v>11.98</v>
      </c>
      <c r="I216" s="47">
        <v>12.42</v>
      </c>
      <c r="J216" s="47">
        <v>12.41</v>
      </c>
      <c r="K216" s="47">
        <v>12.23</v>
      </c>
      <c r="L216" s="47">
        <v>11.99</v>
      </c>
      <c r="M216" s="47">
        <v>11.85</v>
      </c>
      <c r="N216" s="47">
        <v>11.71</v>
      </c>
      <c r="O216">
        <v>11.71</v>
      </c>
    </row>
    <row r="217" spans="1:15" ht="15.75" thickBot="1" x14ac:dyDescent="0.3">
      <c r="A217" s="24">
        <v>40035</v>
      </c>
      <c r="B217" s="47">
        <v>8.43</v>
      </c>
      <c r="C217" s="47">
        <v>8.43</v>
      </c>
      <c r="D217" s="47">
        <v>9.06</v>
      </c>
      <c r="E217" s="47">
        <v>9.59</v>
      </c>
      <c r="F217" s="47">
        <v>10.050000000000001</v>
      </c>
      <c r="G217" s="47">
        <v>11.3</v>
      </c>
      <c r="H217" s="47">
        <v>11.95</v>
      </c>
      <c r="I217" s="47">
        <v>12.38</v>
      </c>
      <c r="J217" s="47">
        <v>12.39</v>
      </c>
      <c r="K217" s="47">
        <v>12.23</v>
      </c>
      <c r="L217" s="47">
        <v>12.01</v>
      </c>
      <c r="M217" s="47">
        <v>11.89</v>
      </c>
      <c r="N217" s="47">
        <v>11.76</v>
      </c>
      <c r="O217">
        <v>11.76</v>
      </c>
    </row>
    <row r="218" spans="1:15" ht="15.75" thickBot="1" x14ac:dyDescent="0.3">
      <c r="A218" s="24">
        <v>40036</v>
      </c>
      <c r="B218" s="47">
        <v>8.27</v>
      </c>
      <c r="C218" s="47">
        <v>8.27</v>
      </c>
      <c r="D218" s="47">
        <v>8.92</v>
      </c>
      <c r="E218" s="47">
        <v>9.49</v>
      </c>
      <c r="F218" s="47">
        <v>9.9700000000000006</v>
      </c>
      <c r="G218" s="47">
        <v>11.28</v>
      </c>
      <c r="H218" s="47">
        <v>11.93</v>
      </c>
      <c r="I218" s="47">
        <v>12.34</v>
      </c>
      <c r="J218" s="47">
        <v>12.31</v>
      </c>
      <c r="K218" s="47">
        <v>12.14</v>
      </c>
      <c r="L218" s="47">
        <v>11.91</v>
      </c>
      <c r="M218" s="47">
        <v>11.78</v>
      </c>
      <c r="N218" s="47">
        <v>11.65</v>
      </c>
      <c r="O218">
        <v>11.65</v>
      </c>
    </row>
    <row r="219" spans="1:15" ht="15.75" thickBot="1" x14ac:dyDescent="0.3">
      <c r="A219" s="24">
        <v>40037</v>
      </c>
      <c r="B219" s="47">
        <v>8.42</v>
      </c>
      <c r="C219" s="47">
        <v>8.42</v>
      </c>
      <c r="D219" s="47">
        <v>9.0500000000000007</v>
      </c>
      <c r="E219" s="47">
        <v>9.58</v>
      </c>
      <c r="F219" s="47">
        <v>10.029999999999999</v>
      </c>
      <c r="G219" s="47">
        <v>11.28</v>
      </c>
      <c r="H219" s="47">
        <v>11.92</v>
      </c>
      <c r="I219" s="47">
        <v>12.34</v>
      </c>
      <c r="J219" s="47">
        <v>12.33</v>
      </c>
      <c r="K219" s="47">
        <v>12.15</v>
      </c>
      <c r="L219" s="47">
        <v>11.93</v>
      </c>
      <c r="M219" s="47">
        <v>11.8</v>
      </c>
      <c r="N219" s="47">
        <v>11.67</v>
      </c>
      <c r="O219">
        <v>11.67</v>
      </c>
    </row>
    <row r="220" spans="1:15" ht="15.75" thickBot="1" x14ac:dyDescent="0.3">
      <c r="A220" s="24">
        <v>40038</v>
      </c>
      <c r="B220" s="47">
        <v>8.4499999999999993</v>
      </c>
      <c r="C220" s="47">
        <v>8.4499999999999993</v>
      </c>
      <c r="D220" s="47">
        <v>9.0500000000000007</v>
      </c>
      <c r="E220" s="47">
        <v>9.5500000000000007</v>
      </c>
      <c r="F220" s="47">
        <v>10</v>
      </c>
      <c r="G220" s="47">
        <v>11.23</v>
      </c>
      <c r="H220" s="47">
        <v>11.9</v>
      </c>
      <c r="I220" s="47">
        <v>12.37</v>
      </c>
      <c r="J220" s="47">
        <v>12.37</v>
      </c>
      <c r="K220" s="47">
        <v>12.2</v>
      </c>
      <c r="L220" s="47">
        <v>11.96</v>
      </c>
      <c r="M220" s="47">
        <v>11.82</v>
      </c>
      <c r="N220" s="47">
        <v>11.68</v>
      </c>
      <c r="O220">
        <v>11.68</v>
      </c>
    </row>
    <row r="221" spans="1:15" ht="15.75" thickBot="1" x14ac:dyDescent="0.3">
      <c r="A221" s="24">
        <v>40039</v>
      </c>
      <c r="B221" s="47">
        <v>8.6199999999999992</v>
      </c>
      <c r="C221" s="47">
        <v>8.6199999999999992</v>
      </c>
      <c r="D221" s="47">
        <v>9.27</v>
      </c>
      <c r="E221" s="47">
        <v>9.82</v>
      </c>
      <c r="F221" s="47">
        <v>10.27</v>
      </c>
      <c r="G221" s="47">
        <v>11.46</v>
      </c>
      <c r="H221" s="47">
        <v>12.03</v>
      </c>
      <c r="I221" s="47">
        <v>12.32</v>
      </c>
      <c r="J221" s="47">
        <v>12.25</v>
      </c>
      <c r="K221" s="47">
        <v>12.05</v>
      </c>
      <c r="L221" s="47">
        <v>11.83</v>
      </c>
      <c r="M221" s="47">
        <v>11.72</v>
      </c>
      <c r="N221" s="47">
        <v>11.61</v>
      </c>
      <c r="O221">
        <v>11.61</v>
      </c>
    </row>
    <row r="222" spans="1:15" ht="15.75" thickBot="1" x14ac:dyDescent="0.3">
      <c r="A222" s="24">
        <v>40042</v>
      </c>
      <c r="B222" s="47">
        <v>8.65</v>
      </c>
      <c r="C222" s="47">
        <v>8.65</v>
      </c>
      <c r="D222" s="47">
        <v>9.26</v>
      </c>
      <c r="E222" s="47">
        <v>9.77</v>
      </c>
      <c r="F222" s="47">
        <v>10.210000000000001</v>
      </c>
      <c r="G222" s="47">
        <v>11.39</v>
      </c>
      <c r="H222" s="47">
        <v>12</v>
      </c>
      <c r="I222" s="47">
        <v>12.38</v>
      </c>
      <c r="J222" s="47">
        <v>12.34</v>
      </c>
      <c r="K222" s="47">
        <v>12.15</v>
      </c>
      <c r="L222" s="47">
        <v>11.91</v>
      </c>
      <c r="M222" s="47">
        <v>11.78</v>
      </c>
      <c r="N222" s="47">
        <v>11.65</v>
      </c>
      <c r="O222">
        <v>11.65</v>
      </c>
    </row>
    <row r="223" spans="1:15" ht="15.75" thickBot="1" x14ac:dyDescent="0.3">
      <c r="A223" s="24">
        <v>40043</v>
      </c>
      <c r="B223" s="47">
        <v>8.64</v>
      </c>
      <c r="C223" s="47">
        <v>8.64</v>
      </c>
      <c r="D223" s="47">
        <v>9.2799999999999994</v>
      </c>
      <c r="E223" s="47">
        <v>9.81</v>
      </c>
      <c r="F223" s="47">
        <v>10.25</v>
      </c>
      <c r="G223" s="47">
        <v>11.41</v>
      </c>
      <c r="H223" s="47">
        <v>11.99</v>
      </c>
      <c r="I223" s="47">
        <v>12.31</v>
      </c>
      <c r="J223" s="47">
        <v>12.25</v>
      </c>
      <c r="K223" s="47">
        <v>12.06</v>
      </c>
      <c r="L223" s="47">
        <v>11.83</v>
      </c>
      <c r="M223" s="47">
        <v>11.71</v>
      </c>
      <c r="N223" s="47">
        <v>11.58</v>
      </c>
      <c r="O223">
        <v>11.58</v>
      </c>
    </row>
    <row r="224" spans="1:15" ht="15.75" thickBot="1" x14ac:dyDescent="0.3">
      <c r="A224" s="24">
        <v>40044</v>
      </c>
      <c r="B224" s="47">
        <v>8.74</v>
      </c>
      <c r="C224" s="47">
        <v>8.74</v>
      </c>
      <c r="D224" s="47">
        <v>9.34</v>
      </c>
      <c r="E224" s="47">
        <v>9.85</v>
      </c>
      <c r="F224" s="47">
        <v>10.29</v>
      </c>
      <c r="G224" s="47">
        <v>11.47</v>
      </c>
      <c r="H224" s="47">
        <v>12.06</v>
      </c>
      <c r="I224" s="47">
        <v>12.41</v>
      </c>
      <c r="J224" s="47">
        <v>12.37</v>
      </c>
      <c r="K224" s="47">
        <v>12.17</v>
      </c>
      <c r="L224" s="47">
        <v>11.93</v>
      </c>
      <c r="M224" s="47">
        <v>11.79</v>
      </c>
      <c r="N224" s="47">
        <v>11.66</v>
      </c>
      <c r="O224">
        <v>11.66</v>
      </c>
    </row>
    <row r="225" spans="1:15" ht="15.75" thickBot="1" x14ac:dyDescent="0.3">
      <c r="A225" s="24">
        <v>40045</v>
      </c>
      <c r="B225" s="47">
        <v>8.6300000000000008</v>
      </c>
      <c r="C225" s="47">
        <v>8.6300000000000008</v>
      </c>
      <c r="D225" s="47">
        <v>9.26</v>
      </c>
      <c r="E225" s="47">
        <v>9.7899999999999991</v>
      </c>
      <c r="F225" s="47">
        <v>10.24</v>
      </c>
      <c r="G225" s="47">
        <v>11.46</v>
      </c>
      <c r="H225" s="47">
        <v>12.05</v>
      </c>
      <c r="I225" s="47">
        <v>12.34</v>
      </c>
      <c r="J225" s="47">
        <v>12.25</v>
      </c>
      <c r="K225" s="47">
        <v>12.01</v>
      </c>
      <c r="L225" s="47">
        <v>11.76</v>
      </c>
      <c r="M225" s="47">
        <v>11.64</v>
      </c>
      <c r="N225" s="47">
        <v>11.53</v>
      </c>
      <c r="O225">
        <v>11.53</v>
      </c>
    </row>
    <row r="226" spans="1:15" ht="15.75" thickBot="1" x14ac:dyDescent="0.3">
      <c r="A226" s="24">
        <v>40046</v>
      </c>
      <c r="B226" s="47">
        <v>8.6199999999999992</v>
      </c>
      <c r="C226" s="47">
        <v>8.6199999999999992</v>
      </c>
      <c r="D226" s="47">
        <v>9.23</v>
      </c>
      <c r="E226" s="47">
        <v>9.75</v>
      </c>
      <c r="F226" s="47">
        <v>10.19</v>
      </c>
      <c r="G226" s="47">
        <v>11.37</v>
      </c>
      <c r="H226" s="47">
        <v>11.96</v>
      </c>
      <c r="I226" s="47">
        <v>12.29</v>
      </c>
      <c r="J226" s="47">
        <v>12.22</v>
      </c>
      <c r="K226" s="47">
        <v>12.01</v>
      </c>
      <c r="L226" s="47">
        <v>11.77</v>
      </c>
      <c r="M226" s="47">
        <v>11.64</v>
      </c>
      <c r="N226" s="47">
        <v>11.52</v>
      </c>
      <c r="O226">
        <v>11.52</v>
      </c>
    </row>
    <row r="227" spans="1:15" ht="15.75" thickBot="1" x14ac:dyDescent="0.3">
      <c r="A227" s="24">
        <v>40049</v>
      </c>
      <c r="B227" s="47">
        <v>8.67</v>
      </c>
      <c r="C227" s="47">
        <v>8.67</v>
      </c>
      <c r="D227" s="47">
        <v>9.31</v>
      </c>
      <c r="E227" s="47">
        <v>9.84</v>
      </c>
      <c r="F227" s="47">
        <v>10.28</v>
      </c>
      <c r="G227" s="47">
        <v>11.43</v>
      </c>
      <c r="H227" s="47">
        <v>11.98</v>
      </c>
      <c r="I227" s="47">
        <v>12.25</v>
      </c>
      <c r="J227" s="47">
        <v>12.17</v>
      </c>
      <c r="K227" s="47">
        <v>11.97</v>
      </c>
      <c r="L227" s="47">
        <v>11.74</v>
      </c>
      <c r="M227" s="47">
        <v>11.62</v>
      </c>
      <c r="N227" s="47">
        <v>11.49</v>
      </c>
      <c r="O227">
        <v>11.49</v>
      </c>
    </row>
    <row r="228" spans="1:15" ht="15.75" thickBot="1" x14ac:dyDescent="0.3">
      <c r="A228" s="24">
        <v>40050</v>
      </c>
      <c r="B228" s="47">
        <v>8.7100000000000009</v>
      </c>
      <c r="C228" s="47">
        <v>8.7100000000000009</v>
      </c>
      <c r="D228" s="47">
        <v>9.34</v>
      </c>
      <c r="E228" s="47">
        <v>9.86</v>
      </c>
      <c r="F228" s="47">
        <v>10.28</v>
      </c>
      <c r="G228" s="47">
        <v>11.39</v>
      </c>
      <c r="H228" s="47">
        <v>11.92</v>
      </c>
      <c r="I228" s="47">
        <v>12.2</v>
      </c>
      <c r="J228" s="47">
        <v>12.13</v>
      </c>
      <c r="K228" s="47">
        <v>11.95</v>
      </c>
      <c r="L228" s="47">
        <v>11.72</v>
      </c>
      <c r="M228" s="47">
        <v>11.6</v>
      </c>
      <c r="N228" s="47">
        <v>11.46</v>
      </c>
      <c r="O228">
        <v>11.46</v>
      </c>
    </row>
    <row r="229" spans="1:15" ht="15.75" thickBot="1" x14ac:dyDescent="0.3">
      <c r="A229" s="24">
        <v>40051</v>
      </c>
      <c r="B229" s="47">
        <v>8.4700000000000006</v>
      </c>
      <c r="C229" s="47">
        <v>8.4700000000000006</v>
      </c>
      <c r="D229" s="47">
        <v>9.0299999999999994</v>
      </c>
      <c r="E229" s="47">
        <v>9.5399999999999991</v>
      </c>
      <c r="F229" s="47">
        <v>9.98</v>
      </c>
      <c r="G229" s="47">
        <v>11.27</v>
      </c>
      <c r="H229" s="47">
        <v>11.96</v>
      </c>
      <c r="I229" s="47">
        <v>12.43</v>
      </c>
      <c r="J229" s="47">
        <v>12.42</v>
      </c>
      <c r="K229" s="47">
        <v>12.23</v>
      </c>
      <c r="L229" s="47">
        <v>11.94</v>
      </c>
      <c r="M229" s="47">
        <v>11.77</v>
      </c>
      <c r="N229" s="47">
        <v>11.6</v>
      </c>
      <c r="O229">
        <v>11.6</v>
      </c>
    </row>
    <row r="230" spans="1:15" ht="15.75" thickBot="1" x14ac:dyDescent="0.3">
      <c r="A230" s="24">
        <v>40052</v>
      </c>
      <c r="B230" s="47">
        <v>8.6300000000000008</v>
      </c>
      <c r="C230" s="47">
        <v>8.6300000000000008</v>
      </c>
      <c r="D230" s="47">
        <v>9.24</v>
      </c>
      <c r="E230" s="47">
        <v>9.77</v>
      </c>
      <c r="F230" s="47">
        <v>10.199999999999999</v>
      </c>
      <c r="G230" s="47">
        <v>11.35</v>
      </c>
      <c r="H230" s="47">
        <v>11.91</v>
      </c>
      <c r="I230" s="47">
        <v>12.26</v>
      </c>
      <c r="J230" s="47">
        <v>12.23</v>
      </c>
      <c r="K230" s="47">
        <v>12.06</v>
      </c>
      <c r="L230" s="47">
        <v>11.82</v>
      </c>
      <c r="M230" s="47">
        <v>11.68</v>
      </c>
      <c r="N230" s="47">
        <v>11.53</v>
      </c>
      <c r="O230">
        <v>11.53</v>
      </c>
    </row>
    <row r="231" spans="1:15" ht="15.75" thickBot="1" x14ac:dyDescent="0.3">
      <c r="A231" s="24">
        <v>40053</v>
      </c>
      <c r="B231" s="47">
        <v>8.67</v>
      </c>
      <c r="C231" s="47">
        <v>8.67</v>
      </c>
      <c r="D231" s="47">
        <v>9.2799999999999994</v>
      </c>
      <c r="E231" s="47">
        <v>9.7899999999999991</v>
      </c>
      <c r="F231" s="47">
        <v>10.210000000000001</v>
      </c>
      <c r="G231" s="47">
        <v>11.32</v>
      </c>
      <c r="H231" s="47">
        <v>11.86</v>
      </c>
      <c r="I231" s="47">
        <v>12.19</v>
      </c>
      <c r="J231" s="47">
        <v>12.17</v>
      </c>
      <c r="K231" s="47">
        <v>12.02</v>
      </c>
      <c r="L231" s="47">
        <v>11.81</v>
      </c>
      <c r="M231" s="47">
        <v>11.67</v>
      </c>
      <c r="N231" s="47">
        <v>11.52</v>
      </c>
      <c r="O231">
        <v>11.52</v>
      </c>
    </row>
    <row r="232" spans="1:15" ht="15.75" thickBot="1" x14ac:dyDescent="0.3">
      <c r="A232" s="24">
        <v>40056</v>
      </c>
      <c r="B232" s="47">
        <v>8.65</v>
      </c>
      <c r="C232" s="47">
        <v>8.65</v>
      </c>
      <c r="D232" s="47">
        <v>9.23</v>
      </c>
      <c r="E232" s="47">
        <v>9.7100000000000009</v>
      </c>
      <c r="F232" s="47">
        <v>10.11</v>
      </c>
      <c r="G232" s="47">
        <v>11.2</v>
      </c>
      <c r="H232" s="47">
        <v>11.77</v>
      </c>
      <c r="I232" s="47">
        <v>12.15</v>
      </c>
      <c r="J232" s="47">
        <v>12.16</v>
      </c>
      <c r="K232" s="47">
        <v>12.02</v>
      </c>
      <c r="L232" s="47">
        <v>11.8</v>
      </c>
      <c r="M232" s="47">
        <v>11.66</v>
      </c>
      <c r="N232" s="47">
        <v>11.5</v>
      </c>
      <c r="O232">
        <v>11.5</v>
      </c>
    </row>
    <row r="233" spans="1:15" ht="15.75" thickBot="1" x14ac:dyDescent="0.3">
      <c r="A233" s="24">
        <v>40057</v>
      </c>
      <c r="B233" s="47">
        <v>8.73</v>
      </c>
      <c r="C233" s="47">
        <v>8.73</v>
      </c>
      <c r="D233" s="47">
        <v>9.34</v>
      </c>
      <c r="E233" s="47">
        <v>9.84</v>
      </c>
      <c r="F233" s="47">
        <v>10.27</v>
      </c>
      <c r="G233" s="47">
        <v>11.36</v>
      </c>
      <c r="H233" s="47">
        <v>11.88</v>
      </c>
      <c r="I233" s="47">
        <v>12.17</v>
      </c>
      <c r="J233" s="47">
        <v>12.13</v>
      </c>
      <c r="K233" s="47">
        <v>11.98</v>
      </c>
      <c r="L233" s="47">
        <v>11.77</v>
      </c>
      <c r="M233" s="47">
        <v>11.63</v>
      </c>
      <c r="N233" s="47">
        <v>11.48</v>
      </c>
      <c r="O233">
        <v>11.48</v>
      </c>
    </row>
    <row r="234" spans="1:15" ht="15.75" thickBot="1" x14ac:dyDescent="0.3">
      <c r="A234" s="24">
        <v>40058</v>
      </c>
      <c r="B234" s="47">
        <v>8.64</v>
      </c>
      <c r="C234" s="47">
        <v>8.64</v>
      </c>
      <c r="D234" s="47">
        <v>9.19</v>
      </c>
      <c r="E234" s="47">
        <v>9.67</v>
      </c>
      <c r="F234" s="47">
        <v>10.07</v>
      </c>
      <c r="G234" s="47">
        <v>11.14</v>
      </c>
      <c r="H234" s="47">
        <v>11.7</v>
      </c>
      <c r="I234" s="47">
        <v>12.11</v>
      </c>
      <c r="J234" s="47">
        <v>12.14</v>
      </c>
      <c r="K234" s="47">
        <v>12.03</v>
      </c>
      <c r="L234" s="47">
        <v>11.82</v>
      </c>
      <c r="M234" s="47">
        <v>11.67</v>
      </c>
      <c r="N234" s="47">
        <v>11.5</v>
      </c>
      <c r="O234">
        <v>11.5</v>
      </c>
    </row>
    <row r="235" spans="1:15" ht="15.75" thickBot="1" x14ac:dyDescent="0.3">
      <c r="A235" s="24">
        <v>40059</v>
      </c>
      <c r="B235" s="47">
        <v>8.74</v>
      </c>
      <c r="C235" s="47">
        <v>8.74</v>
      </c>
      <c r="D235" s="47">
        <v>9.32</v>
      </c>
      <c r="E235" s="47">
        <v>9.81</v>
      </c>
      <c r="F235" s="47">
        <v>10.220000000000001</v>
      </c>
      <c r="G235" s="47">
        <v>11.3</v>
      </c>
      <c r="H235" s="47">
        <v>11.82</v>
      </c>
      <c r="I235" s="47">
        <v>12.13</v>
      </c>
      <c r="J235" s="47">
        <v>12.11</v>
      </c>
      <c r="K235" s="47">
        <v>11.99</v>
      </c>
      <c r="L235" s="47">
        <v>11.8</v>
      </c>
      <c r="M235" s="47">
        <v>11.67</v>
      </c>
      <c r="N235" s="47">
        <v>11.51</v>
      </c>
      <c r="O235">
        <v>11.51</v>
      </c>
    </row>
    <row r="236" spans="1:15" ht="15.75" thickBot="1" x14ac:dyDescent="0.3">
      <c r="A236" s="24">
        <v>40060</v>
      </c>
      <c r="B236" s="47">
        <v>8.68</v>
      </c>
      <c r="C236" s="47">
        <v>8.68</v>
      </c>
      <c r="D236" s="47">
        <v>9.2200000000000006</v>
      </c>
      <c r="E236" s="47">
        <v>9.67</v>
      </c>
      <c r="F236" s="47">
        <v>10.050000000000001</v>
      </c>
      <c r="G236" s="47">
        <v>11.07</v>
      </c>
      <c r="H236" s="47">
        <v>11.62</v>
      </c>
      <c r="I236" s="47">
        <v>12.06</v>
      </c>
      <c r="J236" s="47">
        <v>12.13</v>
      </c>
      <c r="K236" s="47">
        <v>12.03</v>
      </c>
      <c r="L236" s="47">
        <v>11.82</v>
      </c>
      <c r="M236" s="47">
        <v>11.67</v>
      </c>
      <c r="N236" s="47">
        <v>11.5</v>
      </c>
      <c r="O236">
        <v>11.5</v>
      </c>
    </row>
    <row r="237" spans="1:15" ht="15.75" thickBot="1" x14ac:dyDescent="0.3">
      <c r="A237" s="24">
        <v>40063</v>
      </c>
      <c r="B237" s="47">
        <v>8.7100000000000009</v>
      </c>
      <c r="C237" s="47">
        <v>8.7100000000000009</v>
      </c>
      <c r="D237" s="47">
        <v>9.2200000000000006</v>
      </c>
      <c r="E237" s="47">
        <v>9.65</v>
      </c>
      <c r="F237" s="47">
        <v>10.029999999999999</v>
      </c>
      <c r="G237" s="47">
        <v>11.05</v>
      </c>
      <c r="H237" s="47">
        <v>11.62</v>
      </c>
      <c r="I237" s="47">
        <v>12.09</v>
      </c>
      <c r="J237" s="47">
        <v>12.17</v>
      </c>
      <c r="K237" s="47">
        <v>12.08</v>
      </c>
      <c r="L237" s="47">
        <v>11.86</v>
      </c>
      <c r="M237" s="47">
        <v>11.71</v>
      </c>
      <c r="N237" s="47">
        <v>11.53</v>
      </c>
      <c r="O237">
        <v>11.53</v>
      </c>
    </row>
    <row r="238" spans="1:15" ht="15.75" thickBot="1" x14ac:dyDescent="0.3">
      <c r="A238" s="24">
        <v>40064</v>
      </c>
      <c r="B238" s="47">
        <v>8.58</v>
      </c>
      <c r="C238" s="47">
        <v>8.58</v>
      </c>
      <c r="D238" s="47">
        <v>9.09</v>
      </c>
      <c r="E238" s="47">
        <v>9.52</v>
      </c>
      <c r="F238" s="47">
        <v>9.8800000000000008</v>
      </c>
      <c r="G238" s="47">
        <v>10.89</v>
      </c>
      <c r="H238" s="47">
        <v>11.48</v>
      </c>
      <c r="I238" s="47">
        <v>11.97</v>
      </c>
      <c r="J238" s="47">
        <v>12.05</v>
      </c>
      <c r="K238" s="47">
        <v>11.94</v>
      </c>
      <c r="L238" s="47">
        <v>11.71</v>
      </c>
      <c r="M238" s="47">
        <v>11.57</v>
      </c>
      <c r="N238" s="47">
        <v>11.41</v>
      </c>
      <c r="O238">
        <v>11.41</v>
      </c>
    </row>
    <row r="239" spans="1:15" ht="15.75" thickBot="1" x14ac:dyDescent="0.3">
      <c r="A239" s="24">
        <v>40065</v>
      </c>
      <c r="B239" s="47">
        <v>8.39</v>
      </c>
      <c r="C239" s="47">
        <v>8.39</v>
      </c>
      <c r="D239" s="47">
        <v>8.89</v>
      </c>
      <c r="E239" s="47">
        <v>9.33</v>
      </c>
      <c r="F239" s="47">
        <v>9.7100000000000009</v>
      </c>
      <c r="G239" s="47">
        <v>10.79</v>
      </c>
      <c r="H239" s="47">
        <v>11.4</v>
      </c>
      <c r="I239" s="47">
        <v>11.9</v>
      </c>
      <c r="J239" s="47">
        <v>11.96</v>
      </c>
      <c r="K239" s="47">
        <v>11.82</v>
      </c>
      <c r="L239" s="47">
        <v>11.58</v>
      </c>
      <c r="M239" s="47">
        <v>11.43</v>
      </c>
      <c r="N239" s="47">
        <v>11.28</v>
      </c>
      <c r="O239">
        <v>11.28</v>
      </c>
    </row>
    <row r="240" spans="1:15" ht="15.75" thickBot="1" x14ac:dyDescent="0.3">
      <c r="A240" s="24">
        <v>40066</v>
      </c>
      <c r="B240" s="47">
        <v>8.32</v>
      </c>
      <c r="C240" s="47">
        <v>8.32</v>
      </c>
      <c r="D240" s="47">
        <v>8.77</v>
      </c>
      <c r="E240" s="47">
        <v>9.17</v>
      </c>
      <c r="F240" s="47">
        <v>9.52</v>
      </c>
      <c r="G240" s="47">
        <v>10.57</v>
      </c>
      <c r="H240" s="47">
        <v>11.21</v>
      </c>
      <c r="I240" s="47">
        <v>11.81</v>
      </c>
      <c r="J240" s="47">
        <v>11.96</v>
      </c>
      <c r="K240" s="47">
        <v>11.88</v>
      </c>
      <c r="L240" s="47">
        <v>11.65</v>
      </c>
      <c r="M240" s="47">
        <v>11.48</v>
      </c>
      <c r="N240" s="47">
        <v>11.29</v>
      </c>
      <c r="O240">
        <v>11.29</v>
      </c>
    </row>
    <row r="241" spans="1:15" ht="15.75" thickBot="1" x14ac:dyDescent="0.3">
      <c r="A241" s="24">
        <v>40067</v>
      </c>
      <c r="B241" s="47">
        <v>8.4600000000000009</v>
      </c>
      <c r="C241" s="47">
        <v>8.4600000000000009</v>
      </c>
      <c r="D241" s="47">
        <v>8.8699999999999992</v>
      </c>
      <c r="E241" s="47">
        <v>9.23</v>
      </c>
      <c r="F241" s="47">
        <v>9.56</v>
      </c>
      <c r="G241" s="47">
        <v>10.54</v>
      </c>
      <c r="H241" s="47">
        <v>11.17</v>
      </c>
      <c r="I241" s="47">
        <v>11.82</v>
      </c>
      <c r="J241" s="47">
        <v>12.03</v>
      </c>
      <c r="K241" s="47">
        <v>12.01</v>
      </c>
      <c r="L241" s="47">
        <v>11.8</v>
      </c>
      <c r="M241" s="47">
        <v>11.62</v>
      </c>
      <c r="N241" s="47">
        <v>11.41</v>
      </c>
      <c r="O241">
        <v>11.41</v>
      </c>
    </row>
    <row r="242" spans="1:15" ht="15.75" thickBot="1" x14ac:dyDescent="0.3">
      <c r="A242" s="24">
        <v>40070</v>
      </c>
      <c r="B242" s="47">
        <v>8.49</v>
      </c>
      <c r="C242" s="47">
        <v>8.49</v>
      </c>
      <c r="D242" s="47">
        <v>8.89</v>
      </c>
      <c r="E242" s="47">
        <v>9.25</v>
      </c>
      <c r="F242" s="47">
        <v>9.56</v>
      </c>
      <c r="G242" s="47">
        <v>10.49</v>
      </c>
      <c r="H242" s="47">
        <v>11.07</v>
      </c>
      <c r="I242" s="47">
        <v>11.71</v>
      </c>
      <c r="J242" s="47">
        <v>11.93</v>
      </c>
      <c r="K242" s="47">
        <v>11.94</v>
      </c>
      <c r="L242" s="47">
        <v>11.75</v>
      </c>
      <c r="M242" s="47">
        <v>11.58</v>
      </c>
      <c r="N242" s="47">
        <v>11.39</v>
      </c>
      <c r="O242">
        <v>11.39</v>
      </c>
    </row>
    <row r="243" spans="1:15" ht="15.75" thickBot="1" x14ac:dyDescent="0.3">
      <c r="A243" s="24">
        <v>40071</v>
      </c>
      <c r="B243" s="47">
        <v>8.42</v>
      </c>
      <c r="C243" s="47">
        <v>8.42</v>
      </c>
      <c r="D243" s="47">
        <v>8.9</v>
      </c>
      <c r="E243" s="47">
        <v>9.33</v>
      </c>
      <c r="F243" s="47">
        <v>9.7100000000000009</v>
      </c>
      <c r="G243" s="47">
        <v>10.81</v>
      </c>
      <c r="H243" s="47">
        <v>11.44</v>
      </c>
      <c r="I243" s="47">
        <v>11.96</v>
      </c>
      <c r="J243" s="47">
        <v>12.03</v>
      </c>
      <c r="K243" s="47">
        <v>11.87</v>
      </c>
      <c r="L243" s="47">
        <v>11.52</v>
      </c>
      <c r="M243" s="47">
        <v>11.28</v>
      </c>
      <c r="N243" s="47">
        <v>11.05</v>
      </c>
      <c r="O243">
        <v>11.05</v>
      </c>
    </row>
    <row r="244" spans="1:15" ht="15.75" thickBot="1" x14ac:dyDescent="0.3">
      <c r="A244" s="24">
        <v>40072</v>
      </c>
      <c r="B244" s="47">
        <v>8.59</v>
      </c>
      <c r="C244" s="47">
        <v>8.59</v>
      </c>
      <c r="D244" s="47">
        <v>9.0299999999999994</v>
      </c>
      <c r="E244" s="47">
        <v>9.42</v>
      </c>
      <c r="F244" s="47">
        <v>9.76</v>
      </c>
      <c r="G244" s="47">
        <v>10.76</v>
      </c>
      <c r="H244" s="47">
        <v>11.37</v>
      </c>
      <c r="I244" s="47">
        <v>11.94</v>
      </c>
      <c r="J244" s="47">
        <v>12.07</v>
      </c>
      <c r="K244" s="47">
        <v>11.97</v>
      </c>
      <c r="L244" s="47">
        <v>11.66</v>
      </c>
      <c r="M244" s="47">
        <v>11.44</v>
      </c>
      <c r="N244" s="47">
        <v>11.2</v>
      </c>
      <c r="O244">
        <v>11.2</v>
      </c>
    </row>
    <row r="245" spans="1:15" ht="15.75" thickBot="1" x14ac:dyDescent="0.3">
      <c r="A245" s="24">
        <v>40073</v>
      </c>
      <c r="B245" s="47">
        <v>8.4</v>
      </c>
      <c r="C245" s="47">
        <v>8.4</v>
      </c>
      <c r="D245" s="47">
        <v>8.7899999999999991</v>
      </c>
      <c r="E245" s="47">
        <v>9.14</v>
      </c>
      <c r="F245" s="47">
        <v>9.4499999999999993</v>
      </c>
      <c r="G245" s="47">
        <v>10.4</v>
      </c>
      <c r="H245" s="47">
        <v>11.02</v>
      </c>
      <c r="I245" s="47">
        <v>11.66</v>
      </c>
      <c r="J245" s="47">
        <v>11.86</v>
      </c>
      <c r="K245" s="47">
        <v>11.84</v>
      </c>
      <c r="L245" s="47">
        <v>11.61</v>
      </c>
      <c r="M245" s="47">
        <v>11.42</v>
      </c>
      <c r="N245" s="47">
        <v>11.19</v>
      </c>
      <c r="O245">
        <v>11.19</v>
      </c>
    </row>
    <row r="246" spans="1:15" ht="15.75" thickBot="1" x14ac:dyDescent="0.3">
      <c r="A246" s="24">
        <v>40074</v>
      </c>
      <c r="B246" s="47">
        <v>8.4600000000000009</v>
      </c>
      <c r="C246" s="47">
        <v>8.4600000000000009</v>
      </c>
      <c r="D246" s="47">
        <v>8.8800000000000008</v>
      </c>
      <c r="E246" s="47">
        <v>9.24</v>
      </c>
      <c r="F246" s="47">
        <v>9.57</v>
      </c>
      <c r="G246" s="47">
        <v>10.55</v>
      </c>
      <c r="H246" s="47">
        <v>11.15</v>
      </c>
      <c r="I246" s="47">
        <v>11.73</v>
      </c>
      <c r="J246" s="47">
        <v>11.88</v>
      </c>
      <c r="K246" s="47">
        <v>11.82</v>
      </c>
      <c r="L246" s="47">
        <v>11.57</v>
      </c>
      <c r="M246" s="47">
        <v>11.39</v>
      </c>
      <c r="N246" s="47">
        <v>11.18</v>
      </c>
      <c r="O246">
        <v>11.18</v>
      </c>
    </row>
    <row r="247" spans="1:15" ht="15.75" thickBot="1" x14ac:dyDescent="0.3">
      <c r="A247" s="24">
        <v>40077</v>
      </c>
      <c r="B247" s="47">
        <v>8.4600000000000009</v>
      </c>
      <c r="C247" s="47">
        <v>8.4600000000000009</v>
      </c>
      <c r="D247" s="47">
        <v>8.85</v>
      </c>
      <c r="E247" s="47">
        <v>9.1999999999999993</v>
      </c>
      <c r="F247" s="47">
        <v>9.51</v>
      </c>
      <c r="G247" s="47">
        <v>10.46</v>
      </c>
      <c r="H247" s="47">
        <v>11.06</v>
      </c>
      <c r="I247" s="47">
        <v>11.67</v>
      </c>
      <c r="J247" s="47">
        <v>11.86</v>
      </c>
      <c r="K247" s="47">
        <v>11.84</v>
      </c>
      <c r="L247" s="47">
        <v>11.63</v>
      </c>
      <c r="M247" s="47">
        <v>11.45</v>
      </c>
      <c r="N247" s="47">
        <v>11.23</v>
      </c>
      <c r="O247">
        <v>11.23</v>
      </c>
    </row>
    <row r="248" spans="1:15" ht="15.75" thickBot="1" x14ac:dyDescent="0.3">
      <c r="A248" s="24">
        <v>40078</v>
      </c>
      <c r="B248" s="47">
        <v>8.4499999999999993</v>
      </c>
      <c r="C248" s="47">
        <v>8.4499999999999993</v>
      </c>
      <c r="D248" s="47">
        <v>8.85</v>
      </c>
      <c r="E248" s="47">
        <v>9.2200000000000006</v>
      </c>
      <c r="F248" s="47">
        <v>9.5399999999999991</v>
      </c>
      <c r="G248" s="47">
        <v>10.51</v>
      </c>
      <c r="H248" s="47">
        <v>11.1</v>
      </c>
      <c r="I248" s="47">
        <v>11.69</v>
      </c>
      <c r="J248" s="47">
        <v>11.89</v>
      </c>
      <c r="K248" s="47">
        <v>11.87</v>
      </c>
      <c r="L248" s="47">
        <v>11.66</v>
      </c>
      <c r="M248" s="47">
        <v>11.47</v>
      </c>
      <c r="N248" s="47">
        <v>11.24</v>
      </c>
      <c r="O248">
        <v>11.24</v>
      </c>
    </row>
    <row r="249" spans="1:15" ht="15.75" thickBot="1" x14ac:dyDescent="0.3">
      <c r="A249" s="24">
        <v>40079</v>
      </c>
      <c r="B249" s="47">
        <v>8.2799999999999994</v>
      </c>
      <c r="C249" s="47">
        <v>8.2799999999999994</v>
      </c>
      <c r="D249" s="47">
        <v>8.67</v>
      </c>
      <c r="E249" s="47">
        <v>9.0299999999999994</v>
      </c>
      <c r="F249" s="47">
        <v>9.35</v>
      </c>
      <c r="G249" s="47">
        <v>10.32</v>
      </c>
      <c r="H249" s="47">
        <v>10.93</v>
      </c>
      <c r="I249" s="47">
        <v>11.57</v>
      </c>
      <c r="J249" s="47">
        <v>11.78</v>
      </c>
      <c r="K249" s="47">
        <v>11.78</v>
      </c>
      <c r="L249" s="47">
        <v>11.58</v>
      </c>
      <c r="M249" s="47">
        <v>11.4</v>
      </c>
      <c r="N249" s="47">
        <v>11.17</v>
      </c>
      <c r="O249">
        <v>11.17</v>
      </c>
    </row>
    <row r="250" spans="1:15" ht="15.75" thickBot="1" x14ac:dyDescent="0.3">
      <c r="A250" s="24">
        <v>40080</v>
      </c>
      <c r="B250" s="47">
        <v>8.25</v>
      </c>
      <c r="C250" s="47">
        <v>8.25</v>
      </c>
      <c r="D250" s="47">
        <v>8.67</v>
      </c>
      <c r="E250" s="47">
        <v>9.0399999999999991</v>
      </c>
      <c r="F250" s="47">
        <v>9.3699999999999992</v>
      </c>
      <c r="G250" s="47">
        <v>10.35</v>
      </c>
      <c r="H250" s="47">
        <v>10.96</v>
      </c>
      <c r="I250" s="47">
        <v>11.57</v>
      </c>
      <c r="J250" s="47">
        <v>11.77</v>
      </c>
      <c r="K250" s="47">
        <v>11.75</v>
      </c>
      <c r="L250" s="47">
        <v>11.54</v>
      </c>
      <c r="M250" s="47">
        <v>11.36</v>
      </c>
      <c r="N250" s="47">
        <v>11.14</v>
      </c>
      <c r="O250">
        <v>11.14</v>
      </c>
    </row>
    <row r="251" spans="1:15" ht="15.75" thickBot="1" x14ac:dyDescent="0.3">
      <c r="A251" s="24">
        <v>40081</v>
      </c>
      <c r="B251" s="47">
        <v>8.19</v>
      </c>
      <c r="C251" s="47">
        <v>8.19</v>
      </c>
      <c r="D251" s="47">
        <v>8.6</v>
      </c>
      <c r="E251" s="47">
        <v>8.9700000000000006</v>
      </c>
      <c r="F251" s="47">
        <v>9.31</v>
      </c>
      <c r="G251" s="47">
        <v>10.33</v>
      </c>
      <c r="H251" s="47">
        <v>10.97</v>
      </c>
      <c r="I251" s="47">
        <v>11.64</v>
      </c>
      <c r="J251" s="47">
        <v>11.85</v>
      </c>
      <c r="K251" s="47">
        <v>11.83</v>
      </c>
      <c r="L251" s="47">
        <v>11.6</v>
      </c>
      <c r="M251" s="47">
        <v>11.41</v>
      </c>
      <c r="N251" s="47">
        <v>11.18</v>
      </c>
      <c r="O251">
        <v>11.18</v>
      </c>
    </row>
    <row r="252" spans="1:15" ht="15.75" thickBot="1" x14ac:dyDescent="0.3">
      <c r="A252" s="24">
        <v>40084</v>
      </c>
      <c r="B252" s="47">
        <v>8.44</v>
      </c>
      <c r="C252" s="47">
        <v>8.44</v>
      </c>
      <c r="D252" s="47">
        <v>8.92</v>
      </c>
      <c r="E252" s="47">
        <v>9.35</v>
      </c>
      <c r="F252" s="47">
        <v>9.7200000000000006</v>
      </c>
      <c r="G252" s="47">
        <v>10.78</v>
      </c>
      <c r="H252" s="47">
        <v>11.34</v>
      </c>
      <c r="I252" s="47">
        <v>11.77</v>
      </c>
      <c r="J252" s="47">
        <v>11.83</v>
      </c>
      <c r="K252" s="47">
        <v>11.73</v>
      </c>
      <c r="L252" s="47">
        <v>11.53</v>
      </c>
      <c r="M252" s="47">
        <v>11.39</v>
      </c>
      <c r="N252" s="47">
        <v>11.2</v>
      </c>
      <c r="O252">
        <v>11.2</v>
      </c>
    </row>
    <row r="253" spans="1:15" ht="15.75" thickBot="1" x14ac:dyDescent="0.3">
      <c r="A253" s="24">
        <v>40085</v>
      </c>
      <c r="B253" s="47">
        <v>8.11</v>
      </c>
      <c r="C253" s="47">
        <v>8.11</v>
      </c>
      <c r="D253" s="47">
        <v>8.5299999999999994</v>
      </c>
      <c r="E253" s="47">
        <v>8.91</v>
      </c>
      <c r="F253" s="47">
        <v>9.26</v>
      </c>
      <c r="G253" s="47">
        <v>10.29</v>
      </c>
      <c r="H253" s="47">
        <v>10.92</v>
      </c>
      <c r="I253" s="47">
        <v>11.57</v>
      </c>
      <c r="J253" s="47">
        <v>11.78</v>
      </c>
      <c r="K253" s="47">
        <v>11.76</v>
      </c>
      <c r="L253" s="47">
        <v>11.55</v>
      </c>
      <c r="M253" s="47">
        <v>11.37</v>
      </c>
      <c r="N253" s="47">
        <v>11.16</v>
      </c>
      <c r="O253">
        <v>11.16</v>
      </c>
    </row>
    <row r="254" spans="1:15" ht="15.75" thickBot="1" x14ac:dyDescent="0.3">
      <c r="A254" s="24">
        <v>40086</v>
      </c>
      <c r="B254" s="47">
        <v>8.11</v>
      </c>
      <c r="C254" s="47">
        <v>8.11</v>
      </c>
      <c r="D254" s="47">
        <v>8.52</v>
      </c>
      <c r="E254" s="47">
        <v>8.8800000000000008</v>
      </c>
      <c r="F254" s="47">
        <v>9.2100000000000009</v>
      </c>
      <c r="G254" s="47">
        <v>10.199999999999999</v>
      </c>
      <c r="H254" s="47">
        <v>10.82</v>
      </c>
      <c r="I254" s="47">
        <v>11.47</v>
      </c>
      <c r="J254" s="47">
        <v>11.69</v>
      </c>
      <c r="K254" s="47">
        <v>11.68</v>
      </c>
      <c r="L254" s="47">
        <v>11.47</v>
      </c>
      <c r="M254" s="47">
        <v>11.3</v>
      </c>
      <c r="N254" s="47">
        <v>11.1</v>
      </c>
      <c r="O254">
        <v>11.1</v>
      </c>
    </row>
    <row r="255" spans="1:15" ht="15.75" thickBot="1" x14ac:dyDescent="0.3">
      <c r="A255" s="24">
        <v>40087</v>
      </c>
      <c r="B255" s="47">
        <v>8.02</v>
      </c>
      <c r="C255" s="47">
        <v>8.02</v>
      </c>
      <c r="D255" s="47">
        <v>8.42</v>
      </c>
      <c r="E255" s="47">
        <v>8.7799999999999994</v>
      </c>
      <c r="F255" s="47">
        <v>9.08</v>
      </c>
      <c r="G255" s="47">
        <v>10</v>
      </c>
      <c r="H255" s="47">
        <v>10.6</v>
      </c>
      <c r="I255" s="47">
        <v>11.26</v>
      </c>
      <c r="J255" s="47">
        <v>11.49</v>
      </c>
      <c r="K255" s="47">
        <v>11.49</v>
      </c>
      <c r="L255" s="47">
        <v>11.29</v>
      </c>
      <c r="M255" s="47">
        <v>11.13</v>
      </c>
      <c r="N255" s="47">
        <v>10.94</v>
      </c>
      <c r="O255">
        <v>10.94</v>
      </c>
    </row>
    <row r="256" spans="1:15" ht="15.75" thickBot="1" x14ac:dyDescent="0.3">
      <c r="A256" s="24">
        <v>40088</v>
      </c>
      <c r="B256" s="47">
        <v>7.76</v>
      </c>
      <c r="C256" s="47">
        <v>7.76</v>
      </c>
      <c r="D256" s="47">
        <v>8.2200000000000006</v>
      </c>
      <c r="E256" s="47">
        <v>8.64</v>
      </c>
      <c r="F256" s="47">
        <v>8.99</v>
      </c>
      <c r="G256" s="47">
        <v>10.029999999999999</v>
      </c>
      <c r="H256" s="47">
        <v>10.62</v>
      </c>
      <c r="I256" s="47">
        <v>11.16</v>
      </c>
      <c r="J256" s="47">
        <v>11.28</v>
      </c>
      <c r="K256" s="47">
        <v>11.25</v>
      </c>
      <c r="L256" s="47">
        <v>11.09</v>
      </c>
      <c r="M256" s="47">
        <v>10.97</v>
      </c>
      <c r="N256" s="47">
        <v>10.8</v>
      </c>
      <c r="O256">
        <v>10.8</v>
      </c>
    </row>
    <row r="257" spans="1:15" ht="15.75" thickBot="1" x14ac:dyDescent="0.3">
      <c r="A257" s="24">
        <v>40091</v>
      </c>
      <c r="B257" s="47">
        <v>7.77</v>
      </c>
      <c r="C257" s="47">
        <v>7.77</v>
      </c>
      <c r="D257" s="47">
        <v>8.27</v>
      </c>
      <c r="E257" s="47">
        <v>8.6999999999999993</v>
      </c>
      <c r="F257" s="47">
        <v>9.07</v>
      </c>
      <c r="G257" s="47">
        <v>10.07</v>
      </c>
      <c r="H257" s="47">
        <v>10.63</v>
      </c>
      <c r="I257" s="47">
        <v>11.1</v>
      </c>
      <c r="J257" s="47">
        <v>11.18</v>
      </c>
      <c r="K257" s="47">
        <v>11.09</v>
      </c>
      <c r="L257" s="47">
        <v>10.9</v>
      </c>
      <c r="M257" s="47">
        <v>10.77</v>
      </c>
      <c r="N257" s="47">
        <v>10.63</v>
      </c>
      <c r="O257">
        <v>10.63</v>
      </c>
    </row>
    <row r="258" spans="1:15" ht="15.75" thickBot="1" x14ac:dyDescent="0.3">
      <c r="A258" s="24">
        <v>40092</v>
      </c>
      <c r="B258" s="47">
        <v>7.45</v>
      </c>
      <c r="C258" s="47">
        <v>7.45</v>
      </c>
      <c r="D258" s="47">
        <v>7.9</v>
      </c>
      <c r="E258" s="47">
        <v>8.2899999999999991</v>
      </c>
      <c r="F258" s="47">
        <v>8.6300000000000008</v>
      </c>
      <c r="G258" s="47">
        <v>9.58</v>
      </c>
      <c r="H258" s="47">
        <v>10.119999999999999</v>
      </c>
      <c r="I258" s="47">
        <v>10.61</v>
      </c>
      <c r="J258" s="47">
        <v>10.74</v>
      </c>
      <c r="K258" s="47">
        <v>10.7</v>
      </c>
      <c r="L258" s="47">
        <v>10.54</v>
      </c>
      <c r="M258" s="47">
        <v>10.43</v>
      </c>
      <c r="N258" s="47">
        <v>10.31</v>
      </c>
      <c r="O258">
        <v>10.31</v>
      </c>
    </row>
    <row r="259" spans="1:15" ht="15.75" thickBot="1" x14ac:dyDescent="0.3">
      <c r="A259" s="24">
        <v>40093</v>
      </c>
      <c r="B259" s="47">
        <v>7.13</v>
      </c>
      <c r="C259" s="47">
        <v>7.13</v>
      </c>
      <c r="D259" s="47">
        <v>7.56</v>
      </c>
      <c r="E259" s="47">
        <v>7.92</v>
      </c>
      <c r="F259" s="47">
        <v>8.23</v>
      </c>
      <c r="G259" s="47">
        <v>9.0299999999999994</v>
      </c>
      <c r="H259" s="47">
        <v>9.4499999999999993</v>
      </c>
      <c r="I259" s="47">
        <v>9.8699999999999992</v>
      </c>
      <c r="J259" s="47">
        <v>10.050000000000001</v>
      </c>
      <c r="K259" s="47">
        <v>10.130000000000001</v>
      </c>
      <c r="L259" s="47">
        <v>10.07</v>
      </c>
      <c r="M259" s="47">
        <v>10.01</v>
      </c>
      <c r="N259" s="47">
        <v>9.93</v>
      </c>
      <c r="O259">
        <v>9.93</v>
      </c>
    </row>
    <row r="260" spans="1:15" ht="15.75" thickBot="1" x14ac:dyDescent="0.3">
      <c r="A260" s="24">
        <v>40094</v>
      </c>
      <c r="B260" s="47">
        <v>7.18</v>
      </c>
      <c r="C260" s="47">
        <v>7.18</v>
      </c>
      <c r="D260" s="47">
        <v>7.54</v>
      </c>
      <c r="E260" s="47">
        <v>7.85</v>
      </c>
      <c r="F260" s="47">
        <v>8.1199999999999992</v>
      </c>
      <c r="G260" s="47">
        <v>8.85</v>
      </c>
      <c r="H260" s="47">
        <v>9.27</v>
      </c>
      <c r="I260" s="47">
        <v>9.73</v>
      </c>
      <c r="J260" s="47">
        <v>9.94</v>
      </c>
      <c r="K260" s="47">
        <v>10.029999999999999</v>
      </c>
      <c r="L260" s="47">
        <v>9.9700000000000006</v>
      </c>
      <c r="M260" s="47">
        <v>9.8800000000000008</v>
      </c>
      <c r="N260" s="47">
        <v>9.77</v>
      </c>
      <c r="O260">
        <v>9.77</v>
      </c>
    </row>
    <row r="261" spans="1:15" ht="15.75" thickBot="1" x14ac:dyDescent="0.3">
      <c r="A261" s="24">
        <v>40095</v>
      </c>
      <c r="B261" s="47">
        <v>7.21</v>
      </c>
      <c r="C261" s="47">
        <v>7.21</v>
      </c>
      <c r="D261" s="47">
        <v>7.59</v>
      </c>
      <c r="E261" s="47">
        <v>7.91</v>
      </c>
      <c r="F261" s="47">
        <v>8.19</v>
      </c>
      <c r="G261" s="47">
        <v>8.94</v>
      </c>
      <c r="H261" s="47">
        <v>9.3699999999999992</v>
      </c>
      <c r="I261" s="47">
        <v>9.83</v>
      </c>
      <c r="J261" s="47">
        <v>10.01</v>
      </c>
      <c r="K261" s="47">
        <v>10.050000000000001</v>
      </c>
      <c r="L261" s="47">
        <v>9.93</v>
      </c>
      <c r="M261" s="47">
        <v>9.81</v>
      </c>
      <c r="N261" s="47">
        <v>9.67</v>
      </c>
      <c r="O261">
        <v>9.67</v>
      </c>
    </row>
    <row r="262" spans="1:15" ht="15.75" thickBot="1" x14ac:dyDescent="0.3">
      <c r="A262" s="24">
        <v>40098</v>
      </c>
      <c r="B262" s="47">
        <v>7.27</v>
      </c>
      <c r="C262" s="47">
        <v>7.27</v>
      </c>
      <c r="D262" s="47">
        <v>7.63</v>
      </c>
      <c r="E262" s="47">
        <v>7.93</v>
      </c>
      <c r="F262" s="47">
        <v>8.19</v>
      </c>
      <c r="G262" s="47">
        <v>8.91</v>
      </c>
      <c r="H262" s="47">
        <v>9.32</v>
      </c>
      <c r="I262" s="47">
        <v>9.73</v>
      </c>
      <c r="J262" s="47">
        <v>9.8800000000000008</v>
      </c>
      <c r="K262" s="47">
        <v>9.92</v>
      </c>
      <c r="L262" s="47">
        <v>9.83</v>
      </c>
      <c r="M262" s="47">
        <v>9.74</v>
      </c>
      <c r="N262" s="47">
        <v>9.6199999999999992</v>
      </c>
      <c r="O262">
        <v>9.6199999999999992</v>
      </c>
    </row>
    <row r="263" spans="1:15" ht="15.75" thickBot="1" x14ac:dyDescent="0.3">
      <c r="A263" s="24">
        <v>40099</v>
      </c>
      <c r="B263" s="47">
        <v>7.23</v>
      </c>
      <c r="C263" s="47">
        <v>7.23</v>
      </c>
      <c r="D263" s="47">
        <v>7.58</v>
      </c>
      <c r="E263" s="47">
        <v>7.88</v>
      </c>
      <c r="F263" s="47">
        <v>8.1300000000000008</v>
      </c>
      <c r="G263" s="47">
        <v>8.83</v>
      </c>
      <c r="H263" s="47">
        <v>9.2200000000000006</v>
      </c>
      <c r="I263" s="47">
        <v>9.58</v>
      </c>
      <c r="J263" s="47">
        <v>9.68</v>
      </c>
      <c r="K263" s="47">
        <v>9.67</v>
      </c>
      <c r="L263" s="47">
        <v>9.5399999999999991</v>
      </c>
      <c r="M263" s="47">
        <v>9.44</v>
      </c>
      <c r="N263" s="47">
        <v>9.32</v>
      </c>
      <c r="O263">
        <v>9.32</v>
      </c>
    </row>
    <row r="264" spans="1:15" ht="15.75" thickBot="1" x14ac:dyDescent="0.3">
      <c r="A264" s="24">
        <v>40100</v>
      </c>
      <c r="B264" s="47">
        <v>6.97</v>
      </c>
      <c r="C264" s="47">
        <v>6.97</v>
      </c>
      <c r="D264" s="47">
        <v>7.33</v>
      </c>
      <c r="E264" s="47">
        <v>7.64</v>
      </c>
      <c r="F264" s="47">
        <v>7.89</v>
      </c>
      <c r="G264" s="47">
        <v>8.5399999999999991</v>
      </c>
      <c r="H264" s="47">
        <v>8.86</v>
      </c>
      <c r="I264" s="47">
        <v>9.17</v>
      </c>
      <c r="J264" s="47">
        <v>9.2799999999999994</v>
      </c>
      <c r="K264" s="47">
        <v>9.31</v>
      </c>
      <c r="L264" s="47">
        <v>9.23</v>
      </c>
      <c r="M264" s="47">
        <v>9.16</v>
      </c>
      <c r="N264" s="47">
        <v>9.06</v>
      </c>
      <c r="O264">
        <v>9.06</v>
      </c>
    </row>
    <row r="265" spans="1:15" ht="15.75" thickBot="1" x14ac:dyDescent="0.3">
      <c r="A265" s="24">
        <v>40101</v>
      </c>
      <c r="B265" s="47">
        <v>7.06</v>
      </c>
      <c r="C265" s="47">
        <v>7.06</v>
      </c>
      <c r="D265" s="47">
        <v>7.36</v>
      </c>
      <c r="E265" s="47">
        <v>7.61</v>
      </c>
      <c r="F265" s="47">
        <v>7.82</v>
      </c>
      <c r="G265" s="47">
        <v>8.39</v>
      </c>
      <c r="H265" s="47">
        <v>8.74</v>
      </c>
      <c r="I265" s="47">
        <v>9.14</v>
      </c>
      <c r="J265" s="47">
        <v>9.33</v>
      </c>
      <c r="K265" s="47">
        <v>9.4</v>
      </c>
      <c r="L265" s="47">
        <v>9.34</v>
      </c>
      <c r="M265" s="47">
        <v>9.26</v>
      </c>
      <c r="N265" s="47">
        <v>9.1300000000000008</v>
      </c>
      <c r="O265">
        <v>9.1300000000000008</v>
      </c>
    </row>
    <row r="266" spans="1:15" ht="15.75" thickBot="1" x14ac:dyDescent="0.3">
      <c r="A266" s="24">
        <v>40102</v>
      </c>
      <c r="B266" s="47">
        <v>7.12</v>
      </c>
      <c r="C266" s="47">
        <v>7.12</v>
      </c>
      <c r="D266" s="47">
        <v>7.38</v>
      </c>
      <c r="E266" s="47">
        <v>7.6</v>
      </c>
      <c r="F266" s="47">
        <v>7.77</v>
      </c>
      <c r="G266" s="47">
        <v>8.2200000000000006</v>
      </c>
      <c r="H266" s="47">
        <v>8.51</v>
      </c>
      <c r="I266" s="47">
        <v>8.92</v>
      </c>
      <c r="J266" s="47">
        <v>9.17</v>
      </c>
      <c r="K266" s="47">
        <v>9.31</v>
      </c>
      <c r="L266" s="47">
        <v>9.2899999999999991</v>
      </c>
      <c r="M266" s="47">
        <v>9.2100000000000009</v>
      </c>
      <c r="N266" s="47">
        <v>9.08</v>
      </c>
      <c r="O266">
        <v>9.08</v>
      </c>
    </row>
    <row r="267" spans="1:15" ht="15.75" thickBot="1" x14ac:dyDescent="0.3">
      <c r="A267" s="24">
        <v>40105</v>
      </c>
      <c r="B267" s="47">
        <v>7.27</v>
      </c>
      <c r="C267" s="47">
        <v>7.27</v>
      </c>
      <c r="D267" s="47">
        <v>7.54</v>
      </c>
      <c r="E267" s="47">
        <v>7.76</v>
      </c>
      <c r="F267" s="47">
        <v>7.95</v>
      </c>
      <c r="G267" s="47">
        <v>8.43</v>
      </c>
      <c r="H267" s="47">
        <v>8.69</v>
      </c>
      <c r="I267" s="47">
        <v>9.0299999999999994</v>
      </c>
      <c r="J267" s="47">
        <v>9.2100000000000009</v>
      </c>
      <c r="K267" s="47">
        <v>9.3000000000000007</v>
      </c>
      <c r="L267" s="47">
        <v>9.24</v>
      </c>
      <c r="M267" s="47">
        <v>9.16</v>
      </c>
      <c r="N267" s="47">
        <v>9.06</v>
      </c>
      <c r="O267">
        <v>9.06</v>
      </c>
    </row>
    <row r="268" spans="1:15" ht="15.75" thickBot="1" x14ac:dyDescent="0.3">
      <c r="A268" s="24">
        <v>40106</v>
      </c>
      <c r="B268" s="47">
        <v>7.26</v>
      </c>
      <c r="C268" s="47">
        <v>7.26</v>
      </c>
      <c r="D268" s="47">
        <v>7.49</v>
      </c>
      <c r="E268" s="47">
        <v>7.67</v>
      </c>
      <c r="F268" s="47">
        <v>7.82</v>
      </c>
      <c r="G268" s="47">
        <v>8.1999999999999993</v>
      </c>
      <c r="H268" s="47">
        <v>8.44</v>
      </c>
      <c r="I268" s="47">
        <v>8.83</v>
      </c>
      <c r="J268" s="47">
        <v>9.09</v>
      </c>
      <c r="K268" s="47">
        <v>9.27</v>
      </c>
      <c r="L268" s="47">
        <v>9.2799999999999994</v>
      </c>
      <c r="M268" s="47">
        <v>9.2100000000000009</v>
      </c>
      <c r="N268" s="47">
        <v>9.07</v>
      </c>
      <c r="O268">
        <v>9.07</v>
      </c>
    </row>
    <row r="269" spans="1:15" ht="15.75" thickBot="1" x14ac:dyDescent="0.3">
      <c r="A269" s="24">
        <v>40107</v>
      </c>
      <c r="B269" s="47">
        <v>7.24</v>
      </c>
      <c r="C269" s="47">
        <v>7.24</v>
      </c>
      <c r="D269" s="47">
        <v>7.47</v>
      </c>
      <c r="E269" s="47">
        <v>7.66</v>
      </c>
      <c r="F269" s="47">
        <v>7.81</v>
      </c>
      <c r="G269" s="47">
        <v>8.19</v>
      </c>
      <c r="H269" s="47">
        <v>8.41</v>
      </c>
      <c r="I269" s="47">
        <v>8.76</v>
      </c>
      <c r="J269" s="47">
        <v>8.99</v>
      </c>
      <c r="K269" s="47">
        <v>9.14</v>
      </c>
      <c r="L269" s="47">
        <v>9.1300000000000008</v>
      </c>
      <c r="M269" s="47">
        <v>9.0399999999999991</v>
      </c>
      <c r="N269" s="47">
        <v>8.89</v>
      </c>
      <c r="O269">
        <v>8.89</v>
      </c>
    </row>
    <row r="270" spans="1:15" ht="15.75" thickBot="1" x14ac:dyDescent="0.3">
      <c r="A270" s="24">
        <v>40108</v>
      </c>
      <c r="B270" s="47">
        <v>7.31</v>
      </c>
      <c r="C270" s="47">
        <v>7.31</v>
      </c>
      <c r="D270" s="47">
        <v>7.53</v>
      </c>
      <c r="E270" s="47">
        <v>7.71</v>
      </c>
      <c r="F270" s="47">
        <v>7.86</v>
      </c>
      <c r="G270" s="47">
        <v>8.25</v>
      </c>
      <c r="H270" s="47">
        <v>8.5</v>
      </c>
      <c r="I270" s="47">
        <v>8.86</v>
      </c>
      <c r="J270" s="47">
        <v>9.08</v>
      </c>
      <c r="K270" s="47">
        <v>9.2100000000000009</v>
      </c>
      <c r="L270" s="47">
        <v>9.18</v>
      </c>
      <c r="M270" s="47">
        <v>9.1</v>
      </c>
      <c r="N270" s="47">
        <v>8.9499999999999993</v>
      </c>
      <c r="O270">
        <v>8.9499999999999993</v>
      </c>
    </row>
    <row r="271" spans="1:15" ht="15.75" thickBot="1" x14ac:dyDescent="0.3">
      <c r="A271" s="24">
        <v>40109</v>
      </c>
      <c r="B271" s="47">
        <v>7.15</v>
      </c>
      <c r="C271" s="47">
        <v>7.15</v>
      </c>
      <c r="D271" s="47">
        <v>7.38</v>
      </c>
      <c r="E271" s="47">
        <v>7.57</v>
      </c>
      <c r="F271" s="47">
        <v>7.73</v>
      </c>
      <c r="G271" s="47">
        <v>8.18</v>
      </c>
      <c r="H271" s="47">
        <v>8.4700000000000006</v>
      </c>
      <c r="I271" s="47">
        <v>8.8699999999999992</v>
      </c>
      <c r="J271" s="47">
        <v>9.09</v>
      </c>
      <c r="K271" s="47">
        <v>9.1999999999999993</v>
      </c>
      <c r="L271" s="47">
        <v>9.1300000000000008</v>
      </c>
      <c r="M271" s="47">
        <v>9.01</v>
      </c>
      <c r="N271" s="47">
        <v>8.83</v>
      </c>
      <c r="O271">
        <v>8.83</v>
      </c>
    </row>
    <row r="272" spans="1:15" ht="15.75" thickBot="1" x14ac:dyDescent="0.3">
      <c r="A272" s="24">
        <v>40112</v>
      </c>
      <c r="B272" s="47">
        <v>7.16</v>
      </c>
      <c r="C272" s="47">
        <v>7.16</v>
      </c>
      <c r="D272" s="47">
        <v>7.4</v>
      </c>
      <c r="E272" s="47">
        <v>7.6</v>
      </c>
      <c r="F272" s="47">
        <v>7.78</v>
      </c>
      <c r="G272" s="47">
        <v>8.25</v>
      </c>
      <c r="H272" s="47">
        <v>8.5500000000000007</v>
      </c>
      <c r="I272" s="47">
        <v>8.94</v>
      </c>
      <c r="J272" s="47">
        <v>9.15</v>
      </c>
      <c r="K272" s="47">
        <v>9.23</v>
      </c>
      <c r="L272" s="47">
        <v>9.14</v>
      </c>
      <c r="M272" s="47">
        <v>9.01</v>
      </c>
      <c r="N272" s="47">
        <v>8.82</v>
      </c>
      <c r="O272">
        <v>8.82</v>
      </c>
    </row>
    <row r="273" spans="1:15" ht="15.75" thickBot="1" x14ac:dyDescent="0.3">
      <c r="A273" s="24">
        <v>40113</v>
      </c>
      <c r="B273" s="47">
        <v>7.29</v>
      </c>
      <c r="C273" s="47">
        <v>7.29</v>
      </c>
      <c r="D273" s="47">
        <v>7.54</v>
      </c>
      <c r="E273" s="47">
        <v>7.76</v>
      </c>
      <c r="F273" s="47">
        <v>7.94</v>
      </c>
      <c r="G273" s="47">
        <v>8.44</v>
      </c>
      <c r="H273" s="47">
        <v>8.73</v>
      </c>
      <c r="I273" s="47">
        <v>9.06</v>
      </c>
      <c r="J273" s="47">
        <v>9.1999999999999993</v>
      </c>
      <c r="K273" s="47">
        <v>9.24</v>
      </c>
      <c r="L273" s="47">
        <v>9.16</v>
      </c>
      <c r="M273" s="47">
        <v>9.06</v>
      </c>
      <c r="N273" s="47">
        <v>8.9</v>
      </c>
      <c r="O273">
        <v>8.9</v>
      </c>
    </row>
    <row r="274" spans="1:15" ht="15.75" thickBot="1" x14ac:dyDescent="0.3">
      <c r="A274" s="24">
        <v>40114</v>
      </c>
      <c r="B274" s="47">
        <v>7.4</v>
      </c>
      <c r="C274" s="47">
        <v>7.4</v>
      </c>
      <c r="D274" s="47">
        <v>7.64</v>
      </c>
      <c r="E274" s="47">
        <v>7.85</v>
      </c>
      <c r="F274" s="47">
        <v>8.02</v>
      </c>
      <c r="G274" s="47">
        <v>8.51</v>
      </c>
      <c r="H274" s="47">
        <v>8.81</v>
      </c>
      <c r="I274" s="47">
        <v>9.1</v>
      </c>
      <c r="J274" s="47">
        <v>9.2100000000000009</v>
      </c>
      <c r="K274" s="47">
        <v>9.26</v>
      </c>
      <c r="L274" s="47">
        <v>9.2200000000000006</v>
      </c>
      <c r="M274" s="47">
        <v>9.15</v>
      </c>
      <c r="N274" s="47">
        <v>8.99</v>
      </c>
      <c r="O274">
        <v>8.99</v>
      </c>
    </row>
    <row r="275" spans="1:15" ht="15.75" thickBot="1" x14ac:dyDescent="0.3">
      <c r="A275" s="24">
        <v>40115</v>
      </c>
      <c r="B275" s="47">
        <v>7.35</v>
      </c>
      <c r="C275" s="47">
        <v>7.35</v>
      </c>
      <c r="D275" s="47">
        <v>7.62</v>
      </c>
      <c r="E275" s="47">
        <v>7.86</v>
      </c>
      <c r="F275" s="47">
        <v>8.0500000000000007</v>
      </c>
      <c r="G275" s="47">
        <v>8.57</v>
      </c>
      <c r="H275" s="47">
        <v>8.85</v>
      </c>
      <c r="I275" s="47">
        <v>9.16</v>
      </c>
      <c r="J275" s="47">
        <v>9.2899999999999991</v>
      </c>
      <c r="K275" s="47">
        <v>9.32</v>
      </c>
      <c r="L275" s="47">
        <v>9.24</v>
      </c>
      <c r="M275" s="47">
        <v>9.14</v>
      </c>
      <c r="N275" s="47">
        <v>8.98</v>
      </c>
      <c r="O275">
        <v>8.98</v>
      </c>
    </row>
    <row r="276" spans="1:15" ht="15.75" thickBot="1" x14ac:dyDescent="0.3">
      <c r="A276" s="24">
        <v>40116</v>
      </c>
      <c r="B276" s="47">
        <v>7.23</v>
      </c>
      <c r="C276" s="47">
        <v>7.23</v>
      </c>
      <c r="D276" s="47">
        <v>7.49</v>
      </c>
      <c r="E276" s="47">
        <v>7.72</v>
      </c>
      <c r="F276" s="47">
        <v>7.92</v>
      </c>
      <c r="G276" s="47">
        <v>8.42</v>
      </c>
      <c r="H276" s="47">
        <v>8.7200000000000006</v>
      </c>
      <c r="I276" s="47">
        <v>9.0500000000000007</v>
      </c>
      <c r="J276" s="47">
        <v>9.2100000000000009</v>
      </c>
      <c r="K276" s="47">
        <v>9.26</v>
      </c>
      <c r="L276" s="47">
        <v>9.17</v>
      </c>
      <c r="M276" s="47">
        <v>9.06</v>
      </c>
      <c r="N276" s="47">
        <v>8.9</v>
      </c>
      <c r="O276">
        <v>8.9</v>
      </c>
    </row>
    <row r="277" spans="1:15" ht="15.75" thickBot="1" x14ac:dyDescent="0.3">
      <c r="A277" s="24">
        <v>40119</v>
      </c>
      <c r="B277" s="47">
        <v>7.17</v>
      </c>
      <c r="C277" s="47">
        <v>7.17</v>
      </c>
      <c r="D277" s="47">
        <v>7.43</v>
      </c>
      <c r="E277" s="47">
        <v>7.67</v>
      </c>
      <c r="F277" s="47">
        <v>7.87</v>
      </c>
      <c r="G277" s="47">
        <v>8.42</v>
      </c>
      <c r="H277" s="47">
        <v>8.74</v>
      </c>
      <c r="I277" s="47">
        <v>9.11</v>
      </c>
      <c r="J277" s="47">
        <v>9.27</v>
      </c>
      <c r="K277" s="47">
        <v>9.33</v>
      </c>
      <c r="L277" s="47">
        <v>9.27</v>
      </c>
      <c r="M277" s="47">
        <v>9.19</v>
      </c>
      <c r="N277" s="47">
        <v>9.08</v>
      </c>
      <c r="O277">
        <v>9.08</v>
      </c>
    </row>
    <row r="278" spans="1:15" ht="15.75" thickBot="1" x14ac:dyDescent="0.3">
      <c r="A278" s="24">
        <v>40120</v>
      </c>
      <c r="B278" s="47">
        <v>7.19</v>
      </c>
      <c r="C278" s="47">
        <v>7.19</v>
      </c>
      <c r="D278" s="47">
        <v>7.49</v>
      </c>
      <c r="E278" s="47">
        <v>7.74</v>
      </c>
      <c r="F278" s="47">
        <v>7.96</v>
      </c>
      <c r="G278" s="47">
        <v>8.5399999999999991</v>
      </c>
      <c r="H278" s="47">
        <v>8.8699999999999992</v>
      </c>
      <c r="I278" s="47">
        <v>9.19</v>
      </c>
      <c r="J278" s="47">
        <v>9.2899999999999991</v>
      </c>
      <c r="K278" s="47">
        <v>9.2799999999999994</v>
      </c>
      <c r="L278" s="47">
        <v>9.18</v>
      </c>
      <c r="M278" s="47">
        <v>9.09</v>
      </c>
      <c r="N278" s="47">
        <v>8.9700000000000006</v>
      </c>
      <c r="O278">
        <v>8.9700000000000006</v>
      </c>
    </row>
    <row r="279" spans="1:15" ht="15.75" thickBot="1" x14ac:dyDescent="0.3">
      <c r="A279" s="24">
        <v>40122</v>
      </c>
      <c r="B279" s="47">
        <v>7.15</v>
      </c>
      <c r="C279" s="47">
        <v>7.15</v>
      </c>
      <c r="D279" s="47">
        <v>7.47</v>
      </c>
      <c r="E279" s="47">
        <v>7.74</v>
      </c>
      <c r="F279" s="47">
        <v>7.96</v>
      </c>
      <c r="G279" s="47">
        <v>8.5299999999999994</v>
      </c>
      <c r="H279" s="47">
        <v>8.85</v>
      </c>
      <c r="I279" s="47">
        <v>9.15</v>
      </c>
      <c r="J279" s="47">
        <v>9.23</v>
      </c>
      <c r="K279" s="47">
        <v>9.2100000000000009</v>
      </c>
      <c r="L279" s="47">
        <v>9.09</v>
      </c>
      <c r="M279" s="47">
        <v>9</v>
      </c>
      <c r="N279" s="47">
        <v>8.8699999999999992</v>
      </c>
      <c r="O279">
        <v>8.8699999999999992</v>
      </c>
    </row>
    <row r="280" spans="1:15" ht="15.75" thickBot="1" x14ac:dyDescent="0.3">
      <c r="A280" s="24">
        <v>40123</v>
      </c>
      <c r="B280" s="47">
        <v>7.09</v>
      </c>
      <c r="C280" s="47">
        <v>7.09</v>
      </c>
      <c r="D280" s="47">
        <v>7.4</v>
      </c>
      <c r="E280" s="47">
        <v>7.66</v>
      </c>
      <c r="F280" s="47">
        <v>7.87</v>
      </c>
      <c r="G280" s="47">
        <v>8.3800000000000008</v>
      </c>
      <c r="H280" s="47">
        <v>8.65</v>
      </c>
      <c r="I280" s="47">
        <v>8.94</v>
      </c>
      <c r="J280" s="47">
        <v>9.09</v>
      </c>
      <c r="K280" s="47">
        <v>9.17</v>
      </c>
      <c r="L280" s="47">
        <v>9.16</v>
      </c>
      <c r="M280" s="47">
        <v>9.1199999999999992</v>
      </c>
      <c r="N280" s="47">
        <v>9.0299999999999994</v>
      </c>
      <c r="O280">
        <v>9.0299999999999994</v>
      </c>
    </row>
    <row r="281" spans="1:15" ht="15.75" thickBot="1" x14ac:dyDescent="0.3">
      <c r="A281" s="24">
        <v>40126</v>
      </c>
      <c r="B281" s="47">
        <v>7.28</v>
      </c>
      <c r="C281" s="47">
        <v>7.28</v>
      </c>
      <c r="D281" s="47">
        <v>7.52</v>
      </c>
      <c r="E281" s="47">
        <v>7.71</v>
      </c>
      <c r="F281" s="47">
        <v>7.87</v>
      </c>
      <c r="G281" s="47">
        <v>8.2799999999999994</v>
      </c>
      <c r="H281" s="47">
        <v>8.5500000000000007</v>
      </c>
      <c r="I281" s="47">
        <v>8.93</v>
      </c>
      <c r="J281" s="47">
        <v>9.15</v>
      </c>
      <c r="K281" s="47">
        <v>9.26</v>
      </c>
      <c r="L281" s="47">
        <v>9.25</v>
      </c>
      <c r="M281" s="47">
        <v>9.18</v>
      </c>
      <c r="N281" s="47">
        <v>9.08</v>
      </c>
      <c r="O281">
        <v>9.08</v>
      </c>
    </row>
    <row r="282" spans="1:15" ht="15.75" thickBot="1" x14ac:dyDescent="0.3">
      <c r="A282" s="24">
        <v>40127</v>
      </c>
      <c r="B282" s="47">
        <v>7.24</v>
      </c>
      <c r="C282" s="47">
        <v>7.24</v>
      </c>
      <c r="D282" s="47">
        <v>7.49</v>
      </c>
      <c r="E282" s="47">
        <v>7.68</v>
      </c>
      <c r="F282" s="47">
        <v>7.84</v>
      </c>
      <c r="G282" s="47">
        <v>8.1999999999999993</v>
      </c>
      <c r="H282" s="47">
        <v>8.4</v>
      </c>
      <c r="I282" s="47">
        <v>8.7100000000000009</v>
      </c>
      <c r="J282" s="47">
        <v>8.9</v>
      </c>
      <c r="K282" s="47">
        <v>9.0299999999999994</v>
      </c>
      <c r="L282" s="47">
        <v>9.0399999999999991</v>
      </c>
      <c r="M282" s="47">
        <v>9</v>
      </c>
      <c r="N282" s="47">
        <v>8.93</v>
      </c>
      <c r="O282">
        <v>8.93</v>
      </c>
    </row>
    <row r="283" spans="1:15" ht="15.75" thickBot="1" x14ac:dyDescent="0.3">
      <c r="A283" s="24">
        <v>40128</v>
      </c>
      <c r="B283" s="47">
        <v>7.13</v>
      </c>
      <c r="C283" s="47">
        <v>7.13</v>
      </c>
      <c r="D283" s="47">
        <v>7.37</v>
      </c>
      <c r="E283" s="47">
        <v>7.57</v>
      </c>
      <c r="F283" s="47">
        <v>7.73</v>
      </c>
      <c r="G283" s="47">
        <v>8.1300000000000008</v>
      </c>
      <c r="H283" s="47">
        <v>8.36</v>
      </c>
      <c r="I283" s="47">
        <v>8.6999999999999993</v>
      </c>
      <c r="J283" s="47">
        <v>8.94</v>
      </c>
      <c r="K283" s="47">
        <v>9.14</v>
      </c>
      <c r="L283" s="47">
        <v>9.2100000000000009</v>
      </c>
      <c r="M283" s="47">
        <v>9.19</v>
      </c>
      <c r="N283" s="47">
        <v>9.1</v>
      </c>
      <c r="O283">
        <v>9.1</v>
      </c>
    </row>
    <row r="284" spans="1:15" ht="15.75" thickBot="1" x14ac:dyDescent="0.3">
      <c r="A284" s="24">
        <v>40129</v>
      </c>
      <c r="B284" s="47">
        <v>7.03</v>
      </c>
      <c r="C284" s="47">
        <v>7.03</v>
      </c>
      <c r="D284" s="47">
        <v>7.26</v>
      </c>
      <c r="E284" s="47">
        <v>7.45</v>
      </c>
      <c r="F284" s="47">
        <v>7.61</v>
      </c>
      <c r="G284" s="47">
        <v>8.0299999999999994</v>
      </c>
      <c r="H284" s="47">
        <v>8.3000000000000007</v>
      </c>
      <c r="I284" s="47">
        <v>8.7100000000000009</v>
      </c>
      <c r="J284" s="47">
        <v>8.99</v>
      </c>
      <c r="K284" s="47">
        <v>9.2200000000000006</v>
      </c>
      <c r="L284" s="47">
        <v>9.3000000000000007</v>
      </c>
      <c r="M284" s="47">
        <v>9.27</v>
      </c>
      <c r="N284" s="47">
        <v>9.1300000000000008</v>
      </c>
      <c r="O284">
        <v>9.1300000000000008</v>
      </c>
    </row>
    <row r="285" spans="1:15" ht="15.75" thickBot="1" x14ac:dyDescent="0.3">
      <c r="A285" s="24">
        <v>40130</v>
      </c>
      <c r="B285" s="47">
        <v>6.87</v>
      </c>
      <c r="C285" s="47">
        <v>6.87</v>
      </c>
      <c r="D285" s="47">
        <v>7.13</v>
      </c>
      <c r="E285" s="47">
        <v>7.35</v>
      </c>
      <c r="F285" s="47">
        <v>7.53</v>
      </c>
      <c r="G285" s="47">
        <v>8.0399999999999991</v>
      </c>
      <c r="H285" s="47">
        <v>8.33</v>
      </c>
      <c r="I285" s="47">
        <v>8.7200000000000006</v>
      </c>
      <c r="J285" s="47">
        <v>8.9600000000000009</v>
      </c>
      <c r="K285" s="47">
        <v>9.16</v>
      </c>
      <c r="L285" s="47">
        <v>9.24</v>
      </c>
      <c r="M285" s="47">
        <v>9.2200000000000006</v>
      </c>
      <c r="N285" s="47">
        <v>9.1</v>
      </c>
      <c r="O285">
        <v>9.1</v>
      </c>
    </row>
    <row r="286" spans="1:15" ht="15.75" thickBot="1" x14ac:dyDescent="0.3">
      <c r="A286" s="24">
        <v>40133</v>
      </c>
      <c r="B286" s="47">
        <v>6.81</v>
      </c>
      <c r="C286" s="47">
        <v>6.81</v>
      </c>
      <c r="D286" s="47">
        <v>7.04</v>
      </c>
      <c r="E286" s="47">
        <v>7.24</v>
      </c>
      <c r="F286" s="47">
        <v>7.41</v>
      </c>
      <c r="G286" s="47">
        <v>7.91</v>
      </c>
      <c r="H286" s="47">
        <v>8.25</v>
      </c>
      <c r="I286" s="47">
        <v>8.7200000000000006</v>
      </c>
      <c r="J286" s="47">
        <v>9.0299999999999994</v>
      </c>
      <c r="K286" s="47">
        <v>9.2799999999999994</v>
      </c>
      <c r="L286" s="47">
        <v>9.3699999999999992</v>
      </c>
      <c r="M286" s="47">
        <v>9.33</v>
      </c>
      <c r="N286" s="47">
        <v>9.17</v>
      </c>
      <c r="O286">
        <v>9.17</v>
      </c>
    </row>
    <row r="287" spans="1:15" ht="15.75" thickBot="1" x14ac:dyDescent="0.3">
      <c r="A287" s="24">
        <v>40134</v>
      </c>
      <c r="B287" s="47">
        <v>6.83</v>
      </c>
      <c r="C287" s="47">
        <v>6.83</v>
      </c>
      <c r="D287" s="47">
        <v>7.06</v>
      </c>
      <c r="E287" s="47">
        <v>7.26</v>
      </c>
      <c r="F287" s="47">
        <v>7.43</v>
      </c>
      <c r="G287" s="47">
        <v>7.91</v>
      </c>
      <c r="H287" s="47">
        <v>8.2100000000000009</v>
      </c>
      <c r="I287" s="47">
        <v>8.6199999999999992</v>
      </c>
      <c r="J287" s="47">
        <v>8.8699999999999992</v>
      </c>
      <c r="K287" s="47">
        <v>9.0500000000000007</v>
      </c>
      <c r="L287" s="47">
        <v>9.09</v>
      </c>
      <c r="M287" s="47">
        <v>9.0399999999999991</v>
      </c>
      <c r="N287" s="47">
        <v>8.9499999999999993</v>
      </c>
      <c r="O287">
        <v>8.9499999999999993</v>
      </c>
    </row>
    <row r="288" spans="1:15" ht="15.75" thickBot="1" x14ac:dyDescent="0.3">
      <c r="A288" s="24">
        <v>40135</v>
      </c>
      <c r="B288" s="47">
        <v>6.63</v>
      </c>
      <c r="C288" s="47">
        <v>6.63</v>
      </c>
      <c r="D288" s="47">
        <v>6.86</v>
      </c>
      <c r="E288" s="47">
        <v>7.08</v>
      </c>
      <c r="F288" s="47">
        <v>7.26</v>
      </c>
      <c r="G288" s="47">
        <v>7.79</v>
      </c>
      <c r="H288" s="47">
        <v>8.14</v>
      </c>
      <c r="I288" s="47">
        <v>8.61</v>
      </c>
      <c r="J288" s="47">
        <v>8.9</v>
      </c>
      <c r="K288" s="47">
        <v>9.1300000000000008</v>
      </c>
      <c r="L288" s="47">
        <v>9.1999999999999993</v>
      </c>
      <c r="M288" s="47">
        <v>9.15</v>
      </c>
      <c r="N288" s="47">
        <v>9.01</v>
      </c>
      <c r="O288">
        <v>9.01</v>
      </c>
    </row>
    <row r="289" spans="1:15" ht="15.75" thickBot="1" x14ac:dyDescent="0.3">
      <c r="A289" s="24">
        <v>40136</v>
      </c>
      <c r="B289" s="47">
        <v>6.73</v>
      </c>
      <c r="C289" s="47">
        <v>6.73</v>
      </c>
      <c r="D289" s="47">
        <v>6.96</v>
      </c>
      <c r="E289" s="47">
        <v>7.16</v>
      </c>
      <c r="F289" s="47">
        <v>7.33</v>
      </c>
      <c r="G289" s="47">
        <v>7.79</v>
      </c>
      <c r="H289" s="47">
        <v>8.07</v>
      </c>
      <c r="I289" s="47">
        <v>8.5</v>
      </c>
      <c r="J289" s="47">
        <v>8.81</v>
      </c>
      <c r="K289" s="47">
        <v>9.06</v>
      </c>
      <c r="L289" s="47">
        <v>9.15</v>
      </c>
      <c r="M289" s="47">
        <v>9.11</v>
      </c>
      <c r="N289" s="47">
        <v>8.99</v>
      </c>
      <c r="O289">
        <v>8.99</v>
      </c>
    </row>
    <row r="290" spans="1:15" ht="15.75" thickBot="1" x14ac:dyDescent="0.3">
      <c r="A290" s="24">
        <v>40137</v>
      </c>
      <c r="B290" s="47">
        <v>6.67</v>
      </c>
      <c r="C290" s="47">
        <v>6.67</v>
      </c>
      <c r="D290" s="47">
        <v>6.89</v>
      </c>
      <c r="E290" s="47">
        <v>7.08</v>
      </c>
      <c r="F290" s="47">
        <v>7.24</v>
      </c>
      <c r="G290" s="47">
        <v>7.69</v>
      </c>
      <c r="H290" s="47">
        <v>7.97</v>
      </c>
      <c r="I290" s="47">
        <v>8.42</v>
      </c>
      <c r="J290" s="47">
        <v>8.76</v>
      </c>
      <c r="K290" s="47">
        <v>9.07</v>
      </c>
      <c r="L290" s="47">
        <v>9.23</v>
      </c>
      <c r="M290" s="47">
        <v>9.24</v>
      </c>
      <c r="N290" s="47">
        <v>9.16</v>
      </c>
      <c r="O290">
        <v>9.16</v>
      </c>
    </row>
    <row r="291" spans="1:15" ht="15.75" thickBot="1" x14ac:dyDescent="0.3">
      <c r="A291" s="24">
        <v>40140</v>
      </c>
      <c r="B291" s="47">
        <v>6.68</v>
      </c>
      <c r="C291" s="47">
        <v>6.68</v>
      </c>
      <c r="D291" s="47">
        <v>6.91</v>
      </c>
      <c r="E291" s="47">
        <v>7.12</v>
      </c>
      <c r="F291" s="47">
        <v>7.29</v>
      </c>
      <c r="G291" s="47">
        <v>7.78</v>
      </c>
      <c r="H291" s="47">
        <v>8.08</v>
      </c>
      <c r="I291" s="47">
        <v>8.51</v>
      </c>
      <c r="J291" s="47">
        <v>8.8000000000000007</v>
      </c>
      <c r="K291" s="47">
        <v>9.0399999999999991</v>
      </c>
      <c r="L291" s="47">
        <v>9.1300000000000008</v>
      </c>
      <c r="M291" s="47">
        <v>9.1</v>
      </c>
      <c r="N291" s="47">
        <v>9.01</v>
      </c>
      <c r="O291">
        <v>9.01</v>
      </c>
    </row>
    <row r="292" spans="1:15" ht="15.75" thickBot="1" x14ac:dyDescent="0.3">
      <c r="A292" s="24">
        <v>40141</v>
      </c>
      <c r="B292" s="47">
        <v>6.76</v>
      </c>
      <c r="C292" s="47">
        <v>6.76</v>
      </c>
      <c r="D292" s="47">
        <v>6.95</v>
      </c>
      <c r="E292" s="47">
        <v>7.12</v>
      </c>
      <c r="F292" s="47">
        <v>7.26</v>
      </c>
      <c r="G292" s="47">
        <v>7.65</v>
      </c>
      <c r="H292" s="47">
        <v>7.9</v>
      </c>
      <c r="I292" s="47">
        <v>8.33</v>
      </c>
      <c r="J292" s="47">
        <v>8.67</v>
      </c>
      <c r="K292" s="47">
        <v>8.9700000000000006</v>
      </c>
      <c r="L292" s="47">
        <v>9.11</v>
      </c>
      <c r="M292" s="47">
        <v>9.1</v>
      </c>
      <c r="N292" s="47">
        <v>9.01</v>
      </c>
      <c r="O292">
        <v>9.01</v>
      </c>
    </row>
    <row r="293" spans="1:15" ht="15.75" thickBot="1" x14ac:dyDescent="0.3">
      <c r="A293" s="24">
        <v>40142</v>
      </c>
      <c r="B293" s="47">
        <v>6.78</v>
      </c>
      <c r="C293" s="47">
        <v>6.78</v>
      </c>
      <c r="D293" s="47">
        <v>6.95</v>
      </c>
      <c r="E293" s="47">
        <v>7.1</v>
      </c>
      <c r="F293" s="47">
        <v>7.24</v>
      </c>
      <c r="G293" s="47">
        <v>7.62</v>
      </c>
      <c r="H293" s="47">
        <v>7.9</v>
      </c>
      <c r="I293" s="47">
        <v>8.3699999999999992</v>
      </c>
      <c r="J293" s="47">
        <v>8.7200000000000006</v>
      </c>
      <c r="K293" s="47">
        <v>9.0299999999999994</v>
      </c>
      <c r="L293" s="47">
        <v>9.18</v>
      </c>
      <c r="M293" s="47">
        <v>9.17</v>
      </c>
      <c r="N293" s="47">
        <v>9.06</v>
      </c>
      <c r="O293">
        <v>9.06</v>
      </c>
    </row>
    <row r="294" spans="1:15" ht="15.75" thickBot="1" x14ac:dyDescent="0.3">
      <c r="A294" s="24">
        <v>40143</v>
      </c>
      <c r="B294" s="47">
        <v>6.75</v>
      </c>
      <c r="C294" s="47">
        <v>6.75</v>
      </c>
      <c r="D294" s="47">
        <v>6.91</v>
      </c>
      <c r="E294" s="47">
        <v>7.07</v>
      </c>
      <c r="F294" s="47">
        <v>7.21</v>
      </c>
      <c r="G294" s="47">
        <v>7.65</v>
      </c>
      <c r="H294" s="47">
        <v>7.98</v>
      </c>
      <c r="I294" s="47">
        <v>8.43</v>
      </c>
      <c r="J294" s="47">
        <v>8.73</v>
      </c>
      <c r="K294" s="47">
        <v>9.01</v>
      </c>
      <c r="L294" s="47">
        <v>9.2100000000000009</v>
      </c>
      <c r="M294" s="47">
        <v>9.23</v>
      </c>
      <c r="N294" s="47">
        <v>9.14</v>
      </c>
      <c r="O294">
        <v>9.14</v>
      </c>
    </row>
    <row r="295" spans="1:15" ht="15.75" thickBot="1" x14ac:dyDescent="0.3">
      <c r="A295" s="24">
        <v>40144</v>
      </c>
      <c r="B295" s="47">
        <v>6.91</v>
      </c>
      <c r="C295" s="47">
        <v>6.91</v>
      </c>
      <c r="D295" s="47">
        <v>7.07</v>
      </c>
      <c r="E295" s="47">
        <v>7.23</v>
      </c>
      <c r="F295" s="47">
        <v>7.37</v>
      </c>
      <c r="G295" s="47">
        <v>7.84</v>
      </c>
      <c r="H295" s="47">
        <v>8.18</v>
      </c>
      <c r="I295" s="47">
        <v>8.6199999999999992</v>
      </c>
      <c r="J295" s="47">
        <v>8.89</v>
      </c>
      <c r="K295" s="47">
        <v>9.15</v>
      </c>
      <c r="L295" s="47">
        <v>9.34</v>
      </c>
      <c r="M295" s="47">
        <v>9.36</v>
      </c>
      <c r="N295" s="47">
        <v>9.26</v>
      </c>
      <c r="O295">
        <v>9.26</v>
      </c>
    </row>
    <row r="296" spans="1:15" ht="15.75" thickBot="1" x14ac:dyDescent="0.3">
      <c r="A296" s="24">
        <v>40147</v>
      </c>
      <c r="B296" s="47">
        <v>6.79</v>
      </c>
      <c r="C296" s="47">
        <v>6.79</v>
      </c>
      <c r="D296" s="47">
        <v>6.98</v>
      </c>
      <c r="E296" s="47">
        <v>7.15</v>
      </c>
      <c r="F296" s="47">
        <v>7.31</v>
      </c>
      <c r="G296" s="47">
        <v>7.79</v>
      </c>
      <c r="H296" s="47">
        <v>8.14</v>
      </c>
      <c r="I296" s="47">
        <v>8.66</v>
      </c>
      <c r="J296" s="47">
        <v>8.99</v>
      </c>
      <c r="K296" s="47">
        <v>9.23</v>
      </c>
      <c r="L296" s="47">
        <v>9.32</v>
      </c>
      <c r="M296" s="47">
        <v>9.2799999999999994</v>
      </c>
      <c r="N296" s="47">
        <v>9.17</v>
      </c>
      <c r="O296">
        <v>9.17</v>
      </c>
    </row>
    <row r="297" spans="1:15" ht="15.75" thickBot="1" x14ac:dyDescent="0.3">
      <c r="A297" s="24">
        <v>40148</v>
      </c>
      <c r="B297" s="47">
        <v>6.67</v>
      </c>
      <c r="C297" s="47">
        <v>6.67</v>
      </c>
      <c r="D297" s="47">
        <v>6.86</v>
      </c>
      <c r="E297" s="47">
        <v>7.05</v>
      </c>
      <c r="F297" s="47">
        <v>7.22</v>
      </c>
      <c r="G297" s="47">
        <v>7.77</v>
      </c>
      <c r="H297" s="47">
        <v>8.15</v>
      </c>
      <c r="I297" s="47">
        <v>8.65</v>
      </c>
      <c r="J297" s="47">
        <v>8.9</v>
      </c>
      <c r="K297" s="47">
        <v>9.0399999999999991</v>
      </c>
      <c r="L297" s="47">
        <v>9.0399999999999991</v>
      </c>
      <c r="M297" s="47">
        <v>9</v>
      </c>
      <c r="N297" s="47">
        <v>8.94</v>
      </c>
      <c r="O297">
        <v>8.94</v>
      </c>
    </row>
    <row r="298" spans="1:15" ht="15.75" thickBot="1" x14ac:dyDescent="0.3">
      <c r="A298" s="24">
        <v>40149</v>
      </c>
      <c r="B298" s="47">
        <v>6.77</v>
      </c>
      <c r="C298" s="47">
        <v>6.77</v>
      </c>
      <c r="D298" s="47">
        <v>6.96</v>
      </c>
      <c r="E298" s="47">
        <v>7.14</v>
      </c>
      <c r="F298" s="47">
        <v>7.29</v>
      </c>
      <c r="G298" s="47">
        <v>7.74</v>
      </c>
      <c r="H298" s="47">
        <v>8.0299999999999994</v>
      </c>
      <c r="I298" s="47">
        <v>8.44</v>
      </c>
      <c r="J298" s="47">
        <v>8.7200000000000006</v>
      </c>
      <c r="K298" s="47">
        <v>8.9600000000000009</v>
      </c>
      <c r="L298" s="47">
        <v>9.07</v>
      </c>
      <c r="M298" s="47">
        <v>9.06</v>
      </c>
      <c r="N298" s="47">
        <v>8.9700000000000006</v>
      </c>
      <c r="O298">
        <v>8.9700000000000006</v>
      </c>
    </row>
    <row r="299" spans="1:15" ht="15.75" thickBot="1" x14ac:dyDescent="0.3">
      <c r="A299" s="24">
        <v>40150</v>
      </c>
      <c r="B299" s="47">
        <v>6.61</v>
      </c>
      <c r="C299" s="47">
        <v>6.61</v>
      </c>
      <c r="D299" s="47">
        <v>6.81</v>
      </c>
      <c r="E299" s="47">
        <v>7</v>
      </c>
      <c r="F299" s="47">
        <v>7.16</v>
      </c>
      <c r="G299" s="47">
        <v>7.65</v>
      </c>
      <c r="H299" s="47">
        <v>7.98</v>
      </c>
      <c r="I299" s="47">
        <v>8.4600000000000009</v>
      </c>
      <c r="J299" s="47">
        <v>8.77</v>
      </c>
      <c r="K299" s="47">
        <v>8.98</v>
      </c>
      <c r="L299" s="47">
        <v>9.0399999999999991</v>
      </c>
      <c r="M299" s="47">
        <v>8.99</v>
      </c>
      <c r="N299" s="47">
        <v>8.89</v>
      </c>
      <c r="O299">
        <v>8.89</v>
      </c>
    </row>
    <row r="300" spans="1:15" ht="15.75" thickBot="1" x14ac:dyDescent="0.3">
      <c r="A300" s="24">
        <v>40151</v>
      </c>
      <c r="B300" s="47">
        <v>6.73</v>
      </c>
      <c r="C300" s="47">
        <v>6.73</v>
      </c>
      <c r="D300" s="47">
        <v>6.9</v>
      </c>
      <c r="E300" s="47">
        <v>7.06</v>
      </c>
      <c r="F300" s="47">
        <v>7.2</v>
      </c>
      <c r="G300" s="47">
        <v>7.66</v>
      </c>
      <c r="H300" s="47">
        <v>7.99</v>
      </c>
      <c r="I300" s="47">
        <v>8.42</v>
      </c>
      <c r="J300" s="47">
        <v>8.69</v>
      </c>
      <c r="K300" s="47">
        <v>8.9499999999999993</v>
      </c>
      <c r="L300" s="47">
        <v>9.15</v>
      </c>
      <c r="M300" s="47">
        <v>9.1999999999999993</v>
      </c>
      <c r="N300" s="47">
        <v>9.15</v>
      </c>
      <c r="O300">
        <v>9.15</v>
      </c>
    </row>
    <row r="301" spans="1:15" ht="15.75" thickBot="1" x14ac:dyDescent="0.3">
      <c r="A301" s="24">
        <v>40154</v>
      </c>
      <c r="B301" s="47">
        <v>6.37</v>
      </c>
      <c r="C301" s="47">
        <v>6.37</v>
      </c>
      <c r="D301" s="47">
        <v>6.63</v>
      </c>
      <c r="E301" s="47">
        <v>6.88</v>
      </c>
      <c r="F301" s="47">
        <v>7.09</v>
      </c>
      <c r="G301" s="47">
        <v>7.72</v>
      </c>
      <c r="H301" s="47">
        <v>8.1</v>
      </c>
      <c r="I301" s="47">
        <v>8.57</v>
      </c>
      <c r="J301" s="47">
        <v>8.82</v>
      </c>
      <c r="K301" s="47">
        <v>9</v>
      </c>
      <c r="L301" s="47">
        <v>9.06</v>
      </c>
      <c r="M301" s="47">
        <v>9.0500000000000007</v>
      </c>
      <c r="N301" s="47">
        <v>9</v>
      </c>
      <c r="O301">
        <v>9</v>
      </c>
    </row>
    <row r="302" spans="1:15" ht="15.75" thickBot="1" x14ac:dyDescent="0.3">
      <c r="A302" s="24">
        <v>40155</v>
      </c>
      <c r="B302" s="47">
        <v>6.07</v>
      </c>
      <c r="C302" s="47">
        <v>6.07</v>
      </c>
      <c r="D302" s="47">
        <v>6.36</v>
      </c>
      <c r="E302" s="47">
        <v>6.63</v>
      </c>
      <c r="F302" s="47">
        <v>6.87</v>
      </c>
      <c r="G302" s="47">
        <v>7.59</v>
      </c>
      <c r="H302" s="47">
        <v>8.0500000000000007</v>
      </c>
      <c r="I302" s="47">
        <v>8.59</v>
      </c>
      <c r="J302" s="47">
        <v>8.86</v>
      </c>
      <c r="K302" s="47">
        <v>9.0299999999999994</v>
      </c>
      <c r="L302" s="47">
        <v>9.11</v>
      </c>
      <c r="M302" s="47">
        <v>9.1199999999999992</v>
      </c>
      <c r="N302" s="47">
        <v>9.11</v>
      </c>
      <c r="O302">
        <v>9.11</v>
      </c>
    </row>
    <row r="303" spans="1:15" ht="15.75" thickBot="1" x14ac:dyDescent="0.3">
      <c r="A303" s="24">
        <v>40156</v>
      </c>
      <c r="B303" s="47">
        <v>6.48</v>
      </c>
      <c r="C303" s="47">
        <v>6.48</v>
      </c>
      <c r="D303" s="47">
        <v>6.75</v>
      </c>
      <c r="E303" s="47">
        <v>6.98</v>
      </c>
      <c r="F303" s="47">
        <v>7.19</v>
      </c>
      <c r="G303" s="47">
        <v>7.81</v>
      </c>
      <c r="H303" s="47">
        <v>8.1999999999999993</v>
      </c>
      <c r="I303" s="47">
        <v>8.68</v>
      </c>
      <c r="J303" s="47">
        <v>8.94</v>
      </c>
      <c r="K303" s="47">
        <v>9.1199999999999992</v>
      </c>
      <c r="L303" s="47">
        <v>9.18</v>
      </c>
      <c r="M303" s="47">
        <v>9.17</v>
      </c>
      <c r="N303" s="47">
        <v>9.15</v>
      </c>
      <c r="O303">
        <v>9.15</v>
      </c>
    </row>
    <row r="304" spans="1:15" ht="15.75" thickBot="1" x14ac:dyDescent="0.3">
      <c r="A304" s="24">
        <v>40157</v>
      </c>
      <c r="B304" s="47">
        <v>6.52</v>
      </c>
      <c r="C304" s="47">
        <v>6.52</v>
      </c>
      <c r="D304" s="47">
        <v>6.77</v>
      </c>
      <c r="E304" s="47">
        <v>6.99</v>
      </c>
      <c r="F304" s="47">
        <v>7.18</v>
      </c>
      <c r="G304" s="47">
        <v>7.77</v>
      </c>
      <c r="H304" s="47">
        <v>8.14</v>
      </c>
      <c r="I304" s="47">
        <v>8.6</v>
      </c>
      <c r="J304" s="47">
        <v>8.86</v>
      </c>
      <c r="K304" s="47">
        <v>9.0399999999999991</v>
      </c>
      <c r="L304" s="47">
        <v>9.11</v>
      </c>
      <c r="M304" s="47">
        <v>9.1</v>
      </c>
      <c r="N304" s="47">
        <v>9.07</v>
      </c>
      <c r="O304">
        <v>9.07</v>
      </c>
    </row>
    <row r="305" spans="1:15" ht="15.75" thickBot="1" x14ac:dyDescent="0.3">
      <c r="A305" s="24">
        <v>40158</v>
      </c>
      <c r="B305" s="47">
        <v>6.5</v>
      </c>
      <c r="C305" s="47">
        <v>6.5</v>
      </c>
      <c r="D305" s="47">
        <v>6.73</v>
      </c>
      <c r="E305" s="47">
        <v>6.94</v>
      </c>
      <c r="F305" s="47">
        <v>7.11</v>
      </c>
      <c r="G305" s="47">
        <v>7.65</v>
      </c>
      <c r="H305" s="47">
        <v>8.0299999999999994</v>
      </c>
      <c r="I305" s="47">
        <v>8.5299999999999994</v>
      </c>
      <c r="J305" s="47">
        <v>8.81</v>
      </c>
      <c r="K305" s="47">
        <v>8.99</v>
      </c>
      <c r="L305" s="47">
        <v>9.0399999999999991</v>
      </c>
      <c r="M305" s="47">
        <v>9.0299999999999994</v>
      </c>
      <c r="N305" s="47">
        <v>9.02</v>
      </c>
      <c r="O305">
        <v>9.02</v>
      </c>
    </row>
    <row r="306" spans="1:15" ht="15.75" thickBot="1" x14ac:dyDescent="0.3">
      <c r="A306" s="24">
        <v>40161</v>
      </c>
      <c r="B306" s="47">
        <v>6.47</v>
      </c>
      <c r="C306" s="47">
        <v>6.47</v>
      </c>
      <c r="D306" s="47">
        <v>6.7</v>
      </c>
      <c r="E306" s="47">
        <v>6.91</v>
      </c>
      <c r="F306" s="47">
        <v>7.09</v>
      </c>
      <c r="G306" s="47">
        <v>7.65</v>
      </c>
      <c r="H306" s="47">
        <v>8.02</v>
      </c>
      <c r="I306" s="47">
        <v>8.52</v>
      </c>
      <c r="J306" s="47">
        <v>8.8000000000000007</v>
      </c>
      <c r="K306" s="47">
        <v>9</v>
      </c>
      <c r="L306" s="47">
        <v>9.08</v>
      </c>
      <c r="M306" s="47">
        <v>9.08</v>
      </c>
      <c r="N306" s="47">
        <v>9.0500000000000007</v>
      </c>
      <c r="O306">
        <v>9.0500000000000007</v>
      </c>
    </row>
    <row r="307" spans="1:15" ht="15.75" thickBot="1" x14ac:dyDescent="0.3">
      <c r="A307" s="24">
        <v>40162</v>
      </c>
      <c r="B307" s="47">
        <v>6.31</v>
      </c>
      <c r="C307" s="47">
        <v>6.31</v>
      </c>
      <c r="D307" s="47">
        <v>6.58</v>
      </c>
      <c r="E307" s="47">
        <v>6.83</v>
      </c>
      <c r="F307" s="47">
        <v>7.05</v>
      </c>
      <c r="G307" s="47">
        <v>7.72</v>
      </c>
      <c r="H307" s="47">
        <v>8.14</v>
      </c>
      <c r="I307" s="47">
        <v>8.6300000000000008</v>
      </c>
      <c r="J307" s="47">
        <v>8.8699999999999992</v>
      </c>
      <c r="K307" s="47">
        <v>9.01</v>
      </c>
      <c r="L307" s="47">
        <v>9.0500000000000007</v>
      </c>
      <c r="M307" s="47">
        <v>9.0399999999999991</v>
      </c>
      <c r="N307" s="47">
        <v>9.0299999999999994</v>
      </c>
      <c r="O307">
        <v>9.0299999999999994</v>
      </c>
    </row>
    <row r="308" spans="1:15" ht="15.75" thickBot="1" x14ac:dyDescent="0.3">
      <c r="A308" s="24">
        <v>40163</v>
      </c>
      <c r="B308" s="47">
        <v>6.36</v>
      </c>
      <c r="C308" s="47">
        <v>6.36</v>
      </c>
      <c r="D308" s="47">
        <v>6.61</v>
      </c>
      <c r="E308" s="47">
        <v>6.84</v>
      </c>
      <c r="F308" s="47">
        <v>7.04</v>
      </c>
      <c r="G308" s="47">
        <v>7.64</v>
      </c>
      <c r="H308" s="47">
        <v>8.06</v>
      </c>
      <c r="I308" s="47">
        <v>8.5399999999999991</v>
      </c>
      <c r="J308" s="47">
        <v>8.77</v>
      </c>
      <c r="K308" s="47">
        <v>8.9</v>
      </c>
      <c r="L308" s="47">
        <v>8.9700000000000006</v>
      </c>
      <c r="M308" s="47">
        <v>9.01</v>
      </c>
      <c r="N308" s="47">
        <v>9.0299999999999994</v>
      </c>
      <c r="O308">
        <v>9.0299999999999994</v>
      </c>
    </row>
    <row r="309" spans="1:15" ht="15.75" thickBot="1" x14ac:dyDescent="0.3">
      <c r="A309" s="24">
        <v>40164</v>
      </c>
      <c r="B309" s="47">
        <v>6.43</v>
      </c>
      <c r="C309" s="47">
        <v>6.43</v>
      </c>
      <c r="D309" s="47">
        <v>6.68</v>
      </c>
      <c r="E309" s="47">
        <v>6.91</v>
      </c>
      <c r="F309" s="47">
        <v>7.11</v>
      </c>
      <c r="G309" s="47">
        <v>7.74</v>
      </c>
      <c r="H309" s="47">
        <v>8.15</v>
      </c>
      <c r="I309" s="47">
        <v>8.64</v>
      </c>
      <c r="J309" s="47">
        <v>8.8699999999999992</v>
      </c>
      <c r="K309" s="47">
        <v>9.01</v>
      </c>
      <c r="L309" s="47">
        <v>9.07</v>
      </c>
      <c r="M309" s="47">
        <v>9.09</v>
      </c>
      <c r="N309" s="47">
        <v>9.1</v>
      </c>
      <c r="O309">
        <v>9.1</v>
      </c>
    </row>
    <row r="310" spans="1:15" ht="15.75" thickBot="1" x14ac:dyDescent="0.3">
      <c r="A310" s="24">
        <v>40165</v>
      </c>
      <c r="B310" s="47">
        <v>6.44</v>
      </c>
      <c r="C310" s="47">
        <v>6.44</v>
      </c>
      <c r="D310" s="47">
        <v>6.67</v>
      </c>
      <c r="E310" s="47">
        <v>6.88</v>
      </c>
      <c r="F310" s="47">
        <v>7.07</v>
      </c>
      <c r="G310" s="47">
        <v>7.64</v>
      </c>
      <c r="H310" s="47">
        <v>8.0299999999999994</v>
      </c>
      <c r="I310" s="47">
        <v>8.5299999999999994</v>
      </c>
      <c r="J310" s="47">
        <v>8.8000000000000007</v>
      </c>
      <c r="K310" s="47">
        <v>8.98</v>
      </c>
      <c r="L310" s="47">
        <v>9.07</v>
      </c>
      <c r="M310" s="47">
        <v>9.09</v>
      </c>
      <c r="N310" s="47">
        <v>9.1</v>
      </c>
      <c r="O310">
        <v>9.1</v>
      </c>
    </row>
    <row r="311" spans="1:15" ht="15.75" thickBot="1" x14ac:dyDescent="0.3">
      <c r="A311" s="24">
        <v>40168</v>
      </c>
      <c r="B311" s="47">
        <v>6.14</v>
      </c>
      <c r="C311" s="47">
        <v>6.14</v>
      </c>
      <c r="D311" s="47">
        <v>6.43</v>
      </c>
      <c r="E311" s="47">
        <v>6.68</v>
      </c>
      <c r="F311" s="47">
        <v>6.91</v>
      </c>
      <c r="G311" s="47">
        <v>7.56</v>
      </c>
      <c r="H311" s="47">
        <v>7.98</v>
      </c>
      <c r="I311" s="47">
        <v>8.5299999999999994</v>
      </c>
      <c r="J311" s="47">
        <v>8.83</v>
      </c>
      <c r="K311" s="47">
        <v>9.0399999999999991</v>
      </c>
      <c r="L311" s="47">
        <v>9.1300000000000008</v>
      </c>
      <c r="M311" s="47">
        <v>9.14</v>
      </c>
      <c r="N311" s="47">
        <v>9.1</v>
      </c>
      <c r="O311">
        <v>9.1</v>
      </c>
    </row>
    <row r="312" spans="1:15" ht="15.75" thickBot="1" x14ac:dyDescent="0.3">
      <c r="A312" s="24">
        <v>40169</v>
      </c>
      <c r="B312" s="47">
        <v>6.17</v>
      </c>
      <c r="C312" s="47">
        <v>6.17</v>
      </c>
      <c r="D312" s="47">
        <v>6.47</v>
      </c>
      <c r="E312" s="47">
        <v>6.74</v>
      </c>
      <c r="F312" s="47">
        <v>6.97</v>
      </c>
      <c r="G312" s="47">
        <v>7.66</v>
      </c>
      <c r="H312" s="47">
        <v>8.11</v>
      </c>
      <c r="I312" s="47">
        <v>8.65</v>
      </c>
      <c r="J312" s="47">
        <v>8.92</v>
      </c>
      <c r="K312" s="47">
        <v>9.09</v>
      </c>
      <c r="L312" s="47">
        <v>9.14</v>
      </c>
      <c r="M312" s="47">
        <v>9.1300000000000008</v>
      </c>
      <c r="N312" s="47">
        <v>9.09</v>
      </c>
      <c r="O312">
        <v>9.09</v>
      </c>
    </row>
    <row r="313" spans="1:15" ht="15.75" thickBot="1" x14ac:dyDescent="0.3">
      <c r="A313" s="24">
        <v>40170</v>
      </c>
      <c r="B313" s="47">
        <v>6.26</v>
      </c>
      <c r="C313" s="47">
        <v>6.26</v>
      </c>
      <c r="D313" s="47">
        <v>6.55</v>
      </c>
      <c r="E313" s="47">
        <v>6.81</v>
      </c>
      <c r="F313" s="47">
        <v>7.03</v>
      </c>
      <c r="G313" s="47">
        <v>7.66</v>
      </c>
      <c r="H313" s="47">
        <v>8.07</v>
      </c>
      <c r="I313" s="47">
        <v>8.56</v>
      </c>
      <c r="J313" s="47">
        <v>8.7899999999999991</v>
      </c>
      <c r="K313" s="47">
        <v>8.91</v>
      </c>
      <c r="L313" s="47">
        <v>8.93</v>
      </c>
      <c r="M313" s="47">
        <v>8.92</v>
      </c>
      <c r="N313" s="47">
        <v>8.91</v>
      </c>
      <c r="O313">
        <v>8.91</v>
      </c>
    </row>
    <row r="314" spans="1:15" ht="15.75" thickBot="1" x14ac:dyDescent="0.3">
      <c r="A314" s="24">
        <v>40171</v>
      </c>
      <c r="B314" s="47">
        <v>6.27</v>
      </c>
      <c r="C314" s="47">
        <v>6.27</v>
      </c>
      <c r="D314" s="47">
        <v>6.53</v>
      </c>
      <c r="E314" s="47">
        <v>6.76</v>
      </c>
      <c r="F314" s="47">
        <v>6.96</v>
      </c>
      <c r="G314" s="47">
        <v>7.57</v>
      </c>
      <c r="H314" s="47">
        <v>7.97</v>
      </c>
      <c r="I314" s="47">
        <v>8.4600000000000009</v>
      </c>
      <c r="J314" s="47">
        <v>8.6999999999999993</v>
      </c>
      <c r="K314" s="47">
        <v>8.85</v>
      </c>
      <c r="L314" s="47">
        <v>8.93</v>
      </c>
      <c r="M314" s="47">
        <v>8.98</v>
      </c>
      <c r="N314" s="47">
        <v>9.0399999999999991</v>
      </c>
      <c r="O314">
        <v>9.0399999999999991</v>
      </c>
    </row>
    <row r="315" spans="1:15" ht="15.75" thickBot="1" x14ac:dyDescent="0.3">
      <c r="A315" s="24">
        <v>40172</v>
      </c>
      <c r="B315" s="47">
        <v>6.16</v>
      </c>
      <c r="C315" s="47">
        <v>6.16</v>
      </c>
      <c r="D315" s="47">
        <v>6.43</v>
      </c>
      <c r="E315" s="47">
        <v>6.68</v>
      </c>
      <c r="F315" s="47">
        <v>6.89</v>
      </c>
      <c r="G315" s="47">
        <v>7.5</v>
      </c>
      <c r="H315" s="47">
        <v>7.9</v>
      </c>
      <c r="I315" s="47">
        <v>8.3699999999999992</v>
      </c>
      <c r="J315" s="47">
        <v>8.6300000000000008</v>
      </c>
      <c r="K315" s="47">
        <v>8.84</v>
      </c>
      <c r="L315" s="47">
        <v>9.02</v>
      </c>
      <c r="M315" s="47">
        <v>9.1</v>
      </c>
      <c r="N315" s="47">
        <v>9.1300000000000008</v>
      </c>
      <c r="O315">
        <v>9.1300000000000008</v>
      </c>
    </row>
    <row r="316" spans="1:15" ht="15.75" thickBot="1" x14ac:dyDescent="0.3">
      <c r="A316" s="24">
        <v>40175</v>
      </c>
      <c r="B316" s="47">
        <v>6.16</v>
      </c>
      <c r="C316" s="47">
        <v>6.16</v>
      </c>
      <c r="D316" s="47">
        <v>6.44</v>
      </c>
      <c r="E316" s="47">
        <v>6.7</v>
      </c>
      <c r="F316" s="47">
        <v>6.93</v>
      </c>
      <c r="G316" s="47">
        <v>7.67</v>
      </c>
      <c r="H316" s="47">
        <v>8.17</v>
      </c>
      <c r="I316" s="47">
        <v>8.7100000000000009</v>
      </c>
      <c r="J316" s="47">
        <v>8.92</v>
      </c>
      <c r="K316" s="47">
        <v>9.01</v>
      </c>
      <c r="L316" s="47">
        <v>9.06</v>
      </c>
      <c r="M316" s="47">
        <v>9.09</v>
      </c>
      <c r="N316" s="47">
        <v>9.1300000000000008</v>
      </c>
      <c r="O316">
        <v>9.1300000000000008</v>
      </c>
    </row>
    <row r="317" spans="1:15" ht="15.75" thickBot="1" x14ac:dyDescent="0.3">
      <c r="A317" s="24">
        <v>40176</v>
      </c>
      <c r="B317" s="47">
        <v>6.14</v>
      </c>
      <c r="C317" s="47">
        <v>6.14</v>
      </c>
      <c r="D317" s="47">
        <v>6.43</v>
      </c>
      <c r="E317" s="47">
        <v>6.68</v>
      </c>
      <c r="F317" s="47">
        <v>6.91</v>
      </c>
      <c r="G317" s="47">
        <v>7.59</v>
      </c>
      <c r="H317" s="47">
        <v>8.0399999999999991</v>
      </c>
      <c r="I317" s="47">
        <v>8.58</v>
      </c>
      <c r="J317" s="47">
        <v>8.83</v>
      </c>
      <c r="K317" s="47">
        <v>8.98</v>
      </c>
      <c r="L317" s="47">
        <v>9.0500000000000007</v>
      </c>
      <c r="M317" s="47">
        <v>9.07</v>
      </c>
      <c r="N317" s="47">
        <v>9.08</v>
      </c>
      <c r="O317">
        <v>9.08</v>
      </c>
    </row>
    <row r="318" spans="1:15" ht="15.75" thickBot="1" x14ac:dyDescent="0.3">
      <c r="A318" s="24">
        <v>40177</v>
      </c>
      <c r="B318" s="47">
        <v>5.97</v>
      </c>
      <c r="C318" s="47">
        <v>5.97</v>
      </c>
      <c r="D318" s="47">
        <v>6.3</v>
      </c>
      <c r="E318" s="47">
        <v>6.59</v>
      </c>
      <c r="F318" s="47">
        <v>6.84</v>
      </c>
      <c r="G318" s="47">
        <v>7.57</v>
      </c>
      <c r="H318" s="47">
        <v>8</v>
      </c>
      <c r="I318" s="47">
        <v>8.4</v>
      </c>
      <c r="J318" s="47">
        <v>8.5399999999999991</v>
      </c>
      <c r="K318" s="47">
        <v>8.66</v>
      </c>
      <c r="L318" s="47">
        <v>8.7899999999999991</v>
      </c>
      <c r="M318" s="47">
        <v>8.86</v>
      </c>
      <c r="N318" s="47">
        <v>8.89</v>
      </c>
      <c r="O318">
        <v>8.89</v>
      </c>
    </row>
    <row r="319" spans="1:15" ht="15.75" thickBot="1" x14ac:dyDescent="0.3">
      <c r="A319" s="24">
        <v>40189</v>
      </c>
      <c r="B319" s="47">
        <v>5.81</v>
      </c>
      <c r="C319" s="47">
        <v>5.81</v>
      </c>
      <c r="D319" s="47">
        <v>6.02</v>
      </c>
      <c r="E319" s="47">
        <v>6.21</v>
      </c>
      <c r="F319" s="47">
        <v>6.37</v>
      </c>
      <c r="G319" s="47">
        <v>6.89</v>
      </c>
      <c r="H319" s="47">
        <v>7.31</v>
      </c>
      <c r="I319" s="47">
        <v>7.9</v>
      </c>
      <c r="J319" s="47">
        <v>8.25</v>
      </c>
      <c r="K319" s="47">
        <v>8.52</v>
      </c>
      <c r="L319" s="47">
        <v>8.67</v>
      </c>
      <c r="M319" s="47">
        <v>8.7200000000000006</v>
      </c>
      <c r="N319" s="47">
        <v>8.73</v>
      </c>
      <c r="O319">
        <v>8.73</v>
      </c>
    </row>
    <row r="320" spans="1:15" ht="15.75" thickBot="1" x14ac:dyDescent="0.3">
      <c r="A320" s="24">
        <v>40190</v>
      </c>
      <c r="B320" s="47">
        <v>5.85</v>
      </c>
      <c r="C320" s="47">
        <v>5.85</v>
      </c>
      <c r="D320" s="47">
        <v>6.06</v>
      </c>
      <c r="E320" s="47">
        <v>6.25</v>
      </c>
      <c r="F320" s="47">
        <v>6.42</v>
      </c>
      <c r="G320" s="47">
        <v>6.92</v>
      </c>
      <c r="H320" s="47">
        <v>7.27</v>
      </c>
      <c r="I320" s="47">
        <v>7.74</v>
      </c>
      <c r="J320" s="47">
        <v>8.0399999999999991</v>
      </c>
      <c r="K320" s="47">
        <v>8.33</v>
      </c>
      <c r="L320" s="47">
        <v>8.52</v>
      </c>
      <c r="M320" s="47">
        <v>8.59</v>
      </c>
      <c r="N320" s="47">
        <v>8.6300000000000008</v>
      </c>
      <c r="O320">
        <v>8.6300000000000008</v>
      </c>
    </row>
    <row r="321" spans="1:15" ht="15.75" thickBot="1" x14ac:dyDescent="0.3">
      <c r="A321" s="24">
        <v>40191</v>
      </c>
      <c r="B321" s="47">
        <v>5.75</v>
      </c>
      <c r="C321" s="47">
        <v>5.75</v>
      </c>
      <c r="D321" s="47">
        <v>5.96</v>
      </c>
      <c r="E321" s="47">
        <v>6.14</v>
      </c>
      <c r="F321" s="47">
        <v>6.3</v>
      </c>
      <c r="G321" s="47">
        <v>6.82</v>
      </c>
      <c r="H321" s="47">
        <v>7.19</v>
      </c>
      <c r="I321" s="47">
        <v>7.69</v>
      </c>
      <c r="J321" s="47">
        <v>8.02</v>
      </c>
      <c r="K321" s="47">
        <v>8.34</v>
      </c>
      <c r="L321" s="47">
        <v>8.59</v>
      </c>
      <c r="M321" s="47">
        <v>8.68</v>
      </c>
      <c r="N321" s="47">
        <v>8.6999999999999993</v>
      </c>
      <c r="O321">
        <v>8.6999999999999993</v>
      </c>
    </row>
    <row r="322" spans="1:15" ht="15.75" thickBot="1" x14ac:dyDescent="0.3">
      <c r="A322" s="24">
        <v>40192</v>
      </c>
      <c r="B322" s="47">
        <v>5.74</v>
      </c>
      <c r="C322" s="47">
        <v>5.74</v>
      </c>
      <c r="D322" s="47">
        <v>5.95</v>
      </c>
      <c r="E322" s="47">
        <v>6.13</v>
      </c>
      <c r="F322" s="47">
        <v>6.3</v>
      </c>
      <c r="G322" s="47">
        <v>6.81</v>
      </c>
      <c r="H322" s="47">
        <v>7.16</v>
      </c>
      <c r="I322" s="47">
        <v>7.61</v>
      </c>
      <c r="J322" s="47">
        <v>7.89</v>
      </c>
      <c r="K322" s="47">
        <v>8.17</v>
      </c>
      <c r="L322" s="47">
        <v>8.41</v>
      </c>
      <c r="M322" s="47">
        <v>8.52</v>
      </c>
      <c r="N322" s="47">
        <v>8.59</v>
      </c>
      <c r="O322">
        <v>8.59</v>
      </c>
    </row>
    <row r="323" spans="1:15" ht="15.75" thickBot="1" x14ac:dyDescent="0.3">
      <c r="A323" s="24">
        <v>40193</v>
      </c>
      <c r="B323" s="47">
        <v>5.8</v>
      </c>
      <c r="C323" s="47">
        <v>5.8</v>
      </c>
      <c r="D323" s="47">
        <v>6.01</v>
      </c>
      <c r="E323" s="47">
        <v>6.2</v>
      </c>
      <c r="F323" s="47">
        <v>6.38</v>
      </c>
      <c r="G323" s="47">
        <v>6.93</v>
      </c>
      <c r="H323" s="47">
        <v>7.31</v>
      </c>
      <c r="I323" s="47">
        <v>7.8</v>
      </c>
      <c r="J323" s="47">
        <v>8.09</v>
      </c>
      <c r="K323" s="47">
        <v>8.34</v>
      </c>
      <c r="L323" s="47">
        <v>8.5299999999999994</v>
      </c>
      <c r="M323" s="47">
        <v>8.61</v>
      </c>
      <c r="N323" s="47">
        <v>8.67</v>
      </c>
      <c r="O323">
        <v>8.67</v>
      </c>
    </row>
    <row r="324" spans="1:15" ht="15.75" thickBot="1" x14ac:dyDescent="0.3">
      <c r="A324" s="24">
        <v>40196</v>
      </c>
      <c r="B324" s="47">
        <v>5.87</v>
      </c>
      <c r="C324" s="47">
        <v>5.87</v>
      </c>
      <c r="D324" s="47">
        <v>6.06</v>
      </c>
      <c r="E324" s="47">
        <v>6.23</v>
      </c>
      <c r="F324" s="47">
        <v>6.39</v>
      </c>
      <c r="G324" s="47">
        <v>6.91</v>
      </c>
      <c r="H324" s="47">
        <v>7.3</v>
      </c>
      <c r="I324" s="47">
        <v>7.85</v>
      </c>
      <c r="J324" s="47">
        <v>8.16</v>
      </c>
      <c r="K324" s="47">
        <v>8.39</v>
      </c>
      <c r="L324" s="47">
        <v>8.5399999999999991</v>
      </c>
      <c r="M324" s="47">
        <v>8.6</v>
      </c>
      <c r="N324" s="47">
        <v>8.67</v>
      </c>
      <c r="O324">
        <v>8.67</v>
      </c>
    </row>
    <row r="325" spans="1:15" ht="15.75" thickBot="1" x14ac:dyDescent="0.3">
      <c r="A325" s="24">
        <v>40197</v>
      </c>
      <c r="B325" s="47">
        <v>5.86</v>
      </c>
      <c r="C325" s="47">
        <v>5.86</v>
      </c>
      <c r="D325" s="47">
        <v>6.05</v>
      </c>
      <c r="E325" s="47">
        <v>6.23</v>
      </c>
      <c r="F325" s="47">
        <v>6.39</v>
      </c>
      <c r="G325" s="47">
        <v>6.91</v>
      </c>
      <c r="H325" s="47">
        <v>7.28</v>
      </c>
      <c r="I325" s="47">
        <v>7.73</v>
      </c>
      <c r="J325" s="47">
        <v>7.99</v>
      </c>
      <c r="K325" s="47">
        <v>8.2200000000000006</v>
      </c>
      <c r="L325" s="47">
        <v>8.43</v>
      </c>
      <c r="M325" s="47">
        <v>8.5299999999999994</v>
      </c>
      <c r="N325" s="47">
        <v>8.6300000000000008</v>
      </c>
      <c r="O325">
        <v>8.6300000000000008</v>
      </c>
    </row>
    <row r="326" spans="1:15" ht="15.75" thickBot="1" x14ac:dyDescent="0.3">
      <c r="A326" s="24">
        <v>40198</v>
      </c>
      <c r="B326" s="47">
        <v>5.81</v>
      </c>
      <c r="C326" s="47">
        <v>5.81</v>
      </c>
      <c r="D326" s="47">
        <v>5.98</v>
      </c>
      <c r="E326" s="47">
        <v>6.14</v>
      </c>
      <c r="F326" s="47">
        <v>6.29</v>
      </c>
      <c r="G326" s="47">
        <v>6.77</v>
      </c>
      <c r="H326" s="47">
        <v>7.13</v>
      </c>
      <c r="I326" s="47">
        <v>7.61</v>
      </c>
      <c r="J326" s="47">
        <v>7.89</v>
      </c>
      <c r="K326" s="47">
        <v>8.1199999999999992</v>
      </c>
      <c r="L326" s="47">
        <v>8.31</v>
      </c>
      <c r="M326" s="47">
        <v>8.4</v>
      </c>
      <c r="N326" s="47">
        <v>8.48</v>
      </c>
      <c r="O326">
        <v>8.48</v>
      </c>
    </row>
    <row r="327" spans="1:15" ht="15.75" thickBot="1" x14ac:dyDescent="0.3">
      <c r="A327" s="24">
        <v>40199</v>
      </c>
      <c r="B327" s="47">
        <v>5.87</v>
      </c>
      <c r="C327" s="47">
        <v>5.87</v>
      </c>
      <c r="D327" s="47">
        <v>6.07</v>
      </c>
      <c r="E327" s="47">
        <v>6.25</v>
      </c>
      <c r="F327" s="47">
        <v>6.42</v>
      </c>
      <c r="G327" s="47">
        <v>6.94</v>
      </c>
      <c r="H327" s="47">
        <v>7.3</v>
      </c>
      <c r="I327" s="47">
        <v>7.77</v>
      </c>
      <c r="J327" s="47">
        <v>8.02</v>
      </c>
      <c r="K327" s="47">
        <v>8.1999999999999993</v>
      </c>
      <c r="L327" s="47">
        <v>8.32</v>
      </c>
      <c r="M327" s="47">
        <v>8.3699999999999992</v>
      </c>
      <c r="N327" s="47">
        <v>8.44</v>
      </c>
      <c r="O327">
        <v>8.44</v>
      </c>
    </row>
    <row r="328" spans="1:15" ht="15.75" thickBot="1" x14ac:dyDescent="0.3">
      <c r="A328" s="24">
        <v>40200</v>
      </c>
      <c r="B328" s="47">
        <v>5.76</v>
      </c>
      <c r="C328" s="47">
        <v>5.76</v>
      </c>
      <c r="D328" s="47">
        <v>5.99</v>
      </c>
      <c r="E328" s="47">
        <v>6.2</v>
      </c>
      <c r="F328" s="47">
        <v>6.39</v>
      </c>
      <c r="G328" s="47">
        <v>6.96</v>
      </c>
      <c r="H328" s="47">
        <v>7.32</v>
      </c>
      <c r="I328" s="47">
        <v>7.74</v>
      </c>
      <c r="J328" s="47">
        <v>7.95</v>
      </c>
      <c r="K328" s="47">
        <v>8.1199999999999992</v>
      </c>
      <c r="L328" s="47">
        <v>8.27</v>
      </c>
      <c r="M328" s="47">
        <v>8.35</v>
      </c>
      <c r="N328" s="47">
        <v>8.42</v>
      </c>
      <c r="O328">
        <v>8.42</v>
      </c>
    </row>
    <row r="329" spans="1:15" ht="15.75" thickBot="1" x14ac:dyDescent="0.3">
      <c r="A329" s="24">
        <v>40203</v>
      </c>
      <c r="B329" s="47">
        <v>5.73</v>
      </c>
      <c r="C329" s="47">
        <v>5.73</v>
      </c>
      <c r="D329" s="47">
        <v>5.96</v>
      </c>
      <c r="E329" s="47">
        <v>6.17</v>
      </c>
      <c r="F329" s="47">
        <v>6.36</v>
      </c>
      <c r="G329" s="47">
        <v>6.92</v>
      </c>
      <c r="H329" s="47">
        <v>7.31</v>
      </c>
      <c r="I329" s="47">
        <v>7.78</v>
      </c>
      <c r="J329" s="47">
        <v>8.0299999999999994</v>
      </c>
      <c r="K329" s="47">
        <v>8.24</v>
      </c>
      <c r="L329" s="47">
        <v>8.39</v>
      </c>
      <c r="M329" s="47">
        <v>8.44</v>
      </c>
      <c r="N329" s="47">
        <v>8.43</v>
      </c>
      <c r="O329">
        <v>8.43</v>
      </c>
    </row>
    <row r="330" spans="1:15" ht="15.75" thickBot="1" x14ac:dyDescent="0.3">
      <c r="A330" s="24">
        <v>40204</v>
      </c>
      <c r="B330" s="47">
        <v>5.65</v>
      </c>
      <c r="C330" s="47">
        <v>5.65</v>
      </c>
      <c r="D330" s="47">
        <v>5.9</v>
      </c>
      <c r="E330" s="47">
        <v>6.13</v>
      </c>
      <c r="F330" s="47">
        <v>6.33</v>
      </c>
      <c r="G330" s="47">
        <v>6.93</v>
      </c>
      <c r="H330" s="47">
        <v>7.32</v>
      </c>
      <c r="I330" s="47">
        <v>7.76</v>
      </c>
      <c r="J330" s="47">
        <v>7.98</v>
      </c>
      <c r="K330" s="47">
        <v>8.17</v>
      </c>
      <c r="L330" s="47">
        <v>8.35</v>
      </c>
      <c r="M330" s="47">
        <v>8.43</v>
      </c>
      <c r="N330" s="47">
        <v>8.44</v>
      </c>
      <c r="O330">
        <v>8.44</v>
      </c>
    </row>
    <row r="331" spans="1:15" ht="15.75" thickBot="1" x14ac:dyDescent="0.3">
      <c r="A331" s="24">
        <v>40205</v>
      </c>
      <c r="B331" s="47">
        <v>5.67</v>
      </c>
      <c r="C331" s="47">
        <v>5.67</v>
      </c>
      <c r="D331" s="47">
        <v>5.92</v>
      </c>
      <c r="E331" s="47">
        <v>6.15</v>
      </c>
      <c r="F331" s="47">
        <v>6.35</v>
      </c>
      <c r="G331" s="47">
        <v>6.95</v>
      </c>
      <c r="H331" s="47">
        <v>7.34</v>
      </c>
      <c r="I331" s="47">
        <v>7.79</v>
      </c>
      <c r="J331" s="47">
        <v>8.02</v>
      </c>
      <c r="K331" s="47">
        <v>8.2200000000000006</v>
      </c>
      <c r="L331" s="47">
        <v>8.3800000000000008</v>
      </c>
      <c r="M331" s="47">
        <v>8.44</v>
      </c>
      <c r="N331" s="47">
        <v>8.4499999999999993</v>
      </c>
      <c r="O331">
        <v>8.4499999999999993</v>
      </c>
    </row>
    <row r="332" spans="1:15" ht="15.75" thickBot="1" x14ac:dyDescent="0.3">
      <c r="A332" s="24">
        <v>40206</v>
      </c>
      <c r="B332" s="47">
        <v>5.74</v>
      </c>
      <c r="C332" s="47">
        <v>5.74</v>
      </c>
      <c r="D332" s="47">
        <v>5.99</v>
      </c>
      <c r="E332" s="47">
        <v>6.2</v>
      </c>
      <c r="F332" s="47">
        <v>6.39</v>
      </c>
      <c r="G332" s="47">
        <v>6.96</v>
      </c>
      <c r="H332" s="47">
        <v>7.32</v>
      </c>
      <c r="I332" s="47">
        <v>7.7</v>
      </c>
      <c r="J332" s="47">
        <v>7.91</v>
      </c>
      <c r="K332" s="47">
        <v>8.1300000000000008</v>
      </c>
      <c r="L332" s="47">
        <v>8.36</v>
      </c>
      <c r="M332" s="47">
        <v>8.4700000000000006</v>
      </c>
      <c r="N332" s="47">
        <v>8.49</v>
      </c>
      <c r="O332">
        <v>8.49</v>
      </c>
    </row>
    <row r="333" spans="1:15" ht="15.75" thickBot="1" x14ac:dyDescent="0.3">
      <c r="A333" s="24">
        <v>40207</v>
      </c>
      <c r="B333" s="47">
        <v>5.59</v>
      </c>
      <c r="C333" s="47">
        <v>5.59</v>
      </c>
      <c r="D333" s="47">
        <v>5.83</v>
      </c>
      <c r="E333" s="47">
        <v>6.06</v>
      </c>
      <c r="F333" s="47">
        <v>6.26</v>
      </c>
      <c r="G333" s="47">
        <v>6.86</v>
      </c>
      <c r="H333" s="47">
        <v>7.25</v>
      </c>
      <c r="I333" s="47">
        <v>7.67</v>
      </c>
      <c r="J333" s="47">
        <v>7.9</v>
      </c>
      <c r="K333" s="47">
        <v>8.1199999999999992</v>
      </c>
      <c r="L333" s="47">
        <v>8.33</v>
      </c>
      <c r="M333" s="47">
        <v>8.42</v>
      </c>
      <c r="N333" s="47">
        <v>8.43</v>
      </c>
      <c r="O333">
        <v>8.43</v>
      </c>
    </row>
    <row r="334" spans="1:15" ht="15.75" thickBot="1" x14ac:dyDescent="0.3">
      <c r="A334" s="24">
        <v>40210</v>
      </c>
      <c r="B334" s="47">
        <v>5.64</v>
      </c>
      <c r="C334" s="47">
        <v>5.64</v>
      </c>
      <c r="D334" s="47">
        <v>5.89</v>
      </c>
      <c r="E334" s="47">
        <v>6.12</v>
      </c>
      <c r="F334" s="47">
        <v>6.32</v>
      </c>
      <c r="G334" s="47">
        <v>6.91</v>
      </c>
      <c r="H334" s="47">
        <v>7.3</v>
      </c>
      <c r="I334" s="47">
        <v>7.72</v>
      </c>
      <c r="J334" s="47">
        <v>7.94</v>
      </c>
      <c r="K334" s="47">
        <v>8.1300000000000008</v>
      </c>
      <c r="L334" s="47">
        <v>8.31</v>
      </c>
      <c r="M334" s="47">
        <v>8.39</v>
      </c>
      <c r="N334" s="47">
        <v>8.4</v>
      </c>
      <c r="O334">
        <v>8.4</v>
      </c>
    </row>
    <row r="335" spans="1:15" ht="15.75" thickBot="1" x14ac:dyDescent="0.3">
      <c r="A335" s="24">
        <v>40211</v>
      </c>
      <c r="B335" s="47">
        <v>5.71</v>
      </c>
      <c r="C335" s="47">
        <v>5.71</v>
      </c>
      <c r="D335" s="47">
        <v>5.94</v>
      </c>
      <c r="E335" s="47">
        <v>6.15</v>
      </c>
      <c r="F335" s="47">
        <v>6.33</v>
      </c>
      <c r="G335" s="47">
        <v>6.91</v>
      </c>
      <c r="H335" s="47">
        <v>7.29</v>
      </c>
      <c r="I335" s="47">
        <v>7.73</v>
      </c>
      <c r="J335" s="47">
        <v>7.97</v>
      </c>
      <c r="K335" s="47">
        <v>8.19</v>
      </c>
      <c r="L335" s="47">
        <v>8.39</v>
      </c>
      <c r="M335" s="47">
        <v>8.4700000000000006</v>
      </c>
      <c r="N335" s="47">
        <v>8.4499999999999993</v>
      </c>
      <c r="O335">
        <v>8.4499999999999993</v>
      </c>
    </row>
    <row r="336" spans="1:15" ht="15.75" thickBot="1" x14ac:dyDescent="0.3">
      <c r="A336" s="24">
        <v>40212</v>
      </c>
      <c r="B336" s="47">
        <v>5.59</v>
      </c>
      <c r="C336" s="47">
        <v>5.59</v>
      </c>
      <c r="D336" s="47">
        <v>5.8</v>
      </c>
      <c r="E336" s="47">
        <v>6</v>
      </c>
      <c r="F336" s="47">
        <v>6.18</v>
      </c>
      <c r="G336" s="47">
        <v>6.75</v>
      </c>
      <c r="H336" s="47">
        <v>7.14</v>
      </c>
      <c r="I336" s="47">
        <v>7.58</v>
      </c>
      <c r="J336" s="47">
        <v>7.79</v>
      </c>
      <c r="K336" s="47">
        <v>7.99</v>
      </c>
      <c r="L336" s="47">
        <v>8.19</v>
      </c>
      <c r="M336" s="47">
        <v>8.2899999999999991</v>
      </c>
      <c r="N336" s="47">
        <v>8.33</v>
      </c>
      <c r="O336">
        <v>8.33</v>
      </c>
    </row>
    <row r="337" spans="1:15" ht="15.75" thickBot="1" x14ac:dyDescent="0.3">
      <c r="A337" s="24">
        <v>40213</v>
      </c>
      <c r="B337" s="47">
        <v>5.56</v>
      </c>
      <c r="C337" s="47">
        <v>5.56</v>
      </c>
      <c r="D337" s="47">
        <v>5.79</v>
      </c>
      <c r="E337" s="47">
        <v>6.01</v>
      </c>
      <c r="F337" s="47">
        <v>6.2</v>
      </c>
      <c r="G337" s="47">
        <v>6.79</v>
      </c>
      <c r="H337" s="47">
        <v>7.19</v>
      </c>
      <c r="I337" s="47">
        <v>7.63</v>
      </c>
      <c r="J337" s="47">
        <v>7.84</v>
      </c>
      <c r="K337" s="47">
        <v>7.99</v>
      </c>
      <c r="L337" s="47">
        <v>8.1199999999999992</v>
      </c>
      <c r="M337" s="47">
        <v>8.19</v>
      </c>
      <c r="N337" s="47">
        <v>8.24</v>
      </c>
      <c r="O337">
        <v>8.24</v>
      </c>
    </row>
    <row r="338" spans="1:15" ht="15.75" thickBot="1" x14ac:dyDescent="0.3">
      <c r="A338" s="24">
        <v>40214</v>
      </c>
      <c r="B338" s="47">
        <v>5.53</v>
      </c>
      <c r="C338" s="47">
        <v>5.53</v>
      </c>
      <c r="D338" s="47">
        <v>5.78</v>
      </c>
      <c r="E338" s="47">
        <v>6</v>
      </c>
      <c r="F338" s="47">
        <v>6.2</v>
      </c>
      <c r="G338" s="47">
        <v>6.83</v>
      </c>
      <c r="H338" s="47">
        <v>7.24</v>
      </c>
      <c r="I338" s="47">
        <v>7.69</v>
      </c>
      <c r="J338" s="47">
        <v>7.9</v>
      </c>
      <c r="K338" s="47">
        <v>8.06</v>
      </c>
      <c r="L338" s="47">
        <v>8.2100000000000009</v>
      </c>
      <c r="M338" s="47">
        <v>8.2899999999999991</v>
      </c>
      <c r="N338" s="47">
        <v>8.3699999999999992</v>
      </c>
      <c r="O338">
        <v>8.3699999999999992</v>
      </c>
    </row>
    <row r="339" spans="1:15" ht="15.75" thickBot="1" x14ac:dyDescent="0.3">
      <c r="A339" s="24">
        <v>40217</v>
      </c>
      <c r="B339" s="47">
        <v>5.55</v>
      </c>
      <c r="C339" s="47">
        <v>5.55</v>
      </c>
      <c r="D339" s="47">
        <v>5.79</v>
      </c>
      <c r="E339" s="47">
        <v>6</v>
      </c>
      <c r="F339" s="47">
        <v>6.2</v>
      </c>
      <c r="G339" s="47">
        <v>6.82</v>
      </c>
      <c r="H339" s="47">
        <v>7.27</v>
      </c>
      <c r="I339" s="47">
        <v>7.79</v>
      </c>
      <c r="J339" s="47">
        <v>8.0299999999999994</v>
      </c>
      <c r="K339" s="47">
        <v>8.17</v>
      </c>
      <c r="L339" s="47">
        <v>8.25</v>
      </c>
      <c r="M339" s="47">
        <v>8.27</v>
      </c>
      <c r="N339" s="47">
        <v>8.2899999999999991</v>
      </c>
      <c r="O339">
        <v>8.2899999999999991</v>
      </c>
    </row>
    <row r="340" spans="1:15" ht="15.75" thickBot="1" x14ac:dyDescent="0.3">
      <c r="A340" s="24">
        <v>40218</v>
      </c>
      <c r="B340" s="47">
        <v>5.51</v>
      </c>
      <c r="C340" s="47">
        <v>5.51</v>
      </c>
      <c r="D340" s="47">
        <v>5.76</v>
      </c>
      <c r="E340" s="47">
        <v>5.99</v>
      </c>
      <c r="F340" s="47">
        <v>6.2</v>
      </c>
      <c r="G340" s="47">
        <v>6.85</v>
      </c>
      <c r="H340" s="47">
        <v>7.28</v>
      </c>
      <c r="I340" s="47">
        <v>7.75</v>
      </c>
      <c r="J340" s="47">
        <v>7.95</v>
      </c>
      <c r="K340" s="47">
        <v>8.08</v>
      </c>
      <c r="L340" s="47">
        <v>8.16</v>
      </c>
      <c r="M340" s="47">
        <v>8.19</v>
      </c>
      <c r="N340" s="47">
        <v>8.23</v>
      </c>
      <c r="O340">
        <v>8.23</v>
      </c>
    </row>
    <row r="341" spans="1:15" ht="15.75" thickBot="1" x14ac:dyDescent="0.3">
      <c r="A341" s="24">
        <v>40219</v>
      </c>
      <c r="B341" s="47">
        <v>5.39</v>
      </c>
      <c r="C341" s="47">
        <v>5.39</v>
      </c>
      <c r="D341" s="47">
        <v>5.68</v>
      </c>
      <c r="E341" s="47">
        <v>5.94</v>
      </c>
      <c r="F341" s="47">
        <v>6.17</v>
      </c>
      <c r="G341" s="47">
        <v>6.84</v>
      </c>
      <c r="H341" s="47">
        <v>7.24</v>
      </c>
      <c r="I341" s="47">
        <v>7.64</v>
      </c>
      <c r="J341" s="47">
        <v>7.81</v>
      </c>
      <c r="K341" s="47">
        <v>7.94</v>
      </c>
      <c r="L341" s="47">
        <v>8.06</v>
      </c>
      <c r="M341" s="47">
        <v>8.14</v>
      </c>
      <c r="N341" s="47">
        <v>8.2100000000000009</v>
      </c>
      <c r="O341">
        <v>8.2100000000000009</v>
      </c>
    </row>
    <row r="342" spans="1:15" ht="15.75" thickBot="1" x14ac:dyDescent="0.3">
      <c r="A342" s="24">
        <v>40220</v>
      </c>
      <c r="B342" s="47">
        <v>5.38</v>
      </c>
      <c r="C342" s="47">
        <v>5.38</v>
      </c>
      <c r="D342" s="47">
        <v>5.69</v>
      </c>
      <c r="E342" s="47">
        <v>5.96</v>
      </c>
      <c r="F342" s="47">
        <v>6.2</v>
      </c>
      <c r="G342" s="47">
        <v>6.9</v>
      </c>
      <c r="H342" s="47">
        <v>7.32</v>
      </c>
      <c r="I342" s="47">
        <v>7.74</v>
      </c>
      <c r="J342" s="47">
        <v>7.91</v>
      </c>
      <c r="K342" s="47">
        <v>8.02</v>
      </c>
      <c r="L342" s="47">
        <v>8.1199999999999992</v>
      </c>
      <c r="M342" s="47">
        <v>8.19</v>
      </c>
      <c r="N342" s="47">
        <v>8.27</v>
      </c>
      <c r="O342">
        <v>8.27</v>
      </c>
    </row>
    <row r="343" spans="1:15" ht="15.75" thickBot="1" x14ac:dyDescent="0.3">
      <c r="A343" s="24">
        <v>40221</v>
      </c>
      <c r="B343" s="47">
        <v>5.52</v>
      </c>
      <c r="C343" s="47">
        <v>5.52</v>
      </c>
      <c r="D343" s="47">
        <v>5.8</v>
      </c>
      <c r="E343" s="47">
        <v>6.05</v>
      </c>
      <c r="F343" s="47">
        <v>6.26</v>
      </c>
      <c r="G343" s="47">
        <v>6.88</v>
      </c>
      <c r="H343" s="47">
        <v>7.29</v>
      </c>
      <c r="I343" s="47">
        <v>7.72</v>
      </c>
      <c r="J343" s="47">
        <v>7.91</v>
      </c>
      <c r="K343" s="47">
        <v>8.02</v>
      </c>
      <c r="L343" s="47">
        <v>8.1300000000000008</v>
      </c>
      <c r="M343" s="47">
        <v>8.1999999999999993</v>
      </c>
      <c r="N343" s="47">
        <v>8.2899999999999991</v>
      </c>
      <c r="O343">
        <v>8.2899999999999991</v>
      </c>
    </row>
    <row r="344" spans="1:15" ht="15.75" thickBot="1" x14ac:dyDescent="0.3">
      <c r="A344" s="24">
        <v>40224</v>
      </c>
      <c r="B344" s="47">
        <v>5.46</v>
      </c>
      <c r="C344" s="47">
        <v>5.46</v>
      </c>
      <c r="D344" s="47">
        <v>5.75</v>
      </c>
      <c r="E344" s="47">
        <v>6.01</v>
      </c>
      <c r="F344" s="47">
        <v>6.23</v>
      </c>
      <c r="G344" s="47">
        <v>6.87</v>
      </c>
      <c r="H344" s="47">
        <v>7.26</v>
      </c>
      <c r="I344" s="47">
        <v>7.65</v>
      </c>
      <c r="J344" s="47">
        <v>7.82</v>
      </c>
      <c r="K344" s="47">
        <v>7.95</v>
      </c>
      <c r="L344" s="47">
        <v>8.07</v>
      </c>
      <c r="M344" s="47">
        <v>8.14</v>
      </c>
      <c r="N344" s="47">
        <v>8.18</v>
      </c>
      <c r="O344">
        <v>8.18</v>
      </c>
    </row>
    <row r="345" spans="1:15" ht="15.75" thickBot="1" x14ac:dyDescent="0.3">
      <c r="A345" s="24">
        <v>40225</v>
      </c>
      <c r="B345" s="47">
        <v>5.54</v>
      </c>
      <c r="C345" s="47">
        <v>5.54</v>
      </c>
      <c r="D345" s="47">
        <v>5.81</v>
      </c>
      <c r="E345" s="47">
        <v>6.05</v>
      </c>
      <c r="F345" s="47">
        <v>6.26</v>
      </c>
      <c r="G345" s="47">
        <v>6.87</v>
      </c>
      <c r="H345" s="47">
        <v>7.28</v>
      </c>
      <c r="I345" s="47">
        <v>7.72</v>
      </c>
      <c r="J345" s="47">
        <v>7.91</v>
      </c>
      <c r="K345" s="47">
        <v>8.0299999999999994</v>
      </c>
      <c r="L345" s="47">
        <v>8.11</v>
      </c>
      <c r="M345" s="47">
        <v>8.15</v>
      </c>
      <c r="N345" s="47">
        <v>8.19</v>
      </c>
      <c r="O345">
        <v>8.19</v>
      </c>
    </row>
    <row r="346" spans="1:15" ht="15.75" thickBot="1" x14ac:dyDescent="0.3">
      <c r="A346" s="24">
        <v>40226</v>
      </c>
      <c r="B346" s="47">
        <v>5.51</v>
      </c>
      <c r="C346" s="47">
        <v>5.51</v>
      </c>
      <c r="D346" s="47">
        <v>5.78</v>
      </c>
      <c r="E346" s="47">
        <v>6.01</v>
      </c>
      <c r="F346" s="47">
        <v>6.21</v>
      </c>
      <c r="G346" s="47">
        <v>6.81</v>
      </c>
      <c r="H346" s="47">
        <v>7.18</v>
      </c>
      <c r="I346" s="47">
        <v>7.56</v>
      </c>
      <c r="J346" s="47">
        <v>7.73</v>
      </c>
      <c r="K346" s="47">
        <v>7.88</v>
      </c>
      <c r="L346" s="47">
        <v>8.01</v>
      </c>
      <c r="M346" s="47">
        <v>8.08</v>
      </c>
      <c r="N346" s="47">
        <v>8.1300000000000008</v>
      </c>
      <c r="O346">
        <v>8.1300000000000008</v>
      </c>
    </row>
    <row r="347" spans="1:15" ht="15.75" thickBot="1" x14ac:dyDescent="0.3">
      <c r="A347" s="24">
        <v>40227</v>
      </c>
      <c r="B347" s="47">
        <v>5.47</v>
      </c>
      <c r="C347" s="47">
        <v>5.47</v>
      </c>
      <c r="D347" s="47">
        <v>5.76</v>
      </c>
      <c r="E347" s="47">
        <v>6.01</v>
      </c>
      <c r="F347" s="47">
        <v>6.22</v>
      </c>
      <c r="G347" s="47">
        <v>6.84</v>
      </c>
      <c r="H347" s="47">
        <v>7.21</v>
      </c>
      <c r="I347" s="47">
        <v>7.57</v>
      </c>
      <c r="J347" s="47">
        <v>7.73</v>
      </c>
      <c r="K347" s="47">
        <v>7.88</v>
      </c>
      <c r="L347" s="47">
        <v>8.02</v>
      </c>
      <c r="M347" s="47">
        <v>8.09</v>
      </c>
      <c r="N347" s="47">
        <v>8.1</v>
      </c>
      <c r="O347">
        <v>8.1</v>
      </c>
    </row>
    <row r="348" spans="1:15" ht="15.75" thickBot="1" x14ac:dyDescent="0.3">
      <c r="A348" s="24">
        <v>40228</v>
      </c>
      <c r="B348" s="47">
        <v>5.32</v>
      </c>
      <c r="C348" s="47">
        <v>5.32</v>
      </c>
      <c r="D348" s="47">
        <v>5.62</v>
      </c>
      <c r="E348" s="47">
        <v>5.88</v>
      </c>
      <c r="F348" s="47">
        <v>6.11</v>
      </c>
      <c r="G348" s="47">
        <v>6.78</v>
      </c>
      <c r="H348" s="47">
        <v>7.17</v>
      </c>
      <c r="I348" s="47">
        <v>7.54</v>
      </c>
      <c r="J348" s="47">
        <v>7.7</v>
      </c>
      <c r="K348" s="47">
        <v>7.84</v>
      </c>
      <c r="L348" s="47">
        <v>7.99</v>
      </c>
      <c r="M348" s="47">
        <v>8.07</v>
      </c>
      <c r="N348" s="47">
        <v>8.1</v>
      </c>
      <c r="O348">
        <v>8.1</v>
      </c>
    </row>
    <row r="349" spans="1:15" ht="15.75" thickBot="1" x14ac:dyDescent="0.3">
      <c r="A349" s="24">
        <v>40233</v>
      </c>
      <c r="B349" s="47">
        <v>5.41</v>
      </c>
      <c r="C349" s="47">
        <v>5.41</v>
      </c>
      <c r="D349" s="47">
        <v>5.68</v>
      </c>
      <c r="E349" s="47">
        <v>5.92</v>
      </c>
      <c r="F349" s="47">
        <v>6.13</v>
      </c>
      <c r="G349" s="47">
        <v>6.77</v>
      </c>
      <c r="H349" s="47">
        <v>7.2</v>
      </c>
      <c r="I349" s="47">
        <v>7.69</v>
      </c>
      <c r="J349" s="47">
        <v>7.93</v>
      </c>
      <c r="K349" s="47">
        <v>8.09</v>
      </c>
      <c r="L349" s="47">
        <v>8.19</v>
      </c>
      <c r="M349" s="47">
        <v>8.23</v>
      </c>
      <c r="N349" s="47">
        <v>8.24</v>
      </c>
      <c r="O349">
        <v>8.24</v>
      </c>
    </row>
    <row r="350" spans="1:15" ht="15.75" thickBot="1" x14ac:dyDescent="0.3">
      <c r="A350" s="24">
        <v>40234</v>
      </c>
      <c r="B350" s="47">
        <v>5.44</v>
      </c>
      <c r="C350" s="47">
        <v>5.44</v>
      </c>
      <c r="D350" s="47">
        <v>5.72</v>
      </c>
      <c r="E350" s="47">
        <v>5.96</v>
      </c>
      <c r="F350" s="47">
        <v>6.18</v>
      </c>
      <c r="G350" s="47">
        <v>6.82</v>
      </c>
      <c r="H350" s="47">
        <v>7.21</v>
      </c>
      <c r="I350" s="47">
        <v>7.58</v>
      </c>
      <c r="J350" s="47">
        <v>7.74</v>
      </c>
      <c r="K350" s="47">
        <v>7.89</v>
      </c>
      <c r="L350" s="47">
        <v>8.0299999999999994</v>
      </c>
      <c r="M350" s="47">
        <v>8.1</v>
      </c>
      <c r="N350" s="47">
        <v>8.15</v>
      </c>
      <c r="O350">
        <v>8.15</v>
      </c>
    </row>
    <row r="351" spans="1:15" ht="15.75" thickBot="1" x14ac:dyDescent="0.3">
      <c r="A351" s="24">
        <v>40235</v>
      </c>
      <c r="B351" s="47">
        <v>5.37</v>
      </c>
      <c r="C351" s="47">
        <v>5.37</v>
      </c>
      <c r="D351" s="47">
        <v>5.64</v>
      </c>
      <c r="E351" s="47">
        <v>5.89</v>
      </c>
      <c r="F351" s="47">
        <v>6.1</v>
      </c>
      <c r="G351" s="47">
        <v>6.73</v>
      </c>
      <c r="H351" s="47">
        <v>7.12</v>
      </c>
      <c r="I351" s="47">
        <v>7.5</v>
      </c>
      <c r="J351" s="47">
        <v>7.68</v>
      </c>
      <c r="K351" s="47">
        <v>7.85</v>
      </c>
      <c r="L351" s="47">
        <v>8.01</v>
      </c>
      <c r="M351" s="47">
        <v>8.09</v>
      </c>
      <c r="N351" s="47">
        <v>8.1199999999999992</v>
      </c>
      <c r="O351">
        <v>8.1199999999999992</v>
      </c>
    </row>
    <row r="352" spans="1:15" ht="15.75" thickBot="1" x14ac:dyDescent="0.3">
      <c r="A352" s="24">
        <v>40236</v>
      </c>
      <c r="B352" s="47">
        <v>5.29</v>
      </c>
      <c r="C352" s="47">
        <v>5.29</v>
      </c>
      <c r="D352" s="47">
        <v>5.57</v>
      </c>
      <c r="E352" s="47">
        <v>5.81</v>
      </c>
      <c r="F352" s="47">
        <v>6.02</v>
      </c>
      <c r="G352" s="47">
        <v>6.68</v>
      </c>
      <c r="H352" s="47">
        <v>7.13</v>
      </c>
      <c r="I352" s="47">
        <v>7.62</v>
      </c>
      <c r="J352" s="47">
        <v>7.84</v>
      </c>
      <c r="K352" s="47">
        <v>7.97</v>
      </c>
      <c r="L352" s="47">
        <v>8.0299999999999994</v>
      </c>
      <c r="M352" s="47">
        <v>8.0500000000000007</v>
      </c>
      <c r="N352" s="47">
        <v>8.07</v>
      </c>
      <c r="O352">
        <v>8.07</v>
      </c>
    </row>
    <row r="353" spans="1:15" ht="15.75" thickBot="1" x14ac:dyDescent="0.3">
      <c r="A353" s="24">
        <v>40238</v>
      </c>
      <c r="B353" s="47">
        <v>5.25</v>
      </c>
      <c r="C353" s="47">
        <v>5.25</v>
      </c>
      <c r="D353" s="47">
        <v>5.53</v>
      </c>
      <c r="E353" s="47">
        <v>5.77</v>
      </c>
      <c r="F353" s="47">
        <v>5.98</v>
      </c>
      <c r="G353" s="47">
        <v>6.63</v>
      </c>
      <c r="H353" s="47">
        <v>7.06</v>
      </c>
      <c r="I353" s="47">
        <v>7.56</v>
      </c>
      <c r="J353" s="47">
        <v>7.79</v>
      </c>
      <c r="K353" s="47">
        <v>7.93</v>
      </c>
      <c r="L353" s="47">
        <v>8</v>
      </c>
      <c r="M353" s="47">
        <v>8.0299999999999994</v>
      </c>
      <c r="N353" s="47">
        <v>8.0500000000000007</v>
      </c>
      <c r="O353">
        <v>8.0500000000000007</v>
      </c>
    </row>
    <row r="354" spans="1:15" ht="15.75" thickBot="1" x14ac:dyDescent="0.3">
      <c r="A354" s="24">
        <v>40239</v>
      </c>
      <c r="B354" s="47">
        <v>5.23</v>
      </c>
      <c r="C354" s="47">
        <v>5.23</v>
      </c>
      <c r="D354" s="47">
        <v>5.48</v>
      </c>
      <c r="E354" s="47">
        <v>5.71</v>
      </c>
      <c r="F354" s="47">
        <v>5.91</v>
      </c>
      <c r="G354" s="47">
        <v>6.51</v>
      </c>
      <c r="H354" s="47">
        <v>6.89</v>
      </c>
      <c r="I354" s="47">
        <v>7.28</v>
      </c>
      <c r="J354" s="47">
        <v>7.46</v>
      </c>
      <c r="K354" s="47">
        <v>7.64</v>
      </c>
      <c r="L354" s="47">
        <v>7.83</v>
      </c>
      <c r="M354" s="47">
        <v>7.96</v>
      </c>
      <c r="N354" s="47">
        <v>8.06</v>
      </c>
      <c r="O354">
        <v>8.06</v>
      </c>
    </row>
    <row r="355" spans="1:15" ht="15.75" thickBot="1" x14ac:dyDescent="0.3">
      <c r="A355" s="24">
        <v>40240</v>
      </c>
      <c r="B355" s="47">
        <v>5.09</v>
      </c>
      <c r="C355" s="47">
        <v>5.09</v>
      </c>
      <c r="D355" s="47">
        <v>5.37</v>
      </c>
      <c r="E355" s="47">
        <v>5.62</v>
      </c>
      <c r="F355" s="47">
        <v>5.85</v>
      </c>
      <c r="G355" s="47">
        <v>6.5</v>
      </c>
      <c r="H355" s="47">
        <v>6.88</v>
      </c>
      <c r="I355" s="47">
        <v>7.23</v>
      </c>
      <c r="J355" s="47">
        <v>7.37</v>
      </c>
      <c r="K355" s="47">
        <v>7.49</v>
      </c>
      <c r="L355" s="47">
        <v>7.63</v>
      </c>
      <c r="M355" s="47">
        <v>7.72</v>
      </c>
      <c r="N355" s="47">
        <v>7.82</v>
      </c>
      <c r="O355">
        <v>7.82</v>
      </c>
    </row>
    <row r="356" spans="1:15" ht="15.75" thickBot="1" x14ac:dyDescent="0.3">
      <c r="A356" s="24">
        <v>40241</v>
      </c>
      <c r="B356" s="47">
        <v>5.14</v>
      </c>
      <c r="C356" s="47">
        <v>5.14</v>
      </c>
      <c r="D356" s="47">
        <v>5.39</v>
      </c>
      <c r="E356" s="47">
        <v>5.61</v>
      </c>
      <c r="F356" s="47">
        <v>5.81</v>
      </c>
      <c r="G356" s="47">
        <v>6.42</v>
      </c>
      <c r="H356" s="47">
        <v>6.84</v>
      </c>
      <c r="I356" s="47">
        <v>7.32</v>
      </c>
      <c r="J356" s="47">
        <v>7.57</v>
      </c>
      <c r="K356" s="47">
        <v>7.74</v>
      </c>
      <c r="L356" s="47">
        <v>7.85</v>
      </c>
      <c r="M356" s="47">
        <v>7.89</v>
      </c>
      <c r="N356" s="47">
        <v>7.93</v>
      </c>
      <c r="O356">
        <v>7.93</v>
      </c>
    </row>
    <row r="357" spans="1:15" ht="15.75" thickBot="1" x14ac:dyDescent="0.3">
      <c r="A357" s="24">
        <v>40242</v>
      </c>
      <c r="B357" s="47">
        <v>4.9800000000000004</v>
      </c>
      <c r="C357" s="47">
        <v>4.9800000000000004</v>
      </c>
      <c r="D357" s="47">
        <v>5.27</v>
      </c>
      <c r="E357" s="47">
        <v>5.54</v>
      </c>
      <c r="F357" s="47">
        <v>5.77</v>
      </c>
      <c r="G357" s="47">
        <v>6.46</v>
      </c>
      <c r="H357" s="47">
        <v>6.88</v>
      </c>
      <c r="I357" s="47">
        <v>7.32</v>
      </c>
      <c r="J357" s="47">
        <v>7.51</v>
      </c>
      <c r="K357" s="47">
        <v>7.64</v>
      </c>
      <c r="L357" s="47">
        <v>7.73</v>
      </c>
      <c r="M357" s="47">
        <v>7.77</v>
      </c>
      <c r="N357" s="47">
        <v>7.82</v>
      </c>
      <c r="O357">
        <v>7.82</v>
      </c>
    </row>
    <row r="358" spans="1:15" ht="15.75" thickBot="1" x14ac:dyDescent="0.3">
      <c r="A358" s="24">
        <v>40246</v>
      </c>
      <c r="B358" s="47">
        <v>5.0599999999999996</v>
      </c>
      <c r="C358" s="47">
        <v>5.0599999999999996</v>
      </c>
      <c r="D358" s="47">
        <v>5.31</v>
      </c>
      <c r="E358" s="47">
        <v>5.53</v>
      </c>
      <c r="F358" s="47">
        <v>5.72</v>
      </c>
      <c r="G358" s="47">
        <v>6.34</v>
      </c>
      <c r="H358" s="47">
        <v>6.77</v>
      </c>
      <c r="I358" s="47">
        <v>7.27</v>
      </c>
      <c r="J358" s="47">
        <v>7.5</v>
      </c>
      <c r="K358" s="47">
        <v>7.66</v>
      </c>
      <c r="L358" s="47">
        <v>7.77</v>
      </c>
      <c r="M358" s="47">
        <v>7.82</v>
      </c>
      <c r="N358" s="47">
        <v>7.87</v>
      </c>
      <c r="O358">
        <v>7.87</v>
      </c>
    </row>
    <row r="359" spans="1:15" ht="15.75" thickBot="1" x14ac:dyDescent="0.3">
      <c r="A359" s="24">
        <v>40247</v>
      </c>
      <c r="B359" s="47">
        <v>5.07</v>
      </c>
      <c r="C359" s="47">
        <v>5.07</v>
      </c>
      <c r="D359" s="47">
        <v>5.3</v>
      </c>
      <c r="E359" s="47">
        <v>5.51</v>
      </c>
      <c r="F359" s="47">
        <v>5.69</v>
      </c>
      <c r="G359" s="47">
        <v>6.27</v>
      </c>
      <c r="H359" s="47">
        <v>6.67</v>
      </c>
      <c r="I359" s="47">
        <v>7.14</v>
      </c>
      <c r="J359" s="47">
        <v>7.37</v>
      </c>
      <c r="K359" s="47">
        <v>7.53</v>
      </c>
      <c r="L359" s="47">
        <v>7.65</v>
      </c>
      <c r="M359" s="47">
        <v>7.73</v>
      </c>
      <c r="N359" s="47">
        <v>7.84</v>
      </c>
      <c r="O359">
        <v>7.84</v>
      </c>
    </row>
    <row r="360" spans="1:15" ht="15.75" thickBot="1" x14ac:dyDescent="0.3">
      <c r="A360" s="24">
        <v>40248</v>
      </c>
      <c r="B360" s="47">
        <v>5</v>
      </c>
      <c r="C360" s="47">
        <v>5</v>
      </c>
      <c r="D360" s="47">
        <v>5.25</v>
      </c>
      <c r="E360" s="47">
        <v>5.47</v>
      </c>
      <c r="F360" s="47">
        <v>5.68</v>
      </c>
      <c r="G360" s="47">
        <v>6.31</v>
      </c>
      <c r="H360" s="47">
        <v>6.71</v>
      </c>
      <c r="I360" s="47">
        <v>7.15</v>
      </c>
      <c r="J360" s="47">
        <v>7.34</v>
      </c>
      <c r="K360" s="47">
        <v>7.48</v>
      </c>
      <c r="L360" s="47">
        <v>7.59</v>
      </c>
      <c r="M360" s="47">
        <v>7.66</v>
      </c>
      <c r="N360" s="47">
        <v>7.73</v>
      </c>
      <c r="O360">
        <v>7.73</v>
      </c>
    </row>
    <row r="361" spans="1:15" ht="15.75" thickBot="1" x14ac:dyDescent="0.3">
      <c r="A361" s="24">
        <v>40249</v>
      </c>
      <c r="B361" s="47">
        <v>4.99</v>
      </c>
      <c r="C361" s="47">
        <v>4.99</v>
      </c>
      <c r="D361" s="47">
        <v>5.23</v>
      </c>
      <c r="E361" s="47">
        <v>5.45</v>
      </c>
      <c r="F361" s="47">
        <v>5.65</v>
      </c>
      <c r="G361" s="47">
        <v>6.25</v>
      </c>
      <c r="H361" s="47">
        <v>6.64</v>
      </c>
      <c r="I361" s="47">
        <v>7.07</v>
      </c>
      <c r="J361" s="47">
        <v>7.28</v>
      </c>
      <c r="K361" s="47">
        <v>7.44</v>
      </c>
      <c r="L361" s="47">
        <v>7.57</v>
      </c>
      <c r="M361" s="47">
        <v>7.64</v>
      </c>
      <c r="N361" s="47">
        <v>7.7</v>
      </c>
      <c r="O361">
        <v>7.7</v>
      </c>
    </row>
    <row r="362" spans="1:15" ht="15.75" thickBot="1" x14ac:dyDescent="0.3">
      <c r="A362" s="24">
        <v>40252</v>
      </c>
      <c r="B362" s="47">
        <v>5</v>
      </c>
      <c r="C362" s="47">
        <v>5</v>
      </c>
      <c r="D362" s="47">
        <v>5.25</v>
      </c>
      <c r="E362" s="47">
        <v>5.48</v>
      </c>
      <c r="F362" s="47">
        <v>5.68</v>
      </c>
      <c r="G362" s="47">
        <v>6.28</v>
      </c>
      <c r="H362" s="47">
        <v>6.65</v>
      </c>
      <c r="I362" s="47">
        <v>7.03</v>
      </c>
      <c r="J362" s="47">
        <v>7.2</v>
      </c>
      <c r="K362" s="47">
        <v>7.37</v>
      </c>
      <c r="L362" s="47">
        <v>7.53</v>
      </c>
      <c r="M362" s="47">
        <v>7.62</v>
      </c>
      <c r="N362" s="47">
        <v>7.69</v>
      </c>
      <c r="O362">
        <v>7.69</v>
      </c>
    </row>
    <row r="363" spans="1:15" ht="15.75" thickBot="1" x14ac:dyDescent="0.3">
      <c r="A363" s="24">
        <v>40253</v>
      </c>
      <c r="B363" s="47">
        <v>4.97</v>
      </c>
      <c r="C363" s="47">
        <v>4.97</v>
      </c>
      <c r="D363" s="47">
        <v>5.21</v>
      </c>
      <c r="E363" s="47">
        <v>5.42</v>
      </c>
      <c r="F363" s="47">
        <v>5.62</v>
      </c>
      <c r="G363" s="47">
        <v>6.22</v>
      </c>
      <c r="H363" s="47">
        <v>6.62</v>
      </c>
      <c r="I363" s="47">
        <v>7.07</v>
      </c>
      <c r="J363" s="47">
        <v>7.31</v>
      </c>
      <c r="K363" s="47">
        <v>7.51</v>
      </c>
      <c r="L363" s="47">
        <v>7.69</v>
      </c>
      <c r="M363" s="47">
        <v>7.78</v>
      </c>
      <c r="N363" s="47">
        <v>7.82</v>
      </c>
      <c r="O363">
        <v>7.82</v>
      </c>
    </row>
    <row r="364" spans="1:15" ht="15.75" thickBot="1" x14ac:dyDescent="0.3">
      <c r="A364" s="24">
        <v>40254</v>
      </c>
      <c r="B364" s="47">
        <v>4.79</v>
      </c>
      <c r="C364" s="47">
        <v>4.79</v>
      </c>
      <c r="D364" s="47">
        <v>5.01</v>
      </c>
      <c r="E364" s="47">
        <v>5.21</v>
      </c>
      <c r="F364" s="47">
        <v>5.4</v>
      </c>
      <c r="G364" s="47">
        <v>6</v>
      </c>
      <c r="H364" s="47">
        <v>6.43</v>
      </c>
      <c r="I364" s="47">
        <v>6.93</v>
      </c>
      <c r="J364" s="47">
        <v>7.19</v>
      </c>
      <c r="K364" s="47">
        <v>7.4</v>
      </c>
      <c r="L364" s="47">
        <v>7.59</v>
      </c>
      <c r="M364" s="47">
        <v>7.68</v>
      </c>
      <c r="N364" s="47">
        <v>7.73</v>
      </c>
      <c r="O364">
        <v>7.73</v>
      </c>
    </row>
    <row r="365" spans="1:15" ht="15.75" thickBot="1" x14ac:dyDescent="0.3">
      <c r="A365" s="24">
        <v>40255</v>
      </c>
      <c r="B365" s="47">
        <v>4.82</v>
      </c>
      <c r="C365" s="47">
        <v>4.82</v>
      </c>
      <c r="D365" s="47">
        <v>5.05</v>
      </c>
      <c r="E365" s="47">
        <v>5.25</v>
      </c>
      <c r="F365" s="47">
        <v>5.44</v>
      </c>
      <c r="G365" s="47">
        <v>6.03</v>
      </c>
      <c r="H365" s="47">
        <v>6.43</v>
      </c>
      <c r="I365" s="47">
        <v>6.91</v>
      </c>
      <c r="J365" s="47">
        <v>7.17</v>
      </c>
      <c r="K365" s="47">
        <v>7.39</v>
      </c>
      <c r="L365" s="47">
        <v>7.58</v>
      </c>
      <c r="M365" s="47">
        <v>7.69</v>
      </c>
      <c r="N365" s="47">
        <v>7.75</v>
      </c>
      <c r="O365">
        <v>7.75</v>
      </c>
    </row>
    <row r="366" spans="1:15" ht="15.75" thickBot="1" x14ac:dyDescent="0.3">
      <c r="A366" s="24">
        <v>40256</v>
      </c>
      <c r="B366" s="47">
        <v>4.8899999999999997</v>
      </c>
      <c r="C366" s="47">
        <v>4.8899999999999997</v>
      </c>
      <c r="D366" s="47">
        <v>5.1100000000000003</v>
      </c>
      <c r="E366" s="47">
        <v>5.3</v>
      </c>
      <c r="F366" s="47">
        <v>5.48</v>
      </c>
      <c r="G366" s="47">
        <v>6.06</v>
      </c>
      <c r="H366" s="47">
        <v>6.45</v>
      </c>
      <c r="I366" s="47">
        <v>6.94</v>
      </c>
      <c r="J366" s="47">
        <v>7.21</v>
      </c>
      <c r="K366" s="47">
        <v>7.44</v>
      </c>
      <c r="L366" s="47">
        <v>7.63</v>
      </c>
      <c r="M366" s="47">
        <v>7.73</v>
      </c>
      <c r="N366" s="47">
        <v>7.78</v>
      </c>
      <c r="O366">
        <v>7.78</v>
      </c>
    </row>
    <row r="367" spans="1:15" ht="15.75" thickBot="1" x14ac:dyDescent="0.3">
      <c r="A367" s="24">
        <v>40259</v>
      </c>
      <c r="B367" s="47">
        <v>4.8499999999999996</v>
      </c>
      <c r="C367" s="47">
        <v>4.8499999999999996</v>
      </c>
      <c r="D367" s="47">
        <v>5.07</v>
      </c>
      <c r="E367" s="47">
        <v>5.27</v>
      </c>
      <c r="F367" s="47">
        <v>5.46</v>
      </c>
      <c r="G367" s="47">
        <v>6.06</v>
      </c>
      <c r="H367" s="47">
        <v>6.47</v>
      </c>
      <c r="I367" s="47">
        <v>6.92</v>
      </c>
      <c r="J367" s="47">
        <v>7.15</v>
      </c>
      <c r="K367" s="47">
        <v>7.34</v>
      </c>
      <c r="L367" s="47">
        <v>7.5</v>
      </c>
      <c r="M367" s="47">
        <v>7.59</v>
      </c>
      <c r="N367" s="47">
        <v>7.67</v>
      </c>
      <c r="O367">
        <v>7.67</v>
      </c>
    </row>
    <row r="368" spans="1:15" ht="15.75" thickBot="1" x14ac:dyDescent="0.3">
      <c r="A368" s="24">
        <v>40260</v>
      </c>
      <c r="B368" s="47">
        <v>4.83</v>
      </c>
      <c r="C368" s="47">
        <v>4.83</v>
      </c>
      <c r="D368" s="47">
        <v>5.0599999999999996</v>
      </c>
      <c r="E368" s="47">
        <v>5.27</v>
      </c>
      <c r="F368" s="47">
        <v>5.47</v>
      </c>
      <c r="G368" s="47">
        <v>6.07</v>
      </c>
      <c r="H368" s="47">
        <v>6.46</v>
      </c>
      <c r="I368" s="47">
        <v>6.9</v>
      </c>
      <c r="J368" s="47">
        <v>7.13</v>
      </c>
      <c r="K368" s="47">
        <v>7.33</v>
      </c>
      <c r="L368" s="47">
        <v>7.5</v>
      </c>
      <c r="M368" s="47">
        <v>7.6</v>
      </c>
      <c r="N368" s="47">
        <v>7.69</v>
      </c>
      <c r="O368">
        <v>7.69</v>
      </c>
    </row>
    <row r="369" spans="1:15" ht="15.75" thickBot="1" x14ac:dyDescent="0.3">
      <c r="A369" s="24">
        <v>40261</v>
      </c>
      <c r="B369" s="47">
        <v>4.72</v>
      </c>
      <c r="C369" s="47">
        <v>4.72</v>
      </c>
      <c r="D369" s="47">
        <v>4.9400000000000004</v>
      </c>
      <c r="E369" s="47">
        <v>5.15</v>
      </c>
      <c r="F369" s="47">
        <v>5.35</v>
      </c>
      <c r="G369" s="47">
        <v>5.96</v>
      </c>
      <c r="H369" s="47">
        <v>6.38</v>
      </c>
      <c r="I369" s="47">
        <v>6.86</v>
      </c>
      <c r="J369" s="47">
        <v>7.11</v>
      </c>
      <c r="K369" s="47">
        <v>7.32</v>
      </c>
      <c r="L369" s="47">
        <v>7.51</v>
      </c>
      <c r="M369" s="47">
        <v>7.61</v>
      </c>
      <c r="N369" s="47">
        <v>7.7</v>
      </c>
      <c r="O369">
        <v>7.7</v>
      </c>
    </row>
    <row r="370" spans="1:15" ht="15.75" thickBot="1" x14ac:dyDescent="0.3">
      <c r="A370" s="24">
        <v>40262</v>
      </c>
      <c r="B370" s="47">
        <v>4.63</v>
      </c>
      <c r="C370" s="47">
        <v>4.63</v>
      </c>
      <c r="D370" s="47">
        <v>4.8499999999999996</v>
      </c>
      <c r="E370" s="47">
        <v>5.0599999999999996</v>
      </c>
      <c r="F370" s="47">
        <v>5.26</v>
      </c>
      <c r="G370" s="47">
        <v>5.91</v>
      </c>
      <c r="H370" s="47">
        <v>6.38</v>
      </c>
      <c r="I370" s="47">
        <v>6.96</v>
      </c>
      <c r="J370" s="47">
        <v>7.3</v>
      </c>
      <c r="K370" s="47">
        <v>7.59</v>
      </c>
      <c r="L370" s="47">
        <v>7.81</v>
      </c>
      <c r="M370" s="47">
        <v>7.87</v>
      </c>
      <c r="N370" s="47">
        <v>7.79</v>
      </c>
      <c r="O370">
        <v>7.79</v>
      </c>
    </row>
    <row r="371" spans="1:15" ht="15.75" thickBot="1" x14ac:dyDescent="0.3">
      <c r="A371" s="24">
        <v>40263</v>
      </c>
      <c r="B371" s="47">
        <v>4.6900000000000004</v>
      </c>
      <c r="C371" s="47">
        <v>4.6900000000000004</v>
      </c>
      <c r="D371" s="47">
        <v>4.9400000000000004</v>
      </c>
      <c r="E371" s="47">
        <v>5.17</v>
      </c>
      <c r="F371" s="47">
        <v>5.37</v>
      </c>
      <c r="G371" s="47">
        <v>6.01</v>
      </c>
      <c r="H371" s="47">
        <v>6.41</v>
      </c>
      <c r="I371" s="47">
        <v>6.85</v>
      </c>
      <c r="J371" s="47">
        <v>7.06</v>
      </c>
      <c r="K371" s="47">
        <v>7.25</v>
      </c>
      <c r="L371" s="47">
        <v>7.43</v>
      </c>
      <c r="M371" s="47">
        <v>7.53</v>
      </c>
      <c r="N371" s="47">
        <v>7.62</v>
      </c>
      <c r="O371">
        <v>7.62</v>
      </c>
    </row>
    <row r="372" spans="1:15" ht="15.75" thickBot="1" x14ac:dyDescent="0.3">
      <c r="A372" s="24">
        <v>40266</v>
      </c>
      <c r="B372" s="47">
        <v>4.6900000000000004</v>
      </c>
      <c r="C372" s="47">
        <v>4.6900000000000004</v>
      </c>
      <c r="D372" s="47">
        <v>4.93</v>
      </c>
      <c r="E372" s="47">
        <v>5.15</v>
      </c>
      <c r="F372" s="47">
        <v>5.35</v>
      </c>
      <c r="G372" s="47">
        <v>5.99</v>
      </c>
      <c r="H372" s="47">
        <v>6.44</v>
      </c>
      <c r="I372" s="47">
        <v>6.97</v>
      </c>
      <c r="J372" s="47">
        <v>7.22</v>
      </c>
      <c r="K372" s="47">
        <v>7.41</v>
      </c>
      <c r="L372" s="47">
        <v>7.55</v>
      </c>
      <c r="M372" s="47">
        <v>7.61</v>
      </c>
      <c r="N372" s="47">
        <v>7.67</v>
      </c>
      <c r="O372">
        <v>7.67</v>
      </c>
    </row>
    <row r="373" spans="1:15" ht="15.75" thickBot="1" x14ac:dyDescent="0.3">
      <c r="A373" s="24">
        <v>40267</v>
      </c>
      <c r="B373" s="47">
        <v>4.67</v>
      </c>
      <c r="C373" s="47">
        <v>4.67</v>
      </c>
      <c r="D373" s="47">
        <v>4.93</v>
      </c>
      <c r="E373" s="47">
        <v>5.16</v>
      </c>
      <c r="F373" s="47">
        <v>5.36</v>
      </c>
      <c r="G373" s="47">
        <v>6</v>
      </c>
      <c r="H373" s="47">
        <v>6.4</v>
      </c>
      <c r="I373" s="47">
        <v>6.88</v>
      </c>
      <c r="J373" s="47">
        <v>7.13</v>
      </c>
      <c r="K373" s="47">
        <v>7.36</v>
      </c>
      <c r="L373" s="47">
        <v>7.53</v>
      </c>
      <c r="M373" s="47">
        <v>7.61</v>
      </c>
      <c r="N373" s="47">
        <v>7.66</v>
      </c>
      <c r="O373">
        <v>7.66</v>
      </c>
    </row>
    <row r="374" spans="1:15" ht="15.75" thickBot="1" x14ac:dyDescent="0.3">
      <c r="A374" s="24">
        <v>40268</v>
      </c>
      <c r="B374" s="47">
        <v>4.59</v>
      </c>
      <c r="C374" s="47">
        <v>4.59</v>
      </c>
      <c r="D374" s="47">
        <v>4.82</v>
      </c>
      <c r="E374" s="47">
        <v>5.03</v>
      </c>
      <c r="F374" s="47">
        <v>5.22</v>
      </c>
      <c r="G374" s="47">
        <v>5.83</v>
      </c>
      <c r="H374" s="47">
        <v>6.26</v>
      </c>
      <c r="I374" s="47">
        <v>6.76</v>
      </c>
      <c r="J374" s="47">
        <v>7.04</v>
      </c>
      <c r="K374" s="47">
        <v>7.29</v>
      </c>
      <c r="L374" s="47">
        <v>7.5</v>
      </c>
      <c r="M374" s="47">
        <v>7.59</v>
      </c>
      <c r="N374" s="47">
        <v>7.66</v>
      </c>
      <c r="O374">
        <v>7.66</v>
      </c>
    </row>
    <row r="375" spans="1:15" ht="15.75" thickBot="1" x14ac:dyDescent="0.3">
      <c r="A375" s="24">
        <v>40269</v>
      </c>
      <c r="B375" s="47">
        <v>4.49</v>
      </c>
      <c r="C375" s="47">
        <v>4.49</v>
      </c>
      <c r="D375" s="47">
        <v>4.75</v>
      </c>
      <c r="E375" s="47">
        <v>4.9800000000000004</v>
      </c>
      <c r="F375" s="47">
        <v>5.2</v>
      </c>
      <c r="G375" s="47">
        <v>5.9</v>
      </c>
      <c r="H375" s="47">
        <v>6.38</v>
      </c>
      <c r="I375" s="47">
        <v>7</v>
      </c>
      <c r="J375" s="47">
        <v>7.36</v>
      </c>
      <c r="K375" s="47">
        <v>7.69</v>
      </c>
      <c r="L375" s="47">
        <v>7.93</v>
      </c>
      <c r="M375" s="47">
        <v>7.98</v>
      </c>
      <c r="N375" s="47">
        <v>7.84</v>
      </c>
      <c r="O375">
        <v>7.84</v>
      </c>
    </row>
    <row r="376" spans="1:15" ht="15.75" thickBot="1" x14ac:dyDescent="0.3">
      <c r="A376" s="24">
        <v>40270</v>
      </c>
      <c r="B376" s="47">
        <v>4.46</v>
      </c>
      <c r="C376" s="47">
        <v>4.46</v>
      </c>
      <c r="D376" s="47">
        <v>4.6900000000000004</v>
      </c>
      <c r="E376" s="47">
        <v>4.9000000000000004</v>
      </c>
      <c r="F376" s="47">
        <v>5.09</v>
      </c>
      <c r="G376" s="47">
        <v>5.7</v>
      </c>
      <c r="H376" s="47">
        <v>6.12</v>
      </c>
      <c r="I376" s="47">
        <v>6.64</v>
      </c>
      <c r="J376" s="47">
        <v>6.94</v>
      </c>
      <c r="K376" s="47">
        <v>7.21</v>
      </c>
      <c r="L376" s="47">
        <v>7.45</v>
      </c>
      <c r="M376" s="47">
        <v>7.57</v>
      </c>
      <c r="N376" s="47">
        <v>7.64</v>
      </c>
      <c r="O376">
        <v>7.64</v>
      </c>
    </row>
    <row r="377" spans="1:15" ht="15.75" thickBot="1" x14ac:dyDescent="0.3">
      <c r="A377" s="24">
        <v>40273</v>
      </c>
      <c r="B377" s="47">
        <v>4.41</v>
      </c>
      <c r="C377" s="47">
        <v>4.41</v>
      </c>
      <c r="D377" s="47">
        <v>4.6399999999999997</v>
      </c>
      <c r="E377" s="47">
        <v>4.8499999999999996</v>
      </c>
      <c r="F377" s="47">
        <v>5.04</v>
      </c>
      <c r="G377" s="47">
        <v>5.64</v>
      </c>
      <c r="H377" s="47">
        <v>6.1</v>
      </c>
      <c r="I377" s="47">
        <v>6.71</v>
      </c>
      <c r="J377" s="47">
        <v>7.03</v>
      </c>
      <c r="K377" s="47">
        <v>7.26</v>
      </c>
      <c r="L377" s="47">
        <v>7.39</v>
      </c>
      <c r="M377" s="47">
        <v>7.44</v>
      </c>
      <c r="N377" s="47">
        <v>7.48</v>
      </c>
      <c r="O377">
        <v>7.48</v>
      </c>
    </row>
    <row r="378" spans="1:15" ht="15.75" thickBot="1" x14ac:dyDescent="0.3">
      <c r="A378" s="24">
        <v>40274</v>
      </c>
      <c r="B378" s="47">
        <v>4.3099999999999996</v>
      </c>
      <c r="C378" s="47">
        <v>4.3099999999999996</v>
      </c>
      <c r="D378" s="47">
        <v>4.54</v>
      </c>
      <c r="E378" s="47">
        <v>4.75</v>
      </c>
      <c r="F378" s="47">
        <v>4.9400000000000004</v>
      </c>
      <c r="G378" s="47">
        <v>5.58</v>
      </c>
      <c r="H378" s="47">
        <v>6.04</v>
      </c>
      <c r="I378" s="47">
        <v>6.61</v>
      </c>
      <c r="J378" s="47">
        <v>6.92</v>
      </c>
      <c r="K378" s="47">
        <v>7.17</v>
      </c>
      <c r="L378" s="47">
        <v>7.36</v>
      </c>
      <c r="M378" s="47">
        <v>7.43</v>
      </c>
      <c r="N378" s="47">
        <v>7.48</v>
      </c>
      <c r="O378">
        <v>7.48</v>
      </c>
    </row>
    <row r="379" spans="1:15" ht="15.75" thickBot="1" x14ac:dyDescent="0.3">
      <c r="A379" s="24">
        <v>40275</v>
      </c>
      <c r="B379" s="47">
        <v>4.28</v>
      </c>
      <c r="C379" s="47">
        <v>4.28</v>
      </c>
      <c r="D379" s="47">
        <v>4.5199999999999996</v>
      </c>
      <c r="E379" s="47">
        <v>4.7300000000000004</v>
      </c>
      <c r="F379" s="47">
        <v>4.93</v>
      </c>
      <c r="G379" s="47">
        <v>5.55</v>
      </c>
      <c r="H379" s="47">
        <v>6</v>
      </c>
      <c r="I379" s="47">
        <v>6.56</v>
      </c>
      <c r="J379" s="47">
        <v>6.88</v>
      </c>
      <c r="K379" s="47">
        <v>7.14</v>
      </c>
      <c r="L379" s="47">
        <v>7.33</v>
      </c>
      <c r="M379" s="47">
        <v>7.41</v>
      </c>
      <c r="N379" s="47">
        <v>7.44</v>
      </c>
      <c r="O379">
        <v>7.44</v>
      </c>
    </row>
    <row r="380" spans="1:15" ht="15.75" thickBot="1" x14ac:dyDescent="0.3">
      <c r="A380" s="24">
        <v>40276</v>
      </c>
      <c r="B380" s="47">
        <v>4.2699999999999996</v>
      </c>
      <c r="C380" s="47">
        <v>4.2699999999999996</v>
      </c>
      <c r="D380" s="47">
        <v>4.5199999999999996</v>
      </c>
      <c r="E380" s="47">
        <v>4.75</v>
      </c>
      <c r="F380" s="47">
        <v>4.95</v>
      </c>
      <c r="G380" s="47">
        <v>5.61</v>
      </c>
      <c r="H380" s="47">
        <v>6.07</v>
      </c>
      <c r="I380" s="47">
        <v>6.66</v>
      </c>
      <c r="J380" s="47">
        <v>6.98</v>
      </c>
      <c r="K380" s="47">
        <v>7.24</v>
      </c>
      <c r="L380" s="47">
        <v>7.4</v>
      </c>
      <c r="M380" s="47">
        <v>7.45</v>
      </c>
      <c r="N380" s="47">
        <v>7.46</v>
      </c>
      <c r="O380">
        <v>7.46</v>
      </c>
    </row>
    <row r="381" spans="1:15" ht="15.75" thickBot="1" x14ac:dyDescent="0.3">
      <c r="A381" s="24">
        <v>40277</v>
      </c>
      <c r="B381" s="47">
        <v>4.1399999999999997</v>
      </c>
      <c r="C381" s="47">
        <v>4.1399999999999997</v>
      </c>
      <c r="D381" s="47">
        <v>4.4000000000000004</v>
      </c>
      <c r="E381" s="47">
        <v>4.6500000000000004</v>
      </c>
      <c r="F381" s="47">
        <v>4.87</v>
      </c>
      <c r="G381" s="47">
        <v>5.58</v>
      </c>
      <c r="H381" s="47">
        <v>6.09</v>
      </c>
      <c r="I381" s="47">
        <v>6.69</v>
      </c>
      <c r="J381" s="47">
        <v>7</v>
      </c>
      <c r="K381" s="47">
        <v>7.22</v>
      </c>
      <c r="L381" s="47">
        <v>7.36</v>
      </c>
      <c r="M381" s="47">
        <v>7.4</v>
      </c>
      <c r="N381" s="47">
        <v>7.41</v>
      </c>
      <c r="O381">
        <v>7.41</v>
      </c>
    </row>
    <row r="382" spans="1:15" ht="15.75" thickBot="1" x14ac:dyDescent="0.3">
      <c r="A382" s="24">
        <v>40280</v>
      </c>
      <c r="B382" s="47">
        <v>4.1399999999999997</v>
      </c>
      <c r="C382" s="47">
        <v>4.1399999999999997</v>
      </c>
      <c r="D382" s="47">
        <v>4.3899999999999997</v>
      </c>
      <c r="E382" s="47">
        <v>4.63</v>
      </c>
      <c r="F382" s="47">
        <v>4.84</v>
      </c>
      <c r="G382" s="47">
        <v>5.53</v>
      </c>
      <c r="H382" s="47">
        <v>6.02</v>
      </c>
      <c r="I382" s="47">
        <v>6.62</v>
      </c>
      <c r="J382" s="47">
        <v>6.95</v>
      </c>
      <c r="K382" s="47">
        <v>7.2</v>
      </c>
      <c r="L382" s="47">
        <v>7.37</v>
      </c>
      <c r="M382" s="47">
        <v>7.43</v>
      </c>
      <c r="N382" s="47">
        <v>7.46</v>
      </c>
      <c r="O382">
        <v>7.46</v>
      </c>
    </row>
    <row r="383" spans="1:15" ht="15.75" thickBot="1" x14ac:dyDescent="0.3">
      <c r="A383" s="24">
        <v>40281</v>
      </c>
      <c r="B383" s="47">
        <v>4.04</v>
      </c>
      <c r="C383" s="47">
        <v>4.04</v>
      </c>
      <c r="D383" s="47">
        <v>4.3600000000000003</v>
      </c>
      <c r="E383" s="47">
        <v>4.6399999999999997</v>
      </c>
      <c r="F383" s="47">
        <v>4.9000000000000004</v>
      </c>
      <c r="G383" s="47">
        <v>5.68</v>
      </c>
      <c r="H383" s="47">
        <v>6.18</v>
      </c>
      <c r="I383" s="47">
        <v>6.74</v>
      </c>
      <c r="J383" s="47">
        <v>7.02</v>
      </c>
      <c r="K383" s="47">
        <v>7.22</v>
      </c>
      <c r="L383" s="47">
        <v>7.37</v>
      </c>
      <c r="M383" s="47">
        <v>7.44</v>
      </c>
      <c r="N383" s="47">
        <v>7.46</v>
      </c>
      <c r="O383">
        <v>7.46</v>
      </c>
    </row>
    <row r="384" spans="1:15" ht="15.75" thickBot="1" x14ac:dyDescent="0.3">
      <c r="A384" s="24">
        <v>40282</v>
      </c>
      <c r="B384" s="47">
        <v>3.96</v>
      </c>
      <c r="C384" s="47">
        <v>3.96</v>
      </c>
      <c r="D384" s="47">
        <v>4.28</v>
      </c>
      <c r="E384" s="47">
        <v>4.57</v>
      </c>
      <c r="F384" s="47">
        <v>4.83</v>
      </c>
      <c r="G384" s="47">
        <v>5.61</v>
      </c>
      <c r="H384" s="47">
        <v>6.12</v>
      </c>
      <c r="I384" s="47">
        <v>6.68</v>
      </c>
      <c r="J384" s="47">
        <v>6.96</v>
      </c>
      <c r="K384" s="47">
        <v>7.18</v>
      </c>
      <c r="L384" s="47">
        <v>7.34</v>
      </c>
      <c r="M384" s="47">
        <v>7.39</v>
      </c>
      <c r="N384" s="47">
        <v>7.4</v>
      </c>
      <c r="O384">
        <v>7.4</v>
      </c>
    </row>
    <row r="385" spans="1:15" ht="15.75" thickBot="1" x14ac:dyDescent="0.3">
      <c r="A385" s="24">
        <v>40283</v>
      </c>
      <c r="B385" s="47">
        <v>3.79</v>
      </c>
      <c r="C385" s="47">
        <v>3.79</v>
      </c>
      <c r="D385" s="47">
        <v>4.13</v>
      </c>
      <c r="E385" s="47">
        <v>4.45</v>
      </c>
      <c r="F385" s="47">
        <v>4.74</v>
      </c>
      <c r="G385" s="47">
        <v>5.63</v>
      </c>
      <c r="H385" s="47">
        <v>6.16</v>
      </c>
      <c r="I385" s="47">
        <v>6.73</v>
      </c>
      <c r="J385" s="47">
        <v>6.99</v>
      </c>
      <c r="K385" s="47">
        <v>7.18</v>
      </c>
      <c r="L385" s="47">
        <v>7.31</v>
      </c>
      <c r="M385" s="47">
        <v>7.36</v>
      </c>
      <c r="N385" s="47">
        <v>7.38</v>
      </c>
      <c r="O385">
        <v>7.38</v>
      </c>
    </row>
    <row r="386" spans="1:15" ht="15.75" thickBot="1" x14ac:dyDescent="0.3">
      <c r="A386" s="24">
        <v>40284</v>
      </c>
      <c r="B386" s="47">
        <v>3.9</v>
      </c>
      <c r="C386" s="47">
        <v>3.9</v>
      </c>
      <c r="D386" s="47">
        <v>4.28</v>
      </c>
      <c r="E386" s="47">
        <v>4.6100000000000003</v>
      </c>
      <c r="F386" s="47">
        <v>4.9000000000000004</v>
      </c>
      <c r="G386" s="47">
        <v>5.75</v>
      </c>
      <c r="H386" s="47">
        <v>6.25</v>
      </c>
      <c r="I386" s="47">
        <v>6.76</v>
      </c>
      <c r="J386" s="47">
        <v>7.01</v>
      </c>
      <c r="K386" s="47">
        <v>7.21</v>
      </c>
      <c r="L386" s="47">
        <v>7.36</v>
      </c>
      <c r="M386" s="47">
        <v>7.41</v>
      </c>
      <c r="N386" s="47">
        <v>7.42</v>
      </c>
      <c r="O386">
        <v>7.42</v>
      </c>
    </row>
    <row r="387" spans="1:15" ht="15.75" thickBot="1" x14ac:dyDescent="0.3">
      <c r="A387" s="24">
        <v>40287</v>
      </c>
      <c r="B387" s="47">
        <v>3.87</v>
      </c>
      <c r="C387" s="47">
        <v>3.87</v>
      </c>
      <c r="D387" s="47">
        <v>4.28</v>
      </c>
      <c r="E387" s="47">
        <v>4.6399999999999997</v>
      </c>
      <c r="F387" s="47">
        <v>4.95</v>
      </c>
      <c r="G387" s="47">
        <v>5.86</v>
      </c>
      <c r="H387" s="47">
        <v>6.35</v>
      </c>
      <c r="I387" s="47">
        <v>6.8</v>
      </c>
      <c r="J387" s="47">
        <v>7</v>
      </c>
      <c r="K387" s="47">
        <v>7.18</v>
      </c>
      <c r="L387" s="47">
        <v>7.34</v>
      </c>
      <c r="M387" s="47">
        <v>7.41</v>
      </c>
      <c r="N387" s="47">
        <v>7.44</v>
      </c>
      <c r="O387">
        <v>7.44</v>
      </c>
    </row>
    <row r="388" spans="1:15" ht="15.75" thickBot="1" x14ac:dyDescent="0.3">
      <c r="A388" s="24">
        <v>40288</v>
      </c>
      <c r="B388" s="47">
        <v>3.85</v>
      </c>
      <c r="C388" s="47">
        <v>3.85</v>
      </c>
      <c r="D388" s="47">
        <v>4.26</v>
      </c>
      <c r="E388" s="47">
        <v>4.6100000000000003</v>
      </c>
      <c r="F388" s="47">
        <v>4.93</v>
      </c>
      <c r="G388" s="47">
        <v>5.83</v>
      </c>
      <c r="H388" s="47">
        <v>6.34</v>
      </c>
      <c r="I388" s="47">
        <v>6.82</v>
      </c>
      <c r="J388" s="47">
        <v>7.04</v>
      </c>
      <c r="K388" s="47">
        <v>7.21</v>
      </c>
      <c r="L388" s="47">
        <v>7.35</v>
      </c>
      <c r="M388" s="47">
        <v>7.4</v>
      </c>
      <c r="N388" s="47">
        <v>7.41</v>
      </c>
      <c r="O388">
        <v>7.41</v>
      </c>
    </row>
    <row r="389" spans="1:15" ht="15.75" thickBot="1" x14ac:dyDescent="0.3">
      <c r="A389" s="24">
        <v>40289</v>
      </c>
      <c r="B389" s="47">
        <v>3.77</v>
      </c>
      <c r="C389" s="47">
        <v>3.77</v>
      </c>
      <c r="D389" s="47">
        <v>4.16</v>
      </c>
      <c r="E389" s="47">
        <v>4.5</v>
      </c>
      <c r="F389" s="47">
        <v>4.8099999999999996</v>
      </c>
      <c r="G389" s="47">
        <v>5.71</v>
      </c>
      <c r="H389" s="47">
        <v>6.25</v>
      </c>
      <c r="I389" s="47">
        <v>6.77</v>
      </c>
      <c r="J389" s="47">
        <v>7.01</v>
      </c>
      <c r="K389" s="47">
        <v>7.2</v>
      </c>
      <c r="L389" s="47">
        <v>7.36</v>
      </c>
      <c r="M389" s="47">
        <v>7.43</v>
      </c>
      <c r="N389" s="47">
        <v>7.46</v>
      </c>
      <c r="O389">
        <v>7.46</v>
      </c>
    </row>
    <row r="390" spans="1:15" ht="15.75" thickBot="1" x14ac:dyDescent="0.3">
      <c r="A390" s="24">
        <v>40290</v>
      </c>
      <c r="B390" s="47">
        <v>3.87</v>
      </c>
      <c r="C390" s="47">
        <v>3.87</v>
      </c>
      <c r="D390" s="47">
        <v>4.3</v>
      </c>
      <c r="E390" s="47">
        <v>4.68</v>
      </c>
      <c r="F390" s="47">
        <v>5.01</v>
      </c>
      <c r="G390" s="47">
        <v>5.93</v>
      </c>
      <c r="H390" s="47">
        <v>6.43</v>
      </c>
      <c r="I390" s="47">
        <v>6.89</v>
      </c>
      <c r="J390" s="47">
        <v>7.07</v>
      </c>
      <c r="K390" s="47">
        <v>7.21</v>
      </c>
      <c r="L390" s="47">
        <v>7.33</v>
      </c>
      <c r="M390" s="47">
        <v>7.4</v>
      </c>
      <c r="N390" s="47">
        <v>7.44</v>
      </c>
      <c r="O390">
        <v>7.44</v>
      </c>
    </row>
    <row r="391" spans="1:15" ht="15.75" thickBot="1" x14ac:dyDescent="0.3">
      <c r="A391" s="24">
        <v>40291</v>
      </c>
      <c r="B391" s="47">
        <v>4.66</v>
      </c>
      <c r="C391" s="47">
        <v>4.66</v>
      </c>
      <c r="D391" s="47">
        <v>4.9400000000000004</v>
      </c>
      <c r="E391" s="47">
        <v>5.18</v>
      </c>
      <c r="F391" s="47">
        <v>5.41</v>
      </c>
      <c r="G391" s="47">
        <v>6.13</v>
      </c>
      <c r="H391" s="47">
        <v>6.6</v>
      </c>
      <c r="I391" s="47">
        <v>7.05</v>
      </c>
      <c r="J391" s="47">
        <v>7.23</v>
      </c>
      <c r="K391" s="47">
        <v>7.37</v>
      </c>
      <c r="L391" s="47">
        <v>7.49</v>
      </c>
      <c r="M391" s="47">
        <v>7.56</v>
      </c>
      <c r="N391" s="47">
        <v>7.64</v>
      </c>
      <c r="O391">
        <v>7.64</v>
      </c>
    </row>
    <row r="392" spans="1:15" ht="15.75" thickBot="1" x14ac:dyDescent="0.3">
      <c r="A392" s="24">
        <v>40294</v>
      </c>
      <c r="B392" s="47">
        <v>4.2300000000000004</v>
      </c>
      <c r="C392" s="47">
        <v>4.2300000000000004</v>
      </c>
      <c r="D392" s="47">
        <v>4.5199999999999996</v>
      </c>
      <c r="E392" s="47">
        <v>4.79</v>
      </c>
      <c r="F392" s="47">
        <v>5.04</v>
      </c>
      <c r="G392" s="47">
        <v>5.84</v>
      </c>
      <c r="H392" s="47">
        <v>6.33</v>
      </c>
      <c r="I392" s="47">
        <v>6.82</v>
      </c>
      <c r="J392" s="47">
        <v>7.04</v>
      </c>
      <c r="K392" s="47">
        <v>7.22</v>
      </c>
      <c r="L392" s="47">
        <v>7.35</v>
      </c>
      <c r="M392" s="47">
        <v>7.41</v>
      </c>
      <c r="N392" s="47">
        <v>7.46</v>
      </c>
      <c r="O392">
        <v>7.46</v>
      </c>
    </row>
    <row r="393" spans="1:15" ht="15.75" thickBot="1" x14ac:dyDescent="0.3">
      <c r="A393" s="24">
        <v>40295</v>
      </c>
      <c r="B393" s="47">
        <v>4.66</v>
      </c>
      <c r="C393" s="47">
        <v>4.66</v>
      </c>
      <c r="D393" s="47">
        <v>5.01</v>
      </c>
      <c r="E393" s="47">
        <v>5.34</v>
      </c>
      <c r="F393" s="47">
        <v>5.63</v>
      </c>
      <c r="G393" s="47">
        <v>6.52</v>
      </c>
      <c r="H393" s="47">
        <v>7.08</v>
      </c>
      <c r="I393" s="47">
        <v>7.67</v>
      </c>
      <c r="J393" s="47">
        <v>7.95</v>
      </c>
      <c r="K393" s="47">
        <v>8.16</v>
      </c>
      <c r="L393" s="47">
        <v>8.27</v>
      </c>
      <c r="M393" s="47">
        <v>8.25</v>
      </c>
      <c r="N393" s="47">
        <v>8.09</v>
      </c>
      <c r="O393">
        <v>8.09</v>
      </c>
    </row>
    <row r="394" spans="1:15" ht="15.75" thickBot="1" x14ac:dyDescent="0.3">
      <c r="A394" s="24">
        <v>40296</v>
      </c>
      <c r="B394" s="47">
        <v>4.4000000000000004</v>
      </c>
      <c r="C394" s="47">
        <v>4.4000000000000004</v>
      </c>
      <c r="D394" s="47">
        <v>4.7300000000000004</v>
      </c>
      <c r="E394" s="47">
        <v>5.05</v>
      </c>
      <c r="F394" s="47">
        <v>5.34</v>
      </c>
      <c r="G394" s="47">
        <v>6.26</v>
      </c>
      <c r="H394" s="47">
        <v>6.81</v>
      </c>
      <c r="I394" s="47">
        <v>7.43</v>
      </c>
      <c r="J394" s="47">
        <v>7.74</v>
      </c>
      <c r="K394" s="47">
        <v>8</v>
      </c>
      <c r="L394" s="47">
        <v>8.18</v>
      </c>
      <c r="M394" s="47">
        <v>8.25</v>
      </c>
      <c r="N394" s="47">
        <v>8.2899999999999991</v>
      </c>
      <c r="O394">
        <v>8.2899999999999991</v>
      </c>
    </row>
    <row r="395" spans="1:15" ht="15.75" thickBot="1" x14ac:dyDescent="0.3">
      <c r="A395" s="24">
        <v>40297</v>
      </c>
      <c r="B395" s="47">
        <v>4</v>
      </c>
      <c r="C395" s="47">
        <v>4</v>
      </c>
      <c r="D395" s="47">
        <v>4.3600000000000003</v>
      </c>
      <c r="E395" s="47">
        <v>4.7</v>
      </c>
      <c r="F395" s="47">
        <v>5</v>
      </c>
      <c r="G395" s="47">
        <v>5.92</v>
      </c>
      <c r="H395" s="47">
        <v>6.46</v>
      </c>
      <c r="I395" s="47">
        <v>6.98</v>
      </c>
      <c r="J395" s="47">
        <v>7.21</v>
      </c>
      <c r="K395" s="47">
        <v>7.4</v>
      </c>
      <c r="L395" s="47">
        <v>7.59</v>
      </c>
      <c r="M395" s="47">
        <v>7.7</v>
      </c>
      <c r="N395" s="47">
        <v>7.8</v>
      </c>
      <c r="O395">
        <v>7.8</v>
      </c>
    </row>
    <row r="396" spans="1:15" ht="15.75" thickBot="1" x14ac:dyDescent="0.3">
      <c r="A396" s="24">
        <v>40298</v>
      </c>
      <c r="B396" s="47">
        <v>4.0199999999999996</v>
      </c>
      <c r="C396" s="47">
        <v>4.0199999999999996</v>
      </c>
      <c r="D396" s="47">
        <v>4.43</v>
      </c>
      <c r="E396" s="47">
        <v>4.8</v>
      </c>
      <c r="F396" s="47">
        <v>5.13</v>
      </c>
      <c r="G396" s="47">
        <v>6.06</v>
      </c>
      <c r="H396" s="47">
        <v>6.58</v>
      </c>
      <c r="I396" s="47">
        <v>7.05</v>
      </c>
      <c r="J396" s="47">
        <v>7.25</v>
      </c>
      <c r="K396" s="47">
        <v>7.43</v>
      </c>
      <c r="L396" s="47">
        <v>7.58</v>
      </c>
      <c r="M396" s="47">
        <v>7.66</v>
      </c>
      <c r="N396" s="47">
        <v>7.7</v>
      </c>
      <c r="O396">
        <v>7.7</v>
      </c>
    </row>
    <row r="397" spans="1:15" ht="15.75" thickBot="1" x14ac:dyDescent="0.3">
      <c r="A397" s="24">
        <v>40302</v>
      </c>
      <c r="B397" s="47">
        <v>3.87</v>
      </c>
      <c r="C397" s="47">
        <v>3.87</v>
      </c>
      <c r="D397" s="47">
        <v>4.3099999999999996</v>
      </c>
      <c r="E397" s="47">
        <v>4.6900000000000004</v>
      </c>
      <c r="F397" s="47">
        <v>5.04</v>
      </c>
      <c r="G397" s="47">
        <v>6.02</v>
      </c>
      <c r="H397" s="47">
        <v>6.56</v>
      </c>
      <c r="I397" s="47">
        <v>7.01</v>
      </c>
      <c r="J397" s="47">
        <v>7.18</v>
      </c>
      <c r="K397" s="47">
        <v>7.36</v>
      </c>
      <c r="L397" s="47">
        <v>7.54</v>
      </c>
      <c r="M397" s="47">
        <v>7.63</v>
      </c>
      <c r="N397" s="47">
        <v>7.67</v>
      </c>
      <c r="O397">
        <v>7.67</v>
      </c>
    </row>
    <row r="398" spans="1:15" ht="15.75" thickBot="1" x14ac:dyDescent="0.3">
      <c r="A398" s="24">
        <v>40303</v>
      </c>
      <c r="B398" s="47">
        <v>3.91</v>
      </c>
      <c r="C398" s="47">
        <v>3.91</v>
      </c>
      <c r="D398" s="47">
        <v>4.4400000000000004</v>
      </c>
      <c r="E398" s="47">
        <v>4.9000000000000004</v>
      </c>
      <c r="F398" s="47">
        <v>5.28</v>
      </c>
      <c r="G398" s="47">
        <v>6.35</v>
      </c>
      <c r="H398" s="47">
        <v>6.92</v>
      </c>
      <c r="I398" s="47">
        <v>7.45</v>
      </c>
      <c r="J398" s="47">
        <v>7.68</v>
      </c>
      <c r="K398" s="47">
        <v>7.86</v>
      </c>
      <c r="L398" s="47">
        <v>7.98</v>
      </c>
      <c r="M398" s="47">
        <v>7.98</v>
      </c>
      <c r="N398" s="47">
        <v>7.87</v>
      </c>
      <c r="O398">
        <v>7.87</v>
      </c>
    </row>
    <row r="399" spans="1:15" ht="15.75" thickBot="1" x14ac:dyDescent="0.3">
      <c r="A399" s="24">
        <v>40304</v>
      </c>
      <c r="B399" s="47">
        <v>3.75</v>
      </c>
      <c r="C399" s="47">
        <v>3.75</v>
      </c>
      <c r="D399" s="47">
        <v>4.32</v>
      </c>
      <c r="E399" s="47">
        <v>4.8099999999999996</v>
      </c>
      <c r="F399" s="47">
        <v>5.23</v>
      </c>
      <c r="G399" s="47">
        <v>6.37</v>
      </c>
      <c r="H399" s="47">
        <v>6.93</v>
      </c>
      <c r="I399" s="47">
        <v>7.35</v>
      </c>
      <c r="J399" s="47">
        <v>7.48</v>
      </c>
      <c r="K399" s="47">
        <v>7.6</v>
      </c>
      <c r="L399" s="47">
        <v>7.71</v>
      </c>
      <c r="M399" s="47">
        <v>7.76</v>
      </c>
      <c r="N399" s="47">
        <v>7.79</v>
      </c>
      <c r="O399">
        <v>7.79</v>
      </c>
    </row>
    <row r="400" spans="1:15" ht="15.75" thickBot="1" x14ac:dyDescent="0.3">
      <c r="A400" s="24">
        <v>40305</v>
      </c>
      <c r="B400" s="47">
        <v>3.92</v>
      </c>
      <c r="C400" s="47">
        <v>3.92</v>
      </c>
      <c r="D400" s="47">
        <v>4.47</v>
      </c>
      <c r="E400" s="47">
        <v>4.9400000000000004</v>
      </c>
      <c r="F400" s="47">
        <v>5.36</v>
      </c>
      <c r="G400" s="47">
        <v>6.5</v>
      </c>
      <c r="H400" s="47">
        <v>7.1</v>
      </c>
      <c r="I400" s="47">
        <v>7.6</v>
      </c>
      <c r="J400" s="47">
        <v>7.79</v>
      </c>
      <c r="K400" s="47">
        <v>7.94</v>
      </c>
      <c r="L400" s="47">
        <v>8.0500000000000007</v>
      </c>
      <c r="M400" s="47">
        <v>8.08</v>
      </c>
      <c r="N400" s="47">
        <v>8.08</v>
      </c>
      <c r="O400">
        <v>8.08</v>
      </c>
    </row>
    <row r="401" spans="1:15" ht="15.75" thickBot="1" x14ac:dyDescent="0.3">
      <c r="A401" s="24">
        <v>40309</v>
      </c>
      <c r="B401" s="47">
        <v>3.96</v>
      </c>
      <c r="C401" s="47">
        <v>3.96</v>
      </c>
      <c r="D401" s="47">
        <v>4.49</v>
      </c>
      <c r="E401" s="47">
        <v>4.9400000000000004</v>
      </c>
      <c r="F401" s="47">
        <v>5.33</v>
      </c>
      <c r="G401" s="47">
        <v>6.42</v>
      </c>
      <c r="H401" s="47">
        <v>7.02</v>
      </c>
      <c r="I401" s="47">
        <v>7.59</v>
      </c>
      <c r="J401" s="47">
        <v>7.85</v>
      </c>
      <c r="K401" s="47">
        <v>8.07</v>
      </c>
      <c r="L401" s="47">
        <v>8.19</v>
      </c>
      <c r="M401" s="47">
        <v>8.19</v>
      </c>
      <c r="N401" s="47">
        <v>8.1300000000000008</v>
      </c>
      <c r="O401">
        <v>8.1300000000000008</v>
      </c>
    </row>
    <row r="402" spans="1:15" ht="15.75" thickBot="1" x14ac:dyDescent="0.3">
      <c r="A402" s="24">
        <v>40310</v>
      </c>
      <c r="B402" s="47">
        <v>3.67</v>
      </c>
      <c r="C402" s="47">
        <v>3.67</v>
      </c>
      <c r="D402" s="47">
        <v>4.17</v>
      </c>
      <c r="E402" s="47">
        <v>4.5999999999999996</v>
      </c>
      <c r="F402" s="47">
        <v>4.97</v>
      </c>
      <c r="G402" s="47">
        <v>6</v>
      </c>
      <c r="H402" s="47">
        <v>6.56</v>
      </c>
      <c r="I402" s="47">
        <v>7.05</v>
      </c>
      <c r="J402" s="47">
        <v>7.27</v>
      </c>
      <c r="K402" s="47">
        <v>7.5</v>
      </c>
      <c r="L402" s="47">
        <v>7.71</v>
      </c>
      <c r="M402" s="47">
        <v>7.82</v>
      </c>
      <c r="N402" s="47">
        <v>7.88</v>
      </c>
      <c r="O402">
        <v>7.88</v>
      </c>
    </row>
    <row r="403" spans="1:15" ht="15.75" thickBot="1" x14ac:dyDescent="0.3">
      <c r="A403" s="24">
        <v>40311</v>
      </c>
      <c r="B403" s="47">
        <v>3.56</v>
      </c>
      <c r="C403" s="47">
        <v>3.56</v>
      </c>
      <c r="D403" s="47">
        <v>4.1500000000000004</v>
      </c>
      <c r="E403" s="47">
        <v>4.6500000000000004</v>
      </c>
      <c r="F403" s="47">
        <v>5.08</v>
      </c>
      <c r="G403" s="47">
        <v>6.23</v>
      </c>
      <c r="H403" s="47">
        <v>6.8</v>
      </c>
      <c r="I403" s="47">
        <v>7.21</v>
      </c>
      <c r="J403" s="47">
        <v>7.33</v>
      </c>
      <c r="K403" s="47">
        <v>7.43</v>
      </c>
      <c r="L403" s="47">
        <v>7.55</v>
      </c>
      <c r="M403" s="47">
        <v>7.63</v>
      </c>
      <c r="N403" s="47">
        <v>7.72</v>
      </c>
      <c r="O403">
        <v>7.72</v>
      </c>
    </row>
    <row r="404" spans="1:15" ht="15.75" thickBot="1" x14ac:dyDescent="0.3">
      <c r="A404" s="24">
        <v>40312</v>
      </c>
      <c r="B404" s="47">
        <v>3.51</v>
      </c>
      <c r="C404" s="47">
        <v>3.51</v>
      </c>
      <c r="D404" s="47">
        <v>4.0999999999999996</v>
      </c>
      <c r="E404" s="47">
        <v>4.6100000000000003</v>
      </c>
      <c r="F404" s="47">
        <v>5.04</v>
      </c>
      <c r="G404" s="47">
        <v>6.16</v>
      </c>
      <c r="H404" s="47">
        <v>6.73</v>
      </c>
      <c r="I404" s="47">
        <v>7.18</v>
      </c>
      <c r="J404" s="47">
        <v>7.34</v>
      </c>
      <c r="K404" s="47">
        <v>7.48</v>
      </c>
      <c r="L404" s="47">
        <v>7.58</v>
      </c>
      <c r="M404" s="47">
        <v>7.63</v>
      </c>
      <c r="N404" s="47">
        <v>7.67</v>
      </c>
      <c r="O404">
        <v>7.67</v>
      </c>
    </row>
    <row r="405" spans="1:15" ht="15.75" thickBot="1" x14ac:dyDescent="0.3">
      <c r="A405" s="24">
        <v>40315</v>
      </c>
      <c r="B405" s="47">
        <v>3.56</v>
      </c>
      <c r="C405" s="47">
        <v>3.56</v>
      </c>
      <c r="D405" s="47">
        <v>4.13</v>
      </c>
      <c r="E405" s="47">
        <v>4.6100000000000003</v>
      </c>
      <c r="F405" s="47">
        <v>5.0199999999999996</v>
      </c>
      <c r="G405" s="47">
        <v>6.13</v>
      </c>
      <c r="H405" s="47">
        <v>6.71</v>
      </c>
      <c r="I405" s="47">
        <v>7.21</v>
      </c>
      <c r="J405" s="47">
        <v>7.42</v>
      </c>
      <c r="K405" s="47">
        <v>7.61</v>
      </c>
      <c r="L405" s="47">
        <v>7.77</v>
      </c>
      <c r="M405" s="47">
        <v>7.84</v>
      </c>
      <c r="N405" s="47">
        <v>7.86</v>
      </c>
      <c r="O405">
        <v>7.86</v>
      </c>
    </row>
    <row r="406" spans="1:15" ht="15.75" thickBot="1" x14ac:dyDescent="0.3">
      <c r="A406" s="24">
        <v>40316</v>
      </c>
      <c r="B406" s="47">
        <v>3.59</v>
      </c>
      <c r="C406" s="47">
        <v>3.59</v>
      </c>
      <c r="D406" s="47">
        <v>4.13</v>
      </c>
      <c r="E406" s="47">
        <v>4.58</v>
      </c>
      <c r="F406" s="47">
        <v>4.97</v>
      </c>
      <c r="G406" s="47">
        <v>6.01</v>
      </c>
      <c r="H406" s="47">
        <v>6.6</v>
      </c>
      <c r="I406" s="47">
        <v>7.19</v>
      </c>
      <c r="J406" s="47">
        <v>7.44</v>
      </c>
      <c r="K406" s="47">
        <v>7.61</v>
      </c>
      <c r="L406" s="47">
        <v>7.72</v>
      </c>
      <c r="M406" s="47">
        <v>7.78</v>
      </c>
      <c r="N406" s="47">
        <v>7.82</v>
      </c>
      <c r="O406">
        <v>7.82</v>
      </c>
    </row>
    <row r="407" spans="1:15" ht="15.75" thickBot="1" x14ac:dyDescent="0.3">
      <c r="A407" s="24">
        <v>40317</v>
      </c>
      <c r="B407" s="47">
        <v>3.5</v>
      </c>
      <c r="C407" s="47">
        <v>3.5</v>
      </c>
      <c r="D407" s="47">
        <v>4.0599999999999996</v>
      </c>
      <c r="E407" s="47">
        <v>4.53</v>
      </c>
      <c r="F407" s="47">
        <v>4.9400000000000004</v>
      </c>
      <c r="G407" s="47">
        <v>6.08</v>
      </c>
      <c r="H407" s="47">
        <v>6.71</v>
      </c>
      <c r="I407" s="47">
        <v>7.3</v>
      </c>
      <c r="J407" s="47">
        <v>7.53</v>
      </c>
      <c r="K407" s="47">
        <v>7.68</v>
      </c>
      <c r="L407" s="47">
        <v>7.78</v>
      </c>
      <c r="M407" s="47">
        <v>7.83</v>
      </c>
      <c r="N407" s="47">
        <v>7.87</v>
      </c>
      <c r="O407">
        <v>7.87</v>
      </c>
    </row>
    <row r="408" spans="1:15" ht="15.75" thickBot="1" x14ac:dyDescent="0.3">
      <c r="A408" s="24">
        <v>40318</v>
      </c>
      <c r="B408" s="47">
        <v>3.69</v>
      </c>
      <c r="C408" s="47">
        <v>3.69</v>
      </c>
      <c r="D408" s="47">
        <v>4.21</v>
      </c>
      <c r="E408" s="47">
        <v>4.66</v>
      </c>
      <c r="F408" s="47">
        <v>5.05</v>
      </c>
      <c r="G408" s="47">
        <v>6.15</v>
      </c>
      <c r="H408" s="47">
        <v>6.79</v>
      </c>
      <c r="I408" s="47">
        <v>7.38</v>
      </c>
      <c r="J408" s="47">
        <v>7.61</v>
      </c>
      <c r="K408" s="47">
        <v>7.75</v>
      </c>
      <c r="L408" s="47">
        <v>7.84</v>
      </c>
      <c r="M408" s="47">
        <v>7.89</v>
      </c>
      <c r="N408" s="47">
        <v>7.94</v>
      </c>
      <c r="O408">
        <v>7.94</v>
      </c>
    </row>
    <row r="409" spans="1:15" ht="15.75" thickBot="1" x14ac:dyDescent="0.3">
      <c r="A409" s="24">
        <v>40319</v>
      </c>
      <c r="B409" s="47">
        <v>3.51</v>
      </c>
      <c r="C409" s="47">
        <v>3.51</v>
      </c>
      <c r="D409" s="47">
        <v>4.07</v>
      </c>
      <c r="E409" s="47">
        <v>4.55</v>
      </c>
      <c r="F409" s="47">
        <v>4.97</v>
      </c>
      <c r="G409" s="47">
        <v>6.15</v>
      </c>
      <c r="H409" s="47">
        <v>6.8</v>
      </c>
      <c r="I409" s="47">
        <v>7.34</v>
      </c>
      <c r="J409" s="47">
        <v>7.53</v>
      </c>
      <c r="K409" s="47">
        <v>7.64</v>
      </c>
      <c r="L409" s="47">
        <v>7.74</v>
      </c>
      <c r="M409" s="47">
        <v>7.81</v>
      </c>
      <c r="N409" s="47">
        <v>7.88</v>
      </c>
      <c r="O409">
        <v>7.88</v>
      </c>
    </row>
    <row r="410" spans="1:15" ht="15.75" thickBot="1" x14ac:dyDescent="0.3">
      <c r="A410" s="24">
        <v>40322</v>
      </c>
      <c r="B410" s="47">
        <v>3.51</v>
      </c>
      <c r="C410" s="47">
        <v>3.51</v>
      </c>
      <c r="D410" s="47">
        <v>4.13</v>
      </c>
      <c r="E410" s="47">
        <v>4.66</v>
      </c>
      <c r="F410" s="47">
        <v>5.1100000000000003</v>
      </c>
      <c r="G410" s="47">
        <v>6.31</v>
      </c>
      <c r="H410" s="47">
        <v>6.9</v>
      </c>
      <c r="I410" s="47">
        <v>7.36</v>
      </c>
      <c r="J410" s="47">
        <v>7.52</v>
      </c>
      <c r="K410" s="47">
        <v>7.65</v>
      </c>
      <c r="L410" s="47">
        <v>7.78</v>
      </c>
      <c r="M410" s="47">
        <v>7.85</v>
      </c>
      <c r="N410" s="47">
        <v>7.9</v>
      </c>
      <c r="O410">
        <v>7.9</v>
      </c>
    </row>
    <row r="411" spans="1:15" ht="15.75" thickBot="1" x14ac:dyDescent="0.3">
      <c r="A411" s="24">
        <v>40323</v>
      </c>
      <c r="B411" s="47">
        <v>3.59</v>
      </c>
      <c r="C411" s="47">
        <v>3.59</v>
      </c>
      <c r="D411" s="47">
        <v>4.17</v>
      </c>
      <c r="E411" s="47">
        <v>4.68</v>
      </c>
      <c r="F411" s="47">
        <v>5.12</v>
      </c>
      <c r="G411" s="47">
        <v>6.36</v>
      </c>
      <c r="H411" s="47">
        <v>7.02</v>
      </c>
      <c r="I411" s="47">
        <v>7.64</v>
      </c>
      <c r="J411" s="47">
        <v>7.91</v>
      </c>
      <c r="K411" s="47">
        <v>8.11</v>
      </c>
      <c r="L411" s="47">
        <v>8.2200000000000006</v>
      </c>
      <c r="M411" s="47">
        <v>8.2200000000000006</v>
      </c>
      <c r="N411" s="47">
        <v>8.17</v>
      </c>
      <c r="O411">
        <v>8.17</v>
      </c>
    </row>
    <row r="412" spans="1:15" ht="15.75" thickBot="1" x14ac:dyDescent="0.3">
      <c r="A412" s="24">
        <v>40324</v>
      </c>
      <c r="B412" s="47">
        <v>3.52</v>
      </c>
      <c r="C412" s="47">
        <v>3.52</v>
      </c>
      <c r="D412" s="47">
        <v>4.08</v>
      </c>
      <c r="E412" s="47">
        <v>4.57</v>
      </c>
      <c r="F412" s="47">
        <v>5</v>
      </c>
      <c r="G412" s="47">
        <v>6.23</v>
      </c>
      <c r="H412" s="47">
        <v>6.92</v>
      </c>
      <c r="I412" s="47">
        <v>7.55</v>
      </c>
      <c r="J412" s="47">
        <v>7.78</v>
      </c>
      <c r="K412" s="47">
        <v>7.92</v>
      </c>
      <c r="L412" s="47">
        <v>8.02</v>
      </c>
      <c r="M412" s="47">
        <v>8.07</v>
      </c>
      <c r="N412" s="47">
        <v>8.11</v>
      </c>
      <c r="O412">
        <v>8.11</v>
      </c>
    </row>
    <row r="413" spans="1:15" ht="15.75" thickBot="1" x14ac:dyDescent="0.3">
      <c r="A413" s="24">
        <v>40325</v>
      </c>
      <c r="B413" s="47">
        <v>3.55</v>
      </c>
      <c r="C413" s="47">
        <v>3.55</v>
      </c>
      <c r="D413" s="47">
        <v>4.09</v>
      </c>
      <c r="E413" s="47">
        <v>4.57</v>
      </c>
      <c r="F413" s="47">
        <v>4.9800000000000004</v>
      </c>
      <c r="G413" s="47">
        <v>6.15</v>
      </c>
      <c r="H413" s="47">
        <v>6.79</v>
      </c>
      <c r="I413" s="47">
        <v>7.36</v>
      </c>
      <c r="J413" s="47">
        <v>7.59</v>
      </c>
      <c r="K413" s="47">
        <v>7.77</v>
      </c>
      <c r="L413" s="47">
        <v>7.93</v>
      </c>
      <c r="M413" s="47">
        <v>8.01</v>
      </c>
      <c r="N413" s="47">
        <v>8.07</v>
      </c>
      <c r="O413">
        <v>8.07</v>
      </c>
    </row>
    <row r="414" spans="1:15" ht="15.75" thickBot="1" x14ac:dyDescent="0.3">
      <c r="A414" s="24">
        <v>40326</v>
      </c>
      <c r="B414" s="47">
        <v>3.57</v>
      </c>
      <c r="C414" s="47">
        <v>3.57</v>
      </c>
      <c r="D414" s="47">
        <v>4.03</v>
      </c>
      <c r="E414" s="47">
        <v>4.43</v>
      </c>
      <c r="F414" s="47">
        <v>4.79</v>
      </c>
      <c r="G414" s="47">
        <v>5.87</v>
      </c>
      <c r="H414" s="47">
        <v>6.54</v>
      </c>
      <c r="I414" s="47">
        <v>7.27</v>
      </c>
      <c r="J414" s="47">
        <v>7.64</v>
      </c>
      <c r="K414" s="47">
        <v>7.95</v>
      </c>
      <c r="L414" s="47">
        <v>8.18</v>
      </c>
      <c r="M414" s="47">
        <v>8.24</v>
      </c>
      <c r="N414" s="47">
        <v>8.19</v>
      </c>
      <c r="O414">
        <v>8.19</v>
      </c>
    </row>
    <row r="415" spans="1:15" ht="15.75" thickBot="1" x14ac:dyDescent="0.3">
      <c r="A415" s="24">
        <v>40329</v>
      </c>
      <c r="B415" s="47">
        <v>3.62</v>
      </c>
      <c r="C415" s="47">
        <v>3.62</v>
      </c>
      <c r="D415" s="47">
        <v>4.09</v>
      </c>
      <c r="E415" s="47">
        <v>4.51</v>
      </c>
      <c r="F415" s="47">
        <v>4.8899999999999997</v>
      </c>
      <c r="G415" s="47">
        <v>5.99</v>
      </c>
      <c r="H415" s="47">
        <v>6.66</v>
      </c>
      <c r="I415" s="47">
        <v>7.32</v>
      </c>
      <c r="J415" s="47">
        <v>7.59</v>
      </c>
      <c r="K415" s="47">
        <v>7.77</v>
      </c>
      <c r="L415" s="47">
        <v>7.89</v>
      </c>
      <c r="M415" s="47">
        <v>7.95</v>
      </c>
      <c r="N415" s="47">
        <v>8.02</v>
      </c>
      <c r="O415">
        <v>8.02</v>
      </c>
    </row>
    <row r="416" spans="1:15" ht="15.75" thickBot="1" x14ac:dyDescent="0.3">
      <c r="A416" s="24">
        <v>40330</v>
      </c>
      <c r="B416" s="47">
        <v>3.66</v>
      </c>
      <c r="C416" s="47">
        <v>3.66</v>
      </c>
      <c r="D416" s="47">
        <v>4.1500000000000004</v>
      </c>
      <c r="E416" s="47">
        <v>4.57</v>
      </c>
      <c r="F416" s="47">
        <v>4.95</v>
      </c>
      <c r="G416" s="47">
        <v>6.05</v>
      </c>
      <c r="H416" s="47">
        <v>6.73</v>
      </c>
      <c r="I416" s="47">
        <v>7.41</v>
      </c>
      <c r="J416" s="47">
        <v>7.7</v>
      </c>
      <c r="K416" s="47">
        <v>7.87</v>
      </c>
      <c r="L416" s="47">
        <v>7.98</v>
      </c>
      <c r="M416" s="47">
        <v>8.0399999999999991</v>
      </c>
      <c r="N416" s="47">
        <v>8.09</v>
      </c>
      <c r="O416">
        <v>8.09</v>
      </c>
    </row>
    <row r="417" spans="1:15" ht="15.75" thickBot="1" x14ac:dyDescent="0.3">
      <c r="A417" s="24">
        <v>40331</v>
      </c>
      <c r="B417" s="47">
        <v>3.58</v>
      </c>
      <c r="C417" s="47">
        <v>3.58</v>
      </c>
      <c r="D417" s="47">
        <v>4.09</v>
      </c>
      <c r="E417" s="47">
        <v>4.53</v>
      </c>
      <c r="F417" s="47">
        <v>4.91</v>
      </c>
      <c r="G417" s="47">
        <v>6</v>
      </c>
      <c r="H417" s="47">
        <v>6.63</v>
      </c>
      <c r="I417" s="47">
        <v>7.26</v>
      </c>
      <c r="J417" s="47">
        <v>7.53</v>
      </c>
      <c r="K417" s="47">
        <v>7.72</v>
      </c>
      <c r="L417" s="47">
        <v>7.85</v>
      </c>
      <c r="M417" s="47">
        <v>7.92</v>
      </c>
      <c r="N417" s="47">
        <v>7.99</v>
      </c>
      <c r="O417">
        <v>7.99</v>
      </c>
    </row>
    <row r="418" spans="1:15" ht="15.75" thickBot="1" x14ac:dyDescent="0.3">
      <c r="A418" s="24">
        <v>40332</v>
      </c>
      <c r="B418" s="47">
        <v>3.61</v>
      </c>
      <c r="C418" s="47">
        <v>3.61</v>
      </c>
      <c r="D418" s="47">
        <v>4.13</v>
      </c>
      <c r="E418" s="47">
        <v>4.59</v>
      </c>
      <c r="F418" s="47">
        <v>4.9800000000000004</v>
      </c>
      <c r="G418" s="47">
        <v>6.11</v>
      </c>
      <c r="H418" s="47">
        <v>6.77</v>
      </c>
      <c r="I418" s="47">
        <v>7.44</v>
      </c>
      <c r="J418" s="47">
        <v>7.77</v>
      </c>
      <c r="K418" s="47">
        <v>8.06</v>
      </c>
      <c r="L418" s="47">
        <v>8.2799999999999994</v>
      </c>
      <c r="M418" s="47">
        <v>8.33</v>
      </c>
      <c r="N418" s="47">
        <v>8.23</v>
      </c>
      <c r="O418">
        <v>8.23</v>
      </c>
    </row>
    <row r="419" spans="1:15" ht="15.75" thickBot="1" x14ac:dyDescent="0.3">
      <c r="A419" s="24">
        <v>40333</v>
      </c>
      <c r="B419" s="47">
        <v>3.48</v>
      </c>
      <c r="C419" s="47">
        <v>3.48</v>
      </c>
      <c r="D419" s="47">
        <v>4.03</v>
      </c>
      <c r="E419" s="47">
        <v>4.51</v>
      </c>
      <c r="F419" s="47">
        <v>4.92</v>
      </c>
      <c r="G419" s="47">
        <v>6.08</v>
      </c>
      <c r="H419" s="47">
        <v>6.73</v>
      </c>
      <c r="I419" s="47">
        <v>7.35</v>
      </c>
      <c r="J419" s="47">
        <v>7.63</v>
      </c>
      <c r="K419" s="47">
        <v>7.88</v>
      </c>
      <c r="L419" s="47">
        <v>8.07</v>
      </c>
      <c r="M419" s="47">
        <v>8.11</v>
      </c>
      <c r="N419" s="47">
        <v>8</v>
      </c>
      <c r="O419">
        <v>8</v>
      </c>
    </row>
    <row r="420" spans="1:15" ht="15.75" thickBot="1" x14ac:dyDescent="0.3">
      <c r="A420" s="24">
        <v>40336</v>
      </c>
      <c r="B420" s="47">
        <v>3.73</v>
      </c>
      <c r="C420" s="47">
        <v>3.73</v>
      </c>
      <c r="D420" s="47">
        <v>4.1100000000000003</v>
      </c>
      <c r="E420" s="47">
        <v>4.46</v>
      </c>
      <c r="F420" s="47">
        <v>4.78</v>
      </c>
      <c r="G420" s="47">
        <v>5.81</v>
      </c>
      <c r="H420" s="47">
        <v>6.54</v>
      </c>
      <c r="I420" s="47">
        <v>7.48</v>
      </c>
      <c r="J420" s="47">
        <v>8.0299999999999994</v>
      </c>
      <c r="K420" s="47">
        <v>8.5299999999999994</v>
      </c>
      <c r="L420" s="47">
        <v>8.89</v>
      </c>
      <c r="M420" s="47">
        <v>8.9700000000000006</v>
      </c>
      <c r="N420" s="47">
        <v>8.82</v>
      </c>
      <c r="O420">
        <v>8.82</v>
      </c>
    </row>
    <row r="421" spans="1:15" ht="15.75" thickBot="1" x14ac:dyDescent="0.3">
      <c r="A421" s="24">
        <v>40337</v>
      </c>
      <c r="B421" s="47">
        <v>3.44</v>
      </c>
      <c r="C421" s="47">
        <v>3.44</v>
      </c>
      <c r="D421" s="47">
        <v>3.96</v>
      </c>
      <c r="E421" s="47">
        <v>4.42</v>
      </c>
      <c r="F421" s="47">
        <v>4.82</v>
      </c>
      <c r="G421" s="47">
        <v>5.96</v>
      </c>
      <c r="H421" s="47">
        <v>6.63</v>
      </c>
      <c r="I421" s="47">
        <v>7.3</v>
      </c>
      <c r="J421" s="47">
        <v>7.61</v>
      </c>
      <c r="K421" s="47">
        <v>7.88</v>
      </c>
      <c r="L421" s="47">
        <v>8.07</v>
      </c>
      <c r="M421" s="47">
        <v>8.1</v>
      </c>
      <c r="N421" s="47">
        <v>7.99</v>
      </c>
      <c r="O421">
        <v>7.99</v>
      </c>
    </row>
    <row r="422" spans="1:15" ht="15.75" thickBot="1" x14ac:dyDescent="0.3">
      <c r="A422" s="24">
        <v>40338</v>
      </c>
      <c r="B422" s="47">
        <v>3.41</v>
      </c>
      <c r="C422" s="47">
        <v>3.41</v>
      </c>
      <c r="D422" s="47">
        <v>3.95</v>
      </c>
      <c r="E422" s="47">
        <v>4.41</v>
      </c>
      <c r="F422" s="47">
        <v>4.82</v>
      </c>
      <c r="G422" s="47">
        <v>5.97</v>
      </c>
      <c r="H422" s="47">
        <v>6.63</v>
      </c>
      <c r="I422" s="47">
        <v>7.29</v>
      </c>
      <c r="J422" s="47">
        <v>7.59</v>
      </c>
      <c r="K422" s="47">
        <v>7.85</v>
      </c>
      <c r="L422" s="47">
        <v>8.0299999999999994</v>
      </c>
      <c r="M422" s="47">
        <v>8.07</v>
      </c>
      <c r="N422" s="47">
        <v>7.98</v>
      </c>
      <c r="O422">
        <v>7.98</v>
      </c>
    </row>
    <row r="423" spans="1:15" ht="15.75" thickBot="1" x14ac:dyDescent="0.3">
      <c r="A423" s="24">
        <v>40339</v>
      </c>
      <c r="B423" s="47">
        <v>3.39</v>
      </c>
      <c r="C423" s="47">
        <v>3.39</v>
      </c>
      <c r="D423" s="47">
        <v>3.95</v>
      </c>
      <c r="E423" s="47">
        <v>4.43</v>
      </c>
      <c r="F423" s="47">
        <v>4.8499999999999996</v>
      </c>
      <c r="G423" s="47">
        <v>6.03</v>
      </c>
      <c r="H423" s="47">
        <v>6.71</v>
      </c>
      <c r="I423" s="47">
        <v>7.38</v>
      </c>
      <c r="J423" s="47">
        <v>7.68</v>
      </c>
      <c r="K423" s="47">
        <v>7.92</v>
      </c>
      <c r="L423" s="47">
        <v>8.08</v>
      </c>
      <c r="M423" s="47">
        <v>8.08</v>
      </c>
      <c r="N423" s="47">
        <v>7.92</v>
      </c>
      <c r="O423">
        <v>7.92</v>
      </c>
    </row>
    <row r="424" spans="1:15" ht="15.75" thickBot="1" x14ac:dyDescent="0.3">
      <c r="A424" s="24">
        <v>40340</v>
      </c>
      <c r="B424" s="47">
        <v>3.31</v>
      </c>
      <c r="C424" s="47">
        <v>3.31</v>
      </c>
      <c r="D424" s="47">
        <v>3.83</v>
      </c>
      <c r="E424" s="47">
        <v>4.3</v>
      </c>
      <c r="F424" s="47">
        <v>4.7</v>
      </c>
      <c r="G424" s="47">
        <v>5.86</v>
      </c>
      <c r="H424" s="47">
        <v>6.54</v>
      </c>
      <c r="I424" s="47">
        <v>7.22</v>
      </c>
      <c r="J424" s="47">
        <v>7.53</v>
      </c>
      <c r="K424" s="47">
        <v>7.79</v>
      </c>
      <c r="L424" s="47">
        <v>7.98</v>
      </c>
      <c r="M424" s="47">
        <v>8</v>
      </c>
      <c r="N424" s="47">
        <v>7.87</v>
      </c>
      <c r="O424">
        <v>7.87</v>
      </c>
    </row>
    <row r="425" spans="1:15" ht="15.75" thickBot="1" x14ac:dyDescent="0.3">
      <c r="A425" s="24">
        <v>40344</v>
      </c>
      <c r="B425" s="47">
        <v>3.31</v>
      </c>
      <c r="C425" s="47">
        <v>3.31</v>
      </c>
      <c r="D425" s="47">
        <v>3.84</v>
      </c>
      <c r="E425" s="47">
        <v>4.29</v>
      </c>
      <c r="F425" s="47">
        <v>4.6900000000000004</v>
      </c>
      <c r="G425" s="47">
        <v>5.86</v>
      </c>
      <c r="H425" s="47">
        <v>6.55</v>
      </c>
      <c r="I425" s="47">
        <v>7.24</v>
      </c>
      <c r="J425" s="47">
        <v>7.56</v>
      </c>
      <c r="K425" s="47">
        <v>7.82</v>
      </c>
      <c r="L425" s="47">
        <v>8.01</v>
      </c>
      <c r="M425" s="47">
        <v>8.02</v>
      </c>
      <c r="N425" s="47">
        <v>7.87</v>
      </c>
      <c r="O425">
        <v>7.87</v>
      </c>
    </row>
    <row r="426" spans="1:15" ht="15.75" thickBot="1" x14ac:dyDescent="0.3">
      <c r="A426" s="24">
        <v>40345</v>
      </c>
      <c r="B426" s="47">
        <v>3.3</v>
      </c>
      <c r="C426" s="47">
        <v>3.3</v>
      </c>
      <c r="D426" s="47">
        <v>3.8</v>
      </c>
      <c r="E426" s="47">
        <v>4.24</v>
      </c>
      <c r="F426" s="47">
        <v>4.63</v>
      </c>
      <c r="G426" s="47">
        <v>5.77</v>
      </c>
      <c r="H426" s="47">
        <v>6.46</v>
      </c>
      <c r="I426" s="47">
        <v>7.16</v>
      </c>
      <c r="J426" s="47">
        <v>7.48</v>
      </c>
      <c r="K426" s="47">
        <v>7.75</v>
      </c>
      <c r="L426" s="47">
        <v>7.94</v>
      </c>
      <c r="M426" s="47">
        <v>7.97</v>
      </c>
      <c r="N426" s="47">
        <v>7.83</v>
      </c>
      <c r="O426">
        <v>7.83</v>
      </c>
    </row>
    <row r="427" spans="1:15" ht="15.75" thickBot="1" x14ac:dyDescent="0.3">
      <c r="A427" s="24">
        <v>40346</v>
      </c>
      <c r="B427" s="47">
        <v>3.32</v>
      </c>
      <c r="C427" s="47">
        <v>3.32</v>
      </c>
      <c r="D427" s="47">
        <v>3.85</v>
      </c>
      <c r="E427" s="47">
        <v>4.3</v>
      </c>
      <c r="F427" s="47">
        <v>4.7</v>
      </c>
      <c r="G427" s="47">
        <v>5.85</v>
      </c>
      <c r="H427" s="47">
        <v>6.53</v>
      </c>
      <c r="I427" s="47">
        <v>7.17</v>
      </c>
      <c r="J427" s="47">
        <v>7.45</v>
      </c>
      <c r="K427" s="47">
        <v>7.69</v>
      </c>
      <c r="L427" s="47">
        <v>7.9</v>
      </c>
      <c r="M427" s="47">
        <v>7.95</v>
      </c>
      <c r="N427" s="47">
        <v>7.83</v>
      </c>
      <c r="O427">
        <v>7.83</v>
      </c>
    </row>
    <row r="428" spans="1:15" ht="15.75" thickBot="1" x14ac:dyDescent="0.3">
      <c r="A428" s="24">
        <v>40347</v>
      </c>
      <c r="B428" s="47">
        <v>3.37</v>
      </c>
      <c r="C428" s="47">
        <v>3.37</v>
      </c>
      <c r="D428" s="47">
        <v>3.91</v>
      </c>
      <c r="E428" s="47">
        <v>4.38</v>
      </c>
      <c r="F428" s="47">
        <v>4.78</v>
      </c>
      <c r="G428" s="47">
        <v>5.95</v>
      </c>
      <c r="H428" s="47">
        <v>6.61</v>
      </c>
      <c r="I428" s="47">
        <v>7.23</v>
      </c>
      <c r="J428" s="47">
        <v>7.51</v>
      </c>
      <c r="K428" s="47">
        <v>7.74</v>
      </c>
      <c r="L428" s="47">
        <v>7.93</v>
      </c>
      <c r="M428" s="47">
        <v>7.96</v>
      </c>
      <c r="N428" s="47">
        <v>7.82</v>
      </c>
      <c r="O428">
        <v>7.82</v>
      </c>
    </row>
    <row r="429" spans="1:15" ht="15.75" thickBot="1" x14ac:dyDescent="0.3">
      <c r="A429" s="24">
        <v>40350</v>
      </c>
      <c r="B429" s="47">
        <v>3.26</v>
      </c>
      <c r="C429" s="47">
        <v>3.26</v>
      </c>
      <c r="D429" s="47">
        <v>3.77</v>
      </c>
      <c r="E429" s="47">
        <v>4.22</v>
      </c>
      <c r="F429" s="47">
        <v>4.6100000000000003</v>
      </c>
      <c r="G429" s="47">
        <v>5.76</v>
      </c>
      <c r="H429" s="47">
        <v>6.45</v>
      </c>
      <c r="I429" s="47">
        <v>7.14</v>
      </c>
      <c r="J429" s="47">
        <v>7.45</v>
      </c>
      <c r="K429" s="47">
        <v>7.71</v>
      </c>
      <c r="L429" s="47">
        <v>7.9</v>
      </c>
      <c r="M429" s="47">
        <v>7.92</v>
      </c>
      <c r="N429" s="47">
        <v>7.76</v>
      </c>
      <c r="O429">
        <v>7.76</v>
      </c>
    </row>
    <row r="430" spans="1:15" ht="15.75" thickBot="1" x14ac:dyDescent="0.3">
      <c r="A430" s="24">
        <v>40351</v>
      </c>
      <c r="B430" s="47">
        <v>3.42</v>
      </c>
      <c r="C430" s="47">
        <v>3.42</v>
      </c>
      <c r="D430" s="47">
        <v>3.84</v>
      </c>
      <c r="E430" s="47">
        <v>4.22</v>
      </c>
      <c r="F430" s="47">
        <v>4.57</v>
      </c>
      <c r="G430" s="47">
        <v>5.63</v>
      </c>
      <c r="H430" s="47">
        <v>6.33</v>
      </c>
      <c r="I430" s="47">
        <v>7.12</v>
      </c>
      <c r="J430" s="47">
        <v>7.53</v>
      </c>
      <c r="K430" s="47">
        <v>7.84</v>
      </c>
      <c r="L430" s="47">
        <v>8.0399999999999991</v>
      </c>
      <c r="M430" s="47">
        <v>8.0500000000000007</v>
      </c>
      <c r="N430" s="47">
        <v>7.89</v>
      </c>
      <c r="O430">
        <v>7.89</v>
      </c>
    </row>
    <row r="431" spans="1:15" ht="15.75" thickBot="1" x14ac:dyDescent="0.3">
      <c r="A431" s="24">
        <v>40352</v>
      </c>
      <c r="B431" s="47">
        <v>3.51</v>
      </c>
      <c r="C431" s="47">
        <v>3.51</v>
      </c>
      <c r="D431" s="47">
        <v>3.99</v>
      </c>
      <c r="E431" s="47">
        <v>4.41</v>
      </c>
      <c r="F431" s="47">
        <v>4.78</v>
      </c>
      <c r="G431" s="47">
        <v>5.89</v>
      </c>
      <c r="H431" s="47">
        <v>6.57</v>
      </c>
      <c r="I431" s="47">
        <v>7.27</v>
      </c>
      <c r="J431" s="47">
        <v>7.6</v>
      </c>
      <c r="K431" s="47">
        <v>7.85</v>
      </c>
      <c r="L431" s="47">
        <v>8.0399999999999991</v>
      </c>
      <c r="M431" s="47">
        <v>8.07</v>
      </c>
      <c r="N431" s="47">
        <v>7.93</v>
      </c>
      <c r="O431">
        <v>7.93</v>
      </c>
    </row>
    <row r="432" spans="1:15" ht="15.75" thickBot="1" x14ac:dyDescent="0.3">
      <c r="A432" s="24">
        <v>40353</v>
      </c>
      <c r="B432" s="47">
        <v>3.45</v>
      </c>
      <c r="C432" s="47">
        <v>3.45</v>
      </c>
      <c r="D432" s="47">
        <v>3.95</v>
      </c>
      <c r="E432" s="47">
        <v>4.38</v>
      </c>
      <c r="F432" s="47">
        <v>4.7699999999999996</v>
      </c>
      <c r="G432" s="47">
        <v>5.9</v>
      </c>
      <c r="H432" s="47">
        <v>6.6</v>
      </c>
      <c r="I432" s="47">
        <v>7.31</v>
      </c>
      <c r="J432" s="47">
        <v>7.64</v>
      </c>
      <c r="K432" s="47">
        <v>7.89</v>
      </c>
      <c r="L432" s="47">
        <v>8.0399999999999991</v>
      </c>
      <c r="M432" s="47">
        <v>8.0299999999999994</v>
      </c>
      <c r="N432" s="47">
        <v>7.84</v>
      </c>
      <c r="O432">
        <v>7.84</v>
      </c>
    </row>
    <row r="433" spans="1:15" ht="15.75" thickBot="1" x14ac:dyDescent="0.3">
      <c r="A433" s="24">
        <v>40354</v>
      </c>
      <c r="B433" s="47">
        <v>3.44</v>
      </c>
      <c r="C433" s="47">
        <v>3.44</v>
      </c>
      <c r="D433" s="47">
        <v>3.92</v>
      </c>
      <c r="E433" s="47">
        <v>4.34</v>
      </c>
      <c r="F433" s="47">
        <v>4.72</v>
      </c>
      <c r="G433" s="47">
        <v>5.84</v>
      </c>
      <c r="H433" s="47">
        <v>6.53</v>
      </c>
      <c r="I433" s="47">
        <v>7.23</v>
      </c>
      <c r="J433" s="47">
        <v>7.54</v>
      </c>
      <c r="K433" s="47">
        <v>7.76</v>
      </c>
      <c r="L433" s="47">
        <v>7.91</v>
      </c>
      <c r="M433" s="47">
        <v>7.92</v>
      </c>
      <c r="N433" s="47">
        <v>7.78</v>
      </c>
      <c r="O433">
        <v>7.78</v>
      </c>
    </row>
    <row r="434" spans="1:15" ht="15.75" thickBot="1" x14ac:dyDescent="0.3">
      <c r="A434" s="24">
        <v>40357</v>
      </c>
      <c r="B434" s="47">
        <v>3.36</v>
      </c>
      <c r="C434" s="47">
        <v>3.36</v>
      </c>
      <c r="D434" s="47">
        <v>3.84</v>
      </c>
      <c r="E434" s="47">
        <v>4.2699999999999996</v>
      </c>
      <c r="F434" s="47">
        <v>4.6500000000000004</v>
      </c>
      <c r="G434" s="47">
        <v>5.8</v>
      </c>
      <c r="H434" s="47">
        <v>6.49</v>
      </c>
      <c r="I434" s="47">
        <v>7.09</v>
      </c>
      <c r="J434" s="47">
        <v>7.28</v>
      </c>
      <c r="K434" s="47">
        <v>7.37</v>
      </c>
      <c r="L434" s="47">
        <v>7.45</v>
      </c>
      <c r="M434" s="47">
        <v>7.49</v>
      </c>
      <c r="N434" s="47">
        <v>7.54</v>
      </c>
      <c r="O434">
        <v>7.54</v>
      </c>
    </row>
    <row r="435" spans="1:15" ht="15.75" thickBot="1" x14ac:dyDescent="0.3">
      <c r="A435" s="24">
        <v>40358</v>
      </c>
      <c r="B435" s="47">
        <v>3.37</v>
      </c>
      <c r="C435" s="47">
        <v>3.37</v>
      </c>
      <c r="D435" s="47">
        <v>3.84</v>
      </c>
      <c r="E435" s="47">
        <v>4.2699999999999996</v>
      </c>
      <c r="F435" s="47">
        <v>4.6399999999999997</v>
      </c>
      <c r="G435" s="47">
        <v>5.75</v>
      </c>
      <c r="H435" s="47">
        <v>6.39</v>
      </c>
      <c r="I435" s="47">
        <v>6.97</v>
      </c>
      <c r="J435" s="47">
        <v>7.19</v>
      </c>
      <c r="K435" s="47">
        <v>7.35</v>
      </c>
      <c r="L435" s="47">
        <v>7.49</v>
      </c>
      <c r="M435" s="47">
        <v>7.57</v>
      </c>
      <c r="N435" s="47">
        <v>7.62</v>
      </c>
      <c r="O435">
        <v>7.62</v>
      </c>
    </row>
    <row r="436" spans="1:15" ht="15.75" thickBot="1" x14ac:dyDescent="0.3">
      <c r="A436" s="24">
        <v>40359</v>
      </c>
      <c r="B436" s="47">
        <v>3.34</v>
      </c>
      <c r="C436" s="47">
        <v>3.34</v>
      </c>
      <c r="D436" s="47">
        <v>3.78</v>
      </c>
      <c r="E436" s="47">
        <v>4.18</v>
      </c>
      <c r="F436" s="47">
        <v>4.53</v>
      </c>
      <c r="G436" s="47">
        <v>5.64</v>
      </c>
      <c r="H436" s="47">
        <v>6.36</v>
      </c>
      <c r="I436" s="47">
        <v>7.07</v>
      </c>
      <c r="J436" s="47">
        <v>7.36</v>
      </c>
      <c r="K436" s="47">
        <v>7.54</v>
      </c>
      <c r="L436" s="47">
        <v>7.66</v>
      </c>
      <c r="M436" s="47">
        <v>7.71</v>
      </c>
      <c r="N436" s="47">
        <v>7.72</v>
      </c>
      <c r="O436">
        <v>7.72</v>
      </c>
    </row>
    <row r="437" spans="1:15" ht="15.75" thickBot="1" x14ac:dyDescent="0.3">
      <c r="A437" s="24">
        <v>40360</v>
      </c>
      <c r="B437" s="47">
        <v>3.26</v>
      </c>
      <c r="C437" s="47">
        <v>3.26</v>
      </c>
      <c r="D437" s="47">
        <v>3.76</v>
      </c>
      <c r="E437" s="47">
        <v>4.2</v>
      </c>
      <c r="F437" s="47">
        <v>4.5999999999999996</v>
      </c>
      <c r="G437" s="47">
        <v>5.81</v>
      </c>
      <c r="H437" s="47">
        <v>6.52</v>
      </c>
      <c r="I437" s="47">
        <v>7.15</v>
      </c>
      <c r="J437" s="47">
        <v>7.34</v>
      </c>
      <c r="K437" s="47">
        <v>7.41</v>
      </c>
      <c r="L437" s="47">
        <v>7.47</v>
      </c>
      <c r="M437" s="47">
        <v>7.52</v>
      </c>
      <c r="N437" s="47">
        <v>7.6</v>
      </c>
      <c r="O437">
        <v>7.6</v>
      </c>
    </row>
    <row r="438" spans="1:15" ht="15.75" thickBot="1" x14ac:dyDescent="0.3">
      <c r="A438" s="24">
        <v>40361</v>
      </c>
      <c r="B438" s="47">
        <v>3.4</v>
      </c>
      <c r="C438" s="47">
        <v>3.4</v>
      </c>
      <c r="D438" s="47">
        <v>3.93</v>
      </c>
      <c r="E438" s="47">
        <v>4.3899999999999997</v>
      </c>
      <c r="F438" s="47">
        <v>4.79</v>
      </c>
      <c r="G438" s="47">
        <v>5.97</v>
      </c>
      <c r="H438" s="47">
        <v>6.64</v>
      </c>
      <c r="I438" s="47">
        <v>7.19</v>
      </c>
      <c r="J438" s="47">
        <v>7.34</v>
      </c>
      <c r="K438" s="47">
        <v>7.42</v>
      </c>
      <c r="L438" s="47">
        <v>7.51</v>
      </c>
      <c r="M438" s="47">
        <v>7.57</v>
      </c>
      <c r="N438" s="47">
        <v>7.64</v>
      </c>
      <c r="O438">
        <v>7.64</v>
      </c>
    </row>
    <row r="439" spans="1:15" ht="15.75" thickBot="1" x14ac:dyDescent="0.3">
      <c r="A439" s="24">
        <v>40364</v>
      </c>
      <c r="B439" s="47">
        <v>3.43</v>
      </c>
      <c r="C439" s="47">
        <v>3.43</v>
      </c>
      <c r="D439" s="47">
        <v>3.91</v>
      </c>
      <c r="E439" s="47">
        <v>4.34</v>
      </c>
      <c r="F439" s="47">
        <v>4.72</v>
      </c>
      <c r="G439" s="47">
        <v>5.85</v>
      </c>
      <c r="H439" s="47">
        <v>6.53</v>
      </c>
      <c r="I439" s="47">
        <v>7.17</v>
      </c>
      <c r="J439" s="47">
        <v>7.39</v>
      </c>
      <c r="K439" s="47">
        <v>7.49</v>
      </c>
      <c r="L439" s="47">
        <v>7.55</v>
      </c>
      <c r="M439" s="47">
        <v>7.59</v>
      </c>
      <c r="N439" s="47">
        <v>7.64</v>
      </c>
      <c r="O439">
        <v>7.64</v>
      </c>
    </row>
    <row r="440" spans="1:15" ht="15.75" thickBot="1" x14ac:dyDescent="0.3">
      <c r="A440" s="24">
        <v>40365</v>
      </c>
      <c r="B440" s="47">
        <v>3.48</v>
      </c>
      <c r="C440" s="47">
        <v>3.48</v>
      </c>
      <c r="D440" s="47">
        <v>3.96</v>
      </c>
      <c r="E440" s="47">
        <v>4.3899999999999997</v>
      </c>
      <c r="F440" s="47">
        <v>4.7699999999999996</v>
      </c>
      <c r="G440" s="47">
        <v>5.9</v>
      </c>
      <c r="H440" s="47">
        <v>6.6</v>
      </c>
      <c r="I440" s="47">
        <v>7.23</v>
      </c>
      <c r="J440" s="47">
        <v>7.42</v>
      </c>
      <c r="K440" s="47">
        <v>7.49</v>
      </c>
      <c r="L440" s="47">
        <v>7.55</v>
      </c>
      <c r="M440" s="47">
        <v>7.61</v>
      </c>
      <c r="N440" s="47">
        <v>7.7</v>
      </c>
      <c r="O440">
        <v>7.7</v>
      </c>
    </row>
    <row r="441" spans="1:15" ht="15.75" thickBot="1" x14ac:dyDescent="0.3">
      <c r="A441" s="24">
        <v>40366</v>
      </c>
      <c r="B441" s="47">
        <v>3.37</v>
      </c>
      <c r="C441" s="47">
        <v>3.37</v>
      </c>
      <c r="D441" s="47">
        <v>3.83</v>
      </c>
      <c r="E441" s="47">
        <v>4.24</v>
      </c>
      <c r="F441" s="47">
        <v>4.6100000000000003</v>
      </c>
      <c r="G441" s="47">
        <v>5.73</v>
      </c>
      <c r="H441" s="47">
        <v>6.41</v>
      </c>
      <c r="I441" s="47">
        <v>7.04</v>
      </c>
      <c r="J441" s="47">
        <v>7.26</v>
      </c>
      <c r="K441" s="47">
        <v>7.42</v>
      </c>
      <c r="L441" s="47">
        <v>7.56</v>
      </c>
      <c r="M441" s="47">
        <v>7.64</v>
      </c>
      <c r="N441" s="47">
        <v>7.73</v>
      </c>
      <c r="O441">
        <v>7.73</v>
      </c>
    </row>
    <row r="442" spans="1:15" ht="15.75" thickBot="1" x14ac:dyDescent="0.3">
      <c r="A442" s="24">
        <v>40367</v>
      </c>
      <c r="B442" s="47">
        <v>3.33</v>
      </c>
      <c r="C442" s="47">
        <v>3.33</v>
      </c>
      <c r="D442" s="47">
        <v>3.83</v>
      </c>
      <c r="E442" s="47">
        <v>4.28</v>
      </c>
      <c r="F442" s="47">
        <v>4.67</v>
      </c>
      <c r="G442" s="47">
        <v>5.83</v>
      </c>
      <c r="H442" s="47">
        <v>6.51</v>
      </c>
      <c r="I442" s="47">
        <v>7.09</v>
      </c>
      <c r="J442" s="47">
        <v>7.28</v>
      </c>
      <c r="K442" s="47">
        <v>7.41</v>
      </c>
      <c r="L442" s="47">
        <v>7.54</v>
      </c>
      <c r="M442" s="47">
        <v>7.62</v>
      </c>
      <c r="N442" s="47">
        <v>7.68</v>
      </c>
      <c r="O442">
        <v>7.68</v>
      </c>
    </row>
    <row r="443" spans="1:15" ht="15.75" thickBot="1" x14ac:dyDescent="0.3">
      <c r="A443" s="24">
        <v>40368</v>
      </c>
      <c r="B443" s="47">
        <v>3.29</v>
      </c>
      <c r="C443" s="47">
        <v>3.29</v>
      </c>
      <c r="D443" s="47">
        <v>3.8</v>
      </c>
      <c r="E443" s="47">
        <v>4.25</v>
      </c>
      <c r="F443" s="47">
        <v>4.6500000000000004</v>
      </c>
      <c r="G443" s="47">
        <v>5.81</v>
      </c>
      <c r="H443" s="47">
        <v>6.48</v>
      </c>
      <c r="I443" s="47">
        <v>7.04</v>
      </c>
      <c r="J443" s="47">
        <v>7.23</v>
      </c>
      <c r="K443" s="47">
        <v>7.37</v>
      </c>
      <c r="L443" s="47">
        <v>7.52</v>
      </c>
      <c r="M443" s="47">
        <v>7.61</v>
      </c>
      <c r="N443" s="47">
        <v>7.67</v>
      </c>
      <c r="O443">
        <v>7.67</v>
      </c>
    </row>
    <row r="444" spans="1:15" ht="15.75" thickBot="1" x14ac:dyDescent="0.3">
      <c r="A444" s="24">
        <v>40371</v>
      </c>
      <c r="B444" s="47">
        <v>3.23</v>
      </c>
      <c r="C444" s="47">
        <v>3.23</v>
      </c>
      <c r="D444" s="47">
        <v>3.74</v>
      </c>
      <c r="E444" s="47">
        <v>4.2</v>
      </c>
      <c r="F444" s="47">
        <v>4.6100000000000003</v>
      </c>
      <c r="G444" s="47">
        <v>5.8</v>
      </c>
      <c r="H444" s="47">
        <v>6.49</v>
      </c>
      <c r="I444" s="47">
        <v>7.07</v>
      </c>
      <c r="J444" s="47">
        <v>7.25</v>
      </c>
      <c r="K444" s="47">
        <v>7.38</v>
      </c>
      <c r="L444" s="47">
        <v>7.5</v>
      </c>
      <c r="M444" s="47">
        <v>7.58</v>
      </c>
      <c r="N444" s="47">
        <v>7.64</v>
      </c>
      <c r="O444">
        <v>7.64</v>
      </c>
    </row>
    <row r="445" spans="1:15" ht="15.75" thickBot="1" x14ac:dyDescent="0.3">
      <c r="A445" s="24">
        <v>40372</v>
      </c>
      <c r="B445" s="47">
        <v>3.2</v>
      </c>
      <c r="C445" s="47">
        <v>3.2</v>
      </c>
      <c r="D445" s="47">
        <v>3.71</v>
      </c>
      <c r="E445" s="47">
        <v>4.17</v>
      </c>
      <c r="F445" s="47">
        <v>4.57</v>
      </c>
      <c r="G445" s="47">
        <v>5.76</v>
      </c>
      <c r="H445" s="47">
        <v>6.46</v>
      </c>
      <c r="I445" s="47">
        <v>7.07</v>
      </c>
      <c r="J445" s="47">
        <v>7.27</v>
      </c>
      <c r="K445" s="47">
        <v>7.4</v>
      </c>
      <c r="L445" s="47">
        <v>7.51</v>
      </c>
      <c r="M445" s="47">
        <v>7.58</v>
      </c>
      <c r="N445" s="47">
        <v>7.64</v>
      </c>
      <c r="O445">
        <v>7.64</v>
      </c>
    </row>
    <row r="446" spans="1:15" ht="15.75" thickBot="1" x14ac:dyDescent="0.3">
      <c r="A446" s="24">
        <v>40373</v>
      </c>
      <c r="B446" s="47">
        <v>3.18</v>
      </c>
      <c r="C446" s="47">
        <v>3.18</v>
      </c>
      <c r="D446" s="47">
        <v>3.67</v>
      </c>
      <c r="E446" s="47">
        <v>4.12</v>
      </c>
      <c r="F446" s="47">
        <v>4.5199999999999996</v>
      </c>
      <c r="G446" s="47">
        <v>5.69</v>
      </c>
      <c r="H446" s="47">
        <v>6.39</v>
      </c>
      <c r="I446" s="47">
        <v>7</v>
      </c>
      <c r="J446" s="47">
        <v>7.21</v>
      </c>
      <c r="K446" s="47">
        <v>7.35</v>
      </c>
      <c r="L446" s="47">
        <v>7.49</v>
      </c>
      <c r="M446" s="47">
        <v>7.59</v>
      </c>
      <c r="N446" s="47">
        <v>7.67</v>
      </c>
      <c r="O446">
        <v>7.67</v>
      </c>
    </row>
    <row r="447" spans="1:15" ht="15.75" thickBot="1" x14ac:dyDescent="0.3">
      <c r="A447" s="24">
        <v>40374</v>
      </c>
      <c r="B447" s="47">
        <v>3.2</v>
      </c>
      <c r="C447" s="47">
        <v>3.2</v>
      </c>
      <c r="D447" s="47">
        <v>3.76</v>
      </c>
      <c r="E447" s="47">
        <v>4.25</v>
      </c>
      <c r="F447" s="47">
        <v>4.68</v>
      </c>
      <c r="G447" s="47">
        <v>5.89</v>
      </c>
      <c r="H447" s="47">
        <v>6.55</v>
      </c>
      <c r="I447" s="47">
        <v>7.09</v>
      </c>
      <c r="J447" s="47">
        <v>7.25</v>
      </c>
      <c r="K447" s="47">
        <v>7.37</v>
      </c>
      <c r="L447" s="47">
        <v>7.49</v>
      </c>
      <c r="M447" s="47">
        <v>7.56</v>
      </c>
      <c r="N447" s="47">
        <v>7.61</v>
      </c>
      <c r="O447">
        <v>7.61</v>
      </c>
    </row>
    <row r="448" spans="1:15" ht="15.75" thickBot="1" x14ac:dyDescent="0.3">
      <c r="A448" s="24">
        <v>40375</v>
      </c>
      <c r="B448" s="47">
        <v>3.08</v>
      </c>
      <c r="C448" s="47">
        <v>3.08</v>
      </c>
      <c r="D448" s="47">
        <v>3.6</v>
      </c>
      <c r="E448" s="47">
        <v>4.07</v>
      </c>
      <c r="F448" s="47">
        <v>4.4800000000000004</v>
      </c>
      <c r="G448" s="47">
        <v>5.7</v>
      </c>
      <c r="H448" s="47">
        <v>6.4</v>
      </c>
      <c r="I448" s="47">
        <v>7.03</v>
      </c>
      <c r="J448" s="47">
        <v>7.25</v>
      </c>
      <c r="K448" s="47">
        <v>7.39</v>
      </c>
      <c r="L448" s="47">
        <v>7.49</v>
      </c>
      <c r="M448" s="47">
        <v>7.55</v>
      </c>
      <c r="N448" s="47">
        <v>7.6</v>
      </c>
      <c r="O448">
        <v>7.6</v>
      </c>
    </row>
    <row r="449" spans="1:15" ht="15.75" thickBot="1" x14ac:dyDescent="0.3">
      <c r="A449" s="24">
        <v>40378</v>
      </c>
      <c r="B449" s="47">
        <v>3.13</v>
      </c>
      <c r="C449" s="47">
        <v>3.13</v>
      </c>
      <c r="D449" s="47">
        <v>3.65</v>
      </c>
      <c r="E449" s="47">
        <v>4.0999999999999996</v>
      </c>
      <c r="F449" s="47">
        <v>4.51</v>
      </c>
      <c r="G449" s="47">
        <v>5.7</v>
      </c>
      <c r="H449" s="47">
        <v>6.39</v>
      </c>
      <c r="I449" s="47">
        <v>7.02</v>
      </c>
      <c r="J449" s="47">
        <v>7.24</v>
      </c>
      <c r="K449" s="47">
        <v>7.39</v>
      </c>
      <c r="L449" s="47">
        <v>7.53</v>
      </c>
      <c r="M449" s="47">
        <v>7.62</v>
      </c>
      <c r="N449" s="47">
        <v>7.71</v>
      </c>
      <c r="O449">
        <v>7.71</v>
      </c>
    </row>
    <row r="450" spans="1:15" ht="15.75" thickBot="1" x14ac:dyDescent="0.3">
      <c r="A450" s="24">
        <v>40379</v>
      </c>
      <c r="B450" s="47">
        <v>3.08</v>
      </c>
      <c r="C450" s="47">
        <v>3.08</v>
      </c>
      <c r="D450" s="47">
        <v>3.61</v>
      </c>
      <c r="E450" s="47">
        <v>4.08</v>
      </c>
      <c r="F450" s="47">
        <v>4.49</v>
      </c>
      <c r="G450" s="47">
        <v>5.69</v>
      </c>
      <c r="H450" s="47">
        <v>6.38</v>
      </c>
      <c r="I450" s="47">
        <v>6.97</v>
      </c>
      <c r="J450" s="47">
        <v>7.16</v>
      </c>
      <c r="K450" s="47">
        <v>7.3</v>
      </c>
      <c r="L450" s="47">
        <v>7.47</v>
      </c>
      <c r="M450" s="47">
        <v>7.58</v>
      </c>
      <c r="N450" s="47">
        <v>7.7</v>
      </c>
      <c r="O450">
        <v>7.7</v>
      </c>
    </row>
    <row r="451" spans="1:15" ht="15.75" thickBot="1" x14ac:dyDescent="0.3">
      <c r="A451" s="24">
        <v>40380</v>
      </c>
      <c r="B451" s="47">
        <v>3.07</v>
      </c>
      <c r="C451" s="47">
        <v>3.07</v>
      </c>
      <c r="D451" s="47">
        <v>3.63</v>
      </c>
      <c r="E451" s="47">
        <v>4.12</v>
      </c>
      <c r="F451" s="47">
        <v>4.5599999999999996</v>
      </c>
      <c r="G451" s="47">
        <v>5.8</v>
      </c>
      <c r="H451" s="47">
        <v>6.51</v>
      </c>
      <c r="I451" s="47">
        <v>7.14</v>
      </c>
      <c r="J451" s="47">
        <v>7.35</v>
      </c>
      <c r="K451" s="47">
        <v>7.45</v>
      </c>
      <c r="L451" s="47">
        <v>7.53</v>
      </c>
      <c r="M451" s="47">
        <v>7.58</v>
      </c>
      <c r="N451" s="47">
        <v>7.66</v>
      </c>
      <c r="O451">
        <v>7.66</v>
      </c>
    </row>
    <row r="452" spans="1:15" ht="15.75" thickBot="1" x14ac:dyDescent="0.3">
      <c r="A452" s="24">
        <v>40381</v>
      </c>
      <c r="B452" s="47">
        <v>3.04</v>
      </c>
      <c r="C452" s="47">
        <v>3.04</v>
      </c>
      <c r="D452" s="47">
        <v>3.59</v>
      </c>
      <c r="E452" s="47">
        <v>4.07</v>
      </c>
      <c r="F452" s="47">
        <v>4.49</v>
      </c>
      <c r="G452" s="47">
        <v>5.72</v>
      </c>
      <c r="H452" s="47">
        <v>6.44</v>
      </c>
      <c r="I452" s="47">
        <v>7.1</v>
      </c>
      <c r="J452" s="47">
        <v>7.33</v>
      </c>
      <c r="K452" s="47">
        <v>7.47</v>
      </c>
      <c r="L452" s="47">
        <v>7.56</v>
      </c>
      <c r="M452" s="47">
        <v>7.62</v>
      </c>
      <c r="N452" s="47">
        <v>7.68</v>
      </c>
      <c r="O452">
        <v>7.68</v>
      </c>
    </row>
    <row r="453" spans="1:15" ht="15.75" thickBot="1" x14ac:dyDescent="0.3">
      <c r="A453" s="24">
        <v>40382</v>
      </c>
      <c r="B453" s="47">
        <v>3.07</v>
      </c>
      <c r="C453" s="47">
        <v>3.07</v>
      </c>
      <c r="D453" s="47">
        <v>3.62</v>
      </c>
      <c r="E453" s="47">
        <v>4.0999999999999996</v>
      </c>
      <c r="F453" s="47">
        <v>4.5199999999999996</v>
      </c>
      <c r="G453" s="47">
        <v>5.72</v>
      </c>
      <c r="H453" s="47">
        <v>6.41</v>
      </c>
      <c r="I453" s="47">
        <v>7.04</v>
      </c>
      <c r="J453" s="47">
        <v>7.26</v>
      </c>
      <c r="K453" s="47">
        <v>7.4</v>
      </c>
      <c r="L453" s="47">
        <v>7.52</v>
      </c>
      <c r="M453" s="47">
        <v>7.6</v>
      </c>
      <c r="N453" s="47">
        <v>7.68</v>
      </c>
      <c r="O453">
        <v>7.68</v>
      </c>
    </row>
    <row r="454" spans="1:15" ht="15.75" thickBot="1" x14ac:dyDescent="0.3">
      <c r="A454" s="24">
        <v>40385</v>
      </c>
      <c r="B454" s="47">
        <v>3</v>
      </c>
      <c r="C454" s="47">
        <v>3</v>
      </c>
      <c r="D454" s="47">
        <v>3.52</v>
      </c>
      <c r="E454" s="47">
        <v>3.99</v>
      </c>
      <c r="F454" s="47">
        <v>4.41</v>
      </c>
      <c r="G454" s="47">
        <v>5.62</v>
      </c>
      <c r="H454" s="47">
        <v>6.33</v>
      </c>
      <c r="I454" s="47">
        <v>6.99</v>
      </c>
      <c r="J454" s="47">
        <v>7.25</v>
      </c>
      <c r="K454" s="47">
        <v>7.42</v>
      </c>
      <c r="L454" s="47">
        <v>7.56</v>
      </c>
      <c r="M454" s="47">
        <v>7.63</v>
      </c>
      <c r="N454" s="47">
        <v>7.69</v>
      </c>
      <c r="O454">
        <v>7.69</v>
      </c>
    </row>
    <row r="455" spans="1:15" ht="15.75" thickBot="1" x14ac:dyDescent="0.3">
      <c r="A455" s="24">
        <v>40386</v>
      </c>
      <c r="B455" s="47">
        <v>3.04</v>
      </c>
      <c r="C455" s="47">
        <v>3.04</v>
      </c>
      <c r="D455" s="47">
        <v>3.6</v>
      </c>
      <c r="E455" s="47">
        <v>4.08</v>
      </c>
      <c r="F455" s="47">
        <v>4.51</v>
      </c>
      <c r="G455" s="47">
        <v>5.73</v>
      </c>
      <c r="H455" s="47">
        <v>6.43</v>
      </c>
      <c r="I455" s="47">
        <v>7.1</v>
      </c>
      <c r="J455" s="47">
        <v>7.38</v>
      </c>
      <c r="K455" s="47">
        <v>7.56</v>
      </c>
      <c r="L455" s="47">
        <v>7.68</v>
      </c>
      <c r="M455" s="47">
        <v>7.72</v>
      </c>
      <c r="N455" s="47">
        <v>7.71</v>
      </c>
      <c r="O455">
        <v>7.71</v>
      </c>
    </row>
    <row r="456" spans="1:15" ht="15.75" thickBot="1" x14ac:dyDescent="0.3">
      <c r="A456" s="24">
        <v>40387</v>
      </c>
      <c r="B456" s="47">
        <v>3.02</v>
      </c>
      <c r="C456" s="47">
        <v>3.02</v>
      </c>
      <c r="D456" s="47">
        <v>3.57</v>
      </c>
      <c r="E456" s="47">
        <v>4.0599999999999996</v>
      </c>
      <c r="F456" s="47">
        <v>4.4800000000000004</v>
      </c>
      <c r="G456" s="47">
        <v>5.7</v>
      </c>
      <c r="H456" s="47">
        <v>6.41</v>
      </c>
      <c r="I456" s="47">
        <v>7.1</v>
      </c>
      <c r="J456" s="47">
        <v>7.36</v>
      </c>
      <c r="K456" s="47">
        <v>7.51</v>
      </c>
      <c r="L456" s="47">
        <v>7.6</v>
      </c>
      <c r="M456" s="47">
        <v>7.64</v>
      </c>
      <c r="N456" s="47">
        <v>7.68</v>
      </c>
      <c r="O456">
        <v>7.68</v>
      </c>
    </row>
    <row r="457" spans="1:15" ht="15.75" thickBot="1" x14ac:dyDescent="0.3">
      <c r="A457" s="24">
        <v>40388</v>
      </c>
      <c r="B457" s="47">
        <v>3.02</v>
      </c>
      <c r="C457" s="47">
        <v>3.02</v>
      </c>
      <c r="D457" s="47">
        <v>3.55</v>
      </c>
      <c r="E457" s="47">
        <v>4.0199999999999996</v>
      </c>
      <c r="F457" s="47">
        <v>4.43</v>
      </c>
      <c r="G457" s="47">
        <v>5.64</v>
      </c>
      <c r="H457" s="47">
        <v>6.37</v>
      </c>
      <c r="I457" s="47">
        <v>7.08</v>
      </c>
      <c r="J457" s="47">
        <v>7.36</v>
      </c>
      <c r="K457" s="47">
        <v>7.5</v>
      </c>
      <c r="L457" s="47">
        <v>7.59</v>
      </c>
      <c r="M457" s="47">
        <v>7.63</v>
      </c>
      <c r="N457" s="47">
        <v>7.67</v>
      </c>
      <c r="O457">
        <v>7.67</v>
      </c>
    </row>
    <row r="458" spans="1:15" ht="15.75" thickBot="1" x14ac:dyDescent="0.3">
      <c r="A458" s="24">
        <v>40389</v>
      </c>
      <c r="B458" s="47">
        <v>3.15</v>
      </c>
      <c r="C458" s="47">
        <v>3.15</v>
      </c>
      <c r="D458" s="47">
        <v>3.62</v>
      </c>
      <c r="E458" s="47">
        <v>4.04</v>
      </c>
      <c r="F458" s="47">
        <v>4.41</v>
      </c>
      <c r="G458" s="47">
        <v>5.54</v>
      </c>
      <c r="H458" s="47">
        <v>6.23</v>
      </c>
      <c r="I458" s="47">
        <v>6.93</v>
      </c>
      <c r="J458" s="47">
        <v>7.22</v>
      </c>
      <c r="K458" s="47">
        <v>7.41</v>
      </c>
      <c r="L458" s="47">
        <v>7.55</v>
      </c>
      <c r="M458" s="47">
        <v>7.62</v>
      </c>
      <c r="N458" s="47">
        <v>7.68</v>
      </c>
      <c r="O458">
        <v>7.68</v>
      </c>
    </row>
    <row r="459" spans="1:15" ht="15.75" thickBot="1" x14ac:dyDescent="0.3">
      <c r="A459" s="24">
        <v>40392</v>
      </c>
      <c r="B459" s="47">
        <v>3.13</v>
      </c>
      <c r="C459" s="47">
        <v>3.13</v>
      </c>
      <c r="D459" s="47">
        <v>3.66</v>
      </c>
      <c r="E459" s="47">
        <v>4.12</v>
      </c>
      <c r="F459" s="47">
        <v>4.53</v>
      </c>
      <c r="G459" s="47">
        <v>5.7</v>
      </c>
      <c r="H459" s="47">
        <v>6.41</v>
      </c>
      <c r="I459" s="47">
        <v>7.09</v>
      </c>
      <c r="J459" s="47">
        <v>7.35</v>
      </c>
      <c r="K459" s="47">
        <v>7.48</v>
      </c>
      <c r="L459" s="47">
        <v>7.54</v>
      </c>
      <c r="M459" s="47">
        <v>7.58</v>
      </c>
      <c r="N459" s="47">
        <v>7.64</v>
      </c>
      <c r="O459">
        <v>7.64</v>
      </c>
    </row>
    <row r="460" spans="1:15" ht="15.75" thickBot="1" x14ac:dyDescent="0.3">
      <c r="A460" s="24">
        <v>40393</v>
      </c>
      <c r="B460" s="47">
        <v>3.01</v>
      </c>
      <c r="C460" s="47">
        <v>3.01</v>
      </c>
      <c r="D460" s="47">
        <v>3.53</v>
      </c>
      <c r="E460" s="47">
        <v>3.99</v>
      </c>
      <c r="F460" s="47">
        <v>4.3899999999999997</v>
      </c>
      <c r="G460" s="47">
        <v>5.58</v>
      </c>
      <c r="H460" s="47">
        <v>6.28</v>
      </c>
      <c r="I460" s="47">
        <v>6.94</v>
      </c>
      <c r="J460" s="47">
        <v>7.2</v>
      </c>
      <c r="K460" s="47">
        <v>7.38</v>
      </c>
      <c r="L460" s="47">
        <v>7.52</v>
      </c>
      <c r="M460" s="47">
        <v>7.59</v>
      </c>
      <c r="N460" s="47">
        <v>7.63</v>
      </c>
      <c r="O460">
        <v>7.63</v>
      </c>
    </row>
    <row r="461" spans="1:15" ht="15.75" thickBot="1" x14ac:dyDescent="0.3">
      <c r="A461" s="24">
        <v>40394</v>
      </c>
      <c r="B461" s="47">
        <v>3.13</v>
      </c>
      <c r="C461" s="47">
        <v>3.13</v>
      </c>
      <c r="D461" s="47">
        <v>3.67</v>
      </c>
      <c r="E461" s="47">
        <v>4.1500000000000004</v>
      </c>
      <c r="F461" s="47">
        <v>4.57</v>
      </c>
      <c r="G461" s="47">
        <v>5.78</v>
      </c>
      <c r="H461" s="47">
        <v>6.48</v>
      </c>
      <c r="I461" s="47">
        <v>7.09</v>
      </c>
      <c r="J461" s="47">
        <v>7.3</v>
      </c>
      <c r="K461" s="47">
        <v>7.43</v>
      </c>
      <c r="L461" s="47">
        <v>7.54</v>
      </c>
      <c r="M461" s="47">
        <v>7.62</v>
      </c>
      <c r="N461" s="47">
        <v>7.68</v>
      </c>
      <c r="O461">
        <v>7.68</v>
      </c>
    </row>
    <row r="462" spans="1:15" ht="15.75" thickBot="1" x14ac:dyDescent="0.3">
      <c r="A462" s="24">
        <v>40395</v>
      </c>
      <c r="B462" s="47">
        <v>3.12</v>
      </c>
      <c r="C462" s="47">
        <v>3.12</v>
      </c>
      <c r="D462" s="47">
        <v>3.63</v>
      </c>
      <c r="E462" s="47">
        <v>4.08</v>
      </c>
      <c r="F462" s="47">
        <v>4.4800000000000004</v>
      </c>
      <c r="G462" s="47">
        <v>5.68</v>
      </c>
      <c r="H462" s="47">
        <v>6.43</v>
      </c>
      <c r="I462" s="47">
        <v>7.17</v>
      </c>
      <c r="J462" s="47">
        <v>7.46</v>
      </c>
      <c r="K462" s="47">
        <v>7.6</v>
      </c>
      <c r="L462" s="47">
        <v>7.67</v>
      </c>
      <c r="M462" s="47">
        <v>7.71</v>
      </c>
      <c r="N462" s="47">
        <v>7.74</v>
      </c>
      <c r="O462">
        <v>7.74</v>
      </c>
    </row>
    <row r="463" spans="1:15" ht="15.75" thickBot="1" x14ac:dyDescent="0.3">
      <c r="A463" s="24">
        <v>40396</v>
      </c>
      <c r="B463" s="47">
        <v>3.11</v>
      </c>
      <c r="C463" s="47">
        <v>3.11</v>
      </c>
      <c r="D463" s="47">
        <v>3.62</v>
      </c>
      <c r="E463" s="47">
        <v>4.08</v>
      </c>
      <c r="F463" s="47">
        <v>4.49</v>
      </c>
      <c r="G463" s="47">
        <v>5.68</v>
      </c>
      <c r="H463" s="47">
        <v>6.39</v>
      </c>
      <c r="I463" s="47">
        <v>7.06</v>
      </c>
      <c r="J463" s="47">
        <v>7.3</v>
      </c>
      <c r="K463" s="47">
        <v>7.45</v>
      </c>
      <c r="L463" s="47">
        <v>7.56</v>
      </c>
      <c r="M463" s="47">
        <v>7.63</v>
      </c>
      <c r="N463" s="47">
        <v>7.7</v>
      </c>
      <c r="O463">
        <v>7.7</v>
      </c>
    </row>
    <row r="464" spans="1:15" ht="15.75" thickBot="1" x14ac:dyDescent="0.3">
      <c r="A464" s="24">
        <v>40399</v>
      </c>
      <c r="B464" s="47">
        <v>3.16</v>
      </c>
      <c r="C464" s="47">
        <v>3.16</v>
      </c>
      <c r="D464" s="47">
        <v>3.65</v>
      </c>
      <c r="E464" s="47">
        <v>4.09</v>
      </c>
      <c r="F464" s="47">
        <v>4.4800000000000004</v>
      </c>
      <c r="G464" s="47">
        <v>5.65</v>
      </c>
      <c r="H464" s="47">
        <v>6.38</v>
      </c>
      <c r="I464" s="47">
        <v>7.14</v>
      </c>
      <c r="J464" s="47">
        <v>7.46</v>
      </c>
      <c r="K464" s="47">
        <v>7.63</v>
      </c>
      <c r="L464" s="47">
        <v>7.72</v>
      </c>
      <c r="M464" s="47">
        <v>7.75</v>
      </c>
      <c r="N464" s="47">
        <v>7.78</v>
      </c>
      <c r="O464">
        <v>7.78</v>
      </c>
    </row>
    <row r="465" spans="1:15" ht="15.75" thickBot="1" x14ac:dyDescent="0.3">
      <c r="A465" s="24">
        <v>40400</v>
      </c>
      <c r="B465" s="47">
        <v>3.08</v>
      </c>
      <c r="C465" s="47">
        <v>3.08</v>
      </c>
      <c r="D465" s="47">
        <v>3.58</v>
      </c>
      <c r="E465" s="47">
        <v>4.03</v>
      </c>
      <c r="F465" s="47">
        <v>4.43</v>
      </c>
      <c r="G465" s="47">
        <v>5.62</v>
      </c>
      <c r="H465" s="47">
        <v>6.35</v>
      </c>
      <c r="I465" s="47">
        <v>7.1</v>
      </c>
      <c r="J465" s="47">
        <v>7.4</v>
      </c>
      <c r="K465" s="47">
        <v>7.55</v>
      </c>
      <c r="L465" s="47">
        <v>7.62</v>
      </c>
      <c r="M465" s="47">
        <v>7.64</v>
      </c>
      <c r="N465" s="47">
        <v>7.67</v>
      </c>
      <c r="O465">
        <v>7.67</v>
      </c>
    </row>
    <row r="466" spans="1:15" ht="15.75" thickBot="1" x14ac:dyDescent="0.3">
      <c r="A466" s="24">
        <v>40401</v>
      </c>
      <c r="B466" s="47">
        <v>3.18</v>
      </c>
      <c r="C466" s="47">
        <v>3.18</v>
      </c>
      <c r="D466" s="47">
        <v>3.7</v>
      </c>
      <c r="E466" s="47">
        <v>4.16</v>
      </c>
      <c r="F466" s="47">
        <v>4.5599999999999996</v>
      </c>
      <c r="G466" s="47">
        <v>5.73</v>
      </c>
      <c r="H466" s="47">
        <v>6.43</v>
      </c>
      <c r="I466" s="47">
        <v>7.1</v>
      </c>
      <c r="J466" s="47">
        <v>7.38</v>
      </c>
      <c r="K466" s="47">
        <v>7.56</v>
      </c>
      <c r="L466" s="47">
        <v>7.68</v>
      </c>
      <c r="M466" s="47">
        <v>7.72</v>
      </c>
      <c r="N466" s="47">
        <v>7.75</v>
      </c>
      <c r="O466">
        <v>7.75</v>
      </c>
    </row>
    <row r="467" spans="1:15" ht="15.75" thickBot="1" x14ac:dyDescent="0.3">
      <c r="A467" s="24">
        <v>40402</v>
      </c>
      <c r="B467" s="47">
        <v>3.12</v>
      </c>
      <c r="C467" s="47">
        <v>3.12</v>
      </c>
      <c r="D467" s="47">
        <v>3.64</v>
      </c>
      <c r="E467" s="47">
        <v>4.0999999999999996</v>
      </c>
      <c r="F467" s="47">
        <v>4.51</v>
      </c>
      <c r="G467" s="47">
        <v>5.72</v>
      </c>
      <c r="H467" s="47">
        <v>6.44</v>
      </c>
      <c r="I467" s="47">
        <v>7.14</v>
      </c>
      <c r="J467" s="47">
        <v>7.42</v>
      </c>
      <c r="K467" s="47">
        <v>7.57</v>
      </c>
      <c r="L467" s="47">
        <v>7.64</v>
      </c>
      <c r="M467" s="47">
        <v>7.68</v>
      </c>
      <c r="N467" s="47">
        <v>7.71</v>
      </c>
      <c r="O467">
        <v>7.71</v>
      </c>
    </row>
    <row r="468" spans="1:15" ht="15.75" thickBot="1" x14ac:dyDescent="0.3">
      <c r="A468" s="24">
        <v>40403</v>
      </c>
      <c r="B468" s="47">
        <v>3.13</v>
      </c>
      <c r="C468" s="47">
        <v>3.13</v>
      </c>
      <c r="D468" s="47">
        <v>3.66</v>
      </c>
      <c r="E468" s="47">
        <v>4.13</v>
      </c>
      <c r="F468" s="47">
        <v>4.54</v>
      </c>
      <c r="G468" s="47">
        <v>5.73</v>
      </c>
      <c r="H468" s="47">
        <v>6.42</v>
      </c>
      <c r="I468" s="47">
        <v>7.09</v>
      </c>
      <c r="J468" s="47">
        <v>7.37</v>
      </c>
      <c r="K468" s="47">
        <v>7.54</v>
      </c>
      <c r="L468" s="47">
        <v>7.64</v>
      </c>
      <c r="M468" s="47">
        <v>7.68</v>
      </c>
      <c r="N468" s="47">
        <v>7.72</v>
      </c>
      <c r="O468">
        <v>7.72</v>
      </c>
    </row>
    <row r="469" spans="1:15" ht="15.75" thickBot="1" x14ac:dyDescent="0.3">
      <c r="A469" s="24">
        <v>40406</v>
      </c>
      <c r="B469" s="47">
        <v>3.39</v>
      </c>
      <c r="C469" s="47">
        <v>3.39</v>
      </c>
      <c r="D469" s="47">
        <v>3.86</v>
      </c>
      <c r="E469" s="47">
        <v>4.2699999999999996</v>
      </c>
      <c r="F469" s="47">
        <v>4.6399999999999997</v>
      </c>
      <c r="G469" s="47">
        <v>5.77</v>
      </c>
      <c r="H469" s="47">
        <v>6.46</v>
      </c>
      <c r="I469" s="47">
        <v>7.15</v>
      </c>
      <c r="J469" s="47">
        <v>7.41</v>
      </c>
      <c r="K469" s="47">
        <v>7.55</v>
      </c>
      <c r="L469" s="47">
        <v>7.64</v>
      </c>
      <c r="M469" s="47">
        <v>7.69</v>
      </c>
      <c r="N469" s="47">
        <v>7.75</v>
      </c>
      <c r="O469">
        <v>7.75</v>
      </c>
    </row>
    <row r="470" spans="1:15" ht="15.75" thickBot="1" x14ac:dyDescent="0.3">
      <c r="A470" s="24">
        <v>40407</v>
      </c>
      <c r="B470" s="47">
        <v>3.38</v>
      </c>
      <c r="C470" s="47">
        <v>3.38</v>
      </c>
      <c r="D470" s="47">
        <v>3.85</v>
      </c>
      <c r="E470" s="47">
        <v>4.2699999999999996</v>
      </c>
      <c r="F470" s="47">
        <v>4.6500000000000004</v>
      </c>
      <c r="G470" s="47">
        <v>5.76</v>
      </c>
      <c r="H470" s="47">
        <v>6.44</v>
      </c>
      <c r="I470" s="47">
        <v>7.11</v>
      </c>
      <c r="J470" s="47">
        <v>7.38</v>
      </c>
      <c r="K470" s="47">
        <v>7.53</v>
      </c>
      <c r="L470" s="47">
        <v>7.62</v>
      </c>
      <c r="M470" s="47">
        <v>7.67</v>
      </c>
      <c r="N470" s="47">
        <v>7.72</v>
      </c>
      <c r="O470">
        <v>7.72</v>
      </c>
    </row>
    <row r="471" spans="1:15" ht="15.75" thickBot="1" x14ac:dyDescent="0.3">
      <c r="A471" s="24">
        <v>40408</v>
      </c>
      <c r="B471" s="47">
        <v>3.59</v>
      </c>
      <c r="C471" s="47">
        <v>3.59</v>
      </c>
      <c r="D471" s="47">
        <v>4.0199999999999996</v>
      </c>
      <c r="E471" s="47">
        <v>4.4000000000000004</v>
      </c>
      <c r="F471" s="47">
        <v>4.74</v>
      </c>
      <c r="G471" s="47">
        <v>5.77</v>
      </c>
      <c r="H471" s="47">
        <v>6.4</v>
      </c>
      <c r="I471" s="47">
        <v>7.03</v>
      </c>
      <c r="J471" s="47">
        <v>7.29</v>
      </c>
      <c r="K471" s="47">
        <v>7.47</v>
      </c>
      <c r="L471" s="47">
        <v>7.61</v>
      </c>
      <c r="M471" s="47">
        <v>7.68</v>
      </c>
      <c r="N471" s="47">
        <v>7.76</v>
      </c>
      <c r="O471">
        <v>7.76</v>
      </c>
    </row>
    <row r="472" spans="1:15" ht="15.75" thickBot="1" x14ac:dyDescent="0.3">
      <c r="A472" s="24">
        <v>40409</v>
      </c>
      <c r="B472" s="47">
        <v>3.62</v>
      </c>
      <c r="C472" s="47">
        <v>3.62</v>
      </c>
      <c r="D472" s="47">
        <v>4.0199999999999996</v>
      </c>
      <c r="E472" s="47">
        <v>4.3899999999999997</v>
      </c>
      <c r="F472" s="47">
        <v>4.7300000000000004</v>
      </c>
      <c r="G472" s="47">
        <v>5.77</v>
      </c>
      <c r="H472" s="47">
        <v>6.44</v>
      </c>
      <c r="I472" s="47">
        <v>7.13</v>
      </c>
      <c r="J472" s="47">
        <v>7.41</v>
      </c>
      <c r="K472" s="47">
        <v>7.57</v>
      </c>
      <c r="L472" s="47">
        <v>7.65</v>
      </c>
      <c r="M472" s="47">
        <v>7.68</v>
      </c>
      <c r="N472" s="47">
        <v>7.72</v>
      </c>
      <c r="O472">
        <v>7.72</v>
      </c>
    </row>
    <row r="473" spans="1:15" ht="15.75" thickBot="1" x14ac:dyDescent="0.3">
      <c r="A473" s="24">
        <v>40410</v>
      </c>
      <c r="B473" s="47">
        <v>3.56</v>
      </c>
      <c r="C473" s="47">
        <v>3.56</v>
      </c>
      <c r="D473" s="47">
        <v>3.96</v>
      </c>
      <c r="E473" s="47">
        <v>4.33</v>
      </c>
      <c r="F473" s="47">
        <v>4.66</v>
      </c>
      <c r="G473" s="47">
        <v>5.7</v>
      </c>
      <c r="H473" s="47">
        <v>6.37</v>
      </c>
      <c r="I473" s="47">
        <v>7.06</v>
      </c>
      <c r="J473" s="47">
        <v>7.34</v>
      </c>
      <c r="K473" s="47">
        <v>7.5</v>
      </c>
      <c r="L473" s="47">
        <v>7.59</v>
      </c>
      <c r="M473" s="47">
        <v>7.64</v>
      </c>
      <c r="N473" s="47">
        <v>7.71</v>
      </c>
      <c r="O473">
        <v>7.71</v>
      </c>
    </row>
    <row r="474" spans="1:15" ht="15.75" thickBot="1" x14ac:dyDescent="0.3">
      <c r="A474" s="24">
        <v>40413</v>
      </c>
      <c r="B474" s="47">
        <v>3.58</v>
      </c>
      <c r="C474" s="47">
        <v>3.58</v>
      </c>
      <c r="D474" s="47">
        <v>4</v>
      </c>
      <c r="E474" s="47">
        <v>4.38</v>
      </c>
      <c r="F474" s="47">
        <v>4.72</v>
      </c>
      <c r="G474" s="47">
        <v>5.79</v>
      </c>
      <c r="H474" s="47">
        <v>6.47</v>
      </c>
      <c r="I474" s="47">
        <v>7.16</v>
      </c>
      <c r="J474" s="47">
        <v>7.41</v>
      </c>
      <c r="K474" s="47">
        <v>7.52</v>
      </c>
      <c r="L474" s="47">
        <v>7.58</v>
      </c>
      <c r="M474" s="47">
        <v>7.64</v>
      </c>
      <c r="N474" s="47">
        <v>7.72</v>
      </c>
      <c r="O474">
        <v>7.72</v>
      </c>
    </row>
    <row r="475" spans="1:15" ht="15.75" thickBot="1" x14ac:dyDescent="0.3">
      <c r="A475" s="24">
        <v>40414</v>
      </c>
      <c r="B475" s="47">
        <v>3.61</v>
      </c>
      <c r="C475" s="47">
        <v>3.61</v>
      </c>
      <c r="D475" s="47">
        <v>4.0599999999999996</v>
      </c>
      <c r="E475" s="47">
        <v>4.46</v>
      </c>
      <c r="F475" s="47">
        <v>4.82</v>
      </c>
      <c r="G475" s="47">
        <v>5.9</v>
      </c>
      <c r="H475" s="47">
        <v>6.56</v>
      </c>
      <c r="I475" s="47">
        <v>7.18</v>
      </c>
      <c r="J475" s="47">
        <v>7.39</v>
      </c>
      <c r="K475" s="47">
        <v>7.48</v>
      </c>
      <c r="L475" s="47">
        <v>7.55</v>
      </c>
      <c r="M475" s="47">
        <v>7.62</v>
      </c>
      <c r="N475" s="47">
        <v>7.72</v>
      </c>
      <c r="O475">
        <v>7.72</v>
      </c>
    </row>
    <row r="476" spans="1:15" ht="15.75" thickBot="1" x14ac:dyDescent="0.3">
      <c r="A476" s="24">
        <v>40415</v>
      </c>
      <c r="B476" s="47">
        <v>3.68</v>
      </c>
      <c r="C476" s="47">
        <v>3.68</v>
      </c>
      <c r="D476" s="47">
        <v>4.0999999999999996</v>
      </c>
      <c r="E476" s="47">
        <v>4.47</v>
      </c>
      <c r="F476" s="47">
        <v>4.8099999999999996</v>
      </c>
      <c r="G476" s="47">
        <v>5.84</v>
      </c>
      <c r="H476" s="47">
        <v>6.48</v>
      </c>
      <c r="I476" s="47">
        <v>7.11</v>
      </c>
      <c r="J476" s="47">
        <v>7.35</v>
      </c>
      <c r="K476" s="47">
        <v>7.51</v>
      </c>
      <c r="L476" s="47">
        <v>7.63</v>
      </c>
      <c r="M476" s="47">
        <v>7.71</v>
      </c>
      <c r="N476" s="47">
        <v>7.79</v>
      </c>
      <c r="O476">
        <v>7.79</v>
      </c>
    </row>
    <row r="477" spans="1:15" ht="15.75" thickBot="1" x14ac:dyDescent="0.3">
      <c r="A477" s="24">
        <v>40416</v>
      </c>
      <c r="B477" s="47">
        <v>3.56</v>
      </c>
      <c r="C477" s="47">
        <v>3.56</v>
      </c>
      <c r="D477" s="47">
        <v>3.98</v>
      </c>
      <c r="E477" s="47">
        <v>4.37</v>
      </c>
      <c r="F477" s="47">
        <v>4.71</v>
      </c>
      <c r="G477" s="47">
        <v>5.75</v>
      </c>
      <c r="H477" s="47">
        <v>6.38</v>
      </c>
      <c r="I477" s="47">
        <v>6.99</v>
      </c>
      <c r="J477" s="47">
        <v>7.24</v>
      </c>
      <c r="K477" s="47">
        <v>7.41</v>
      </c>
      <c r="L477" s="47">
        <v>7.56</v>
      </c>
      <c r="M477" s="47">
        <v>7.65</v>
      </c>
      <c r="N477" s="47">
        <v>7.73</v>
      </c>
      <c r="O477">
        <v>7.73</v>
      </c>
    </row>
    <row r="478" spans="1:15" ht="15.75" thickBot="1" x14ac:dyDescent="0.3">
      <c r="A478" s="24">
        <v>40417</v>
      </c>
      <c r="B478" s="47">
        <v>3.61</v>
      </c>
      <c r="C478" s="47">
        <v>3.61</v>
      </c>
      <c r="D478" s="47">
        <v>4.03</v>
      </c>
      <c r="E478" s="47">
        <v>4.4000000000000004</v>
      </c>
      <c r="F478" s="47">
        <v>4.74</v>
      </c>
      <c r="G478" s="47">
        <v>5.74</v>
      </c>
      <c r="H478" s="47">
        <v>6.36</v>
      </c>
      <c r="I478" s="47">
        <v>6.98</v>
      </c>
      <c r="J478" s="47">
        <v>7.23</v>
      </c>
      <c r="K478" s="47">
        <v>7.42</v>
      </c>
      <c r="L478" s="47">
        <v>7.57</v>
      </c>
      <c r="M478" s="47">
        <v>7.67</v>
      </c>
      <c r="N478" s="47">
        <v>7.75</v>
      </c>
      <c r="O478">
        <v>7.75</v>
      </c>
    </row>
    <row r="479" spans="1:15" ht="15.75" thickBot="1" x14ac:dyDescent="0.3">
      <c r="A479" s="24">
        <v>40420</v>
      </c>
      <c r="B479" s="47">
        <v>3.53</v>
      </c>
      <c r="C479" s="47">
        <v>3.53</v>
      </c>
      <c r="D479" s="47">
        <v>3.98</v>
      </c>
      <c r="E479" s="47">
        <v>4.37</v>
      </c>
      <c r="F479" s="47">
        <v>4.72</v>
      </c>
      <c r="G479" s="47">
        <v>5.75</v>
      </c>
      <c r="H479" s="47">
        <v>6.38</v>
      </c>
      <c r="I479" s="47">
        <v>7</v>
      </c>
      <c r="J479" s="47">
        <v>7.26</v>
      </c>
      <c r="K479" s="47">
        <v>7.45</v>
      </c>
      <c r="L479" s="47">
        <v>7.61</v>
      </c>
      <c r="M479" s="47">
        <v>7.7</v>
      </c>
      <c r="N479" s="47">
        <v>7.77</v>
      </c>
      <c r="O479">
        <v>7.77</v>
      </c>
    </row>
    <row r="480" spans="1:15" ht="15.75" thickBot="1" x14ac:dyDescent="0.3">
      <c r="A480" s="24">
        <v>40421</v>
      </c>
      <c r="B480" s="47">
        <v>3.41</v>
      </c>
      <c r="C480" s="47">
        <v>3.41</v>
      </c>
      <c r="D480" s="47">
        <v>3.87</v>
      </c>
      <c r="E480" s="47">
        <v>4.28</v>
      </c>
      <c r="F480" s="47">
        <v>4.6399999999999997</v>
      </c>
      <c r="G480" s="47">
        <v>5.75</v>
      </c>
      <c r="H480" s="47">
        <v>6.44</v>
      </c>
      <c r="I480" s="47">
        <v>7.1</v>
      </c>
      <c r="J480" s="47">
        <v>7.34</v>
      </c>
      <c r="K480" s="47">
        <v>7.48</v>
      </c>
      <c r="L480" s="47">
        <v>7.58</v>
      </c>
      <c r="M480" s="47">
        <v>7.65</v>
      </c>
      <c r="N480" s="47">
        <v>7.72</v>
      </c>
      <c r="O480">
        <v>7.72</v>
      </c>
    </row>
    <row r="481" spans="1:15" ht="15.75" thickBot="1" x14ac:dyDescent="0.3">
      <c r="A481" s="24">
        <v>40422</v>
      </c>
      <c r="B481" s="47">
        <v>3.44</v>
      </c>
      <c r="C481" s="47">
        <v>3.44</v>
      </c>
      <c r="D481" s="47">
        <v>3.91</v>
      </c>
      <c r="E481" s="47">
        <v>4.33</v>
      </c>
      <c r="F481" s="47">
        <v>4.7</v>
      </c>
      <c r="G481" s="47">
        <v>5.79</v>
      </c>
      <c r="H481" s="47">
        <v>6.45</v>
      </c>
      <c r="I481" s="47">
        <v>7.1</v>
      </c>
      <c r="J481" s="47">
        <v>7.35</v>
      </c>
      <c r="K481" s="47">
        <v>7.5</v>
      </c>
      <c r="L481" s="47">
        <v>7.61</v>
      </c>
      <c r="M481" s="47">
        <v>7.68</v>
      </c>
      <c r="N481" s="47">
        <v>7.76</v>
      </c>
      <c r="O481">
        <v>7.76</v>
      </c>
    </row>
    <row r="482" spans="1:15" ht="15.75" thickBot="1" x14ac:dyDescent="0.3">
      <c r="A482" s="24">
        <v>40423</v>
      </c>
      <c r="B482" s="47">
        <v>3.38</v>
      </c>
      <c r="C482" s="47">
        <v>3.38</v>
      </c>
      <c r="D482" s="47">
        <v>3.86</v>
      </c>
      <c r="E482" s="47">
        <v>4.28</v>
      </c>
      <c r="F482" s="47">
        <v>4.66</v>
      </c>
      <c r="G482" s="47">
        <v>5.78</v>
      </c>
      <c r="H482" s="47">
        <v>6.47</v>
      </c>
      <c r="I482" s="47">
        <v>7.13</v>
      </c>
      <c r="J482" s="47">
        <v>7.37</v>
      </c>
      <c r="K482" s="47">
        <v>7.49</v>
      </c>
      <c r="L482" s="47">
        <v>7.58</v>
      </c>
      <c r="M482" s="47">
        <v>7.65</v>
      </c>
      <c r="N482" s="47">
        <v>7.75</v>
      </c>
      <c r="O482">
        <v>7.75</v>
      </c>
    </row>
    <row r="483" spans="1:15" ht="15.75" thickBot="1" x14ac:dyDescent="0.3">
      <c r="A483" s="24">
        <v>40424</v>
      </c>
      <c r="B483" s="47">
        <v>3.36</v>
      </c>
      <c r="C483" s="47">
        <v>3.36</v>
      </c>
      <c r="D483" s="47">
        <v>3.85</v>
      </c>
      <c r="E483" s="47">
        <v>4.28</v>
      </c>
      <c r="F483" s="47">
        <v>4.66</v>
      </c>
      <c r="G483" s="47">
        <v>5.78</v>
      </c>
      <c r="H483" s="47">
        <v>6.45</v>
      </c>
      <c r="I483" s="47">
        <v>7.11</v>
      </c>
      <c r="J483" s="47">
        <v>7.36</v>
      </c>
      <c r="K483" s="47">
        <v>7.5</v>
      </c>
      <c r="L483" s="47">
        <v>7.6</v>
      </c>
      <c r="M483" s="47">
        <v>7.67</v>
      </c>
      <c r="N483" s="47">
        <v>7.74</v>
      </c>
      <c r="O483">
        <v>7.74</v>
      </c>
    </row>
    <row r="484" spans="1:15" ht="15.75" thickBot="1" x14ac:dyDescent="0.3">
      <c r="A484" s="24">
        <v>40427</v>
      </c>
      <c r="B484" s="47">
        <v>3.36</v>
      </c>
      <c r="C484" s="47">
        <v>3.36</v>
      </c>
      <c r="D484" s="47">
        <v>3.85</v>
      </c>
      <c r="E484" s="47">
        <v>4.2699999999999996</v>
      </c>
      <c r="F484" s="47">
        <v>4.6500000000000004</v>
      </c>
      <c r="G484" s="47">
        <v>5.76</v>
      </c>
      <c r="H484" s="47">
        <v>6.45</v>
      </c>
      <c r="I484" s="47">
        <v>7.12</v>
      </c>
      <c r="J484" s="47">
        <v>7.38</v>
      </c>
      <c r="K484" s="47">
        <v>7.53</v>
      </c>
      <c r="L484" s="47">
        <v>7.63</v>
      </c>
      <c r="M484" s="47">
        <v>7.68</v>
      </c>
      <c r="N484" s="47">
        <v>7.74</v>
      </c>
      <c r="O484">
        <v>7.74</v>
      </c>
    </row>
    <row r="485" spans="1:15" ht="15.75" thickBot="1" x14ac:dyDescent="0.3">
      <c r="A485" s="24">
        <v>40428</v>
      </c>
      <c r="B485" s="47">
        <v>3.37</v>
      </c>
      <c r="C485" s="47">
        <v>3.37</v>
      </c>
      <c r="D485" s="47">
        <v>3.87</v>
      </c>
      <c r="E485" s="47">
        <v>4.3099999999999996</v>
      </c>
      <c r="F485" s="47">
        <v>4.7</v>
      </c>
      <c r="G485" s="47">
        <v>5.84</v>
      </c>
      <c r="H485" s="47">
        <v>6.52</v>
      </c>
      <c r="I485" s="47">
        <v>7.16</v>
      </c>
      <c r="J485" s="47">
        <v>7.39</v>
      </c>
      <c r="K485" s="47">
        <v>7.53</v>
      </c>
      <c r="L485" s="47">
        <v>7.62</v>
      </c>
      <c r="M485" s="47">
        <v>7.67</v>
      </c>
      <c r="N485" s="47">
        <v>7.73</v>
      </c>
      <c r="O485">
        <v>7.73</v>
      </c>
    </row>
    <row r="486" spans="1:15" ht="15.75" thickBot="1" x14ac:dyDescent="0.3">
      <c r="A486" s="24">
        <v>40429</v>
      </c>
      <c r="B486" s="47">
        <v>3.41</v>
      </c>
      <c r="C486" s="47">
        <v>3.41</v>
      </c>
      <c r="D486" s="47">
        <v>3.91</v>
      </c>
      <c r="E486" s="47">
        <v>4.34</v>
      </c>
      <c r="F486" s="47">
        <v>4.7300000000000004</v>
      </c>
      <c r="G486" s="47">
        <v>5.87</v>
      </c>
      <c r="H486" s="47">
        <v>6.57</v>
      </c>
      <c r="I486" s="47">
        <v>7.26</v>
      </c>
      <c r="J486" s="47">
        <v>7.54</v>
      </c>
      <c r="K486" s="47">
        <v>7.74</v>
      </c>
      <c r="L486" s="47">
        <v>7.87</v>
      </c>
      <c r="M486" s="47">
        <v>7.9</v>
      </c>
      <c r="N486" s="47">
        <v>7.86</v>
      </c>
      <c r="O486">
        <v>7.86</v>
      </c>
    </row>
    <row r="487" spans="1:15" ht="15.75" thickBot="1" x14ac:dyDescent="0.3">
      <c r="A487" s="24">
        <v>40430</v>
      </c>
      <c r="B487" s="47">
        <v>3.39</v>
      </c>
      <c r="C487" s="47">
        <v>3.39</v>
      </c>
      <c r="D487" s="47">
        <v>3.88</v>
      </c>
      <c r="E487" s="47">
        <v>4.3</v>
      </c>
      <c r="F487" s="47">
        <v>4.68</v>
      </c>
      <c r="G487" s="47">
        <v>5.78</v>
      </c>
      <c r="H487" s="47">
        <v>6.45</v>
      </c>
      <c r="I487" s="47">
        <v>7.11</v>
      </c>
      <c r="J487" s="47">
        <v>7.39</v>
      </c>
      <c r="K487" s="47">
        <v>7.57</v>
      </c>
      <c r="L487" s="47">
        <v>7.73</v>
      </c>
      <c r="M487" s="47">
        <v>7.79</v>
      </c>
      <c r="N487" s="47">
        <v>7.81</v>
      </c>
      <c r="O487">
        <v>7.81</v>
      </c>
    </row>
    <row r="488" spans="1:15" ht="15.75" thickBot="1" x14ac:dyDescent="0.3">
      <c r="A488" s="24">
        <v>40431</v>
      </c>
      <c r="B488" s="47">
        <v>3.5</v>
      </c>
      <c r="C488" s="47">
        <v>3.5</v>
      </c>
      <c r="D488" s="47">
        <v>3.96</v>
      </c>
      <c r="E488" s="47">
        <v>4.3600000000000003</v>
      </c>
      <c r="F488" s="47">
        <v>4.72</v>
      </c>
      <c r="G488" s="47">
        <v>5.83</v>
      </c>
      <c r="H488" s="47">
        <v>6.53</v>
      </c>
      <c r="I488" s="47">
        <v>7.3</v>
      </c>
      <c r="J488" s="47">
        <v>7.65</v>
      </c>
      <c r="K488" s="47">
        <v>7.9</v>
      </c>
      <c r="L488" s="47">
        <v>8.06</v>
      </c>
      <c r="M488" s="47">
        <v>8.09</v>
      </c>
      <c r="N488" s="47">
        <v>8.01</v>
      </c>
      <c r="O488">
        <v>8.01</v>
      </c>
    </row>
    <row r="489" spans="1:15" ht="15.75" thickBot="1" x14ac:dyDescent="0.3">
      <c r="A489" s="24">
        <v>40434</v>
      </c>
      <c r="B489" s="47">
        <v>3.5</v>
      </c>
      <c r="C489" s="47">
        <v>3.5</v>
      </c>
      <c r="D489" s="47">
        <v>3.98</v>
      </c>
      <c r="E489" s="47">
        <v>4.4000000000000004</v>
      </c>
      <c r="F489" s="47">
        <v>4.78</v>
      </c>
      <c r="G489" s="47">
        <v>5.92</v>
      </c>
      <c r="H489" s="47">
        <v>6.62</v>
      </c>
      <c r="I489" s="47">
        <v>7.36</v>
      </c>
      <c r="J489" s="47">
        <v>7.69</v>
      </c>
      <c r="K489" s="47">
        <v>7.94</v>
      </c>
      <c r="L489" s="47">
        <v>8.11</v>
      </c>
      <c r="M489" s="47">
        <v>8.1300000000000008</v>
      </c>
      <c r="N489" s="47">
        <v>7.99</v>
      </c>
      <c r="O489">
        <v>7.99</v>
      </c>
    </row>
    <row r="490" spans="1:15" ht="15.75" thickBot="1" x14ac:dyDescent="0.3">
      <c r="A490" s="24">
        <v>40435</v>
      </c>
      <c r="B490" s="47">
        <v>3.46</v>
      </c>
      <c r="C490" s="47">
        <v>3.46</v>
      </c>
      <c r="D490" s="47">
        <v>3.91</v>
      </c>
      <c r="E490" s="47">
        <v>4.3099999999999996</v>
      </c>
      <c r="F490" s="47">
        <v>4.68</v>
      </c>
      <c r="G490" s="47">
        <v>5.79</v>
      </c>
      <c r="H490" s="47">
        <v>6.5</v>
      </c>
      <c r="I490" s="47">
        <v>7.23</v>
      </c>
      <c r="J490" s="47">
        <v>7.51</v>
      </c>
      <c r="K490" s="47">
        <v>7.68</v>
      </c>
      <c r="L490" s="47">
        <v>7.78</v>
      </c>
      <c r="M490" s="47">
        <v>7.83</v>
      </c>
      <c r="N490" s="47">
        <v>7.84</v>
      </c>
      <c r="O490">
        <v>7.84</v>
      </c>
    </row>
    <row r="491" spans="1:15" ht="15.75" thickBot="1" x14ac:dyDescent="0.3">
      <c r="A491" s="24">
        <v>40436</v>
      </c>
      <c r="B491" s="47">
        <v>3.62</v>
      </c>
      <c r="C491" s="47">
        <v>3.62</v>
      </c>
      <c r="D491" s="47">
        <v>4.13</v>
      </c>
      <c r="E491" s="47">
        <v>4.58</v>
      </c>
      <c r="F491" s="47">
        <v>4.97</v>
      </c>
      <c r="G491" s="47">
        <v>6.14</v>
      </c>
      <c r="H491" s="47">
        <v>6.84</v>
      </c>
      <c r="I491" s="47">
        <v>7.53</v>
      </c>
      <c r="J491" s="47">
        <v>7.81</v>
      </c>
      <c r="K491" s="47">
        <v>7.99</v>
      </c>
      <c r="L491" s="47">
        <v>8.08</v>
      </c>
      <c r="M491" s="47">
        <v>8.08</v>
      </c>
      <c r="N491" s="47">
        <v>7.98</v>
      </c>
      <c r="O491">
        <v>7.98</v>
      </c>
    </row>
    <row r="492" spans="1:15" ht="15.75" thickBot="1" x14ac:dyDescent="0.3">
      <c r="A492" s="24">
        <v>40437</v>
      </c>
      <c r="B492" s="47">
        <v>3.5</v>
      </c>
      <c r="C492" s="47">
        <v>3.5</v>
      </c>
      <c r="D492" s="47">
        <v>3.98</v>
      </c>
      <c r="E492" s="47">
        <v>4.41</v>
      </c>
      <c r="F492" s="47">
        <v>4.79</v>
      </c>
      <c r="G492" s="47">
        <v>5.93</v>
      </c>
      <c r="H492" s="47">
        <v>6.64</v>
      </c>
      <c r="I492" s="47">
        <v>7.38</v>
      </c>
      <c r="J492" s="47">
        <v>7.71</v>
      </c>
      <c r="K492" s="47">
        <v>7.95</v>
      </c>
      <c r="L492" s="47">
        <v>8.09</v>
      </c>
      <c r="M492" s="47">
        <v>8.08</v>
      </c>
      <c r="N492" s="47">
        <v>7.93</v>
      </c>
      <c r="O492">
        <v>7.93</v>
      </c>
    </row>
    <row r="493" spans="1:15" ht="15.75" thickBot="1" x14ac:dyDescent="0.3">
      <c r="A493" s="24">
        <v>40438</v>
      </c>
      <c r="B493" s="47">
        <v>3.6</v>
      </c>
      <c r="C493" s="47">
        <v>3.6</v>
      </c>
      <c r="D493" s="47">
        <v>4.05</v>
      </c>
      <c r="E493" s="47">
        <v>4.45</v>
      </c>
      <c r="F493" s="47">
        <v>4.82</v>
      </c>
      <c r="G493" s="47">
        <v>5.93</v>
      </c>
      <c r="H493" s="47">
        <v>6.65</v>
      </c>
      <c r="I493" s="47">
        <v>7.44</v>
      </c>
      <c r="J493" s="47">
        <v>7.81</v>
      </c>
      <c r="K493" s="47">
        <v>8.1</v>
      </c>
      <c r="L493" s="47">
        <v>8.2799999999999994</v>
      </c>
      <c r="M493" s="47">
        <v>8.2899999999999991</v>
      </c>
      <c r="N493" s="47">
        <v>8.11</v>
      </c>
      <c r="O493">
        <v>8.11</v>
      </c>
    </row>
    <row r="494" spans="1:15" ht="15.75" thickBot="1" x14ac:dyDescent="0.3">
      <c r="A494" s="24">
        <v>40441</v>
      </c>
      <c r="B494" s="47">
        <v>3.49</v>
      </c>
      <c r="C494" s="47">
        <v>3.49</v>
      </c>
      <c r="D494" s="47">
        <v>3.92</v>
      </c>
      <c r="E494" s="47">
        <v>4.3099999999999996</v>
      </c>
      <c r="F494" s="47">
        <v>4.67</v>
      </c>
      <c r="G494" s="47">
        <v>5.75</v>
      </c>
      <c r="H494" s="47">
        <v>6.46</v>
      </c>
      <c r="I494" s="47">
        <v>7.22</v>
      </c>
      <c r="J494" s="47">
        <v>7.58</v>
      </c>
      <c r="K494" s="47">
        <v>7.85</v>
      </c>
      <c r="L494" s="47">
        <v>8.02</v>
      </c>
      <c r="M494" s="47">
        <v>8.0500000000000007</v>
      </c>
      <c r="N494" s="47">
        <v>7.96</v>
      </c>
      <c r="O494">
        <v>7.96</v>
      </c>
    </row>
    <row r="495" spans="1:15" ht="15.75" thickBot="1" x14ac:dyDescent="0.3">
      <c r="A495" s="24">
        <v>40442</v>
      </c>
      <c r="B495" s="47">
        <v>3.5</v>
      </c>
      <c r="C495" s="47">
        <v>3.5</v>
      </c>
      <c r="D495" s="47">
        <v>3.93</v>
      </c>
      <c r="E495" s="47">
        <v>4.32</v>
      </c>
      <c r="F495" s="47">
        <v>4.68</v>
      </c>
      <c r="G495" s="47">
        <v>5.77</v>
      </c>
      <c r="H495" s="47">
        <v>6.51</v>
      </c>
      <c r="I495" s="47">
        <v>7.34</v>
      </c>
      <c r="J495" s="47">
        <v>7.76</v>
      </c>
      <c r="K495" s="47">
        <v>8.07</v>
      </c>
      <c r="L495" s="47">
        <v>8.25</v>
      </c>
      <c r="M495" s="47">
        <v>8.24</v>
      </c>
      <c r="N495" s="47">
        <v>8.0500000000000007</v>
      </c>
      <c r="O495">
        <v>8.0500000000000007</v>
      </c>
    </row>
    <row r="496" spans="1:15" ht="15.75" thickBot="1" x14ac:dyDescent="0.3">
      <c r="A496" s="24">
        <v>40443</v>
      </c>
      <c r="B496" s="47">
        <v>3.51</v>
      </c>
      <c r="C496" s="47">
        <v>3.51</v>
      </c>
      <c r="D496" s="47">
        <v>3.98</v>
      </c>
      <c r="E496" s="47">
        <v>4.4000000000000004</v>
      </c>
      <c r="F496" s="47">
        <v>4.78</v>
      </c>
      <c r="G496" s="47">
        <v>5.94</v>
      </c>
      <c r="H496" s="47">
        <v>6.68</v>
      </c>
      <c r="I496" s="47">
        <v>7.5</v>
      </c>
      <c r="J496" s="47">
        <v>7.89</v>
      </c>
      <c r="K496" s="47">
        <v>8.17</v>
      </c>
      <c r="L496" s="47">
        <v>8.3000000000000007</v>
      </c>
      <c r="M496" s="47">
        <v>8.26</v>
      </c>
      <c r="N496" s="47">
        <v>8.0399999999999991</v>
      </c>
      <c r="O496">
        <v>8.0399999999999991</v>
      </c>
    </row>
    <row r="497" spans="1:15" ht="15.75" thickBot="1" x14ac:dyDescent="0.3">
      <c r="A497" s="24">
        <v>40444</v>
      </c>
      <c r="B497" s="47">
        <v>3.47</v>
      </c>
      <c r="C497" s="47">
        <v>3.47</v>
      </c>
      <c r="D497" s="47">
        <v>3.91</v>
      </c>
      <c r="E497" s="47">
        <v>4.3099999999999996</v>
      </c>
      <c r="F497" s="47">
        <v>4.67</v>
      </c>
      <c r="G497" s="47">
        <v>5.81</v>
      </c>
      <c r="H497" s="47">
        <v>6.56</v>
      </c>
      <c r="I497" s="47">
        <v>7.43</v>
      </c>
      <c r="J497" s="47">
        <v>7.86</v>
      </c>
      <c r="K497" s="47">
        <v>8.16</v>
      </c>
      <c r="L497" s="47">
        <v>8.31</v>
      </c>
      <c r="M497" s="47">
        <v>8.26</v>
      </c>
      <c r="N497" s="47">
        <v>8.02</v>
      </c>
      <c r="O497">
        <v>8.02</v>
      </c>
    </row>
    <row r="498" spans="1:15" ht="15.75" thickBot="1" x14ac:dyDescent="0.3">
      <c r="A498" s="24">
        <v>40445</v>
      </c>
      <c r="B498" s="47">
        <v>3.44</v>
      </c>
      <c r="C498" s="47">
        <v>3.44</v>
      </c>
      <c r="D498" s="47">
        <v>3.9</v>
      </c>
      <c r="E498" s="47">
        <v>4.3099999999999996</v>
      </c>
      <c r="F498" s="47">
        <v>4.67</v>
      </c>
      <c r="G498" s="47">
        <v>5.81</v>
      </c>
      <c r="H498" s="47">
        <v>6.55</v>
      </c>
      <c r="I498" s="47">
        <v>7.37</v>
      </c>
      <c r="J498" s="47">
        <v>7.77</v>
      </c>
      <c r="K498" s="47">
        <v>8.0500000000000007</v>
      </c>
      <c r="L498" s="47">
        <v>8.19</v>
      </c>
      <c r="M498" s="47">
        <v>8.15</v>
      </c>
      <c r="N498" s="47">
        <v>7.93</v>
      </c>
      <c r="O498">
        <v>7.93</v>
      </c>
    </row>
    <row r="499" spans="1:15" ht="15.75" thickBot="1" x14ac:dyDescent="0.3">
      <c r="A499" s="24">
        <v>40448</v>
      </c>
      <c r="B499" s="47">
        <v>3.58</v>
      </c>
      <c r="C499" s="47">
        <v>3.58</v>
      </c>
      <c r="D499" s="47">
        <v>4</v>
      </c>
      <c r="E499" s="47">
        <v>4.3899999999999997</v>
      </c>
      <c r="F499" s="47">
        <v>4.74</v>
      </c>
      <c r="G499" s="47">
        <v>5.84</v>
      </c>
      <c r="H499" s="47">
        <v>6.58</v>
      </c>
      <c r="I499" s="47">
        <v>7.41</v>
      </c>
      <c r="J499" s="47">
        <v>7.82</v>
      </c>
      <c r="K499" s="47">
        <v>8.1</v>
      </c>
      <c r="L499" s="47">
        <v>8.23</v>
      </c>
      <c r="M499" s="47">
        <v>8.2100000000000009</v>
      </c>
      <c r="N499" s="47">
        <v>8.0299999999999994</v>
      </c>
      <c r="O499">
        <v>8.0299999999999994</v>
      </c>
    </row>
    <row r="500" spans="1:15" ht="15.75" thickBot="1" x14ac:dyDescent="0.3">
      <c r="A500" s="24">
        <v>40449</v>
      </c>
      <c r="B500" s="47">
        <v>3.56</v>
      </c>
      <c r="C500" s="47">
        <v>3.56</v>
      </c>
      <c r="D500" s="47">
        <v>3.98</v>
      </c>
      <c r="E500" s="47">
        <v>4.37</v>
      </c>
      <c r="F500" s="47">
        <v>4.72</v>
      </c>
      <c r="G500" s="47">
        <v>5.84</v>
      </c>
      <c r="H500" s="47">
        <v>6.59</v>
      </c>
      <c r="I500" s="47">
        <v>7.44</v>
      </c>
      <c r="J500" s="47">
        <v>7.86</v>
      </c>
      <c r="K500" s="47">
        <v>8.14</v>
      </c>
      <c r="L500" s="47">
        <v>8.2799999999999994</v>
      </c>
      <c r="M500" s="47">
        <v>8.24</v>
      </c>
      <c r="N500" s="47">
        <v>8.0299999999999994</v>
      </c>
      <c r="O500">
        <v>8.0299999999999994</v>
      </c>
    </row>
    <row r="501" spans="1:15" ht="15.75" thickBot="1" x14ac:dyDescent="0.3">
      <c r="A501" s="24">
        <v>40450</v>
      </c>
      <c r="B501" s="47">
        <v>3.56</v>
      </c>
      <c r="C501" s="47">
        <v>3.56</v>
      </c>
      <c r="D501" s="47">
        <v>4</v>
      </c>
      <c r="E501" s="47">
        <v>4.4000000000000004</v>
      </c>
      <c r="F501" s="47">
        <v>4.75</v>
      </c>
      <c r="G501" s="47">
        <v>5.87</v>
      </c>
      <c r="H501" s="47">
        <v>6.61</v>
      </c>
      <c r="I501" s="47">
        <v>7.43</v>
      </c>
      <c r="J501" s="47">
        <v>7.82</v>
      </c>
      <c r="K501" s="47">
        <v>8.07</v>
      </c>
      <c r="L501" s="47">
        <v>8.17</v>
      </c>
      <c r="M501" s="47">
        <v>8.1199999999999992</v>
      </c>
      <c r="N501" s="47">
        <v>7.92</v>
      </c>
      <c r="O501">
        <v>7.92</v>
      </c>
    </row>
    <row r="502" spans="1:15" ht="15.75" thickBot="1" x14ac:dyDescent="0.3">
      <c r="A502" s="24">
        <v>40451</v>
      </c>
      <c r="B502" s="47">
        <v>3.56</v>
      </c>
      <c r="C502" s="47">
        <v>3.56</v>
      </c>
      <c r="D502" s="47">
        <v>3.96</v>
      </c>
      <c r="E502" s="47">
        <v>4.33</v>
      </c>
      <c r="F502" s="47">
        <v>4.66</v>
      </c>
      <c r="G502" s="47">
        <v>5.72</v>
      </c>
      <c r="H502" s="47">
        <v>6.45</v>
      </c>
      <c r="I502" s="47">
        <v>7.28</v>
      </c>
      <c r="J502" s="47">
        <v>7.7</v>
      </c>
      <c r="K502" s="47">
        <v>8</v>
      </c>
      <c r="L502" s="47">
        <v>8.16</v>
      </c>
      <c r="M502" s="47">
        <v>8.15</v>
      </c>
      <c r="N502" s="47">
        <v>7.96</v>
      </c>
      <c r="O502">
        <v>7.96</v>
      </c>
    </row>
    <row r="503" spans="1:15" ht="15.75" thickBot="1" x14ac:dyDescent="0.3">
      <c r="A503" s="24">
        <v>40452</v>
      </c>
      <c r="B503" s="47">
        <v>3.48</v>
      </c>
      <c r="C503" s="47">
        <v>3.48</v>
      </c>
      <c r="D503" s="47">
        <v>3.89</v>
      </c>
      <c r="E503" s="47">
        <v>4.26</v>
      </c>
      <c r="F503" s="47">
        <v>4.5999999999999996</v>
      </c>
      <c r="G503" s="47">
        <v>5.68</v>
      </c>
      <c r="H503" s="47">
        <v>6.4</v>
      </c>
      <c r="I503" s="47">
        <v>7.17</v>
      </c>
      <c r="J503" s="47">
        <v>7.48</v>
      </c>
      <c r="K503" s="47">
        <v>7.61</v>
      </c>
      <c r="L503" s="47">
        <v>7.67</v>
      </c>
      <c r="M503" s="47">
        <v>7.7</v>
      </c>
      <c r="N503" s="47">
        <v>7.76</v>
      </c>
      <c r="O503">
        <v>7.76</v>
      </c>
    </row>
    <row r="504" spans="1:15" ht="15.75" thickBot="1" x14ac:dyDescent="0.3">
      <c r="A504" s="24">
        <v>40455</v>
      </c>
      <c r="B504" s="47">
        <v>3.41</v>
      </c>
      <c r="C504" s="47">
        <v>3.41</v>
      </c>
      <c r="D504" s="47">
        <v>3.84</v>
      </c>
      <c r="E504" s="47">
        <v>4.24</v>
      </c>
      <c r="F504" s="47">
        <v>4.59</v>
      </c>
      <c r="G504" s="47">
        <v>5.71</v>
      </c>
      <c r="H504" s="47">
        <v>6.44</v>
      </c>
      <c r="I504" s="47">
        <v>7.19</v>
      </c>
      <c r="J504" s="47">
        <v>7.47</v>
      </c>
      <c r="K504" s="47">
        <v>7.58</v>
      </c>
      <c r="L504" s="47">
        <v>7.62</v>
      </c>
      <c r="M504" s="47">
        <v>7.66</v>
      </c>
      <c r="N504" s="47">
        <v>7.72</v>
      </c>
      <c r="O504">
        <v>7.72</v>
      </c>
    </row>
    <row r="505" spans="1:15" ht="15.75" thickBot="1" x14ac:dyDescent="0.3">
      <c r="A505" s="24">
        <v>40456</v>
      </c>
      <c r="B505" s="47">
        <v>3.36</v>
      </c>
      <c r="C505" s="47">
        <v>3.36</v>
      </c>
      <c r="D505" s="47">
        <v>3.8</v>
      </c>
      <c r="E505" s="47">
        <v>4.2</v>
      </c>
      <c r="F505" s="47">
        <v>4.55</v>
      </c>
      <c r="G505" s="47">
        <v>5.65</v>
      </c>
      <c r="H505" s="47">
        <v>6.38</v>
      </c>
      <c r="I505" s="47">
        <v>7.17</v>
      </c>
      <c r="J505" s="47">
        <v>7.49</v>
      </c>
      <c r="K505" s="47">
        <v>7.63</v>
      </c>
      <c r="L505" s="47">
        <v>7.66</v>
      </c>
      <c r="M505" s="47">
        <v>7.66</v>
      </c>
      <c r="N505" s="47">
        <v>7.67</v>
      </c>
      <c r="O505">
        <v>7.67</v>
      </c>
    </row>
    <row r="506" spans="1:15" ht="15.75" thickBot="1" x14ac:dyDescent="0.3">
      <c r="A506" s="24">
        <v>40457</v>
      </c>
      <c r="B506" s="47">
        <v>3.35</v>
      </c>
      <c r="C506" s="47">
        <v>3.35</v>
      </c>
      <c r="D506" s="47">
        <v>3.82</v>
      </c>
      <c r="E506" s="47">
        <v>4.2300000000000004</v>
      </c>
      <c r="F506" s="47">
        <v>4.5999999999999996</v>
      </c>
      <c r="G506" s="47">
        <v>5.72</v>
      </c>
      <c r="H506" s="47">
        <v>6.43</v>
      </c>
      <c r="I506" s="47">
        <v>7.16</v>
      </c>
      <c r="J506" s="47">
        <v>7.45</v>
      </c>
      <c r="K506" s="47">
        <v>7.57</v>
      </c>
      <c r="L506" s="47">
        <v>7.61</v>
      </c>
      <c r="M506" s="47">
        <v>7.61</v>
      </c>
      <c r="N506" s="47">
        <v>7.62</v>
      </c>
      <c r="O506">
        <v>7.62</v>
      </c>
    </row>
    <row r="507" spans="1:15" ht="15.75" thickBot="1" x14ac:dyDescent="0.3">
      <c r="A507" s="24">
        <v>40458</v>
      </c>
      <c r="B507" s="47">
        <v>3.43</v>
      </c>
      <c r="C507" s="47">
        <v>3.43</v>
      </c>
      <c r="D507" s="47">
        <v>3.85</v>
      </c>
      <c r="E507" s="47">
        <v>4.22</v>
      </c>
      <c r="F507" s="47">
        <v>4.5599999999999996</v>
      </c>
      <c r="G507" s="47">
        <v>5.61</v>
      </c>
      <c r="H507" s="47">
        <v>6.32</v>
      </c>
      <c r="I507" s="47">
        <v>7.11</v>
      </c>
      <c r="J507" s="47">
        <v>7.44</v>
      </c>
      <c r="K507" s="47">
        <v>7.6</v>
      </c>
      <c r="L507" s="47">
        <v>7.67</v>
      </c>
      <c r="M507" s="47">
        <v>7.7</v>
      </c>
      <c r="N507" s="47">
        <v>7.75</v>
      </c>
      <c r="O507">
        <v>7.75</v>
      </c>
    </row>
    <row r="508" spans="1:15" ht="15.75" thickBot="1" x14ac:dyDescent="0.3">
      <c r="A508" s="24">
        <v>40459</v>
      </c>
      <c r="B508" s="47">
        <v>3.39</v>
      </c>
      <c r="C508" s="47">
        <v>3.39</v>
      </c>
      <c r="D508" s="47">
        <v>3.81</v>
      </c>
      <c r="E508" s="47">
        <v>4.1900000000000004</v>
      </c>
      <c r="F508" s="47">
        <v>4.54</v>
      </c>
      <c r="G508" s="47">
        <v>5.61</v>
      </c>
      <c r="H508" s="47">
        <v>6.33</v>
      </c>
      <c r="I508" s="47">
        <v>7.11</v>
      </c>
      <c r="J508" s="47">
        <v>7.43</v>
      </c>
      <c r="K508" s="47">
        <v>7.59</v>
      </c>
      <c r="L508" s="47">
        <v>7.65</v>
      </c>
      <c r="M508" s="47">
        <v>7.69</v>
      </c>
      <c r="N508" s="47">
        <v>7.74</v>
      </c>
      <c r="O508">
        <v>7.74</v>
      </c>
    </row>
    <row r="509" spans="1:15" ht="15.75" thickBot="1" x14ac:dyDescent="0.3">
      <c r="A509" s="24">
        <v>40462</v>
      </c>
      <c r="B509" s="47">
        <v>3.41</v>
      </c>
      <c r="C509" s="47">
        <v>3.41</v>
      </c>
      <c r="D509" s="47">
        <v>3.85</v>
      </c>
      <c r="E509" s="47">
        <v>4.24</v>
      </c>
      <c r="F509" s="47">
        <v>4.59</v>
      </c>
      <c r="G509" s="47">
        <v>5.69</v>
      </c>
      <c r="H509" s="47">
        <v>6.4</v>
      </c>
      <c r="I509" s="47">
        <v>7.16</v>
      </c>
      <c r="J509" s="47">
        <v>7.46</v>
      </c>
      <c r="K509" s="47">
        <v>7.61</v>
      </c>
      <c r="L509" s="47">
        <v>7.68</v>
      </c>
      <c r="M509" s="47">
        <v>7.72</v>
      </c>
      <c r="N509" s="47">
        <v>7.78</v>
      </c>
      <c r="O509">
        <v>7.78</v>
      </c>
    </row>
    <row r="510" spans="1:15" ht="15.75" thickBot="1" x14ac:dyDescent="0.3">
      <c r="A510" s="24">
        <v>40463</v>
      </c>
      <c r="B510" s="47">
        <v>3.38</v>
      </c>
      <c r="C510" s="47">
        <v>3.38</v>
      </c>
      <c r="D510" s="47">
        <v>3.81</v>
      </c>
      <c r="E510" s="47">
        <v>4.1900000000000004</v>
      </c>
      <c r="F510" s="47">
        <v>4.54</v>
      </c>
      <c r="G510" s="47">
        <v>5.6</v>
      </c>
      <c r="H510" s="47">
        <v>6.31</v>
      </c>
      <c r="I510" s="47">
        <v>7.1</v>
      </c>
      <c r="J510" s="47">
        <v>7.44</v>
      </c>
      <c r="K510" s="47">
        <v>7.61</v>
      </c>
      <c r="L510" s="47">
        <v>7.66</v>
      </c>
      <c r="M510" s="47">
        <v>7.67</v>
      </c>
      <c r="N510" s="47">
        <v>7.69</v>
      </c>
      <c r="O510">
        <v>7.69</v>
      </c>
    </row>
    <row r="511" spans="1:15" ht="15.75" thickBot="1" x14ac:dyDescent="0.3">
      <c r="A511" s="24">
        <v>40464</v>
      </c>
      <c r="B511" s="47">
        <v>3.42</v>
      </c>
      <c r="C511" s="47">
        <v>3.42</v>
      </c>
      <c r="D511" s="47">
        <v>3.85</v>
      </c>
      <c r="E511" s="47">
        <v>4.24</v>
      </c>
      <c r="F511" s="47">
        <v>4.58</v>
      </c>
      <c r="G511" s="47">
        <v>5.63</v>
      </c>
      <c r="H511" s="47">
        <v>6.32</v>
      </c>
      <c r="I511" s="47">
        <v>7.09</v>
      </c>
      <c r="J511" s="47">
        <v>7.42</v>
      </c>
      <c r="K511" s="47">
        <v>7.59</v>
      </c>
      <c r="L511" s="47">
        <v>7.64</v>
      </c>
      <c r="M511" s="47">
        <v>7.65</v>
      </c>
      <c r="N511" s="47">
        <v>7.66</v>
      </c>
      <c r="O511">
        <v>7.66</v>
      </c>
    </row>
    <row r="512" spans="1:15" ht="15.75" thickBot="1" x14ac:dyDescent="0.3">
      <c r="A512" s="24">
        <v>40465</v>
      </c>
      <c r="B512" s="47">
        <v>3.41</v>
      </c>
      <c r="C512" s="47">
        <v>3.41</v>
      </c>
      <c r="D512" s="47">
        <v>3.83</v>
      </c>
      <c r="E512" s="47">
        <v>4.21</v>
      </c>
      <c r="F512" s="47">
        <v>4.55</v>
      </c>
      <c r="G512" s="47">
        <v>5.6</v>
      </c>
      <c r="H512" s="47">
        <v>6.29</v>
      </c>
      <c r="I512" s="47">
        <v>7.05</v>
      </c>
      <c r="J512" s="47">
        <v>7.4</v>
      </c>
      <c r="K512" s="47">
        <v>7.59</v>
      </c>
      <c r="L512" s="47">
        <v>7.65</v>
      </c>
      <c r="M512" s="47">
        <v>7.66</v>
      </c>
      <c r="N512" s="47">
        <v>7.67</v>
      </c>
      <c r="O512">
        <v>7.67</v>
      </c>
    </row>
    <row r="513" spans="1:15" ht="15.75" thickBot="1" x14ac:dyDescent="0.3">
      <c r="A513" s="24">
        <v>40466</v>
      </c>
      <c r="B513" s="47">
        <v>3.48</v>
      </c>
      <c r="C513" s="47">
        <v>3.48</v>
      </c>
      <c r="D513" s="47">
        <v>3.88</v>
      </c>
      <c r="E513" s="47">
        <v>4.24</v>
      </c>
      <c r="F513" s="47">
        <v>4.57</v>
      </c>
      <c r="G513" s="47">
        <v>5.6</v>
      </c>
      <c r="H513" s="47">
        <v>6.29</v>
      </c>
      <c r="I513" s="47">
        <v>7.07</v>
      </c>
      <c r="J513" s="47">
        <v>7.4</v>
      </c>
      <c r="K513" s="47">
        <v>7.57</v>
      </c>
      <c r="L513" s="47">
        <v>7.65</v>
      </c>
      <c r="M513" s="47">
        <v>7.69</v>
      </c>
      <c r="N513" s="47">
        <v>7.76</v>
      </c>
      <c r="O513">
        <v>7.76</v>
      </c>
    </row>
    <row r="514" spans="1:15" ht="15.75" thickBot="1" x14ac:dyDescent="0.3">
      <c r="A514" s="24">
        <v>40469</v>
      </c>
      <c r="B514" s="47">
        <v>3.5</v>
      </c>
      <c r="C514" s="47">
        <v>3.5</v>
      </c>
      <c r="D514" s="47">
        <v>3.91</v>
      </c>
      <c r="E514" s="47">
        <v>4.2699999999999996</v>
      </c>
      <c r="F514" s="47">
        <v>4.5999999999999996</v>
      </c>
      <c r="G514" s="47">
        <v>5.64</v>
      </c>
      <c r="H514" s="47">
        <v>6.34</v>
      </c>
      <c r="I514" s="47">
        <v>7.13</v>
      </c>
      <c r="J514" s="47">
        <v>7.48</v>
      </c>
      <c r="K514" s="47">
        <v>7.68</v>
      </c>
      <c r="L514" s="47">
        <v>7.76</v>
      </c>
      <c r="M514" s="47">
        <v>7.78</v>
      </c>
      <c r="N514" s="47">
        <v>7.79</v>
      </c>
      <c r="O514">
        <v>7.79</v>
      </c>
    </row>
    <row r="515" spans="1:15" ht="15.75" thickBot="1" x14ac:dyDescent="0.3">
      <c r="A515" s="24">
        <v>40470</v>
      </c>
      <c r="B515" s="47">
        <v>3.57</v>
      </c>
      <c r="C515" s="47">
        <v>3.57</v>
      </c>
      <c r="D515" s="47">
        <v>3.98</v>
      </c>
      <c r="E515" s="47">
        <v>4.34</v>
      </c>
      <c r="F515" s="47">
        <v>4.67</v>
      </c>
      <c r="G515" s="47">
        <v>5.7</v>
      </c>
      <c r="H515" s="47">
        <v>6.4</v>
      </c>
      <c r="I515" s="47">
        <v>7.19</v>
      </c>
      <c r="J515" s="47">
        <v>7.55</v>
      </c>
      <c r="K515" s="47">
        <v>7.74</v>
      </c>
      <c r="L515" s="47">
        <v>7.81</v>
      </c>
      <c r="M515" s="47">
        <v>7.82</v>
      </c>
      <c r="N515" s="47">
        <v>7.82</v>
      </c>
      <c r="O515">
        <v>7.82</v>
      </c>
    </row>
    <row r="516" spans="1:15" ht="15.75" thickBot="1" x14ac:dyDescent="0.3">
      <c r="A516" s="24">
        <v>40471</v>
      </c>
      <c r="B516" s="47">
        <v>3.55</v>
      </c>
      <c r="C516" s="47">
        <v>3.55</v>
      </c>
      <c r="D516" s="47">
        <v>3.94</v>
      </c>
      <c r="E516" s="47">
        <v>4.3</v>
      </c>
      <c r="F516" s="47">
        <v>4.62</v>
      </c>
      <c r="G516" s="47">
        <v>5.63</v>
      </c>
      <c r="H516" s="47">
        <v>6.32</v>
      </c>
      <c r="I516" s="47">
        <v>7.1</v>
      </c>
      <c r="J516" s="47">
        <v>7.47</v>
      </c>
      <c r="K516" s="47">
        <v>7.68</v>
      </c>
      <c r="L516" s="47">
        <v>7.77</v>
      </c>
      <c r="M516" s="47">
        <v>7.79</v>
      </c>
      <c r="N516" s="47">
        <v>7.8</v>
      </c>
      <c r="O516">
        <v>7.8</v>
      </c>
    </row>
    <row r="517" spans="1:15" ht="15.75" thickBot="1" x14ac:dyDescent="0.3">
      <c r="A517" s="24">
        <v>40472</v>
      </c>
      <c r="B517" s="47">
        <v>3.6</v>
      </c>
      <c r="C517" s="47">
        <v>3.6</v>
      </c>
      <c r="D517" s="47">
        <v>3.99</v>
      </c>
      <c r="E517" s="47">
        <v>4.34</v>
      </c>
      <c r="F517" s="47">
        <v>4.66</v>
      </c>
      <c r="G517" s="47">
        <v>5.64</v>
      </c>
      <c r="H517" s="47">
        <v>6.31</v>
      </c>
      <c r="I517" s="47">
        <v>7.1</v>
      </c>
      <c r="J517" s="47">
        <v>7.47</v>
      </c>
      <c r="K517" s="47">
        <v>7.69</v>
      </c>
      <c r="L517" s="47">
        <v>7.78</v>
      </c>
      <c r="M517" s="47">
        <v>7.79</v>
      </c>
      <c r="N517" s="47">
        <v>7.79</v>
      </c>
      <c r="O517">
        <v>7.79</v>
      </c>
    </row>
    <row r="518" spans="1:15" ht="15.75" thickBot="1" x14ac:dyDescent="0.3">
      <c r="A518" s="24">
        <v>40473</v>
      </c>
      <c r="B518" s="47">
        <v>3.66</v>
      </c>
      <c r="C518" s="47">
        <v>3.66</v>
      </c>
      <c r="D518" s="47">
        <v>4.04</v>
      </c>
      <c r="E518" s="47">
        <v>4.3899999999999997</v>
      </c>
      <c r="F518" s="47">
        <v>4.7</v>
      </c>
      <c r="G518" s="47">
        <v>5.68</v>
      </c>
      <c r="H518" s="47">
        <v>6.35</v>
      </c>
      <c r="I518" s="47">
        <v>7.14</v>
      </c>
      <c r="J518" s="47">
        <v>7.52</v>
      </c>
      <c r="K518" s="47">
        <v>7.74</v>
      </c>
      <c r="L518" s="47">
        <v>7.82</v>
      </c>
      <c r="M518" s="47">
        <v>7.83</v>
      </c>
      <c r="N518" s="47">
        <v>7.83</v>
      </c>
      <c r="O518">
        <v>7.83</v>
      </c>
    </row>
    <row r="519" spans="1:15" ht="15.75" thickBot="1" x14ac:dyDescent="0.3">
      <c r="A519" s="24">
        <v>40476</v>
      </c>
      <c r="B519" s="47">
        <v>3.65</v>
      </c>
      <c r="C519" s="47">
        <v>3.65</v>
      </c>
      <c r="D519" s="47">
        <v>4.03</v>
      </c>
      <c r="E519" s="47">
        <v>4.38</v>
      </c>
      <c r="F519" s="47">
        <v>4.6900000000000004</v>
      </c>
      <c r="G519" s="47">
        <v>5.66</v>
      </c>
      <c r="H519" s="47">
        <v>6.32</v>
      </c>
      <c r="I519" s="47">
        <v>7.12</v>
      </c>
      <c r="J519" s="47">
        <v>7.51</v>
      </c>
      <c r="K519" s="47">
        <v>7.73</v>
      </c>
      <c r="L519" s="47">
        <v>7.82</v>
      </c>
      <c r="M519" s="47">
        <v>7.83</v>
      </c>
      <c r="N519" s="47">
        <v>7.83</v>
      </c>
      <c r="O519">
        <v>7.83</v>
      </c>
    </row>
    <row r="520" spans="1:15" ht="15.75" thickBot="1" x14ac:dyDescent="0.3">
      <c r="A520" s="24">
        <v>40477</v>
      </c>
      <c r="B520" s="47">
        <v>3.67</v>
      </c>
      <c r="C520" s="47">
        <v>3.67</v>
      </c>
      <c r="D520" s="47">
        <v>4.03</v>
      </c>
      <c r="E520" s="47">
        <v>4.3600000000000003</v>
      </c>
      <c r="F520" s="47">
        <v>4.66</v>
      </c>
      <c r="G520" s="47">
        <v>5.61</v>
      </c>
      <c r="H520" s="47">
        <v>6.28</v>
      </c>
      <c r="I520" s="47">
        <v>7.1</v>
      </c>
      <c r="J520" s="47">
        <v>7.51</v>
      </c>
      <c r="K520" s="47">
        <v>7.75</v>
      </c>
      <c r="L520" s="47">
        <v>7.85</v>
      </c>
      <c r="M520" s="47">
        <v>7.86</v>
      </c>
      <c r="N520" s="47">
        <v>7.85</v>
      </c>
      <c r="O520">
        <v>7.85</v>
      </c>
    </row>
    <row r="521" spans="1:15" ht="15.75" thickBot="1" x14ac:dyDescent="0.3">
      <c r="A521" s="24">
        <v>40478</v>
      </c>
      <c r="B521" s="47">
        <v>3.64</v>
      </c>
      <c r="C521" s="47">
        <v>3.64</v>
      </c>
      <c r="D521" s="47">
        <v>4.0199999999999996</v>
      </c>
      <c r="E521" s="47">
        <v>4.3600000000000003</v>
      </c>
      <c r="F521" s="47">
        <v>4.67</v>
      </c>
      <c r="G521" s="47">
        <v>5.67</v>
      </c>
      <c r="H521" s="47">
        <v>6.36</v>
      </c>
      <c r="I521" s="47">
        <v>7.19</v>
      </c>
      <c r="J521" s="47">
        <v>7.57</v>
      </c>
      <c r="K521" s="47">
        <v>7.77</v>
      </c>
      <c r="L521" s="47">
        <v>7.84</v>
      </c>
      <c r="M521" s="47">
        <v>7.84</v>
      </c>
      <c r="N521" s="47">
        <v>7.84</v>
      </c>
      <c r="O521">
        <v>7.84</v>
      </c>
    </row>
    <row r="522" spans="1:15" ht="15.75" thickBot="1" x14ac:dyDescent="0.3">
      <c r="A522" s="24">
        <v>40479</v>
      </c>
      <c r="B522" s="47">
        <v>3.55</v>
      </c>
      <c r="C522" s="47">
        <v>3.55</v>
      </c>
      <c r="D522" s="47">
        <v>3.94</v>
      </c>
      <c r="E522" s="47">
        <v>4.3099999999999996</v>
      </c>
      <c r="F522" s="47">
        <v>4.6399999999999997</v>
      </c>
      <c r="G522" s="47">
        <v>5.69</v>
      </c>
      <c r="H522" s="47">
        <v>6.39</v>
      </c>
      <c r="I522" s="47">
        <v>7.16</v>
      </c>
      <c r="J522" s="47">
        <v>7.46</v>
      </c>
      <c r="K522" s="47">
        <v>7.59</v>
      </c>
      <c r="L522" s="47">
        <v>7.65</v>
      </c>
      <c r="M522" s="47">
        <v>7.68</v>
      </c>
      <c r="N522" s="47">
        <v>7.75</v>
      </c>
      <c r="O522">
        <v>7.75</v>
      </c>
    </row>
    <row r="523" spans="1:15" ht="15.75" thickBot="1" x14ac:dyDescent="0.3">
      <c r="A523" s="24">
        <v>40480</v>
      </c>
      <c r="B523" s="47">
        <v>3.63</v>
      </c>
      <c r="C523" s="47">
        <v>3.63</v>
      </c>
      <c r="D523" s="47">
        <v>4.05</v>
      </c>
      <c r="E523" s="47">
        <v>4.42</v>
      </c>
      <c r="F523" s="47">
        <v>4.75</v>
      </c>
      <c r="G523" s="47">
        <v>5.78</v>
      </c>
      <c r="H523" s="47">
        <v>6.45</v>
      </c>
      <c r="I523" s="47">
        <v>7.19</v>
      </c>
      <c r="J523" s="47">
        <v>7.5</v>
      </c>
      <c r="K523" s="47">
        <v>7.66</v>
      </c>
      <c r="L523" s="47">
        <v>7.72</v>
      </c>
      <c r="M523" s="47">
        <v>7.73</v>
      </c>
      <c r="N523" s="47">
        <v>7.76</v>
      </c>
      <c r="O523">
        <v>7.76</v>
      </c>
    </row>
    <row r="524" spans="1:15" ht="15.75" thickBot="1" x14ac:dyDescent="0.3">
      <c r="A524" s="24">
        <v>40483</v>
      </c>
      <c r="B524" s="47">
        <v>3.7</v>
      </c>
      <c r="C524" s="47">
        <v>3.7</v>
      </c>
      <c r="D524" s="47">
        <v>4.1100000000000003</v>
      </c>
      <c r="E524" s="47">
        <v>4.4800000000000004</v>
      </c>
      <c r="F524" s="47">
        <v>4.8099999999999996</v>
      </c>
      <c r="G524" s="47">
        <v>5.83</v>
      </c>
      <c r="H524" s="47">
        <v>6.5</v>
      </c>
      <c r="I524" s="47">
        <v>7.25</v>
      </c>
      <c r="J524" s="47">
        <v>7.57</v>
      </c>
      <c r="K524" s="47">
        <v>7.74</v>
      </c>
      <c r="L524" s="47">
        <v>7.79</v>
      </c>
      <c r="M524" s="47">
        <v>7.8</v>
      </c>
      <c r="N524" s="47">
        <v>7.8</v>
      </c>
      <c r="O524">
        <v>7.8</v>
      </c>
    </row>
    <row r="525" spans="1:15" ht="15.75" thickBot="1" x14ac:dyDescent="0.3">
      <c r="A525" s="24">
        <v>40484</v>
      </c>
      <c r="B525" s="47">
        <v>3.54</v>
      </c>
      <c r="C525" s="47">
        <v>3.54</v>
      </c>
      <c r="D525" s="47">
        <v>3.99</v>
      </c>
      <c r="E525" s="47">
        <v>4.3899999999999997</v>
      </c>
      <c r="F525" s="47">
        <v>4.75</v>
      </c>
      <c r="G525" s="47">
        <v>5.83</v>
      </c>
      <c r="H525" s="47">
        <v>6.5</v>
      </c>
      <c r="I525" s="47">
        <v>7.18</v>
      </c>
      <c r="J525" s="47">
        <v>7.43</v>
      </c>
      <c r="K525" s="47">
        <v>7.53</v>
      </c>
      <c r="L525" s="47">
        <v>7.55</v>
      </c>
      <c r="M525" s="47">
        <v>7.56</v>
      </c>
      <c r="N525" s="47">
        <v>7.59</v>
      </c>
      <c r="O525">
        <v>7.59</v>
      </c>
    </row>
    <row r="526" spans="1:15" ht="15.75" thickBot="1" x14ac:dyDescent="0.3">
      <c r="A526" s="24">
        <v>40485</v>
      </c>
      <c r="B526" s="47">
        <v>3.63</v>
      </c>
      <c r="C526" s="47">
        <v>3.63</v>
      </c>
      <c r="D526" s="47">
        <v>4.07</v>
      </c>
      <c r="E526" s="47">
        <v>4.46</v>
      </c>
      <c r="F526" s="47">
        <v>4.8</v>
      </c>
      <c r="G526" s="47">
        <v>5.84</v>
      </c>
      <c r="H526" s="47">
        <v>6.51</v>
      </c>
      <c r="I526" s="47">
        <v>7.22</v>
      </c>
      <c r="J526" s="47">
        <v>7.51</v>
      </c>
      <c r="K526" s="47">
        <v>7.64</v>
      </c>
      <c r="L526" s="47">
        <v>7.68</v>
      </c>
      <c r="M526" s="47">
        <v>7.67</v>
      </c>
      <c r="N526" s="47">
        <v>7.67</v>
      </c>
      <c r="O526">
        <v>7.67</v>
      </c>
    </row>
    <row r="527" spans="1:15" ht="15.75" thickBot="1" x14ac:dyDescent="0.3">
      <c r="A527" s="24">
        <v>40490</v>
      </c>
      <c r="B527" s="47">
        <v>3.61</v>
      </c>
      <c r="C527" s="47">
        <v>3.61</v>
      </c>
      <c r="D527" s="47">
        <v>4.03</v>
      </c>
      <c r="E527" s="47">
        <v>4.4000000000000004</v>
      </c>
      <c r="F527" s="47">
        <v>4.7300000000000004</v>
      </c>
      <c r="G527" s="47">
        <v>5.74</v>
      </c>
      <c r="H527" s="47">
        <v>6.4</v>
      </c>
      <c r="I527" s="47">
        <v>7.14</v>
      </c>
      <c r="J527" s="47">
        <v>7.47</v>
      </c>
      <c r="K527" s="47">
        <v>7.65</v>
      </c>
      <c r="L527" s="47">
        <v>7.71</v>
      </c>
      <c r="M527" s="47">
        <v>7.71</v>
      </c>
      <c r="N527" s="47">
        <v>7.7</v>
      </c>
      <c r="O527">
        <v>7.7</v>
      </c>
    </row>
    <row r="528" spans="1:15" ht="15.75" thickBot="1" x14ac:dyDescent="0.3">
      <c r="A528" s="24">
        <v>40491</v>
      </c>
      <c r="B528" s="47">
        <v>3.7</v>
      </c>
      <c r="C528" s="47">
        <v>3.7</v>
      </c>
      <c r="D528" s="47">
        <v>4.1100000000000003</v>
      </c>
      <c r="E528" s="47">
        <v>4.47</v>
      </c>
      <c r="F528" s="47">
        <v>4.8</v>
      </c>
      <c r="G528" s="47">
        <v>5.79</v>
      </c>
      <c r="H528" s="47">
        <v>6.45</v>
      </c>
      <c r="I528" s="47">
        <v>7.19</v>
      </c>
      <c r="J528" s="47">
        <v>7.52</v>
      </c>
      <c r="K528" s="47">
        <v>7.7</v>
      </c>
      <c r="L528" s="47">
        <v>7.75</v>
      </c>
      <c r="M528" s="47">
        <v>7.75</v>
      </c>
      <c r="N528" s="47">
        <v>7.74</v>
      </c>
      <c r="O528">
        <v>7.74</v>
      </c>
    </row>
    <row r="529" spans="1:15" ht="15.75" thickBot="1" x14ac:dyDescent="0.3">
      <c r="A529" s="24">
        <v>40492</v>
      </c>
      <c r="B529" s="47">
        <v>3.76</v>
      </c>
      <c r="C529" s="47">
        <v>3.76</v>
      </c>
      <c r="D529" s="47">
        <v>4.16</v>
      </c>
      <c r="E529" s="47">
        <v>4.5199999999999996</v>
      </c>
      <c r="F529" s="47">
        <v>4.84</v>
      </c>
      <c r="G529" s="47">
        <v>5.81</v>
      </c>
      <c r="H529" s="47">
        <v>6.45</v>
      </c>
      <c r="I529" s="47">
        <v>7.18</v>
      </c>
      <c r="J529" s="47">
        <v>7.51</v>
      </c>
      <c r="K529" s="47">
        <v>7.7</v>
      </c>
      <c r="L529" s="47">
        <v>7.77</v>
      </c>
      <c r="M529" s="47">
        <v>7.77</v>
      </c>
      <c r="N529" s="47">
        <v>7.77</v>
      </c>
      <c r="O529">
        <v>7.77</v>
      </c>
    </row>
    <row r="530" spans="1:15" ht="15.75" thickBot="1" x14ac:dyDescent="0.3">
      <c r="A530" s="24">
        <v>40493</v>
      </c>
      <c r="B530" s="47">
        <v>3.82</v>
      </c>
      <c r="C530" s="47">
        <v>3.82</v>
      </c>
      <c r="D530" s="47">
        <v>4.22</v>
      </c>
      <c r="E530" s="47">
        <v>4.58</v>
      </c>
      <c r="F530" s="47">
        <v>4.8899999999999997</v>
      </c>
      <c r="G530" s="47">
        <v>5.85</v>
      </c>
      <c r="H530" s="47">
        <v>6.48</v>
      </c>
      <c r="I530" s="47">
        <v>7.19</v>
      </c>
      <c r="J530" s="47">
        <v>7.52</v>
      </c>
      <c r="K530" s="47">
        <v>7.71</v>
      </c>
      <c r="L530" s="47">
        <v>7.77</v>
      </c>
      <c r="M530" s="47">
        <v>7.78</v>
      </c>
      <c r="N530" s="47">
        <v>7.78</v>
      </c>
      <c r="O530">
        <v>7.78</v>
      </c>
    </row>
    <row r="531" spans="1:15" ht="15.75" thickBot="1" x14ac:dyDescent="0.3">
      <c r="A531" s="24">
        <v>40494</v>
      </c>
      <c r="B531" s="47">
        <v>3.89</v>
      </c>
      <c r="C531" s="47">
        <v>3.89</v>
      </c>
      <c r="D531" s="47">
        <v>4.26</v>
      </c>
      <c r="E531" s="47">
        <v>4.5999999999999996</v>
      </c>
      <c r="F531" s="47">
        <v>4.9000000000000004</v>
      </c>
      <c r="G531" s="47">
        <v>5.84</v>
      </c>
      <c r="H531" s="47">
        <v>6.48</v>
      </c>
      <c r="I531" s="47">
        <v>7.2</v>
      </c>
      <c r="J531" s="47">
        <v>7.53</v>
      </c>
      <c r="K531" s="47">
        <v>7.71</v>
      </c>
      <c r="L531" s="47">
        <v>7.81</v>
      </c>
      <c r="M531" s="47">
        <v>7.85</v>
      </c>
      <c r="N531" s="47">
        <v>7.88</v>
      </c>
      <c r="O531">
        <v>7.88</v>
      </c>
    </row>
    <row r="532" spans="1:15" ht="15.75" thickBot="1" x14ac:dyDescent="0.3">
      <c r="A532" s="24">
        <v>40495</v>
      </c>
      <c r="B532" s="47">
        <v>3.93</v>
      </c>
      <c r="C532" s="47">
        <v>3.93</v>
      </c>
      <c r="D532" s="47">
        <v>4.32</v>
      </c>
      <c r="E532" s="47">
        <v>4.66</v>
      </c>
      <c r="F532" s="47">
        <v>4.97</v>
      </c>
      <c r="G532" s="47">
        <v>5.92</v>
      </c>
      <c r="H532" s="47">
        <v>6.55</v>
      </c>
      <c r="I532" s="47">
        <v>7.24</v>
      </c>
      <c r="J532" s="47">
        <v>7.54</v>
      </c>
      <c r="K532" s="47">
        <v>7.73</v>
      </c>
      <c r="L532" s="47">
        <v>7.82</v>
      </c>
      <c r="M532" s="47">
        <v>7.86</v>
      </c>
      <c r="N532" s="47">
        <v>7.9</v>
      </c>
      <c r="O532">
        <v>7.9</v>
      </c>
    </row>
    <row r="533" spans="1:15" ht="15.75" thickBot="1" x14ac:dyDescent="0.3">
      <c r="A533" s="24">
        <v>40497</v>
      </c>
      <c r="B533" s="47">
        <v>3.96</v>
      </c>
      <c r="C533" s="47">
        <v>3.96</v>
      </c>
      <c r="D533" s="47">
        <v>4.34</v>
      </c>
      <c r="E533" s="47">
        <v>4.68</v>
      </c>
      <c r="F533" s="47">
        <v>4.9800000000000004</v>
      </c>
      <c r="G533" s="47">
        <v>5.92</v>
      </c>
      <c r="H533" s="47">
        <v>6.55</v>
      </c>
      <c r="I533" s="47">
        <v>7.28</v>
      </c>
      <c r="J533" s="47">
        <v>7.62</v>
      </c>
      <c r="K533" s="47">
        <v>7.81</v>
      </c>
      <c r="L533" s="47">
        <v>7.88</v>
      </c>
      <c r="M533" s="47">
        <v>7.9</v>
      </c>
      <c r="N533" s="47">
        <v>7.91</v>
      </c>
      <c r="O533">
        <v>7.91</v>
      </c>
    </row>
    <row r="534" spans="1:15" ht="15.75" thickBot="1" x14ac:dyDescent="0.3">
      <c r="A534" s="24">
        <v>40498</v>
      </c>
      <c r="B534" s="47">
        <v>3.87</v>
      </c>
      <c r="C534" s="47">
        <v>3.87</v>
      </c>
      <c r="D534" s="47">
        <v>4.29</v>
      </c>
      <c r="E534" s="47">
        <v>4.66</v>
      </c>
      <c r="F534" s="47">
        <v>4.99</v>
      </c>
      <c r="G534" s="47">
        <v>5.99</v>
      </c>
      <c r="H534" s="47">
        <v>6.65</v>
      </c>
      <c r="I534" s="47">
        <v>7.35</v>
      </c>
      <c r="J534" s="47">
        <v>7.64</v>
      </c>
      <c r="K534" s="47">
        <v>7.77</v>
      </c>
      <c r="L534" s="47">
        <v>7.8</v>
      </c>
      <c r="M534" s="47">
        <v>7.81</v>
      </c>
      <c r="N534" s="47">
        <v>7.82</v>
      </c>
      <c r="O534">
        <v>7.82</v>
      </c>
    </row>
    <row r="535" spans="1:15" ht="15.75" thickBot="1" x14ac:dyDescent="0.3">
      <c r="A535" s="24">
        <v>40499</v>
      </c>
      <c r="B535" s="47">
        <v>3.97</v>
      </c>
      <c r="C535" s="47">
        <v>3.97</v>
      </c>
      <c r="D535" s="47">
        <v>4.38</v>
      </c>
      <c r="E535" s="47">
        <v>4.74</v>
      </c>
      <c r="F535" s="47">
        <v>5.07</v>
      </c>
      <c r="G535" s="47">
        <v>6.06</v>
      </c>
      <c r="H535" s="47">
        <v>6.71</v>
      </c>
      <c r="I535" s="47">
        <v>7.4</v>
      </c>
      <c r="J535" s="47">
        <v>7.69</v>
      </c>
      <c r="K535" s="47">
        <v>7.84</v>
      </c>
      <c r="L535" s="47">
        <v>7.89</v>
      </c>
      <c r="M535" s="47">
        <v>7.89</v>
      </c>
      <c r="N535" s="47">
        <v>7.89</v>
      </c>
      <c r="O535">
        <v>7.89</v>
      </c>
    </row>
    <row r="536" spans="1:15" ht="15.75" thickBot="1" x14ac:dyDescent="0.3">
      <c r="A536" s="24">
        <v>40500</v>
      </c>
      <c r="B536" s="47">
        <v>3.97</v>
      </c>
      <c r="C536" s="47">
        <v>3.97</v>
      </c>
      <c r="D536" s="47">
        <v>4.37</v>
      </c>
      <c r="E536" s="47">
        <v>4.72</v>
      </c>
      <c r="F536" s="47">
        <v>5.04</v>
      </c>
      <c r="G536" s="47">
        <v>5.99</v>
      </c>
      <c r="H536" s="47">
        <v>6.61</v>
      </c>
      <c r="I536" s="47">
        <v>7.32</v>
      </c>
      <c r="J536" s="47">
        <v>7.64</v>
      </c>
      <c r="K536" s="47">
        <v>7.81</v>
      </c>
      <c r="L536" s="47">
        <v>7.88</v>
      </c>
      <c r="M536" s="47">
        <v>7.89</v>
      </c>
      <c r="N536" s="47">
        <v>7.88</v>
      </c>
      <c r="O536">
        <v>7.88</v>
      </c>
    </row>
    <row r="537" spans="1:15" ht="15.75" thickBot="1" x14ac:dyDescent="0.3">
      <c r="A537" s="24">
        <v>40501</v>
      </c>
      <c r="B537" s="47">
        <v>3.82</v>
      </c>
      <c r="C537" s="47">
        <v>3.82</v>
      </c>
      <c r="D537" s="47">
        <v>4.22</v>
      </c>
      <c r="E537" s="47">
        <v>4.58</v>
      </c>
      <c r="F537" s="47">
        <v>4.91</v>
      </c>
      <c r="G537" s="47">
        <v>5.93</v>
      </c>
      <c r="H537" s="47">
        <v>6.6</v>
      </c>
      <c r="I537" s="47">
        <v>7.32</v>
      </c>
      <c r="J537" s="47">
        <v>7.64</v>
      </c>
      <c r="K537" s="47">
        <v>7.81</v>
      </c>
      <c r="L537" s="47">
        <v>7.88</v>
      </c>
      <c r="M537" s="47">
        <v>7.89</v>
      </c>
      <c r="N537" s="47">
        <v>7.88</v>
      </c>
      <c r="O537">
        <v>7.88</v>
      </c>
    </row>
    <row r="538" spans="1:15" ht="15.75" thickBot="1" x14ac:dyDescent="0.3">
      <c r="A538" s="24">
        <v>40504</v>
      </c>
      <c r="B538" s="47">
        <v>3.96</v>
      </c>
      <c r="C538" s="47">
        <v>3.96</v>
      </c>
      <c r="D538" s="47">
        <v>4.3600000000000003</v>
      </c>
      <c r="E538" s="47">
        <v>4.72</v>
      </c>
      <c r="F538" s="47">
        <v>5.03</v>
      </c>
      <c r="G538" s="47">
        <v>6</v>
      </c>
      <c r="H538" s="47">
        <v>6.64</v>
      </c>
      <c r="I538" s="47">
        <v>7.34</v>
      </c>
      <c r="J538" s="47">
        <v>7.65</v>
      </c>
      <c r="K538" s="47">
        <v>7.83</v>
      </c>
      <c r="L538" s="47">
        <v>7.89</v>
      </c>
      <c r="M538" s="47">
        <v>7.9</v>
      </c>
      <c r="N538" s="47">
        <v>7.91</v>
      </c>
      <c r="O538">
        <v>7.91</v>
      </c>
    </row>
    <row r="539" spans="1:15" ht="15.75" thickBot="1" x14ac:dyDescent="0.3">
      <c r="A539" s="24">
        <v>40505</v>
      </c>
      <c r="B539" s="47">
        <v>3.95</v>
      </c>
      <c r="C539" s="47">
        <v>3.95</v>
      </c>
      <c r="D539" s="47">
        <v>4.33</v>
      </c>
      <c r="E539" s="47">
        <v>4.67</v>
      </c>
      <c r="F539" s="47">
        <v>4.97</v>
      </c>
      <c r="G539" s="47">
        <v>5.91</v>
      </c>
      <c r="H539" s="47">
        <v>6.56</v>
      </c>
      <c r="I539" s="47">
        <v>7.34</v>
      </c>
      <c r="J539" s="47">
        <v>7.7</v>
      </c>
      <c r="K539" s="47">
        <v>7.89</v>
      </c>
      <c r="L539" s="47">
        <v>7.95</v>
      </c>
      <c r="M539" s="47">
        <v>7.95</v>
      </c>
      <c r="N539" s="47">
        <v>7.94</v>
      </c>
      <c r="O539">
        <v>7.94</v>
      </c>
    </row>
    <row r="540" spans="1:15" ht="15.75" thickBot="1" x14ac:dyDescent="0.3">
      <c r="A540" s="24">
        <v>40506</v>
      </c>
      <c r="B540" s="47">
        <v>3.98</v>
      </c>
      <c r="C540" s="47">
        <v>3.98</v>
      </c>
      <c r="D540" s="47">
        <v>4.38</v>
      </c>
      <c r="E540" s="47">
        <v>4.75</v>
      </c>
      <c r="F540" s="47">
        <v>5.07</v>
      </c>
      <c r="G540" s="47">
        <v>6.03</v>
      </c>
      <c r="H540" s="47">
        <v>6.65</v>
      </c>
      <c r="I540" s="47">
        <v>7.34</v>
      </c>
      <c r="J540" s="47">
        <v>7.66</v>
      </c>
      <c r="K540" s="47">
        <v>7.83</v>
      </c>
      <c r="L540" s="47">
        <v>7.89</v>
      </c>
      <c r="M540" s="47">
        <v>7.9</v>
      </c>
      <c r="N540" s="47">
        <v>7.91</v>
      </c>
      <c r="O540">
        <v>7.91</v>
      </c>
    </row>
    <row r="541" spans="1:15" ht="15.75" thickBot="1" x14ac:dyDescent="0.3">
      <c r="A541" s="24">
        <v>40507</v>
      </c>
      <c r="B541" s="47">
        <v>3.93</v>
      </c>
      <c r="C541" s="47">
        <v>3.93</v>
      </c>
      <c r="D541" s="47">
        <v>4.3600000000000003</v>
      </c>
      <c r="E541" s="47">
        <v>4.7300000000000004</v>
      </c>
      <c r="F541" s="47">
        <v>5.0599999999999996</v>
      </c>
      <c r="G541" s="47">
        <v>6.06</v>
      </c>
      <c r="H541" s="47">
        <v>6.7</v>
      </c>
      <c r="I541" s="47">
        <v>7.38</v>
      </c>
      <c r="J541" s="47">
        <v>7.67</v>
      </c>
      <c r="K541" s="47">
        <v>7.83</v>
      </c>
      <c r="L541" s="47">
        <v>7.88</v>
      </c>
      <c r="M541" s="47">
        <v>7.88</v>
      </c>
      <c r="N541" s="47">
        <v>7.88</v>
      </c>
      <c r="O541">
        <v>7.88</v>
      </c>
    </row>
    <row r="542" spans="1:15" ht="15.75" thickBot="1" x14ac:dyDescent="0.3">
      <c r="A542" s="24">
        <v>40508</v>
      </c>
      <c r="B542" s="47">
        <v>3.96</v>
      </c>
      <c r="C542" s="47">
        <v>3.96</v>
      </c>
      <c r="D542" s="47">
        <v>4.3899999999999997</v>
      </c>
      <c r="E542" s="47">
        <v>4.78</v>
      </c>
      <c r="F542" s="47">
        <v>5.12</v>
      </c>
      <c r="G542" s="47">
        <v>6.13</v>
      </c>
      <c r="H542" s="47">
        <v>6.76</v>
      </c>
      <c r="I542" s="47">
        <v>7.42</v>
      </c>
      <c r="J542" s="47">
        <v>7.69</v>
      </c>
      <c r="K542" s="47">
        <v>7.82</v>
      </c>
      <c r="L542" s="47">
        <v>7.87</v>
      </c>
      <c r="M542" s="47">
        <v>7.88</v>
      </c>
      <c r="N542" s="47">
        <v>7.87</v>
      </c>
      <c r="O542">
        <v>7.87</v>
      </c>
    </row>
    <row r="543" spans="1:15" ht="15.75" thickBot="1" x14ac:dyDescent="0.3">
      <c r="A543" s="24">
        <v>40511</v>
      </c>
      <c r="B543" s="47">
        <v>4.04</v>
      </c>
      <c r="C543" s="47">
        <v>4.04</v>
      </c>
      <c r="D543" s="47">
        <v>4.45</v>
      </c>
      <c r="E543" s="47">
        <v>4.8099999999999996</v>
      </c>
      <c r="F543" s="47">
        <v>5.14</v>
      </c>
      <c r="G543" s="47">
        <v>6.13</v>
      </c>
      <c r="H543" s="47">
        <v>6.75</v>
      </c>
      <c r="I543" s="47">
        <v>7.43</v>
      </c>
      <c r="J543" s="47">
        <v>7.74</v>
      </c>
      <c r="K543" s="47">
        <v>7.94</v>
      </c>
      <c r="L543" s="47">
        <v>8.0500000000000007</v>
      </c>
      <c r="M543" s="47">
        <v>8.08</v>
      </c>
      <c r="N543" s="47">
        <v>8.1</v>
      </c>
      <c r="O543">
        <v>8.1</v>
      </c>
    </row>
    <row r="544" spans="1:15" ht="15.75" thickBot="1" x14ac:dyDescent="0.3">
      <c r="A544" s="24">
        <v>40512</v>
      </c>
      <c r="B544" s="47">
        <v>4.2300000000000004</v>
      </c>
      <c r="C544" s="47">
        <v>4.2300000000000004</v>
      </c>
      <c r="D544" s="47">
        <v>4.66</v>
      </c>
      <c r="E544" s="47">
        <v>5.03</v>
      </c>
      <c r="F544" s="47">
        <v>5.36</v>
      </c>
      <c r="G544" s="47">
        <v>6.32</v>
      </c>
      <c r="H544" s="47">
        <v>6.89</v>
      </c>
      <c r="I544" s="47">
        <v>7.44</v>
      </c>
      <c r="J544" s="47">
        <v>7.65</v>
      </c>
      <c r="K544" s="47">
        <v>7.8</v>
      </c>
      <c r="L544" s="47">
        <v>7.92</v>
      </c>
      <c r="M544" s="47">
        <v>8.01</v>
      </c>
      <c r="N544" s="47">
        <v>8.09</v>
      </c>
      <c r="O544">
        <v>8.09</v>
      </c>
    </row>
    <row r="545" spans="1:15" ht="15.75" thickBot="1" x14ac:dyDescent="0.3">
      <c r="A545" s="24">
        <v>40513</v>
      </c>
      <c r="B545" s="47">
        <v>4.1399999999999997</v>
      </c>
      <c r="C545" s="47">
        <v>4.1399999999999997</v>
      </c>
      <c r="D545" s="47">
        <v>4.54</v>
      </c>
      <c r="E545" s="47">
        <v>4.8899999999999997</v>
      </c>
      <c r="F545" s="47">
        <v>5.21</v>
      </c>
      <c r="G545" s="47">
        <v>6.15</v>
      </c>
      <c r="H545" s="47">
        <v>6.75</v>
      </c>
      <c r="I545" s="47">
        <v>7.43</v>
      </c>
      <c r="J545" s="47">
        <v>7.75</v>
      </c>
      <c r="K545" s="47">
        <v>7.95</v>
      </c>
      <c r="L545" s="47">
        <v>8.0399999999999991</v>
      </c>
      <c r="M545" s="47">
        <v>8.07</v>
      </c>
      <c r="N545" s="47">
        <v>8.09</v>
      </c>
      <c r="O545">
        <v>8.09</v>
      </c>
    </row>
    <row r="546" spans="1:15" ht="15.75" thickBot="1" x14ac:dyDescent="0.3">
      <c r="A546" s="24">
        <v>40514</v>
      </c>
      <c r="B546" s="47">
        <v>4.1500000000000004</v>
      </c>
      <c r="C546" s="47">
        <v>4.1500000000000004</v>
      </c>
      <c r="D546" s="47">
        <v>4.5599999999999996</v>
      </c>
      <c r="E546" s="47">
        <v>4.91</v>
      </c>
      <c r="F546" s="47">
        <v>5.23</v>
      </c>
      <c r="G546" s="47">
        <v>6.16</v>
      </c>
      <c r="H546" s="47">
        <v>6.73</v>
      </c>
      <c r="I546" s="47">
        <v>7.37</v>
      </c>
      <c r="J546" s="47">
        <v>7.67</v>
      </c>
      <c r="K546" s="47">
        <v>7.89</v>
      </c>
      <c r="L546" s="47">
        <v>8.02</v>
      </c>
      <c r="M546" s="47">
        <v>8.06</v>
      </c>
      <c r="N546" s="47">
        <v>8.09</v>
      </c>
      <c r="O546">
        <v>8.09</v>
      </c>
    </row>
    <row r="547" spans="1:15" ht="15.75" thickBot="1" x14ac:dyDescent="0.3">
      <c r="A547" s="24">
        <v>40515</v>
      </c>
      <c r="B547" s="47">
        <v>4.1500000000000004</v>
      </c>
      <c r="C547" s="47">
        <v>4.1500000000000004</v>
      </c>
      <c r="D547" s="47">
        <v>4.53</v>
      </c>
      <c r="E547" s="47">
        <v>4.87</v>
      </c>
      <c r="F547" s="47">
        <v>5.18</v>
      </c>
      <c r="G547" s="47">
        <v>6.09</v>
      </c>
      <c r="H547" s="47">
        <v>6.68</v>
      </c>
      <c r="I547" s="47">
        <v>7.34</v>
      </c>
      <c r="J547" s="47">
        <v>7.66</v>
      </c>
      <c r="K547" s="47">
        <v>7.89</v>
      </c>
      <c r="L547" s="47">
        <v>8.01</v>
      </c>
      <c r="M547" s="47">
        <v>8.06</v>
      </c>
      <c r="N547" s="47">
        <v>8.08</v>
      </c>
      <c r="O547">
        <v>8.08</v>
      </c>
    </row>
    <row r="548" spans="1:15" ht="15.75" thickBot="1" x14ac:dyDescent="0.3">
      <c r="A548" s="24">
        <v>40518</v>
      </c>
      <c r="B548" s="47">
        <v>4.2</v>
      </c>
      <c r="C548" s="47">
        <v>4.2</v>
      </c>
      <c r="D548" s="47">
        <v>4.57</v>
      </c>
      <c r="E548" s="47">
        <v>4.9000000000000004</v>
      </c>
      <c r="F548" s="47">
        <v>5.19</v>
      </c>
      <c r="G548" s="47">
        <v>6.08</v>
      </c>
      <c r="H548" s="47">
        <v>6.65</v>
      </c>
      <c r="I548" s="47">
        <v>7.32</v>
      </c>
      <c r="J548" s="47">
        <v>7.66</v>
      </c>
      <c r="K548" s="47">
        <v>7.9</v>
      </c>
      <c r="L548" s="47">
        <v>8.0399999999999991</v>
      </c>
      <c r="M548" s="47">
        <v>8.09</v>
      </c>
      <c r="N548" s="47">
        <v>8.1199999999999992</v>
      </c>
      <c r="O548">
        <v>8.1199999999999992</v>
      </c>
    </row>
    <row r="549" spans="1:15" ht="15.75" thickBot="1" x14ac:dyDescent="0.3">
      <c r="A549" s="24">
        <v>40519</v>
      </c>
      <c r="B549" s="47">
        <v>4.16</v>
      </c>
      <c r="C549" s="47">
        <v>4.16</v>
      </c>
      <c r="D549" s="47">
        <v>4.5199999999999996</v>
      </c>
      <c r="E549" s="47">
        <v>4.84</v>
      </c>
      <c r="F549" s="47">
        <v>5.13</v>
      </c>
      <c r="G549" s="47">
        <v>6.02</v>
      </c>
      <c r="H549" s="47">
        <v>6.59</v>
      </c>
      <c r="I549" s="47">
        <v>7.24</v>
      </c>
      <c r="J549" s="47">
        <v>7.55</v>
      </c>
      <c r="K549" s="47">
        <v>7.76</v>
      </c>
      <c r="L549" s="47">
        <v>7.91</v>
      </c>
      <c r="M549" s="47">
        <v>7.99</v>
      </c>
      <c r="N549" s="47">
        <v>8.08</v>
      </c>
      <c r="O549">
        <v>8.08</v>
      </c>
    </row>
    <row r="550" spans="1:15" ht="15.75" thickBot="1" x14ac:dyDescent="0.3">
      <c r="A550" s="24">
        <v>40520</v>
      </c>
      <c r="B550" s="47">
        <v>4.2300000000000004</v>
      </c>
      <c r="C550" s="47">
        <v>4.2300000000000004</v>
      </c>
      <c r="D550" s="47">
        <v>4.58</v>
      </c>
      <c r="E550" s="47">
        <v>4.9000000000000004</v>
      </c>
      <c r="F550" s="47">
        <v>5.18</v>
      </c>
      <c r="G550" s="47">
        <v>6.07</v>
      </c>
      <c r="H550" s="47">
        <v>6.64</v>
      </c>
      <c r="I550" s="47">
        <v>7.26</v>
      </c>
      <c r="J550" s="47">
        <v>7.55</v>
      </c>
      <c r="K550" s="47">
        <v>7.78</v>
      </c>
      <c r="L550" s="47">
        <v>7.94</v>
      </c>
      <c r="M550" s="47">
        <v>8.0299999999999994</v>
      </c>
      <c r="N550" s="47">
        <v>8.1</v>
      </c>
      <c r="O550">
        <v>8.1</v>
      </c>
    </row>
    <row r="551" spans="1:15" ht="15.75" thickBot="1" x14ac:dyDescent="0.3">
      <c r="A551" s="24">
        <v>40521</v>
      </c>
      <c r="B551" s="47">
        <v>4.34</v>
      </c>
      <c r="C551" s="47">
        <v>4.34</v>
      </c>
      <c r="D551" s="47">
        <v>4.67</v>
      </c>
      <c r="E551" s="47">
        <v>4.9800000000000004</v>
      </c>
      <c r="F551" s="47">
        <v>5.25</v>
      </c>
      <c r="G551" s="47">
        <v>6.1</v>
      </c>
      <c r="H551" s="47">
        <v>6.66</v>
      </c>
      <c r="I551" s="47">
        <v>7.28</v>
      </c>
      <c r="J551" s="47">
        <v>7.58</v>
      </c>
      <c r="K551" s="47">
        <v>7.84</v>
      </c>
      <c r="L551" s="47">
        <v>8.0299999999999994</v>
      </c>
      <c r="M551" s="47">
        <v>8.1300000000000008</v>
      </c>
      <c r="N551" s="47">
        <v>8.1999999999999993</v>
      </c>
      <c r="O551">
        <v>8.1999999999999993</v>
      </c>
    </row>
    <row r="552" spans="1:15" ht="15.75" thickBot="1" x14ac:dyDescent="0.3">
      <c r="A552" s="24">
        <v>40522</v>
      </c>
      <c r="B552" s="47">
        <v>4.5</v>
      </c>
      <c r="C552" s="47">
        <v>4.5</v>
      </c>
      <c r="D552" s="47">
        <v>4.8</v>
      </c>
      <c r="E552" s="47">
        <v>5.08</v>
      </c>
      <c r="F552" s="47">
        <v>5.32</v>
      </c>
      <c r="G552" s="47">
        <v>6.1</v>
      </c>
      <c r="H552" s="47">
        <v>6.64</v>
      </c>
      <c r="I552" s="47">
        <v>7.29</v>
      </c>
      <c r="J552" s="47">
        <v>7.65</v>
      </c>
      <c r="K552" s="47">
        <v>7.96</v>
      </c>
      <c r="L552" s="47">
        <v>8.17</v>
      </c>
      <c r="M552" s="47">
        <v>8.25</v>
      </c>
      <c r="N552" s="47">
        <v>8.2899999999999991</v>
      </c>
      <c r="O552">
        <v>8.2899999999999991</v>
      </c>
    </row>
    <row r="553" spans="1:15" ht="15.75" thickBot="1" x14ac:dyDescent="0.3">
      <c r="A553" s="24">
        <v>40525</v>
      </c>
      <c r="B553" s="47">
        <v>4.32</v>
      </c>
      <c r="C553" s="47">
        <v>4.32</v>
      </c>
      <c r="D553" s="47">
        <v>4.6900000000000004</v>
      </c>
      <c r="E553" s="47">
        <v>5.04</v>
      </c>
      <c r="F553" s="47">
        <v>5.34</v>
      </c>
      <c r="G553" s="47">
        <v>6.27</v>
      </c>
      <c r="H553" s="47">
        <v>6.84</v>
      </c>
      <c r="I553" s="47">
        <v>7.46</v>
      </c>
      <c r="J553" s="47">
        <v>7.77</v>
      </c>
      <c r="K553" s="47">
        <v>8.02</v>
      </c>
      <c r="L553" s="47">
        <v>8.18</v>
      </c>
      <c r="M553" s="47">
        <v>8.2200000000000006</v>
      </c>
      <c r="N553" s="47">
        <v>8.23</v>
      </c>
      <c r="O553">
        <v>8.23</v>
      </c>
    </row>
    <row r="554" spans="1:15" ht="15.75" thickBot="1" x14ac:dyDescent="0.3">
      <c r="A554" s="24">
        <v>40526</v>
      </c>
      <c r="B554" s="47">
        <v>4.32</v>
      </c>
      <c r="C554" s="47">
        <v>4.32</v>
      </c>
      <c r="D554" s="47">
        <v>4.7</v>
      </c>
      <c r="E554" s="47">
        <v>5.05</v>
      </c>
      <c r="F554" s="47">
        <v>5.36</v>
      </c>
      <c r="G554" s="47">
        <v>6.3</v>
      </c>
      <c r="H554" s="47">
        <v>6.89</v>
      </c>
      <c r="I554" s="47">
        <v>7.52</v>
      </c>
      <c r="J554" s="47">
        <v>7.81</v>
      </c>
      <c r="K554" s="47">
        <v>8.0299999999999994</v>
      </c>
      <c r="L554" s="47">
        <v>8.17</v>
      </c>
      <c r="M554" s="47">
        <v>8.23</v>
      </c>
      <c r="N554" s="47">
        <v>8.25</v>
      </c>
      <c r="O554">
        <v>8.25</v>
      </c>
    </row>
    <row r="555" spans="1:15" ht="15.75" thickBot="1" x14ac:dyDescent="0.3">
      <c r="A555" s="24">
        <v>40527</v>
      </c>
      <c r="B555" s="47">
        <v>4.33</v>
      </c>
      <c r="C555" s="47">
        <v>4.33</v>
      </c>
      <c r="D555" s="47">
        <v>4.72</v>
      </c>
      <c r="E555" s="47">
        <v>5.0599999999999996</v>
      </c>
      <c r="F555" s="47">
        <v>5.38</v>
      </c>
      <c r="G555" s="47">
        <v>6.31</v>
      </c>
      <c r="H555" s="47">
        <v>6.9</v>
      </c>
      <c r="I555" s="47">
        <v>7.53</v>
      </c>
      <c r="J555" s="47">
        <v>7.83</v>
      </c>
      <c r="K555" s="47">
        <v>8.07</v>
      </c>
      <c r="L555" s="47">
        <v>8.2100000000000009</v>
      </c>
      <c r="M555" s="47">
        <v>8.26</v>
      </c>
      <c r="N555" s="47">
        <v>8.25</v>
      </c>
      <c r="O555">
        <v>8.25</v>
      </c>
    </row>
    <row r="556" spans="1:15" ht="15.75" thickBot="1" x14ac:dyDescent="0.3">
      <c r="A556" s="24">
        <v>40528</v>
      </c>
      <c r="B556" s="47">
        <v>4.16</v>
      </c>
      <c r="C556" s="47">
        <v>4.16</v>
      </c>
      <c r="D556" s="47">
        <v>4.58</v>
      </c>
      <c r="E556" s="47">
        <v>4.96</v>
      </c>
      <c r="F556" s="47">
        <v>5.29</v>
      </c>
      <c r="G556" s="47">
        <v>6.27</v>
      </c>
      <c r="H556" s="47">
        <v>6.86</v>
      </c>
      <c r="I556" s="47">
        <v>7.47</v>
      </c>
      <c r="J556" s="47">
        <v>7.72</v>
      </c>
      <c r="K556" s="47">
        <v>7.91</v>
      </c>
      <c r="L556" s="47">
        <v>8.0299999999999994</v>
      </c>
      <c r="M556" s="47">
        <v>8.09</v>
      </c>
      <c r="N556" s="47">
        <v>8.14</v>
      </c>
      <c r="O556">
        <v>8.14</v>
      </c>
    </row>
    <row r="557" spans="1:15" ht="15.75" thickBot="1" x14ac:dyDescent="0.3">
      <c r="A557" s="24">
        <v>40529</v>
      </c>
      <c r="B557" s="47">
        <v>4.03</v>
      </c>
      <c r="C557" s="47">
        <v>4.03</v>
      </c>
      <c r="D557" s="47">
        <v>4.4800000000000004</v>
      </c>
      <c r="E557" s="47">
        <v>4.88</v>
      </c>
      <c r="F557" s="47">
        <v>5.24</v>
      </c>
      <c r="G557" s="47">
        <v>6.27</v>
      </c>
      <c r="H557" s="47">
        <v>6.88</v>
      </c>
      <c r="I557" s="47">
        <v>7.48</v>
      </c>
      <c r="J557" s="47">
        <v>7.73</v>
      </c>
      <c r="K557" s="47">
        <v>7.9</v>
      </c>
      <c r="L557" s="47">
        <v>8.01</v>
      </c>
      <c r="M557" s="47">
        <v>8.07</v>
      </c>
      <c r="N557" s="47">
        <v>8.11</v>
      </c>
      <c r="O557">
        <v>8.11</v>
      </c>
    </row>
    <row r="558" spans="1:15" ht="15.75" thickBot="1" x14ac:dyDescent="0.3">
      <c r="A558" s="24">
        <v>40532</v>
      </c>
      <c r="B558" s="47">
        <v>4.05</v>
      </c>
      <c r="C558" s="47">
        <v>4.05</v>
      </c>
      <c r="D558" s="47">
        <v>4.47</v>
      </c>
      <c r="E558" s="47">
        <v>4.84</v>
      </c>
      <c r="F558" s="47">
        <v>5.18</v>
      </c>
      <c r="G558" s="47">
        <v>6.2</v>
      </c>
      <c r="H558" s="47">
        <v>6.84</v>
      </c>
      <c r="I558" s="47">
        <v>7.5</v>
      </c>
      <c r="J558" s="47">
        <v>7.79</v>
      </c>
      <c r="K558" s="47">
        <v>7.97</v>
      </c>
      <c r="L558" s="47">
        <v>8.07</v>
      </c>
      <c r="M558" s="47">
        <v>8.11</v>
      </c>
      <c r="N558" s="47">
        <v>8.14</v>
      </c>
      <c r="O558">
        <v>8.14</v>
      </c>
    </row>
    <row r="559" spans="1:15" ht="15.75" thickBot="1" x14ac:dyDescent="0.3">
      <c r="A559" s="24">
        <v>40533</v>
      </c>
      <c r="B559" s="47">
        <v>4.09</v>
      </c>
      <c r="C559" s="47">
        <v>4.09</v>
      </c>
      <c r="D559" s="47">
        <v>4.54</v>
      </c>
      <c r="E559" s="47">
        <v>4.93</v>
      </c>
      <c r="F559" s="47">
        <v>5.28</v>
      </c>
      <c r="G559" s="47">
        <v>6.32</v>
      </c>
      <c r="H559" s="47">
        <v>6.95</v>
      </c>
      <c r="I559" s="47">
        <v>7.56</v>
      </c>
      <c r="J559" s="47">
        <v>7.81</v>
      </c>
      <c r="K559" s="47">
        <v>7.99</v>
      </c>
      <c r="L559" s="47">
        <v>8.09</v>
      </c>
      <c r="M559" s="47">
        <v>8.14</v>
      </c>
      <c r="N559" s="47">
        <v>8.15</v>
      </c>
      <c r="O559">
        <v>8.15</v>
      </c>
    </row>
    <row r="560" spans="1:15" ht="15.75" thickBot="1" x14ac:dyDescent="0.3">
      <c r="A560" s="24">
        <v>40534</v>
      </c>
      <c r="B560" s="47">
        <v>4.01</v>
      </c>
      <c r="C560" s="47">
        <v>4.01</v>
      </c>
      <c r="D560" s="47">
        <v>4.46</v>
      </c>
      <c r="E560" s="47">
        <v>4.8600000000000003</v>
      </c>
      <c r="F560" s="47">
        <v>5.21</v>
      </c>
      <c r="G560" s="47">
        <v>6.27</v>
      </c>
      <c r="H560" s="47">
        <v>6.91</v>
      </c>
      <c r="I560" s="47">
        <v>7.55</v>
      </c>
      <c r="J560" s="47">
        <v>7.83</v>
      </c>
      <c r="K560" s="47">
        <v>8.01</v>
      </c>
      <c r="L560" s="47">
        <v>8.1199999999999992</v>
      </c>
      <c r="M560" s="47">
        <v>8.16</v>
      </c>
      <c r="N560" s="47">
        <v>8.16</v>
      </c>
      <c r="O560">
        <v>8.16</v>
      </c>
    </row>
    <row r="561" spans="1:15" ht="15.75" thickBot="1" x14ac:dyDescent="0.3">
      <c r="A561" s="24">
        <v>40535</v>
      </c>
      <c r="B561" s="47">
        <v>4.24</v>
      </c>
      <c r="C561" s="47">
        <v>4.24</v>
      </c>
      <c r="D561" s="47">
        <v>4.71</v>
      </c>
      <c r="E561" s="47">
        <v>5.1100000000000003</v>
      </c>
      <c r="F561" s="47">
        <v>5.46</v>
      </c>
      <c r="G561" s="47">
        <v>6.45</v>
      </c>
      <c r="H561" s="47">
        <v>7.03</v>
      </c>
      <c r="I561" s="47">
        <v>7.61</v>
      </c>
      <c r="J561" s="47">
        <v>7.86</v>
      </c>
      <c r="K561" s="47">
        <v>8.0299999999999994</v>
      </c>
      <c r="L561" s="47">
        <v>8.1199999999999992</v>
      </c>
      <c r="M561" s="47">
        <v>8.15</v>
      </c>
      <c r="N561" s="47">
        <v>8.18</v>
      </c>
      <c r="O561">
        <v>8.18</v>
      </c>
    </row>
    <row r="562" spans="1:15" ht="15.75" thickBot="1" x14ac:dyDescent="0.3">
      <c r="A562" s="24">
        <v>40536</v>
      </c>
      <c r="B562" s="47">
        <v>4.13</v>
      </c>
      <c r="C562" s="47">
        <v>4.13</v>
      </c>
      <c r="D562" s="47">
        <v>4.57</v>
      </c>
      <c r="E562" s="47">
        <v>4.95</v>
      </c>
      <c r="F562" s="47">
        <v>5.29</v>
      </c>
      <c r="G562" s="47">
        <v>6.31</v>
      </c>
      <c r="H562" s="47">
        <v>6.95</v>
      </c>
      <c r="I562" s="47">
        <v>7.6</v>
      </c>
      <c r="J562" s="47">
        <v>7.85</v>
      </c>
      <c r="K562" s="47">
        <v>7.99</v>
      </c>
      <c r="L562" s="47">
        <v>8.07</v>
      </c>
      <c r="M562" s="47">
        <v>8.11</v>
      </c>
      <c r="N562" s="47">
        <v>8.14</v>
      </c>
      <c r="O562">
        <v>8.14</v>
      </c>
    </row>
    <row r="563" spans="1:15" ht="15.75" thickBot="1" x14ac:dyDescent="0.3">
      <c r="A563" s="24">
        <v>40539</v>
      </c>
      <c r="B563" s="47">
        <v>4.18</v>
      </c>
      <c r="C563" s="47">
        <v>4.18</v>
      </c>
      <c r="D563" s="47">
        <v>4.63</v>
      </c>
      <c r="E563" s="47">
        <v>5.0199999999999996</v>
      </c>
      <c r="F563" s="47">
        <v>5.36</v>
      </c>
      <c r="G563" s="47">
        <v>6.33</v>
      </c>
      <c r="H563" s="47">
        <v>6.9</v>
      </c>
      <c r="I563" s="47">
        <v>7.46</v>
      </c>
      <c r="J563" s="47">
        <v>7.71</v>
      </c>
      <c r="K563" s="47">
        <v>7.91</v>
      </c>
      <c r="L563" s="47">
        <v>8.07</v>
      </c>
      <c r="M563" s="47">
        <v>8.15</v>
      </c>
      <c r="N563" s="47">
        <v>8.19</v>
      </c>
      <c r="O563">
        <v>8.19</v>
      </c>
    </row>
    <row r="564" spans="1:15" ht="15.75" thickBot="1" x14ac:dyDescent="0.3">
      <c r="A564" s="24">
        <v>40540</v>
      </c>
      <c r="B564" s="47">
        <v>3.98</v>
      </c>
      <c r="C564" s="47">
        <v>3.98</v>
      </c>
      <c r="D564" s="47">
        <v>4.45</v>
      </c>
      <c r="E564" s="47">
        <v>4.8600000000000003</v>
      </c>
      <c r="F564" s="47">
        <v>5.22</v>
      </c>
      <c r="G564" s="47">
        <v>6.25</v>
      </c>
      <c r="H564" s="47">
        <v>6.85</v>
      </c>
      <c r="I564" s="47">
        <v>7.44</v>
      </c>
      <c r="J564" s="47">
        <v>7.72</v>
      </c>
      <c r="K564" s="47">
        <v>7.96</v>
      </c>
      <c r="L564" s="47">
        <v>8.15</v>
      </c>
      <c r="M564" s="47">
        <v>8.23</v>
      </c>
      <c r="N564" s="47">
        <v>8.2200000000000006</v>
      </c>
      <c r="O564">
        <v>8.2200000000000006</v>
      </c>
    </row>
    <row r="565" spans="1:15" ht="15.75" thickBot="1" x14ac:dyDescent="0.3">
      <c r="A565" s="24">
        <v>40541</v>
      </c>
      <c r="B565" s="47">
        <v>3.92</v>
      </c>
      <c r="C565" s="47">
        <v>3.92</v>
      </c>
      <c r="D565" s="47">
        <v>4.3899999999999997</v>
      </c>
      <c r="E565" s="47">
        <v>4.79</v>
      </c>
      <c r="F565" s="47">
        <v>5.16</v>
      </c>
      <c r="G565" s="47">
        <v>6.21</v>
      </c>
      <c r="H565" s="47">
        <v>6.85</v>
      </c>
      <c r="I565" s="47">
        <v>7.45</v>
      </c>
      <c r="J565" s="47">
        <v>7.67</v>
      </c>
      <c r="K565" s="47">
        <v>7.81</v>
      </c>
      <c r="L565" s="47">
        <v>7.93</v>
      </c>
      <c r="M565" s="47">
        <v>8</v>
      </c>
      <c r="N565" s="47">
        <v>8.08</v>
      </c>
      <c r="O565">
        <v>8.08</v>
      </c>
    </row>
    <row r="566" spans="1:15" ht="15.75" thickBot="1" x14ac:dyDescent="0.3">
      <c r="A566" s="24">
        <v>40542</v>
      </c>
      <c r="B566" s="47">
        <v>4.0599999999999996</v>
      </c>
      <c r="C566" s="47">
        <v>4.0599999999999996</v>
      </c>
      <c r="D566" s="47">
        <v>4.54</v>
      </c>
      <c r="E566" s="47">
        <v>4.96</v>
      </c>
      <c r="F566" s="47">
        <v>5.33</v>
      </c>
      <c r="G566" s="47">
        <v>6.36</v>
      </c>
      <c r="H566" s="47">
        <v>6.96</v>
      </c>
      <c r="I566" s="47">
        <v>7.49</v>
      </c>
      <c r="J566" s="47">
        <v>7.67</v>
      </c>
      <c r="K566" s="47">
        <v>7.82</v>
      </c>
      <c r="L566" s="47">
        <v>7.96</v>
      </c>
      <c r="M566" s="47">
        <v>8.06</v>
      </c>
      <c r="N566" s="47">
        <v>8.16</v>
      </c>
      <c r="O566">
        <v>8.16</v>
      </c>
    </row>
    <row r="567" spans="1:15" ht="15.75" thickBot="1" x14ac:dyDescent="0.3">
      <c r="A567" s="24">
        <v>40554</v>
      </c>
      <c r="B567" s="47">
        <v>4.0599999999999996</v>
      </c>
      <c r="C567" s="47">
        <v>4.0599999999999996</v>
      </c>
      <c r="D567" s="47">
        <v>4.58</v>
      </c>
      <c r="E567" s="47">
        <v>5.03</v>
      </c>
      <c r="F567" s="47">
        <v>5.41</v>
      </c>
      <c r="G567" s="47">
        <v>6.47</v>
      </c>
      <c r="H567" s="47">
        <v>7.05</v>
      </c>
      <c r="I567" s="47">
        <v>7.52</v>
      </c>
      <c r="J567" s="47">
        <v>7.66</v>
      </c>
      <c r="K567" s="47">
        <v>7.74</v>
      </c>
      <c r="L567" s="47">
        <v>7.86</v>
      </c>
      <c r="M567" s="47">
        <v>7.96</v>
      </c>
      <c r="N567" s="47">
        <v>8.09</v>
      </c>
      <c r="O567">
        <v>8.09</v>
      </c>
    </row>
    <row r="568" spans="1:15" ht="15.75" thickBot="1" x14ac:dyDescent="0.3">
      <c r="A568" s="24">
        <v>40555</v>
      </c>
      <c r="B568" s="47">
        <v>4</v>
      </c>
      <c r="C568" s="47">
        <v>4</v>
      </c>
      <c r="D568" s="47">
        <v>4.49</v>
      </c>
      <c r="E568" s="47">
        <v>4.91</v>
      </c>
      <c r="F568" s="47">
        <v>5.28</v>
      </c>
      <c r="G568" s="47">
        <v>6.33</v>
      </c>
      <c r="H568" s="47">
        <v>6.93</v>
      </c>
      <c r="I568" s="47">
        <v>7.47</v>
      </c>
      <c r="J568" s="47">
        <v>7.64</v>
      </c>
      <c r="K568" s="47">
        <v>7.74</v>
      </c>
      <c r="L568" s="47">
        <v>7.87</v>
      </c>
      <c r="M568" s="47">
        <v>7.97</v>
      </c>
      <c r="N568" s="47">
        <v>8.1</v>
      </c>
      <c r="O568">
        <v>8.1</v>
      </c>
    </row>
    <row r="569" spans="1:15" ht="15.75" thickBot="1" x14ac:dyDescent="0.3">
      <c r="A569" s="24">
        <v>40556</v>
      </c>
      <c r="B569" s="47">
        <v>4.0199999999999996</v>
      </c>
      <c r="C569" s="47">
        <v>4.0199999999999996</v>
      </c>
      <c r="D569" s="47">
        <v>4.4800000000000004</v>
      </c>
      <c r="E569" s="47">
        <v>4.88</v>
      </c>
      <c r="F569" s="47">
        <v>5.24</v>
      </c>
      <c r="G569" s="47">
        <v>6.28</v>
      </c>
      <c r="H569" s="47">
        <v>6.91</v>
      </c>
      <c r="I569" s="47">
        <v>7.49</v>
      </c>
      <c r="J569" s="47">
        <v>7.69</v>
      </c>
      <c r="K569" s="47">
        <v>7.8</v>
      </c>
      <c r="L569" s="47">
        <v>7.92</v>
      </c>
      <c r="M569" s="47">
        <v>8.02</v>
      </c>
      <c r="N569" s="47">
        <v>8.15</v>
      </c>
      <c r="O569">
        <v>8.15</v>
      </c>
    </row>
    <row r="570" spans="1:15" ht="15.75" thickBot="1" x14ac:dyDescent="0.3">
      <c r="A570" s="24">
        <v>40557</v>
      </c>
      <c r="B570" s="47">
        <v>4.07</v>
      </c>
      <c r="C570" s="47">
        <v>4.07</v>
      </c>
      <c r="D570" s="47">
        <v>4.58</v>
      </c>
      <c r="E570" s="47">
        <v>5.03</v>
      </c>
      <c r="F570" s="47">
        <v>5.41</v>
      </c>
      <c r="G570" s="47">
        <v>6.49</v>
      </c>
      <c r="H570" s="47">
        <v>7.09</v>
      </c>
      <c r="I570" s="47">
        <v>7.59</v>
      </c>
      <c r="J570" s="47">
        <v>7.74</v>
      </c>
      <c r="K570" s="47">
        <v>7.82</v>
      </c>
      <c r="L570" s="47">
        <v>7.92</v>
      </c>
      <c r="M570" s="47">
        <v>8.02</v>
      </c>
      <c r="N570" s="47">
        <v>8.16</v>
      </c>
      <c r="O570">
        <v>8.16</v>
      </c>
    </row>
    <row r="571" spans="1:15" ht="15.75" thickBot="1" x14ac:dyDescent="0.3">
      <c r="A571" s="24">
        <v>40560</v>
      </c>
      <c r="B571" s="47">
        <v>3.91</v>
      </c>
      <c r="C571" s="47">
        <v>3.91</v>
      </c>
      <c r="D571" s="47">
        <v>4.4000000000000004</v>
      </c>
      <c r="E571" s="47">
        <v>4.84</v>
      </c>
      <c r="F571" s="47">
        <v>5.22</v>
      </c>
      <c r="G571" s="47">
        <v>6.33</v>
      </c>
      <c r="H571" s="47">
        <v>6.97</v>
      </c>
      <c r="I571" s="47">
        <v>7.55</v>
      </c>
      <c r="J571" s="47">
        <v>7.73</v>
      </c>
      <c r="K571" s="47">
        <v>7.83</v>
      </c>
      <c r="L571" s="47">
        <v>7.93</v>
      </c>
      <c r="M571" s="47">
        <v>8.0299999999999994</v>
      </c>
      <c r="N571" s="47">
        <v>8.15</v>
      </c>
      <c r="O571">
        <v>8.15</v>
      </c>
    </row>
    <row r="572" spans="1:15" ht="15.75" thickBot="1" x14ac:dyDescent="0.3">
      <c r="A572" s="24">
        <v>40561</v>
      </c>
      <c r="B572" s="47">
        <v>3.87</v>
      </c>
      <c r="C572" s="47">
        <v>3.87</v>
      </c>
      <c r="D572" s="47">
        <v>4.3600000000000003</v>
      </c>
      <c r="E572" s="47">
        <v>4.79</v>
      </c>
      <c r="F572" s="47">
        <v>5.16</v>
      </c>
      <c r="G572" s="47">
        <v>6.25</v>
      </c>
      <c r="H572" s="47">
        <v>6.89</v>
      </c>
      <c r="I572" s="47">
        <v>7.48</v>
      </c>
      <c r="J572" s="47">
        <v>7.69</v>
      </c>
      <c r="K572" s="47">
        <v>7.81</v>
      </c>
      <c r="L572" s="47">
        <v>7.93</v>
      </c>
      <c r="M572" s="47">
        <v>8.01</v>
      </c>
      <c r="N572" s="47">
        <v>8.1199999999999992</v>
      </c>
      <c r="O572">
        <v>8.1199999999999992</v>
      </c>
    </row>
    <row r="573" spans="1:15" ht="15.75" thickBot="1" x14ac:dyDescent="0.3">
      <c r="A573" s="24">
        <v>40562</v>
      </c>
      <c r="B573" s="47">
        <v>3.88</v>
      </c>
      <c r="C573" s="47">
        <v>3.88</v>
      </c>
      <c r="D573" s="47">
        <v>4.3600000000000003</v>
      </c>
      <c r="E573" s="47">
        <v>4.78</v>
      </c>
      <c r="F573" s="47">
        <v>5.15</v>
      </c>
      <c r="G573" s="47">
        <v>6.23</v>
      </c>
      <c r="H573" s="47">
        <v>6.88</v>
      </c>
      <c r="I573" s="47">
        <v>7.49</v>
      </c>
      <c r="J573" s="47">
        <v>7.71</v>
      </c>
      <c r="K573" s="47">
        <v>7.84</v>
      </c>
      <c r="L573" s="47">
        <v>7.95</v>
      </c>
      <c r="M573" s="47">
        <v>8.0299999999999994</v>
      </c>
      <c r="N573" s="47">
        <v>8.1300000000000008</v>
      </c>
      <c r="O573">
        <v>8.1300000000000008</v>
      </c>
    </row>
    <row r="574" spans="1:15" ht="15.75" thickBot="1" x14ac:dyDescent="0.3">
      <c r="A574" s="24">
        <v>40563</v>
      </c>
      <c r="B574" s="47">
        <v>3.83</v>
      </c>
      <c r="C574" s="47">
        <v>3.83</v>
      </c>
      <c r="D574" s="47">
        <v>4.34</v>
      </c>
      <c r="E574" s="47">
        <v>4.78</v>
      </c>
      <c r="F574" s="47">
        <v>5.16</v>
      </c>
      <c r="G574" s="47">
        <v>6.27</v>
      </c>
      <c r="H574" s="47">
        <v>6.91</v>
      </c>
      <c r="I574" s="47">
        <v>7.5</v>
      </c>
      <c r="J574" s="47">
        <v>7.71</v>
      </c>
      <c r="K574" s="47">
        <v>7.82</v>
      </c>
      <c r="L574" s="47">
        <v>7.92</v>
      </c>
      <c r="M574" s="47">
        <v>8.01</v>
      </c>
      <c r="N574" s="47">
        <v>8.11</v>
      </c>
      <c r="O574">
        <v>8.11</v>
      </c>
    </row>
    <row r="575" spans="1:15" ht="15.75" thickBot="1" x14ac:dyDescent="0.3">
      <c r="A575" s="24">
        <v>40564</v>
      </c>
      <c r="B575" s="47">
        <v>3.79</v>
      </c>
      <c r="C575" s="47">
        <v>3.79</v>
      </c>
      <c r="D575" s="47">
        <v>4.3099999999999996</v>
      </c>
      <c r="E575" s="47">
        <v>4.76</v>
      </c>
      <c r="F575" s="47">
        <v>5.15</v>
      </c>
      <c r="G575" s="47">
        <v>6.29</v>
      </c>
      <c r="H575" s="47">
        <v>6.95</v>
      </c>
      <c r="I575" s="47">
        <v>7.53</v>
      </c>
      <c r="J575" s="47">
        <v>7.72</v>
      </c>
      <c r="K575" s="47">
        <v>7.81</v>
      </c>
      <c r="L575" s="47">
        <v>7.91</v>
      </c>
      <c r="M575" s="47">
        <v>7.98</v>
      </c>
      <c r="N575" s="47">
        <v>8.09</v>
      </c>
      <c r="O575">
        <v>8.09</v>
      </c>
    </row>
    <row r="576" spans="1:15" ht="15.75" thickBot="1" x14ac:dyDescent="0.3">
      <c r="A576" s="24">
        <v>40567</v>
      </c>
      <c r="B576" s="47">
        <v>3.82</v>
      </c>
      <c r="C576" s="47">
        <v>3.82</v>
      </c>
      <c r="D576" s="47">
        <v>4.32</v>
      </c>
      <c r="E576" s="47">
        <v>4.76</v>
      </c>
      <c r="F576" s="47">
        <v>5.15</v>
      </c>
      <c r="G576" s="47">
        <v>6.26</v>
      </c>
      <c r="H576" s="47">
        <v>6.91</v>
      </c>
      <c r="I576" s="47">
        <v>7.49</v>
      </c>
      <c r="J576" s="47">
        <v>7.68</v>
      </c>
      <c r="K576" s="47">
        <v>7.78</v>
      </c>
      <c r="L576" s="47">
        <v>7.9</v>
      </c>
      <c r="M576" s="47">
        <v>8.02</v>
      </c>
      <c r="N576" s="47">
        <v>8.16</v>
      </c>
      <c r="O576">
        <v>8.16</v>
      </c>
    </row>
    <row r="577" spans="1:15" ht="15.75" thickBot="1" x14ac:dyDescent="0.3">
      <c r="A577" s="24">
        <v>40568</v>
      </c>
      <c r="B577" s="47">
        <v>3.83</v>
      </c>
      <c r="C577" s="47">
        <v>3.83</v>
      </c>
      <c r="D577" s="47">
        <v>4.37</v>
      </c>
      <c r="E577" s="47">
        <v>4.84</v>
      </c>
      <c r="F577" s="47">
        <v>5.24</v>
      </c>
      <c r="G577" s="47">
        <v>6.38</v>
      </c>
      <c r="H577" s="47">
        <v>7.01</v>
      </c>
      <c r="I577" s="47">
        <v>7.56</v>
      </c>
      <c r="J577" s="47">
        <v>7.74</v>
      </c>
      <c r="K577" s="47">
        <v>7.83</v>
      </c>
      <c r="L577" s="47">
        <v>7.93</v>
      </c>
      <c r="M577" s="47">
        <v>8.01</v>
      </c>
      <c r="N577" s="47">
        <v>8.11</v>
      </c>
      <c r="O577">
        <v>8.11</v>
      </c>
    </row>
    <row r="578" spans="1:15" ht="15.75" thickBot="1" x14ac:dyDescent="0.3">
      <c r="A578" s="24">
        <v>40569</v>
      </c>
      <c r="B578" s="47">
        <v>3.84</v>
      </c>
      <c r="C578" s="47">
        <v>3.84</v>
      </c>
      <c r="D578" s="47">
        <v>4.3899999999999997</v>
      </c>
      <c r="E578" s="47">
        <v>4.8600000000000003</v>
      </c>
      <c r="F578" s="47">
        <v>5.26</v>
      </c>
      <c r="G578" s="47">
        <v>6.39</v>
      </c>
      <c r="H578" s="47">
        <v>7.02</v>
      </c>
      <c r="I578" s="47">
        <v>7.56</v>
      </c>
      <c r="J578" s="47">
        <v>7.73</v>
      </c>
      <c r="K578" s="47">
        <v>7.83</v>
      </c>
      <c r="L578" s="47">
        <v>7.94</v>
      </c>
      <c r="M578" s="47">
        <v>8.0399999999999991</v>
      </c>
      <c r="N578" s="47">
        <v>8.16</v>
      </c>
      <c r="O578">
        <v>8.16</v>
      </c>
    </row>
    <row r="579" spans="1:15" ht="15.75" thickBot="1" x14ac:dyDescent="0.3">
      <c r="A579" s="24">
        <v>40570</v>
      </c>
      <c r="B579" s="47">
        <v>3.97</v>
      </c>
      <c r="C579" s="47">
        <v>3.97</v>
      </c>
      <c r="D579" s="47">
        <v>4.47</v>
      </c>
      <c r="E579" s="47">
        <v>4.91</v>
      </c>
      <c r="F579" s="47">
        <v>5.29</v>
      </c>
      <c r="G579" s="47">
        <v>6.39</v>
      </c>
      <c r="H579" s="47">
        <v>7.03</v>
      </c>
      <c r="I579" s="47">
        <v>7.65</v>
      </c>
      <c r="J579" s="47">
        <v>7.91</v>
      </c>
      <c r="K579" s="47">
        <v>8.1300000000000008</v>
      </c>
      <c r="L579" s="47">
        <v>8.32</v>
      </c>
      <c r="M579" s="47">
        <v>8.39</v>
      </c>
      <c r="N579" s="47">
        <v>8.41</v>
      </c>
      <c r="O579">
        <v>8.41</v>
      </c>
    </row>
    <row r="580" spans="1:15" ht="15.75" thickBot="1" x14ac:dyDescent="0.3">
      <c r="A580" s="24">
        <v>40571</v>
      </c>
      <c r="B580" s="47">
        <v>3.99</v>
      </c>
      <c r="C580" s="47">
        <v>3.99</v>
      </c>
      <c r="D580" s="47">
        <v>4.4800000000000004</v>
      </c>
      <c r="E580" s="47">
        <v>4.91</v>
      </c>
      <c r="F580" s="47">
        <v>5.28</v>
      </c>
      <c r="G580" s="47">
        <v>6.38</v>
      </c>
      <c r="H580" s="47">
        <v>7.04</v>
      </c>
      <c r="I580" s="47">
        <v>7.68</v>
      </c>
      <c r="J580" s="47">
        <v>7.97</v>
      </c>
      <c r="K580" s="47">
        <v>8.19</v>
      </c>
      <c r="L580" s="47">
        <v>8.3800000000000008</v>
      </c>
      <c r="M580" s="47">
        <v>8.4700000000000006</v>
      </c>
      <c r="N580" s="47">
        <v>8.5</v>
      </c>
      <c r="O580">
        <v>8.5</v>
      </c>
    </row>
    <row r="581" spans="1:15" ht="15.75" thickBot="1" x14ac:dyDescent="0.3">
      <c r="A581" s="24">
        <v>40574</v>
      </c>
      <c r="B581" s="47">
        <v>3.9</v>
      </c>
      <c r="C581" s="47">
        <v>3.9</v>
      </c>
      <c r="D581" s="47">
        <v>4.42</v>
      </c>
      <c r="E581" s="47">
        <v>4.87</v>
      </c>
      <c r="F581" s="47">
        <v>5.27</v>
      </c>
      <c r="G581" s="47">
        <v>6.38</v>
      </c>
      <c r="H581" s="47">
        <v>7.02</v>
      </c>
      <c r="I581" s="47">
        <v>7.59</v>
      </c>
      <c r="J581" s="47">
        <v>7.79</v>
      </c>
      <c r="K581" s="47">
        <v>7.9</v>
      </c>
      <c r="L581" s="47">
        <v>8.02</v>
      </c>
      <c r="M581" s="47">
        <v>8.11</v>
      </c>
      <c r="N581" s="47">
        <v>8.23</v>
      </c>
      <c r="O581">
        <v>8.23</v>
      </c>
    </row>
    <row r="582" spans="1:15" ht="15.75" thickBot="1" x14ac:dyDescent="0.3">
      <c r="A582" s="24">
        <v>40575</v>
      </c>
      <c r="B582" s="47">
        <v>3.81</v>
      </c>
      <c r="C582" s="47">
        <v>3.81</v>
      </c>
      <c r="D582" s="47">
        <v>4.37</v>
      </c>
      <c r="E582" s="47">
        <v>4.8499999999999996</v>
      </c>
      <c r="F582" s="47">
        <v>5.27</v>
      </c>
      <c r="G582" s="47">
        <v>6.45</v>
      </c>
      <c r="H582" s="47">
        <v>7.1</v>
      </c>
      <c r="I582" s="47">
        <v>7.68</v>
      </c>
      <c r="J582" s="47">
        <v>7.88</v>
      </c>
      <c r="K582" s="47">
        <v>8.01</v>
      </c>
      <c r="L582" s="47">
        <v>8.1</v>
      </c>
      <c r="M582" s="47">
        <v>8.15</v>
      </c>
      <c r="N582" s="47">
        <v>8.1999999999999993</v>
      </c>
      <c r="O582">
        <v>8.1999999999999993</v>
      </c>
    </row>
    <row r="583" spans="1:15" ht="15.75" thickBot="1" x14ac:dyDescent="0.3">
      <c r="A583" s="24">
        <v>40576</v>
      </c>
      <c r="B583" s="47">
        <v>3.82</v>
      </c>
      <c r="C583" s="47">
        <v>3.82</v>
      </c>
      <c r="D583" s="47">
        <v>4.37</v>
      </c>
      <c r="E583" s="47">
        <v>4.8600000000000003</v>
      </c>
      <c r="F583" s="47">
        <v>5.27</v>
      </c>
      <c r="G583" s="47">
        <v>6.45</v>
      </c>
      <c r="H583" s="47">
        <v>7.11</v>
      </c>
      <c r="I583" s="47">
        <v>7.73</v>
      </c>
      <c r="J583" s="47">
        <v>8</v>
      </c>
      <c r="K583" s="47">
        <v>8.19</v>
      </c>
      <c r="L583" s="47">
        <v>8.31</v>
      </c>
      <c r="M583" s="47">
        <v>8.33</v>
      </c>
      <c r="N583" s="47">
        <v>8.2899999999999991</v>
      </c>
      <c r="O583">
        <v>8.2899999999999991</v>
      </c>
    </row>
    <row r="584" spans="1:15" ht="15.75" thickBot="1" x14ac:dyDescent="0.3">
      <c r="A584" s="24">
        <v>40577</v>
      </c>
      <c r="B584" s="47">
        <v>3.73</v>
      </c>
      <c r="C584" s="47">
        <v>3.73</v>
      </c>
      <c r="D584" s="47">
        <v>4.24</v>
      </c>
      <c r="E584" s="47">
        <v>4.6900000000000004</v>
      </c>
      <c r="F584" s="47">
        <v>5.08</v>
      </c>
      <c r="G584" s="47">
        <v>6.19</v>
      </c>
      <c r="H584" s="47">
        <v>6.83</v>
      </c>
      <c r="I584" s="47">
        <v>7.44</v>
      </c>
      <c r="J584" s="47">
        <v>7.68</v>
      </c>
      <c r="K584" s="47">
        <v>7.83</v>
      </c>
      <c r="L584" s="47">
        <v>7.96</v>
      </c>
      <c r="M584" s="47">
        <v>8.0299999999999994</v>
      </c>
      <c r="N584" s="47">
        <v>8.1199999999999992</v>
      </c>
      <c r="O584">
        <v>8.1199999999999992</v>
      </c>
    </row>
    <row r="585" spans="1:15" ht="15.75" thickBot="1" x14ac:dyDescent="0.3">
      <c r="A585" s="24">
        <v>40578</v>
      </c>
      <c r="B585" s="47">
        <v>3.75</v>
      </c>
      <c r="C585" s="47">
        <v>3.75</v>
      </c>
      <c r="D585" s="47">
        <v>4.3</v>
      </c>
      <c r="E585" s="47">
        <v>4.78</v>
      </c>
      <c r="F585" s="47">
        <v>5.2</v>
      </c>
      <c r="G585" s="47">
        <v>6.37</v>
      </c>
      <c r="H585" s="47">
        <v>7.03</v>
      </c>
      <c r="I585" s="47">
        <v>7.61</v>
      </c>
      <c r="J585" s="47">
        <v>7.8</v>
      </c>
      <c r="K585" s="47">
        <v>7.9</v>
      </c>
      <c r="L585" s="47">
        <v>7.98</v>
      </c>
      <c r="M585" s="47">
        <v>8.0399999999999991</v>
      </c>
      <c r="N585" s="47">
        <v>8.11</v>
      </c>
      <c r="O585">
        <v>8.11</v>
      </c>
    </row>
    <row r="586" spans="1:15" ht="15.75" thickBot="1" x14ac:dyDescent="0.3">
      <c r="A586" s="24">
        <v>40581</v>
      </c>
      <c r="B586" s="47">
        <v>3.78</v>
      </c>
      <c r="C586" s="47">
        <v>3.78</v>
      </c>
      <c r="D586" s="47">
        <v>4.33</v>
      </c>
      <c r="E586" s="47">
        <v>4.8</v>
      </c>
      <c r="F586" s="47">
        <v>5.21</v>
      </c>
      <c r="G586" s="47">
        <v>6.37</v>
      </c>
      <c r="H586" s="47">
        <v>7.04</v>
      </c>
      <c r="I586" s="47">
        <v>7.65</v>
      </c>
      <c r="J586" s="47">
        <v>7.87</v>
      </c>
      <c r="K586" s="47">
        <v>8</v>
      </c>
      <c r="L586" s="47">
        <v>8.08</v>
      </c>
      <c r="M586" s="47">
        <v>8.1199999999999992</v>
      </c>
      <c r="N586" s="47">
        <v>8.16</v>
      </c>
      <c r="O586">
        <v>8.16</v>
      </c>
    </row>
    <row r="587" spans="1:15" ht="15.75" thickBot="1" x14ac:dyDescent="0.3">
      <c r="A587" s="24">
        <v>40582</v>
      </c>
      <c r="B587" s="47">
        <v>3.76</v>
      </c>
      <c r="C587" s="47">
        <v>3.76</v>
      </c>
      <c r="D587" s="47">
        <v>4.3</v>
      </c>
      <c r="E587" s="47">
        <v>4.78</v>
      </c>
      <c r="F587" s="47">
        <v>5.18</v>
      </c>
      <c r="G587" s="47">
        <v>6.32</v>
      </c>
      <c r="H587" s="47">
        <v>6.97</v>
      </c>
      <c r="I587" s="47">
        <v>7.53</v>
      </c>
      <c r="J587" s="47">
        <v>7.73</v>
      </c>
      <c r="K587" s="47">
        <v>7.84</v>
      </c>
      <c r="L587" s="47">
        <v>7.95</v>
      </c>
      <c r="M587" s="47">
        <v>8.0299999999999994</v>
      </c>
      <c r="N587" s="47">
        <v>8.1199999999999992</v>
      </c>
      <c r="O587">
        <v>8.1199999999999992</v>
      </c>
    </row>
    <row r="588" spans="1:15" ht="15.75" thickBot="1" x14ac:dyDescent="0.3">
      <c r="A588" s="24">
        <v>40583</v>
      </c>
      <c r="B588" s="47">
        <v>3.7</v>
      </c>
      <c r="C588" s="47">
        <v>3.7</v>
      </c>
      <c r="D588" s="47">
        <v>4.25</v>
      </c>
      <c r="E588" s="47">
        <v>4.7300000000000004</v>
      </c>
      <c r="F588" s="47">
        <v>5.14</v>
      </c>
      <c r="G588" s="47">
        <v>6.31</v>
      </c>
      <c r="H588" s="47">
        <v>6.96</v>
      </c>
      <c r="I588" s="47">
        <v>7.54</v>
      </c>
      <c r="J588" s="47">
        <v>7.75</v>
      </c>
      <c r="K588" s="47">
        <v>7.87</v>
      </c>
      <c r="L588" s="47">
        <v>7.97</v>
      </c>
      <c r="M588" s="47">
        <v>8.0299999999999994</v>
      </c>
      <c r="N588" s="47">
        <v>8.11</v>
      </c>
      <c r="O588">
        <v>8.11</v>
      </c>
    </row>
    <row r="589" spans="1:15" ht="15.75" thickBot="1" x14ac:dyDescent="0.3">
      <c r="A589" s="24">
        <v>40584</v>
      </c>
      <c r="B589" s="47">
        <v>3.75</v>
      </c>
      <c r="C589" s="47">
        <v>3.75</v>
      </c>
      <c r="D589" s="47">
        <v>4.3</v>
      </c>
      <c r="E589" s="47">
        <v>4.78</v>
      </c>
      <c r="F589" s="47">
        <v>5.19</v>
      </c>
      <c r="G589" s="47">
        <v>6.34</v>
      </c>
      <c r="H589" s="47">
        <v>6.98</v>
      </c>
      <c r="I589" s="47">
        <v>7.57</v>
      </c>
      <c r="J589" s="47">
        <v>7.79</v>
      </c>
      <c r="K589" s="47">
        <v>7.93</v>
      </c>
      <c r="L589" s="47">
        <v>8.0299999999999994</v>
      </c>
      <c r="M589" s="47">
        <v>8.08</v>
      </c>
      <c r="N589" s="47">
        <v>8.14</v>
      </c>
      <c r="O589">
        <v>8.14</v>
      </c>
    </row>
    <row r="590" spans="1:15" ht="15.75" thickBot="1" x14ac:dyDescent="0.3">
      <c r="A590" s="24">
        <v>40585</v>
      </c>
      <c r="B590" s="47">
        <v>3.69</v>
      </c>
      <c r="C590" s="47">
        <v>3.69</v>
      </c>
      <c r="D590" s="47">
        <v>4.2300000000000004</v>
      </c>
      <c r="E590" s="47">
        <v>4.7</v>
      </c>
      <c r="F590" s="47">
        <v>5.1100000000000003</v>
      </c>
      <c r="G590" s="47">
        <v>6.3</v>
      </c>
      <c r="H590" s="47">
        <v>6.97</v>
      </c>
      <c r="I590" s="47">
        <v>7.57</v>
      </c>
      <c r="J590" s="47">
        <v>7.78</v>
      </c>
      <c r="K590" s="47">
        <v>7.89</v>
      </c>
      <c r="L590" s="47">
        <v>7.99</v>
      </c>
      <c r="M590" s="47">
        <v>8.06</v>
      </c>
      <c r="N590" s="47">
        <v>8.14</v>
      </c>
      <c r="O590">
        <v>8.14</v>
      </c>
    </row>
    <row r="591" spans="1:15" ht="15.75" thickBot="1" x14ac:dyDescent="0.3">
      <c r="A591" s="24">
        <v>40588</v>
      </c>
      <c r="B591" s="47">
        <v>3.63</v>
      </c>
      <c r="C591" s="47">
        <v>3.63</v>
      </c>
      <c r="D591" s="47">
        <v>4.16</v>
      </c>
      <c r="E591" s="47">
        <v>4.63</v>
      </c>
      <c r="F591" s="47">
        <v>5.04</v>
      </c>
      <c r="G591" s="47">
        <v>6.22</v>
      </c>
      <c r="H591" s="47">
        <v>6.91</v>
      </c>
      <c r="I591" s="47">
        <v>7.55</v>
      </c>
      <c r="J591" s="47">
        <v>7.79</v>
      </c>
      <c r="K591" s="47">
        <v>7.93</v>
      </c>
      <c r="L591" s="47">
        <v>8.02</v>
      </c>
      <c r="M591" s="47">
        <v>8.07</v>
      </c>
      <c r="N591" s="47">
        <v>8.1300000000000008</v>
      </c>
      <c r="O591">
        <v>8.1300000000000008</v>
      </c>
    </row>
    <row r="592" spans="1:15" ht="15.75" thickBot="1" x14ac:dyDescent="0.3">
      <c r="A592" s="24">
        <v>40589</v>
      </c>
      <c r="B592" s="47">
        <v>3.65</v>
      </c>
      <c r="C592" s="47">
        <v>3.65</v>
      </c>
      <c r="D592" s="47">
        <v>4.2</v>
      </c>
      <c r="E592" s="47">
        <v>4.68</v>
      </c>
      <c r="F592" s="47">
        <v>5.09</v>
      </c>
      <c r="G592" s="47">
        <v>6.26</v>
      </c>
      <c r="H592" s="47">
        <v>6.92</v>
      </c>
      <c r="I592" s="47">
        <v>7.48</v>
      </c>
      <c r="J592" s="47">
        <v>7.66</v>
      </c>
      <c r="K592" s="47">
        <v>7.76</v>
      </c>
      <c r="L592" s="47">
        <v>7.87</v>
      </c>
      <c r="M592" s="47">
        <v>7.97</v>
      </c>
      <c r="N592" s="47">
        <v>8.09</v>
      </c>
      <c r="O592">
        <v>8.09</v>
      </c>
    </row>
    <row r="593" spans="1:15" ht="15.75" thickBot="1" x14ac:dyDescent="0.3">
      <c r="A593" s="24">
        <v>40590</v>
      </c>
      <c r="B593" s="47">
        <v>3.73</v>
      </c>
      <c r="C593" s="47">
        <v>3.73</v>
      </c>
      <c r="D593" s="47">
        <v>4.3</v>
      </c>
      <c r="E593" s="47">
        <v>4.78</v>
      </c>
      <c r="F593" s="47">
        <v>5.2</v>
      </c>
      <c r="G593" s="47">
        <v>6.39</v>
      </c>
      <c r="H593" s="47">
        <v>7.05</v>
      </c>
      <c r="I593" s="47">
        <v>7.66</v>
      </c>
      <c r="J593" s="47">
        <v>7.89</v>
      </c>
      <c r="K593" s="47">
        <v>8.0299999999999994</v>
      </c>
      <c r="L593" s="47">
        <v>8.14</v>
      </c>
      <c r="M593" s="47">
        <v>8.1999999999999993</v>
      </c>
      <c r="N593" s="47">
        <v>8.24</v>
      </c>
      <c r="O593">
        <v>8.24</v>
      </c>
    </row>
    <row r="594" spans="1:15" ht="15.75" thickBot="1" x14ac:dyDescent="0.3">
      <c r="A594" s="24">
        <v>40591</v>
      </c>
      <c r="B594" s="47">
        <v>3.58</v>
      </c>
      <c r="C594" s="47">
        <v>3.58</v>
      </c>
      <c r="D594" s="47">
        <v>4.0999999999999996</v>
      </c>
      <c r="E594" s="47">
        <v>4.57</v>
      </c>
      <c r="F594" s="47">
        <v>4.9800000000000004</v>
      </c>
      <c r="G594" s="47">
        <v>6.18</v>
      </c>
      <c r="H594" s="47">
        <v>6.88</v>
      </c>
      <c r="I594" s="47">
        <v>7.55</v>
      </c>
      <c r="J594" s="47">
        <v>7.82</v>
      </c>
      <c r="K594" s="47">
        <v>7.98</v>
      </c>
      <c r="L594" s="47">
        <v>8.1</v>
      </c>
      <c r="M594" s="47">
        <v>8.15</v>
      </c>
      <c r="N594" s="47">
        <v>8.18</v>
      </c>
      <c r="O594">
        <v>8.18</v>
      </c>
    </row>
    <row r="595" spans="1:15" ht="15.75" thickBot="1" x14ac:dyDescent="0.3">
      <c r="A595" s="24">
        <v>40592</v>
      </c>
      <c r="B595" s="47">
        <v>3.69</v>
      </c>
      <c r="C595" s="47">
        <v>3.69</v>
      </c>
      <c r="D595" s="47">
        <v>4.2</v>
      </c>
      <c r="E595" s="47">
        <v>4.6500000000000004</v>
      </c>
      <c r="F595" s="47">
        <v>5.04</v>
      </c>
      <c r="G595" s="47">
        <v>6.2</v>
      </c>
      <c r="H595" s="47">
        <v>6.88</v>
      </c>
      <c r="I595" s="47">
        <v>7.51</v>
      </c>
      <c r="J595" s="47">
        <v>7.75</v>
      </c>
      <c r="K595" s="47">
        <v>7.9</v>
      </c>
      <c r="L595" s="47">
        <v>8.01</v>
      </c>
      <c r="M595" s="47">
        <v>8.08</v>
      </c>
      <c r="N595" s="47">
        <v>8.15</v>
      </c>
      <c r="O595">
        <v>8.15</v>
      </c>
    </row>
    <row r="596" spans="1:15" ht="15.75" thickBot="1" x14ac:dyDescent="0.3">
      <c r="A596" s="24">
        <v>40595</v>
      </c>
      <c r="B596" s="47">
        <v>3.66</v>
      </c>
      <c r="C596" s="47">
        <v>3.66</v>
      </c>
      <c r="D596" s="47">
        <v>4.1900000000000004</v>
      </c>
      <c r="E596" s="47">
        <v>4.66</v>
      </c>
      <c r="F596" s="47">
        <v>5.0599999999999996</v>
      </c>
      <c r="G596" s="47">
        <v>6.21</v>
      </c>
      <c r="H596" s="47">
        <v>6.87</v>
      </c>
      <c r="I596" s="47">
        <v>7.46</v>
      </c>
      <c r="J596" s="47">
        <v>7.67</v>
      </c>
      <c r="K596" s="47">
        <v>7.8</v>
      </c>
      <c r="L596" s="47">
        <v>7.92</v>
      </c>
      <c r="M596" s="47">
        <v>8.01</v>
      </c>
      <c r="N596" s="47">
        <v>8.1199999999999992</v>
      </c>
      <c r="O596">
        <v>8.1199999999999992</v>
      </c>
    </row>
    <row r="597" spans="1:15" ht="15.75" thickBot="1" x14ac:dyDescent="0.3">
      <c r="A597" s="24">
        <v>40596</v>
      </c>
      <c r="B597" s="47">
        <v>3.62</v>
      </c>
      <c r="C597" s="47">
        <v>3.62</v>
      </c>
      <c r="D597" s="47">
        <v>4.16</v>
      </c>
      <c r="E597" s="47">
        <v>4.6399999999999997</v>
      </c>
      <c r="F597" s="47">
        <v>5.05</v>
      </c>
      <c r="G597" s="47">
        <v>6.25</v>
      </c>
      <c r="H597" s="47">
        <v>6.94</v>
      </c>
      <c r="I597" s="47">
        <v>7.57</v>
      </c>
      <c r="J597" s="47">
        <v>7.79</v>
      </c>
      <c r="K597" s="47">
        <v>7.91</v>
      </c>
      <c r="L597" s="47">
        <v>8.01</v>
      </c>
      <c r="M597" s="47">
        <v>8.08</v>
      </c>
      <c r="N597" s="47">
        <v>8.17</v>
      </c>
      <c r="O597">
        <v>8.17</v>
      </c>
    </row>
    <row r="598" spans="1:15" ht="15.75" thickBot="1" x14ac:dyDescent="0.3">
      <c r="A598" s="24">
        <v>40598</v>
      </c>
      <c r="B598" s="47">
        <v>3.75</v>
      </c>
      <c r="C598" s="47">
        <v>3.75</v>
      </c>
      <c r="D598" s="47">
        <v>4.29</v>
      </c>
      <c r="E598" s="47">
        <v>4.7699999999999996</v>
      </c>
      <c r="F598" s="47">
        <v>5.18</v>
      </c>
      <c r="G598" s="47">
        <v>6.36</v>
      </c>
      <c r="H598" s="47">
        <v>7.06</v>
      </c>
      <c r="I598" s="47">
        <v>7.74</v>
      </c>
      <c r="J598" s="47">
        <v>8.0299999999999994</v>
      </c>
      <c r="K598" s="47">
        <v>8.23</v>
      </c>
      <c r="L598" s="47">
        <v>8.36</v>
      </c>
      <c r="M598" s="47">
        <v>8.39</v>
      </c>
      <c r="N598" s="47">
        <v>8.3699999999999992</v>
      </c>
      <c r="O598">
        <v>8.3699999999999992</v>
      </c>
    </row>
    <row r="599" spans="1:15" ht="15.75" thickBot="1" x14ac:dyDescent="0.3">
      <c r="A599" s="24">
        <v>40599</v>
      </c>
      <c r="B599" s="47">
        <v>3.75</v>
      </c>
      <c r="C599" s="47">
        <v>3.75</v>
      </c>
      <c r="D599" s="47">
        <v>4.3</v>
      </c>
      <c r="E599" s="47">
        <v>4.78</v>
      </c>
      <c r="F599" s="47">
        <v>5.19</v>
      </c>
      <c r="G599" s="47">
        <v>6.36</v>
      </c>
      <c r="H599" s="47">
        <v>7.03</v>
      </c>
      <c r="I599" s="47">
        <v>7.66</v>
      </c>
      <c r="J599" s="47">
        <v>7.94</v>
      </c>
      <c r="K599" s="47">
        <v>8.14</v>
      </c>
      <c r="L599" s="47">
        <v>8.2799999999999994</v>
      </c>
      <c r="M599" s="47">
        <v>8.32</v>
      </c>
      <c r="N599" s="47">
        <v>8.31</v>
      </c>
      <c r="O599">
        <v>8.31</v>
      </c>
    </row>
    <row r="600" spans="1:15" ht="15.75" thickBot="1" x14ac:dyDescent="0.3">
      <c r="A600" s="24">
        <v>40602</v>
      </c>
      <c r="B600" s="47">
        <v>3.83</v>
      </c>
      <c r="C600" s="47">
        <v>3.83</v>
      </c>
      <c r="D600" s="47">
        <v>4.38</v>
      </c>
      <c r="E600" s="47">
        <v>4.8499999999999996</v>
      </c>
      <c r="F600" s="47">
        <v>5.26</v>
      </c>
      <c r="G600" s="47">
        <v>6.42</v>
      </c>
      <c r="H600" s="47">
        <v>7.09</v>
      </c>
      <c r="I600" s="47">
        <v>7.74</v>
      </c>
      <c r="J600" s="47">
        <v>8.0299999999999994</v>
      </c>
      <c r="K600" s="47">
        <v>8.25</v>
      </c>
      <c r="L600" s="47">
        <v>8.4</v>
      </c>
      <c r="M600" s="47">
        <v>8.43</v>
      </c>
      <c r="N600" s="47">
        <v>8.3800000000000008</v>
      </c>
      <c r="O600">
        <v>8.3800000000000008</v>
      </c>
    </row>
    <row r="601" spans="1:15" ht="15.75" thickBot="1" x14ac:dyDescent="0.3">
      <c r="A601" s="24">
        <v>40603</v>
      </c>
      <c r="B601" s="47">
        <v>3.75</v>
      </c>
      <c r="C601" s="47">
        <v>3.75</v>
      </c>
      <c r="D601" s="47">
        <v>4.26</v>
      </c>
      <c r="E601" s="47">
        <v>4.71</v>
      </c>
      <c r="F601" s="47">
        <v>5.09</v>
      </c>
      <c r="G601" s="47">
        <v>6.22</v>
      </c>
      <c r="H601" s="47">
        <v>6.9</v>
      </c>
      <c r="I601" s="47">
        <v>7.59</v>
      </c>
      <c r="J601" s="47">
        <v>7.87</v>
      </c>
      <c r="K601" s="47">
        <v>8.0500000000000007</v>
      </c>
      <c r="L601" s="47">
        <v>8.16</v>
      </c>
      <c r="M601" s="47">
        <v>8.2100000000000009</v>
      </c>
      <c r="N601" s="47">
        <v>8.25</v>
      </c>
      <c r="O601">
        <v>8.25</v>
      </c>
    </row>
    <row r="602" spans="1:15" ht="15.75" thickBot="1" x14ac:dyDescent="0.3">
      <c r="A602" s="24">
        <v>40604</v>
      </c>
      <c r="B602" s="47">
        <v>3.78</v>
      </c>
      <c r="C602" s="47">
        <v>3.78</v>
      </c>
      <c r="D602" s="47">
        <v>4.3</v>
      </c>
      <c r="E602" s="47">
        <v>4.74</v>
      </c>
      <c r="F602" s="47">
        <v>5.13</v>
      </c>
      <c r="G602" s="47">
        <v>6.26</v>
      </c>
      <c r="H602" s="47">
        <v>6.94</v>
      </c>
      <c r="I602" s="47">
        <v>7.61</v>
      </c>
      <c r="J602" s="47">
        <v>7.89</v>
      </c>
      <c r="K602" s="47">
        <v>8.0500000000000007</v>
      </c>
      <c r="L602" s="47">
        <v>8.16</v>
      </c>
      <c r="M602" s="47">
        <v>8.1999999999999993</v>
      </c>
      <c r="N602" s="47">
        <v>8.25</v>
      </c>
      <c r="O602">
        <v>8.25</v>
      </c>
    </row>
    <row r="603" spans="1:15" ht="15.75" thickBot="1" x14ac:dyDescent="0.3">
      <c r="A603" s="24">
        <v>40605</v>
      </c>
      <c r="B603" s="47">
        <v>3.79</v>
      </c>
      <c r="C603" s="47">
        <v>3.79</v>
      </c>
      <c r="D603" s="47">
        <v>4.32</v>
      </c>
      <c r="E603" s="47">
        <v>4.78</v>
      </c>
      <c r="F603" s="47">
        <v>5.18</v>
      </c>
      <c r="G603" s="47">
        <v>6.33</v>
      </c>
      <c r="H603" s="47">
        <v>7</v>
      </c>
      <c r="I603" s="47">
        <v>7.67</v>
      </c>
      <c r="J603" s="47">
        <v>7.94</v>
      </c>
      <c r="K603" s="47">
        <v>8.11</v>
      </c>
      <c r="L603" s="47">
        <v>8.1999999999999993</v>
      </c>
      <c r="M603" s="47">
        <v>8.23</v>
      </c>
      <c r="N603" s="47">
        <v>8.25</v>
      </c>
      <c r="O603">
        <v>8.25</v>
      </c>
    </row>
    <row r="604" spans="1:15" ht="15.75" thickBot="1" x14ac:dyDescent="0.3">
      <c r="A604" s="24">
        <v>40606</v>
      </c>
      <c r="B604" s="47">
        <v>3.76</v>
      </c>
      <c r="C604" s="47">
        <v>3.76</v>
      </c>
      <c r="D604" s="47">
        <v>4.29</v>
      </c>
      <c r="E604" s="47">
        <v>4.75</v>
      </c>
      <c r="F604" s="47">
        <v>5.16</v>
      </c>
      <c r="G604" s="47">
        <v>6.31</v>
      </c>
      <c r="H604" s="47">
        <v>6.99</v>
      </c>
      <c r="I604" s="47">
        <v>7.66</v>
      </c>
      <c r="J604" s="47">
        <v>7.95</v>
      </c>
      <c r="K604" s="47">
        <v>8.14</v>
      </c>
      <c r="L604" s="47">
        <v>8.24</v>
      </c>
      <c r="M604" s="47">
        <v>8.25</v>
      </c>
      <c r="N604" s="47">
        <v>8.2100000000000009</v>
      </c>
      <c r="O604">
        <v>8.2100000000000009</v>
      </c>
    </row>
    <row r="605" spans="1:15" ht="15.75" thickBot="1" x14ac:dyDescent="0.3">
      <c r="A605" s="24">
        <v>40607</v>
      </c>
      <c r="B605" s="47">
        <v>3.77</v>
      </c>
      <c r="C605" s="47">
        <v>3.77</v>
      </c>
      <c r="D605" s="47">
        <v>4.3099999999999996</v>
      </c>
      <c r="E605" s="47">
        <v>4.79</v>
      </c>
      <c r="F605" s="47">
        <v>5.2</v>
      </c>
      <c r="G605" s="47">
        <v>6.37</v>
      </c>
      <c r="H605" s="47">
        <v>7.04</v>
      </c>
      <c r="I605" s="47">
        <v>7.68</v>
      </c>
      <c r="J605" s="47">
        <v>7.94</v>
      </c>
      <c r="K605" s="47">
        <v>8.1199999999999992</v>
      </c>
      <c r="L605" s="47">
        <v>8.23</v>
      </c>
      <c r="M605" s="47">
        <v>8.25</v>
      </c>
      <c r="N605" s="47">
        <v>8.23</v>
      </c>
      <c r="O605">
        <v>8.23</v>
      </c>
    </row>
    <row r="606" spans="1:15" ht="15.75" thickBot="1" x14ac:dyDescent="0.3">
      <c r="A606" s="24">
        <v>40611</v>
      </c>
      <c r="B606" s="47">
        <v>3.78</v>
      </c>
      <c r="C606" s="47">
        <v>3.78</v>
      </c>
      <c r="D606" s="47">
        <v>4.29</v>
      </c>
      <c r="E606" s="47">
        <v>4.7300000000000004</v>
      </c>
      <c r="F606" s="47">
        <v>5.12</v>
      </c>
      <c r="G606" s="47">
        <v>6.24</v>
      </c>
      <c r="H606" s="47">
        <v>6.92</v>
      </c>
      <c r="I606" s="47">
        <v>7.6</v>
      </c>
      <c r="J606" s="47">
        <v>7.89</v>
      </c>
      <c r="K606" s="47">
        <v>8.07</v>
      </c>
      <c r="L606" s="47">
        <v>8.16</v>
      </c>
      <c r="M606" s="47">
        <v>8.1999999999999993</v>
      </c>
      <c r="N606" s="47">
        <v>8.2200000000000006</v>
      </c>
      <c r="O606">
        <v>8.2200000000000006</v>
      </c>
    </row>
    <row r="607" spans="1:15" ht="15.75" thickBot="1" x14ac:dyDescent="0.3">
      <c r="A607" s="24">
        <v>40612</v>
      </c>
      <c r="B607" s="47">
        <v>3.79</v>
      </c>
      <c r="C607" s="47">
        <v>3.79</v>
      </c>
      <c r="D607" s="47">
        <v>4.3</v>
      </c>
      <c r="E607" s="47">
        <v>4.76</v>
      </c>
      <c r="F607" s="47">
        <v>5.15</v>
      </c>
      <c r="G607" s="47">
        <v>6.3</v>
      </c>
      <c r="H607" s="47">
        <v>6.98</v>
      </c>
      <c r="I607" s="47">
        <v>7.66</v>
      </c>
      <c r="J607" s="47">
        <v>7.95</v>
      </c>
      <c r="K607" s="47">
        <v>8.1199999999999992</v>
      </c>
      <c r="L607" s="47">
        <v>8.24</v>
      </c>
      <c r="M607" s="47">
        <v>8.2799999999999994</v>
      </c>
      <c r="N607" s="47">
        <v>8.31</v>
      </c>
      <c r="O607">
        <v>8.31</v>
      </c>
    </row>
    <row r="608" spans="1:15" ht="15.75" thickBot="1" x14ac:dyDescent="0.3">
      <c r="A608" s="24">
        <v>40613</v>
      </c>
      <c r="B608" s="47">
        <v>3.81</v>
      </c>
      <c r="C608" s="47">
        <v>3.81</v>
      </c>
      <c r="D608" s="47">
        <v>4.33</v>
      </c>
      <c r="E608" s="47">
        <v>4.78</v>
      </c>
      <c r="F608" s="47">
        <v>5.17</v>
      </c>
      <c r="G608" s="47">
        <v>6.31</v>
      </c>
      <c r="H608" s="47">
        <v>6.99</v>
      </c>
      <c r="I608" s="47">
        <v>7.66</v>
      </c>
      <c r="J608" s="47">
        <v>7.94</v>
      </c>
      <c r="K608" s="47">
        <v>8.1199999999999992</v>
      </c>
      <c r="L608" s="47">
        <v>8.23</v>
      </c>
      <c r="M608" s="47">
        <v>8.27</v>
      </c>
      <c r="N608" s="47">
        <v>8.31</v>
      </c>
      <c r="O608">
        <v>8.31</v>
      </c>
    </row>
    <row r="609" spans="1:15" ht="15.75" thickBot="1" x14ac:dyDescent="0.3">
      <c r="A609" s="24">
        <v>40616</v>
      </c>
      <c r="B609" s="47">
        <v>3.81</v>
      </c>
      <c r="C609" s="47">
        <v>3.81</v>
      </c>
      <c r="D609" s="47">
        <v>4.33</v>
      </c>
      <c r="E609" s="47">
        <v>4.78</v>
      </c>
      <c r="F609" s="47">
        <v>5.17</v>
      </c>
      <c r="G609" s="47">
        <v>6.31</v>
      </c>
      <c r="H609" s="47">
        <v>6.99</v>
      </c>
      <c r="I609" s="47">
        <v>7.67</v>
      </c>
      <c r="J609" s="47">
        <v>7.94</v>
      </c>
      <c r="K609" s="47">
        <v>8.1199999999999992</v>
      </c>
      <c r="L609" s="47">
        <v>8.24</v>
      </c>
      <c r="M609" s="47">
        <v>8.2799999999999994</v>
      </c>
      <c r="N609" s="47">
        <v>8.31</v>
      </c>
      <c r="O609">
        <v>8.31</v>
      </c>
    </row>
    <row r="610" spans="1:15" ht="15.75" thickBot="1" x14ac:dyDescent="0.3">
      <c r="A610" s="24">
        <v>40617</v>
      </c>
      <c r="B610" s="47">
        <v>3.8</v>
      </c>
      <c r="C610" s="47">
        <v>3.8</v>
      </c>
      <c r="D610" s="47">
        <v>4.3</v>
      </c>
      <c r="E610" s="47">
        <v>4.7300000000000004</v>
      </c>
      <c r="F610" s="47">
        <v>5.12</v>
      </c>
      <c r="G610" s="47">
        <v>6.25</v>
      </c>
      <c r="H610" s="47">
        <v>6.94</v>
      </c>
      <c r="I610" s="47">
        <v>7.65</v>
      </c>
      <c r="J610" s="47">
        <v>7.93</v>
      </c>
      <c r="K610" s="47">
        <v>8.1</v>
      </c>
      <c r="L610" s="47">
        <v>8.1999999999999993</v>
      </c>
      <c r="M610" s="47">
        <v>8.26</v>
      </c>
      <c r="N610" s="47">
        <v>8.31</v>
      </c>
      <c r="O610">
        <v>8.31</v>
      </c>
    </row>
    <row r="611" spans="1:15" ht="15.75" thickBot="1" x14ac:dyDescent="0.3">
      <c r="A611" s="24">
        <v>40618</v>
      </c>
      <c r="B611" s="47">
        <v>3.74</v>
      </c>
      <c r="C611" s="47">
        <v>3.74</v>
      </c>
      <c r="D611" s="47">
        <v>4.22</v>
      </c>
      <c r="E611" s="47">
        <v>4.6500000000000004</v>
      </c>
      <c r="F611" s="47">
        <v>5.03</v>
      </c>
      <c r="G611" s="47">
        <v>6.15</v>
      </c>
      <c r="H611" s="47">
        <v>6.85</v>
      </c>
      <c r="I611" s="47">
        <v>7.57</v>
      </c>
      <c r="J611" s="47">
        <v>7.87</v>
      </c>
      <c r="K611" s="47">
        <v>8.06</v>
      </c>
      <c r="L611" s="47">
        <v>8.2100000000000009</v>
      </c>
      <c r="M611" s="47">
        <v>8.2799999999999994</v>
      </c>
      <c r="N611" s="47">
        <v>8.33</v>
      </c>
      <c r="O611">
        <v>8.33</v>
      </c>
    </row>
    <row r="612" spans="1:15" ht="15.75" thickBot="1" x14ac:dyDescent="0.3">
      <c r="A612" s="24">
        <v>40619</v>
      </c>
      <c r="B612" s="47">
        <v>3.72</v>
      </c>
      <c r="C612" s="47">
        <v>3.72</v>
      </c>
      <c r="D612" s="47">
        <v>4.1900000000000004</v>
      </c>
      <c r="E612" s="47">
        <v>4.6100000000000003</v>
      </c>
      <c r="F612" s="47">
        <v>4.9800000000000004</v>
      </c>
      <c r="G612" s="47">
        <v>6.11</v>
      </c>
      <c r="H612" s="47">
        <v>6.81</v>
      </c>
      <c r="I612" s="47">
        <v>7.56</v>
      </c>
      <c r="J612" s="47">
        <v>7.89</v>
      </c>
      <c r="K612" s="47">
        <v>8.11</v>
      </c>
      <c r="L612" s="47">
        <v>8.26</v>
      </c>
      <c r="M612" s="47">
        <v>8.33</v>
      </c>
      <c r="N612" s="47">
        <v>8.3699999999999992</v>
      </c>
      <c r="O612">
        <v>8.3699999999999992</v>
      </c>
    </row>
    <row r="613" spans="1:15" ht="15.75" thickBot="1" x14ac:dyDescent="0.3">
      <c r="A613" s="24">
        <v>40620</v>
      </c>
      <c r="B613" s="47">
        <v>3.61</v>
      </c>
      <c r="C613" s="47">
        <v>3.61</v>
      </c>
      <c r="D613" s="47">
        <v>4.0999999999999996</v>
      </c>
      <c r="E613" s="47">
        <v>4.53</v>
      </c>
      <c r="F613" s="47">
        <v>4.92</v>
      </c>
      <c r="G613" s="47">
        <v>6.07</v>
      </c>
      <c r="H613" s="47">
        <v>6.79</v>
      </c>
      <c r="I613" s="47">
        <v>7.53</v>
      </c>
      <c r="J613" s="47">
        <v>7.86</v>
      </c>
      <c r="K613" s="47">
        <v>8.08</v>
      </c>
      <c r="L613" s="47">
        <v>8.23</v>
      </c>
      <c r="M613" s="47">
        <v>8.2799999999999994</v>
      </c>
      <c r="N613" s="47">
        <v>8.2899999999999991</v>
      </c>
      <c r="O613">
        <v>8.2899999999999991</v>
      </c>
    </row>
    <row r="614" spans="1:15" ht="15.75" thickBot="1" x14ac:dyDescent="0.3">
      <c r="A614" s="24">
        <v>40623</v>
      </c>
      <c r="B614" s="47">
        <v>3.68</v>
      </c>
      <c r="C614" s="47">
        <v>3.68</v>
      </c>
      <c r="D614" s="47">
        <v>4.16</v>
      </c>
      <c r="E614" s="47">
        <v>4.5999999999999996</v>
      </c>
      <c r="F614" s="47">
        <v>4.9800000000000004</v>
      </c>
      <c r="G614" s="47">
        <v>6.13</v>
      </c>
      <c r="H614" s="47">
        <v>6.85</v>
      </c>
      <c r="I614" s="47">
        <v>7.61</v>
      </c>
      <c r="J614" s="47">
        <v>7.94</v>
      </c>
      <c r="K614" s="47">
        <v>8.14</v>
      </c>
      <c r="L614" s="47">
        <v>8.26</v>
      </c>
      <c r="M614" s="47">
        <v>8.32</v>
      </c>
      <c r="N614" s="47">
        <v>8.3699999999999992</v>
      </c>
      <c r="O614">
        <v>8.3699999999999992</v>
      </c>
    </row>
    <row r="615" spans="1:15" ht="15.75" thickBot="1" x14ac:dyDescent="0.3">
      <c r="A615" s="24">
        <v>40624</v>
      </c>
      <c r="B615" s="47">
        <v>3.56</v>
      </c>
      <c r="C615" s="47">
        <v>3.56</v>
      </c>
      <c r="D615" s="47">
        <v>4.05</v>
      </c>
      <c r="E615" s="47">
        <v>4.49</v>
      </c>
      <c r="F615" s="47">
        <v>4.88</v>
      </c>
      <c r="G615" s="47">
        <v>6.06</v>
      </c>
      <c r="H615" s="47">
        <v>6.8</v>
      </c>
      <c r="I615" s="47">
        <v>7.58</v>
      </c>
      <c r="J615" s="47">
        <v>7.92</v>
      </c>
      <c r="K615" s="47">
        <v>8.1300000000000008</v>
      </c>
      <c r="L615" s="47">
        <v>8.24</v>
      </c>
      <c r="M615" s="47">
        <v>8.27</v>
      </c>
      <c r="N615" s="47">
        <v>8.2899999999999991</v>
      </c>
      <c r="O615">
        <v>8.2899999999999991</v>
      </c>
    </row>
    <row r="616" spans="1:15" ht="15.75" thickBot="1" x14ac:dyDescent="0.3">
      <c r="A616" s="24">
        <v>40625</v>
      </c>
      <c r="B616" s="47">
        <v>3.57</v>
      </c>
      <c r="C616" s="47">
        <v>3.57</v>
      </c>
      <c r="D616" s="47">
        <v>4.0999999999999996</v>
      </c>
      <c r="E616" s="47">
        <v>4.5599999999999996</v>
      </c>
      <c r="F616" s="47">
        <v>4.97</v>
      </c>
      <c r="G616" s="47">
        <v>6.18</v>
      </c>
      <c r="H616" s="47">
        <v>6.93</v>
      </c>
      <c r="I616" s="47">
        <v>7.67</v>
      </c>
      <c r="J616" s="47">
        <v>7.97</v>
      </c>
      <c r="K616" s="47">
        <v>8.15</v>
      </c>
      <c r="L616" s="47">
        <v>8.24</v>
      </c>
      <c r="M616" s="47">
        <v>8.2899999999999991</v>
      </c>
      <c r="N616" s="47">
        <v>8.33</v>
      </c>
      <c r="O616">
        <v>8.33</v>
      </c>
    </row>
    <row r="617" spans="1:15" ht="15.75" thickBot="1" x14ac:dyDescent="0.3">
      <c r="A617" s="24">
        <v>40626</v>
      </c>
      <c r="B617" s="47">
        <v>3.46</v>
      </c>
      <c r="C617" s="47">
        <v>3.46</v>
      </c>
      <c r="D617" s="47">
        <v>4</v>
      </c>
      <c r="E617" s="47">
        <v>4.4800000000000004</v>
      </c>
      <c r="F617" s="47">
        <v>4.9000000000000004</v>
      </c>
      <c r="G617" s="47">
        <v>6.13</v>
      </c>
      <c r="H617" s="47">
        <v>6.87</v>
      </c>
      <c r="I617" s="47">
        <v>7.61</v>
      </c>
      <c r="J617" s="47">
        <v>7.92</v>
      </c>
      <c r="K617" s="47">
        <v>8.1199999999999992</v>
      </c>
      <c r="L617" s="47">
        <v>8.23</v>
      </c>
      <c r="M617" s="47">
        <v>8.25</v>
      </c>
      <c r="N617" s="47">
        <v>8.24</v>
      </c>
      <c r="O617">
        <v>8.24</v>
      </c>
    </row>
    <row r="618" spans="1:15" ht="15.75" thickBot="1" x14ac:dyDescent="0.3">
      <c r="A618" s="24">
        <v>40627</v>
      </c>
      <c r="B618" s="47">
        <v>3.43</v>
      </c>
      <c r="C618" s="47">
        <v>3.43</v>
      </c>
      <c r="D618" s="47">
        <v>3.95</v>
      </c>
      <c r="E618" s="47">
        <v>4.4000000000000004</v>
      </c>
      <c r="F618" s="47">
        <v>4.8</v>
      </c>
      <c r="G618" s="47">
        <v>5.99</v>
      </c>
      <c r="H618" s="47">
        <v>6.74</v>
      </c>
      <c r="I618" s="47">
        <v>7.53</v>
      </c>
      <c r="J618" s="47">
        <v>7.86</v>
      </c>
      <c r="K618" s="47">
        <v>8.0500000000000007</v>
      </c>
      <c r="L618" s="47">
        <v>8.15</v>
      </c>
      <c r="M618" s="47">
        <v>8.19</v>
      </c>
      <c r="N618" s="47">
        <v>8.2200000000000006</v>
      </c>
      <c r="O618">
        <v>8.2200000000000006</v>
      </c>
    </row>
    <row r="619" spans="1:15" ht="15.75" thickBot="1" x14ac:dyDescent="0.3">
      <c r="A619" s="24">
        <v>40630</v>
      </c>
      <c r="B619" s="47">
        <v>3.39</v>
      </c>
      <c r="C619" s="47">
        <v>3.39</v>
      </c>
      <c r="D619" s="47">
        <v>3.95</v>
      </c>
      <c r="E619" s="47">
        <v>4.45</v>
      </c>
      <c r="F619" s="47">
        <v>4.8899999999999997</v>
      </c>
      <c r="G619" s="47">
        <v>6.13</v>
      </c>
      <c r="H619" s="47">
        <v>6.87</v>
      </c>
      <c r="I619" s="47">
        <v>7.6</v>
      </c>
      <c r="J619" s="47">
        <v>7.91</v>
      </c>
      <c r="K619" s="47">
        <v>8.11</v>
      </c>
      <c r="L619" s="47">
        <v>8.2100000000000009</v>
      </c>
      <c r="M619" s="47">
        <v>8.23</v>
      </c>
      <c r="N619" s="47">
        <v>8.2200000000000006</v>
      </c>
      <c r="O619">
        <v>8.2200000000000006</v>
      </c>
    </row>
    <row r="620" spans="1:15" ht="15.75" thickBot="1" x14ac:dyDescent="0.3">
      <c r="A620" s="24">
        <v>40631</v>
      </c>
      <c r="B620" s="47">
        <v>3.42</v>
      </c>
      <c r="C620" s="47">
        <v>3.42</v>
      </c>
      <c r="D620" s="47">
        <v>3.98</v>
      </c>
      <c r="E620" s="47">
        <v>4.47</v>
      </c>
      <c r="F620" s="47">
        <v>4.8899999999999997</v>
      </c>
      <c r="G620" s="47">
        <v>6.12</v>
      </c>
      <c r="H620" s="47">
        <v>6.86</v>
      </c>
      <c r="I620" s="47">
        <v>7.61</v>
      </c>
      <c r="J620" s="47">
        <v>7.93</v>
      </c>
      <c r="K620" s="47">
        <v>8.1199999999999992</v>
      </c>
      <c r="L620" s="47">
        <v>8.2100000000000009</v>
      </c>
      <c r="M620" s="47">
        <v>8.23</v>
      </c>
      <c r="N620" s="47">
        <v>8.2200000000000006</v>
      </c>
      <c r="O620">
        <v>8.2200000000000006</v>
      </c>
    </row>
    <row r="621" spans="1:15" ht="15.75" thickBot="1" x14ac:dyDescent="0.3">
      <c r="A621" s="24">
        <v>40632</v>
      </c>
      <c r="B621" s="47">
        <v>3.43</v>
      </c>
      <c r="C621" s="47">
        <v>3.43</v>
      </c>
      <c r="D621" s="47">
        <v>3.95</v>
      </c>
      <c r="E621" s="47">
        <v>4.41</v>
      </c>
      <c r="F621" s="47">
        <v>4.82</v>
      </c>
      <c r="G621" s="47">
        <v>6.03</v>
      </c>
      <c r="H621" s="47">
        <v>6.78</v>
      </c>
      <c r="I621" s="47">
        <v>7.57</v>
      </c>
      <c r="J621" s="47">
        <v>7.9</v>
      </c>
      <c r="K621" s="47">
        <v>8.1</v>
      </c>
      <c r="L621" s="47">
        <v>8.1999999999999993</v>
      </c>
      <c r="M621" s="47">
        <v>8.23</v>
      </c>
      <c r="N621" s="47">
        <v>8.27</v>
      </c>
      <c r="O621">
        <v>8.27</v>
      </c>
    </row>
    <row r="622" spans="1:15" ht="15.75" thickBot="1" x14ac:dyDescent="0.3">
      <c r="A622" s="24">
        <v>40633</v>
      </c>
      <c r="B622" s="47">
        <v>3.48</v>
      </c>
      <c r="C622" s="47">
        <v>3.48</v>
      </c>
      <c r="D622" s="47">
        <v>4.0199999999999996</v>
      </c>
      <c r="E622" s="47">
        <v>4.5</v>
      </c>
      <c r="F622" s="47">
        <v>4.92</v>
      </c>
      <c r="G622" s="47">
        <v>6.14</v>
      </c>
      <c r="H622" s="47">
        <v>6.88</v>
      </c>
      <c r="I622" s="47">
        <v>7.63</v>
      </c>
      <c r="J622" s="47">
        <v>7.93</v>
      </c>
      <c r="K622" s="47">
        <v>8.09</v>
      </c>
      <c r="L622" s="47">
        <v>8.18</v>
      </c>
      <c r="M622" s="47">
        <v>8.2200000000000006</v>
      </c>
      <c r="N622" s="47">
        <v>8.25</v>
      </c>
      <c r="O622">
        <v>8.25</v>
      </c>
    </row>
    <row r="623" spans="1:15" ht="15.75" thickBot="1" x14ac:dyDescent="0.3">
      <c r="A623" s="24">
        <v>40634</v>
      </c>
      <c r="B623" s="47">
        <v>3.49</v>
      </c>
      <c r="C623" s="47">
        <v>3.49</v>
      </c>
      <c r="D623" s="47">
        <v>3.99</v>
      </c>
      <c r="E623" s="47">
        <v>4.42</v>
      </c>
      <c r="F623" s="47">
        <v>4.8099999999999996</v>
      </c>
      <c r="G623" s="47">
        <v>5.99</v>
      </c>
      <c r="H623" s="47">
        <v>6.74</v>
      </c>
      <c r="I623" s="47">
        <v>7.51</v>
      </c>
      <c r="J623" s="47">
        <v>7.83</v>
      </c>
      <c r="K623" s="47">
        <v>7.99</v>
      </c>
      <c r="L623" s="47">
        <v>8.1</v>
      </c>
      <c r="M623" s="47">
        <v>8.16</v>
      </c>
      <c r="N623" s="47">
        <v>8.24</v>
      </c>
      <c r="O623">
        <v>8.24</v>
      </c>
    </row>
    <row r="624" spans="1:15" ht="15.75" thickBot="1" x14ac:dyDescent="0.3">
      <c r="A624" s="24">
        <v>40637</v>
      </c>
      <c r="B624" s="47">
        <v>3.39</v>
      </c>
      <c r="C624" s="47">
        <v>3.39</v>
      </c>
      <c r="D624" s="47">
        <v>3.86</v>
      </c>
      <c r="E624" s="47">
        <v>4.29</v>
      </c>
      <c r="F624" s="47">
        <v>4.67</v>
      </c>
      <c r="G624" s="47">
        <v>5.86</v>
      </c>
      <c r="H624" s="47">
        <v>6.63</v>
      </c>
      <c r="I624" s="47">
        <v>7.46</v>
      </c>
      <c r="J624" s="47">
        <v>7.82</v>
      </c>
      <c r="K624" s="47">
        <v>8.02</v>
      </c>
      <c r="L624" s="47">
        <v>8.1300000000000008</v>
      </c>
      <c r="M624" s="47">
        <v>8.19</v>
      </c>
      <c r="N624" s="47">
        <v>8.25</v>
      </c>
      <c r="O624">
        <v>8.25</v>
      </c>
    </row>
    <row r="625" spans="1:15" ht="15.75" thickBot="1" x14ac:dyDescent="0.3">
      <c r="A625" s="24">
        <v>40638</v>
      </c>
      <c r="B625" s="47">
        <v>3.33</v>
      </c>
      <c r="C625" s="47">
        <v>3.33</v>
      </c>
      <c r="D625" s="47">
        <v>3.79</v>
      </c>
      <c r="E625" s="47">
        <v>4.21</v>
      </c>
      <c r="F625" s="47">
        <v>4.59</v>
      </c>
      <c r="G625" s="47">
        <v>5.77</v>
      </c>
      <c r="H625" s="47">
        <v>6.55</v>
      </c>
      <c r="I625" s="47">
        <v>7.41</v>
      </c>
      <c r="J625" s="47">
        <v>7.77</v>
      </c>
      <c r="K625" s="47">
        <v>7.97</v>
      </c>
      <c r="L625" s="47">
        <v>8.08</v>
      </c>
      <c r="M625" s="47">
        <v>8.1300000000000008</v>
      </c>
      <c r="N625" s="47">
        <v>8.2100000000000009</v>
      </c>
      <c r="O625">
        <v>8.2100000000000009</v>
      </c>
    </row>
    <row r="626" spans="1:15" ht="15.75" thickBot="1" x14ac:dyDescent="0.3">
      <c r="A626" s="24">
        <v>40639</v>
      </c>
      <c r="B626" s="47">
        <v>3.29</v>
      </c>
      <c r="C626" s="47">
        <v>3.29</v>
      </c>
      <c r="D626" s="47">
        <v>3.77</v>
      </c>
      <c r="E626" s="47">
        <v>4.1900000000000004</v>
      </c>
      <c r="F626" s="47">
        <v>4.58</v>
      </c>
      <c r="G626" s="47">
        <v>5.78</v>
      </c>
      <c r="H626" s="47">
        <v>6.56</v>
      </c>
      <c r="I626" s="47">
        <v>7.4</v>
      </c>
      <c r="J626" s="47">
        <v>7.76</v>
      </c>
      <c r="K626" s="47">
        <v>7.96</v>
      </c>
      <c r="L626" s="47">
        <v>8.07</v>
      </c>
      <c r="M626" s="47">
        <v>8.1300000000000008</v>
      </c>
      <c r="N626" s="47">
        <v>8.2100000000000009</v>
      </c>
      <c r="O626">
        <v>8.2100000000000009</v>
      </c>
    </row>
    <row r="627" spans="1:15" ht="15.75" thickBot="1" x14ac:dyDescent="0.3">
      <c r="A627" s="24">
        <v>40640</v>
      </c>
      <c r="B627" s="47">
        <v>3.38</v>
      </c>
      <c r="C627" s="47">
        <v>3.38</v>
      </c>
      <c r="D627" s="47">
        <v>3.84</v>
      </c>
      <c r="E627" s="47">
        <v>4.25</v>
      </c>
      <c r="F627" s="47">
        <v>4.63</v>
      </c>
      <c r="G627" s="47">
        <v>5.78</v>
      </c>
      <c r="H627" s="47">
        <v>6.56</v>
      </c>
      <c r="I627" s="47">
        <v>7.42</v>
      </c>
      <c r="J627" s="47">
        <v>7.8</v>
      </c>
      <c r="K627" s="47">
        <v>8</v>
      </c>
      <c r="L627" s="47">
        <v>8.11</v>
      </c>
      <c r="M627" s="47">
        <v>8.16</v>
      </c>
      <c r="N627" s="47">
        <v>8.23</v>
      </c>
      <c r="O627">
        <v>8.23</v>
      </c>
    </row>
    <row r="628" spans="1:15" ht="15.75" thickBot="1" x14ac:dyDescent="0.3">
      <c r="A628" s="24">
        <v>40641</v>
      </c>
      <c r="B628" s="47">
        <v>3.33</v>
      </c>
      <c r="C628" s="47">
        <v>3.33</v>
      </c>
      <c r="D628" s="47">
        <v>3.77</v>
      </c>
      <c r="E628" s="47">
        <v>4.17</v>
      </c>
      <c r="F628" s="47">
        <v>4.54</v>
      </c>
      <c r="G628" s="47">
        <v>5.68</v>
      </c>
      <c r="H628" s="47">
        <v>6.45</v>
      </c>
      <c r="I628" s="47">
        <v>7.32</v>
      </c>
      <c r="J628" s="47">
        <v>7.73</v>
      </c>
      <c r="K628" s="47">
        <v>7.99</v>
      </c>
      <c r="L628" s="47">
        <v>8.15</v>
      </c>
      <c r="M628" s="47">
        <v>8.2200000000000006</v>
      </c>
      <c r="N628" s="47">
        <v>8.2799999999999994</v>
      </c>
      <c r="O628">
        <v>8.2799999999999994</v>
      </c>
    </row>
    <row r="629" spans="1:15" ht="15.75" thickBot="1" x14ac:dyDescent="0.3">
      <c r="A629" s="24">
        <v>40644</v>
      </c>
      <c r="B629" s="47">
        <v>3.35</v>
      </c>
      <c r="C629" s="47">
        <v>3.35</v>
      </c>
      <c r="D629" s="47">
        <v>3.79</v>
      </c>
      <c r="E629" s="47">
        <v>4.1900000000000004</v>
      </c>
      <c r="F629" s="47">
        <v>4.5599999999999996</v>
      </c>
      <c r="G629" s="47">
        <v>5.71</v>
      </c>
      <c r="H629" s="47">
        <v>6.49</v>
      </c>
      <c r="I629" s="47">
        <v>7.4</v>
      </c>
      <c r="J629" s="47">
        <v>7.84</v>
      </c>
      <c r="K629" s="47">
        <v>8.11</v>
      </c>
      <c r="L629" s="47">
        <v>8.25</v>
      </c>
      <c r="M629" s="47">
        <v>8.3000000000000007</v>
      </c>
      <c r="N629" s="47">
        <v>8.34</v>
      </c>
      <c r="O629">
        <v>8.34</v>
      </c>
    </row>
    <row r="630" spans="1:15" ht="15.75" thickBot="1" x14ac:dyDescent="0.3">
      <c r="A630" s="24">
        <v>40645</v>
      </c>
      <c r="B630" s="47">
        <v>3.34</v>
      </c>
      <c r="C630" s="47">
        <v>3.34</v>
      </c>
      <c r="D630" s="47">
        <v>3.8</v>
      </c>
      <c r="E630" s="47">
        <v>4.21</v>
      </c>
      <c r="F630" s="47">
        <v>4.59</v>
      </c>
      <c r="G630" s="47">
        <v>5.76</v>
      </c>
      <c r="H630" s="47">
        <v>6.55</v>
      </c>
      <c r="I630" s="47">
        <v>7.44</v>
      </c>
      <c r="J630" s="47">
        <v>7.86</v>
      </c>
      <c r="K630" s="47">
        <v>8.1199999999999992</v>
      </c>
      <c r="L630" s="47">
        <v>8.27</v>
      </c>
      <c r="M630" s="47">
        <v>8.32</v>
      </c>
      <c r="N630" s="47">
        <v>8.3699999999999992</v>
      </c>
      <c r="O630">
        <v>8.3699999999999992</v>
      </c>
    </row>
    <row r="631" spans="1:15" ht="15.75" thickBot="1" x14ac:dyDescent="0.3">
      <c r="A631" s="24">
        <v>40646</v>
      </c>
      <c r="B631" s="47">
        <v>3.26</v>
      </c>
      <c r="C631" s="47">
        <v>3.26</v>
      </c>
      <c r="D631" s="47">
        <v>3.76</v>
      </c>
      <c r="E631" s="47">
        <v>4.21</v>
      </c>
      <c r="F631" s="47">
        <v>4.62</v>
      </c>
      <c r="G631" s="47">
        <v>5.86</v>
      </c>
      <c r="H631" s="47">
        <v>6.64</v>
      </c>
      <c r="I631" s="47">
        <v>7.49</v>
      </c>
      <c r="J631" s="47">
        <v>7.87</v>
      </c>
      <c r="K631" s="47">
        <v>8.1</v>
      </c>
      <c r="L631" s="47">
        <v>8.23</v>
      </c>
      <c r="M631" s="47">
        <v>8.2899999999999991</v>
      </c>
      <c r="N631" s="47">
        <v>8.34</v>
      </c>
      <c r="O631">
        <v>8.34</v>
      </c>
    </row>
    <row r="632" spans="1:15" ht="15.75" thickBot="1" x14ac:dyDescent="0.3">
      <c r="A632" s="24">
        <v>40647</v>
      </c>
      <c r="B632" s="47">
        <v>3.27</v>
      </c>
      <c r="C632" s="47">
        <v>3.27</v>
      </c>
      <c r="D632" s="47">
        <v>3.77</v>
      </c>
      <c r="E632" s="47">
        <v>4.21</v>
      </c>
      <c r="F632" s="47">
        <v>4.62</v>
      </c>
      <c r="G632" s="47">
        <v>5.85</v>
      </c>
      <c r="H632" s="47">
        <v>6.65</v>
      </c>
      <c r="I632" s="47">
        <v>7.51</v>
      </c>
      <c r="J632" s="47">
        <v>7.9</v>
      </c>
      <c r="K632" s="47">
        <v>8.1300000000000008</v>
      </c>
      <c r="L632" s="47">
        <v>8.26</v>
      </c>
      <c r="M632" s="47">
        <v>8.31</v>
      </c>
      <c r="N632" s="47">
        <v>8.36</v>
      </c>
      <c r="O632">
        <v>8.36</v>
      </c>
    </row>
    <row r="633" spans="1:15" ht="15.75" thickBot="1" x14ac:dyDescent="0.3">
      <c r="A633" s="24">
        <v>40648</v>
      </c>
      <c r="B633" s="47">
        <v>3.24</v>
      </c>
      <c r="C633" s="47">
        <v>3.24</v>
      </c>
      <c r="D633" s="47">
        <v>3.74</v>
      </c>
      <c r="E633" s="47">
        <v>4.1900000000000004</v>
      </c>
      <c r="F633" s="47">
        <v>4.59</v>
      </c>
      <c r="G633" s="47">
        <v>5.8</v>
      </c>
      <c r="H633" s="47">
        <v>6.59</v>
      </c>
      <c r="I633" s="47">
        <v>7.46</v>
      </c>
      <c r="J633" s="47">
        <v>7.87</v>
      </c>
      <c r="K633" s="47">
        <v>8.1300000000000008</v>
      </c>
      <c r="L633" s="47">
        <v>8.2799999999999994</v>
      </c>
      <c r="M633" s="47">
        <v>8.33</v>
      </c>
      <c r="N633" s="47">
        <v>8.3800000000000008</v>
      </c>
      <c r="O633">
        <v>8.3800000000000008</v>
      </c>
    </row>
    <row r="634" spans="1:15" ht="15.75" thickBot="1" x14ac:dyDescent="0.3">
      <c r="A634" s="24">
        <v>40651</v>
      </c>
      <c r="B634" s="47">
        <v>3.33</v>
      </c>
      <c r="C634" s="47">
        <v>3.33</v>
      </c>
      <c r="D634" s="47">
        <v>3.82</v>
      </c>
      <c r="E634" s="47">
        <v>4.25</v>
      </c>
      <c r="F634" s="47">
        <v>4.6399999999999997</v>
      </c>
      <c r="G634" s="47">
        <v>5.83</v>
      </c>
      <c r="H634" s="47">
        <v>6.62</v>
      </c>
      <c r="I634" s="47">
        <v>7.5</v>
      </c>
      <c r="J634" s="47">
        <v>7.9</v>
      </c>
      <c r="K634" s="47">
        <v>8.1300000000000008</v>
      </c>
      <c r="L634" s="47">
        <v>8.26</v>
      </c>
      <c r="M634" s="47">
        <v>8.31</v>
      </c>
      <c r="N634" s="47">
        <v>8.3800000000000008</v>
      </c>
      <c r="O634">
        <v>8.3800000000000008</v>
      </c>
    </row>
    <row r="635" spans="1:15" ht="15.75" thickBot="1" x14ac:dyDescent="0.3">
      <c r="A635" s="24">
        <v>40652</v>
      </c>
      <c r="B635" s="47">
        <v>3.4</v>
      </c>
      <c r="C635" s="47">
        <v>3.4</v>
      </c>
      <c r="D635" s="47">
        <v>3.9</v>
      </c>
      <c r="E635" s="47">
        <v>4.34</v>
      </c>
      <c r="F635" s="47">
        <v>4.7300000000000004</v>
      </c>
      <c r="G635" s="47">
        <v>5.92</v>
      </c>
      <c r="H635" s="47">
        <v>6.7</v>
      </c>
      <c r="I635" s="47">
        <v>7.57</v>
      </c>
      <c r="J635" s="47">
        <v>7.98</v>
      </c>
      <c r="K635" s="47">
        <v>8.23</v>
      </c>
      <c r="L635" s="47">
        <v>8.36</v>
      </c>
      <c r="M635" s="47">
        <v>8.41</v>
      </c>
      <c r="N635" s="47">
        <v>8.4600000000000009</v>
      </c>
      <c r="O635">
        <v>8.4600000000000009</v>
      </c>
    </row>
    <row r="636" spans="1:15" ht="15.75" thickBot="1" x14ac:dyDescent="0.3">
      <c r="A636" s="24">
        <v>40653</v>
      </c>
      <c r="B636" s="47">
        <v>3.47</v>
      </c>
      <c r="C636" s="47">
        <v>3.47</v>
      </c>
      <c r="D636" s="47">
        <v>3.93</v>
      </c>
      <c r="E636" s="47">
        <v>4.34</v>
      </c>
      <c r="F636" s="47">
        <v>4.72</v>
      </c>
      <c r="G636" s="47">
        <v>5.88</v>
      </c>
      <c r="H636" s="47">
        <v>6.64</v>
      </c>
      <c r="I636" s="47">
        <v>7.51</v>
      </c>
      <c r="J636" s="47">
        <v>7.93</v>
      </c>
      <c r="K636" s="47">
        <v>8.2100000000000009</v>
      </c>
      <c r="L636" s="47">
        <v>8.3699999999999992</v>
      </c>
      <c r="M636" s="47">
        <v>8.44</v>
      </c>
      <c r="N636" s="47">
        <v>8.5</v>
      </c>
      <c r="O636">
        <v>8.5</v>
      </c>
    </row>
    <row r="637" spans="1:15" ht="15.75" thickBot="1" x14ac:dyDescent="0.3">
      <c r="A637" s="24">
        <v>40654</v>
      </c>
      <c r="B637" s="47">
        <v>3</v>
      </c>
      <c r="C637" s="47">
        <v>3</v>
      </c>
      <c r="D637" s="47">
        <v>3.43</v>
      </c>
      <c r="E637" s="47">
        <v>3.83</v>
      </c>
      <c r="F637" s="47">
        <v>4.2</v>
      </c>
      <c r="G637" s="47">
        <v>5.44</v>
      </c>
      <c r="H637" s="47">
        <v>6.28</v>
      </c>
      <c r="I637" s="47">
        <v>7.3</v>
      </c>
      <c r="J637" s="47">
        <v>7.82</v>
      </c>
      <c r="K637" s="47">
        <v>8.17</v>
      </c>
      <c r="L637" s="47">
        <v>8.3800000000000008</v>
      </c>
      <c r="M637" s="47">
        <v>8.44</v>
      </c>
      <c r="N637" s="47">
        <v>8.4700000000000006</v>
      </c>
      <c r="O637">
        <v>8.4700000000000006</v>
      </c>
    </row>
    <row r="638" spans="1:15" ht="15.75" thickBot="1" x14ac:dyDescent="0.3">
      <c r="A638" s="24">
        <v>40655</v>
      </c>
      <c r="B638" s="47">
        <v>3.14</v>
      </c>
      <c r="C638" s="47">
        <v>3.14</v>
      </c>
      <c r="D638" s="47">
        <v>3.62</v>
      </c>
      <c r="E638" s="47">
        <v>4.0599999999999996</v>
      </c>
      <c r="F638" s="47">
        <v>4.46</v>
      </c>
      <c r="G638" s="47">
        <v>5.71</v>
      </c>
      <c r="H638" s="47">
        <v>6.53</v>
      </c>
      <c r="I638" s="47">
        <v>7.46</v>
      </c>
      <c r="J638" s="47">
        <v>7.89</v>
      </c>
      <c r="K638" s="47">
        <v>8.17</v>
      </c>
      <c r="L638" s="47">
        <v>8.32</v>
      </c>
      <c r="M638" s="47">
        <v>8.3699999999999992</v>
      </c>
      <c r="N638" s="47">
        <v>8.43</v>
      </c>
      <c r="O638">
        <v>8.43</v>
      </c>
    </row>
    <row r="639" spans="1:15" ht="15.75" thickBot="1" x14ac:dyDescent="0.3">
      <c r="A639" s="24">
        <v>40658</v>
      </c>
      <c r="B639" s="47">
        <v>3.1</v>
      </c>
      <c r="C639" s="47">
        <v>3.1</v>
      </c>
      <c r="D639" s="47">
        <v>3.62</v>
      </c>
      <c r="E639" s="47">
        <v>4.08</v>
      </c>
      <c r="F639" s="47">
        <v>4.5</v>
      </c>
      <c r="G639" s="47">
        <v>5.76</v>
      </c>
      <c r="H639" s="47">
        <v>6.58</v>
      </c>
      <c r="I639" s="47">
        <v>7.46</v>
      </c>
      <c r="J639" s="47">
        <v>7.87</v>
      </c>
      <c r="K639" s="47">
        <v>8.1300000000000008</v>
      </c>
      <c r="L639" s="47">
        <v>8.2799999999999994</v>
      </c>
      <c r="M639" s="47">
        <v>8.34</v>
      </c>
      <c r="N639" s="47">
        <v>8.4</v>
      </c>
      <c r="O639">
        <v>8.4</v>
      </c>
    </row>
    <row r="640" spans="1:15" ht="15.75" thickBot="1" x14ac:dyDescent="0.3">
      <c r="A640" s="24">
        <v>40659</v>
      </c>
      <c r="B640" s="47">
        <v>2.96</v>
      </c>
      <c r="C640" s="47">
        <v>2.96</v>
      </c>
      <c r="D640" s="47">
        <v>3.51</v>
      </c>
      <c r="E640" s="47">
        <v>4</v>
      </c>
      <c r="F640" s="47">
        <v>4.4400000000000004</v>
      </c>
      <c r="G640" s="47">
        <v>5.78</v>
      </c>
      <c r="H640" s="47">
        <v>6.62</v>
      </c>
      <c r="I640" s="47">
        <v>7.51</v>
      </c>
      <c r="J640" s="47">
        <v>7.9</v>
      </c>
      <c r="K640" s="47">
        <v>8.14</v>
      </c>
      <c r="L640" s="47">
        <v>8.25</v>
      </c>
      <c r="M640" s="47">
        <v>8.26</v>
      </c>
      <c r="N640" s="47">
        <v>8.26</v>
      </c>
      <c r="O640">
        <v>8.26</v>
      </c>
    </row>
    <row r="641" spans="1:15" ht="15.75" thickBot="1" x14ac:dyDescent="0.3">
      <c r="A641" s="24">
        <v>40660</v>
      </c>
      <c r="B641" s="47">
        <v>2.86</v>
      </c>
      <c r="C641" s="47">
        <v>2.86</v>
      </c>
      <c r="D641" s="47">
        <v>3.39</v>
      </c>
      <c r="E641" s="47">
        <v>3.87</v>
      </c>
      <c r="F641" s="47">
        <v>4.3</v>
      </c>
      <c r="G641" s="47">
        <v>5.64</v>
      </c>
      <c r="H641" s="47">
        <v>6.51</v>
      </c>
      <c r="I641" s="47">
        <v>7.47</v>
      </c>
      <c r="J641" s="47">
        <v>7.91</v>
      </c>
      <c r="K641" s="47">
        <v>8.18</v>
      </c>
      <c r="L641" s="47">
        <v>8.3000000000000007</v>
      </c>
      <c r="M641" s="47">
        <v>8.33</v>
      </c>
      <c r="N641" s="47">
        <v>8.32</v>
      </c>
      <c r="O641">
        <v>8.32</v>
      </c>
    </row>
    <row r="642" spans="1:15" ht="15.75" thickBot="1" x14ac:dyDescent="0.3">
      <c r="A642" s="24">
        <v>40661</v>
      </c>
      <c r="B642" s="47">
        <v>3.06</v>
      </c>
      <c r="C642" s="47">
        <v>3.06</v>
      </c>
      <c r="D642" s="47">
        <v>3.59</v>
      </c>
      <c r="E642" s="47">
        <v>4.07</v>
      </c>
      <c r="F642" s="47">
        <v>4.49</v>
      </c>
      <c r="G642" s="47">
        <v>5.79</v>
      </c>
      <c r="H642" s="47">
        <v>6.62</v>
      </c>
      <c r="I642" s="47">
        <v>7.51</v>
      </c>
      <c r="J642" s="47">
        <v>7.92</v>
      </c>
      <c r="K642" s="47">
        <v>8.17</v>
      </c>
      <c r="L642" s="47">
        <v>8.3000000000000007</v>
      </c>
      <c r="M642" s="47">
        <v>8.32</v>
      </c>
      <c r="N642" s="47">
        <v>8.34</v>
      </c>
      <c r="O642">
        <v>8.34</v>
      </c>
    </row>
    <row r="643" spans="1:15" ht="15.75" thickBot="1" x14ac:dyDescent="0.3">
      <c r="A643" s="24">
        <v>40662</v>
      </c>
      <c r="B643" s="47">
        <v>2.97</v>
      </c>
      <c r="C643" s="47">
        <v>2.97</v>
      </c>
      <c r="D643" s="47">
        <v>3.52</v>
      </c>
      <c r="E643" s="47">
        <v>4.01</v>
      </c>
      <c r="F643" s="47">
        <v>4.45</v>
      </c>
      <c r="G643" s="47">
        <v>5.77</v>
      </c>
      <c r="H643" s="47">
        <v>6.59</v>
      </c>
      <c r="I643" s="47">
        <v>7.46</v>
      </c>
      <c r="J643" s="47">
        <v>7.84</v>
      </c>
      <c r="K643" s="47">
        <v>8.08</v>
      </c>
      <c r="L643" s="47">
        <v>8.2100000000000009</v>
      </c>
      <c r="M643" s="47">
        <v>8.25</v>
      </c>
      <c r="N643" s="47">
        <v>8.26</v>
      </c>
      <c r="O643">
        <v>8.26</v>
      </c>
    </row>
    <row r="644" spans="1:15" ht="15.75" thickBot="1" x14ac:dyDescent="0.3">
      <c r="A644" s="24">
        <v>40666</v>
      </c>
      <c r="B644" s="47">
        <v>3.1</v>
      </c>
      <c r="C644" s="47">
        <v>3.1</v>
      </c>
      <c r="D644" s="47">
        <v>3.63</v>
      </c>
      <c r="E644" s="47">
        <v>4.1100000000000003</v>
      </c>
      <c r="F644" s="47">
        <v>4.53</v>
      </c>
      <c r="G644" s="47">
        <v>5.83</v>
      </c>
      <c r="H644" s="47">
        <v>6.67</v>
      </c>
      <c r="I644" s="47">
        <v>7.56</v>
      </c>
      <c r="J644" s="47">
        <v>7.96</v>
      </c>
      <c r="K644" s="47">
        <v>8.1999999999999993</v>
      </c>
      <c r="L644" s="47">
        <v>8.3000000000000007</v>
      </c>
      <c r="M644" s="47">
        <v>8.32</v>
      </c>
      <c r="N644" s="47">
        <v>8.32</v>
      </c>
      <c r="O644">
        <v>8.32</v>
      </c>
    </row>
    <row r="645" spans="1:15" ht="15.75" thickBot="1" x14ac:dyDescent="0.3">
      <c r="A645" s="24">
        <v>40667</v>
      </c>
      <c r="B645" s="47">
        <v>3.12</v>
      </c>
      <c r="C645" s="47">
        <v>3.12</v>
      </c>
      <c r="D645" s="47">
        <v>3.6</v>
      </c>
      <c r="E645" s="47">
        <v>4.04</v>
      </c>
      <c r="F645" s="47">
        <v>4.4400000000000004</v>
      </c>
      <c r="G645" s="47">
        <v>5.7</v>
      </c>
      <c r="H645" s="47">
        <v>6.53</v>
      </c>
      <c r="I645" s="47">
        <v>7.46</v>
      </c>
      <c r="J645" s="47">
        <v>7.88</v>
      </c>
      <c r="K645" s="47">
        <v>8.14</v>
      </c>
      <c r="L645" s="47">
        <v>8.26</v>
      </c>
      <c r="M645" s="47">
        <v>8.2899999999999991</v>
      </c>
      <c r="N645" s="47">
        <v>8.31</v>
      </c>
      <c r="O645">
        <v>8.31</v>
      </c>
    </row>
    <row r="646" spans="1:15" ht="15.75" thickBot="1" x14ac:dyDescent="0.3">
      <c r="A646" s="24">
        <v>40668</v>
      </c>
      <c r="B646" s="47">
        <v>3.47</v>
      </c>
      <c r="C646" s="47">
        <v>3.47</v>
      </c>
      <c r="D646" s="47">
        <v>3.95</v>
      </c>
      <c r="E646" s="47">
        <v>4.3899999999999997</v>
      </c>
      <c r="F646" s="47">
        <v>4.7699999999999996</v>
      </c>
      <c r="G646" s="47">
        <v>5.94</v>
      </c>
      <c r="H646" s="47">
        <v>6.71</v>
      </c>
      <c r="I646" s="47">
        <v>7.56</v>
      </c>
      <c r="J646" s="47">
        <v>7.95</v>
      </c>
      <c r="K646" s="47">
        <v>8.19</v>
      </c>
      <c r="L646" s="47">
        <v>8.2899999999999991</v>
      </c>
      <c r="M646" s="47">
        <v>8.31</v>
      </c>
      <c r="N646" s="47">
        <v>8.32</v>
      </c>
      <c r="O646">
        <v>8.32</v>
      </c>
    </row>
    <row r="647" spans="1:15" ht="15.75" thickBot="1" x14ac:dyDescent="0.3">
      <c r="A647" s="24">
        <v>40669</v>
      </c>
      <c r="B647" s="47">
        <v>3.35</v>
      </c>
      <c r="C647" s="47">
        <v>3.35</v>
      </c>
      <c r="D647" s="47">
        <v>3.86</v>
      </c>
      <c r="E647" s="47">
        <v>4.32</v>
      </c>
      <c r="F647" s="47">
        <v>4.7300000000000004</v>
      </c>
      <c r="G647" s="47">
        <v>5.99</v>
      </c>
      <c r="H647" s="47">
        <v>6.78</v>
      </c>
      <c r="I647" s="47">
        <v>7.62</v>
      </c>
      <c r="J647" s="47">
        <v>7.98</v>
      </c>
      <c r="K647" s="47">
        <v>8.19</v>
      </c>
      <c r="L647" s="47">
        <v>8.26</v>
      </c>
      <c r="M647" s="47">
        <v>8.26</v>
      </c>
      <c r="N647" s="47">
        <v>8.24</v>
      </c>
      <c r="O647">
        <v>8.24</v>
      </c>
    </row>
    <row r="648" spans="1:15" ht="15.75" thickBot="1" x14ac:dyDescent="0.3">
      <c r="A648" s="24">
        <v>40673</v>
      </c>
      <c r="B648" s="47">
        <v>3.38</v>
      </c>
      <c r="C648" s="47">
        <v>3.38</v>
      </c>
      <c r="D648" s="47">
        <v>3.89</v>
      </c>
      <c r="E648" s="47">
        <v>4.34</v>
      </c>
      <c r="F648" s="47">
        <v>4.75</v>
      </c>
      <c r="G648" s="47">
        <v>5.99</v>
      </c>
      <c r="H648" s="47">
        <v>6.77</v>
      </c>
      <c r="I648" s="47">
        <v>7.6</v>
      </c>
      <c r="J648" s="47">
        <v>7.95</v>
      </c>
      <c r="K648" s="47">
        <v>8.16</v>
      </c>
      <c r="L648" s="47">
        <v>8.23</v>
      </c>
      <c r="M648" s="47">
        <v>8.24</v>
      </c>
      <c r="N648" s="47">
        <v>8.23</v>
      </c>
      <c r="O648">
        <v>8.23</v>
      </c>
    </row>
    <row r="649" spans="1:15" ht="15.75" thickBot="1" x14ac:dyDescent="0.3">
      <c r="A649" s="24">
        <v>40674</v>
      </c>
      <c r="B649" s="47">
        <v>3.41</v>
      </c>
      <c r="C649" s="47">
        <v>3.41</v>
      </c>
      <c r="D649" s="47">
        <v>3.9</v>
      </c>
      <c r="E649" s="47">
        <v>4.3499999999999996</v>
      </c>
      <c r="F649" s="47">
        <v>4.75</v>
      </c>
      <c r="G649" s="47">
        <v>5.98</v>
      </c>
      <c r="H649" s="47">
        <v>6.76</v>
      </c>
      <c r="I649" s="47">
        <v>7.6</v>
      </c>
      <c r="J649" s="47">
        <v>7.97</v>
      </c>
      <c r="K649" s="47">
        <v>8.18</v>
      </c>
      <c r="L649" s="47">
        <v>8.25</v>
      </c>
      <c r="M649" s="47">
        <v>8.24</v>
      </c>
      <c r="N649" s="47">
        <v>8.23</v>
      </c>
      <c r="O649">
        <v>8.23</v>
      </c>
    </row>
    <row r="650" spans="1:15" ht="15.75" thickBot="1" x14ac:dyDescent="0.3">
      <c r="A650" s="24">
        <v>40675</v>
      </c>
      <c r="B650" s="47">
        <v>3.41</v>
      </c>
      <c r="C650" s="47">
        <v>3.41</v>
      </c>
      <c r="D650" s="47">
        <v>3.92</v>
      </c>
      <c r="E650" s="47">
        <v>4.38</v>
      </c>
      <c r="F650" s="47">
        <v>4.8</v>
      </c>
      <c r="G650" s="47">
        <v>6.04</v>
      </c>
      <c r="H650" s="47">
        <v>6.82</v>
      </c>
      <c r="I650" s="47">
        <v>7.65</v>
      </c>
      <c r="J650" s="47">
        <v>8.01</v>
      </c>
      <c r="K650" s="47">
        <v>8.2200000000000006</v>
      </c>
      <c r="L650" s="47">
        <v>8.32</v>
      </c>
      <c r="M650" s="47">
        <v>8.34</v>
      </c>
      <c r="N650" s="47">
        <v>8.35</v>
      </c>
      <c r="O650">
        <v>8.35</v>
      </c>
    </row>
    <row r="651" spans="1:15" ht="15.75" thickBot="1" x14ac:dyDescent="0.3">
      <c r="A651" s="24">
        <v>40676</v>
      </c>
      <c r="B651" s="47">
        <v>3.32</v>
      </c>
      <c r="C651" s="47">
        <v>3.32</v>
      </c>
      <c r="D651" s="47">
        <v>3.82</v>
      </c>
      <c r="E651" s="47">
        <v>4.2699999999999996</v>
      </c>
      <c r="F651" s="47">
        <v>4.68</v>
      </c>
      <c r="G651" s="47">
        <v>5.93</v>
      </c>
      <c r="H651" s="47">
        <v>6.74</v>
      </c>
      <c r="I651" s="47">
        <v>7.6</v>
      </c>
      <c r="J651" s="47">
        <v>7.98</v>
      </c>
      <c r="K651" s="47">
        <v>8.19</v>
      </c>
      <c r="L651" s="47">
        <v>8.26</v>
      </c>
      <c r="M651" s="47">
        <v>8.25</v>
      </c>
      <c r="N651" s="47">
        <v>8.23</v>
      </c>
      <c r="O651">
        <v>8.23</v>
      </c>
    </row>
    <row r="652" spans="1:15" ht="15.75" thickBot="1" x14ac:dyDescent="0.3">
      <c r="A652" s="24">
        <v>40679</v>
      </c>
      <c r="B652" s="47">
        <v>3.54</v>
      </c>
      <c r="C652" s="47">
        <v>3.54</v>
      </c>
      <c r="D652" s="47">
        <v>4</v>
      </c>
      <c r="E652" s="47">
        <v>4.41</v>
      </c>
      <c r="F652" s="47">
        <v>4.79</v>
      </c>
      <c r="G652" s="47">
        <v>5.98</v>
      </c>
      <c r="H652" s="47">
        <v>6.77</v>
      </c>
      <c r="I652" s="47">
        <v>7.65</v>
      </c>
      <c r="J652" s="47">
        <v>8.0399999999999991</v>
      </c>
      <c r="K652" s="47">
        <v>8.27</v>
      </c>
      <c r="L652" s="47">
        <v>8.3800000000000008</v>
      </c>
      <c r="M652" s="47">
        <v>8.4</v>
      </c>
      <c r="N652" s="47">
        <v>8.41</v>
      </c>
      <c r="O652">
        <v>8.41</v>
      </c>
    </row>
    <row r="653" spans="1:15" ht="15.75" thickBot="1" x14ac:dyDescent="0.3">
      <c r="A653" s="24">
        <v>40680</v>
      </c>
      <c r="B653" s="47">
        <v>3.6</v>
      </c>
      <c r="C653" s="47">
        <v>3.6</v>
      </c>
      <c r="D653" s="47">
        <v>4.07</v>
      </c>
      <c r="E653" s="47">
        <v>4.4800000000000004</v>
      </c>
      <c r="F653" s="47">
        <v>4.8600000000000003</v>
      </c>
      <c r="G653" s="47">
        <v>6.03</v>
      </c>
      <c r="H653" s="47">
        <v>6.81</v>
      </c>
      <c r="I653" s="47">
        <v>7.67</v>
      </c>
      <c r="J653" s="47">
        <v>8.06</v>
      </c>
      <c r="K653" s="47">
        <v>8.2899999999999991</v>
      </c>
      <c r="L653" s="47">
        <v>8.4</v>
      </c>
      <c r="M653" s="47">
        <v>8.43</v>
      </c>
      <c r="N653" s="47">
        <v>8.4600000000000009</v>
      </c>
      <c r="O653">
        <v>8.4600000000000009</v>
      </c>
    </row>
    <row r="654" spans="1:15" ht="15.75" thickBot="1" x14ac:dyDescent="0.3">
      <c r="A654" s="24">
        <v>40681</v>
      </c>
      <c r="B654" s="47">
        <v>3.62</v>
      </c>
      <c r="C654" s="47">
        <v>3.62</v>
      </c>
      <c r="D654" s="47">
        <v>4.08</v>
      </c>
      <c r="E654" s="47">
        <v>4.5</v>
      </c>
      <c r="F654" s="47">
        <v>4.88</v>
      </c>
      <c r="G654" s="47">
        <v>6.05</v>
      </c>
      <c r="H654" s="47">
        <v>6.82</v>
      </c>
      <c r="I654" s="47">
        <v>7.65</v>
      </c>
      <c r="J654" s="47">
        <v>8.02</v>
      </c>
      <c r="K654" s="47">
        <v>8.23</v>
      </c>
      <c r="L654" s="47">
        <v>8.2899999999999991</v>
      </c>
      <c r="M654" s="47">
        <v>8.2899999999999991</v>
      </c>
      <c r="N654" s="47">
        <v>8.2899999999999991</v>
      </c>
      <c r="O654">
        <v>8.2899999999999991</v>
      </c>
    </row>
    <row r="655" spans="1:15" ht="15.75" thickBot="1" x14ac:dyDescent="0.3">
      <c r="A655" s="24">
        <v>40682</v>
      </c>
      <c r="B655" s="47">
        <v>3.69</v>
      </c>
      <c r="C655" s="47">
        <v>3.69</v>
      </c>
      <c r="D655" s="47">
        <v>4.16</v>
      </c>
      <c r="E655" s="47">
        <v>4.57</v>
      </c>
      <c r="F655" s="47">
        <v>4.95</v>
      </c>
      <c r="G655" s="47">
        <v>6.1</v>
      </c>
      <c r="H655" s="47">
        <v>6.85</v>
      </c>
      <c r="I655" s="47">
        <v>7.66</v>
      </c>
      <c r="J655" s="47">
        <v>8.02</v>
      </c>
      <c r="K655" s="47">
        <v>8.2200000000000006</v>
      </c>
      <c r="L655" s="47">
        <v>8.2899999999999991</v>
      </c>
      <c r="M655" s="47">
        <v>8.2899999999999991</v>
      </c>
      <c r="N655" s="47">
        <v>8.2799999999999994</v>
      </c>
      <c r="O655">
        <v>8.2799999999999994</v>
      </c>
    </row>
    <row r="656" spans="1:15" ht="15.75" thickBot="1" x14ac:dyDescent="0.3">
      <c r="A656" s="24">
        <v>40683</v>
      </c>
      <c r="B656" s="47">
        <v>3.55</v>
      </c>
      <c r="C656" s="47">
        <v>3.55</v>
      </c>
      <c r="D656" s="47">
        <v>4.01</v>
      </c>
      <c r="E656" s="47">
        <v>4.4400000000000004</v>
      </c>
      <c r="F656" s="47">
        <v>4.82</v>
      </c>
      <c r="G656" s="47">
        <v>5.99</v>
      </c>
      <c r="H656" s="47">
        <v>6.74</v>
      </c>
      <c r="I656" s="47">
        <v>7.53</v>
      </c>
      <c r="J656" s="47">
        <v>7.86</v>
      </c>
      <c r="K656" s="47">
        <v>8.07</v>
      </c>
      <c r="L656" s="47">
        <v>8.1999999999999993</v>
      </c>
      <c r="M656" s="47">
        <v>8.26</v>
      </c>
      <c r="N656" s="47">
        <v>8.2799999999999994</v>
      </c>
      <c r="O656">
        <v>8.2799999999999994</v>
      </c>
    </row>
    <row r="657" spans="1:15" ht="15.75" thickBot="1" x14ac:dyDescent="0.3">
      <c r="A657" s="24">
        <v>40686</v>
      </c>
      <c r="B657" s="47">
        <v>3.57</v>
      </c>
      <c r="C657" s="47">
        <v>3.57</v>
      </c>
      <c r="D657" s="47">
        <v>4.05</v>
      </c>
      <c r="E657" s="47">
        <v>4.49</v>
      </c>
      <c r="F657" s="47">
        <v>4.88</v>
      </c>
      <c r="G657" s="47">
        <v>6.06</v>
      </c>
      <c r="H657" s="47">
        <v>6.81</v>
      </c>
      <c r="I657" s="47">
        <v>7.59</v>
      </c>
      <c r="J657" s="47">
        <v>7.91</v>
      </c>
      <c r="K657" s="47">
        <v>8.1</v>
      </c>
      <c r="L657" s="47">
        <v>8.19</v>
      </c>
      <c r="M657" s="47">
        <v>8.23</v>
      </c>
      <c r="N657" s="47">
        <v>8.27</v>
      </c>
      <c r="O657">
        <v>8.27</v>
      </c>
    </row>
    <row r="658" spans="1:15" ht="15.75" thickBot="1" x14ac:dyDescent="0.3">
      <c r="A658" s="24">
        <v>40687</v>
      </c>
      <c r="B658" s="47">
        <v>3.56</v>
      </c>
      <c r="C658" s="47">
        <v>3.56</v>
      </c>
      <c r="D658" s="47">
        <v>4.05</v>
      </c>
      <c r="E658" s="47">
        <v>4.49</v>
      </c>
      <c r="F658" s="47">
        <v>4.8899999999999997</v>
      </c>
      <c r="G658" s="47">
        <v>6.1</v>
      </c>
      <c r="H658" s="47">
        <v>6.87</v>
      </c>
      <c r="I658" s="47">
        <v>7.7</v>
      </c>
      <c r="J658" s="47">
        <v>8.06</v>
      </c>
      <c r="K658" s="47">
        <v>8.26</v>
      </c>
      <c r="L658" s="47">
        <v>8.32</v>
      </c>
      <c r="M658" s="47">
        <v>8.32</v>
      </c>
      <c r="N658" s="47">
        <v>8.2899999999999991</v>
      </c>
      <c r="O658">
        <v>8.2899999999999991</v>
      </c>
    </row>
    <row r="659" spans="1:15" ht="15.75" thickBot="1" x14ac:dyDescent="0.3">
      <c r="A659" s="24">
        <v>40688</v>
      </c>
      <c r="B659" s="47">
        <v>3.78</v>
      </c>
      <c r="C659" s="47">
        <v>3.78</v>
      </c>
      <c r="D659" s="47">
        <v>4.2</v>
      </c>
      <c r="E659" s="47">
        <v>4.57</v>
      </c>
      <c r="F659" s="47">
        <v>4.92</v>
      </c>
      <c r="G659" s="47">
        <v>6.04</v>
      </c>
      <c r="H659" s="47">
        <v>6.8</v>
      </c>
      <c r="I659" s="47">
        <v>7.67</v>
      </c>
      <c r="J659" s="47">
        <v>8.07</v>
      </c>
      <c r="K659" s="47">
        <v>8.31</v>
      </c>
      <c r="L659" s="47">
        <v>8.3800000000000008</v>
      </c>
      <c r="M659" s="47">
        <v>8.3800000000000008</v>
      </c>
      <c r="N659" s="47">
        <v>8.35</v>
      </c>
      <c r="O659">
        <v>8.35</v>
      </c>
    </row>
    <row r="660" spans="1:15" ht="15.75" thickBot="1" x14ac:dyDescent="0.3">
      <c r="A660" s="24">
        <v>40689</v>
      </c>
      <c r="B660" s="47">
        <v>3.65</v>
      </c>
      <c r="C660" s="47">
        <v>3.65</v>
      </c>
      <c r="D660" s="47">
        <v>4.09</v>
      </c>
      <c r="E660" s="47">
        <v>4.5</v>
      </c>
      <c r="F660" s="47">
        <v>4.87</v>
      </c>
      <c r="G660" s="47">
        <v>6.04</v>
      </c>
      <c r="H660" s="47">
        <v>6.81</v>
      </c>
      <c r="I660" s="47">
        <v>7.66</v>
      </c>
      <c r="J660" s="47">
        <v>8.0399999999999991</v>
      </c>
      <c r="K660" s="47">
        <v>8.26</v>
      </c>
      <c r="L660" s="47">
        <v>8.33</v>
      </c>
      <c r="M660" s="47">
        <v>8.33</v>
      </c>
      <c r="N660" s="47">
        <v>8.31</v>
      </c>
      <c r="O660">
        <v>8.31</v>
      </c>
    </row>
    <row r="661" spans="1:15" ht="15.75" thickBot="1" x14ac:dyDescent="0.3">
      <c r="A661" s="24">
        <v>40690</v>
      </c>
      <c r="B661" s="47">
        <v>3.6</v>
      </c>
      <c r="C661" s="47">
        <v>3.6</v>
      </c>
      <c r="D661" s="47">
        <v>4.0999999999999996</v>
      </c>
      <c r="E661" s="47">
        <v>4.55</v>
      </c>
      <c r="F661" s="47">
        <v>4.95</v>
      </c>
      <c r="G661" s="47">
        <v>6.19</v>
      </c>
      <c r="H661" s="47">
        <v>6.95</v>
      </c>
      <c r="I661" s="47">
        <v>7.73</v>
      </c>
      <c r="J661" s="47">
        <v>8.0500000000000007</v>
      </c>
      <c r="K661" s="47">
        <v>8.2200000000000006</v>
      </c>
      <c r="L661" s="47">
        <v>8.27</v>
      </c>
      <c r="M661" s="47">
        <v>8.27</v>
      </c>
      <c r="N661" s="47">
        <v>8.26</v>
      </c>
      <c r="O661">
        <v>8.26</v>
      </c>
    </row>
    <row r="662" spans="1:15" ht="15.75" thickBot="1" x14ac:dyDescent="0.3">
      <c r="A662" s="24">
        <v>40693</v>
      </c>
      <c r="B662" s="47">
        <v>3.58</v>
      </c>
      <c r="C662" s="47">
        <v>3.58</v>
      </c>
      <c r="D662" s="47">
        <v>4.0199999999999996</v>
      </c>
      <c r="E662" s="47">
        <v>4.43</v>
      </c>
      <c r="F662" s="47">
        <v>4.8</v>
      </c>
      <c r="G662" s="47">
        <v>5.98</v>
      </c>
      <c r="H662" s="47">
        <v>6.77</v>
      </c>
      <c r="I662" s="47">
        <v>7.64</v>
      </c>
      <c r="J662" s="47">
        <v>8.0399999999999991</v>
      </c>
      <c r="K662" s="47">
        <v>8.27</v>
      </c>
      <c r="L662" s="47">
        <v>8.34</v>
      </c>
      <c r="M662" s="47">
        <v>8.33</v>
      </c>
      <c r="N662" s="47">
        <v>8.3000000000000007</v>
      </c>
      <c r="O662">
        <v>8.3000000000000007</v>
      </c>
    </row>
    <row r="663" spans="1:15" ht="15.75" thickBot="1" x14ac:dyDescent="0.3">
      <c r="A663" s="24">
        <v>40694</v>
      </c>
      <c r="B663" s="47">
        <v>3.66</v>
      </c>
      <c r="C663" s="47">
        <v>3.66</v>
      </c>
      <c r="D663" s="47">
        <v>4.09</v>
      </c>
      <c r="E663" s="47">
        <v>4.4800000000000004</v>
      </c>
      <c r="F663" s="47">
        <v>4.84</v>
      </c>
      <c r="G663" s="47">
        <v>5.98</v>
      </c>
      <c r="H663" s="47">
        <v>6.76</v>
      </c>
      <c r="I663" s="47">
        <v>7.63</v>
      </c>
      <c r="J663" s="47">
        <v>8.0299999999999994</v>
      </c>
      <c r="K663" s="47">
        <v>8.26</v>
      </c>
      <c r="L663" s="47">
        <v>8.33</v>
      </c>
      <c r="M663" s="47">
        <v>8.32</v>
      </c>
      <c r="N663" s="47">
        <v>8.3000000000000007</v>
      </c>
      <c r="O663">
        <v>8.3000000000000007</v>
      </c>
    </row>
    <row r="664" spans="1:15" ht="15.75" thickBot="1" x14ac:dyDescent="0.3">
      <c r="A664" s="24">
        <v>40695</v>
      </c>
      <c r="B664" s="47">
        <v>3.56</v>
      </c>
      <c r="C664" s="47">
        <v>3.56</v>
      </c>
      <c r="D664" s="47">
        <v>4</v>
      </c>
      <c r="E664" s="47">
        <v>4.3899999999999997</v>
      </c>
      <c r="F664" s="47">
        <v>4.76</v>
      </c>
      <c r="G664" s="47">
        <v>5.93</v>
      </c>
      <c r="H664" s="47">
        <v>6.72</v>
      </c>
      <c r="I664" s="47">
        <v>7.62</v>
      </c>
      <c r="J664" s="47">
        <v>8.0399999999999991</v>
      </c>
      <c r="K664" s="47">
        <v>8.2899999999999991</v>
      </c>
      <c r="L664" s="47">
        <v>8.3800000000000008</v>
      </c>
      <c r="M664" s="47">
        <v>8.3800000000000008</v>
      </c>
      <c r="N664" s="47">
        <v>8.36</v>
      </c>
      <c r="O664">
        <v>8.36</v>
      </c>
    </row>
    <row r="665" spans="1:15" ht="15.75" thickBot="1" x14ac:dyDescent="0.3">
      <c r="A665" s="24">
        <v>40696</v>
      </c>
      <c r="B665" s="47">
        <v>3.54</v>
      </c>
      <c r="C665" s="47">
        <v>3.54</v>
      </c>
      <c r="D665" s="47">
        <v>4.0199999999999996</v>
      </c>
      <c r="E665" s="47">
        <v>4.45</v>
      </c>
      <c r="F665" s="47">
        <v>4.84</v>
      </c>
      <c r="G665" s="47">
        <v>6.06</v>
      </c>
      <c r="H665" s="47">
        <v>6.85</v>
      </c>
      <c r="I665" s="47">
        <v>7.71</v>
      </c>
      <c r="J665" s="47">
        <v>8.09</v>
      </c>
      <c r="K665" s="47">
        <v>8.2899999999999991</v>
      </c>
      <c r="L665" s="47">
        <v>8.3699999999999992</v>
      </c>
      <c r="M665" s="47">
        <v>8.3699999999999992</v>
      </c>
      <c r="N665" s="47">
        <v>8.36</v>
      </c>
      <c r="O665">
        <v>8.36</v>
      </c>
    </row>
    <row r="666" spans="1:15" ht="15.75" thickBot="1" x14ac:dyDescent="0.3">
      <c r="A666" s="24">
        <v>40697</v>
      </c>
      <c r="B666" s="47">
        <v>3.58</v>
      </c>
      <c r="C666" s="47">
        <v>3.58</v>
      </c>
      <c r="D666" s="47">
        <v>4.0599999999999996</v>
      </c>
      <c r="E666" s="47">
        <v>4.49</v>
      </c>
      <c r="F666" s="47">
        <v>4.87</v>
      </c>
      <c r="G666" s="47">
        <v>6.06</v>
      </c>
      <c r="H666" s="47">
        <v>6.83</v>
      </c>
      <c r="I666" s="47">
        <v>7.68</v>
      </c>
      <c r="J666" s="47">
        <v>8.06</v>
      </c>
      <c r="K666" s="47">
        <v>8.2799999999999994</v>
      </c>
      <c r="L666" s="47">
        <v>8.36</v>
      </c>
      <c r="M666" s="47">
        <v>8.3699999999999992</v>
      </c>
      <c r="N666" s="47">
        <v>8.36</v>
      </c>
      <c r="O666">
        <v>8.36</v>
      </c>
    </row>
    <row r="667" spans="1:15" ht="15.75" thickBot="1" x14ac:dyDescent="0.3">
      <c r="A667" s="24">
        <v>40700</v>
      </c>
      <c r="B667" s="47">
        <v>3.71</v>
      </c>
      <c r="C667" s="47">
        <v>3.71</v>
      </c>
      <c r="D667" s="47">
        <v>4.16</v>
      </c>
      <c r="E667" s="47">
        <v>4.5599999999999996</v>
      </c>
      <c r="F667" s="47">
        <v>4.92</v>
      </c>
      <c r="G667" s="47">
        <v>6.05</v>
      </c>
      <c r="H667" s="47">
        <v>6.8</v>
      </c>
      <c r="I667" s="47">
        <v>7.67</v>
      </c>
      <c r="J667" s="47">
        <v>8.07</v>
      </c>
      <c r="K667" s="47">
        <v>8.31</v>
      </c>
      <c r="L667" s="47">
        <v>8.39</v>
      </c>
      <c r="M667" s="47">
        <v>8.3800000000000008</v>
      </c>
      <c r="N667" s="47">
        <v>8.36</v>
      </c>
      <c r="O667">
        <v>8.36</v>
      </c>
    </row>
    <row r="668" spans="1:15" ht="15.75" thickBot="1" x14ac:dyDescent="0.3">
      <c r="A668" s="24">
        <v>40701</v>
      </c>
      <c r="B668" s="47">
        <v>3.77</v>
      </c>
      <c r="C668" s="47">
        <v>3.77</v>
      </c>
      <c r="D668" s="47">
        <v>4.18</v>
      </c>
      <c r="E668" s="47">
        <v>4.55</v>
      </c>
      <c r="F668" s="47">
        <v>4.8899999999999997</v>
      </c>
      <c r="G668" s="47">
        <v>5.98</v>
      </c>
      <c r="H668" s="47">
        <v>6.76</v>
      </c>
      <c r="I668" s="47">
        <v>7.67</v>
      </c>
      <c r="J668" s="47">
        <v>8.1</v>
      </c>
      <c r="K668" s="47">
        <v>8.35</v>
      </c>
      <c r="L668" s="47">
        <v>8.42</v>
      </c>
      <c r="M668" s="47">
        <v>8.41</v>
      </c>
      <c r="N668" s="47">
        <v>8.3800000000000008</v>
      </c>
      <c r="O668">
        <v>8.3800000000000008</v>
      </c>
    </row>
    <row r="669" spans="1:15" ht="15.75" thickBot="1" x14ac:dyDescent="0.3">
      <c r="A669" s="24">
        <v>40702</v>
      </c>
      <c r="B669" s="47">
        <v>3.73</v>
      </c>
      <c r="C669" s="47">
        <v>3.73</v>
      </c>
      <c r="D669" s="47">
        <v>4.1399999999999997</v>
      </c>
      <c r="E669" s="47">
        <v>4.5199999999999996</v>
      </c>
      <c r="F669" s="47">
        <v>4.87</v>
      </c>
      <c r="G669" s="47">
        <v>5.96</v>
      </c>
      <c r="H669" s="47">
        <v>6.73</v>
      </c>
      <c r="I669" s="47">
        <v>7.63</v>
      </c>
      <c r="J669" s="47">
        <v>8.06</v>
      </c>
      <c r="K669" s="47">
        <v>8.31</v>
      </c>
      <c r="L669" s="47">
        <v>8.4</v>
      </c>
      <c r="M669" s="47">
        <v>8.3800000000000008</v>
      </c>
      <c r="N669" s="47">
        <v>8.35</v>
      </c>
      <c r="O669">
        <v>8.35</v>
      </c>
    </row>
    <row r="670" spans="1:15" ht="15.75" thickBot="1" x14ac:dyDescent="0.3">
      <c r="A670" s="24">
        <v>40703</v>
      </c>
      <c r="B670" s="47">
        <v>3.72</v>
      </c>
      <c r="C670" s="47">
        <v>3.72</v>
      </c>
      <c r="D670" s="47">
        <v>4.13</v>
      </c>
      <c r="E670" s="47">
        <v>4.5</v>
      </c>
      <c r="F670" s="47">
        <v>4.83</v>
      </c>
      <c r="G670" s="47">
        <v>5.92</v>
      </c>
      <c r="H670" s="47">
        <v>6.69</v>
      </c>
      <c r="I670" s="47">
        <v>7.6</v>
      </c>
      <c r="J670" s="47">
        <v>8.02</v>
      </c>
      <c r="K670" s="47">
        <v>8.26</v>
      </c>
      <c r="L670" s="47">
        <v>8.32</v>
      </c>
      <c r="M670" s="47">
        <v>8.2899999999999991</v>
      </c>
      <c r="N670" s="47">
        <v>8.25</v>
      </c>
      <c r="O670">
        <v>8.25</v>
      </c>
    </row>
    <row r="671" spans="1:15" ht="15.75" thickBot="1" x14ac:dyDescent="0.3">
      <c r="A671" s="24">
        <v>40704</v>
      </c>
      <c r="B671" s="47">
        <v>3.95</v>
      </c>
      <c r="C671" s="47">
        <v>3.95</v>
      </c>
      <c r="D671" s="47">
        <v>4.32</v>
      </c>
      <c r="E671" s="47">
        <v>4.6500000000000004</v>
      </c>
      <c r="F671" s="47">
        <v>4.95</v>
      </c>
      <c r="G671" s="47">
        <v>5.97</v>
      </c>
      <c r="H671" s="47">
        <v>6.71</v>
      </c>
      <c r="I671" s="47">
        <v>7.61</v>
      </c>
      <c r="J671" s="47">
        <v>8.0500000000000007</v>
      </c>
      <c r="K671" s="47">
        <v>8.32</v>
      </c>
      <c r="L671" s="47">
        <v>8.41</v>
      </c>
      <c r="M671" s="47">
        <v>8.39</v>
      </c>
      <c r="N671" s="47">
        <v>8.36</v>
      </c>
      <c r="O671">
        <v>8.36</v>
      </c>
    </row>
    <row r="672" spans="1:15" ht="15.75" thickBot="1" x14ac:dyDescent="0.3">
      <c r="A672" s="24">
        <v>40708</v>
      </c>
      <c r="B672" s="47">
        <v>4.03</v>
      </c>
      <c r="C672" s="47">
        <v>4.03</v>
      </c>
      <c r="D672" s="47">
        <v>4.3600000000000003</v>
      </c>
      <c r="E672" s="47">
        <v>4.66</v>
      </c>
      <c r="F672" s="47">
        <v>4.95</v>
      </c>
      <c r="G672" s="47">
        <v>5.93</v>
      </c>
      <c r="H672" s="47">
        <v>6.66</v>
      </c>
      <c r="I672" s="47">
        <v>7.59</v>
      </c>
      <c r="J672" s="47">
        <v>8.07</v>
      </c>
      <c r="K672" s="47">
        <v>8.3699999999999992</v>
      </c>
      <c r="L672" s="47">
        <v>8.4600000000000009</v>
      </c>
      <c r="M672" s="47">
        <v>8.43</v>
      </c>
      <c r="N672" s="47">
        <v>8.3800000000000008</v>
      </c>
      <c r="O672">
        <v>8.3800000000000008</v>
      </c>
    </row>
    <row r="673" spans="1:15" ht="15.75" thickBot="1" x14ac:dyDescent="0.3">
      <c r="A673" s="24">
        <v>40709</v>
      </c>
      <c r="B673" s="47">
        <v>3.93</v>
      </c>
      <c r="C673" s="47">
        <v>3.93</v>
      </c>
      <c r="D673" s="47">
        <v>4.3</v>
      </c>
      <c r="E673" s="47">
        <v>4.63</v>
      </c>
      <c r="F673" s="47">
        <v>4.9400000000000004</v>
      </c>
      <c r="G673" s="47">
        <v>5.96</v>
      </c>
      <c r="H673" s="47">
        <v>6.7</v>
      </c>
      <c r="I673" s="47">
        <v>7.61</v>
      </c>
      <c r="J673" s="47">
        <v>8.07</v>
      </c>
      <c r="K673" s="47">
        <v>8.35</v>
      </c>
      <c r="L673" s="47">
        <v>8.43</v>
      </c>
      <c r="M673" s="47">
        <v>8.4</v>
      </c>
      <c r="N673" s="47">
        <v>8.34</v>
      </c>
      <c r="O673">
        <v>8.34</v>
      </c>
    </row>
    <row r="674" spans="1:15" ht="15.75" thickBot="1" x14ac:dyDescent="0.3">
      <c r="A674" s="24">
        <v>40710</v>
      </c>
      <c r="B674" s="47">
        <v>3.97</v>
      </c>
      <c r="C674" s="47">
        <v>3.97</v>
      </c>
      <c r="D674" s="47">
        <v>4.34</v>
      </c>
      <c r="E674" s="47">
        <v>4.68</v>
      </c>
      <c r="F674" s="47">
        <v>5</v>
      </c>
      <c r="G674" s="47">
        <v>6.03</v>
      </c>
      <c r="H674" s="47">
        <v>6.78</v>
      </c>
      <c r="I674" s="47">
        <v>7.69</v>
      </c>
      <c r="J674" s="47">
        <v>8.14</v>
      </c>
      <c r="K674" s="47">
        <v>8.41</v>
      </c>
      <c r="L674" s="47">
        <v>8.4600000000000009</v>
      </c>
      <c r="M674" s="47">
        <v>8.42</v>
      </c>
      <c r="N674" s="47">
        <v>8.35</v>
      </c>
      <c r="O674">
        <v>8.35</v>
      </c>
    </row>
    <row r="675" spans="1:15" ht="15.75" thickBot="1" x14ac:dyDescent="0.3">
      <c r="A675" s="24">
        <v>40711</v>
      </c>
      <c r="B675" s="47">
        <v>3.93</v>
      </c>
      <c r="C675" s="47">
        <v>3.93</v>
      </c>
      <c r="D675" s="47">
        <v>4.3099999999999996</v>
      </c>
      <c r="E675" s="47">
        <v>4.6500000000000004</v>
      </c>
      <c r="F675" s="47">
        <v>4.96</v>
      </c>
      <c r="G675" s="47">
        <v>5.99</v>
      </c>
      <c r="H675" s="47">
        <v>6.73</v>
      </c>
      <c r="I675" s="47">
        <v>7.64</v>
      </c>
      <c r="J675" s="47">
        <v>8.08</v>
      </c>
      <c r="K675" s="47">
        <v>8.35</v>
      </c>
      <c r="L675" s="47">
        <v>8.41</v>
      </c>
      <c r="M675" s="47">
        <v>8.3800000000000008</v>
      </c>
      <c r="N675" s="47">
        <v>8.31</v>
      </c>
      <c r="O675">
        <v>8.31</v>
      </c>
    </row>
    <row r="676" spans="1:15" ht="15.75" thickBot="1" x14ac:dyDescent="0.3">
      <c r="A676" s="24">
        <v>40714</v>
      </c>
      <c r="B676" s="47">
        <v>3.96</v>
      </c>
      <c r="C676" s="47">
        <v>3.96</v>
      </c>
      <c r="D676" s="47">
        <v>4.32</v>
      </c>
      <c r="E676" s="47">
        <v>4.6500000000000004</v>
      </c>
      <c r="F676" s="47">
        <v>4.96</v>
      </c>
      <c r="G676" s="47">
        <v>5.98</v>
      </c>
      <c r="H676" s="47">
        <v>6.72</v>
      </c>
      <c r="I676" s="47">
        <v>7.64</v>
      </c>
      <c r="J676" s="47">
        <v>8.11</v>
      </c>
      <c r="K676" s="47">
        <v>8.3800000000000008</v>
      </c>
      <c r="L676" s="47">
        <v>8.44</v>
      </c>
      <c r="M676" s="47">
        <v>8.4</v>
      </c>
      <c r="N676" s="47">
        <v>8.32</v>
      </c>
      <c r="O676">
        <v>8.32</v>
      </c>
    </row>
    <row r="677" spans="1:15" ht="15.75" thickBot="1" x14ac:dyDescent="0.3">
      <c r="A677" s="24">
        <v>40715</v>
      </c>
      <c r="B677" s="47">
        <v>4.12</v>
      </c>
      <c r="C677" s="47">
        <v>4.12</v>
      </c>
      <c r="D677" s="47">
        <v>4.46</v>
      </c>
      <c r="E677" s="47">
        <v>4.7699999999999996</v>
      </c>
      <c r="F677" s="47">
        <v>5.0599999999999996</v>
      </c>
      <c r="G677" s="47">
        <v>6.03</v>
      </c>
      <c r="H677" s="47">
        <v>6.75</v>
      </c>
      <c r="I677" s="47">
        <v>7.64</v>
      </c>
      <c r="J677" s="47">
        <v>8.1</v>
      </c>
      <c r="K677" s="47">
        <v>8.3699999999999992</v>
      </c>
      <c r="L677" s="47">
        <v>8.44</v>
      </c>
      <c r="M677" s="47">
        <v>8.41</v>
      </c>
      <c r="N677" s="47">
        <v>8.35</v>
      </c>
      <c r="O677">
        <v>8.35</v>
      </c>
    </row>
    <row r="678" spans="1:15" ht="15.75" thickBot="1" x14ac:dyDescent="0.3">
      <c r="A678" s="24">
        <v>40716</v>
      </c>
      <c r="B678" s="47">
        <v>4.04</v>
      </c>
      <c r="C678" s="47">
        <v>4.04</v>
      </c>
      <c r="D678" s="47">
        <v>4.38</v>
      </c>
      <c r="E678" s="47">
        <v>4.7</v>
      </c>
      <c r="F678" s="47">
        <v>4.99</v>
      </c>
      <c r="G678" s="47">
        <v>5.97</v>
      </c>
      <c r="H678" s="47">
        <v>6.7</v>
      </c>
      <c r="I678" s="47">
        <v>7.61</v>
      </c>
      <c r="J678" s="47">
        <v>8.09</v>
      </c>
      <c r="K678" s="47">
        <v>8.3800000000000008</v>
      </c>
      <c r="L678" s="47">
        <v>8.4700000000000006</v>
      </c>
      <c r="M678" s="47">
        <v>8.4499999999999993</v>
      </c>
      <c r="N678" s="47">
        <v>8.41</v>
      </c>
      <c r="O678">
        <v>8.41</v>
      </c>
    </row>
    <row r="679" spans="1:15" ht="15.75" thickBot="1" x14ac:dyDescent="0.3">
      <c r="A679" s="24">
        <v>40717</v>
      </c>
      <c r="B679" s="47">
        <v>4</v>
      </c>
      <c r="C679" s="47">
        <v>4</v>
      </c>
      <c r="D679" s="47">
        <v>4.34</v>
      </c>
      <c r="E679" s="47">
        <v>4.66</v>
      </c>
      <c r="F679" s="47">
        <v>4.95</v>
      </c>
      <c r="G679" s="47">
        <v>5.94</v>
      </c>
      <c r="H679" s="47">
        <v>6.68</v>
      </c>
      <c r="I679" s="47">
        <v>7.61</v>
      </c>
      <c r="J679" s="47">
        <v>8.09</v>
      </c>
      <c r="K679" s="47">
        <v>8.39</v>
      </c>
      <c r="L679" s="47">
        <v>8.48</v>
      </c>
      <c r="M679" s="47">
        <v>8.4700000000000006</v>
      </c>
      <c r="N679" s="47">
        <v>8.43</v>
      </c>
      <c r="O679">
        <v>8.43</v>
      </c>
    </row>
    <row r="680" spans="1:15" ht="15.75" thickBot="1" x14ac:dyDescent="0.3">
      <c r="A680" s="24">
        <v>40718</v>
      </c>
      <c r="B680" s="47">
        <v>4.1100000000000003</v>
      </c>
      <c r="C680" s="47">
        <v>4.1100000000000003</v>
      </c>
      <c r="D680" s="47">
        <v>4.4400000000000004</v>
      </c>
      <c r="E680" s="47">
        <v>4.75</v>
      </c>
      <c r="F680" s="47">
        <v>5.03</v>
      </c>
      <c r="G680" s="47">
        <v>6.01</v>
      </c>
      <c r="H680" s="47">
        <v>6.73</v>
      </c>
      <c r="I680" s="47">
        <v>7.65</v>
      </c>
      <c r="J680" s="47">
        <v>8.1199999999999992</v>
      </c>
      <c r="K680" s="47">
        <v>8.42</v>
      </c>
      <c r="L680" s="47">
        <v>8.51</v>
      </c>
      <c r="M680" s="47">
        <v>8.5</v>
      </c>
      <c r="N680" s="47">
        <v>8.4600000000000009</v>
      </c>
      <c r="O680">
        <v>8.4600000000000009</v>
      </c>
    </row>
    <row r="681" spans="1:15" ht="15.75" thickBot="1" x14ac:dyDescent="0.3">
      <c r="A681" s="24">
        <v>40721</v>
      </c>
      <c r="B681" s="47">
        <v>4.08</v>
      </c>
      <c r="C681" s="47">
        <v>4.08</v>
      </c>
      <c r="D681" s="47">
        <v>4.42</v>
      </c>
      <c r="E681" s="47">
        <v>4.74</v>
      </c>
      <c r="F681" s="47">
        <v>5.04</v>
      </c>
      <c r="G681" s="47">
        <v>6.04</v>
      </c>
      <c r="H681" s="47">
        <v>6.77</v>
      </c>
      <c r="I681" s="47">
        <v>7.69</v>
      </c>
      <c r="J681" s="47">
        <v>8.15</v>
      </c>
      <c r="K681" s="47">
        <v>8.43</v>
      </c>
      <c r="L681" s="47">
        <v>8.51</v>
      </c>
      <c r="M681" s="47">
        <v>8.5</v>
      </c>
      <c r="N681" s="47">
        <v>8.4600000000000009</v>
      </c>
      <c r="O681">
        <v>8.4600000000000009</v>
      </c>
    </row>
    <row r="682" spans="1:15" ht="15.75" thickBot="1" x14ac:dyDescent="0.3">
      <c r="A682" s="24">
        <v>40722</v>
      </c>
      <c r="B682" s="47">
        <v>4.1100000000000003</v>
      </c>
      <c r="C682" s="47">
        <v>4.1100000000000003</v>
      </c>
      <c r="D682" s="47">
        <v>4.43</v>
      </c>
      <c r="E682" s="47">
        <v>4.7300000000000004</v>
      </c>
      <c r="F682" s="47">
        <v>5.01</v>
      </c>
      <c r="G682" s="47">
        <v>5.96</v>
      </c>
      <c r="H682" s="47">
        <v>6.68</v>
      </c>
      <c r="I682" s="47">
        <v>7.6</v>
      </c>
      <c r="J682" s="47">
        <v>8.09</v>
      </c>
      <c r="K682" s="47">
        <v>8.41</v>
      </c>
      <c r="L682" s="47">
        <v>8.51</v>
      </c>
      <c r="M682" s="47">
        <v>8.49</v>
      </c>
      <c r="N682" s="47">
        <v>8.4499999999999993</v>
      </c>
      <c r="O682">
        <v>8.4499999999999993</v>
      </c>
    </row>
    <row r="683" spans="1:15" ht="15.75" thickBot="1" x14ac:dyDescent="0.3">
      <c r="A683" s="24">
        <v>40723</v>
      </c>
      <c r="B683" s="47">
        <v>3.99</v>
      </c>
      <c r="C683" s="47">
        <v>3.99</v>
      </c>
      <c r="D683" s="47">
        <v>4.33</v>
      </c>
      <c r="E683" s="47">
        <v>4.6500000000000004</v>
      </c>
      <c r="F683" s="47">
        <v>4.9400000000000004</v>
      </c>
      <c r="G683" s="47">
        <v>5.93</v>
      </c>
      <c r="H683" s="47">
        <v>6.67</v>
      </c>
      <c r="I683" s="47">
        <v>7.61</v>
      </c>
      <c r="J683" s="47">
        <v>8.09</v>
      </c>
      <c r="K683" s="47">
        <v>8.4</v>
      </c>
      <c r="L683" s="47">
        <v>8.5</v>
      </c>
      <c r="M683" s="47">
        <v>8.4700000000000006</v>
      </c>
      <c r="N683" s="47">
        <v>8.43</v>
      </c>
      <c r="O683">
        <v>8.43</v>
      </c>
    </row>
    <row r="684" spans="1:15" ht="15.75" thickBot="1" x14ac:dyDescent="0.3">
      <c r="A684" s="24">
        <v>40724</v>
      </c>
      <c r="B684" s="47">
        <v>3.95</v>
      </c>
      <c r="C684" s="47">
        <v>3.95</v>
      </c>
      <c r="D684" s="47">
        <v>4.28</v>
      </c>
      <c r="E684" s="47">
        <v>4.59</v>
      </c>
      <c r="F684" s="47">
        <v>4.87</v>
      </c>
      <c r="G684" s="47">
        <v>5.84</v>
      </c>
      <c r="H684" s="47">
        <v>6.57</v>
      </c>
      <c r="I684" s="47">
        <v>7.53</v>
      </c>
      <c r="J684" s="47">
        <v>8.0500000000000007</v>
      </c>
      <c r="K684" s="47">
        <v>8.39</v>
      </c>
      <c r="L684" s="47">
        <v>8.52</v>
      </c>
      <c r="M684" s="47">
        <v>8.5</v>
      </c>
      <c r="N684" s="47">
        <v>8.44</v>
      </c>
      <c r="O684">
        <v>8.44</v>
      </c>
    </row>
    <row r="685" spans="1:15" ht="15.75" thickBot="1" x14ac:dyDescent="0.3">
      <c r="A685" s="24">
        <v>40725</v>
      </c>
      <c r="B685" s="47">
        <v>3.87</v>
      </c>
      <c r="C685" s="47">
        <v>3.87</v>
      </c>
      <c r="D685" s="47">
        <v>4.21</v>
      </c>
      <c r="E685" s="47">
        <v>4.53</v>
      </c>
      <c r="F685" s="47">
        <v>4.82</v>
      </c>
      <c r="G685" s="47">
        <v>5.81</v>
      </c>
      <c r="H685" s="47">
        <v>6.59</v>
      </c>
      <c r="I685" s="47">
        <v>7.59</v>
      </c>
      <c r="J685" s="47">
        <v>8.1</v>
      </c>
      <c r="K685" s="47">
        <v>8.39</v>
      </c>
      <c r="L685" s="47">
        <v>8.4499999999999993</v>
      </c>
      <c r="M685" s="47">
        <v>8.41</v>
      </c>
      <c r="N685" s="47">
        <v>8.36</v>
      </c>
      <c r="O685">
        <v>8.36</v>
      </c>
    </row>
    <row r="686" spans="1:15" ht="15.75" thickBot="1" x14ac:dyDescent="0.3">
      <c r="A686" s="24">
        <v>40728</v>
      </c>
      <c r="B686" s="47">
        <v>3.78</v>
      </c>
      <c r="C686" s="47">
        <v>3.78</v>
      </c>
      <c r="D686" s="47">
        <v>4.12</v>
      </c>
      <c r="E686" s="47">
        <v>4.43</v>
      </c>
      <c r="F686" s="47">
        <v>4.7300000000000004</v>
      </c>
      <c r="G686" s="47">
        <v>5.74</v>
      </c>
      <c r="H686" s="47">
        <v>6.55</v>
      </c>
      <c r="I686" s="47">
        <v>7.6</v>
      </c>
      <c r="J686" s="47">
        <v>8.11</v>
      </c>
      <c r="K686" s="47">
        <v>8.3800000000000008</v>
      </c>
      <c r="L686" s="47">
        <v>8.4499999999999993</v>
      </c>
      <c r="M686" s="47">
        <v>8.43</v>
      </c>
      <c r="N686" s="47">
        <v>8.39</v>
      </c>
      <c r="O686">
        <v>8.39</v>
      </c>
    </row>
    <row r="687" spans="1:15" ht="15.75" thickBot="1" x14ac:dyDescent="0.3">
      <c r="A687" s="24">
        <v>40729</v>
      </c>
      <c r="B687" s="47">
        <v>3.75</v>
      </c>
      <c r="C687" s="47">
        <v>3.75</v>
      </c>
      <c r="D687" s="47">
        <v>4.1100000000000003</v>
      </c>
      <c r="E687" s="47">
        <v>4.4400000000000004</v>
      </c>
      <c r="F687" s="47">
        <v>4.74</v>
      </c>
      <c r="G687" s="47">
        <v>5.77</v>
      </c>
      <c r="H687" s="47">
        <v>6.55</v>
      </c>
      <c r="I687" s="47">
        <v>7.54</v>
      </c>
      <c r="J687" s="47">
        <v>8.02</v>
      </c>
      <c r="K687" s="47">
        <v>8.2799999999999994</v>
      </c>
      <c r="L687" s="47">
        <v>8.33</v>
      </c>
      <c r="M687" s="47">
        <v>8.2899999999999991</v>
      </c>
      <c r="N687" s="47">
        <v>8.2799999999999994</v>
      </c>
      <c r="O687">
        <v>8.2799999999999994</v>
      </c>
    </row>
    <row r="688" spans="1:15" ht="15.75" thickBot="1" x14ac:dyDescent="0.3">
      <c r="A688" s="24">
        <v>40730</v>
      </c>
      <c r="B688" s="47">
        <v>3.71</v>
      </c>
      <c r="C688" s="47">
        <v>3.71</v>
      </c>
      <c r="D688" s="47">
        <v>4.0599999999999996</v>
      </c>
      <c r="E688" s="47">
        <v>4.38</v>
      </c>
      <c r="F688" s="47">
        <v>4.68</v>
      </c>
      <c r="G688" s="47">
        <v>5.68</v>
      </c>
      <c r="H688" s="47">
        <v>6.46</v>
      </c>
      <c r="I688" s="47">
        <v>7.48</v>
      </c>
      <c r="J688" s="47">
        <v>8</v>
      </c>
      <c r="K688" s="47">
        <v>8.2799999999999994</v>
      </c>
      <c r="L688" s="47">
        <v>8.34</v>
      </c>
      <c r="M688" s="47">
        <v>8.2899999999999991</v>
      </c>
      <c r="N688" s="47">
        <v>8.23</v>
      </c>
      <c r="O688">
        <v>8.23</v>
      </c>
    </row>
    <row r="689" spans="1:15" ht="15.75" thickBot="1" x14ac:dyDescent="0.3">
      <c r="A689" s="24">
        <v>40731</v>
      </c>
      <c r="B689" s="47">
        <v>3.74</v>
      </c>
      <c r="C689" s="47">
        <v>3.74</v>
      </c>
      <c r="D689" s="47">
        <v>4.09</v>
      </c>
      <c r="E689" s="47">
        <v>4.4000000000000004</v>
      </c>
      <c r="F689" s="47">
        <v>4.6900000000000004</v>
      </c>
      <c r="G689" s="47">
        <v>5.67</v>
      </c>
      <c r="H689" s="47">
        <v>6.43</v>
      </c>
      <c r="I689" s="47">
        <v>7.42</v>
      </c>
      <c r="J689" s="47">
        <v>7.93</v>
      </c>
      <c r="K689" s="47">
        <v>8.2200000000000006</v>
      </c>
      <c r="L689" s="47">
        <v>8.3000000000000007</v>
      </c>
      <c r="M689" s="47">
        <v>8.27</v>
      </c>
      <c r="N689" s="47">
        <v>8.23</v>
      </c>
      <c r="O689">
        <v>8.23</v>
      </c>
    </row>
    <row r="690" spans="1:15" ht="15.75" thickBot="1" x14ac:dyDescent="0.3">
      <c r="A690" s="24">
        <v>40732</v>
      </c>
      <c r="B690" s="47">
        <v>3.8</v>
      </c>
      <c r="C690" s="47">
        <v>3.8</v>
      </c>
      <c r="D690" s="47">
        <v>4.13</v>
      </c>
      <c r="E690" s="47">
        <v>4.4400000000000004</v>
      </c>
      <c r="F690" s="47">
        <v>4.7300000000000004</v>
      </c>
      <c r="G690" s="47">
        <v>5.69</v>
      </c>
      <c r="H690" s="47">
        <v>6.43</v>
      </c>
      <c r="I690" s="47">
        <v>7.4</v>
      </c>
      <c r="J690" s="47">
        <v>7.9</v>
      </c>
      <c r="K690" s="47">
        <v>8.1999999999999993</v>
      </c>
      <c r="L690" s="47">
        <v>8.32</v>
      </c>
      <c r="M690" s="47">
        <v>8.31</v>
      </c>
      <c r="N690" s="47">
        <v>8.2899999999999991</v>
      </c>
      <c r="O690">
        <v>8.2899999999999991</v>
      </c>
    </row>
    <row r="691" spans="1:15" ht="15.75" thickBot="1" x14ac:dyDescent="0.3">
      <c r="A691" s="24">
        <v>40735</v>
      </c>
      <c r="B691" s="47">
        <v>3.74</v>
      </c>
      <c r="C691" s="47">
        <v>3.74</v>
      </c>
      <c r="D691" s="47">
        <v>4.09</v>
      </c>
      <c r="E691" s="47">
        <v>4.41</v>
      </c>
      <c r="F691" s="47">
        <v>4.71</v>
      </c>
      <c r="G691" s="47">
        <v>5.71</v>
      </c>
      <c r="H691" s="47">
        <v>6.49</v>
      </c>
      <c r="I691" s="47">
        <v>7.48</v>
      </c>
      <c r="J691" s="47">
        <v>7.96</v>
      </c>
      <c r="K691" s="47">
        <v>8.23</v>
      </c>
      <c r="L691" s="47">
        <v>8.2899999999999991</v>
      </c>
      <c r="M691" s="47">
        <v>8.25</v>
      </c>
      <c r="N691" s="47">
        <v>8.1999999999999993</v>
      </c>
      <c r="O691">
        <v>8.1999999999999993</v>
      </c>
    </row>
    <row r="692" spans="1:15" ht="15.75" thickBot="1" x14ac:dyDescent="0.3">
      <c r="A692" s="24">
        <v>40736</v>
      </c>
      <c r="B692" s="47">
        <v>3.78</v>
      </c>
      <c r="C692" s="47">
        <v>3.78</v>
      </c>
      <c r="D692" s="47">
        <v>4.1399999999999997</v>
      </c>
      <c r="E692" s="47">
        <v>4.47</v>
      </c>
      <c r="F692" s="47">
        <v>4.78</v>
      </c>
      <c r="G692" s="47">
        <v>5.79</v>
      </c>
      <c r="H692" s="47">
        <v>6.55</v>
      </c>
      <c r="I692" s="47">
        <v>7.5</v>
      </c>
      <c r="J692" s="47">
        <v>7.96</v>
      </c>
      <c r="K692" s="47">
        <v>8.2200000000000006</v>
      </c>
      <c r="L692" s="47">
        <v>8.2799999999999994</v>
      </c>
      <c r="M692" s="47">
        <v>8.26</v>
      </c>
      <c r="N692" s="47">
        <v>8.2200000000000006</v>
      </c>
      <c r="O692">
        <v>8.2200000000000006</v>
      </c>
    </row>
    <row r="693" spans="1:15" ht="15.75" thickBot="1" x14ac:dyDescent="0.3">
      <c r="A693" s="24">
        <v>40737</v>
      </c>
      <c r="B693" s="47">
        <v>3.79</v>
      </c>
      <c r="C693" s="47">
        <v>3.79</v>
      </c>
      <c r="D693" s="47">
        <v>4.1500000000000004</v>
      </c>
      <c r="E693" s="47">
        <v>4.4800000000000004</v>
      </c>
      <c r="F693" s="47">
        <v>4.78</v>
      </c>
      <c r="G693" s="47">
        <v>5.78</v>
      </c>
      <c r="H693" s="47">
        <v>6.54</v>
      </c>
      <c r="I693" s="47">
        <v>7.49</v>
      </c>
      <c r="J693" s="47">
        <v>7.95</v>
      </c>
      <c r="K693" s="47">
        <v>8.1999999999999993</v>
      </c>
      <c r="L693" s="47">
        <v>8.26</v>
      </c>
      <c r="M693" s="47">
        <v>8.23</v>
      </c>
      <c r="N693" s="47">
        <v>8.18</v>
      </c>
      <c r="O693">
        <v>8.18</v>
      </c>
    </row>
    <row r="694" spans="1:15" ht="15.75" thickBot="1" x14ac:dyDescent="0.3">
      <c r="A694" s="24">
        <v>40738</v>
      </c>
      <c r="B694" s="47">
        <v>3.77</v>
      </c>
      <c r="C694" s="47">
        <v>3.77</v>
      </c>
      <c r="D694" s="47">
        <v>4.12</v>
      </c>
      <c r="E694" s="47">
        <v>4.45</v>
      </c>
      <c r="F694" s="47">
        <v>4.75</v>
      </c>
      <c r="G694" s="47">
        <v>5.75</v>
      </c>
      <c r="H694" s="47">
        <v>6.5</v>
      </c>
      <c r="I694" s="47">
        <v>7.46</v>
      </c>
      <c r="J694" s="47">
        <v>7.94</v>
      </c>
      <c r="K694" s="47">
        <v>8.1999999999999993</v>
      </c>
      <c r="L694" s="47">
        <v>8.26</v>
      </c>
      <c r="M694" s="47">
        <v>8.24</v>
      </c>
      <c r="N694" s="47">
        <v>8.1999999999999993</v>
      </c>
      <c r="O694">
        <v>8.1999999999999993</v>
      </c>
    </row>
    <row r="695" spans="1:15" ht="15.75" thickBot="1" x14ac:dyDescent="0.3">
      <c r="A695" s="24">
        <v>40739</v>
      </c>
      <c r="B695" s="47">
        <v>3.84</v>
      </c>
      <c r="C695" s="47">
        <v>3.84</v>
      </c>
      <c r="D695" s="47">
        <v>4.2</v>
      </c>
      <c r="E695" s="47">
        <v>4.5199999999999996</v>
      </c>
      <c r="F695" s="47">
        <v>4.82</v>
      </c>
      <c r="G695" s="47">
        <v>5.81</v>
      </c>
      <c r="H695" s="47">
        <v>6.56</v>
      </c>
      <c r="I695" s="47">
        <v>7.5</v>
      </c>
      <c r="J695" s="47">
        <v>7.96</v>
      </c>
      <c r="K695" s="47">
        <v>8.2200000000000006</v>
      </c>
      <c r="L695" s="47">
        <v>8.3000000000000007</v>
      </c>
      <c r="M695" s="47">
        <v>8.2799999999999994</v>
      </c>
      <c r="N695" s="47">
        <v>8.25</v>
      </c>
      <c r="O695">
        <v>8.25</v>
      </c>
    </row>
    <row r="696" spans="1:15" ht="15.75" thickBot="1" x14ac:dyDescent="0.3">
      <c r="A696" s="24">
        <v>40742</v>
      </c>
      <c r="B696" s="47">
        <v>3.83</v>
      </c>
      <c r="C696" s="47">
        <v>3.83</v>
      </c>
      <c r="D696" s="47">
        <v>4.17</v>
      </c>
      <c r="E696" s="47">
        <v>4.5</v>
      </c>
      <c r="F696" s="47">
        <v>4.79</v>
      </c>
      <c r="G696" s="47">
        <v>5.77</v>
      </c>
      <c r="H696" s="47">
        <v>6.49</v>
      </c>
      <c r="I696" s="47">
        <v>7.39</v>
      </c>
      <c r="J696" s="47">
        <v>7.86</v>
      </c>
      <c r="K696" s="47">
        <v>8.15</v>
      </c>
      <c r="L696" s="47">
        <v>8.27</v>
      </c>
      <c r="M696" s="47">
        <v>8.27</v>
      </c>
      <c r="N696" s="47">
        <v>8.23</v>
      </c>
      <c r="O696">
        <v>8.23</v>
      </c>
    </row>
    <row r="697" spans="1:15" ht="15.75" thickBot="1" x14ac:dyDescent="0.3">
      <c r="A697" s="24">
        <v>40743</v>
      </c>
      <c r="B697" s="47">
        <v>3.81</v>
      </c>
      <c r="C697" s="47">
        <v>3.81</v>
      </c>
      <c r="D697" s="47">
        <v>4.16</v>
      </c>
      <c r="E697" s="47">
        <v>4.4800000000000004</v>
      </c>
      <c r="F697" s="47">
        <v>4.78</v>
      </c>
      <c r="G697" s="47">
        <v>5.75</v>
      </c>
      <c r="H697" s="47">
        <v>6.46</v>
      </c>
      <c r="I697" s="47">
        <v>7.36</v>
      </c>
      <c r="J697" s="47">
        <v>7.82</v>
      </c>
      <c r="K697" s="47">
        <v>8.1300000000000008</v>
      </c>
      <c r="L697" s="47">
        <v>8.25</v>
      </c>
      <c r="M697" s="47">
        <v>8.25</v>
      </c>
      <c r="N697" s="47">
        <v>8.1999999999999993</v>
      </c>
      <c r="O697">
        <v>8.1999999999999993</v>
      </c>
    </row>
    <row r="698" spans="1:15" ht="15.75" thickBot="1" x14ac:dyDescent="0.3">
      <c r="A698" s="24">
        <v>40744</v>
      </c>
      <c r="B698" s="47">
        <v>3.82</v>
      </c>
      <c r="C698" s="47">
        <v>3.82</v>
      </c>
      <c r="D698" s="47">
        <v>4.18</v>
      </c>
      <c r="E698" s="47">
        <v>4.5</v>
      </c>
      <c r="F698" s="47">
        <v>4.8</v>
      </c>
      <c r="G698" s="47">
        <v>5.78</v>
      </c>
      <c r="H698" s="47">
        <v>6.51</v>
      </c>
      <c r="I698" s="47">
        <v>7.42</v>
      </c>
      <c r="J698" s="47">
        <v>7.87</v>
      </c>
      <c r="K698" s="47">
        <v>8.1300000000000008</v>
      </c>
      <c r="L698" s="47">
        <v>8.1999999999999993</v>
      </c>
      <c r="M698" s="47">
        <v>8.19</v>
      </c>
      <c r="N698" s="47">
        <v>8.17</v>
      </c>
      <c r="O698">
        <v>8.17</v>
      </c>
    </row>
    <row r="699" spans="1:15" ht="15.75" thickBot="1" x14ac:dyDescent="0.3">
      <c r="A699" s="24">
        <v>40745</v>
      </c>
      <c r="B699" s="47">
        <v>3.81</v>
      </c>
      <c r="C699" s="47">
        <v>3.81</v>
      </c>
      <c r="D699" s="47">
        <v>4.17</v>
      </c>
      <c r="E699" s="47">
        <v>4.5</v>
      </c>
      <c r="F699" s="47">
        <v>4.8</v>
      </c>
      <c r="G699" s="47">
        <v>5.8</v>
      </c>
      <c r="H699" s="47">
        <v>6.54</v>
      </c>
      <c r="I699" s="47">
        <v>7.45</v>
      </c>
      <c r="J699" s="47">
        <v>7.89</v>
      </c>
      <c r="K699" s="47">
        <v>8.11</v>
      </c>
      <c r="L699" s="47">
        <v>8.16</v>
      </c>
      <c r="M699" s="47">
        <v>8.15</v>
      </c>
      <c r="N699" s="47">
        <v>8.1300000000000008</v>
      </c>
      <c r="O699">
        <v>8.1300000000000008</v>
      </c>
    </row>
    <row r="700" spans="1:15" ht="15.75" thickBot="1" x14ac:dyDescent="0.3">
      <c r="A700" s="24">
        <v>40746</v>
      </c>
      <c r="B700" s="47">
        <v>3.83</v>
      </c>
      <c r="C700" s="47">
        <v>3.83</v>
      </c>
      <c r="D700" s="47">
        <v>4.18</v>
      </c>
      <c r="E700" s="47">
        <v>4.49</v>
      </c>
      <c r="F700" s="47">
        <v>4.79</v>
      </c>
      <c r="G700" s="47">
        <v>5.77</v>
      </c>
      <c r="H700" s="47">
        <v>6.5</v>
      </c>
      <c r="I700" s="47">
        <v>7.42</v>
      </c>
      <c r="J700" s="47">
        <v>7.87</v>
      </c>
      <c r="K700" s="47">
        <v>8.11</v>
      </c>
      <c r="L700" s="47">
        <v>8.18</v>
      </c>
      <c r="M700" s="47">
        <v>8.17</v>
      </c>
      <c r="N700" s="47">
        <v>8.14</v>
      </c>
      <c r="O700">
        <v>8.14</v>
      </c>
    </row>
    <row r="701" spans="1:15" ht="15.75" thickBot="1" x14ac:dyDescent="0.3">
      <c r="A701" s="24">
        <v>40749</v>
      </c>
      <c r="B701" s="47">
        <v>3.83</v>
      </c>
      <c r="C701" s="47">
        <v>3.83</v>
      </c>
      <c r="D701" s="47">
        <v>4.18</v>
      </c>
      <c r="E701" s="47">
        <v>4.5</v>
      </c>
      <c r="F701" s="47">
        <v>4.8</v>
      </c>
      <c r="G701" s="47">
        <v>5.78</v>
      </c>
      <c r="H701" s="47">
        <v>6.53</v>
      </c>
      <c r="I701" s="47">
        <v>7.46</v>
      </c>
      <c r="J701" s="47">
        <v>7.9</v>
      </c>
      <c r="K701" s="47">
        <v>8.1300000000000008</v>
      </c>
      <c r="L701" s="47">
        <v>8.18</v>
      </c>
      <c r="M701" s="47">
        <v>8.17</v>
      </c>
      <c r="N701" s="47">
        <v>8.15</v>
      </c>
      <c r="O701">
        <v>8.15</v>
      </c>
    </row>
    <row r="702" spans="1:15" ht="15.75" thickBot="1" x14ac:dyDescent="0.3">
      <c r="A702" s="24">
        <v>40750</v>
      </c>
      <c r="B702" s="47">
        <v>3.88</v>
      </c>
      <c r="C702" s="47">
        <v>3.88</v>
      </c>
      <c r="D702" s="47">
        <v>4.21</v>
      </c>
      <c r="E702" s="47">
        <v>4.5199999999999996</v>
      </c>
      <c r="F702" s="47">
        <v>4.8</v>
      </c>
      <c r="G702" s="47">
        <v>5.74</v>
      </c>
      <c r="H702" s="47">
        <v>6.45</v>
      </c>
      <c r="I702" s="47">
        <v>7.35</v>
      </c>
      <c r="J702" s="47">
        <v>7.8</v>
      </c>
      <c r="K702" s="47">
        <v>8.07</v>
      </c>
      <c r="L702" s="47">
        <v>8.18</v>
      </c>
      <c r="M702" s="47">
        <v>8.19</v>
      </c>
      <c r="N702" s="47">
        <v>8.17</v>
      </c>
      <c r="O702">
        <v>8.17</v>
      </c>
    </row>
    <row r="703" spans="1:15" ht="15.75" thickBot="1" x14ac:dyDescent="0.3">
      <c r="A703" s="24">
        <v>40751</v>
      </c>
      <c r="B703" s="47">
        <v>3.87</v>
      </c>
      <c r="C703" s="47">
        <v>3.87</v>
      </c>
      <c r="D703" s="47">
        <v>4.21</v>
      </c>
      <c r="E703" s="47">
        <v>4.5199999999999996</v>
      </c>
      <c r="F703" s="47">
        <v>4.8</v>
      </c>
      <c r="G703" s="47">
        <v>5.76</v>
      </c>
      <c r="H703" s="47">
        <v>6.48</v>
      </c>
      <c r="I703" s="47">
        <v>7.39</v>
      </c>
      <c r="J703" s="47">
        <v>7.82</v>
      </c>
      <c r="K703" s="47">
        <v>8.0399999999999991</v>
      </c>
      <c r="L703" s="47">
        <v>8.09</v>
      </c>
      <c r="M703" s="47">
        <v>8.08</v>
      </c>
      <c r="N703" s="47">
        <v>8.07</v>
      </c>
      <c r="O703">
        <v>8.07</v>
      </c>
    </row>
    <row r="704" spans="1:15" ht="15.75" thickBot="1" x14ac:dyDescent="0.3">
      <c r="A704" s="24">
        <v>40752</v>
      </c>
      <c r="B704" s="47">
        <v>3.94</v>
      </c>
      <c r="C704" s="47">
        <v>3.94</v>
      </c>
      <c r="D704" s="47">
        <v>4.28</v>
      </c>
      <c r="E704" s="47">
        <v>4.59</v>
      </c>
      <c r="F704" s="47">
        <v>4.87</v>
      </c>
      <c r="G704" s="47">
        <v>5.8</v>
      </c>
      <c r="H704" s="47">
        <v>6.5</v>
      </c>
      <c r="I704" s="47">
        <v>7.37</v>
      </c>
      <c r="J704" s="47">
        <v>7.81</v>
      </c>
      <c r="K704" s="47">
        <v>8.07</v>
      </c>
      <c r="L704" s="47">
        <v>8.17</v>
      </c>
      <c r="M704" s="47">
        <v>8.18</v>
      </c>
      <c r="N704" s="47">
        <v>8.14</v>
      </c>
      <c r="O704">
        <v>8.14</v>
      </c>
    </row>
    <row r="705" spans="1:15" ht="15.75" thickBot="1" x14ac:dyDescent="0.3">
      <c r="A705" s="24">
        <v>40753</v>
      </c>
      <c r="B705" s="47">
        <v>3.95</v>
      </c>
      <c r="C705" s="47">
        <v>3.95</v>
      </c>
      <c r="D705" s="47">
        <v>4.28</v>
      </c>
      <c r="E705" s="47">
        <v>4.59</v>
      </c>
      <c r="F705" s="47">
        <v>4.87</v>
      </c>
      <c r="G705" s="47">
        <v>5.79</v>
      </c>
      <c r="H705" s="47">
        <v>6.48</v>
      </c>
      <c r="I705" s="47">
        <v>7.34</v>
      </c>
      <c r="J705" s="47">
        <v>7.76</v>
      </c>
      <c r="K705" s="47">
        <v>8.01</v>
      </c>
      <c r="L705" s="47">
        <v>8.11</v>
      </c>
      <c r="M705" s="47">
        <v>8.11</v>
      </c>
      <c r="N705" s="47">
        <v>8.09</v>
      </c>
      <c r="O705">
        <v>8.09</v>
      </c>
    </row>
    <row r="706" spans="1:15" ht="15.75" thickBot="1" x14ac:dyDescent="0.3">
      <c r="A706" s="24">
        <v>40756</v>
      </c>
      <c r="B706" s="47">
        <v>3.97</v>
      </c>
      <c r="C706" s="47">
        <v>3.97</v>
      </c>
      <c r="D706" s="47">
        <v>4.29</v>
      </c>
      <c r="E706" s="47">
        <v>4.58</v>
      </c>
      <c r="F706" s="47">
        <v>4.8499999999999996</v>
      </c>
      <c r="G706" s="47">
        <v>5.74</v>
      </c>
      <c r="H706" s="47">
        <v>6.41</v>
      </c>
      <c r="I706" s="47">
        <v>7.27</v>
      </c>
      <c r="J706" s="47">
        <v>7.7</v>
      </c>
      <c r="K706" s="47">
        <v>7.98</v>
      </c>
      <c r="L706" s="47">
        <v>8.09</v>
      </c>
      <c r="M706" s="47">
        <v>8.09</v>
      </c>
      <c r="N706" s="47">
        <v>8.07</v>
      </c>
      <c r="O706">
        <v>8.07</v>
      </c>
    </row>
    <row r="707" spans="1:15" ht="15.75" thickBot="1" x14ac:dyDescent="0.3">
      <c r="A707" s="24">
        <v>40757</v>
      </c>
      <c r="B707" s="47">
        <v>3.94</v>
      </c>
      <c r="C707" s="47">
        <v>3.94</v>
      </c>
      <c r="D707" s="47">
        <v>4.2699999999999996</v>
      </c>
      <c r="E707" s="47">
        <v>4.5599999999999996</v>
      </c>
      <c r="F707" s="47">
        <v>4.83</v>
      </c>
      <c r="G707" s="47">
        <v>5.73</v>
      </c>
      <c r="H707" s="47">
        <v>6.42</v>
      </c>
      <c r="I707" s="47">
        <v>7.28</v>
      </c>
      <c r="J707" s="47">
        <v>7.69</v>
      </c>
      <c r="K707" s="47">
        <v>7.89</v>
      </c>
      <c r="L707" s="47">
        <v>7.93</v>
      </c>
      <c r="M707" s="47">
        <v>7.92</v>
      </c>
      <c r="N707" s="47">
        <v>7.93</v>
      </c>
      <c r="O707">
        <v>7.93</v>
      </c>
    </row>
    <row r="708" spans="1:15" ht="15.75" thickBot="1" x14ac:dyDescent="0.3">
      <c r="A708" s="24">
        <v>40758</v>
      </c>
      <c r="B708" s="47">
        <v>4.05</v>
      </c>
      <c r="C708" s="47">
        <v>4.05</v>
      </c>
      <c r="D708" s="47">
        <v>4.38</v>
      </c>
      <c r="E708" s="47">
        <v>4.67</v>
      </c>
      <c r="F708" s="47">
        <v>4.9400000000000004</v>
      </c>
      <c r="G708" s="47">
        <v>5.83</v>
      </c>
      <c r="H708" s="47">
        <v>6.51</v>
      </c>
      <c r="I708" s="47">
        <v>7.35</v>
      </c>
      <c r="J708" s="47">
        <v>7.74</v>
      </c>
      <c r="K708" s="47">
        <v>7.92</v>
      </c>
      <c r="L708" s="47">
        <v>7.95</v>
      </c>
      <c r="M708" s="47">
        <v>7.94</v>
      </c>
      <c r="N708" s="47">
        <v>7.93</v>
      </c>
      <c r="O708">
        <v>7.93</v>
      </c>
    </row>
    <row r="709" spans="1:15" ht="15.75" thickBot="1" x14ac:dyDescent="0.3">
      <c r="A709" s="24">
        <v>40759</v>
      </c>
      <c r="B709" s="47">
        <v>4</v>
      </c>
      <c r="C709" s="47">
        <v>4</v>
      </c>
      <c r="D709" s="47">
        <v>4.33</v>
      </c>
      <c r="E709" s="47">
        <v>4.6399999999999997</v>
      </c>
      <c r="F709" s="47">
        <v>4.91</v>
      </c>
      <c r="G709" s="47">
        <v>5.82</v>
      </c>
      <c r="H709" s="47">
        <v>6.5</v>
      </c>
      <c r="I709" s="47">
        <v>7.32</v>
      </c>
      <c r="J709" s="47">
        <v>7.7</v>
      </c>
      <c r="K709" s="47">
        <v>7.88</v>
      </c>
      <c r="L709" s="47">
        <v>7.91</v>
      </c>
      <c r="M709" s="47">
        <v>7.89</v>
      </c>
      <c r="N709" s="47">
        <v>7.87</v>
      </c>
      <c r="O709">
        <v>7.87</v>
      </c>
    </row>
    <row r="710" spans="1:15" ht="15.75" thickBot="1" x14ac:dyDescent="0.3">
      <c r="A710" s="24">
        <v>40760</v>
      </c>
      <c r="B710" s="47">
        <v>4.09</v>
      </c>
      <c r="C710" s="47">
        <v>4.09</v>
      </c>
      <c r="D710" s="47">
        <v>4.4000000000000004</v>
      </c>
      <c r="E710" s="47">
        <v>4.6900000000000004</v>
      </c>
      <c r="F710" s="47">
        <v>4.96</v>
      </c>
      <c r="G710" s="47">
        <v>5.88</v>
      </c>
      <c r="H710" s="47">
        <v>6.57</v>
      </c>
      <c r="I710" s="47">
        <v>7.43</v>
      </c>
      <c r="J710" s="47">
        <v>7.82</v>
      </c>
      <c r="K710" s="47">
        <v>8.02</v>
      </c>
      <c r="L710" s="47">
        <v>8.06</v>
      </c>
      <c r="M710" s="47">
        <v>8.0299999999999994</v>
      </c>
      <c r="N710" s="47">
        <v>8</v>
      </c>
      <c r="O710">
        <v>8</v>
      </c>
    </row>
    <row r="711" spans="1:15" ht="15.75" thickBot="1" x14ac:dyDescent="0.3">
      <c r="A711" s="24">
        <v>40763</v>
      </c>
      <c r="B711" s="47">
        <v>4.1100000000000003</v>
      </c>
      <c r="C711" s="47">
        <v>4.1100000000000003</v>
      </c>
      <c r="D711" s="47">
        <v>4.45</v>
      </c>
      <c r="E711" s="47">
        <v>4.7699999999999996</v>
      </c>
      <c r="F711" s="47">
        <v>5.0599999999999996</v>
      </c>
      <c r="G711" s="47">
        <v>6.03</v>
      </c>
      <c r="H711" s="47">
        <v>6.75</v>
      </c>
      <c r="I711" s="47">
        <v>7.6</v>
      </c>
      <c r="J711" s="47">
        <v>7.95</v>
      </c>
      <c r="K711" s="47">
        <v>8.1</v>
      </c>
      <c r="L711" s="47">
        <v>8.1</v>
      </c>
      <c r="M711" s="47">
        <v>8.07</v>
      </c>
      <c r="N711" s="47">
        <v>8.02</v>
      </c>
      <c r="O711">
        <v>8.02</v>
      </c>
    </row>
    <row r="712" spans="1:15" ht="15.75" thickBot="1" x14ac:dyDescent="0.3">
      <c r="A712" s="24">
        <v>40764</v>
      </c>
      <c r="B712" s="47">
        <v>4.2699999999999996</v>
      </c>
      <c r="C712" s="47">
        <v>4.2699999999999996</v>
      </c>
      <c r="D712" s="47">
        <v>4.6399999999999997</v>
      </c>
      <c r="E712" s="47">
        <v>4.9800000000000004</v>
      </c>
      <c r="F712" s="47">
        <v>5.3</v>
      </c>
      <c r="G712" s="47">
        <v>6.32</v>
      </c>
      <c r="H712" s="47">
        <v>7.07</v>
      </c>
      <c r="I712" s="47">
        <v>7.9</v>
      </c>
      <c r="J712" s="47">
        <v>8.23</v>
      </c>
      <c r="K712" s="47">
        <v>8.33</v>
      </c>
      <c r="L712" s="47">
        <v>8.27</v>
      </c>
      <c r="M712" s="47">
        <v>8.2100000000000009</v>
      </c>
      <c r="N712" s="47">
        <v>8.14</v>
      </c>
      <c r="O712">
        <v>8.14</v>
      </c>
    </row>
    <row r="713" spans="1:15" ht="15.75" thickBot="1" x14ac:dyDescent="0.3">
      <c r="A713" s="24">
        <v>40765</v>
      </c>
      <c r="B713" s="47">
        <v>3.9</v>
      </c>
      <c r="C713" s="47">
        <v>3.9</v>
      </c>
      <c r="D713" s="47">
        <v>4.33</v>
      </c>
      <c r="E713" s="47">
        <v>4.7300000000000004</v>
      </c>
      <c r="F713" s="47">
        <v>5.08</v>
      </c>
      <c r="G713" s="47">
        <v>6.19</v>
      </c>
      <c r="H713" s="47">
        <v>6.92</v>
      </c>
      <c r="I713" s="47">
        <v>7.69</v>
      </c>
      <c r="J713" s="47">
        <v>7.98</v>
      </c>
      <c r="K713" s="47">
        <v>8.09</v>
      </c>
      <c r="L713" s="47">
        <v>8.1</v>
      </c>
      <c r="M713" s="47">
        <v>8.09</v>
      </c>
      <c r="N713" s="47">
        <v>8.08</v>
      </c>
      <c r="O713">
        <v>8.08</v>
      </c>
    </row>
    <row r="714" spans="1:15" ht="15.75" thickBot="1" x14ac:dyDescent="0.3">
      <c r="A714" s="24">
        <v>40766</v>
      </c>
      <c r="B714" s="47">
        <v>4.26</v>
      </c>
      <c r="C714" s="47">
        <v>4.26</v>
      </c>
      <c r="D714" s="47">
        <v>4.68</v>
      </c>
      <c r="E714" s="47">
        <v>5.04</v>
      </c>
      <c r="F714" s="47">
        <v>5.37</v>
      </c>
      <c r="G714" s="47">
        <v>6.39</v>
      </c>
      <c r="H714" s="47">
        <v>7.09</v>
      </c>
      <c r="I714" s="47">
        <v>7.83</v>
      </c>
      <c r="J714" s="47">
        <v>8.09</v>
      </c>
      <c r="K714" s="47">
        <v>8.15</v>
      </c>
      <c r="L714" s="47">
        <v>8.1199999999999992</v>
      </c>
      <c r="M714" s="47">
        <v>8.1</v>
      </c>
      <c r="N714" s="47">
        <v>8.09</v>
      </c>
      <c r="O714">
        <v>8.09</v>
      </c>
    </row>
    <row r="715" spans="1:15" ht="15.75" thickBot="1" x14ac:dyDescent="0.3">
      <c r="A715" s="24">
        <v>40767</v>
      </c>
      <c r="B715" s="47">
        <v>4.42</v>
      </c>
      <c r="C715" s="47">
        <v>4.42</v>
      </c>
      <c r="D715" s="47">
        <v>4.79</v>
      </c>
      <c r="E715" s="47">
        <v>5.1100000000000003</v>
      </c>
      <c r="F715" s="47">
        <v>5.41</v>
      </c>
      <c r="G715" s="47">
        <v>6.34</v>
      </c>
      <c r="H715" s="47">
        <v>7</v>
      </c>
      <c r="I715" s="47">
        <v>7.76</v>
      </c>
      <c r="J715" s="47">
        <v>8.07</v>
      </c>
      <c r="K715" s="47">
        <v>8.2100000000000009</v>
      </c>
      <c r="L715" s="47">
        <v>8.2200000000000006</v>
      </c>
      <c r="M715" s="47">
        <v>8.19</v>
      </c>
      <c r="N715" s="47">
        <v>8.17</v>
      </c>
      <c r="O715">
        <v>8.17</v>
      </c>
    </row>
    <row r="716" spans="1:15" ht="15.75" thickBot="1" x14ac:dyDescent="0.3">
      <c r="A716" s="24">
        <v>40770</v>
      </c>
      <c r="B716" s="47">
        <v>4.1100000000000003</v>
      </c>
      <c r="C716" s="47">
        <v>4.1100000000000003</v>
      </c>
      <c r="D716" s="47">
        <v>4.5199999999999996</v>
      </c>
      <c r="E716" s="47">
        <v>4.88</v>
      </c>
      <c r="F716" s="47">
        <v>5.22</v>
      </c>
      <c r="G716" s="47">
        <v>6.25</v>
      </c>
      <c r="H716" s="47">
        <v>6.94</v>
      </c>
      <c r="I716" s="47">
        <v>7.7</v>
      </c>
      <c r="J716" s="47">
        <v>8</v>
      </c>
      <c r="K716" s="47">
        <v>8.11</v>
      </c>
      <c r="L716" s="47">
        <v>8.1199999999999992</v>
      </c>
      <c r="M716" s="47">
        <v>8.11</v>
      </c>
      <c r="N716" s="47">
        <v>8.1</v>
      </c>
      <c r="O716">
        <v>8.1</v>
      </c>
    </row>
    <row r="717" spans="1:15" ht="15.75" thickBot="1" x14ac:dyDescent="0.3">
      <c r="A717" s="24">
        <v>40771</v>
      </c>
      <c r="B717" s="47">
        <v>4.16</v>
      </c>
      <c r="C717" s="47">
        <v>4.16</v>
      </c>
      <c r="D717" s="47">
        <v>4.58</v>
      </c>
      <c r="E717" s="47">
        <v>4.95</v>
      </c>
      <c r="F717" s="47">
        <v>5.29</v>
      </c>
      <c r="G717" s="47">
        <v>6.32</v>
      </c>
      <c r="H717" s="47">
        <v>6.99</v>
      </c>
      <c r="I717" s="47">
        <v>7.71</v>
      </c>
      <c r="J717" s="47">
        <v>7.99</v>
      </c>
      <c r="K717" s="47">
        <v>8.11</v>
      </c>
      <c r="L717" s="47">
        <v>8.14</v>
      </c>
      <c r="M717" s="47">
        <v>8.14</v>
      </c>
      <c r="N717" s="47">
        <v>8.1300000000000008</v>
      </c>
      <c r="O717">
        <v>8.1300000000000008</v>
      </c>
    </row>
    <row r="718" spans="1:15" ht="15.75" thickBot="1" x14ac:dyDescent="0.3">
      <c r="A718" s="24">
        <v>40772</v>
      </c>
      <c r="B718" s="47">
        <v>4.0999999999999996</v>
      </c>
      <c r="C718" s="47">
        <v>4.0999999999999996</v>
      </c>
      <c r="D718" s="47">
        <v>4.51</v>
      </c>
      <c r="E718" s="47">
        <v>4.8899999999999997</v>
      </c>
      <c r="F718" s="47">
        <v>5.22</v>
      </c>
      <c r="G718" s="47">
        <v>6.24</v>
      </c>
      <c r="H718" s="47">
        <v>6.93</v>
      </c>
      <c r="I718" s="47">
        <v>7.67</v>
      </c>
      <c r="J718" s="47">
        <v>7.98</v>
      </c>
      <c r="K718" s="47">
        <v>8.15</v>
      </c>
      <c r="L718" s="47">
        <v>8.1999999999999993</v>
      </c>
      <c r="M718" s="47">
        <v>8.1999999999999993</v>
      </c>
      <c r="N718" s="47">
        <v>8.16</v>
      </c>
      <c r="O718">
        <v>8.16</v>
      </c>
    </row>
    <row r="719" spans="1:15" ht="15.75" thickBot="1" x14ac:dyDescent="0.3">
      <c r="A719" s="24">
        <v>40773</v>
      </c>
      <c r="B719" s="47">
        <v>4.1100000000000003</v>
      </c>
      <c r="C719" s="47">
        <v>4.1100000000000003</v>
      </c>
      <c r="D719" s="47">
        <v>4.5199999999999996</v>
      </c>
      <c r="E719" s="47">
        <v>4.88</v>
      </c>
      <c r="F719" s="47">
        <v>5.21</v>
      </c>
      <c r="G719" s="47">
        <v>6.21</v>
      </c>
      <c r="H719" s="47">
        <v>6.89</v>
      </c>
      <c r="I719" s="47">
        <v>7.63</v>
      </c>
      <c r="J719" s="47">
        <v>7.96</v>
      </c>
      <c r="K719" s="47">
        <v>8.1300000000000008</v>
      </c>
      <c r="L719" s="47">
        <v>8.1999999999999993</v>
      </c>
      <c r="M719" s="47">
        <v>8.1999999999999993</v>
      </c>
      <c r="N719" s="47">
        <v>8.17</v>
      </c>
      <c r="O719">
        <v>8.17</v>
      </c>
    </row>
    <row r="720" spans="1:15" ht="15.75" thickBot="1" x14ac:dyDescent="0.3">
      <c r="A720" s="24">
        <v>40774</v>
      </c>
      <c r="B720" s="47">
        <v>4.04</v>
      </c>
      <c r="C720" s="47">
        <v>4.04</v>
      </c>
      <c r="D720" s="47">
        <v>4.49</v>
      </c>
      <c r="E720" s="47">
        <v>4.8899999999999997</v>
      </c>
      <c r="F720" s="47">
        <v>5.24</v>
      </c>
      <c r="G720" s="47">
        <v>6.32</v>
      </c>
      <c r="H720" s="47">
        <v>7.03</v>
      </c>
      <c r="I720" s="47">
        <v>7.78</v>
      </c>
      <c r="J720" s="47">
        <v>8.06</v>
      </c>
      <c r="K720" s="47">
        <v>8.17</v>
      </c>
      <c r="L720" s="47">
        <v>8.16</v>
      </c>
      <c r="M720" s="47">
        <v>8.15</v>
      </c>
      <c r="N720" s="47">
        <v>8.1199999999999992</v>
      </c>
      <c r="O720">
        <v>8.1199999999999992</v>
      </c>
    </row>
    <row r="721" spans="1:15" ht="15.75" thickBot="1" x14ac:dyDescent="0.3">
      <c r="A721" s="24">
        <v>40777</v>
      </c>
      <c r="B721" s="47">
        <v>4.2300000000000004</v>
      </c>
      <c r="C721" s="47">
        <v>4.2300000000000004</v>
      </c>
      <c r="D721" s="47">
        <v>4.6100000000000003</v>
      </c>
      <c r="E721" s="47">
        <v>4.95</v>
      </c>
      <c r="F721" s="47">
        <v>5.25</v>
      </c>
      <c r="G721" s="47">
        <v>6.22</v>
      </c>
      <c r="H721" s="47">
        <v>6.92</v>
      </c>
      <c r="I721" s="47">
        <v>7.7</v>
      </c>
      <c r="J721" s="47">
        <v>8.02</v>
      </c>
      <c r="K721" s="47">
        <v>8.1199999999999992</v>
      </c>
      <c r="L721" s="47">
        <v>8.11</v>
      </c>
      <c r="M721" s="47">
        <v>8.09</v>
      </c>
      <c r="N721" s="47">
        <v>8.1</v>
      </c>
      <c r="O721">
        <v>8.1</v>
      </c>
    </row>
    <row r="722" spans="1:15" ht="15.75" thickBot="1" x14ac:dyDescent="0.3">
      <c r="A722" s="24">
        <v>40778</v>
      </c>
      <c r="B722" s="47">
        <v>4.1399999999999997</v>
      </c>
      <c r="C722" s="47">
        <v>4.1399999999999997</v>
      </c>
      <c r="D722" s="47">
        <v>4.59</v>
      </c>
      <c r="E722" s="47">
        <v>4.9800000000000004</v>
      </c>
      <c r="F722" s="47">
        <v>5.33</v>
      </c>
      <c r="G722" s="47">
        <v>6.38</v>
      </c>
      <c r="H722" s="47">
        <v>7.06</v>
      </c>
      <c r="I722" s="47">
        <v>7.76</v>
      </c>
      <c r="J722" s="47">
        <v>8.01</v>
      </c>
      <c r="K722" s="47">
        <v>8.09</v>
      </c>
      <c r="L722" s="47">
        <v>8.09</v>
      </c>
      <c r="M722" s="47">
        <v>8.09</v>
      </c>
      <c r="N722" s="47">
        <v>8.1</v>
      </c>
      <c r="O722">
        <v>8.1</v>
      </c>
    </row>
    <row r="723" spans="1:15" ht="15.75" thickBot="1" x14ac:dyDescent="0.3">
      <c r="A723" s="24">
        <v>40779</v>
      </c>
      <c r="B723" s="47">
        <v>4.13</v>
      </c>
      <c r="C723" s="47">
        <v>4.13</v>
      </c>
      <c r="D723" s="47">
        <v>4.59</v>
      </c>
      <c r="E723" s="47">
        <v>4.99</v>
      </c>
      <c r="F723" s="47">
        <v>5.34</v>
      </c>
      <c r="G723" s="47">
        <v>6.4</v>
      </c>
      <c r="H723" s="47">
        <v>7.08</v>
      </c>
      <c r="I723" s="47">
        <v>7.77</v>
      </c>
      <c r="J723" s="47">
        <v>8.0299999999999994</v>
      </c>
      <c r="K723" s="47">
        <v>8.1300000000000008</v>
      </c>
      <c r="L723" s="47">
        <v>8.14</v>
      </c>
      <c r="M723" s="47">
        <v>8.14</v>
      </c>
      <c r="N723" s="47">
        <v>8.1300000000000008</v>
      </c>
      <c r="O723">
        <v>8.1300000000000008</v>
      </c>
    </row>
    <row r="724" spans="1:15" ht="15.75" thickBot="1" x14ac:dyDescent="0.3">
      <c r="A724" s="24">
        <v>40780</v>
      </c>
      <c r="B724" s="47">
        <v>4.16</v>
      </c>
      <c r="C724" s="47">
        <v>4.16</v>
      </c>
      <c r="D724" s="47">
        <v>4.6100000000000003</v>
      </c>
      <c r="E724" s="47">
        <v>5.01</v>
      </c>
      <c r="F724" s="47">
        <v>5.36</v>
      </c>
      <c r="G724" s="47">
        <v>6.44</v>
      </c>
      <c r="H724" s="47">
        <v>7.13</v>
      </c>
      <c r="I724" s="47">
        <v>7.83</v>
      </c>
      <c r="J724" s="47">
        <v>8.07</v>
      </c>
      <c r="K724" s="47">
        <v>8.15</v>
      </c>
      <c r="L724" s="47">
        <v>8.1300000000000008</v>
      </c>
      <c r="M724" s="47">
        <v>8.1199999999999992</v>
      </c>
      <c r="N724" s="47">
        <v>8.1199999999999992</v>
      </c>
      <c r="O724">
        <v>8.1199999999999992</v>
      </c>
    </row>
    <row r="725" spans="1:15" ht="15.75" thickBot="1" x14ac:dyDescent="0.3">
      <c r="A725" s="24">
        <v>40781</v>
      </c>
      <c r="B725" s="47">
        <v>4.42</v>
      </c>
      <c r="C725" s="47">
        <v>4.42</v>
      </c>
      <c r="D725" s="47">
        <v>4.8</v>
      </c>
      <c r="E725" s="47">
        <v>5.12</v>
      </c>
      <c r="F725" s="47">
        <v>5.42</v>
      </c>
      <c r="G725" s="47">
        <v>6.35</v>
      </c>
      <c r="H725" s="47">
        <v>7.03</v>
      </c>
      <c r="I725" s="47">
        <v>7.8</v>
      </c>
      <c r="J725" s="47">
        <v>8.11</v>
      </c>
      <c r="K725" s="47">
        <v>8.1999999999999993</v>
      </c>
      <c r="L725" s="47">
        <v>8.19</v>
      </c>
      <c r="M725" s="47">
        <v>8.16</v>
      </c>
      <c r="N725" s="47">
        <v>8.16</v>
      </c>
      <c r="O725">
        <v>8.16</v>
      </c>
    </row>
    <row r="726" spans="1:15" ht="15.75" thickBot="1" x14ac:dyDescent="0.3">
      <c r="A726" s="24">
        <v>40784</v>
      </c>
      <c r="B726" s="47">
        <v>4.58</v>
      </c>
      <c r="C726" s="47">
        <v>4.58</v>
      </c>
      <c r="D726" s="47">
        <v>4.92</v>
      </c>
      <c r="E726" s="47">
        <v>5.22</v>
      </c>
      <c r="F726" s="47">
        <v>5.48</v>
      </c>
      <c r="G726" s="47">
        <v>6.34</v>
      </c>
      <c r="H726" s="47">
        <v>6.98</v>
      </c>
      <c r="I726" s="47">
        <v>7.74</v>
      </c>
      <c r="J726" s="47">
        <v>8.09</v>
      </c>
      <c r="K726" s="47">
        <v>8.26</v>
      </c>
      <c r="L726" s="47">
        <v>8.2799999999999994</v>
      </c>
      <c r="M726" s="47">
        <v>8.26</v>
      </c>
      <c r="N726" s="47">
        <v>8.23</v>
      </c>
      <c r="O726">
        <v>8.23</v>
      </c>
    </row>
    <row r="727" spans="1:15" ht="15.75" thickBot="1" x14ac:dyDescent="0.3">
      <c r="A727" s="24">
        <v>40785</v>
      </c>
      <c r="B727" s="47">
        <v>4.5599999999999996</v>
      </c>
      <c r="C727" s="47">
        <v>4.5599999999999996</v>
      </c>
      <c r="D727" s="47">
        <v>4.9000000000000004</v>
      </c>
      <c r="E727" s="47">
        <v>5.2</v>
      </c>
      <c r="F727" s="47">
        <v>5.47</v>
      </c>
      <c r="G727" s="47">
        <v>6.33</v>
      </c>
      <c r="H727" s="47">
        <v>6.96</v>
      </c>
      <c r="I727" s="47">
        <v>7.69</v>
      </c>
      <c r="J727" s="47">
        <v>7.98</v>
      </c>
      <c r="K727" s="47">
        <v>8.08</v>
      </c>
      <c r="L727" s="47">
        <v>8.06</v>
      </c>
      <c r="M727" s="47">
        <v>8.0500000000000007</v>
      </c>
      <c r="N727" s="47">
        <v>8.09</v>
      </c>
      <c r="O727">
        <v>8.09</v>
      </c>
    </row>
    <row r="728" spans="1:15" ht="15.75" thickBot="1" x14ac:dyDescent="0.3">
      <c r="A728" s="24">
        <v>40786</v>
      </c>
      <c r="B728" s="47">
        <v>4.5</v>
      </c>
      <c r="C728" s="47">
        <v>4.5</v>
      </c>
      <c r="D728" s="47">
        <v>4.84</v>
      </c>
      <c r="E728" s="47">
        <v>5.14</v>
      </c>
      <c r="F728" s="47">
        <v>5.41</v>
      </c>
      <c r="G728" s="47">
        <v>6.27</v>
      </c>
      <c r="H728" s="47">
        <v>6.89</v>
      </c>
      <c r="I728" s="47">
        <v>7.64</v>
      </c>
      <c r="J728" s="47">
        <v>7.99</v>
      </c>
      <c r="K728" s="47">
        <v>8.17</v>
      </c>
      <c r="L728" s="47">
        <v>8.2100000000000009</v>
      </c>
      <c r="M728" s="47">
        <v>8.19</v>
      </c>
      <c r="N728" s="47">
        <v>8.16</v>
      </c>
      <c r="O728">
        <v>8.16</v>
      </c>
    </row>
    <row r="729" spans="1:15" ht="15.75" thickBot="1" x14ac:dyDescent="0.3">
      <c r="A729" s="24">
        <v>40787</v>
      </c>
      <c r="B729" s="47">
        <v>4.4800000000000004</v>
      </c>
      <c r="C729" s="47">
        <v>4.4800000000000004</v>
      </c>
      <c r="D729" s="47">
        <v>4.83</v>
      </c>
      <c r="E729" s="47">
        <v>5.15</v>
      </c>
      <c r="F729" s="47">
        <v>5.43</v>
      </c>
      <c r="G729" s="47">
        <v>6.33</v>
      </c>
      <c r="H729" s="47">
        <v>6.98</v>
      </c>
      <c r="I729" s="47">
        <v>7.71</v>
      </c>
      <c r="J729" s="47">
        <v>8.01</v>
      </c>
      <c r="K729" s="47">
        <v>8.1300000000000008</v>
      </c>
      <c r="L729" s="47">
        <v>8.1300000000000008</v>
      </c>
      <c r="M729" s="47">
        <v>8.11</v>
      </c>
      <c r="N729" s="47">
        <v>8.11</v>
      </c>
      <c r="O729">
        <v>8.11</v>
      </c>
    </row>
    <row r="730" spans="1:15" ht="15.75" thickBot="1" x14ac:dyDescent="0.3">
      <c r="A730" s="24">
        <v>40788</v>
      </c>
      <c r="B730" s="47">
        <v>4.47</v>
      </c>
      <c r="C730" s="47">
        <v>4.47</v>
      </c>
      <c r="D730" s="47">
        <v>4.83</v>
      </c>
      <c r="E730" s="47">
        <v>5.15</v>
      </c>
      <c r="F730" s="47">
        <v>5.44</v>
      </c>
      <c r="G730" s="47">
        <v>6.34</v>
      </c>
      <c r="H730" s="47">
        <v>6.98</v>
      </c>
      <c r="I730" s="47">
        <v>7.7</v>
      </c>
      <c r="J730" s="47">
        <v>8.01</v>
      </c>
      <c r="K730" s="47">
        <v>8.14</v>
      </c>
      <c r="L730" s="47">
        <v>8.14</v>
      </c>
      <c r="M730" s="47">
        <v>8.1199999999999992</v>
      </c>
      <c r="N730" s="47">
        <v>8.11</v>
      </c>
      <c r="O730">
        <v>8.11</v>
      </c>
    </row>
    <row r="731" spans="1:15" ht="15.75" thickBot="1" x14ac:dyDescent="0.3">
      <c r="A731" s="24">
        <v>40791</v>
      </c>
      <c r="B731" s="47">
        <v>4.53</v>
      </c>
      <c r="C731" s="47">
        <v>4.53</v>
      </c>
      <c r="D731" s="47">
        <v>4.8499999999999996</v>
      </c>
      <c r="E731" s="47">
        <v>5.13</v>
      </c>
      <c r="F731" s="47">
        <v>5.39</v>
      </c>
      <c r="G731" s="47">
        <v>6.24</v>
      </c>
      <c r="H731" s="47">
        <v>6.9</v>
      </c>
      <c r="I731" s="47">
        <v>7.7</v>
      </c>
      <c r="J731" s="47">
        <v>8.07</v>
      </c>
      <c r="K731" s="47">
        <v>8.23</v>
      </c>
      <c r="L731" s="47">
        <v>8.24</v>
      </c>
      <c r="M731" s="47">
        <v>8.1999999999999993</v>
      </c>
      <c r="N731" s="47">
        <v>8.17</v>
      </c>
      <c r="O731">
        <v>8.17</v>
      </c>
    </row>
    <row r="732" spans="1:15" ht="15.75" thickBot="1" x14ac:dyDescent="0.3">
      <c r="A732" s="24">
        <v>40792</v>
      </c>
      <c r="B732" s="47">
        <v>4.6100000000000003</v>
      </c>
      <c r="C732" s="47">
        <v>4.6100000000000003</v>
      </c>
      <c r="D732" s="47">
        <v>4.93</v>
      </c>
      <c r="E732" s="47">
        <v>5.21</v>
      </c>
      <c r="F732" s="47">
        <v>5.47</v>
      </c>
      <c r="G732" s="47">
        <v>6.32</v>
      </c>
      <c r="H732" s="47">
        <v>6.97</v>
      </c>
      <c r="I732" s="47">
        <v>7.77</v>
      </c>
      <c r="J732" s="47">
        <v>8.11</v>
      </c>
      <c r="K732" s="47">
        <v>8.24</v>
      </c>
      <c r="L732" s="47">
        <v>8.23</v>
      </c>
      <c r="M732" s="47">
        <v>8.19</v>
      </c>
      <c r="N732" s="47">
        <v>8.16</v>
      </c>
      <c r="O732">
        <v>8.16</v>
      </c>
    </row>
    <row r="733" spans="1:15" ht="15.75" thickBot="1" x14ac:dyDescent="0.3">
      <c r="A733" s="24">
        <v>40793</v>
      </c>
      <c r="B733" s="47">
        <v>4.6900000000000004</v>
      </c>
      <c r="C733" s="47">
        <v>4.6900000000000004</v>
      </c>
      <c r="D733" s="47">
        <v>4.99</v>
      </c>
      <c r="E733" s="47">
        <v>5.25</v>
      </c>
      <c r="F733" s="47">
        <v>5.5</v>
      </c>
      <c r="G733" s="47">
        <v>6.33</v>
      </c>
      <c r="H733" s="47">
        <v>6.98</v>
      </c>
      <c r="I733" s="47">
        <v>7.8</v>
      </c>
      <c r="J733" s="47">
        <v>8.17</v>
      </c>
      <c r="K733" s="47">
        <v>8.33</v>
      </c>
      <c r="L733" s="47">
        <v>8.33</v>
      </c>
      <c r="M733" s="47">
        <v>8.2799999999999994</v>
      </c>
      <c r="N733" s="47">
        <v>8.23</v>
      </c>
      <c r="O733">
        <v>8.23</v>
      </c>
    </row>
    <row r="734" spans="1:15" ht="15.75" thickBot="1" x14ac:dyDescent="0.3">
      <c r="A734" s="24">
        <v>40794</v>
      </c>
      <c r="B734" s="47">
        <v>4.72</v>
      </c>
      <c r="C734" s="47">
        <v>4.72</v>
      </c>
      <c r="D734" s="47">
        <v>5.03</v>
      </c>
      <c r="E734" s="47">
        <v>5.3</v>
      </c>
      <c r="F734" s="47">
        <v>5.55</v>
      </c>
      <c r="G734" s="47">
        <v>6.38</v>
      </c>
      <c r="H734" s="47">
        <v>7.01</v>
      </c>
      <c r="I734" s="47">
        <v>7.78</v>
      </c>
      <c r="J734" s="47">
        <v>8.1199999999999992</v>
      </c>
      <c r="K734" s="47">
        <v>8.26</v>
      </c>
      <c r="L734" s="47">
        <v>8.25</v>
      </c>
      <c r="M734" s="47">
        <v>8.2100000000000009</v>
      </c>
      <c r="N734" s="47">
        <v>8.17</v>
      </c>
      <c r="O734">
        <v>8.17</v>
      </c>
    </row>
    <row r="735" spans="1:15" ht="15.75" thickBot="1" x14ac:dyDescent="0.3">
      <c r="A735" s="24">
        <v>40795</v>
      </c>
      <c r="B735" s="47">
        <v>4.72</v>
      </c>
      <c r="C735" s="47">
        <v>4.72</v>
      </c>
      <c r="D735" s="47">
        <v>5.0199999999999996</v>
      </c>
      <c r="E735" s="47">
        <v>5.29</v>
      </c>
      <c r="F735" s="47">
        <v>5.54</v>
      </c>
      <c r="G735" s="47">
        <v>6.35</v>
      </c>
      <c r="H735" s="47">
        <v>6.98</v>
      </c>
      <c r="I735" s="47">
        <v>7.75</v>
      </c>
      <c r="J735" s="47">
        <v>8.1</v>
      </c>
      <c r="K735" s="47">
        <v>8.24</v>
      </c>
      <c r="L735" s="47">
        <v>8.24</v>
      </c>
      <c r="M735" s="47">
        <v>8.1999999999999993</v>
      </c>
      <c r="N735" s="47">
        <v>8.16</v>
      </c>
      <c r="O735">
        <v>8.16</v>
      </c>
    </row>
    <row r="736" spans="1:15" ht="15.75" thickBot="1" x14ac:dyDescent="0.3">
      <c r="A736" s="24">
        <v>40798</v>
      </c>
      <c r="B736" s="47">
        <v>4.8</v>
      </c>
      <c r="C736" s="47">
        <v>4.8</v>
      </c>
      <c r="D736" s="47">
        <v>5.09</v>
      </c>
      <c r="E736" s="47">
        <v>5.36</v>
      </c>
      <c r="F736" s="47">
        <v>5.61</v>
      </c>
      <c r="G736" s="47">
        <v>6.43</v>
      </c>
      <c r="H736" s="47">
        <v>7.06</v>
      </c>
      <c r="I736" s="47">
        <v>7.85</v>
      </c>
      <c r="J736" s="47">
        <v>8.2100000000000009</v>
      </c>
      <c r="K736" s="47">
        <v>8.3699999999999992</v>
      </c>
      <c r="L736" s="47">
        <v>8.36</v>
      </c>
      <c r="M736" s="47">
        <v>8.31</v>
      </c>
      <c r="N736" s="47">
        <v>8.25</v>
      </c>
      <c r="O736">
        <v>8.25</v>
      </c>
    </row>
    <row r="737" spans="1:15" ht="15.75" thickBot="1" x14ac:dyDescent="0.3">
      <c r="A737" s="24">
        <v>40799</v>
      </c>
      <c r="B737" s="47">
        <v>4.82</v>
      </c>
      <c r="C737" s="47">
        <v>4.82</v>
      </c>
      <c r="D737" s="47">
        <v>5.0999999999999996</v>
      </c>
      <c r="E737" s="47">
        <v>5.35</v>
      </c>
      <c r="F737" s="47">
        <v>5.59</v>
      </c>
      <c r="G737" s="47">
        <v>6.37</v>
      </c>
      <c r="H737" s="47">
        <v>6.99</v>
      </c>
      <c r="I737" s="47">
        <v>7.78</v>
      </c>
      <c r="J737" s="47">
        <v>8.17</v>
      </c>
      <c r="K737" s="47">
        <v>8.3800000000000008</v>
      </c>
      <c r="L737" s="47">
        <v>8.41</v>
      </c>
      <c r="M737" s="47">
        <v>8.3699999999999992</v>
      </c>
      <c r="N737" s="47">
        <v>8.3000000000000007</v>
      </c>
      <c r="O737">
        <v>8.3000000000000007</v>
      </c>
    </row>
    <row r="738" spans="1:15" ht="15.75" thickBot="1" x14ac:dyDescent="0.3">
      <c r="A738" s="24">
        <v>40800</v>
      </c>
      <c r="B738" s="47">
        <v>4.9800000000000004</v>
      </c>
      <c r="C738" s="47">
        <v>4.9800000000000004</v>
      </c>
      <c r="D738" s="47">
        <v>5.25</v>
      </c>
      <c r="E738" s="47">
        <v>5.49</v>
      </c>
      <c r="F738" s="47">
        <v>5.71</v>
      </c>
      <c r="G738" s="47">
        <v>6.44</v>
      </c>
      <c r="H738" s="47">
        <v>7.04</v>
      </c>
      <c r="I738" s="47">
        <v>7.81</v>
      </c>
      <c r="J738" s="47">
        <v>8.18</v>
      </c>
      <c r="K738" s="47">
        <v>8.35</v>
      </c>
      <c r="L738" s="47">
        <v>8.36</v>
      </c>
      <c r="M738" s="47">
        <v>8.32</v>
      </c>
      <c r="N738" s="47">
        <v>8.2799999999999994</v>
      </c>
      <c r="O738">
        <v>8.2799999999999994</v>
      </c>
    </row>
    <row r="739" spans="1:15" ht="15.75" thickBot="1" x14ac:dyDescent="0.3">
      <c r="A739" s="24">
        <v>40801</v>
      </c>
      <c r="B739" s="47">
        <v>5</v>
      </c>
      <c r="C739" s="47">
        <v>5</v>
      </c>
      <c r="D739" s="47">
        <v>5.31</v>
      </c>
      <c r="E739" s="47">
        <v>5.58</v>
      </c>
      <c r="F739" s="47">
        <v>5.83</v>
      </c>
      <c r="G739" s="47">
        <v>6.62</v>
      </c>
      <c r="H739" s="47">
        <v>7.22</v>
      </c>
      <c r="I739" s="47">
        <v>7.95</v>
      </c>
      <c r="J739" s="47">
        <v>8.2799999999999994</v>
      </c>
      <c r="K739" s="47">
        <v>8.41</v>
      </c>
      <c r="L739" s="47">
        <v>8.3800000000000008</v>
      </c>
      <c r="M739" s="47">
        <v>8.33</v>
      </c>
      <c r="N739" s="47">
        <v>8.27</v>
      </c>
      <c r="O739">
        <v>8.27</v>
      </c>
    </row>
    <row r="740" spans="1:15" ht="15.75" thickBot="1" x14ac:dyDescent="0.3">
      <c r="A740" s="24">
        <v>40802</v>
      </c>
      <c r="B740" s="47">
        <v>4.92</v>
      </c>
      <c r="C740" s="47">
        <v>4.92</v>
      </c>
      <c r="D740" s="47">
        <v>5.25</v>
      </c>
      <c r="E740" s="47">
        <v>5.55</v>
      </c>
      <c r="F740" s="47">
        <v>5.82</v>
      </c>
      <c r="G740" s="47">
        <v>6.66</v>
      </c>
      <c r="H740" s="47">
        <v>7.27</v>
      </c>
      <c r="I740" s="47">
        <v>7.98</v>
      </c>
      <c r="J740" s="47">
        <v>8.26</v>
      </c>
      <c r="K740" s="47">
        <v>8.34</v>
      </c>
      <c r="L740" s="47">
        <v>8.2799999999999994</v>
      </c>
      <c r="M740" s="47">
        <v>8.23</v>
      </c>
      <c r="N740" s="47">
        <v>8.18</v>
      </c>
      <c r="O740">
        <v>8.18</v>
      </c>
    </row>
    <row r="741" spans="1:15" ht="15.75" thickBot="1" x14ac:dyDescent="0.3">
      <c r="A741" s="24">
        <v>40805</v>
      </c>
      <c r="B741" s="47">
        <v>5.0199999999999996</v>
      </c>
      <c r="C741" s="47">
        <v>5.0199999999999996</v>
      </c>
      <c r="D741" s="47">
        <v>5.4</v>
      </c>
      <c r="E741" s="47">
        <v>5.74</v>
      </c>
      <c r="F741" s="47">
        <v>6.03</v>
      </c>
      <c r="G741" s="47">
        <v>6.93</v>
      </c>
      <c r="H741" s="47">
        <v>7.53</v>
      </c>
      <c r="I741" s="47">
        <v>8.15</v>
      </c>
      <c r="J741" s="47">
        <v>8.33</v>
      </c>
      <c r="K741" s="47">
        <v>8.31</v>
      </c>
      <c r="L741" s="47">
        <v>8.2100000000000009</v>
      </c>
      <c r="M741" s="47">
        <v>8.16</v>
      </c>
      <c r="N741" s="47">
        <v>8.14</v>
      </c>
      <c r="O741">
        <v>8.14</v>
      </c>
    </row>
    <row r="742" spans="1:15" ht="15.75" thickBot="1" x14ac:dyDescent="0.3">
      <c r="A742" s="24">
        <v>40806</v>
      </c>
      <c r="B742" s="47">
        <v>5.27</v>
      </c>
      <c r="C742" s="47">
        <v>5.27</v>
      </c>
      <c r="D742" s="47">
        <v>5.59</v>
      </c>
      <c r="E742" s="47">
        <v>5.87</v>
      </c>
      <c r="F742" s="47">
        <v>6.12</v>
      </c>
      <c r="G742" s="47">
        <v>6.92</v>
      </c>
      <c r="H742" s="47">
        <v>7.52</v>
      </c>
      <c r="I742" s="47">
        <v>8.18</v>
      </c>
      <c r="J742" s="47">
        <v>8.39</v>
      </c>
      <c r="K742" s="47">
        <v>8.3800000000000008</v>
      </c>
      <c r="L742" s="47">
        <v>8.2799999999999994</v>
      </c>
      <c r="M742" s="47">
        <v>8.2200000000000006</v>
      </c>
      <c r="N742" s="47">
        <v>8.1999999999999993</v>
      </c>
      <c r="O742">
        <v>8.1999999999999993</v>
      </c>
    </row>
    <row r="743" spans="1:15" ht="15.75" thickBot="1" x14ac:dyDescent="0.3">
      <c r="A743" s="24">
        <v>40807</v>
      </c>
      <c r="B743" s="47">
        <v>4.9000000000000004</v>
      </c>
      <c r="C743" s="47">
        <v>4.9000000000000004</v>
      </c>
      <c r="D743" s="47">
        <v>5.3</v>
      </c>
      <c r="E743" s="47">
        <v>5.65</v>
      </c>
      <c r="F743" s="47">
        <v>5.96</v>
      </c>
      <c r="G743" s="47">
        <v>6.88</v>
      </c>
      <c r="H743" s="47">
        <v>7.49</v>
      </c>
      <c r="I743" s="47">
        <v>8.1</v>
      </c>
      <c r="J743" s="47">
        <v>8.2899999999999991</v>
      </c>
      <c r="K743" s="47">
        <v>8.2799999999999994</v>
      </c>
      <c r="L743" s="47">
        <v>8.19</v>
      </c>
      <c r="M743" s="47">
        <v>8.15</v>
      </c>
      <c r="N743" s="47">
        <v>8.11</v>
      </c>
      <c r="O743">
        <v>8.11</v>
      </c>
    </row>
    <row r="744" spans="1:15" ht="15.75" thickBot="1" x14ac:dyDescent="0.3">
      <c r="A744" s="24">
        <v>40808</v>
      </c>
      <c r="B744" s="47">
        <v>5.22</v>
      </c>
      <c r="C744" s="47">
        <v>5.22</v>
      </c>
      <c r="D744" s="47">
        <v>5.61</v>
      </c>
      <c r="E744" s="47">
        <v>5.94</v>
      </c>
      <c r="F744" s="47">
        <v>6.24</v>
      </c>
      <c r="G744" s="47">
        <v>7.11</v>
      </c>
      <c r="H744" s="47">
        <v>7.68</v>
      </c>
      <c r="I744" s="47">
        <v>8.2100000000000009</v>
      </c>
      <c r="J744" s="47">
        <v>8.34</v>
      </c>
      <c r="K744" s="47">
        <v>8.3000000000000007</v>
      </c>
      <c r="L744" s="47">
        <v>8.1999999999999993</v>
      </c>
      <c r="M744" s="47">
        <v>8.16</v>
      </c>
      <c r="N744" s="47">
        <v>8.1300000000000008</v>
      </c>
      <c r="O744">
        <v>8.1300000000000008</v>
      </c>
    </row>
    <row r="745" spans="1:15" ht="15.75" thickBot="1" x14ac:dyDescent="0.3">
      <c r="A745" s="24">
        <v>40809</v>
      </c>
      <c r="B745" s="47">
        <v>5.29</v>
      </c>
      <c r="C745" s="47">
        <v>5.29</v>
      </c>
      <c r="D745" s="47">
        <v>5.7</v>
      </c>
      <c r="E745" s="47">
        <v>6.06</v>
      </c>
      <c r="F745" s="47">
        <v>6.37</v>
      </c>
      <c r="G745" s="47">
        <v>7.31</v>
      </c>
      <c r="H745" s="47">
        <v>7.88</v>
      </c>
      <c r="I745" s="47">
        <v>8.32</v>
      </c>
      <c r="J745" s="47">
        <v>8.3800000000000008</v>
      </c>
      <c r="K745" s="47">
        <v>8.3000000000000007</v>
      </c>
      <c r="L745" s="47">
        <v>8.19</v>
      </c>
      <c r="M745" s="47">
        <v>8.15</v>
      </c>
      <c r="N745" s="47">
        <v>8.14</v>
      </c>
      <c r="O745">
        <v>8.14</v>
      </c>
    </row>
    <row r="746" spans="1:15" ht="15.75" thickBot="1" x14ac:dyDescent="0.3">
      <c r="A746" s="24">
        <v>40812</v>
      </c>
      <c r="B746" s="47">
        <v>5.39</v>
      </c>
      <c r="C746" s="47">
        <v>5.39</v>
      </c>
      <c r="D746" s="47">
        <v>5.82</v>
      </c>
      <c r="E746" s="47">
        <v>6.19</v>
      </c>
      <c r="F746" s="47">
        <v>6.52</v>
      </c>
      <c r="G746" s="47">
        <v>7.46</v>
      </c>
      <c r="H746" s="47">
        <v>7.98</v>
      </c>
      <c r="I746" s="47">
        <v>8.35</v>
      </c>
      <c r="J746" s="47">
        <v>8.35</v>
      </c>
      <c r="K746" s="47">
        <v>8.24</v>
      </c>
      <c r="L746" s="47">
        <v>8.1300000000000008</v>
      </c>
      <c r="M746" s="47">
        <v>8.1</v>
      </c>
      <c r="N746" s="47">
        <v>8.1</v>
      </c>
      <c r="O746">
        <v>8.1</v>
      </c>
    </row>
    <row r="747" spans="1:15" ht="15.75" thickBot="1" x14ac:dyDescent="0.3">
      <c r="A747" s="24">
        <v>40813</v>
      </c>
      <c r="B747" s="47">
        <v>5.56</v>
      </c>
      <c r="C747" s="47">
        <v>5.56</v>
      </c>
      <c r="D747" s="47">
        <v>5.91</v>
      </c>
      <c r="E747" s="47">
        <v>6.23</v>
      </c>
      <c r="F747" s="47">
        <v>6.51</v>
      </c>
      <c r="G747" s="47">
        <v>7.39</v>
      </c>
      <c r="H747" s="47">
        <v>7.96</v>
      </c>
      <c r="I747" s="47">
        <v>8.5399999999999991</v>
      </c>
      <c r="J747" s="47">
        <v>8.7200000000000006</v>
      </c>
      <c r="K747" s="47">
        <v>8.74</v>
      </c>
      <c r="L747" s="47">
        <v>8.64</v>
      </c>
      <c r="M747" s="47">
        <v>8.56</v>
      </c>
      <c r="N747" s="47">
        <v>8.4600000000000009</v>
      </c>
      <c r="O747">
        <v>8.4600000000000009</v>
      </c>
    </row>
    <row r="748" spans="1:15" ht="15.75" thickBot="1" x14ac:dyDescent="0.3">
      <c r="A748" s="24">
        <v>40814</v>
      </c>
      <c r="B748" s="47">
        <v>5.28</v>
      </c>
      <c r="C748" s="47">
        <v>5.28</v>
      </c>
      <c r="D748" s="47">
        <v>5.57</v>
      </c>
      <c r="E748" s="47">
        <v>5.84</v>
      </c>
      <c r="F748" s="47">
        <v>6.08</v>
      </c>
      <c r="G748" s="47">
        <v>6.86</v>
      </c>
      <c r="H748" s="47">
        <v>7.4</v>
      </c>
      <c r="I748" s="47">
        <v>7.99</v>
      </c>
      <c r="J748" s="47">
        <v>8.25</v>
      </c>
      <c r="K748" s="47">
        <v>8.39</v>
      </c>
      <c r="L748" s="47">
        <v>8.41</v>
      </c>
      <c r="M748" s="47">
        <v>8.3800000000000008</v>
      </c>
      <c r="N748" s="47">
        <v>8.32</v>
      </c>
      <c r="O748">
        <v>8.32</v>
      </c>
    </row>
    <row r="749" spans="1:15" ht="15.75" thickBot="1" x14ac:dyDescent="0.3">
      <c r="A749" s="24">
        <v>40815</v>
      </c>
      <c r="B749" s="47">
        <v>5.49</v>
      </c>
      <c r="C749" s="47">
        <v>5.49</v>
      </c>
      <c r="D749" s="47">
        <v>5.77</v>
      </c>
      <c r="E749" s="47">
        <v>6.03</v>
      </c>
      <c r="F749" s="47">
        <v>6.27</v>
      </c>
      <c r="G749" s="47">
        <v>7.06</v>
      </c>
      <c r="H749" s="47">
        <v>7.63</v>
      </c>
      <c r="I749" s="47">
        <v>8.27</v>
      </c>
      <c r="J749" s="47">
        <v>8.5399999999999991</v>
      </c>
      <c r="K749" s="47">
        <v>8.68</v>
      </c>
      <c r="L749" s="47">
        <v>8.66</v>
      </c>
      <c r="M749" s="47">
        <v>8.59</v>
      </c>
      <c r="N749" s="47">
        <v>8.48</v>
      </c>
      <c r="O749">
        <v>8.48</v>
      </c>
    </row>
    <row r="750" spans="1:15" ht="15.75" thickBot="1" x14ac:dyDescent="0.3">
      <c r="A750" s="24">
        <v>40816</v>
      </c>
      <c r="B750" s="47">
        <v>5.38</v>
      </c>
      <c r="C750" s="47">
        <v>5.38</v>
      </c>
      <c r="D750" s="47">
        <v>5.7</v>
      </c>
      <c r="E750" s="47">
        <v>5.98</v>
      </c>
      <c r="F750" s="47">
        <v>6.24</v>
      </c>
      <c r="G750" s="47">
        <v>7.03</v>
      </c>
      <c r="H750" s="47">
        <v>7.62</v>
      </c>
      <c r="I750" s="47">
        <v>8.2899999999999991</v>
      </c>
      <c r="J750" s="47">
        <v>8.5500000000000007</v>
      </c>
      <c r="K750" s="47">
        <v>8.6199999999999992</v>
      </c>
      <c r="L750" s="47">
        <v>8.5399999999999991</v>
      </c>
      <c r="M750" s="47">
        <v>8.4600000000000009</v>
      </c>
      <c r="N750" s="47">
        <v>8.3800000000000008</v>
      </c>
      <c r="O750">
        <v>8.3800000000000008</v>
      </c>
    </row>
    <row r="751" spans="1:15" ht="15.75" thickBot="1" x14ac:dyDescent="0.3">
      <c r="A751" s="24">
        <v>40819</v>
      </c>
      <c r="B751" s="47">
        <v>5.39</v>
      </c>
      <c r="C751" s="47">
        <v>5.39</v>
      </c>
      <c r="D751" s="47">
        <v>6</v>
      </c>
      <c r="E751" s="47">
        <v>6.49</v>
      </c>
      <c r="F751" s="47">
        <v>6.9</v>
      </c>
      <c r="G751" s="47">
        <v>7.87</v>
      </c>
      <c r="H751" s="47">
        <v>8.2799999999999994</v>
      </c>
      <c r="I751" s="47">
        <v>8.4600000000000009</v>
      </c>
      <c r="J751" s="47">
        <v>8.43</v>
      </c>
      <c r="K751" s="47">
        <v>8.36</v>
      </c>
      <c r="L751" s="47">
        <v>8.2799999999999994</v>
      </c>
      <c r="M751" s="47">
        <v>8.24</v>
      </c>
      <c r="N751" s="47">
        <v>8.1999999999999993</v>
      </c>
      <c r="O751">
        <v>8.1999999999999993</v>
      </c>
    </row>
    <row r="752" spans="1:15" ht="15.75" thickBot="1" x14ac:dyDescent="0.3">
      <c r="A752" s="24">
        <v>40820</v>
      </c>
      <c r="B752" s="47">
        <v>5.46</v>
      </c>
      <c r="C752" s="47">
        <v>5.46</v>
      </c>
      <c r="D752" s="47">
        <v>5.97</v>
      </c>
      <c r="E752" s="47">
        <v>6.4</v>
      </c>
      <c r="F752" s="47">
        <v>6.76</v>
      </c>
      <c r="G752" s="47">
        <v>7.74</v>
      </c>
      <c r="H752" s="47">
        <v>8.2899999999999991</v>
      </c>
      <c r="I752" s="47">
        <v>8.74</v>
      </c>
      <c r="J752" s="47">
        <v>8.84</v>
      </c>
      <c r="K752" s="47">
        <v>8.7799999999999994</v>
      </c>
      <c r="L752" s="47">
        <v>8.66</v>
      </c>
      <c r="M752" s="47">
        <v>8.59</v>
      </c>
      <c r="N752" s="47">
        <v>8.52</v>
      </c>
      <c r="O752">
        <v>8.52</v>
      </c>
    </row>
    <row r="753" spans="1:15" ht="15.75" thickBot="1" x14ac:dyDescent="0.3">
      <c r="A753" s="24">
        <v>40821</v>
      </c>
      <c r="B753" s="47">
        <v>5.31</v>
      </c>
      <c r="C753" s="47">
        <v>5.31</v>
      </c>
      <c r="D753" s="47">
        <v>5.88</v>
      </c>
      <c r="E753" s="47">
        <v>6.35</v>
      </c>
      <c r="F753" s="47">
        <v>6.74</v>
      </c>
      <c r="G753" s="47">
        <v>7.76</v>
      </c>
      <c r="H753" s="47">
        <v>8.2799999999999994</v>
      </c>
      <c r="I753" s="47">
        <v>8.64</v>
      </c>
      <c r="J753" s="47">
        <v>8.6999999999999993</v>
      </c>
      <c r="K753" s="47">
        <v>8.67</v>
      </c>
      <c r="L753" s="47">
        <v>8.59</v>
      </c>
      <c r="M753" s="47">
        <v>8.5399999999999991</v>
      </c>
      <c r="N753" s="47">
        <v>8.4600000000000009</v>
      </c>
      <c r="O753">
        <v>8.4600000000000009</v>
      </c>
    </row>
    <row r="754" spans="1:15" ht="15.75" thickBot="1" x14ac:dyDescent="0.3">
      <c r="A754" s="24">
        <v>40822</v>
      </c>
      <c r="B754" s="47">
        <v>5.27</v>
      </c>
      <c r="C754" s="47">
        <v>5.27</v>
      </c>
      <c r="D754" s="47">
        <v>5.81</v>
      </c>
      <c r="E754" s="47">
        <v>6.26</v>
      </c>
      <c r="F754" s="47">
        <v>6.64</v>
      </c>
      <c r="G754" s="47">
        <v>7.64</v>
      </c>
      <c r="H754" s="47">
        <v>8.17</v>
      </c>
      <c r="I754" s="47">
        <v>8.58</v>
      </c>
      <c r="J754" s="47">
        <v>8.66</v>
      </c>
      <c r="K754" s="47">
        <v>8.64</v>
      </c>
      <c r="L754" s="47">
        <v>8.58</v>
      </c>
      <c r="M754" s="47">
        <v>8.5299999999999994</v>
      </c>
      <c r="N754" s="47">
        <v>8.4600000000000009</v>
      </c>
      <c r="O754">
        <v>8.4600000000000009</v>
      </c>
    </row>
    <row r="755" spans="1:15" ht="15.75" thickBot="1" x14ac:dyDescent="0.3">
      <c r="A755" s="24">
        <v>40823</v>
      </c>
      <c r="B755" s="47">
        <v>4.99</v>
      </c>
      <c r="C755" s="47">
        <v>4.99</v>
      </c>
      <c r="D755" s="47">
        <v>5.59</v>
      </c>
      <c r="E755" s="47">
        <v>6.09</v>
      </c>
      <c r="F755" s="47">
        <v>6.51</v>
      </c>
      <c r="G755" s="47">
        <v>7.61</v>
      </c>
      <c r="H755" s="47">
        <v>8.17</v>
      </c>
      <c r="I755" s="47">
        <v>8.58</v>
      </c>
      <c r="J755" s="47">
        <v>8.68</v>
      </c>
      <c r="K755" s="47">
        <v>8.67</v>
      </c>
      <c r="L755" s="47">
        <v>8.6</v>
      </c>
      <c r="M755" s="47">
        <v>8.5299999999999994</v>
      </c>
      <c r="N755" s="47">
        <v>8.4499999999999993</v>
      </c>
      <c r="O755">
        <v>8.4499999999999993</v>
      </c>
    </row>
    <row r="756" spans="1:15" ht="15.75" thickBot="1" x14ac:dyDescent="0.3">
      <c r="A756" s="24">
        <v>40826</v>
      </c>
      <c r="B756" s="47">
        <v>4.88</v>
      </c>
      <c r="C756" s="47">
        <v>4.88</v>
      </c>
      <c r="D756" s="47">
        <v>5.51</v>
      </c>
      <c r="E756" s="47">
        <v>6.04</v>
      </c>
      <c r="F756" s="47">
        <v>6.47</v>
      </c>
      <c r="G756" s="47">
        <v>7.56</v>
      </c>
      <c r="H756" s="47">
        <v>8.1</v>
      </c>
      <c r="I756" s="47">
        <v>8.51</v>
      </c>
      <c r="J756" s="47">
        <v>8.6300000000000008</v>
      </c>
      <c r="K756" s="47">
        <v>8.68</v>
      </c>
      <c r="L756" s="47">
        <v>8.66</v>
      </c>
      <c r="M756" s="47">
        <v>8.6</v>
      </c>
      <c r="N756" s="47">
        <v>8.5</v>
      </c>
      <c r="O756">
        <v>8.5</v>
      </c>
    </row>
    <row r="757" spans="1:15" ht="15.75" thickBot="1" x14ac:dyDescent="0.3">
      <c r="A757" s="24">
        <v>40827</v>
      </c>
      <c r="B757" s="47">
        <v>4.74</v>
      </c>
      <c r="C757" s="47">
        <v>4.74</v>
      </c>
      <c r="D757" s="47">
        <v>5.58</v>
      </c>
      <c r="E757" s="47">
        <v>6.24</v>
      </c>
      <c r="F757" s="47">
        <v>6.74</v>
      </c>
      <c r="G757" s="47">
        <v>7.81</v>
      </c>
      <c r="H757" s="47">
        <v>8.17</v>
      </c>
      <c r="I757" s="47">
        <v>8.35</v>
      </c>
      <c r="J757" s="47">
        <v>8.43</v>
      </c>
      <c r="K757" s="47">
        <v>8.5399999999999991</v>
      </c>
      <c r="L757" s="47">
        <v>8.57</v>
      </c>
      <c r="M757" s="47">
        <v>8.5299999999999994</v>
      </c>
      <c r="N757" s="47">
        <v>8.42</v>
      </c>
      <c r="O757">
        <v>8.42</v>
      </c>
    </row>
    <row r="758" spans="1:15" ht="15.75" thickBot="1" x14ac:dyDescent="0.3">
      <c r="A758" s="24">
        <v>40828</v>
      </c>
      <c r="B758" s="47">
        <v>4.4400000000000004</v>
      </c>
      <c r="C758" s="47">
        <v>4.4400000000000004</v>
      </c>
      <c r="D758" s="47">
        <v>5.21</v>
      </c>
      <c r="E758" s="47">
        <v>5.85</v>
      </c>
      <c r="F758" s="47">
        <v>6.35</v>
      </c>
      <c r="G758" s="47">
        <v>7.57</v>
      </c>
      <c r="H758" s="47">
        <v>8.08</v>
      </c>
      <c r="I758" s="47">
        <v>8.42</v>
      </c>
      <c r="J758" s="47">
        <v>8.52</v>
      </c>
      <c r="K758" s="47">
        <v>8.57</v>
      </c>
      <c r="L758" s="47">
        <v>8.56</v>
      </c>
      <c r="M758" s="47">
        <v>8.52</v>
      </c>
      <c r="N758" s="47">
        <v>8.43</v>
      </c>
      <c r="O758">
        <v>8.43</v>
      </c>
    </row>
    <row r="759" spans="1:15" ht="15.75" thickBot="1" x14ac:dyDescent="0.3">
      <c r="A759" s="24">
        <v>40829</v>
      </c>
      <c r="B759" s="47">
        <v>4.1399999999999997</v>
      </c>
      <c r="C759" s="47">
        <v>4.1399999999999997</v>
      </c>
      <c r="D759" s="47">
        <v>4.9000000000000004</v>
      </c>
      <c r="E759" s="47">
        <v>5.52</v>
      </c>
      <c r="F759" s="47">
        <v>6.03</v>
      </c>
      <c r="G759" s="47">
        <v>7.33</v>
      </c>
      <c r="H759" s="47">
        <v>7.95</v>
      </c>
      <c r="I759" s="47">
        <v>8.4</v>
      </c>
      <c r="J759" s="47">
        <v>8.52</v>
      </c>
      <c r="K759" s="47">
        <v>8.56</v>
      </c>
      <c r="L759" s="47">
        <v>8.5399999999999991</v>
      </c>
      <c r="M759" s="47">
        <v>8.5</v>
      </c>
      <c r="N759" s="47">
        <v>8.44</v>
      </c>
      <c r="O759">
        <v>8.44</v>
      </c>
    </row>
    <row r="760" spans="1:15" ht="15.75" thickBot="1" x14ac:dyDescent="0.3">
      <c r="A760" s="24">
        <v>40830</v>
      </c>
      <c r="B760" s="47">
        <v>4.4400000000000004</v>
      </c>
      <c r="C760" s="47">
        <v>4.4400000000000004</v>
      </c>
      <c r="D760" s="47">
        <v>5.31</v>
      </c>
      <c r="E760" s="47">
        <v>5.99</v>
      </c>
      <c r="F760" s="47">
        <v>6.53</v>
      </c>
      <c r="G760" s="47">
        <v>7.72</v>
      </c>
      <c r="H760" s="47">
        <v>8.19</v>
      </c>
      <c r="I760" s="47">
        <v>8.4700000000000006</v>
      </c>
      <c r="J760" s="47">
        <v>8.5399999999999991</v>
      </c>
      <c r="K760" s="47">
        <v>8.59</v>
      </c>
      <c r="L760" s="47">
        <v>8.59</v>
      </c>
      <c r="M760" s="47">
        <v>8.57</v>
      </c>
      <c r="N760" s="47">
        <v>8.52</v>
      </c>
      <c r="O760">
        <v>8.52</v>
      </c>
    </row>
    <row r="761" spans="1:15" ht="15.75" thickBot="1" x14ac:dyDescent="0.3">
      <c r="A761" s="24">
        <v>40833</v>
      </c>
      <c r="B761" s="47">
        <v>4.5199999999999996</v>
      </c>
      <c r="C761" s="47">
        <v>4.5199999999999996</v>
      </c>
      <c r="D761" s="47">
        <v>5.35</v>
      </c>
      <c r="E761" s="47">
        <v>5.99</v>
      </c>
      <c r="F761" s="47">
        <v>6.5</v>
      </c>
      <c r="G761" s="47">
        <v>7.66</v>
      </c>
      <c r="H761" s="47">
        <v>8.1300000000000008</v>
      </c>
      <c r="I761" s="47">
        <v>8.44</v>
      </c>
      <c r="J761" s="47">
        <v>8.56</v>
      </c>
      <c r="K761" s="47">
        <v>8.66</v>
      </c>
      <c r="L761" s="47">
        <v>8.69</v>
      </c>
      <c r="M761" s="47">
        <v>8.68</v>
      </c>
      <c r="N761" s="47">
        <v>8.6199999999999992</v>
      </c>
      <c r="O761">
        <v>8.6199999999999992</v>
      </c>
    </row>
    <row r="762" spans="1:15" ht="15.75" thickBot="1" x14ac:dyDescent="0.3">
      <c r="A762" s="24">
        <v>40834</v>
      </c>
      <c r="B762" s="47">
        <v>4.63</v>
      </c>
      <c r="C762" s="47">
        <v>4.63</v>
      </c>
      <c r="D762" s="47">
        <v>5.43</v>
      </c>
      <c r="E762" s="47">
        <v>6.05</v>
      </c>
      <c r="F762" s="47">
        <v>6.55</v>
      </c>
      <c r="G762" s="47">
        <v>7.7</v>
      </c>
      <c r="H762" s="47">
        <v>8.19</v>
      </c>
      <c r="I762" s="47">
        <v>8.5299999999999994</v>
      </c>
      <c r="J762" s="47">
        <v>8.65</v>
      </c>
      <c r="K762" s="47">
        <v>8.7200000000000006</v>
      </c>
      <c r="L762" s="47">
        <v>8.74</v>
      </c>
      <c r="M762" s="47">
        <v>8.7200000000000006</v>
      </c>
      <c r="N762" s="47">
        <v>8.67</v>
      </c>
      <c r="O762">
        <v>8.67</v>
      </c>
    </row>
    <row r="763" spans="1:15" ht="15.75" thickBot="1" x14ac:dyDescent="0.3">
      <c r="A763" s="24">
        <v>40835</v>
      </c>
      <c r="B763" s="47">
        <v>4.57</v>
      </c>
      <c r="C763" s="47">
        <v>4.57</v>
      </c>
      <c r="D763" s="47">
        <v>5.26</v>
      </c>
      <c r="E763" s="47">
        <v>5.82</v>
      </c>
      <c r="F763" s="47">
        <v>6.28</v>
      </c>
      <c r="G763" s="47">
        <v>7.44</v>
      </c>
      <c r="H763" s="47">
        <v>8.01</v>
      </c>
      <c r="I763" s="47">
        <v>8.44</v>
      </c>
      <c r="J763" s="47">
        <v>8.57</v>
      </c>
      <c r="K763" s="47">
        <v>8.61</v>
      </c>
      <c r="L763" s="47">
        <v>8.6199999999999992</v>
      </c>
      <c r="M763" s="47">
        <v>8.6199999999999992</v>
      </c>
      <c r="N763" s="47">
        <v>8.61</v>
      </c>
      <c r="O763">
        <v>8.61</v>
      </c>
    </row>
    <row r="764" spans="1:15" ht="15.75" thickBot="1" x14ac:dyDescent="0.3">
      <c r="A764" s="24">
        <v>40836</v>
      </c>
      <c r="B764" s="47">
        <v>4.5999999999999996</v>
      </c>
      <c r="C764" s="47">
        <v>4.5999999999999996</v>
      </c>
      <c r="D764" s="47">
        <v>5.32</v>
      </c>
      <c r="E764" s="47">
        <v>5.9</v>
      </c>
      <c r="F764" s="47">
        <v>6.38</v>
      </c>
      <c r="G764" s="47">
        <v>7.58</v>
      </c>
      <c r="H764" s="47">
        <v>8.14</v>
      </c>
      <c r="I764" s="47">
        <v>8.5299999999999994</v>
      </c>
      <c r="J764" s="47">
        <v>8.6199999999999992</v>
      </c>
      <c r="K764" s="47">
        <v>8.64</v>
      </c>
      <c r="L764" s="47">
        <v>8.6300000000000008</v>
      </c>
      <c r="M764" s="47">
        <v>8.6</v>
      </c>
      <c r="N764" s="47">
        <v>8.56</v>
      </c>
      <c r="O764">
        <v>8.56</v>
      </c>
    </row>
    <row r="765" spans="1:15" ht="15.75" thickBot="1" x14ac:dyDescent="0.3">
      <c r="A765" s="24">
        <v>40837</v>
      </c>
      <c r="B765" s="47">
        <v>4.63</v>
      </c>
      <c r="C765" s="47">
        <v>4.63</v>
      </c>
      <c r="D765" s="47">
        <v>5.33</v>
      </c>
      <c r="E765" s="47">
        <v>5.9</v>
      </c>
      <c r="F765" s="47">
        <v>6.36</v>
      </c>
      <c r="G765" s="47">
        <v>7.49</v>
      </c>
      <c r="H765" s="47">
        <v>8.06</v>
      </c>
      <c r="I765" s="47">
        <v>8.49</v>
      </c>
      <c r="J765" s="47">
        <v>8.61</v>
      </c>
      <c r="K765" s="47">
        <v>8.6199999999999992</v>
      </c>
      <c r="L765" s="47">
        <v>8.6</v>
      </c>
      <c r="M765" s="47">
        <v>8.57</v>
      </c>
      <c r="N765" s="47">
        <v>8.5500000000000007</v>
      </c>
      <c r="O765">
        <v>8.5500000000000007</v>
      </c>
    </row>
    <row r="766" spans="1:15" ht="15.75" thickBot="1" x14ac:dyDescent="0.3">
      <c r="A766" s="24">
        <v>40840</v>
      </c>
      <c r="B766" s="47">
        <v>4.66</v>
      </c>
      <c r="C766" s="47">
        <v>4.66</v>
      </c>
      <c r="D766" s="47">
        <v>5.34</v>
      </c>
      <c r="E766" s="47">
        <v>5.9</v>
      </c>
      <c r="F766" s="47">
        <v>6.35</v>
      </c>
      <c r="G766" s="47">
        <v>7.48</v>
      </c>
      <c r="H766" s="47">
        <v>8.0399999999999991</v>
      </c>
      <c r="I766" s="47">
        <v>8.4600000000000009</v>
      </c>
      <c r="J766" s="47">
        <v>8.57</v>
      </c>
      <c r="K766" s="47">
        <v>8.59</v>
      </c>
      <c r="L766" s="47">
        <v>8.58</v>
      </c>
      <c r="M766" s="47">
        <v>8.56</v>
      </c>
      <c r="N766" s="47">
        <v>8.5500000000000007</v>
      </c>
      <c r="O766">
        <v>8.5500000000000007</v>
      </c>
    </row>
    <row r="767" spans="1:15" ht="15.75" thickBot="1" x14ac:dyDescent="0.3">
      <c r="A767" s="24">
        <v>40841</v>
      </c>
      <c r="B767" s="47">
        <v>4.67</v>
      </c>
      <c r="C767" s="47">
        <v>4.67</v>
      </c>
      <c r="D767" s="47">
        <v>5.36</v>
      </c>
      <c r="E767" s="47">
        <v>5.93</v>
      </c>
      <c r="F767" s="47">
        <v>6.4</v>
      </c>
      <c r="G767" s="47">
        <v>7.58</v>
      </c>
      <c r="H767" s="47">
        <v>8.1300000000000008</v>
      </c>
      <c r="I767" s="47">
        <v>8.5</v>
      </c>
      <c r="J767" s="47">
        <v>8.58</v>
      </c>
      <c r="K767" s="47">
        <v>8.6</v>
      </c>
      <c r="L767" s="47">
        <v>8.59</v>
      </c>
      <c r="M767" s="47">
        <v>8.58</v>
      </c>
      <c r="N767" s="47">
        <v>8.5500000000000007</v>
      </c>
      <c r="O767">
        <v>8.5500000000000007</v>
      </c>
    </row>
    <row r="768" spans="1:15" ht="15.75" thickBot="1" x14ac:dyDescent="0.3">
      <c r="A768" s="24">
        <v>40842</v>
      </c>
      <c r="B768" s="47">
        <v>4.68</v>
      </c>
      <c r="C768" s="47">
        <v>4.68</v>
      </c>
      <c r="D768" s="47">
        <v>5.34</v>
      </c>
      <c r="E768" s="47">
        <v>5.88</v>
      </c>
      <c r="F768" s="47">
        <v>6.33</v>
      </c>
      <c r="G768" s="47">
        <v>7.45</v>
      </c>
      <c r="H768" s="47">
        <v>7.99</v>
      </c>
      <c r="I768" s="47">
        <v>8.35</v>
      </c>
      <c r="J768" s="47">
        <v>8.43</v>
      </c>
      <c r="K768" s="47">
        <v>8.4499999999999993</v>
      </c>
      <c r="L768" s="47">
        <v>8.4600000000000009</v>
      </c>
      <c r="M768" s="47">
        <v>8.4600000000000009</v>
      </c>
      <c r="N768" s="47">
        <v>8.4600000000000009</v>
      </c>
      <c r="O768">
        <v>8.4600000000000009</v>
      </c>
    </row>
    <row r="769" spans="1:15" ht="15.75" thickBot="1" x14ac:dyDescent="0.3">
      <c r="A769" s="24">
        <v>40843</v>
      </c>
      <c r="B769" s="47">
        <v>4.5599999999999996</v>
      </c>
      <c r="C769" s="47">
        <v>4.5599999999999996</v>
      </c>
      <c r="D769" s="47">
        <v>5.22</v>
      </c>
      <c r="E769" s="47">
        <v>5.76</v>
      </c>
      <c r="F769" s="47">
        <v>6.2</v>
      </c>
      <c r="G769" s="47">
        <v>7.27</v>
      </c>
      <c r="H769" s="47">
        <v>7.76</v>
      </c>
      <c r="I769" s="47">
        <v>8.1</v>
      </c>
      <c r="J769" s="47">
        <v>8.1999999999999993</v>
      </c>
      <c r="K769" s="47">
        <v>8.25</v>
      </c>
      <c r="L769" s="47">
        <v>8.27</v>
      </c>
      <c r="M769" s="47">
        <v>8.2799999999999994</v>
      </c>
      <c r="N769" s="47">
        <v>8.27</v>
      </c>
      <c r="O769">
        <v>8.27</v>
      </c>
    </row>
    <row r="770" spans="1:15" ht="15.75" thickBot="1" x14ac:dyDescent="0.3">
      <c r="A770" s="24">
        <v>40844</v>
      </c>
      <c r="B770" s="47">
        <v>4.66</v>
      </c>
      <c r="C770" s="47">
        <v>4.66</v>
      </c>
      <c r="D770" s="47">
        <v>5.28</v>
      </c>
      <c r="E770" s="47">
        <v>5.77</v>
      </c>
      <c r="F770" s="47">
        <v>6.18</v>
      </c>
      <c r="G770" s="47">
        <v>7.19</v>
      </c>
      <c r="H770" s="47">
        <v>7.67</v>
      </c>
      <c r="I770" s="47">
        <v>8.0500000000000007</v>
      </c>
      <c r="J770" s="47">
        <v>8.1999999999999993</v>
      </c>
      <c r="K770" s="47">
        <v>8.2899999999999991</v>
      </c>
      <c r="L770" s="47">
        <v>8.33</v>
      </c>
      <c r="M770" s="47">
        <v>8.32</v>
      </c>
      <c r="N770" s="47">
        <v>8.2799999999999994</v>
      </c>
      <c r="O770">
        <v>8.2799999999999994</v>
      </c>
    </row>
    <row r="771" spans="1:15" ht="15.75" thickBot="1" x14ac:dyDescent="0.3">
      <c r="A771" s="24">
        <v>40847</v>
      </c>
      <c r="B771" s="47">
        <v>4.9000000000000004</v>
      </c>
      <c r="C771" s="47">
        <v>4.9000000000000004</v>
      </c>
      <c r="D771" s="47">
        <v>5.37</v>
      </c>
      <c r="E771" s="47">
        <v>5.77</v>
      </c>
      <c r="F771" s="47">
        <v>6.12</v>
      </c>
      <c r="G771" s="47">
        <v>7.07</v>
      </c>
      <c r="H771" s="47">
        <v>7.63</v>
      </c>
      <c r="I771" s="47">
        <v>8.15</v>
      </c>
      <c r="J771" s="47">
        <v>8.32</v>
      </c>
      <c r="K771" s="47">
        <v>8.3800000000000008</v>
      </c>
      <c r="L771" s="47">
        <v>8.3800000000000008</v>
      </c>
      <c r="M771" s="47">
        <v>8.36</v>
      </c>
      <c r="N771" s="47">
        <v>8.35</v>
      </c>
      <c r="O771">
        <v>8.35</v>
      </c>
    </row>
    <row r="772" spans="1:15" ht="15.75" thickBot="1" x14ac:dyDescent="0.3">
      <c r="A772" s="24">
        <v>40848</v>
      </c>
      <c r="B772" s="47">
        <v>5.03</v>
      </c>
      <c r="C772" s="47">
        <v>5.03</v>
      </c>
      <c r="D772" s="47">
        <v>5.54</v>
      </c>
      <c r="E772" s="47">
        <v>5.97</v>
      </c>
      <c r="F772" s="47">
        <v>6.33</v>
      </c>
      <c r="G772" s="47">
        <v>7.3</v>
      </c>
      <c r="H772" s="47">
        <v>7.84</v>
      </c>
      <c r="I772" s="47">
        <v>8.3000000000000007</v>
      </c>
      <c r="J772" s="47">
        <v>8.43</v>
      </c>
      <c r="K772" s="47">
        <v>8.4499999999999993</v>
      </c>
      <c r="L772" s="47">
        <v>8.42</v>
      </c>
      <c r="M772" s="47">
        <v>8.4</v>
      </c>
      <c r="N772" s="47">
        <v>8.3800000000000008</v>
      </c>
      <c r="O772">
        <v>8.3800000000000008</v>
      </c>
    </row>
    <row r="773" spans="1:15" ht="15.75" thickBot="1" x14ac:dyDescent="0.3">
      <c r="A773" s="24">
        <v>40849</v>
      </c>
      <c r="B773" s="47">
        <v>5.05</v>
      </c>
      <c r="C773" s="47">
        <v>5.05</v>
      </c>
      <c r="D773" s="47">
        <v>5.55</v>
      </c>
      <c r="E773" s="47">
        <v>5.98</v>
      </c>
      <c r="F773" s="47">
        <v>6.33</v>
      </c>
      <c r="G773" s="47">
        <v>7.3</v>
      </c>
      <c r="H773" s="47">
        <v>7.83</v>
      </c>
      <c r="I773" s="47">
        <v>8.27</v>
      </c>
      <c r="J773" s="47">
        <v>8.39</v>
      </c>
      <c r="K773" s="47">
        <v>8.41</v>
      </c>
      <c r="L773" s="47">
        <v>8.3800000000000008</v>
      </c>
      <c r="M773" s="47">
        <v>8.36</v>
      </c>
      <c r="N773" s="47">
        <v>8.34</v>
      </c>
      <c r="O773">
        <v>8.34</v>
      </c>
    </row>
    <row r="774" spans="1:15" ht="15.75" thickBot="1" x14ac:dyDescent="0.3">
      <c r="A774" s="24">
        <v>40850</v>
      </c>
      <c r="B774" s="47">
        <v>4.9800000000000004</v>
      </c>
      <c r="C774" s="47">
        <v>4.9800000000000004</v>
      </c>
      <c r="D774" s="47">
        <v>5.51</v>
      </c>
      <c r="E774" s="47">
        <v>5.95</v>
      </c>
      <c r="F774" s="47">
        <v>6.32</v>
      </c>
      <c r="G774" s="47">
        <v>7.3</v>
      </c>
      <c r="H774" s="47">
        <v>7.83</v>
      </c>
      <c r="I774" s="47">
        <v>8.26</v>
      </c>
      <c r="J774" s="47">
        <v>8.3800000000000008</v>
      </c>
      <c r="K774" s="47">
        <v>8.39</v>
      </c>
      <c r="L774" s="47">
        <v>8.35</v>
      </c>
      <c r="M774" s="47">
        <v>8.33</v>
      </c>
      <c r="N774" s="47">
        <v>8.3000000000000007</v>
      </c>
      <c r="O774">
        <v>8.3000000000000007</v>
      </c>
    </row>
    <row r="775" spans="1:15" ht="15.75" thickBot="1" x14ac:dyDescent="0.3">
      <c r="A775" s="24">
        <v>40854</v>
      </c>
      <c r="B775" s="47">
        <v>4.83</v>
      </c>
      <c r="C775" s="47">
        <v>4.83</v>
      </c>
      <c r="D775" s="47">
        <v>5.39</v>
      </c>
      <c r="E775" s="47">
        <v>5.87</v>
      </c>
      <c r="F775" s="47">
        <v>6.27</v>
      </c>
      <c r="G775" s="47">
        <v>7.32</v>
      </c>
      <c r="H775" s="47">
        <v>7.84</v>
      </c>
      <c r="I775" s="47">
        <v>8.25</v>
      </c>
      <c r="J775" s="47">
        <v>8.3699999999999992</v>
      </c>
      <c r="K775" s="47">
        <v>8.42</v>
      </c>
      <c r="L775" s="47">
        <v>8.4</v>
      </c>
      <c r="M775" s="47">
        <v>8.3699999999999992</v>
      </c>
      <c r="N775" s="47">
        <v>8.31</v>
      </c>
      <c r="O775">
        <v>8.31</v>
      </c>
    </row>
    <row r="776" spans="1:15" ht="15.75" thickBot="1" x14ac:dyDescent="0.3">
      <c r="A776" s="24">
        <v>40855</v>
      </c>
      <c r="B776" s="47">
        <v>4.82</v>
      </c>
      <c r="C776" s="47">
        <v>4.82</v>
      </c>
      <c r="D776" s="47">
        <v>5.35</v>
      </c>
      <c r="E776" s="47">
        <v>5.79</v>
      </c>
      <c r="F776" s="47">
        <v>6.17</v>
      </c>
      <c r="G776" s="47">
        <v>7.19</v>
      </c>
      <c r="H776" s="47">
        <v>7.74</v>
      </c>
      <c r="I776" s="47">
        <v>8.2100000000000009</v>
      </c>
      <c r="J776" s="47">
        <v>8.35</v>
      </c>
      <c r="K776" s="47">
        <v>8.41</v>
      </c>
      <c r="L776" s="47">
        <v>8.41</v>
      </c>
      <c r="M776" s="47">
        <v>8.39</v>
      </c>
      <c r="N776" s="47">
        <v>8.34</v>
      </c>
      <c r="O776">
        <v>8.34</v>
      </c>
    </row>
    <row r="777" spans="1:15" ht="15.75" thickBot="1" x14ac:dyDescent="0.3">
      <c r="A777" s="24">
        <v>40856</v>
      </c>
      <c r="B777" s="47">
        <v>4.97</v>
      </c>
      <c r="C777" s="47">
        <v>4.97</v>
      </c>
      <c r="D777" s="47">
        <v>5.44</v>
      </c>
      <c r="E777" s="47">
        <v>5.84</v>
      </c>
      <c r="F777" s="47">
        <v>6.18</v>
      </c>
      <c r="G777" s="47">
        <v>7.14</v>
      </c>
      <c r="H777" s="47">
        <v>7.7</v>
      </c>
      <c r="I777" s="47">
        <v>8.2100000000000009</v>
      </c>
      <c r="J777" s="47">
        <v>8.3699999999999992</v>
      </c>
      <c r="K777" s="47">
        <v>8.42</v>
      </c>
      <c r="L777" s="47">
        <v>8.42</v>
      </c>
      <c r="M777" s="47">
        <v>8.42</v>
      </c>
      <c r="N777" s="47">
        <v>8.43</v>
      </c>
      <c r="O777">
        <v>8.43</v>
      </c>
    </row>
    <row r="778" spans="1:15" ht="15.75" thickBot="1" x14ac:dyDescent="0.3">
      <c r="A778" s="24">
        <v>40857</v>
      </c>
      <c r="B778" s="47">
        <v>5.03</v>
      </c>
      <c r="C778" s="47">
        <v>5.03</v>
      </c>
      <c r="D778" s="47">
        <v>5.48</v>
      </c>
      <c r="E778" s="47">
        <v>5.88</v>
      </c>
      <c r="F778" s="47">
        <v>6.21</v>
      </c>
      <c r="G778" s="47">
        <v>7.19</v>
      </c>
      <c r="H778" s="47">
        <v>7.78</v>
      </c>
      <c r="I778" s="47">
        <v>8.33</v>
      </c>
      <c r="J778" s="47">
        <v>8.49</v>
      </c>
      <c r="K778" s="47">
        <v>8.52</v>
      </c>
      <c r="L778" s="47">
        <v>8.48</v>
      </c>
      <c r="M778" s="47">
        <v>8.4600000000000009</v>
      </c>
      <c r="N778" s="47">
        <v>8.4499999999999993</v>
      </c>
      <c r="O778">
        <v>8.4499999999999993</v>
      </c>
    </row>
    <row r="779" spans="1:15" ht="15.75" thickBot="1" x14ac:dyDescent="0.3">
      <c r="A779" s="24">
        <v>40858</v>
      </c>
      <c r="B779" s="47">
        <v>5.09</v>
      </c>
      <c r="C779" s="47">
        <v>5.09</v>
      </c>
      <c r="D779" s="47">
        <v>5.53</v>
      </c>
      <c r="E779" s="47">
        <v>5.9</v>
      </c>
      <c r="F779" s="47">
        <v>6.22</v>
      </c>
      <c r="G779" s="47">
        <v>7.15</v>
      </c>
      <c r="H779" s="47">
        <v>7.75</v>
      </c>
      <c r="I779" s="47">
        <v>8.32</v>
      </c>
      <c r="J779" s="47">
        <v>8.5</v>
      </c>
      <c r="K779" s="47">
        <v>8.5299999999999994</v>
      </c>
      <c r="L779" s="47">
        <v>8.49</v>
      </c>
      <c r="M779" s="47">
        <v>8.4600000000000009</v>
      </c>
      <c r="N779" s="47">
        <v>8.4499999999999993</v>
      </c>
      <c r="O779">
        <v>8.4499999999999993</v>
      </c>
    </row>
    <row r="780" spans="1:15" ht="15.75" thickBot="1" x14ac:dyDescent="0.3">
      <c r="A780" s="24">
        <v>40861</v>
      </c>
      <c r="B780" s="47">
        <v>5.2</v>
      </c>
      <c r="C780" s="47">
        <v>5.2</v>
      </c>
      <c r="D780" s="47">
        <v>5.6</v>
      </c>
      <c r="E780" s="47">
        <v>5.95</v>
      </c>
      <c r="F780" s="47">
        <v>6.25</v>
      </c>
      <c r="G780" s="47">
        <v>7.15</v>
      </c>
      <c r="H780" s="47">
        <v>7.72</v>
      </c>
      <c r="I780" s="47">
        <v>8.27</v>
      </c>
      <c r="J780" s="47">
        <v>8.44</v>
      </c>
      <c r="K780" s="47">
        <v>8.48</v>
      </c>
      <c r="L780" s="47">
        <v>8.4600000000000009</v>
      </c>
      <c r="M780" s="47">
        <v>8.4499999999999993</v>
      </c>
      <c r="N780" s="47">
        <v>8.44</v>
      </c>
      <c r="O780">
        <v>8.44</v>
      </c>
    </row>
    <row r="781" spans="1:15" ht="15.75" thickBot="1" x14ac:dyDescent="0.3">
      <c r="A781" s="24">
        <v>40862</v>
      </c>
      <c r="B781" s="47">
        <v>5.26</v>
      </c>
      <c r="C781" s="47">
        <v>5.26</v>
      </c>
      <c r="D781" s="47">
        <v>5.67</v>
      </c>
      <c r="E781" s="47">
        <v>6.03</v>
      </c>
      <c r="F781" s="47">
        <v>6.34</v>
      </c>
      <c r="G781" s="47">
        <v>7.24</v>
      </c>
      <c r="H781" s="47">
        <v>7.8</v>
      </c>
      <c r="I781" s="47">
        <v>8.32</v>
      </c>
      <c r="J781" s="47">
        <v>8.49</v>
      </c>
      <c r="K781" s="47">
        <v>8.5299999999999994</v>
      </c>
      <c r="L781" s="47">
        <v>8.51</v>
      </c>
      <c r="M781" s="47">
        <v>8.5</v>
      </c>
      <c r="N781" s="47">
        <v>8.48</v>
      </c>
      <c r="O781">
        <v>8.48</v>
      </c>
    </row>
    <row r="782" spans="1:15" ht="15.75" thickBot="1" x14ac:dyDescent="0.3">
      <c r="A782" s="24">
        <v>40863</v>
      </c>
      <c r="B782" s="47">
        <v>5.32</v>
      </c>
      <c r="C782" s="47">
        <v>5.32</v>
      </c>
      <c r="D782" s="47">
        <v>5.72</v>
      </c>
      <c r="E782" s="47">
        <v>6.06</v>
      </c>
      <c r="F782" s="47">
        <v>6.36</v>
      </c>
      <c r="G782" s="47">
        <v>7.24</v>
      </c>
      <c r="H782" s="47">
        <v>7.8</v>
      </c>
      <c r="I782" s="47">
        <v>8.33</v>
      </c>
      <c r="J782" s="47">
        <v>8.5</v>
      </c>
      <c r="K782" s="47">
        <v>8.5399999999999991</v>
      </c>
      <c r="L782" s="47">
        <v>8.51</v>
      </c>
      <c r="M782" s="47">
        <v>8.49</v>
      </c>
      <c r="N782" s="47">
        <v>8.4700000000000006</v>
      </c>
      <c r="O782">
        <v>8.4700000000000006</v>
      </c>
    </row>
    <row r="783" spans="1:15" ht="15.75" thickBot="1" x14ac:dyDescent="0.3">
      <c r="A783" s="24">
        <v>40864</v>
      </c>
      <c r="B783" s="47">
        <v>5.21</v>
      </c>
      <c r="C783" s="47">
        <v>5.21</v>
      </c>
      <c r="D783" s="47">
        <v>5.65</v>
      </c>
      <c r="E783" s="47">
        <v>6.03</v>
      </c>
      <c r="F783" s="47">
        <v>6.36</v>
      </c>
      <c r="G783" s="47">
        <v>7.3</v>
      </c>
      <c r="H783" s="47">
        <v>7.85</v>
      </c>
      <c r="I783" s="47">
        <v>8.36</v>
      </c>
      <c r="J783" s="47">
        <v>8.5299999999999994</v>
      </c>
      <c r="K783" s="47">
        <v>8.59</v>
      </c>
      <c r="L783" s="47">
        <v>8.57</v>
      </c>
      <c r="M783" s="47">
        <v>8.5399999999999991</v>
      </c>
      <c r="N783" s="47">
        <v>8.48</v>
      </c>
      <c r="O783">
        <v>8.48</v>
      </c>
    </row>
    <row r="784" spans="1:15" ht="15.75" thickBot="1" x14ac:dyDescent="0.3">
      <c r="A784" s="24">
        <v>40865</v>
      </c>
      <c r="B784" s="47">
        <v>4.82</v>
      </c>
      <c r="C784" s="47">
        <v>4.82</v>
      </c>
      <c r="D784" s="47">
        <v>5.42</v>
      </c>
      <c r="E784" s="47">
        <v>5.94</v>
      </c>
      <c r="F784" s="47">
        <v>6.36</v>
      </c>
      <c r="G784" s="47">
        <v>7.48</v>
      </c>
      <c r="H784" s="47">
        <v>8.0299999999999994</v>
      </c>
      <c r="I784" s="47">
        <v>8.44</v>
      </c>
      <c r="J784" s="47">
        <v>8.5399999999999991</v>
      </c>
      <c r="K784" s="47">
        <v>8.56</v>
      </c>
      <c r="L784" s="47">
        <v>8.52</v>
      </c>
      <c r="M784" s="47">
        <v>8.4700000000000006</v>
      </c>
      <c r="N784" s="47">
        <v>8.4</v>
      </c>
      <c r="O784">
        <v>8.4</v>
      </c>
    </row>
    <row r="785" spans="1:15" ht="15.75" thickBot="1" x14ac:dyDescent="0.3">
      <c r="A785" s="24">
        <v>40868</v>
      </c>
      <c r="B785" s="47">
        <v>4.6399999999999997</v>
      </c>
      <c r="C785" s="47">
        <v>4.6399999999999997</v>
      </c>
      <c r="D785" s="47">
        <v>5.41</v>
      </c>
      <c r="E785" s="47">
        <v>6.03</v>
      </c>
      <c r="F785" s="47">
        <v>6.52</v>
      </c>
      <c r="G785" s="47">
        <v>7.69</v>
      </c>
      <c r="H785" s="47">
        <v>8.17</v>
      </c>
      <c r="I785" s="47">
        <v>8.4700000000000006</v>
      </c>
      <c r="J785" s="47">
        <v>8.51</v>
      </c>
      <c r="K785" s="47">
        <v>8.49</v>
      </c>
      <c r="L785" s="47">
        <v>8.43</v>
      </c>
      <c r="M785" s="47">
        <v>8.39</v>
      </c>
      <c r="N785" s="47">
        <v>8.35</v>
      </c>
      <c r="O785">
        <v>8.35</v>
      </c>
    </row>
    <row r="786" spans="1:15" ht="15.75" thickBot="1" x14ac:dyDescent="0.3">
      <c r="A786" s="24">
        <v>40869</v>
      </c>
      <c r="B786" s="47">
        <v>4.72</v>
      </c>
      <c r="C786" s="47">
        <v>4.72</v>
      </c>
      <c r="D786" s="47">
        <v>5.58</v>
      </c>
      <c r="E786" s="47">
        <v>6.24</v>
      </c>
      <c r="F786" s="47">
        <v>6.74</v>
      </c>
      <c r="G786" s="47">
        <v>7.78</v>
      </c>
      <c r="H786" s="47">
        <v>8.16</v>
      </c>
      <c r="I786" s="47">
        <v>8.3800000000000008</v>
      </c>
      <c r="J786" s="47">
        <v>8.44</v>
      </c>
      <c r="K786" s="47">
        <v>8.4499999999999993</v>
      </c>
      <c r="L786" s="47">
        <v>8.44</v>
      </c>
      <c r="M786" s="47">
        <v>8.41</v>
      </c>
      <c r="N786" s="47">
        <v>8.36</v>
      </c>
      <c r="O786">
        <v>8.36</v>
      </c>
    </row>
    <row r="787" spans="1:15" ht="15.75" thickBot="1" x14ac:dyDescent="0.3">
      <c r="A787" s="24">
        <v>40870</v>
      </c>
      <c r="B787" s="47">
        <v>4.76</v>
      </c>
      <c r="C787" s="47">
        <v>4.76</v>
      </c>
      <c r="D787" s="47">
        <v>5.52</v>
      </c>
      <c r="E787" s="47">
        <v>6.11</v>
      </c>
      <c r="F787" s="47">
        <v>6.57</v>
      </c>
      <c r="G787" s="47">
        <v>7.65</v>
      </c>
      <c r="H787" s="47">
        <v>8.14</v>
      </c>
      <c r="I787" s="47">
        <v>8.51</v>
      </c>
      <c r="J787" s="47">
        <v>8.6199999999999992</v>
      </c>
      <c r="K787" s="47">
        <v>8.6300000000000008</v>
      </c>
      <c r="L787" s="47">
        <v>8.59</v>
      </c>
      <c r="M787" s="47">
        <v>8.5500000000000007</v>
      </c>
      <c r="N787" s="47">
        <v>8.51</v>
      </c>
      <c r="O787">
        <v>8.51</v>
      </c>
    </row>
    <row r="788" spans="1:15" ht="15.75" thickBot="1" x14ac:dyDescent="0.3">
      <c r="A788" s="24">
        <v>40871</v>
      </c>
      <c r="B788" s="47">
        <v>4.76</v>
      </c>
      <c r="C788" s="47">
        <v>4.76</v>
      </c>
      <c r="D788" s="47">
        <v>5.39</v>
      </c>
      <c r="E788" s="47">
        <v>5.91</v>
      </c>
      <c r="F788" s="47">
        <v>6.34</v>
      </c>
      <c r="G788" s="47">
        <v>7.45</v>
      </c>
      <c r="H788" s="47">
        <v>8.02</v>
      </c>
      <c r="I788" s="47">
        <v>8.4499999999999993</v>
      </c>
      <c r="J788" s="47">
        <v>8.56</v>
      </c>
      <c r="K788" s="47">
        <v>8.57</v>
      </c>
      <c r="L788" s="47">
        <v>8.5500000000000007</v>
      </c>
      <c r="M788" s="47">
        <v>8.5500000000000007</v>
      </c>
      <c r="N788" s="47">
        <v>8.5500000000000007</v>
      </c>
      <c r="O788">
        <v>8.5500000000000007</v>
      </c>
    </row>
    <row r="789" spans="1:15" ht="15.75" thickBot="1" x14ac:dyDescent="0.3">
      <c r="A789" s="24">
        <v>40872</v>
      </c>
      <c r="B789" s="47">
        <v>5.03</v>
      </c>
      <c r="C789" s="47">
        <v>5.03</v>
      </c>
      <c r="D789" s="47">
        <v>5.59</v>
      </c>
      <c r="E789" s="47">
        <v>6.06</v>
      </c>
      <c r="F789" s="47">
        <v>6.45</v>
      </c>
      <c r="G789" s="47">
        <v>7.51</v>
      </c>
      <c r="H789" s="47">
        <v>8.08</v>
      </c>
      <c r="I789" s="47">
        <v>8.51</v>
      </c>
      <c r="J789" s="47">
        <v>8.61</v>
      </c>
      <c r="K789" s="47">
        <v>8.6199999999999992</v>
      </c>
      <c r="L789" s="47">
        <v>8.61</v>
      </c>
      <c r="M789" s="47">
        <v>8.6199999999999992</v>
      </c>
      <c r="N789" s="47">
        <v>8.65</v>
      </c>
      <c r="O789">
        <v>8.65</v>
      </c>
    </row>
    <row r="790" spans="1:15" ht="15.75" thickBot="1" x14ac:dyDescent="0.3">
      <c r="A790" s="24">
        <v>40875</v>
      </c>
      <c r="B790" s="47">
        <v>4.96</v>
      </c>
      <c r="C790" s="47">
        <v>4.96</v>
      </c>
      <c r="D790" s="47">
        <v>5.48</v>
      </c>
      <c r="E790" s="47">
        <v>5.92</v>
      </c>
      <c r="F790" s="47">
        <v>6.29</v>
      </c>
      <c r="G790" s="47">
        <v>7.33</v>
      </c>
      <c r="H790" s="47">
        <v>7.91</v>
      </c>
      <c r="I790" s="47">
        <v>8.42</v>
      </c>
      <c r="J790" s="47">
        <v>8.57</v>
      </c>
      <c r="K790" s="47">
        <v>8.61</v>
      </c>
      <c r="L790" s="47">
        <v>8.6</v>
      </c>
      <c r="M790" s="47">
        <v>8.6</v>
      </c>
      <c r="N790" s="47">
        <v>8.61</v>
      </c>
      <c r="O790">
        <v>8.61</v>
      </c>
    </row>
    <row r="791" spans="1:15" ht="15.75" thickBot="1" x14ac:dyDescent="0.3">
      <c r="A791" s="24">
        <v>40876</v>
      </c>
      <c r="B791" s="47">
        <v>5.28</v>
      </c>
      <c r="C791" s="47">
        <v>5.28</v>
      </c>
      <c r="D791" s="47">
        <v>5.72</v>
      </c>
      <c r="E791" s="47">
        <v>6.1</v>
      </c>
      <c r="F791" s="47">
        <v>6.43</v>
      </c>
      <c r="G791" s="47">
        <v>7.37</v>
      </c>
      <c r="H791" s="47">
        <v>7.94</v>
      </c>
      <c r="I791" s="47">
        <v>8.4700000000000006</v>
      </c>
      <c r="J791" s="47">
        <v>8.64</v>
      </c>
      <c r="K791" s="47">
        <v>8.69</v>
      </c>
      <c r="L791" s="47">
        <v>8.68</v>
      </c>
      <c r="M791" s="47">
        <v>8.68</v>
      </c>
      <c r="N791" s="47">
        <v>8.68</v>
      </c>
      <c r="O791">
        <v>8.68</v>
      </c>
    </row>
    <row r="792" spans="1:15" ht="15.75" thickBot="1" x14ac:dyDescent="0.3">
      <c r="A792" s="24">
        <v>40877</v>
      </c>
      <c r="B792" s="47">
        <v>5.27</v>
      </c>
      <c r="C792" s="47">
        <v>5.27</v>
      </c>
      <c r="D792" s="47">
        <v>5.66</v>
      </c>
      <c r="E792" s="47">
        <v>6</v>
      </c>
      <c r="F792" s="47">
        <v>6.29</v>
      </c>
      <c r="G792" s="47">
        <v>7.18</v>
      </c>
      <c r="H792" s="47">
        <v>7.76</v>
      </c>
      <c r="I792" s="47">
        <v>8.34</v>
      </c>
      <c r="J792" s="47">
        <v>8.5500000000000007</v>
      </c>
      <c r="K792" s="47">
        <v>8.61</v>
      </c>
      <c r="L792" s="47">
        <v>8.61</v>
      </c>
      <c r="M792" s="47">
        <v>8.6</v>
      </c>
      <c r="N792" s="47">
        <v>8.61</v>
      </c>
      <c r="O792">
        <v>8.61</v>
      </c>
    </row>
    <row r="793" spans="1:15" ht="15.75" thickBot="1" x14ac:dyDescent="0.3">
      <c r="A793" s="24">
        <v>40878</v>
      </c>
      <c r="B793" s="47">
        <v>5.0199999999999996</v>
      </c>
      <c r="C793" s="47">
        <v>5.0199999999999996</v>
      </c>
      <c r="D793" s="47">
        <v>5.54</v>
      </c>
      <c r="E793" s="47">
        <v>5.98</v>
      </c>
      <c r="F793" s="47">
        <v>6.35</v>
      </c>
      <c r="G793" s="47">
        <v>7.34</v>
      </c>
      <c r="H793" s="47">
        <v>7.87</v>
      </c>
      <c r="I793" s="47">
        <v>8.2799999999999994</v>
      </c>
      <c r="J793" s="47">
        <v>8.39</v>
      </c>
      <c r="K793" s="47">
        <v>8.43</v>
      </c>
      <c r="L793" s="47">
        <v>8.43</v>
      </c>
      <c r="M793" s="47">
        <v>8.42</v>
      </c>
      <c r="N793" s="47">
        <v>8.41</v>
      </c>
      <c r="O793">
        <v>8.41</v>
      </c>
    </row>
    <row r="794" spans="1:15" ht="15.75" thickBot="1" x14ac:dyDescent="0.3">
      <c r="A794" s="24">
        <v>40879</v>
      </c>
      <c r="B794" s="47">
        <v>5.08</v>
      </c>
      <c r="C794" s="47">
        <v>5.08</v>
      </c>
      <c r="D794" s="47">
        <v>5.61</v>
      </c>
      <c r="E794" s="47">
        <v>6.05</v>
      </c>
      <c r="F794" s="47">
        <v>6.42</v>
      </c>
      <c r="G794" s="47">
        <v>7.37</v>
      </c>
      <c r="H794" s="47">
        <v>7.85</v>
      </c>
      <c r="I794" s="47">
        <v>8.23</v>
      </c>
      <c r="J794" s="47">
        <v>8.35</v>
      </c>
      <c r="K794" s="47">
        <v>8.42</v>
      </c>
      <c r="L794" s="47">
        <v>8.44</v>
      </c>
      <c r="M794" s="47">
        <v>8.43</v>
      </c>
      <c r="N794" s="47">
        <v>8.39</v>
      </c>
      <c r="O794">
        <v>8.39</v>
      </c>
    </row>
    <row r="795" spans="1:15" ht="15.75" thickBot="1" x14ac:dyDescent="0.3">
      <c r="A795" s="24">
        <v>40882</v>
      </c>
      <c r="B795" s="47">
        <v>4.82</v>
      </c>
      <c r="C795" s="47">
        <v>4.82</v>
      </c>
      <c r="D795" s="47">
        <v>5.28</v>
      </c>
      <c r="E795" s="47">
        <v>5.68</v>
      </c>
      <c r="F795" s="47">
        <v>6.03</v>
      </c>
      <c r="G795" s="47">
        <v>7.04</v>
      </c>
      <c r="H795" s="47">
        <v>7.63</v>
      </c>
      <c r="I795" s="47">
        <v>8.18</v>
      </c>
      <c r="J795" s="47">
        <v>8.3699999999999992</v>
      </c>
      <c r="K795" s="47">
        <v>8.44</v>
      </c>
      <c r="L795" s="47">
        <v>8.44</v>
      </c>
      <c r="M795" s="47">
        <v>8.41</v>
      </c>
      <c r="N795" s="47">
        <v>8.3699999999999992</v>
      </c>
      <c r="O795">
        <v>8.3699999999999992</v>
      </c>
    </row>
    <row r="796" spans="1:15" ht="15.75" thickBot="1" x14ac:dyDescent="0.3">
      <c r="A796" s="24">
        <v>40883</v>
      </c>
      <c r="B796" s="47">
        <v>5.08</v>
      </c>
      <c r="C796" s="47">
        <v>5.08</v>
      </c>
      <c r="D796" s="47">
        <v>5.56</v>
      </c>
      <c r="E796" s="47">
        <v>5.97</v>
      </c>
      <c r="F796" s="47">
        <v>6.31</v>
      </c>
      <c r="G796" s="47">
        <v>7.24</v>
      </c>
      <c r="H796" s="47">
        <v>7.75</v>
      </c>
      <c r="I796" s="47">
        <v>8.15</v>
      </c>
      <c r="J796" s="47">
        <v>8.27</v>
      </c>
      <c r="K796" s="47">
        <v>8.32</v>
      </c>
      <c r="L796" s="47">
        <v>8.34</v>
      </c>
      <c r="M796" s="47">
        <v>8.35</v>
      </c>
      <c r="N796" s="47">
        <v>8.36</v>
      </c>
      <c r="O796">
        <v>8.36</v>
      </c>
    </row>
    <row r="797" spans="1:15" ht="15.75" thickBot="1" x14ac:dyDescent="0.3">
      <c r="A797" s="24">
        <v>40884</v>
      </c>
      <c r="B797" s="47">
        <v>4.9800000000000004</v>
      </c>
      <c r="C797" s="47">
        <v>4.9800000000000004</v>
      </c>
      <c r="D797" s="47">
        <v>5.52</v>
      </c>
      <c r="E797" s="47">
        <v>5.97</v>
      </c>
      <c r="F797" s="47">
        <v>6.34</v>
      </c>
      <c r="G797" s="47">
        <v>7.29</v>
      </c>
      <c r="H797" s="47">
        <v>7.76</v>
      </c>
      <c r="I797" s="47">
        <v>8.11</v>
      </c>
      <c r="J797" s="47">
        <v>8.2100000000000009</v>
      </c>
      <c r="K797" s="47">
        <v>8.25</v>
      </c>
      <c r="L797" s="47">
        <v>8.26</v>
      </c>
      <c r="M797" s="47">
        <v>8.26</v>
      </c>
      <c r="N797" s="47">
        <v>8.25</v>
      </c>
      <c r="O797">
        <v>8.25</v>
      </c>
    </row>
    <row r="798" spans="1:15" ht="15.75" thickBot="1" x14ac:dyDescent="0.3">
      <c r="A798" s="24">
        <v>40885</v>
      </c>
      <c r="B798" s="47">
        <v>5.01</v>
      </c>
      <c r="C798" s="47">
        <v>5.01</v>
      </c>
      <c r="D798" s="47">
        <v>5.61</v>
      </c>
      <c r="E798" s="47">
        <v>6.09</v>
      </c>
      <c r="F798" s="47">
        <v>6.47</v>
      </c>
      <c r="G798" s="47">
        <v>7.4</v>
      </c>
      <c r="H798" s="47">
        <v>7.82</v>
      </c>
      <c r="I798" s="47">
        <v>8.15</v>
      </c>
      <c r="J798" s="47">
        <v>8.27</v>
      </c>
      <c r="K798" s="47">
        <v>8.33</v>
      </c>
      <c r="L798" s="47">
        <v>8.34</v>
      </c>
      <c r="M798" s="47">
        <v>8.32</v>
      </c>
      <c r="N798" s="47">
        <v>8.2799999999999994</v>
      </c>
      <c r="O798">
        <v>8.2799999999999994</v>
      </c>
    </row>
    <row r="799" spans="1:15" ht="15.75" thickBot="1" x14ac:dyDescent="0.3">
      <c r="A799" s="24">
        <v>40886</v>
      </c>
      <c r="B799" s="47">
        <v>5.09</v>
      </c>
      <c r="C799" s="47">
        <v>5.09</v>
      </c>
      <c r="D799" s="47">
        <v>5.6</v>
      </c>
      <c r="E799" s="47">
        <v>6.01</v>
      </c>
      <c r="F799" s="47">
        <v>6.36</v>
      </c>
      <c r="G799" s="47">
        <v>7.29</v>
      </c>
      <c r="H799" s="47">
        <v>7.79</v>
      </c>
      <c r="I799" s="47">
        <v>8.2100000000000009</v>
      </c>
      <c r="J799" s="47">
        <v>8.33</v>
      </c>
      <c r="K799" s="47">
        <v>8.36</v>
      </c>
      <c r="L799" s="47">
        <v>8.35</v>
      </c>
      <c r="M799" s="47">
        <v>8.33</v>
      </c>
      <c r="N799" s="47">
        <v>8.31</v>
      </c>
      <c r="O799">
        <v>8.31</v>
      </c>
    </row>
    <row r="800" spans="1:15" ht="15.75" thickBot="1" x14ac:dyDescent="0.3">
      <c r="A800" s="24">
        <v>40889</v>
      </c>
      <c r="B800" s="47">
        <v>5.38</v>
      </c>
      <c r="C800" s="47">
        <v>5.38</v>
      </c>
      <c r="D800" s="47">
        <v>6</v>
      </c>
      <c r="E800" s="47">
        <v>6.47</v>
      </c>
      <c r="F800" s="47">
        <v>6.85</v>
      </c>
      <c r="G800" s="47">
        <v>7.7</v>
      </c>
      <c r="H800" s="47">
        <v>8.0500000000000007</v>
      </c>
      <c r="I800" s="47">
        <v>8.26</v>
      </c>
      <c r="J800" s="47">
        <v>8.32</v>
      </c>
      <c r="K800" s="47">
        <v>8.33</v>
      </c>
      <c r="L800" s="47">
        <v>8.34</v>
      </c>
      <c r="M800" s="47">
        <v>8.33</v>
      </c>
      <c r="N800" s="47">
        <v>8.33</v>
      </c>
      <c r="O800">
        <v>8.33</v>
      </c>
    </row>
    <row r="801" spans="1:15" ht="15.75" thickBot="1" x14ac:dyDescent="0.3">
      <c r="A801" s="24">
        <v>40890</v>
      </c>
      <c r="B801" s="47">
        <v>5.57</v>
      </c>
      <c r="C801" s="47">
        <v>5.57</v>
      </c>
      <c r="D801" s="47">
        <v>5.94</v>
      </c>
      <c r="E801" s="47">
        <v>6.24</v>
      </c>
      <c r="F801" s="47">
        <v>6.51</v>
      </c>
      <c r="G801" s="47">
        <v>7.28</v>
      </c>
      <c r="H801" s="47">
        <v>7.78</v>
      </c>
      <c r="I801" s="47">
        <v>8.27</v>
      </c>
      <c r="J801" s="47">
        <v>8.4499999999999993</v>
      </c>
      <c r="K801" s="47">
        <v>8.52</v>
      </c>
      <c r="L801" s="47">
        <v>8.5299999999999994</v>
      </c>
      <c r="M801" s="47">
        <v>8.52</v>
      </c>
      <c r="N801" s="47">
        <v>8.51</v>
      </c>
      <c r="O801">
        <v>8.51</v>
      </c>
    </row>
    <row r="802" spans="1:15" ht="15.75" thickBot="1" x14ac:dyDescent="0.3">
      <c r="A802" s="24">
        <v>40891</v>
      </c>
      <c r="B802" s="47">
        <v>5.72</v>
      </c>
      <c r="C802" s="47">
        <v>5.72</v>
      </c>
      <c r="D802" s="47">
        <v>6.04</v>
      </c>
      <c r="E802" s="47">
        <v>6.32</v>
      </c>
      <c r="F802" s="47">
        <v>6.58</v>
      </c>
      <c r="G802" s="47">
        <v>7.35</v>
      </c>
      <c r="H802" s="47">
        <v>7.84</v>
      </c>
      <c r="I802" s="47">
        <v>8.33</v>
      </c>
      <c r="J802" s="47">
        <v>8.5</v>
      </c>
      <c r="K802" s="47">
        <v>8.58</v>
      </c>
      <c r="L802" s="47">
        <v>8.59</v>
      </c>
      <c r="M802" s="47">
        <v>8.58</v>
      </c>
      <c r="N802" s="47">
        <v>8.57</v>
      </c>
      <c r="O802">
        <v>8.57</v>
      </c>
    </row>
    <row r="803" spans="1:15" ht="15.75" thickBot="1" x14ac:dyDescent="0.3">
      <c r="A803" s="24">
        <v>40892</v>
      </c>
      <c r="B803" s="47">
        <v>5.89</v>
      </c>
      <c r="C803" s="47">
        <v>5.89</v>
      </c>
      <c r="D803" s="47">
        <v>6.16</v>
      </c>
      <c r="E803" s="47">
        <v>6.4</v>
      </c>
      <c r="F803" s="47">
        <v>6.62</v>
      </c>
      <c r="G803" s="47">
        <v>7.32</v>
      </c>
      <c r="H803" s="47">
        <v>7.8</v>
      </c>
      <c r="I803" s="47">
        <v>8.33</v>
      </c>
      <c r="J803" s="47">
        <v>8.56</v>
      </c>
      <c r="K803" s="47">
        <v>8.68</v>
      </c>
      <c r="L803" s="47">
        <v>8.6999999999999993</v>
      </c>
      <c r="M803" s="47">
        <v>8.69</v>
      </c>
      <c r="N803" s="47">
        <v>8.66</v>
      </c>
      <c r="O803">
        <v>8.66</v>
      </c>
    </row>
    <row r="804" spans="1:15" ht="15.75" thickBot="1" x14ac:dyDescent="0.3">
      <c r="A804" s="24">
        <v>40893</v>
      </c>
      <c r="B804" s="47">
        <v>6.1</v>
      </c>
      <c r="C804" s="47">
        <v>6.1</v>
      </c>
      <c r="D804" s="47">
        <v>6.33</v>
      </c>
      <c r="E804" s="47">
        <v>6.54</v>
      </c>
      <c r="F804" s="47">
        <v>6.73</v>
      </c>
      <c r="G804" s="47">
        <v>7.37</v>
      </c>
      <c r="H804" s="47">
        <v>7.82</v>
      </c>
      <c r="I804" s="47">
        <v>8.32</v>
      </c>
      <c r="J804" s="47">
        <v>8.5299999999999994</v>
      </c>
      <c r="K804" s="47">
        <v>8.6300000000000008</v>
      </c>
      <c r="L804" s="47">
        <v>8.65</v>
      </c>
      <c r="M804" s="47">
        <v>8.65</v>
      </c>
      <c r="N804" s="47">
        <v>8.65</v>
      </c>
      <c r="O804">
        <v>8.65</v>
      </c>
    </row>
    <row r="805" spans="1:15" ht="15.75" thickBot="1" x14ac:dyDescent="0.3">
      <c r="A805" s="24">
        <v>40896</v>
      </c>
      <c r="B805" s="47">
        <v>6.01</v>
      </c>
      <c r="C805" s="47">
        <v>6.01</v>
      </c>
      <c r="D805" s="47">
        <v>6.25</v>
      </c>
      <c r="E805" s="47">
        <v>6.47</v>
      </c>
      <c r="F805" s="47">
        <v>6.68</v>
      </c>
      <c r="G805" s="47">
        <v>7.36</v>
      </c>
      <c r="H805" s="47">
        <v>7.85</v>
      </c>
      <c r="I805" s="47">
        <v>8.3699999999999992</v>
      </c>
      <c r="J805" s="47">
        <v>8.57</v>
      </c>
      <c r="K805" s="47">
        <v>8.6300000000000008</v>
      </c>
      <c r="L805" s="47">
        <v>8.6199999999999992</v>
      </c>
      <c r="M805" s="47">
        <v>8.6</v>
      </c>
      <c r="N805" s="47">
        <v>8.6</v>
      </c>
      <c r="O805">
        <v>8.6</v>
      </c>
    </row>
    <row r="806" spans="1:15" ht="15.75" thickBot="1" x14ac:dyDescent="0.3">
      <c r="A806" s="24">
        <v>40897</v>
      </c>
      <c r="B806" s="47">
        <v>5.81</v>
      </c>
      <c r="C806" s="47">
        <v>5.81</v>
      </c>
      <c r="D806" s="47">
        <v>6.09</v>
      </c>
      <c r="E806" s="47">
        <v>6.34</v>
      </c>
      <c r="F806" s="47">
        <v>6.57</v>
      </c>
      <c r="G806" s="47">
        <v>7.29</v>
      </c>
      <c r="H806" s="47">
        <v>7.76</v>
      </c>
      <c r="I806" s="47">
        <v>8.23</v>
      </c>
      <c r="J806" s="47">
        <v>8.3699999999999992</v>
      </c>
      <c r="K806" s="47">
        <v>8.33</v>
      </c>
      <c r="L806" s="47">
        <v>8.2100000000000009</v>
      </c>
      <c r="M806" s="47">
        <v>8.17</v>
      </c>
      <c r="N806" s="47">
        <v>8.23</v>
      </c>
      <c r="O806">
        <v>8.23</v>
      </c>
    </row>
    <row r="807" spans="1:15" ht="15.75" thickBot="1" x14ac:dyDescent="0.3">
      <c r="A807" s="24">
        <v>40898</v>
      </c>
      <c r="B807" s="47">
        <v>5.84</v>
      </c>
      <c r="C807" s="47">
        <v>5.84</v>
      </c>
      <c r="D807" s="47">
        <v>6.14</v>
      </c>
      <c r="E807" s="47">
        <v>6.4</v>
      </c>
      <c r="F807" s="47">
        <v>6.63</v>
      </c>
      <c r="G807" s="47">
        <v>7.36</v>
      </c>
      <c r="H807" s="47">
        <v>7.83</v>
      </c>
      <c r="I807" s="47">
        <v>8.2799999999999994</v>
      </c>
      <c r="J807" s="47">
        <v>8.4</v>
      </c>
      <c r="K807" s="47">
        <v>8.3800000000000008</v>
      </c>
      <c r="L807" s="47">
        <v>8.27</v>
      </c>
      <c r="M807" s="47">
        <v>8.23</v>
      </c>
      <c r="N807" s="47">
        <v>8.26</v>
      </c>
      <c r="O807">
        <v>8.26</v>
      </c>
    </row>
    <row r="808" spans="1:15" ht="15.75" thickBot="1" x14ac:dyDescent="0.3">
      <c r="A808" s="24">
        <v>40899</v>
      </c>
      <c r="B808" s="47">
        <v>6.03</v>
      </c>
      <c r="C808" s="47">
        <v>6.03</v>
      </c>
      <c r="D808" s="47">
        <v>6.25</v>
      </c>
      <c r="E808" s="47">
        <v>6.47</v>
      </c>
      <c r="F808" s="47">
        <v>6.67</v>
      </c>
      <c r="G808" s="47">
        <v>7.34</v>
      </c>
      <c r="H808" s="47">
        <v>7.83</v>
      </c>
      <c r="I808" s="47">
        <v>8.3800000000000008</v>
      </c>
      <c r="J808" s="47">
        <v>8.6199999999999992</v>
      </c>
      <c r="K808" s="47">
        <v>8.7200000000000006</v>
      </c>
      <c r="L808" s="47">
        <v>8.6999999999999993</v>
      </c>
      <c r="M808" s="47">
        <v>8.65</v>
      </c>
      <c r="N808" s="47">
        <v>8.58</v>
      </c>
      <c r="O808">
        <v>8.58</v>
      </c>
    </row>
    <row r="809" spans="1:15" ht="15.75" thickBot="1" x14ac:dyDescent="0.3">
      <c r="A809" s="24">
        <v>40900</v>
      </c>
      <c r="B809" s="47">
        <v>6.04</v>
      </c>
      <c r="C809" s="47">
        <v>6.04</v>
      </c>
      <c r="D809" s="47">
        <v>6.26</v>
      </c>
      <c r="E809" s="47">
        <v>6.47</v>
      </c>
      <c r="F809" s="47">
        <v>6.66</v>
      </c>
      <c r="G809" s="47">
        <v>7.33</v>
      </c>
      <c r="H809" s="47">
        <v>7.81</v>
      </c>
      <c r="I809" s="47">
        <v>8.35</v>
      </c>
      <c r="J809" s="47">
        <v>8.58</v>
      </c>
      <c r="K809" s="47">
        <v>8.69</v>
      </c>
      <c r="L809" s="47">
        <v>8.69</v>
      </c>
      <c r="M809" s="47">
        <v>8.66</v>
      </c>
      <c r="N809" s="47">
        <v>8.61</v>
      </c>
      <c r="O809">
        <v>8.61</v>
      </c>
    </row>
    <row r="810" spans="1:15" ht="15.75" thickBot="1" x14ac:dyDescent="0.3">
      <c r="A810" s="24">
        <v>40903</v>
      </c>
      <c r="B810" s="47">
        <v>6.02</v>
      </c>
      <c r="C810" s="47">
        <v>6.02</v>
      </c>
      <c r="D810" s="47">
        <v>6.24</v>
      </c>
      <c r="E810" s="47">
        <v>6.45</v>
      </c>
      <c r="F810" s="47">
        <v>6.65</v>
      </c>
      <c r="G810" s="47">
        <v>7.33</v>
      </c>
      <c r="H810" s="47">
        <v>7.82</v>
      </c>
      <c r="I810" s="47">
        <v>8.3699999999999992</v>
      </c>
      <c r="J810" s="47">
        <v>8.6</v>
      </c>
      <c r="K810" s="47">
        <v>8.73</v>
      </c>
      <c r="L810" s="47">
        <v>8.73</v>
      </c>
      <c r="M810" s="47">
        <v>8.6999999999999993</v>
      </c>
      <c r="N810" s="47">
        <v>8.64</v>
      </c>
      <c r="O810">
        <v>8.64</v>
      </c>
    </row>
    <row r="811" spans="1:15" ht="15.75" thickBot="1" x14ac:dyDescent="0.3">
      <c r="A811" s="24">
        <v>40904</v>
      </c>
      <c r="B811" s="47">
        <v>5.91</v>
      </c>
      <c r="C811" s="47">
        <v>5.91</v>
      </c>
      <c r="D811" s="47">
        <v>6.16</v>
      </c>
      <c r="E811" s="47">
        <v>6.38</v>
      </c>
      <c r="F811" s="47">
        <v>6.6</v>
      </c>
      <c r="G811" s="47">
        <v>7.31</v>
      </c>
      <c r="H811" s="47">
        <v>7.81</v>
      </c>
      <c r="I811" s="47">
        <v>8.36</v>
      </c>
      <c r="J811" s="47">
        <v>8.59</v>
      </c>
      <c r="K811" s="47">
        <v>8.69</v>
      </c>
      <c r="L811" s="47">
        <v>8.69</v>
      </c>
      <c r="M811" s="47">
        <v>8.66</v>
      </c>
      <c r="N811" s="47">
        <v>8.6</v>
      </c>
      <c r="O811">
        <v>8.6</v>
      </c>
    </row>
    <row r="812" spans="1:15" ht="15.75" thickBot="1" x14ac:dyDescent="0.3">
      <c r="A812" s="24">
        <v>40905</v>
      </c>
      <c r="B812" s="47">
        <v>5.9</v>
      </c>
      <c r="C812" s="47">
        <v>5.9</v>
      </c>
      <c r="D812" s="47">
        <v>6.14</v>
      </c>
      <c r="E812" s="47">
        <v>6.36</v>
      </c>
      <c r="F812" s="47">
        <v>6.56</v>
      </c>
      <c r="G812" s="47">
        <v>7.23</v>
      </c>
      <c r="H812" s="47">
        <v>7.69</v>
      </c>
      <c r="I812" s="47">
        <v>8.2100000000000009</v>
      </c>
      <c r="J812" s="47">
        <v>8.4600000000000009</v>
      </c>
      <c r="K812" s="47">
        <v>8.6199999999999992</v>
      </c>
      <c r="L812" s="47">
        <v>8.66</v>
      </c>
      <c r="M812" s="47">
        <v>8.64</v>
      </c>
      <c r="N812" s="47">
        <v>8.59</v>
      </c>
      <c r="O812">
        <v>8.59</v>
      </c>
    </row>
    <row r="813" spans="1:15" ht="15.75" thickBot="1" x14ac:dyDescent="0.3">
      <c r="A813" s="24">
        <v>40906</v>
      </c>
      <c r="B813" s="47">
        <v>5.86</v>
      </c>
      <c r="C813" s="47">
        <v>5.86</v>
      </c>
      <c r="D813" s="47">
        <v>6.11</v>
      </c>
      <c r="E813" s="47">
        <v>6.34</v>
      </c>
      <c r="F813" s="47">
        <v>6.55</v>
      </c>
      <c r="G813" s="47">
        <v>7.25</v>
      </c>
      <c r="H813" s="47">
        <v>7.74</v>
      </c>
      <c r="I813" s="47">
        <v>8.2899999999999991</v>
      </c>
      <c r="J813" s="47">
        <v>8.51</v>
      </c>
      <c r="K813" s="47">
        <v>8.59</v>
      </c>
      <c r="L813" s="47">
        <v>8.59</v>
      </c>
      <c r="M813" s="47">
        <v>8.56</v>
      </c>
      <c r="N813" s="47">
        <v>8.5399999999999991</v>
      </c>
      <c r="O813">
        <v>8.5399999999999991</v>
      </c>
    </row>
    <row r="814" spans="1:15" ht="15.75" thickBot="1" x14ac:dyDescent="0.3">
      <c r="A814" s="24">
        <v>40907</v>
      </c>
      <c r="B814" s="47">
        <v>5.7</v>
      </c>
      <c r="C814" s="47">
        <v>5.7</v>
      </c>
      <c r="D814" s="47">
        <v>5.97</v>
      </c>
      <c r="E814" s="47">
        <v>6.23</v>
      </c>
      <c r="F814" s="47">
        <v>6.47</v>
      </c>
      <c r="G814" s="47">
        <v>7.22</v>
      </c>
      <c r="H814" s="47">
        <v>7.7</v>
      </c>
      <c r="I814" s="47">
        <v>8.18</v>
      </c>
      <c r="J814" s="47">
        <v>8.36</v>
      </c>
      <c r="K814" s="47">
        <v>8.4499999999999993</v>
      </c>
      <c r="L814" s="47">
        <v>8.4700000000000006</v>
      </c>
      <c r="M814" s="47">
        <v>8.4499999999999993</v>
      </c>
      <c r="N814" s="47">
        <v>8.43</v>
      </c>
      <c r="O814">
        <v>8.43</v>
      </c>
    </row>
    <row r="815" spans="1:15" ht="15.75" thickBot="1" x14ac:dyDescent="0.3">
      <c r="A815" s="24">
        <v>40911</v>
      </c>
      <c r="B815" s="47">
        <v>5.72</v>
      </c>
      <c r="C815" s="47">
        <v>5.72</v>
      </c>
      <c r="D815" s="47">
        <v>6</v>
      </c>
      <c r="E815" s="47">
        <v>6.25</v>
      </c>
      <c r="F815" s="47">
        <v>6.48</v>
      </c>
      <c r="G815" s="47">
        <v>7.24</v>
      </c>
      <c r="H815" s="47">
        <v>7.74</v>
      </c>
      <c r="I815" s="47">
        <v>8.2799999999999994</v>
      </c>
      <c r="J815" s="47">
        <v>8.49</v>
      </c>
      <c r="K815" s="47">
        <v>8.58</v>
      </c>
      <c r="L815" s="47">
        <v>8.57</v>
      </c>
      <c r="M815" s="47">
        <v>8.5299999999999994</v>
      </c>
      <c r="N815" s="47">
        <v>8.49</v>
      </c>
      <c r="O815">
        <v>8.49</v>
      </c>
    </row>
    <row r="816" spans="1:15" ht="15.75" thickBot="1" x14ac:dyDescent="0.3">
      <c r="A816" s="24">
        <v>40912</v>
      </c>
      <c r="B816" s="47">
        <v>5.74</v>
      </c>
      <c r="C816" s="47">
        <v>5.74</v>
      </c>
      <c r="D816" s="47">
        <v>6</v>
      </c>
      <c r="E816" s="47">
        <v>6.23</v>
      </c>
      <c r="F816" s="47">
        <v>6.46</v>
      </c>
      <c r="G816" s="47">
        <v>7.19</v>
      </c>
      <c r="H816" s="47">
        <v>7.7</v>
      </c>
      <c r="I816" s="47">
        <v>8.25</v>
      </c>
      <c r="J816" s="47">
        <v>8.4700000000000006</v>
      </c>
      <c r="K816" s="47">
        <v>8.57</v>
      </c>
      <c r="L816" s="47">
        <v>8.57</v>
      </c>
      <c r="M816" s="47">
        <v>8.5399999999999991</v>
      </c>
      <c r="N816" s="47">
        <v>8.49</v>
      </c>
      <c r="O816">
        <v>8.49</v>
      </c>
    </row>
    <row r="817" spans="1:15" ht="15.75" thickBot="1" x14ac:dyDescent="0.3">
      <c r="A817" s="24">
        <v>40913</v>
      </c>
      <c r="B817" s="47">
        <v>5.76</v>
      </c>
      <c r="C817" s="47">
        <v>5.76</v>
      </c>
      <c r="D817" s="47">
        <v>6.02</v>
      </c>
      <c r="E817" s="47">
        <v>6.26</v>
      </c>
      <c r="F817" s="47">
        <v>6.48</v>
      </c>
      <c r="G817" s="47">
        <v>7.23</v>
      </c>
      <c r="H817" s="47">
        <v>7.74</v>
      </c>
      <c r="I817" s="47">
        <v>8.2899999999999991</v>
      </c>
      <c r="J817" s="47">
        <v>8.51</v>
      </c>
      <c r="K817" s="47">
        <v>8.61</v>
      </c>
      <c r="L817" s="47">
        <v>8.6</v>
      </c>
      <c r="M817" s="47">
        <v>8.56</v>
      </c>
      <c r="N817" s="47">
        <v>8.51</v>
      </c>
      <c r="O817">
        <v>8.51</v>
      </c>
    </row>
    <row r="818" spans="1:15" ht="15.75" thickBot="1" x14ac:dyDescent="0.3">
      <c r="A818" s="24">
        <v>40914</v>
      </c>
      <c r="B818" s="47">
        <v>5.77</v>
      </c>
      <c r="C818" s="47">
        <v>5.77</v>
      </c>
      <c r="D818" s="47">
        <v>6.03</v>
      </c>
      <c r="E818" s="47">
        <v>6.27</v>
      </c>
      <c r="F818" s="47">
        <v>6.49</v>
      </c>
      <c r="G818" s="47">
        <v>7.23</v>
      </c>
      <c r="H818" s="47">
        <v>7.74</v>
      </c>
      <c r="I818" s="47">
        <v>8.2899999999999991</v>
      </c>
      <c r="J818" s="47">
        <v>8.51</v>
      </c>
      <c r="K818" s="47">
        <v>8.61</v>
      </c>
      <c r="L818" s="47">
        <v>8.6</v>
      </c>
      <c r="M818" s="47">
        <v>8.56</v>
      </c>
      <c r="N818" s="47">
        <v>8.51</v>
      </c>
      <c r="O818">
        <v>8.51</v>
      </c>
    </row>
    <row r="819" spans="1:15" ht="15.75" thickBot="1" x14ac:dyDescent="0.3">
      <c r="A819" s="24">
        <v>40917</v>
      </c>
      <c r="B819" s="47">
        <v>5.75</v>
      </c>
      <c r="C819" s="47">
        <v>5.75</v>
      </c>
      <c r="D819" s="47">
        <v>6.01</v>
      </c>
      <c r="E819" s="47">
        <v>6.25</v>
      </c>
      <c r="F819" s="47">
        <v>6.48</v>
      </c>
      <c r="G819" s="47">
        <v>7.23</v>
      </c>
      <c r="H819" s="47">
        <v>7.74</v>
      </c>
      <c r="I819" s="47">
        <v>8.2899999999999991</v>
      </c>
      <c r="J819" s="47">
        <v>8.51</v>
      </c>
      <c r="K819" s="47">
        <v>8.61</v>
      </c>
      <c r="L819" s="47">
        <v>8.6</v>
      </c>
      <c r="M819" s="47">
        <v>8.56</v>
      </c>
      <c r="N819" s="47">
        <v>8.51</v>
      </c>
      <c r="O819">
        <v>8.51</v>
      </c>
    </row>
    <row r="820" spans="1:15" ht="15.75" thickBot="1" x14ac:dyDescent="0.3">
      <c r="A820" s="24">
        <v>40918</v>
      </c>
      <c r="B820" s="47">
        <v>5.8</v>
      </c>
      <c r="C820" s="47">
        <v>5.8</v>
      </c>
      <c r="D820" s="47">
        <v>6.04</v>
      </c>
      <c r="E820" s="47">
        <v>6.26</v>
      </c>
      <c r="F820" s="47">
        <v>6.47</v>
      </c>
      <c r="G820" s="47">
        <v>7.18</v>
      </c>
      <c r="H820" s="47">
        <v>7.65</v>
      </c>
      <c r="I820" s="47">
        <v>8.19</v>
      </c>
      <c r="J820" s="47">
        <v>8.4700000000000006</v>
      </c>
      <c r="K820" s="47">
        <v>8.7100000000000009</v>
      </c>
      <c r="L820" s="47">
        <v>8.82</v>
      </c>
      <c r="M820" s="47">
        <v>8.82</v>
      </c>
      <c r="N820" s="47">
        <v>8.7200000000000006</v>
      </c>
      <c r="O820">
        <v>8.7200000000000006</v>
      </c>
    </row>
    <row r="821" spans="1:15" ht="15.75" thickBot="1" x14ac:dyDescent="0.3">
      <c r="A821" s="24">
        <v>40919</v>
      </c>
      <c r="B821" s="47">
        <v>5.75</v>
      </c>
      <c r="C821" s="47">
        <v>5.75</v>
      </c>
      <c r="D821" s="47">
        <v>6</v>
      </c>
      <c r="E821" s="47">
        <v>6.23</v>
      </c>
      <c r="F821" s="47">
        <v>6.45</v>
      </c>
      <c r="G821" s="47">
        <v>7.18</v>
      </c>
      <c r="H821" s="47">
        <v>7.67</v>
      </c>
      <c r="I821" s="47">
        <v>8.2100000000000009</v>
      </c>
      <c r="J821" s="47">
        <v>8.48</v>
      </c>
      <c r="K821" s="47">
        <v>8.6999999999999993</v>
      </c>
      <c r="L821" s="47">
        <v>8.8000000000000007</v>
      </c>
      <c r="M821" s="47">
        <v>8.8000000000000007</v>
      </c>
      <c r="N821" s="47">
        <v>8.7100000000000009</v>
      </c>
      <c r="O821">
        <v>8.7100000000000009</v>
      </c>
    </row>
    <row r="822" spans="1:15" ht="15.75" thickBot="1" x14ac:dyDescent="0.3">
      <c r="A822" s="24">
        <v>40920</v>
      </c>
      <c r="B822" s="47">
        <v>5.73</v>
      </c>
      <c r="C822" s="47">
        <v>5.73</v>
      </c>
      <c r="D822" s="47">
        <v>5.97</v>
      </c>
      <c r="E822" s="47">
        <v>6.19</v>
      </c>
      <c r="F822" s="47">
        <v>6.41</v>
      </c>
      <c r="G822" s="47">
        <v>7.13</v>
      </c>
      <c r="H822" s="47">
        <v>7.6</v>
      </c>
      <c r="I822" s="47">
        <v>8.1300000000000008</v>
      </c>
      <c r="J822" s="47">
        <v>8.4</v>
      </c>
      <c r="K822" s="47">
        <v>8.61</v>
      </c>
      <c r="L822" s="47">
        <v>8.6999999999999993</v>
      </c>
      <c r="M822" s="47">
        <v>8.69</v>
      </c>
      <c r="N822" s="47">
        <v>8.6199999999999992</v>
      </c>
      <c r="O822">
        <v>8.6199999999999992</v>
      </c>
    </row>
    <row r="823" spans="1:15" ht="15.75" thickBot="1" x14ac:dyDescent="0.3">
      <c r="A823" s="24">
        <v>40921</v>
      </c>
      <c r="B823" s="47">
        <v>5.71</v>
      </c>
      <c r="C823" s="47">
        <v>5.71</v>
      </c>
      <c r="D823" s="47">
        <v>5.95</v>
      </c>
      <c r="E823" s="47">
        <v>6.18</v>
      </c>
      <c r="F823" s="47">
        <v>6.4</v>
      </c>
      <c r="G823" s="47">
        <v>7.11</v>
      </c>
      <c r="H823" s="47">
        <v>7.59</v>
      </c>
      <c r="I823" s="47">
        <v>8.14</v>
      </c>
      <c r="J823" s="47">
        <v>8.42</v>
      </c>
      <c r="K823" s="47">
        <v>8.6</v>
      </c>
      <c r="L823" s="47">
        <v>8.67</v>
      </c>
      <c r="M823" s="47">
        <v>8.65</v>
      </c>
      <c r="N823" s="47">
        <v>8.59</v>
      </c>
      <c r="O823">
        <v>8.59</v>
      </c>
    </row>
    <row r="824" spans="1:15" ht="15.75" thickBot="1" x14ac:dyDescent="0.3">
      <c r="A824" s="24">
        <v>40924</v>
      </c>
      <c r="B824" s="47">
        <v>5.69</v>
      </c>
      <c r="C824" s="47">
        <v>5.69</v>
      </c>
      <c r="D824" s="47">
        <v>5.94</v>
      </c>
      <c r="E824" s="47">
        <v>6.17</v>
      </c>
      <c r="F824" s="47">
        <v>6.39</v>
      </c>
      <c r="G824" s="47">
        <v>7.13</v>
      </c>
      <c r="H824" s="47">
        <v>7.61</v>
      </c>
      <c r="I824" s="47">
        <v>8.15</v>
      </c>
      <c r="J824" s="47">
        <v>8.42</v>
      </c>
      <c r="K824" s="47">
        <v>8.6199999999999992</v>
      </c>
      <c r="L824" s="47">
        <v>8.7200000000000006</v>
      </c>
      <c r="M824" s="47">
        <v>8.7200000000000006</v>
      </c>
      <c r="N824" s="47">
        <v>8.66</v>
      </c>
      <c r="O824">
        <v>8.66</v>
      </c>
    </row>
    <row r="825" spans="1:15" ht="15.75" thickBot="1" x14ac:dyDescent="0.3">
      <c r="A825" s="24">
        <v>40925</v>
      </c>
      <c r="B825" s="47">
        <v>5.64</v>
      </c>
      <c r="C825" s="47">
        <v>5.64</v>
      </c>
      <c r="D825" s="47">
        <v>5.88</v>
      </c>
      <c r="E825" s="47">
        <v>6.12</v>
      </c>
      <c r="F825" s="47">
        <v>6.34</v>
      </c>
      <c r="G825" s="47">
        <v>7.07</v>
      </c>
      <c r="H825" s="47">
        <v>7.55</v>
      </c>
      <c r="I825" s="47">
        <v>8.08</v>
      </c>
      <c r="J825" s="47">
        <v>8.35</v>
      </c>
      <c r="K825" s="47">
        <v>8.5399999999999991</v>
      </c>
      <c r="L825" s="47">
        <v>8.6300000000000008</v>
      </c>
      <c r="M825" s="47">
        <v>8.6300000000000008</v>
      </c>
      <c r="N825" s="47">
        <v>8.59</v>
      </c>
      <c r="O825">
        <v>8.59</v>
      </c>
    </row>
    <row r="826" spans="1:15" ht="15.75" thickBot="1" x14ac:dyDescent="0.3">
      <c r="A826" s="24">
        <v>40926</v>
      </c>
      <c r="B826" s="47">
        <v>5.64</v>
      </c>
      <c r="C826" s="47">
        <v>5.64</v>
      </c>
      <c r="D826" s="47">
        <v>5.9</v>
      </c>
      <c r="E826" s="47">
        <v>6.15</v>
      </c>
      <c r="F826" s="47">
        <v>6.38</v>
      </c>
      <c r="G826" s="47">
        <v>7.11</v>
      </c>
      <c r="H826" s="47">
        <v>7.56</v>
      </c>
      <c r="I826" s="47">
        <v>8.07</v>
      </c>
      <c r="J826" s="47">
        <v>8.33</v>
      </c>
      <c r="K826" s="47">
        <v>8.5500000000000007</v>
      </c>
      <c r="L826" s="47">
        <v>8.65</v>
      </c>
      <c r="M826" s="47">
        <v>8.65</v>
      </c>
      <c r="N826" s="47">
        <v>8.6</v>
      </c>
      <c r="O826">
        <v>8.6</v>
      </c>
    </row>
    <row r="827" spans="1:15" ht="15.75" thickBot="1" x14ac:dyDescent="0.3">
      <c r="A827" s="24">
        <v>40927</v>
      </c>
      <c r="B827" s="47">
        <v>5.64</v>
      </c>
      <c r="C827" s="47">
        <v>5.64</v>
      </c>
      <c r="D827" s="47">
        <v>5.89</v>
      </c>
      <c r="E827" s="47">
        <v>6.12</v>
      </c>
      <c r="F827" s="47">
        <v>6.35</v>
      </c>
      <c r="G827" s="47">
        <v>7.09</v>
      </c>
      <c r="H827" s="47">
        <v>7.57</v>
      </c>
      <c r="I827" s="47">
        <v>8.09</v>
      </c>
      <c r="J827" s="47">
        <v>8.33</v>
      </c>
      <c r="K827" s="47">
        <v>8.51</v>
      </c>
      <c r="L827" s="47">
        <v>8.58</v>
      </c>
      <c r="M827" s="47">
        <v>8.58</v>
      </c>
      <c r="N827" s="47">
        <v>8.5500000000000007</v>
      </c>
      <c r="O827">
        <v>8.5500000000000007</v>
      </c>
    </row>
    <row r="828" spans="1:15" ht="15.75" thickBot="1" x14ac:dyDescent="0.3">
      <c r="A828" s="24">
        <v>40928</v>
      </c>
      <c r="B828" s="47">
        <v>5.63</v>
      </c>
      <c r="C828" s="47">
        <v>5.63</v>
      </c>
      <c r="D828" s="47">
        <v>5.88</v>
      </c>
      <c r="E828" s="47">
        <v>6.11</v>
      </c>
      <c r="F828" s="47">
        <v>6.34</v>
      </c>
      <c r="G828" s="47">
        <v>7.05</v>
      </c>
      <c r="H828" s="47">
        <v>7.51</v>
      </c>
      <c r="I828" s="47">
        <v>8.0299999999999994</v>
      </c>
      <c r="J828" s="47">
        <v>8.2899999999999991</v>
      </c>
      <c r="K828" s="47">
        <v>8.49</v>
      </c>
      <c r="L828" s="47">
        <v>8.58</v>
      </c>
      <c r="M828" s="47">
        <v>8.57</v>
      </c>
      <c r="N828" s="47">
        <v>8.5399999999999991</v>
      </c>
      <c r="O828">
        <v>8.5399999999999991</v>
      </c>
    </row>
    <row r="829" spans="1:15" ht="15.75" thickBot="1" x14ac:dyDescent="0.3">
      <c r="A829" s="24">
        <v>40931</v>
      </c>
      <c r="B829" s="47">
        <v>5.73</v>
      </c>
      <c r="C829" s="47">
        <v>5.73</v>
      </c>
      <c r="D829" s="47">
        <v>5.97</v>
      </c>
      <c r="E829" s="47">
        <v>6.19</v>
      </c>
      <c r="F829" s="47">
        <v>6.4</v>
      </c>
      <c r="G829" s="47">
        <v>7.08</v>
      </c>
      <c r="H829" s="47">
        <v>7.52</v>
      </c>
      <c r="I829" s="47">
        <v>8.0299999999999994</v>
      </c>
      <c r="J829" s="47">
        <v>8.2899999999999991</v>
      </c>
      <c r="K829" s="47">
        <v>8.5</v>
      </c>
      <c r="L829" s="47">
        <v>8.59</v>
      </c>
      <c r="M829" s="47">
        <v>8.59</v>
      </c>
      <c r="N829" s="47">
        <v>8.56</v>
      </c>
      <c r="O829">
        <v>8.56</v>
      </c>
    </row>
    <row r="830" spans="1:15" ht="15.75" thickBot="1" x14ac:dyDescent="0.3">
      <c r="A830" s="24">
        <v>40932</v>
      </c>
      <c r="B830" s="47">
        <v>5.75</v>
      </c>
      <c r="C830" s="47">
        <v>5.75</v>
      </c>
      <c r="D830" s="47">
        <v>5.97</v>
      </c>
      <c r="E830" s="47">
        <v>6.19</v>
      </c>
      <c r="F830" s="47">
        <v>6.4</v>
      </c>
      <c r="G830" s="47">
        <v>7.11</v>
      </c>
      <c r="H830" s="47">
        <v>7.55</v>
      </c>
      <c r="I830" s="47">
        <v>8.0299999999999994</v>
      </c>
      <c r="J830" s="47">
        <v>8.3000000000000007</v>
      </c>
      <c r="K830" s="47">
        <v>8.57</v>
      </c>
      <c r="L830" s="47">
        <v>8.74</v>
      </c>
      <c r="M830" s="47">
        <v>8.76</v>
      </c>
      <c r="N830" s="47">
        <v>8.6999999999999993</v>
      </c>
      <c r="O830">
        <v>8.6999999999999993</v>
      </c>
    </row>
    <row r="831" spans="1:15" ht="15.75" thickBot="1" x14ac:dyDescent="0.3">
      <c r="A831" s="24">
        <v>40933</v>
      </c>
      <c r="B831" s="47">
        <v>5.76</v>
      </c>
      <c r="C831" s="47">
        <v>5.76</v>
      </c>
      <c r="D831" s="47">
        <v>5.99</v>
      </c>
      <c r="E831" s="47">
        <v>6.2</v>
      </c>
      <c r="F831" s="47">
        <v>6.41</v>
      </c>
      <c r="G831" s="47">
        <v>7.1</v>
      </c>
      <c r="H831" s="47">
        <v>7.54</v>
      </c>
      <c r="I831" s="47">
        <v>8.0299999999999994</v>
      </c>
      <c r="J831" s="47">
        <v>8.3000000000000007</v>
      </c>
      <c r="K831" s="47">
        <v>8.56</v>
      </c>
      <c r="L831" s="47">
        <v>8.67</v>
      </c>
      <c r="M831" s="47">
        <v>8.65</v>
      </c>
      <c r="N831" s="47">
        <v>8.5500000000000007</v>
      </c>
      <c r="O831">
        <v>8.5500000000000007</v>
      </c>
    </row>
    <row r="832" spans="1:15" ht="15.75" thickBot="1" x14ac:dyDescent="0.3">
      <c r="A832" s="24">
        <v>40934</v>
      </c>
      <c r="B832" s="47">
        <v>5.73</v>
      </c>
      <c r="C832" s="47">
        <v>5.73</v>
      </c>
      <c r="D832" s="47">
        <v>5.96</v>
      </c>
      <c r="E832" s="47">
        <v>6.17</v>
      </c>
      <c r="F832" s="47">
        <v>6.38</v>
      </c>
      <c r="G832" s="47">
        <v>7.04</v>
      </c>
      <c r="H832" s="47">
        <v>7.47</v>
      </c>
      <c r="I832" s="47">
        <v>7.95</v>
      </c>
      <c r="J832" s="47">
        <v>8.2200000000000006</v>
      </c>
      <c r="K832" s="47">
        <v>8.4600000000000009</v>
      </c>
      <c r="L832" s="47">
        <v>8.59</v>
      </c>
      <c r="M832" s="47">
        <v>8.58</v>
      </c>
      <c r="N832" s="47">
        <v>8.51</v>
      </c>
      <c r="O832">
        <v>8.51</v>
      </c>
    </row>
    <row r="833" spans="1:15" ht="15.75" thickBot="1" x14ac:dyDescent="0.3">
      <c r="A833" s="24">
        <v>40935</v>
      </c>
      <c r="B833" s="47">
        <v>5.75</v>
      </c>
      <c r="C833" s="47">
        <v>5.75</v>
      </c>
      <c r="D833" s="47">
        <v>5.96</v>
      </c>
      <c r="E833" s="47">
        <v>6.16</v>
      </c>
      <c r="F833" s="47">
        <v>6.35</v>
      </c>
      <c r="G833" s="47">
        <v>6.97</v>
      </c>
      <c r="H833" s="47">
        <v>7.34</v>
      </c>
      <c r="I833" s="47">
        <v>7.79</v>
      </c>
      <c r="J833" s="47">
        <v>8.09</v>
      </c>
      <c r="K833" s="47">
        <v>8.42</v>
      </c>
      <c r="L833" s="47">
        <v>8.65</v>
      </c>
      <c r="M833" s="47">
        <v>8.6999999999999993</v>
      </c>
      <c r="N833" s="47">
        <v>8.66</v>
      </c>
      <c r="O833">
        <v>8.66</v>
      </c>
    </row>
    <row r="834" spans="1:15" ht="15.75" thickBot="1" x14ac:dyDescent="0.3">
      <c r="A834" s="24">
        <v>40938</v>
      </c>
      <c r="B834" s="47">
        <v>5.79</v>
      </c>
      <c r="C834" s="47">
        <v>5.79</v>
      </c>
      <c r="D834" s="47">
        <v>6</v>
      </c>
      <c r="E834" s="47">
        <v>6.21</v>
      </c>
      <c r="F834" s="47">
        <v>6.41</v>
      </c>
      <c r="G834" s="47">
        <v>7.06</v>
      </c>
      <c r="H834" s="47">
        <v>7.45</v>
      </c>
      <c r="I834" s="47">
        <v>7.9</v>
      </c>
      <c r="J834" s="47">
        <v>8.19</v>
      </c>
      <c r="K834" s="47">
        <v>8.49</v>
      </c>
      <c r="L834" s="47">
        <v>8.69</v>
      </c>
      <c r="M834" s="47">
        <v>8.74</v>
      </c>
      <c r="N834" s="47">
        <v>8.69</v>
      </c>
      <c r="O834">
        <v>8.69</v>
      </c>
    </row>
    <row r="835" spans="1:15" ht="15.75" thickBot="1" x14ac:dyDescent="0.3">
      <c r="A835" s="24">
        <v>40939</v>
      </c>
      <c r="B835" s="47">
        <v>5.82</v>
      </c>
      <c r="C835" s="47">
        <v>5.82</v>
      </c>
      <c r="D835" s="47">
        <v>6.02</v>
      </c>
      <c r="E835" s="47">
        <v>6.21</v>
      </c>
      <c r="F835" s="47">
        <v>6.38</v>
      </c>
      <c r="G835" s="47">
        <v>6.95</v>
      </c>
      <c r="H835" s="47">
        <v>7.28</v>
      </c>
      <c r="I835" s="47">
        <v>7.74</v>
      </c>
      <c r="J835" s="47">
        <v>8.1</v>
      </c>
      <c r="K835" s="47">
        <v>8.52</v>
      </c>
      <c r="L835" s="47">
        <v>8.7899999999999991</v>
      </c>
      <c r="M835" s="47">
        <v>8.83</v>
      </c>
      <c r="N835" s="47">
        <v>8.76</v>
      </c>
      <c r="O835">
        <v>8.76</v>
      </c>
    </row>
    <row r="836" spans="1:15" ht="15.75" thickBot="1" x14ac:dyDescent="0.3">
      <c r="A836" s="24">
        <v>40940</v>
      </c>
      <c r="B836" s="47">
        <v>5.82</v>
      </c>
      <c r="C836" s="47">
        <v>5.82</v>
      </c>
      <c r="D836" s="47">
        <v>6.02</v>
      </c>
      <c r="E836" s="47">
        <v>6.21</v>
      </c>
      <c r="F836" s="47">
        <v>6.38</v>
      </c>
      <c r="G836" s="47">
        <v>6.93</v>
      </c>
      <c r="H836" s="47">
        <v>7.23</v>
      </c>
      <c r="I836" s="47">
        <v>7.63</v>
      </c>
      <c r="J836" s="47">
        <v>7.96</v>
      </c>
      <c r="K836" s="47">
        <v>8.3800000000000008</v>
      </c>
      <c r="L836" s="47">
        <v>8.69</v>
      </c>
      <c r="M836" s="47">
        <v>8.7799999999999994</v>
      </c>
      <c r="N836" s="47">
        <v>8.74</v>
      </c>
      <c r="O836">
        <v>8.74</v>
      </c>
    </row>
    <row r="837" spans="1:15" ht="15.75" thickBot="1" x14ac:dyDescent="0.3">
      <c r="A837" s="24">
        <v>40941</v>
      </c>
      <c r="B837" s="47">
        <v>5.81</v>
      </c>
      <c r="C837" s="47">
        <v>5.81</v>
      </c>
      <c r="D837" s="47">
        <v>5.99</v>
      </c>
      <c r="E837" s="47">
        <v>6.15</v>
      </c>
      <c r="F837" s="47">
        <v>6.31</v>
      </c>
      <c r="G837" s="47">
        <v>6.83</v>
      </c>
      <c r="H837" s="47">
        <v>7.16</v>
      </c>
      <c r="I837" s="47">
        <v>7.6</v>
      </c>
      <c r="J837" s="47">
        <v>7.91</v>
      </c>
      <c r="K837" s="47">
        <v>8.25</v>
      </c>
      <c r="L837" s="47">
        <v>8.56</v>
      </c>
      <c r="M837" s="47">
        <v>8.67</v>
      </c>
      <c r="N837" s="47">
        <v>8.68</v>
      </c>
      <c r="O837">
        <v>8.68</v>
      </c>
    </row>
    <row r="838" spans="1:15" ht="15.75" thickBot="1" x14ac:dyDescent="0.3">
      <c r="A838" s="24">
        <v>40942</v>
      </c>
      <c r="B838" s="47">
        <v>5.8</v>
      </c>
      <c r="C838" s="47">
        <v>5.8</v>
      </c>
      <c r="D838" s="47">
        <v>5.97</v>
      </c>
      <c r="E838" s="47">
        <v>6.13</v>
      </c>
      <c r="F838" s="47">
        <v>6.28</v>
      </c>
      <c r="G838" s="47">
        <v>6.75</v>
      </c>
      <c r="H838" s="47">
        <v>7.08</v>
      </c>
      <c r="I838" s="47">
        <v>7.52</v>
      </c>
      <c r="J838" s="47">
        <v>7.8</v>
      </c>
      <c r="K838" s="47">
        <v>8.09</v>
      </c>
      <c r="L838" s="47">
        <v>8.41</v>
      </c>
      <c r="M838" s="47">
        <v>8.5500000000000007</v>
      </c>
      <c r="N838" s="47">
        <v>8.61</v>
      </c>
      <c r="O838">
        <v>8.61</v>
      </c>
    </row>
    <row r="839" spans="1:15" ht="15.75" thickBot="1" x14ac:dyDescent="0.3">
      <c r="A839" s="24">
        <v>40945</v>
      </c>
      <c r="B839" s="47">
        <v>5.83</v>
      </c>
      <c r="C839" s="47">
        <v>5.83</v>
      </c>
      <c r="D839" s="47">
        <v>6.01</v>
      </c>
      <c r="E839" s="47">
        <v>6.17</v>
      </c>
      <c r="F839" s="47">
        <v>6.31</v>
      </c>
      <c r="G839" s="47">
        <v>6.72</v>
      </c>
      <c r="H839" s="47">
        <v>7.02</v>
      </c>
      <c r="I839" s="47">
        <v>7.48</v>
      </c>
      <c r="J839" s="47">
        <v>7.8</v>
      </c>
      <c r="K839" s="47">
        <v>8.1199999999999992</v>
      </c>
      <c r="L839" s="47">
        <v>8.4</v>
      </c>
      <c r="M839" s="47">
        <v>8.51</v>
      </c>
      <c r="N839" s="47">
        <v>8.56</v>
      </c>
      <c r="O839">
        <v>8.56</v>
      </c>
    </row>
    <row r="840" spans="1:15" ht="15.75" thickBot="1" x14ac:dyDescent="0.3">
      <c r="A840" s="24">
        <v>40946</v>
      </c>
      <c r="B840" s="47">
        <v>5.78</v>
      </c>
      <c r="C840" s="47">
        <v>5.78</v>
      </c>
      <c r="D840" s="47">
        <v>5.96</v>
      </c>
      <c r="E840" s="47">
        <v>6.12</v>
      </c>
      <c r="F840" s="47">
        <v>6.26</v>
      </c>
      <c r="G840" s="47">
        <v>6.67</v>
      </c>
      <c r="H840" s="47">
        <v>6.97</v>
      </c>
      <c r="I840" s="47">
        <v>7.43</v>
      </c>
      <c r="J840" s="47">
        <v>7.74</v>
      </c>
      <c r="K840" s="47">
        <v>8</v>
      </c>
      <c r="L840" s="47">
        <v>8.17</v>
      </c>
      <c r="M840" s="47">
        <v>8.2200000000000006</v>
      </c>
      <c r="N840" s="47">
        <v>8.24</v>
      </c>
      <c r="O840">
        <v>8.24</v>
      </c>
    </row>
    <row r="841" spans="1:15" ht="15.75" thickBot="1" x14ac:dyDescent="0.3">
      <c r="A841" s="24">
        <v>40947</v>
      </c>
      <c r="B841" s="47">
        <v>5.77</v>
      </c>
      <c r="C841" s="47">
        <v>5.77</v>
      </c>
      <c r="D841" s="47">
        <v>5.96</v>
      </c>
      <c r="E841" s="47">
        <v>6.12</v>
      </c>
      <c r="F841" s="47">
        <v>6.26</v>
      </c>
      <c r="G841" s="47">
        <v>6.66</v>
      </c>
      <c r="H841" s="47">
        <v>6.95</v>
      </c>
      <c r="I841" s="47">
        <v>7.43</v>
      </c>
      <c r="J841" s="47">
        <v>7.75</v>
      </c>
      <c r="K841" s="47">
        <v>8</v>
      </c>
      <c r="L841" s="47">
        <v>8.15</v>
      </c>
      <c r="M841" s="47">
        <v>8.18</v>
      </c>
      <c r="N841" s="47">
        <v>8.1999999999999993</v>
      </c>
      <c r="O841">
        <v>8.1999999999999993</v>
      </c>
    </row>
    <row r="842" spans="1:15" ht="15.75" thickBot="1" x14ac:dyDescent="0.3">
      <c r="A842" s="24">
        <v>40948</v>
      </c>
      <c r="B842" s="47">
        <v>5.8</v>
      </c>
      <c r="C842" s="47">
        <v>5.8</v>
      </c>
      <c r="D842" s="47">
        <v>5.99</v>
      </c>
      <c r="E842" s="47">
        <v>6.16</v>
      </c>
      <c r="F842" s="47">
        <v>6.3</v>
      </c>
      <c r="G842" s="47">
        <v>6.74</v>
      </c>
      <c r="H842" s="47">
        <v>7.05</v>
      </c>
      <c r="I842" s="47">
        <v>7.53</v>
      </c>
      <c r="J842" s="47">
        <v>7.84</v>
      </c>
      <c r="K842" s="47">
        <v>8.1</v>
      </c>
      <c r="L842" s="47">
        <v>8.24</v>
      </c>
      <c r="M842" s="47">
        <v>8.27</v>
      </c>
      <c r="N842" s="47">
        <v>8.27</v>
      </c>
      <c r="O842">
        <v>8.27</v>
      </c>
    </row>
    <row r="843" spans="1:15" ht="15.75" thickBot="1" x14ac:dyDescent="0.3">
      <c r="A843" s="24">
        <v>40949</v>
      </c>
      <c r="B843" s="47">
        <v>5.82</v>
      </c>
      <c r="C843" s="47">
        <v>5.82</v>
      </c>
      <c r="D843" s="47">
        <v>6</v>
      </c>
      <c r="E843" s="47">
        <v>6.16</v>
      </c>
      <c r="F843" s="47">
        <v>6.31</v>
      </c>
      <c r="G843" s="47">
        <v>6.77</v>
      </c>
      <c r="H843" s="47">
        <v>7.1</v>
      </c>
      <c r="I843" s="47">
        <v>7.58</v>
      </c>
      <c r="J843" s="47">
        <v>7.89</v>
      </c>
      <c r="K843" s="47">
        <v>8.1300000000000008</v>
      </c>
      <c r="L843" s="47">
        <v>8.2799999999999994</v>
      </c>
      <c r="M843" s="47">
        <v>8.31</v>
      </c>
      <c r="N843" s="47">
        <v>8.3000000000000007</v>
      </c>
      <c r="O843">
        <v>8.3000000000000007</v>
      </c>
    </row>
    <row r="844" spans="1:15" ht="15.75" thickBot="1" x14ac:dyDescent="0.3">
      <c r="A844" s="24">
        <v>40952</v>
      </c>
      <c r="B844" s="47">
        <v>5.78</v>
      </c>
      <c r="C844" s="47">
        <v>5.78</v>
      </c>
      <c r="D844" s="47">
        <v>5.95</v>
      </c>
      <c r="E844" s="47">
        <v>6.11</v>
      </c>
      <c r="F844" s="47">
        <v>6.25</v>
      </c>
      <c r="G844" s="47">
        <v>6.68</v>
      </c>
      <c r="H844" s="47">
        <v>7</v>
      </c>
      <c r="I844" s="47">
        <v>7.49</v>
      </c>
      <c r="J844" s="47">
        <v>7.8</v>
      </c>
      <c r="K844" s="47">
        <v>8.0500000000000007</v>
      </c>
      <c r="L844" s="47">
        <v>8.2100000000000009</v>
      </c>
      <c r="M844" s="47">
        <v>8.25</v>
      </c>
      <c r="N844" s="47">
        <v>8.26</v>
      </c>
      <c r="O844">
        <v>8.26</v>
      </c>
    </row>
    <row r="845" spans="1:15" ht="15.75" thickBot="1" x14ac:dyDescent="0.3">
      <c r="A845" s="24">
        <v>40953</v>
      </c>
      <c r="B845" s="47">
        <v>5.75</v>
      </c>
      <c r="C845" s="47">
        <v>5.75</v>
      </c>
      <c r="D845" s="47">
        <v>5.93</v>
      </c>
      <c r="E845" s="47">
        <v>6.1</v>
      </c>
      <c r="F845" s="47">
        <v>6.24</v>
      </c>
      <c r="G845" s="47">
        <v>6.67</v>
      </c>
      <c r="H845" s="47">
        <v>7</v>
      </c>
      <c r="I845" s="47">
        <v>7.47</v>
      </c>
      <c r="J845" s="47">
        <v>7.77</v>
      </c>
      <c r="K845" s="47">
        <v>8.01</v>
      </c>
      <c r="L845" s="47">
        <v>8.17</v>
      </c>
      <c r="M845" s="47">
        <v>8.2200000000000006</v>
      </c>
      <c r="N845" s="47">
        <v>8.23</v>
      </c>
      <c r="O845">
        <v>8.23</v>
      </c>
    </row>
    <row r="846" spans="1:15" ht="15.75" thickBot="1" x14ac:dyDescent="0.3">
      <c r="A846" s="24">
        <v>40954</v>
      </c>
      <c r="B846" s="47">
        <v>5.87</v>
      </c>
      <c r="C846" s="47">
        <v>5.87</v>
      </c>
      <c r="D846" s="47">
        <v>6.04</v>
      </c>
      <c r="E846" s="47">
        <v>6.18</v>
      </c>
      <c r="F846" s="47">
        <v>6.32</v>
      </c>
      <c r="G846" s="47">
        <v>6.74</v>
      </c>
      <c r="H846" s="47">
        <v>7.05</v>
      </c>
      <c r="I846" s="47">
        <v>7.52</v>
      </c>
      <c r="J846" s="47">
        <v>7.82</v>
      </c>
      <c r="K846" s="47">
        <v>8.06</v>
      </c>
      <c r="L846" s="47">
        <v>8.23</v>
      </c>
      <c r="M846" s="47">
        <v>8.27</v>
      </c>
      <c r="N846" s="47">
        <v>8.2799999999999994</v>
      </c>
      <c r="O846">
        <v>8.2799999999999994</v>
      </c>
    </row>
    <row r="847" spans="1:15" ht="15.75" thickBot="1" x14ac:dyDescent="0.3">
      <c r="A847" s="24">
        <v>40955</v>
      </c>
      <c r="B847" s="47">
        <v>5.87</v>
      </c>
      <c r="C847" s="47">
        <v>5.87</v>
      </c>
      <c r="D847" s="47">
        <v>6.03</v>
      </c>
      <c r="E847" s="47">
        <v>6.18</v>
      </c>
      <c r="F847" s="47">
        <v>6.31</v>
      </c>
      <c r="G847" s="47">
        <v>6.74</v>
      </c>
      <c r="H847" s="47">
        <v>7.07</v>
      </c>
      <c r="I847" s="47">
        <v>7.54</v>
      </c>
      <c r="J847" s="47">
        <v>7.85</v>
      </c>
      <c r="K847" s="47">
        <v>8.1</v>
      </c>
      <c r="L847" s="47">
        <v>8.26</v>
      </c>
      <c r="M847" s="47">
        <v>8.3000000000000007</v>
      </c>
      <c r="N847" s="47">
        <v>8.3000000000000007</v>
      </c>
      <c r="O847">
        <v>8.3000000000000007</v>
      </c>
    </row>
    <row r="848" spans="1:15" ht="15.75" thickBot="1" x14ac:dyDescent="0.3">
      <c r="A848" s="24">
        <v>40956</v>
      </c>
      <c r="B848" s="47">
        <v>5.87</v>
      </c>
      <c r="C848" s="47">
        <v>5.87</v>
      </c>
      <c r="D848" s="47">
        <v>6.02</v>
      </c>
      <c r="E848" s="47">
        <v>6.16</v>
      </c>
      <c r="F848" s="47">
        <v>6.29</v>
      </c>
      <c r="G848" s="47">
        <v>6.72</v>
      </c>
      <c r="H848" s="47">
        <v>7.05</v>
      </c>
      <c r="I848" s="47">
        <v>7.53</v>
      </c>
      <c r="J848" s="47">
        <v>7.84</v>
      </c>
      <c r="K848" s="47">
        <v>8.09</v>
      </c>
      <c r="L848" s="47">
        <v>8.26</v>
      </c>
      <c r="M848" s="47">
        <v>8.3000000000000007</v>
      </c>
      <c r="N848" s="47">
        <v>8.31</v>
      </c>
      <c r="O848">
        <v>8.31</v>
      </c>
    </row>
    <row r="849" spans="1:15" ht="15.75" thickBot="1" x14ac:dyDescent="0.3">
      <c r="A849" s="24">
        <v>40959</v>
      </c>
      <c r="B849" s="47">
        <v>5.86</v>
      </c>
      <c r="C849" s="47">
        <v>5.86</v>
      </c>
      <c r="D849" s="47">
        <v>6.01</v>
      </c>
      <c r="E849" s="47">
        <v>6.15</v>
      </c>
      <c r="F849" s="47">
        <v>6.28</v>
      </c>
      <c r="G849" s="47">
        <v>6.71</v>
      </c>
      <c r="H849" s="47">
        <v>7.04</v>
      </c>
      <c r="I849" s="47">
        <v>7.52</v>
      </c>
      <c r="J849" s="47">
        <v>7.83</v>
      </c>
      <c r="K849" s="47">
        <v>8.09</v>
      </c>
      <c r="L849" s="47">
        <v>8.26</v>
      </c>
      <c r="M849" s="47">
        <v>8.31</v>
      </c>
      <c r="N849" s="47">
        <v>8.31</v>
      </c>
      <c r="O849">
        <v>8.31</v>
      </c>
    </row>
    <row r="850" spans="1:15" ht="15.75" thickBot="1" x14ac:dyDescent="0.3">
      <c r="A850" s="24">
        <v>40960</v>
      </c>
      <c r="B850" s="47">
        <v>5.88</v>
      </c>
      <c r="C850" s="47">
        <v>5.88</v>
      </c>
      <c r="D850" s="47">
        <v>6.03</v>
      </c>
      <c r="E850" s="47">
        <v>6.16</v>
      </c>
      <c r="F850" s="47">
        <v>6.29</v>
      </c>
      <c r="G850" s="47">
        <v>6.71</v>
      </c>
      <c r="H850" s="47">
        <v>7.04</v>
      </c>
      <c r="I850" s="47">
        <v>7.53</v>
      </c>
      <c r="J850" s="47">
        <v>7.84</v>
      </c>
      <c r="K850" s="47">
        <v>8.11</v>
      </c>
      <c r="L850" s="47">
        <v>8.2799999999999994</v>
      </c>
      <c r="M850" s="47">
        <v>8.33</v>
      </c>
      <c r="N850" s="47">
        <v>8.32</v>
      </c>
      <c r="O850">
        <v>8.32</v>
      </c>
    </row>
    <row r="851" spans="1:15" ht="15.75" thickBot="1" x14ac:dyDescent="0.3">
      <c r="A851" s="24">
        <v>40961</v>
      </c>
      <c r="B851" s="47">
        <v>5.89</v>
      </c>
      <c r="C851" s="47">
        <v>5.89</v>
      </c>
      <c r="D851" s="47">
        <v>6.04</v>
      </c>
      <c r="E851" s="47">
        <v>6.18</v>
      </c>
      <c r="F851" s="47">
        <v>6.31</v>
      </c>
      <c r="G851" s="47">
        <v>6.73</v>
      </c>
      <c r="H851" s="47">
        <v>7.06</v>
      </c>
      <c r="I851" s="47">
        <v>7.54</v>
      </c>
      <c r="J851" s="47">
        <v>7.85</v>
      </c>
      <c r="K851" s="47">
        <v>8.14</v>
      </c>
      <c r="L851" s="47">
        <v>8.34</v>
      </c>
      <c r="M851" s="47">
        <v>8.4</v>
      </c>
      <c r="N851" s="47">
        <v>8.39</v>
      </c>
      <c r="O851">
        <v>8.39</v>
      </c>
    </row>
    <row r="852" spans="1:15" ht="15.75" thickBot="1" x14ac:dyDescent="0.3">
      <c r="A852" s="24">
        <v>40962</v>
      </c>
      <c r="B852" s="47">
        <v>5.89</v>
      </c>
      <c r="C852" s="47">
        <v>5.89</v>
      </c>
      <c r="D852" s="47">
        <v>6.04</v>
      </c>
      <c r="E852" s="47">
        <v>6.18</v>
      </c>
      <c r="F852" s="47">
        <v>6.31</v>
      </c>
      <c r="G852" s="47">
        <v>6.73</v>
      </c>
      <c r="H852" s="47">
        <v>7.06</v>
      </c>
      <c r="I852" s="47">
        <v>7.54</v>
      </c>
      <c r="J852" s="47">
        <v>7.85</v>
      </c>
      <c r="K852" s="47">
        <v>8.14</v>
      </c>
      <c r="L852" s="47">
        <v>8.34</v>
      </c>
      <c r="M852" s="47">
        <v>8.4</v>
      </c>
      <c r="N852" s="47">
        <v>8.39</v>
      </c>
      <c r="O852">
        <v>8.39</v>
      </c>
    </row>
    <row r="853" spans="1:15" ht="15.75" thickBot="1" x14ac:dyDescent="0.3">
      <c r="A853" s="24">
        <v>40963</v>
      </c>
      <c r="B853" s="47">
        <v>5.84</v>
      </c>
      <c r="C853" s="47">
        <v>5.84</v>
      </c>
      <c r="D853" s="47">
        <v>5.99</v>
      </c>
      <c r="E853" s="47">
        <v>6.13</v>
      </c>
      <c r="F853" s="47">
        <v>6.26</v>
      </c>
      <c r="G853" s="47">
        <v>6.71</v>
      </c>
      <c r="H853" s="47">
        <v>7.06</v>
      </c>
      <c r="I853" s="47">
        <v>7.57</v>
      </c>
      <c r="J853" s="47">
        <v>7.89</v>
      </c>
      <c r="K853" s="47">
        <v>8.16</v>
      </c>
      <c r="L853" s="47">
        <v>8.34</v>
      </c>
      <c r="M853" s="47">
        <v>8.3800000000000008</v>
      </c>
      <c r="N853" s="47">
        <v>8.3699999999999992</v>
      </c>
      <c r="O853">
        <v>8.3699999999999992</v>
      </c>
    </row>
    <row r="854" spans="1:15" ht="15.75" thickBot="1" x14ac:dyDescent="0.3">
      <c r="A854" s="24">
        <v>40966</v>
      </c>
      <c r="B854" s="47">
        <v>5.86</v>
      </c>
      <c r="C854" s="47">
        <v>5.86</v>
      </c>
      <c r="D854" s="47">
        <v>6</v>
      </c>
      <c r="E854" s="47">
        <v>6.14</v>
      </c>
      <c r="F854" s="47">
        <v>6.27</v>
      </c>
      <c r="G854" s="47">
        <v>6.71</v>
      </c>
      <c r="H854" s="47">
        <v>7.07</v>
      </c>
      <c r="I854" s="47">
        <v>7.56</v>
      </c>
      <c r="J854" s="47">
        <v>7.86</v>
      </c>
      <c r="K854" s="47">
        <v>8.11</v>
      </c>
      <c r="L854" s="47">
        <v>8.2899999999999991</v>
      </c>
      <c r="M854" s="47">
        <v>8.35</v>
      </c>
      <c r="N854" s="47">
        <v>8.36</v>
      </c>
      <c r="O854">
        <v>8.36</v>
      </c>
    </row>
    <row r="855" spans="1:15" ht="15.75" thickBot="1" x14ac:dyDescent="0.3">
      <c r="A855" s="24">
        <v>40967</v>
      </c>
      <c r="B855" s="47">
        <v>5.88</v>
      </c>
      <c r="C855" s="47">
        <v>5.88</v>
      </c>
      <c r="D855" s="47">
        <v>6.02</v>
      </c>
      <c r="E855" s="47">
        <v>6.16</v>
      </c>
      <c r="F855" s="47">
        <v>6.28</v>
      </c>
      <c r="G855" s="47">
        <v>6.71</v>
      </c>
      <c r="H855" s="47">
        <v>7.07</v>
      </c>
      <c r="I855" s="47">
        <v>7.56</v>
      </c>
      <c r="J855" s="47">
        <v>7.86</v>
      </c>
      <c r="K855" s="47">
        <v>8.1</v>
      </c>
      <c r="L855" s="47">
        <v>8.2799999999999994</v>
      </c>
      <c r="M855" s="47">
        <v>8.34</v>
      </c>
      <c r="N855" s="47">
        <v>8.35</v>
      </c>
      <c r="O855">
        <v>8.35</v>
      </c>
    </row>
    <row r="856" spans="1:15" ht="15.75" thickBot="1" x14ac:dyDescent="0.3">
      <c r="A856" s="24">
        <v>40968</v>
      </c>
      <c r="B856" s="47">
        <v>5.87</v>
      </c>
      <c r="C856" s="47">
        <v>5.87</v>
      </c>
      <c r="D856" s="47">
        <v>6.01</v>
      </c>
      <c r="E856" s="47">
        <v>6.14</v>
      </c>
      <c r="F856" s="47">
        <v>6.27</v>
      </c>
      <c r="G856" s="47">
        <v>6.7</v>
      </c>
      <c r="H856" s="47">
        <v>7.06</v>
      </c>
      <c r="I856" s="47">
        <v>7.56</v>
      </c>
      <c r="J856" s="47">
        <v>7.86</v>
      </c>
      <c r="K856" s="47">
        <v>8.1199999999999992</v>
      </c>
      <c r="L856" s="47">
        <v>8.31</v>
      </c>
      <c r="M856" s="47">
        <v>8.3699999999999992</v>
      </c>
      <c r="N856" s="47">
        <v>8.3800000000000008</v>
      </c>
      <c r="O856">
        <v>8.3800000000000008</v>
      </c>
    </row>
    <row r="857" spans="1:15" ht="15.75" thickBot="1" x14ac:dyDescent="0.3">
      <c r="A857" s="24">
        <v>40969</v>
      </c>
      <c r="B857" s="47">
        <v>5.87</v>
      </c>
      <c r="C857" s="47">
        <v>5.87</v>
      </c>
      <c r="D857" s="47">
        <v>6.01</v>
      </c>
      <c r="E857" s="47">
        <v>6.15</v>
      </c>
      <c r="F857" s="47">
        <v>6.28</v>
      </c>
      <c r="G857" s="47">
        <v>6.72</v>
      </c>
      <c r="H857" s="47">
        <v>7.08</v>
      </c>
      <c r="I857" s="47">
        <v>7.57</v>
      </c>
      <c r="J857" s="47">
        <v>7.88</v>
      </c>
      <c r="K857" s="47">
        <v>8.14</v>
      </c>
      <c r="L857" s="47">
        <v>8.34</v>
      </c>
      <c r="M857" s="47">
        <v>8.4</v>
      </c>
      <c r="N857" s="47">
        <v>8.41</v>
      </c>
      <c r="O857">
        <v>8.41</v>
      </c>
    </row>
    <row r="858" spans="1:15" ht="15.75" thickBot="1" x14ac:dyDescent="0.3">
      <c r="A858" s="24">
        <v>40970</v>
      </c>
      <c r="B858" s="47">
        <v>5.85</v>
      </c>
      <c r="C858" s="47">
        <v>5.85</v>
      </c>
      <c r="D858" s="47">
        <v>5.99</v>
      </c>
      <c r="E858" s="47">
        <v>6.12</v>
      </c>
      <c r="F858" s="47">
        <v>6.25</v>
      </c>
      <c r="G858" s="47">
        <v>6.69</v>
      </c>
      <c r="H858" s="47">
        <v>7.05</v>
      </c>
      <c r="I858" s="47">
        <v>7.55</v>
      </c>
      <c r="J858" s="47">
        <v>7.85</v>
      </c>
      <c r="K858" s="47">
        <v>8.09</v>
      </c>
      <c r="L858" s="47">
        <v>8.2899999999999991</v>
      </c>
      <c r="M858" s="47">
        <v>8.36</v>
      </c>
      <c r="N858" s="47">
        <v>8.3800000000000008</v>
      </c>
      <c r="O858">
        <v>8.3800000000000008</v>
      </c>
    </row>
    <row r="859" spans="1:15" ht="15.75" thickBot="1" x14ac:dyDescent="0.3">
      <c r="A859" s="24">
        <v>40971</v>
      </c>
      <c r="B859" s="47">
        <v>5.85</v>
      </c>
      <c r="C859" s="47">
        <v>5.85</v>
      </c>
      <c r="D859" s="47">
        <v>5.99</v>
      </c>
      <c r="E859" s="47">
        <v>6.12</v>
      </c>
      <c r="F859" s="47">
        <v>6.25</v>
      </c>
      <c r="G859" s="47">
        <v>6.69</v>
      </c>
      <c r="H859" s="47">
        <v>7.05</v>
      </c>
      <c r="I859" s="47">
        <v>7.55</v>
      </c>
      <c r="J859" s="47">
        <v>7.85</v>
      </c>
      <c r="K859" s="47">
        <v>8.09</v>
      </c>
      <c r="L859" s="47">
        <v>8.2899999999999991</v>
      </c>
      <c r="M859" s="47">
        <v>8.36</v>
      </c>
      <c r="N859" s="47">
        <v>8.3800000000000008</v>
      </c>
      <c r="O859">
        <v>8.3800000000000008</v>
      </c>
    </row>
    <row r="860" spans="1:15" ht="15.75" thickBot="1" x14ac:dyDescent="0.3">
      <c r="A860" s="24">
        <v>40973</v>
      </c>
      <c r="B860" s="47">
        <v>5.88</v>
      </c>
      <c r="C860" s="47">
        <v>5.88</v>
      </c>
      <c r="D860" s="47">
        <v>6.02</v>
      </c>
      <c r="E860" s="47">
        <v>6.15</v>
      </c>
      <c r="F860" s="47">
        <v>6.28</v>
      </c>
      <c r="G860" s="47">
        <v>6.72</v>
      </c>
      <c r="H860" s="47">
        <v>7.07</v>
      </c>
      <c r="I860" s="47">
        <v>7.56</v>
      </c>
      <c r="J860" s="47">
        <v>7.85</v>
      </c>
      <c r="K860" s="47">
        <v>8.1</v>
      </c>
      <c r="L860" s="47">
        <v>8.3000000000000007</v>
      </c>
      <c r="M860" s="47">
        <v>8.3699999999999992</v>
      </c>
      <c r="N860" s="47">
        <v>8.3800000000000008</v>
      </c>
      <c r="O860">
        <v>8.3800000000000008</v>
      </c>
    </row>
    <row r="861" spans="1:15" ht="15.75" thickBot="1" x14ac:dyDescent="0.3">
      <c r="A861" s="24">
        <v>40974</v>
      </c>
      <c r="B861" s="47">
        <v>5.86</v>
      </c>
      <c r="C861" s="47">
        <v>5.86</v>
      </c>
      <c r="D861" s="47">
        <v>6</v>
      </c>
      <c r="E861" s="47">
        <v>6.13</v>
      </c>
      <c r="F861" s="47">
        <v>6.26</v>
      </c>
      <c r="G861" s="47">
        <v>6.71</v>
      </c>
      <c r="H861" s="47">
        <v>7.07</v>
      </c>
      <c r="I861" s="47">
        <v>7.57</v>
      </c>
      <c r="J861" s="47">
        <v>7.85</v>
      </c>
      <c r="K861" s="47">
        <v>8.09</v>
      </c>
      <c r="L861" s="47">
        <v>8.2799999999999994</v>
      </c>
      <c r="M861" s="47">
        <v>8.36</v>
      </c>
      <c r="N861" s="47">
        <v>8.39</v>
      </c>
      <c r="O861">
        <v>8.39</v>
      </c>
    </row>
    <row r="862" spans="1:15" ht="15.75" thickBot="1" x14ac:dyDescent="0.3">
      <c r="A862" s="24">
        <v>40975</v>
      </c>
      <c r="B862" s="47">
        <v>5.83</v>
      </c>
      <c r="C862" s="47">
        <v>5.83</v>
      </c>
      <c r="D862" s="47">
        <v>5.98</v>
      </c>
      <c r="E862" s="47">
        <v>6.13</v>
      </c>
      <c r="F862" s="47">
        <v>6.27</v>
      </c>
      <c r="G862" s="47">
        <v>6.74</v>
      </c>
      <c r="H862" s="47">
        <v>7.08</v>
      </c>
      <c r="I862" s="47">
        <v>7.53</v>
      </c>
      <c r="J862" s="47">
        <v>7.82</v>
      </c>
      <c r="K862" s="47">
        <v>8.11</v>
      </c>
      <c r="L862" s="47">
        <v>8.32</v>
      </c>
      <c r="M862" s="47">
        <v>8.39</v>
      </c>
      <c r="N862" s="47">
        <v>8.39</v>
      </c>
      <c r="O862">
        <v>8.39</v>
      </c>
    </row>
    <row r="863" spans="1:15" ht="15.75" thickBot="1" x14ac:dyDescent="0.3">
      <c r="A863" s="24">
        <v>40977</v>
      </c>
      <c r="B863" s="47">
        <v>5.83</v>
      </c>
      <c r="C863" s="47">
        <v>5.83</v>
      </c>
      <c r="D863" s="47">
        <v>5.98</v>
      </c>
      <c r="E863" s="47">
        <v>6.13</v>
      </c>
      <c r="F863" s="47">
        <v>6.27</v>
      </c>
      <c r="G863" s="47">
        <v>6.74</v>
      </c>
      <c r="H863" s="47">
        <v>7.08</v>
      </c>
      <c r="I863" s="47">
        <v>7.53</v>
      </c>
      <c r="J863" s="47">
        <v>7.82</v>
      </c>
      <c r="K863" s="47">
        <v>8.11</v>
      </c>
      <c r="L863" s="47">
        <v>8.32</v>
      </c>
      <c r="M863" s="47">
        <v>8.39</v>
      </c>
      <c r="N863" s="47">
        <v>8.39</v>
      </c>
      <c r="O863">
        <v>8.39</v>
      </c>
    </row>
    <row r="864" spans="1:15" ht="15.75" thickBot="1" x14ac:dyDescent="0.3">
      <c r="A864" s="24">
        <v>40978</v>
      </c>
      <c r="B864" s="47">
        <v>5.83</v>
      </c>
      <c r="C864" s="47">
        <v>5.83</v>
      </c>
      <c r="D864" s="47">
        <v>5.98</v>
      </c>
      <c r="E864" s="47">
        <v>6.13</v>
      </c>
      <c r="F864" s="47">
        <v>6.27</v>
      </c>
      <c r="G864" s="47">
        <v>6.74</v>
      </c>
      <c r="H864" s="47">
        <v>7.08</v>
      </c>
      <c r="I864" s="47">
        <v>7.53</v>
      </c>
      <c r="J864" s="47">
        <v>7.82</v>
      </c>
      <c r="K864" s="47">
        <v>8.11</v>
      </c>
      <c r="L864" s="47">
        <v>8.32</v>
      </c>
      <c r="M864" s="47">
        <v>8.39</v>
      </c>
      <c r="N864" s="47">
        <v>8.39</v>
      </c>
      <c r="O864">
        <v>8.39</v>
      </c>
    </row>
    <row r="865" spans="1:15" ht="15.75" thickBot="1" x14ac:dyDescent="0.3">
      <c r="A865" s="24">
        <v>40979</v>
      </c>
      <c r="B865" s="47">
        <v>5.87</v>
      </c>
      <c r="C865" s="47">
        <v>5.87</v>
      </c>
      <c r="D865" s="47">
        <v>6.01</v>
      </c>
      <c r="E865" s="47">
        <v>6.14</v>
      </c>
      <c r="F865" s="47">
        <v>6.28</v>
      </c>
      <c r="G865" s="47">
        <v>6.73</v>
      </c>
      <c r="H865" s="47">
        <v>7.06</v>
      </c>
      <c r="I865" s="47">
        <v>7.53</v>
      </c>
      <c r="J865" s="47">
        <v>7.83</v>
      </c>
      <c r="K865" s="47">
        <v>8.11</v>
      </c>
      <c r="L865" s="47">
        <v>8.32</v>
      </c>
      <c r="M865" s="47">
        <v>8.3800000000000008</v>
      </c>
      <c r="N865" s="47">
        <v>8.3800000000000008</v>
      </c>
      <c r="O865">
        <v>8.3800000000000008</v>
      </c>
    </row>
    <row r="866" spans="1:15" ht="15.75" thickBot="1" x14ac:dyDescent="0.3">
      <c r="A866" s="24">
        <v>40980</v>
      </c>
      <c r="B866" s="47">
        <v>5.86</v>
      </c>
      <c r="C866" s="47">
        <v>5.86</v>
      </c>
      <c r="D866" s="47">
        <v>6.01</v>
      </c>
      <c r="E866" s="47">
        <v>6.15</v>
      </c>
      <c r="F866" s="47">
        <v>6.28</v>
      </c>
      <c r="G866" s="47">
        <v>6.73</v>
      </c>
      <c r="H866" s="47">
        <v>7.08</v>
      </c>
      <c r="I866" s="47">
        <v>7.55</v>
      </c>
      <c r="J866" s="47">
        <v>7.84</v>
      </c>
      <c r="K866" s="47">
        <v>8.1</v>
      </c>
      <c r="L866" s="47">
        <v>8.2899999999999991</v>
      </c>
      <c r="M866" s="47">
        <v>8.36</v>
      </c>
      <c r="N866" s="47">
        <v>8.3699999999999992</v>
      </c>
      <c r="O866">
        <v>8.3699999999999992</v>
      </c>
    </row>
    <row r="867" spans="1:15" ht="15.75" thickBot="1" x14ac:dyDescent="0.3">
      <c r="A867" s="24">
        <v>40981</v>
      </c>
      <c r="B867" s="47">
        <v>5.87</v>
      </c>
      <c r="C867" s="47">
        <v>5.87</v>
      </c>
      <c r="D867" s="47">
        <v>6.01</v>
      </c>
      <c r="E867" s="47">
        <v>6.14</v>
      </c>
      <c r="F867" s="47">
        <v>6.27</v>
      </c>
      <c r="G867" s="47">
        <v>6.72</v>
      </c>
      <c r="H867" s="47">
        <v>7.08</v>
      </c>
      <c r="I867" s="47">
        <v>7.56</v>
      </c>
      <c r="J867" s="47">
        <v>7.84</v>
      </c>
      <c r="K867" s="47">
        <v>8.07</v>
      </c>
      <c r="L867" s="47">
        <v>8.24</v>
      </c>
      <c r="M867" s="47">
        <v>8.31</v>
      </c>
      <c r="N867" s="47">
        <v>8.34</v>
      </c>
      <c r="O867">
        <v>8.34</v>
      </c>
    </row>
    <row r="868" spans="1:15" ht="15.75" thickBot="1" x14ac:dyDescent="0.3">
      <c r="A868" s="24">
        <v>40982</v>
      </c>
      <c r="B868" s="47">
        <v>5.89</v>
      </c>
      <c r="C868" s="47">
        <v>5.89</v>
      </c>
      <c r="D868" s="47">
        <v>6.02</v>
      </c>
      <c r="E868" s="47">
        <v>6.15</v>
      </c>
      <c r="F868" s="47">
        <v>6.28</v>
      </c>
      <c r="G868" s="47">
        <v>6.73</v>
      </c>
      <c r="H868" s="47">
        <v>7.08</v>
      </c>
      <c r="I868" s="47">
        <v>7.53</v>
      </c>
      <c r="J868" s="47">
        <v>7.77</v>
      </c>
      <c r="K868" s="47">
        <v>7.98</v>
      </c>
      <c r="L868" s="47">
        <v>8.16</v>
      </c>
      <c r="M868" s="47">
        <v>8.24</v>
      </c>
      <c r="N868" s="47">
        <v>8.2899999999999991</v>
      </c>
      <c r="O868">
        <v>8.2899999999999991</v>
      </c>
    </row>
    <row r="869" spans="1:15" ht="15.75" thickBot="1" x14ac:dyDescent="0.3">
      <c r="A869" s="24">
        <v>40983</v>
      </c>
      <c r="B869" s="47">
        <v>5.88</v>
      </c>
      <c r="C869" s="47">
        <v>5.88</v>
      </c>
      <c r="D869" s="47">
        <v>6.02</v>
      </c>
      <c r="E869" s="47">
        <v>6.15</v>
      </c>
      <c r="F869" s="47">
        <v>6.28</v>
      </c>
      <c r="G869" s="47">
        <v>6.73</v>
      </c>
      <c r="H869" s="47">
        <v>7.09</v>
      </c>
      <c r="I869" s="47">
        <v>7.54</v>
      </c>
      <c r="J869" s="47">
        <v>7.77</v>
      </c>
      <c r="K869" s="47">
        <v>7.96</v>
      </c>
      <c r="L869" s="47">
        <v>8.1300000000000008</v>
      </c>
      <c r="M869" s="47">
        <v>8.2100000000000009</v>
      </c>
      <c r="N869" s="47">
        <v>8.27</v>
      </c>
      <c r="O869">
        <v>8.27</v>
      </c>
    </row>
    <row r="870" spans="1:15" ht="15.75" thickBot="1" x14ac:dyDescent="0.3">
      <c r="A870" s="24">
        <v>40984</v>
      </c>
      <c r="B870" s="47">
        <v>5.88</v>
      </c>
      <c r="C870" s="47">
        <v>5.88</v>
      </c>
      <c r="D870" s="47">
        <v>6.03</v>
      </c>
      <c r="E870" s="47">
        <v>6.16</v>
      </c>
      <c r="F870" s="47">
        <v>6.29</v>
      </c>
      <c r="G870" s="47">
        <v>6.73</v>
      </c>
      <c r="H870" s="47">
        <v>7.06</v>
      </c>
      <c r="I870" s="47">
        <v>7.48</v>
      </c>
      <c r="J870" s="47">
        <v>7.72</v>
      </c>
      <c r="K870" s="47">
        <v>7.94</v>
      </c>
      <c r="L870" s="47">
        <v>8.1199999999999992</v>
      </c>
      <c r="M870" s="47">
        <v>8.1999999999999993</v>
      </c>
      <c r="N870" s="47">
        <v>8.24</v>
      </c>
      <c r="O870">
        <v>8.24</v>
      </c>
    </row>
    <row r="871" spans="1:15" ht="15.75" thickBot="1" x14ac:dyDescent="0.3">
      <c r="A871" s="24">
        <v>40985</v>
      </c>
      <c r="B871" s="47">
        <v>5.88</v>
      </c>
      <c r="C871" s="47">
        <v>5.88</v>
      </c>
      <c r="D871" s="47">
        <v>6.03</v>
      </c>
      <c r="E871" s="47">
        <v>6.16</v>
      </c>
      <c r="F871" s="47">
        <v>6.29</v>
      </c>
      <c r="G871" s="47">
        <v>6.73</v>
      </c>
      <c r="H871" s="47">
        <v>7.06</v>
      </c>
      <c r="I871" s="47">
        <v>7.48</v>
      </c>
      <c r="J871" s="47">
        <v>7.72</v>
      </c>
      <c r="K871" s="47">
        <v>7.94</v>
      </c>
      <c r="L871" s="47">
        <v>8.1199999999999992</v>
      </c>
      <c r="M871" s="47">
        <v>8.1999999999999993</v>
      </c>
      <c r="N871" s="47">
        <v>8.24</v>
      </c>
      <c r="O871">
        <v>8.24</v>
      </c>
    </row>
    <row r="872" spans="1:15" ht="15.75" thickBot="1" x14ac:dyDescent="0.3">
      <c r="A872" s="24">
        <v>40986</v>
      </c>
      <c r="B872" s="47">
        <v>5.88</v>
      </c>
      <c r="C872" s="47">
        <v>5.88</v>
      </c>
      <c r="D872" s="47">
        <v>6.03</v>
      </c>
      <c r="E872" s="47">
        <v>6.16</v>
      </c>
      <c r="F872" s="47">
        <v>6.29</v>
      </c>
      <c r="G872" s="47">
        <v>6.73</v>
      </c>
      <c r="H872" s="47">
        <v>7.06</v>
      </c>
      <c r="I872" s="47">
        <v>7.48</v>
      </c>
      <c r="J872" s="47">
        <v>7.72</v>
      </c>
      <c r="K872" s="47">
        <v>7.94</v>
      </c>
      <c r="L872" s="47">
        <v>8.1199999999999992</v>
      </c>
      <c r="M872" s="47">
        <v>8.1999999999999993</v>
      </c>
      <c r="N872" s="47">
        <v>8.24</v>
      </c>
      <c r="O872">
        <v>8.24</v>
      </c>
    </row>
    <row r="873" spans="1:15" ht="15.75" thickBot="1" x14ac:dyDescent="0.3">
      <c r="A873" s="24">
        <v>40987</v>
      </c>
      <c r="B873" s="47">
        <v>5.86</v>
      </c>
      <c r="C873" s="47">
        <v>5.86</v>
      </c>
      <c r="D873" s="47">
        <v>6</v>
      </c>
      <c r="E873" s="47">
        <v>6.14</v>
      </c>
      <c r="F873" s="47">
        <v>6.27</v>
      </c>
      <c r="G873" s="47">
        <v>6.71</v>
      </c>
      <c r="H873" s="47">
        <v>7.04</v>
      </c>
      <c r="I873" s="47">
        <v>7.47</v>
      </c>
      <c r="J873" s="47">
        <v>7.72</v>
      </c>
      <c r="K873" s="47">
        <v>7.95</v>
      </c>
      <c r="L873" s="47">
        <v>8.14</v>
      </c>
      <c r="M873" s="47">
        <v>8.2100000000000009</v>
      </c>
      <c r="N873" s="47">
        <v>8.24</v>
      </c>
      <c r="O873">
        <v>8.24</v>
      </c>
    </row>
    <row r="874" spans="1:15" ht="15.75" thickBot="1" x14ac:dyDescent="0.3">
      <c r="A874" s="24">
        <v>40988</v>
      </c>
      <c r="B874" s="47">
        <v>5.88</v>
      </c>
      <c r="C874" s="47">
        <v>5.88</v>
      </c>
      <c r="D874" s="47">
        <v>6.02</v>
      </c>
      <c r="E874" s="47">
        <v>6.16</v>
      </c>
      <c r="F874" s="47">
        <v>6.28</v>
      </c>
      <c r="G874" s="47">
        <v>6.72</v>
      </c>
      <c r="H874" s="47">
        <v>7.03</v>
      </c>
      <c r="I874" s="47">
        <v>7.44</v>
      </c>
      <c r="J874" s="47">
        <v>7.71</v>
      </c>
      <c r="K874" s="47">
        <v>7.99</v>
      </c>
      <c r="L874" s="47">
        <v>8.2100000000000009</v>
      </c>
      <c r="M874" s="47">
        <v>8.2799999999999994</v>
      </c>
      <c r="N874" s="47">
        <v>8.2899999999999991</v>
      </c>
      <c r="O874">
        <v>8.2899999999999991</v>
      </c>
    </row>
    <row r="875" spans="1:15" ht="15.75" thickBot="1" x14ac:dyDescent="0.3">
      <c r="A875" s="24">
        <v>40989</v>
      </c>
      <c r="B875" s="47">
        <v>5.89</v>
      </c>
      <c r="C875" s="47">
        <v>5.89</v>
      </c>
      <c r="D875" s="47">
        <v>6.04</v>
      </c>
      <c r="E875" s="47">
        <v>6.18</v>
      </c>
      <c r="F875" s="47">
        <v>6.31</v>
      </c>
      <c r="G875" s="47">
        <v>6.72</v>
      </c>
      <c r="H875" s="47">
        <v>6.99</v>
      </c>
      <c r="I875" s="47">
        <v>7.39</v>
      </c>
      <c r="J875" s="47">
        <v>7.71</v>
      </c>
      <c r="K875" s="47">
        <v>8.06</v>
      </c>
      <c r="L875" s="47">
        <v>8.3000000000000007</v>
      </c>
      <c r="M875" s="47">
        <v>8.36</v>
      </c>
      <c r="N875" s="47">
        <v>8.33</v>
      </c>
      <c r="O875">
        <v>8.33</v>
      </c>
    </row>
    <row r="876" spans="1:15" ht="15.75" thickBot="1" x14ac:dyDescent="0.3">
      <c r="A876" s="24">
        <v>40990</v>
      </c>
      <c r="B876" s="47">
        <v>5.91</v>
      </c>
      <c r="C876" s="47">
        <v>5.91</v>
      </c>
      <c r="D876" s="47">
        <v>6.05</v>
      </c>
      <c r="E876" s="47">
        <v>6.18</v>
      </c>
      <c r="F876" s="47">
        <v>6.31</v>
      </c>
      <c r="G876" s="47">
        <v>6.72</v>
      </c>
      <c r="H876" s="47">
        <v>7</v>
      </c>
      <c r="I876" s="47">
        <v>7.42</v>
      </c>
      <c r="J876" s="47">
        <v>7.72</v>
      </c>
      <c r="K876" s="47">
        <v>8.0399999999999991</v>
      </c>
      <c r="L876" s="47">
        <v>8.27</v>
      </c>
      <c r="M876" s="47">
        <v>8.33</v>
      </c>
      <c r="N876" s="47">
        <v>8.32</v>
      </c>
      <c r="O876">
        <v>8.32</v>
      </c>
    </row>
    <row r="877" spans="1:15" ht="15.75" thickBot="1" x14ac:dyDescent="0.3">
      <c r="A877" s="24">
        <v>40991</v>
      </c>
      <c r="B877" s="47">
        <v>5.93</v>
      </c>
      <c r="C877" s="47">
        <v>5.93</v>
      </c>
      <c r="D877" s="47">
        <v>6.06</v>
      </c>
      <c r="E877" s="47">
        <v>6.2</v>
      </c>
      <c r="F877" s="47">
        <v>6.32</v>
      </c>
      <c r="G877" s="47">
        <v>6.74</v>
      </c>
      <c r="H877" s="47">
        <v>7.04</v>
      </c>
      <c r="I877" s="47">
        <v>7.45</v>
      </c>
      <c r="J877" s="47">
        <v>7.75</v>
      </c>
      <c r="K877" s="47">
        <v>8.07</v>
      </c>
      <c r="L877" s="47">
        <v>8.36</v>
      </c>
      <c r="M877" s="47">
        <v>8.4499999999999993</v>
      </c>
      <c r="N877" s="47">
        <v>8.42</v>
      </c>
      <c r="O877">
        <v>8.42</v>
      </c>
    </row>
    <row r="878" spans="1:15" ht="15.75" thickBot="1" x14ac:dyDescent="0.3">
      <c r="A878" s="24">
        <v>40992</v>
      </c>
      <c r="B878" s="47">
        <v>5.93</v>
      </c>
      <c r="C878" s="47">
        <v>5.93</v>
      </c>
      <c r="D878" s="47">
        <v>6.06</v>
      </c>
      <c r="E878" s="47">
        <v>6.2</v>
      </c>
      <c r="F878" s="47">
        <v>6.32</v>
      </c>
      <c r="G878" s="47">
        <v>6.74</v>
      </c>
      <c r="H878" s="47">
        <v>7.04</v>
      </c>
      <c r="I878" s="47">
        <v>7.45</v>
      </c>
      <c r="J878" s="47">
        <v>7.75</v>
      </c>
      <c r="K878" s="47">
        <v>8.07</v>
      </c>
      <c r="L878" s="47">
        <v>8.36</v>
      </c>
      <c r="M878" s="47">
        <v>8.4499999999999993</v>
      </c>
      <c r="N878" s="47">
        <v>8.42</v>
      </c>
      <c r="O878">
        <v>8.42</v>
      </c>
    </row>
    <row r="879" spans="1:15" ht="15.75" thickBot="1" x14ac:dyDescent="0.3">
      <c r="A879" s="24">
        <v>40993</v>
      </c>
      <c r="B879" s="47">
        <v>5.93</v>
      </c>
      <c r="C879" s="47">
        <v>5.93</v>
      </c>
      <c r="D879" s="47">
        <v>6.06</v>
      </c>
      <c r="E879" s="47">
        <v>6.2</v>
      </c>
      <c r="F879" s="47">
        <v>6.32</v>
      </c>
      <c r="G879" s="47">
        <v>6.74</v>
      </c>
      <c r="H879" s="47">
        <v>7.04</v>
      </c>
      <c r="I879" s="47">
        <v>7.45</v>
      </c>
      <c r="J879" s="47">
        <v>7.75</v>
      </c>
      <c r="K879" s="47">
        <v>8.07</v>
      </c>
      <c r="L879" s="47">
        <v>8.36</v>
      </c>
      <c r="M879" s="47">
        <v>8.4499999999999993</v>
      </c>
      <c r="N879" s="47">
        <v>8.42</v>
      </c>
      <c r="O879">
        <v>8.42</v>
      </c>
    </row>
    <row r="880" spans="1:15" ht="15.75" thickBot="1" x14ac:dyDescent="0.3">
      <c r="A880" s="24">
        <v>40994</v>
      </c>
      <c r="B880" s="47">
        <v>5.9</v>
      </c>
      <c r="C880" s="47">
        <v>5.9</v>
      </c>
      <c r="D880" s="47">
        <v>6.04</v>
      </c>
      <c r="E880" s="47">
        <v>6.18</v>
      </c>
      <c r="F880" s="47">
        <v>6.31</v>
      </c>
      <c r="G880" s="47">
        <v>6.74</v>
      </c>
      <c r="H880" s="47">
        <v>7.04</v>
      </c>
      <c r="I880" s="47">
        <v>7.47</v>
      </c>
      <c r="J880" s="47">
        <v>7.75</v>
      </c>
      <c r="K880" s="47">
        <v>8.0500000000000007</v>
      </c>
      <c r="L880" s="47">
        <v>8.3000000000000007</v>
      </c>
      <c r="M880" s="47">
        <v>8.39</v>
      </c>
      <c r="N880" s="47">
        <v>8.3800000000000008</v>
      </c>
      <c r="O880">
        <v>8.3800000000000008</v>
      </c>
    </row>
    <row r="881" spans="1:15" ht="15.75" thickBot="1" x14ac:dyDescent="0.3">
      <c r="A881" s="24">
        <v>40995</v>
      </c>
      <c r="B881" s="47">
        <v>5.92</v>
      </c>
      <c r="C881" s="47">
        <v>5.92</v>
      </c>
      <c r="D881" s="47">
        <v>6.05</v>
      </c>
      <c r="E881" s="47">
        <v>6.18</v>
      </c>
      <c r="F881" s="47">
        <v>6.3</v>
      </c>
      <c r="G881" s="47">
        <v>6.73</v>
      </c>
      <c r="H881" s="47">
        <v>7.04</v>
      </c>
      <c r="I881" s="47">
        <v>7.47</v>
      </c>
      <c r="J881" s="47">
        <v>7.75</v>
      </c>
      <c r="K881" s="47">
        <v>8.0299999999999994</v>
      </c>
      <c r="L881" s="47">
        <v>8.26</v>
      </c>
      <c r="M881" s="47">
        <v>8.34</v>
      </c>
      <c r="N881" s="47">
        <v>8.35</v>
      </c>
      <c r="O881">
        <v>8.35</v>
      </c>
    </row>
    <row r="882" spans="1:15" ht="15.75" thickBot="1" x14ac:dyDescent="0.3">
      <c r="A882" s="24">
        <v>40996</v>
      </c>
      <c r="B882" s="47">
        <v>5.92</v>
      </c>
      <c r="C882" s="47">
        <v>5.92</v>
      </c>
      <c r="D882" s="47">
        <v>6.06</v>
      </c>
      <c r="E882" s="47">
        <v>6.19</v>
      </c>
      <c r="F882" s="47">
        <v>6.32</v>
      </c>
      <c r="G882" s="47">
        <v>6.74</v>
      </c>
      <c r="H882" s="47">
        <v>7.06</v>
      </c>
      <c r="I882" s="47">
        <v>7.51</v>
      </c>
      <c r="J882" s="47">
        <v>7.79</v>
      </c>
      <c r="K882" s="47">
        <v>8.02</v>
      </c>
      <c r="L882" s="47">
        <v>8.2200000000000006</v>
      </c>
      <c r="M882" s="47">
        <v>8.2799999999999994</v>
      </c>
      <c r="N882" s="47">
        <v>8.3000000000000007</v>
      </c>
      <c r="O882">
        <v>8.3000000000000007</v>
      </c>
    </row>
    <row r="883" spans="1:15" ht="15.75" thickBot="1" x14ac:dyDescent="0.3">
      <c r="A883" s="24">
        <v>40997</v>
      </c>
      <c r="B883" s="47">
        <v>5.93</v>
      </c>
      <c r="C883" s="47">
        <v>5.93</v>
      </c>
      <c r="D883" s="47">
        <v>6.07</v>
      </c>
      <c r="E883" s="47">
        <v>6.21</v>
      </c>
      <c r="F883" s="47">
        <v>6.34</v>
      </c>
      <c r="G883" s="47">
        <v>6.75</v>
      </c>
      <c r="H883" s="47">
        <v>7.05</v>
      </c>
      <c r="I883" s="47">
        <v>7.48</v>
      </c>
      <c r="J883" s="47">
        <v>7.77</v>
      </c>
      <c r="K883" s="47">
        <v>8.0299999999999994</v>
      </c>
      <c r="L883" s="47">
        <v>8.24</v>
      </c>
      <c r="M883" s="47">
        <v>8.31</v>
      </c>
      <c r="N883" s="47">
        <v>8.32</v>
      </c>
      <c r="O883">
        <v>8.32</v>
      </c>
    </row>
    <row r="884" spans="1:15" ht="15.75" thickBot="1" x14ac:dyDescent="0.3">
      <c r="A884" s="24">
        <v>40998</v>
      </c>
      <c r="B884" s="47">
        <v>5.98</v>
      </c>
      <c r="C884" s="47">
        <v>5.98</v>
      </c>
      <c r="D884" s="47">
        <v>6.11</v>
      </c>
      <c r="E884" s="47">
        <v>6.25</v>
      </c>
      <c r="F884" s="47">
        <v>6.37</v>
      </c>
      <c r="G884" s="47">
        <v>6.77</v>
      </c>
      <c r="H884" s="47">
        <v>7.06</v>
      </c>
      <c r="I884" s="47">
        <v>7.48</v>
      </c>
      <c r="J884" s="47">
        <v>7.77</v>
      </c>
      <c r="K884" s="47">
        <v>8.0399999999999991</v>
      </c>
      <c r="L884" s="47">
        <v>8.26</v>
      </c>
      <c r="M884" s="47">
        <v>8.33</v>
      </c>
      <c r="N884" s="47">
        <v>8.33</v>
      </c>
      <c r="O884">
        <v>8.33</v>
      </c>
    </row>
    <row r="885" spans="1:15" ht="15.75" thickBot="1" x14ac:dyDescent="0.3">
      <c r="A885" s="24">
        <v>40999</v>
      </c>
      <c r="B885" s="47">
        <v>5.98</v>
      </c>
      <c r="C885" s="47">
        <v>5.98</v>
      </c>
      <c r="D885" s="47">
        <v>6.11</v>
      </c>
      <c r="E885" s="47">
        <v>6.25</v>
      </c>
      <c r="F885" s="47">
        <v>6.37</v>
      </c>
      <c r="G885" s="47">
        <v>6.77</v>
      </c>
      <c r="H885" s="47">
        <v>7.06</v>
      </c>
      <c r="I885" s="47">
        <v>7.48</v>
      </c>
      <c r="J885" s="47">
        <v>7.77</v>
      </c>
      <c r="K885" s="47">
        <v>8.0399999999999991</v>
      </c>
      <c r="L885" s="47">
        <v>8.26</v>
      </c>
      <c r="M885" s="47">
        <v>8.33</v>
      </c>
      <c r="N885" s="47">
        <v>8.33</v>
      </c>
      <c r="O885">
        <v>8.33</v>
      </c>
    </row>
    <row r="886" spans="1:15" ht="15.75" thickBot="1" x14ac:dyDescent="0.3">
      <c r="A886" s="24">
        <v>41000</v>
      </c>
      <c r="B886" s="47">
        <v>5.98</v>
      </c>
      <c r="C886" s="47">
        <v>5.98</v>
      </c>
      <c r="D886" s="47">
        <v>6.11</v>
      </c>
      <c r="E886" s="47">
        <v>6.25</v>
      </c>
      <c r="F886" s="47">
        <v>6.37</v>
      </c>
      <c r="G886" s="47">
        <v>6.77</v>
      </c>
      <c r="H886" s="47">
        <v>7.06</v>
      </c>
      <c r="I886" s="47">
        <v>7.48</v>
      </c>
      <c r="J886" s="47">
        <v>7.77</v>
      </c>
      <c r="K886" s="47">
        <v>8.0399999999999991</v>
      </c>
      <c r="L886" s="47">
        <v>8.26</v>
      </c>
      <c r="M886" s="47">
        <v>8.33</v>
      </c>
      <c r="N886" s="47">
        <v>8.33</v>
      </c>
      <c r="O886">
        <v>8.33</v>
      </c>
    </row>
    <row r="887" spans="1:15" ht="15.75" thickBot="1" x14ac:dyDescent="0.3">
      <c r="A887" s="24">
        <v>41001</v>
      </c>
      <c r="B887" s="47">
        <v>6.15</v>
      </c>
      <c r="C887" s="47">
        <v>6.15</v>
      </c>
      <c r="D887" s="47">
        <v>6.25</v>
      </c>
      <c r="E887" s="47">
        <v>6.35</v>
      </c>
      <c r="F887" s="47">
        <v>6.44</v>
      </c>
      <c r="G887" s="47">
        <v>6.79</v>
      </c>
      <c r="H887" s="47">
        <v>7.07</v>
      </c>
      <c r="I887" s="47">
        <v>7.47</v>
      </c>
      <c r="J887" s="47">
        <v>7.74</v>
      </c>
      <c r="K887" s="47">
        <v>8.02</v>
      </c>
      <c r="L887" s="47">
        <v>8.31</v>
      </c>
      <c r="M887" s="47">
        <v>8.44</v>
      </c>
      <c r="N887" s="47">
        <v>8.49</v>
      </c>
      <c r="O887">
        <v>8.49</v>
      </c>
    </row>
    <row r="888" spans="1:15" ht="15.75" thickBot="1" x14ac:dyDescent="0.3">
      <c r="A888" s="24">
        <v>41002</v>
      </c>
      <c r="B888" s="47">
        <v>6.1</v>
      </c>
      <c r="C888" s="47">
        <v>6.1</v>
      </c>
      <c r="D888" s="47">
        <v>6.2</v>
      </c>
      <c r="E888" s="47">
        <v>6.3</v>
      </c>
      <c r="F888" s="47">
        <v>6.39</v>
      </c>
      <c r="G888" s="47">
        <v>6.73</v>
      </c>
      <c r="H888" s="47">
        <v>7.05</v>
      </c>
      <c r="I888" s="47">
        <v>7.52</v>
      </c>
      <c r="J888" s="47">
        <v>7.78</v>
      </c>
      <c r="K888" s="47">
        <v>8</v>
      </c>
      <c r="L888" s="47">
        <v>8.2200000000000006</v>
      </c>
      <c r="M888" s="47">
        <v>8.34</v>
      </c>
      <c r="N888" s="47">
        <v>8.41</v>
      </c>
      <c r="O888">
        <v>8.41</v>
      </c>
    </row>
    <row r="889" spans="1:15" ht="15.75" thickBot="1" x14ac:dyDescent="0.3">
      <c r="A889" s="24">
        <v>41003</v>
      </c>
      <c r="B889" s="47">
        <v>6.08</v>
      </c>
      <c r="C889" s="47">
        <v>6.08</v>
      </c>
      <c r="D889" s="47">
        <v>6.18</v>
      </c>
      <c r="E889" s="47">
        <v>6.29</v>
      </c>
      <c r="F889" s="47">
        <v>6.39</v>
      </c>
      <c r="G889" s="47">
        <v>6.75</v>
      </c>
      <c r="H889" s="47">
        <v>7.05</v>
      </c>
      <c r="I889" s="47">
        <v>7.48</v>
      </c>
      <c r="J889" s="47">
        <v>7.78</v>
      </c>
      <c r="K889" s="47">
        <v>8.1199999999999992</v>
      </c>
      <c r="L889" s="47">
        <v>8.44</v>
      </c>
      <c r="M889" s="47">
        <v>8.58</v>
      </c>
      <c r="N889" s="47">
        <v>8.66</v>
      </c>
      <c r="O889">
        <v>8.66</v>
      </c>
    </row>
    <row r="890" spans="1:15" ht="15.75" thickBot="1" x14ac:dyDescent="0.3">
      <c r="A890" s="24">
        <v>41004</v>
      </c>
      <c r="B890" s="47">
        <v>6.09</v>
      </c>
      <c r="C890" s="47">
        <v>6.09</v>
      </c>
      <c r="D890" s="47">
        <v>6.2</v>
      </c>
      <c r="E890" s="47">
        <v>6.31</v>
      </c>
      <c r="F890" s="47">
        <v>6.41</v>
      </c>
      <c r="G890" s="47">
        <v>6.78</v>
      </c>
      <c r="H890" s="47">
        <v>7.09</v>
      </c>
      <c r="I890" s="47">
        <v>7.52</v>
      </c>
      <c r="J890" s="47">
        <v>7.82</v>
      </c>
      <c r="K890" s="47">
        <v>8.1300000000000008</v>
      </c>
      <c r="L890" s="47">
        <v>8.4499999999999993</v>
      </c>
      <c r="M890" s="47">
        <v>8.61</v>
      </c>
      <c r="N890" s="47">
        <v>8.6999999999999993</v>
      </c>
      <c r="O890">
        <v>8.6999999999999993</v>
      </c>
    </row>
    <row r="891" spans="1:15" ht="15.75" thickBot="1" x14ac:dyDescent="0.3">
      <c r="A891" s="24">
        <v>41005</v>
      </c>
      <c r="B891" s="47">
        <v>6.1</v>
      </c>
      <c r="C891" s="47">
        <v>6.1</v>
      </c>
      <c r="D891" s="47">
        <v>6.21</v>
      </c>
      <c r="E891" s="47">
        <v>6.32</v>
      </c>
      <c r="F891" s="47">
        <v>6.42</v>
      </c>
      <c r="G891" s="47">
        <v>6.77</v>
      </c>
      <c r="H891" s="47">
        <v>7.06</v>
      </c>
      <c r="I891" s="47">
        <v>7.51</v>
      </c>
      <c r="J891" s="47">
        <v>7.82</v>
      </c>
      <c r="K891" s="47">
        <v>8.14</v>
      </c>
      <c r="L891" s="47">
        <v>8.4600000000000009</v>
      </c>
      <c r="M891" s="47">
        <v>8.61</v>
      </c>
      <c r="N891" s="47">
        <v>8.7100000000000009</v>
      </c>
      <c r="O891">
        <v>8.7100000000000009</v>
      </c>
    </row>
    <row r="892" spans="1:15" ht="15.75" thickBot="1" x14ac:dyDescent="0.3">
      <c r="A892" s="24">
        <v>41006</v>
      </c>
      <c r="B892" s="47">
        <v>6.11</v>
      </c>
      <c r="C892" s="47">
        <v>6.11</v>
      </c>
      <c r="D892" s="47">
        <v>6.22</v>
      </c>
      <c r="E892" s="47">
        <v>6.32</v>
      </c>
      <c r="F892" s="47">
        <v>6.42</v>
      </c>
      <c r="G892" s="47">
        <v>6.77</v>
      </c>
      <c r="H892" s="47">
        <v>7.07</v>
      </c>
      <c r="I892" s="47">
        <v>7.51</v>
      </c>
      <c r="J892" s="47">
        <v>7.82</v>
      </c>
      <c r="K892" s="47">
        <v>8.14</v>
      </c>
      <c r="L892" s="47">
        <v>8.4600000000000009</v>
      </c>
      <c r="M892" s="47">
        <v>8.6199999999999992</v>
      </c>
      <c r="N892" s="47">
        <v>8.7200000000000006</v>
      </c>
      <c r="O892">
        <v>8.7200000000000006</v>
      </c>
    </row>
    <row r="893" spans="1:15" ht="15.75" thickBot="1" x14ac:dyDescent="0.3">
      <c r="A893" s="24">
        <v>41007</v>
      </c>
      <c r="B893" s="47">
        <v>6.23</v>
      </c>
      <c r="C893" s="47">
        <v>6.23</v>
      </c>
      <c r="D893" s="47">
        <v>6.33</v>
      </c>
      <c r="E893" s="47">
        <v>6.42</v>
      </c>
      <c r="F893" s="47">
        <v>6.5</v>
      </c>
      <c r="G893" s="47">
        <v>6.74</v>
      </c>
      <c r="H893" s="47">
        <v>6.92</v>
      </c>
      <c r="I893" s="47">
        <v>7.21</v>
      </c>
      <c r="J893" s="47">
        <v>7.48</v>
      </c>
      <c r="K893" s="47">
        <v>7.84</v>
      </c>
      <c r="L893" s="47">
        <v>8.23</v>
      </c>
      <c r="M893" s="47">
        <v>8.4499999999999993</v>
      </c>
      <c r="N893" s="47">
        <v>8.61</v>
      </c>
      <c r="O893">
        <v>8.61</v>
      </c>
    </row>
    <row r="894" spans="1:15" ht="15.75" thickBot="1" x14ac:dyDescent="0.3">
      <c r="A894" s="24">
        <v>41008</v>
      </c>
      <c r="B894" s="47">
        <v>6.21</v>
      </c>
      <c r="C894" s="47">
        <v>6.21</v>
      </c>
      <c r="D894" s="47">
        <v>6.32</v>
      </c>
      <c r="E894" s="47">
        <v>6.42</v>
      </c>
      <c r="F894" s="47">
        <v>6.52</v>
      </c>
      <c r="G894" s="47">
        <v>6.86</v>
      </c>
      <c r="H894" s="47">
        <v>7.12</v>
      </c>
      <c r="I894" s="47">
        <v>7.5</v>
      </c>
      <c r="J894" s="47">
        <v>7.78</v>
      </c>
      <c r="K894" s="47">
        <v>8.11</v>
      </c>
      <c r="L894" s="47">
        <v>8.4499999999999993</v>
      </c>
      <c r="M894" s="47">
        <v>8.61</v>
      </c>
      <c r="N894" s="47">
        <v>8.7100000000000009</v>
      </c>
      <c r="O894">
        <v>8.7100000000000009</v>
      </c>
    </row>
    <row r="895" spans="1:15" ht="15.75" thickBot="1" x14ac:dyDescent="0.3">
      <c r="A895" s="24">
        <v>41009</v>
      </c>
      <c r="B895" s="47">
        <v>6.15</v>
      </c>
      <c r="C895" s="47">
        <v>6.15</v>
      </c>
      <c r="D895" s="47">
        <v>6.24</v>
      </c>
      <c r="E895" s="47">
        <v>6.34</v>
      </c>
      <c r="F895" s="47">
        <v>6.43</v>
      </c>
      <c r="G895" s="47">
        <v>6.81</v>
      </c>
      <c r="H895" s="47">
        <v>7.15</v>
      </c>
      <c r="I895" s="47">
        <v>7.62</v>
      </c>
      <c r="J895" s="47">
        <v>7.93</v>
      </c>
      <c r="K895" s="47">
        <v>8.24</v>
      </c>
      <c r="L895" s="47">
        <v>8.5299999999999994</v>
      </c>
      <c r="M895" s="47">
        <v>8.67</v>
      </c>
      <c r="N895" s="47">
        <v>8.75</v>
      </c>
      <c r="O895">
        <v>8.75</v>
      </c>
    </row>
    <row r="896" spans="1:15" ht="15.75" thickBot="1" x14ac:dyDescent="0.3">
      <c r="A896" s="24">
        <v>41010</v>
      </c>
      <c r="B896" s="47">
        <v>6.13</v>
      </c>
      <c r="C896" s="47">
        <v>6.13</v>
      </c>
      <c r="D896" s="47">
        <v>6.22</v>
      </c>
      <c r="E896" s="47">
        <v>6.32</v>
      </c>
      <c r="F896" s="47">
        <v>6.41</v>
      </c>
      <c r="G896" s="47">
        <v>6.79</v>
      </c>
      <c r="H896" s="47">
        <v>7.14</v>
      </c>
      <c r="I896" s="47">
        <v>7.64</v>
      </c>
      <c r="J896" s="47">
        <v>7.95</v>
      </c>
      <c r="K896" s="47">
        <v>8.23</v>
      </c>
      <c r="L896" s="47">
        <v>8.52</v>
      </c>
      <c r="M896" s="47">
        <v>8.66</v>
      </c>
      <c r="N896" s="47">
        <v>8.76</v>
      </c>
      <c r="O896">
        <v>8.76</v>
      </c>
    </row>
    <row r="897" spans="1:15" ht="15.75" thickBot="1" x14ac:dyDescent="0.3">
      <c r="A897" s="24">
        <v>41011</v>
      </c>
      <c r="B897" s="47">
        <v>6.12</v>
      </c>
      <c r="C897" s="47">
        <v>6.12</v>
      </c>
      <c r="D897" s="47">
        <v>6.23</v>
      </c>
      <c r="E897" s="47">
        <v>6.33</v>
      </c>
      <c r="F897" s="47">
        <v>6.43</v>
      </c>
      <c r="G897" s="47">
        <v>6.8</v>
      </c>
      <c r="H897" s="47">
        <v>7.13</v>
      </c>
      <c r="I897" s="47">
        <v>7.63</v>
      </c>
      <c r="J897" s="47">
        <v>7.95</v>
      </c>
      <c r="K897" s="47">
        <v>8.25</v>
      </c>
      <c r="L897" s="47">
        <v>8.5399999999999991</v>
      </c>
      <c r="M897" s="47">
        <v>8.68</v>
      </c>
      <c r="N897" s="47">
        <v>8.77</v>
      </c>
      <c r="O897">
        <v>8.77</v>
      </c>
    </row>
    <row r="898" spans="1:15" ht="15.75" thickBot="1" x14ac:dyDescent="0.3">
      <c r="A898" s="24">
        <v>41012</v>
      </c>
      <c r="B898" s="47">
        <v>6.1</v>
      </c>
      <c r="C898" s="47">
        <v>6.1</v>
      </c>
      <c r="D898" s="47">
        <v>6.21</v>
      </c>
      <c r="E898" s="47">
        <v>6.32</v>
      </c>
      <c r="F898" s="47">
        <v>6.42</v>
      </c>
      <c r="G898" s="47">
        <v>6.78</v>
      </c>
      <c r="H898" s="47">
        <v>7.11</v>
      </c>
      <c r="I898" s="47">
        <v>7.62</v>
      </c>
      <c r="J898" s="47">
        <v>7.94</v>
      </c>
      <c r="K898" s="47">
        <v>8.2200000000000006</v>
      </c>
      <c r="L898" s="47">
        <v>8.5</v>
      </c>
      <c r="M898" s="47">
        <v>8.65</v>
      </c>
      <c r="N898" s="47">
        <v>8.75</v>
      </c>
      <c r="O898">
        <v>8.75</v>
      </c>
    </row>
    <row r="899" spans="1:15" ht="15.75" thickBot="1" x14ac:dyDescent="0.3">
      <c r="A899" s="24">
        <v>41013</v>
      </c>
      <c r="B899" s="47">
        <v>6.15</v>
      </c>
      <c r="C899" s="47">
        <v>6.15</v>
      </c>
      <c r="D899" s="47">
        <v>6.27</v>
      </c>
      <c r="E899" s="47">
        <v>6.38</v>
      </c>
      <c r="F899" s="47">
        <v>6.48</v>
      </c>
      <c r="G899" s="47">
        <v>6.85</v>
      </c>
      <c r="H899" s="47">
        <v>7.2</v>
      </c>
      <c r="I899" s="47">
        <v>7.72</v>
      </c>
      <c r="J899" s="47">
        <v>8.0299999999999994</v>
      </c>
      <c r="K899" s="47">
        <v>8.3000000000000007</v>
      </c>
      <c r="L899" s="47">
        <v>8.57</v>
      </c>
      <c r="M899" s="47">
        <v>8.7100000000000009</v>
      </c>
      <c r="N899" s="47">
        <v>8.7899999999999991</v>
      </c>
      <c r="O899">
        <v>8.7899999999999991</v>
      </c>
    </row>
    <row r="900" spans="1:15" ht="15.75" thickBot="1" x14ac:dyDescent="0.3">
      <c r="A900" s="24">
        <v>41014</v>
      </c>
      <c r="B900" s="47">
        <v>6.15</v>
      </c>
      <c r="C900" s="47">
        <v>6.15</v>
      </c>
      <c r="D900" s="47">
        <v>6.27</v>
      </c>
      <c r="E900" s="47">
        <v>6.38</v>
      </c>
      <c r="F900" s="47">
        <v>6.49</v>
      </c>
      <c r="G900" s="47">
        <v>6.86</v>
      </c>
      <c r="H900" s="47">
        <v>7.22</v>
      </c>
      <c r="I900" s="47">
        <v>7.74</v>
      </c>
      <c r="J900" s="47">
        <v>8.06</v>
      </c>
      <c r="K900" s="47">
        <v>8.32</v>
      </c>
      <c r="L900" s="47">
        <v>8.59</v>
      </c>
      <c r="M900" s="47">
        <v>8.7200000000000006</v>
      </c>
      <c r="N900" s="47">
        <v>8.8000000000000007</v>
      </c>
      <c r="O900">
        <v>8.8000000000000007</v>
      </c>
    </row>
    <row r="901" spans="1:15" ht="15.75" thickBot="1" x14ac:dyDescent="0.3">
      <c r="A901" s="24">
        <v>41015</v>
      </c>
      <c r="B901" s="47">
        <v>6.1</v>
      </c>
      <c r="C901" s="47">
        <v>6.1</v>
      </c>
      <c r="D901" s="47">
        <v>6.2</v>
      </c>
      <c r="E901" s="47">
        <v>6.3</v>
      </c>
      <c r="F901" s="47">
        <v>6.4</v>
      </c>
      <c r="G901" s="47">
        <v>6.82</v>
      </c>
      <c r="H901" s="47">
        <v>7.2</v>
      </c>
      <c r="I901" s="47">
        <v>7.7</v>
      </c>
      <c r="J901" s="47">
        <v>7.99</v>
      </c>
      <c r="K901" s="47">
        <v>8.25</v>
      </c>
      <c r="L901" s="47">
        <v>8.5299999999999994</v>
      </c>
      <c r="M901" s="47">
        <v>8.67</v>
      </c>
      <c r="N901" s="47">
        <v>8.75</v>
      </c>
      <c r="O901">
        <v>8.75</v>
      </c>
    </row>
    <row r="902" spans="1:15" ht="15.75" thickBot="1" x14ac:dyDescent="0.3">
      <c r="A902" s="24">
        <v>41016</v>
      </c>
      <c r="B902" s="47">
        <v>6.12</v>
      </c>
      <c r="C902" s="47">
        <v>6.12</v>
      </c>
      <c r="D902" s="47">
        <v>6.21</v>
      </c>
      <c r="E902" s="47">
        <v>6.31</v>
      </c>
      <c r="F902" s="47">
        <v>6.4</v>
      </c>
      <c r="G902" s="47">
        <v>6.78</v>
      </c>
      <c r="H902" s="47">
        <v>7.15</v>
      </c>
      <c r="I902" s="47">
        <v>7.67</v>
      </c>
      <c r="J902" s="47">
        <v>7.97</v>
      </c>
      <c r="K902" s="47">
        <v>8.23</v>
      </c>
      <c r="L902" s="47">
        <v>8.49</v>
      </c>
      <c r="M902" s="47">
        <v>8.6300000000000008</v>
      </c>
      <c r="N902" s="47">
        <v>8.73</v>
      </c>
      <c r="O902">
        <v>8.73</v>
      </c>
    </row>
    <row r="903" spans="1:15" ht="15.75" thickBot="1" x14ac:dyDescent="0.3">
      <c r="A903" s="24">
        <v>41017</v>
      </c>
      <c r="B903" s="47">
        <v>6.12</v>
      </c>
      <c r="C903" s="47">
        <v>6.12</v>
      </c>
      <c r="D903" s="47">
        <v>6.21</v>
      </c>
      <c r="E903" s="47">
        <v>6.31</v>
      </c>
      <c r="F903" s="47">
        <v>6.4</v>
      </c>
      <c r="G903" s="47">
        <v>6.78</v>
      </c>
      <c r="H903" s="47">
        <v>7.14</v>
      </c>
      <c r="I903" s="47">
        <v>7.63</v>
      </c>
      <c r="J903" s="47">
        <v>7.92</v>
      </c>
      <c r="K903" s="47">
        <v>8.19</v>
      </c>
      <c r="L903" s="47">
        <v>8.48</v>
      </c>
      <c r="M903" s="47">
        <v>8.6300000000000008</v>
      </c>
      <c r="N903" s="47">
        <v>8.73</v>
      </c>
      <c r="O903">
        <v>8.73</v>
      </c>
    </row>
    <row r="904" spans="1:15" ht="15.75" thickBot="1" x14ac:dyDescent="0.3">
      <c r="A904" s="24">
        <v>41018</v>
      </c>
      <c r="B904" s="47">
        <v>6.15</v>
      </c>
      <c r="C904" s="47">
        <v>6.15</v>
      </c>
      <c r="D904" s="47">
        <v>6.25</v>
      </c>
      <c r="E904" s="47">
        <v>6.35</v>
      </c>
      <c r="F904" s="47">
        <v>6.44</v>
      </c>
      <c r="G904" s="47">
        <v>6.77</v>
      </c>
      <c r="H904" s="47">
        <v>7.11</v>
      </c>
      <c r="I904" s="47">
        <v>7.62</v>
      </c>
      <c r="J904" s="47">
        <v>7.93</v>
      </c>
      <c r="K904" s="47">
        <v>8.2100000000000009</v>
      </c>
      <c r="L904" s="47">
        <v>8.4700000000000006</v>
      </c>
      <c r="M904" s="47">
        <v>8.61</v>
      </c>
      <c r="N904" s="47">
        <v>8.6999999999999993</v>
      </c>
      <c r="O904">
        <v>8.6999999999999993</v>
      </c>
    </row>
    <row r="905" spans="1:15" ht="15.75" thickBot="1" x14ac:dyDescent="0.3">
      <c r="A905" s="24">
        <v>41019</v>
      </c>
      <c r="B905" s="47">
        <v>6.11</v>
      </c>
      <c r="C905" s="47">
        <v>6.11</v>
      </c>
      <c r="D905" s="47">
        <v>6.21</v>
      </c>
      <c r="E905" s="47">
        <v>6.3</v>
      </c>
      <c r="F905" s="47">
        <v>6.39</v>
      </c>
      <c r="G905" s="47">
        <v>6.76</v>
      </c>
      <c r="H905" s="47">
        <v>7.11</v>
      </c>
      <c r="I905" s="47">
        <v>7.61</v>
      </c>
      <c r="J905" s="47">
        <v>7.9</v>
      </c>
      <c r="K905" s="47">
        <v>8.15</v>
      </c>
      <c r="L905" s="47">
        <v>8.43</v>
      </c>
      <c r="M905" s="47">
        <v>8.58</v>
      </c>
      <c r="N905" s="47">
        <v>8.68</v>
      </c>
      <c r="O905">
        <v>8.68</v>
      </c>
    </row>
    <row r="906" spans="1:15" ht="15.75" thickBot="1" x14ac:dyDescent="0.3">
      <c r="A906" s="24">
        <v>41020</v>
      </c>
      <c r="B906" s="47">
        <v>6.11</v>
      </c>
      <c r="C906" s="47">
        <v>6.11</v>
      </c>
      <c r="D906" s="47">
        <v>6.21</v>
      </c>
      <c r="E906" s="47">
        <v>6.3</v>
      </c>
      <c r="F906" s="47">
        <v>6.39</v>
      </c>
      <c r="G906" s="47">
        <v>6.76</v>
      </c>
      <c r="H906" s="47">
        <v>7.11</v>
      </c>
      <c r="I906" s="47">
        <v>7.61</v>
      </c>
      <c r="J906" s="47">
        <v>7.9</v>
      </c>
      <c r="K906" s="47">
        <v>8.15</v>
      </c>
      <c r="L906" s="47">
        <v>8.43</v>
      </c>
      <c r="M906" s="47">
        <v>8.58</v>
      </c>
      <c r="N906" s="47">
        <v>8.68</v>
      </c>
      <c r="O906">
        <v>8.68</v>
      </c>
    </row>
    <row r="907" spans="1:15" ht="15.75" thickBot="1" x14ac:dyDescent="0.3">
      <c r="A907" s="24">
        <v>41021</v>
      </c>
      <c r="B907" s="47">
        <v>6.11</v>
      </c>
      <c r="C907" s="47">
        <v>6.11</v>
      </c>
      <c r="D907" s="47">
        <v>6.21</v>
      </c>
      <c r="E907" s="47">
        <v>6.3</v>
      </c>
      <c r="F907" s="47">
        <v>6.39</v>
      </c>
      <c r="G907" s="47">
        <v>6.76</v>
      </c>
      <c r="H907" s="47">
        <v>7.11</v>
      </c>
      <c r="I907" s="47">
        <v>7.61</v>
      </c>
      <c r="J907" s="47">
        <v>7.9</v>
      </c>
      <c r="K907" s="47">
        <v>8.15</v>
      </c>
      <c r="L907" s="47">
        <v>8.43</v>
      </c>
      <c r="M907" s="47">
        <v>8.58</v>
      </c>
      <c r="N907" s="47">
        <v>8.68</v>
      </c>
      <c r="O907">
        <v>8.68</v>
      </c>
    </row>
    <row r="908" spans="1:15" ht="15.75" thickBot="1" x14ac:dyDescent="0.3">
      <c r="A908" s="24">
        <v>41022</v>
      </c>
      <c r="B908" s="47">
        <v>6.12</v>
      </c>
      <c r="C908" s="47">
        <v>6.12</v>
      </c>
      <c r="D908" s="47">
        <v>6.23</v>
      </c>
      <c r="E908" s="47">
        <v>6.34</v>
      </c>
      <c r="F908" s="47">
        <v>6.44</v>
      </c>
      <c r="G908" s="47">
        <v>6.82</v>
      </c>
      <c r="H908" s="47">
        <v>7.17</v>
      </c>
      <c r="I908" s="47">
        <v>7.66</v>
      </c>
      <c r="J908" s="47">
        <v>7.96</v>
      </c>
      <c r="K908" s="47">
        <v>8.23</v>
      </c>
      <c r="L908" s="47">
        <v>8.5</v>
      </c>
      <c r="M908" s="47">
        <v>8.64</v>
      </c>
      <c r="N908" s="47">
        <v>8.7200000000000006</v>
      </c>
      <c r="O908">
        <v>8.7200000000000006</v>
      </c>
    </row>
    <row r="909" spans="1:15" ht="15.75" thickBot="1" x14ac:dyDescent="0.3">
      <c r="A909" s="24">
        <v>41023</v>
      </c>
      <c r="B909" s="47">
        <v>6.12</v>
      </c>
      <c r="C909" s="47">
        <v>6.12</v>
      </c>
      <c r="D909" s="47">
        <v>6.23</v>
      </c>
      <c r="E909" s="47">
        <v>6.32</v>
      </c>
      <c r="F909" s="47">
        <v>6.42</v>
      </c>
      <c r="G909" s="47">
        <v>6.8</v>
      </c>
      <c r="H909" s="47">
        <v>7.15</v>
      </c>
      <c r="I909" s="47">
        <v>7.66</v>
      </c>
      <c r="J909" s="47">
        <v>7.97</v>
      </c>
      <c r="K909" s="47">
        <v>8.25</v>
      </c>
      <c r="L909" s="47">
        <v>8.52</v>
      </c>
      <c r="M909" s="47">
        <v>8.65</v>
      </c>
      <c r="N909" s="47">
        <v>8.73</v>
      </c>
      <c r="O909">
        <v>8.73</v>
      </c>
    </row>
    <row r="910" spans="1:15" ht="15.75" thickBot="1" x14ac:dyDescent="0.3">
      <c r="A910" s="24">
        <v>41024</v>
      </c>
      <c r="B910" s="47">
        <v>6.12</v>
      </c>
      <c r="C910" s="47">
        <v>6.12</v>
      </c>
      <c r="D910" s="47">
        <v>6.22</v>
      </c>
      <c r="E910" s="47">
        <v>6.31</v>
      </c>
      <c r="F910" s="47">
        <v>6.4</v>
      </c>
      <c r="G910" s="47">
        <v>6.75</v>
      </c>
      <c r="H910" s="47">
        <v>7.12</v>
      </c>
      <c r="I910" s="47">
        <v>7.65</v>
      </c>
      <c r="J910" s="47">
        <v>7.97</v>
      </c>
      <c r="K910" s="47">
        <v>8.25</v>
      </c>
      <c r="L910" s="47">
        <v>8.48</v>
      </c>
      <c r="M910" s="47">
        <v>8.59</v>
      </c>
      <c r="N910" s="47">
        <v>8.66</v>
      </c>
      <c r="O910">
        <v>8.66</v>
      </c>
    </row>
    <row r="911" spans="1:15" ht="15.75" thickBot="1" x14ac:dyDescent="0.3">
      <c r="A911" s="24">
        <v>41025</v>
      </c>
      <c r="B911" s="47">
        <v>6.07</v>
      </c>
      <c r="C911" s="47">
        <v>6.07</v>
      </c>
      <c r="D911" s="47">
        <v>6.17</v>
      </c>
      <c r="E911" s="47">
        <v>6.26</v>
      </c>
      <c r="F911" s="47">
        <v>6.35</v>
      </c>
      <c r="G911" s="47">
        <v>6.69</v>
      </c>
      <c r="H911" s="47">
        <v>7.04</v>
      </c>
      <c r="I911" s="47">
        <v>7.58</v>
      </c>
      <c r="J911" s="47">
        <v>7.92</v>
      </c>
      <c r="K911" s="47">
        <v>8.2100000000000009</v>
      </c>
      <c r="L911" s="47">
        <v>8.4600000000000009</v>
      </c>
      <c r="M911" s="47">
        <v>8.57</v>
      </c>
      <c r="N911" s="47">
        <v>8.6300000000000008</v>
      </c>
      <c r="O911">
        <v>8.6300000000000008</v>
      </c>
    </row>
    <row r="912" spans="1:15" ht="15.75" thickBot="1" x14ac:dyDescent="0.3">
      <c r="A912" s="24">
        <v>41026</v>
      </c>
      <c r="B912" s="47">
        <v>6.12</v>
      </c>
      <c r="C912" s="47">
        <v>6.12</v>
      </c>
      <c r="D912" s="47">
        <v>6.21</v>
      </c>
      <c r="E912" s="47">
        <v>6.31</v>
      </c>
      <c r="F912" s="47">
        <v>6.4</v>
      </c>
      <c r="G912" s="47">
        <v>6.76</v>
      </c>
      <c r="H912" s="47">
        <v>7.12</v>
      </c>
      <c r="I912" s="47">
        <v>7.64</v>
      </c>
      <c r="J912" s="47">
        <v>7.96</v>
      </c>
      <c r="K912" s="47">
        <v>8.24</v>
      </c>
      <c r="L912" s="47">
        <v>8.5</v>
      </c>
      <c r="M912" s="47">
        <v>8.6199999999999992</v>
      </c>
      <c r="N912" s="47">
        <v>8.69</v>
      </c>
      <c r="O912">
        <v>8.69</v>
      </c>
    </row>
    <row r="913" spans="1:15" ht="15.75" thickBot="1" x14ac:dyDescent="0.3">
      <c r="A913" s="24">
        <v>41027</v>
      </c>
      <c r="B913" s="47">
        <v>6.12</v>
      </c>
      <c r="C913" s="47">
        <v>6.12</v>
      </c>
      <c r="D913" s="47">
        <v>6.23</v>
      </c>
      <c r="E913" s="47">
        <v>6.33</v>
      </c>
      <c r="F913" s="47">
        <v>6.41</v>
      </c>
      <c r="G913" s="47">
        <v>6.75</v>
      </c>
      <c r="H913" s="47">
        <v>7.09</v>
      </c>
      <c r="I913" s="47">
        <v>7.61</v>
      </c>
      <c r="J913" s="47">
        <v>7.93</v>
      </c>
      <c r="K913" s="47">
        <v>8.1999999999999993</v>
      </c>
      <c r="L913" s="47">
        <v>8.43</v>
      </c>
      <c r="M913" s="47">
        <v>8.5299999999999994</v>
      </c>
      <c r="N913" s="47">
        <v>8.59</v>
      </c>
      <c r="O913">
        <v>8.59</v>
      </c>
    </row>
    <row r="914" spans="1:15" ht="15.75" thickBot="1" x14ac:dyDescent="0.3">
      <c r="A914" s="24">
        <v>41028</v>
      </c>
      <c r="B914" s="47">
        <v>6.12</v>
      </c>
      <c r="C914" s="47">
        <v>6.12</v>
      </c>
      <c r="D914" s="47">
        <v>6.23</v>
      </c>
      <c r="E914" s="47">
        <v>6.33</v>
      </c>
      <c r="F914" s="47">
        <v>6.41</v>
      </c>
      <c r="G914" s="47">
        <v>6.75</v>
      </c>
      <c r="H914" s="47">
        <v>7.09</v>
      </c>
      <c r="I914" s="47">
        <v>7.61</v>
      </c>
      <c r="J914" s="47">
        <v>7.93</v>
      </c>
      <c r="K914" s="47">
        <v>8.1999999999999993</v>
      </c>
      <c r="L914" s="47">
        <v>8.43</v>
      </c>
      <c r="M914" s="47">
        <v>8.5299999999999994</v>
      </c>
      <c r="N914" s="47">
        <v>8.59</v>
      </c>
      <c r="O914">
        <v>8.59</v>
      </c>
    </row>
    <row r="915" spans="1:15" ht="15.75" thickBot="1" x14ac:dyDescent="0.3">
      <c r="A915" s="24">
        <v>41029</v>
      </c>
      <c r="B915" s="47">
        <v>6.13</v>
      </c>
      <c r="C915" s="47">
        <v>6.13</v>
      </c>
      <c r="D915" s="47">
        <v>6.24</v>
      </c>
      <c r="E915" s="47">
        <v>6.34</v>
      </c>
      <c r="F915" s="47">
        <v>6.43</v>
      </c>
      <c r="G915" s="47">
        <v>6.76</v>
      </c>
      <c r="H915" s="47">
        <v>7.11</v>
      </c>
      <c r="I915" s="47">
        <v>7.62</v>
      </c>
      <c r="J915" s="47">
        <v>7.94</v>
      </c>
      <c r="K915" s="47">
        <v>8.2100000000000009</v>
      </c>
      <c r="L915" s="47">
        <v>8.43</v>
      </c>
      <c r="M915" s="47">
        <v>8.5299999999999994</v>
      </c>
      <c r="N915" s="47">
        <v>8.59</v>
      </c>
      <c r="O915">
        <v>8.59</v>
      </c>
    </row>
    <row r="916" spans="1:15" ht="15.75" thickBot="1" x14ac:dyDescent="0.3">
      <c r="A916" s="24">
        <v>41030</v>
      </c>
      <c r="B916" s="47">
        <v>6.13</v>
      </c>
      <c r="C916" s="47">
        <v>6.13</v>
      </c>
      <c r="D916" s="47">
        <v>6.24</v>
      </c>
      <c r="E916" s="47">
        <v>6.34</v>
      </c>
      <c r="F916" s="47">
        <v>6.43</v>
      </c>
      <c r="G916" s="47">
        <v>6.76</v>
      </c>
      <c r="H916" s="47">
        <v>7.11</v>
      </c>
      <c r="I916" s="47">
        <v>7.62</v>
      </c>
      <c r="J916" s="47">
        <v>7.94</v>
      </c>
      <c r="K916" s="47">
        <v>8.2100000000000009</v>
      </c>
      <c r="L916" s="47">
        <v>8.43</v>
      </c>
      <c r="M916" s="47">
        <v>8.5299999999999994</v>
      </c>
      <c r="N916" s="47">
        <v>8.59</v>
      </c>
      <c r="O916">
        <v>8.59</v>
      </c>
    </row>
    <row r="917" spans="1:15" ht="15.75" thickBot="1" x14ac:dyDescent="0.3">
      <c r="A917" s="24">
        <v>41031</v>
      </c>
      <c r="B917" s="47">
        <v>6.1</v>
      </c>
      <c r="C917" s="47">
        <v>6.1</v>
      </c>
      <c r="D917" s="47">
        <v>6.21</v>
      </c>
      <c r="E917" s="47">
        <v>6.31</v>
      </c>
      <c r="F917" s="47">
        <v>6.4</v>
      </c>
      <c r="G917" s="47">
        <v>6.76</v>
      </c>
      <c r="H917" s="47">
        <v>7.11</v>
      </c>
      <c r="I917" s="47">
        <v>7.61</v>
      </c>
      <c r="J917" s="47">
        <v>7.92</v>
      </c>
      <c r="K917" s="47">
        <v>8.1999999999999993</v>
      </c>
      <c r="L917" s="47">
        <v>8.44</v>
      </c>
      <c r="M917" s="47">
        <v>8.5500000000000007</v>
      </c>
      <c r="N917" s="47">
        <v>8.6</v>
      </c>
      <c r="O917">
        <v>8.6</v>
      </c>
    </row>
    <row r="918" spans="1:15" ht="15.75" thickBot="1" x14ac:dyDescent="0.3">
      <c r="A918" s="24">
        <v>41032</v>
      </c>
      <c r="B918" s="47">
        <v>6.12</v>
      </c>
      <c r="C918" s="47">
        <v>6.12</v>
      </c>
      <c r="D918" s="47">
        <v>6.22</v>
      </c>
      <c r="E918" s="47">
        <v>6.31</v>
      </c>
      <c r="F918" s="47">
        <v>6.41</v>
      </c>
      <c r="G918" s="47">
        <v>6.78</v>
      </c>
      <c r="H918" s="47">
        <v>7.13</v>
      </c>
      <c r="I918" s="47">
        <v>7.64</v>
      </c>
      <c r="J918" s="47">
        <v>7.95</v>
      </c>
      <c r="K918" s="47">
        <v>8.2100000000000009</v>
      </c>
      <c r="L918" s="47">
        <v>8.4499999999999993</v>
      </c>
      <c r="M918" s="47">
        <v>8.57</v>
      </c>
      <c r="N918" s="47">
        <v>8.6300000000000008</v>
      </c>
      <c r="O918">
        <v>8.6300000000000008</v>
      </c>
    </row>
    <row r="919" spans="1:15" ht="15.75" thickBot="1" x14ac:dyDescent="0.3">
      <c r="A919" s="24">
        <v>41033</v>
      </c>
      <c r="B919" s="47">
        <v>6.11</v>
      </c>
      <c r="C919" s="47">
        <v>6.11</v>
      </c>
      <c r="D919" s="47">
        <v>6.21</v>
      </c>
      <c r="E919" s="47">
        <v>6.31</v>
      </c>
      <c r="F919" s="47">
        <v>6.4</v>
      </c>
      <c r="G919" s="47">
        <v>6.78</v>
      </c>
      <c r="H919" s="47">
        <v>7.12</v>
      </c>
      <c r="I919" s="47">
        <v>7.59</v>
      </c>
      <c r="J919" s="47">
        <v>7.89</v>
      </c>
      <c r="K919" s="47">
        <v>8.17</v>
      </c>
      <c r="L919" s="47">
        <v>8.4499999999999993</v>
      </c>
      <c r="M919" s="47">
        <v>8.59</v>
      </c>
      <c r="N919" s="47">
        <v>8.66</v>
      </c>
      <c r="O919">
        <v>8.66</v>
      </c>
    </row>
    <row r="920" spans="1:15" ht="15.75" thickBot="1" x14ac:dyDescent="0.3">
      <c r="A920" s="24">
        <v>41034</v>
      </c>
      <c r="B920" s="47">
        <v>6.12</v>
      </c>
      <c r="C920" s="47">
        <v>6.12</v>
      </c>
      <c r="D920" s="47">
        <v>6.22</v>
      </c>
      <c r="E920" s="47">
        <v>6.32</v>
      </c>
      <c r="F920" s="47">
        <v>6.42</v>
      </c>
      <c r="G920" s="47">
        <v>6.8</v>
      </c>
      <c r="H920" s="47">
        <v>7.13</v>
      </c>
      <c r="I920" s="47">
        <v>7.61</v>
      </c>
      <c r="J920" s="47">
        <v>7.91</v>
      </c>
      <c r="K920" s="47">
        <v>8.2100000000000009</v>
      </c>
      <c r="L920" s="47">
        <v>8.49</v>
      </c>
      <c r="M920" s="47">
        <v>8.6199999999999992</v>
      </c>
      <c r="N920" s="47">
        <v>8.67</v>
      </c>
      <c r="O920">
        <v>8.67</v>
      </c>
    </row>
    <row r="921" spans="1:15" ht="15.75" thickBot="1" x14ac:dyDescent="0.3">
      <c r="A921" s="24">
        <v>41035</v>
      </c>
      <c r="B921" s="47">
        <v>6.12</v>
      </c>
      <c r="C921" s="47">
        <v>6.12</v>
      </c>
      <c r="D921" s="47">
        <v>6.22</v>
      </c>
      <c r="E921" s="47">
        <v>6.32</v>
      </c>
      <c r="F921" s="47">
        <v>6.42</v>
      </c>
      <c r="G921" s="47">
        <v>6.8</v>
      </c>
      <c r="H921" s="47">
        <v>7.13</v>
      </c>
      <c r="I921" s="47">
        <v>7.61</v>
      </c>
      <c r="J921" s="47">
        <v>7.91</v>
      </c>
      <c r="K921" s="47">
        <v>8.2100000000000009</v>
      </c>
      <c r="L921" s="47">
        <v>8.49</v>
      </c>
      <c r="M921" s="47">
        <v>8.6199999999999992</v>
      </c>
      <c r="N921" s="47">
        <v>8.67</v>
      </c>
      <c r="O921">
        <v>8.67</v>
      </c>
    </row>
    <row r="922" spans="1:15" ht="15.75" thickBot="1" x14ac:dyDescent="0.3">
      <c r="A922" s="24">
        <v>41036</v>
      </c>
      <c r="B922" s="47">
        <v>6.11</v>
      </c>
      <c r="C922" s="47">
        <v>6.11</v>
      </c>
      <c r="D922" s="47">
        <v>6.2</v>
      </c>
      <c r="E922" s="47">
        <v>6.29</v>
      </c>
      <c r="F922" s="47">
        <v>6.38</v>
      </c>
      <c r="G922" s="47">
        <v>6.74</v>
      </c>
      <c r="H922" s="47">
        <v>7.08</v>
      </c>
      <c r="I922" s="47">
        <v>7.58</v>
      </c>
      <c r="J922" s="47">
        <v>7.91</v>
      </c>
      <c r="K922" s="47">
        <v>8.2200000000000006</v>
      </c>
      <c r="L922" s="47">
        <v>8.51</v>
      </c>
      <c r="M922" s="47">
        <v>8.64</v>
      </c>
      <c r="N922" s="47">
        <v>8.69</v>
      </c>
      <c r="O922">
        <v>8.69</v>
      </c>
    </row>
    <row r="923" spans="1:15" ht="15.75" thickBot="1" x14ac:dyDescent="0.3">
      <c r="A923" s="24">
        <v>41037</v>
      </c>
      <c r="B923" s="47">
        <v>6.15</v>
      </c>
      <c r="C923" s="47">
        <v>6.15</v>
      </c>
      <c r="D923" s="47">
        <v>6.24</v>
      </c>
      <c r="E923" s="47">
        <v>6.34</v>
      </c>
      <c r="F923" s="47">
        <v>6.43</v>
      </c>
      <c r="G923" s="47">
        <v>6.79</v>
      </c>
      <c r="H923" s="47">
        <v>7.13</v>
      </c>
      <c r="I923" s="47">
        <v>7.63</v>
      </c>
      <c r="J923" s="47">
        <v>7.95</v>
      </c>
      <c r="K923" s="47">
        <v>8.26</v>
      </c>
      <c r="L923" s="47">
        <v>8.5500000000000007</v>
      </c>
      <c r="M923" s="47">
        <v>8.67</v>
      </c>
      <c r="N923" s="47">
        <v>8.7200000000000006</v>
      </c>
      <c r="O923">
        <v>8.7200000000000006</v>
      </c>
    </row>
    <row r="924" spans="1:15" ht="15.75" thickBot="1" x14ac:dyDescent="0.3">
      <c r="A924" s="24">
        <v>41039</v>
      </c>
      <c r="B924" s="47">
        <v>6.14</v>
      </c>
      <c r="C924" s="47">
        <v>6.14</v>
      </c>
      <c r="D924" s="47">
        <v>6.24</v>
      </c>
      <c r="E924" s="47">
        <v>6.33</v>
      </c>
      <c r="F924" s="47">
        <v>6.42</v>
      </c>
      <c r="G924" s="47">
        <v>6.8</v>
      </c>
      <c r="H924" s="47">
        <v>7.15</v>
      </c>
      <c r="I924" s="47">
        <v>7.66</v>
      </c>
      <c r="J924" s="47">
        <v>7.97</v>
      </c>
      <c r="K924" s="47">
        <v>8.27</v>
      </c>
      <c r="L924" s="47">
        <v>8.5399999999999991</v>
      </c>
      <c r="M924" s="47">
        <v>8.66</v>
      </c>
      <c r="N924" s="47">
        <v>8.6999999999999993</v>
      </c>
      <c r="O924">
        <v>8.6999999999999993</v>
      </c>
    </row>
    <row r="925" spans="1:15" ht="15.75" thickBot="1" x14ac:dyDescent="0.3">
      <c r="A925" s="24">
        <v>41040</v>
      </c>
      <c r="B925" s="47">
        <v>6.13</v>
      </c>
      <c r="C925" s="47">
        <v>6.13</v>
      </c>
      <c r="D925" s="47">
        <v>6.23</v>
      </c>
      <c r="E925" s="47">
        <v>6.32</v>
      </c>
      <c r="F925" s="47">
        <v>6.42</v>
      </c>
      <c r="G925" s="47">
        <v>6.81</v>
      </c>
      <c r="H925" s="47">
        <v>7.17</v>
      </c>
      <c r="I925" s="47">
        <v>7.68</v>
      </c>
      <c r="J925" s="47">
        <v>7.99</v>
      </c>
      <c r="K925" s="47">
        <v>8.2799999999999994</v>
      </c>
      <c r="L925" s="47">
        <v>8.5500000000000007</v>
      </c>
      <c r="M925" s="47">
        <v>8.66</v>
      </c>
      <c r="N925" s="47">
        <v>8.6999999999999993</v>
      </c>
      <c r="O925">
        <v>8.6999999999999993</v>
      </c>
    </row>
    <row r="926" spans="1:15" ht="15.75" thickBot="1" x14ac:dyDescent="0.3">
      <c r="A926" s="24">
        <v>41041</v>
      </c>
      <c r="B926" s="47">
        <v>6.16</v>
      </c>
      <c r="C926" s="47">
        <v>6.16</v>
      </c>
      <c r="D926" s="47">
        <v>6.25</v>
      </c>
      <c r="E926" s="47">
        <v>6.35</v>
      </c>
      <c r="F926" s="47">
        <v>6.44</v>
      </c>
      <c r="G926" s="47">
        <v>6.82</v>
      </c>
      <c r="H926" s="47">
        <v>7.15</v>
      </c>
      <c r="I926" s="47">
        <v>7.62</v>
      </c>
      <c r="J926" s="47">
        <v>7.92</v>
      </c>
      <c r="K926" s="47">
        <v>8.24</v>
      </c>
      <c r="L926" s="47">
        <v>8.59</v>
      </c>
      <c r="M926" s="47">
        <v>8.75</v>
      </c>
      <c r="N926" s="47">
        <v>8.81</v>
      </c>
      <c r="O926">
        <v>8.81</v>
      </c>
    </row>
    <row r="927" spans="1:15" ht="15.75" thickBot="1" x14ac:dyDescent="0.3">
      <c r="A927" s="24">
        <v>41042</v>
      </c>
      <c r="B927" s="47">
        <v>6.16</v>
      </c>
      <c r="C927" s="47">
        <v>6.16</v>
      </c>
      <c r="D927" s="47">
        <v>6.25</v>
      </c>
      <c r="E927" s="47">
        <v>6.35</v>
      </c>
      <c r="F927" s="47">
        <v>6.44</v>
      </c>
      <c r="G927" s="47">
        <v>6.82</v>
      </c>
      <c r="H927" s="47">
        <v>7.15</v>
      </c>
      <c r="I927" s="47">
        <v>7.62</v>
      </c>
      <c r="J927" s="47">
        <v>7.92</v>
      </c>
      <c r="K927" s="47">
        <v>8.24</v>
      </c>
      <c r="L927" s="47">
        <v>8.59</v>
      </c>
      <c r="M927" s="47">
        <v>8.75</v>
      </c>
      <c r="N927" s="47">
        <v>8.81</v>
      </c>
      <c r="O927">
        <v>8.81</v>
      </c>
    </row>
    <row r="928" spans="1:15" ht="15.75" thickBot="1" x14ac:dyDescent="0.3">
      <c r="A928" s="24">
        <v>41043</v>
      </c>
      <c r="B928" s="47">
        <v>6.16</v>
      </c>
      <c r="C928" s="47">
        <v>6.16</v>
      </c>
      <c r="D928" s="47">
        <v>6.26</v>
      </c>
      <c r="E928" s="47">
        <v>6.35</v>
      </c>
      <c r="F928" s="47">
        <v>6.44</v>
      </c>
      <c r="G928" s="47">
        <v>6.81</v>
      </c>
      <c r="H928" s="47">
        <v>7.18</v>
      </c>
      <c r="I928" s="47">
        <v>7.69</v>
      </c>
      <c r="J928" s="47">
        <v>7.99</v>
      </c>
      <c r="K928" s="47">
        <v>8.27</v>
      </c>
      <c r="L928" s="47">
        <v>8.56</v>
      </c>
      <c r="M928" s="47">
        <v>8.6999999999999993</v>
      </c>
      <c r="N928" s="47">
        <v>8.76</v>
      </c>
      <c r="O928">
        <v>8.76</v>
      </c>
    </row>
    <row r="929" spans="1:15" ht="15.75" thickBot="1" x14ac:dyDescent="0.3">
      <c r="A929" s="24">
        <v>41044</v>
      </c>
      <c r="B929" s="47">
        <v>6.21</v>
      </c>
      <c r="C929" s="47">
        <v>6.21</v>
      </c>
      <c r="D929" s="47">
        <v>6.31</v>
      </c>
      <c r="E929" s="47">
        <v>6.39</v>
      </c>
      <c r="F929" s="47">
        <v>6.48</v>
      </c>
      <c r="G929" s="47">
        <v>6.82</v>
      </c>
      <c r="H929" s="47">
        <v>7.2</v>
      </c>
      <c r="I929" s="47">
        <v>7.74</v>
      </c>
      <c r="J929" s="47">
        <v>8.0500000000000007</v>
      </c>
      <c r="K929" s="47">
        <v>8.3000000000000007</v>
      </c>
      <c r="L929" s="47">
        <v>8.56</v>
      </c>
      <c r="M929" s="47">
        <v>8.7100000000000009</v>
      </c>
      <c r="N929" s="47">
        <v>8.84</v>
      </c>
      <c r="O929">
        <v>8.84</v>
      </c>
    </row>
    <row r="930" spans="1:15" ht="15.75" thickBot="1" x14ac:dyDescent="0.3">
      <c r="A930" s="24">
        <v>41045</v>
      </c>
      <c r="B930" s="47">
        <v>6.23</v>
      </c>
      <c r="C930" s="47">
        <v>6.23</v>
      </c>
      <c r="D930" s="47">
        <v>6.32</v>
      </c>
      <c r="E930" s="47">
        <v>6.41</v>
      </c>
      <c r="F930" s="47">
        <v>6.5</v>
      </c>
      <c r="G930" s="47">
        <v>6.88</v>
      </c>
      <c r="H930" s="47">
        <v>7.24</v>
      </c>
      <c r="I930" s="47">
        <v>7.77</v>
      </c>
      <c r="J930" s="47">
        <v>8.09</v>
      </c>
      <c r="K930" s="47">
        <v>8.39</v>
      </c>
      <c r="L930" s="47">
        <v>8.76</v>
      </c>
      <c r="M930" s="47">
        <v>8.98</v>
      </c>
      <c r="N930" s="47">
        <v>9.11</v>
      </c>
      <c r="O930">
        <v>9.11</v>
      </c>
    </row>
    <row r="931" spans="1:15" ht="15.75" thickBot="1" x14ac:dyDescent="0.3">
      <c r="A931" s="24">
        <v>41046</v>
      </c>
      <c r="B931" s="47">
        <v>6.24</v>
      </c>
      <c r="C931" s="47">
        <v>6.24</v>
      </c>
      <c r="D931" s="47">
        <v>6.35</v>
      </c>
      <c r="E931" s="47">
        <v>6.46</v>
      </c>
      <c r="F931" s="47">
        <v>6.56</v>
      </c>
      <c r="G931" s="47">
        <v>6.96</v>
      </c>
      <c r="H931" s="47">
        <v>7.32</v>
      </c>
      <c r="I931" s="47">
        <v>7.84</v>
      </c>
      <c r="J931" s="47">
        <v>8.16</v>
      </c>
      <c r="K931" s="47">
        <v>8.4700000000000006</v>
      </c>
      <c r="L931" s="47">
        <v>8.82</v>
      </c>
      <c r="M931" s="47">
        <v>9.01</v>
      </c>
      <c r="N931" s="47">
        <v>9.1300000000000008</v>
      </c>
      <c r="O931">
        <v>9.1300000000000008</v>
      </c>
    </row>
    <row r="932" spans="1:15" ht="15.75" thickBot="1" x14ac:dyDescent="0.3">
      <c r="A932" s="24">
        <v>41047</v>
      </c>
      <c r="B932" s="47">
        <v>6.32</v>
      </c>
      <c r="C932" s="47">
        <v>6.32</v>
      </c>
      <c r="D932" s="47">
        <v>6.43</v>
      </c>
      <c r="E932" s="47">
        <v>6.53</v>
      </c>
      <c r="F932" s="47">
        <v>6.61</v>
      </c>
      <c r="G932" s="47">
        <v>6.93</v>
      </c>
      <c r="H932" s="47">
        <v>7.29</v>
      </c>
      <c r="I932" s="47">
        <v>7.84</v>
      </c>
      <c r="J932" s="47">
        <v>8.2100000000000009</v>
      </c>
      <c r="K932" s="47">
        <v>8.5500000000000007</v>
      </c>
      <c r="L932" s="47">
        <v>8.91</v>
      </c>
      <c r="M932" s="47">
        <v>9.09</v>
      </c>
      <c r="N932" s="47">
        <v>9.1999999999999993</v>
      </c>
      <c r="O932">
        <v>9.1999999999999993</v>
      </c>
    </row>
    <row r="933" spans="1:15" ht="15.75" thickBot="1" x14ac:dyDescent="0.3">
      <c r="A933" s="24">
        <v>41048</v>
      </c>
      <c r="B933" s="47">
        <v>6.32</v>
      </c>
      <c r="C933" s="47">
        <v>6.32</v>
      </c>
      <c r="D933" s="47">
        <v>6.43</v>
      </c>
      <c r="E933" s="47">
        <v>6.53</v>
      </c>
      <c r="F933" s="47">
        <v>6.61</v>
      </c>
      <c r="G933" s="47">
        <v>6.93</v>
      </c>
      <c r="H933" s="47">
        <v>7.29</v>
      </c>
      <c r="I933" s="47">
        <v>7.84</v>
      </c>
      <c r="J933" s="47">
        <v>8.2100000000000009</v>
      </c>
      <c r="K933" s="47">
        <v>8.5500000000000007</v>
      </c>
      <c r="L933" s="47">
        <v>8.91</v>
      </c>
      <c r="M933" s="47">
        <v>9.09</v>
      </c>
      <c r="N933" s="47">
        <v>9.1999999999999993</v>
      </c>
      <c r="O933">
        <v>9.1999999999999993</v>
      </c>
    </row>
    <row r="934" spans="1:15" ht="15.75" thickBot="1" x14ac:dyDescent="0.3">
      <c r="A934" s="24">
        <v>41049</v>
      </c>
      <c r="B934" s="47">
        <v>6.32</v>
      </c>
      <c r="C934" s="47">
        <v>6.32</v>
      </c>
      <c r="D934" s="47">
        <v>6.43</v>
      </c>
      <c r="E934" s="47">
        <v>6.53</v>
      </c>
      <c r="F934" s="47">
        <v>6.61</v>
      </c>
      <c r="G934" s="47">
        <v>6.93</v>
      </c>
      <c r="H934" s="47">
        <v>7.29</v>
      </c>
      <c r="I934" s="47">
        <v>7.84</v>
      </c>
      <c r="J934" s="47">
        <v>8.2100000000000009</v>
      </c>
      <c r="K934" s="47">
        <v>8.5500000000000007</v>
      </c>
      <c r="L934" s="47">
        <v>8.91</v>
      </c>
      <c r="M934" s="47">
        <v>9.09</v>
      </c>
      <c r="N934" s="47">
        <v>9.1999999999999993</v>
      </c>
      <c r="O934">
        <v>9.1999999999999993</v>
      </c>
    </row>
    <row r="935" spans="1:15" ht="15.75" thickBot="1" x14ac:dyDescent="0.3">
      <c r="A935" s="24">
        <v>41050</v>
      </c>
      <c r="B935" s="47">
        <v>6.35</v>
      </c>
      <c r="C935" s="47">
        <v>6.35</v>
      </c>
      <c r="D935" s="47">
        <v>6.49</v>
      </c>
      <c r="E935" s="47">
        <v>6.6</v>
      </c>
      <c r="F935" s="47">
        <v>6.7</v>
      </c>
      <c r="G935" s="47">
        <v>7.04</v>
      </c>
      <c r="H935" s="47">
        <v>7.41</v>
      </c>
      <c r="I935" s="47">
        <v>7.98</v>
      </c>
      <c r="J935" s="47">
        <v>8.34</v>
      </c>
      <c r="K935" s="47">
        <v>8.69</v>
      </c>
      <c r="L935" s="47">
        <v>9.0500000000000007</v>
      </c>
      <c r="M935" s="47">
        <v>9.24</v>
      </c>
      <c r="N935" s="47">
        <v>9.41</v>
      </c>
      <c r="O935">
        <v>9.41</v>
      </c>
    </row>
    <row r="936" spans="1:15" ht="15.75" thickBot="1" x14ac:dyDescent="0.3">
      <c r="A936" s="24">
        <v>41051</v>
      </c>
      <c r="B936" s="47">
        <v>6.44</v>
      </c>
      <c r="C936" s="47">
        <v>6.44</v>
      </c>
      <c r="D936" s="47">
        <v>6.56</v>
      </c>
      <c r="E936" s="47">
        <v>6.66</v>
      </c>
      <c r="F936" s="47">
        <v>6.76</v>
      </c>
      <c r="G936" s="47">
        <v>7.13</v>
      </c>
      <c r="H936" s="47">
        <v>7.49</v>
      </c>
      <c r="I936" s="47">
        <v>8.0500000000000007</v>
      </c>
      <c r="J936" s="47">
        <v>8.4499999999999993</v>
      </c>
      <c r="K936" s="47">
        <v>8.84</v>
      </c>
      <c r="L936" s="47">
        <v>9.1300000000000008</v>
      </c>
      <c r="M936" s="47">
        <v>9.2200000000000006</v>
      </c>
      <c r="N936" s="47">
        <v>9.26</v>
      </c>
      <c r="O936">
        <v>9.26</v>
      </c>
    </row>
    <row r="937" spans="1:15" ht="15.75" thickBot="1" x14ac:dyDescent="0.3">
      <c r="A937" s="24">
        <v>41052</v>
      </c>
      <c r="B937" s="47">
        <v>6.39</v>
      </c>
      <c r="C937" s="47">
        <v>6.39</v>
      </c>
      <c r="D937" s="47">
        <v>6.5</v>
      </c>
      <c r="E937" s="47">
        <v>6.61</v>
      </c>
      <c r="F937" s="47">
        <v>6.72</v>
      </c>
      <c r="G937" s="47">
        <v>7.19</v>
      </c>
      <c r="H937" s="47">
        <v>7.63</v>
      </c>
      <c r="I937" s="47">
        <v>8.2200000000000006</v>
      </c>
      <c r="J937" s="47">
        <v>8.5399999999999991</v>
      </c>
      <c r="K937" s="47">
        <v>8.77</v>
      </c>
      <c r="L937" s="47">
        <v>8.9600000000000009</v>
      </c>
      <c r="M937" s="47">
        <v>9.0500000000000007</v>
      </c>
      <c r="N937" s="47">
        <v>9.15</v>
      </c>
      <c r="O937">
        <v>9.15</v>
      </c>
    </row>
    <row r="938" spans="1:15" ht="15.75" thickBot="1" x14ac:dyDescent="0.3">
      <c r="A938" s="24">
        <v>41053</v>
      </c>
      <c r="B938" s="47">
        <v>6.41</v>
      </c>
      <c r="C938" s="47">
        <v>6.41</v>
      </c>
      <c r="D938" s="47">
        <v>6.55</v>
      </c>
      <c r="E938" s="47">
        <v>6.67</v>
      </c>
      <c r="F938" s="47">
        <v>6.8</v>
      </c>
      <c r="G938" s="47">
        <v>7.28</v>
      </c>
      <c r="H938" s="47">
        <v>7.68</v>
      </c>
      <c r="I938" s="47">
        <v>8.18</v>
      </c>
      <c r="J938" s="47">
        <v>8.43</v>
      </c>
      <c r="K938" s="47">
        <v>8.65</v>
      </c>
      <c r="L938" s="47">
        <v>8.92</v>
      </c>
      <c r="M938" s="47">
        <v>9.06</v>
      </c>
      <c r="N938" s="47">
        <v>9.07</v>
      </c>
      <c r="O938">
        <v>9.07</v>
      </c>
    </row>
    <row r="939" spans="1:15" ht="15.75" thickBot="1" x14ac:dyDescent="0.3">
      <c r="A939" s="24">
        <v>41054</v>
      </c>
      <c r="B939" s="47">
        <v>6.33</v>
      </c>
      <c r="C939" s="47">
        <v>6.33</v>
      </c>
      <c r="D939" s="47">
        <v>6.45</v>
      </c>
      <c r="E939" s="47">
        <v>6.56</v>
      </c>
      <c r="F939" s="47">
        <v>6.68</v>
      </c>
      <c r="G939" s="47">
        <v>7.16</v>
      </c>
      <c r="H939" s="47">
        <v>7.58</v>
      </c>
      <c r="I939" s="47">
        <v>8.1</v>
      </c>
      <c r="J939" s="47">
        <v>8.39</v>
      </c>
      <c r="K939" s="47">
        <v>8.67</v>
      </c>
      <c r="L939" s="47">
        <v>8.9600000000000009</v>
      </c>
      <c r="M939" s="47">
        <v>9.07</v>
      </c>
      <c r="N939" s="47">
        <v>9.02</v>
      </c>
      <c r="O939">
        <v>9.02</v>
      </c>
    </row>
    <row r="940" spans="1:15" ht="15.75" thickBot="1" x14ac:dyDescent="0.3">
      <c r="A940" s="24">
        <v>41055</v>
      </c>
      <c r="B940" s="47">
        <v>6.33</v>
      </c>
      <c r="C940" s="47">
        <v>6.33</v>
      </c>
      <c r="D940" s="47">
        <v>6.45</v>
      </c>
      <c r="E940" s="47">
        <v>6.56</v>
      </c>
      <c r="F940" s="47">
        <v>6.68</v>
      </c>
      <c r="G940" s="47">
        <v>7.16</v>
      </c>
      <c r="H940" s="47">
        <v>7.58</v>
      </c>
      <c r="I940" s="47">
        <v>8.1</v>
      </c>
      <c r="J940" s="47">
        <v>8.39</v>
      </c>
      <c r="K940" s="47">
        <v>8.67</v>
      </c>
      <c r="L940" s="47">
        <v>8.9600000000000009</v>
      </c>
      <c r="M940" s="47">
        <v>9.07</v>
      </c>
      <c r="N940" s="47">
        <v>9.02</v>
      </c>
      <c r="O940">
        <v>9.02</v>
      </c>
    </row>
    <row r="941" spans="1:15" ht="15.75" thickBot="1" x14ac:dyDescent="0.3">
      <c r="A941" s="24">
        <v>41056</v>
      </c>
      <c r="B941" s="47">
        <v>6.33</v>
      </c>
      <c r="C941" s="47">
        <v>6.33</v>
      </c>
      <c r="D941" s="47">
        <v>6.45</v>
      </c>
      <c r="E941" s="47">
        <v>6.56</v>
      </c>
      <c r="F941" s="47">
        <v>6.68</v>
      </c>
      <c r="G941" s="47">
        <v>7.16</v>
      </c>
      <c r="H941" s="47">
        <v>7.58</v>
      </c>
      <c r="I941" s="47">
        <v>8.1</v>
      </c>
      <c r="J941" s="47">
        <v>8.39</v>
      </c>
      <c r="K941" s="47">
        <v>8.67</v>
      </c>
      <c r="L941" s="47">
        <v>8.9600000000000009</v>
      </c>
      <c r="M941" s="47">
        <v>9.07</v>
      </c>
      <c r="N941" s="47">
        <v>9.02</v>
      </c>
      <c r="O941">
        <v>9.02</v>
      </c>
    </row>
    <row r="942" spans="1:15" ht="15.75" thickBot="1" x14ac:dyDescent="0.3">
      <c r="A942" s="24">
        <v>41057</v>
      </c>
      <c r="B942" s="47">
        <v>6.31</v>
      </c>
      <c r="C942" s="47">
        <v>6.31</v>
      </c>
      <c r="D942" s="47">
        <v>6.46</v>
      </c>
      <c r="E942" s="47">
        <v>6.6</v>
      </c>
      <c r="F942" s="47">
        <v>6.74</v>
      </c>
      <c r="G942" s="47">
        <v>7.19</v>
      </c>
      <c r="H942" s="47">
        <v>7.49</v>
      </c>
      <c r="I942" s="47">
        <v>7.98</v>
      </c>
      <c r="J942" s="47">
        <v>8.3800000000000008</v>
      </c>
      <c r="K942" s="47">
        <v>8.7799999999999994</v>
      </c>
      <c r="L942" s="47">
        <v>9.06</v>
      </c>
      <c r="M942" s="47">
        <v>9.14</v>
      </c>
      <c r="N942" s="47">
        <v>9.09</v>
      </c>
      <c r="O942">
        <v>9.09</v>
      </c>
    </row>
    <row r="943" spans="1:15" ht="15.75" thickBot="1" x14ac:dyDescent="0.3">
      <c r="A943" s="24">
        <v>41058</v>
      </c>
      <c r="B943" s="47">
        <v>6.37</v>
      </c>
      <c r="C943" s="47">
        <v>6.37</v>
      </c>
      <c r="D943" s="47">
        <v>6.54</v>
      </c>
      <c r="E943" s="47">
        <v>6.69</v>
      </c>
      <c r="F943" s="47">
        <v>6.83</v>
      </c>
      <c r="G943" s="47">
        <v>7.28</v>
      </c>
      <c r="H943" s="47">
        <v>7.62</v>
      </c>
      <c r="I943" s="47">
        <v>8.1300000000000008</v>
      </c>
      <c r="J943" s="47">
        <v>8.4499999999999993</v>
      </c>
      <c r="K943" s="47">
        <v>8.74</v>
      </c>
      <c r="L943" s="47">
        <v>9</v>
      </c>
      <c r="M943" s="47">
        <v>9.08</v>
      </c>
      <c r="N943" s="47">
        <v>9.01</v>
      </c>
      <c r="O943">
        <v>9.01</v>
      </c>
    </row>
    <row r="944" spans="1:15" ht="15.75" thickBot="1" x14ac:dyDescent="0.3">
      <c r="A944" s="24">
        <v>41059</v>
      </c>
      <c r="B944" s="47">
        <v>6.43</v>
      </c>
      <c r="C944" s="47">
        <v>6.43</v>
      </c>
      <c r="D944" s="47">
        <v>6.59</v>
      </c>
      <c r="E944" s="47">
        <v>6.74</v>
      </c>
      <c r="F944" s="47">
        <v>6.87</v>
      </c>
      <c r="G944" s="47">
        <v>7.29</v>
      </c>
      <c r="H944" s="47">
        <v>7.65</v>
      </c>
      <c r="I944" s="47">
        <v>8.16</v>
      </c>
      <c r="J944" s="47">
        <v>8.4700000000000006</v>
      </c>
      <c r="K944" s="47">
        <v>8.75</v>
      </c>
      <c r="L944" s="47">
        <v>8.9600000000000009</v>
      </c>
      <c r="M944" s="47">
        <v>9.0299999999999994</v>
      </c>
      <c r="N944" s="47">
        <v>9.02</v>
      </c>
      <c r="O944">
        <v>9.02</v>
      </c>
    </row>
    <row r="945" spans="1:15" ht="15.75" thickBot="1" x14ac:dyDescent="0.3">
      <c r="A945" s="24">
        <v>41060</v>
      </c>
      <c r="B945" s="47">
        <v>6.34</v>
      </c>
      <c r="C945" s="47">
        <v>6.34</v>
      </c>
      <c r="D945" s="47">
        <v>6.46</v>
      </c>
      <c r="E945" s="47">
        <v>6.6</v>
      </c>
      <c r="F945" s="47">
        <v>6.73</v>
      </c>
      <c r="G945" s="47">
        <v>7.28</v>
      </c>
      <c r="H945" s="47">
        <v>7.73</v>
      </c>
      <c r="I945" s="47">
        <v>8.26</v>
      </c>
      <c r="J945" s="47">
        <v>8.5299999999999994</v>
      </c>
      <c r="K945" s="47">
        <v>8.75</v>
      </c>
      <c r="L945" s="47">
        <v>8.9700000000000006</v>
      </c>
      <c r="M945" s="47">
        <v>9.07</v>
      </c>
      <c r="N945" s="47">
        <v>9.09</v>
      </c>
      <c r="O945">
        <v>9.09</v>
      </c>
    </row>
    <row r="946" spans="1:15" ht="15.75" thickBot="1" x14ac:dyDescent="0.3">
      <c r="A946" s="24">
        <v>41061</v>
      </c>
      <c r="B946" s="47">
        <v>6.4</v>
      </c>
      <c r="C946" s="47">
        <v>6.4</v>
      </c>
      <c r="D946" s="47">
        <v>6.57</v>
      </c>
      <c r="E946" s="47">
        <v>6.73</v>
      </c>
      <c r="F946" s="47">
        <v>6.87</v>
      </c>
      <c r="G946" s="47">
        <v>7.37</v>
      </c>
      <c r="H946" s="47">
        <v>7.73</v>
      </c>
      <c r="I946" s="47">
        <v>8.19</v>
      </c>
      <c r="J946" s="47">
        <v>8.48</v>
      </c>
      <c r="K946" s="47">
        <v>8.8000000000000007</v>
      </c>
      <c r="L946" s="47">
        <v>9.15</v>
      </c>
      <c r="M946" s="47">
        <v>9.24</v>
      </c>
      <c r="N946" s="47">
        <v>8.99</v>
      </c>
      <c r="O946">
        <v>8.99</v>
      </c>
    </row>
    <row r="947" spans="1:15" ht="15.75" thickBot="1" x14ac:dyDescent="0.3">
      <c r="A947" s="24">
        <v>41062</v>
      </c>
      <c r="B947" s="47">
        <v>6.4</v>
      </c>
      <c r="C947" s="47">
        <v>6.4</v>
      </c>
      <c r="D947" s="47">
        <v>6.57</v>
      </c>
      <c r="E947" s="47">
        <v>6.73</v>
      </c>
      <c r="F947" s="47">
        <v>6.87</v>
      </c>
      <c r="G947" s="47">
        <v>7.37</v>
      </c>
      <c r="H947" s="47">
        <v>7.73</v>
      </c>
      <c r="I947" s="47">
        <v>8.19</v>
      </c>
      <c r="J947" s="47">
        <v>8.48</v>
      </c>
      <c r="K947" s="47">
        <v>8.8000000000000007</v>
      </c>
      <c r="L947" s="47">
        <v>9.15</v>
      </c>
      <c r="M947" s="47">
        <v>9.24</v>
      </c>
      <c r="N947" s="47">
        <v>8.99</v>
      </c>
      <c r="O947">
        <v>8.99</v>
      </c>
    </row>
    <row r="948" spans="1:15" ht="15.75" thickBot="1" x14ac:dyDescent="0.3">
      <c r="A948" s="24">
        <v>41063</v>
      </c>
      <c r="B948" s="47">
        <v>6.4</v>
      </c>
      <c r="C948" s="47">
        <v>6.4</v>
      </c>
      <c r="D948" s="47">
        <v>6.57</v>
      </c>
      <c r="E948" s="47">
        <v>6.73</v>
      </c>
      <c r="F948" s="47">
        <v>6.87</v>
      </c>
      <c r="G948" s="47">
        <v>7.37</v>
      </c>
      <c r="H948" s="47">
        <v>7.73</v>
      </c>
      <c r="I948" s="47">
        <v>8.19</v>
      </c>
      <c r="J948" s="47">
        <v>8.48</v>
      </c>
      <c r="K948" s="47">
        <v>8.8000000000000007</v>
      </c>
      <c r="L948" s="47">
        <v>9.15</v>
      </c>
      <c r="M948" s="47">
        <v>9.24</v>
      </c>
      <c r="N948" s="47">
        <v>8.99</v>
      </c>
      <c r="O948">
        <v>8.99</v>
      </c>
    </row>
    <row r="949" spans="1:15" ht="15.75" thickBot="1" x14ac:dyDescent="0.3">
      <c r="A949" s="24">
        <v>41064</v>
      </c>
      <c r="B949" s="47">
        <v>6.47</v>
      </c>
      <c r="C949" s="47">
        <v>6.47</v>
      </c>
      <c r="D949" s="47">
        <v>6.58</v>
      </c>
      <c r="E949" s="47">
        <v>6.69</v>
      </c>
      <c r="F949" s="47">
        <v>6.8</v>
      </c>
      <c r="G949" s="47">
        <v>7.24</v>
      </c>
      <c r="H949" s="47">
        <v>7.63</v>
      </c>
      <c r="I949" s="47">
        <v>8.16</v>
      </c>
      <c r="J949" s="47">
        <v>8.49</v>
      </c>
      <c r="K949" s="47">
        <v>8.81</v>
      </c>
      <c r="L949" s="47">
        <v>9.1300000000000008</v>
      </c>
      <c r="M949" s="47">
        <v>9.24</v>
      </c>
      <c r="N949" s="47">
        <v>9.1</v>
      </c>
      <c r="O949">
        <v>9.1</v>
      </c>
    </row>
    <row r="950" spans="1:15" ht="15.75" thickBot="1" x14ac:dyDescent="0.3">
      <c r="A950" s="24">
        <v>41065</v>
      </c>
      <c r="B950" s="47">
        <v>6.48</v>
      </c>
      <c r="C950" s="47">
        <v>6.48</v>
      </c>
      <c r="D950" s="47">
        <v>6.62</v>
      </c>
      <c r="E950" s="47">
        <v>6.75</v>
      </c>
      <c r="F950" s="47">
        <v>6.88</v>
      </c>
      <c r="G950" s="47">
        <v>7.32</v>
      </c>
      <c r="H950" s="47">
        <v>7.67</v>
      </c>
      <c r="I950" s="47">
        <v>8.2200000000000006</v>
      </c>
      <c r="J950" s="47">
        <v>8.6300000000000008</v>
      </c>
      <c r="K950" s="47">
        <v>9.0500000000000007</v>
      </c>
      <c r="L950" s="47">
        <v>9.3699999999999992</v>
      </c>
      <c r="M950" s="47">
        <v>9.4600000000000009</v>
      </c>
      <c r="N950" s="47">
        <v>9.39</v>
      </c>
      <c r="O950">
        <v>9.39</v>
      </c>
    </row>
    <row r="951" spans="1:15" ht="15.75" thickBot="1" x14ac:dyDescent="0.3">
      <c r="A951" s="24">
        <v>41066</v>
      </c>
      <c r="B951" s="47">
        <v>6.51</v>
      </c>
      <c r="C951" s="47">
        <v>6.51</v>
      </c>
      <c r="D951" s="47">
        <v>6.66</v>
      </c>
      <c r="E951" s="47">
        <v>6.82</v>
      </c>
      <c r="F951" s="47">
        <v>6.96</v>
      </c>
      <c r="G951" s="47">
        <v>7.46</v>
      </c>
      <c r="H951" s="47">
        <v>7.83</v>
      </c>
      <c r="I951" s="47">
        <v>8.34</v>
      </c>
      <c r="J951" s="47">
        <v>8.68</v>
      </c>
      <c r="K951" s="47">
        <v>9.01</v>
      </c>
      <c r="L951" s="47">
        <v>9.26</v>
      </c>
      <c r="M951" s="47">
        <v>9.33</v>
      </c>
      <c r="N951" s="47">
        <v>9.31</v>
      </c>
      <c r="O951">
        <v>9.31</v>
      </c>
    </row>
    <row r="952" spans="1:15" ht="15.75" thickBot="1" x14ac:dyDescent="0.3">
      <c r="A952" s="24">
        <v>41067</v>
      </c>
      <c r="B952" s="47">
        <v>6.67</v>
      </c>
      <c r="C952" s="47">
        <v>6.67</v>
      </c>
      <c r="D952" s="47">
        <v>6.79</v>
      </c>
      <c r="E952" s="47">
        <v>6.9</v>
      </c>
      <c r="F952" s="47">
        <v>7.02</v>
      </c>
      <c r="G952" s="47">
        <v>7.51</v>
      </c>
      <c r="H952" s="47">
        <v>7.91</v>
      </c>
      <c r="I952" s="47">
        <v>8.43</v>
      </c>
      <c r="J952" s="47">
        <v>8.68</v>
      </c>
      <c r="K952" s="47">
        <v>8.86</v>
      </c>
      <c r="L952" s="47">
        <v>8.9700000000000006</v>
      </c>
      <c r="M952" s="47">
        <v>8.99</v>
      </c>
      <c r="N952" s="47">
        <v>8.94</v>
      </c>
      <c r="O952">
        <v>8.94</v>
      </c>
    </row>
    <row r="953" spans="1:15" ht="15.75" thickBot="1" x14ac:dyDescent="0.3">
      <c r="A953" s="24">
        <v>41068</v>
      </c>
      <c r="B953" s="47">
        <v>6.72</v>
      </c>
      <c r="C953" s="47">
        <v>6.72</v>
      </c>
      <c r="D953" s="47">
        <v>6.84</v>
      </c>
      <c r="E953" s="47">
        <v>6.95</v>
      </c>
      <c r="F953" s="47">
        <v>7.03</v>
      </c>
      <c r="G953" s="47">
        <v>7.4</v>
      </c>
      <c r="H953" s="47">
        <v>7.86</v>
      </c>
      <c r="I953" s="47">
        <v>8.4499999999999993</v>
      </c>
      <c r="J953" s="47">
        <v>8.68</v>
      </c>
      <c r="K953" s="47">
        <v>8.76</v>
      </c>
      <c r="L953" s="47">
        <v>8.8699999999999992</v>
      </c>
      <c r="M953" s="47">
        <v>8.93</v>
      </c>
      <c r="N953" s="47">
        <v>8.93</v>
      </c>
      <c r="O953">
        <v>8.93</v>
      </c>
    </row>
    <row r="954" spans="1:15" ht="15.75" thickBot="1" x14ac:dyDescent="0.3">
      <c r="A954" s="24">
        <v>41069</v>
      </c>
      <c r="B954" s="47">
        <v>6.43</v>
      </c>
      <c r="C954" s="47">
        <v>6.43</v>
      </c>
      <c r="D954" s="47">
        <v>6.58</v>
      </c>
      <c r="E954" s="47">
        <v>6.72</v>
      </c>
      <c r="F954" s="47">
        <v>6.86</v>
      </c>
      <c r="G954" s="47">
        <v>7.4</v>
      </c>
      <c r="H954" s="47">
        <v>7.85</v>
      </c>
      <c r="I954" s="47">
        <v>8.33</v>
      </c>
      <c r="J954" s="47">
        <v>8.51</v>
      </c>
      <c r="K954" s="47">
        <v>8.6300000000000008</v>
      </c>
      <c r="L954" s="47">
        <v>8.91</v>
      </c>
      <c r="M954" s="47">
        <v>9.09</v>
      </c>
      <c r="N954" s="47">
        <v>9.15</v>
      </c>
      <c r="O954">
        <v>9.15</v>
      </c>
    </row>
    <row r="955" spans="1:15" ht="15.75" thickBot="1" x14ac:dyDescent="0.3">
      <c r="A955" s="24">
        <v>41070</v>
      </c>
      <c r="B955" s="47">
        <v>6.43</v>
      </c>
      <c r="C955" s="47">
        <v>6.43</v>
      </c>
      <c r="D955" s="47">
        <v>6.58</v>
      </c>
      <c r="E955" s="47">
        <v>6.72</v>
      </c>
      <c r="F955" s="47">
        <v>6.86</v>
      </c>
      <c r="G955" s="47">
        <v>7.4</v>
      </c>
      <c r="H955" s="47">
        <v>7.85</v>
      </c>
      <c r="I955" s="47">
        <v>8.33</v>
      </c>
      <c r="J955" s="47">
        <v>8.51</v>
      </c>
      <c r="K955" s="47">
        <v>8.6300000000000008</v>
      </c>
      <c r="L955" s="47">
        <v>8.91</v>
      </c>
      <c r="M955" s="47">
        <v>9.09</v>
      </c>
      <c r="N955" s="47">
        <v>9.15</v>
      </c>
      <c r="O955">
        <v>9.15</v>
      </c>
    </row>
    <row r="956" spans="1:15" ht="15.75" thickBot="1" x14ac:dyDescent="0.3">
      <c r="A956" s="24">
        <v>41071</v>
      </c>
      <c r="B956" s="47">
        <v>6.43</v>
      </c>
      <c r="C956" s="47">
        <v>6.43</v>
      </c>
      <c r="D956" s="47">
        <v>6.58</v>
      </c>
      <c r="E956" s="47">
        <v>6.72</v>
      </c>
      <c r="F956" s="47">
        <v>6.86</v>
      </c>
      <c r="G956" s="47">
        <v>7.4</v>
      </c>
      <c r="H956" s="47">
        <v>7.85</v>
      </c>
      <c r="I956" s="47">
        <v>8.33</v>
      </c>
      <c r="J956" s="47">
        <v>8.51</v>
      </c>
      <c r="K956" s="47">
        <v>8.6300000000000008</v>
      </c>
      <c r="L956" s="47">
        <v>8.91</v>
      </c>
      <c r="M956" s="47">
        <v>9.09</v>
      </c>
      <c r="N956" s="47">
        <v>9.15</v>
      </c>
      <c r="O956">
        <v>9.15</v>
      </c>
    </row>
    <row r="957" spans="1:15" ht="15.75" thickBot="1" x14ac:dyDescent="0.3">
      <c r="A957" s="24">
        <v>41072</v>
      </c>
      <c r="B957" s="47">
        <v>6.46</v>
      </c>
      <c r="C957" s="47">
        <v>6.46</v>
      </c>
      <c r="D957" s="47">
        <v>6.61</v>
      </c>
      <c r="E957" s="47">
        <v>6.75</v>
      </c>
      <c r="F957" s="47">
        <v>6.89</v>
      </c>
      <c r="G957" s="47">
        <v>7.43</v>
      </c>
      <c r="H957" s="47">
        <v>7.89</v>
      </c>
      <c r="I957" s="47">
        <v>8.3699999999999992</v>
      </c>
      <c r="J957" s="47">
        <v>8.5399999999999991</v>
      </c>
      <c r="K957" s="47">
        <v>8.66</v>
      </c>
      <c r="L957" s="47">
        <v>8.93</v>
      </c>
      <c r="M957" s="47">
        <v>9.11</v>
      </c>
      <c r="N957" s="47">
        <v>9.17</v>
      </c>
      <c r="O957">
        <v>9.17</v>
      </c>
    </row>
    <row r="958" spans="1:15" ht="15.75" thickBot="1" x14ac:dyDescent="0.3">
      <c r="A958" s="24">
        <v>41073</v>
      </c>
      <c r="B958" s="47">
        <v>6.47</v>
      </c>
      <c r="C958" s="47">
        <v>6.47</v>
      </c>
      <c r="D958" s="47">
        <v>6.61</v>
      </c>
      <c r="E958" s="47">
        <v>6.75</v>
      </c>
      <c r="F958" s="47">
        <v>6.87</v>
      </c>
      <c r="G958" s="47">
        <v>7.31</v>
      </c>
      <c r="H958" s="47">
        <v>7.67</v>
      </c>
      <c r="I958" s="47">
        <v>8.2200000000000006</v>
      </c>
      <c r="J958" s="47">
        <v>8.5500000000000007</v>
      </c>
      <c r="K958" s="47">
        <v>8.7899999999999991</v>
      </c>
      <c r="L958" s="47">
        <v>8.93</v>
      </c>
      <c r="M958" s="47">
        <v>8.92</v>
      </c>
      <c r="N958" s="47">
        <v>8.7899999999999991</v>
      </c>
      <c r="O958">
        <v>8.7899999999999991</v>
      </c>
    </row>
    <row r="959" spans="1:15" ht="15.75" thickBot="1" x14ac:dyDescent="0.3">
      <c r="A959" s="24">
        <v>41074</v>
      </c>
      <c r="B959" s="47">
        <v>6.51</v>
      </c>
      <c r="C959" s="47">
        <v>6.51</v>
      </c>
      <c r="D959" s="47">
        <v>6.65</v>
      </c>
      <c r="E959" s="47">
        <v>6.78</v>
      </c>
      <c r="F959" s="47">
        <v>6.9</v>
      </c>
      <c r="G959" s="47">
        <v>7.29</v>
      </c>
      <c r="H959" s="47">
        <v>7.61</v>
      </c>
      <c r="I959" s="47">
        <v>8.1199999999999992</v>
      </c>
      <c r="J959" s="47">
        <v>8.4700000000000006</v>
      </c>
      <c r="K959" s="47">
        <v>8.7799999999999994</v>
      </c>
      <c r="L959" s="47">
        <v>9</v>
      </c>
      <c r="M959" s="47">
        <v>9.0399999999999991</v>
      </c>
      <c r="N959" s="47">
        <v>8.9</v>
      </c>
      <c r="O959">
        <v>8.9</v>
      </c>
    </row>
    <row r="960" spans="1:15" ht="15.75" thickBot="1" x14ac:dyDescent="0.3">
      <c r="A960" s="24">
        <v>41075</v>
      </c>
      <c r="B960" s="47">
        <v>6.57</v>
      </c>
      <c r="C960" s="47">
        <v>6.57</v>
      </c>
      <c r="D960" s="47">
        <v>6.71</v>
      </c>
      <c r="E960" s="47">
        <v>6.83</v>
      </c>
      <c r="F960" s="47">
        <v>6.94</v>
      </c>
      <c r="G960" s="47">
        <v>7.29</v>
      </c>
      <c r="H960" s="47">
        <v>7.64</v>
      </c>
      <c r="I960" s="47">
        <v>8.16</v>
      </c>
      <c r="J960" s="47">
        <v>8.48</v>
      </c>
      <c r="K960" s="47">
        <v>8.76</v>
      </c>
      <c r="L960" s="47">
        <v>9.0299999999999994</v>
      </c>
      <c r="M960" s="47">
        <v>9.1300000000000008</v>
      </c>
      <c r="N960" s="47">
        <v>9.07</v>
      </c>
      <c r="O960">
        <v>9.07</v>
      </c>
    </row>
    <row r="961" spans="1:15" ht="15.75" thickBot="1" x14ac:dyDescent="0.3">
      <c r="A961" s="24">
        <v>41076</v>
      </c>
      <c r="B961" s="47">
        <v>6.57</v>
      </c>
      <c r="C961" s="47">
        <v>6.57</v>
      </c>
      <c r="D961" s="47">
        <v>6.71</v>
      </c>
      <c r="E961" s="47">
        <v>6.83</v>
      </c>
      <c r="F961" s="47">
        <v>6.94</v>
      </c>
      <c r="G961" s="47">
        <v>7.29</v>
      </c>
      <c r="H961" s="47">
        <v>7.64</v>
      </c>
      <c r="I961" s="47">
        <v>8.16</v>
      </c>
      <c r="J961" s="47">
        <v>8.48</v>
      </c>
      <c r="K961" s="47">
        <v>8.76</v>
      </c>
      <c r="L961" s="47">
        <v>9.0299999999999994</v>
      </c>
      <c r="M961" s="47">
        <v>9.1300000000000008</v>
      </c>
      <c r="N961" s="47">
        <v>9.07</v>
      </c>
      <c r="O961">
        <v>9.07</v>
      </c>
    </row>
    <row r="962" spans="1:15" ht="15.75" thickBot="1" x14ac:dyDescent="0.3">
      <c r="A962" s="24">
        <v>41077</v>
      </c>
      <c r="B962" s="47">
        <v>6.57</v>
      </c>
      <c r="C962" s="47">
        <v>6.57</v>
      </c>
      <c r="D962" s="47">
        <v>6.71</v>
      </c>
      <c r="E962" s="47">
        <v>6.83</v>
      </c>
      <c r="F962" s="47">
        <v>6.94</v>
      </c>
      <c r="G962" s="47">
        <v>7.29</v>
      </c>
      <c r="H962" s="47">
        <v>7.64</v>
      </c>
      <c r="I962" s="47">
        <v>8.16</v>
      </c>
      <c r="J962" s="47">
        <v>8.48</v>
      </c>
      <c r="K962" s="47">
        <v>8.76</v>
      </c>
      <c r="L962" s="47">
        <v>9.0299999999999994</v>
      </c>
      <c r="M962" s="47">
        <v>9.1300000000000008</v>
      </c>
      <c r="N962" s="47">
        <v>9.07</v>
      </c>
      <c r="O962">
        <v>9.07</v>
      </c>
    </row>
    <row r="963" spans="1:15" ht="15.75" thickBot="1" x14ac:dyDescent="0.3">
      <c r="A963" s="24">
        <v>41078</v>
      </c>
      <c r="B963" s="47">
        <v>6.53</v>
      </c>
      <c r="C963" s="47">
        <v>6.53</v>
      </c>
      <c r="D963" s="47">
        <v>6.69</v>
      </c>
      <c r="E963" s="47">
        <v>6.83</v>
      </c>
      <c r="F963" s="47">
        <v>6.95</v>
      </c>
      <c r="G963" s="47">
        <v>7.34</v>
      </c>
      <c r="H963" s="47">
        <v>7.62</v>
      </c>
      <c r="I963" s="47">
        <v>8.1199999999999992</v>
      </c>
      <c r="J963" s="47">
        <v>8.52</v>
      </c>
      <c r="K963" s="47">
        <v>8.9</v>
      </c>
      <c r="L963" s="47">
        <v>9.09</v>
      </c>
      <c r="M963" s="47">
        <v>9.07</v>
      </c>
      <c r="N963" s="47">
        <v>8.93</v>
      </c>
      <c r="O963">
        <v>8.93</v>
      </c>
    </row>
    <row r="964" spans="1:15" ht="15.75" thickBot="1" x14ac:dyDescent="0.3">
      <c r="A964" s="24">
        <v>41079</v>
      </c>
      <c r="B964" s="47">
        <v>6.56</v>
      </c>
      <c r="C964" s="47">
        <v>6.56</v>
      </c>
      <c r="D964" s="47">
        <v>6.71</v>
      </c>
      <c r="E964" s="47">
        <v>6.85</v>
      </c>
      <c r="F964" s="47">
        <v>6.97</v>
      </c>
      <c r="G964" s="47">
        <v>7.42</v>
      </c>
      <c r="H964" s="47">
        <v>7.79</v>
      </c>
      <c r="I964" s="47">
        <v>8.26</v>
      </c>
      <c r="J964" s="47">
        <v>8.52</v>
      </c>
      <c r="K964" s="47">
        <v>8.75</v>
      </c>
      <c r="L964" s="47">
        <v>8.9600000000000009</v>
      </c>
      <c r="M964" s="47">
        <v>8.98</v>
      </c>
      <c r="N964" s="47">
        <v>8.75</v>
      </c>
      <c r="O964">
        <v>8.75</v>
      </c>
    </row>
    <row r="965" spans="1:15" ht="15.75" thickBot="1" x14ac:dyDescent="0.3">
      <c r="A965" s="24">
        <v>41080</v>
      </c>
      <c r="B965" s="47">
        <v>6.54</v>
      </c>
      <c r="C965" s="47">
        <v>6.54</v>
      </c>
      <c r="D965" s="47">
        <v>6.67</v>
      </c>
      <c r="E965" s="47">
        <v>6.8</v>
      </c>
      <c r="F965" s="47">
        <v>6.92</v>
      </c>
      <c r="G965" s="47">
        <v>7.35</v>
      </c>
      <c r="H965" s="47">
        <v>7.73</v>
      </c>
      <c r="I965" s="47">
        <v>8.1999999999999993</v>
      </c>
      <c r="J965" s="47">
        <v>8.4499999999999993</v>
      </c>
      <c r="K965" s="47">
        <v>8.69</v>
      </c>
      <c r="L965" s="47">
        <v>8.9600000000000009</v>
      </c>
      <c r="M965" s="47">
        <v>9.08</v>
      </c>
      <c r="N965" s="47">
        <v>9.0299999999999994</v>
      </c>
      <c r="O965">
        <v>9.0299999999999994</v>
      </c>
    </row>
    <row r="966" spans="1:15" ht="15.75" thickBot="1" x14ac:dyDescent="0.3">
      <c r="A966" s="24">
        <v>41081</v>
      </c>
      <c r="B966" s="47">
        <v>6.58</v>
      </c>
      <c r="C966" s="47">
        <v>6.58</v>
      </c>
      <c r="D966" s="47">
        <v>6.72</v>
      </c>
      <c r="E966" s="47">
        <v>6.84</v>
      </c>
      <c r="F966" s="47">
        <v>6.96</v>
      </c>
      <c r="G966" s="47">
        <v>7.37</v>
      </c>
      <c r="H966" s="47">
        <v>7.69</v>
      </c>
      <c r="I966" s="47">
        <v>8.16</v>
      </c>
      <c r="J966" s="47">
        <v>8.4700000000000006</v>
      </c>
      <c r="K966" s="47">
        <v>8.7899999999999991</v>
      </c>
      <c r="L966" s="47">
        <v>9.0500000000000007</v>
      </c>
      <c r="M966" s="47">
        <v>9.1</v>
      </c>
      <c r="N966" s="47">
        <v>8.94</v>
      </c>
      <c r="O966">
        <v>8.94</v>
      </c>
    </row>
    <row r="967" spans="1:15" ht="15.75" thickBot="1" x14ac:dyDescent="0.3">
      <c r="A967" s="24">
        <v>41082</v>
      </c>
      <c r="B967" s="47">
        <v>6.62</v>
      </c>
      <c r="C967" s="47">
        <v>6.62</v>
      </c>
      <c r="D967" s="47">
        <v>6.77</v>
      </c>
      <c r="E967" s="47">
        <v>6.89</v>
      </c>
      <c r="F967" s="47">
        <v>6.99</v>
      </c>
      <c r="G967" s="47">
        <v>7.3</v>
      </c>
      <c r="H967" s="47">
        <v>7.63</v>
      </c>
      <c r="I967" s="47">
        <v>8.16</v>
      </c>
      <c r="J967" s="47">
        <v>8.51</v>
      </c>
      <c r="K967" s="47">
        <v>8.82</v>
      </c>
      <c r="L967" s="47">
        <v>9.08</v>
      </c>
      <c r="M967" s="47">
        <v>9.15</v>
      </c>
      <c r="N967" s="47">
        <v>9.0500000000000007</v>
      </c>
      <c r="O967">
        <v>9.0500000000000007</v>
      </c>
    </row>
    <row r="968" spans="1:15" ht="15.75" thickBot="1" x14ac:dyDescent="0.3">
      <c r="A968" s="24">
        <v>41083</v>
      </c>
      <c r="B968" s="47">
        <v>6.62</v>
      </c>
      <c r="C968" s="47">
        <v>6.62</v>
      </c>
      <c r="D968" s="47">
        <v>6.77</v>
      </c>
      <c r="E968" s="47">
        <v>6.89</v>
      </c>
      <c r="F968" s="47">
        <v>6.99</v>
      </c>
      <c r="G968" s="47">
        <v>7.3</v>
      </c>
      <c r="H968" s="47">
        <v>7.63</v>
      </c>
      <c r="I968" s="47">
        <v>8.16</v>
      </c>
      <c r="J968" s="47">
        <v>8.51</v>
      </c>
      <c r="K968" s="47">
        <v>8.82</v>
      </c>
      <c r="L968" s="47">
        <v>9.08</v>
      </c>
      <c r="M968" s="47">
        <v>9.15</v>
      </c>
      <c r="N968" s="47">
        <v>9.0500000000000007</v>
      </c>
      <c r="O968">
        <v>9.0500000000000007</v>
      </c>
    </row>
    <row r="969" spans="1:15" ht="15.75" thickBot="1" x14ac:dyDescent="0.3">
      <c r="A969" s="24">
        <v>41084</v>
      </c>
      <c r="B969" s="47">
        <v>6.62</v>
      </c>
      <c r="C969" s="47">
        <v>6.62</v>
      </c>
      <c r="D969" s="47">
        <v>6.77</v>
      </c>
      <c r="E969" s="47">
        <v>6.89</v>
      </c>
      <c r="F969" s="47">
        <v>6.99</v>
      </c>
      <c r="G969" s="47">
        <v>7.3</v>
      </c>
      <c r="H969" s="47">
        <v>7.63</v>
      </c>
      <c r="I969" s="47">
        <v>8.16</v>
      </c>
      <c r="J969" s="47">
        <v>8.51</v>
      </c>
      <c r="K969" s="47">
        <v>8.82</v>
      </c>
      <c r="L969" s="47">
        <v>9.08</v>
      </c>
      <c r="M969" s="47">
        <v>9.15</v>
      </c>
      <c r="N969" s="47">
        <v>9.0500000000000007</v>
      </c>
      <c r="O969">
        <v>9.0500000000000007</v>
      </c>
    </row>
    <row r="970" spans="1:15" ht="15.75" thickBot="1" x14ac:dyDescent="0.3">
      <c r="A970" s="24">
        <v>41085</v>
      </c>
      <c r="B970" s="47">
        <v>6.6</v>
      </c>
      <c r="C970" s="47">
        <v>6.6</v>
      </c>
      <c r="D970" s="47">
        <v>6.76</v>
      </c>
      <c r="E970" s="47">
        <v>6.89</v>
      </c>
      <c r="F970" s="47">
        <v>6.99</v>
      </c>
      <c r="G970" s="47">
        <v>7.28</v>
      </c>
      <c r="H970" s="47">
        <v>7.6</v>
      </c>
      <c r="I970" s="47">
        <v>8.15</v>
      </c>
      <c r="J970" s="47">
        <v>8.5299999999999994</v>
      </c>
      <c r="K970" s="47">
        <v>8.8800000000000008</v>
      </c>
      <c r="L970" s="47">
        <v>9.15</v>
      </c>
      <c r="M970" s="47">
        <v>9.23</v>
      </c>
      <c r="N970" s="47">
        <v>9.19</v>
      </c>
      <c r="O970">
        <v>9.19</v>
      </c>
    </row>
    <row r="971" spans="1:15" ht="15.75" thickBot="1" x14ac:dyDescent="0.3">
      <c r="A971" s="24">
        <v>41086</v>
      </c>
      <c r="B971" s="47">
        <v>6.47</v>
      </c>
      <c r="C971" s="47">
        <v>6.47</v>
      </c>
      <c r="D971" s="47">
        <v>6.63</v>
      </c>
      <c r="E971" s="47">
        <v>6.77</v>
      </c>
      <c r="F971" s="47">
        <v>6.89</v>
      </c>
      <c r="G971" s="47">
        <v>7.28</v>
      </c>
      <c r="H971" s="47">
        <v>7.61</v>
      </c>
      <c r="I971" s="47">
        <v>8.15</v>
      </c>
      <c r="J971" s="47">
        <v>8.56</v>
      </c>
      <c r="K971" s="47">
        <v>8.9600000000000009</v>
      </c>
      <c r="L971" s="47">
        <v>9.2100000000000009</v>
      </c>
      <c r="M971" s="47">
        <v>9.25</v>
      </c>
      <c r="N971" s="47">
        <v>9.16</v>
      </c>
      <c r="O971">
        <v>9.16</v>
      </c>
    </row>
    <row r="972" spans="1:15" ht="15.75" thickBot="1" x14ac:dyDescent="0.3">
      <c r="A972" s="24">
        <v>41087</v>
      </c>
      <c r="B972" s="47">
        <v>6.61</v>
      </c>
      <c r="C972" s="47">
        <v>6.61</v>
      </c>
      <c r="D972" s="47">
        <v>6.77</v>
      </c>
      <c r="E972" s="47">
        <v>6.9</v>
      </c>
      <c r="F972" s="47">
        <v>7</v>
      </c>
      <c r="G972" s="47">
        <v>7.3</v>
      </c>
      <c r="H972" s="47">
        <v>7.63</v>
      </c>
      <c r="I972" s="47">
        <v>8.18</v>
      </c>
      <c r="J972" s="47">
        <v>8.56</v>
      </c>
      <c r="K972" s="47">
        <v>8.9</v>
      </c>
      <c r="L972" s="47">
        <v>9.14</v>
      </c>
      <c r="M972" s="47">
        <v>9.1999999999999993</v>
      </c>
      <c r="N972" s="47">
        <v>9.14</v>
      </c>
      <c r="O972">
        <v>9.14</v>
      </c>
    </row>
    <row r="973" spans="1:15" ht="15.75" thickBot="1" x14ac:dyDescent="0.3">
      <c r="A973" s="24">
        <v>41088</v>
      </c>
      <c r="B973" s="47">
        <v>6.6</v>
      </c>
      <c r="C973" s="47">
        <v>6.6</v>
      </c>
      <c r="D973" s="47">
        <v>6.77</v>
      </c>
      <c r="E973" s="47">
        <v>6.91</v>
      </c>
      <c r="F973" s="47">
        <v>7.01</v>
      </c>
      <c r="G973" s="47">
        <v>7.3</v>
      </c>
      <c r="H973" s="47">
        <v>7.64</v>
      </c>
      <c r="I973" s="47">
        <v>8.1999999999999993</v>
      </c>
      <c r="J973" s="47">
        <v>8.58</v>
      </c>
      <c r="K973" s="47">
        <v>8.91</v>
      </c>
      <c r="L973" s="47">
        <v>9.15</v>
      </c>
      <c r="M973" s="47">
        <v>9.2200000000000006</v>
      </c>
      <c r="N973" s="47">
        <v>9.17</v>
      </c>
      <c r="O973">
        <v>9.17</v>
      </c>
    </row>
    <row r="974" spans="1:15" ht="15.75" thickBot="1" x14ac:dyDescent="0.3">
      <c r="A974" s="24">
        <v>41089</v>
      </c>
      <c r="B974" s="47">
        <v>6.41</v>
      </c>
      <c r="C974" s="47">
        <v>6.41</v>
      </c>
      <c r="D974" s="47">
        <v>6.59</v>
      </c>
      <c r="E974" s="47">
        <v>6.75</v>
      </c>
      <c r="F974" s="47">
        <v>6.89</v>
      </c>
      <c r="G974" s="47">
        <v>7.28</v>
      </c>
      <c r="H974" s="47">
        <v>7.6</v>
      </c>
      <c r="I974" s="47">
        <v>8.11</v>
      </c>
      <c r="J974" s="47">
        <v>8.4600000000000009</v>
      </c>
      <c r="K974" s="47">
        <v>8.7899999999999991</v>
      </c>
      <c r="L974" s="47">
        <v>9.07</v>
      </c>
      <c r="M974" s="47">
        <v>9.15</v>
      </c>
      <c r="N974" s="47">
        <v>9.11</v>
      </c>
      <c r="O974">
        <v>9.11</v>
      </c>
    </row>
    <row r="975" spans="1:15" ht="15.75" thickBot="1" x14ac:dyDescent="0.3">
      <c r="A975" s="24">
        <v>41090</v>
      </c>
      <c r="B975" s="47">
        <v>6.49</v>
      </c>
      <c r="C975" s="47">
        <v>6.49</v>
      </c>
      <c r="D975" s="47">
        <v>6.67</v>
      </c>
      <c r="E975" s="47">
        <v>6.84</v>
      </c>
      <c r="F975" s="47">
        <v>6.97</v>
      </c>
      <c r="G975" s="47">
        <v>7.37</v>
      </c>
      <c r="H975" s="47">
        <v>7.69</v>
      </c>
      <c r="I975" s="47">
        <v>8.19</v>
      </c>
      <c r="J975" s="47">
        <v>8.5399999999999991</v>
      </c>
      <c r="K975" s="47">
        <v>8.8699999999999992</v>
      </c>
      <c r="L975" s="47">
        <v>9.1300000000000008</v>
      </c>
      <c r="M975" s="47">
        <v>9.2100000000000009</v>
      </c>
      <c r="N975" s="47">
        <v>9.16</v>
      </c>
      <c r="O975">
        <v>9.16</v>
      </c>
    </row>
    <row r="976" spans="1:15" ht="15.75" thickBot="1" x14ac:dyDescent="0.3">
      <c r="A976" s="24">
        <v>41091</v>
      </c>
      <c r="B976" s="47">
        <v>6.49</v>
      </c>
      <c r="C976" s="47">
        <v>6.49</v>
      </c>
      <c r="D976" s="47">
        <v>6.67</v>
      </c>
      <c r="E976" s="47">
        <v>6.84</v>
      </c>
      <c r="F976" s="47">
        <v>6.97</v>
      </c>
      <c r="G976" s="47">
        <v>7.37</v>
      </c>
      <c r="H976" s="47">
        <v>7.69</v>
      </c>
      <c r="I976" s="47">
        <v>8.19</v>
      </c>
      <c r="J976" s="47">
        <v>8.5399999999999991</v>
      </c>
      <c r="K976" s="47">
        <v>8.8699999999999992</v>
      </c>
      <c r="L976" s="47">
        <v>9.1300000000000008</v>
      </c>
      <c r="M976" s="47">
        <v>9.2100000000000009</v>
      </c>
      <c r="N976" s="47">
        <v>9.16</v>
      </c>
      <c r="O976">
        <v>9.16</v>
      </c>
    </row>
    <row r="977" spans="1:15" ht="15.75" thickBot="1" x14ac:dyDescent="0.3">
      <c r="A977" s="24">
        <v>41092</v>
      </c>
      <c r="B977" s="47">
        <v>6.26</v>
      </c>
      <c r="C977" s="47">
        <v>6.26</v>
      </c>
      <c r="D977" s="47">
        <v>6.43</v>
      </c>
      <c r="E977" s="47">
        <v>6.58</v>
      </c>
      <c r="F977" s="47">
        <v>6.72</v>
      </c>
      <c r="G977" s="47">
        <v>7.17</v>
      </c>
      <c r="H977" s="47">
        <v>7.51</v>
      </c>
      <c r="I977" s="47">
        <v>7.98</v>
      </c>
      <c r="J977" s="47">
        <v>8.2899999999999991</v>
      </c>
      <c r="K977" s="47">
        <v>8.61</v>
      </c>
      <c r="L977" s="47">
        <v>8.8800000000000008</v>
      </c>
      <c r="M977" s="47">
        <v>8.9600000000000009</v>
      </c>
      <c r="N977" s="47">
        <v>8.9499999999999993</v>
      </c>
      <c r="O977">
        <v>8.9499999999999993</v>
      </c>
    </row>
    <row r="978" spans="1:15" ht="15.75" thickBot="1" x14ac:dyDescent="0.3">
      <c r="A978" s="24">
        <v>41093</v>
      </c>
      <c r="B978" s="47">
        <v>6.24</v>
      </c>
      <c r="C978" s="47">
        <v>6.24</v>
      </c>
      <c r="D978" s="47">
        <v>6.4</v>
      </c>
      <c r="E978" s="47">
        <v>6.54</v>
      </c>
      <c r="F978" s="47">
        <v>6.67</v>
      </c>
      <c r="G978" s="47">
        <v>7.11</v>
      </c>
      <c r="H978" s="47">
        <v>7.45</v>
      </c>
      <c r="I978" s="47">
        <v>7.92</v>
      </c>
      <c r="J978" s="47">
        <v>8.23</v>
      </c>
      <c r="K978" s="47">
        <v>8.5399999999999991</v>
      </c>
      <c r="L978" s="47">
        <v>8.8000000000000007</v>
      </c>
      <c r="M978" s="47">
        <v>8.89</v>
      </c>
      <c r="N978" s="47">
        <v>8.8800000000000008</v>
      </c>
      <c r="O978">
        <v>8.8800000000000008</v>
      </c>
    </row>
    <row r="979" spans="1:15" ht="15.75" thickBot="1" x14ac:dyDescent="0.3">
      <c r="A979" s="24">
        <v>41094</v>
      </c>
      <c r="B979" s="47">
        <v>6.14</v>
      </c>
      <c r="C979" s="47">
        <v>6.14</v>
      </c>
      <c r="D979" s="47">
        <v>6.3</v>
      </c>
      <c r="E979" s="47">
        <v>6.45</v>
      </c>
      <c r="F979" s="47">
        <v>6.57</v>
      </c>
      <c r="G979" s="47">
        <v>6.97</v>
      </c>
      <c r="H979" s="47">
        <v>7.34</v>
      </c>
      <c r="I979" s="47">
        <v>7.87</v>
      </c>
      <c r="J979" s="47">
        <v>8.1999999999999993</v>
      </c>
      <c r="K979" s="47">
        <v>8.5</v>
      </c>
      <c r="L979" s="47">
        <v>8.7200000000000006</v>
      </c>
      <c r="M979" s="47">
        <v>8.7799999999999994</v>
      </c>
      <c r="N979" s="47">
        <v>8.74</v>
      </c>
      <c r="O979">
        <v>8.74</v>
      </c>
    </row>
    <row r="980" spans="1:15" ht="15.75" thickBot="1" x14ac:dyDescent="0.3">
      <c r="A980" s="24">
        <v>41095</v>
      </c>
      <c r="B980" s="47">
        <v>6.11</v>
      </c>
      <c r="C980" s="47">
        <v>6.11</v>
      </c>
      <c r="D980" s="47">
        <v>6.29</v>
      </c>
      <c r="E980" s="47">
        <v>6.46</v>
      </c>
      <c r="F980" s="47">
        <v>6.6</v>
      </c>
      <c r="G980" s="47">
        <v>7.05</v>
      </c>
      <c r="H980" s="47">
        <v>7.43</v>
      </c>
      <c r="I980" s="47">
        <v>7.92</v>
      </c>
      <c r="J980" s="47">
        <v>8.1999999999999993</v>
      </c>
      <c r="K980" s="47">
        <v>8.44</v>
      </c>
      <c r="L980" s="47">
        <v>8.68</v>
      </c>
      <c r="M980" s="47">
        <v>8.7799999999999994</v>
      </c>
      <c r="N980" s="47">
        <v>8.76</v>
      </c>
      <c r="O980">
        <v>8.76</v>
      </c>
    </row>
    <row r="981" spans="1:15" ht="15.75" thickBot="1" x14ac:dyDescent="0.3">
      <c r="A981" s="24">
        <v>41096</v>
      </c>
      <c r="B981" s="47">
        <v>6.12</v>
      </c>
      <c r="C981" s="47">
        <v>6.12</v>
      </c>
      <c r="D981" s="47">
        <v>6.29</v>
      </c>
      <c r="E981" s="47">
        <v>6.45</v>
      </c>
      <c r="F981" s="47">
        <v>6.59</v>
      </c>
      <c r="G981" s="47">
        <v>7.08</v>
      </c>
      <c r="H981" s="47">
        <v>7.45</v>
      </c>
      <c r="I981" s="47">
        <v>7.91</v>
      </c>
      <c r="J981" s="47">
        <v>8.17</v>
      </c>
      <c r="K981" s="47">
        <v>8.44</v>
      </c>
      <c r="L981" s="47">
        <v>8.73</v>
      </c>
      <c r="M981" s="47">
        <v>8.85</v>
      </c>
      <c r="N981" s="47">
        <v>8.85</v>
      </c>
      <c r="O981">
        <v>8.85</v>
      </c>
    </row>
    <row r="982" spans="1:15" ht="15.75" thickBot="1" x14ac:dyDescent="0.3">
      <c r="A982" s="24">
        <v>41097</v>
      </c>
      <c r="B982" s="47">
        <v>6.12</v>
      </c>
      <c r="C982" s="47">
        <v>6.12</v>
      </c>
      <c r="D982" s="47">
        <v>6.29</v>
      </c>
      <c r="E982" s="47">
        <v>6.45</v>
      </c>
      <c r="F982" s="47">
        <v>6.59</v>
      </c>
      <c r="G982" s="47">
        <v>7.08</v>
      </c>
      <c r="H982" s="47">
        <v>7.45</v>
      </c>
      <c r="I982" s="47">
        <v>7.91</v>
      </c>
      <c r="J982" s="47">
        <v>8.17</v>
      </c>
      <c r="K982" s="47">
        <v>8.44</v>
      </c>
      <c r="L982" s="47">
        <v>8.73</v>
      </c>
      <c r="M982" s="47">
        <v>8.85</v>
      </c>
      <c r="N982" s="47">
        <v>8.85</v>
      </c>
      <c r="O982">
        <v>8.85</v>
      </c>
    </row>
    <row r="983" spans="1:15" ht="15.75" thickBot="1" x14ac:dyDescent="0.3">
      <c r="A983" s="24">
        <v>41098</v>
      </c>
      <c r="B983" s="47">
        <v>6.12</v>
      </c>
      <c r="C983" s="47">
        <v>6.12</v>
      </c>
      <c r="D983" s="47">
        <v>6.29</v>
      </c>
      <c r="E983" s="47">
        <v>6.45</v>
      </c>
      <c r="F983" s="47">
        <v>6.59</v>
      </c>
      <c r="G983" s="47">
        <v>7.08</v>
      </c>
      <c r="H983" s="47">
        <v>7.45</v>
      </c>
      <c r="I983" s="47">
        <v>7.91</v>
      </c>
      <c r="J983" s="47">
        <v>8.17</v>
      </c>
      <c r="K983" s="47">
        <v>8.44</v>
      </c>
      <c r="L983" s="47">
        <v>8.73</v>
      </c>
      <c r="M983" s="47">
        <v>8.85</v>
      </c>
      <c r="N983" s="47">
        <v>8.85</v>
      </c>
      <c r="O983">
        <v>8.85</v>
      </c>
    </row>
    <row r="984" spans="1:15" ht="15.75" thickBot="1" x14ac:dyDescent="0.3">
      <c r="A984" s="24">
        <v>41099</v>
      </c>
      <c r="B984" s="47">
        <v>6.1</v>
      </c>
      <c r="C984" s="47">
        <v>6.1</v>
      </c>
      <c r="D984" s="47">
        <v>6.28</v>
      </c>
      <c r="E984" s="47">
        <v>6.45</v>
      </c>
      <c r="F984" s="47">
        <v>6.59</v>
      </c>
      <c r="G984" s="47">
        <v>7.05</v>
      </c>
      <c r="H984" s="47">
        <v>7.44</v>
      </c>
      <c r="I984" s="47">
        <v>7.95</v>
      </c>
      <c r="J984" s="47">
        <v>8.24</v>
      </c>
      <c r="K984" s="47">
        <v>8.5</v>
      </c>
      <c r="L984" s="47">
        <v>8.7799999999999994</v>
      </c>
      <c r="M984" s="47">
        <v>8.91</v>
      </c>
      <c r="N984" s="47">
        <v>8.93</v>
      </c>
      <c r="O984">
        <v>8.93</v>
      </c>
    </row>
    <row r="985" spans="1:15" ht="15.75" thickBot="1" x14ac:dyDescent="0.3">
      <c r="A985" s="24">
        <v>41100</v>
      </c>
      <c r="B985" s="47">
        <v>6.1</v>
      </c>
      <c r="C985" s="47">
        <v>6.1</v>
      </c>
      <c r="D985" s="47">
        <v>6.26</v>
      </c>
      <c r="E985" s="47">
        <v>6.41</v>
      </c>
      <c r="F985" s="47">
        <v>6.56</v>
      </c>
      <c r="G985" s="47">
        <v>7.06</v>
      </c>
      <c r="H985" s="47">
        <v>7.46</v>
      </c>
      <c r="I985" s="47">
        <v>7.93</v>
      </c>
      <c r="J985" s="47">
        <v>8.18</v>
      </c>
      <c r="K985" s="47">
        <v>8.43</v>
      </c>
      <c r="L985" s="47">
        <v>8.74</v>
      </c>
      <c r="M985" s="47">
        <v>8.9</v>
      </c>
      <c r="N985" s="47">
        <v>8.9600000000000009</v>
      </c>
      <c r="O985">
        <v>8.9600000000000009</v>
      </c>
    </row>
    <row r="986" spans="1:15" ht="15.75" thickBot="1" x14ac:dyDescent="0.3">
      <c r="A986" s="24">
        <v>41101</v>
      </c>
      <c r="B986" s="47">
        <v>6.13</v>
      </c>
      <c r="C986" s="47">
        <v>6.13</v>
      </c>
      <c r="D986" s="47">
        <v>6.3</v>
      </c>
      <c r="E986" s="47">
        <v>6.46</v>
      </c>
      <c r="F986" s="47">
        <v>6.6</v>
      </c>
      <c r="G986" s="47">
        <v>7.04</v>
      </c>
      <c r="H986" s="47">
        <v>7.41</v>
      </c>
      <c r="I986" s="47">
        <v>7.88</v>
      </c>
      <c r="J986" s="47">
        <v>8.16</v>
      </c>
      <c r="K986" s="47">
        <v>8.4499999999999993</v>
      </c>
      <c r="L986" s="47">
        <v>8.81</v>
      </c>
      <c r="M986" s="47">
        <v>8.99</v>
      </c>
      <c r="N986" s="47">
        <v>9.08</v>
      </c>
      <c r="O986">
        <v>9.08</v>
      </c>
    </row>
    <row r="987" spans="1:15" ht="15.75" thickBot="1" x14ac:dyDescent="0.3">
      <c r="A987" s="24">
        <v>41102</v>
      </c>
      <c r="B987" s="47">
        <v>6.1</v>
      </c>
      <c r="C987" s="47">
        <v>6.1</v>
      </c>
      <c r="D987" s="47">
        <v>6.25</v>
      </c>
      <c r="E987" s="47">
        <v>6.39</v>
      </c>
      <c r="F987" s="47">
        <v>6.52</v>
      </c>
      <c r="G987" s="47">
        <v>6.95</v>
      </c>
      <c r="H987" s="47">
        <v>7.35</v>
      </c>
      <c r="I987" s="47">
        <v>7.87</v>
      </c>
      <c r="J987" s="47">
        <v>8.15</v>
      </c>
      <c r="K987" s="47">
        <v>8.42</v>
      </c>
      <c r="L987" s="47">
        <v>8.73</v>
      </c>
      <c r="M987" s="47">
        <v>8.89</v>
      </c>
      <c r="N987" s="47">
        <v>9</v>
      </c>
      <c r="O987">
        <v>9</v>
      </c>
    </row>
    <row r="988" spans="1:15" ht="15.75" thickBot="1" x14ac:dyDescent="0.3">
      <c r="A988" s="24">
        <v>41103</v>
      </c>
      <c r="B988" s="47">
        <v>5.87</v>
      </c>
      <c r="C988" s="47">
        <v>5.87</v>
      </c>
      <c r="D988" s="47">
        <v>6.07</v>
      </c>
      <c r="E988" s="47">
        <v>6.26</v>
      </c>
      <c r="F988" s="47">
        <v>6.41</v>
      </c>
      <c r="G988" s="47">
        <v>6.91</v>
      </c>
      <c r="H988" s="47">
        <v>7.28</v>
      </c>
      <c r="I988" s="47">
        <v>7.72</v>
      </c>
      <c r="J988" s="47">
        <v>7.98</v>
      </c>
      <c r="K988" s="47">
        <v>8.25</v>
      </c>
      <c r="L988" s="47">
        <v>8.6</v>
      </c>
      <c r="M988" s="47">
        <v>8.8000000000000007</v>
      </c>
      <c r="N988" s="47">
        <v>8.91</v>
      </c>
      <c r="O988">
        <v>8.91</v>
      </c>
    </row>
    <row r="989" spans="1:15" ht="15.75" thickBot="1" x14ac:dyDescent="0.3">
      <c r="A989" s="24">
        <v>41104</v>
      </c>
      <c r="B989" s="47">
        <v>5.93</v>
      </c>
      <c r="C989" s="47">
        <v>5.93</v>
      </c>
      <c r="D989" s="47">
        <v>6.13</v>
      </c>
      <c r="E989" s="47">
        <v>6.31</v>
      </c>
      <c r="F989" s="47">
        <v>6.47</v>
      </c>
      <c r="G989" s="47">
        <v>6.97</v>
      </c>
      <c r="H989" s="47">
        <v>7.34</v>
      </c>
      <c r="I989" s="47">
        <v>7.8</v>
      </c>
      <c r="J989" s="47">
        <v>8.0500000000000007</v>
      </c>
      <c r="K989" s="47">
        <v>8.32</v>
      </c>
      <c r="L989" s="47">
        <v>8.66</v>
      </c>
      <c r="M989" s="47">
        <v>8.85</v>
      </c>
      <c r="N989" s="47">
        <v>8.9499999999999993</v>
      </c>
      <c r="O989">
        <v>8.9499999999999993</v>
      </c>
    </row>
    <row r="990" spans="1:15" ht="15.75" thickBot="1" x14ac:dyDescent="0.3">
      <c r="A990" s="24">
        <v>41105</v>
      </c>
      <c r="B990" s="47">
        <v>5.93</v>
      </c>
      <c r="C990" s="47">
        <v>5.93</v>
      </c>
      <c r="D990" s="47">
        <v>6.13</v>
      </c>
      <c r="E990" s="47">
        <v>6.31</v>
      </c>
      <c r="F990" s="47">
        <v>6.47</v>
      </c>
      <c r="G990" s="47">
        <v>6.97</v>
      </c>
      <c r="H990" s="47">
        <v>7.34</v>
      </c>
      <c r="I990" s="47">
        <v>7.8</v>
      </c>
      <c r="J990" s="47">
        <v>8.0500000000000007</v>
      </c>
      <c r="K990" s="47">
        <v>8.32</v>
      </c>
      <c r="L990" s="47">
        <v>8.66</v>
      </c>
      <c r="M990" s="47">
        <v>8.85</v>
      </c>
      <c r="N990" s="47">
        <v>8.9499999999999993</v>
      </c>
      <c r="O990">
        <v>8.9499999999999993</v>
      </c>
    </row>
    <row r="991" spans="1:15" ht="15.75" thickBot="1" x14ac:dyDescent="0.3">
      <c r="A991" s="24">
        <v>41106</v>
      </c>
      <c r="B991" s="47">
        <v>5.72</v>
      </c>
      <c r="C991" s="47">
        <v>5.72</v>
      </c>
      <c r="D991" s="47">
        <v>5.92</v>
      </c>
      <c r="E991" s="47">
        <v>6.1</v>
      </c>
      <c r="F991" s="47">
        <v>6.26</v>
      </c>
      <c r="G991" s="47">
        <v>6.77</v>
      </c>
      <c r="H991" s="47">
        <v>7.16</v>
      </c>
      <c r="I991" s="47">
        <v>7.65</v>
      </c>
      <c r="J991" s="47">
        <v>7.92</v>
      </c>
      <c r="K991" s="47">
        <v>8.19</v>
      </c>
      <c r="L991" s="47">
        <v>8.52</v>
      </c>
      <c r="M991" s="47">
        <v>8.6999999999999993</v>
      </c>
      <c r="N991" s="47">
        <v>8.7899999999999991</v>
      </c>
      <c r="O991">
        <v>8.7899999999999991</v>
      </c>
    </row>
    <row r="992" spans="1:15" ht="15.75" thickBot="1" x14ac:dyDescent="0.3">
      <c r="A992" s="24">
        <v>41107</v>
      </c>
      <c r="B992" s="47">
        <v>6.06</v>
      </c>
      <c r="C992" s="47">
        <v>6.06</v>
      </c>
      <c r="D992" s="47">
        <v>6.19</v>
      </c>
      <c r="E992" s="47">
        <v>6.32</v>
      </c>
      <c r="F992" s="47">
        <v>6.45</v>
      </c>
      <c r="G992" s="47">
        <v>6.92</v>
      </c>
      <c r="H992" s="47">
        <v>7.27</v>
      </c>
      <c r="I992" s="47">
        <v>7.65</v>
      </c>
      <c r="J992" s="47">
        <v>7.84</v>
      </c>
      <c r="K992" s="47">
        <v>8.06</v>
      </c>
      <c r="L992" s="47">
        <v>8.44</v>
      </c>
      <c r="M992" s="47">
        <v>8.6999999999999993</v>
      </c>
      <c r="N992" s="47">
        <v>8.8699999999999992</v>
      </c>
      <c r="O992">
        <v>8.8699999999999992</v>
      </c>
    </row>
    <row r="993" spans="1:15" ht="15.75" thickBot="1" x14ac:dyDescent="0.3">
      <c r="A993" s="24">
        <v>41108</v>
      </c>
      <c r="B993" s="47">
        <v>5.99</v>
      </c>
      <c r="C993" s="47">
        <v>5.99</v>
      </c>
      <c r="D993" s="47">
        <v>6.12</v>
      </c>
      <c r="E993" s="47">
        <v>6.25</v>
      </c>
      <c r="F993" s="47">
        <v>6.37</v>
      </c>
      <c r="G993" s="47">
        <v>6.84</v>
      </c>
      <c r="H993" s="47">
        <v>7.22</v>
      </c>
      <c r="I993" s="47">
        <v>7.65</v>
      </c>
      <c r="J993" s="47">
        <v>7.84</v>
      </c>
      <c r="K993" s="47">
        <v>8.06</v>
      </c>
      <c r="L993" s="47">
        <v>8.4499999999999993</v>
      </c>
      <c r="M993" s="47">
        <v>8.7200000000000006</v>
      </c>
      <c r="N993" s="47">
        <v>8.91</v>
      </c>
      <c r="O993">
        <v>8.91</v>
      </c>
    </row>
    <row r="994" spans="1:15" ht="15.75" thickBot="1" x14ac:dyDescent="0.3">
      <c r="A994" s="24">
        <v>41109</v>
      </c>
      <c r="B994" s="47">
        <v>6.05</v>
      </c>
      <c r="C994" s="47">
        <v>6.05</v>
      </c>
      <c r="D994" s="47">
        <v>6.19</v>
      </c>
      <c r="E994" s="47">
        <v>6.33</v>
      </c>
      <c r="F994" s="47">
        <v>6.47</v>
      </c>
      <c r="G994" s="47">
        <v>6.95</v>
      </c>
      <c r="H994" s="47">
        <v>7.29</v>
      </c>
      <c r="I994" s="47">
        <v>7.66</v>
      </c>
      <c r="J994" s="47">
        <v>7.82</v>
      </c>
      <c r="K994" s="47">
        <v>8.0299999999999994</v>
      </c>
      <c r="L994" s="47">
        <v>8.42</v>
      </c>
      <c r="M994" s="47">
        <v>8.69</v>
      </c>
      <c r="N994" s="47">
        <v>8.89</v>
      </c>
      <c r="O994">
        <v>8.89</v>
      </c>
    </row>
    <row r="995" spans="1:15" ht="15.75" thickBot="1" x14ac:dyDescent="0.3">
      <c r="A995" s="24">
        <v>41110</v>
      </c>
      <c r="B995" s="47">
        <v>5.97</v>
      </c>
      <c r="C995" s="47">
        <v>5.97</v>
      </c>
      <c r="D995" s="47">
        <v>6.13</v>
      </c>
      <c r="E995" s="47">
        <v>6.28</v>
      </c>
      <c r="F995" s="47">
        <v>6.43</v>
      </c>
      <c r="G995" s="47">
        <v>6.94</v>
      </c>
      <c r="H995" s="47">
        <v>7.31</v>
      </c>
      <c r="I995" s="47">
        <v>7.71</v>
      </c>
      <c r="J995" s="47">
        <v>7.9</v>
      </c>
      <c r="K995" s="47">
        <v>8.1199999999999992</v>
      </c>
      <c r="L995" s="47">
        <v>8.4700000000000006</v>
      </c>
      <c r="M995" s="47">
        <v>8.6999999999999993</v>
      </c>
      <c r="N995" s="47">
        <v>8.89</v>
      </c>
      <c r="O995">
        <v>8.89</v>
      </c>
    </row>
    <row r="996" spans="1:15" ht="15.75" thickBot="1" x14ac:dyDescent="0.3">
      <c r="A996" s="24">
        <v>41111</v>
      </c>
      <c r="B996" s="47">
        <v>5.99</v>
      </c>
      <c r="C996" s="47">
        <v>5.99</v>
      </c>
      <c r="D996" s="47">
        <v>6.15</v>
      </c>
      <c r="E996" s="47">
        <v>6.31</v>
      </c>
      <c r="F996" s="47">
        <v>6.46</v>
      </c>
      <c r="G996" s="47">
        <v>6.97</v>
      </c>
      <c r="H996" s="47">
        <v>7.34</v>
      </c>
      <c r="I996" s="47">
        <v>7.75</v>
      </c>
      <c r="J996" s="47">
        <v>7.94</v>
      </c>
      <c r="K996" s="47">
        <v>8.15</v>
      </c>
      <c r="L996" s="47">
        <v>8.5</v>
      </c>
      <c r="M996" s="47">
        <v>8.73</v>
      </c>
      <c r="N996" s="47">
        <v>8.91</v>
      </c>
      <c r="O996">
        <v>8.91</v>
      </c>
    </row>
    <row r="997" spans="1:15" ht="15.75" thickBot="1" x14ac:dyDescent="0.3">
      <c r="A997" s="24">
        <v>41112</v>
      </c>
      <c r="B997" s="47">
        <v>6.03</v>
      </c>
      <c r="C997" s="47">
        <v>6.03</v>
      </c>
      <c r="D997" s="47">
        <v>6.19</v>
      </c>
      <c r="E997" s="47">
        <v>6.35</v>
      </c>
      <c r="F997" s="47">
        <v>6.5</v>
      </c>
      <c r="G997" s="47">
        <v>7.01</v>
      </c>
      <c r="H997" s="47">
        <v>7.39</v>
      </c>
      <c r="I997" s="47">
        <v>7.8</v>
      </c>
      <c r="J997" s="47">
        <v>7.98</v>
      </c>
      <c r="K997" s="47">
        <v>8.19</v>
      </c>
      <c r="L997" s="47">
        <v>8.5299999999999994</v>
      </c>
      <c r="M997" s="47">
        <v>8.76</v>
      </c>
      <c r="N997" s="47">
        <v>8.93</v>
      </c>
      <c r="O997">
        <v>8.93</v>
      </c>
    </row>
    <row r="998" spans="1:15" ht="15.75" thickBot="1" x14ac:dyDescent="0.3">
      <c r="A998" s="24">
        <v>41113</v>
      </c>
      <c r="B998" s="47">
        <v>6.01</v>
      </c>
      <c r="C998" s="47">
        <v>6.01</v>
      </c>
      <c r="D998" s="47">
        <v>6.21</v>
      </c>
      <c r="E998" s="47">
        <v>6.4</v>
      </c>
      <c r="F998" s="47">
        <v>6.57</v>
      </c>
      <c r="G998" s="47">
        <v>7.1</v>
      </c>
      <c r="H998" s="47">
        <v>7.44</v>
      </c>
      <c r="I998" s="47">
        <v>7.82</v>
      </c>
      <c r="J998" s="47">
        <v>8.0399999999999991</v>
      </c>
      <c r="K998" s="47">
        <v>8.3000000000000007</v>
      </c>
      <c r="L998" s="47">
        <v>8.65</v>
      </c>
      <c r="M998" s="47">
        <v>8.85</v>
      </c>
      <c r="N998" s="47">
        <v>8.9700000000000006</v>
      </c>
      <c r="O998">
        <v>8.9700000000000006</v>
      </c>
    </row>
    <row r="999" spans="1:15" ht="15.75" thickBot="1" x14ac:dyDescent="0.3">
      <c r="A999" s="24">
        <v>41114</v>
      </c>
      <c r="B999" s="47">
        <v>6.12</v>
      </c>
      <c r="C999" s="47">
        <v>6.12</v>
      </c>
      <c r="D999" s="47">
        <v>6.28</v>
      </c>
      <c r="E999" s="47">
        <v>6.44</v>
      </c>
      <c r="F999" s="47">
        <v>6.59</v>
      </c>
      <c r="G999" s="47">
        <v>7.12</v>
      </c>
      <c r="H999" s="47">
        <v>7.5</v>
      </c>
      <c r="I999" s="47">
        <v>7.89</v>
      </c>
      <c r="J999" s="47">
        <v>8.06</v>
      </c>
      <c r="K999" s="47">
        <v>8.25</v>
      </c>
      <c r="L999" s="47">
        <v>8.59</v>
      </c>
      <c r="M999" s="47">
        <v>8.82</v>
      </c>
      <c r="N999" s="47">
        <v>8.99</v>
      </c>
      <c r="O999">
        <v>8.99</v>
      </c>
    </row>
    <row r="1000" spans="1:15" ht="15.75" thickBot="1" x14ac:dyDescent="0.3">
      <c r="A1000" s="24">
        <v>41115</v>
      </c>
      <c r="B1000" s="47">
        <v>6.12</v>
      </c>
      <c r="C1000" s="47">
        <v>6.12</v>
      </c>
      <c r="D1000" s="47">
        <v>6.28</v>
      </c>
      <c r="E1000" s="47">
        <v>6.43</v>
      </c>
      <c r="F1000" s="47">
        <v>6.57</v>
      </c>
      <c r="G1000" s="47">
        <v>7.07</v>
      </c>
      <c r="H1000" s="47">
        <v>7.48</v>
      </c>
      <c r="I1000" s="47">
        <v>7.93</v>
      </c>
      <c r="J1000" s="47">
        <v>8.1199999999999992</v>
      </c>
      <c r="K1000" s="47">
        <v>8.2899999999999991</v>
      </c>
      <c r="L1000" s="47">
        <v>8.59</v>
      </c>
      <c r="M1000" s="47">
        <v>8.81</v>
      </c>
      <c r="N1000" s="47">
        <v>8.9700000000000006</v>
      </c>
      <c r="O1000">
        <v>8.9700000000000006</v>
      </c>
    </row>
    <row r="1001" spans="1:15" ht="15.75" thickBot="1" x14ac:dyDescent="0.3">
      <c r="A1001" s="24">
        <v>41116</v>
      </c>
      <c r="B1001" s="47">
        <v>5.91</v>
      </c>
      <c r="C1001" s="47">
        <v>5.91</v>
      </c>
      <c r="D1001" s="47">
        <v>6.11</v>
      </c>
      <c r="E1001" s="47">
        <v>6.3</v>
      </c>
      <c r="F1001" s="47">
        <v>6.47</v>
      </c>
      <c r="G1001" s="47">
        <v>7.03</v>
      </c>
      <c r="H1001" s="47">
        <v>7.42</v>
      </c>
      <c r="I1001" s="47">
        <v>7.83</v>
      </c>
      <c r="J1001" s="47">
        <v>8</v>
      </c>
      <c r="K1001" s="47">
        <v>8.18</v>
      </c>
      <c r="L1001" s="47">
        <v>8.49</v>
      </c>
      <c r="M1001" s="47">
        <v>8.7200000000000006</v>
      </c>
      <c r="N1001" s="47">
        <v>8.8800000000000008</v>
      </c>
      <c r="O1001">
        <v>8.8800000000000008</v>
      </c>
    </row>
    <row r="1002" spans="1:15" ht="15.75" thickBot="1" x14ac:dyDescent="0.3">
      <c r="A1002" s="24">
        <v>41117</v>
      </c>
      <c r="B1002" s="47">
        <v>5.88</v>
      </c>
      <c r="C1002" s="47">
        <v>5.88</v>
      </c>
      <c r="D1002" s="47">
        <v>6.08</v>
      </c>
      <c r="E1002" s="47">
        <v>6.27</v>
      </c>
      <c r="F1002" s="47">
        <v>6.43</v>
      </c>
      <c r="G1002" s="47">
        <v>6.98</v>
      </c>
      <c r="H1002" s="47">
        <v>7.37</v>
      </c>
      <c r="I1002" s="47">
        <v>7.76</v>
      </c>
      <c r="J1002" s="47">
        <v>7.93</v>
      </c>
      <c r="K1002" s="47">
        <v>8.1</v>
      </c>
      <c r="L1002" s="47">
        <v>8.42</v>
      </c>
      <c r="M1002" s="47">
        <v>8.65</v>
      </c>
      <c r="N1002" s="47">
        <v>8.82</v>
      </c>
      <c r="O1002">
        <v>8.82</v>
      </c>
    </row>
    <row r="1003" spans="1:15" ht="15.75" thickBot="1" x14ac:dyDescent="0.3">
      <c r="A1003" s="24">
        <v>41118</v>
      </c>
      <c r="B1003" s="47">
        <v>5.9</v>
      </c>
      <c r="C1003" s="47">
        <v>5.9</v>
      </c>
      <c r="D1003" s="47">
        <v>6.1</v>
      </c>
      <c r="E1003" s="47">
        <v>6.29</v>
      </c>
      <c r="F1003" s="47">
        <v>6.46</v>
      </c>
      <c r="G1003" s="47">
        <v>7.01</v>
      </c>
      <c r="H1003" s="47">
        <v>7.4</v>
      </c>
      <c r="I1003" s="47">
        <v>7.79</v>
      </c>
      <c r="J1003" s="47">
        <v>7.95</v>
      </c>
      <c r="K1003" s="47">
        <v>8.1300000000000008</v>
      </c>
      <c r="L1003" s="47">
        <v>8.44</v>
      </c>
      <c r="M1003" s="47">
        <v>8.66</v>
      </c>
      <c r="N1003" s="47">
        <v>8.84</v>
      </c>
      <c r="O1003">
        <v>8.84</v>
      </c>
    </row>
    <row r="1004" spans="1:15" ht="15.75" thickBot="1" x14ac:dyDescent="0.3">
      <c r="A1004" s="24">
        <v>41119</v>
      </c>
      <c r="B1004" s="47">
        <v>5.89</v>
      </c>
      <c r="C1004" s="47">
        <v>5.89</v>
      </c>
      <c r="D1004" s="47">
        <v>6.08</v>
      </c>
      <c r="E1004" s="47">
        <v>6.27</v>
      </c>
      <c r="F1004" s="47">
        <v>6.44</v>
      </c>
      <c r="G1004" s="47">
        <v>6.99</v>
      </c>
      <c r="H1004" s="47">
        <v>7.37</v>
      </c>
      <c r="I1004" s="47">
        <v>7.76</v>
      </c>
      <c r="J1004" s="47">
        <v>7.93</v>
      </c>
      <c r="K1004" s="47">
        <v>8.1</v>
      </c>
      <c r="L1004" s="47">
        <v>8.42</v>
      </c>
      <c r="M1004" s="47">
        <v>8.64</v>
      </c>
      <c r="N1004" s="47">
        <v>8.82</v>
      </c>
      <c r="O1004">
        <v>8.82</v>
      </c>
    </row>
    <row r="1005" spans="1:15" ht="15.75" thickBot="1" x14ac:dyDescent="0.3">
      <c r="A1005" s="24">
        <v>41120</v>
      </c>
      <c r="B1005" s="47">
        <v>5.76</v>
      </c>
      <c r="C1005" s="47">
        <v>5.76</v>
      </c>
      <c r="D1005" s="47">
        <v>5.97</v>
      </c>
      <c r="E1005" s="47">
        <v>6.16</v>
      </c>
      <c r="F1005" s="47">
        <v>6.34</v>
      </c>
      <c r="G1005" s="47">
        <v>6.92</v>
      </c>
      <c r="H1005" s="47">
        <v>7.33</v>
      </c>
      <c r="I1005" s="47">
        <v>7.72</v>
      </c>
      <c r="J1005" s="47">
        <v>7.87</v>
      </c>
      <c r="K1005" s="47">
        <v>8.0399999999999991</v>
      </c>
      <c r="L1005" s="47">
        <v>8.3800000000000008</v>
      </c>
      <c r="M1005" s="47">
        <v>8.6300000000000008</v>
      </c>
      <c r="N1005" s="47">
        <v>8.81</v>
      </c>
      <c r="O1005">
        <v>8.81</v>
      </c>
    </row>
    <row r="1006" spans="1:15" ht="15.75" thickBot="1" x14ac:dyDescent="0.3">
      <c r="A1006" s="24">
        <v>41121</v>
      </c>
      <c r="B1006" s="47">
        <v>5.86</v>
      </c>
      <c r="C1006" s="47">
        <v>5.86</v>
      </c>
      <c r="D1006" s="47">
        <v>6.04</v>
      </c>
      <c r="E1006" s="47">
        <v>6.21</v>
      </c>
      <c r="F1006" s="47">
        <v>6.38</v>
      </c>
      <c r="G1006" s="47">
        <v>6.95</v>
      </c>
      <c r="H1006" s="47">
        <v>7.37</v>
      </c>
      <c r="I1006" s="47">
        <v>7.76</v>
      </c>
      <c r="J1006" s="47">
        <v>7.89</v>
      </c>
      <c r="K1006" s="47">
        <v>8.0299999999999994</v>
      </c>
      <c r="L1006" s="47">
        <v>8.3699999999999992</v>
      </c>
      <c r="M1006" s="47">
        <v>8.6300000000000008</v>
      </c>
      <c r="N1006" s="47">
        <v>8.83</v>
      </c>
      <c r="O1006">
        <v>8.83</v>
      </c>
    </row>
    <row r="1007" spans="1:15" ht="15.75" thickBot="1" x14ac:dyDescent="0.3">
      <c r="A1007" s="24">
        <v>41122</v>
      </c>
      <c r="B1007" s="47">
        <v>5.84</v>
      </c>
      <c r="C1007" s="47">
        <v>5.84</v>
      </c>
      <c r="D1007" s="47">
        <v>6.04</v>
      </c>
      <c r="E1007" s="47">
        <v>6.22</v>
      </c>
      <c r="F1007" s="47">
        <v>6.4</v>
      </c>
      <c r="G1007" s="47">
        <v>6.98</v>
      </c>
      <c r="H1007" s="47">
        <v>7.35</v>
      </c>
      <c r="I1007" s="47">
        <v>7.71</v>
      </c>
      <c r="J1007" s="47">
        <v>7.86</v>
      </c>
      <c r="K1007" s="47">
        <v>8.07</v>
      </c>
      <c r="L1007" s="47">
        <v>8.43</v>
      </c>
      <c r="M1007" s="47">
        <v>8.68</v>
      </c>
      <c r="N1007" s="47">
        <v>8.86</v>
      </c>
      <c r="O1007">
        <v>8.86</v>
      </c>
    </row>
    <row r="1008" spans="1:15" ht="15.75" thickBot="1" x14ac:dyDescent="0.3">
      <c r="A1008" s="24">
        <v>41123</v>
      </c>
      <c r="B1008" s="47">
        <v>5.64</v>
      </c>
      <c r="C1008" s="47">
        <v>5.64</v>
      </c>
      <c r="D1008" s="47">
        <v>5.87</v>
      </c>
      <c r="E1008" s="47">
        <v>6.09</v>
      </c>
      <c r="F1008" s="47">
        <v>6.28</v>
      </c>
      <c r="G1008" s="47">
        <v>6.91</v>
      </c>
      <c r="H1008" s="47">
        <v>7.33</v>
      </c>
      <c r="I1008" s="47">
        <v>7.71</v>
      </c>
      <c r="J1008" s="47">
        <v>7.84</v>
      </c>
      <c r="K1008" s="47">
        <v>8.01</v>
      </c>
      <c r="L1008" s="47">
        <v>8.3699999999999992</v>
      </c>
      <c r="M1008" s="47">
        <v>8.66</v>
      </c>
      <c r="N1008" s="47">
        <v>8.92</v>
      </c>
      <c r="O1008">
        <v>8.92</v>
      </c>
    </row>
    <row r="1009" spans="1:15" ht="15.75" thickBot="1" x14ac:dyDescent="0.3">
      <c r="A1009" s="24">
        <v>41124</v>
      </c>
      <c r="B1009" s="47">
        <v>5.53</v>
      </c>
      <c r="C1009" s="47">
        <v>5.53</v>
      </c>
      <c r="D1009" s="47">
        <v>5.77</v>
      </c>
      <c r="E1009" s="47">
        <v>6</v>
      </c>
      <c r="F1009" s="47">
        <v>6.21</v>
      </c>
      <c r="G1009" s="47">
        <v>6.88</v>
      </c>
      <c r="H1009" s="47">
        <v>7.33</v>
      </c>
      <c r="I1009" s="47">
        <v>7.76</v>
      </c>
      <c r="J1009" s="47">
        <v>7.92</v>
      </c>
      <c r="K1009" s="47">
        <v>8.08</v>
      </c>
      <c r="L1009" s="47">
        <v>8.3800000000000008</v>
      </c>
      <c r="M1009" s="47">
        <v>8.61</v>
      </c>
      <c r="N1009" s="47">
        <v>8.8000000000000007</v>
      </c>
      <c r="O1009">
        <v>8.8000000000000007</v>
      </c>
    </row>
    <row r="1010" spans="1:15" ht="15.75" thickBot="1" x14ac:dyDescent="0.3">
      <c r="A1010" s="24">
        <v>41125</v>
      </c>
      <c r="B1010" s="47">
        <v>5.54</v>
      </c>
      <c r="C1010" s="47">
        <v>5.54</v>
      </c>
      <c r="D1010" s="47">
        <v>5.78</v>
      </c>
      <c r="E1010" s="47">
        <v>6.01</v>
      </c>
      <c r="F1010" s="47">
        <v>6.22</v>
      </c>
      <c r="G1010" s="47">
        <v>6.89</v>
      </c>
      <c r="H1010" s="47">
        <v>7.34</v>
      </c>
      <c r="I1010" s="47">
        <v>7.77</v>
      </c>
      <c r="J1010" s="47">
        <v>7.92</v>
      </c>
      <c r="K1010" s="47">
        <v>8.08</v>
      </c>
      <c r="L1010" s="47">
        <v>8.3800000000000008</v>
      </c>
      <c r="M1010" s="47">
        <v>8.61</v>
      </c>
      <c r="N1010" s="47">
        <v>8.8000000000000007</v>
      </c>
      <c r="O1010">
        <v>8.8000000000000007</v>
      </c>
    </row>
    <row r="1011" spans="1:15" ht="15.75" thickBot="1" x14ac:dyDescent="0.3">
      <c r="A1011" s="24">
        <v>41126</v>
      </c>
      <c r="B1011" s="47">
        <v>5.54</v>
      </c>
      <c r="C1011" s="47">
        <v>5.54</v>
      </c>
      <c r="D1011" s="47">
        <v>5.78</v>
      </c>
      <c r="E1011" s="47">
        <v>6.01</v>
      </c>
      <c r="F1011" s="47">
        <v>6.22</v>
      </c>
      <c r="G1011" s="47">
        <v>6.89</v>
      </c>
      <c r="H1011" s="47">
        <v>7.34</v>
      </c>
      <c r="I1011" s="47">
        <v>7.77</v>
      </c>
      <c r="J1011" s="47">
        <v>7.92</v>
      </c>
      <c r="K1011" s="47">
        <v>8.08</v>
      </c>
      <c r="L1011" s="47">
        <v>8.3800000000000008</v>
      </c>
      <c r="M1011" s="47">
        <v>8.61</v>
      </c>
      <c r="N1011" s="47">
        <v>8.8000000000000007</v>
      </c>
      <c r="O1011">
        <v>8.8000000000000007</v>
      </c>
    </row>
    <row r="1012" spans="1:15" ht="15.75" thickBot="1" x14ac:dyDescent="0.3">
      <c r="A1012" s="24">
        <v>41127</v>
      </c>
      <c r="B1012" s="47">
        <v>5.6</v>
      </c>
      <c r="C1012" s="47">
        <v>5.6</v>
      </c>
      <c r="D1012" s="47">
        <v>5.79</v>
      </c>
      <c r="E1012" s="47">
        <v>5.99</v>
      </c>
      <c r="F1012" s="47">
        <v>6.18</v>
      </c>
      <c r="G1012" s="47">
        <v>6.85</v>
      </c>
      <c r="H1012" s="47">
        <v>7.29</v>
      </c>
      <c r="I1012" s="47">
        <v>7.7</v>
      </c>
      <c r="J1012" s="47">
        <v>7.85</v>
      </c>
      <c r="K1012" s="47">
        <v>8.02</v>
      </c>
      <c r="L1012" s="47">
        <v>8.35</v>
      </c>
      <c r="M1012" s="47">
        <v>8.6199999999999992</v>
      </c>
      <c r="N1012" s="47">
        <v>8.94</v>
      </c>
      <c r="O1012">
        <v>8.94</v>
      </c>
    </row>
    <row r="1013" spans="1:15" ht="15.75" thickBot="1" x14ac:dyDescent="0.3">
      <c r="A1013" s="24">
        <v>41128</v>
      </c>
      <c r="B1013" s="47">
        <v>5.67</v>
      </c>
      <c r="C1013" s="47">
        <v>5.67</v>
      </c>
      <c r="D1013" s="47">
        <v>5.88</v>
      </c>
      <c r="E1013" s="47">
        <v>6.08</v>
      </c>
      <c r="F1013" s="47">
        <v>6.27</v>
      </c>
      <c r="G1013" s="47">
        <v>6.85</v>
      </c>
      <c r="H1013" s="47">
        <v>7.24</v>
      </c>
      <c r="I1013" s="47">
        <v>7.62</v>
      </c>
      <c r="J1013" s="47">
        <v>7.78</v>
      </c>
      <c r="K1013" s="47">
        <v>7.97</v>
      </c>
      <c r="L1013" s="47">
        <v>8.33</v>
      </c>
      <c r="M1013" s="47">
        <v>8.64</v>
      </c>
      <c r="N1013" s="47">
        <v>8.98</v>
      </c>
      <c r="O1013">
        <v>8.98</v>
      </c>
    </row>
    <row r="1014" spans="1:15" ht="15.75" thickBot="1" x14ac:dyDescent="0.3">
      <c r="A1014" s="24">
        <v>41129</v>
      </c>
      <c r="B1014" s="47">
        <v>5.67</v>
      </c>
      <c r="C1014" s="47">
        <v>5.67</v>
      </c>
      <c r="D1014" s="47">
        <v>5.9</v>
      </c>
      <c r="E1014" s="47">
        <v>6.1</v>
      </c>
      <c r="F1014" s="47">
        <v>6.29</v>
      </c>
      <c r="G1014" s="47">
        <v>6.88</v>
      </c>
      <c r="H1014" s="47">
        <v>7.25</v>
      </c>
      <c r="I1014" s="47">
        <v>7.63</v>
      </c>
      <c r="J1014" s="47">
        <v>7.81</v>
      </c>
      <c r="K1014" s="47">
        <v>8.0299999999999994</v>
      </c>
      <c r="L1014" s="47">
        <v>8.39</v>
      </c>
      <c r="M1014" s="47">
        <v>8.64</v>
      </c>
      <c r="N1014" s="47">
        <v>8.8699999999999992</v>
      </c>
      <c r="O1014">
        <v>8.8699999999999992</v>
      </c>
    </row>
    <row r="1015" spans="1:15" ht="15.75" thickBot="1" x14ac:dyDescent="0.3">
      <c r="A1015" s="24">
        <v>41130</v>
      </c>
      <c r="B1015" s="47">
        <v>5.53</v>
      </c>
      <c r="C1015" s="47">
        <v>5.53</v>
      </c>
      <c r="D1015" s="47">
        <v>5.78</v>
      </c>
      <c r="E1015" s="47">
        <v>6.01</v>
      </c>
      <c r="F1015" s="47">
        <v>6.21</v>
      </c>
      <c r="G1015" s="47">
        <v>6.86</v>
      </c>
      <c r="H1015" s="47">
        <v>7.28</v>
      </c>
      <c r="I1015" s="47">
        <v>7.65</v>
      </c>
      <c r="J1015" s="47">
        <v>7.79</v>
      </c>
      <c r="K1015" s="47">
        <v>7.98</v>
      </c>
      <c r="L1015" s="47">
        <v>8.33</v>
      </c>
      <c r="M1015" s="47">
        <v>8.59</v>
      </c>
      <c r="N1015" s="47">
        <v>8.7899999999999991</v>
      </c>
      <c r="O1015">
        <v>8.7899999999999991</v>
      </c>
    </row>
    <row r="1016" spans="1:15" ht="15.75" thickBot="1" x14ac:dyDescent="0.3">
      <c r="A1016" s="24">
        <v>41131</v>
      </c>
      <c r="B1016" s="47">
        <v>5.47</v>
      </c>
      <c r="C1016" s="47">
        <v>5.47</v>
      </c>
      <c r="D1016" s="47">
        <v>5.76</v>
      </c>
      <c r="E1016" s="47">
        <v>6.01</v>
      </c>
      <c r="F1016" s="47">
        <v>6.23</v>
      </c>
      <c r="G1016" s="47">
        <v>6.88</v>
      </c>
      <c r="H1016" s="47">
        <v>7.27</v>
      </c>
      <c r="I1016" s="47">
        <v>7.66</v>
      </c>
      <c r="J1016" s="47">
        <v>7.86</v>
      </c>
      <c r="K1016" s="47">
        <v>8.1</v>
      </c>
      <c r="L1016" s="47">
        <v>8.4</v>
      </c>
      <c r="M1016" s="47">
        <v>8.6</v>
      </c>
      <c r="N1016" s="47">
        <v>8.74</v>
      </c>
      <c r="O1016">
        <v>8.74</v>
      </c>
    </row>
    <row r="1017" spans="1:15" ht="15.75" thickBot="1" x14ac:dyDescent="0.3">
      <c r="A1017" s="24">
        <v>41132</v>
      </c>
      <c r="B1017" s="47">
        <v>5.46</v>
      </c>
      <c r="C1017" s="47">
        <v>5.46</v>
      </c>
      <c r="D1017" s="47">
        <v>5.75</v>
      </c>
      <c r="E1017" s="47">
        <v>6</v>
      </c>
      <c r="F1017" s="47">
        <v>6.22</v>
      </c>
      <c r="G1017" s="47">
        <v>6.87</v>
      </c>
      <c r="H1017" s="47">
        <v>7.26</v>
      </c>
      <c r="I1017" s="47">
        <v>7.65</v>
      </c>
      <c r="J1017" s="47">
        <v>7.86</v>
      </c>
      <c r="K1017" s="47">
        <v>8.09</v>
      </c>
      <c r="L1017" s="47">
        <v>8.4</v>
      </c>
      <c r="M1017" s="47">
        <v>8.59</v>
      </c>
      <c r="N1017" s="47">
        <v>8.74</v>
      </c>
      <c r="O1017">
        <v>8.74</v>
      </c>
    </row>
    <row r="1018" spans="1:15" ht="15.75" thickBot="1" x14ac:dyDescent="0.3">
      <c r="A1018" s="24">
        <v>41133</v>
      </c>
      <c r="B1018" s="47">
        <v>5.53</v>
      </c>
      <c r="C1018" s="47">
        <v>5.53</v>
      </c>
      <c r="D1018" s="47">
        <v>5.83</v>
      </c>
      <c r="E1018" s="47">
        <v>6.1</v>
      </c>
      <c r="F1018" s="47">
        <v>6.33</v>
      </c>
      <c r="G1018" s="47">
        <v>6.99</v>
      </c>
      <c r="H1018" s="47">
        <v>7.39</v>
      </c>
      <c r="I1018" s="47">
        <v>7.78</v>
      </c>
      <c r="J1018" s="47">
        <v>7.97</v>
      </c>
      <c r="K1018" s="47">
        <v>8.18</v>
      </c>
      <c r="L1018" s="47">
        <v>8.4700000000000006</v>
      </c>
      <c r="M1018" s="47">
        <v>8.65</v>
      </c>
      <c r="N1018" s="47">
        <v>8.7899999999999991</v>
      </c>
      <c r="O1018">
        <v>8.7899999999999991</v>
      </c>
    </row>
    <row r="1019" spans="1:15" ht="15.75" thickBot="1" x14ac:dyDescent="0.3">
      <c r="A1019" s="24">
        <v>41134</v>
      </c>
      <c r="B1019" s="47">
        <v>5.48</v>
      </c>
      <c r="C1019" s="47">
        <v>5.48</v>
      </c>
      <c r="D1019" s="47">
        <v>5.77</v>
      </c>
      <c r="E1019" s="47">
        <v>6.02</v>
      </c>
      <c r="F1019" s="47">
        <v>6.24</v>
      </c>
      <c r="G1019" s="47">
        <v>6.87</v>
      </c>
      <c r="H1019" s="47">
        <v>7.25</v>
      </c>
      <c r="I1019" s="47">
        <v>7.68</v>
      </c>
      <c r="J1019" s="47">
        <v>7.95</v>
      </c>
      <c r="K1019" s="47">
        <v>8.2200000000000006</v>
      </c>
      <c r="L1019" s="47">
        <v>8.4600000000000009</v>
      </c>
      <c r="M1019" s="47">
        <v>8.57</v>
      </c>
      <c r="N1019" s="47">
        <v>8.65</v>
      </c>
      <c r="O1019">
        <v>8.65</v>
      </c>
    </row>
    <row r="1020" spans="1:15" ht="15.75" thickBot="1" x14ac:dyDescent="0.3">
      <c r="A1020" s="24">
        <v>41135</v>
      </c>
      <c r="B1020" s="47">
        <v>5.62</v>
      </c>
      <c r="C1020" s="47">
        <v>5.62</v>
      </c>
      <c r="D1020" s="47">
        <v>5.86</v>
      </c>
      <c r="E1020" s="47">
        <v>6.07</v>
      </c>
      <c r="F1020" s="47">
        <v>6.27</v>
      </c>
      <c r="G1020" s="47">
        <v>6.89</v>
      </c>
      <c r="H1020" s="47">
        <v>7.27</v>
      </c>
      <c r="I1020" s="47">
        <v>7.63</v>
      </c>
      <c r="J1020" s="47">
        <v>7.81</v>
      </c>
      <c r="K1020" s="47">
        <v>8.0500000000000007</v>
      </c>
      <c r="L1020" s="47">
        <v>8.42</v>
      </c>
      <c r="M1020" s="47">
        <v>8.68</v>
      </c>
      <c r="N1020" s="47">
        <v>8.8699999999999992</v>
      </c>
      <c r="O1020">
        <v>8.8699999999999992</v>
      </c>
    </row>
    <row r="1021" spans="1:15" ht="15.75" thickBot="1" x14ac:dyDescent="0.3">
      <c r="A1021" s="24">
        <v>41136</v>
      </c>
      <c r="B1021" s="47">
        <v>5.57</v>
      </c>
      <c r="C1021" s="47">
        <v>5.57</v>
      </c>
      <c r="D1021" s="47">
        <v>5.82</v>
      </c>
      <c r="E1021" s="47">
        <v>6.05</v>
      </c>
      <c r="F1021" s="47">
        <v>6.26</v>
      </c>
      <c r="G1021" s="47">
        <v>6.9</v>
      </c>
      <c r="H1021" s="47">
        <v>7.28</v>
      </c>
      <c r="I1021" s="47">
        <v>7.65</v>
      </c>
      <c r="J1021" s="47">
        <v>7.83</v>
      </c>
      <c r="K1021" s="47">
        <v>8.07</v>
      </c>
      <c r="L1021" s="47">
        <v>8.44</v>
      </c>
      <c r="M1021" s="47">
        <v>8.69</v>
      </c>
      <c r="N1021" s="47">
        <v>8.8800000000000008</v>
      </c>
      <c r="O1021">
        <v>8.8800000000000008</v>
      </c>
    </row>
    <row r="1022" spans="1:15" ht="15.75" thickBot="1" x14ac:dyDescent="0.3">
      <c r="A1022" s="24">
        <v>41137</v>
      </c>
      <c r="B1022" s="47">
        <v>5.6</v>
      </c>
      <c r="C1022" s="47">
        <v>5.6</v>
      </c>
      <c r="D1022" s="47">
        <v>5.83</v>
      </c>
      <c r="E1022" s="47">
        <v>6.05</v>
      </c>
      <c r="F1022" s="47">
        <v>6.25</v>
      </c>
      <c r="G1022" s="47">
        <v>6.9</v>
      </c>
      <c r="H1022" s="47">
        <v>7.33</v>
      </c>
      <c r="I1022" s="47">
        <v>7.71</v>
      </c>
      <c r="J1022" s="47">
        <v>7.86</v>
      </c>
      <c r="K1022" s="47">
        <v>8.0500000000000007</v>
      </c>
      <c r="L1022" s="47">
        <v>8.41</v>
      </c>
      <c r="M1022" s="47">
        <v>8.67</v>
      </c>
      <c r="N1022" s="47">
        <v>8.89</v>
      </c>
      <c r="O1022">
        <v>8.89</v>
      </c>
    </row>
    <row r="1023" spans="1:15" ht="15.75" thickBot="1" x14ac:dyDescent="0.3">
      <c r="A1023" s="24">
        <v>41138</v>
      </c>
      <c r="B1023" s="47">
        <v>5.73</v>
      </c>
      <c r="C1023" s="47">
        <v>5.73</v>
      </c>
      <c r="D1023" s="47">
        <v>5.94</v>
      </c>
      <c r="E1023" s="47">
        <v>6.13</v>
      </c>
      <c r="F1023" s="47">
        <v>6.32</v>
      </c>
      <c r="G1023" s="47">
        <v>6.91</v>
      </c>
      <c r="H1023" s="47">
        <v>7.26</v>
      </c>
      <c r="I1023" s="47">
        <v>7.62</v>
      </c>
      <c r="J1023" s="47">
        <v>7.82</v>
      </c>
      <c r="K1023" s="47">
        <v>8.09</v>
      </c>
      <c r="L1023" s="47">
        <v>8.4700000000000006</v>
      </c>
      <c r="M1023" s="47">
        <v>8.7200000000000006</v>
      </c>
      <c r="N1023" s="47">
        <v>8.93</v>
      </c>
      <c r="O1023">
        <v>8.93</v>
      </c>
    </row>
    <row r="1024" spans="1:15" ht="15.75" thickBot="1" x14ac:dyDescent="0.3">
      <c r="A1024" s="24">
        <v>41139</v>
      </c>
      <c r="B1024" s="47">
        <v>5.86</v>
      </c>
      <c r="C1024" s="47">
        <v>5.86</v>
      </c>
      <c r="D1024" s="47">
        <v>6.08</v>
      </c>
      <c r="E1024" s="47">
        <v>6.29</v>
      </c>
      <c r="F1024" s="47">
        <v>6.49</v>
      </c>
      <c r="G1024" s="47">
        <v>7.11</v>
      </c>
      <c r="H1024" s="47">
        <v>7.46</v>
      </c>
      <c r="I1024" s="47">
        <v>7.8</v>
      </c>
      <c r="J1024" s="47">
        <v>7.98</v>
      </c>
      <c r="K1024" s="47">
        <v>8.2200000000000006</v>
      </c>
      <c r="L1024" s="47">
        <v>8.58</v>
      </c>
      <c r="M1024" s="47">
        <v>8.82</v>
      </c>
      <c r="N1024" s="47">
        <v>9.01</v>
      </c>
      <c r="O1024">
        <v>9.01</v>
      </c>
    </row>
    <row r="1025" spans="1:15" ht="15.75" thickBot="1" x14ac:dyDescent="0.3">
      <c r="A1025" s="24">
        <v>41140</v>
      </c>
      <c r="B1025" s="47">
        <v>5.76</v>
      </c>
      <c r="C1025" s="47">
        <v>5.76</v>
      </c>
      <c r="D1025" s="47">
        <v>5.96</v>
      </c>
      <c r="E1025" s="47">
        <v>6.16</v>
      </c>
      <c r="F1025" s="47">
        <v>6.35</v>
      </c>
      <c r="G1025" s="47">
        <v>6.93</v>
      </c>
      <c r="H1025" s="47">
        <v>7.27</v>
      </c>
      <c r="I1025" s="47">
        <v>7.62</v>
      </c>
      <c r="J1025" s="47">
        <v>7.81</v>
      </c>
      <c r="K1025" s="47">
        <v>8.08</v>
      </c>
      <c r="L1025" s="47">
        <v>8.4700000000000006</v>
      </c>
      <c r="M1025" s="47">
        <v>8.73</v>
      </c>
      <c r="N1025" s="47">
        <v>8.94</v>
      </c>
      <c r="O1025">
        <v>8.94</v>
      </c>
    </row>
    <row r="1026" spans="1:15" ht="15.75" thickBot="1" x14ac:dyDescent="0.3">
      <c r="A1026" s="24">
        <v>41141</v>
      </c>
      <c r="B1026" s="47">
        <v>5.66</v>
      </c>
      <c r="C1026" s="47">
        <v>5.66</v>
      </c>
      <c r="D1026" s="47">
        <v>5.89</v>
      </c>
      <c r="E1026" s="47">
        <v>6.1</v>
      </c>
      <c r="F1026" s="47">
        <v>6.3</v>
      </c>
      <c r="G1026" s="47">
        <v>6.92</v>
      </c>
      <c r="H1026" s="47">
        <v>7.27</v>
      </c>
      <c r="I1026" s="47">
        <v>7.66</v>
      </c>
      <c r="J1026" s="47">
        <v>7.92</v>
      </c>
      <c r="K1026" s="47">
        <v>8.2200000000000006</v>
      </c>
      <c r="L1026" s="47">
        <v>8.52</v>
      </c>
      <c r="M1026" s="47">
        <v>8.68</v>
      </c>
      <c r="N1026" s="47">
        <v>8.82</v>
      </c>
      <c r="O1026">
        <v>8.82</v>
      </c>
    </row>
    <row r="1027" spans="1:15" ht="15.75" thickBot="1" x14ac:dyDescent="0.3">
      <c r="A1027" s="24">
        <v>41142</v>
      </c>
      <c r="B1027" s="47">
        <v>5.75</v>
      </c>
      <c r="C1027" s="47">
        <v>5.75</v>
      </c>
      <c r="D1027" s="47">
        <v>5.95</v>
      </c>
      <c r="E1027" s="47">
        <v>6.14</v>
      </c>
      <c r="F1027" s="47">
        <v>6.32</v>
      </c>
      <c r="G1027" s="47">
        <v>6.92</v>
      </c>
      <c r="H1027" s="47">
        <v>7.32</v>
      </c>
      <c r="I1027" s="47">
        <v>7.68</v>
      </c>
      <c r="J1027" s="47">
        <v>7.84</v>
      </c>
      <c r="K1027" s="47">
        <v>8.06</v>
      </c>
      <c r="L1027" s="47">
        <v>8.4499999999999993</v>
      </c>
      <c r="M1027" s="47">
        <v>8.73</v>
      </c>
      <c r="N1027" s="47">
        <v>8.9700000000000006</v>
      </c>
      <c r="O1027">
        <v>8.9700000000000006</v>
      </c>
    </row>
    <row r="1028" spans="1:15" ht="15.75" thickBot="1" x14ac:dyDescent="0.3">
      <c r="A1028" s="24">
        <v>41143</v>
      </c>
      <c r="B1028" s="47">
        <v>5.63</v>
      </c>
      <c r="C1028" s="47">
        <v>5.63</v>
      </c>
      <c r="D1028" s="47">
        <v>5.86</v>
      </c>
      <c r="E1028" s="47">
        <v>6.08</v>
      </c>
      <c r="F1028" s="47">
        <v>6.28</v>
      </c>
      <c r="G1028" s="47">
        <v>6.89</v>
      </c>
      <c r="H1028" s="47">
        <v>7.25</v>
      </c>
      <c r="I1028" s="47">
        <v>7.61</v>
      </c>
      <c r="J1028" s="47">
        <v>7.81</v>
      </c>
      <c r="K1028" s="47">
        <v>8.0500000000000007</v>
      </c>
      <c r="L1028" s="47">
        <v>8.42</v>
      </c>
      <c r="M1028" s="47">
        <v>8.66</v>
      </c>
      <c r="N1028" s="47">
        <v>8.83</v>
      </c>
      <c r="O1028">
        <v>8.83</v>
      </c>
    </row>
    <row r="1029" spans="1:15" ht="15.75" thickBot="1" x14ac:dyDescent="0.3">
      <c r="A1029" s="24">
        <v>41144</v>
      </c>
      <c r="B1029" s="47">
        <v>5.71</v>
      </c>
      <c r="C1029" s="47">
        <v>5.71</v>
      </c>
      <c r="D1029" s="47">
        <v>5.92</v>
      </c>
      <c r="E1029" s="47">
        <v>6.13</v>
      </c>
      <c r="F1029" s="47">
        <v>6.31</v>
      </c>
      <c r="G1029" s="47">
        <v>6.9</v>
      </c>
      <c r="H1029" s="47">
        <v>7.26</v>
      </c>
      <c r="I1029" s="47">
        <v>7.59</v>
      </c>
      <c r="J1029" s="47">
        <v>7.76</v>
      </c>
      <c r="K1029" s="47">
        <v>8.01</v>
      </c>
      <c r="L1029" s="47">
        <v>8.4</v>
      </c>
      <c r="M1029" s="47">
        <v>8.65</v>
      </c>
      <c r="N1029" s="47">
        <v>8.85</v>
      </c>
      <c r="O1029">
        <v>8.85</v>
      </c>
    </row>
    <row r="1030" spans="1:15" ht="15.75" thickBot="1" x14ac:dyDescent="0.3">
      <c r="A1030" s="24">
        <v>41145</v>
      </c>
      <c r="B1030" s="47">
        <v>5.75</v>
      </c>
      <c r="C1030" s="47">
        <v>5.75</v>
      </c>
      <c r="D1030" s="47">
        <v>5.95</v>
      </c>
      <c r="E1030" s="47">
        <v>6.14</v>
      </c>
      <c r="F1030" s="47">
        <v>6.33</v>
      </c>
      <c r="G1030" s="47">
        <v>6.89</v>
      </c>
      <c r="H1030" s="47">
        <v>7.2</v>
      </c>
      <c r="I1030" s="47">
        <v>7.55</v>
      </c>
      <c r="J1030" s="47">
        <v>7.78</v>
      </c>
      <c r="K1030" s="47">
        <v>8.09</v>
      </c>
      <c r="L1030" s="47">
        <v>8.4700000000000006</v>
      </c>
      <c r="M1030" s="47">
        <v>8.69</v>
      </c>
      <c r="N1030" s="47">
        <v>8.85</v>
      </c>
      <c r="O1030">
        <v>8.85</v>
      </c>
    </row>
    <row r="1031" spans="1:15" ht="15.75" thickBot="1" x14ac:dyDescent="0.3">
      <c r="A1031" s="24">
        <v>41146</v>
      </c>
      <c r="B1031" s="47">
        <v>5.73</v>
      </c>
      <c r="C1031" s="47">
        <v>5.73</v>
      </c>
      <c r="D1031" s="47">
        <v>5.94</v>
      </c>
      <c r="E1031" s="47">
        <v>6.15</v>
      </c>
      <c r="F1031" s="47">
        <v>6.34</v>
      </c>
      <c r="G1031" s="47">
        <v>6.97</v>
      </c>
      <c r="H1031" s="47">
        <v>7.32</v>
      </c>
      <c r="I1031" s="47">
        <v>7.69</v>
      </c>
      <c r="J1031" s="47">
        <v>7.91</v>
      </c>
      <c r="K1031" s="47">
        <v>8.1999999999999993</v>
      </c>
      <c r="L1031" s="47">
        <v>8.56</v>
      </c>
      <c r="M1031" s="47">
        <v>8.76</v>
      </c>
      <c r="N1031" s="47">
        <v>8.9</v>
      </c>
      <c r="O1031">
        <v>8.9</v>
      </c>
    </row>
    <row r="1032" spans="1:15" ht="15.75" thickBot="1" x14ac:dyDescent="0.3">
      <c r="A1032" s="24">
        <v>41147</v>
      </c>
      <c r="B1032" s="47">
        <v>5.71</v>
      </c>
      <c r="C1032" s="47">
        <v>5.71</v>
      </c>
      <c r="D1032" s="47">
        <v>5.91</v>
      </c>
      <c r="E1032" s="47">
        <v>6.11</v>
      </c>
      <c r="F1032" s="47">
        <v>6.31</v>
      </c>
      <c r="G1032" s="47">
        <v>6.91</v>
      </c>
      <c r="H1032" s="47">
        <v>7.25</v>
      </c>
      <c r="I1032" s="47">
        <v>7.61</v>
      </c>
      <c r="J1032" s="47">
        <v>7.84</v>
      </c>
      <c r="K1032" s="47">
        <v>8.14</v>
      </c>
      <c r="L1032" s="47">
        <v>8.5</v>
      </c>
      <c r="M1032" s="47">
        <v>8.6999999999999993</v>
      </c>
      <c r="N1032" s="47">
        <v>8.84</v>
      </c>
      <c r="O1032">
        <v>8.84</v>
      </c>
    </row>
    <row r="1033" spans="1:15" ht="15.75" thickBot="1" x14ac:dyDescent="0.3">
      <c r="A1033" s="24">
        <v>41148</v>
      </c>
      <c r="B1033" s="47">
        <v>5.81</v>
      </c>
      <c r="C1033" s="47">
        <v>5.81</v>
      </c>
      <c r="D1033" s="47">
        <v>6.01</v>
      </c>
      <c r="E1033" s="47">
        <v>6.2</v>
      </c>
      <c r="F1033" s="47">
        <v>6.38</v>
      </c>
      <c r="G1033" s="47">
        <v>6.92</v>
      </c>
      <c r="H1033" s="47">
        <v>7.21</v>
      </c>
      <c r="I1033" s="47">
        <v>7.57</v>
      </c>
      <c r="J1033" s="47">
        <v>7.83</v>
      </c>
      <c r="K1033" s="47">
        <v>8.1199999999999992</v>
      </c>
      <c r="L1033" s="47">
        <v>8.39</v>
      </c>
      <c r="M1033" s="47">
        <v>8.5399999999999991</v>
      </c>
      <c r="N1033" s="47">
        <v>8.68</v>
      </c>
      <c r="O1033">
        <v>8.68</v>
      </c>
    </row>
    <row r="1034" spans="1:15" ht="15.75" thickBot="1" x14ac:dyDescent="0.3">
      <c r="A1034" s="24">
        <v>41149</v>
      </c>
      <c r="B1034" s="47">
        <v>5.8</v>
      </c>
      <c r="C1034" s="47">
        <v>5.8</v>
      </c>
      <c r="D1034" s="47">
        <v>5.99</v>
      </c>
      <c r="E1034" s="47">
        <v>6.18</v>
      </c>
      <c r="F1034" s="47">
        <v>6.35</v>
      </c>
      <c r="G1034" s="47">
        <v>6.89</v>
      </c>
      <c r="H1034" s="47">
        <v>7.22</v>
      </c>
      <c r="I1034" s="47">
        <v>7.59</v>
      </c>
      <c r="J1034" s="47">
        <v>7.8</v>
      </c>
      <c r="K1034" s="47">
        <v>8.08</v>
      </c>
      <c r="L1034" s="47">
        <v>8.4600000000000009</v>
      </c>
      <c r="M1034" s="47">
        <v>8.6999999999999993</v>
      </c>
      <c r="N1034" s="47">
        <v>8.9</v>
      </c>
      <c r="O1034">
        <v>8.9</v>
      </c>
    </row>
    <row r="1035" spans="1:15" ht="15.75" thickBot="1" x14ac:dyDescent="0.3">
      <c r="A1035" s="24">
        <v>41150</v>
      </c>
      <c r="B1035" s="47">
        <v>5.93</v>
      </c>
      <c r="C1035" s="47">
        <v>5.93</v>
      </c>
      <c r="D1035" s="47">
        <v>6.09</v>
      </c>
      <c r="E1035" s="47">
        <v>6.25</v>
      </c>
      <c r="F1035" s="47">
        <v>6.4</v>
      </c>
      <c r="G1035" s="47">
        <v>6.89</v>
      </c>
      <c r="H1035" s="47">
        <v>7.2</v>
      </c>
      <c r="I1035" s="47">
        <v>7.55</v>
      </c>
      <c r="J1035" s="47">
        <v>7.79</v>
      </c>
      <c r="K1035" s="47">
        <v>8.11</v>
      </c>
      <c r="L1035" s="47">
        <v>8.49</v>
      </c>
      <c r="M1035" s="47">
        <v>8.7200000000000006</v>
      </c>
      <c r="N1035" s="47">
        <v>8.91</v>
      </c>
      <c r="O1035">
        <v>8.91</v>
      </c>
    </row>
    <row r="1036" spans="1:15" ht="15.75" thickBot="1" x14ac:dyDescent="0.3">
      <c r="A1036" s="24">
        <v>41151</v>
      </c>
      <c r="B1036" s="47">
        <v>5.81</v>
      </c>
      <c r="C1036" s="47">
        <v>5.81</v>
      </c>
      <c r="D1036" s="47">
        <v>5.99</v>
      </c>
      <c r="E1036" s="47">
        <v>6.17</v>
      </c>
      <c r="F1036" s="47">
        <v>6.33</v>
      </c>
      <c r="G1036" s="47">
        <v>6.87</v>
      </c>
      <c r="H1036" s="47">
        <v>7.19</v>
      </c>
      <c r="I1036" s="47">
        <v>7.56</v>
      </c>
      <c r="J1036" s="47">
        <v>7.81</v>
      </c>
      <c r="K1036" s="47">
        <v>8.1300000000000008</v>
      </c>
      <c r="L1036" s="47">
        <v>8.49</v>
      </c>
      <c r="M1036" s="47">
        <v>8.7100000000000009</v>
      </c>
      <c r="N1036" s="47">
        <v>8.9</v>
      </c>
      <c r="O1036">
        <v>8.9</v>
      </c>
    </row>
    <row r="1037" spans="1:15" ht="15.75" thickBot="1" x14ac:dyDescent="0.3">
      <c r="A1037" s="24">
        <v>41152</v>
      </c>
      <c r="B1037" s="47">
        <v>5.65</v>
      </c>
      <c r="C1037" s="47">
        <v>5.65</v>
      </c>
      <c r="D1037" s="47">
        <v>5.87</v>
      </c>
      <c r="E1037" s="47">
        <v>6.07</v>
      </c>
      <c r="F1037" s="47">
        <v>6.26</v>
      </c>
      <c r="G1037" s="47">
        <v>6.85</v>
      </c>
      <c r="H1037" s="47">
        <v>7.22</v>
      </c>
      <c r="I1037" s="47">
        <v>7.61</v>
      </c>
      <c r="J1037" s="47">
        <v>7.83</v>
      </c>
      <c r="K1037" s="47">
        <v>8.11</v>
      </c>
      <c r="L1037" s="47">
        <v>8.48</v>
      </c>
      <c r="M1037" s="47">
        <v>8.69</v>
      </c>
      <c r="N1037" s="47">
        <v>8.83</v>
      </c>
      <c r="O1037">
        <v>8.83</v>
      </c>
    </row>
    <row r="1038" spans="1:15" ht="15.75" thickBot="1" x14ac:dyDescent="0.3">
      <c r="A1038" s="24">
        <v>41153</v>
      </c>
      <c r="B1038" s="47">
        <v>5.74</v>
      </c>
      <c r="C1038" s="47">
        <v>5.74</v>
      </c>
      <c r="D1038" s="47">
        <v>5.98</v>
      </c>
      <c r="E1038" s="47">
        <v>6.19</v>
      </c>
      <c r="F1038" s="47">
        <v>6.39</v>
      </c>
      <c r="G1038" s="47">
        <v>7.01</v>
      </c>
      <c r="H1038" s="47">
        <v>7.4</v>
      </c>
      <c r="I1038" s="47">
        <v>7.78</v>
      </c>
      <c r="J1038" s="47">
        <v>7.98</v>
      </c>
      <c r="K1038" s="47">
        <v>8.23</v>
      </c>
      <c r="L1038" s="47">
        <v>8.57</v>
      </c>
      <c r="M1038" s="47">
        <v>8.7799999999999994</v>
      </c>
      <c r="N1038" s="47">
        <v>8.9</v>
      </c>
      <c r="O1038">
        <v>8.9</v>
      </c>
    </row>
    <row r="1039" spans="1:15" ht="15.75" thickBot="1" x14ac:dyDescent="0.3">
      <c r="A1039" s="24">
        <v>41154</v>
      </c>
      <c r="B1039" s="47">
        <v>5.63</v>
      </c>
      <c r="C1039" s="47">
        <v>5.63</v>
      </c>
      <c r="D1039" s="47">
        <v>5.85</v>
      </c>
      <c r="E1039" s="47">
        <v>6.05</v>
      </c>
      <c r="F1039" s="47">
        <v>6.24</v>
      </c>
      <c r="G1039" s="47">
        <v>6.84</v>
      </c>
      <c r="H1039" s="47">
        <v>7.21</v>
      </c>
      <c r="I1039" s="47">
        <v>7.6</v>
      </c>
      <c r="J1039" s="47">
        <v>7.8</v>
      </c>
      <c r="K1039" s="47">
        <v>8.08</v>
      </c>
      <c r="L1039" s="47">
        <v>8.44</v>
      </c>
      <c r="M1039" s="47">
        <v>8.66</v>
      </c>
      <c r="N1039" s="47">
        <v>8.81</v>
      </c>
      <c r="O1039">
        <v>8.81</v>
      </c>
    </row>
    <row r="1040" spans="1:15" ht="15.75" thickBot="1" x14ac:dyDescent="0.3">
      <c r="A1040" s="24">
        <v>41155</v>
      </c>
      <c r="B1040" s="47">
        <v>5.77</v>
      </c>
      <c r="C1040" s="47">
        <v>5.77</v>
      </c>
      <c r="D1040" s="47">
        <v>5.97</v>
      </c>
      <c r="E1040" s="47">
        <v>6.17</v>
      </c>
      <c r="F1040" s="47">
        <v>6.34</v>
      </c>
      <c r="G1040" s="47">
        <v>6.87</v>
      </c>
      <c r="H1040" s="47">
        <v>7.21</v>
      </c>
      <c r="I1040" s="47">
        <v>7.59</v>
      </c>
      <c r="J1040" s="47">
        <v>7.83</v>
      </c>
      <c r="K1040" s="47">
        <v>8.1300000000000008</v>
      </c>
      <c r="L1040" s="47">
        <v>8.5</v>
      </c>
      <c r="M1040" s="47">
        <v>8.7200000000000006</v>
      </c>
      <c r="N1040" s="47">
        <v>8.92</v>
      </c>
      <c r="O1040">
        <v>8.92</v>
      </c>
    </row>
    <row r="1041" spans="1:15" ht="15.75" thickBot="1" x14ac:dyDescent="0.3">
      <c r="A1041" s="24">
        <v>41156</v>
      </c>
      <c r="B1041" s="47">
        <v>5.87</v>
      </c>
      <c r="C1041" s="47">
        <v>5.87</v>
      </c>
      <c r="D1041" s="47">
        <v>6.04</v>
      </c>
      <c r="E1041" s="47">
        <v>6.21</v>
      </c>
      <c r="F1041" s="47">
        <v>6.36</v>
      </c>
      <c r="G1041" s="47">
        <v>6.86</v>
      </c>
      <c r="H1041" s="47">
        <v>7.19</v>
      </c>
      <c r="I1041" s="47">
        <v>7.55</v>
      </c>
      <c r="J1041" s="47">
        <v>7.77</v>
      </c>
      <c r="K1041" s="47">
        <v>8.0399999999999991</v>
      </c>
      <c r="L1041" s="47">
        <v>8.3800000000000008</v>
      </c>
      <c r="M1041" s="47">
        <v>8.6</v>
      </c>
      <c r="N1041" s="47">
        <v>8.82</v>
      </c>
      <c r="O1041">
        <v>8.82</v>
      </c>
    </row>
    <row r="1042" spans="1:15" ht="15.75" thickBot="1" x14ac:dyDescent="0.3">
      <c r="A1042" s="24">
        <v>41157</v>
      </c>
      <c r="B1042" s="47">
        <v>5.84</v>
      </c>
      <c r="C1042" s="47">
        <v>5.84</v>
      </c>
      <c r="D1042" s="47">
        <v>6.01</v>
      </c>
      <c r="E1042" s="47">
        <v>6.17</v>
      </c>
      <c r="F1042" s="47">
        <v>6.33</v>
      </c>
      <c r="G1042" s="47">
        <v>6.86</v>
      </c>
      <c r="H1042" s="47">
        <v>7.23</v>
      </c>
      <c r="I1042" s="47">
        <v>7.61</v>
      </c>
      <c r="J1042" s="47">
        <v>7.8</v>
      </c>
      <c r="K1042" s="47">
        <v>8.02</v>
      </c>
      <c r="L1042" s="47">
        <v>8.3699999999999992</v>
      </c>
      <c r="M1042" s="47">
        <v>8.6199999999999992</v>
      </c>
      <c r="N1042" s="47">
        <v>8.82</v>
      </c>
      <c r="O1042">
        <v>8.82</v>
      </c>
    </row>
    <row r="1043" spans="1:15" ht="15.75" thickBot="1" x14ac:dyDescent="0.3">
      <c r="A1043" s="24">
        <v>41158</v>
      </c>
      <c r="B1043" s="47">
        <v>5.85</v>
      </c>
      <c r="C1043" s="47">
        <v>5.85</v>
      </c>
      <c r="D1043" s="47">
        <v>6.01</v>
      </c>
      <c r="E1043" s="47">
        <v>6.17</v>
      </c>
      <c r="F1043" s="47">
        <v>6.33</v>
      </c>
      <c r="G1043" s="47">
        <v>6.84</v>
      </c>
      <c r="H1043" s="47">
        <v>7.15</v>
      </c>
      <c r="I1043" s="47">
        <v>7.51</v>
      </c>
      <c r="J1043" s="47">
        <v>7.74</v>
      </c>
      <c r="K1043" s="47">
        <v>8.0399999999999991</v>
      </c>
      <c r="L1043" s="47">
        <v>8.39</v>
      </c>
      <c r="M1043" s="47">
        <v>8.6199999999999992</v>
      </c>
      <c r="N1043" s="47">
        <v>8.84</v>
      </c>
      <c r="O1043">
        <v>8.84</v>
      </c>
    </row>
    <row r="1044" spans="1:15" ht="15.75" thickBot="1" x14ac:dyDescent="0.3">
      <c r="A1044" s="24">
        <v>41159</v>
      </c>
      <c r="B1044" s="47">
        <v>5.86</v>
      </c>
      <c r="C1044" s="47">
        <v>5.86</v>
      </c>
      <c r="D1044" s="47">
        <v>6.02</v>
      </c>
      <c r="E1044" s="47">
        <v>6.17</v>
      </c>
      <c r="F1044" s="47">
        <v>6.31</v>
      </c>
      <c r="G1044" s="47">
        <v>6.8</v>
      </c>
      <c r="H1044" s="47">
        <v>7.11</v>
      </c>
      <c r="I1044" s="47">
        <v>7.5</v>
      </c>
      <c r="J1044" s="47">
        <v>7.74</v>
      </c>
      <c r="K1044" s="47">
        <v>8.0299999999999994</v>
      </c>
      <c r="L1044" s="47">
        <v>8.35</v>
      </c>
      <c r="M1044" s="47">
        <v>8.56</v>
      </c>
      <c r="N1044" s="47">
        <v>8.8000000000000007</v>
      </c>
      <c r="O1044">
        <v>8.8000000000000007</v>
      </c>
    </row>
    <row r="1045" spans="1:15" ht="15.75" thickBot="1" x14ac:dyDescent="0.3">
      <c r="A1045" s="24">
        <v>41160</v>
      </c>
      <c r="B1045" s="47">
        <v>5.85</v>
      </c>
      <c r="C1045" s="47">
        <v>5.85</v>
      </c>
      <c r="D1045" s="47">
        <v>6</v>
      </c>
      <c r="E1045" s="47">
        <v>6.15</v>
      </c>
      <c r="F1045" s="47">
        <v>6.3</v>
      </c>
      <c r="G1045" s="47">
        <v>6.79</v>
      </c>
      <c r="H1045" s="47">
        <v>7.11</v>
      </c>
      <c r="I1045" s="47">
        <v>7.5</v>
      </c>
      <c r="J1045" s="47">
        <v>7.75</v>
      </c>
      <c r="K1045" s="47">
        <v>8.0399999999999991</v>
      </c>
      <c r="L1045" s="47">
        <v>8.36</v>
      </c>
      <c r="M1045" s="47">
        <v>8.57</v>
      </c>
      <c r="N1045" s="47">
        <v>8.81</v>
      </c>
      <c r="O1045">
        <v>8.81</v>
      </c>
    </row>
    <row r="1046" spans="1:15" ht="15.75" thickBot="1" x14ac:dyDescent="0.3">
      <c r="A1046" s="24">
        <v>41161</v>
      </c>
      <c r="B1046" s="47">
        <v>5.85</v>
      </c>
      <c r="C1046" s="47">
        <v>5.85</v>
      </c>
      <c r="D1046" s="47">
        <v>6</v>
      </c>
      <c r="E1046" s="47">
        <v>6.15</v>
      </c>
      <c r="F1046" s="47">
        <v>6.3</v>
      </c>
      <c r="G1046" s="47">
        <v>6.79</v>
      </c>
      <c r="H1046" s="47">
        <v>7.11</v>
      </c>
      <c r="I1046" s="47">
        <v>7.5</v>
      </c>
      <c r="J1046" s="47">
        <v>7.75</v>
      </c>
      <c r="K1046" s="47">
        <v>8.0399999999999991</v>
      </c>
      <c r="L1046" s="47">
        <v>8.36</v>
      </c>
      <c r="M1046" s="47">
        <v>8.57</v>
      </c>
      <c r="N1046" s="47">
        <v>8.81</v>
      </c>
      <c r="O1046">
        <v>8.81</v>
      </c>
    </row>
    <row r="1047" spans="1:15" ht="15.75" thickBot="1" x14ac:dyDescent="0.3">
      <c r="A1047" s="24">
        <v>41162</v>
      </c>
      <c r="B1047" s="47">
        <v>5.91</v>
      </c>
      <c r="C1047" s="47">
        <v>5.91</v>
      </c>
      <c r="D1047" s="47">
        <v>6.06</v>
      </c>
      <c r="E1047" s="47">
        <v>6.21</v>
      </c>
      <c r="F1047" s="47">
        <v>6.36</v>
      </c>
      <c r="G1047" s="47">
        <v>6.83</v>
      </c>
      <c r="H1047" s="47">
        <v>7.13</v>
      </c>
      <c r="I1047" s="47">
        <v>7.51</v>
      </c>
      <c r="J1047" s="47">
        <v>7.77</v>
      </c>
      <c r="K1047" s="47">
        <v>8.0500000000000007</v>
      </c>
      <c r="L1047" s="47">
        <v>8.33</v>
      </c>
      <c r="M1047" s="47">
        <v>8.49</v>
      </c>
      <c r="N1047" s="47">
        <v>8.64</v>
      </c>
      <c r="O1047">
        <v>8.64</v>
      </c>
    </row>
    <row r="1048" spans="1:15" ht="15.75" thickBot="1" x14ac:dyDescent="0.3">
      <c r="A1048" s="24">
        <v>41163</v>
      </c>
      <c r="B1048" s="47">
        <v>5.87</v>
      </c>
      <c r="C1048" s="47">
        <v>5.87</v>
      </c>
      <c r="D1048" s="47">
        <v>6.03</v>
      </c>
      <c r="E1048" s="47">
        <v>6.19</v>
      </c>
      <c r="F1048" s="47">
        <v>6.33</v>
      </c>
      <c r="G1048" s="47">
        <v>6.79</v>
      </c>
      <c r="H1048" s="47">
        <v>7.09</v>
      </c>
      <c r="I1048" s="47">
        <v>7.48</v>
      </c>
      <c r="J1048" s="47">
        <v>7.76</v>
      </c>
      <c r="K1048" s="47">
        <v>8.06</v>
      </c>
      <c r="L1048" s="47">
        <v>8.33</v>
      </c>
      <c r="M1048" s="47">
        <v>8.4600000000000009</v>
      </c>
      <c r="N1048" s="47">
        <v>8.59</v>
      </c>
      <c r="O1048">
        <v>8.59</v>
      </c>
    </row>
    <row r="1049" spans="1:15" ht="15.75" thickBot="1" x14ac:dyDescent="0.3">
      <c r="A1049" s="24">
        <v>41164</v>
      </c>
      <c r="B1049" s="47">
        <v>5.89</v>
      </c>
      <c r="C1049" s="47">
        <v>5.89</v>
      </c>
      <c r="D1049" s="47">
        <v>6.05</v>
      </c>
      <c r="E1049" s="47">
        <v>6.2</v>
      </c>
      <c r="F1049" s="47">
        <v>6.35</v>
      </c>
      <c r="G1049" s="47">
        <v>6.82</v>
      </c>
      <c r="H1049" s="47">
        <v>7.13</v>
      </c>
      <c r="I1049" s="47">
        <v>7.5</v>
      </c>
      <c r="J1049" s="47">
        <v>7.74</v>
      </c>
      <c r="K1049" s="47">
        <v>8.01</v>
      </c>
      <c r="L1049" s="47">
        <v>8.34</v>
      </c>
      <c r="M1049" s="47">
        <v>8.5299999999999994</v>
      </c>
      <c r="N1049" s="47">
        <v>8.6999999999999993</v>
      </c>
      <c r="O1049">
        <v>8.6999999999999993</v>
      </c>
    </row>
    <row r="1050" spans="1:15" ht="15.75" thickBot="1" x14ac:dyDescent="0.3">
      <c r="A1050" s="24">
        <v>41165</v>
      </c>
      <c r="B1050" s="47">
        <v>5.84</v>
      </c>
      <c r="C1050" s="47">
        <v>5.84</v>
      </c>
      <c r="D1050" s="47">
        <v>6.03</v>
      </c>
      <c r="E1050" s="47">
        <v>6.21</v>
      </c>
      <c r="F1050" s="47">
        <v>6.37</v>
      </c>
      <c r="G1050" s="47">
        <v>6.86</v>
      </c>
      <c r="H1050" s="47">
        <v>7.16</v>
      </c>
      <c r="I1050" s="47">
        <v>7.54</v>
      </c>
      <c r="J1050" s="47">
        <v>7.8</v>
      </c>
      <c r="K1050" s="47">
        <v>8.09</v>
      </c>
      <c r="L1050" s="47">
        <v>8.3699999999999992</v>
      </c>
      <c r="M1050" s="47">
        <v>8.51</v>
      </c>
      <c r="N1050" s="47">
        <v>8.6300000000000008</v>
      </c>
      <c r="O1050">
        <v>8.6300000000000008</v>
      </c>
    </row>
    <row r="1051" spans="1:15" ht="15.75" thickBot="1" x14ac:dyDescent="0.3">
      <c r="A1051" s="24">
        <v>41166</v>
      </c>
      <c r="B1051" s="47">
        <v>5.8</v>
      </c>
      <c r="C1051" s="47">
        <v>5.8</v>
      </c>
      <c r="D1051" s="47">
        <v>5.99</v>
      </c>
      <c r="E1051" s="47">
        <v>6.17</v>
      </c>
      <c r="F1051" s="47">
        <v>6.33</v>
      </c>
      <c r="G1051" s="47">
        <v>6.87</v>
      </c>
      <c r="H1051" s="47">
        <v>7.24</v>
      </c>
      <c r="I1051" s="47">
        <v>7.6</v>
      </c>
      <c r="J1051" s="47">
        <v>7.75</v>
      </c>
      <c r="K1051" s="47">
        <v>7.94</v>
      </c>
      <c r="L1051" s="47">
        <v>8.27</v>
      </c>
      <c r="M1051" s="47">
        <v>8.5</v>
      </c>
      <c r="N1051" s="47">
        <v>8.68</v>
      </c>
      <c r="O1051">
        <v>8.68</v>
      </c>
    </row>
    <row r="1052" spans="1:15" ht="15.75" thickBot="1" x14ac:dyDescent="0.3">
      <c r="A1052" s="24">
        <v>41167</v>
      </c>
      <c r="B1052" s="47">
        <v>5.8</v>
      </c>
      <c r="C1052" s="47">
        <v>5.8</v>
      </c>
      <c r="D1052" s="47">
        <v>6</v>
      </c>
      <c r="E1052" s="47">
        <v>6.19</v>
      </c>
      <c r="F1052" s="47">
        <v>6.36</v>
      </c>
      <c r="G1052" s="47">
        <v>6.93</v>
      </c>
      <c r="H1052" s="47">
        <v>7.31</v>
      </c>
      <c r="I1052" s="47">
        <v>7.67</v>
      </c>
      <c r="J1052" s="47">
        <v>7.83</v>
      </c>
      <c r="K1052" s="47">
        <v>8</v>
      </c>
      <c r="L1052" s="47">
        <v>8.31</v>
      </c>
      <c r="M1052" s="47">
        <v>8.5299999999999994</v>
      </c>
      <c r="N1052" s="47">
        <v>8.6999999999999993</v>
      </c>
      <c r="O1052">
        <v>8.6999999999999993</v>
      </c>
    </row>
    <row r="1053" spans="1:15" ht="15.75" thickBot="1" x14ac:dyDescent="0.3">
      <c r="A1053" s="24">
        <v>41168</v>
      </c>
      <c r="B1053" s="47">
        <v>5.82</v>
      </c>
      <c r="C1053" s="47">
        <v>5.82</v>
      </c>
      <c r="D1053" s="47">
        <v>6.02</v>
      </c>
      <c r="E1053" s="47">
        <v>6.22</v>
      </c>
      <c r="F1053" s="47">
        <v>6.39</v>
      </c>
      <c r="G1053" s="47">
        <v>6.96</v>
      </c>
      <c r="H1053" s="47">
        <v>7.34</v>
      </c>
      <c r="I1053" s="47">
        <v>7.71</v>
      </c>
      <c r="J1053" s="47">
        <v>7.86</v>
      </c>
      <c r="K1053" s="47">
        <v>8.0299999999999994</v>
      </c>
      <c r="L1053" s="47">
        <v>8.33</v>
      </c>
      <c r="M1053" s="47">
        <v>8.5500000000000007</v>
      </c>
      <c r="N1053" s="47">
        <v>8.7200000000000006</v>
      </c>
      <c r="O1053">
        <v>8.7200000000000006</v>
      </c>
    </row>
    <row r="1054" spans="1:15" ht="15.75" thickBot="1" x14ac:dyDescent="0.3">
      <c r="A1054" s="24">
        <v>41169</v>
      </c>
      <c r="B1054" s="47">
        <v>5.83</v>
      </c>
      <c r="C1054" s="47">
        <v>5.83</v>
      </c>
      <c r="D1054" s="47">
        <v>6.02</v>
      </c>
      <c r="E1054" s="47">
        <v>6.19</v>
      </c>
      <c r="F1054" s="47">
        <v>6.35</v>
      </c>
      <c r="G1054" s="47">
        <v>6.83</v>
      </c>
      <c r="H1054" s="47">
        <v>7.13</v>
      </c>
      <c r="I1054" s="47">
        <v>7.5</v>
      </c>
      <c r="J1054" s="47">
        <v>7.74</v>
      </c>
      <c r="K1054" s="47">
        <v>8.01</v>
      </c>
      <c r="L1054" s="47">
        <v>8.2899999999999991</v>
      </c>
      <c r="M1054" s="47">
        <v>8.4499999999999993</v>
      </c>
      <c r="N1054" s="47">
        <v>8.57</v>
      </c>
      <c r="O1054">
        <v>8.57</v>
      </c>
    </row>
    <row r="1055" spans="1:15" ht="15.75" thickBot="1" x14ac:dyDescent="0.3">
      <c r="A1055" s="24">
        <v>41170</v>
      </c>
      <c r="B1055" s="47">
        <v>5.94</v>
      </c>
      <c r="C1055" s="47">
        <v>5.94</v>
      </c>
      <c r="D1055" s="47">
        <v>6.12</v>
      </c>
      <c r="E1055" s="47">
        <v>6.28</v>
      </c>
      <c r="F1055" s="47">
        <v>6.42</v>
      </c>
      <c r="G1055" s="47">
        <v>6.88</v>
      </c>
      <c r="H1055" s="47">
        <v>7.15</v>
      </c>
      <c r="I1055" s="47">
        <v>7.54</v>
      </c>
      <c r="J1055" s="47">
        <v>7.82</v>
      </c>
      <c r="K1055" s="47">
        <v>8.1300000000000008</v>
      </c>
      <c r="L1055" s="47">
        <v>8.3800000000000008</v>
      </c>
      <c r="M1055" s="47">
        <v>8.5</v>
      </c>
      <c r="N1055" s="47">
        <v>8.61</v>
      </c>
      <c r="O1055">
        <v>8.61</v>
      </c>
    </row>
    <row r="1056" spans="1:15" ht="15.75" thickBot="1" x14ac:dyDescent="0.3">
      <c r="A1056" s="24">
        <v>41171</v>
      </c>
      <c r="B1056" s="47">
        <v>5.9</v>
      </c>
      <c r="C1056" s="47">
        <v>5.9</v>
      </c>
      <c r="D1056" s="47">
        <v>6.08</v>
      </c>
      <c r="E1056" s="47">
        <v>6.24</v>
      </c>
      <c r="F1056" s="47">
        <v>6.4</v>
      </c>
      <c r="G1056" s="47">
        <v>6.88</v>
      </c>
      <c r="H1056" s="47">
        <v>7.16</v>
      </c>
      <c r="I1056" s="47">
        <v>7.53</v>
      </c>
      <c r="J1056" s="47">
        <v>7.79</v>
      </c>
      <c r="K1056" s="47">
        <v>8.08</v>
      </c>
      <c r="L1056" s="47">
        <v>8.36</v>
      </c>
      <c r="M1056" s="47">
        <v>8.51</v>
      </c>
      <c r="N1056" s="47">
        <v>8.65</v>
      </c>
      <c r="O1056">
        <v>8.65</v>
      </c>
    </row>
    <row r="1057" spans="1:15" ht="15.75" thickBot="1" x14ac:dyDescent="0.3">
      <c r="A1057" s="24">
        <v>41172</v>
      </c>
      <c r="B1057" s="47">
        <v>5.9</v>
      </c>
      <c r="C1057" s="47">
        <v>5.9</v>
      </c>
      <c r="D1057" s="47">
        <v>6.08</v>
      </c>
      <c r="E1057" s="47">
        <v>6.25</v>
      </c>
      <c r="F1057" s="47">
        <v>6.41</v>
      </c>
      <c r="G1057" s="47">
        <v>6.91</v>
      </c>
      <c r="H1057" s="47">
        <v>7.23</v>
      </c>
      <c r="I1057" s="47">
        <v>7.58</v>
      </c>
      <c r="J1057" s="47">
        <v>7.77</v>
      </c>
      <c r="K1057" s="47">
        <v>8.01</v>
      </c>
      <c r="L1057" s="47">
        <v>8.33</v>
      </c>
      <c r="M1057" s="47">
        <v>8.5399999999999991</v>
      </c>
      <c r="N1057" s="47">
        <v>8.7100000000000009</v>
      </c>
      <c r="O1057">
        <v>8.7100000000000009</v>
      </c>
    </row>
    <row r="1058" spans="1:15" ht="15.75" thickBot="1" x14ac:dyDescent="0.3">
      <c r="A1058" s="24">
        <v>41173</v>
      </c>
      <c r="B1058" s="47">
        <v>5.86</v>
      </c>
      <c r="C1058" s="47">
        <v>5.86</v>
      </c>
      <c r="D1058" s="47">
        <v>6.04</v>
      </c>
      <c r="E1058" s="47">
        <v>6.22</v>
      </c>
      <c r="F1058" s="47">
        <v>6.38</v>
      </c>
      <c r="G1058" s="47">
        <v>6.91</v>
      </c>
      <c r="H1058" s="47">
        <v>7.24</v>
      </c>
      <c r="I1058" s="47">
        <v>7.59</v>
      </c>
      <c r="J1058" s="47">
        <v>7.76</v>
      </c>
      <c r="K1058" s="47">
        <v>7.99</v>
      </c>
      <c r="L1058" s="47">
        <v>8.33</v>
      </c>
      <c r="M1058" s="47">
        <v>8.56</v>
      </c>
      <c r="N1058" s="47">
        <v>8.74</v>
      </c>
      <c r="O1058">
        <v>8.74</v>
      </c>
    </row>
    <row r="1059" spans="1:15" ht="15.75" thickBot="1" x14ac:dyDescent="0.3">
      <c r="A1059" s="24">
        <v>41174</v>
      </c>
      <c r="B1059" s="47">
        <v>5.86</v>
      </c>
      <c r="C1059" s="47">
        <v>5.86</v>
      </c>
      <c r="D1059" s="47">
        <v>6.04</v>
      </c>
      <c r="E1059" s="47">
        <v>6.22</v>
      </c>
      <c r="F1059" s="47">
        <v>6.38</v>
      </c>
      <c r="G1059" s="47">
        <v>6.91</v>
      </c>
      <c r="H1059" s="47">
        <v>7.24</v>
      </c>
      <c r="I1059" s="47">
        <v>7.59</v>
      </c>
      <c r="J1059" s="47">
        <v>7.76</v>
      </c>
      <c r="K1059" s="47">
        <v>7.99</v>
      </c>
      <c r="L1059" s="47">
        <v>8.33</v>
      </c>
      <c r="M1059" s="47">
        <v>8.56</v>
      </c>
      <c r="N1059" s="47">
        <v>8.74</v>
      </c>
      <c r="O1059">
        <v>8.74</v>
      </c>
    </row>
    <row r="1060" spans="1:15" ht="15.75" thickBot="1" x14ac:dyDescent="0.3">
      <c r="A1060" s="24">
        <v>41175</v>
      </c>
      <c r="B1060" s="47">
        <v>5.86</v>
      </c>
      <c r="C1060" s="47">
        <v>5.86</v>
      </c>
      <c r="D1060" s="47">
        <v>6.04</v>
      </c>
      <c r="E1060" s="47">
        <v>6.22</v>
      </c>
      <c r="F1060" s="47">
        <v>6.38</v>
      </c>
      <c r="G1060" s="47">
        <v>6.91</v>
      </c>
      <c r="H1060" s="47">
        <v>7.24</v>
      </c>
      <c r="I1060" s="47">
        <v>7.59</v>
      </c>
      <c r="J1060" s="47">
        <v>7.76</v>
      </c>
      <c r="K1060" s="47">
        <v>7.99</v>
      </c>
      <c r="L1060" s="47">
        <v>8.33</v>
      </c>
      <c r="M1060" s="47">
        <v>8.56</v>
      </c>
      <c r="N1060" s="47">
        <v>8.74</v>
      </c>
      <c r="O1060">
        <v>8.74</v>
      </c>
    </row>
    <row r="1061" spans="1:15" ht="15.75" thickBot="1" x14ac:dyDescent="0.3">
      <c r="A1061" s="24">
        <v>41176</v>
      </c>
      <c r="B1061" s="47">
        <v>5.81</v>
      </c>
      <c r="C1061" s="47">
        <v>5.81</v>
      </c>
      <c r="D1061" s="47">
        <v>6.01</v>
      </c>
      <c r="E1061" s="47">
        <v>6.2</v>
      </c>
      <c r="F1061" s="47">
        <v>6.37</v>
      </c>
      <c r="G1061" s="47">
        <v>6.89</v>
      </c>
      <c r="H1061" s="47">
        <v>7.2</v>
      </c>
      <c r="I1061" s="47">
        <v>7.55</v>
      </c>
      <c r="J1061" s="47">
        <v>7.74</v>
      </c>
      <c r="K1061" s="47">
        <v>7.98</v>
      </c>
      <c r="L1061" s="47">
        <v>8.31</v>
      </c>
      <c r="M1061" s="47">
        <v>8.52</v>
      </c>
      <c r="N1061" s="47">
        <v>8.69</v>
      </c>
      <c r="O1061">
        <v>8.69</v>
      </c>
    </row>
    <row r="1062" spans="1:15" ht="15.75" thickBot="1" x14ac:dyDescent="0.3">
      <c r="A1062" s="24">
        <v>41177</v>
      </c>
      <c r="B1062" s="47">
        <v>5.88</v>
      </c>
      <c r="C1062" s="47">
        <v>5.88</v>
      </c>
      <c r="D1062" s="47">
        <v>6.07</v>
      </c>
      <c r="E1062" s="47">
        <v>6.25</v>
      </c>
      <c r="F1062" s="47">
        <v>6.4</v>
      </c>
      <c r="G1062" s="47">
        <v>6.89</v>
      </c>
      <c r="H1062" s="47">
        <v>7.2</v>
      </c>
      <c r="I1062" s="47">
        <v>7.56</v>
      </c>
      <c r="J1062" s="47">
        <v>7.78</v>
      </c>
      <c r="K1062" s="47">
        <v>8.0299999999999994</v>
      </c>
      <c r="L1062" s="47">
        <v>8.3699999999999992</v>
      </c>
      <c r="M1062" s="47">
        <v>8.58</v>
      </c>
      <c r="N1062" s="47">
        <v>8.76</v>
      </c>
      <c r="O1062">
        <v>8.76</v>
      </c>
    </row>
    <row r="1063" spans="1:15" ht="15.75" thickBot="1" x14ac:dyDescent="0.3">
      <c r="A1063" s="24">
        <v>41178</v>
      </c>
      <c r="B1063" s="47">
        <v>5.92</v>
      </c>
      <c r="C1063" s="47">
        <v>5.92</v>
      </c>
      <c r="D1063" s="47">
        <v>6.1</v>
      </c>
      <c r="E1063" s="47">
        <v>6.26</v>
      </c>
      <c r="F1063" s="47">
        <v>6.41</v>
      </c>
      <c r="G1063" s="47">
        <v>6.89</v>
      </c>
      <c r="H1063" s="47">
        <v>7.21</v>
      </c>
      <c r="I1063" s="47">
        <v>7.57</v>
      </c>
      <c r="J1063" s="47">
        <v>7.76</v>
      </c>
      <c r="K1063" s="47">
        <v>8</v>
      </c>
      <c r="L1063" s="47">
        <v>8.33</v>
      </c>
      <c r="M1063" s="47">
        <v>8.5500000000000007</v>
      </c>
      <c r="N1063" s="47">
        <v>8.73</v>
      </c>
      <c r="O1063">
        <v>8.73</v>
      </c>
    </row>
    <row r="1064" spans="1:15" ht="15.75" thickBot="1" x14ac:dyDescent="0.3">
      <c r="A1064" s="24">
        <v>41179</v>
      </c>
      <c r="B1064" s="47">
        <v>5.93</v>
      </c>
      <c r="C1064" s="47">
        <v>5.93</v>
      </c>
      <c r="D1064" s="47">
        <v>6.1</v>
      </c>
      <c r="E1064" s="47">
        <v>6.26</v>
      </c>
      <c r="F1064" s="47">
        <v>6.41</v>
      </c>
      <c r="G1064" s="47">
        <v>6.9</v>
      </c>
      <c r="H1064" s="47">
        <v>7.23</v>
      </c>
      <c r="I1064" s="47">
        <v>7.58</v>
      </c>
      <c r="J1064" s="47">
        <v>7.77</v>
      </c>
      <c r="K1064" s="47">
        <v>8.02</v>
      </c>
      <c r="L1064" s="47">
        <v>8.3800000000000008</v>
      </c>
      <c r="M1064" s="47">
        <v>8.6199999999999992</v>
      </c>
      <c r="N1064" s="47">
        <v>8.81</v>
      </c>
      <c r="O1064">
        <v>8.81</v>
      </c>
    </row>
    <row r="1065" spans="1:15" ht="15.75" thickBot="1" x14ac:dyDescent="0.3">
      <c r="A1065" s="24">
        <v>41180</v>
      </c>
      <c r="B1065" s="47">
        <v>5.97</v>
      </c>
      <c r="C1065" s="47">
        <v>5.97</v>
      </c>
      <c r="D1065" s="47">
        <v>6.13</v>
      </c>
      <c r="E1065" s="47">
        <v>6.28</v>
      </c>
      <c r="F1065" s="47">
        <v>6.43</v>
      </c>
      <c r="G1065" s="47">
        <v>6.89</v>
      </c>
      <c r="H1065" s="47">
        <v>7.19</v>
      </c>
      <c r="I1065" s="47">
        <v>7.54</v>
      </c>
      <c r="J1065" s="47">
        <v>7.76</v>
      </c>
      <c r="K1065" s="47">
        <v>8.02</v>
      </c>
      <c r="L1065" s="47">
        <v>8.35</v>
      </c>
      <c r="M1065" s="47">
        <v>8.5500000000000007</v>
      </c>
      <c r="N1065" s="47">
        <v>8.6999999999999993</v>
      </c>
      <c r="O1065">
        <v>8.6999999999999993</v>
      </c>
    </row>
    <row r="1066" spans="1:15" ht="15.75" thickBot="1" x14ac:dyDescent="0.3">
      <c r="A1066" s="24">
        <v>41181</v>
      </c>
      <c r="B1066" s="47">
        <v>5.98</v>
      </c>
      <c r="C1066" s="47">
        <v>5.98</v>
      </c>
      <c r="D1066" s="47">
        <v>6.15</v>
      </c>
      <c r="E1066" s="47">
        <v>6.3</v>
      </c>
      <c r="F1066" s="47">
        <v>6.45</v>
      </c>
      <c r="G1066" s="47">
        <v>6.92</v>
      </c>
      <c r="H1066" s="47">
        <v>7.22</v>
      </c>
      <c r="I1066" s="47">
        <v>7.57</v>
      </c>
      <c r="J1066" s="47">
        <v>7.78</v>
      </c>
      <c r="K1066" s="47">
        <v>8.0399999999999991</v>
      </c>
      <c r="L1066" s="47">
        <v>8.3699999999999992</v>
      </c>
      <c r="M1066" s="47">
        <v>8.56</v>
      </c>
      <c r="N1066" s="47">
        <v>8.7100000000000009</v>
      </c>
      <c r="O1066">
        <v>8.7100000000000009</v>
      </c>
    </row>
    <row r="1067" spans="1:15" ht="15.75" thickBot="1" x14ac:dyDescent="0.3">
      <c r="A1067" s="24">
        <v>41182</v>
      </c>
      <c r="B1067" s="47">
        <v>5.98</v>
      </c>
      <c r="C1067" s="47">
        <v>5.98</v>
      </c>
      <c r="D1067" s="47">
        <v>6.15</v>
      </c>
      <c r="E1067" s="47">
        <v>6.3</v>
      </c>
      <c r="F1067" s="47">
        <v>6.45</v>
      </c>
      <c r="G1067" s="47">
        <v>6.92</v>
      </c>
      <c r="H1067" s="47">
        <v>7.22</v>
      </c>
      <c r="I1067" s="47">
        <v>7.57</v>
      </c>
      <c r="J1067" s="47">
        <v>7.78</v>
      </c>
      <c r="K1067" s="47">
        <v>8.0399999999999991</v>
      </c>
      <c r="L1067" s="47">
        <v>8.3699999999999992</v>
      </c>
      <c r="M1067" s="47">
        <v>8.56</v>
      </c>
      <c r="N1067" s="47">
        <v>8.7100000000000009</v>
      </c>
      <c r="O1067">
        <v>8.7100000000000009</v>
      </c>
    </row>
    <row r="1068" spans="1:15" ht="15.75" thickBot="1" x14ac:dyDescent="0.3">
      <c r="A1068" s="24">
        <v>41183</v>
      </c>
      <c r="B1068" s="47">
        <v>5.92</v>
      </c>
      <c r="C1068" s="47">
        <v>5.92</v>
      </c>
      <c r="D1068" s="47">
        <v>6.08</v>
      </c>
      <c r="E1068" s="47">
        <v>6.24</v>
      </c>
      <c r="F1068" s="47">
        <v>6.38</v>
      </c>
      <c r="G1068" s="47">
        <v>6.86</v>
      </c>
      <c r="H1068" s="47">
        <v>7.17</v>
      </c>
      <c r="I1068" s="47">
        <v>7.55</v>
      </c>
      <c r="J1068" s="47">
        <v>7.79</v>
      </c>
      <c r="K1068" s="47">
        <v>8.07</v>
      </c>
      <c r="L1068" s="47">
        <v>8.39</v>
      </c>
      <c r="M1068" s="47">
        <v>8.59</v>
      </c>
      <c r="N1068" s="47">
        <v>8.77</v>
      </c>
      <c r="O1068">
        <v>8.77</v>
      </c>
    </row>
    <row r="1069" spans="1:15" ht="15.75" thickBot="1" x14ac:dyDescent="0.3">
      <c r="A1069" s="24">
        <v>41184</v>
      </c>
      <c r="B1069" s="47">
        <v>5.99</v>
      </c>
      <c r="C1069" s="47">
        <v>5.99</v>
      </c>
      <c r="D1069" s="47">
        <v>6.14</v>
      </c>
      <c r="E1069" s="47">
        <v>6.28</v>
      </c>
      <c r="F1069" s="47">
        <v>6.41</v>
      </c>
      <c r="G1069" s="47">
        <v>6.83</v>
      </c>
      <c r="H1069" s="47">
        <v>7.13</v>
      </c>
      <c r="I1069" s="47">
        <v>7.51</v>
      </c>
      <c r="J1069" s="47">
        <v>7.75</v>
      </c>
      <c r="K1069" s="47">
        <v>8.0399999999999991</v>
      </c>
      <c r="L1069" s="47">
        <v>8.41</v>
      </c>
      <c r="M1069" s="47">
        <v>8.65</v>
      </c>
      <c r="N1069" s="47">
        <v>8.8699999999999992</v>
      </c>
      <c r="O1069">
        <v>8.8699999999999992</v>
      </c>
    </row>
    <row r="1070" spans="1:15" ht="15.75" thickBot="1" x14ac:dyDescent="0.3">
      <c r="A1070" s="24">
        <v>41185</v>
      </c>
      <c r="B1070" s="47">
        <v>6.08</v>
      </c>
      <c r="C1070" s="47">
        <v>6.08</v>
      </c>
      <c r="D1070" s="47">
        <v>6.21</v>
      </c>
      <c r="E1070" s="47">
        <v>6.34</v>
      </c>
      <c r="F1070" s="47">
        <v>6.46</v>
      </c>
      <c r="G1070" s="47">
        <v>6.87</v>
      </c>
      <c r="H1070" s="47">
        <v>7.12</v>
      </c>
      <c r="I1070" s="47">
        <v>7.48</v>
      </c>
      <c r="J1070" s="47">
        <v>7.75</v>
      </c>
      <c r="K1070" s="47">
        <v>8.09</v>
      </c>
      <c r="L1070" s="47">
        <v>8.4700000000000006</v>
      </c>
      <c r="M1070" s="47">
        <v>8.6999999999999993</v>
      </c>
      <c r="N1070" s="47">
        <v>8.92</v>
      </c>
      <c r="O1070">
        <v>8.92</v>
      </c>
    </row>
    <row r="1071" spans="1:15" ht="15.75" thickBot="1" x14ac:dyDescent="0.3">
      <c r="A1071" s="24">
        <v>41186</v>
      </c>
      <c r="B1071" s="47">
        <v>6.06</v>
      </c>
      <c r="C1071" s="47">
        <v>6.06</v>
      </c>
      <c r="D1071" s="47">
        <v>6.19</v>
      </c>
      <c r="E1071" s="47">
        <v>6.32</v>
      </c>
      <c r="F1071" s="47">
        <v>6.44</v>
      </c>
      <c r="G1071" s="47">
        <v>6.8</v>
      </c>
      <c r="H1071" s="47">
        <v>7.05</v>
      </c>
      <c r="I1071" s="47">
        <v>7.4</v>
      </c>
      <c r="J1071" s="47">
        <v>7.68</v>
      </c>
      <c r="K1071" s="47">
        <v>8.0299999999999994</v>
      </c>
      <c r="L1071" s="47">
        <v>8.42</v>
      </c>
      <c r="M1071" s="47">
        <v>8.66</v>
      </c>
      <c r="N1071" s="47">
        <v>8.89</v>
      </c>
      <c r="O1071">
        <v>8.89</v>
      </c>
    </row>
    <row r="1072" spans="1:15" ht="15.75" thickBot="1" x14ac:dyDescent="0.3">
      <c r="A1072" s="24">
        <v>41187</v>
      </c>
      <c r="B1072" s="47">
        <v>6.06</v>
      </c>
      <c r="C1072" s="47">
        <v>6.06</v>
      </c>
      <c r="D1072" s="47">
        <v>6.19</v>
      </c>
      <c r="E1072" s="47">
        <v>6.32</v>
      </c>
      <c r="F1072" s="47">
        <v>6.43</v>
      </c>
      <c r="G1072" s="47">
        <v>6.75</v>
      </c>
      <c r="H1072" s="47">
        <v>6.95</v>
      </c>
      <c r="I1072" s="47">
        <v>7.29</v>
      </c>
      <c r="J1072" s="47">
        <v>7.6</v>
      </c>
      <c r="K1072" s="47">
        <v>7.99</v>
      </c>
      <c r="L1072" s="47">
        <v>8.4</v>
      </c>
      <c r="M1072" s="47">
        <v>8.6300000000000008</v>
      </c>
      <c r="N1072" s="47">
        <v>8.86</v>
      </c>
      <c r="O1072">
        <v>8.86</v>
      </c>
    </row>
    <row r="1073" spans="1:15" ht="15.75" thickBot="1" x14ac:dyDescent="0.3">
      <c r="A1073" s="24">
        <v>41188</v>
      </c>
      <c r="B1073" s="47">
        <v>6.08</v>
      </c>
      <c r="C1073" s="47">
        <v>6.08</v>
      </c>
      <c r="D1073" s="47">
        <v>6.22</v>
      </c>
      <c r="E1073" s="47">
        <v>6.35</v>
      </c>
      <c r="F1073" s="47">
        <v>6.46</v>
      </c>
      <c r="G1073" s="47">
        <v>6.79</v>
      </c>
      <c r="H1073" s="47">
        <v>6.98</v>
      </c>
      <c r="I1073" s="47">
        <v>7.32</v>
      </c>
      <c r="J1073" s="47">
        <v>7.63</v>
      </c>
      <c r="K1073" s="47">
        <v>8.02</v>
      </c>
      <c r="L1073" s="47">
        <v>8.42</v>
      </c>
      <c r="M1073" s="47">
        <v>8.65</v>
      </c>
      <c r="N1073" s="47">
        <v>8.8800000000000008</v>
      </c>
      <c r="O1073">
        <v>8.8800000000000008</v>
      </c>
    </row>
    <row r="1074" spans="1:15" ht="15.75" thickBot="1" x14ac:dyDescent="0.3">
      <c r="A1074" s="24">
        <v>41189</v>
      </c>
      <c r="B1074" s="47">
        <v>6.08</v>
      </c>
      <c r="C1074" s="47">
        <v>6.08</v>
      </c>
      <c r="D1074" s="47">
        <v>6.22</v>
      </c>
      <c r="E1074" s="47">
        <v>6.35</v>
      </c>
      <c r="F1074" s="47">
        <v>6.46</v>
      </c>
      <c r="G1074" s="47">
        <v>6.79</v>
      </c>
      <c r="H1074" s="47">
        <v>6.98</v>
      </c>
      <c r="I1074" s="47">
        <v>7.32</v>
      </c>
      <c r="J1074" s="47">
        <v>7.63</v>
      </c>
      <c r="K1074" s="47">
        <v>8.02</v>
      </c>
      <c r="L1074" s="47">
        <v>8.42</v>
      </c>
      <c r="M1074" s="47">
        <v>8.65</v>
      </c>
      <c r="N1074" s="47">
        <v>8.8800000000000008</v>
      </c>
      <c r="O1074">
        <v>8.8800000000000008</v>
      </c>
    </row>
    <row r="1075" spans="1:15" ht="15.75" thickBot="1" x14ac:dyDescent="0.3">
      <c r="A1075" s="24">
        <v>41190</v>
      </c>
      <c r="B1075" s="47">
        <v>6.03</v>
      </c>
      <c r="C1075" s="47">
        <v>6.03</v>
      </c>
      <c r="D1075" s="47">
        <v>6.17</v>
      </c>
      <c r="E1075" s="47">
        <v>6.31</v>
      </c>
      <c r="F1075" s="47">
        <v>6.43</v>
      </c>
      <c r="G1075" s="47">
        <v>6.82</v>
      </c>
      <c r="H1075" s="47">
        <v>7.03</v>
      </c>
      <c r="I1075" s="47">
        <v>7.33</v>
      </c>
      <c r="J1075" s="47">
        <v>7.6</v>
      </c>
      <c r="K1075" s="47">
        <v>7.98</v>
      </c>
      <c r="L1075" s="47">
        <v>8.44</v>
      </c>
      <c r="M1075" s="47">
        <v>8.7200000000000006</v>
      </c>
      <c r="N1075" s="47">
        <v>8.98</v>
      </c>
      <c r="O1075">
        <v>8.98</v>
      </c>
    </row>
    <row r="1076" spans="1:15" ht="15.75" thickBot="1" x14ac:dyDescent="0.3">
      <c r="A1076" s="24">
        <v>41191</v>
      </c>
      <c r="B1076" s="47">
        <v>6.04</v>
      </c>
      <c r="C1076" s="47">
        <v>6.04</v>
      </c>
      <c r="D1076" s="47">
        <v>6.18</v>
      </c>
      <c r="E1076" s="47">
        <v>6.32</v>
      </c>
      <c r="F1076" s="47">
        <v>6.44</v>
      </c>
      <c r="G1076" s="47">
        <v>6.79</v>
      </c>
      <c r="H1076" s="47">
        <v>6.97</v>
      </c>
      <c r="I1076" s="47">
        <v>7.26</v>
      </c>
      <c r="J1076" s="47">
        <v>7.56</v>
      </c>
      <c r="K1076" s="47">
        <v>7.99</v>
      </c>
      <c r="L1076" s="47">
        <v>8.4700000000000006</v>
      </c>
      <c r="M1076" s="47">
        <v>8.75</v>
      </c>
      <c r="N1076" s="47">
        <v>9.02</v>
      </c>
      <c r="O1076">
        <v>9.02</v>
      </c>
    </row>
    <row r="1077" spans="1:15" ht="15.75" thickBot="1" x14ac:dyDescent="0.3">
      <c r="A1077" s="24">
        <v>41192</v>
      </c>
      <c r="B1077" s="47">
        <v>6.11</v>
      </c>
      <c r="C1077" s="47">
        <v>6.11</v>
      </c>
      <c r="D1077" s="47">
        <v>6.23</v>
      </c>
      <c r="E1077" s="47">
        <v>6.36</v>
      </c>
      <c r="F1077" s="47">
        <v>6.47</v>
      </c>
      <c r="G1077" s="47">
        <v>6.79</v>
      </c>
      <c r="H1077" s="47">
        <v>6.96</v>
      </c>
      <c r="I1077" s="47">
        <v>7.25</v>
      </c>
      <c r="J1077" s="47">
        <v>7.56</v>
      </c>
      <c r="K1077" s="47">
        <v>7.99</v>
      </c>
      <c r="L1077" s="47">
        <v>8.4700000000000006</v>
      </c>
      <c r="M1077" s="47">
        <v>8.75</v>
      </c>
      <c r="N1077" s="47">
        <v>9.0299999999999994</v>
      </c>
      <c r="O1077">
        <v>9.0299999999999994</v>
      </c>
    </row>
    <row r="1078" spans="1:15" ht="15.75" thickBot="1" x14ac:dyDescent="0.3">
      <c r="A1078" s="24">
        <v>41193</v>
      </c>
      <c r="B1078" s="47">
        <v>6.11</v>
      </c>
      <c r="C1078" s="47">
        <v>6.11</v>
      </c>
      <c r="D1078" s="47">
        <v>6.23</v>
      </c>
      <c r="E1078" s="47">
        <v>6.36</v>
      </c>
      <c r="F1078" s="47">
        <v>6.47</v>
      </c>
      <c r="G1078" s="47">
        <v>6.79</v>
      </c>
      <c r="H1078" s="47">
        <v>6.93</v>
      </c>
      <c r="I1078" s="47">
        <v>7.17</v>
      </c>
      <c r="J1078" s="47">
        <v>7.45</v>
      </c>
      <c r="K1078" s="47">
        <v>7.88</v>
      </c>
      <c r="L1078" s="47">
        <v>8.44</v>
      </c>
      <c r="M1078" s="47">
        <v>8.7899999999999991</v>
      </c>
      <c r="N1078" s="47">
        <v>9.1300000000000008</v>
      </c>
      <c r="O1078">
        <v>9.1300000000000008</v>
      </c>
    </row>
    <row r="1079" spans="1:15" ht="15.75" thickBot="1" x14ac:dyDescent="0.3">
      <c r="A1079" s="24">
        <v>41194</v>
      </c>
      <c r="B1079" s="47">
        <v>6.1</v>
      </c>
      <c r="C1079" s="47">
        <v>6.1</v>
      </c>
      <c r="D1079" s="47">
        <v>6.23</v>
      </c>
      <c r="E1079" s="47">
        <v>6.36</v>
      </c>
      <c r="F1079" s="47">
        <v>6.48</v>
      </c>
      <c r="G1079" s="47">
        <v>6.78</v>
      </c>
      <c r="H1079" s="47">
        <v>6.87</v>
      </c>
      <c r="I1079" s="47">
        <v>7.05</v>
      </c>
      <c r="J1079" s="47">
        <v>7.33</v>
      </c>
      <c r="K1079" s="47">
        <v>7.8</v>
      </c>
      <c r="L1079" s="47">
        <v>8.3800000000000008</v>
      </c>
      <c r="M1079" s="47">
        <v>8.73</v>
      </c>
      <c r="N1079" s="47">
        <v>9.09</v>
      </c>
      <c r="O1079">
        <v>9.09</v>
      </c>
    </row>
    <row r="1080" spans="1:15" ht="15.75" thickBot="1" x14ac:dyDescent="0.3">
      <c r="A1080" s="24">
        <v>41195</v>
      </c>
      <c r="B1080" s="47">
        <v>6.1</v>
      </c>
      <c r="C1080" s="47">
        <v>6.1</v>
      </c>
      <c r="D1080" s="47">
        <v>6.23</v>
      </c>
      <c r="E1080" s="47">
        <v>6.37</v>
      </c>
      <c r="F1080" s="47">
        <v>6.49</v>
      </c>
      <c r="G1080" s="47">
        <v>6.79</v>
      </c>
      <c r="H1080" s="47">
        <v>6.87</v>
      </c>
      <c r="I1080" s="47">
        <v>7.06</v>
      </c>
      <c r="J1080" s="47">
        <v>7.34</v>
      </c>
      <c r="K1080" s="47">
        <v>7.81</v>
      </c>
      <c r="L1080" s="47">
        <v>8.39</v>
      </c>
      <c r="M1080" s="47">
        <v>8.74</v>
      </c>
      <c r="N1080" s="47">
        <v>9.1</v>
      </c>
      <c r="O1080">
        <v>9.1</v>
      </c>
    </row>
    <row r="1081" spans="1:15" ht="15.75" thickBot="1" x14ac:dyDescent="0.3">
      <c r="A1081" s="24">
        <v>41196</v>
      </c>
      <c r="B1081" s="47">
        <v>6.06</v>
      </c>
      <c r="C1081" s="47">
        <v>6.06</v>
      </c>
      <c r="D1081" s="47">
        <v>6.2</v>
      </c>
      <c r="E1081" s="47">
        <v>6.33</v>
      </c>
      <c r="F1081" s="47">
        <v>6.44</v>
      </c>
      <c r="G1081" s="47">
        <v>6.74</v>
      </c>
      <c r="H1081" s="47">
        <v>6.83</v>
      </c>
      <c r="I1081" s="47">
        <v>7.01</v>
      </c>
      <c r="J1081" s="47">
        <v>7.3</v>
      </c>
      <c r="K1081" s="47">
        <v>7.78</v>
      </c>
      <c r="L1081" s="47">
        <v>8.36</v>
      </c>
      <c r="M1081" s="47">
        <v>8.7100000000000009</v>
      </c>
      <c r="N1081" s="47">
        <v>9.07</v>
      </c>
      <c r="O1081">
        <v>9.07</v>
      </c>
    </row>
    <row r="1082" spans="1:15" ht="15.75" thickBot="1" x14ac:dyDescent="0.3">
      <c r="A1082" s="24">
        <v>41197</v>
      </c>
      <c r="B1082" s="47">
        <v>6.14</v>
      </c>
      <c r="C1082" s="47">
        <v>6.14</v>
      </c>
      <c r="D1082" s="47">
        <v>6.27</v>
      </c>
      <c r="E1082" s="47">
        <v>6.39</v>
      </c>
      <c r="F1082" s="47">
        <v>6.5</v>
      </c>
      <c r="G1082" s="47">
        <v>6.78</v>
      </c>
      <c r="H1082" s="47">
        <v>6.85</v>
      </c>
      <c r="I1082" s="47">
        <v>7.02</v>
      </c>
      <c r="J1082" s="47">
        <v>7.29</v>
      </c>
      <c r="K1082" s="47">
        <v>7.75</v>
      </c>
      <c r="L1082" s="47">
        <v>8.3000000000000007</v>
      </c>
      <c r="M1082" s="47">
        <v>8.65</v>
      </c>
      <c r="N1082" s="47">
        <v>9.02</v>
      </c>
      <c r="O1082">
        <v>9.02</v>
      </c>
    </row>
    <row r="1083" spans="1:15" ht="15.75" thickBot="1" x14ac:dyDescent="0.3">
      <c r="A1083" s="24">
        <v>41198</v>
      </c>
      <c r="B1083" s="47">
        <v>6.15</v>
      </c>
      <c r="C1083" s="47">
        <v>6.15</v>
      </c>
      <c r="D1083" s="47">
        <v>6.28</v>
      </c>
      <c r="E1083" s="47">
        <v>6.41</v>
      </c>
      <c r="F1083" s="47">
        <v>6.52</v>
      </c>
      <c r="G1083" s="47">
        <v>6.76</v>
      </c>
      <c r="H1083" s="47">
        <v>6.79</v>
      </c>
      <c r="I1083" s="47">
        <v>6.97</v>
      </c>
      <c r="J1083" s="47">
        <v>7.28</v>
      </c>
      <c r="K1083" s="47">
        <v>7.75</v>
      </c>
      <c r="L1083" s="47">
        <v>8.26</v>
      </c>
      <c r="M1083" s="47">
        <v>8.57</v>
      </c>
      <c r="N1083" s="47">
        <v>8.93</v>
      </c>
      <c r="O1083">
        <v>8.93</v>
      </c>
    </row>
    <row r="1084" spans="1:15" ht="15.75" thickBot="1" x14ac:dyDescent="0.3">
      <c r="A1084" s="24">
        <v>41199</v>
      </c>
      <c r="B1084" s="47">
        <v>6.17</v>
      </c>
      <c r="C1084" s="47">
        <v>6.17</v>
      </c>
      <c r="D1084" s="47">
        <v>6.3</v>
      </c>
      <c r="E1084" s="47">
        <v>6.42</v>
      </c>
      <c r="F1084" s="47">
        <v>6.51</v>
      </c>
      <c r="G1084" s="47">
        <v>6.72</v>
      </c>
      <c r="H1084" s="47">
        <v>6.79</v>
      </c>
      <c r="I1084" s="47">
        <v>6.99</v>
      </c>
      <c r="J1084" s="47">
        <v>7.24</v>
      </c>
      <c r="K1084" s="47">
        <v>7.63</v>
      </c>
      <c r="L1084" s="47">
        <v>8.15</v>
      </c>
      <c r="M1084" s="47">
        <v>8.51</v>
      </c>
      <c r="N1084" s="47">
        <v>8.93</v>
      </c>
      <c r="O1084">
        <v>8.93</v>
      </c>
    </row>
    <row r="1085" spans="1:15" ht="15.75" thickBot="1" x14ac:dyDescent="0.3">
      <c r="A1085" s="24">
        <v>41200</v>
      </c>
      <c r="B1085" s="47">
        <v>6.13</v>
      </c>
      <c r="C1085" s="47">
        <v>6.13</v>
      </c>
      <c r="D1085" s="47">
        <v>6.26</v>
      </c>
      <c r="E1085" s="47">
        <v>6.37</v>
      </c>
      <c r="F1085" s="47">
        <v>6.47</v>
      </c>
      <c r="G1085" s="47">
        <v>6.7</v>
      </c>
      <c r="H1085" s="47">
        <v>6.78</v>
      </c>
      <c r="I1085" s="47">
        <v>6.98</v>
      </c>
      <c r="J1085" s="47">
        <v>7.26</v>
      </c>
      <c r="K1085" s="47">
        <v>7.66</v>
      </c>
      <c r="L1085" s="47">
        <v>8.15</v>
      </c>
      <c r="M1085" s="47">
        <v>8.48</v>
      </c>
      <c r="N1085" s="47">
        <v>8.8800000000000008</v>
      </c>
      <c r="O1085">
        <v>8.8800000000000008</v>
      </c>
    </row>
    <row r="1086" spans="1:15" ht="15.75" thickBot="1" x14ac:dyDescent="0.3">
      <c r="A1086" s="24">
        <v>41201</v>
      </c>
      <c r="B1086" s="47">
        <v>6.09</v>
      </c>
      <c r="C1086" s="47">
        <v>6.09</v>
      </c>
      <c r="D1086" s="47">
        <v>6.22</v>
      </c>
      <c r="E1086" s="47">
        <v>6.34</v>
      </c>
      <c r="F1086" s="47">
        <v>6.44</v>
      </c>
      <c r="G1086" s="47">
        <v>6.7</v>
      </c>
      <c r="H1086" s="47">
        <v>6.79</v>
      </c>
      <c r="I1086" s="47">
        <v>6.99</v>
      </c>
      <c r="J1086" s="47">
        <v>7.24</v>
      </c>
      <c r="K1086" s="47">
        <v>7.64</v>
      </c>
      <c r="L1086" s="47">
        <v>8.14</v>
      </c>
      <c r="M1086" s="47">
        <v>8.4700000000000006</v>
      </c>
      <c r="N1086" s="47">
        <v>8.85</v>
      </c>
      <c r="O1086">
        <v>8.85</v>
      </c>
    </row>
    <row r="1087" spans="1:15" ht="15.75" thickBot="1" x14ac:dyDescent="0.3">
      <c r="A1087" s="24">
        <v>41202</v>
      </c>
      <c r="B1087" s="47">
        <v>6.12</v>
      </c>
      <c r="C1087" s="47">
        <v>6.12</v>
      </c>
      <c r="D1087" s="47">
        <v>6.24</v>
      </c>
      <c r="E1087" s="47">
        <v>6.37</v>
      </c>
      <c r="F1087" s="47">
        <v>6.47</v>
      </c>
      <c r="G1087" s="47">
        <v>6.73</v>
      </c>
      <c r="H1087" s="47">
        <v>6.83</v>
      </c>
      <c r="I1087" s="47">
        <v>7.03</v>
      </c>
      <c r="J1087" s="47">
        <v>7.28</v>
      </c>
      <c r="K1087" s="47">
        <v>7.67</v>
      </c>
      <c r="L1087" s="47">
        <v>8.17</v>
      </c>
      <c r="M1087" s="47">
        <v>8.5</v>
      </c>
      <c r="N1087" s="47">
        <v>8.8800000000000008</v>
      </c>
      <c r="O1087">
        <v>8.8800000000000008</v>
      </c>
    </row>
    <row r="1088" spans="1:15" ht="15.75" thickBot="1" x14ac:dyDescent="0.3">
      <c r="A1088" s="24">
        <v>41203</v>
      </c>
      <c r="B1088" s="47">
        <v>6.13</v>
      </c>
      <c r="C1088" s="47">
        <v>6.13</v>
      </c>
      <c r="D1088" s="47">
        <v>6.26</v>
      </c>
      <c r="E1088" s="47">
        <v>6.38</v>
      </c>
      <c r="F1088" s="47">
        <v>6.48</v>
      </c>
      <c r="G1088" s="47">
        <v>6.74</v>
      </c>
      <c r="H1088" s="47">
        <v>6.84</v>
      </c>
      <c r="I1088" s="47">
        <v>7.04</v>
      </c>
      <c r="J1088" s="47">
        <v>7.29</v>
      </c>
      <c r="K1088" s="47">
        <v>7.68</v>
      </c>
      <c r="L1088" s="47">
        <v>8.18</v>
      </c>
      <c r="M1088" s="47">
        <v>8.51</v>
      </c>
      <c r="N1088" s="47">
        <v>8.8800000000000008</v>
      </c>
      <c r="O1088">
        <v>8.8800000000000008</v>
      </c>
    </row>
    <row r="1089" spans="1:15" ht="15.75" thickBot="1" x14ac:dyDescent="0.3">
      <c r="A1089" s="24">
        <v>41204</v>
      </c>
      <c r="B1089" s="47">
        <v>6.09</v>
      </c>
      <c r="C1089" s="47">
        <v>6.09</v>
      </c>
      <c r="D1089" s="47">
        <v>6.24</v>
      </c>
      <c r="E1089" s="47">
        <v>6.37</v>
      </c>
      <c r="F1089" s="47">
        <v>6.47</v>
      </c>
      <c r="G1089" s="47">
        <v>6.7</v>
      </c>
      <c r="H1089" s="47">
        <v>6.8</v>
      </c>
      <c r="I1089" s="47">
        <v>7</v>
      </c>
      <c r="J1089" s="47">
        <v>7.24</v>
      </c>
      <c r="K1089" s="47">
        <v>7.59</v>
      </c>
      <c r="L1089" s="47">
        <v>8.0500000000000007</v>
      </c>
      <c r="M1089" s="47">
        <v>8.3800000000000008</v>
      </c>
      <c r="N1089" s="47">
        <v>8.8000000000000007</v>
      </c>
      <c r="O1089">
        <v>8.8000000000000007</v>
      </c>
    </row>
    <row r="1090" spans="1:15" ht="15.75" thickBot="1" x14ac:dyDescent="0.3">
      <c r="A1090" s="24">
        <v>41205</v>
      </c>
      <c r="B1090" s="47">
        <v>6.13</v>
      </c>
      <c r="C1090" s="47">
        <v>6.13</v>
      </c>
      <c r="D1090" s="47">
        <v>6.27</v>
      </c>
      <c r="E1090" s="47">
        <v>6.4</v>
      </c>
      <c r="F1090" s="47">
        <v>6.51</v>
      </c>
      <c r="G1090" s="47">
        <v>6.75</v>
      </c>
      <c r="H1090" s="47">
        <v>6.79</v>
      </c>
      <c r="I1090" s="47">
        <v>6.97</v>
      </c>
      <c r="J1090" s="47">
        <v>7.25</v>
      </c>
      <c r="K1090" s="47">
        <v>7.67</v>
      </c>
      <c r="L1090" s="47">
        <v>8.1300000000000008</v>
      </c>
      <c r="M1090" s="47">
        <v>8.42</v>
      </c>
      <c r="N1090" s="47">
        <v>8.76</v>
      </c>
      <c r="O1090">
        <v>8.76</v>
      </c>
    </row>
    <row r="1091" spans="1:15" ht="15.75" thickBot="1" x14ac:dyDescent="0.3">
      <c r="A1091" s="24">
        <v>41206</v>
      </c>
      <c r="B1091" s="47">
        <v>6.12</v>
      </c>
      <c r="C1091" s="47">
        <v>6.12</v>
      </c>
      <c r="D1091" s="47">
        <v>6.27</v>
      </c>
      <c r="E1091" s="47">
        <v>6.41</v>
      </c>
      <c r="F1091" s="47">
        <v>6.53</v>
      </c>
      <c r="G1091" s="47">
        <v>6.82</v>
      </c>
      <c r="H1091" s="47">
        <v>6.88</v>
      </c>
      <c r="I1091" s="47">
        <v>7.06</v>
      </c>
      <c r="J1091" s="47">
        <v>7.32</v>
      </c>
      <c r="K1091" s="47">
        <v>7.72</v>
      </c>
      <c r="L1091" s="47">
        <v>8.18</v>
      </c>
      <c r="M1091" s="47">
        <v>8.4600000000000009</v>
      </c>
      <c r="N1091" s="47">
        <v>8.77</v>
      </c>
      <c r="O1091">
        <v>8.77</v>
      </c>
    </row>
    <row r="1092" spans="1:15" ht="15.75" thickBot="1" x14ac:dyDescent="0.3">
      <c r="A1092" s="24">
        <v>41207</v>
      </c>
      <c r="B1092" s="47">
        <v>6.16</v>
      </c>
      <c r="C1092" s="47">
        <v>6.16</v>
      </c>
      <c r="D1092" s="47">
        <v>6.29</v>
      </c>
      <c r="E1092" s="47">
        <v>6.41</v>
      </c>
      <c r="F1092" s="47">
        <v>6.52</v>
      </c>
      <c r="G1092" s="47">
        <v>6.76</v>
      </c>
      <c r="H1092" s="47">
        <v>6.83</v>
      </c>
      <c r="I1092" s="47">
        <v>7.01</v>
      </c>
      <c r="J1092" s="47">
        <v>7.27</v>
      </c>
      <c r="K1092" s="47">
        <v>7.66</v>
      </c>
      <c r="L1092" s="47">
        <v>8.07</v>
      </c>
      <c r="M1092" s="47">
        <v>8.33</v>
      </c>
      <c r="N1092" s="47">
        <v>8.6</v>
      </c>
      <c r="O1092">
        <v>8.6</v>
      </c>
    </row>
    <row r="1093" spans="1:15" ht="15.75" thickBot="1" x14ac:dyDescent="0.3">
      <c r="A1093" s="24">
        <v>41208</v>
      </c>
      <c r="B1093" s="47">
        <v>6.16</v>
      </c>
      <c r="C1093" s="47">
        <v>6.16</v>
      </c>
      <c r="D1093" s="47">
        <v>6.3</v>
      </c>
      <c r="E1093" s="47">
        <v>6.42</v>
      </c>
      <c r="F1093" s="47">
        <v>6.53</v>
      </c>
      <c r="G1093" s="47">
        <v>6.77</v>
      </c>
      <c r="H1093" s="47">
        <v>6.83</v>
      </c>
      <c r="I1093" s="47">
        <v>7.03</v>
      </c>
      <c r="J1093" s="47">
        <v>7.31</v>
      </c>
      <c r="K1093" s="47">
        <v>7.71</v>
      </c>
      <c r="L1093" s="47">
        <v>8.17</v>
      </c>
      <c r="M1093" s="47">
        <v>8.4600000000000009</v>
      </c>
      <c r="N1093" s="47">
        <v>8.81</v>
      </c>
      <c r="O1093">
        <v>8.81</v>
      </c>
    </row>
    <row r="1094" spans="1:15" ht="15.75" thickBot="1" x14ac:dyDescent="0.3">
      <c r="A1094" s="24">
        <v>41209</v>
      </c>
      <c r="B1094" s="47">
        <v>6.2</v>
      </c>
      <c r="C1094" s="47">
        <v>6.2</v>
      </c>
      <c r="D1094" s="47">
        <v>6.33</v>
      </c>
      <c r="E1094" s="47">
        <v>6.46</v>
      </c>
      <c r="F1094" s="47">
        <v>6.56</v>
      </c>
      <c r="G1094" s="47">
        <v>6.81</v>
      </c>
      <c r="H1094" s="47">
        <v>6.87</v>
      </c>
      <c r="I1094" s="47">
        <v>7.07</v>
      </c>
      <c r="J1094" s="47">
        <v>7.35</v>
      </c>
      <c r="K1094" s="47">
        <v>7.76</v>
      </c>
      <c r="L1094" s="47">
        <v>8.2100000000000009</v>
      </c>
      <c r="M1094" s="47">
        <v>8.5</v>
      </c>
      <c r="N1094" s="47">
        <v>8.85</v>
      </c>
      <c r="O1094">
        <v>8.85</v>
      </c>
    </row>
    <row r="1095" spans="1:15" ht="15.75" thickBot="1" x14ac:dyDescent="0.3">
      <c r="A1095" s="24">
        <v>41210</v>
      </c>
      <c r="B1095" s="47">
        <v>6.18</v>
      </c>
      <c r="C1095" s="47">
        <v>6.18</v>
      </c>
      <c r="D1095" s="47">
        <v>6.31</v>
      </c>
      <c r="E1095" s="47">
        <v>6.44</v>
      </c>
      <c r="F1095" s="47">
        <v>6.54</v>
      </c>
      <c r="G1095" s="47">
        <v>6.79</v>
      </c>
      <c r="H1095" s="47">
        <v>6.85</v>
      </c>
      <c r="I1095" s="47">
        <v>7.06</v>
      </c>
      <c r="J1095" s="47">
        <v>7.34</v>
      </c>
      <c r="K1095" s="47">
        <v>7.75</v>
      </c>
      <c r="L1095" s="47">
        <v>8.1999999999999993</v>
      </c>
      <c r="M1095" s="47">
        <v>8.49</v>
      </c>
      <c r="N1095" s="47">
        <v>8.84</v>
      </c>
      <c r="O1095">
        <v>8.84</v>
      </c>
    </row>
    <row r="1096" spans="1:15" ht="15.75" thickBot="1" x14ac:dyDescent="0.3">
      <c r="A1096" s="24">
        <v>41211</v>
      </c>
      <c r="B1096" s="47">
        <v>6.19</v>
      </c>
      <c r="C1096" s="47">
        <v>6.19</v>
      </c>
      <c r="D1096" s="47">
        <v>6.32</v>
      </c>
      <c r="E1096" s="47">
        <v>6.45</v>
      </c>
      <c r="F1096" s="47">
        <v>6.56</v>
      </c>
      <c r="G1096" s="47">
        <v>6.82</v>
      </c>
      <c r="H1096" s="47">
        <v>6.86</v>
      </c>
      <c r="I1096" s="47">
        <v>7.02</v>
      </c>
      <c r="J1096" s="47">
        <v>7.29</v>
      </c>
      <c r="K1096" s="47">
        <v>7.69</v>
      </c>
      <c r="L1096" s="47">
        <v>8.15</v>
      </c>
      <c r="M1096" s="47">
        <v>8.44</v>
      </c>
      <c r="N1096" s="47">
        <v>8.77</v>
      </c>
      <c r="O1096">
        <v>8.77</v>
      </c>
    </row>
    <row r="1097" spans="1:15" ht="15.75" thickBot="1" x14ac:dyDescent="0.3">
      <c r="A1097" s="24">
        <v>41212</v>
      </c>
      <c r="B1097" s="47">
        <v>6.24</v>
      </c>
      <c r="C1097" s="47">
        <v>6.24</v>
      </c>
      <c r="D1097" s="47">
        <v>6.36</v>
      </c>
      <c r="E1097" s="47">
        <v>6.47</v>
      </c>
      <c r="F1097" s="47">
        <v>6.55</v>
      </c>
      <c r="G1097" s="47">
        <v>6.72</v>
      </c>
      <c r="H1097" s="47">
        <v>6.81</v>
      </c>
      <c r="I1097" s="47">
        <v>7.06</v>
      </c>
      <c r="J1097" s="47">
        <v>7.34</v>
      </c>
      <c r="K1097" s="47">
        <v>7.74</v>
      </c>
      <c r="L1097" s="47">
        <v>8.19</v>
      </c>
      <c r="M1097" s="47">
        <v>8.4700000000000006</v>
      </c>
      <c r="N1097" s="47">
        <v>8.8000000000000007</v>
      </c>
      <c r="O1097">
        <v>8.8000000000000007</v>
      </c>
    </row>
    <row r="1098" spans="1:15" ht="15.75" thickBot="1" x14ac:dyDescent="0.3">
      <c r="A1098" s="24">
        <v>41213</v>
      </c>
      <c r="B1098" s="47">
        <v>6.21</v>
      </c>
      <c r="C1098" s="47">
        <v>6.21</v>
      </c>
      <c r="D1098" s="47">
        <v>6.33</v>
      </c>
      <c r="E1098" s="47">
        <v>6.43</v>
      </c>
      <c r="F1098" s="47">
        <v>6.51</v>
      </c>
      <c r="G1098" s="47">
        <v>6.7</v>
      </c>
      <c r="H1098" s="47">
        <v>6.79</v>
      </c>
      <c r="I1098" s="47">
        <v>7.01</v>
      </c>
      <c r="J1098" s="47">
        <v>7.27</v>
      </c>
      <c r="K1098" s="47">
        <v>7.64</v>
      </c>
      <c r="L1098" s="47">
        <v>8.1</v>
      </c>
      <c r="M1098" s="47">
        <v>8.41</v>
      </c>
      <c r="N1098" s="47">
        <v>8.81</v>
      </c>
      <c r="O1098">
        <v>8.81</v>
      </c>
    </row>
    <row r="1099" spans="1:15" ht="15.75" thickBot="1" x14ac:dyDescent="0.3">
      <c r="A1099" s="24">
        <v>41214</v>
      </c>
      <c r="B1099" s="47">
        <v>6.13</v>
      </c>
      <c r="C1099" s="47">
        <v>6.13</v>
      </c>
      <c r="D1099" s="47">
        <v>6.25</v>
      </c>
      <c r="E1099" s="47">
        <v>6.37</v>
      </c>
      <c r="F1099" s="47">
        <v>6.47</v>
      </c>
      <c r="G1099" s="47">
        <v>6.72</v>
      </c>
      <c r="H1099" s="47">
        <v>6.81</v>
      </c>
      <c r="I1099" s="47">
        <v>7.03</v>
      </c>
      <c r="J1099" s="47">
        <v>7.31</v>
      </c>
      <c r="K1099" s="47">
        <v>7.72</v>
      </c>
      <c r="L1099" s="47">
        <v>8.16</v>
      </c>
      <c r="M1099" s="47">
        <v>8.4499999999999993</v>
      </c>
      <c r="N1099" s="47">
        <v>8.84</v>
      </c>
      <c r="O1099">
        <v>8.84</v>
      </c>
    </row>
    <row r="1100" spans="1:15" ht="15.75" thickBot="1" x14ac:dyDescent="0.3">
      <c r="A1100" s="24">
        <v>41215</v>
      </c>
      <c r="B1100" s="47">
        <v>6.14</v>
      </c>
      <c r="C1100" s="47">
        <v>6.14</v>
      </c>
      <c r="D1100" s="47">
        <v>6.28</v>
      </c>
      <c r="E1100" s="47">
        <v>6.41</v>
      </c>
      <c r="F1100" s="47">
        <v>6.53</v>
      </c>
      <c r="G1100" s="47">
        <v>6.8</v>
      </c>
      <c r="H1100" s="47">
        <v>6.86</v>
      </c>
      <c r="I1100" s="47">
        <v>7.04</v>
      </c>
      <c r="J1100" s="47">
        <v>7.31</v>
      </c>
      <c r="K1100" s="47">
        <v>7.72</v>
      </c>
      <c r="L1100" s="47">
        <v>8.16</v>
      </c>
      <c r="M1100" s="47">
        <v>8.43</v>
      </c>
      <c r="N1100" s="47">
        <v>8.75</v>
      </c>
      <c r="O1100">
        <v>8.75</v>
      </c>
    </row>
    <row r="1101" spans="1:15" ht="15.75" thickBot="1" x14ac:dyDescent="0.3">
      <c r="A1101" s="24">
        <v>41216</v>
      </c>
      <c r="B1101" s="47">
        <v>6.13</v>
      </c>
      <c r="C1101" s="47">
        <v>6.13</v>
      </c>
      <c r="D1101" s="47">
        <v>6.27</v>
      </c>
      <c r="E1101" s="47">
        <v>6.41</v>
      </c>
      <c r="F1101" s="47">
        <v>6.52</v>
      </c>
      <c r="G1101" s="47">
        <v>6.79</v>
      </c>
      <c r="H1101" s="47">
        <v>6.85</v>
      </c>
      <c r="I1101" s="47">
        <v>7.03</v>
      </c>
      <c r="J1101" s="47">
        <v>7.31</v>
      </c>
      <c r="K1101" s="47">
        <v>7.71</v>
      </c>
      <c r="L1101" s="47">
        <v>8.16</v>
      </c>
      <c r="M1101" s="47">
        <v>8.43</v>
      </c>
      <c r="N1101" s="47">
        <v>8.75</v>
      </c>
      <c r="O1101">
        <v>8.75</v>
      </c>
    </row>
    <row r="1102" spans="1:15" ht="15.75" thickBot="1" x14ac:dyDescent="0.3">
      <c r="A1102" s="24">
        <v>41217</v>
      </c>
      <c r="B1102" s="47">
        <v>6.12</v>
      </c>
      <c r="C1102" s="47">
        <v>6.12</v>
      </c>
      <c r="D1102" s="47">
        <v>6.26</v>
      </c>
      <c r="E1102" s="47">
        <v>6.39</v>
      </c>
      <c r="F1102" s="47">
        <v>6.51</v>
      </c>
      <c r="G1102" s="47">
        <v>6.78</v>
      </c>
      <c r="H1102" s="47">
        <v>6.84</v>
      </c>
      <c r="I1102" s="47">
        <v>7.02</v>
      </c>
      <c r="J1102" s="47">
        <v>7.3</v>
      </c>
      <c r="K1102" s="47">
        <v>7.7</v>
      </c>
      <c r="L1102" s="47">
        <v>8.15</v>
      </c>
      <c r="M1102" s="47">
        <v>8.42</v>
      </c>
      <c r="N1102" s="47">
        <v>8.74</v>
      </c>
      <c r="O1102">
        <v>8.74</v>
      </c>
    </row>
    <row r="1103" spans="1:15" ht="15.75" thickBot="1" x14ac:dyDescent="0.3">
      <c r="A1103" s="24">
        <v>41218</v>
      </c>
      <c r="B1103" s="47">
        <v>6.11</v>
      </c>
      <c r="C1103" s="47">
        <v>6.11</v>
      </c>
      <c r="D1103" s="47">
        <v>6.25</v>
      </c>
      <c r="E1103" s="47">
        <v>6.39</v>
      </c>
      <c r="F1103" s="47">
        <v>6.5</v>
      </c>
      <c r="G1103" s="47">
        <v>6.78</v>
      </c>
      <c r="H1103" s="47">
        <v>6.85</v>
      </c>
      <c r="I1103" s="47">
        <v>7.03</v>
      </c>
      <c r="J1103" s="47">
        <v>7.31</v>
      </c>
      <c r="K1103" s="47">
        <v>7.71</v>
      </c>
      <c r="L1103" s="47">
        <v>8.15</v>
      </c>
      <c r="M1103" s="47">
        <v>8.43</v>
      </c>
      <c r="N1103" s="47">
        <v>8.75</v>
      </c>
      <c r="O1103">
        <v>8.75</v>
      </c>
    </row>
    <row r="1104" spans="1:15" ht="15.75" thickBot="1" x14ac:dyDescent="0.3">
      <c r="A1104" s="24">
        <v>41219</v>
      </c>
      <c r="B1104" s="47">
        <v>6.2</v>
      </c>
      <c r="C1104" s="47">
        <v>6.2</v>
      </c>
      <c r="D1104" s="47">
        <v>6.34</v>
      </c>
      <c r="E1104" s="47">
        <v>6.45</v>
      </c>
      <c r="F1104" s="47">
        <v>6.54</v>
      </c>
      <c r="G1104" s="47">
        <v>6.71</v>
      </c>
      <c r="H1104" s="47">
        <v>6.8</v>
      </c>
      <c r="I1104" s="47">
        <v>7.03</v>
      </c>
      <c r="J1104" s="47">
        <v>7.31</v>
      </c>
      <c r="K1104" s="47">
        <v>7.68</v>
      </c>
      <c r="L1104" s="47">
        <v>8.1</v>
      </c>
      <c r="M1104" s="47">
        <v>8.36</v>
      </c>
      <c r="N1104" s="47">
        <v>8.66</v>
      </c>
      <c r="O1104">
        <v>8.66</v>
      </c>
    </row>
    <row r="1105" spans="1:15" ht="15.75" thickBot="1" x14ac:dyDescent="0.3">
      <c r="A1105" s="24">
        <v>41220</v>
      </c>
      <c r="B1105" s="47">
        <v>6.18</v>
      </c>
      <c r="C1105" s="47">
        <v>6.18</v>
      </c>
      <c r="D1105" s="47">
        <v>6.32</v>
      </c>
      <c r="E1105" s="47">
        <v>6.44</v>
      </c>
      <c r="F1105" s="47">
        <v>6.53</v>
      </c>
      <c r="G1105" s="47">
        <v>6.71</v>
      </c>
      <c r="H1105" s="47">
        <v>6.79</v>
      </c>
      <c r="I1105" s="47">
        <v>7.01</v>
      </c>
      <c r="J1105" s="47">
        <v>7.29</v>
      </c>
      <c r="K1105" s="47">
        <v>7.65</v>
      </c>
      <c r="L1105" s="47">
        <v>8.02</v>
      </c>
      <c r="M1105" s="47">
        <v>8.24</v>
      </c>
      <c r="N1105" s="47">
        <v>8.49</v>
      </c>
      <c r="O1105">
        <v>8.49</v>
      </c>
    </row>
    <row r="1106" spans="1:15" ht="15.75" thickBot="1" x14ac:dyDescent="0.3">
      <c r="A1106" s="24">
        <v>41221</v>
      </c>
      <c r="B1106" s="47">
        <v>6.11</v>
      </c>
      <c r="C1106" s="47">
        <v>6.11</v>
      </c>
      <c r="D1106" s="47">
        <v>6.25</v>
      </c>
      <c r="E1106" s="47">
        <v>6.37</v>
      </c>
      <c r="F1106" s="47">
        <v>6.48</v>
      </c>
      <c r="G1106" s="47">
        <v>6.75</v>
      </c>
      <c r="H1106" s="47">
        <v>6.82</v>
      </c>
      <c r="I1106" s="47">
        <v>7</v>
      </c>
      <c r="J1106" s="47">
        <v>7.26</v>
      </c>
      <c r="K1106" s="47">
        <v>7.65</v>
      </c>
      <c r="L1106" s="47">
        <v>8.06</v>
      </c>
      <c r="M1106" s="47">
        <v>8.3000000000000007</v>
      </c>
      <c r="N1106" s="47">
        <v>8.56</v>
      </c>
      <c r="O1106">
        <v>8.56</v>
      </c>
    </row>
    <row r="1107" spans="1:15" ht="15.75" thickBot="1" x14ac:dyDescent="0.3">
      <c r="A1107" s="24">
        <v>41222</v>
      </c>
      <c r="B1107" s="47">
        <v>6.19</v>
      </c>
      <c r="C1107" s="47">
        <v>6.19</v>
      </c>
      <c r="D1107" s="47">
        <v>6.31</v>
      </c>
      <c r="E1107" s="47">
        <v>6.43</v>
      </c>
      <c r="F1107" s="47">
        <v>6.52</v>
      </c>
      <c r="G1107" s="47">
        <v>6.73</v>
      </c>
      <c r="H1107" s="47">
        <v>6.82</v>
      </c>
      <c r="I1107" s="47">
        <v>7.04</v>
      </c>
      <c r="J1107" s="47">
        <v>7.3</v>
      </c>
      <c r="K1107" s="47">
        <v>7.63</v>
      </c>
      <c r="L1107" s="47">
        <v>8</v>
      </c>
      <c r="M1107" s="47">
        <v>8.26</v>
      </c>
      <c r="N1107" s="47">
        <v>8.6199999999999992</v>
      </c>
      <c r="O1107">
        <v>8.6199999999999992</v>
      </c>
    </row>
    <row r="1108" spans="1:15" ht="15.75" thickBot="1" x14ac:dyDescent="0.3">
      <c r="A1108" s="24">
        <v>41223</v>
      </c>
      <c r="B1108" s="47">
        <v>6.3</v>
      </c>
      <c r="C1108" s="47">
        <v>6.3</v>
      </c>
      <c r="D1108" s="47">
        <v>6.43</v>
      </c>
      <c r="E1108" s="47">
        <v>6.54</v>
      </c>
      <c r="F1108" s="47">
        <v>6.64</v>
      </c>
      <c r="G1108" s="47">
        <v>6.85</v>
      </c>
      <c r="H1108" s="47">
        <v>6.95</v>
      </c>
      <c r="I1108" s="47">
        <v>7.19</v>
      </c>
      <c r="J1108" s="47">
        <v>7.45</v>
      </c>
      <c r="K1108" s="47">
        <v>7.79</v>
      </c>
      <c r="L1108" s="47">
        <v>8.15</v>
      </c>
      <c r="M1108" s="47">
        <v>8.39</v>
      </c>
      <c r="N1108" s="47">
        <v>8.7200000000000006</v>
      </c>
      <c r="O1108">
        <v>8.7200000000000006</v>
      </c>
    </row>
    <row r="1109" spans="1:15" ht="15.75" thickBot="1" x14ac:dyDescent="0.3">
      <c r="A1109" s="24">
        <v>41224</v>
      </c>
      <c r="B1109" s="47">
        <v>6.2</v>
      </c>
      <c r="C1109" s="47">
        <v>6.2</v>
      </c>
      <c r="D1109" s="47">
        <v>6.32</v>
      </c>
      <c r="E1109" s="47">
        <v>6.44</v>
      </c>
      <c r="F1109" s="47">
        <v>6.53</v>
      </c>
      <c r="G1109" s="47">
        <v>6.75</v>
      </c>
      <c r="H1109" s="47">
        <v>6.86</v>
      </c>
      <c r="I1109" s="47">
        <v>7.1</v>
      </c>
      <c r="J1109" s="47">
        <v>7.37</v>
      </c>
      <c r="K1109" s="47">
        <v>7.72</v>
      </c>
      <c r="L1109" s="47">
        <v>8.09</v>
      </c>
      <c r="M1109" s="47">
        <v>8.33</v>
      </c>
      <c r="N1109" s="47">
        <v>8.67</v>
      </c>
      <c r="O1109">
        <v>8.67</v>
      </c>
    </row>
    <row r="1110" spans="1:15" ht="15.75" thickBot="1" x14ac:dyDescent="0.3">
      <c r="A1110" s="24">
        <v>41225</v>
      </c>
      <c r="B1110" s="47">
        <v>6.22</v>
      </c>
      <c r="C1110" s="47">
        <v>6.22</v>
      </c>
      <c r="D1110" s="47">
        <v>6.36</v>
      </c>
      <c r="E1110" s="47">
        <v>6.47</v>
      </c>
      <c r="F1110" s="47">
        <v>6.56</v>
      </c>
      <c r="G1110" s="47">
        <v>6.76</v>
      </c>
      <c r="H1110" s="47">
        <v>6.87</v>
      </c>
      <c r="I1110" s="47">
        <v>7.1</v>
      </c>
      <c r="J1110" s="47">
        <v>7.31</v>
      </c>
      <c r="K1110" s="47">
        <v>7.61</v>
      </c>
      <c r="L1110" s="47">
        <v>7.98</v>
      </c>
      <c r="M1110" s="47">
        <v>8.23</v>
      </c>
      <c r="N1110" s="47">
        <v>8.5299999999999994</v>
      </c>
      <c r="O1110">
        <v>8.5299999999999994</v>
      </c>
    </row>
    <row r="1111" spans="1:15" ht="15.75" thickBot="1" x14ac:dyDescent="0.3">
      <c r="A1111" s="24">
        <v>41226</v>
      </c>
      <c r="B1111" s="47">
        <v>6.26</v>
      </c>
      <c r="C1111" s="47">
        <v>6.26</v>
      </c>
      <c r="D1111" s="47">
        <v>6.4</v>
      </c>
      <c r="E1111" s="47">
        <v>6.52</v>
      </c>
      <c r="F1111" s="47">
        <v>6.61</v>
      </c>
      <c r="G1111" s="47">
        <v>6.79</v>
      </c>
      <c r="H1111" s="47">
        <v>6.88</v>
      </c>
      <c r="I1111" s="47">
        <v>7.08</v>
      </c>
      <c r="J1111" s="47">
        <v>7.31</v>
      </c>
      <c r="K1111" s="47">
        <v>7.62</v>
      </c>
      <c r="L1111" s="47">
        <v>8.01</v>
      </c>
      <c r="M1111" s="47">
        <v>8.3000000000000007</v>
      </c>
      <c r="N1111" s="47">
        <v>8.66</v>
      </c>
      <c r="O1111">
        <v>8.66</v>
      </c>
    </row>
    <row r="1112" spans="1:15" ht="15.75" thickBot="1" x14ac:dyDescent="0.3">
      <c r="A1112" s="24">
        <v>41227</v>
      </c>
      <c r="B1112" s="47">
        <v>6.19</v>
      </c>
      <c r="C1112" s="47">
        <v>6.19</v>
      </c>
      <c r="D1112" s="47">
        <v>6.33</v>
      </c>
      <c r="E1112" s="47">
        <v>6.45</v>
      </c>
      <c r="F1112" s="47">
        <v>6.56</v>
      </c>
      <c r="G1112" s="47">
        <v>6.78</v>
      </c>
      <c r="H1112" s="47">
        <v>6.84</v>
      </c>
      <c r="I1112" s="47">
        <v>7.03</v>
      </c>
      <c r="J1112" s="47">
        <v>7.29</v>
      </c>
      <c r="K1112" s="47">
        <v>7.65</v>
      </c>
      <c r="L1112" s="47">
        <v>8.0399999999999991</v>
      </c>
      <c r="M1112" s="47">
        <v>8.2799999999999994</v>
      </c>
      <c r="N1112" s="47">
        <v>8.61</v>
      </c>
      <c r="O1112">
        <v>8.61</v>
      </c>
    </row>
    <row r="1113" spans="1:15" ht="15.75" thickBot="1" x14ac:dyDescent="0.3">
      <c r="A1113" s="24">
        <v>41228</v>
      </c>
      <c r="B1113" s="47">
        <v>6.16</v>
      </c>
      <c r="C1113" s="47">
        <v>6.16</v>
      </c>
      <c r="D1113" s="47">
        <v>6.31</v>
      </c>
      <c r="E1113" s="47">
        <v>6.44</v>
      </c>
      <c r="F1113" s="47">
        <v>6.53</v>
      </c>
      <c r="G1113" s="47">
        <v>6.72</v>
      </c>
      <c r="H1113" s="47">
        <v>6.79</v>
      </c>
      <c r="I1113" s="47">
        <v>7.01</v>
      </c>
      <c r="J1113" s="47">
        <v>7.28</v>
      </c>
      <c r="K1113" s="47">
        <v>7.64</v>
      </c>
      <c r="L1113" s="47">
        <v>8.0299999999999994</v>
      </c>
      <c r="M1113" s="47">
        <v>8.2799999999999994</v>
      </c>
      <c r="N1113" s="47">
        <v>8.61</v>
      </c>
      <c r="O1113">
        <v>8.61</v>
      </c>
    </row>
    <row r="1114" spans="1:15" ht="15.75" thickBot="1" x14ac:dyDescent="0.3">
      <c r="A1114" s="24">
        <v>41229</v>
      </c>
      <c r="B1114" s="47">
        <v>6.2</v>
      </c>
      <c r="C1114" s="47">
        <v>6.2</v>
      </c>
      <c r="D1114" s="47">
        <v>6.34</v>
      </c>
      <c r="E1114" s="47">
        <v>6.47</v>
      </c>
      <c r="F1114" s="47">
        <v>6.57</v>
      </c>
      <c r="G1114" s="47">
        <v>6.79</v>
      </c>
      <c r="H1114" s="47">
        <v>6.89</v>
      </c>
      <c r="I1114" s="47">
        <v>7.11</v>
      </c>
      <c r="J1114" s="47">
        <v>7.34</v>
      </c>
      <c r="K1114" s="47">
        <v>7.66</v>
      </c>
      <c r="L1114" s="47">
        <v>8.02</v>
      </c>
      <c r="M1114" s="47">
        <v>8.27</v>
      </c>
      <c r="N1114" s="47">
        <v>8.6300000000000008</v>
      </c>
      <c r="O1114">
        <v>8.6300000000000008</v>
      </c>
    </row>
    <row r="1115" spans="1:15" ht="15.75" thickBot="1" x14ac:dyDescent="0.3">
      <c r="A1115" s="24">
        <v>41230</v>
      </c>
      <c r="B1115" s="47">
        <v>6.2</v>
      </c>
      <c r="C1115" s="47">
        <v>6.2</v>
      </c>
      <c r="D1115" s="47">
        <v>6.34</v>
      </c>
      <c r="E1115" s="47">
        <v>6.46</v>
      </c>
      <c r="F1115" s="47">
        <v>6.56</v>
      </c>
      <c r="G1115" s="47">
        <v>6.78</v>
      </c>
      <c r="H1115" s="47">
        <v>6.88</v>
      </c>
      <c r="I1115" s="47">
        <v>7.1</v>
      </c>
      <c r="J1115" s="47">
        <v>7.33</v>
      </c>
      <c r="K1115" s="47">
        <v>7.64</v>
      </c>
      <c r="L1115" s="47">
        <v>8.01</v>
      </c>
      <c r="M1115" s="47">
        <v>8.27</v>
      </c>
      <c r="N1115" s="47">
        <v>8.6300000000000008</v>
      </c>
      <c r="O1115">
        <v>8.6300000000000008</v>
      </c>
    </row>
    <row r="1116" spans="1:15" ht="15.75" thickBot="1" x14ac:dyDescent="0.3">
      <c r="A1116" s="24">
        <v>41231</v>
      </c>
      <c r="B1116" s="47">
        <v>6.23</v>
      </c>
      <c r="C1116" s="47">
        <v>6.23</v>
      </c>
      <c r="D1116" s="47">
        <v>6.37</v>
      </c>
      <c r="E1116" s="47">
        <v>6.5</v>
      </c>
      <c r="F1116" s="47">
        <v>6.6</v>
      </c>
      <c r="G1116" s="47">
        <v>6.82</v>
      </c>
      <c r="H1116" s="47">
        <v>6.92</v>
      </c>
      <c r="I1116" s="47">
        <v>7.14</v>
      </c>
      <c r="J1116" s="47">
        <v>7.38</v>
      </c>
      <c r="K1116" s="47">
        <v>7.69</v>
      </c>
      <c r="L1116" s="47">
        <v>8.0500000000000007</v>
      </c>
      <c r="M1116" s="47">
        <v>8.31</v>
      </c>
      <c r="N1116" s="47">
        <v>8.66</v>
      </c>
      <c r="O1116">
        <v>8.66</v>
      </c>
    </row>
    <row r="1117" spans="1:15" ht="15.75" thickBot="1" x14ac:dyDescent="0.3">
      <c r="A1117" s="24">
        <v>41232</v>
      </c>
      <c r="B1117" s="47">
        <v>6.27</v>
      </c>
      <c r="C1117" s="47">
        <v>6.27</v>
      </c>
      <c r="D1117" s="47">
        <v>6.38</v>
      </c>
      <c r="E1117" s="47">
        <v>6.47</v>
      </c>
      <c r="F1117" s="47">
        <v>6.54</v>
      </c>
      <c r="G1117" s="47">
        <v>6.69</v>
      </c>
      <c r="H1117" s="47">
        <v>6.79</v>
      </c>
      <c r="I1117" s="47">
        <v>7.03</v>
      </c>
      <c r="J1117" s="47">
        <v>7.29</v>
      </c>
      <c r="K1117" s="47">
        <v>7.62</v>
      </c>
      <c r="L1117" s="47">
        <v>7.99</v>
      </c>
      <c r="M1117" s="47">
        <v>8.26</v>
      </c>
      <c r="N1117" s="47">
        <v>8.65</v>
      </c>
      <c r="O1117">
        <v>8.65</v>
      </c>
    </row>
    <row r="1118" spans="1:15" ht="15.75" thickBot="1" x14ac:dyDescent="0.3">
      <c r="A1118" s="24">
        <v>41233</v>
      </c>
      <c r="B1118" s="47">
        <v>6.21</v>
      </c>
      <c r="C1118" s="47">
        <v>6.21</v>
      </c>
      <c r="D1118" s="47">
        <v>6.31</v>
      </c>
      <c r="E1118" s="47">
        <v>6.39</v>
      </c>
      <c r="F1118" s="47">
        <v>6.46</v>
      </c>
      <c r="G1118" s="47">
        <v>6.61</v>
      </c>
      <c r="H1118" s="47">
        <v>6.69</v>
      </c>
      <c r="I1118" s="47">
        <v>6.94</v>
      </c>
      <c r="J1118" s="47">
        <v>7.24</v>
      </c>
      <c r="K1118" s="47">
        <v>7.63</v>
      </c>
      <c r="L1118" s="47">
        <v>7.99</v>
      </c>
      <c r="M1118" s="47">
        <v>8.24</v>
      </c>
      <c r="N1118" s="47">
        <v>8.65</v>
      </c>
      <c r="O1118">
        <v>8.65</v>
      </c>
    </row>
    <row r="1119" spans="1:15" ht="15.75" thickBot="1" x14ac:dyDescent="0.3">
      <c r="A1119" s="24">
        <v>41234</v>
      </c>
      <c r="B1119" s="47">
        <v>6.21</v>
      </c>
      <c r="C1119" s="47">
        <v>6.21</v>
      </c>
      <c r="D1119" s="47">
        <v>6.31</v>
      </c>
      <c r="E1119" s="47">
        <v>6.39</v>
      </c>
      <c r="F1119" s="47">
        <v>6.46</v>
      </c>
      <c r="G1119" s="47">
        <v>6.63</v>
      </c>
      <c r="H1119" s="47">
        <v>6.75</v>
      </c>
      <c r="I1119" s="47">
        <v>6.99</v>
      </c>
      <c r="J1119" s="47">
        <v>7.22</v>
      </c>
      <c r="K1119" s="47">
        <v>7.5</v>
      </c>
      <c r="L1119" s="47">
        <v>7.8</v>
      </c>
      <c r="M1119" s="47">
        <v>8.09</v>
      </c>
      <c r="N1119" s="47">
        <v>8.65</v>
      </c>
      <c r="O1119">
        <v>8.65</v>
      </c>
    </row>
    <row r="1120" spans="1:15" ht="15.75" thickBot="1" x14ac:dyDescent="0.3">
      <c r="A1120" s="24">
        <v>41235</v>
      </c>
      <c r="B1120" s="47">
        <v>6.21</v>
      </c>
      <c r="C1120" s="47">
        <v>6.21</v>
      </c>
      <c r="D1120" s="47">
        <v>6.31</v>
      </c>
      <c r="E1120" s="47">
        <v>6.39</v>
      </c>
      <c r="F1120" s="47">
        <v>6.46</v>
      </c>
      <c r="G1120" s="47">
        <v>6.61</v>
      </c>
      <c r="H1120" s="47">
        <v>6.7</v>
      </c>
      <c r="I1120" s="47">
        <v>6.85</v>
      </c>
      <c r="J1120" s="47">
        <v>7.02</v>
      </c>
      <c r="K1120" s="47">
        <v>7.29</v>
      </c>
      <c r="L1120" s="47">
        <v>7.79</v>
      </c>
      <c r="M1120" s="47">
        <v>8.25</v>
      </c>
      <c r="N1120" s="47">
        <v>8.9700000000000006</v>
      </c>
      <c r="O1120">
        <v>8.9700000000000006</v>
      </c>
    </row>
    <row r="1121" spans="1:15" ht="15.75" thickBot="1" x14ac:dyDescent="0.3">
      <c r="A1121" s="24">
        <v>41236</v>
      </c>
      <c r="B1121" s="47">
        <v>6.21</v>
      </c>
      <c r="C1121" s="47">
        <v>6.21</v>
      </c>
      <c r="D1121" s="47">
        <v>6.29</v>
      </c>
      <c r="E1121" s="47">
        <v>6.37</v>
      </c>
      <c r="F1121" s="47">
        <v>6.43</v>
      </c>
      <c r="G1121" s="47">
        <v>6.58</v>
      </c>
      <c r="H1121" s="47">
        <v>6.65</v>
      </c>
      <c r="I1121" s="47">
        <v>6.8</v>
      </c>
      <c r="J1121" s="47">
        <v>6.99</v>
      </c>
      <c r="K1121" s="47">
        <v>7.27</v>
      </c>
      <c r="L1121" s="47">
        <v>7.69</v>
      </c>
      <c r="M1121" s="47">
        <v>8.06</v>
      </c>
      <c r="N1121" s="47">
        <v>8.7200000000000006</v>
      </c>
      <c r="O1121">
        <v>8.7200000000000006</v>
      </c>
    </row>
    <row r="1122" spans="1:15" ht="15.75" thickBot="1" x14ac:dyDescent="0.3">
      <c r="A1122" s="24">
        <v>41237</v>
      </c>
      <c r="B1122" s="47">
        <v>6.21</v>
      </c>
      <c r="C1122" s="47">
        <v>6.21</v>
      </c>
      <c r="D1122" s="47">
        <v>6.29</v>
      </c>
      <c r="E1122" s="47">
        <v>6.37</v>
      </c>
      <c r="F1122" s="47">
        <v>6.43</v>
      </c>
      <c r="G1122" s="47">
        <v>6.58</v>
      </c>
      <c r="H1122" s="47">
        <v>6.65</v>
      </c>
      <c r="I1122" s="47">
        <v>6.8</v>
      </c>
      <c r="J1122" s="47">
        <v>6.99</v>
      </c>
      <c r="K1122" s="47">
        <v>7.27</v>
      </c>
      <c r="L1122" s="47">
        <v>7.69</v>
      </c>
      <c r="M1122" s="47">
        <v>8.06</v>
      </c>
      <c r="N1122" s="47">
        <v>8.7200000000000006</v>
      </c>
      <c r="O1122">
        <v>8.7200000000000006</v>
      </c>
    </row>
    <row r="1123" spans="1:15" ht="15.75" thickBot="1" x14ac:dyDescent="0.3">
      <c r="A1123" s="24">
        <v>41238</v>
      </c>
      <c r="B1123" s="47">
        <v>6.21</v>
      </c>
      <c r="C1123" s="47">
        <v>6.21</v>
      </c>
      <c r="D1123" s="47">
        <v>6.29</v>
      </c>
      <c r="E1123" s="47">
        <v>6.37</v>
      </c>
      <c r="F1123" s="47">
        <v>6.43</v>
      </c>
      <c r="G1123" s="47">
        <v>6.58</v>
      </c>
      <c r="H1123" s="47">
        <v>6.65</v>
      </c>
      <c r="I1123" s="47">
        <v>6.8</v>
      </c>
      <c r="J1123" s="47">
        <v>6.99</v>
      </c>
      <c r="K1123" s="47">
        <v>7.27</v>
      </c>
      <c r="L1123" s="47">
        <v>7.69</v>
      </c>
      <c r="M1123" s="47">
        <v>8.06</v>
      </c>
      <c r="N1123" s="47">
        <v>8.7200000000000006</v>
      </c>
      <c r="O1123">
        <v>8.7200000000000006</v>
      </c>
    </row>
    <row r="1124" spans="1:15" ht="15.75" thickBot="1" x14ac:dyDescent="0.3">
      <c r="A1124" s="24">
        <v>41239</v>
      </c>
      <c r="B1124" s="47">
        <v>6.24</v>
      </c>
      <c r="C1124" s="47">
        <v>6.24</v>
      </c>
      <c r="D1124" s="47">
        <v>6.33</v>
      </c>
      <c r="E1124" s="47">
        <v>6.41</v>
      </c>
      <c r="F1124" s="47">
        <v>6.48</v>
      </c>
      <c r="G1124" s="47">
        <v>6.64</v>
      </c>
      <c r="H1124" s="47">
        <v>6.69</v>
      </c>
      <c r="I1124" s="47">
        <v>6.82</v>
      </c>
      <c r="J1124" s="47">
        <v>7.01</v>
      </c>
      <c r="K1124" s="47">
        <v>7.29</v>
      </c>
      <c r="L1124" s="47">
        <v>7.67</v>
      </c>
      <c r="M1124" s="47">
        <v>8.01</v>
      </c>
      <c r="N1124" s="47">
        <v>8.61</v>
      </c>
      <c r="O1124">
        <v>8.61</v>
      </c>
    </row>
    <row r="1125" spans="1:15" ht="15.75" thickBot="1" x14ac:dyDescent="0.3">
      <c r="A1125" s="24">
        <v>41240</v>
      </c>
      <c r="B1125" s="47">
        <v>6.25</v>
      </c>
      <c r="C1125" s="47">
        <v>6.25</v>
      </c>
      <c r="D1125" s="47">
        <v>6.34</v>
      </c>
      <c r="E1125" s="47">
        <v>6.43</v>
      </c>
      <c r="F1125" s="47">
        <v>6.49</v>
      </c>
      <c r="G1125" s="47">
        <v>6.61</v>
      </c>
      <c r="H1125" s="47">
        <v>6.65</v>
      </c>
      <c r="I1125" s="47">
        <v>6.8</v>
      </c>
      <c r="J1125" s="47">
        <v>7.01</v>
      </c>
      <c r="K1125" s="47">
        <v>7.3</v>
      </c>
      <c r="L1125" s="47">
        <v>7.69</v>
      </c>
      <c r="M1125" s="47">
        <v>8.02</v>
      </c>
      <c r="N1125" s="47">
        <v>8.61</v>
      </c>
      <c r="O1125">
        <v>8.61</v>
      </c>
    </row>
    <row r="1126" spans="1:15" ht="15.75" thickBot="1" x14ac:dyDescent="0.3">
      <c r="A1126" s="24">
        <v>41241</v>
      </c>
      <c r="B1126" s="47">
        <v>6.25</v>
      </c>
      <c r="C1126" s="47">
        <v>6.25</v>
      </c>
      <c r="D1126" s="47">
        <v>6.34</v>
      </c>
      <c r="E1126" s="47">
        <v>6.43</v>
      </c>
      <c r="F1126" s="47">
        <v>6.49</v>
      </c>
      <c r="G1126" s="47">
        <v>6.62</v>
      </c>
      <c r="H1126" s="47">
        <v>6.68</v>
      </c>
      <c r="I1126" s="47">
        <v>6.83</v>
      </c>
      <c r="J1126" s="47">
        <v>7.02</v>
      </c>
      <c r="K1126" s="47">
        <v>7.3</v>
      </c>
      <c r="L1126" s="47">
        <v>7.67</v>
      </c>
      <c r="M1126" s="47">
        <v>8</v>
      </c>
      <c r="N1126" s="47">
        <v>8.5500000000000007</v>
      </c>
      <c r="O1126">
        <v>8.5500000000000007</v>
      </c>
    </row>
    <row r="1127" spans="1:15" ht="15.75" thickBot="1" x14ac:dyDescent="0.3">
      <c r="A1127" s="24">
        <v>41242</v>
      </c>
      <c r="B1127" s="47">
        <v>6.24</v>
      </c>
      <c r="C1127" s="47">
        <v>6.24</v>
      </c>
      <c r="D1127" s="47">
        <v>6.33</v>
      </c>
      <c r="E1127" s="47">
        <v>6.41</v>
      </c>
      <c r="F1127" s="47">
        <v>6.47</v>
      </c>
      <c r="G1127" s="47">
        <v>6.58</v>
      </c>
      <c r="H1127" s="47">
        <v>6.64</v>
      </c>
      <c r="I1127" s="47">
        <v>6.81</v>
      </c>
      <c r="J1127" s="47">
        <v>7.01</v>
      </c>
      <c r="K1127" s="47">
        <v>7.27</v>
      </c>
      <c r="L1127" s="47">
        <v>7.63</v>
      </c>
      <c r="M1127" s="47">
        <v>7.94</v>
      </c>
      <c r="N1127" s="47">
        <v>8.5</v>
      </c>
      <c r="O1127">
        <v>8.5</v>
      </c>
    </row>
    <row r="1128" spans="1:15" ht="15.75" thickBot="1" x14ac:dyDescent="0.3">
      <c r="A1128" s="24">
        <v>41243</v>
      </c>
      <c r="B1128" s="47">
        <v>6.19</v>
      </c>
      <c r="C1128" s="47">
        <v>6.19</v>
      </c>
      <c r="D1128" s="47">
        <v>6.31</v>
      </c>
      <c r="E1128" s="47">
        <v>6.41</v>
      </c>
      <c r="F1128" s="47">
        <v>6.48</v>
      </c>
      <c r="G1128" s="47">
        <v>6.59</v>
      </c>
      <c r="H1128" s="47">
        <v>6.59</v>
      </c>
      <c r="I1128" s="47">
        <v>6.7</v>
      </c>
      <c r="J1128" s="47">
        <v>6.91</v>
      </c>
      <c r="K1128" s="47">
        <v>7.2</v>
      </c>
      <c r="L1128" s="47">
        <v>7.51</v>
      </c>
      <c r="M1128" s="47">
        <v>7.76</v>
      </c>
      <c r="N1128" s="47">
        <v>8.2100000000000009</v>
      </c>
      <c r="O1128">
        <v>8.2100000000000009</v>
      </c>
    </row>
    <row r="1129" spans="1:15" ht="15.75" thickBot="1" x14ac:dyDescent="0.3">
      <c r="A1129" s="24">
        <v>41244</v>
      </c>
      <c r="B1129" s="47">
        <v>6.23</v>
      </c>
      <c r="C1129" s="47">
        <v>6.23</v>
      </c>
      <c r="D1129" s="47">
        <v>6.34</v>
      </c>
      <c r="E1129" s="47">
        <v>6.44</v>
      </c>
      <c r="F1129" s="47">
        <v>6.51</v>
      </c>
      <c r="G1129" s="47">
        <v>6.62</v>
      </c>
      <c r="H1129" s="47">
        <v>6.63</v>
      </c>
      <c r="I1129" s="47">
        <v>6.74</v>
      </c>
      <c r="J1129" s="47">
        <v>6.94</v>
      </c>
      <c r="K1129" s="47">
        <v>7.23</v>
      </c>
      <c r="L1129" s="47">
        <v>7.54</v>
      </c>
      <c r="M1129" s="47">
        <v>7.78</v>
      </c>
      <c r="N1129" s="47">
        <v>8.24</v>
      </c>
      <c r="O1129">
        <v>8.24</v>
      </c>
    </row>
    <row r="1130" spans="1:15" ht="15.75" thickBot="1" x14ac:dyDescent="0.3">
      <c r="A1130" s="24">
        <v>41245</v>
      </c>
      <c r="B1130" s="47">
        <v>6.19</v>
      </c>
      <c r="C1130" s="47">
        <v>6.19</v>
      </c>
      <c r="D1130" s="47">
        <v>6.31</v>
      </c>
      <c r="E1130" s="47">
        <v>6.41</v>
      </c>
      <c r="F1130" s="47">
        <v>6.48</v>
      </c>
      <c r="G1130" s="47">
        <v>6.59</v>
      </c>
      <c r="H1130" s="47">
        <v>6.59</v>
      </c>
      <c r="I1130" s="47">
        <v>6.7</v>
      </c>
      <c r="J1130" s="47">
        <v>6.91</v>
      </c>
      <c r="K1130" s="47">
        <v>7.19</v>
      </c>
      <c r="L1130" s="47">
        <v>7.5</v>
      </c>
      <c r="M1130" s="47">
        <v>7.74</v>
      </c>
      <c r="N1130" s="47">
        <v>8.1999999999999993</v>
      </c>
      <c r="O1130">
        <v>8.1999999999999993</v>
      </c>
    </row>
    <row r="1131" spans="1:15" ht="15.75" thickBot="1" x14ac:dyDescent="0.3">
      <c r="A1131" s="24">
        <v>41246</v>
      </c>
      <c r="B1131" s="47">
        <v>6.21</v>
      </c>
      <c r="C1131" s="47">
        <v>6.21</v>
      </c>
      <c r="D1131" s="47">
        <v>6.27</v>
      </c>
      <c r="E1131" s="47">
        <v>6.34</v>
      </c>
      <c r="F1131" s="47">
        <v>6.39</v>
      </c>
      <c r="G1131" s="47">
        <v>6.51</v>
      </c>
      <c r="H1131" s="47">
        <v>6.55</v>
      </c>
      <c r="I1131" s="47">
        <v>6.71</v>
      </c>
      <c r="J1131" s="47">
        <v>6.93</v>
      </c>
      <c r="K1131" s="47">
        <v>7.2</v>
      </c>
      <c r="L1131" s="47">
        <v>7.47</v>
      </c>
      <c r="M1131" s="47">
        <v>7.74</v>
      </c>
      <c r="N1131" s="47">
        <v>8.3699999999999992</v>
      </c>
      <c r="O1131">
        <v>8.3699999999999992</v>
      </c>
    </row>
    <row r="1132" spans="1:15" ht="15.75" thickBot="1" x14ac:dyDescent="0.3">
      <c r="A1132" s="24">
        <v>41247</v>
      </c>
      <c r="B1132" s="47">
        <v>6.21</v>
      </c>
      <c r="C1132" s="47">
        <v>6.21</v>
      </c>
      <c r="D1132" s="47">
        <v>6.26</v>
      </c>
      <c r="E1132" s="47">
        <v>6.32</v>
      </c>
      <c r="F1132" s="47">
        <v>6.36</v>
      </c>
      <c r="G1132" s="47">
        <v>6.47</v>
      </c>
      <c r="H1132" s="47">
        <v>6.53</v>
      </c>
      <c r="I1132" s="47">
        <v>6.71</v>
      </c>
      <c r="J1132" s="47">
        <v>6.94</v>
      </c>
      <c r="K1132" s="47">
        <v>7.19</v>
      </c>
      <c r="L1132" s="47">
        <v>7.39</v>
      </c>
      <c r="M1132" s="47">
        <v>7.62</v>
      </c>
      <c r="N1132" s="47">
        <v>8.2899999999999991</v>
      </c>
      <c r="O1132">
        <v>8.2899999999999991</v>
      </c>
    </row>
    <row r="1133" spans="1:15" ht="15.75" thickBot="1" x14ac:dyDescent="0.3">
      <c r="A1133" s="24">
        <v>41248</v>
      </c>
      <c r="B1133" s="47">
        <v>6.19</v>
      </c>
      <c r="C1133" s="47">
        <v>6.19</v>
      </c>
      <c r="D1133" s="47">
        <v>6.26</v>
      </c>
      <c r="E1133" s="47">
        <v>6.32</v>
      </c>
      <c r="F1133" s="47">
        <v>6.37</v>
      </c>
      <c r="G1133" s="47">
        <v>6.46</v>
      </c>
      <c r="H1133" s="47">
        <v>6.48</v>
      </c>
      <c r="I1133" s="47">
        <v>6.63</v>
      </c>
      <c r="J1133" s="47">
        <v>6.85</v>
      </c>
      <c r="K1133" s="47">
        <v>7.13</v>
      </c>
      <c r="L1133" s="47">
        <v>7.35</v>
      </c>
      <c r="M1133" s="47">
        <v>7.53</v>
      </c>
      <c r="N1133" s="47">
        <v>8.0500000000000007</v>
      </c>
      <c r="O1133">
        <v>8.0500000000000007</v>
      </c>
    </row>
    <row r="1134" spans="1:15" ht="15.75" thickBot="1" x14ac:dyDescent="0.3">
      <c r="A1134" s="24">
        <v>41249</v>
      </c>
      <c r="B1134" s="47">
        <v>6.22</v>
      </c>
      <c r="C1134" s="47">
        <v>6.22</v>
      </c>
      <c r="D1134" s="47">
        <v>6.29</v>
      </c>
      <c r="E1134" s="47">
        <v>6.35</v>
      </c>
      <c r="F1134" s="47">
        <v>6.39</v>
      </c>
      <c r="G1134" s="47">
        <v>6.48</v>
      </c>
      <c r="H1134" s="47">
        <v>6.51</v>
      </c>
      <c r="I1134" s="47">
        <v>6.66</v>
      </c>
      <c r="J1134" s="47">
        <v>6.86</v>
      </c>
      <c r="K1134" s="47">
        <v>7.12</v>
      </c>
      <c r="L1134" s="47">
        <v>7.38</v>
      </c>
      <c r="M1134" s="47">
        <v>7.62</v>
      </c>
      <c r="N1134" s="47">
        <v>8.1999999999999993</v>
      </c>
      <c r="O1134">
        <v>8.1999999999999993</v>
      </c>
    </row>
    <row r="1135" spans="1:15" ht="15.75" thickBot="1" x14ac:dyDescent="0.3">
      <c r="A1135" s="24">
        <v>41250</v>
      </c>
      <c r="B1135" s="47">
        <v>6.17</v>
      </c>
      <c r="C1135" s="47">
        <v>6.17</v>
      </c>
      <c r="D1135" s="47">
        <v>6.26</v>
      </c>
      <c r="E1135" s="47">
        <v>6.34</v>
      </c>
      <c r="F1135" s="47">
        <v>6.39</v>
      </c>
      <c r="G1135" s="47">
        <v>6.48</v>
      </c>
      <c r="H1135" s="47">
        <v>6.5</v>
      </c>
      <c r="I1135" s="47">
        <v>6.62</v>
      </c>
      <c r="J1135" s="47">
        <v>6.81</v>
      </c>
      <c r="K1135" s="47">
        <v>7.05</v>
      </c>
      <c r="L1135" s="47">
        <v>7.35</v>
      </c>
      <c r="M1135" s="47">
        <v>7.64</v>
      </c>
      <c r="N1135" s="47">
        <v>8.23</v>
      </c>
      <c r="O1135">
        <v>8.23</v>
      </c>
    </row>
    <row r="1136" spans="1:15" ht="15.75" thickBot="1" x14ac:dyDescent="0.3">
      <c r="A1136" s="24">
        <v>41251</v>
      </c>
      <c r="B1136" s="47">
        <v>6.17</v>
      </c>
      <c r="C1136" s="47">
        <v>6.17</v>
      </c>
      <c r="D1136" s="47">
        <v>6.26</v>
      </c>
      <c r="E1136" s="47">
        <v>6.34</v>
      </c>
      <c r="F1136" s="47">
        <v>6.39</v>
      </c>
      <c r="G1136" s="47">
        <v>6.48</v>
      </c>
      <c r="H1136" s="47">
        <v>6.5</v>
      </c>
      <c r="I1136" s="47">
        <v>6.62</v>
      </c>
      <c r="J1136" s="47">
        <v>6.81</v>
      </c>
      <c r="K1136" s="47">
        <v>7.05</v>
      </c>
      <c r="L1136" s="47">
        <v>7.35</v>
      </c>
      <c r="M1136" s="47">
        <v>7.64</v>
      </c>
      <c r="N1136" s="47">
        <v>8.23</v>
      </c>
      <c r="O1136">
        <v>8.23</v>
      </c>
    </row>
    <row r="1137" spans="1:15" ht="15.75" thickBot="1" x14ac:dyDescent="0.3">
      <c r="A1137" s="24">
        <v>41252</v>
      </c>
      <c r="B1137" s="47">
        <v>6.17</v>
      </c>
      <c r="C1137" s="47">
        <v>6.17</v>
      </c>
      <c r="D1137" s="47">
        <v>6.26</v>
      </c>
      <c r="E1137" s="47">
        <v>6.34</v>
      </c>
      <c r="F1137" s="47">
        <v>6.39</v>
      </c>
      <c r="G1137" s="47">
        <v>6.48</v>
      </c>
      <c r="H1137" s="47">
        <v>6.5</v>
      </c>
      <c r="I1137" s="47">
        <v>6.62</v>
      </c>
      <c r="J1137" s="47">
        <v>6.81</v>
      </c>
      <c r="K1137" s="47">
        <v>7.05</v>
      </c>
      <c r="L1137" s="47">
        <v>7.35</v>
      </c>
      <c r="M1137" s="47">
        <v>7.64</v>
      </c>
      <c r="N1137" s="47">
        <v>8.23</v>
      </c>
      <c r="O1137">
        <v>8.23</v>
      </c>
    </row>
    <row r="1138" spans="1:15" ht="15.75" thickBot="1" x14ac:dyDescent="0.3">
      <c r="A1138" s="24">
        <v>41253</v>
      </c>
      <c r="B1138" s="47">
        <v>6.16</v>
      </c>
      <c r="C1138" s="47">
        <v>6.16</v>
      </c>
      <c r="D1138" s="47">
        <v>6.26</v>
      </c>
      <c r="E1138" s="47">
        <v>6.34</v>
      </c>
      <c r="F1138" s="47">
        <v>6.4</v>
      </c>
      <c r="G1138" s="47">
        <v>6.5</v>
      </c>
      <c r="H1138" s="47">
        <v>6.51</v>
      </c>
      <c r="I1138" s="47">
        <v>6.61</v>
      </c>
      <c r="J1138" s="47">
        <v>6.77</v>
      </c>
      <c r="K1138" s="47">
        <v>7.02</v>
      </c>
      <c r="L1138" s="47">
        <v>7.37</v>
      </c>
      <c r="M1138" s="47">
        <v>7.7</v>
      </c>
      <c r="N1138" s="47">
        <v>8.2799999999999994</v>
      </c>
      <c r="O1138">
        <v>8.2799999999999994</v>
      </c>
    </row>
    <row r="1139" spans="1:15" ht="15.75" thickBot="1" x14ac:dyDescent="0.3">
      <c r="A1139" s="24">
        <v>41254</v>
      </c>
      <c r="B1139" s="47">
        <v>6.16</v>
      </c>
      <c r="C1139" s="47">
        <v>6.16</v>
      </c>
      <c r="D1139" s="47">
        <v>6.22</v>
      </c>
      <c r="E1139" s="47">
        <v>6.28</v>
      </c>
      <c r="F1139" s="47">
        <v>6.33</v>
      </c>
      <c r="G1139" s="47">
        <v>6.46</v>
      </c>
      <c r="H1139" s="47">
        <v>6.5</v>
      </c>
      <c r="I1139" s="47">
        <v>6.58</v>
      </c>
      <c r="J1139" s="47">
        <v>6.72</v>
      </c>
      <c r="K1139" s="47">
        <v>7</v>
      </c>
      <c r="L1139" s="47">
        <v>7.36</v>
      </c>
      <c r="M1139" s="47">
        <v>7.66</v>
      </c>
      <c r="N1139" s="47">
        <v>8.2200000000000006</v>
      </c>
      <c r="O1139">
        <v>8.2200000000000006</v>
      </c>
    </row>
    <row r="1140" spans="1:15" ht="15.75" thickBot="1" x14ac:dyDescent="0.3">
      <c r="A1140" s="24">
        <v>41255</v>
      </c>
      <c r="B1140" s="47">
        <v>6.07</v>
      </c>
      <c r="C1140" s="47">
        <v>6.07</v>
      </c>
      <c r="D1140" s="47">
        <v>6.15</v>
      </c>
      <c r="E1140" s="47">
        <v>6.22</v>
      </c>
      <c r="F1140" s="47">
        <v>6.28</v>
      </c>
      <c r="G1140" s="47">
        <v>6.42</v>
      </c>
      <c r="H1140" s="47">
        <v>6.45</v>
      </c>
      <c r="I1140" s="47">
        <v>6.53</v>
      </c>
      <c r="J1140" s="47">
        <v>6.67</v>
      </c>
      <c r="K1140" s="47">
        <v>6.89</v>
      </c>
      <c r="L1140" s="47">
        <v>7.21</v>
      </c>
      <c r="M1140" s="47">
        <v>7.5</v>
      </c>
      <c r="N1140" s="47">
        <v>8.0299999999999994</v>
      </c>
      <c r="O1140">
        <v>8.0299999999999994</v>
      </c>
    </row>
    <row r="1141" spans="1:15" ht="15.75" thickBot="1" x14ac:dyDescent="0.3">
      <c r="A1141" s="24">
        <v>41256</v>
      </c>
      <c r="B1141" s="47">
        <v>6.08</v>
      </c>
      <c r="C1141" s="47">
        <v>6.08</v>
      </c>
      <c r="D1141" s="47">
        <v>6.14</v>
      </c>
      <c r="E1141" s="47">
        <v>6.2</v>
      </c>
      <c r="F1141" s="47">
        <v>6.25</v>
      </c>
      <c r="G1141" s="47">
        <v>6.36</v>
      </c>
      <c r="H1141" s="47">
        <v>6.41</v>
      </c>
      <c r="I1141" s="47">
        <v>6.53</v>
      </c>
      <c r="J1141" s="47">
        <v>6.67</v>
      </c>
      <c r="K1141" s="47">
        <v>6.89</v>
      </c>
      <c r="L1141" s="47">
        <v>7.23</v>
      </c>
      <c r="M1141" s="47">
        <v>7.57</v>
      </c>
      <c r="N1141" s="47">
        <v>8.2200000000000006</v>
      </c>
      <c r="O1141">
        <v>8.2200000000000006</v>
      </c>
    </row>
    <row r="1142" spans="1:15" ht="15.75" thickBot="1" x14ac:dyDescent="0.3">
      <c r="A1142" s="24">
        <v>41257</v>
      </c>
      <c r="B1142" s="47">
        <v>6.09</v>
      </c>
      <c r="C1142" s="47">
        <v>6.09</v>
      </c>
      <c r="D1142" s="47">
        <v>6.14</v>
      </c>
      <c r="E1142" s="47">
        <v>6.18</v>
      </c>
      <c r="F1142" s="47">
        <v>6.22</v>
      </c>
      <c r="G1142" s="47">
        <v>6.33</v>
      </c>
      <c r="H1142" s="47">
        <v>6.4</v>
      </c>
      <c r="I1142" s="47">
        <v>6.54</v>
      </c>
      <c r="J1142" s="47">
        <v>6.69</v>
      </c>
      <c r="K1142" s="47">
        <v>6.91</v>
      </c>
      <c r="L1142" s="47">
        <v>7.26</v>
      </c>
      <c r="M1142" s="47">
        <v>7.6</v>
      </c>
      <c r="N1142" s="47">
        <v>8.24</v>
      </c>
      <c r="O1142">
        <v>8.24</v>
      </c>
    </row>
    <row r="1143" spans="1:15" ht="15.75" thickBot="1" x14ac:dyDescent="0.3">
      <c r="A1143" s="24">
        <v>41258</v>
      </c>
      <c r="B1143" s="47">
        <v>6.11</v>
      </c>
      <c r="C1143" s="47">
        <v>6.11</v>
      </c>
      <c r="D1143" s="47">
        <v>6.16</v>
      </c>
      <c r="E1143" s="47">
        <v>6.21</v>
      </c>
      <c r="F1143" s="47">
        <v>6.25</v>
      </c>
      <c r="G1143" s="47">
        <v>6.37</v>
      </c>
      <c r="H1143" s="47">
        <v>6.45</v>
      </c>
      <c r="I1143" s="47">
        <v>6.58</v>
      </c>
      <c r="J1143" s="47">
        <v>6.73</v>
      </c>
      <c r="K1143" s="47">
        <v>6.94</v>
      </c>
      <c r="L1143" s="47">
        <v>7.29</v>
      </c>
      <c r="M1143" s="47">
        <v>7.62</v>
      </c>
      <c r="N1143" s="47">
        <v>8.26</v>
      </c>
      <c r="O1143">
        <v>8.26</v>
      </c>
    </row>
    <row r="1144" spans="1:15" ht="15.75" thickBot="1" x14ac:dyDescent="0.3">
      <c r="A1144" s="24">
        <v>41259</v>
      </c>
      <c r="B1144" s="47">
        <v>6.09</v>
      </c>
      <c r="C1144" s="47">
        <v>6.09</v>
      </c>
      <c r="D1144" s="47">
        <v>6.14</v>
      </c>
      <c r="E1144" s="47">
        <v>6.19</v>
      </c>
      <c r="F1144" s="47">
        <v>6.23</v>
      </c>
      <c r="G1144" s="47">
        <v>6.36</v>
      </c>
      <c r="H1144" s="47">
        <v>6.43</v>
      </c>
      <c r="I1144" s="47">
        <v>6.57</v>
      </c>
      <c r="J1144" s="47">
        <v>6.72</v>
      </c>
      <c r="K1144" s="47">
        <v>6.93</v>
      </c>
      <c r="L1144" s="47">
        <v>7.28</v>
      </c>
      <c r="M1144" s="47">
        <v>7.61</v>
      </c>
      <c r="N1144" s="47">
        <v>8.25</v>
      </c>
      <c r="O1144">
        <v>8.25</v>
      </c>
    </row>
    <row r="1145" spans="1:15" ht="15.75" thickBot="1" x14ac:dyDescent="0.3">
      <c r="A1145" s="24">
        <v>41260</v>
      </c>
      <c r="B1145" s="47">
        <v>6.06</v>
      </c>
      <c r="C1145" s="47">
        <v>6.06</v>
      </c>
      <c r="D1145" s="47">
        <v>6.11</v>
      </c>
      <c r="E1145" s="47">
        <v>6.16</v>
      </c>
      <c r="F1145" s="47">
        <v>6.2</v>
      </c>
      <c r="G1145" s="47">
        <v>6.3</v>
      </c>
      <c r="H1145" s="47">
        <v>6.36</v>
      </c>
      <c r="I1145" s="47">
        <v>6.51</v>
      </c>
      <c r="J1145" s="47">
        <v>6.69</v>
      </c>
      <c r="K1145" s="47">
        <v>6.93</v>
      </c>
      <c r="L1145" s="47">
        <v>7.27</v>
      </c>
      <c r="M1145" s="47">
        <v>7.64</v>
      </c>
      <c r="N1145" s="47">
        <v>8.39</v>
      </c>
      <c r="O1145">
        <v>8.39</v>
      </c>
    </row>
    <row r="1146" spans="1:15" ht="15.75" thickBot="1" x14ac:dyDescent="0.3">
      <c r="A1146" s="24">
        <v>41261</v>
      </c>
      <c r="B1146" s="47">
        <v>6.09</v>
      </c>
      <c r="C1146" s="47">
        <v>6.09</v>
      </c>
      <c r="D1146" s="47">
        <v>6.13</v>
      </c>
      <c r="E1146" s="47">
        <v>6.17</v>
      </c>
      <c r="F1146" s="47">
        <v>6.21</v>
      </c>
      <c r="G1146" s="47">
        <v>6.3</v>
      </c>
      <c r="H1146" s="47">
        <v>6.35</v>
      </c>
      <c r="I1146" s="47">
        <v>6.5</v>
      </c>
      <c r="J1146" s="47">
        <v>6.7</v>
      </c>
      <c r="K1146" s="47">
        <v>6.97</v>
      </c>
      <c r="L1146" s="47">
        <v>7.35</v>
      </c>
      <c r="M1146" s="47">
        <v>7.72</v>
      </c>
      <c r="N1146" s="47">
        <v>8.44</v>
      </c>
      <c r="O1146">
        <v>8.44</v>
      </c>
    </row>
    <row r="1147" spans="1:15" ht="15.75" thickBot="1" x14ac:dyDescent="0.3">
      <c r="A1147" s="24">
        <v>41262</v>
      </c>
      <c r="B1147" s="47">
        <v>6.12</v>
      </c>
      <c r="C1147" s="47">
        <v>6.12</v>
      </c>
      <c r="D1147" s="47">
        <v>6.16</v>
      </c>
      <c r="E1147" s="47">
        <v>6.2</v>
      </c>
      <c r="F1147" s="47">
        <v>6.23</v>
      </c>
      <c r="G1147" s="47">
        <v>6.33</v>
      </c>
      <c r="H1147" s="47">
        <v>6.38</v>
      </c>
      <c r="I1147" s="47">
        <v>6.51</v>
      </c>
      <c r="J1147" s="47">
        <v>6.67</v>
      </c>
      <c r="K1147" s="47">
        <v>6.92</v>
      </c>
      <c r="L1147" s="47">
        <v>7.28</v>
      </c>
      <c r="M1147" s="47">
        <v>7.63</v>
      </c>
      <c r="N1147" s="47">
        <v>8.2799999999999994</v>
      </c>
      <c r="O1147">
        <v>8.2799999999999994</v>
      </c>
    </row>
    <row r="1148" spans="1:15" ht="15.75" thickBot="1" x14ac:dyDescent="0.3">
      <c r="A1148" s="24">
        <v>41263</v>
      </c>
      <c r="B1148" s="47">
        <v>6.17</v>
      </c>
      <c r="C1148" s="47">
        <v>6.17</v>
      </c>
      <c r="D1148" s="47">
        <v>6.19</v>
      </c>
      <c r="E1148" s="47">
        <v>6.21</v>
      </c>
      <c r="F1148" s="47">
        <v>6.23</v>
      </c>
      <c r="G1148" s="47">
        <v>6.3</v>
      </c>
      <c r="H1148" s="47">
        <v>6.34</v>
      </c>
      <c r="I1148" s="47">
        <v>6.5</v>
      </c>
      <c r="J1148" s="47">
        <v>6.7</v>
      </c>
      <c r="K1148" s="47">
        <v>6.96</v>
      </c>
      <c r="L1148" s="47">
        <v>7.29</v>
      </c>
      <c r="M1148" s="47">
        <v>7.61</v>
      </c>
      <c r="N1148" s="47">
        <v>8.25</v>
      </c>
      <c r="O1148">
        <v>8.25</v>
      </c>
    </row>
    <row r="1149" spans="1:15" ht="15.75" thickBot="1" x14ac:dyDescent="0.3">
      <c r="A1149" s="24">
        <v>41264</v>
      </c>
      <c r="B1149" s="47">
        <v>6.13</v>
      </c>
      <c r="C1149" s="47">
        <v>6.13</v>
      </c>
      <c r="D1149" s="47">
        <v>6.16</v>
      </c>
      <c r="E1149" s="47">
        <v>6.2</v>
      </c>
      <c r="F1149" s="47">
        <v>6.23</v>
      </c>
      <c r="G1149" s="47">
        <v>6.33</v>
      </c>
      <c r="H1149" s="47">
        <v>6.37</v>
      </c>
      <c r="I1149" s="47">
        <v>6.52</v>
      </c>
      <c r="J1149" s="47">
        <v>6.72</v>
      </c>
      <c r="K1149" s="47">
        <v>6.99</v>
      </c>
      <c r="L1149" s="47">
        <v>7.33</v>
      </c>
      <c r="M1149" s="47">
        <v>7.66</v>
      </c>
      <c r="N1149" s="47">
        <v>8.35</v>
      </c>
      <c r="O1149">
        <v>8.35</v>
      </c>
    </row>
    <row r="1150" spans="1:15" ht="15.75" thickBot="1" x14ac:dyDescent="0.3">
      <c r="A1150" s="24">
        <v>41265</v>
      </c>
      <c r="B1150" s="47">
        <v>6.13</v>
      </c>
      <c r="C1150" s="47">
        <v>6.13</v>
      </c>
      <c r="D1150" s="47">
        <v>6.16</v>
      </c>
      <c r="E1150" s="47">
        <v>6.2</v>
      </c>
      <c r="F1150" s="47">
        <v>6.23</v>
      </c>
      <c r="G1150" s="47">
        <v>6.33</v>
      </c>
      <c r="H1150" s="47">
        <v>6.37</v>
      </c>
      <c r="I1150" s="47">
        <v>6.52</v>
      </c>
      <c r="J1150" s="47">
        <v>6.72</v>
      </c>
      <c r="K1150" s="47">
        <v>6.99</v>
      </c>
      <c r="L1150" s="47">
        <v>7.33</v>
      </c>
      <c r="M1150" s="47">
        <v>7.66</v>
      </c>
      <c r="N1150" s="47">
        <v>8.35</v>
      </c>
      <c r="O1150">
        <v>8.35</v>
      </c>
    </row>
    <row r="1151" spans="1:15" ht="15.75" thickBot="1" x14ac:dyDescent="0.3">
      <c r="A1151" s="24">
        <v>41266</v>
      </c>
      <c r="B1151" s="47">
        <v>6.14</v>
      </c>
      <c r="C1151" s="47">
        <v>6.14</v>
      </c>
      <c r="D1151" s="47">
        <v>6.18</v>
      </c>
      <c r="E1151" s="47">
        <v>6.22</v>
      </c>
      <c r="F1151" s="47">
        <v>6.25</v>
      </c>
      <c r="G1151" s="47">
        <v>6.35</v>
      </c>
      <c r="H1151" s="47">
        <v>6.38</v>
      </c>
      <c r="I1151" s="47">
        <v>6.54</v>
      </c>
      <c r="J1151" s="47">
        <v>6.74</v>
      </c>
      <c r="K1151" s="47">
        <v>7.01</v>
      </c>
      <c r="L1151" s="47">
        <v>7.34</v>
      </c>
      <c r="M1151" s="47">
        <v>7.67</v>
      </c>
      <c r="N1151" s="47">
        <v>8.36</v>
      </c>
      <c r="O1151">
        <v>8.36</v>
      </c>
    </row>
    <row r="1152" spans="1:15" ht="15.75" thickBot="1" x14ac:dyDescent="0.3">
      <c r="A1152" s="24">
        <v>41267</v>
      </c>
      <c r="B1152" s="47">
        <v>6.19</v>
      </c>
      <c r="C1152" s="47">
        <v>6.19</v>
      </c>
      <c r="D1152" s="47">
        <v>6.22</v>
      </c>
      <c r="E1152" s="47">
        <v>6.25</v>
      </c>
      <c r="F1152" s="47">
        <v>6.27</v>
      </c>
      <c r="G1152" s="47">
        <v>6.31</v>
      </c>
      <c r="H1152" s="47">
        <v>6.33</v>
      </c>
      <c r="I1152" s="47">
        <v>6.52</v>
      </c>
      <c r="J1152" s="47">
        <v>6.78</v>
      </c>
      <c r="K1152" s="47">
        <v>7.08</v>
      </c>
      <c r="L1152" s="47">
        <v>7.43</v>
      </c>
      <c r="M1152" s="47">
        <v>7.74</v>
      </c>
      <c r="N1152" s="47">
        <v>8.3800000000000008</v>
      </c>
      <c r="O1152">
        <v>8.3800000000000008</v>
      </c>
    </row>
    <row r="1153" spans="1:15" ht="15.75" thickBot="1" x14ac:dyDescent="0.3">
      <c r="A1153" s="24">
        <v>41268</v>
      </c>
      <c r="B1153" s="47">
        <v>6.15</v>
      </c>
      <c r="C1153" s="47">
        <v>6.15</v>
      </c>
      <c r="D1153" s="47">
        <v>6.17</v>
      </c>
      <c r="E1153" s="47">
        <v>6.19</v>
      </c>
      <c r="F1153" s="47">
        <v>6.21</v>
      </c>
      <c r="G1153" s="47">
        <v>6.28</v>
      </c>
      <c r="H1153" s="47">
        <v>6.34</v>
      </c>
      <c r="I1153" s="47">
        <v>6.54</v>
      </c>
      <c r="J1153" s="47">
        <v>6.76</v>
      </c>
      <c r="K1153" s="47">
        <v>7.05</v>
      </c>
      <c r="L1153" s="47">
        <v>7.42</v>
      </c>
      <c r="M1153" s="47">
        <v>7.77</v>
      </c>
      <c r="N1153" s="47">
        <v>8.4600000000000009</v>
      </c>
      <c r="O1153">
        <v>8.4600000000000009</v>
      </c>
    </row>
    <row r="1154" spans="1:15" ht="15.75" thickBot="1" x14ac:dyDescent="0.3">
      <c r="A1154" s="24">
        <v>41269</v>
      </c>
      <c r="B1154" s="47">
        <v>6.18</v>
      </c>
      <c r="C1154" s="47">
        <v>6.18</v>
      </c>
      <c r="D1154" s="47">
        <v>6.2</v>
      </c>
      <c r="E1154" s="47">
        <v>6.23</v>
      </c>
      <c r="F1154" s="47">
        <v>6.25</v>
      </c>
      <c r="G1154" s="47">
        <v>6.31</v>
      </c>
      <c r="H1154" s="47">
        <v>6.33</v>
      </c>
      <c r="I1154" s="47">
        <v>6.52</v>
      </c>
      <c r="J1154" s="47">
        <v>6.76</v>
      </c>
      <c r="K1154" s="47">
        <v>7.05</v>
      </c>
      <c r="L1154" s="47">
        <v>7.4</v>
      </c>
      <c r="M1154" s="47">
        <v>7.73</v>
      </c>
      <c r="N1154" s="47">
        <v>8.41</v>
      </c>
      <c r="O1154">
        <v>8.41</v>
      </c>
    </row>
    <row r="1155" spans="1:15" ht="15.75" thickBot="1" x14ac:dyDescent="0.3">
      <c r="A1155" s="24">
        <v>41270</v>
      </c>
      <c r="B1155" s="47">
        <v>6.12</v>
      </c>
      <c r="C1155" s="47">
        <v>6.12</v>
      </c>
      <c r="D1155" s="47">
        <v>6.17</v>
      </c>
      <c r="E1155" s="47">
        <v>6.2</v>
      </c>
      <c r="F1155" s="47">
        <v>6.23</v>
      </c>
      <c r="G1155" s="47">
        <v>6.29</v>
      </c>
      <c r="H1155" s="47">
        <v>6.34</v>
      </c>
      <c r="I1155" s="47">
        <v>6.54</v>
      </c>
      <c r="J1155" s="47">
        <v>6.76</v>
      </c>
      <c r="K1155" s="47">
        <v>7.04</v>
      </c>
      <c r="L1155" s="47">
        <v>7.4</v>
      </c>
      <c r="M1155" s="47">
        <v>7.75</v>
      </c>
      <c r="N1155" s="47">
        <v>8.43</v>
      </c>
      <c r="O1155">
        <v>8.43</v>
      </c>
    </row>
    <row r="1156" spans="1:15" ht="15.75" thickBot="1" x14ac:dyDescent="0.3">
      <c r="A1156" s="24">
        <v>41271</v>
      </c>
      <c r="B1156" s="47">
        <v>6.08</v>
      </c>
      <c r="C1156" s="47">
        <v>6.08</v>
      </c>
      <c r="D1156" s="47">
        <v>6.14</v>
      </c>
      <c r="E1156" s="47">
        <v>6.19</v>
      </c>
      <c r="F1156" s="47">
        <v>6.23</v>
      </c>
      <c r="G1156" s="47">
        <v>6.32</v>
      </c>
      <c r="H1156" s="47">
        <v>6.36</v>
      </c>
      <c r="I1156" s="47">
        <v>6.53</v>
      </c>
      <c r="J1156" s="47">
        <v>6.74</v>
      </c>
      <c r="K1156" s="47">
        <v>7.02</v>
      </c>
      <c r="L1156" s="47">
        <v>7.38</v>
      </c>
      <c r="M1156" s="47">
        <v>7.71</v>
      </c>
      <c r="N1156" s="47">
        <v>8.34</v>
      </c>
      <c r="O1156">
        <v>8.34</v>
      </c>
    </row>
    <row r="1157" spans="1:15" ht="15.75" thickBot="1" x14ac:dyDescent="0.3">
      <c r="A1157" s="24">
        <v>41282</v>
      </c>
      <c r="B1157" s="47">
        <v>6.12</v>
      </c>
      <c r="C1157" s="47">
        <v>6.12</v>
      </c>
      <c r="D1157" s="47">
        <v>6.18</v>
      </c>
      <c r="E1157" s="47">
        <v>6.23</v>
      </c>
      <c r="F1157" s="47">
        <v>6.27</v>
      </c>
      <c r="G1157" s="47">
        <v>6.34</v>
      </c>
      <c r="H1157" s="47">
        <v>6.38</v>
      </c>
      <c r="I1157" s="47">
        <v>6.56</v>
      </c>
      <c r="J1157" s="47">
        <v>6.78</v>
      </c>
      <c r="K1157" s="47">
        <v>7.06</v>
      </c>
      <c r="L1157" s="47">
        <v>7.42</v>
      </c>
      <c r="M1157" s="47">
        <v>7.75</v>
      </c>
      <c r="N1157" s="47">
        <v>8.3699999999999992</v>
      </c>
      <c r="O1157">
        <v>8.3699999999999992</v>
      </c>
    </row>
    <row r="1158" spans="1:15" ht="15.75" thickBot="1" x14ac:dyDescent="0.3">
      <c r="A1158" s="24">
        <v>41283</v>
      </c>
      <c r="B1158" s="47">
        <v>5.83</v>
      </c>
      <c r="C1158" s="47">
        <v>5.83</v>
      </c>
      <c r="D1158" s="47">
        <v>5.92</v>
      </c>
      <c r="E1158" s="47">
        <v>6.01</v>
      </c>
      <c r="F1158" s="47">
        <v>6.08</v>
      </c>
      <c r="G1158" s="47">
        <v>6.25</v>
      </c>
      <c r="H1158" s="47">
        <v>6.31</v>
      </c>
      <c r="I1158" s="47">
        <v>6.42</v>
      </c>
      <c r="J1158" s="47">
        <v>6.56</v>
      </c>
      <c r="K1158" s="47">
        <v>6.8</v>
      </c>
      <c r="L1158" s="47">
        <v>7.18</v>
      </c>
      <c r="M1158" s="47">
        <v>7.55</v>
      </c>
      <c r="N1158" s="47">
        <v>8.2200000000000006</v>
      </c>
      <c r="O1158">
        <v>8.2200000000000006</v>
      </c>
    </row>
    <row r="1159" spans="1:15" ht="15.75" thickBot="1" x14ac:dyDescent="0.3">
      <c r="A1159" s="24">
        <v>41284</v>
      </c>
      <c r="B1159" s="47">
        <v>5.96</v>
      </c>
      <c r="C1159" s="47">
        <v>5.96</v>
      </c>
      <c r="D1159" s="47">
        <v>6</v>
      </c>
      <c r="E1159" s="47">
        <v>6.03</v>
      </c>
      <c r="F1159" s="47">
        <v>6.05</v>
      </c>
      <c r="G1159" s="47">
        <v>6.04</v>
      </c>
      <c r="H1159" s="47">
        <v>5.99</v>
      </c>
      <c r="I1159" s="47">
        <v>6.12</v>
      </c>
      <c r="J1159" s="47">
        <v>6.36</v>
      </c>
      <c r="K1159" s="47">
        <v>6.69</v>
      </c>
      <c r="L1159" s="47">
        <v>7.1</v>
      </c>
      <c r="M1159" s="47">
        <v>7.53</v>
      </c>
      <c r="N1159" s="47">
        <v>8.41</v>
      </c>
      <c r="O1159">
        <v>8.41</v>
      </c>
    </row>
    <row r="1160" spans="1:15" ht="15.75" thickBot="1" x14ac:dyDescent="0.3">
      <c r="A1160" s="24">
        <v>41285</v>
      </c>
      <c r="B1160" s="47">
        <v>5.9</v>
      </c>
      <c r="C1160" s="47">
        <v>5.9</v>
      </c>
      <c r="D1160" s="47">
        <v>5.95</v>
      </c>
      <c r="E1160" s="47">
        <v>5.98</v>
      </c>
      <c r="F1160" s="47">
        <v>6.01</v>
      </c>
      <c r="G1160" s="47">
        <v>6.03</v>
      </c>
      <c r="H1160" s="47">
        <v>6.05</v>
      </c>
      <c r="I1160" s="47">
        <v>6.23</v>
      </c>
      <c r="J1160" s="47">
        <v>6.47</v>
      </c>
      <c r="K1160" s="47">
        <v>6.82</v>
      </c>
      <c r="L1160" s="47">
        <v>7.27</v>
      </c>
      <c r="M1160" s="47">
        <v>7.64</v>
      </c>
      <c r="N1160" s="47">
        <v>8.2899999999999991</v>
      </c>
      <c r="O1160">
        <v>8.2899999999999991</v>
      </c>
    </row>
    <row r="1161" spans="1:15" ht="15.75" thickBot="1" x14ac:dyDescent="0.3">
      <c r="A1161" s="24">
        <v>41288</v>
      </c>
      <c r="B1161" s="47">
        <v>5.86</v>
      </c>
      <c r="C1161" s="47">
        <v>5.86</v>
      </c>
      <c r="D1161" s="47">
        <v>5.91</v>
      </c>
      <c r="E1161" s="47">
        <v>5.95</v>
      </c>
      <c r="F1161" s="47">
        <v>5.97</v>
      </c>
      <c r="G1161" s="47">
        <v>6.01</v>
      </c>
      <c r="H1161" s="47">
        <v>6.02</v>
      </c>
      <c r="I1161" s="47">
        <v>6.2</v>
      </c>
      <c r="J1161" s="47">
        <v>6.44</v>
      </c>
      <c r="K1161" s="47">
        <v>6.79</v>
      </c>
      <c r="L1161" s="47">
        <v>7.24</v>
      </c>
      <c r="M1161" s="47">
        <v>7.62</v>
      </c>
      <c r="N1161" s="47">
        <v>8.3000000000000007</v>
      </c>
      <c r="O1161">
        <v>8.3000000000000007</v>
      </c>
    </row>
    <row r="1162" spans="1:15" ht="15.75" thickBot="1" x14ac:dyDescent="0.3">
      <c r="A1162" s="24">
        <v>41289</v>
      </c>
      <c r="B1162" s="47">
        <v>5.84</v>
      </c>
      <c r="C1162" s="47">
        <v>5.84</v>
      </c>
      <c r="D1162" s="47">
        <v>5.89</v>
      </c>
      <c r="E1162" s="47">
        <v>5.93</v>
      </c>
      <c r="F1162" s="47">
        <v>5.97</v>
      </c>
      <c r="G1162" s="47">
        <v>6.04</v>
      </c>
      <c r="H1162" s="47">
        <v>6.05</v>
      </c>
      <c r="I1162" s="47">
        <v>6.21</v>
      </c>
      <c r="J1162" s="47">
        <v>6.45</v>
      </c>
      <c r="K1162" s="47">
        <v>6.81</v>
      </c>
      <c r="L1162" s="47">
        <v>7.26</v>
      </c>
      <c r="M1162" s="47">
        <v>7.64</v>
      </c>
      <c r="N1162" s="47">
        <v>8.32</v>
      </c>
      <c r="O1162">
        <v>8.32</v>
      </c>
    </row>
    <row r="1163" spans="1:15" ht="15.75" thickBot="1" x14ac:dyDescent="0.3">
      <c r="A1163" s="24">
        <v>41290</v>
      </c>
      <c r="B1163" s="47">
        <v>5.96</v>
      </c>
      <c r="C1163" s="47">
        <v>5.96</v>
      </c>
      <c r="D1163" s="47">
        <v>5.99</v>
      </c>
      <c r="E1163" s="47">
        <v>6.02</v>
      </c>
      <c r="F1163" s="47">
        <v>6.04</v>
      </c>
      <c r="G1163" s="47">
        <v>6.1</v>
      </c>
      <c r="H1163" s="47">
        <v>6.17</v>
      </c>
      <c r="I1163" s="47">
        <v>6.4</v>
      </c>
      <c r="J1163" s="47">
        <v>6.65</v>
      </c>
      <c r="K1163" s="47">
        <v>6.98</v>
      </c>
      <c r="L1163" s="47">
        <v>7.41</v>
      </c>
      <c r="M1163" s="47">
        <v>7.76</v>
      </c>
      <c r="N1163" s="47">
        <v>8.35</v>
      </c>
      <c r="O1163">
        <v>8.35</v>
      </c>
    </row>
    <row r="1164" spans="1:15" ht="15.75" thickBot="1" x14ac:dyDescent="0.3">
      <c r="A1164" s="24">
        <v>41291</v>
      </c>
      <c r="B1164" s="47">
        <v>5.9</v>
      </c>
      <c r="C1164" s="47">
        <v>5.9</v>
      </c>
      <c r="D1164" s="47">
        <v>5.93</v>
      </c>
      <c r="E1164" s="47">
        <v>5.96</v>
      </c>
      <c r="F1164" s="47">
        <v>5.99</v>
      </c>
      <c r="G1164" s="47">
        <v>6.06</v>
      </c>
      <c r="H1164" s="47">
        <v>6.12</v>
      </c>
      <c r="I1164" s="47">
        <v>6.34</v>
      </c>
      <c r="J1164" s="47">
        <v>6.61</v>
      </c>
      <c r="K1164" s="47">
        <v>6.94</v>
      </c>
      <c r="L1164" s="47">
        <v>7.37</v>
      </c>
      <c r="M1164" s="47">
        <v>7.71</v>
      </c>
      <c r="N1164" s="47">
        <v>8.2899999999999991</v>
      </c>
      <c r="O1164">
        <v>8.2899999999999991</v>
      </c>
    </row>
    <row r="1165" spans="1:15" ht="15.75" thickBot="1" x14ac:dyDescent="0.3">
      <c r="A1165" s="24">
        <v>41292</v>
      </c>
      <c r="B1165" s="47">
        <v>5.84</v>
      </c>
      <c r="C1165" s="47">
        <v>5.84</v>
      </c>
      <c r="D1165" s="47">
        <v>5.91</v>
      </c>
      <c r="E1165" s="47">
        <v>5.96</v>
      </c>
      <c r="F1165" s="47">
        <v>5.99</v>
      </c>
      <c r="G1165" s="47">
        <v>6.02</v>
      </c>
      <c r="H1165" s="47">
        <v>6.04</v>
      </c>
      <c r="I1165" s="47">
        <v>6.24</v>
      </c>
      <c r="J1165" s="47">
        <v>6.52</v>
      </c>
      <c r="K1165" s="47">
        <v>6.89</v>
      </c>
      <c r="L1165" s="47">
        <v>7.33</v>
      </c>
      <c r="M1165" s="47">
        <v>7.7</v>
      </c>
      <c r="N1165" s="47">
        <v>8.36</v>
      </c>
      <c r="O1165">
        <v>8.36</v>
      </c>
    </row>
    <row r="1166" spans="1:15" ht="15.75" thickBot="1" x14ac:dyDescent="0.3">
      <c r="A1166" s="24">
        <v>41295</v>
      </c>
      <c r="B1166" s="47">
        <v>5.88</v>
      </c>
      <c r="C1166" s="47">
        <v>5.88</v>
      </c>
      <c r="D1166" s="47">
        <v>5.91</v>
      </c>
      <c r="E1166" s="47">
        <v>5.94</v>
      </c>
      <c r="F1166" s="47">
        <v>5.96</v>
      </c>
      <c r="G1166" s="47">
        <v>6</v>
      </c>
      <c r="H1166" s="47">
        <v>6.02</v>
      </c>
      <c r="I1166" s="47">
        <v>6.23</v>
      </c>
      <c r="J1166" s="47">
        <v>6.52</v>
      </c>
      <c r="K1166" s="47">
        <v>6.9</v>
      </c>
      <c r="L1166" s="47">
        <v>7.37</v>
      </c>
      <c r="M1166" s="47">
        <v>7.75</v>
      </c>
      <c r="N1166" s="47">
        <v>8.42</v>
      </c>
      <c r="O1166">
        <v>8.42</v>
      </c>
    </row>
    <row r="1167" spans="1:15" ht="15.75" thickBot="1" x14ac:dyDescent="0.3">
      <c r="A1167" s="24">
        <v>41296</v>
      </c>
      <c r="B1167" s="47">
        <v>5.84</v>
      </c>
      <c r="C1167" s="47">
        <v>5.84</v>
      </c>
      <c r="D1167" s="47">
        <v>5.89</v>
      </c>
      <c r="E1167" s="47">
        <v>5.94</v>
      </c>
      <c r="F1167" s="47">
        <v>5.97</v>
      </c>
      <c r="G1167" s="47">
        <v>6.04</v>
      </c>
      <c r="H1167" s="47">
        <v>6.08</v>
      </c>
      <c r="I1167" s="47">
        <v>6.27</v>
      </c>
      <c r="J1167" s="47">
        <v>6.54</v>
      </c>
      <c r="K1167" s="47">
        <v>6.92</v>
      </c>
      <c r="L1167" s="47">
        <v>7.37</v>
      </c>
      <c r="M1167" s="47">
        <v>7.73</v>
      </c>
      <c r="N1167" s="47">
        <v>8.3800000000000008</v>
      </c>
      <c r="O1167">
        <v>8.3800000000000008</v>
      </c>
    </row>
    <row r="1168" spans="1:15" ht="15.75" thickBot="1" x14ac:dyDescent="0.3">
      <c r="A1168" s="24">
        <v>41297</v>
      </c>
      <c r="B1168" s="47">
        <v>5.78</v>
      </c>
      <c r="C1168" s="47">
        <v>5.78</v>
      </c>
      <c r="D1168" s="47">
        <v>5.86</v>
      </c>
      <c r="E1168" s="47">
        <v>5.92</v>
      </c>
      <c r="F1168" s="47">
        <v>5.96</v>
      </c>
      <c r="G1168" s="47">
        <v>6.02</v>
      </c>
      <c r="H1168" s="47">
        <v>6.07</v>
      </c>
      <c r="I1168" s="47">
        <v>6.29</v>
      </c>
      <c r="J1168" s="47">
        <v>6.55</v>
      </c>
      <c r="K1168" s="47">
        <v>6.9</v>
      </c>
      <c r="L1168" s="47">
        <v>7.36</v>
      </c>
      <c r="M1168" s="47">
        <v>7.75</v>
      </c>
      <c r="N1168" s="47">
        <v>8.43</v>
      </c>
      <c r="O1168">
        <v>8.43</v>
      </c>
    </row>
    <row r="1169" spans="1:15" ht="15.75" thickBot="1" x14ac:dyDescent="0.3">
      <c r="A1169" s="24">
        <v>41298</v>
      </c>
      <c r="B1169" s="47">
        <v>5.6</v>
      </c>
      <c r="C1169" s="47">
        <v>5.6</v>
      </c>
      <c r="D1169" s="47">
        <v>5.68</v>
      </c>
      <c r="E1169" s="47">
        <v>5.75</v>
      </c>
      <c r="F1169" s="47">
        <v>5.8</v>
      </c>
      <c r="G1169" s="47">
        <v>5.93</v>
      </c>
      <c r="H1169" s="47">
        <v>6</v>
      </c>
      <c r="I1169" s="47">
        <v>6.22</v>
      </c>
      <c r="J1169" s="47">
        <v>6.49</v>
      </c>
      <c r="K1169" s="47">
        <v>6.87</v>
      </c>
      <c r="L1169" s="47">
        <v>7.38</v>
      </c>
      <c r="M1169" s="47">
        <v>7.82</v>
      </c>
      <c r="N1169" s="47">
        <v>8.56</v>
      </c>
      <c r="O1169">
        <v>8.56</v>
      </c>
    </row>
    <row r="1170" spans="1:15" ht="15.75" thickBot="1" x14ac:dyDescent="0.3">
      <c r="A1170" s="24">
        <v>41299</v>
      </c>
      <c r="B1170" s="47">
        <v>5.67</v>
      </c>
      <c r="C1170" s="47">
        <v>5.67</v>
      </c>
      <c r="D1170" s="47">
        <v>5.74</v>
      </c>
      <c r="E1170" s="47">
        <v>5.8</v>
      </c>
      <c r="F1170" s="47">
        <v>5.85</v>
      </c>
      <c r="G1170" s="47">
        <v>5.93</v>
      </c>
      <c r="H1170" s="47">
        <v>5.97</v>
      </c>
      <c r="I1170" s="47">
        <v>6.18</v>
      </c>
      <c r="J1170" s="47">
        <v>6.46</v>
      </c>
      <c r="K1170" s="47">
        <v>6.85</v>
      </c>
      <c r="L1170" s="47">
        <v>7.36</v>
      </c>
      <c r="M1170" s="47">
        <v>7.8</v>
      </c>
      <c r="N1170" s="47">
        <v>8.5399999999999991</v>
      </c>
      <c r="O1170">
        <v>8.5399999999999991</v>
      </c>
    </row>
    <row r="1171" spans="1:15" ht="15.75" thickBot="1" x14ac:dyDescent="0.3">
      <c r="A1171" s="24">
        <v>41302</v>
      </c>
      <c r="B1171" s="47">
        <v>5.66</v>
      </c>
      <c r="C1171" s="47">
        <v>5.66</v>
      </c>
      <c r="D1171" s="47">
        <v>5.72</v>
      </c>
      <c r="E1171" s="47">
        <v>5.78</v>
      </c>
      <c r="F1171" s="47">
        <v>5.81</v>
      </c>
      <c r="G1171" s="47">
        <v>5.9</v>
      </c>
      <c r="H1171" s="47">
        <v>5.95</v>
      </c>
      <c r="I1171" s="47">
        <v>6.17</v>
      </c>
      <c r="J1171" s="47">
        <v>6.46</v>
      </c>
      <c r="K1171" s="47">
        <v>6.85</v>
      </c>
      <c r="L1171" s="47">
        <v>7.37</v>
      </c>
      <c r="M1171" s="47">
        <v>7.8</v>
      </c>
      <c r="N1171" s="47">
        <v>8.5299999999999994</v>
      </c>
      <c r="O1171">
        <v>8.5299999999999994</v>
      </c>
    </row>
    <row r="1172" spans="1:15" ht="15.75" thickBot="1" x14ac:dyDescent="0.3">
      <c r="A1172" s="24">
        <v>41303</v>
      </c>
      <c r="B1172" s="47">
        <v>5.65</v>
      </c>
      <c r="C1172" s="47">
        <v>5.65</v>
      </c>
      <c r="D1172" s="47">
        <v>5.72</v>
      </c>
      <c r="E1172" s="47">
        <v>5.78</v>
      </c>
      <c r="F1172" s="47">
        <v>5.83</v>
      </c>
      <c r="G1172" s="47">
        <v>5.91</v>
      </c>
      <c r="H1172" s="47">
        <v>5.96</v>
      </c>
      <c r="I1172" s="47">
        <v>6.18</v>
      </c>
      <c r="J1172" s="47">
        <v>6.47</v>
      </c>
      <c r="K1172" s="47">
        <v>6.86</v>
      </c>
      <c r="L1172" s="47">
        <v>7.39</v>
      </c>
      <c r="M1172" s="47">
        <v>7.83</v>
      </c>
      <c r="N1172" s="47">
        <v>8.56</v>
      </c>
      <c r="O1172">
        <v>8.56</v>
      </c>
    </row>
    <row r="1173" spans="1:15" ht="15.75" thickBot="1" x14ac:dyDescent="0.3">
      <c r="A1173" s="24">
        <v>41304</v>
      </c>
      <c r="B1173" s="47">
        <v>5.65</v>
      </c>
      <c r="C1173" s="47">
        <v>5.65</v>
      </c>
      <c r="D1173" s="47">
        <v>5.71</v>
      </c>
      <c r="E1173" s="47">
        <v>5.77</v>
      </c>
      <c r="F1173" s="47">
        <v>5.81</v>
      </c>
      <c r="G1173" s="47">
        <v>5.89</v>
      </c>
      <c r="H1173" s="47">
        <v>5.95</v>
      </c>
      <c r="I1173" s="47">
        <v>6.18</v>
      </c>
      <c r="J1173" s="47">
        <v>6.46</v>
      </c>
      <c r="K1173" s="47">
        <v>6.86</v>
      </c>
      <c r="L1173" s="47">
        <v>7.38</v>
      </c>
      <c r="M1173" s="47">
        <v>7.81</v>
      </c>
      <c r="N1173" s="47">
        <v>8.5299999999999994</v>
      </c>
      <c r="O1173">
        <v>8.5299999999999994</v>
      </c>
    </row>
    <row r="1174" spans="1:15" ht="15.75" thickBot="1" x14ac:dyDescent="0.3">
      <c r="A1174" s="24">
        <v>41305</v>
      </c>
      <c r="B1174" s="47">
        <v>5.66</v>
      </c>
      <c r="C1174" s="47">
        <v>5.66</v>
      </c>
      <c r="D1174" s="47">
        <v>5.74</v>
      </c>
      <c r="E1174" s="47">
        <v>5.8</v>
      </c>
      <c r="F1174" s="47">
        <v>5.85</v>
      </c>
      <c r="G1174" s="47">
        <v>5.93</v>
      </c>
      <c r="H1174" s="47">
        <v>6</v>
      </c>
      <c r="I1174" s="47">
        <v>6.23</v>
      </c>
      <c r="J1174" s="47">
        <v>6.51</v>
      </c>
      <c r="K1174" s="47">
        <v>6.9</v>
      </c>
      <c r="L1174" s="47">
        <v>7.42</v>
      </c>
      <c r="M1174" s="47">
        <v>7.84</v>
      </c>
      <c r="N1174" s="47">
        <v>8.5</v>
      </c>
      <c r="O1174">
        <v>8.5</v>
      </c>
    </row>
    <row r="1175" spans="1:15" ht="15.75" thickBot="1" x14ac:dyDescent="0.3">
      <c r="A1175" s="24">
        <v>41306</v>
      </c>
      <c r="B1175" s="47">
        <v>5.58</v>
      </c>
      <c r="C1175" s="47">
        <v>5.58</v>
      </c>
      <c r="D1175" s="47">
        <v>5.67</v>
      </c>
      <c r="E1175" s="47">
        <v>5.76</v>
      </c>
      <c r="F1175" s="47">
        <v>5.82</v>
      </c>
      <c r="G1175" s="47">
        <v>5.95</v>
      </c>
      <c r="H1175" s="47">
        <v>6.01</v>
      </c>
      <c r="I1175" s="47">
        <v>6.22</v>
      </c>
      <c r="J1175" s="47">
        <v>6.51</v>
      </c>
      <c r="K1175" s="47">
        <v>6.9</v>
      </c>
      <c r="L1175" s="47">
        <v>7.4</v>
      </c>
      <c r="M1175" s="47">
        <v>7.81</v>
      </c>
      <c r="N1175" s="47">
        <v>8.4700000000000006</v>
      </c>
      <c r="O1175">
        <v>8.4700000000000006</v>
      </c>
    </row>
    <row r="1176" spans="1:15" ht="15.75" thickBot="1" x14ac:dyDescent="0.3">
      <c r="A1176" s="24">
        <v>41309</v>
      </c>
      <c r="B1176" s="47">
        <v>5.65</v>
      </c>
      <c r="C1176" s="47">
        <v>5.65</v>
      </c>
      <c r="D1176" s="47">
        <v>5.73</v>
      </c>
      <c r="E1176" s="47">
        <v>5.8</v>
      </c>
      <c r="F1176" s="47">
        <v>5.85</v>
      </c>
      <c r="G1176" s="47">
        <v>5.91</v>
      </c>
      <c r="H1176" s="47">
        <v>5.98</v>
      </c>
      <c r="I1176" s="47">
        <v>6.25</v>
      </c>
      <c r="J1176" s="47">
        <v>6.55</v>
      </c>
      <c r="K1176" s="47">
        <v>6.93</v>
      </c>
      <c r="L1176" s="47">
        <v>7.43</v>
      </c>
      <c r="M1176" s="47">
        <v>7.83</v>
      </c>
      <c r="N1176" s="47">
        <v>8.48</v>
      </c>
      <c r="O1176">
        <v>8.48</v>
      </c>
    </row>
    <row r="1177" spans="1:15" ht="15.75" thickBot="1" x14ac:dyDescent="0.3">
      <c r="A1177" s="24">
        <v>41310</v>
      </c>
      <c r="B1177" s="47">
        <v>5.66</v>
      </c>
      <c r="C1177" s="47">
        <v>5.66</v>
      </c>
      <c r="D1177" s="47">
        <v>5.73</v>
      </c>
      <c r="E1177" s="47">
        <v>5.79</v>
      </c>
      <c r="F1177" s="47">
        <v>5.84</v>
      </c>
      <c r="G1177" s="47">
        <v>5.99</v>
      </c>
      <c r="H1177" s="47">
        <v>6.11</v>
      </c>
      <c r="I1177" s="47">
        <v>6.34</v>
      </c>
      <c r="J1177" s="47">
        <v>6.58</v>
      </c>
      <c r="K1177" s="47">
        <v>6.92</v>
      </c>
      <c r="L1177" s="47">
        <v>7.43</v>
      </c>
      <c r="M1177" s="47">
        <v>7.84</v>
      </c>
      <c r="N1177" s="47">
        <v>8.4499999999999993</v>
      </c>
      <c r="O1177">
        <v>8.4499999999999993</v>
      </c>
    </row>
    <row r="1178" spans="1:15" ht="15.75" thickBot="1" x14ac:dyDescent="0.3">
      <c r="A1178" s="24">
        <v>41311</v>
      </c>
      <c r="B1178" s="47">
        <v>5.55</v>
      </c>
      <c r="C1178" s="47">
        <v>5.55</v>
      </c>
      <c r="D1178" s="47">
        <v>5.65</v>
      </c>
      <c r="E1178" s="47">
        <v>5.75</v>
      </c>
      <c r="F1178" s="47">
        <v>5.82</v>
      </c>
      <c r="G1178" s="47">
        <v>5.96</v>
      </c>
      <c r="H1178" s="47">
        <v>6</v>
      </c>
      <c r="I1178" s="47">
        <v>6.21</v>
      </c>
      <c r="J1178" s="47">
        <v>6.51</v>
      </c>
      <c r="K1178" s="47">
        <v>6.92</v>
      </c>
      <c r="L1178" s="47">
        <v>7.44</v>
      </c>
      <c r="M1178" s="47">
        <v>7.86</v>
      </c>
      <c r="N1178" s="47">
        <v>8.52</v>
      </c>
      <c r="O1178">
        <v>8.52</v>
      </c>
    </row>
    <row r="1179" spans="1:15" ht="15.75" thickBot="1" x14ac:dyDescent="0.3">
      <c r="A1179" s="24">
        <v>41312</v>
      </c>
      <c r="B1179" s="47">
        <v>5.48</v>
      </c>
      <c r="C1179" s="47">
        <v>5.48</v>
      </c>
      <c r="D1179" s="47">
        <v>5.6</v>
      </c>
      <c r="E1179" s="47">
        <v>5.71</v>
      </c>
      <c r="F1179" s="47">
        <v>5.79</v>
      </c>
      <c r="G1179" s="47">
        <v>5.99</v>
      </c>
      <c r="H1179" s="47">
        <v>6.12</v>
      </c>
      <c r="I1179" s="47">
        <v>6.36</v>
      </c>
      <c r="J1179" s="47">
        <v>6.59</v>
      </c>
      <c r="K1179" s="47">
        <v>6.93</v>
      </c>
      <c r="L1179" s="47">
        <v>7.45</v>
      </c>
      <c r="M1179" s="47">
        <v>7.9</v>
      </c>
      <c r="N1179" s="47">
        <v>8.59</v>
      </c>
      <c r="O1179">
        <v>8.59</v>
      </c>
    </row>
    <row r="1180" spans="1:15" ht="15.75" thickBot="1" x14ac:dyDescent="0.3">
      <c r="A1180" s="24">
        <v>41313</v>
      </c>
      <c r="B1180" s="47">
        <v>5.51</v>
      </c>
      <c r="C1180" s="47">
        <v>5.51</v>
      </c>
      <c r="D1180" s="47">
        <v>5.65</v>
      </c>
      <c r="E1180" s="47">
        <v>5.76</v>
      </c>
      <c r="F1180" s="47">
        <v>5.83</v>
      </c>
      <c r="G1180" s="47">
        <v>5.91</v>
      </c>
      <c r="H1180" s="47">
        <v>5.95</v>
      </c>
      <c r="I1180" s="47">
        <v>6.2</v>
      </c>
      <c r="J1180" s="47">
        <v>6.52</v>
      </c>
      <c r="K1180" s="47">
        <v>6.94</v>
      </c>
      <c r="L1180" s="47">
        <v>7.46</v>
      </c>
      <c r="M1180" s="47">
        <v>7.88</v>
      </c>
      <c r="N1180" s="47">
        <v>8.57</v>
      </c>
      <c r="O1180">
        <v>8.57</v>
      </c>
    </row>
    <row r="1181" spans="1:15" ht="15.75" thickBot="1" x14ac:dyDescent="0.3">
      <c r="A1181" s="24">
        <v>41316</v>
      </c>
      <c r="B1181" s="47">
        <v>5.3</v>
      </c>
      <c r="C1181" s="47">
        <v>5.3</v>
      </c>
      <c r="D1181" s="47">
        <v>5.47</v>
      </c>
      <c r="E1181" s="47">
        <v>5.62</v>
      </c>
      <c r="F1181" s="47">
        <v>5.73</v>
      </c>
      <c r="G1181" s="47">
        <v>5.92</v>
      </c>
      <c r="H1181" s="47">
        <v>5.95</v>
      </c>
      <c r="I1181" s="47">
        <v>6.15</v>
      </c>
      <c r="J1181" s="47">
        <v>6.47</v>
      </c>
      <c r="K1181" s="47">
        <v>6.91</v>
      </c>
      <c r="L1181" s="47">
        <v>7.45</v>
      </c>
      <c r="M1181" s="47">
        <v>7.88</v>
      </c>
      <c r="N1181" s="47">
        <v>8.5500000000000007</v>
      </c>
      <c r="O1181">
        <v>8.5500000000000007</v>
      </c>
    </row>
    <row r="1182" spans="1:15" ht="15.75" thickBot="1" x14ac:dyDescent="0.3">
      <c r="A1182" s="24">
        <v>41317</v>
      </c>
      <c r="B1182" s="47">
        <v>5.43</v>
      </c>
      <c r="C1182" s="47">
        <v>5.43</v>
      </c>
      <c r="D1182" s="47">
        <v>5.55</v>
      </c>
      <c r="E1182" s="47">
        <v>5.66</v>
      </c>
      <c r="F1182" s="47">
        <v>5.74</v>
      </c>
      <c r="G1182" s="47">
        <v>5.9</v>
      </c>
      <c r="H1182" s="47">
        <v>5.93</v>
      </c>
      <c r="I1182" s="47">
        <v>6.16</v>
      </c>
      <c r="J1182" s="47">
        <v>6.49</v>
      </c>
      <c r="K1182" s="47">
        <v>6.94</v>
      </c>
      <c r="L1182" s="47">
        <v>7.45</v>
      </c>
      <c r="M1182" s="47">
        <v>7.84</v>
      </c>
      <c r="N1182" s="47">
        <v>8.48</v>
      </c>
      <c r="O1182">
        <v>8.48</v>
      </c>
    </row>
    <row r="1183" spans="1:15" ht="15.75" thickBot="1" x14ac:dyDescent="0.3">
      <c r="A1183" s="24">
        <v>41318</v>
      </c>
      <c r="B1183" s="47">
        <v>5.39</v>
      </c>
      <c r="C1183" s="47">
        <v>5.39</v>
      </c>
      <c r="D1183" s="47">
        <v>5.52</v>
      </c>
      <c r="E1183" s="47">
        <v>5.65</v>
      </c>
      <c r="F1183" s="47">
        <v>5.74</v>
      </c>
      <c r="G1183" s="47">
        <v>5.9</v>
      </c>
      <c r="H1183" s="47">
        <v>5.91</v>
      </c>
      <c r="I1183" s="47">
        <v>6.12</v>
      </c>
      <c r="J1183" s="47">
        <v>6.47</v>
      </c>
      <c r="K1183" s="47">
        <v>6.95</v>
      </c>
      <c r="L1183" s="47">
        <v>7.51</v>
      </c>
      <c r="M1183" s="47">
        <v>7.93</v>
      </c>
      <c r="N1183" s="47">
        <v>8.5399999999999991</v>
      </c>
      <c r="O1183">
        <v>8.5399999999999991</v>
      </c>
    </row>
    <row r="1184" spans="1:15" ht="15.75" thickBot="1" x14ac:dyDescent="0.3">
      <c r="A1184" s="24">
        <v>41319</v>
      </c>
      <c r="B1184" s="47">
        <v>5.35</v>
      </c>
      <c r="C1184" s="47">
        <v>5.35</v>
      </c>
      <c r="D1184" s="47">
        <v>5.51</v>
      </c>
      <c r="E1184" s="47">
        <v>5.65</v>
      </c>
      <c r="F1184" s="47">
        <v>5.75</v>
      </c>
      <c r="G1184" s="47">
        <v>5.9</v>
      </c>
      <c r="H1184" s="47">
        <v>5.9</v>
      </c>
      <c r="I1184" s="47">
        <v>6.12</v>
      </c>
      <c r="J1184" s="47">
        <v>6.48</v>
      </c>
      <c r="K1184" s="47">
        <v>6.97</v>
      </c>
      <c r="L1184" s="47">
        <v>7.51</v>
      </c>
      <c r="M1184" s="47">
        <v>7.9</v>
      </c>
      <c r="N1184" s="47">
        <v>8.5</v>
      </c>
      <c r="O1184">
        <v>8.5</v>
      </c>
    </row>
    <row r="1185" spans="1:15" ht="15.75" thickBot="1" x14ac:dyDescent="0.3">
      <c r="A1185" s="24">
        <v>41320</v>
      </c>
      <c r="B1185" s="47">
        <v>5.31</v>
      </c>
      <c r="C1185" s="47">
        <v>5.31</v>
      </c>
      <c r="D1185" s="47">
        <v>5.46</v>
      </c>
      <c r="E1185" s="47">
        <v>5.6</v>
      </c>
      <c r="F1185" s="47">
        <v>5.7</v>
      </c>
      <c r="G1185" s="47">
        <v>5.88</v>
      </c>
      <c r="H1185" s="47">
        <v>5.9</v>
      </c>
      <c r="I1185" s="47">
        <v>6.13</v>
      </c>
      <c r="J1185" s="47">
        <v>6.49</v>
      </c>
      <c r="K1185" s="47">
        <v>6.98</v>
      </c>
      <c r="L1185" s="47">
        <v>7.53</v>
      </c>
      <c r="M1185" s="47">
        <v>7.94</v>
      </c>
      <c r="N1185" s="47">
        <v>8.5299999999999994</v>
      </c>
      <c r="O1185">
        <v>8.5299999999999994</v>
      </c>
    </row>
    <row r="1186" spans="1:15" ht="15.75" thickBot="1" x14ac:dyDescent="0.3">
      <c r="A1186" s="24">
        <v>41323</v>
      </c>
      <c r="B1186" s="47">
        <v>5.47</v>
      </c>
      <c r="C1186" s="47">
        <v>5.47</v>
      </c>
      <c r="D1186" s="47">
        <v>5.58</v>
      </c>
      <c r="E1186" s="47">
        <v>5.67</v>
      </c>
      <c r="F1186" s="47">
        <v>5.74</v>
      </c>
      <c r="G1186" s="47">
        <v>5.85</v>
      </c>
      <c r="H1186" s="47">
        <v>5.86</v>
      </c>
      <c r="I1186" s="47">
        <v>6.11</v>
      </c>
      <c r="J1186" s="47">
        <v>6.5</v>
      </c>
      <c r="K1186" s="47">
        <v>7.01</v>
      </c>
      <c r="L1186" s="47">
        <v>7.57</v>
      </c>
      <c r="M1186" s="47">
        <v>7.94</v>
      </c>
      <c r="N1186" s="47">
        <v>8.4700000000000006</v>
      </c>
      <c r="O1186">
        <v>8.4700000000000006</v>
      </c>
    </row>
    <row r="1187" spans="1:15" ht="15.75" thickBot="1" x14ac:dyDescent="0.3">
      <c r="A1187" s="24">
        <v>41324</v>
      </c>
      <c r="B1187" s="47">
        <v>5.41</v>
      </c>
      <c r="C1187" s="47">
        <v>5.41</v>
      </c>
      <c r="D1187" s="47">
        <v>5.53</v>
      </c>
      <c r="E1187" s="47">
        <v>5.63</v>
      </c>
      <c r="F1187" s="47">
        <v>5.72</v>
      </c>
      <c r="G1187" s="47">
        <v>5.86</v>
      </c>
      <c r="H1187" s="47">
        <v>5.87</v>
      </c>
      <c r="I1187" s="47">
        <v>6.11</v>
      </c>
      <c r="J1187" s="47">
        <v>6.48</v>
      </c>
      <c r="K1187" s="47">
        <v>6.98</v>
      </c>
      <c r="L1187" s="47">
        <v>7.55</v>
      </c>
      <c r="M1187" s="47">
        <v>7.94</v>
      </c>
      <c r="N1187" s="47">
        <v>8.4700000000000006</v>
      </c>
      <c r="O1187">
        <v>8.4700000000000006</v>
      </c>
    </row>
    <row r="1188" spans="1:15" ht="15.75" thickBot="1" x14ac:dyDescent="0.3">
      <c r="A1188" s="24">
        <v>41325</v>
      </c>
      <c r="B1188" s="47">
        <v>5.35</v>
      </c>
      <c r="C1188" s="47">
        <v>5.35</v>
      </c>
      <c r="D1188" s="47">
        <v>5.49</v>
      </c>
      <c r="E1188" s="47">
        <v>5.62</v>
      </c>
      <c r="F1188" s="47">
        <v>5.71</v>
      </c>
      <c r="G1188" s="47">
        <v>5.88</v>
      </c>
      <c r="H1188" s="47">
        <v>5.89</v>
      </c>
      <c r="I1188" s="47">
        <v>6.14</v>
      </c>
      <c r="J1188" s="47">
        <v>6.53</v>
      </c>
      <c r="K1188" s="47">
        <v>7.05</v>
      </c>
      <c r="L1188" s="47">
        <v>7.59</v>
      </c>
      <c r="M1188" s="47">
        <v>7.95</v>
      </c>
      <c r="N1188" s="47">
        <v>8.44</v>
      </c>
      <c r="O1188">
        <v>8.44</v>
      </c>
    </row>
    <row r="1189" spans="1:15" ht="15.75" thickBot="1" x14ac:dyDescent="0.3">
      <c r="A1189" s="24">
        <v>41326</v>
      </c>
      <c r="B1189" s="47">
        <v>5.34</v>
      </c>
      <c r="C1189" s="47">
        <v>5.34</v>
      </c>
      <c r="D1189" s="47">
        <v>5.48</v>
      </c>
      <c r="E1189" s="47">
        <v>5.61</v>
      </c>
      <c r="F1189" s="47">
        <v>5.7</v>
      </c>
      <c r="G1189" s="47">
        <v>5.88</v>
      </c>
      <c r="H1189" s="47">
        <v>5.89</v>
      </c>
      <c r="I1189" s="47">
        <v>6.14</v>
      </c>
      <c r="J1189" s="47">
        <v>6.54</v>
      </c>
      <c r="K1189" s="47">
        <v>7.07</v>
      </c>
      <c r="L1189" s="47">
        <v>7.65</v>
      </c>
      <c r="M1189" s="47">
        <v>8.02</v>
      </c>
      <c r="N1189" s="47">
        <v>8.49</v>
      </c>
      <c r="O1189">
        <v>8.49</v>
      </c>
    </row>
    <row r="1190" spans="1:15" ht="15.75" thickBot="1" x14ac:dyDescent="0.3">
      <c r="A1190" s="24">
        <v>41327</v>
      </c>
      <c r="B1190" s="47">
        <v>5.37</v>
      </c>
      <c r="C1190" s="47">
        <v>5.37</v>
      </c>
      <c r="D1190" s="47">
        <v>5.49</v>
      </c>
      <c r="E1190" s="47">
        <v>5.59</v>
      </c>
      <c r="F1190" s="47">
        <v>5.66</v>
      </c>
      <c r="G1190" s="47">
        <v>5.8</v>
      </c>
      <c r="H1190" s="47">
        <v>5.83</v>
      </c>
      <c r="I1190" s="47">
        <v>6.13</v>
      </c>
      <c r="J1190" s="47">
        <v>6.54</v>
      </c>
      <c r="K1190" s="47">
        <v>7.09</v>
      </c>
      <c r="L1190" s="47">
        <v>7.68</v>
      </c>
      <c r="M1190" s="47">
        <v>8.0500000000000007</v>
      </c>
      <c r="N1190" s="47">
        <v>8.51</v>
      </c>
      <c r="O1190">
        <v>8.51</v>
      </c>
    </row>
    <row r="1191" spans="1:15" ht="15.75" thickBot="1" x14ac:dyDescent="0.3">
      <c r="A1191" s="24">
        <v>41330</v>
      </c>
      <c r="B1191" s="47">
        <v>5.22</v>
      </c>
      <c r="C1191" s="47">
        <v>5.22</v>
      </c>
      <c r="D1191" s="47">
        <v>5.36</v>
      </c>
      <c r="E1191" s="47">
        <v>5.49</v>
      </c>
      <c r="F1191" s="47">
        <v>5.61</v>
      </c>
      <c r="G1191" s="47">
        <v>5.91</v>
      </c>
      <c r="H1191" s="47">
        <v>6.02</v>
      </c>
      <c r="I1191" s="47">
        <v>6.29</v>
      </c>
      <c r="J1191" s="47">
        <v>6.62</v>
      </c>
      <c r="K1191" s="47">
        <v>7.07</v>
      </c>
      <c r="L1191" s="47">
        <v>7.59</v>
      </c>
      <c r="M1191" s="47">
        <v>7.92</v>
      </c>
      <c r="N1191" s="47">
        <v>8.31</v>
      </c>
      <c r="O1191">
        <v>8.31</v>
      </c>
    </row>
    <row r="1192" spans="1:15" ht="15.75" thickBot="1" x14ac:dyDescent="0.3">
      <c r="A1192" s="24">
        <v>41331</v>
      </c>
      <c r="B1192" s="47">
        <v>5.26</v>
      </c>
      <c r="C1192" s="47">
        <v>5.26</v>
      </c>
      <c r="D1192" s="47">
        <v>5.38</v>
      </c>
      <c r="E1192" s="47">
        <v>5.5</v>
      </c>
      <c r="F1192" s="47">
        <v>5.61</v>
      </c>
      <c r="G1192" s="47">
        <v>5.9</v>
      </c>
      <c r="H1192" s="47">
        <v>6.04</v>
      </c>
      <c r="I1192" s="47">
        <v>6.35</v>
      </c>
      <c r="J1192" s="47">
        <v>6.67</v>
      </c>
      <c r="K1192" s="47">
        <v>7.09</v>
      </c>
      <c r="L1192" s="47">
        <v>7.58</v>
      </c>
      <c r="M1192" s="47">
        <v>7.91</v>
      </c>
      <c r="N1192" s="47">
        <v>8.3000000000000007</v>
      </c>
      <c r="O1192">
        <v>8.3000000000000007</v>
      </c>
    </row>
    <row r="1193" spans="1:15" ht="15.75" thickBot="1" x14ac:dyDescent="0.3">
      <c r="A1193" s="24">
        <v>41332</v>
      </c>
      <c r="B1193" s="47">
        <v>5.18</v>
      </c>
      <c r="C1193" s="47">
        <v>5.18</v>
      </c>
      <c r="D1193" s="47">
        <v>5.34</v>
      </c>
      <c r="E1193" s="47">
        <v>5.49</v>
      </c>
      <c r="F1193" s="47">
        <v>5.61</v>
      </c>
      <c r="G1193" s="47">
        <v>5.84</v>
      </c>
      <c r="H1193" s="47">
        <v>5.85</v>
      </c>
      <c r="I1193" s="47">
        <v>6.12</v>
      </c>
      <c r="J1193" s="47">
        <v>6.55</v>
      </c>
      <c r="K1193" s="47">
        <v>7.12</v>
      </c>
      <c r="L1193" s="47">
        <v>7.69</v>
      </c>
      <c r="M1193" s="47">
        <v>8.02</v>
      </c>
      <c r="N1193" s="47">
        <v>8.39</v>
      </c>
      <c r="O1193">
        <v>8.39</v>
      </c>
    </row>
    <row r="1194" spans="1:15" ht="15.75" thickBot="1" x14ac:dyDescent="0.3">
      <c r="A1194" s="24">
        <v>41333</v>
      </c>
      <c r="B1194" s="47">
        <v>5.28</v>
      </c>
      <c r="C1194" s="47">
        <v>5.28</v>
      </c>
      <c r="D1194" s="47">
        <v>5.42</v>
      </c>
      <c r="E1194" s="47">
        <v>5.54</v>
      </c>
      <c r="F1194" s="47">
        <v>5.65</v>
      </c>
      <c r="G1194" s="47">
        <v>5.87</v>
      </c>
      <c r="H1194" s="47">
        <v>5.92</v>
      </c>
      <c r="I1194" s="47">
        <v>6.19</v>
      </c>
      <c r="J1194" s="47">
        <v>6.59</v>
      </c>
      <c r="K1194" s="47">
        <v>7.1</v>
      </c>
      <c r="L1194" s="47">
        <v>7.63</v>
      </c>
      <c r="M1194" s="47">
        <v>7.95</v>
      </c>
      <c r="N1194" s="47">
        <v>8.33</v>
      </c>
      <c r="O1194">
        <v>8.33</v>
      </c>
    </row>
    <row r="1195" spans="1:15" ht="15.75" thickBot="1" x14ac:dyDescent="0.3">
      <c r="A1195" s="24">
        <v>41334</v>
      </c>
      <c r="B1195" s="47">
        <v>5.4</v>
      </c>
      <c r="C1195" s="47">
        <v>5.4</v>
      </c>
      <c r="D1195" s="47">
        <v>5.51</v>
      </c>
      <c r="E1195" s="47">
        <v>5.62</v>
      </c>
      <c r="F1195" s="47">
        <v>5.7</v>
      </c>
      <c r="G1195" s="47">
        <v>5.86</v>
      </c>
      <c r="H1195" s="47">
        <v>5.91</v>
      </c>
      <c r="I1195" s="47">
        <v>6.2</v>
      </c>
      <c r="J1195" s="47">
        <v>6.61</v>
      </c>
      <c r="K1195" s="47">
        <v>7.14</v>
      </c>
      <c r="L1195" s="47">
        <v>7.69</v>
      </c>
      <c r="M1195" s="47">
        <v>8.02</v>
      </c>
      <c r="N1195" s="47">
        <v>8.39</v>
      </c>
      <c r="O1195">
        <v>8.39</v>
      </c>
    </row>
    <row r="1196" spans="1:15" ht="15.75" thickBot="1" x14ac:dyDescent="0.3">
      <c r="A1196" s="24">
        <v>41337</v>
      </c>
      <c r="B1196" s="47">
        <v>5.35</v>
      </c>
      <c r="C1196" s="47">
        <v>5.35</v>
      </c>
      <c r="D1196" s="47">
        <v>5.47</v>
      </c>
      <c r="E1196" s="47">
        <v>5.59</v>
      </c>
      <c r="F1196" s="47">
        <v>5.68</v>
      </c>
      <c r="G1196" s="47">
        <v>5.88</v>
      </c>
      <c r="H1196" s="47">
        <v>5.94</v>
      </c>
      <c r="I1196" s="47">
        <v>6.21</v>
      </c>
      <c r="J1196" s="47">
        <v>6.58</v>
      </c>
      <c r="K1196" s="47">
        <v>7.07</v>
      </c>
      <c r="L1196" s="47">
        <v>7.61</v>
      </c>
      <c r="M1196" s="47">
        <v>7.93</v>
      </c>
      <c r="N1196" s="47">
        <v>8.3000000000000007</v>
      </c>
      <c r="O1196">
        <v>8.3000000000000007</v>
      </c>
    </row>
    <row r="1197" spans="1:15" ht="15.75" thickBot="1" x14ac:dyDescent="0.3">
      <c r="A1197" s="24">
        <v>41338</v>
      </c>
      <c r="B1197" s="47">
        <v>5.47</v>
      </c>
      <c r="C1197" s="47">
        <v>5.47</v>
      </c>
      <c r="D1197" s="47">
        <v>5.57</v>
      </c>
      <c r="E1197" s="47">
        <v>5.65</v>
      </c>
      <c r="F1197" s="47">
        <v>5.72</v>
      </c>
      <c r="G1197" s="47">
        <v>5.88</v>
      </c>
      <c r="H1197" s="47">
        <v>5.95</v>
      </c>
      <c r="I1197" s="47">
        <v>6.25</v>
      </c>
      <c r="J1197" s="47">
        <v>6.61</v>
      </c>
      <c r="K1197" s="47">
        <v>7.09</v>
      </c>
      <c r="L1197" s="47">
        <v>7.6</v>
      </c>
      <c r="M1197" s="47">
        <v>7.92</v>
      </c>
      <c r="N1197" s="47">
        <v>8.2799999999999994</v>
      </c>
      <c r="O1197">
        <v>8.2799999999999994</v>
      </c>
    </row>
    <row r="1198" spans="1:15" ht="15.75" thickBot="1" x14ac:dyDescent="0.3">
      <c r="A1198" s="24">
        <v>41339</v>
      </c>
      <c r="B1198" s="47">
        <v>5.51</v>
      </c>
      <c r="C1198" s="47">
        <v>5.51</v>
      </c>
      <c r="D1198" s="47">
        <v>5.58</v>
      </c>
      <c r="E1198" s="47">
        <v>5.65</v>
      </c>
      <c r="F1198" s="47">
        <v>5.71</v>
      </c>
      <c r="G1198" s="47">
        <v>5.91</v>
      </c>
      <c r="H1198" s="47">
        <v>6.05</v>
      </c>
      <c r="I1198" s="47">
        <v>6.34</v>
      </c>
      <c r="J1198" s="47">
        <v>6.64</v>
      </c>
      <c r="K1198" s="47">
        <v>7.06</v>
      </c>
      <c r="L1198" s="47">
        <v>7.6</v>
      </c>
      <c r="M1198" s="47">
        <v>7.95</v>
      </c>
      <c r="N1198" s="47">
        <v>8.32</v>
      </c>
      <c r="O1198">
        <v>8.32</v>
      </c>
    </row>
    <row r="1199" spans="1:15" ht="15.75" thickBot="1" x14ac:dyDescent="0.3">
      <c r="A1199" s="24">
        <v>41340</v>
      </c>
      <c r="B1199" s="47">
        <v>5.45</v>
      </c>
      <c r="C1199" s="47">
        <v>5.45</v>
      </c>
      <c r="D1199" s="47">
        <v>5.55</v>
      </c>
      <c r="E1199" s="47">
        <v>5.63</v>
      </c>
      <c r="F1199" s="47">
        <v>5.7</v>
      </c>
      <c r="G1199" s="47">
        <v>5.89</v>
      </c>
      <c r="H1199" s="47">
        <v>6.02</v>
      </c>
      <c r="I1199" s="47">
        <v>6.33</v>
      </c>
      <c r="J1199" s="47">
        <v>6.66</v>
      </c>
      <c r="K1199" s="47">
        <v>7.11</v>
      </c>
      <c r="L1199" s="47">
        <v>7.67</v>
      </c>
      <c r="M1199" s="47">
        <v>8.02</v>
      </c>
      <c r="N1199" s="47">
        <v>8.39</v>
      </c>
      <c r="O1199">
        <v>8.39</v>
      </c>
    </row>
    <row r="1200" spans="1:15" ht="15.75" thickBot="1" x14ac:dyDescent="0.3">
      <c r="A1200" s="24">
        <v>41344</v>
      </c>
      <c r="B1200" s="47">
        <v>5.51</v>
      </c>
      <c r="C1200" s="47">
        <v>5.51</v>
      </c>
      <c r="D1200" s="47">
        <v>5.59</v>
      </c>
      <c r="E1200" s="47">
        <v>5.67</v>
      </c>
      <c r="F1200" s="47">
        <v>5.74</v>
      </c>
      <c r="G1200" s="47">
        <v>5.89</v>
      </c>
      <c r="H1200" s="47">
        <v>5.97</v>
      </c>
      <c r="I1200" s="47">
        <v>6.28</v>
      </c>
      <c r="J1200" s="47">
        <v>6.65</v>
      </c>
      <c r="K1200" s="47">
        <v>7.15</v>
      </c>
      <c r="L1200" s="47">
        <v>7.7</v>
      </c>
      <c r="M1200" s="47">
        <v>8.0299999999999994</v>
      </c>
      <c r="N1200" s="47">
        <v>8.34</v>
      </c>
      <c r="O1200">
        <v>8.34</v>
      </c>
    </row>
    <row r="1201" spans="1:15" ht="15.75" thickBot="1" x14ac:dyDescent="0.3">
      <c r="A1201" s="24">
        <v>41345</v>
      </c>
      <c r="B1201" s="47">
        <v>5.55</v>
      </c>
      <c r="C1201" s="47">
        <v>5.55</v>
      </c>
      <c r="D1201" s="47">
        <v>5.62</v>
      </c>
      <c r="E1201" s="47">
        <v>5.68</v>
      </c>
      <c r="F1201" s="47">
        <v>5.74</v>
      </c>
      <c r="G1201" s="47">
        <v>5.9</v>
      </c>
      <c r="H1201" s="47">
        <v>6.04</v>
      </c>
      <c r="I1201" s="47">
        <v>6.36</v>
      </c>
      <c r="J1201" s="47">
        <v>6.7</v>
      </c>
      <c r="K1201" s="47">
        <v>7.18</v>
      </c>
      <c r="L1201" s="47">
        <v>7.77</v>
      </c>
      <c r="M1201" s="47">
        <v>8.11</v>
      </c>
      <c r="N1201" s="47">
        <v>8.39</v>
      </c>
      <c r="O1201">
        <v>8.39</v>
      </c>
    </row>
    <row r="1202" spans="1:15" ht="15.75" thickBot="1" x14ac:dyDescent="0.3">
      <c r="A1202" s="24">
        <v>41346</v>
      </c>
      <c r="B1202" s="47">
        <v>5.52</v>
      </c>
      <c r="C1202" s="47">
        <v>5.52</v>
      </c>
      <c r="D1202" s="47">
        <v>5.6</v>
      </c>
      <c r="E1202" s="47">
        <v>5.67</v>
      </c>
      <c r="F1202" s="47">
        <v>5.73</v>
      </c>
      <c r="G1202" s="47">
        <v>5.88</v>
      </c>
      <c r="H1202" s="47">
        <v>5.98</v>
      </c>
      <c r="I1202" s="47">
        <v>6.29</v>
      </c>
      <c r="J1202" s="47">
        <v>6.65</v>
      </c>
      <c r="K1202" s="47">
        <v>7.15</v>
      </c>
      <c r="L1202" s="47">
        <v>7.73</v>
      </c>
      <c r="M1202" s="47">
        <v>8.1</v>
      </c>
      <c r="N1202" s="47">
        <v>8.48</v>
      </c>
      <c r="O1202">
        <v>8.48</v>
      </c>
    </row>
    <row r="1203" spans="1:15" ht="15.75" thickBot="1" x14ac:dyDescent="0.3">
      <c r="A1203" s="24">
        <v>41347</v>
      </c>
      <c r="B1203" s="47">
        <v>5.54</v>
      </c>
      <c r="C1203" s="47">
        <v>5.54</v>
      </c>
      <c r="D1203" s="47">
        <v>5.61</v>
      </c>
      <c r="E1203" s="47">
        <v>5.68</v>
      </c>
      <c r="F1203" s="47">
        <v>5.73</v>
      </c>
      <c r="G1203" s="47">
        <v>5.86</v>
      </c>
      <c r="H1203" s="47">
        <v>5.95</v>
      </c>
      <c r="I1203" s="47">
        <v>6.29</v>
      </c>
      <c r="J1203" s="47">
        <v>6.69</v>
      </c>
      <c r="K1203" s="47">
        <v>7.19</v>
      </c>
      <c r="L1203" s="47">
        <v>7.76</v>
      </c>
      <c r="M1203" s="47">
        <v>8.11</v>
      </c>
      <c r="N1203" s="47">
        <v>8.4600000000000009</v>
      </c>
      <c r="O1203">
        <v>8.4600000000000009</v>
      </c>
    </row>
    <row r="1204" spans="1:15" ht="15.75" thickBot="1" x14ac:dyDescent="0.3">
      <c r="A1204" s="24">
        <v>41348</v>
      </c>
      <c r="B1204" s="47">
        <v>5.58</v>
      </c>
      <c r="C1204" s="47">
        <v>5.58</v>
      </c>
      <c r="D1204" s="47">
        <v>5.65</v>
      </c>
      <c r="E1204" s="47">
        <v>5.7</v>
      </c>
      <c r="F1204" s="47">
        <v>5.75</v>
      </c>
      <c r="G1204" s="47">
        <v>5.87</v>
      </c>
      <c r="H1204" s="47">
        <v>5.97</v>
      </c>
      <c r="I1204" s="47">
        <v>6.32</v>
      </c>
      <c r="J1204" s="47">
        <v>6.72</v>
      </c>
      <c r="K1204" s="47">
        <v>7.24</v>
      </c>
      <c r="L1204" s="47">
        <v>7.83</v>
      </c>
      <c r="M1204" s="47">
        <v>8.19</v>
      </c>
      <c r="N1204" s="47">
        <v>8.5399999999999991</v>
      </c>
      <c r="O1204">
        <v>8.5399999999999991</v>
      </c>
    </row>
    <row r="1205" spans="1:15" ht="15.75" thickBot="1" x14ac:dyDescent="0.3">
      <c r="A1205" s="24">
        <v>41351</v>
      </c>
      <c r="B1205" s="47">
        <v>5.58</v>
      </c>
      <c r="C1205" s="47">
        <v>5.58</v>
      </c>
      <c r="D1205" s="47">
        <v>5.65</v>
      </c>
      <c r="E1205" s="47">
        <v>5.7</v>
      </c>
      <c r="F1205" s="47">
        <v>5.74</v>
      </c>
      <c r="G1205" s="47">
        <v>5.83</v>
      </c>
      <c r="H1205" s="47">
        <v>5.93</v>
      </c>
      <c r="I1205" s="47">
        <v>6.33</v>
      </c>
      <c r="J1205" s="47">
        <v>6.8</v>
      </c>
      <c r="K1205" s="47">
        <v>7.37</v>
      </c>
      <c r="L1205" s="47">
        <v>7.97</v>
      </c>
      <c r="M1205" s="47">
        <v>8.32</v>
      </c>
      <c r="N1205" s="47">
        <v>8.67</v>
      </c>
      <c r="O1205">
        <v>8.67</v>
      </c>
    </row>
    <row r="1206" spans="1:15" ht="15.75" thickBot="1" x14ac:dyDescent="0.3">
      <c r="A1206" s="24">
        <v>41352</v>
      </c>
      <c r="B1206" s="47">
        <v>5.71</v>
      </c>
      <c r="C1206" s="47">
        <v>5.71</v>
      </c>
      <c r="D1206" s="47">
        <v>5.76</v>
      </c>
      <c r="E1206" s="47">
        <v>5.8</v>
      </c>
      <c r="F1206" s="47">
        <v>5.82</v>
      </c>
      <c r="G1206" s="47">
        <v>5.89</v>
      </c>
      <c r="H1206" s="47">
        <v>6.03</v>
      </c>
      <c r="I1206" s="47">
        <v>6.45</v>
      </c>
      <c r="J1206" s="47">
        <v>6.87</v>
      </c>
      <c r="K1206" s="47">
        <v>7.36</v>
      </c>
      <c r="L1206" s="47">
        <v>7.91</v>
      </c>
      <c r="M1206" s="47">
        <v>8.26</v>
      </c>
      <c r="N1206" s="47">
        <v>8.68</v>
      </c>
      <c r="O1206">
        <v>8.68</v>
      </c>
    </row>
    <row r="1207" spans="1:15" ht="15.75" thickBot="1" x14ac:dyDescent="0.3">
      <c r="A1207" s="24">
        <v>41353</v>
      </c>
      <c r="B1207" s="47">
        <v>5.64</v>
      </c>
      <c r="C1207" s="47">
        <v>5.64</v>
      </c>
      <c r="D1207" s="47">
        <v>5.7</v>
      </c>
      <c r="E1207" s="47">
        <v>5.76</v>
      </c>
      <c r="F1207" s="47">
        <v>5.82</v>
      </c>
      <c r="G1207" s="47">
        <v>6</v>
      </c>
      <c r="H1207" s="47">
        <v>6.15</v>
      </c>
      <c r="I1207" s="47">
        <v>6.48</v>
      </c>
      <c r="J1207" s="47">
        <v>6.83</v>
      </c>
      <c r="K1207" s="47">
        <v>7.33</v>
      </c>
      <c r="L1207" s="47">
        <v>7.95</v>
      </c>
      <c r="M1207" s="47">
        <v>8.31</v>
      </c>
      <c r="N1207" s="47">
        <v>8.58</v>
      </c>
      <c r="O1207">
        <v>8.58</v>
      </c>
    </row>
    <row r="1208" spans="1:15" ht="15.75" thickBot="1" x14ac:dyDescent="0.3">
      <c r="A1208" s="24">
        <v>41354</v>
      </c>
      <c r="B1208" s="47">
        <v>5.71</v>
      </c>
      <c r="C1208" s="47">
        <v>5.71</v>
      </c>
      <c r="D1208" s="47">
        <v>5.77</v>
      </c>
      <c r="E1208" s="47">
        <v>5.82</v>
      </c>
      <c r="F1208" s="47">
        <v>5.86</v>
      </c>
      <c r="G1208" s="47">
        <v>5.98</v>
      </c>
      <c r="H1208" s="47">
        <v>6.1</v>
      </c>
      <c r="I1208" s="47">
        <v>6.47</v>
      </c>
      <c r="J1208" s="47">
        <v>6.86</v>
      </c>
      <c r="K1208" s="47">
        <v>7.32</v>
      </c>
      <c r="L1208" s="47">
        <v>7.81</v>
      </c>
      <c r="M1208" s="47">
        <v>8.11</v>
      </c>
      <c r="N1208" s="47">
        <v>8.43</v>
      </c>
      <c r="O1208">
        <v>8.43</v>
      </c>
    </row>
    <row r="1209" spans="1:15" ht="15.75" thickBot="1" x14ac:dyDescent="0.3">
      <c r="A1209" s="24">
        <v>41355</v>
      </c>
      <c r="B1209" s="47">
        <v>5.67</v>
      </c>
      <c r="C1209" s="47">
        <v>5.67</v>
      </c>
      <c r="D1209" s="47">
        <v>5.74</v>
      </c>
      <c r="E1209" s="47">
        <v>5.8</v>
      </c>
      <c r="F1209" s="47">
        <v>5.85</v>
      </c>
      <c r="G1209" s="47">
        <v>5.98</v>
      </c>
      <c r="H1209" s="47">
        <v>6.1</v>
      </c>
      <c r="I1209" s="47">
        <v>6.46</v>
      </c>
      <c r="J1209" s="47">
        <v>6.84</v>
      </c>
      <c r="K1209" s="47">
        <v>7.3</v>
      </c>
      <c r="L1209" s="47">
        <v>7.79</v>
      </c>
      <c r="M1209" s="47">
        <v>8.09</v>
      </c>
      <c r="N1209" s="47">
        <v>8.43</v>
      </c>
      <c r="O1209">
        <v>8.43</v>
      </c>
    </row>
    <row r="1210" spans="1:15" ht="15.75" thickBot="1" x14ac:dyDescent="0.3">
      <c r="A1210" s="24">
        <v>41358</v>
      </c>
      <c r="B1210" s="47">
        <v>5.71</v>
      </c>
      <c r="C1210" s="47">
        <v>5.71</v>
      </c>
      <c r="D1210" s="47">
        <v>5.76</v>
      </c>
      <c r="E1210" s="47">
        <v>5.81</v>
      </c>
      <c r="F1210" s="47">
        <v>5.85</v>
      </c>
      <c r="G1210" s="47">
        <v>5.97</v>
      </c>
      <c r="H1210" s="47">
        <v>6.09</v>
      </c>
      <c r="I1210" s="47">
        <v>6.47</v>
      </c>
      <c r="J1210" s="47">
        <v>6.86</v>
      </c>
      <c r="K1210" s="47">
        <v>7.32</v>
      </c>
      <c r="L1210" s="47">
        <v>7.81</v>
      </c>
      <c r="M1210" s="47">
        <v>8.11</v>
      </c>
      <c r="N1210" s="47">
        <v>8.49</v>
      </c>
      <c r="O1210">
        <v>8.49</v>
      </c>
    </row>
    <row r="1211" spans="1:15" ht="15.75" thickBot="1" x14ac:dyDescent="0.3">
      <c r="A1211" s="24">
        <v>41359</v>
      </c>
      <c r="B1211" s="47">
        <v>5.65</v>
      </c>
      <c r="C1211" s="47">
        <v>5.65</v>
      </c>
      <c r="D1211" s="47">
        <v>5.73</v>
      </c>
      <c r="E1211" s="47">
        <v>5.79</v>
      </c>
      <c r="F1211" s="47">
        <v>5.83</v>
      </c>
      <c r="G1211" s="47">
        <v>5.95</v>
      </c>
      <c r="H1211" s="47">
        <v>6.06</v>
      </c>
      <c r="I1211" s="47">
        <v>6.45</v>
      </c>
      <c r="J1211" s="47">
        <v>6.88</v>
      </c>
      <c r="K1211" s="47">
        <v>7.36</v>
      </c>
      <c r="L1211" s="47">
        <v>7.85</v>
      </c>
      <c r="M1211" s="47">
        <v>8.14</v>
      </c>
      <c r="N1211" s="47">
        <v>8.5299999999999994</v>
      </c>
      <c r="O1211">
        <v>8.5299999999999994</v>
      </c>
    </row>
    <row r="1212" spans="1:15" ht="15.75" thickBot="1" x14ac:dyDescent="0.3">
      <c r="A1212" s="24">
        <v>41360</v>
      </c>
      <c r="B1212" s="47">
        <v>5.65</v>
      </c>
      <c r="C1212" s="47">
        <v>5.65</v>
      </c>
      <c r="D1212" s="47">
        <v>5.73</v>
      </c>
      <c r="E1212" s="47">
        <v>5.79</v>
      </c>
      <c r="F1212" s="47">
        <v>5.85</v>
      </c>
      <c r="G1212" s="47">
        <v>6</v>
      </c>
      <c r="H1212" s="47">
        <v>6.12</v>
      </c>
      <c r="I1212" s="47">
        <v>6.49</v>
      </c>
      <c r="J1212" s="47">
        <v>6.88</v>
      </c>
      <c r="K1212" s="47">
        <v>7.33</v>
      </c>
      <c r="L1212" s="47">
        <v>7.81</v>
      </c>
      <c r="M1212" s="47">
        <v>8.1300000000000008</v>
      </c>
      <c r="N1212" s="47">
        <v>8.5299999999999994</v>
      </c>
      <c r="O1212">
        <v>8.5299999999999994</v>
      </c>
    </row>
    <row r="1213" spans="1:15" ht="15.75" thickBot="1" x14ac:dyDescent="0.3">
      <c r="A1213" s="24">
        <v>41361</v>
      </c>
      <c r="B1213" s="47">
        <v>5.65</v>
      </c>
      <c r="C1213" s="47">
        <v>5.65</v>
      </c>
      <c r="D1213" s="47">
        <v>5.71</v>
      </c>
      <c r="E1213" s="47">
        <v>5.77</v>
      </c>
      <c r="F1213" s="47">
        <v>5.82</v>
      </c>
      <c r="G1213" s="47">
        <v>5.98</v>
      </c>
      <c r="H1213" s="47">
        <v>6.13</v>
      </c>
      <c r="I1213" s="47">
        <v>6.51</v>
      </c>
      <c r="J1213" s="47">
        <v>6.89</v>
      </c>
      <c r="K1213" s="47">
        <v>7.33</v>
      </c>
      <c r="L1213" s="47">
        <v>7.82</v>
      </c>
      <c r="M1213" s="47">
        <v>8.14</v>
      </c>
      <c r="N1213" s="47">
        <v>8.5500000000000007</v>
      </c>
      <c r="O1213">
        <v>8.5500000000000007</v>
      </c>
    </row>
    <row r="1214" spans="1:15" ht="15.75" thickBot="1" x14ac:dyDescent="0.3">
      <c r="A1214" s="24">
        <v>41362</v>
      </c>
      <c r="B1214" s="47">
        <v>5.67</v>
      </c>
      <c r="C1214" s="47">
        <v>5.67</v>
      </c>
      <c r="D1214" s="47">
        <v>5.71</v>
      </c>
      <c r="E1214" s="47">
        <v>5.75</v>
      </c>
      <c r="F1214" s="47">
        <v>5.79</v>
      </c>
      <c r="G1214" s="47">
        <v>5.94</v>
      </c>
      <c r="H1214" s="47">
        <v>6.08</v>
      </c>
      <c r="I1214" s="47">
        <v>6.45</v>
      </c>
      <c r="J1214" s="47">
        <v>6.84</v>
      </c>
      <c r="K1214" s="47">
        <v>7.3</v>
      </c>
      <c r="L1214" s="47">
        <v>7.8</v>
      </c>
      <c r="M1214" s="47">
        <v>8.1199999999999992</v>
      </c>
      <c r="N1214" s="47">
        <v>8.5299999999999994</v>
      </c>
      <c r="O1214">
        <v>8.5299999999999994</v>
      </c>
    </row>
    <row r="1215" spans="1:15" ht="15.75" thickBot="1" x14ac:dyDescent="0.3">
      <c r="A1215" s="24">
        <v>41365</v>
      </c>
      <c r="B1215" s="47">
        <v>5.53</v>
      </c>
      <c r="C1215" s="47">
        <v>5.53</v>
      </c>
      <c r="D1215" s="47">
        <v>5.58</v>
      </c>
      <c r="E1215" s="47">
        <v>5.63</v>
      </c>
      <c r="F1215" s="47">
        <v>5.68</v>
      </c>
      <c r="G1215" s="47">
        <v>5.83</v>
      </c>
      <c r="H1215" s="47">
        <v>6.01</v>
      </c>
      <c r="I1215" s="47">
        <v>6.44</v>
      </c>
      <c r="J1215" s="47">
        <v>6.85</v>
      </c>
      <c r="K1215" s="47">
        <v>7.3</v>
      </c>
      <c r="L1215" s="47">
        <v>7.78</v>
      </c>
      <c r="M1215" s="47">
        <v>8.1</v>
      </c>
      <c r="N1215" s="47">
        <v>8.5500000000000007</v>
      </c>
      <c r="O1215">
        <v>8.5500000000000007</v>
      </c>
    </row>
    <row r="1216" spans="1:15" ht="15.75" thickBot="1" x14ac:dyDescent="0.3">
      <c r="A1216" s="24">
        <v>41366</v>
      </c>
      <c r="B1216" s="47">
        <v>5.58</v>
      </c>
      <c r="C1216" s="47">
        <v>5.58</v>
      </c>
      <c r="D1216" s="47">
        <v>5.63</v>
      </c>
      <c r="E1216" s="47">
        <v>5.68</v>
      </c>
      <c r="F1216" s="47">
        <v>5.72</v>
      </c>
      <c r="G1216" s="47">
        <v>5.86</v>
      </c>
      <c r="H1216" s="47">
        <v>6.01</v>
      </c>
      <c r="I1216" s="47">
        <v>6.42</v>
      </c>
      <c r="J1216" s="47">
        <v>6.83</v>
      </c>
      <c r="K1216" s="47">
        <v>7.3</v>
      </c>
      <c r="L1216" s="47">
        <v>7.79</v>
      </c>
      <c r="M1216" s="47">
        <v>8.11</v>
      </c>
      <c r="N1216" s="47">
        <v>8.5399999999999991</v>
      </c>
      <c r="O1216">
        <v>8.5399999999999991</v>
      </c>
    </row>
    <row r="1217" spans="1:15" ht="15.75" thickBot="1" x14ac:dyDescent="0.3">
      <c r="A1217" s="24">
        <v>41367</v>
      </c>
      <c r="B1217" s="47">
        <v>5.57</v>
      </c>
      <c r="C1217" s="47">
        <v>5.57</v>
      </c>
      <c r="D1217" s="47">
        <v>5.62</v>
      </c>
      <c r="E1217" s="47">
        <v>5.67</v>
      </c>
      <c r="F1217" s="47">
        <v>5.71</v>
      </c>
      <c r="G1217" s="47">
        <v>5.86</v>
      </c>
      <c r="H1217" s="47">
        <v>6.02</v>
      </c>
      <c r="I1217" s="47">
        <v>6.43</v>
      </c>
      <c r="J1217" s="47">
        <v>6.83</v>
      </c>
      <c r="K1217" s="47">
        <v>7.29</v>
      </c>
      <c r="L1217" s="47">
        <v>7.77</v>
      </c>
      <c r="M1217" s="47">
        <v>8.09</v>
      </c>
      <c r="N1217" s="47">
        <v>8.52</v>
      </c>
      <c r="O1217">
        <v>8.52</v>
      </c>
    </row>
    <row r="1218" spans="1:15" ht="15.75" thickBot="1" x14ac:dyDescent="0.3">
      <c r="A1218" s="24">
        <v>41368</v>
      </c>
      <c r="B1218" s="47">
        <v>5.56</v>
      </c>
      <c r="C1218" s="47">
        <v>5.56</v>
      </c>
      <c r="D1218" s="47">
        <v>5.61</v>
      </c>
      <c r="E1218" s="47">
        <v>5.65</v>
      </c>
      <c r="F1218" s="47">
        <v>5.69</v>
      </c>
      <c r="G1218" s="47">
        <v>5.85</v>
      </c>
      <c r="H1218" s="47">
        <v>6.03</v>
      </c>
      <c r="I1218" s="47">
        <v>6.44</v>
      </c>
      <c r="J1218" s="47">
        <v>6.82</v>
      </c>
      <c r="K1218" s="47">
        <v>7.25</v>
      </c>
      <c r="L1218" s="47">
        <v>7.71</v>
      </c>
      <c r="M1218" s="47">
        <v>8.0299999999999994</v>
      </c>
      <c r="N1218" s="47">
        <v>8.4700000000000006</v>
      </c>
      <c r="O1218">
        <v>8.4700000000000006</v>
      </c>
    </row>
    <row r="1219" spans="1:15" ht="15.75" thickBot="1" x14ac:dyDescent="0.3">
      <c r="A1219" s="24">
        <v>41369</v>
      </c>
      <c r="B1219" s="47">
        <v>5.49</v>
      </c>
      <c r="C1219" s="47">
        <v>5.49</v>
      </c>
      <c r="D1219" s="47">
        <v>5.55</v>
      </c>
      <c r="E1219" s="47">
        <v>5.61</v>
      </c>
      <c r="F1219" s="47">
        <v>5.66</v>
      </c>
      <c r="G1219" s="47">
        <v>5.82</v>
      </c>
      <c r="H1219" s="47">
        <v>5.95</v>
      </c>
      <c r="I1219" s="47">
        <v>6.32</v>
      </c>
      <c r="J1219" s="47">
        <v>6.71</v>
      </c>
      <c r="K1219" s="47">
        <v>7.15</v>
      </c>
      <c r="L1219" s="47">
        <v>7.59</v>
      </c>
      <c r="M1219" s="47">
        <v>7.9</v>
      </c>
      <c r="N1219" s="47">
        <v>8.36</v>
      </c>
      <c r="O1219">
        <v>8.36</v>
      </c>
    </row>
    <row r="1220" spans="1:15" ht="15.75" thickBot="1" x14ac:dyDescent="0.3">
      <c r="A1220" s="24">
        <v>41372</v>
      </c>
      <c r="B1220" s="47">
        <v>5.5</v>
      </c>
      <c r="C1220" s="47">
        <v>5.5</v>
      </c>
      <c r="D1220" s="47">
        <v>5.55</v>
      </c>
      <c r="E1220" s="47">
        <v>5.59</v>
      </c>
      <c r="F1220" s="47">
        <v>5.63</v>
      </c>
      <c r="G1220" s="47">
        <v>5.74</v>
      </c>
      <c r="H1220" s="47">
        <v>5.85</v>
      </c>
      <c r="I1220" s="47">
        <v>6.2</v>
      </c>
      <c r="J1220" s="47">
        <v>6.56</v>
      </c>
      <c r="K1220" s="47">
        <v>6.99</v>
      </c>
      <c r="L1220" s="47">
        <v>7.43</v>
      </c>
      <c r="M1220" s="47">
        <v>7.73</v>
      </c>
      <c r="N1220" s="47">
        <v>8.17</v>
      </c>
      <c r="O1220">
        <v>8.17</v>
      </c>
    </row>
    <row r="1221" spans="1:15" ht="15.75" thickBot="1" x14ac:dyDescent="0.3">
      <c r="A1221" s="24">
        <v>41373</v>
      </c>
      <c r="B1221" s="47">
        <v>5.51</v>
      </c>
      <c r="C1221" s="47">
        <v>5.51</v>
      </c>
      <c r="D1221" s="47">
        <v>5.56</v>
      </c>
      <c r="E1221" s="47">
        <v>5.61</v>
      </c>
      <c r="F1221" s="47">
        <v>5.65</v>
      </c>
      <c r="G1221" s="47">
        <v>5.76</v>
      </c>
      <c r="H1221" s="47">
        <v>5.87</v>
      </c>
      <c r="I1221" s="47">
        <v>6.2</v>
      </c>
      <c r="J1221" s="47">
        <v>6.57</v>
      </c>
      <c r="K1221" s="47">
        <v>7</v>
      </c>
      <c r="L1221" s="47">
        <v>7.46</v>
      </c>
      <c r="M1221" s="47">
        <v>7.79</v>
      </c>
      <c r="N1221" s="47">
        <v>8.27</v>
      </c>
      <c r="O1221">
        <v>8.27</v>
      </c>
    </row>
    <row r="1222" spans="1:15" ht="15.75" thickBot="1" x14ac:dyDescent="0.3">
      <c r="A1222" s="24">
        <v>41374</v>
      </c>
      <c r="B1222" s="47">
        <v>5.48</v>
      </c>
      <c r="C1222" s="47">
        <v>5.48</v>
      </c>
      <c r="D1222" s="47">
        <v>5.54</v>
      </c>
      <c r="E1222" s="47">
        <v>5.6</v>
      </c>
      <c r="F1222" s="47">
        <v>5.65</v>
      </c>
      <c r="G1222" s="47">
        <v>5.76</v>
      </c>
      <c r="H1222" s="47">
        <v>5.85</v>
      </c>
      <c r="I1222" s="47">
        <v>6.17</v>
      </c>
      <c r="J1222" s="47">
        <v>6.53</v>
      </c>
      <c r="K1222" s="47">
        <v>6.95</v>
      </c>
      <c r="L1222" s="47">
        <v>7.41</v>
      </c>
      <c r="M1222" s="47">
        <v>7.73</v>
      </c>
      <c r="N1222" s="47">
        <v>8.17</v>
      </c>
      <c r="O1222">
        <v>8.17</v>
      </c>
    </row>
    <row r="1223" spans="1:15" ht="15.75" thickBot="1" x14ac:dyDescent="0.3">
      <c r="A1223" s="24">
        <v>41375</v>
      </c>
      <c r="B1223" s="47">
        <v>5.49</v>
      </c>
      <c r="C1223" s="47">
        <v>5.49</v>
      </c>
      <c r="D1223" s="47">
        <v>5.55</v>
      </c>
      <c r="E1223" s="47">
        <v>5.6</v>
      </c>
      <c r="F1223" s="47">
        <v>5.65</v>
      </c>
      <c r="G1223" s="47">
        <v>5.76</v>
      </c>
      <c r="H1223" s="47">
        <v>5.85</v>
      </c>
      <c r="I1223" s="47">
        <v>6.18</v>
      </c>
      <c r="J1223" s="47">
        <v>6.54</v>
      </c>
      <c r="K1223" s="47">
        <v>6.95</v>
      </c>
      <c r="L1223" s="47">
        <v>7.4</v>
      </c>
      <c r="M1223" s="47">
        <v>7.73</v>
      </c>
      <c r="N1223" s="47">
        <v>8.23</v>
      </c>
      <c r="O1223">
        <v>8.23</v>
      </c>
    </row>
    <row r="1224" spans="1:15" ht="15.75" thickBot="1" x14ac:dyDescent="0.3">
      <c r="A1224" s="24">
        <v>41376</v>
      </c>
      <c r="B1224" s="47">
        <v>5.51</v>
      </c>
      <c r="C1224" s="47">
        <v>5.51</v>
      </c>
      <c r="D1224" s="47">
        <v>5.59</v>
      </c>
      <c r="E1224" s="47">
        <v>5.65</v>
      </c>
      <c r="F1224" s="47">
        <v>5.69</v>
      </c>
      <c r="G1224" s="47">
        <v>5.8</v>
      </c>
      <c r="H1224" s="47">
        <v>5.88</v>
      </c>
      <c r="I1224" s="47">
        <v>6.19</v>
      </c>
      <c r="J1224" s="47">
        <v>6.55</v>
      </c>
      <c r="K1224" s="47">
        <v>6.98</v>
      </c>
      <c r="L1224" s="47">
        <v>7.43</v>
      </c>
      <c r="M1224" s="47">
        <v>7.74</v>
      </c>
      <c r="N1224" s="47">
        <v>8.19</v>
      </c>
      <c r="O1224">
        <v>8.19</v>
      </c>
    </row>
    <row r="1225" spans="1:15" ht="15.75" thickBot="1" x14ac:dyDescent="0.3">
      <c r="A1225" s="24">
        <v>41379</v>
      </c>
      <c r="B1225" s="47">
        <v>5.55</v>
      </c>
      <c r="C1225" s="47">
        <v>5.55</v>
      </c>
      <c r="D1225" s="47">
        <v>5.63</v>
      </c>
      <c r="E1225" s="47">
        <v>5.69</v>
      </c>
      <c r="F1225" s="47">
        <v>5.74</v>
      </c>
      <c r="G1225" s="47">
        <v>5.86</v>
      </c>
      <c r="H1225" s="47">
        <v>5.94</v>
      </c>
      <c r="I1225" s="47">
        <v>6.28</v>
      </c>
      <c r="J1225" s="47">
        <v>6.68</v>
      </c>
      <c r="K1225" s="47">
        <v>7.14</v>
      </c>
      <c r="L1225" s="47">
        <v>7.62</v>
      </c>
      <c r="M1225" s="47">
        <v>7.94</v>
      </c>
      <c r="N1225" s="47">
        <v>8.3800000000000008</v>
      </c>
      <c r="O1225">
        <v>8.3800000000000008</v>
      </c>
    </row>
    <row r="1226" spans="1:15" ht="15.75" thickBot="1" x14ac:dyDescent="0.3">
      <c r="A1226" s="24">
        <v>41380</v>
      </c>
      <c r="B1226" s="47">
        <v>5.56</v>
      </c>
      <c r="C1226" s="47">
        <v>5.56</v>
      </c>
      <c r="D1226" s="47">
        <v>5.63</v>
      </c>
      <c r="E1226" s="47">
        <v>5.69</v>
      </c>
      <c r="F1226" s="47">
        <v>5.74</v>
      </c>
      <c r="G1226" s="47">
        <v>5.85</v>
      </c>
      <c r="H1226" s="47">
        <v>5.94</v>
      </c>
      <c r="I1226" s="47">
        <v>6.28</v>
      </c>
      <c r="J1226" s="47">
        <v>6.68</v>
      </c>
      <c r="K1226" s="47">
        <v>7.12</v>
      </c>
      <c r="L1226" s="47">
        <v>7.56</v>
      </c>
      <c r="M1226" s="47">
        <v>7.87</v>
      </c>
      <c r="N1226" s="47">
        <v>8.31</v>
      </c>
      <c r="O1226">
        <v>8.31</v>
      </c>
    </row>
    <row r="1227" spans="1:15" ht="15.75" thickBot="1" x14ac:dyDescent="0.3">
      <c r="A1227" s="24">
        <v>41381</v>
      </c>
      <c r="B1227" s="47">
        <v>5.58</v>
      </c>
      <c r="C1227" s="47">
        <v>5.58</v>
      </c>
      <c r="D1227" s="47">
        <v>5.65</v>
      </c>
      <c r="E1227" s="47">
        <v>5.7</v>
      </c>
      <c r="F1227" s="47">
        <v>5.75</v>
      </c>
      <c r="G1227" s="47">
        <v>5.87</v>
      </c>
      <c r="H1227" s="47">
        <v>5.96</v>
      </c>
      <c r="I1227" s="47">
        <v>6.3</v>
      </c>
      <c r="J1227" s="47">
        <v>6.69</v>
      </c>
      <c r="K1227" s="47">
        <v>7.14</v>
      </c>
      <c r="L1227" s="47">
        <v>7.6</v>
      </c>
      <c r="M1227" s="47">
        <v>7.9</v>
      </c>
      <c r="N1227" s="47">
        <v>8.32</v>
      </c>
      <c r="O1227">
        <v>8.32</v>
      </c>
    </row>
    <row r="1228" spans="1:15" ht="15.75" thickBot="1" x14ac:dyDescent="0.3">
      <c r="A1228" s="24">
        <v>41382</v>
      </c>
      <c r="B1228" s="47">
        <v>5.57</v>
      </c>
      <c r="C1228" s="47">
        <v>5.57</v>
      </c>
      <c r="D1228" s="47">
        <v>5.64</v>
      </c>
      <c r="E1228" s="47">
        <v>5.71</v>
      </c>
      <c r="F1228" s="47">
        <v>5.76</v>
      </c>
      <c r="G1228" s="47">
        <v>5.89</v>
      </c>
      <c r="H1228" s="47">
        <v>5.97</v>
      </c>
      <c r="I1228" s="47">
        <v>6.28</v>
      </c>
      <c r="J1228" s="47">
        <v>6.63</v>
      </c>
      <c r="K1228" s="47">
        <v>7.06</v>
      </c>
      <c r="L1228" s="47">
        <v>7.5</v>
      </c>
      <c r="M1228" s="47">
        <v>7.82</v>
      </c>
      <c r="N1228" s="47">
        <v>8.2799999999999994</v>
      </c>
      <c r="O1228">
        <v>8.2799999999999994</v>
      </c>
    </row>
    <row r="1229" spans="1:15" ht="15.75" thickBot="1" x14ac:dyDescent="0.3">
      <c r="A1229" s="24">
        <v>41383</v>
      </c>
      <c r="B1229" s="47">
        <v>5.53</v>
      </c>
      <c r="C1229" s="47">
        <v>5.53</v>
      </c>
      <c r="D1229" s="47">
        <v>5.61</v>
      </c>
      <c r="E1229" s="47">
        <v>5.68</v>
      </c>
      <c r="F1229" s="47">
        <v>5.74</v>
      </c>
      <c r="G1229" s="47">
        <v>5.84</v>
      </c>
      <c r="H1229" s="47">
        <v>5.9</v>
      </c>
      <c r="I1229" s="47">
        <v>6.19</v>
      </c>
      <c r="J1229" s="47">
        <v>6.54</v>
      </c>
      <c r="K1229" s="47">
        <v>6.95</v>
      </c>
      <c r="L1229" s="47">
        <v>7.4</v>
      </c>
      <c r="M1229" s="47">
        <v>7.73</v>
      </c>
      <c r="N1229" s="47">
        <v>8.2100000000000009</v>
      </c>
      <c r="O1229">
        <v>8.2100000000000009</v>
      </c>
    </row>
    <row r="1230" spans="1:15" ht="15.75" thickBot="1" x14ac:dyDescent="0.3">
      <c r="A1230" s="24">
        <v>41386</v>
      </c>
      <c r="B1230" s="47">
        <v>5.6</v>
      </c>
      <c r="C1230" s="47">
        <v>5.6</v>
      </c>
      <c r="D1230" s="47">
        <v>5.67</v>
      </c>
      <c r="E1230" s="47">
        <v>5.72</v>
      </c>
      <c r="F1230" s="47">
        <v>5.77</v>
      </c>
      <c r="G1230" s="47">
        <v>5.85</v>
      </c>
      <c r="H1230" s="47">
        <v>5.89</v>
      </c>
      <c r="I1230" s="47">
        <v>6.17</v>
      </c>
      <c r="J1230" s="47">
        <v>6.53</v>
      </c>
      <c r="K1230" s="47">
        <v>6.95</v>
      </c>
      <c r="L1230" s="47">
        <v>7.4</v>
      </c>
      <c r="M1230" s="47">
        <v>7.7</v>
      </c>
      <c r="N1230" s="47">
        <v>8.14</v>
      </c>
      <c r="O1230">
        <v>8.14</v>
      </c>
    </row>
    <row r="1231" spans="1:15" ht="15.75" thickBot="1" x14ac:dyDescent="0.3">
      <c r="A1231" s="24">
        <v>41387</v>
      </c>
      <c r="B1231" s="47">
        <v>5.53</v>
      </c>
      <c r="C1231" s="47">
        <v>5.53</v>
      </c>
      <c r="D1231" s="47">
        <v>5.59</v>
      </c>
      <c r="E1231" s="47">
        <v>5.65</v>
      </c>
      <c r="F1231" s="47">
        <v>5.69</v>
      </c>
      <c r="G1231" s="47">
        <v>5.8</v>
      </c>
      <c r="H1231" s="47">
        <v>5.87</v>
      </c>
      <c r="I1231" s="47">
        <v>6.15</v>
      </c>
      <c r="J1231" s="47">
        <v>6.48</v>
      </c>
      <c r="K1231" s="47">
        <v>6.9</v>
      </c>
      <c r="L1231" s="47">
        <v>7.35</v>
      </c>
      <c r="M1231" s="47">
        <v>7.7</v>
      </c>
      <c r="N1231" s="47">
        <v>8.26</v>
      </c>
      <c r="O1231">
        <v>8.26</v>
      </c>
    </row>
    <row r="1232" spans="1:15" ht="15.75" thickBot="1" x14ac:dyDescent="0.3">
      <c r="A1232" s="24">
        <v>41388</v>
      </c>
      <c r="B1232" s="47">
        <v>5.54</v>
      </c>
      <c r="C1232" s="47">
        <v>5.54</v>
      </c>
      <c r="D1232" s="47">
        <v>5.61</v>
      </c>
      <c r="E1232" s="47">
        <v>5.67</v>
      </c>
      <c r="F1232" s="47">
        <v>5.71</v>
      </c>
      <c r="G1232" s="47">
        <v>5.78</v>
      </c>
      <c r="H1232" s="47">
        <v>5.83</v>
      </c>
      <c r="I1232" s="47">
        <v>6.1</v>
      </c>
      <c r="J1232" s="47">
        <v>6.43</v>
      </c>
      <c r="K1232" s="47">
        <v>6.84</v>
      </c>
      <c r="L1232" s="47">
        <v>7.35</v>
      </c>
      <c r="M1232" s="47">
        <v>7.74</v>
      </c>
      <c r="N1232" s="47">
        <v>8.32</v>
      </c>
      <c r="O1232">
        <v>8.32</v>
      </c>
    </row>
    <row r="1233" spans="1:15" ht="15.75" thickBot="1" x14ac:dyDescent="0.3">
      <c r="A1233" s="24">
        <v>41389</v>
      </c>
      <c r="B1233" s="47">
        <v>5.62</v>
      </c>
      <c r="C1233" s="47">
        <v>5.62</v>
      </c>
      <c r="D1233" s="47">
        <v>5.67</v>
      </c>
      <c r="E1233" s="47">
        <v>5.72</v>
      </c>
      <c r="F1233" s="47">
        <v>5.76</v>
      </c>
      <c r="G1233" s="47">
        <v>5.85</v>
      </c>
      <c r="H1233" s="47">
        <v>5.9</v>
      </c>
      <c r="I1233" s="47">
        <v>6.12</v>
      </c>
      <c r="J1233" s="47">
        <v>6.42</v>
      </c>
      <c r="K1233" s="47">
        <v>6.83</v>
      </c>
      <c r="L1233" s="47">
        <v>7.32</v>
      </c>
      <c r="M1233" s="47">
        <v>7.66</v>
      </c>
      <c r="N1233" s="47">
        <v>8.17</v>
      </c>
      <c r="O1233">
        <v>8.17</v>
      </c>
    </row>
    <row r="1234" spans="1:15" ht="15.75" thickBot="1" x14ac:dyDescent="0.3">
      <c r="A1234" s="24">
        <v>41390</v>
      </c>
      <c r="B1234" s="47">
        <v>5.6</v>
      </c>
      <c r="C1234" s="47">
        <v>5.6</v>
      </c>
      <c r="D1234" s="47">
        <v>5.66</v>
      </c>
      <c r="E1234" s="47">
        <v>5.71</v>
      </c>
      <c r="F1234" s="47">
        <v>5.75</v>
      </c>
      <c r="G1234" s="47">
        <v>5.82</v>
      </c>
      <c r="H1234" s="47">
        <v>5.86</v>
      </c>
      <c r="I1234" s="47">
        <v>6.08</v>
      </c>
      <c r="J1234" s="47">
        <v>6.4</v>
      </c>
      <c r="K1234" s="47">
        <v>6.82</v>
      </c>
      <c r="L1234" s="47">
        <v>7.31</v>
      </c>
      <c r="M1234" s="47">
        <v>7.67</v>
      </c>
      <c r="N1234" s="47">
        <v>8.18</v>
      </c>
      <c r="O1234">
        <v>8.18</v>
      </c>
    </row>
    <row r="1235" spans="1:15" ht="15.75" thickBot="1" x14ac:dyDescent="0.3">
      <c r="A1235" s="24">
        <v>41393</v>
      </c>
      <c r="B1235" s="47">
        <v>5.6</v>
      </c>
      <c r="C1235" s="47">
        <v>5.6</v>
      </c>
      <c r="D1235" s="47">
        <v>5.65</v>
      </c>
      <c r="E1235" s="47">
        <v>5.69</v>
      </c>
      <c r="F1235" s="47">
        <v>5.72</v>
      </c>
      <c r="G1235" s="47">
        <v>5.77</v>
      </c>
      <c r="H1235" s="47">
        <v>5.82</v>
      </c>
      <c r="I1235" s="47">
        <v>6.08</v>
      </c>
      <c r="J1235" s="47">
        <v>6.38</v>
      </c>
      <c r="K1235" s="47">
        <v>6.74</v>
      </c>
      <c r="L1235" s="47">
        <v>7.17</v>
      </c>
      <c r="M1235" s="47">
        <v>7.54</v>
      </c>
      <c r="N1235" s="47">
        <v>8.2100000000000009</v>
      </c>
      <c r="O1235">
        <v>8.2100000000000009</v>
      </c>
    </row>
    <row r="1236" spans="1:15" ht="15.75" thickBot="1" x14ac:dyDescent="0.3">
      <c r="A1236" s="24">
        <v>41394</v>
      </c>
      <c r="B1236" s="47">
        <v>5.59</v>
      </c>
      <c r="C1236" s="47">
        <v>5.59</v>
      </c>
      <c r="D1236" s="47">
        <v>5.63</v>
      </c>
      <c r="E1236" s="47">
        <v>5.66</v>
      </c>
      <c r="F1236" s="47">
        <v>5.68</v>
      </c>
      <c r="G1236" s="47">
        <v>5.74</v>
      </c>
      <c r="H1236" s="47">
        <v>5.81</v>
      </c>
      <c r="I1236" s="47">
        <v>6.09</v>
      </c>
      <c r="J1236" s="47">
        <v>6.4</v>
      </c>
      <c r="K1236" s="47">
        <v>6.76</v>
      </c>
      <c r="L1236" s="47">
        <v>7.19</v>
      </c>
      <c r="M1236" s="47">
        <v>7.57</v>
      </c>
      <c r="N1236" s="47">
        <v>8.26</v>
      </c>
      <c r="O1236">
        <v>8.26</v>
      </c>
    </row>
    <row r="1237" spans="1:15" ht="15.75" thickBot="1" x14ac:dyDescent="0.3">
      <c r="A1237" s="24">
        <v>41396</v>
      </c>
      <c r="B1237" s="47">
        <v>5.58</v>
      </c>
      <c r="C1237" s="47">
        <v>5.58</v>
      </c>
      <c r="D1237" s="47">
        <v>5.62</v>
      </c>
      <c r="E1237" s="47">
        <v>5.66</v>
      </c>
      <c r="F1237" s="47">
        <v>5.69</v>
      </c>
      <c r="G1237" s="47">
        <v>5.77</v>
      </c>
      <c r="H1237" s="47">
        <v>5.84</v>
      </c>
      <c r="I1237" s="47">
        <v>6.09</v>
      </c>
      <c r="J1237" s="47">
        <v>6.37</v>
      </c>
      <c r="K1237" s="47">
        <v>6.73</v>
      </c>
      <c r="L1237" s="47">
        <v>7.21</v>
      </c>
      <c r="M1237" s="47">
        <v>7.63</v>
      </c>
      <c r="N1237" s="47">
        <v>8.35</v>
      </c>
      <c r="O1237">
        <v>8.35</v>
      </c>
    </row>
    <row r="1238" spans="1:15" ht="15.75" thickBot="1" x14ac:dyDescent="0.3">
      <c r="A1238" s="24">
        <v>41397</v>
      </c>
      <c r="B1238" s="47">
        <v>5.54</v>
      </c>
      <c r="C1238" s="47">
        <v>5.54</v>
      </c>
      <c r="D1238" s="47">
        <v>5.58</v>
      </c>
      <c r="E1238" s="47">
        <v>5.62</v>
      </c>
      <c r="F1238" s="47">
        <v>5.66</v>
      </c>
      <c r="G1238" s="47">
        <v>5.75</v>
      </c>
      <c r="H1238" s="47">
        <v>5.84</v>
      </c>
      <c r="I1238" s="47">
        <v>6.11</v>
      </c>
      <c r="J1238" s="47">
        <v>6.39</v>
      </c>
      <c r="K1238" s="47">
        <v>6.72</v>
      </c>
      <c r="L1238" s="47">
        <v>7.15</v>
      </c>
      <c r="M1238" s="47">
        <v>7.55</v>
      </c>
      <c r="N1238" s="47">
        <v>8.27</v>
      </c>
      <c r="O1238">
        <v>8.27</v>
      </c>
    </row>
    <row r="1239" spans="1:15" ht="15.75" thickBot="1" x14ac:dyDescent="0.3">
      <c r="A1239" s="24">
        <v>41400</v>
      </c>
      <c r="B1239" s="47">
        <v>5.54</v>
      </c>
      <c r="C1239" s="47">
        <v>5.54</v>
      </c>
      <c r="D1239" s="47">
        <v>5.59</v>
      </c>
      <c r="E1239" s="47">
        <v>5.63</v>
      </c>
      <c r="F1239" s="47">
        <v>5.66</v>
      </c>
      <c r="G1239" s="47">
        <v>5.72</v>
      </c>
      <c r="H1239" s="47">
        <v>5.8</v>
      </c>
      <c r="I1239" s="47">
        <v>6.06</v>
      </c>
      <c r="J1239" s="47">
        <v>6.34</v>
      </c>
      <c r="K1239" s="47">
        <v>6.69</v>
      </c>
      <c r="L1239" s="47">
        <v>7.15</v>
      </c>
      <c r="M1239" s="47">
        <v>7.56</v>
      </c>
      <c r="N1239" s="47">
        <v>8.33</v>
      </c>
      <c r="O1239">
        <v>8.33</v>
      </c>
    </row>
    <row r="1240" spans="1:15" ht="15.75" thickBot="1" x14ac:dyDescent="0.3">
      <c r="A1240" s="24">
        <v>41401</v>
      </c>
      <c r="B1240" s="47">
        <v>5.59</v>
      </c>
      <c r="C1240" s="47">
        <v>5.59</v>
      </c>
      <c r="D1240" s="47">
        <v>5.63</v>
      </c>
      <c r="E1240" s="47">
        <v>5.65</v>
      </c>
      <c r="F1240" s="47">
        <v>5.68</v>
      </c>
      <c r="G1240" s="47">
        <v>5.74</v>
      </c>
      <c r="H1240" s="47">
        <v>5.82</v>
      </c>
      <c r="I1240" s="47">
        <v>6.07</v>
      </c>
      <c r="J1240" s="47">
        <v>6.35</v>
      </c>
      <c r="K1240" s="47">
        <v>6.69</v>
      </c>
      <c r="L1240" s="47">
        <v>7.16</v>
      </c>
      <c r="M1240" s="47">
        <v>7.59</v>
      </c>
      <c r="N1240" s="47">
        <v>8.36</v>
      </c>
      <c r="O1240">
        <v>8.36</v>
      </c>
    </row>
    <row r="1241" spans="1:15" ht="15.75" thickBot="1" x14ac:dyDescent="0.3">
      <c r="A1241" s="24">
        <v>41402</v>
      </c>
      <c r="B1241" s="47">
        <v>5.59</v>
      </c>
      <c r="C1241" s="47">
        <v>5.59</v>
      </c>
      <c r="D1241" s="47">
        <v>5.62</v>
      </c>
      <c r="E1241" s="47">
        <v>5.65</v>
      </c>
      <c r="F1241" s="47">
        <v>5.68</v>
      </c>
      <c r="G1241" s="47">
        <v>5.76</v>
      </c>
      <c r="H1241" s="47">
        <v>5.84</v>
      </c>
      <c r="I1241" s="47">
        <v>6.07</v>
      </c>
      <c r="J1241" s="47">
        <v>6.32</v>
      </c>
      <c r="K1241" s="47">
        <v>6.66</v>
      </c>
      <c r="L1241" s="47">
        <v>7.15</v>
      </c>
      <c r="M1241" s="47">
        <v>7.62</v>
      </c>
      <c r="N1241" s="47">
        <v>8.42</v>
      </c>
      <c r="O1241">
        <v>8.42</v>
      </c>
    </row>
    <row r="1242" spans="1:15" ht="15.75" thickBot="1" x14ac:dyDescent="0.3">
      <c r="A1242" s="24">
        <v>41404</v>
      </c>
      <c r="B1242" s="47">
        <v>5.62</v>
      </c>
      <c r="C1242" s="47">
        <v>5.62</v>
      </c>
      <c r="D1242" s="47">
        <v>5.65</v>
      </c>
      <c r="E1242" s="47">
        <v>5.68</v>
      </c>
      <c r="F1242" s="47">
        <v>5.7</v>
      </c>
      <c r="G1242" s="47">
        <v>5.77</v>
      </c>
      <c r="H1242" s="47">
        <v>5.87</v>
      </c>
      <c r="I1242" s="47">
        <v>6.12</v>
      </c>
      <c r="J1242" s="47">
        <v>6.38</v>
      </c>
      <c r="K1242" s="47">
        <v>6.71</v>
      </c>
      <c r="L1242" s="47">
        <v>7.19</v>
      </c>
      <c r="M1242" s="47">
        <v>7.65</v>
      </c>
      <c r="N1242" s="47">
        <v>8.4700000000000006</v>
      </c>
      <c r="O1242">
        <v>8.4700000000000006</v>
      </c>
    </row>
    <row r="1243" spans="1:15" ht="15.75" thickBot="1" x14ac:dyDescent="0.3">
      <c r="A1243" s="24">
        <v>41407</v>
      </c>
      <c r="B1243" s="47">
        <v>5.59</v>
      </c>
      <c r="C1243" s="47">
        <v>5.59</v>
      </c>
      <c r="D1243" s="47">
        <v>5.63</v>
      </c>
      <c r="E1243" s="47">
        <v>5.67</v>
      </c>
      <c r="F1243" s="47">
        <v>5.7</v>
      </c>
      <c r="G1243" s="47">
        <v>5.84</v>
      </c>
      <c r="H1243" s="47">
        <v>5.95</v>
      </c>
      <c r="I1243" s="47">
        <v>6.18</v>
      </c>
      <c r="J1243" s="47">
        <v>6.41</v>
      </c>
      <c r="K1243" s="47">
        <v>6.75</v>
      </c>
      <c r="L1243" s="47">
        <v>7.27</v>
      </c>
      <c r="M1243" s="47">
        <v>7.73</v>
      </c>
      <c r="N1243" s="47">
        <v>8.48</v>
      </c>
      <c r="O1243">
        <v>8.48</v>
      </c>
    </row>
    <row r="1244" spans="1:15" ht="15.75" thickBot="1" x14ac:dyDescent="0.3">
      <c r="A1244" s="24">
        <v>41408</v>
      </c>
      <c r="B1244" s="47">
        <v>5.69</v>
      </c>
      <c r="C1244" s="47">
        <v>5.69</v>
      </c>
      <c r="D1244" s="47">
        <v>5.71</v>
      </c>
      <c r="E1244" s="47">
        <v>5.73</v>
      </c>
      <c r="F1244" s="47">
        <v>5.75</v>
      </c>
      <c r="G1244" s="47">
        <v>5.88</v>
      </c>
      <c r="H1244" s="47">
        <v>6.03</v>
      </c>
      <c r="I1244" s="47">
        <v>6.26</v>
      </c>
      <c r="J1244" s="47">
        <v>6.46</v>
      </c>
      <c r="K1244" s="47">
        <v>6.79</v>
      </c>
      <c r="L1244" s="47">
        <v>7.31</v>
      </c>
      <c r="M1244" s="47">
        <v>7.77</v>
      </c>
      <c r="N1244" s="47">
        <v>8.5</v>
      </c>
      <c r="O1244">
        <v>8.5</v>
      </c>
    </row>
    <row r="1245" spans="1:15" ht="15.75" thickBot="1" x14ac:dyDescent="0.3">
      <c r="A1245" s="24">
        <v>41409</v>
      </c>
      <c r="B1245" s="47">
        <v>5.73</v>
      </c>
      <c r="C1245" s="47">
        <v>5.73</v>
      </c>
      <c r="D1245" s="47">
        <v>5.75</v>
      </c>
      <c r="E1245" s="47">
        <v>5.77</v>
      </c>
      <c r="F1245" s="47">
        <v>5.78</v>
      </c>
      <c r="G1245" s="47">
        <v>5.88</v>
      </c>
      <c r="H1245" s="47">
        <v>6.01</v>
      </c>
      <c r="I1245" s="47">
        <v>6.26</v>
      </c>
      <c r="J1245" s="47">
        <v>6.48</v>
      </c>
      <c r="K1245" s="47">
        <v>6.78</v>
      </c>
      <c r="L1245" s="47">
        <v>7.26</v>
      </c>
      <c r="M1245" s="47">
        <v>7.69</v>
      </c>
      <c r="N1245" s="47">
        <v>8.42</v>
      </c>
      <c r="O1245">
        <v>8.42</v>
      </c>
    </row>
    <row r="1246" spans="1:15" ht="15.75" thickBot="1" x14ac:dyDescent="0.3">
      <c r="A1246" s="24">
        <v>41410</v>
      </c>
      <c r="B1246" s="47">
        <v>5.76</v>
      </c>
      <c r="C1246" s="47">
        <v>5.76</v>
      </c>
      <c r="D1246" s="47">
        <v>5.77</v>
      </c>
      <c r="E1246" s="47">
        <v>5.78</v>
      </c>
      <c r="F1246" s="47">
        <v>5.8</v>
      </c>
      <c r="G1246" s="47">
        <v>5.89</v>
      </c>
      <c r="H1246" s="47">
        <v>6</v>
      </c>
      <c r="I1246" s="47">
        <v>6.23</v>
      </c>
      <c r="J1246" s="47">
        <v>6.46</v>
      </c>
      <c r="K1246" s="47">
        <v>6.78</v>
      </c>
      <c r="L1246" s="47">
        <v>7.29</v>
      </c>
      <c r="M1246" s="47">
        <v>7.74</v>
      </c>
      <c r="N1246" s="47">
        <v>8.4600000000000009</v>
      </c>
      <c r="O1246">
        <v>8.4600000000000009</v>
      </c>
    </row>
    <row r="1247" spans="1:15" ht="15.75" thickBot="1" x14ac:dyDescent="0.3">
      <c r="A1247" s="24">
        <v>41411</v>
      </c>
      <c r="B1247" s="47">
        <v>5.77</v>
      </c>
      <c r="C1247" s="47">
        <v>5.77</v>
      </c>
      <c r="D1247" s="47">
        <v>5.78</v>
      </c>
      <c r="E1247" s="47">
        <v>5.78</v>
      </c>
      <c r="F1247" s="47">
        <v>5.79</v>
      </c>
      <c r="G1247" s="47">
        <v>5.88</v>
      </c>
      <c r="H1247" s="47">
        <v>6</v>
      </c>
      <c r="I1247" s="47">
        <v>6.23</v>
      </c>
      <c r="J1247" s="47">
        <v>6.46</v>
      </c>
      <c r="K1247" s="47">
        <v>6.79</v>
      </c>
      <c r="L1247" s="47">
        <v>7.29</v>
      </c>
      <c r="M1247" s="47">
        <v>7.73</v>
      </c>
      <c r="N1247" s="47">
        <v>8.44</v>
      </c>
      <c r="O1247">
        <v>8.44</v>
      </c>
    </row>
    <row r="1248" spans="1:15" ht="15.75" thickBot="1" x14ac:dyDescent="0.3">
      <c r="A1248" s="24">
        <v>41414</v>
      </c>
      <c r="B1248" s="47">
        <v>5.77</v>
      </c>
      <c r="C1248" s="47">
        <v>5.77</v>
      </c>
      <c r="D1248" s="47">
        <v>5.79</v>
      </c>
      <c r="E1248" s="47">
        <v>5.8</v>
      </c>
      <c r="F1248" s="47">
        <v>5.81</v>
      </c>
      <c r="G1248" s="47">
        <v>5.88</v>
      </c>
      <c r="H1248" s="47">
        <v>5.99</v>
      </c>
      <c r="I1248" s="47">
        <v>6.21</v>
      </c>
      <c r="J1248" s="47">
        <v>6.44</v>
      </c>
      <c r="K1248" s="47">
        <v>6.78</v>
      </c>
      <c r="L1248" s="47">
        <v>7.29</v>
      </c>
      <c r="M1248" s="47">
        <v>7.74</v>
      </c>
      <c r="N1248" s="47">
        <v>8.4700000000000006</v>
      </c>
      <c r="O1248">
        <v>8.4700000000000006</v>
      </c>
    </row>
    <row r="1249" spans="1:15" ht="15.75" thickBot="1" x14ac:dyDescent="0.3">
      <c r="A1249" s="24">
        <v>41415</v>
      </c>
      <c r="B1249" s="47">
        <v>5.79</v>
      </c>
      <c r="C1249" s="47">
        <v>5.79</v>
      </c>
      <c r="D1249" s="47">
        <v>5.81</v>
      </c>
      <c r="E1249" s="47">
        <v>5.82</v>
      </c>
      <c r="F1249" s="47">
        <v>5.84</v>
      </c>
      <c r="G1249" s="47">
        <v>5.91</v>
      </c>
      <c r="H1249" s="47">
        <v>6.01</v>
      </c>
      <c r="I1249" s="47">
        <v>6.23</v>
      </c>
      <c r="J1249" s="47">
        <v>6.48</v>
      </c>
      <c r="K1249" s="47">
        <v>6.83</v>
      </c>
      <c r="L1249" s="47">
        <v>7.34</v>
      </c>
      <c r="M1249" s="47">
        <v>7.78</v>
      </c>
      <c r="N1249" s="47">
        <v>8.48</v>
      </c>
      <c r="O1249">
        <v>8.48</v>
      </c>
    </row>
    <row r="1250" spans="1:15" ht="15.75" thickBot="1" x14ac:dyDescent="0.3">
      <c r="A1250" s="24">
        <v>41416</v>
      </c>
      <c r="B1250" s="47">
        <v>5.81</v>
      </c>
      <c r="C1250" s="47">
        <v>5.81</v>
      </c>
      <c r="D1250" s="47">
        <v>5.84</v>
      </c>
      <c r="E1250" s="47">
        <v>5.87</v>
      </c>
      <c r="F1250" s="47">
        <v>5.89</v>
      </c>
      <c r="G1250" s="47">
        <v>5.97</v>
      </c>
      <c r="H1250" s="47">
        <v>6.06</v>
      </c>
      <c r="I1250" s="47">
        <v>6.31</v>
      </c>
      <c r="J1250" s="47">
        <v>6.58</v>
      </c>
      <c r="K1250" s="47">
        <v>6.95</v>
      </c>
      <c r="L1250" s="47">
        <v>7.48</v>
      </c>
      <c r="M1250" s="47">
        <v>7.91</v>
      </c>
      <c r="N1250" s="47">
        <v>8.5500000000000007</v>
      </c>
      <c r="O1250">
        <v>8.5500000000000007</v>
      </c>
    </row>
    <row r="1251" spans="1:15" ht="15.75" thickBot="1" x14ac:dyDescent="0.3">
      <c r="A1251" s="24">
        <v>41417</v>
      </c>
      <c r="B1251" s="47">
        <v>5.83</v>
      </c>
      <c r="C1251" s="47">
        <v>5.83</v>
      </c>
      <c r="D1251" s="47">
        <v>5.86</v>
      </c>
      <c r="E1251" s="47">
        <v>5.89</v>
      </c>
      <c r="F1251" s="47">
        <v>5.92</v>
      </c>
      <c r="G1251" s="47">
        <v>6.02</v>
      </c>
      <c r="H1251" s="47">
        <v>6.14</v>
      </c>
      <c r="I1251" s="47">
        <v>6.42</v>
      </c>
      <c r="J1251" s="47">
        <v>6.7</v>
      </c>
      <c r="K1251" s="47">
        <v>7.07</v>
      </c>
      <c r="L1251" s="47">
        <v>7.57</v>
      </c>
      <c r="M1251" s="47">
        <v>7.97</v>
      </c>
      <c r="N1251" s="47">
        <v>8.6</v>
      </c>
      <c r="O1251">
        <v>8.6</v>
      </c>
    </row>
    <row r="1252" spans="1:15" ht="15.75" thickBot="1" x14ac:dyDescent="0.3">
      <c r="A1252" s="24">
        <v>41418</v>
      </c>
      <c r="B1252" s="47">
        <v>5.65</v>
      </c>
      <c r="C1252" s="47">
        <v>5.65</v>
      </c>
      <c r="D1252" s="47">
        <v>5.68</v>
      </c>
      <c r="E1252" s="47">
        <v>5.71</v>
      </c>
      <c r="F1252" s="47">
        <v>5.74</v>
      </c>
      <c r="G1252" s="47">
        <v>5.84</v>
      </c>
      <c r="H1252" s="47">
        <v>5.94</v>
      </c>
      <c r="I1252" s="47">
        <v>6.18</v>
      </c>
      <c r="J1252" s="47">
        <v>6.45</v>
      </c>
      <c r="K1252" s="47">
        <v>6.81</v>
      </c>
      <c r="L1252" s="47">
        <v>7.31</v>
      </c>
      <c r="M1252" s="47">
        <v>7.73</v>
      </c>
      <c r="N1252" s="47">
        <v>8.4</v>
      </c>
      <c r="O1252">
        <v>8.4</v>
      </c>
    </row>
    <row r="1253" spans="1:15" ht="15.75" thickBot="1" x14ac:dyDescent="0.3">
      <c r="A1253" s="24">
        <v>41421</v>
      </c>
      <c r="B1253" s="47">
        <v>5.84</v>
      </c>
      <c r="C1253" s="47">
        <v>5.84</v>
      </c>
      <c r="D1253" s="47">
        <v>5.87</v>
      </c>
      <c r="E1253" s="47">
        <v>5.88</v>
      </c>
      <c r="F1253" s="47">
        <v>5.9</v>
      </c>
      <c r="G1253" s="47">
        <v>5.97</v>
      </c>
      <c r="H1253" s="47">
        <v>6.07</v>
      </c>
      <c r="I1253" s="47">
        <v>6.34</v>
      </c>
      <c r="J1253" s="47">
        <v>6.61</v>
      </c>
      <c r="K1253" s="47">
        <v>6.98</v>
      </c>
      <c r="L1253" s="47">
        <v>7.47</v>
      </c>
      <c r="M1253" s="47">
        <v>7.87</v>
      </c>
      <c r="N1253" s="47">
        <v>8.5</v>
      </c>
      <c r="O1253">
        <v>8.5</v>
      </c>
    </row>
    <row r="1254" spans="1:15" ht="15.75" thickBot="1" x14ac:dyDescent="0.3">
      <c r="A1254" s="24">
        <v>41422</v>
      </c>
      <c r="B1254" s="47">
        <v>5.88</v>
      </c>
      <c r="C1254" s="47">
        <v>5.88</v>
      </c>
      <c r="D1254" s="47">
        <v>5.91</v>
      </c>
      <c r="E1254" s="47">
        <v>5.93</v>
      </c>
      <c r="F1254" s="47">
        <v>5.95</v>
      </c>
      <c r="G1254" s="47">
        <v>6.04</v>
      </c>
      <c r="H1254" s="47">
        <v>6.14</v>
      </c>
      <c r="I1254" s="47">
        <v>6.44</v>
      </c>
      <c r="J1254" s="47">
        <v>6.75</v>
      </c>
      <c r="K1254" s="47">
        <v>7.13</v>
      </c>
      <c r="L1254" s="47">
        <v>7.61</v>
      </c>
      <c r="M1254" s="47">
        <v>8</v>
      </c>
      <c r="N1254" s="47">
        <v>8.6300000000000008</v>
      </c>
      <c r="O1254">
        <v>8.6300000000000008</v>
      </c>
    </row>
    <row r="1255" spans="1:15" ht="15.75" thickBot="1" x14ac:dyDescent="0.3">
      <c r="A1255" s="24">
        <v>41423</v>
      </c>
      <c r="B1255" s="47">
        <v>5.94</v>
      </c>
      <c r="C1255" s="47">
        <v>5.94</v>
      </c>
      <c r="D1255" s="47">
        <v>5.96</v>
      </c>
      <c r="E1255" s="47">
        <v>5.98</v>
      </c>
      <c r="F1255" s="47">
        <v>6.01</v>
      </c>
      <c r="G1255" s="47">
        <v>6.09</v>
      </c>
      <c r="H1255" s="47">
        <v>6.18</v>
      </c>
      <c r="I1255" s="47">
        <v>6.4</v>
      </c>
      <c r="J1255" s="47">
        <v>6.67</v>
      </c>
      <c r="K1255" s="47">
        <v>7.07</v>
      </c>
      <c r="L1255" s="47">
        <v>7.59</v>
      </c>
      <c r="M1255" s="47">
        <v>7.95</v>
      </c>
      <c r="N1255" s="47">
        <v>8.41</v>
      </c>
      <c r="O1255">
        <v>8.41</v>
      </c>
    </row>
    <row r="1256" spans="1:15" ht="15.75" thickBot="1" x14ac:dyDescent="0.3">
      <c r="A1256" s="24">
        <v>41424</v>
      </c>
      <c r="B1256" s="47">
        <v>5.96</v>
      </c>
      <c r="C1256" s="47">
        <v>5.96</v>
      </c>
      <c r="D1256" s="47">
        <v>5.98</v>
      </c>
      <c r="E1256" s="47">
        <v>5.99</v>
      </c>
      <c r="F1256" s="47">
        <v>6.01</v>
      </c>
      <c r="G1256" s="47">
        <v>6.08</v>
      </c>
      <c r="H1256" s="47">
        <v>6.19</v>
      </c>
      <c r="I1256" s="47">
        <v>6.51</v>
      </c>
      <c r="J1256" s="47">
        <v>6.84</v>
      </c>
      <c r="K1256" s="47">
        <v>7.2</v>
      </c>
      <c r="L1256" s="47">
        <v>7.67</v>
      </c>
      <c r="M1256" s="47">
        <v>8.0299999999999994</v>
      </c>
      <c r="N1256" s="47">
        <v>8.58</v>
      </c>
      <c r="O1256">
        <v>8.58</v>
      </c>
    </row>
    <row r="1257" spans="1:15" ht="15.75" thickBot="1" x14ac:dyDescent="0.3">
      <c r="A1257" s="24">
        <v>41425</v>
      </c>
      <c r="B1257" s="47">
        <v>5.98</v>
      </c>
      <c r="C1257" s="47">
        <v>5.98</v>
      </c>
      <c r="D1257" s="47">
        <v>5.99</v>
      </c>
      <c r="E1257" s="47">
        <v>6</v>
      </c>
      <c r="F1257" s="47">
        <v>6.02</v>
      </c>
      <c r="G1257" s="47">
        <v>6.09</v>
      </c>
      <c r="H1257" s="47">
        <v>6.21</v>
      </c>
      <c r="I1257" s="47">
        <v>6.53</v>
      </c>
      <c r="J1257" s="47">
        <v>6.86</v>
      </c>
      <c r="K1257" s="47">
        <v>7.24</v>
      </c>
      <c r="L1257" s="47">
        <v>7.68</v>
      </c>
      <c r="M1257" s="47">
        <v>7.99</v>
      </c>
      <c r="N1257" s="47">
        <v>8.4499999999999993</v>
      </c>
      <c r="O1257">
        <v>8.4499999999999993</v>
      </c>
    </row>
    <row r="1258" spans="1:15" ht="15.75" thickBot="1" x14ac:dyDescent="0.3">
      <c r="A1258" s="24">
        <v>41428</v>
      </c>
      <c r="B1258" s="47">
        <v>6.05</v>
      </c>
      <c r="C1258" s="47">
        <v>6.05</v>
      </c>
      <c r="D1258" s="47">
        <v>6.06</v>
      </c>
      <c r="E1258" s="47">
        <v>6.08</v>
      </c>
      <c r="F1258" s="47">
        <v>6.09</v>
      </c>
      <c r="G1258" s="47">
        <v>6.17</v>
      </c>
      <c r="H1258" s="47">
        <v>6.3</v>
      </c>
      <c r="I1258" s="47">
        <v>6.71</v>
      </c>
      <c r="J1258" s="47">
        <v>7.1</v>
      </c>
      <c r="K1258" s="47">
        <v>7.49</v>
      </c>
      <c r="L1258" s="47">
        <v>7.9</v>
      </c>
      <c r="M1258" s="47">
        <v>8.18</v>
      </c>
      <c r="N1258" s="47">
        <v>8.57</v>
      </c>
      <c r="O1258">
        <v>8.57</v>
      </c>
    </row>
    <row r="1259" spans="1:15" ht="15.75" thickBot="1" x14ac:dyDescent="0.3">
      <c r="A1259" s="24">
        <v>41429</v>
      </c>
      <c r="B1259" s="47">
        <v>6.12</v>
      </c>
      <c r="C1259" s="47">
        <v>6.12</v>
      </c>
      <c r="D1259" s="47">
        <v>6.16</v>
      </c>
      <c r="E1259" s="47">
        <v>6.2</v>
      </c>
      <c r="F1259" s="47">
        <v>6.22</v>
      </c>
      <c r="G1259" s="47">
        <v>6.26</v>
      </c>
      <c r="H1259" s="47">
        <v>6.32</v>
      </c>
      <c r="I1259" s="47">
        <v>6.64</v>
      </c>
      <c r="J1259" s="47">
        <v>7.02</v>
      </c>
      <c r="K1259" s="47">
        <v>7.49</v>
      </c>
      <c r="L1259" s="47">
        <v>8.0399999999999991</v>
      </c>
      <c r="M1259" s="47">
        <v>8.44</v>
      </c>
      <c r="N1259" s="47">
        <v>9.01</v>
      </c>
      <c r="O1259">
        <v>9.01</v>
      </c>
    </row>
    <row r="1260" spans="1:15" ht="15.75" thickBot="1" x14ac:dyDescent="0.3">
      <c r="A1260" s="24">
        <v>41430</v>
      </c>
      <c r="B1260" s="47">
        <v>6.18</v>
      </c>
      <c r="C1260" s="47">
        <v>6.18</v>
      </c>
      <c r="D1260" s="47">
        <v>6.22</v>
      </c>
      <c r="E1260" s="47">
        <v>6.25</v>
      </c>
      <c r="F1260" s="47">
        <v>6.28</v>
      </c>
      <c r="G1260" s="47">
        <v>6.34</v>
      </c>
      <c r="H1260" s="47">
        <v>6.41</v>
      </c>
      <c r="I1260" s="47">
        <v>6.72</v>
      </c>
      <c r="J1260" s="47">
        <v>7.07</v>
      </c>
      <c r="K1260" s="47">
        <v>7.44</v>
      </c>
      <c r="L1260" s="47">
        <v>7.84</v>
      </c>
      <c r="M1260" s="47">
        <v>8.1300000000000008</v>
      </c>
      <c r="N1260" s="47">
        <v>8.61</v>
      </c>
      <c r="O1260">
        <v>8.61</v>
      </c>
    </row>
    <row r="1261" spans="1:15" ht="15.75" thickBot="1" x14ac:dyDescent="0.3">
      <c r="A1261" s="24">
        <v>41431</v>
      </c>
      <c r="B1261" s="47">
        <v>6.2</v>
      </c>
      <c r="C1261" s="47">
        <v>6.2</v>
      </c>
      <c r="D1261" s="47">
        <v>6.23</v>
      </c>
      <c r="E1261" s="47">
        <v>6.26</v>
      </c>
      <c r="F1261" s="47">
        <v>6.27</v>
      </c>
      <c r="G1261" s="47">
        <v>6.27</v>
      </c>
      <c r="H1261" s="47">
        <v>6.33</v>
      </c>
      <c r="I1261" s="47">
        <v>6.69</v>
      </c>
      <c r="J1261" s="47">
        <v>7.08</v>
      </c>
      <c r="K1261" s="47">
        <v>7.48</v>
      </c>
      <c r="L1261" s="47">
        <v>7.83</v>
      </c>
      <c r="M1261" s="47">
        <v>8.0500000000000007</v>
      </c>
      <c r="N1261" s="47">
        <v>8.39</v>
      </c>
      <c r="O1261">
        <v>8.39</v>
      </c>
    </row>
    <row r="1262" spans="1:15" ht="15.75" thickBot="1" x14ac:dyDescent="0.3">
      <c r="A1262" s="24">
        <v>41432</v>
      </c>
      <c r="B1262" s="47">
        <v>6.17</v>
      </c>
      <c r="C1262" s="47">
        <v>6.17</v>
      </c>
      <c r="D1262" s="47">
        <v>6.2</v>
      </c>
      <c r="E1262" s="47">
        <v>6.23</v>
      </c>
      <c r="F1262" s="47">
        <v>6.25</v>
      </c>
      <c r="G1262" s="47">
        <v>6.28</v>
      </c>
      <c r="H1262" s="47">
        <v>6.35</v>
      </c>
      <c r="I1262" s="47">
        <v>6.73</v>
      </c>
      <c r="J1262" s="47">
        <v>7.13</v>
      </c>
      <c r="K1262" s="47">
        <v>7.52</v>
      </c>
      <c r="L1262" s="47">
        <v>7.91</v>
      </c>
      <c r="M1262" s="47">
        <v>8.16</v>
      </c>
      <c r="N1262" s="47">
        <v>8.5299999999999994</v>
      </c>
      <c r="O1262">
        <v>8.5299999999999994</v>
      </c>
    </row>
    <row r="1263" spans="1:15" ht="15.75" thickBot="1" x14ac:dyDescent="0.3">
      <c r="A1263" s="24">
        <v>41435</v>
      </c>
      <c r="B1263" s="47">
        <v>6.04</v>
      </c>
      <c r="C1263" s="47">
        <v>6.04</v>
      </c>
      <c r="D1263" s="47">
        <v>6.09</v>
      </c>
      <c r="E1263" s="47">
        <v>6.13</v>
      </c>
      <c r="F1263" s="47">
        <v>6.17</v>
      </c>
      <c r="G1263" s="47">
        <v>6.25</v>
      </c>
      <c r="H1263" s="47">
        <v>6.35</v>
      </c>
      <c r="I1263" s="47">
        <v>6.7</v>
      </c>
      <c r="J1263" s="47">
        <v>7.05</v>
      </c>
      <c r="K1263" s="47">
        <v>7.4</v>
      </c>
      <c r="L1263" s="47">
        <v>7.82</v>
      </c>
      <c r="M1263" s="47">
        <v>8.16</v>
      </c>
      <c r="N1263" s="47">
        <v>8.6999999999999993</v>
      </c>
      <c r="O1263">
        <v>8.6999999999999993</v>
      </c>
    </row>
    <row r="1264" spans="1:15" ht="15.75" thickBot="1" x14ac:dyDescent="0.3">
      <c r="A1264" s="24">
        <v>41436</v>
      </c>
      <c r="B1264" s="47">
        <v>6.09</v>
      </c>
      <c r="C1264" s="47">
        <v>6.09</v>
      </c>
      <c r="D1264" s="47">
        <v>6.15</v>
      </c>
      <c r="E1264" s="47">
        <v>6.19</v>
      </c>
      <c r="F1264" s="47">
        <v>6.23</v>
      </c>
      <c r="G1264" s="47">
        <v>6.36</v>
      </c>
      <c r="H1264" s="47">
        <v>6.52</v>
      </c>
      <c r="I1264" s="47">
        <v>6.94</v>
      </c>
      <c r="J1264" s="47">
        <v>7.31</v>
      </c>
      <c r="K1264" s="47">
        <v>7.64</v>
      </c>
      <c r="L1264" s="47">
        <v>8.02</v>
      </c>
      <c r="M1264" s="47">
        <v>8.34</v>
      </c>
      <c r="N1264" s="47">
        <v>8.86</v>
      </c>
      <c r="O1264">
        <v>8.86</v>
      </c>
    </row>
    <row r="1265" spans="1:15" ht="15.75" thickBot="1" x14ac:dyDescent="0.3">
      <c r="A1265" s="24">
        <v>41438</v>
      </c>
      <c r="B1265" s="47">
        <v>6.13</v>
      </c>
      <c r="C1265" s="47">
        <v>6.13</v>
      </c>
      <c r="D1265" s="47">
        <v>6.17</v>
      </c>
      <c r="E1265" s="47">
        <v>6.21</v>
      </c>
      <c r="F1265" s="47">
        <v>6.25</v>
      </c>
      <c r="G1265" s="47">
        <v>6.35</v>
      </c>
      <c r="H1265" s="47">
        <v>6.5</v>
      </c>
      <c r="I1265" s="47">
        <v>6.95</v>
      </c>
      <c r="J1265" s="47">
        <v>7.36</v>
      </c>
      <c r="K1265" s="47">
        <v>7.73</v>
      </c>
      <c r="L1265" s="47">
        <v>8.11</v>
      </c>
      <c r="M1265" s="47">
        <v>8.3699999999999992</v>
      </c>
      <c r="N1265" s="47">
        <v>8.75</v>
      </c>
      <c r="O1265">
        <v>8.75</v>
      </c>
    </row>
    <row r="1266" spans="1:15" ht="15.75" thickBot="1" x14ac:dyDescent="0.3">
      <c r="A1266" s="24">
        <v>41439</v>
      </c>
      <c r="B1266" s="47">
        <v>6.13</v>
      </c>
      <c r="C1266" s="47">
        <v>6.13</v>
      </c>
      <c r="D1266" s="47">
        <v>6.19</v>
      </c>
      <c r="E1266" s="47">
        <v>6.24</v>
      </c>
      <c r="F1266" s="47">
        <v>6.28</v>
      </c>
      <c r="G1266" s="47">
        <v>6.4</v>
      </c>
      <c r="H1266" s="47">
        <v>6.56</v>
      </c>
      <c r="I1266" s="47">
        <v>7.03</v>
      </c>
      <c r="J1266" s="47">
        <v>7.45</v>
      </c>
      <c r="K1266" s="47">
        <v>7.81</v>
      </c>
      <c r="L1266" s="47">
        <v>8.15</v>
      </c>
      <c r="M1266" s="47">
        <v>8.35</v>
      </c>
      <c r="N1266" s="47">
        <v>8.59</v>
      </c>
      <c r="O1266">
        <v>8.59</v>
      </c>
    </row>
    <row r="1267" spans="1:15" ht="15.75" thickBot="1" x14ac:dyDescent="0.3">
      <c r="A1267" s="24">
        <v>41442</v>
      </c>
      <c r="B1267" s="47">
        <v>5.96</v>
      </c>
      <c r="C1267" s="47">
        <v>5.96</v>
      </c>
      <c r="D1267" s="47">
        <v>6</v>
      </c>
      <c r="E1267" s="47">
        <v>6.04</v>
      </c>
      <c r="F1267" s="47">
        <v>6.07</v>
      </c>
      <c r="G1267" s="47">
        <v>6.22</v>
      </c>
      <c r="H1267" s="47">
        <v>6.44</v>
      </c>
      <c r="I1267" s="47">
        <v>7.01</v>
      </c>
      <c r="J1267" s="47">
        <v>7.47</v>
      </c>
      <c r="K1267" s="47">
        <v>7.83</v>
      </c>
      <c r="L1267" s="47">
        <v>8.06</v>
      </c>
      <c r="M1267" s="47">
        <v>8.18</v>
      </c>
      <c r="N1267" s="47">
        <v>8.4</v>
      </c>
      <c r="O1267">
        <v>8.4</v>
      </c>
    </row>
    <row r="1268" spans="1:15" ht="15.75" thickBot="1" x14ac:dyDescent="0.3">
      <c r="A1268" s="24">
        <v>41443</v>
      </c>
      <c r="B1268" s="47">
        <v>5.96</v>
      </c>
      <c r="C1268" s="47">
        <v>5.96</v>
      </c>
      <c r="D1268" s="47">
        <v>6.01</v>
      </c>
      <c r="E1268" s="47">
        <v>6.05</v>
      </c>
      <c r="F1268" s="47">
        <v>6.08</v>
      </c>
      <c r="G1268" s="47">
        <v>6.21</v>
      </c>
      <c r="H1268" s="47">
        <v>6.36</v>
      </c>
      <c r="I1268" s="47">
        <v>6.76</v>
      </c>
      <c r="J1268" s="47">
        <v>7.13</v>
      </c>
      <c r="K1268" s="47">
        <v>7.53</v>
      </c>
      <c r="L1268" s="47">
        <v>7.99</v>
      </c>
      <c r="M1268" s="47">
        <v>8.26</v>
      </c>
      <c r="N1268" s="47">
        <v>8.4499999999999993</v>
      </c>
      <c r="O1268">
        <v>8.4499999999999993</v>
      </c>
    </row>
    <row r="1269" spans="1:15" ht="15.75" thickBot="1" x14ac:dyDescent="0.3">
      <c r="A1269" s="24">
        <v>41444</v>
      </c>
      <c r="B1269" s="47">
        <v>5.92</v>
      </c>
      <c r="C1269" s="47">
        <v>5.92</v>
      </c>
      <c r="D1269" s="47">
        <v>5.98</v>
      </c>
      <c r="E1269" s="47">
        <v>6.02</v>
      </c>
      <c r="F1269" s="47">
        <v>6.06</v>
      </c>
      <c r="G1269" s="47">
        <v>6.16</v>
      </c>
      <c r="H1269" s="47">
        <v>6.31</v>
      </c>
      <c r="I1269" s="47">
        <v>6.79</v>
      </c>
      <c r="J1269" s="47">
        <v>7.24</v>
      </c>
      <c r="K1269" s="47">
        <v>7.66</v>
      </c>
      <c r="L1269" s="47">
        <v>8.01</v>
      </c>
      <c r="M1269" s="47">
        <v>8.1999999999999993</v>
      </c>
      <c r="N1269" s="47">
        <v>8.44</v>
      </c>
      <c r="O1269">
        <v>8.44</v>
      </c>
    </row>
    <row r="1270" spans="1:15" ht="15.75" thickBot="1" x14ac:dyDescent="0.3">
      <c r="A1270" s="24">
        <v>41445</v>
      </c>
      <c r="B1270" s="47">
        <v>5.95</v>
      </c>
      <c r="C1270" s="47">
        <v>5.95</v>
      </c>
      <c r="D1270" s="47">
        <v>6.02</v>
      </c>
      <c r="E1270" s="47">
        <v>6.07</v>
      </c>
      <c r="F1270" s="47">
        <v>6.11</v>
      </c>
      <c r="G1270" s="47">
        <v>6.2</v>
      </c>
      <c r="H1270" s="47">
        <v>6.34</v>
      </c>
      <c r="I1270" s="47">
        <v>6.86</v>
      </c>
      <c r="J1270" s="47">
        <v>7.37</v>
      </c>
      <c r="K1270" s="47">
        <v>7.84</v>
      </c>
      <c r="L1270" s="47">
        <v>8.2100000000000009</v>
      </c>
      <c r="M1270" s="47">
        <v>8.39</v>
      </c>
      <c r="N1270" s="47">
        <v>8.61</v>
      </c>
      <c r="O1270">
        <v>8.61</v>
      </c>
    </row>
    <row r="1271" spans="1:15" ht="15.75" thickBot="1" x14ac:dyDescent="0.3">
      <c r="A1271" s="24">
        <v>41446</v>
      </c>
      <c r="B1271" s="47">
        <v>5.9</v>
      </c>
      <c r="C1271" s="47">
        <v>5.9</v>
      </c>
      <c r="D1271" s="47">
        <v>5.97</v>
      </c>
      <c r="E1271" s="47">
        <v>6.03</v>
      </c>
      <c r="F1271" s="47">
        <v>6.08</v>
      </c>
      <c r="G1271" s="47">
        <v>6.2</v>
      </c>
      <c r="H1271" s="47">
        <v>6.33</v>
      </c>
      <c r="I1271" s="47">
        <v>6.81</v>
      </c>
      <c r="J1271" s="47">
        <v>7.3</v>
      </c>
      <c r="K1271" s="47">
        <v>7.77</v>
      </c>
      <c r="L1271" s="47">
        <v>8.19</v>
      </c>
      <c r="M1271" s="47">
        <v>8.42</v>
      </c>
      <c r="N1271" s="47">
        <v>8.6999999999999993</v>
      </c>
      <c r="O1271">
        <v>8.6999999999999993</v>
      </c>
    </row>
    <row r="1272" spans="1:15" ht="15.75" thickBot="1" x14ac:dyDescent="0.3">
      <c r="A1272" s="24">
        <v>41449</v>
      </c>
      <c r="B1272" s="47">
        <v>5.98</v>
      </c>
      <c r="C1272" s="47">
        <v>5.98</v>
      </c>
      <c r="D1272" s="47">
        <v>6.03</v>
      </c>
      <c r="E1272" s="47">
        <v>6.08</v>
      </c>
      <c r="F1272" s="47">
        <v>6.13</v>
      </c>
      <c r="G1272" s="47">
        <v>6.33</v>
      </c>
      <c r="H1272" s="47">
        <v>6.61</v>
      </c>
      <c r="I1272" s="47">
        <v>7.26</v>
      </c>
      <c r="J1272" s="47">
        <v>7.75</v>
      </c>
      <c r="K1272" s="47">
        <v>8.14</v>
      </c>
      <c r="L1272" s="47">
        <v>8.43</v>
      </c>
      <c r="M1272" s="47">
        <v>8.57</v>
      </c>
      <c r="N1272" s="47">
        <v>8.76</v>
      </c>
      <c r="O1272">
        <v>8.76</v>
      </c>
    </row>
    <row r="1273" spans="1:15" ht="15.75" thickBot="1" x14ac:dyDescent="0.3">
      <c r="A1273" s="24">
        <v>41450</v>
      </c>
      <c r="B1273" s="47">
        <v>5.97</v>
      </c>
      <c r="C1273" s="47">
        <v>5.97</v>
      </c>
      <c r="D1273" s="47">
        <v>6.03</v>
      </c>
      <c r="E1273" s="47">
        <v>6.09</v>
      </c>
      <c r="F1273" s="47">
        <v>6.15</v>
      </c>
      <c r="G1273" s="47">
        <v>6.4</v>
      </c>
      <c r="H1273" s="47">
        <v>6.66</v>
      </c>
      <c r="I1273" s="47">
        <v>7.15</v>
      </c>
      <c r="J1273" s="47">
        <v>7.54</v>
      </c>
      <c r="K1273" s="47">
        <v>7.96</v>
      </c>
      <c r="L1273" s="47">
        <v>8.4</v>
      </c>
      <c r="M1273" s="47">
        <v>8.64</v>
      </c>
      <c r="N1273" s="47">
        <v>8.83</v>
      </c>
      <c r="O1273">
        <v>8.83</v>
      </c>
    </row>
    <row r="1274" spans="1:15" ht="15.75" thickBot="1" x14ac:dyDescent="0.3">
      <c r="A1274" s="24">
        <v>41451</v>
      </c>
      <c r="B1274" s="47">
        <v>5.97</v>
      </c>
      <c r="C1274" s="47">
        <v>5.97</v>
      </c>
      <c r="D1274" s="47">
        <v>6.03</v>
      </c>
      <c r="E1274" s="47">
        <v>6.09</v>
      </c>
      <c r="F1274" s="47">
        <v>6.14</v>
      </c>
      <c r="G1274" s="47">
        <v>6.39</v>
      </c>
      <c r="H1274" s="47">
        <v>6.72</v>
      </c>
      <c r="I1274" s="47">
        <v>7.46</v>
      </c>
      <c r="J1274" s="47">
        <v>8</v>
      </c>
      <c r="K1274" s="47">
        <v>8.41</v>
      </c>
      <c r="L1274" s="47">
        <v>8.75</v>
      </c>
      <c r="M1274" s="47">
        <v>8.94</v>
      </c>
      <c r="N1274" s="47">
        <v>9.15</v>
      </c>
      <c r="O1274">
        <v>9.15</v>
      </c>
    </row>
    <row r="1275" spans="1:15" ht="15.75" thickBot="1" x14ac:dyDescent="0.3">
      <c r="A1275" s="24">
        <v>41452</v>
      </c>
      <c r="B1275" s="47">
        <v>5.9</v>
      </c>
      <c r="C1275" s="47">
        <v>5.9</v>
      </c>
      <c r="D1275" s="47">
        <v>5.97</v>
      </c>
      <c r="E1275" s="47">
        <v>6.03</v>
      </c>
      <c r="F1275" s="47">
        <v>6.09</v>
      </c>
      <c r="G1275" s="47">
        <v>6.33</v>
      </c>
      <c r="H1275" s="47">
        <v>6.61</v>
      </c>
      <c r="I1275" s="47">
        <v>7.26</v>
      </c>
      <c r="J1275" s="47">
        <v>7.79</v>
      </c>
      <c r="K1275" s="47">
        <v>8.25</v>
      </c>
      <c r="L1275" s="47">
        <v>8.65</v>
      </c>
      <c r="M1275" s="47">
        <v>8.8699999999999992</v>
      </c>
      <c r="N1275" s="47">
        <v>9.14</v>
      </c>
      <c r="O1275">
        <v>9.14</v>
      </c>
    </row>
    <row r="1276" spans="1:15" ht="15.75" thickBot="1" x14ac:dyDescent="0.3">
      <c r="A1276" s="24">
        <v>41453</v>
      </c>
      <c r="B1276" s="47">
        <v>5.9</v>
      </c>
      <c r="C1276" s="47">
        <v>5.9</v>
      </c>
      <c r="D1276" s="47">
        <v>5.97</v>
      </c>
      <c r="E1276" s="47">
        <v>6.05</v>
      </c>
      <c r="F1276" s="47">
        <v>6.12</v>
      </c>
      <c r="G1276" s="47">
        <v>6.4</v>
      </c>
      <c r="H1276" s="47">
        <v>6.68</v>
      </c>
      <c r="I1276" s="47">
        <v>7.22</v>
      </c>
      <c r="J1276" s="47">
        <v>7.65</v>
      </c>
      <c r="K1276" s="47">
        <v>8.0500000000000007</v>
      </c>
      <c r="L1276" s="47">
        <v>8.41</v>
      </c>
      <c r="M1276" s="47">
        <v>8.66</v>
      </c>
      <c r="N1276" s="47">
        <v>9.07</v>
      </c>
      <c r="O1276">
        <v>9.07</v>
      </c>
    </row>
    <row r="1277" spans="1:15" ht="15.75" thickBot="1" x14ac:dyDescent="0.3">
      <c r="A1277" s="24">
        <v>41456</v>
      </c>
      <c r="B1277" s="47">
        <v>6.01</v>
      </c>
      <c r="C1277" s="47">
        <v>6.01</v>
      </c>
      <c r="D1277" s="47">
        <v>6.06</v>
      </c>
      <c r="E1277" s="47">
        <v>6.1</v>
      </c>
      <c r="F1277" s="47">
        <v>6.15</v>
      </c>
      <c r="G1277" s="47">
        <v>6.35</v>
      </c>
      <c r="H1277" s="47">
        <v>6.56</v>
      </c>
      <c r="I1277" s="47">
        <v>6.94</v>
      </c>
      <c r="J1277" s="47">
        <v>7.27</v>
      </c>
      <c r="K1277" s="47">
        <v>7.71</v>
      </c>
      <c r="L1277" s="47">
        <v>8.32</v>
      </c>
      <c r="M1277" s="47">
        <v>8.6999999999999993</v>
      </c>
      <c r="N1277" s="47">
        <v>9</v>
      </c>
      <c r="O1277">
        <v>9</v>
      </c>
    </row>
    <row r="1278" spans="1:15" ht="15.75" thickBot="1" x14ac:dyDescent="0.3">
      <c r="A1278" s="24">
        <v>41457</v>
      </c>
      <c r="B1278" s="47">
        <v>5.9</v>
      </c>
      <c r="C1278" s="47">
        <v>5.9</v>
      </c>
      <c r="D1278" s="47">
        <v>5.96</v>
      </c>
      <c r="E1278" s="47">
        <v>6.02</v>
      </c>
      <c r="F1278" s="47">
        <v>6.07</v>
      </c>
      <c r="G1278" s="47">
        <v>6.28</v>
      </c>
      <c r="H1278" s="47">
        <v>6.47</v>
      </c>
      <c r="I1278" s="47">
        <v>6.85</v>
      </c>
      <c r="J1278" s="47">
        <v>7.18</v>
      </c>
      <c r="K1278" s="47">
        <v>7.64</v>
      </c>
      <c r="L1278" s="47">
        <v>8.23</v>
      </c>
      <c r="M1278" s="47">
        <v>8.6300000000000008</v>
      </c>
      <c r="N1278" s="47">
        <v>9.08</v>
      </c>
      <c r="O1278">
        <v>9.08</v>
      </c>
    </row>
    <row r="1279" spans="1:15" ht="15.75" thickBot="1" x14ac:dyDescent="0.3">
      <c r="A1279" s="24">
        <v>41458</v>
      </c>
      <c r="B1279" s="47">
        <v>5.98</v>
      </c>
      <c r="C1279" s="47">
        <v>5.98</v>
      </c>
      <c r="D1279" s="47">
        <v>6.04</v>
      </c>
      <c r="E1279" s="47">
        <v>6.08</v>
      </c>
      <c r="F1279" s="47">
        <v>6.13</v>
      </c>
      <c r="G1279" s="47">
        <v>6.3</v>
      </c>
      <c r="H1279" s="47">
        <v>6.5</v>
      </c>
      <c r="I1279" s="47">
        <v>6.92</v>
      </c>
      <c r="J1279" s="47">
        <v>7.27</v>
      </c>
      <c r="K1279" s="47">
        <v>7.7</v>
      </c>
      <c r="L1279" s="47">
        <v>8.2899999999999991</v>
      </c>
      <c r="M1279" s="47">
        <v>8.7200000000000006</v>
      </c>
      <c r="N1279" s="47">
        <v>9.23</v>
      </c>
      <c r="O1279">
        <v>9.23</v>
      </c>
    </row>
    <row r="1280" spans="1:15" ht="15.75" thickBot="1" x14ac:dyDescent="0.3">
      <c r="A1280" s="24">
        <v>41459</v>
      </c>
      <c r="B1280" s="47">
        <v>5.76</v>
      </c>
      <c r="C1280" s="47">
        <v>5.76</v>
      </c>
      <c r="D1280" s="47">
        <v>5.83</v>
      </c>
      <c r="E1280" s="47">
        <v>5.9</v>
      </c>
      <c r="F1280" s="47">
        <v>5.96</v>
      </c>
      <c r="G1280" s="47">
        <v>6.16</v>
      </c>
      <c r="H1280" s="47">
        <v>6.35</v>
      </c>
      <c r="I1280" s="47">
        <v>6.71</v>
      </c>
      <c r="J1280" s="47">
        <v>7.04</v>
      </c>
      <c r="K1280" s="47">
        <v>7.46</v>
      </c>
      <c r="L1280" s="47">
        <v>8.0399999999999991</v>
      </c>
      <c r="M1280" s="47">
        <v>8.4700000000000006</v>
      </c>
      <c r="N1280" s="47">
        <v>9.01</v>
      </c>
      <c r="O1280">
        <v>9.01</v>
      </c>
    </row>
    <row r="1281" spans="1:15" ht="15.75" thickBot="1" x14ac:dyDescent="0.3">
      <c r="A1281" s="24">
        <v>41460</v>
      </c>
      <c r="B1281" s="47">
        <v>5.86</v>
      </c>
      <c r="C1281" s="47">
        <v>5.86</v>
      </c>
      <c r="D1281" s="47">
        <v>5.94</v>
      </c>
      <c r="E1281" s="47">
        <v>6.01</v>
      </c>
      <c r="F1281" s="47">
        <v>6.08</v>
      </c>
      <c r="G1281" s="47">
        <v>6.29</v>
      </c>
      <c r="H1281" s="47">
        <v>6.49</v>
      </c>
      <c r="I1281" s="47">
        <v>6.89</v>
      </c>
      <c r="J1281" s="47">
        <v>7.26</v>
      </c>
      <c r="K1281" s="47">
        <v>7.75</v>
      </c>
      <c r="L1281" s="47">
        <v>8.3699999999999992</v>
      </c>
      <c r="M1281" s="47">
        <v>8.8000000000000007</v>
      </c>
      <c r="N1281" s="47">
        <v>9.2799999999999994</v>
      </c>
      <c r="O1281">
        <v>9.2799999999999994</v>
      </c>
    </row>
    <row r="1282" spans="1:15" ht="15.75" thickBot="1" x14ac:dyDescent="0.3">
      <c r="A1282" s="24">
        <v>41463</v>
      </c>
      <c r="B1282" s="47">
        <v>5.84</v>
      </c>
      <c r="C1282" s="47">
        <v>5.84</v>
      </c>
      <c r="D1282" s="47">
        <v>5.92</v>
      </c>
      <c r="E1282" s="47">
        <v>6</v>
      </c>
      <c r="F1282" s="47">
        <v>6.06</v>
      </c>
      <c r="G1282" s="47">
        <v>6.27</v>
      </c>
      <c r="H1282" s="47">
        <v>6.45</v>
      </c>
      <c r="I1282" s="47">
        <v>6.85</v>
      </c>
      <c r="J1282" s="47">
        <v>7.23</v>
      </c>
      <c r="K1282" s="47">
        <v>7.68</v>
      </c>
      <c r="L1282" s="47">
        <v>8.33</v>
      </c>
      <c r="M1282" s="47">
        <v>8.7899999999999991</v>
      </c>
      <c r="N1282" s="47">
        <v>9.31</v>
      </c>
      <c r="O1282">
        <v>9.31</v>
      </c>
    </row>
    <row r="1283" spans="1:15" ht="15.75" thickBot="1" x14ac:dyDescent="0.3">
      <c r="A1283" s="24">
        <v>41464</v>
      </c>
      <c r="B1283" s="47">
        <v>5.76</v>
      </c>
      <c r="C1283" s="47">
        <v>5.76</v>
      </c>
      <c r="D1283" s="47">
        <v>5.89</v>
      </c>
      <c r="E1283" s="47">
        <v>6</v>
      </c>
      <c r="F1283" s="47">
        <v>6.09</v>
      </c>
      <c r="G1283" s="47">
        <v>6.28</v>
      </c>
      <c r="H1283" s="47">
        <v>6.39</v>
      </c>
      <c r="I1283" s="47">
        <v>6.73</v>
      </c>
      <c r="J1283" s="47">
        <v>7.13</v>
      </c>
      <c r="K1283" s="47">
        <v>7.66</v>
      </c>
      <c r="L1283" s="47">
        <v>8.27</v>
      </c>
      <c r="M1283" s="47">
        <v>8.6300000000000008</v>
      </c>
      <c r="N1283" s="47">
        <v>8.99</v>
      </c>
      <c r="O1283">
        <v>8.99</v>
      </c>
    </row>
    <row r="1284" spans="1:15" ht="15.75" thickBot="1" x14ac:dyDescent="0.3">
      <c r="A1284" s="24">
        <v>41465</v>
      </c>
      <c r="B1284" s="47">
        <v>5.83</v>
      </c>
      <c r="C1284" s="47">
        <v>5.83</v>
      </c>
      <c r="D1284" s="47">
        <v>5.93</v>
      </c>
      <c r="E1284" s="47">
        <v>6.01</v>
      </c>
      <c r="F1284" s="47">
        <v>6.07</v>
      </c>
      <c r="G1284" s="47">
        <v>6.22</v>
      </c>
      <c r="H1284" s="47">
        <v>6.34</v>
      </c>
      <c r="I1284" s="47">
        <v>6.75</v>
      </c>
      <c r="J1284" s="47">
        <v>7.2</v>
      </c>
      <c r="K1284" s="47">
        <v>7.73</v>
      </c>
      <c r="L1284" s="47">
        <v>8.33</v>
      </c>
      <c r="M1284" s="47">
        <v>8.73</v>
      </c>
      <c r="N1284" s="47">
        <v>9.1999999999999993</v>
      </c>
      <c r="O1284">
        <v>9.1999999999999993</v>
      </c>
    </row>
    <row r="1285" spans="1:15" ht="15.75" thickBot="1" x14ac:dyDescent="0.3">
      <c r="A1285" s="24">
        <v>41466</v>
      </c>
      <c r="B1285" s="47">
        <v>5.73</v>
      </c>
      <c r="C1285" s="47">
        <v>5.73</v>
      </c>
      <c r="D1285" s="47">
        <v>5.84</v>
      </c>
      <c r="E1285" s="47">
        <v>5.93</v>
      </c>
      <c r="F1285" s="47">
        <v>6.01</v>
      </c>
      <c r="G1285" s="47">
        <v>6.2</v>
      </c>
      <c r="H1285" s="47">
        <v>6.34</v>
      </c>
      <c r="I1285" s="47">
        <v>6.7</v>
      </c>
      <c r="J1285" s="47">
        <v>7.09</v>
      </c>
      <c r="K1285" s="47">
        <v>7.61</v>
      </c>
      <c r="L1285" s="47">
        <v>8.25</v>
      </c>
      <c r="M1285" s="47">
        <v>8.6999999999999993</v>
      </c>
      <c r="N1285" s="47">
        <v>9.24</v>
      </c>
      <c r="O1285">
        <v>9.24</v>
      </c>
    </row>
    <row r="1286" spans="1:15" ht="15.75" thickBot="1" x14ac:dyDescent="0.3">
      <c r="A1286" s="24">
        <v>41467</v>
      </c>
      <c r="B1286" s="47">
        <v>5.67</v>
      </c>
      <c r="C1286" s="47">
        <v>5.67</v>
      </c>
      <c r="D1286" s="47">
        <v>5.78</v>
      </c>
      <c r="E1286" s="47">
        <v>5.87</v>
      </c>
      <c r="F1286" s="47">
        <v>5.94</v>
      </c>
      <c r="G1286" s="47">
        <v>6.1</v>
      </c>
      <c r="H1286" s="47">
        <v>6.21</v>
      </c>
      <c r="I1286" s="47">
        <v>6.59</v>
      </c>
      <c r="J1286" s="47">
        <v>7.03</v>
      </c>
      <c r="K1286" s="47">
        <v>7.6</v>
      </c>
      <c r="L1286" s="47">
        <v>8.26</v>
      </c>
      <c r="M1286" s="47">
        <v>8.7100000000000009</v>
      </c>
      <c r="N1286" s="47">
        <v>9.25</v>
      </c>
      <c r="O1286">
        <v>9.25</v>
      </c>
    </row>
    <row r="1287" spans="1:15" ht="15.75" thickBot="1" x14ac:dyDescent="0.3">
      <c r="A1287" s="24">
        <v>41470</v>
      </c>
      <c r="B1287" s="47">
        <v>5.64</v>
      </c>
      <c r="C1287" s="47">
        <v>5.64</v>
      </c>
      <c r="D1287" s="47">
        <v>5.77</v>
      </c>
      <c r="E1287" s="47">
        <v>5.87</v>
      </c>
      <c r="F1287" s="47">
        <v>5.95</v>
      </c>
      <c r="G1287" s="47">
        <v>6.11</v>
      </c>
      <c r="H1287" s="47">
        <v>6.2</v>
      </c>
      <c r="I1287" s="47">
        <v>6.56</v>
      </c>
      <c r="J1287" s="47">
        <v>6.99</v>
      </c>
      <c r="K1287" s="47">
        <v>7.56</v>
      </c>
      <c r="L1287" s="47">
        <v>8.2200000000000006</v>
      </c>
      <c r="M1287" s="47">
        <v>8.68</v>
      </c>
      <c r="N1287" s="47">
        <v>9.23</v>
      </c>
      <c r="O1287">
        <v>9.23</v>
      </c>
    </row>
    <row r="1288" spans="1:15" ht="15.75" thickBot="1" x14ac:dyDescent="0.3">
      <c r="A1288" s="24">
        <v>41471</v>
      </c>
      <c r="B1288" s="47">
        <v>5.62</v>
      </c>
      <c r="C1288" s="47">
        <v>5.62</v>
      </c>
      <c r="D1288" s="47">
        <v>5.73</v>
      </c>
      <c r="E1288" s="47">
        <v>5.83</v>
      </c>
      <c r="F1288" s="47">
        <v>5.9</v>
      </c>
      <c r="G1288" s="47">
        <v>6.09</v>
      </c>
      <c r="H1288" s="47">
        <v>6.23</v>
      </c>
      <c r="I1288" s="47">
        <v>6.54</v>
      </c>
      <c r="J1288" s="47">
        <v>6.9</v>
      </c>
      <c r="K1288" s="47">
        <v>7.43</v>
      </c>
      <c r="L1288" s="47">
        <v>8.1</v>
      </c>
      <c r="M1288" s="47">
        <v>8.56</v>
      </c>
      <c r="N1288" s="47">
        <v>9.1199999999999992</v>
      </c>
      <c r="O1288">
        <v>9.1199999999999992</v>
      </c>
    </row>
    <row r="1289" spans="1:15" ht="15.75" thickBot="1" x14ac:dyDescent="0.3">
      <c r="A1289" s="24">
        <v>41472</v>
      </c>
      <c r="B1289" s="47">
        <v>5.71</v>
      </c>
      <c r="C1289" s="47">
        <v>5.71</v>
      </c>
      <c r="D1289" s="47">
        <v>5.82</v>
      </c>
      <c r="E1289" s="47">
        <v>5.91</v>
      </c>
      <c r="F1289" s="47">
        <v>5.98</v>
      </c>
      <c r="G1289" s="47">
        <v>6.11</v>
      </c>
      <c r="H1289" s="47">
        <v>6.2</v>
      </c>
      <c r="I1289" s="47">
        <v>6.52</v>
      </c>
      <c r="J1289" s="47">
        <v>6.9</v>
      </c>
      <c r="K1289" s="47">
        <v>7.44</v>
      </c>
      <c r="L1289" s="47">
        <v>8.09</v>
      </c>
      <c r="M1289" s="47">
        <v>8.5399999999999991</v>
      </c>
      <c r="N1289" s="47">
        <v>9.11</v>
      </c>
      <c r="O1289">
        <v>9.11</v>
      </c>
    </row>
    <row r="1290" spans="1:15" ht="15.75" thickBot="1" x14ac:dyDescent="0.3">
      <c r="A1290" s="24">
        <v>41473</v>
      </c>
      <c r="B1290" s="47">
        <v>5.67</v>
      </c>
      <c r="C1290" s="47">
        <v>5.67</v>
      </c>
      <c r="D1290" s="47">
        <v>5.78</v>
      </c>
      <c r="E1290" s="47">
        <v>5.88</v>
      </c>
      <c r="F1290" s="47">
        <v>5.95</v>
      </c>
      <c r="G1290" s="47">
        <v>6.07</v>
      </c>
      <c r="H1290" s="47">
        <v>6.16</v>
      </c>
      <c r="I1290" s="47">
        <v>6.49</v>
      </c>
      <c r="J1290" s="47">
        <v>6.9</v>
      </c>
      <c r="K1290" s="47">
        <v>7.43</v>
      </c>
      <c r="L1290" s="47">
        <v>8.07</v>
      </c>
      <c r="M1290" s="47">
        <v>8.51</v>
      </c>
      <c r="N1290" s="47">
        <v>9.07</v>
      </c>
      <c r="O1290">
        <v>9.07</v>
      </c>
    </row>
    <row r="1291" spans="1:15" ht="15.75" thickBot="1" x14ac:dyDescent="0.3">
      <c r="A1291" s="24">
        <v>41474</v>
      </c>
      <c r="B1291" s="47">
        <v>5.7</v>
      </c>
      <c r="C1291" s="47">
        <v>5.7</v>
      </c>
      <c r="D1291" s="47">
        <v>5.79</v>
      </c>
      <c r="E1291" s="47">
        <v>5.87</v>
      </c>
      <c r="F1291" s="47">
        <v>5.93</v>
      </c>
      <c r="G1291" s="47">
        <v>6.04</v>
      </c>
      <c r="H1291" s="47">
        <v>6.13</v>
      </c>
      <c r="I1291" s="47">
        <v>6.48</v>
      </c>
      <c r="J1291" s="47">
        <v>6.89</v>
      </c>
      <c r="K1291" s="47">
        <v>7.42</v>
      </c>
      <c r="L1291" s="47">
        <v>8.07</v>
      </c>
      <c r="M1291" s="47">
        <v>8.5299999999999994</v>
      </c>
      <c r="N1291" s="47">
        <v>9.09</v>
      </c>
      <c r="O1291">
        <v>9.09</v>
      </c>
    </row>
    <row r="1292" spans="1:15" ht="15.75" thickBot="1" x14ac:dyDescent="0.3">
      <c r="A1292" s="24">
        <v>41477</v>
      </c>
      <c r="B1292" s="47">
        <v>5.71</v>
      </c>
      <c r="C1292" s="47">
        <v>5.71</v>
      </c>
      <c r="D1292" s="47">
        <v>5.8</v>
      </c>
      <c r="E1292" s="47">
        <v>5.87</v>
      </c>
      <c r="F1292" s="47">
        <v>5.93</v>
      </c>
      <c r="G1292" s="47">
        <v>6.04</v>
      </c>
      <c r="H1292" s="47">
        <v>6.14</v>
      </c>
      <c r="I1292" s="47">
        <v>6.49</v>
      </c>
      <c r="J1292" s="47">
        <v>6.9</v>
      </c>
      <c r="K1292" s="47">
        <v>7.43</v>
      </c>
      <c r="L1292" s="47">
        <v>8.08</v>
      </c>
      <c r="M1292" s="47">
        <v>8.5399999999999991</v>
      </c>
      <c r="N1292" s="47">
        <v>9.1</v>
      </c>
      <c r="O1292">
        <v>9.1</v>
      </c>
    </row>
    <row r="1293" spans="1:15" ht="15.75" thickBot="1" x14ac:dyDescent="0.3">
      <c r="A1293" s="24">
        <v>41478</v>
      </c>
      <c r="B1293" s="47">
        <v>5.69</v>
      </c>
      <c r="C1293" s="47">
        <v>5.69</v>
      </c>
      <c r="D1293" s="47">
        <v>5.78</v>
      </c>
      <c r="E1293" s="47">
        <v>5.86</v>
      </c>
      <c r="F1293" s="47">
        <v>5.91</v>
      </c>
      <c r="G1293" s="47">
        <v>6.01</v>
      </c>
      <c r="H1293" s="47">
        <v>6.11</v>
      </c>
      <c r="I1293" s="47">
        <v>6.45</v>
      </c>
      <c r="J1293" s="47">
        <v>6.85</v>
      </c>
      <c r="K1293" s="47">
        <v>7.39</v>
      </c>
      <c r="L1293" s="47">
        <v>8.06</v>
      </c>
      <c r="M1293" s="47">
        <v>8.5299999999999994</v>
      </c>
      <c r="N1293" s="47">
        <v>9.1199999999999992</v>
      </c>
      <c r="O1293">
        <v>9.1199999999999992</v>
      </c>
    </row>
    <row r="1294" spans="1:15" ht="15.75" thickBot="1" x14ac:dyDescent="0.3">
      <c r="A1294" s="24">
        <v>41479</v>
      </c>
      <c r="B1294" s="47">
        <v>5.76</v>
      </c>
      <c r="C1294" s="47">
        <v>5.76</v>
      </c>
      <c r="D1294" s="47">
        <v>5.84</v>
      </c>
      <c r="E1294" s="47">
        <v>5.9</v>
      </c>
      <c r="F1294" s="47">
        <v>5.94</v>
      </c>
      <c r="G1294" s="47">
        <v>6</v>
      </c>
      <c r="H1294" s="47">
        <v>6.08</v>
      </c>
      <c r="I1294" s="47">
        <v>6.48</v>
      </c>
      <c r="J1294" s="47">
        <v>6.94</v>
      </c>
      <c r="K1294" s="47">
        <v>7.5</v>
      </c>
      <c r="L1294" s="47">
        <v>8.14</v>
      </c>
      <c r="M1294" s="47">
        <v>8.58</v>
      </c>
      <c r="N1294" s="47">
        <v>9.15</v>
      </c>
      <c r="O1294">
        <v>9.15</v>
      </c>
    </row>
    <row r="1295" spans="1:15" ht="15.75" thickBot="1" x14ac:dyDescent="0.3">
      <c r="A1295" s="24">
        <v>41480</v>
      </c>
      <c r="B1295" s="47">
        <v>5.79</v>
      </c>
      <c r="C1295" s="47">
        <v>5.79</v>
      </c>
      <c r="D1295" s="47">
        <v>5.87</v>
      </c>
      <c r="E1295" s="47">
        <v>5.93</v>
      </c>
      <c r="F1295" s="47">
        <v>5.97</v>
      </c>
      <c r="G1295" s="47">
        <v>6.04</v>
      </c>
      <c r="H1295" s="47">
        <v>6.13</v>
      </c>
      <c r="I1295" s="47">
        <v>6.51</v>
      </c>
      <c r="J1295" s="47">
        <v>6.95</v>
      </c>
      <c r="K1295" s="47">
        <v>7.52</v>
      </c>
      <c r="L1295" s="47">
        <v>8.2200000000000006</v>
      </c>
      <c r="M1295" s="47">
        <v>8.7100000000000009</v>
      </c>
      <c r="N1295" s="47">
        <v>9.35</v>
      </c>
      <c r="O1295">
        <v>9.35</v>
      </c>
    </row>
    <row r="1296" spans="1:15" ht="15.75" thickBot="1" x14ac:dyDescent="0.3">
      <c r="A1296" s="24">
        <v>41481</v>
      </c>
      <c r="B1296" s="47">
        <v>5.84</v>
      </c>
      <c r="C1296" s="47">
        <v>5.84</v>
      </c>
      <c r="D1296" s="47">
        <v>5.89</v>
      </c>
      <c r="E1296" s="47">
        <v>5.93</v>
      </c>
      <c r="F1296" s="47">
        <v>5.96</v>
      </c>
      <c r="G1296" s="47">
        <v>6.05</v>
      </c>
      <c r="H1296" s="47">
        <v>6.18</v>
      </c>
      <c r="I1296" s="47">
        <v>6.52</v>
      </c>
      <c r="J1296" s="47">
        <v>6.92</v>
      </c>
      <c r="K1296" s="47">
        <v>7.49</v>
      </c>
      <c r="L1296" s="47">
        <v>8.25</v>
      </c>
      <c r="M1296" s="47">
        <v>8.77</v>
      </c>
      <c r="N1296" s="47">
        <v>9.3699999999999992</v>
      </c>
      <c r="O1296">
        <v>9.3699999999999992</v>
      </c>
    </row>
    <row r="1297" spans="1:15" ht="15.75" thickBot="1" x14ac:dyDescent="0.3">
      <c r="A1297" s="24">
        <v>41484</v>
      </c>
      <c r="B1297" s="47">
        <v>5.81</v>
      </c>
      <c r="C1297" s="47">
        <v>5.81</v>
      </c>
      <c r="D1297" s="47">
        <v>5.88</v>
      </c>
      <c r="E1297" s="47">
        <v>5.93</v>
      </c>
      <c r="F1297" s="47">
        <v>5.98</v>
      </c>
      <c r="G1297" s="47">
        <v>6.12</v>
      </c>
      <c r="H1297" s="47">
        <v>6.26</v>
      </c>
      <c r="I1297" s="47">
        <v>6.6</v>
      </c>
      <c r="J1297" s="47">
        <v>7</v>
      </c>
      <c r="K1297" s="47">
        <v>7.59</v>
      </c>
      <c r="L1297" s="47">
        <v>8.3000000000000007</v>
      </c>
      <c r="M1297" s="47">
        <v>8.73</v>
      </c>
      <c r="N1297" s="47">
        <v>9.18</v>
      </c>
      <c r="O1297">
        <v>9.18</v>
      </c>
    </row>
    <row r="1298" spans="1:15" ht="15.75" thickBot="1" x14ac:dyDescent="0.3">
      <c r="A1298" s="24">
        <v>41485</v>
      </c>
      <c r="B1298" s="47">
        <v>5.87</v>
      </c>
      <c r="C1298" s="47">
        <v>5.87</v>
      </c>
      <c r="D1298" s="47">
        <v>5.92</v>
      </c>
      <c r="E1298" s="47">
        <v>5.96</v>
      </c>
      <c r="F1298" s="47">
        <v>6</v>
      </c>
      <c r="G1298" s="47">
        <v>6.11</v>
      </c>
      <c r="H1298" s="47">
        <v>6.23</v>
      </c>
      <c r="I1298" s="47">
        <v>6.61</v>
      </c>
      <c r="J1298" s="47">
        <v>7.05</v>
      </c>
      <c r="K1298" s="47">
        <v>7.64</v>
      </c>
      <c r="L1298" s="47">
        <v>8.3800000000000008</v>
      </c>
      <c r="M1298" s="47">
        <v>8.8699999999999992</v>
      </c>
      <c r="N1298" s="47">
        <v>9.44</v>
      </c>
      <c r="O1298">
        <v>9.44</v>
      </c>
    </row>
    <row r="1299" spans="1:15" ht="15.75" thickBot="1" x14ac:dyDescent="0.3">
      <c r="A1299" s="24">
        <v>41486</v>
      </c>
      <c r="B1299" s="47">
        <v>5.89</v>
      </c>
      <c r="C1299" s="47">
        <v>5.89</v>
      </c>
      <c r="D1299" s="47">
        <v>5.95</v>
      </c>
      <c r="E1299" s="47">
        <v>6</v>
      </c>
      <c r="F1299" s="47">
        <v>6.03</v>
      </c>
      <c r="G1299" s="47">
        <v>6.17</v>
      </c>
      <c r="H1299" s="47">
        <v>6.33</v>
      </c>
      <c r="I1299" s="47">
        <v>6.67</v>
      </c>
      <c r="J1299" s="47">
        <v>7.06</v>
      </c>
      <c r="K1299" s="47">
        <v>7.64</v>
      </c>
      <c r="L1299" s="47">
        <v>8.4</v>
      </c>
      <c r="M1299" s="47">
        <v>8.91</v>
      </c>
      <c r="N1299" s="47">
        <v>9.43</v>
      </c>
      <c r="O1299">
        <v>9.43</v>
      </c>
    </row>
    <row r="1300" spans="1:15" ht="15.75" thickBot="1" x14ac:dyDescent="0.3">
      <c r="A1300" s="24">
        <v>41487</v>
      </c>
      <c r="B1300" s="47">
        <v>5.91</v>
      </c>
      <c r="C1300" s="47">
        <v>5.91</v>
      </c>
      <c r="D1300" s="47">
        <v>5.95</v>
      </c>
      <c r="E1300" s="47">
        <v>5.99</v>
      </c>
      <c r="F1300" s="47">
        <v>6.02</v>
      </c>
      <c r="G1300" s="47">
        <v>6.16</v>
      </c>
      <c r="H1300" s="47">
        <v>6.32</v>
      </c>
      <c r="I1300" s="47">
        <v>6.67</v>
      </c>
      <c r="J1300" s="47">
        <v>7.03</v>
      </c>
      <c r="K1300" s="47">
        <v>7.56</v>
      </c>
      <c r="L1300" s="47">
        <v>8.27</v>
      </c>
      <c r="M1300" s="47">
        <v>8.77</v>
      </c>
      <c r="N1300" s="47">
        <v>9.3699999999999992</v>
      </c>
      <c r="O1300">
        <v>9.3699999999999992</v>
      </c>
    </row>
    <row r="1301" spans="1:15" ht="15.75" thickBot="1" x14ac:dyDescent="0.3">
      <c r="A1301" s="24">
        <v>41488</v>
      </c>
      <c r="B1301" s="47">
        <v>5.87</v>
      </c>
      <c r="C1301" s="47">
        <v>5.87</v>
      </c>
      <c r="D1301" s="47">
        <v>5.91</v>
      </c>
      <c r="E1301" s="47">
        <v>5.94</v>
      </c>
      <c r="F1301" s="47">
        <v>5.97</v>
      </c>
      <c r="G1301" s="47">
        <v>6.11</v>
      </c>
      <c r="H1301" s="47">
        <v>6.28</v>
      </c>
      <c r="I1301" s="47">
        <v>6.66</v>
      </c>
      <c r="J1301" s="47">
        <v>7.06</v>
      </c>
      <c r="K1301" s="47">
        <v>7.61</v>
      </c>
      <c r="L1301" s="47">
        <v>8.31</v>
      </c>
      <c r="M1301" s="47">
        <v>8.81</v>
      </c>
      <c r="N1301" s="47">
        <v>9.44</v>
      </c>
      <c r="O1301">
        <v>9.44</v>
      </c>
    </row>
    <row r="1302" spans="1:15" ht="15.75" thickBot="1" x14ac:dyDescent="0.3">
      <c r="A1302" s="24">
        <v>41491</v>
      </c>
      <c r="B1302" s="47">
        <v>5.89</v>
      </c>
      <c r="C1302" s="47">
        <v>5.89</v>
      </c>
      <c r="D1302" s="47">
        <v>5.92</v>
      </c>
      <c r="E1302" s="47">
        <v>5.95</v>
      </c>
      <c r="F1302" s="47">
        <v>5.97</v>
      </c>
      <c r="G1302" s="47">
        <v>6.08</v>
      </c>
      <c r="H1302" s="47">
        <v>6.23</v>
      </c>
      <c r="I1302" s="47">
        <v>6.63</v>
      </c>
      <c r="J1302" s="47">
        <v>7.03</v>
      </c>
      <c r="K1302" s="47">
        <v>7.55</v>
      </c>
      <c r="L1302" s="47">
        <v>8.1999999999999993</v>
      </c>
      <c r="M1302" s="47">
        <v>8.67</v>
      </c>
      <c r="N1302" s="47">
        <v>9.31</v>
      </c>
      <c r="O1302">
        <v>9.31</v>
      </c>
    </row>
    <row r="1303" spans="1:15" ht="15.75" thickBot="1" x14ac:dyDescent="0.3">
      <c r="A1303" s="24">
        <v>41492</v>
      </c>
      <c r="B1303" s="47">
        <v>5.88</v>
      </c>
      <c r="C1303" s="47">
        <v>5.88</v>
      </c>
      <c r="D1303" s="47">
        <v>5.91</v>
      </c>
      <c r="E1303" s="47">
        <v>5.93</v>
      </c>
      <c r="F1303" s="47">
        <v>5.96</v>
      </c>
      <c r="G1303" s="47">
        <v>6.07</v>
      </c>
      <c r="H1303" s="47">
        <v>6.22</v>
      </c>
      <c r="I1303" s="47">
        <v>6.59</v>
      </c>
      <c r="J1303" s="47">
        <v>6.97</v>
      </c>
      <c r="K1303" s="47">
        <v>7.53</v>
      </c>
      <c r="L1303" s="47">
        <v>8.26</v>
      </c>
      <c r="M1303" s="47">
        <v>8.7799999999999994</v>
      </c>
      <c r="N1303" s="47">
        <v>9.42</v>
      </c>
      <c r="O1303">
        <v>9.42</v>
      </c>
    </row>
    <row r="1304" spans="1:15" ht="15.75" thickBot="1" x14ac:dyDescent="0.3">
      <c r="A1304" s="24">
        <v>41493</v>
      </c>
      <c r="B1304" s="47">
        <v>5.86</v>
      </c>
      <c r="C1304" s="47">
        <v>5.86</v>
      </c>
      <c r="D1304" s="47">
        <v>5.89</v>
      </c>
      <c r="E1304" s="47">
        <v>5.91</v>
      </c>
      <c r="F1304" s="47">
        <v>5.94</v>
      </c>
      <c r="G1304" s="47">
        <v>6.03</v>
      </c>
      <c r="H1304" s="47">
        <v>6.17</v>
      </c>
      <c r="I1304" s="47">
        <v>6.55</v>
      </c>
      <c r="J1304" s="47">
        <v>6.96</v>
      </c>
      <c r="K1304" s="47">
        <v>7.52</v>
      </c>
      <c r="L1304" s="47">
        <v>8.23</v>
      </c>
      <c r="M1304" s="47">
        <v>8.74</v>
      </c>
      <c r="N1304" s="47">
        <v>9.41</v>
      </c>
      <c r="O1304">
        <v>9.41</v>
      </c>
    </row>
    <row r="1305" spans="1:15" ht="15.75" thickBot="1" x14ac:dyDescent="0.3">
      <c r="A1305" s="24">
        <v>41494</v>
      </c>
      <c r="B1305" s="47">
        <v>5.71</v>
      </c>
      <c r="C1305" s="47">
        <v>5.71</v>
      </c>
      <c r="D1305" s="47">
        <v>5.82</v>
      </c>
      <c r="E1305" s="47">
        <v>5.91</v>
      </c>
      <c r="F1305" s="47">
        <v>5.97</v>
      </c>
      <c r="G1305" s="47">
        <v>6.07</v>
      </c>
      <c r="H1305" s="47">
        <v>6.16</v>
      </c>
      <c r="I1305" s="47">
        <v>6.51</v>
      </c>
      <c r="J1305" s="47">
        <v>6.92</v>
      </c>
      <c r="K1305" s="47">
        <v>7.47</v>
      </c>
      <c r="L1305" s="47">
        <v>8.16</v>
      </c>
      <c r="M1305" s="47">
        <v>8.66</v>
      </c>
      <c r="N1305" s="47">
        <v>9.33</v>
      </c>
      <c r="O1305">
        <v>9.33</v>
      </c>
    </row>
    <row r="1306" spans="1:15" ht="15.75" thickBot="1" x14ac:dyDescent="0.3">
      <c r="A1306" s="24">
        <v>41495</v>
      </c>
      <c r="B1306" s="47">
        <v>5.77</v>
      </c>
      <c r="C1306" s="47">
        <v>5.77</v>
      </c>
      <c r="D1306" s="47">
        <v>5.84</v>
      </c>
      <c r="E1306" s="47">
        <v>5.89</v>
      </c>
      <c r="F1306" s="47">
        <v>5.93</v>
      </c>
      <c r="G1306" s="47">
        <v>6.04</v>
      </c>
      <c r="H1306" s="47">
        <v>6.15</v>
      </c>
      <c r="I1306" s="47">
        <v>6.53</v>
      </c>
      <c r="J1306" s="47">
        <v>6.96</v>
      </c>
      <c r="K1306" s="47">
        <v>7.53</v>
      </c>
      <c r="L1306" s="47">
        <v>8.25</v>
      </c>
      <c r="M1306" s="47">
        <v>8.77</v>
      </c>
      <c r="N1306" s="47">
        <v>9.4700000000000006</v>
      </c>
      <c r="O1306">
        <v>9.4700000000000006</v>
      </c>
    </row>
    <row r="1307" spans="1:15" ht="15.75" thickBot="1" x14ac:dyDescent="0.3">
      <c r="A1307" s="24">
        <v>41498</v>
      </c>
      <c r="B1307" s="47">
        <v>5.77</v>
      </c>
      <c r="C1307" s="47">
        <v>5.77</v>
      </c>
      <c r="D1307" s="47">
        <v>5.84</v>
      </c>
      <c r="E1307" s="47">
        <v>5.89</v>
      </c>
      <c r="F1307" s="47">
        <v>5.93</v>
      </c>
      <c r="G1307" s="47">
        <v>6.02</v>
      </c>
      <c r="H1307" s="47">
        <v>6.13</v>
      </c>
      <c r="I1307" s="47">
        <v>6.51</v>
      </c>
      <c r="J1307" s="47">
        <v>6.95</v>
      </c>
      <c r="K1307" s="47">
        <v>7.53</v>
      </c>
      <c r="L1307" s="47">
        <v>8.23</v>
      </c>
      <c r="M1307" s="47">
        <v>8.77</v>
      </c>
      <c r="N1307" s="47">
        <v>9.5299999999999994</v>
      </c>
      <c r="O1307">
        <v>9.5299999999999994</v>
      </c>
    </row>
    <row r="1308" spans="1:15" ht="15.75" thickBot="1" x14ac:dyDescent="0.3">
      <c r="A1308" s="24">
        <v>41499</v>
      </c>
      <c r="B1308" s="47">
        <v>5.77</v>
      </c>
      <c r="C1308" s="47">
        <v>5.77</v>
      </c>
      <c r="D1308" s="47">
        <v>5.84</v>
      </c>
      <c r="E1308" s="47">
        <v>5.9</v>
      </c>
      <c r="F1308" s="47">
        <v>5.94</v>
      </c>
      <c r="G1308" s="47">
        <v>6.02</v>
      </c>
      <c r="H1308" s="47">
        <v>6.13</v>
      </c>
      <c r="I1308" s="47">
        <v>6.52</v>
      </c>
      <c r="J1308" s="47">
        <v>6.97</v>
      </c>
      <c r="K1308" s="47">
        <v>7.56</v>
      </c>
      <c r="L1308" s="47">
        <v>8.27</v>
      </c>
      <c r="M1308" s="47">
        <v>8.8000000000000007</v>
      </c>
      <c r="N1308" s="47">
        <v>9.5399999999999991</v>
      </c>
      <c r="O1308">
        <v>9.5399999999999991</v>
      </c>
    </row>
    <row r="1309" spans="1:15" ht="15.75" thickBot="1" x14ac:dyDescent="0.3">
      <c r="A1309" s="24">
        <v>41500</v>
      </c>
      <c r="B1309" s="47">
        <v>5.82</v>
      </c>
      <c r="C1309" s="47">
        <v>5.82</v>
      </c>
      <c r="D1309" s="47">
        <v>5.88</v>
      </c>
      <c r="E1309" s="47">
        <v>5.92</v>
      </c>
      <c r="F1309" s="47">
        <v>5.95</v>
      </c>
      <c r="G1309" s="47">
        <v>6.01</v>
      </c>
      <c r="H1309" s="47">
        <v>6.13</v>
      </c>
      <c r="I1309" s="47">
        <v>6.6</v>
      </c>
      <c r="J1309" s="47">
        <v>7.1</v>
      </c>
      <c r="K1309" s="47">
        <v>7.68</v>
      </c>
      <c r="L1309" s="47">
        <v>8.36</v>
      </c>
      <c r="M1309" s="47">
        <v>8.86</v>
      </c>
      <c r="N1309" s="47">
        <v>9.57</v>
      </c>
      <c r="O1309">
        <v>9.57</v>
      </c>
    </row>
    <row r="1310" spans="1:15" ht="15.75" thickBot="1" x14ac:dyDescent="0.3">
      <c r="A1310" s="24">
        <v>41501</v>
      </c>
      <c r="B1310" s="47">
        <v>5.8</v>
      </c>
      <c r="C1310" s="47">
        <v>5.8</v>
      </c>
      <c r="D1310" s="47">
        <v>5.85</v>
      </c>
      <c r="E1310" s="47">
        <v>5.89</v>
      </c>
      <c r="F1310" s="47">
        <v>5.92</v>
      </c>
      <c r="G1310" s="47">
        <v>5.99</v>
      </c>
      <c r="H1310" s="47">
        <v>6.11</v>
      </c>
      <c r="I1310" s="47">
        <v>6.53</v>
      </c>
      <c r="J1310" s="47">
        <v>7</v>
      </c>
      <c r="K1310" s="47">
        <v>7.59</v>
      </c>
      <c r="L1310" s="47">
        <v>8.3000000000000007</v>
      </c>
      <c r="M1310" s="47">
        <v>8.82</v>
      </c>
      <c r="N1310" s="47">
        <v>9.5299999999999994</v>
      </c>
      <c r="O1310">
        <v>9.5299999999999994</v>
      </c>
    </row>
    <row r="1311" spans="1:15" ht="15.75" thickBot="1" x14ac:dyDescent="0.3">
      <c r="A1311" s="24">
        <v>41502</v>
      </c>
      <c r="B1311" s="47">
        <v>5.79</v>
      </c>
      <c r="C1311" s="47">
        <v>5.79</v>
      </c>
      <c r="D1311" s="47">
        <v>5.86</v>
      </c>
      <c r="E1311" s="47">
        <v>5.92</v>
      </c>
      <c r="F1311" s="47">
        <v>5.95</v>
      </c>
      <c r="G1311" s="47">
        <v>6.03</v>
      </c>
      <c r="H1311" s="47">
        <v>6.13</v>
      </c>
      <c r="I1311" s="47">
        <v>6.55</v>
      </c>
      <c r="J1311" s="47">
        <v>7.02</v>
      </c>
      <c r="K1311" s="47">
        <v>7.62</v>
      </c>
      <c r="L1311" s="47">
        <v>8.34</v>
      </c>
      <c r="M1311" s="47">
        <v>8.86</v>
      </c>
      <c r="N1311" s="47">
        <v>9.5399999999999991</v>
      </c>
      <c r="O1311">
        <v>9.5399999999999991</v>
      </c>
    </row>
    <row r="1312" spans="1:15" ht="15.75" thickBot="1" x14ac:dyDescent="0.3">
      <c r="A1312" s="24">
        <v>41505</v>
      </c>
      <c r="B1312" s="47">
        <v>5.83</v>
      </c>
      <c r="C1312" s="47">
        <v>5.83</v>
      </c>
      <c r="D1312" s="47">
        <v>5.88</v>
      </c>
      <c r="E1312" s="47">
        <v>5.92</v>
      </c>
      <c r="F1312" s="47">
        <v>5.94</v>
      </c>
      <c r="G1312" s="47">
        <v>6.01</v>
      </c>
      <c r="H1312" s="47">
        <v>6.13</v>
      </c>
      <c r="I1312" s="47">
        <v>6.58</v>
      </c>
      <c r="J1312" s="47">
        <v>7.07</v>
      </c>
      <c r="K1312" s="47">
        <v>7.68</v>
      </c>
      <c r="L1312" s="47">
        <v>8.41</v>
      </c>
      <c r="M1312" s="47">
        <v>8.92</v>
      </c>
      <c r="N1312" s="47">
        <v>9.6</v>
      </c>
      <c r="O1312">
        <v>9.6</v>
      </c>
    </row>
    <row r="1313" spans="1:15" ht="15.75" thickBot="1" x14ac:dyDescent="0.3">
      <c r="A1313" s="24">
        <v>41506</v>
      </c>
      <c r="B1313" s="47">
        <v>5.86</v>
      </c>
      <c r="C1313" s="47">
        <v>5.86</v>
      </c>
      <c r="D1313" s="47">
        <v>5.91</v>
      </c>
      <c r="E1313" s="47">
        <v>5.94</v>
      </c>
      <c r="F1313" s="47">
        <v>5.96</v>
      </c>
      <c r="G1313" s="47">
        <v>6.02</v>
      </c>
      <c r="H1313" s="47">
        <v>6.15</v>
      </c>
      <c r="I1313" s="47">
        <v>6.63</v>
      </c>
      <c r="J1313" s="47">
        <v>7.14</v>
      </c>
      <c r="K1313" s="47">
        <v>7.75</v>
      </c>
      <c r="L1313" s="47">
        <v>8.4600000000000009</v>
      </c>
      <c r="M1313" s="47">
        <v>8.9600000000000009</v>
      </c>
      <c r="N1313" s="47">
        <v>9.61</v>
      </c>
      <c r="O1313">
        <v>9.61</v>
      </c>
    </row>
    <row r="1314" spans="1:15" ht="15.75" thickBot="1" x14ac:dyDescent="0.3">
      <c r="A1314" s="24">
        <v>41507</v>
      </c>
      <c r="B1314" s="47">
        <v>5.93</v>
      </c>
      <c r="C1314" s="47">
        <v>5.93</v>
      </c>
      <c r="D1314" s="47">
        <v>5.95</v>
      </c>
      <c r="E1314" s="47">
        <v>5.96</v>
      </c>
      <c r="F1314" s="47">
        <v>5.98</v>
      </c>
      <c r="G1314" s="47">
        <v>6.12</v>
      </c>
      <c r="H1314" s="47">
        <v>6.32</v>
      </c>
      <c r="I1314" s="47">
        <v>6.77</v>
      </c>
      <c r="J1314" s="47">
        <v>7.21</v>
      </c>
      <c r="K1314" s="47">
        <v>7.79</v>
      </c>
      <c r="L1314" s="47">
        <v>8.51</v>
      </c>
      <c r="M1314" s="47">
        <v>9</v>
      </c>
      <c r="N1314" s="47">
        <v>9.58</v>
      </c>
      <c r="O1314">
        <v>9.58</v>
      </c>
    </row>
    <row r="1315" spans="1:15" ht="15.75" thickBot="1" x14ac:dyDescent="0.3">
      <c r="A1315" s="24">
        <v>41508</v>
      </c>
      <c r="B1315" s="47">
        <v>5.95</v>
      </c>
      <c r="C1315" s="47">
        <v>5.95</v>
      </c>
      <c r="D1315" s="47">
        <v>5.98</v>
      </c>
      <c r="E1315" s="47">
        <v>6.02</v>
      </c>
      <c r="F1315" s="47">
        <v>6.06</v>
      </c>
      <c r="G1315" s="47">
        <v>6.24</v>
      </c>
      <c r="H1315" s="47">
        <v>6.44</v>
      </c>
      <c r="I1315" s="47">
        <v>6.89</v>
      </c>
      <c r="J1315" s="47">
        <v>7.33</v>
      </c>
      <c r="K1315" s="47">
        <v>7.9</v>
      </c>
      <c r="L1315" s="47">
        <v>8.59</v>
      </c>
      <c r="M1315" s="47">
        <v>9.01</v>
      </c>
      <c r="N1315" s="47">
        <v>9.4499999999999993</v>
      </c>
      <c r="O1315">
        <v>9.4499999999999993</v>
      </c>
    </row>
    <row r="1316" spans="1:15" ht="15.75" thickBot="1" x14ac:dyDescent="0.3">
      <c r="A1316" s="24">
        <v>41509</v>
      </c>
      <c r="B1316" s="47">
        <v>5.94</v>
      </c>
      <c r="C1316" s="47">
        <v>5.94</v>
      </c>
      <c r="D1316" s="47">
        <v>5.98</v>
      </c>
      <c r="E1316" s="47">
        <v>6.03</v>
      </c>
      <c r="F1316" s="47">
        <v>6.08</v>
      </c>
      <c r="G1316" s="47">
        <v>6.29</v>
      </c>
      <c r="H1316" s="47">
        <v>6.5</v>
      </c>
      <c r="I1316" s="47">
        <v>6.91</v>
      </c>
      <c r="J1316" s="47">
        <v>7.31</v>
      </c>
      <c r="K1316" s="47">
        <v>7.84</v>
      </c>
      <c r="L1316" s="47">
        <v>8.49</v>
      </c>
      <c r="M1316" s="47">
        <v>8.91</v>
      </c>
      <c r="N1316" s="47">
        <v>9.3699999999999992</v>
      </c>
      <c r="O1316">
        <v>9.3699999999999992</v>
      </c>
    </row>
    <row r="1317" spans="1:15" ht="15.75" thickBot="1" x14ac:dyDescent="0.3">
      <c r="A1317" s="24">
        <v>41512</v>
      </c>
      <c r="B1317" s="47">
        <v>5.93</v>
      </c>
      <c r="C1317" s="47">
        <v>5.93</v>
      </c>
      <c r="D1317" s="47">
        <v>5.98</v>
      </c>
      <c r="E1317" s="47">
        <v>6.03</v>
      </c>
      <c r="F1317" s="47">
        <v>6.07</v>
      </c>
      <c r="G1317" s="47">
        <v>6.26</v>
      </c>
      <c r="H1317" s="47">
        <v>6.44</v>
      </c>
      <c r="I1317" s="47">
        <v>6.86</v>
      </c>
      <c r="J1317" s="47">
        <v>7.27</v>
      </c>
      <c r="K1317" s="47">
        <v>7.81</v>
      </c>
      <c r="L1317" s="47">
        <v>8.4600000000000009</v>
      </c>
      <c r="M1317" s="47">
        <v>8.8800000000000008</v>
      </c>
      <c r="N1317" s="47">
        <v>9.34</v>
      </c>
      <c r="O1317">
        <v>9.34</v>
      </c>
    </row>
    <row r="1318" spans="1:15" ht="15.75" thickBot="1" x14ac:dyDescent="0.3">
      <c r="A1318" s="24">
        <v>41513</v>
      </c>
      <c r="B1318" s="47">
        <v>5.95</v>
      </c>
      <c r="C1318" s="47">
        <v>5.95</v>
      </c>
      <c r="D1318" s="47">
        <v>6</v>
      </c>
      <c r="E1318" s="47">
        <v>6.04</v>
      </c>
      <c r="F1318" s="47">
        <v>6.08</v>
      </c>
      <c r="G1318" s="47">
        <v>6.24</v>
      </c>
      <c r="H1318" s="47">
        <v>6.44</v>
      </c>
      <c r="I1318" s="47">
        <v>6.89</v>
      </c>
      <c r="J1318" s="47">
        <v>7.31</v>
      </c>
      <c r="K1318" s="47">
        <v>7.84</v>
      </c>
      <c r="L1318" s="47">
        <v>8.51</v>
      </c>
      <c r="M1318" s="47">
        <v>8.9499999999999993</v>
      </c>
      <c r="N1318" s="47">
        <v>9.42</v>
      </c>
      <c r="O1318">
        <v>9.42</v>
      </c>
    </row>
    <row r="1319" spans="1:15" ht="15.75" thickBot="1" x14ac:dyDescent="0.3">
      <c r="A1319" s="24">
        <v>41514</v>
      </c>
      <c r="B1319" s="47">
        <v>5.98</v>
      </c>
      <c r="C1319" s="47">
        <v>5.98</v>
      </c>
      <c r="D1319" s="47">
        <v>6.02</v>
      </c>
      <c r="E1319" s="47">
        <v>6.06</v>
      </c>
      <c r="F1319" s="47">
        <v>6.11</v>
      </c>
      <c r="G1319" s="47">
        <v>6.33</v>
      </c>
      <c r="H1319" s="47">
        <v>6.57</v>
      </c>
      <c r="I1319" s="47">
        <v>6.98</v>
      </c>
      <c r="J1319" s="47">
        <v>7.34</v>
      </c>
      <c r="K1319" s="47">
        <v>7.84</v>
      </c>
      <c r="L1319" s="47">
        <v>8.52</v>
      </c>
      <c r="M1319" s="47">
        <v>8.9600000000000009</v>
      </c>
      <c r="N1319" s="47">
        <v>9.3800000000000008</v>
      </c>
      <c r="O1319">
        <v>9.3800000000000008</v>
      </c>
    </row>
    <row r="1320" spans="1:15" ht="15.75" thickBot="1" x14ac:dyDescent="0.3">
      <c r="A1320" s="24">
        <v>41515</v>
      </c>
      <c r="B1320" s="47">
        <v>5.98</v>
      </c>
      <c r="C1320" s="47">
        <v>5.98</v>
      </c>
      <c r="D1320" s="47">
        <v>6.01</v>
      </c>
      <c r="E1320" s="47">
        <v>6.05</v>
      </c>
      <c r="F1320" s="47">
        <v>6.1</v>
      </c>
      <c r="G1320" s="47">
        <v>6.34</v>
      </c>
      <c r="H1320" s="47">
        <v>6.58</v>
      </c>
      <c r="I1320" s="47">
        <v>7.02</v>
      </c>
      <c r="J1320" s="47">
        <v>7.39</v>
      </c>
      <c r="K1320" s="47">
        <v>7.86</v>
      </c>
      <c r="L1320" s="47">
        <v>8.4600000000000009</v>
      </c>
      <c r="M1320" s="47">
        <v>8.86</v>
      </c>
      <c r="N1320" s="47">
        <v>9.2899999999999991</v>
      </c>
      <c r="O1320">
        <v>9.2899999999999991</v>
      </c>
    </row>
    <row r="1321" spans="1:15" ht="15.75" thickBot="1" x14ac:dyDescent="0.3">
      <c r="A1321" s="24">
        <v>41516</v>
      </c>
      <c r="B1321" s="47">
        <v>5.96</v>
      </c>
      <c r="C1321" s="47">
        <v>5.96</v>
      </c>
      <c r="D1321" s="47">
        <v>6</v>
      </c>
      <c r="E1321" s="47">
        <v>6.04</v>
      </c>
      <c r="F1321" s="47">
        <v>6.1</v>
      </c>
      <c r="G1321" s="47">
        <v>6.35</v>
      </c>
      <c r="H1321" s="47">
        <v>6.6</v>
      </c>
      <c r="I1321" s="47">
        <v>7.02</v>
      </c>
      <c r="J1321" s="47">
        <v>7.37</v>
      </c>
      <c r="K1321" s="47">
        <v>7.86</v>
      </c>
      <c r="L1321" s="47">
        <v>8.49</v>
      </c>
      <c r="M1321" s="47">
        <v>8.89</v>
      </c>
      <c r="N1321" s="47">
        <v>9.2899999999999991</v>
      </c>
      <c r="O1321">
        <v>9.2899999999999991</v>
      </c>
    </row>
    <row r="1322" spans="1:15" ht="15.75" thickBot="1" x14ac:dyDescent="0.3">
      <c r="A1322" s="24">
        <v>41519</v>
      </c>
      <c r="B1322" s="47">
        <v>5.96</v>
      </c>
      <c r="C1322" s="47">
        <v>5.96</v>
      </c>
      <c r="D1322" s="47">
        <v>6</v>
      </c>
      <c r="E1322" s="47">
        <v>6.05</v>
      </c>
      <c r="F1322" s="47">
        <v>6.1</v>
      </c>
      <c r="G1322" s="47">
        <v>6.34</v>
      </c>
      <c r="H1322" s="47">
        <v>6.6</v>
      </c>
      <c r="I1322" s="47">
        <v>7.01</v>
      </c>
      <c r="J1322" s="47">
        <v>7.36</v>
      </c>
      <c r="K1322" s="47">
        <v>7.84</v>
      </c>
      <c r="L1322" s="47">
        <v>8.44</v>
      </c>
      <c r="M1322" s="47">
        <v>8.81</v>
      </c>
      <c r="N1322" s="47">
        <v>9.15</v>
      </c>
      <c r="O1322">
        <v>9.15</v>
      </c>
    </row>
    <row r="1323" spans="1:15" ht="15.75" thickBot="1" x14ac:dyDescent="0.3">
      <c r="A1323" s="24">
        <v>41520</v>
      </c>
      <c r="B1323" s="47">
        <v>5.95</v>
      </c>
      <c r="C1323" s="47">
        <v>5.95</v>
      </c>
      <c r="D1323" s="47">
        <v>6.01</v>
      </c>
      <c r="E1323" s="47">
        <v>6.08</v>
      </c>
      <c r="F1323" s="47">
        <v>6.14</v>
      </c>
      <c r="G1323" s="47">
        <v>6.39</v>
      </c>
      <c r="H1323" s="47">
        <v>6.61</v>
      </c>
      <c r="I1323" s="47">
        <v>6.99</v>
      </c>
      <c r="J1323" s="47">
        <v>7.36</v>
      </c>
      <c r="K1323" s="47">
        <v>7.89</v>
      </c>
      <c r="L1323" s="47">
        <v>8.52</v>
      </c>
      <c r="M1323" s="47">
        <v>8.81</v>
      </c>
      <c r="N1323" s="47">
        <v>8.9499999999999993</v>
      </c>
      <c r="O1323">
        <v>8.9499999999999993</v>
      </c>
    </row>
    <row r="1324" spans="1:15" ht="15.75" thickBot="1" x14ac:dyDescent="0.3">
      <c r="A1324" s="24">
        <v>41521</v>
      </c>
      <c r="B1324" s="47">
        <v>5.96</v>
      </c>
      <c r="C1324" s="47">
        <v>5.96</v>
      </c>
      <c r="D1324" s="47">
        <v>6.01</v>
      </c>
      <c r="E1324" s="47">
        <v>6.06</v>
      </c>
      <c r="F1324" s="47">
        <v>6.12</v>
      </c>
      <c r="G1324" s="47">
        <v>6.38</v>
      </c>
      <c r="H1324" s="47">
        <v>6.63</v>
      </c>
      <c r="I1324" s="47">
        <v>7.04</v>
      </c>
      <c r="J1324" s="47">
        <v>7.38</v>
      </c>
      <c r="K1324" s="47">
        <v>7.81</v>
      </c>
      <c r="L1324" s="47">
        <v>8.3699999999999992</v>
      </c>
      <c r="M1324" s="47">
        <v>8.7100000000000009</v>
      </c>
      <c r="N1324" s="47">
        <v>8.99</v>
      </c>
      <c r="O1324">
        <v>8.99</v>
      </c>
    </row>
    <row r="1325" spans="1:15" ht="15.75" thickBot="1" x14ac:dyDescent="0.3">
      <c r="A1325" s="24">
        <v>41522</v>
      </c>
      <c r="B1325" s="47">
        <v>5.94</v>
      </c>
      <c r="C1325" s="47">
        <v>5.94</v>
      </c>
      <c r="D1325" s="47">
        <v>5.99</v>
      </c>
      <c r="E1325" s="47">
        <v>6.04</v>
      </c>
      <c r="F1325" s="47">
        <v>6.1</v>
      </c>
      <c r="G1325" s="47">
        <v>6.37</v>
      </c>
      <c r="H1325" s="47">
        <v>6.63</v>
      </c>
      <c r="I1325" s="47">
        <v>7.04</v>
      </c>
      <c r="J1325" s="47">
        <v>7.38</v>
      </c>
      <c r="K1325" s="47">
        <v>7.82</v>
      </c>
      <c r="L1325" s="47">
        <v>8.41</v>
      </c>
      <c r="M1325" s="47">
        <v>8.7799999999999994</v>
      </c>
      <c r="N1325" s="47">
        <v>9.1</v>
      </c>
      <c r="O1325">
        <v>9.1</v>
      </c>
    </row>
    <row r="1326" spans="1:15" ht="15.75" thickBot="1" x14ac:dyDescent="0.3">
      <c r="A1326" s="24">
        <v>41523</v>
      </c>
      <c r="B1326" s="47">
        <v>5.92</v>
      </c>
      <c r="C1326" s="47">
        <v>5.92</v>
      </c>
      <c r="D1326" s="47">
        <v>5.98</v>
      </c>
      <c r="E1326" s="47">
        <v>6.03</v>
      </c>
      <c r="F1326" s="47">
        <v>6.09</v>
      </c>
      <c r="G1326" s="47">
        <v>6.36</v>
      </c>
      <c r="H1326" s="47">
        <v>6.64</v>
      </c>
      <c r="I1326" s="47">
        <v>7.08</v>
      </c>
      <c r="J1326" s="47">
        <v>7.42</v>
      </c>
      <c r="K1326" s="47">
        <v>7.86</v>
      </c>
      <c r="L1326" s="47">
        <v>8.44</v>
      </c>
      <c r="M1326" s="47">
        <v>8.82</v>
      </c>
      <c r="N1326" s="47">
        <v>9.18</v>
      </c>
      <c r="O1326">
        <v>9.18</v>
      </c>
    </row>
    <row r="1327" spans="1:15" ht="15.75" thickBot="1" x14ac:dyDescent="0.3">
      <c r="A1327" s="24">
        <v>41526</v>
      </c>
      <c r="B1327" s="47">
        <v>5.96</v>
      </c>
      <c r="C1327" s="47">
        <v>5.96</v>
      </c>
      <c r="D1327" s="47">
        <v>6</v>
      </c>
      <c r="E1327" s="47">
        <v>6.05</v>
      </c>
      <c r="F1327" s="47">
        <v>6.11</v>
      </c>
      <c r="G1327" s="47">
        <v>6.38</v>
      </c>
      <c r="H1327" s="47">
        <v>6.66</v>
      </c>
      <c r="I1327" s="47">
        <v>7.09</v>
      </c>
      <c r="J1327" s="47">
        <v>7.43</v>
      </c>
      <c r="K1327" s="47">
        <v>7.86</v>
      </c>
      <c r="L1327" s="47">
        <v>8.39</v>
      </c>
      <c r="M1327" s="47">
        <v>8.73</v>
      </c>
      <c r="N1327" s="47">
        <v>9.08</v>
      </c>
      <c r="O1327">
        <v>9.08</v>
      </c>
    </row>
    <row r="1328" spans="1:15" ht="15.75" thickBot="1" x14ac:dyDescent="0.3">
      <c r="A1328" s="24">
        <v>41527</v>
      </c>
      <c r="B1328" s="47">
        <v>5.96</v>
      </c>
      <c r="C1328" s="47">
        <v>5.96</v>
      </c>
      <c r="D1328" s="47">
        <v>6</v>
      </c>
      <c r="E1328" s="47">
        <v>6.04</v>
      </c>
      <c r="F1328" s="47">
        <v>6.1</v>
      </c>
      <c r="G1328" s="47">
        <v>6.36</v>
      </c>
      <c r="H1328" s="47">
        <v>6.63</v>
      </c>
      <c r="I1328" s="47">
        <v>7.06</v>
      </c>
      <c r="J1328" s="47">
        <v>7.39</v>
      </c>
      <c r="K1328" s="47">
        <v>7.8</v>
      </c>
      <c r="L1328" s="47">
        <v>8.31</v>
      </c>
      <c r="M1328" s="47">
        <v>8.67</v>
      </c>
      <c r="N1328" s="47">
        <v>9.06</v>
      </c>
      <c r="O1328">
        <v>9.06</v>
      </c>
    </row>
    <row r="1329" spans="1:15" ht="15.75" thickBot="1" x14ac:dyDescent="0.3">
      <c r="A1329" s="24">
        <v>41528</v>
      </c>
      <c r="B1329" s="47">
        <v>5.94</v>
      </c>
      <c r="C1329" s="47">
        <v>5.94</v>
      </c>
      <c r="D1329" s="47">
        <v>5.99</v>
      </c>
      <c r="E1329" s="47">
        <v>6.03</v>
      </c>
      <c r="F1329" s="47">
        <v>6.09</v>
      </c>
      <c r="G1329" s="47">
        <v>6.35</v>
      </c>
      <c r="H1329" s="47">
        <v>6.62</v>
      </c>
      <c r="I1329" s="47">
        <v>7.05</v>
      </c>
      <c r="J1329" s="47">
        <v>7.37</v>
      </c>
      <c r="K1329" s="47">
        <v>7.75</v>
      </c>
      <c r="L1329" s="47">
        <v>8.2100000000000009</v>
      </c>
      <c r="M1329" s="47">
        <v>8.5299999999999994</v>
      </c>
      <c r="N1329" s="47">
        <v>8.94</v>
      </c>
      <c r="O1329">
        <v>8.94</v>
      </c>
    </row>
    <row r="1330" spans="1:15" ht="15.75" thickBot="1" x14ac:dyDescent="0.3">
      <c r="A1330" s="24">
        <v>41529</v>
      </c>
      <c r="B1330" s="47">
        <v>5.88</v>
      </c>
      <c r="C1330" s="47">
        <v>5.88</v>
      </c>
      <c r="D1330" s="47">
        <v>5.94</v>
      </c>
      <c r="E1330" s="47">
        <v>6</v>
      </c>
      <c r="F1330" s="47">
        <v>6.06</v>
      </c>
      <c r="G1330" s="47">
        <v>6.3</v>
      </c>
      <c r="H1330" s="47">
        <v>6.51</v>
      </c>
      <c r="I1330" s="47">
        <v>6.88</v>
      </c>
      <c r="J1330" s="47">
        <v>7.2</v>
      </c>
      <c r="K1330" s="47">
        <v>7.61</v>
      </c>
      <c r="L1330" s="47">
        <v>8.07</v>
      </c>
      <c r="M1330" s="47">
        <v>8.39</v>
      </c>
      <c r="N1330" s="47">
        <v>8.7799999999999994</v>
      </c>
      <c r="O1330">
        <v>8.7799999999999994</v>
      </c>
    </row>
    <row r="1331" spans="1:15" ht="15.75" thickBot="1" x14ac:dyDescent="0.3">
      <c r="A1331" s="24">
        <v>41530</v>
      </c>
      <c r="B1331" s="47">
        <v>5.9</v>
      </c>
      <c r="C1331" s="47">
        <v>5.9</v>
      </c>
      <c r="D1331" s="47">
        <v>5.96</v>
      </c>
      <c r="E1331" s="47">
        <v>6.01</v>
      </c>
      <c r="F1331" s="47">
        <v>6.07</v>
      </c>
      <c r="G1331" s="47">
        <v>6.29</v>
      </c>
      <c r="H1331" s="47">
        <v>6.5</v>
      </c>
      <c r="I1331" s="47">
        <v>6.87</v>
      </c>
      <c r="J1331" s="47">
        <v>7.19</v>
      </c>
      <c r="K1331" s="47">
        <v>7.58</v>
      </c>
      <c r="L1331" s="47">
        <v>8.0500000000000007</v>
      </c>
      <c r="M1331" s="47">
        <v>8.3699999999999992</v>
      </c>
      <c r="N1331" s="47">
        <v>8.76</v>
      </c>
      <c r="O1331">
        <v>8.76</v>
      </c>
    </row>
    <row r="1332" spans="1:15" ht="15.75" thickBot="1" x14ac:dyDescent="0.3">
      <c r="A1332" s="24">
        <v>41533</v>
      </c>
      <c r="B1332" s="47">
        <v>5.88</v>
      </c>
      <c r="C1332" s="47">
        <v>5.88</v>
      </c>
      <c r="D1332" s="47">
        <v>5.93</v>
      </c>
      <c r="E1332" s="47">
        <v>5.98</v>
      </c>
      <c r="F1332" s="47">
        <v>6.04</v>
      </c>
      <c r="G1332" s="47">
        <v>6.28</v>
      </c>
      <c r="H1332" s="47">
        <v>6.49</v>
      </c>
      <c r="I1332" s="47">
        <v>6.78</v>
      </c>
      <c r="J1332" s="47">
        <v>7.04</v>
      </c>
      <c r="K1332" s="47">
        <v>7.44</v>
      </c>
      <c r="L1332" s="47">
        <v>7.98</v>
      </c>
      <c r="M1332" s="47">
        <v>8.34</v>
      </c>
      <c r="N1332" s="47">
        <v>8.74</v>
      </c>
      <c r="O1332">
        <v>8.74</v>
      </c>
    </row>
    <row r="1333" spans="1:15" ht="15.75" thickBot="1" x14ac:dyDescent="0.3">
      <c r="A1333" s="24">
        <v>41534</v>
      </c>
      <c r="B1333" s="47">
        <v>5.9</v>
      </c>
      <c r="C1333" s="47">
        <v>5.9</v>
      </c>
      <c r="D1333" s="47">
        <v>5.94</v>
      </c>
      <c r="E1333" s="47">
        <v>5.99</v>
      </c>
      <c r="F1333" s="47">
        <v>6.04</v>
      </c>
      <c r="G1333" s="47">
        <v>6.24</v>
      </c>
      <c r="H1333" s="47">
        <v>6.41</v>
      </c>
      <c r="I1333" s="47">
        <v>6.73</v>
      </c>
      <c r="J1333" s="47">
        <v>7.03</v>
      </c>
      <c r="K1333" s="47">
        <v>7.47</v>
      </c>
      <c r="L1333" s="47">
        <v>8.0500000000000007</v>
      </c>
      <c r="M1333" s="47">
        <v>8.43</v>
      </c>
      <c r="N1333" s="47">
        <v>8.82</v>
      </c>
      <c r="O1333">
        <v>8.82</v>
      </c>
    </row>
    <row r="1334" spans="1:15" ht="15.75" thickBot="1" x14ac:dyDescent="0.3">
      <c r="A1334" s="24">
        <v>41535</v>
      </c>
      <c r="B1334" s="47">
        <v>5.9</v>
      </c>
      <c r="C1334" s="47">
        <v>5.9</v>
      </c>
      <c r="D1334" s="47">
        <v>5.94</v>
      </c>
      <c r="E1334" s="47">
        <v>5.98</v>
      </c>
      <c r="F1334" s="47">
        <v>6.03</v>
      </c>
      <c r="G1334" s="47">
        <v>6.25</v>
      </c>
      <c r="H1334" s="47">
        <v>6.45</v>
      </c>
      <c r="I1334" s="47">
        <v>6.85</v>
      </c>
      <c r="J1334" s="47">
        <v>7.2</v>
      </c>
      <c r="K1334" s="47">
        <v>7.62</v>
      </c>
      <c r="L1334" s="47">
        <v>8.09</v>
      </c>
      <c r="M1334" s="47">
        <v>8.41</v>
      </c>
      <c r="N1334" s="47">
        <v>8.7899999999999991</v>
      </c>
      <c r="O1334">
        <v>8.7899999999999991</v>
      </c>
    </row>
    <row r="1335" spans="1:15" ht="15.75" thickBot="1" x14ac:dyDescent="0.3">
      <c r="A1335" s="24">
        <v>41536</v>
      </c>
      <c r="B1335" s="47">
        <v>5.9</v>
      </c>
      <c r="C1335" s="47">
        <v>5.9</v>
      </c>
      <c r="D1335" s="47">
        <v>5.96</v>
      </c>
      <c r="E1335" s="47">
        <v>6.02</v>
      </c>
      <c r="F1335" s="47">
        <v>6.07</v>
      </c>
      <c r="G1335" s="47">
        <v>6.28</v>
      </c>
      <c r="H1335" s="47">
        <v>6.47</v>
      </c>
      <c r="I1335" s="47">
        <v>6.85</v>
      </c>
      <c r="J1335" s="47">
        <v>7.18</v>
      </c>
      <c r="K1335" s="47">
        <v>7.52</v>
      </c>
      <c r="L1335" s="47">
        <v>7.89</v>
      </c>
      <c r="M1335" s="47">
        <v>8.16</v>
      </c>
      <c r="N1335" s="47">
        <v>8.58</v>
      </c>
      <c r="O1335">
        <v>8.58</v>
      </c>
    </row>
    <row r="1336" spans="1:15" ht="15.75" thickBot="1" x14ac:dyDescent="0.3">
      <c r="A1336" s="24">
        <v>41537</v>
      </c>
      <c r="B1336" s="47">
        <v>5.89</v>
      </c>
      <c r="C1336" s="47">
        <v>5.89</v>
      </c>
      <c r="D1336" s="47">
        <v>5.94</v>
      </c>
      <c r="E1336" s="47">
        <v>5.99</v>
      </c>
      <c r="F1336" s="47">
        <v>6.03</v>
      </c>
      <c r="G1336" s="47">
        <v>6.17</v>
      </c>
      <c r="H1336" s="47">
        <v>6.3</v>
      </c>
      <c r="I1336" s="47">
        <v>6.68</v>
      </c>
      <c r="J1336" s="47">
        <v>7.07</v>
      </c>
      <c r="K1336" s="47">
        <v>7.52</v>
      </c>
      <c r="L1336" s="47">
        <v>8.01</v>
      </c>
      <c r="M1336" s="47">
        <v>8.35</v>
      </c>
      <c r="N1336" s="47">
        <v>8.77</v>
      </c>
      <c r="O1336">
        <v>8.77</v>
      </c>
    </row>
    <row r="1337" spans="1:15" ht="15.75" thickBot="1" x14ac:dyDescent="0.3">
      <c r="A1337" s="24">
        <v>41540</v>
      </c>
      <c r="B1337" s="47">
        <v>5.89</v>
      </c>
      <c r="C1337" s="47">
        <v>5.89</v>
      </c>
      <c r="D1337" s="47">
        <v>5.95</v>
      </c>
      <c r="E1337" s="47">
        <v>6</v>
      </c>
      <c r="F1337" s="47">
        <v>6.05</v>
      </c>
      <c r="G1337" s="47">
        <v>6.22</v>
      </c>
      <c r="H1337" s="47">
        <v>6.36</v>
      </c>
      <c r="I1337" s="47">
        <v>6.68</v>
      </c>
      <c r="J1337" s="47">
        <v>7.01</v>
      </c>
      <c r="K1337" s="47">
        <v>7.46</v>
      </c>
      <c r="L1337" s="47">
        <v>8.0399999999999991</v>
      </c>
      <c r="M1337" s="47">
        <v>8.43</v>
      </c>
      <c r="N1337" s="47">
        <v>8.8699999999999992</v>
      </c>
      <c r="O1337">
        <v>8.8699999999999992</v>
      </c>
    </row>
    <row r="1338" spans="1:15" ht="15.75" thickBot="1" x14ac:dyDescent="0.3">
      <c r="A1338" s="24">
        <v>41541</v>
      </c>
      <c r="B1338" s="47">
        <v>5.88</v>
      </c>
      <c r="C1338" s="47">
        <v>5.88</v>
      </c>
      <c r="D1338" s="47">
        <v>5.94</v>
      </c>
      <c r="E1338" s="47">
        <v>6</v>
      </c>
      <c r="F1338" s="47">
        <v>6.05</v>
      </c>
      <c r="G1338" s="47">
        <v>6.26</v>
      </c>
      <c r="H1338" s="47">
        <v>6.42</v>
      </c>
      <c r="I1338" s="47">
        <v>6.74</v>
      </c>
      <c r="J1338" s="47">
        <v>7.05</v>
      </c>
      <c r="K1338" s="47">
        <v>7.48</v>
      </c>
      <c r="L1338" s="47">
        <v>8.02</v>
      </c>
      <c r="M1338" s="47">
        <v>8.39</v>
      </c>
      <c r="N1338" s="47">
        <v>8.83</v>
      </c>
      <c r="O1338">
        <v>8.83</v>
      </c>
    </row>
    <row r="1339" spans="1:15" ht="15.75" thickBot="1" x14ac:dyDescent="0.3">
      <c r="A1339" s="24">
        <v>41542</v>
      </c>
      <c r="B1339" s="47">
        <v>5.86</v>
      </c>
      <c r="C1339" s="47">
        <v>5.86</v>
      </c>
      <c r="D1339" s="47">
        <v>5.93</v>
      </c>
      <c r="E1339" s="47">
        <v>5.99</v>
      </c>
      <c r="F1339" s="47">
        <v>6.05</v>
      </c>
      <c r="G1339" s="47">
        <v>6.27</v>
      </c>
      <c r="H1339" s="47">
        <v>6.45</v>
      </c>
      <c r="I1339" s="47">
        <v>6.77</v>
      </c>
      <c r="J1339" s="47">
        <v>7.07</v>
      </c>
      <c r="K1339" s="47">
        <v>7.49</v>
      </c>
      <c r="L1339" s="47">
        <v>8.0500000000000007</v>
      </c>
      <c r="M1339" s="47">
        <v>8.44</v>
      </c>
      <c r="N1339" s="47">
        <v>8.9</v>
      </c>
      <c r="O1339">
        <v>8.9</v>
      </c>
    </row>
    <row r="1340" spans="1:15" ht="15.75" thickBot="1" x14ac:dyDescent="0.3">
      <c r="A1340" s="24">
        <v>41543</v>
      </c>
      <c r="B1340" s="47">
        <v>5.91</v>
      </c>
      <c r="C1340" s="47">
        <v>5.91</v>
      </c>
      <c r="D1340" s="47">
        <v>5.97</v>
      </c>
      <c r="E1340" s="47">
        <v>6.03</v>
      </c>
      <c r="F1340" s="47">
        <v>6.08</v>
      </c>
      <c r="G1340" s="47">
        <v>6.28</v>
      </c>
      <c r="H1340" s="47">
        <v>6.44</v>
      </c>
      <c r="I1340" s="47">
        <v>6.77</v>
      </c>
      <c r="J1340" s="47">
        <v>7.1</v>
      </c>
      <c r="K1340" s="47">
        <v>7.52</v>
      </c>
      <c r="L1340" s="47">
        <v>8.08</v>
      </c>
      <c r="M1340" s="47">
        <v>8.4600000000000009</v>
      </c>
      <c r="N1340" s="47">
        <v>8.92</v>
      </c>
      <c r="O1340">
        <v>8.92</v>
      </c>
    </row>
    <row r="1341" spans="1:15" ht="15.75" thickBot="1" x14ac:dyDescent="0.3">
      <c r="A1341" s="24">
        <v>41544</v>
      </c>
      <c r="B1341" s="47">
        <v>5.92</v>
      </c>
      <c r="C1341" s="47">
        <v>5.92</v>
      </c>
      <c r="D1341" s="47">
        <v>5.99</v>
      </c>
      <c r="E1341" s="47">
        <v>6.06</v>
      </c>
      <c r="F1341" s="47">
        <v>6.12</v>
      </c>
      <c r="G1341" s="47">
        <v>6.29</v>
      </c>
      <c r="H1341" s="47">
        <v>6.44</v>
      </c>
      <c r="I1341" s="47">
        <v>6.77</v>
      </c>
      <c r="J1341" s="47">
        <v>7.11</v>
      </c>
      <c r="K1341" s="47">
        <v>7.55</v>
      </c>
      <c r="L1341" s="47">
        <v>8.09</v>
      </c>
      <c r="M1341" s="47">
        <v>8.4600000000000009</v>
      </c>
      <c r="N1341" s="47">
        <v>8.92</v>
      </c>
      <c r="O1341">
        <v>8.92</v>
      </c>
    </row>
    <row r="1342" spans="1:15" ht="15.75" thickBot="1" x14ac:dyDescent="0.3">
      <c r="A1342" s="24">
        <v>41547</v>
      </c>
      <c r="B1342" s="47">
        <v>5.9</v>
      </c>
      <c r="C1342" s="47">
        <v>5.9</v>
      </c>
      <c r="D1342" s="47">
        <v>5.98</v>
      </c>
      <c r="E1342" s="47">
        <v>6.05</v>
      </c>
      <c r="F1342" s="47">
        <v>6.11</v>
      </c>
      <c r="G1342" s="47">
        <v>6.33</v>
      </c>
      <c r="H1342" s="47">
        <v>6.5</v>
      </c>
      <c r="I1342" s="47">
        <v>6.83</v>
      </c>
      <c r="J1342" s="47">
        <v>7.14</v>
      </c>
      <c r="K1342" s="47">
        <v>7.57</v>
      </c>
      <c r="L1342" s="47">
        <v>8.1300000000000008</v>
      </c>
      <c r="M1342" s="47">
        <v>8.5299999999999994</v>
      </c>
      <c r="N1342" s="47">
        <v>9.01</v>
      </c>
      <c r="O1342">
        <v>9.01</v>
      </c>
    </row>
    <row r="1343" spans="1:15" ht="15.75" thickBot="1" x14ac:dyDescent="0.3">
      <c r="A1343" s="24">
        <v>41548</v>
      </c>
      <c r="B1343" s="47">
        <v>5.97</v>
      </c>
      <c r="C1343" s="47">
        <v>5.97</v>
      </c>
      <c r="D1343" s="47">
        <v>6.03</v>
      </c>
      <c r="E1343" s="47">
        <v>6.09</v>
      </c>
      <c r="F1343" s="47">
        <v>6.15</v>
      </c>
      <c r="G1343" s="47">
        <v>6.37</v>
      </c>
      <c r="H1343" s="47">
        <v>6.56</v>
      </c>
      <c r="I1343" s="47">
        <v>6.91</v>
      </c>
      <c r="J1343" s="47">
        <v>7.21</v>
      </c>
      <c r="K1343" s="47">
        <v>7.6</v>
      </c>
      <c r="L1343" s="47">
        <v>8.1199999999999992</v>
      </c>
      <c r="M1343" s="47">
        <v>8.5</v>
      </c>
      <c r="N1343" s="47">
        <v>8.9700000000000006</v>
      </c>
      <c r="O1343">
        <v>8.9700000000000006</v>
      </c>
    </row>
    <row r="1344" spans="1:15" ht="15.75" thickBot="1" x14ac:dyDescent="0.3">
      <c r="A1344" s="24">
        <v>41549</v>
      </c>
      <c r="B1344" s="47">
        <v>5.94</v>
      </c>
      <c r="C1344" s="47">
        <v>5.94</v>
      </c>
      <c r="D1344" s="47">
        <v>6.01</v>
      </c>
      <c r="E1344" s="47">
        <v>6.07</v>
      </c>
      <c r="F1344" s="47">
        <v>6.13</v>
      </c>
      <c r="G1344" s="47">
        <v>6.35</v>
      </c>
      <c r="H1344" s="47">
        <v>6.54</v>
      </c>
      <c r="I1344" s="47">
        <v>6.86</v>
      </c>
      <c r="J1344" s="47">
        <v>7.16</v>
      </c>
      <c r="K1344" s="47">
        <v>7.55</v>
      </c>
      <c r="L1344" s="47">
        <v>8.07</v>
      </c>
      <c r="M1344" s="47">
        <v>8.4499999999999993</v>
      </c>
      <c r="N1344" s="47">
        <v>8.92</v>
      </c>
      <c r="O1344">
        <v>8.92</v>
      </c>
    </row>
    <row r="1345" spans="1:15" ht="15.75" thickBot="1" x14ac:dyDescent="0.3">
      <c r="A1345" s="24">
        <v>41550</v>
      </c>
      <c r="B1345" s="47">
        <v>5.94</v>
      </c>
      <c r="C1345" s="47">
        <v>5.94</v>
      </c>
      <c r="D1345" s="47">
        <v>6.01</v>
      </c>
      <c r="E1345" s="47">
        <v>6.08</v>
      </c>
      <c r="F1345" s="47">
        <v>6.14</v>
      </c>
      <c r="G1345" s="47">
        <v>6.35</v>
      </c>
      <c r="H1345" s="47">
        <v>6.53</v>
      </c>
      <c r="I1345" s="47">
        <v>6.85</v>
      </c>
      <c r="J1345" s="47">
        <v>7.13</v>
      </c>
      <c r="K1345" s="47">
        <v>7.52</v>
      </c>
      <c r="L1345" s="47">
        <v>8.0399999999999991</v>
      </c>
      <c r="M1345" s="47">
        <v>8.42</v>
      </c>
      <c r="N1345" s="47">
        <v>8.89</v>
      </c>
      <c r="O1345">
        <v>8.89</v>
      </c>
    </row>
    <row r="1346" spans="1:15" ht="15.75" thickBot="1" x14ac:dyDescent="0.3">
      <c r="A1346" s="24">
        <v>41551</v>
      </c>
      <c r="B1346" s="47">
        <v>5.88</v>
      </c>
      <c r="C1346" s="47">
        <v>5.88</v>
      </c>
      <c r="D1346" s="47">
        <v>5.98</v>
      </c>
      <c r="E1346" s="47">
        <v>6.07</v>
      </c>
      <c r="F1346" s="47">
        <v>6.15</v>
      </c>
      <c r="G1346" s="47">
        <v>6.36</v>
      </c>
      <c r="H1346" s="47">
        <v>6.52</v>
      </c>
      <c r="I1346" s="47">
        <v>6.84</v>
      </c>
      <c r="J1346" s="47">
        <v>7.14</v>
      </c>
      <c r="K1346" s="47">
        <v>7.53</v>
      </c>
      <c r="L1346" s="47">
        <v>8.0299999999999994</v>
      </c>
      <c r="M1346" s="47">
        <v>8.4</v>
      </c>
      <c r="N1346" s="47">
        <v>8.86</v>
      </c>
      <c r="O1346">
        <v>8.86</v>
      </c>
    </row>
    <row r="1347" spans="1:15" ht="15.75" thickBot="1" x14ac:dyDescent="0.3">
      <c r="A1347" s="24">
        <v>41554</v>
      </c>
      <c r="B1347" s="47">
        <v>5.88</v>
      </c>
      <c r="C1347" s="47">
        <v>5.88</v>
      </c>
      <c r="D1347" s="47">
        <v>5.98</v>
      </c>
      <c r="E1347" s="47">
        <v>6.07</v>
      </c>
      <c r="F1347" s="47">
        <v>6.14</v>
      </c>
      <c r="G1347" s="47">
        <v>6.37</v>
      </c>
      <c r="H1347" s="47">
        <v>6.54</v>
      </c>
      <c r="I1347" s="47">
        <v>6.85</v>
      </c>
      <c r="J1347" s="47">
        <v>7.14</v>
      </c>
      <c r="K1347" s="47">
        <v>7.54</v>
      </c>
      <c r="L1347" s="47">
        <v>8.07</v>
      </c>
      <c r="M1347" s="47">
        <v>8.4499999999999993</v>
      </c>
      <c r="N1347" s="47">
        <v>8.9</v>
      </c>
      <c r="O1347">
        <v>8.9</v>
      </c>
    </row>
    <row r="1348" spans="1:15" ht="15.75" thickBot="1" x14ac:dyDescent="0.3">
      <c r="A1348" s="24">
        <v>41555</v>
      </c>
      <c r="B1348" s="47">
        <v>5.9</v>
      </c>
      <c r="C1348" s="47">
        <v>5.9</v>
      </c>
      <c r="D1348" s="47">
        <v>5.98</v>
      </c>
      <c r="E1348" s="47">
        <v>6.06</v>
      </c>
      <c r="F1348" s="47">
        <v>6.13</v>
      </c>
      <c r="G1348" s="47">
        <v>6.36</v>
      </c>
      <c r="H1348" s="47">
        <v>6.55</v>
      </c>
      <c r="I1348" s="47">
        <v>6.88</v>
      </c>
      <c r="J1348" s="47">
        <v>7.18</v>
      </c>
      <c r="K1348" s="47">
        <v>7.58</v>
      </c>
      <c r="L1348" s="47">
        <v>8.1</v>
      </c>
      <c r="M1348" s="47">
        <v>8.4700000000000006</v>
      </c>
      <c r="N1348" s="47">
        <v>8.94</v>
      </c>
      <c r="O1348">
        <v>8.94</v>
      </c>
    </row>
    <row r="1349" spans="1:15" ht="15.75" thickBot="1" x14ac:dyDescent="0.3">
      <c r="A1349" s="24">
        <v>41556</v>
      </c>
      <c r="B1349" s="47">
        <v>5.91</v>
      </c>
      <c r="C1349" s="47">
        <v>5.91</v>
      </c>
      <c r="D1349" s="47">
        <v>5.98</v>
      </c>
      <c r="E1349" s="47">
        <v>6.05</v>
      </c>
      <c r="F1349" s="47">
        <v>6.12</v>
      </c>
      <c r="G1349" s="47">
        <v>6.37</v>
      </c>
      <c r="H1349" s="47">
        <v>6.59</v>
      </c>
      <c r="I1349" s="47">
        <v>6.96</v>
      </c>
      <c r="J1349" s="47">
        <v>7.27</v>
      </c>
      <c r="K1349" s="47">
        <v>7.63</v>
      </c>
      <c r="L1349" s="47">
        <v>8.1199999999999992</v>
      </c>
      <c r="M1349" s="47">
        <v>8.49</v>
      </c>
      <c r="N1349" s="47">
        <v>8.9600000000000009</v>
      </c>
      <c r="O1349">
        <v>8.9600000000000009</v>
      </c>
    </row>
    <row r="1350" spans="1:15" ht="15.75" thickBot="1" x14ac:dyDescent="0.3">
      <c r="A1350" s="24">
        <v>41557</v>
      </c>
      <c r="B1350" s="47">
        <v>5.88</v>
      </c>
      <c r="C1350" s="47">
        <v>5.88</v>
      </c>
      <c r="D1350" s="47">
        <v>5.96</v>
      </c>
      <c r="E1350" s="47">
        <v>6.04</v>
      </c>
      <c r="F1350" s="47">
        <v>6.11</v>
      </c>
      <c r="G1350" s="47">
        <v>6.35</v>
      </c>
      <c r="H1350" s="47">
        <v>6.54</v>
      </c>
      <c r="I1350" s="47">
        <v>6.89</v>
      </c>
      <c r="J1350" s="47">
        <v>7.2</v>
      </c>
      <c r="K1350" s="47">
        <v>7.62</v>
      </c>
      <c r="L1350" s="47">
        <v>8.16</v>
      </c>
      <c r="M1350" s="47">
        <v>8.5299999999999994</v>
      </c>
      <c r="N1350" s="47">
        <v>8.94</v>
      </c>
      <c r="O1350">
        <v>8.94</v>
      </c>
    </row>
    <row r="1351" spans="1:15" ht="15.75" thickBot="1" x14ac:dyDescent="0.3">
      <c r="A1351" s="24">
        <v>41558</v>
      </c>
      <c r="B1351" s="47">
        <v>5.9</v>
      </c>
      <c r="C1351" s="47">
        <v>5.9</v>
      </c>
      <c r="D1351" s="47">
        <v>5.98</v>
      </c>
      <c r="E1351" s="47">
        <v>6.06</v>
      </c>
      <c r="F1351" s="47">
        <v>6.12</v>
      </c>
      <c r="G1351" s="47">
        <v>6.33</v>
      </c>
      <c r="H1351" s="47">
        <v>6.5</v>
      </c>
      <c r="I1351" s="47">
        <v>6.84</v>
      </c>
      <c r="J1351" s="47">
        <v>7.17</v>
      </c>
      <c r="K1351" s="47">
        <v>7.6</v>
      </c>
      <c r="L1351" s="47">
        <v>8.11</v>
      </c>
      <c r="M1351" s="47">
        <v>8.4499999999999993</v>
      </c>
      <c r="N1351" s="47">
        <v>8.86</v>
      </c>
      <c r="O1351">
        <v>8.86</v>
      </c>
    </row>
    <row r="1352" spans="1:15" ht="15.75" thickBot="1" x14ac:dyDescent="0.3">
      <c r="A1352" s="24">
        <v>41561</v>
      </c>
      <c r="B1352" s="47">
        <v>5.83</v>
      </c>
      <c r="C1352" s="47">
        <v>5.83</v>
      </c>
      <c r="D1352" s="47">
        <v>5.93</v>
      </c>
      <c r="E1352" s="47">
        <v>6.02</v>
      </c>
      <c r="F1352" s="47">
        <v>6.1</v>
      </c>
      <c r="G1352" s="47">
        <v>6.34</v>
      </c>
      <c r="H1352" s="47">
        <v>6.52</v>
      </c>
      <c r="I1352" s="47">
        <v>6.81</v>
      </c>
      <c r="J1352" s="47">
        <v>7.11</v>
      </c>
      <c r="K1352" s="47">
        <v>7.56</v>
      </c>
      <c r="L1352" s="47">
        <v>8.14</v>
      </c>
      <c r="M1352" s="47">
        <v>8.5299999999999994</v>
      </c>
      <c r="N1352" s="47">
        <v>8.9499999999999993</v>
      </c>
      <c r="O1352">
        <v>8.9499999999999993</v>
      </c>
    </row>
    <row r="1353" spans="1:15" ht="15.75" thickBot="1" x14ac:dyDescent="0.3">
      <c r="A1353" s="24">
        <v>41562</v>
      </c>
      <c r="B1353" s="47">
        <v>5.86</v>
      </c>
      <c r="C1353" s="47">
        <v>5.86</v>
      </c>
      <c r="D1353" s="47">
        <v>5.95</v>
      </c>
      <c r="E1353" s="47">
        <v>6.03</v>
      </c>
      <c r="F1353" s="47">
        <v>6.1</v>
      </c>
      <c r="G1353" s="47">
        <v>6.34</v>
      </c>
      <c r="H1353" s="47">
        <v>6.54</v>
      </c>
      <c r="I1353" s="47">
        <v>6.9</v>
      </c>
      <c r="J1353" s="47">
        <v>7.24</v>
      </c>
      <c r="K1353" s="47">
        <v>7.66</v>
      </c>
      <c r="L1353" s="47">
        <v>8.14</v>
      </c>
      <c r="M1353" s="47">
        <v>8.43</v>
      </c>
      <c r="N1353" s="47">
        <v>8.77</v>
      </c>
      <c r="O1353">
        <v>8.77</v>
      </c>
    </row>
    <row r="1354" spans="1:15" ht="15.75" thickBot="1" x14ac:dyDescent="0.3">
      <c r="A1354" s="24">
        <v>41563</v>
      </c>
      <c r="B1354" s="47">
        <v>5.82</v>
      </c>
      <c r="C1354" s="47">
        <v>5.82</v>
      </c>
      <c r="D1354" s="47">
        <v>5.9</v>
      </c>
      <c r="E1354" s="47">
        <v>5.98</v>
      </c>
      <c r="F1354" s="47">
        <v>6.06</v>
      </c>
      <c r="G1354" s="47">
        <v>6.32</v>
      </c>
      <c r="H1354" s="47">
        <v>6.53</v>
      </c>
      <c r="I1354" s="47">
        <v>6.9</v>
      </c>
      <c r="J1354" s="47">
        <v>7.22</v>
      </c>
      <c r="K1354" s="47">
        <v>7.63</v>
      </c>
      <c r="L1354" s="47">
        <v>8.11</v>
      </c>
      <c r="M1354" s="47">
        <v>8.42</v>
      </c>
      <c r="N1354" s="47">
        <v>8.77</v>
      </c>
      <c r="O1354">
        <v>8.77</v>
      </c>
    </row>
    <row r="1355" spans="1:15" ht="15.75" thickBot="1" x14ac:dyDescent="0.3">
      <c r="A1355" s="24">
        <v>41564</v>
      </c>
      <c r="B1355" s="47">
        <v>5.77</v>
      </c>
      <c r="C1355" s="47">
        <v>5.77</v>
      </c>
      <c r="D1355" s="47">
        <v>5.86</v>
      </c>
      <c r="E1355" s="47">
        <v>5.95</v>
      </c>
      <c r="F1355" s="47">
        <v>6.02</v>
      </c>
      <c r="G1355" s="47">
        <v>6.26</v>
      </c>
      <c r="H1355" s="47">
        <v>6.46</v>
      </c>
      <c r="I1355" s="47">
        <v>6.84</v>
      </c>
      <c r="J1355" s="47">
        <v>7.18</v>
      </c>
      <c r="K1355" s="47">
        <v>7.58</v>
      </c>
      <c r="L1355" s="47">
        <v>8.08</v>
      </c>
      <c r="M1355" s="47">
        <v>8.44</v>
      </c>
      <c r="N1355" s="47">
        <v>8.91</v>
      </c>
      <c r="O1355">
        <v>8.91</v>
      </c>
    </row>
    <row r="1356" spans="1:15" ht="15.75" thickBot="1" x14ac:dyDescent="0.3">
      <c r="A1356" s="24">
        <v>41565</v>
      </c>
      <c r="B1356" s="47">
        <v>5.77</v>
      </c>
      <c r="C1356" s="47">
        <v>5.77</v>
      </c>
      <c r="D1356" s="47">
        <v>5.85</v>
      </c>
      <c r="E1356" s="47">
        <v>5.92</v>
      </c>
      <c r="F1356" s="47">
        <v>5.99</v>
      </c>
      <c r="G1356" s="47">
        <v>6.21</v>
      </c>
      <c r="H1356" s="47">
        <v>6.4</v>
      </c>
      <c r="I1356" s="47">
        <v>6.79</v>
      </c>
      <c r="J1356" s="47">
        <v>7.12</v>
      </c>
      <c r="K1356" s="47">
        <v>7.52</v>
      </c>
      <c r="L1356" s="47">
        <v>8</v>
      </c>
      <c r="M1356" s="47">
        <v>8.3699999999999992</v>
      </c>
      <c r="N1356" s="47">
        <v>8.89</v>
      </c>
      <c r="O1356">
        <v>8.89</v>
      </c>
    </row>
    <row r="1357" spans="1:15" ht="15.75" thickBot="1" x14ac:dyDescent="0.3">
      <c r="A1357" s="24">
        <v>41568</v>
      </c>
      <c r="B1357" s="47">
        <v>5.73</v>
      </c>
      <c r="C1357" s="47">
        <v>5.73</v>
      </c>
      <c r="D1357" s="47">
        <v>5.83</v>
      </c>
      <c r="E1357" s="47">
        <v>5.92</v>
      </c>
      <c r="F1357" s="47">
        <v>5.99</v>
      </c>
      <c r="G1357" s="47">
        <v>6.24</v>
      </c>
      <c r="H1357" s="47">
        <v>6.44</v>
      </c>
      <c r="I1357" s="47">
        <v>6.81</v>
      </c>
      <c r="J1357" s="47">
        <v>7.14</v>
      </c>
      <c r="K1357" s="47">
        <v>7.54</v>
      </c>
      <c r="L1357" s="47">
        <v>8.0500000000000007</v>
      </c>
      <c r="M1357" s="47">
        <v>8.43</v>
      </c>
      <c r="N1357" s="47">
        <v>8.91</v>
      </c>
      <c r="O1357">
        <v>8.91</v>
      </c>
    </row>
    <row r="1358" spans="1:15" ht="15.75" thickBot="1" x14ac:dyDescent="0.3">
      <c r="A1358" s="24">
        <v>41569</v>
      </c>
      <c r="B1358" s="47">
        <v>5.73</v>
      </c>
      <c r="C1358" s="47">
        <v>5.73</v>
      </c>
      <c r="D1358" s="47">
        <v>5.81</v>
      </c>
      <c r="E1358" s="47">
        <v>5.88</v>
      </c>
      <c r="F1358" s="47">
        <v>5.96</v>
      </c>
      <c r="G1358" s="47">
        <v>6.21</v>
      </c>
      <c r="H1358" s="47">
        <v>6.42</v>
      </c>
      <c r="I1358" s="47">
        <v>6.78</v>
      </c>
      <c r="J1358" s="47">
        <v>7.09</v>
      </c>
      <c r="K1358" s="47">
        <v>7.47</v>
      </c>
      <c r="L1358" s="47">
        <v>7.97</v>
      </c>
      <c r="M1358" s="47">
        <v>8.35</v>
      </c>
      <c r="N1358" s="47">
        <v>8.9</v>
      </c>
      <c r="O1358">
        <v>8.9</v>
      </c>
    </row>
    <row r="1359" spans="1:15" ht="15.75" thickBot="1" x14ac:dyDescent="0.3">
      <c r="A1359" s="24">
        <v>41570</v>
      </c>
      <c r="B1359" s="47">
        <v>5.75</v>
      </c>
      <c r="C1359" s="47">
        <v>5.75</v>
      </c>
      <c r="D1359" s="47">
        <v>5.81</v>
      </c>
      <c r="E1359" s="47">
        <v>5.88</v>
      </c>
      <c r="F1359" s="47">
        <v>5.94</v>
      </c>
      <c r="G1359" s="47">
        <v>6.16</v>
      </c>
      <c r="H1359" s="47">
        <v>6.35</v>
      </c>
      <c r="I1359" s="47">
        <v>6.74</v>
      </c>
      <c r="J1359" s="47">
        <v>7.08</v>
      </c>
      <c r="K1359" s="47">
        <v>7.47</v>
      </c>
      <c r="L1359" s="47">
        <v>7.98</v>
      </c>
      <c r="M1359" s="47">
        <v>8.4</v>
      </c>
      <c r="N1359" s="47">
        <v>9.0399999999999991</v>
      </c>
      <c r="O1359">
        <v>9.0399999999999991</v>
      </c>
    </row>
    <row r="1360" spans="1:15" ht="15.75" thickBot="1" x14ac:dyDescent="0.3">
      <c r="A1360" s="24">
        <v>41571</v>
      </c>
      <c r="B1360" s="47">
        <v>5.77</v>
      </c>
      <c r="C1360" s="47">
        <v>5.77</v>
      </c>
      <c r="D1360" s="47">
        <v>5.84</v>
      </c>
      <c r="E1360" s="47">
        <v>5.9</v>
      </c>
      <c r="F1360" s="47">
        <v>5.96</v>
      </c>
      <c r="G1360" s="47">
        <v>6.19</v>
      </c>
      <c r="H1360" s="47">
        <v>6.38</v>
      </c>
      <c r="I1360" s="47">
        <v>6.76</v>
      </c>
      <c r="J1360" s="47">
        <v>7.11</v>
      </c>
      <c r="K1360" s="47">
        <v>7.52</v>
      </c>
      <c r="L1360" s="47">
        <v>8.0299999999999994</v>
      </c>
      <c r="M1360" s="47">
        <v>8.44</v>
      </c>
      <c r="N1360" s="47">
        <v>9.06</v>
      </c>
      <c r="O1360">
        <v>9.06</v>
      </c>
    </row>
    <row r="1361" spans="1:15" ht="15.75" thickBot="1" x14ac:dyDescent="0.3">
      <c r="A1361" s="24">
        <v>41572</v>
      </c>
      <c r="B1361" s="47">
        <v>5.81</v>
      </c>
      <c r="C1361" s="47">
        <v>5.81</v>
      </c>
      <c r="D1361" s="47">
        <v>5.86</v>
      </c>
      <c r="E1361" s="47">
        <v>5.92</v>
      </c>
      <c r="F1361" s="47">
        <v>5.98</v>
      </c>
      <c r="G1361" s="47">
        <v>6.21</v>
      </c>
      <c r="H1361" s="47">
        <v>6.41</v>
      </c>
      <c r="I1361" s="47">
        <v>6.79</v>
      </c>
      <c r="J1361" s="47">
        <v>7.12</v>
      </c>
      <c r="K1361" s="47">
        <v>7.52</v>
      </c>
      <c r="L1361" s="47">
        <v>8.0500000000000007</v>
      </c>
      <c r="M1361" s="47">
        <v>8.4600000000000009</v>
      </c>
      <c r="N1361" s="47">
        <v>9.0299999999999994</v>
      </c>
      <c r="O1361">
        <v>9.0299999999999994</v>
      </c>
    </row>
    <row r="1362" spans="1:15" ht="15.75" thickBot="1" x14ac:dyDescent="0.3">
      <c r="A1362" s="24">
        <v>41575</v>
      </c>
      <c r="B1362" s="47">
        <v>5.84</v>
      </c>
      <c r="C1362" s="47">
        <v>5.84</v>
      </c>
      <c r="D1362" s="47">
        <v>5.88</v>
      </c>
      <c r="E1362" s="47">
        <v>5.93</v>
      </c>
      <c r="F1362" s="47">
        <v>5.99</v>
      </c>
      <c r="G1362" s="47">
        <v>6.23</v>
      </c>
      <c r="H1362" s="47">
        <v>6.45</v>
      </c>
      <c r="I1362" s="47">
        <v>6.84</v>
      </c>
      <c r="J1362" s="47">
        <v>7.16</v>
      </c>
      <c r="K1362" s="47">
        <v>7.54</v>
      </c>
      <c r="L1362" s="47">
        <v>8.0399999999999991</v>
      </c>
      <c r="M1362" s="47">
        <v>8.44</v>
      </c>
      <c r="N1362" s="47">
        <v>9.01</v>
      </c>
      <c r="O1362">
        <v>9.01</v>
      </c>
    </row>
    <row r="1363" spans="1:15" ht="15.75" thickBot="1" x14ac:dyDescent="0.3">
      <c r="A1363" s="24">
        <v>41576</v>
      </c>
      <c r="B1363" s="47">
        <v>5.88</v>
      </c>
      <c r="C1363" s="47">
        <v>5.88</v>
      </c>
      <c r="D1363" s="47">
        <v>5.93</v>
      </c>
      <c r="E1363" s="47">
        <v>5.97</v>
      </c>
      <c r="F1363" s="47">
        <v>6.02</v>
      </c>
      <c r="G1363" s="47">
        <v>6.25</v>
      </c>
      <c r="H1363" s="47">
        <v>6.45</v>
      </c>
      <c r="I1363" s="47">
        <v>6.82</v>
      </c>
      <c r="J1363" s="47">
        <v>7.14</v>
      </c>
      <c r="K1363" s="47">
        <v>7.52</v>
      </c>
      <c r="L1363" s="47">
        <v>8.02</v>
      </c>
      <c r="M1363" s="47">
        <v>8.4</v>
      </c>
      <c r="N1363" s="47">
        <v>8.93</v>
      </c>
      <c r="O1363">
        <v>8.93</v>
      </c>
    </row>
    <row r="1364" spans="1:15" ht="15.75" thickBot="1" x14ac:dyDescent="0.3">
      <c r="A1364" s="24">
        <v>41577</v>
      </c>
      <c r="B1364" s="47">
        <v>5.79</v>
      </c>
      <c r="C1364" s="47">
        <v>5.79</v>
      </c>
      <c r="D1364" s="47">
        <v>5.85</v>
      </c>
      <c r="E1364" s="47">
        <v>5.93</v>
      </c>
      <c r="F1364" s="47">
        <v>6</v>
      </c>
      <c r="G1364" s="47">
        <v>6.27</v>
      </c>
      <c r="H1364" s="47">
        <v>6.48</v>
      </c>
      <c r="I1364" s="47">
        <v>6.82</v>
      </c>
      <c r="J1364" s="47">
        <v>7.09</v>
      </c>
      <c r="K1364" s="47">
        <v>7.44</v>
      </c>
      <c r="L1364" s="47">
        <v>7.94</v>
      </c>
      <c r="M1364" s="47">
        <v>8.36</v>
      </c>
      <c r="N1364" s="47">
        <v>8.99</v>
      </c>
      <c r="O1364">
        <v>8.99</v>
      </c>
    </row>
    <row r="1365" spans="1:15" ht="15.75" thickBot="1" x14ac:dyDescent="0.3">
      <c r="A1365" s="24">
        <v>41578</v>
      </c>
      <c r="B1365" s="47">
        <v>5.88</v>
      </c>
      <c r="C1365" s="47">
        <v>5.88</v>
      </c>
      <c r="D1365" s="47">
        <v>5.93</v>
      </c>
      <c r="E1365" s="47">
        <v>5.98</v>
      </c>
      <c r="F1365" s="47">
        <v>6.03</v>
      </c>
      <c r="G1365" s="47">
        <v>6.26</v>
      </c>
      <c r="H1365" s="47">
        <v>6.46</v>
      </c>
      <c r="I1365" s="47">
        <v>6.81</v>
      </c>
      <c r="J1365" s="47">
        <v>7.11</v>
      </c>
      <c r="K1365" s="47">
        <v>7.48</v>
      </c>
      <c r="L1365" s="47">
        <v>7.99</v>
      </c>
      <c r="M1365" s="47">
        <v>8.41</v>
      </c>
      <c r="N1365" s="47">
        <v>9.0500000000000007</v>
      </c>
      <c r="O1365">
        <v>9.0500000000000007</v>
      </c>
    </row>
    <row r="1366" spans="1:15" ht="15.75" thickBot="1" x14ac:dyDescent="0.3">
      <c r="A1366" s="24">
        <v>41579</v>
      </c>
      <c r="B1366" s="47">
        <v>5.93</v>
      </c>
      <c r="C1366" s="47">
        <v>5.93</v>
      </c>
      <c r="D1366" s="47">
        <v>5.98</v>
      </c>
      <c r="E1366" s="47">
        <v>6.04</v>
      </c>
      <c r="F1366" s="47">
        <v>6.09</v>
      </c>
      <c r="G1366" s="47">
        <v>6.32</v>
      </c>
      <c r="H1366" s="47">
        <v>6.52</v>
      </c>
      <c r="I1366" s="47">
        <v>6.86</v>
      </c>
      <c r="J1366" s="47">
        <v>7.15</v>
      </c>
      <c r="K1366" s="47">
        <v>7.51</v>
      </c>
      <c r="L1366" s="47">
        <v>8.0399999999999991</v>
      </c>
      <c r="M1366" s="47">
        <v>8.4499999999999993</v>
      </c>
      <c r="N1366" s="47">
        <v>9.0399999999999991</v>
      </c>
      <c r="O1366">
        <v>9.0399999999999991</v>
      </c>
    </row>
    <row r="1367" spans="1:15" ht="15.75" thickBot="1" x14ac:dyDescent="0.3">
      <c r="A1367" s="24">
        <v>41583</v>
      </c>
      <c r="B1367" s="47">
        <v>5.94</v>
      </c>
      <c r="C1367" s="47">
        <v>5.94</v>
      </c>
      <c r="D1367" s="47">
        <v>5.98</v>
      </c>
      <c r="E1367" s="47">
        <v>6.02</v>
      </c>
      <c r="F1367" s="47">
        <v>6.07</v>
      </c>
      <c r="G1367" s="47">
        <v>6.28</v>
      </c>
      <c r="H1367" s="47">
        <v>6.48</v>
      </c>
      <c r="I1367" s="47">
        <v>6.84</v>
      </c>
      <c r="J1367" s="47">
        <v>7.15</v>
      </c>
      <c r="K1367" s="47">
        <v>7.52</v>
      </c>
      <c r="L1367" s="47">
        <v>8.0299999999999994</v>
      </c>
      <c r="M1367" s="47">
        <v>8.44</v>
      </c>
      <c r="N1367" s="47">
        <v>9.0299999999999994</v>
      </c>
      <c r="O1367">
        <v>9.0299999999999994</v>
      </c>
    </row>
    <row r="1368" spans="1:15" ht="15.75" thickBot="1" x14ac:dyDescent="0.3">
      <c r="A1368" s="24">
        <v>41584</v>
      </c>
      <c r="B1368" s="47">
        <v>5.91</v>
      </c>
      <c r="C1368" s="47">
        <v>5.91</v>
      </c>
      <c r="D1368" s="47">
        <v>5.97</v>
      </c>
      <c r="E1368" s="47">
        <v>6.03</v>
      </c>
      <c r="F1368" s="47">
        <v>6.08</v>
      </c>
      <c r="G1368" s="47">
        <v>6.31</v>
      </c>
      <c r="H1368" s="47">
        <v>6.51</v>
      </c>
      <c r="I1368" s="47">
        <v>6.88</v>
      </c>
      <c r="J1368" s="47">
        <v>7.19</v>
      </c>
      <c r="K1368" s="47">
        <v>7.56</v>
      </c>
      <c r="L1368" s="47">
        <v>8.0500000000000007</v>
      </c>
      <c r="M1368" s="47">
        <v>8.44</v>
      </c>
      <c r="N1368" s="47">
        <v>9.01</v>
      </c>
      <c r="O1368">
        <v>9.01</v>
      </c>
    </row>
    <row r="1369" spans="1:15" ht="15.75" thickBot="1" x14ac:dyDescent="0.3">
      <c r="A1369" s="24">
        <v>41585</v>
      </c>
      <c r="B1369" s="47">
        <v>5.9</v>
      </c>
      <c r="C1369" s="47">
        <v>5.9</v>
      </c>
      <c r="D1369" s="47">
        <v>5.96</v>
      </c>
      <c r="E1369" s="47">
        <v>6.02</v>
      </c>
      <c r="F1369" s="47">
        <v>6.08</v>
      </c>
      <c r="G1369" s="47">
        <v>6.28</v>
      </c>
      <c r="H1369" s="47">
        <v>6.45</v>
      </c>
      <c r="I1369" s="47">
        <v>6.83</v>
      </c>
      <c r="J1369" s="47">
        <v>7.17</v>
      </c>
      <c r="K1369" s="47">
        <v>7.58</v>
      </c>
      <c r="L1369" s="47">
        <v>8.11</v>
      </c>
      <c r="M1369" s="47">
        <v>8.51</v>
      </c>
      <c r="N1369" s="47">
        <v>9.08</v>
      </c>
      <c r="O1369">
        <v>9.08</v>
      </c>
    </row>
    <row r="1370" spans="1:15" ht="15.75" thickBot="1" x14ac:dyDescent="0.3">
      <c r="A1370" s="24">
        <v>41586</v>
      </c>
      <c r="B1370" s="47">
        <v>5.91</v>
      </c>
      <c r="C1370" s="47">
        <v>5.91</v>
      </c>
      <c r="D1370" s="47">
        <v>5.97</v>
      </c>
      <c r="E1370" s="47">
        <v>6.03</v>
      </c>
      <c r="F1370" s="47">
        <v>6.09</v>
      </c>
      <c r="G1370" s="47">
        <v>6.33</v>
      </c>
      <c r="H1370" s="47">
        <v>6.53</v>
      </c>
      <c r="I1370" s="47">
        <v>6.87</v>
      </c>
      <c r="J1370" s="47">
        <v>7.18</v>
      </c>
      <c r="K1370" s="47">
        <v>7.57</v>
      </c>
      <c r="L1370" s="47">
        <v>8.1</v>
      </c>
      <c r="M1370" s="47">
        <v>8.52</v>
      </c>
      <c r="N1370" s="47">
        <v>9.1</v>
      </c>
      <c r="O1370">
        <v>9.1</v>
      </c>
    </row>
    <row r="1371" spans="1:15" ht="15.75" thickBot="1" x14ac:dyDescent="0.3">
      <c r="A1371" s="24">
        <v>41589</v>
      </c>
      <c r="B1371" s="47">
        <v>5.98</v>
      </c>
      <c r="C1371" s="47">
        <v>5.98</v>
      </c>
      <c r="D1371" s="47">
        <v>6.03</v>
      </c>
      <c r="E1371" s="47">
        <v>6.08</v>
      </c>
      <c r="F1371" s="47">
        <v>6.14</v>
      </c>
      <c r="G1371" s="47">
        <v>6.38</v>
      </c>
      <c r="H1371" s="47">
        <v>6.59</v>
      </c>
      <c r="I1371" s="47">
        <v>6.95</v>
      </c>
      <c r="J1371" s="47">
        <v>7.26</v>
      </c>
      <c r="K1371" s="47">
        <v>7.67</v>
      </c>
      <c r="L1371" s="47">
        <v>8.23</v>
      </c>
      <c r="M1371" s="47">
        <v>8.6300000000000008</v>
      </c>
      <c r="N1371" s="47">
        <v>9.14</v>
      </c>
      <c r="O1371">
        <v>9.14</v>
      </c>
    </row>
    <row r="1372" spans="1:15" ht="15.75" thickBot="1" x14ac:dyDescent="0.3">
      <c r="A1372" s="24">
        <v>41590</v>
      </c>
      <c r="B1372" s="47">
        <v>5.99</v>
      </c>
      <c r="C1372" s="47">
        <v>5.99</v>
      </c>
      <c r="D1372" s="47">
        <v>6.03</v>
      </c>
      <c r="E1372" s="47">
        <v>6.08</v>
      </c>
      <c r="F1372" s="47">
        <v>6.14</v>
      </c>
      <c r="G1372" s="47">
        <v>6.4</v>
      </c>
      <c r="H1372" s="47">
        <v>6.65</v>
      </c>
      <c r="I1372" s="47">
        <v>7.05</v>
      </c>
      <c r="J1372" s="47">
        <v>7.37</v>
      </c>
      <c r="K1372" s="47">
        <v>7.76</v>
      </c>
      <c r="L1372" s="47">
        <v>8.27</v>
      </c>
      <c r="M1372" s="47">
        <v>8.66</v>
      </c>
      <c r="N1372" s="47">
        <v>9.17</v>
      </c>
      <c r="O1372">
        <v>9.17</v>
      </c>
    </row>
    <row r="1373" spans="1:15" ht="15.75" thickBot="1" x14ac:dyDescent="0.3">
      <c r="A1373" s="24">
        <v>41591</v>
      </c>
      <c r="B1373" s="47">
        <v>5.98</v>
      </c>
      <c r="C1373" s="47">
        <v>5.98</v>
      </c>
      <c r="D1373" s="47">
        <v>6.02</v>
      </c>
      <c r="E1373" s="47">
        <v>6.07</v>
      </c>
      <c r="F1373" s="47">
        <v>6.14</v>
      </c>
      <c r="G1373" s="47">
        <v>6.44</v>
      </c>
      <c r="H1373" s="47">
        <v>6.7</v>
      </c>
      <c r="I1373" s="47">
        <v>7.07</v>
      </c>
      <c r="J1373" s="47">
        <v>7.37</v>
      </c>
      <c r="K1373" s="47">
        <v>7.76</v>
      </c>
      <c r="L1373" s="47">
        <v>8.27</v>
      </c>
      <c r="M1373" s="47">
        <v>8.65</v>
      </c>
      <c r="N1373" s="47">
        <v>9.16</v>
      </c>
      <c r="O1373">
        <v>9.16</v>
      </c>
    </row>
    <row r="1374" spans="1:15" ht="15.75" thickBot="1" x14ac:dyDescent="0.3">
      <c r="A1374" s="24">
        <v>41592</v>
      </c>
      <c r="B1374" s="47">
        <v>6.01</v>
      </c>
      <c r="C1374" s="47">
        <v>6.01</v>
      </c>
      <c r="D1374" s="47">
        <v>6.06</v>
      </c>
      <c r="E1374" s="47">
        <v>6.11</v>
      </c>
      <c r="F1374" s="47">
        <v>6.17</v>
      </c>
      <c r="G1374" s="47">
        <v>6.43</v>
      </c>
      <c r="H1374" s="47">
        <v>6.67</v>
      </c>
      <c r="I1374" s="47">
        <v>7.06</v>
      </c>
      <c r="J1374" s="47">
        <v>7.38</v>
      </c>
      <c r="K1374" s="47">
        <v>7.76</v>
      </c>
      <c r="L1374" s="47">
        <v>8.27</v>
      </c>
      <c r="M1374" s="47">
        <v>8.65</v>
      </c>
      <c r="N1374" s="47">
        <v>9.17</v>
      </c>
      <c r="O1374">
        <v>9.17</v>
      </c>
    </row>
    <row r="1375" spans="1:15" ht="15.75" thickBot="1" x14ac:dyDescent="0.3">
      <c r="A1375" s="24">
        <v>41593</v>
      </c>
      <c r="B1375" s="47">
        <v>5.98</v>
      </c>
      <c r="C1375" s="47">
        <v>5.98</v>
      </c>
      <c r="D1375" s="47">
        <v>6.03</v>
      </c>
      <c r="E1375" s="47">
        <v>6.09</v>
      </c>
      <c r="F1375" s="47">
        <v>6.15</v>
      </c>
      <c r="G1375" s="47">
        <v>6.45</v>
      </c>
      <c r="H1375" s="47">
        <v>6.7</v>
      </c>
      <c r="I1375" s="47">
        <v>7.07</v>
      </c>
      <c r="J1375" s="47">
        <v>7.36</v>
      </c>
      <c r="K1375" s="47">
        <v>7.75</v>
      </c>
      <c r="L1375" s="47">
        <v>8.26</v>
      </c>
      <c r="M1375" s="47">
        <v>8.6199999999999992</v>
      </c>
      <c r="N1375" s="47">
        <v>9.08</v>
      </c>
      <c r="O1375">
        <v>9.08</v>
      </c>
    </row>
    <row r="1376" spans="1:15" ht="15.75" thickBot="1" x14ac:dyDescent="0.3">
      <c r="A1376" s="24">
        <v>41596</v>
      </c>
      <c r="B1376" s="47">
        <v>6.04</v>
      </c>
      <c r="C1376" s="47">
        <v>6.04</v>
      </c>
      <c r="D1376" s="47">
        <v>6.05</v>
      </c>
      <c r="E1376" s="47">
        <v>6.08</v>
      </c>
      <c r="F1376" s="47">
        <v>6.13</v>
      </c>
      <c r="G1376" s="47">
        <v>6.41</v>
      </c>
      <c r="H1376" s="47">
        <v>6.68</v>
      </c>
      <c r="I1376" s="47">
        <v>7.08</v>
      </c>
      <c r="J1376" s="47">
        <v>7.39</v>
      </c>
      <c r="K1376" s="47">
        <v>7.76</v>
      </c>
      <c r="L1376" s="47">
        <v>8.24</v>
      </c>
      <c r="M1376" s="47">
        <v>8.6199999999999992</v>
      </c>
      <c r="N1376" s="47">
        <v>9.14</v>
      </c>
      <c r="O1376">
        <v>9.14</v>
      </c>
    </row>
    <row r="1377" spans="1:15" ht="15.75" thickBot="1" x14ac:dyDescent="0.3">
      <c r="A1377" s="24">
        <v>41597</v>
      </c>
      <c r="B1377" s="47">
        <v>6</v>
      </c>
      <c r="C1377" s="47">
        <v>6</v>
      </c>
      <c r="D1377" s="47">
        <v>6.04</v>
      </c>
      <c r="E1377" s="47">
        <v>6.08</v>
      </c>
      <c r="F1377" s="47">
        <v>6.14</v>
      </c>
      <c r="G1377" s="47">
        <v>6.42</v>
      </c>
      <c r="H1377" s="47">
        <v>6.65</v>
      </c>
      <c r="I1377" s="47">
        <v>7.02</v>
      </c>
      <c r="J1377" s="47">
        <v>7.32</v>
      </c>
      <c r="K1377" s="47">
        <v>7.71</v>
      </c>
      <c r="L1377" s="47">
        <v>8.1999999999999993</v>
      </c>
      <c r="M1377" s="47">
        <v>8.5500000000000007</v>
      </c>
      <c r="N1377" s="47">
        <v>9.02</v>
      </c>
      <c r="O1377">
        <v>9.02</v>
      </c>
    </row>
    <row r="1378" spans="1:15" ht="15.75" thickBot="1" x14ac:dyDescent="0.3">
      <c r="A1378" s="24">
        <v>41598</v>
      </c>
      <c r="B1378" s="47">
        <v>6.07</v>
      </c>
      <c r="C1378" s="47">
        <v>6.07</v>
      </c>
      <c r="D1378" s="47">
        <v>6.09</v>
      </c>
      <c r="E1378" s="47">
        <v>6.12</v>
      </c>
      <c r="F1378" s="47">
        <v>6.17</v>
      </c>
      <c r="G1378" s="47">
        <v>6.45</v>
      </c>
      <c r="H1378" s="47">
        <v>6.7</v>
      </c>
      <c r="I1378" s="47">
        <v>7.09</v>
      </c>
      <c r="J1378" s="47">
        <v>7.39</v>
      </c>
      <c r="K1378" s="47">
        <v>7.76</v>
      </c>
      <c r="L1378" s="47">
        <v>8.2100000000000009</v>
      </c>
      <c r="M1378" s="47">
        <v>8.52</v>
      </c>
      <c r="N1378" s="47">
        <v>8.89</v>
      </c>
      <c r="O1378">
        <v>8.89</v>
      </c>
    </row>
    <row r="1379" spans="1:15" ht="15.75" thickBot="1" x14ac:dyDescent="0.3">
      <c r="A1379" s="24">
        <v>41599</v>
      </c>
      <c r="B1379" s="47">
        <v>6.09</v>
      </c>
      <c r="C1379" s="47">
        <v>6.09</v>
      </c>
      <c r="D1379" s="47">
        <v>6.13</v>
      </c>
      <c r="E1379" s="47">
        <v>6.18</v>
      </c>
      <c r="F1379" s="47">
        <v>6.25</v>
      </c>
      <c r="G1379" s="47">
        <v>6.53</v>
      </c>
      <c r="H1379" s="47">
        <v>6.77</v>
      </c>
      <c r="I1379" s="47">
        <v>7.14</v>
      </c>
      <c r="J1379" s="47">
        <v>7.44</v>
      </c>
      <c r="K1379" s="47">
        <v>7.82</v>
      </c>
      <c r="L1379" s="47">
        <v>8.3000000000000007</v>
      </c>
      <c r="M1379" s="47">
        <v>8.65</v>
      </c>
      <c r="N1379" s="47">
        <v>9.1</v>
      </c>
      <c r="O1379">
        <v>9.1</v>
      </c>
    </row>
    <row r="1380" spans="1:15" ht="15.75" thickBot="1" x14ac:dyDescent="0.3">
      <c r="A1380" s="24">
        <v>41600</v>
      </c>
      <c r="B1380" s="47">
        <v>6.06</v>
      </c>
      <c r="C1380" s="47">
        <v>6.06</v>
      </c>
      <c r="D1380" s="47">
        <v>6.08</v>
      </c>
      <c r="E1380" s="47">
        <v>6.12</v>
      </c>
      <c r="F1380" s="47">
        <v>6.17</v>
      </c>
      <c r="G1380" s="47">
        <v>6.46</v>
      </c>
      <c r="H1380" s="47">
        <v>6.73</v>
      </c>
      <c r="I1380" s="47">
        <v>7.14</v>
      </c>
      <c r="J1380" s="47">
        <v>7.45</v>
      </c>
      <c r="K1380" s="47">
        <v>7.83</v>
      </c>
      <c r="L1380" s="47">
        <v>8.3000000000000007</v>
      </c>
      <c r="M1380" s="47">
        <v>8.64</v>
      </c>
      <c r="N1380" s="47">
        <v>9.1</v>
      </c>
      <c r="O1380">
        <v>9.1</v>
      </c>
    </row>
    <row r="1381" spans="1:15" ht="15.75" thickBot="1" x14ac:dyDescent="0.3">
      <c r="A1381" s="24">
        <v>41603</v>
      </c>
      <c r="B1381" s="47">
        <v>6.04</v>
      </c>
      <c r="C1381" s="47">
        <v>6.04</v>
      </c>
      <c r="D1381" s="47">
        <v>6.07</v>
      </c>
      <c r="E1381" s="47">
        <v>6.12</v>
      </c>
      <c r="F1381" s="47">
        <v>6.18</v>
      </c>
      <c r="G1381" s="47">
        <v>6.47</v>
      </c>
      <c r="H1381" s="47">
        <v>6.72</v>
      </c>
      <c r="I1381" s="47">
        <v>7.09</v>
      </c>
      <c r="J1381" s="47">
        <v>7.4</v>
      </c>
      <c r="K1381" s="47">
        <v>7.8</v>
      </c>
      <c r="L1381" s="47">
        <v>8.2799999999999994</v>
      </c>
      <c r="M1381" s="47">
        <v>8.59</v>
      </c>
      <c r="N1381" s="47">
        <v>8.9600000000000009</v>
      </c>
      <c r="O1381">
        <v>8.9600000000000009</v>
      </c>
    </row>
    <row r="1382" spans="1:15" ht="15.75" thickBot="1" x14ac:dyDescent="0.3">
      <c r="A1382" s="24">
        <v>41604</v>
      </c>
      <c r="B1382" s="47">
        <v>6.06</v>
      </c>
      <c r="C1382" s="47">
        <v>6.06</v>
      </c>
      <c r="D1382" s="47">
        <v>6.09</v>
      </c>
      <c r="E1382" s="47">
        <v>6.14</v>
      </c>
      <c r="F1382" s="47">
        <v>6.2</v>
      </c>
      <c r="G1382" s="47">
        <v>6.49</v>
      </c>
      <c r="H1382" s="47">
        <v>6.74</v>
      </c>
      <c r="I1382" s="47">
        <v>7.12</v>
      </c>
      <c r="J1382" s="47">
        <v>7.44</v>
      </c>
      <c r="K1382" s="47">
        <v>7.84</v>
      </c>
      <c r="L1382" s="47">
        <v>8.33</v>
      </c>
      <c r="M1382" s="47">
        <v>8.66</v>
      </c>
      <c r="N1382" s="47">
        <v>9.0500000000000007</v>
      </c>
      <c r="O1382">
        <v>9.0500000000000007</v>
      </c>
    </row>
    <row r="1383" spans="1:15" ht="15.75" thickBot="1" x14ac:dyDescent="0.3">
      <c r="A1383" s="24">
        <v>41605</v>
      </c>
      <c r="B1383" s="47">
        <v>6</v>
      </c>
      <c r="C1383" s="47">
        <v>6</v>
      </c>
      <c r="D1383" s="47">
        <v>6.04</v>
      </c>
      <c r="E1383" s="47">
        <v>6.1</v>
      </c>
      <c r="F1383" s="47">
        <v>6.16</v>
      </c>
      <c r="G1383" s="47">
        <v>6.47</v>
      </c>
      <c r="H1383" s="47">
        <v>6.74</v>
      </c>
      <c r="I1383" s="47">
        <v>7.17</v>
      </c>
      <c r="J1383" s="47">
        <v>7.52</v>
      </c>
      <c r="K1383" s="47">
        <v>7.94</v>
      </c>
      <c r="L1383" s="47">
        <v>8.4</v>
      </c>
      <c r="M1383" s="47">
        <v>8.7100000000000009</v>
      </c>
      <c r="N1383" s="47">
        <v>9.1300000000000008</v>
      </c>
      <c r="O1383">
        <v>9.1300000000000008</v>
      </c>
    </row>
    <row r="1384" spans="1:15" ht="15.75" thickBot="1" x14ac:dyDescent="0.3">
      <c r="A1384" s="24">
        <v>41606</v>
      </c>
      <c r="B1384" s="47">
        <v>6.08</v>
      </c>
      <c r="C1384" s="47">
        <v>6.08</v>
      </c>
      <c r="D1384" s="47">
        <v>6.12</v>
      </c>
      <c r="E1384" s="47">
        <v>6.17</v>
      </c>
      <c r="F1384" s="47">
        <v>6.23</v>
      </c>
      <c r="G1384" s="47">
        <v>6.53</v>
      </c>
      <c r="H1384" s="47">
        <v>6.79</v>
      </c>
      <c r="I1384" s="47">
        <v>7.23</v>
      </c>
      <c r="J1384" s="47">
        <v>7.58</v>
      </c>
      <c r="K1384" s="47">
        <v>8.01</v>
      </c>
      <c r="L1384" s="47">
        <v>8.5</v>
      </c>
      <c r="M1384" s="47">
        <v>8.82</v>
      </c>
      <c r="N1384" s="47">
        <v>9.2100000000000009</v>
      </c>
      <c r="O1384">
        <v>9.2100000000000009</v>
      </c>
    </row>
    <row r="1385" spans="1:15" ht="15.75" thickBot="1" x14ac:dyDescent="0.3">
      <c r="A1385" s="24">
        <v>41607</v>
      </c>
      <c r="B1385" s="47">
        <v>6.16</v>
      </c>
      <c r="C1385" s="47">
        <v>6.16</v>
      </c>
      <c r="D1385" s="47">
        <v>6.19</v>
      </c>
      <c r="E1385" s="47">
        <v>6.24</v>
      </c>
      <c r="F1385" s="47">
        <v>6.3</v>
      </c>
      <c r="G1385" s="47">
        <v>6.59</v>
      </c>
      <c r="H1385" s="47">
        <v>6.86</v>
      </c>
      <c r="I1385" s="47">
        <v>7.3</v>
      </c>
      <c r="J1385" s="47">
        <v>7.63</v>
      </c>
      <c r="K1385" s="47">
        <v>8.02</v>
      </c>
      <c r="L1385" s="47">
        <v>8.48</v>
      </c>
      <c r="M1385" s="47">
        <v>8.7799999999999994</v>
      </c>
      <c r="N1385" s="47">
        <v>9.14</v>
      </c>
      <c r="O1385">
        <v>9.14</v>
      </c>
    </row>
    <row r="1386" spans="1:15" ht="15.75" thickBot="1" x14ac:dyDescent="0.3">
      <c r="A1386" s="24">
        <v>41610</v>
      </c>
      <c r="B1386" s="47">
        <v>6.14</v>
      </c>
      <c r="C1386" s="47">
        <v>6.14</v>
      </c>
      <c r="D1386" s="47">
        <v>6.19</v>
      </c>
      <c r="E1386" s="47">
        <v>6.26</v>
      </c>
      <c r="F1386" s="47">
        <v>6.32</v>
      </c>
      <c r="G1386" s="47">
        <v>6.6</v>
      </c>
      <c r="H1386" s="47">
        <v>6.86</v>
      </c>
      <c r="I1386" s="47">
        <v>7.3</v>
      </c>
      <c r="J1386" s="47">
        <v>7.66</v>
      </c>
      <c r="K1386" s="47">
        <v>8.06</v>
      </c>
      <c r="L1386" s="47">
        <v>8.5299999999999994</v>
      </c>
      <c r="M1386" s="47">
        <v>8.84</v>
      </c>
      <c r="N1386" s="47">
        <v>9.1999999999999993</v>
      </c>
      <c r="O1386">
        <v>9.1999999999999993</v>
      </c>
    </row>
    <row r="1387" spans="1:15" ht="15.75" thickBot="1" x14ac:dyDescent="0.3">
      <c r="A1387" s="24">
        <v>41611</v>
      </c>
      <c r="B1387" s="47">
        <v>6.12</v>
      </c>
      <c r="C1387" s="47">
        <v>6.12</v>
      </c>
      <c r="D1387" s="47">
        <v>6.14</v>
      </c>
      <c r="E1387" s="47">
        <v>6.18</v>
      </c>
      <c r="F1387" s="47">
        <v>6.24</v>
      </c>
      <c r="G1387" s="47">
        <v>6.55</v>
      </c>
      <c r="H1387" s="47">
        <v>6.84</v>
      </c>
      <c r="I1387" s="47">
        <v>7.31</v>
      </c>
      <c r="J1387" s="47">
        <v>7.67</v>
      </c>
      <c r="K1387" s="47">
        <v>8.1</v>
      </c>
      <c r="L1387" s="47">
        <v>8.6</v>
      </c>
      <c r="M1387" s="47">
        <v>8.93</v>
      </c>
      <c r="N1387" s="47">
        <v>9.3000000000000007</v>
      </c>
      <c r="O1387">
        <v>9.3000000000000007</v>
      </c>
    </row>
    <row r="1388" spans="1:15" ht="15.75" thickBot="1" x14ac:dyDescent="0.3">
      <c r="A1388" s="24">
        <v>41612</v>
      </c>
      <c r="B1388" s="47">
        <v>6.13</v>
      </c>
      <c r="C1388" s="47">
        <v>6.13</v>
      </c>
      <c r="D1388" s="47">
        <v>6.17</v>
      </c>
      <c r="E1388" s="47">
        <v>6.23</v>
      </c>
      <c r="F1388" s="47">
        <v>6.28</v>
      </c>
      <c r="G1388" s="47">
        <v>6.55</v>
      </c>
      <c r="H1388" s="47">
        <v>6.83</v>
      </c>
      <c r="I1388" s="47">
        <v>7.35</v>
      </c>
      <c r="J1388" s="47">
        <v>7.75</v>
      </c>
      <c r="K1388" s="47">
        <v>8.1300000000000008</v>
      </c>
      <c r="L1388" s="47">
        <v>8.51</v>
      </c>
      <c r="M1388" s="47">
        <v>8.77</v>
      </c>
      <c r="N1388" s="47">
        <v>9.1300000000000008</v>
      </c>
      <c r="O1388">
        <v>9.1300000000000008</v>
      </c>
    </row>
    <row r="1389" spans="1:15" ht="15.75" thickBot="1" x14ac:dyDescent="0.3">
      <c r="A1389" s="24">
        <v>41613</v>
      </c>
      <c r="B1389" s="47">
        <v>6.1</v>
      </c>
      <c r="C1389" s="47">
        <v>6.1</v>
      </c>
      <c r="D1389" s="47">
        <v>6.18</v>
      </c>
      <c r="E1389" s="47">
        <v>6.25</v>
      </c>
      <c r="F1389" s="47">
        <v>6.32</v>
      </c>
      <c r="G1389" s="47">
        <v>6.58</v>
      </c>
      <c r="H1389" s="47">
        <v>6.83</v>
      </c>
      <c r="I1389" s="47">
        <v>7.31</v>
      </c>
      <c r="J1389" s="47">
        <v>7.7</v>
      </c>
      <c r="K1389" s="47">
        <v>8.09</v>
      </c>
      <c r="L1389" s="47">
        <v>8.48</v>
      </c>
      <c r="M1389" s="47">
        <v>8.7200000000000006</v>
      </c>
      <c r="N1389" s="47">
        <v>9.0500000000000007</v>
      </c>
      <c r="O1389">
        <v>9.0500000000000007</v>
      </c>
    </row>
    <row r="1390" spans="1:15" ht="15.75" thickBot="1" x14ac:dyDescent="0.3">
      <c r="A1390" s="24">
        <v>41614</v>
      </c>
      <c r="B1390" s="47">
        <v>6.09</v>
      </c>
      <c r="C1390" s="47">
        <v>6.09</v>
      </c>
      <c r="D1390" s="47">
        <v>6.16</v>
      </c>
      <c r="E1390" s="47">
        <v>6.23</v>
      </c>
      <c r="F1390" s="47">
        <v>6.31</v>
      </c>
      <c r="G1390" s="47">
        <v>6.59</v>
      </c>
      <c r="H1390" s="47">
        <v>6.85</v>
      </c>
      <c r="I1390" s="47">
        <v>7.3</v>
      </c>
      <c r="J1390" s="47">
        <v>7.67</v>
      </c>
      <c r="K1390" s="47">
        <v>8.0500000000000007</v>
      </c>
      <c r="L1390" s="47">
        <v>8.4600000000000009</v>
      </c>
      <c r="M1390" s="47">
        <v>8.74</v>
      </c>
      <c r="N1390" s="47">
        <v>9.1</v>
      </c>
      <c r="O1390">
        <v>9.1</v>
      </c>
    </row>
    <row r="1391" spans="1:15" ht="15.75" thickBot="1" x14ac:dyDescent="0.3">
      <c r="A1391" s="24">
        <v>41617</v>
      </c>
      <c r="B1391" s="47">
        <v>6.07</v>
      </c>
      <c r="C1391" s="47">
        <v>6.07</v>
      </c>
      <c r="D1391" s="47">
        <v>6.14</v>
      </c>
      <c r="E1391" s="47">
        <v>6.21</v>
      </c>
      <c r="F1391" s="47">
        <v>6.29</v>
      </c>
      <c r="G1391" s="47">
        <v>6.61</v>
      </c>
      <c r="H1391" s="47">
        <v>6.89</v>
      </c>
      <c r="I1391" s="47">
        <v>7.35</v>
      </c>
      <c r="J1391" s="47">
        <v>7.69</v>
      </c>
      <c r="K1391" s="47">
        <v>8.02</v>
      </c>
      <c r="L1391" s="47">
        <v>8.33</v>
      </c>
      <c r="M1391" s="47">
        <v>8.5500000000000007</v>
      </c>
      <c r="N1391" s="47">
        <v>8.9</v>
      </c>
      <c r="O1391">
        <v>8.9</v>
      </c>
    </row>
    <row r="1392" spans="1:15" ht="15.75" thickBot="1" x14ac:dyDescent="0.3">
      <c r="A1392" s="24">
        <v>41618</v>
      </c>
      <c r="B1392" s="47">
        <v>6.06</v>
      </c>
      <c r="C1392" s="47">
        <v>6.06</v>
      </c>
      <c r="D1392" s="47">
        <v>6.09</v>
      </c>
      <c r="E1392" s="47">
        <v>6.14</v>
      </c>
      <c r="F1392" s="47">
        <v>6.21</v>
      </c>
      <c r="G1392" s="47">
        <v>6.52</v>
      </c>
      <c r="H1392" s="47">
        <v>6.8</v>
      </c>
      <c r="I1392" s="47">
        <v>7.22</v>
      </c>
      <c r="J1392" s="47">
        <v>7.54</v>
      </c>
      <c r="K1392" s="47">
        <v>7.91</v>
      </c>
      <c r="L1392" s="47">
        <v>8.3000000000000007</v>
      </c>
      <c r="M1392" s="47">
        <v>8.5500000000000007</v>
      </c>
      <c r="N1392" s="47">
        <v>8.86</v>
      </c>
      <c r="O1392">
        <v>8.86</v>
      </c>
    </row>
    <row r="1393" spans="1:15" ht="15.75" thickBot="1" x14ac:dyDescent="0.3">
      <c r="A1393" s="24">
        <v>41619</v>
      </c>
      <c r="B1393" s="47">
        <v>6.05</v>
      </c>
      <c r="C1393" s="47">
        <v>6.05</v>
      </c>
      <c r="D1393" s="47">
        <v>6.09</v>
      </c>
      <c r="E1393" s="47">
        <v>6.14</v>
      </c>
      <c r="F1393" s="47">
        <v>6.2</v>
      </c>
      <c r="G1393" s="47">
        <v>6.5</v>
      </c>
      <c r="H1393" s="47">
        <v>6.78</v>
      </c>
      <c r="I1393" s="47">
        <v>7.28</v>
      </c>
      <c r="J1393" s="47">
        <v>7.65</v>
      </c>
      <c r="K1393" s="47">
        <v>7.99</v>
      </c>
      <c r="L1393" s="47">
        <v>8.2899999999999991</v>
      </c>
      <c r="M1393" s="47">
        <v>8.4700000000000006</v>
      </c>
      <c r="N1393" s="47">
        <v>8.73</v>
      </c>
      <c r="O1393">
        <v>8.73</v>
      </c>
    </row>
    <row r="1394" spans="1:15" ht="15.75" thickBot="1" x14ac:dyDescent="0.3">
      <c r="A1394" s="24">
        <v>41620</v>
      </c>
      <c r="B1394" s="47">
        <v>6.06</v>
      </c>
      <c r="C1394" s="47">
        <v>6.06</v>
      </c>
      <c r="D1394" s="47">
        <v>6.1</v>
      </c>
      <c r="E1394" s="47">
        <v>6.14</v>
      </c>
      <c r="F1394" s="47">
        <v>6.21</v>
      </c>
      <c r="G1394" s="47">
        <v>6.52</v>
      </c>
      <c r="H1394" s="47">
        <v>6.81</v>
      </c>
      <c r="I1394" s="47">
        <v>7.27</v>
      </c>
      <c r="J1394" s="47">
        <v>7.61</v>
      </c>
      <c r="K1394" s="47">
        <v>7.96</v>
      </c>
      <c r="L1394" s="47">
        <v>8.32</v>
      </c>
      <c r="M1394" s="47">
        <v>8.5399999999999991</v>
      </c>
      <c r="N1394" s="47">
        <v>8.7899999999999991</v>
      </c>
      <c r="O1394">
        <v>8.7899999999999991</v>
      </c>
    </row>
    <row r="1395" spans="1:15" ht="15.75" thickBot="1" x14ac:dyDescent="0.3">
      <c r="A1395" s="24">
        <v>41621</v>
      </c>
      <c r="B1395" s="47">
        <v>6.05</v>
      </c>
      <c r="C1395" s="47">
        <v>6.05</v>
      </c>
      <c r="D1395" s="47">
        <v>6.12</v>
      </c>
      <c r="E1395" s="47">
        <v>6.18</v>
      </c>
      <c r="F1395" s="47">
        <v>6.25</v>
      </c>
      <c r="G1395" s="47">
        <v>6.52</v>
      </c>
      <c r="H1395" s="47">
        <v>6.77</v>
      </c>
      <c r="I1395" s="47">
        <v>7.24</v>
      </c>
      <c r="J1395" s="47">
        <v>7.61</v>
      </c>
      <c r="K1395" s="47">
        <v>7.98</v>
      </c>
      <c r="L1395" s="47">
        <v>8.33</v>
      </c>
      <c r="M1395" s="47">
        <v>8.5299999999999994</v>
      </c>
      <c r="N1395" s="47">
        <v>8.74</v>
      </c>
      <c r="O1395">
        <v>8.74</v>
      </c>
    </row>
    <row r="1396" spans="1:15" ht="15.75" thickBot="1" x14ac:dyDescent="0.3">
      <c r="A1396" s="24">
        <v>41624</v>
      </c>
      <c r="B1396" s="47">
        <v>6.06</v>
      </c>
      <c r="C1396" s="47">
        <v>6.06</v>
      </c>
      <c r="D1396" s="47">
        <v>6.12</v>
      </c>
      <c r="E1396" s="47">
        <v>6.19</v>
      </c>
      <c r="F1396" s="47">
        <v>6.26</v>
      </c>
      <c r="G1396" s="47">
        <v>6.55</v>
      </c>
      <c r="H1396" s="47">
        <v>6.82</v>
      </c>
      <c r="I1396" s="47">
        <v>7.3</v>
      </c>
      <c r="J1396" s="47">
        <v>7.65</v>
      </c>
      <c r="K1396" s="47">
        <v>7.99</v>
      </c>
      <c r="L1396" s="47">
        <v>8.2899999999999991</v>
      </c>
      <c r="M1396" s="47">
        <v>8.4600000000000009</v>
      </c>
      <c r="N1396" s="47">
        <v>8.66</v>
      </c>
      <c r="O1396">
        <v>8.66</v>
      </c>
    </row>
    <row r="1397" spans="1:15" ht="15.75" thickBot="1" x14ac:dyDescent="0.3">
      <c r="A1397" s="24">
        <v>41625</v>
      </c>
      <c r="B1397" s="47">
        <v>6.13</v>
      </c>
      <c r="C1397" s="47">
        <v>6.13</v>
      </c>
      <c r="D1397" s="47">
        <v>6.15</v>
      </c>
      <c r="E1397" s="47">
        <v>6.18</v>
      </c>
      <c r="F1397" s="47">
        <v>6.23</v>
      </c>
      <c r="G1397" s="47">
        <v>6.5</v>
      </c>
      <c r="H1397" s="47">
        <v>6.79</v>
      </c>
      <c r="I1397" s="47">
        <v>7.27</v>
      </c>
      <c r="J1397" s="47">
        <v>7.63</v>
      </c>
      <c r="K1397" s="47">
        <v>7.98</v>
      </c>
      <c r="L1397" s="47">
        <v>8.32</v>
      </c>
      <c r="M1397" s="47">
        <v>8.5</v>
      </c>
      <c r="N1397" s="47">
        <v>8.69</v>
      </c>
      <c r="O1397">
        <v>8.69</v>
      </c>
    </row>
    <row r="1398" spans="1:15" ht="15.75" thickBot="1" x14ac:dyDescent="0.3">
      <c r="A1398" s="24">
        <v>41626</v>
      </c>
      <c r="B1398" s="47">
        <v>6.12</v>
      </c>
      <c r="C1398" s="47">
        <v>6.12</v>
      </c>
      <c r="D1398" s="47">
        <v>6.14</v>
      </c>
      <c r="E1398" s="47">
        <v>6.17</v>
      </c>
      <c r="F1398" s="47">
        <v>6.22</v>
      </c>
      <c r="G1398" s="47">
        <v>6.51</v>
      </c>
      <c r="H1398" s="47">
        <v>6.8</v>
      </c>
      <c r="I1398" s="47">
        <v>7.27</v>
      </c>
      <c r="J1398" s="47">
        <v>7.63</v>
      </c>
      <c r="K1398" s="47">
        <v>7.97</v>
      </c>
      <c r="L1398" s="47">
        <v>8.31</v>
      </c>
      <c r="M1398" s="47">
        <v>8.5</v>
      </c>
      <c r="N1398" s="47">
        <v>8.7100000000000009</v>
      </c>
      <c r="O1398">
        <v>8.7100000000000009</v>
      </c>
    </row>
    <row r="1399" spans="1:15" ht="15.75" thickBot="1" x14ac:dyDescent="0.3">
      <c r="A1399" s="24">
        <v>41627</v>
      </c>
      <c r="B1399" s="47">
        <v>6.17</v>
      </c>
      <c r="C1399" s="47">
        <v>6.17</v>
      </c>
      <c r="D1399" s="47">
        <v>6.16</v>
      </c>
      <c r="E1399" s="47">
        <v>6.17</v>
      </c>
      <c r="F1399" s="47">
        <v>6.22</v>
      </c>
      <c r="G1399" s="47">
        <v>6.55</v>
      </c>
      <c r="H1399" s="47">
        <v>6.86</v>
      </c>
      <c r="I1399" s="47">
        <v>7.28</v>
      </c>
      <c r="J1399" s="47">
        <v>7.57</v>
      </c>
      <c r="K1399" s="47">
        <v>7.9</v>
      </c>
      <c r="L1399" s="47">
        <v>8.27</v>
      </c>
      <c r="M1399" s="47">
        <v>8.5</v>
      </c>
      <c r="N1399" s="47">
        <v>8.74</v>
      </c>
      <c r="O1399">
        <v>8.74</v>
      </c>
    </row>
    <row r="1400" spans="1:15" ht="15.75" thickBot="1" x14ac:dyDescent="0.3">
      <c r="A1400" s="24">
        <v>41628</v>
      </c>
      <c r="B1400" s="47">
        <v>6.15</v>
      </c>
      <c r="C1400" s="47">
        <v>6.15</v>
      </c>
      <c r="D1400" s="47">
        <v>6.15</v>
      </c>
      <c r="E1400" s="47">
        <v>6.17</v>
      </c>
      <c r="F1400" s="47">
        <v>6.22</v>
      </c>
      <c r="G1400" s="47">
        <v>6.54</v>
      </c>
      <c r="H1400" s="47">
        <v>6.84</v>
      </c>
      <c r="I1400" s="47">
        <v>7.3</v>
      </c>
      <c r="J1400" s="47">
        <v>7.62</v>
      </c>
      <c r="K1400" s="47">
        <v>7.95</v>
      </c>
      <c r="L1400" s="47">
        <v>8.2899999999999991</v>
      </c>
      <c r="M1400" s="47">
        <v>8.5</v>
      </c>
      <c r="N1400" s="47">
        <v>8.76</v>
      </c>
      <c r="O1400">
        <v>8.76</v>
      </c>
    </row>
    <row r="1401" spans="1:15" ht="15.75" thickBot="1" x14ac:dyDescent="0.3">
      <c r="A1401" s="24">
        <v>41631</v>
      </c>
      <c r="B1401" s="47">
        <v>6.09</v>
      </c>
      <c r="C1401" s="47">
        <v>6.09</v>
      </c>
      <c r="D1401" s="47">
        <v>6.12</v>
      </c>
      <c r="E1401" s="47">
        <v>6.16</v>
      </c>
      <c r="F1401" s="47">
        <v>6.22</v>
      </c>
      <c r="G1401" s="47">
        <v>6.53</v>
      </c>
      <c r="H1401" s="47">
        <v>6.81</v>
      </c>
      <c r="I1401" s="47">
        <v>7.27</v>
      </c>
      <c r="J1401" s="47">
        <v>7.61</v>
      </c>
      <c r="K1401" s="47">
        <v>7.94</v>
      </c>
      <c r="L1401" s="47">
        <v>8.2799999999999994</v>
      </c>
      <c r="M1401" s="47">
        <v>8.49</v>
      </c>
      <c r="N1401" s="47">
        <v>8.74</v>
      </c>
      <c r="O1401">
        <v>8.74</v>
      </c>
    </row>
    <row r="1402" spans="1:15" ht="15.75" thickBot="1" x14ac:dyDescent="0.3">
      <c r="A1402" s="24">
        <v>41632</v>
      </c>
      <c r="B1402" s="47">
        <v>6.16</v>
      </c>
      <c r="C1402" s="47">
        <v>6.16</v>
      </c>
      <c r="D1402" s="47">
        <v>6.17</v>
      </c>
      <c r="E1402" s="47">
        <v>6.19</v>
      </c>
      <c r="F1402" s="47">
        <v>6.24</v>
      </c>
      <c r="G1402" s="47">
        <v>6.54</v>
      </c>
      <c r="H1402" s="47">
        <v>6.84</v>
      </c>
      <c r="I1402" s="47">
        <v>7.3</v>
      </c>
      <c r="J1402" s="47">
        <v>7.63</v>
      </c>
      <c r="K1402" s="47">
        <v>7.95</v>
      </c>
      <c r="L1402" s="47">
        <v>8.2899999999999991</v>
      </c>
      <c r="M1402" s="47">
        <v>8.51</v>
      </c>
      <c r="N1402" s="47">
        <v>8.76</v>
      </c>
      <c r="O1402">
        <v>8.76</v>
      </c>
    </row>
    <row r="1403" spans="1:15" ht="15.75" thickBot="1" x14ac:dyDescent="0.3">
      <c r="A1403" s="24">
        <v>41633</v>
      </c>
      <c r="B1403" s="47">
        <v>6.13</v>
      </c>
      <c r="C1403" s="47">
        <v>6.13</v>
      </c>
      <c r="D1403" s="47">
        <v>6.15</v>
      </c>
      <c r="E1403" s="47">
        <v>6.18</v>
      </c>
      <c r="F1403" s="47">
        <v>6.23</v>
      </c>
      <c r="G1403" s="47">
        <v>6.5</v>
      </c>
      <c r="H1403" s="47">
        <v>6.76</v>
      </c>
      <c r="I1403" s="47">
        <v>7.25</v>
      </c>
      <c r="J1403" s="47">
        <v>7.63</v>
      </c>
      <c r="K1403" s="47">
        <v>7.99</v>
      </c>
      <c r="L1403" s="47">
        <v>8.34</v>
      </c>
      <c r="M1403" s="47">
        <v>8.5500000000000007</v>
      </c>
      <c r="N1403" s="47">
        <v>8.7799999999999994</v>
      </c>
      <c r="O1403">
        <v>8.7799999999999994</v>
      </c>
    </row>
    <row r="1404" spans="1:15" ht="15.75" thickBot="1" x14ac:dyDescent="0.3">
      <c r="A1404" s="24">
        <v>41634</v>
      </c>
      <c r="B1404" s="47">
        <v>6.11</v>
      </c>
      <c r="C1404" s="47">
        <v>6.11</v>
      </c>
      <c r="D1404" s="47">
        <v>6.13</v>
      </c>
      <c r="E1404" s="47">
        <v>6.17</v>
      </c>
      <c r="F1404" s="47">
        <v>6.22</v>
      </c>
      <c r="G1404" s="47">
        <v>6.51</v>
      </c>
      <c r="H1404" s="47">
        <v>6.79</v>
      </c>
      <c r="I1404" s="47">
        <v>7.29</v>
      </c>
      <c r="J1404" s="47">
        <v>7.66</v>
      </c>
      <c r="K1404" s="47">
        <v>8</v>
      </c>
      <c r="L1404" s="47">
        <v>8.33</v>
      </c>
      <c r="M1404" s="47">
        <v>8.5299999999999994</v>
      </c>
      <c r="N1404" s="47">
        <v>8.7799999999999994</v>
      </c>
      <c r="O1404">
        <v>8.7799999999999994</v>
      </c>
    </row>
    <row r="1405" spans="1:15" ht="15.75" thickBot="1" x14ac:dyDescent="0.3">
      <c r="A1405" s="24">
        <v>41635</v>
      </c>
      <c r="B1405" s="47">
        <v>6.07</v>
      </c>
      <c r="C1405" s="47">
        <v>6.07</v>
      </c>
      <c r="D1405" s="47">
        <v>6.11</v>
      </c>
      <c r="E1405" s="47">
        <v>6.16</v>
      </c>
      <c r="F1405" s="47">
        <v>6.23</v>
      </c>
      <c r="G1405" s="47">
        <v>6.56</v>
      </c>
      <c r="H1405" s="47">
        <v>6.85</v>
      </c>
      <c r="I1405" s="47">
        <v>7.31</v>
      </c>
      <c r="J1405" s="47">
        <v>7.64</v>
      </c>
      <c r="K1405" s="47">
        <v>7.96</v>
      </c>
      <c r="L1405" s="47">
        <v>8.2899999999999991</v>
      </c>
      <c r="M1405" s="47">
        <v>8.5</v>
      </c>
      <c r="N1405" s="47">
        <v>8.74</v>
      </c>
      <c r="O1405">
        <v>8.74</v>
      </c>
    </row>
    <row r="1406" spans="1:15" ht="15.75" thickBot="1" x14ac:dyDescent="0.3">
      <c r="A1406" s="24">
        <v>41638</v>
      </c>
      <c r="B1406" s="47">
        <v>5.93</v>
      </c>
      <c r="C1406" s="47">
        <v>5.93</v>
      </c>
      <c r="D1406" s="47">
        <v>6.01</v>
      </c>
      <c r="E1406" s="47">
        <v>6.1</v>
      </c>
      <c r="F1406" s="47">
        <v>6.18</v>
      </c>
      <c r="G1406" s="47">
        <v>6.47</v>
      </c>
      <c r="H1406" s="47">
        <v>6.74</v>
      </c>
      <c r="I1406" s="47">
        <v>7.25</v>
      </c>
      <c r="J1406" s="47">
        <v>7.64</v>
      </c>
      <c r="K1406" s="47">
        <v>7.99</v>
      </c>
      <c r="L1406" s="47">
        <v>8.33</v>
      </c>
      <c r="M1406" s="47">
        <v>8.52</v>
      </c>
      <c r="N1406" s="47">
        <v>8.74</v>
      </c>
      <c r="O1406">
        <v>8.74</v>
      </c>
    </row>
    <row r="1407" spans="1:15" ht="15.75" thickBot="1" x14ac:dyDescent="0.3">
      <c r="A1407" s="24">
        <v>41645</v>
      </c>
      <c r="B1407" s="47">
        <v>5.92</v>
      </c>
      <c r="C1407" s="47">
        <v>5.92</v>
      </c>
      <c r="D1407" s="47">
        <v>6.02</v>
      </c>
      <c r="E1407" s="47">
        <v>6.1</v>
      </c>
      <c r="F1407" s="47">
        <v>6.19</v>
      </c>
      <c r="G1407" s="47">
        <v>6.5</v>
      </c>
      <c r="H1407" s="47">
        <v>6.77</v>
      </c>
      <c r="I1407" s="47">
        <v>7.21</v>
      </c>
      <c r="J1407" s="47">
        <v>7.55</v>
      </c>
      <c r="K1407" s="47">
        <v>7.91</v>
      </c>
      <c r="L1407" s="47">
        <v>8.2899999999999991</v>
      </c>
      <c r="M1407" s="47">
        <v>8.5</v>
      </c>
      <c r="N1407" s="47">
        <v>8.7200000000000006</v>
      </c>
      <c r="O1407">
        <v>8.7200000000000006</v>
      </c>
    </row>
    <row r="1408" spans="1:15" ht="15.75" thickBot="1" x14ac:dyDescent="0.3">
      <c r="A1408" s="24">
        <v>41647</v>
      </c>
      <c r="B1408" s="47">
        <v>5.92</v>
      </c>
      <c r="C1408" s="47">
        <v>5.92</v>
      </c>
      <c r="D1408" s="47">
        <v>6.01</v>
      </c>
      <c r="E1408" s="47">
        <v>6.1</v>
      </c>
      <c r="F1408" s="47">
        <v>6.19</v>
      </c>
      <c r="G1408" s="47">
        <v>6.49</v>
      </c>
      <c r="H1408" s="47">
        <v>6.75</v>
      </c>
      <c r="I1408" s="47">
        <v>7.19</v>
      </c>
      <c r="J1408" s="47">
        <v>7.54</v>
      </c>
      <c r="K1408" s="47">
        <v>7.94</v>
      </c>
      <c r="L1408" s="47">
        <v>8.34</v>
      </c>
      <c r="M1408" s="47">
        <v>8.5399999999999991</v>
      </c>
      <c r="N1408" s="47">
        <v>8.74</v>
      </c>
      <c r="O1408">
        <v>8.74</v>
      </c>
    </row>
    <row r="1409" spans="1:15" ht="15.75" thickBot="1" x14ac:dyDescent="0.3">
      <c r="A1409" s="24">
        <v>41648</v>
      </c>
      <c r="B1409" s="47">
        <v>5.78</v>
      </c>
      <c r="C1409" s="47">
        <v>5.78</v>
      </c>
      <c r="D1409" s="47">
        <v>5.87</v>
      </c>
      <c r="E1409" s="47">
        <v>5.97</v>
      </c>
      <c r="F1409" s="47">
        <v>6.07</v>
      </c>
      <c r="G1409" s="47">
        <v>6.45</v>
      </c>
      <c r="H1409" s="47">
        <v>6.79</v>
      </c>
      <c r="I1409" s="47">
        <v>7.29</v>
      </c>
      <c r="J1409" s="47">
        <v>7.65</v>
      </c>
      <c r="K1409" s="47">
        <v>8.02</v>
      </c>
      <c r="L1409" s="47">
        <v>8.36</v>
      </c>
      <c r="M1409" s="47">
        <v>8.5399999999999991</v>
      </c>
      <c r="N1409" s="47">
        <v>8.74</v>
      </c>
      <c r="O1409">
        <v>8.74</v>
      </c>
    </row>
    <row r="1410" spans="1:15" ht="15.75" thickBot="1" x14ac:dyDescent="0.3">
      <c r="A1410" s="24">
        <v>41649</v>
      </c>
      <c r="B1410" s="47">
        <v>5.7</v>
      </c>
      <c r="C1410" s="47">
        <v>5.7</v>
      </c>
      <c r="D1410" s="47">
        <v>5.81</v>
      </c>
      <c r="E1410" s="47">
        <v>5.92</v>
      </c>
      <c r="F1410" s="47">
        <v>6.02</v>
      </c>
      <c r="G1410" s="47">
        <v>6.43</v>
      </c>
      <c r="H1410" s="47">
        <v>6.78</v>
      </c>
      <c r="I1410" s="47">
        <v>7.31</v>
      </c>
      <c r="J1410" s="47">
        <v>7.67</v>
      </c>
      <c r="K1410" s="47">
        <v>8.0299999999999994</v>
      </c>
      <c r="L1410" s="47">
        <v>8.36</v>
      </c>
      <c r="M1410" s="47">
        <v>8.5399999999999991</v>
      </c>
      <c r="N1410" s="47">
        <v>8.74</v>
      </c>
      <c r="O1410">
        <v>8.74</v>
      </c>
    </row>
    <row r="1411" spans="1:15" ht="15.75" thickBot="1" x14ac:dyDescent="0.3">
      <c r="A1411" s="24">
        <v>41652</v>
      </c>
      <c r="B1411" s="47">
        <v>5.81</v>
      </c>
      <c r="C1411" s="47">
        <v>5.81</v>
      </c>
      <c r="D1411" s="47">
        <v>5.9</v>
      </c>
      <c r="E1411" s="47">
        <v>5.99</v>
      </c>
      <c r="F1411" s="47">
        <v>6.07</v>
      </c>
      <c r="G1411" s="47">
        <v>6.41</v>
      </c>
      <c r="H1411" s="47">
        <v>6.76</v>
      </c>
      <c r="I1411" s="47">
        <v>7.29</v>
      </c>
      <c r="J1411" s="47">
        <v>7.66</v>
      </c>
      <c r="K1411" s="47">
        <v>8.0299999999999994</v>
      </c>
      <c r="L1411" s="47">
        <v>8.3800000000000008</v>
      </c>
      <c r="M1411" s="47">
        <v>8.57</v>
      </c>
      <c r="N1411" s="47">
        <v>8.77</v>
      </c>
      <c r="O1411">
        <v>8.77</v>
      </c>
    </row>
    <row r="1412" spans="1:15" ht="15.75" thickBot="1" x14ac:dyDescent="0.3">
      <c r="A1412" s="24">
        <v>41653</v>
      </c>
      <c r="B1412" s="47">
        <v>5.78</v>
      </c>
      <c r="C1412" s="47">
        <v>5.78</v>
      </c>
      <c r="D1412" s="47">
        <v>5.88</v>
      </c>
      <c r="E1412" s="47">
        <v>5.96</v>
      </c>
      <c r="F1412" s="47">
        <v>6.05</v>
      </c>
      <c r="G1412" s="47">
        <v>6.39</v>
      </c>
      <c r="H1412" s="47">
        <v>6.75</v>
      </c>
      <c r="I1412" s="47">
        <v>7.3</v>
      </c>
      <c r="J1412" s="47">
        <v>7.67</v>
      </c>
      <c r="K1412" s="47">
        <v>8.0500000000000007</v>
      </c>
      <c r="L1412" s="47">
        <v>8.4</v>
      </c>
      <c r="M1412" s="47">
        <v>8.58</v>
      </c>
      <c r="N1412" s="47">
        <v>8.7899999999999991</v>
      </c>
      <c r="O1412">
        <v>8.7899999999999991</v>
      </c>
    </row>
    <row r="1413" spans="1:15" ht="15.75" thickBot="1" x14ac:dyDescent="0.3">
      <c r="A1413" s="24">
        <v>41654</v>
      </c>
      <c r="B1413" s="47">
        <v>5.78</v>
      </c>
      <c r="C1413" s="47">
        <v>5.78</v>
      </c>
      <c r="D1413" s="47">
        <v>5.88</v>
      </c>
      <c r="E1413" s="47">
        <v>5.97</v>
      </c>
      <c r="F1413" s="47">
        <v>6.05</v>
      </c>
      <c r="G1413" s="47">
        <v>6.41</v>
      </c>
      <c r="H1413" s="47">
        <v>6.77</v>
      </c>
      <c r="I1413" s="47">
        <v>7.32</v>
      </c>
      <c r="J1413" s="47">
        <v>7.7</v>
      </c>
      <c r="K1413" s="47">
        <v>8.09</v>
      </c>
      <c r="L1413" s="47">
        <v>8.44</v>
      </c>
      <c r="M1413" s="47">
        <v>8.6199999999999992</v>
      </c>
      <c r="N1413" s="47">
        <v>8.81</v>
      </c>
      <c r="O1413">
        <v>8.81</v>
      </c>
    </row>
    <row r="1414" spans="1:15" ht="15.75" thickBot="1" x14ac:dyDescent="0.3">
      <c r="A1414" s="24">
        <v>41655</v>
      </c>
      <c r="B1414" s="47">
        <v>5.78</v>
      </c>
      <c r="C1414" s="47">
        <v>5.78</v>
      </c>
      <c r="D1414" s="47">
        <v>5.89</v>
      </c>
      <c r="E1414" s="47">
        <v>5.99</v>
      </c>
      <c r="F1414" s="47">
        <v>6.09</v>
      </c>
      <c r="G1414" s="47">
        <v>6.45</v>
      </c>
      <c r="H1414" s="47">
        <v>6.79</v>
      </c>
      <c r="I1414" s="47">
        <v>7.32</v>
      </c>
      <c r="J1414" s="47">
        <v>7.71</v>
      </c>
      <c r="K1414" s="47">
        <v>8.11</v>
      </c>
      <c r="L1414" s="47">
        <v>8.4700000000000006</v>
      </c>
      <c r="M1414" s="47">
        <v>8.66</v>
      </c>
      <c r="N1414" s="47">
        <v>8.85</v>
      </c>
      <c r="O1414">
        <v>8.85</v>
      </c>
    </row>
    <row r="1415" spans="1:15" ht="15.75" thickBot="1" x14ac:dyDescent="0.3">
      <c r="A1415" s="24">
        <v>41656</v>
      </c>
      <c r="B1415" s="47">
        <v>5.84</v>
      </c>
      <c r="C1415" s="47">
        <v>5.84</v>
      </c>
      <c r="D1415" s="47">
        <v>5.94</v>
      </c>
      <c r="E1415" s="47">
        <v>6.03</v>
      </c>
      <c r="F1415" s="47">
        <v>6.12</v>
      </c>
      <c r="G1415" s="47">
        <v>6.47</v>
      </c>
      <c r="H1415" s="47">
        <v>6.8</v>
      </c>
      <c r="I1415" s="47">
        <v>7.32</v>
      </c>
      <c r="J1415" s="47">
        <v>7.71</v>
      </c>
      <c r="K1415" s="47">
        <v>8.1199999999999992</v>
      </c>
      <c r="L1415" s="47">
        <v>8.5</v>
      </c>
      <c r="M1415" s="47">
        <v>8.69</v>
      </c>
      <c r="N1415" s="47">
        <v>8.8800000000000008</v>
      </c>
      <c r="O1415">
        <v>8.8800000000000008</v>
      </c>
    </row>
    <row r="1416" spans="1:15" ht="15.75" thickBot="1" x14ac:dyDescent="0.3">
      <c r="A1416" s="24">
        <v>41659</v>
      </c>
      <c r="B1416" s="47">
        <v>5.82</v>
      </c>
      <c r="C1416" s="47">
        <v>5.82</v>
      </c>
      <c r="D1416" s="47">
        <v>5.92</v>
      </c>
      <c r="E1416" s="47">
        <v>6</v>
      </c>
      <c r="F1416" s="47">
        <v>6.08</v>
      </c>
      <c r="G1416" s="47">
        <v>6.43</v>
      </c>
      <c r="H1416" s="47">
        <v>6.79</v>
      </c>
      <c r="I1416" s="47">
        <v>7.35</v>
      </c>
      <c r="J1416" s="47">
        <v>7.74</v>
      </c>
      <c r="K1416" s="47">
        <v>8.14</v>
      </c>
      <c r="L1416" s="47">
        <v>8.51</v>
      </c>
      <c r="M1416" s="47">
        <v>8.6999999999999993</v>
      </c>
      <c r="N1416" s="47">
        <v>8.9</v>
      </c>
      <c r="O1416">
        <v>8.9</v>
      </c>
    </row>
    <row r="1417" spans="1:15" ht="15.75" thickBot="1" x14ac:dyDescent="0.3">
      <c r="A1417" s="24">
        <v>41660</v>
      </c>
      <c r="B1417" s="47">
        <v>5.93</v>
      </c>
      <c r="C1417" s="47">
        <v>5.93</v>
      </c>
      <c r="D1417" s="47">
        <v>6</v>
      </c>
      <c r="E1417" s="47">
        <v>6.06</v>
      </c>
      <c r="F1417" s="47">
        <v>6.12</v>
      </c>
      <c r="G1417" s="47">
        <v>6.43</v>
      </c>
      <c r="H1417" s="47">
        <v>6.83</v>
      </c>
      <c r="I1417" s="47">
        <v>7.41</v>
      </c>
      <c r="J1417" s="47">
        <v>7.77</v>
      </c>
      <c r="K1417" s="47">
        <v>8.14</v>
      </c>
      <c r="L1417" s="47">
        <v>8.51</v>
      </c>
      <c r="M1417" s="47">
        <v>8.7200000000000006</v>
      </c>
      <c r="N1417" s="47">
        <v>8.93</v>
      </c>
      <c r="O1417">
        <v>8.93</v>
      </c>
    </row>
    <row r="1418" spans="1:15" ht="15.75" thickBot="1" x14ac:dyDescent="0.3">
      <c r="A1418" s="24">
        <v>41661</v>
      </c>
      <c r="B1418" s="47">
        <v>5.91</v>
      </c>
      <c r="C1418" s="47">
        <v>5.91</v>
      </c>
      <c r="D1418" s="47">
        <v>5.99</v>
      </c>
      <c r="E1418" s="47">
        <v>6.06</v>
      </c>
      <c r="F1418" s="47">
        <v>6.13</v>
      </c>
      <c r="G1418" s="47">
        <v>6.45</v>
      </c>
      <c r="H1418" s="47">
        <v>6.83</v>
      </c>
      <c r="I1418" s="47">
        <v>7.4</v>
      </c>
      <c r="J1418" s="47">
        <v>7.78</v>
      </c>
      <c r="K1418" s="47">
        <v>8.16</v>
      </c>
      <c r="L1418" s="47">
        <v>8.5299999999999994</v>
      </c>
      <c r="M1418" s="47">
        <v>8.73</v>
      </c>
      <c r="N1418" s="47">
        <v>8.9499999999999993</v>
      </c>
      <c r="O1418">
        <v>8.9499999999999993</v>
      </c>
    </row>
    <row r="1419" spans="1:15" ht="15.75" thickBot="1" x14ac:dyDescent="0.3">
      <c r="A1419" s="24">
        <v>41662</v>
      </c>
      <c r="B1419" s="47">
        <v>5.93</v>
      </c>
      <c r="C1419" s="47">
        <v>5.93</v>
      </c>
      <c r="D1419" s="47">
        <v>6</v>
      </c>
      <c r="E1419" s="47">
        <v>6.06</v>
      </c>
      <c r="F1419" s="47">
        <v>6.13</v>
      </c>
      <c r="G1419" s="47">
        <v>6.45</v>
      </c>
      <c r="H1419" s="47">
        <v>6.84</v>
      </c>
      <c r="I1419" s="47">
        <v>7.43</v>
      </c>
      <c r="J1419" s="47">
        <v>7.82</v>
      </c>
      <c r="K1419" s="47">
        <v>8.1999999999999993</v>
      </c>
      <c r="L1419" s="47">
        <v>8.56</v>
      </c>
      <c r="M1419" s="47">
        <v>8.77</v>
      </c>
      <c r="N1419" s="47">
        <v>8.98</v>
      </c>
      <c r="O1419">
        <v>8.98</v>
      </c>
    </row>
    <row r="1420" spans="1:15" ht="15.75" thickBot="1" x14ac:dyDescent="0.3">
      <c r="A1420" s="24">
        <v>41663</v>
      </c>
      <c r="B1420" s="47">
        <v>6.08</v>
      </c>
      <c r="C1420" s="47">
        <v>6.08</v>
      </c>
      <c r="D1420" s="47">
        <v>6.14</v>
      </c>
      <c r="E1420" s="47">
        <v>6.18</v>
      </c>
      <c r="F1420" s="47">
        <v>6.23</v>
      </c>
      <c r="G1420" s="47">
        <v>6.5</v>
      </c>
      <c r="H1420" s="47">
        <v>6.89</v>
      </c>
      <c r="I1420" s="47">
        <v>7.5</v>
      </c>
      <c r="J1420" s="47">
        <v>7.92</v>
      </c>
      <c r="K1420" s="47">
        <v>8.3000000000000007</v>
      </c>
      <c r="L1420" s="47">
        <v>8.67</v>
      </c>
      <c r="M1420" s="47">
        <v>8.8699999999999992</v>
      </c>
      <c r="N1420" s="47">
        <v>9.1</v>
      </c>
      <c r="O1420">
        <v>9.1</v>
      </c>
    </row>
    <row r="1421" spans="1:15" ht="15.75" thickBot="1" x14ac:dyDescent="0.3">
      <c r="A1421" s="24">
        <v>41666</v>
      </c>
      <c r="B1421" s="47">
        <v>6.02</v>
      </c>
      <c r="C1421" s="47">
        <v>6.02</v>
      </c>
      <c r="D1421" s="47">
        <v>6.1</v>
      </c>
      <c r="E1421" s="47">
        <v>6.17</v>
      </c>
      <c r="F1421" s="47">
        <v>6.25</v>
      </c>
      <c r="G1421" s="47">
        <v>6.61</v>
      </c>
      <c r="H1421" s="47">
        <v>7.02</v>
      </c>
      <c r="I1421" s="47">
        <v>7.62</v>
      </c>
      <c r="J1421" s="47">
        <v>7.99</v>
      </c>
      <c r="K1421" s="47">
        <v>8.35</v>
      </c>
      <c r="L1421" s="47">
        <v>8.6999999999999993</v>
      </c>
      <c r="M1421" s="47">
        <v>8.91</v>
      </c>
      <c r="N1421" s="47">
        <v>9.14</v>
      </c>
      <c r="O1421">
        <v>9.14</v>
      </c>
    </row>
    <row r="1422" spans="1:15" ht="15.75" thickBot="1" x14ac:dyDescent="0.3">
      <c r="A1422" s="24">
        <v>41667</v>
      </c>
      <c r="B1422" s="47">
        <v>6.06</v>
      </c>
      <c r="C1422" s="47">
        <v>6.06</v>
      </c>
      <c r="D1422" s="47">
        <v>6.12</v>
      </c>
      <c r="E1422" s="47">
        <v>6.17</v>
      </c>
      <c r="F1422" s="47">
        <v>6.23</v>
      </c>
      <c r="G1422" s="47">
        <v>6.54</v>
      </c>
      <c r="H1422" s="47">
        <v>6.97</v>
      </c>
      <c r="I1422" s="47">
        <v>7.59</v>
      </c>
      <c r="J1422" s="47">
        <v>7.97</v>
      </c>
      <c r="K1422" s="47">
        <v>8.34</v>
      </c>
      <c r="L1422" s="47">
        <v>8.6999999999999993</v>
      </c>
      <c r="M1422" s="47">
        <v>8.91</v>
      </c>
      <c r="N1422" s="47">
        <v>9.14</v>
      </c>
      <c r="O1422">
        <v>9.14</v>
      </c>
    </row>
    <row r="1423" spans="1:15" ht="15.75" thickBot="1" x14ac:dyDescent="0.3">
      <c r="A1423" s="24">
        <v>41668</v>
      </c>
      <c r="B1423" s="47">
        <v>6.16</v>
      </c>
      <c r="C1423" s="47">
        <v>6.16</v>
      </c>
      <c r="D1423" s="47">
        <v>6.22</v>
      </c>
      <c r="E1423" s="47">
        <v>6.27</v>
      </c>
      <c r="F1423" s="47">
        <v>6.33</v>
      </c>
      <c r="G1423" s="47">
        <v>6.69</v>
      </c>
      <c r="H1423" s="47">
        <v>7.15</v>
      </c>
      <c r="I1423" s="47">
        <v>7.78</v>
      </c>
      <c r="J1423" s="47">
        <v>8.1300000000000008</v>
      </c>
      <c r="K1423" s="47">
        <v>8.44</v>
      </c>
      <c r="L1423" s="47">
        <v>8.75</v>
      </c>
      <c r="M1423" s="47">
        <v>8.9499999999999993</v>
      </c>
      <c r="N1423" s="47">
        <v>9.18</v>
      </c>
      <c r="O1423">
        <v>9.18</v>
      </c>
    </row>
    <row r="1424" spans="1:15" ht="15.75" thickBot="1" x14ac:dyDescent="0.3">
      <c r="A1424" s="24">
        <v>41669</v>
      </c>
      <c r="B1424" s="47">
        <v>6.38</v>
      </c>
      <c r="C1424" s="47">
        <v>6.38</v>
      </c>
      <c r="D1424" s="47">
        <v>6.46</v>
      </c>
      <c r="E1424" s="47">
        <v>6.53</v>
      </c>
      <c r="F1424" s="47">
        <v>6.6</v>
      </c>
      <c r="G1424" s="47">
        <v>6.9</v>
      </c>
      <c r="H1424" s="47">
        <v>7.32</v>
      </c>
      <c r="I1424" s="47">
        <v>7.92</v>
      </c>
      <c r="J1424" s="47">
        <v>8.25</v>
      </c>
      <c r="K1424" s="47">
        <v>8.5</v>
      </c>
      <c r="L1424" s="47">
        <v>8.76</v>
      </c>
      <c r="M1424" s="47">
        <v>8.94</v>
      </c>
      <c r="N1424" s="47">
        <v>9.17</v>
      </c>
      <c r="O1424">
        <v>9.17</v>
      </c>
    </row>
    <row r="1425" spans="1:15" ht="15.75" thickBot="1" x14ac:dyDescent="0.3">
      <c r="A1425" s="24">
        <v>41670</v>
      </c>
      <c r="B1425" s="47">
        <v>6.22</v>
      </c>
      <c r="C1425" s="47">
        <v>6.22</v>
      </c>
      <c r="D1425" s="47">
        <v>6.34</v>
      </c>
      <c r="E1425" s="47">
        <v>6.45</v>
      </c>
      <c r="F1425" s="47">
        <v>6.54</v>
      </c>
      <c r="G1425" s="47">
        <v>6.93</v>
      </c>
      <c r="H1425" s="47">
        <v>7.36</v>
      </c>
      <c r="I1425" s="47">
        <v>7.98</v>
      </c>
      <c r="J1425" s="47">
        <v>8.31</v>
      </c>
      <c r="K1425" s="47">
        <v>8.5399999999999991</v>
      </c>
      <c r="L1425" s="47">
        <v>8.75</v>
      </c>
      <c r="M1425" s="47">
        <v>8.89</v>
      </c>
      <c r="N1425" s="47">
        <v>9.07</v>
      </c>
      <c r="O1425">
        <v>9.07</v>
      </c>
    </row>
    <row r="1426" spans="1:15" ht="15.75" thickBot="1" x14ac:dyDescent="0.3">
      <c r="A1426" s="24">
        <v>41673</v>
      </c>
      <c r="B1426" s="47">
        <v>6.08</v>
      </c>
      <c r="C1426" s="47">
        <v>6.08</v>
      </c>
      <c r="D1426" s="47">
        <v>6.23</v>
      </c>
      <c r="E1426" s="47">
        <v>6.38</v>
      </c>
      <c r="F1426" s="47">
        <v>6.52</v>
      </c>
      <c r="G1426" s="47">
        <v>7.01</v>
      </c>
      <c r="H1426" s="47">
        <v>7.39</v>
      </c>
      <c r="I1426" s="47">
        <v>7.88</v>
      </c>
      <c r="J1426" s="47">
        <v>8.16</v>
      </c>
      <c r="K1426" s="47">
        <v>8.39</v>
      </c>
      <c r="L1426" s="47">
        <v>8.61</v>
      </c>
      <c r="M1426" s="47">
        <v>8.74</v>
      </c>
      <c r="N1426" s="47">
        <v>8.8699999999999992</v>
      </c>
      <c r="O1426">
        <v>8.8699999999999992</v>
      </c>
    </row>
    <row r="1427" spans="1:15" ht="15.75" thickBot="1" x14ac:dyDescent="0.3">
      <c r="A1427" s="24">
        <v>41674</v>
      </c>
      <c r="B1427" s="47">
        <v>6.02</v>
      </c>
      <c r="C1427" s="47">
        <v>6.02</v>
      </c>
      <c r="D1427" s="47">
        <v>6.17</v>
      </c>
      <c r="E1427" s="47">
        <v>6.3</v>
      </c>
      <c r="F1427" s="47">
        <v>6.44</v>
      </c>
      <c r="G1427" s="47">
        <v>6.9</v>
      </c>
      <c r="H1427" s="47">
        <v>7.28</v>
      </c>
      <c r="I1427" s="47">
        <v>7.77</v>
      </c>
      <c r="J1427" s="47">
        <v>8.0500000000000007</v>
      </c>
      <c r="K1427" s="47">
        <v>8.2799999999999994</v>
      </c>
      <c r="L1427" s="47">
        <v>8.51</v>
      </c>
      <c r="M1427" s="47">
        <v>8.64</v>
      </c>
      <c r="N1427" s="47">
        <v>8.76</v>
      </c>
      <c r="O1427">
        <v>8.76</v>
      </c>
    </row>
    <row r="1428" spans="1:15" ht="15.75" thickBot="1" x14ac:dyDescent="0.3">
      <c r="A1428" s="24">
        <v>41675</v>
      </c>
      <c r="B1428" s="47">
        <v>6</v>
      </c>
      <c r="C1428" s="47">
        <v>6</v>
      </c>
      <c r="D1428" s="47">
        <v>6.13</v>
      </c>
      <c r="E1428" s="47">
        <v>6.24</v>
      </c>
      <c r="F1428" s="47">
        <v>6.36</v>
      </c>
      <c r="G1428" s="47">
        <v>6.78</v>
      </c>
      <c r="H1428" s="47">
        <v>7.17</v>
      </c>
      <c r="I1428" s="47">
        <v>7.67</v>
      </c>
      <c r="J1428" s="47">
        <v>7.95</v>
      </c>
      <c r="K1428" s="47">
        <v>8.1999999999999993</v>
      </c>
      <c r="L1428" s="47">
        <v>8.4499999999999993</v>
      </c>
      <c r="M1428" s="47">
        <v>8.58</v>
      </c>
      <c r="N1428" s="47">
        <v>8.6999999999999993</v>
      </c>
      <c r="O1428">
        <v>8.6999999999999993</v>
      </c>
    </row>
    <row r="1429" spans="1:15" ht="15.75" thickBot="1" x14ac:dyDescent="0.3">
      <c r="A1429" s="24">
        <v>41676</v>
      </c>
      <c r="B1429" s="47">
        <v>6.08</v>
      </c>
      <c r="C1429" s="47">
        <v>6.08</v>
      </c>
      <c r="D1429" s="47">
        <v>6.17</v>
      </c>
      <c r="E1429" s="47">
        <v>6.26</v>
      </c>
      <c r="F1429" s="47">
        <v>6.35</v>
      </c>
      <c r="G1429" s="47">
        <v>6.75</v>
      </c>
      <c r="H1429" s="47">
        <v>7.15</v>
      </c>
      <c r="I1429" s="47">
        <v>7.65</v>
      </c>
      <c r="J1429" s="47">
        <v>7.94</v>
      </c>
      <c r="K1429" s="47">
        <v>8.23</v>
      </c>
      <c r="L1429" s="47">
        <v>8.48</v>
      </c>
      <c r="M1429" s="47">
        <v>8.61</v>
      </c>
      <c r="N1429" s="47">
        <v>8.73</v>
      </c>
      <c r="O1429">
        <v>8.73</v>
      </c>
    </row>
    <row r="1430" spans="1:15" ht="15.75" thickBot="1" x14ac:dyDescent="0.3">
      <c r="A1430" s="24">
        <v>41677</v>
      </c>
      <c r="B1430" s="47">
        <v>5.98</v>
      </c>
      <c r="C1430" s="47">
        <v>5.98</v>
      </c>
      <c r="D1430" s="47">
        <v>6.08</v>
      </c>
      <c r="E1430" s="47">
        <v>6.18</v>
      </c>
      <c r="F1430" s="47">
        <v>6.27</v>
      </c>
      <c r="G1430" s="47">
        <v>6.69</v>
      </c>
      <c r="H1430" s="47">
        <v>7.14</v>
      </c>
      <c r="I1430" s="47">
        <v>7.67</v>
      </c>
      <c r="J1430" s="47">
        <v>7.94</v>
      </c>
      <c r="K1430" s="47">
        <v>8.2100000000000009</v>
      </c>
      <c r="L1430" s="47">
        <v>8.4600000000000009</v>
      </c>
      <c r="M1430" s="47">
        <v>8.6</v>
      </c>
      <c r="N1430" s="47">
        <v>8.73</v>
      </c>
      <c r="O1430">
        <v>8.73</v>
      </c>
    </row>
    <row r="1431" spans="1:15" ht="15.75" thickBot="1" x14ac:dyDescent="0.3">
      <c r="A1431" s="24">
        <v>41680</v>
      </c>
      <c r="B1431" s="47">
        <v>6.01</v>
      </c>
      <c r="C1431" s="47">
        <v>6.01</v>
      </c>
      <c r="D1431" s="47">
        <v>6.08</v>
      </c>
      <c r="E1431" s="47">
        <v>6.16</v>
      </c>
      <c r="F1431" s="47">
        <v>6.25</v>
      </c>
      <c r="G1431" s="47">
        <v>6.68</v>
      </c>
      <c r="H1431" s="47">
        <v>7.12</v>
      </c>
      <c r="I1431" s="47">
        <v>7.66</v>
      </c>
      <c r="J1431" s="47">
        <v>7.94</v>
      </c>
      <c r="K1431" s="47">
        <v>8.2100000000000009</v>
      </c>
      <c r="L1431" s="47">
        <v>8.4700000000000006</v>
      </c>
      <c r="M1431" s="47">
        <v>8.61</v>
      </c>
      <c r="N1431" s="47">
        <v>8.75</v>
      </c>
      <c r="O1431">
        <v>8.75</v>
      </c>
    </row>
    <row r="1432" spans="1:15" ht="15.75" thickBot="1" x14ac:dyDescent="0.3">
      <c r="A1432" s="24">
        <v>41681</v>
      </c>
      <c r="B1432" s="47">
        <v>6</v>
      </c>
      <c r="C1432" s="47">
        <v>6</v>
      </c>
      <c r="D1432" s="47">
        <v>6.09</v>
      </c>
      <c r="E1432" s="47">
        <v>6.18</v>
      </c>
      <c r="F1432" s="47">
        <v>6.28</v>
      </c>
      <c r="G1432" s="47">
        <v>6.73</v>
      </c>
      <c r="H1432" s="47">
        <v>7.14</v>
      </c>
      <c r="I1432" s="47">
        <v>7.66</v>
      </c>
      <c r="J1432" s="47">
        <v>7.96</v>
      </c>
      <c r="K1432" s="47">
        <v>8.25</v>
      </c>
      <c r="L1432" s="47">
        <v>8.52</v>
      </c>
      <c r="M1432" s="47">
        <v>8.66</v>
      </c>
      <c r="N1432" s="47">
        <v>8.7799999999999994</v>
      </c>
      <c r="O1432">
        <v>8.7799999999999994</v>
      </c>
    </row>
    <row r="1433" spans="1:15" ht="15.75" thickBot="1" x14ac:dyDescent="0.3">
      <c r="A1433" s="24">
        <v>41682</v>
      </c>
      <c r="B1433" s="47">
        <v>6.08</v>
      </c>
      <c r="C1433" s="47">
        <v>6.08</v>
      </c>
      <c r="D1433" s="47">
        <v>6.15</v>
      </c>
      <c r="E1433" s="47">
        <v>6.21</v>
      </c>
      <c r="F1433" s="47">
        <v>6.29</v>
      </c>
      <c r="G1433" s="47">
        <v>6.66</v>
      </c>
      <c r="H1433" s="47">
        <v>7.08</v>
      </c>
      <c r="I1433" s="47">
        <v>7.63</v>
      </c>
      <c r="J1433" s="47">
        <v>7.94</v>
      </c>
      <c r="K1433" s="47">
        <v>8.2200000000000006</v>
      </c>
      <c r="L1433" s="47">
        <v>8.49</v>
      </c>
      <c r="M1433" s="47">
        <v>8.6300000000000008</v>
      </c>
      <c r="N1433" s="47">
        <v>8.7799999999999994</v>
      </c>
      <c r="O1433">
        <v>8.7799999999999994</v>
      </c>
    </row>
    <row r="1434" spans="1:15" ht="15.75" thickBot="1" x14ac:dyDescent="0.3">
      <c r="A1434" s="24">
        <v>41683</v>
      </c>
      <c r="B1434" s="47">
        <v>6.08</v>
      </c>
      <c r="C1434" s="47">
        <v>6.08</v>
      </c>
      <c r="D1434" s="47">
        <v>6.17</v>
      </c>
      <c r="E1434" s="47">
        <v>6.25</v>
      </c>
      <c r="F1434" s="47">
        <v>6.34</v>
      </c>
      <c r="G1434" s="47">
        <v>6.76</v>
      </c>
      <c r="H1434" s="47">
        <v>7.19</v>
      </c>
      <c r="I1434" s="47">
        <v>7.73</v>
      </c>
      <c r="J1434" s="47">
        <v>8.02</v>
      </c>
      <c r="K1434" s="47">
        <v>8.3000000000000007</v>
      </c>
      <c r="L1434" s="47">
        <v>8.57</v>
      </c>
      <c r="M1434" s="47">
        <v>8.7200000000000006</v>
      </c>
      <c r="N1434" s="47">
        <v>8.86</v>
      </c>
      <c r="O1434">
        <v>8.86</v>
      </c>
    </row>
    <row r="1435" spans="1:15" ht="15.75" thickBot="1" x14ac:dyDescent="0.3">
      <c r="A1435" s="24">
        <v>41684</v>
      </c>
      <c r="B1435" s="47">
        <v>6.02</v>
      </c>
      <c r="C1435" s="47">
        <v>6.02</v>
      </c>
      <c r="D1435" s="47">
        <v>6.17</v>
      </c>
      <c r="E1435" s="47">
        <v>6.3</v>
      </c>
      <c r="F1435" s="47">
        <v>6.42</v>
      </c>
      <c r="G1435" s="47">
        <v>6.85</v>
      </c>
      <c r="H1435" s="47">
        <v>7.2</v>
      </c>
      <c r="I1435" s="47">
        <v>7.71</v>
      </c>
      <c r="J1435" s="47">
        <v>8.02</v>
      </c>
      <c r="K1435" s="47">
        <v>8.3000000000000007</v>
      </c>
      <c r="L1435" s="47">
        <v>8.5500000000000007</v>
      </c>
      <c r="M1435" s="47">
        <v>8.69</v>
      </c>
      <c r="N1435" s="47">
        <v>8.83</v>
      </c>
      <c r="O1435">
        <v>8.83</v>
      </c>
    </row>
    <row r="1436" spans="1:15" ht="15.75" thickBot="1" x14ac:dyDescent="0.3">
      <c r="A1436" s="24">
        <v>41687</v>
      </c>
      <c r="B1436" s="47">
        <v>5.98</v>
      </c>
      <c r="C1436" s="47">
        <v>5.98</v>
      </c>
      <c r="D1436" s="47">
        <v>6.07</v>
      </c>
      <c r="E1436" s="47">
        <v>6.16</v>
      </c>
      <c r="F1436" s="47">
        <v>6.26</v>
      </c>
      <c r="G1436" s="47">
        <v>6.71</v>
      </c>
      <c r="H1436" s="47">
        <v>7.17</v>
      </c>
      <c r="I1436" s="47">
        <v>7.74</v>
      </c>
      <c r="J1436" s="47">
        <v>8.0399999999999991</v>
      </c>
      <c r="K1436" s="47">
        <v>8.31</v>
      </c>
      <c r="L1436" s="47">
        <v>8.56</v>
      </c>
      <c r="M1436" s="47">
        <v>8.69</v>
      </c>
      <c r="N1436" s="47">
        <v>8.83</v>
      </c>
      <c r="O1436">
        <v>8.83</v>
      </c>
    </row>
    <row r="1437" spans="1:15" ht="15.75" thickBot="1" x14ac:dyDescent="0.3">
      <c r="A1437" s="24">
        <v>41688</v>
      </c>
      <c r="B1437" s="47">
        <v>6.07</v>
      </c>
      <c r="C1437" s="47">
        <v>6.07</v>
      </c>
      <c r="D1437" s="47">
        <v>6.14</v>
      </c>
      <c r="E1437" s="47">
        <v>6.21</v>
      </c>
      <c r="F1437" s="47">
        <v>6.3</v>
      </c>
      <c r="G1437" s="47">
        <v>6.72</v>
      </c>
      <c r="H1437" s="47">
        <v>7.2</v>
      </c>
      <c r="I1437" s="47">
        <v>7.79</v>
      </c>
      <c r="J1437" s="47">
        <v>8.11</v>
      </c>
      <c r="K1437" s="47">
        <v>8.39</v>
      </c>
      <c r="L1437" s="47">
        <v>8.64</v>
      </c>
      <c r="M1437" s="47">
        <v>8.77</v>
      </c>
      <c r="N1437" s="47">
        <v>8.91</v>
      </c>
      <c r="O1437">
        <v>8.91</v>
      </c>
    </row>
    <row r="1438" spans="1:15" ht="15.75" thickBot="1" x14ac:dyDescent="0.3">
      <c r="A1438" s="24">
        <v>41689</v>
      </c>
      <c r="B1438" s="47">
        <v>6.13</v>
      </c>
      <c r="C1438" s="47">
        <v>6.13</v>
      </c>
      <c r="D1438" s="47">
        <v>6.26</v>
      </c>
      <c r="E1438" s="47">
        <v>6.38</v>
      </c>
      <c r="F1438" s="47">
        <v>6.49</v>
      </c>
      <c r="G1438" s="47">
        <v>6.94</v>
      </c>
      <c r="H1438" s="47">
        <v>7.39</v>
      </c>
      <c r="I1438" s="47">
        <v>7.97</v>
      </c>
      <c r="J1438" s="47">
        <v>8.2899999999999991</v>
      </c>
      <c r="K1438" s="47">
        <v>8.5500000000000007</v>
      </c>
      <c r="L1438" s="47">
        <v>8.77</v>
      </c>
      <c r="M1438" s="47">
        <v>8.89</v>
      </c>
      <c r="N1438" s="47">
        <v>9</v>
      </c>
      <c r="O1438">
        <v>9</v>
      </c>
    </row>
    <row r="1439" spans="1:15" ht="15.75" thickBot="1" x14ac:dyDescent="0.3">
      <c r="A1439" s="24">
        <v>41690</v>
      </c>
      <c r="B1439" s="47">
        <v>5.86</v>
      </c>
      <c r="C1439" s="47">
        <v>5.86</v>
      </c>
      <c r="D1439" s="47">
        <v>6.05</v>
      </c>
      <c r="E1439" s="47">
        <v>6.23</v>
      </c>
      <c r="F1439" s="47">
        <v>6.39</v>
      </c>
      <c r="G1439" s="47">
        <v>6.98</v>
      </c>
      <c r="H1439" s="47">
        <v>7.45</v>
      </c>
      <c r="I1439" s="47">
        <v>8.02</v>
      </c>
      <c r="J1439" s="47">
        <v>8.31</v>
      </c>
      <c r="K1439" s="47">
        <v>8.5500000000000007</v>
      </c>
      <c r="L1439" s="47">
        <v>8.74</v>
      </c>
      <c r="M1439" s="47">
        <v>8.83</v>
      </c>
      <c r="N1439" s="47">
        <v>8.93</v>
      </c>
      <c r="O1439">
        <v>8.93</v>
      </c>
    </row>
    <row r="1440" spans="1:15" ht="15.75" thickBot="1" x14ac:dyDescent="0.3">
      <c r="A1440" s="24">
        <v>41691</v>
      </c>
      <c r="B1440" s="47">
        <v>6.01</v>
      </c>
      <c r="C1440" s="47">
        <v>6.01</v>
      </c>
      <c r="D1440" s="47">
        <v>6.13</v>
      </c>
      <c r="E1440" s="47">
        <v>6.25</v>
      </c>
      <c r="F1440" s="47">
        <v>6.37</v>
      </c>
      <c r="G1440" s="47">
        <v>6.89</v>
      </c>
      <c r="H1440" s="47">
        <v>7.39</v>
      </c>
      <c r="I1440" s="47">
        <v>7.98</v>
      </c>
      <c r="J1440" s="47">
        <v>8.26</v>
      </c>
      <c r="K1440" s="47">
        <v>8.49</v>
      </c>
      <c r="L1440" s="47">
        <v>8.69</v>
      </c>
      <c r="M1440" s="47">
        <v>8.81</v>
      </c>
      <c r="N1440" s="47">
        <v>8.94</v>
      </c>
      <c r="O1440">
        <v>8.94</v>
      </c>
    </row>
    <row r="1441" spans="1:15" ht="15.75" thickBot="1" x14ac:dyDescent="0.3">
      <c r="A1441" s="24">
        <v>41694</v>
      </c>
      <c r="B1441" s="47">
        <v>5.88</v>
      </c>
      <c r="C1441" s="47">
        <v>5.88</v>
      </c>
      <c r="D1441" s="47">
        <v>6.06</v>
      </c>
      <c r="E1441" s="47">
        <v>6.23</v>
      </c>
      <c r="F1441" s="47">
        <v>6.38</v>
      </c>
      <c r="G1441" s="47">
        <v>6.93</v>
      </c>
      <c r="H1441" s="47">
        <v>7.38</v>
      </c>
      <c r="I1441" s="47">
        <v>7.93</v>
      </c>
      <c r="J1441" s="47">
        <v>8.2100000000000009</v>
      </c>
      <c r="K1441" s="47">
        <v>8.41</v>
      </c>
      <c r="L1441" s="47">
        <v>8.59</v>
      </c>
      <c r="M1441" s="47">
        <v>8.7100000000000009</v>
      </c>
      <c r="N1441" s="47">
        <v>8.84</v>
      </c>
      <c r="O1441">
        <v>8.84</v>
      </c>
    </row>
    <row r="1442" spans="1:15" ht="15.75" thickBot="1" x14ac:dyDescent="0.3">
      <c r="A1442" s="24">
        <v>41695</v>
      </c>
      <c r="B1442" s="47">
        <v>5.91</v>
      </c>
      <c r="C1442" s="47">
        <v>5.91</v>
      </c>
      <c r="D1442" s="47">
        <v>6.06</v>
      </c>
      <c r="E1442" s="47">
        <v>6.2</v>
      </c>
      <c r="F1442" s="47">
        <v>6.34</v>
      </c>
      <c r="G1442" s="47">
        <v>6.9</v>
      </c>
      <c r="H1442" s="47">
        <v>7.39</v>
      </c>
      <c r="I1442" s="47">
        <v>7.96</v>
      </c>
      <c r="J1442" s="47">
        <v>8.23</v>
      </c>
      <c r="K1442" s="47">
        <v>8.43</v>
      </c>
      <c r="L1442" s="47">
        <v>8.61</v>
      </c>
      <c r="M1442" s="47">
        <v>8.7200000000000006</v>
      </c>
      <c r="N1442" s="47">
        <v>8.83</v>
      </c>
      <c r="O1442">
        <v>8.83</v>
      </c>
    </row>
    <row r="1443" spans="1:15" ht="15.75" thickBot="1" x14ac:dyDescent="0.3">
      <c r="A1443" s="24">
        <v>41696</v>
      </c>
      <c r="B1443" s="47">
        <v>5.75</v>
      </c>
      <c r="C1443" s="47">
        <v>5.75</v>
      </c>
      <c r="D1443" s="47">
        <v>5.96</v>
      </c>
      <c r="E1443" s="47">
        <v>6.16</v>
      </c>
      <c r="F1443" s="47">
        <v>6.35</v>
      </c>
      <c r="G1443" s="47">
        <v>7.01</v>
      </c>
      <c r="H1443" s="47">
        <v>7.51</v>
      </c>
      <c r="I1443" s="47">
        <v>8.0399999999999991</v>
      </c>
      <c r="J1443" s="47">
        <v>8.2899999999999991</v>
      </c>
      <c r="K1443" s="47">
        <v>8.49</v>
      </c>
      <c r="L1443" s="47">
        <v>8.68</v>
      </c>
      <c r="M1443" s="47">
        <v>8.7799999999999994</v>
      </c>
      <c r="N1443" s="47">
        <v>8.86</v>
      </c>
      <c r="O1443">
        <v>8.86</v>
      </c>
    </row>
    <row r="1444" spans="1:15" ht="15.75" thickBot="1" x14ac:dyDescent="0.3">
      <c r="A1444" s="24">
        <v>41697</v>
      </c>
      <c r="B1444" s="47">
        <v>5.77</v>
      </c>
      <c r="C1444" s="47">
        <v>5.77</v>
      </c>
      <c r="D1444" s="47">
        <v>5.98</v>
      </c>
      <c r="E1444" s="47">
        <v>6.19</v>
      </c>
      <c r="F1444" s="47">
        <v>6.38</v>
      </c>
      <c r="G1444" s="47">
        <v>7.03</v>
      </c>
      <c r="H1444" s="47">
        <v>7.52</v>
      </c>
      <c r="I1444" s="47">
        <v>8.06</v>
      </c>
      <c r="J1444" s="47">
        <v>8.32</v>
      </c>
      <c r="K1444" s="47">
        <v>8.5299999999999994</v>
      </c>
      <c r="L1444" s="47">
        <v>8.7200000000000006</v>
      </c>
      <c r="M1444" s="47">
        <v>8.81</v>
      </c>
      <c r="N1444" s="47">
        <v>8.89</v>
      </c>
      <c r="O1444">
        <v>8.89</v>
      </c>
    </row>
    <row r="1445" spans="1:15" ht="15.75" thickBot="1" x14ac:dyDescent="0.3">
      <c r="A1445" s="24">
        <v>41698</v>
      </c>
      <c r="B1445" s="47">
        <v>5.76</v>
      </c>
      <c r="C1445" s="47">
        <v>5.76</v>
      </c>
      <c r="D1445" s="47">
        <v>5.97</v>
      </c>
      <c r="E1445" s="47">
        <v>6.17</v>
      </c>
      <c r="F1445" s="47">
        <v>6.35</v>
      </c>
      <c r="G1445" s="47">
        <v>7</v>
      </c>
      <c r="H1445" s="47">
        <v>7.5</v>
      </c>
      <c r="I1445" s="47">
        <v>8.0299999999999994</v>
      </c>
      <c r="J1445" s="47">
        <v>8.27</v>
      </c>
      <c r="K1445" s="47">
        <v>8.4700000000000006</v>
      </c>
      <c r="L1445" s="47">
        <v>8.66</v>
      </c>
      <c r="M1445" s="47">
        <v>8.77</v>
      </c>
      <c r="N1445" s="47">
        <v>8.8699999999999992</v>
      </c>
      <c r="O1445">
        <v>8.8699999999999992</v>
      </c>
    </row>
    <row r="1446" spans="1:15" ht="15.75" thickBot="1" x14ac:dyDescent="0.3">
      <c r="A1446" s="24">
        <v>41701</v>
      </c>
      <c r="B1446" s="47">
        <v>7.01</v>
      </c>
      <c r="C1446" s="47">
        <v>7.01</v>
      </c>
      <c r="D1446" s="47">
        <v>7.02</v>
      </c>
      <c r="E1446" s="47">
        <v>7.04</v>
      </c>
      <c r="F1446" s="47">
        <v>7.1</v>
      </c>
      <c r="G1446" s="47">
        <v>7.54</v>
      </c>
      <c r="H1446" s="47">
        <v>7.97</v>
      </c>
      <c r="I1446" s="47">
        <v>8.48</v>
      </c>
      <c r="J1446" s="47">
        <v>8.7200000000000006</v>
      </c>
      <c r="K1446" s="47">
        <v>8.92</v>
      </c>
      <c r="L1446" s="47">
        <v>9.1199999999999992</v>
      </c>
      <c r="M1446" s="47">
        <v>9.25</v>
      </c>
      <c r="N1446" s="47">
        <v>9.4</v>
      </c>
      <c r="O1446">
        <v>9.4</v>
      </c>
    </row>
    <row r="1447" spans="1:15" ht="15.75" thickBot="1" x14ac:dyDescent="0.3">
      <c r="A1447" s="24">
        <v>41702</v>
      </c>
      <c r="B1447" s="47">
        <v>6.73</v>
      </c>
      <c r="C1447" s="47">
        <v>6.73</v>
      </c>
      <c r="D1447" s="47">
        <v>6.76</v>
      </c>
      <c r="E1447" s="47">
        <v>6.81</v>
      </c>
      <c r="F1447" s="47">
        <v>6.9</v>
      </c>
      <c r="G1447" s="47">
        <v>7.42</v>
      </c>
      <c r="H1447" s="47">
        <v>7.89</v>
      </c>
      <c r="I1447" s="47">
        <v>8.39</v>
      </c>
      <c r="J1447" s="47">
        <v>8.59</v>
      </c>
      <c r="K1447" s="47">
        <v>8.75</v>
      </c>
      <c r="L1447" s="47">
        <v>8.9499999999999993</v>
      </c>
      <c r="M1447" s="47">
        <v>9.09</v>
      </c>
      <c r="N1447" s="47">
        <v>9.25</v>
      </c>
      <c r="O1447">
        <v>9.25</v>
      </c>
    </row>
    <row r="1448" spans="1:15" ht="15.75" thickBot="1" x14ac:dyDescent="0.3">
      <c r="A1448" s="24">
        <v>41703</v>
      </c>
      <c r="B1448" s="47">
        <v>6.84</v>
      </c>
      <c r="C1448" s="47">
        <v>6.84</v>
      </c>
      <c r="D1448" s="47">
        <v>6.94</v>
      </c>
      <c r="E1448" s="47">
        <v>7.04</v>
      </c>
      <c r="F1448" s="47">
        <v>7.14</v>
      </c>
      <c r="G1448" s="47">
        <v>7.57</v>
      </c>
      <c r="H1448" s="47">
        <v>7.92</v>
      </c>
      <c r="I1448" s="47">
        <v>8.36</v>
      </c>
      <c r="J1448" s="47">
        <v>8.56</v>
      </c>
      <c r="K1448" s="47">
        <v>8.6999999999999993</v>
      </c>
      <c r="L1448" s="47">
        <v>8.89</v>
      </c>
      <c r="M1448" s="47">
        <v>9.02</v>
      </c>
      <c r="N1448" s="47">
        <v>9.16</v>
      </c>
      <c r="O1448">
        <v>9.16</v>
      </c>
    </row>
    <row r="1449" spans="1:15" ht="15.75" thickBot="1" x14ac:dyDescent="0.3">
      <c r="A1449" s="24">
        <v>41704</v>
      </c>
      <c r="B1449" s="47">
        <v>6.9</v>
      </c>
      <c r="C1449" s="47">
        <v>6.9</v>
      </c>
      <c r="D1449" s="47">
        <v>7.01</v>
      </c>
      <c r="E1449" s="47">
        <v>7.12</v>
      </c>
      <c r="F1449" s="47">
        <v>7.25</v>
      </c>
      <c r="G1449" s="47">
        <v>7.75</v>
      </c>
      <c r="H1449" s="47">
        <v>8.1300000000000008</v>
      </c>
      <c r="I1449" s="47">
        <v>8.51</v>
      </c>
      <c r="J1449" s="47">
        <v>8.68</v>
      </c>
      <c r="K1449" s="47">
        <v>8.82</v>
      </c>
      <c r="L1449" s="47">
        <v>9</v>
      </c>
      <c r="M1449" s="47">
        <v>9.11</v>
      </c>
      <c r="N1449" s="47">
        <v>9.2200000000000006</v>
      </c>
      <c r="O1449">
        <v>9.2200000000000006</v>
      </c>
    </row>
    <row r="1450" spans="1:15" ht="15.75" thickBot="1" x14ac:dyDescent="0.3">
      <c r="A1450" s="24">
        <v>41705</v>
      </c>
      <c r="B1450" s="47">
        <v>6.7</v>
      </c>
      <c r="C1450" s="47">
        <v>6.7</v>
      </c>
      <c r="D1450" s="47">
        <v>6.84</v>
      </c>
      <c r="E1450" s="47">
        <v>7</v>
      </c>
      <c r="F1450" s="47">
        <v>7.17</v>
      </c>
      <c r="G1450" s="47">
        <v>7.83</v>
      </c>
      <c r="H1450" s="47">
        <v>8.25</v>
      </c>
      <c r="I1450" s="47">
        <v>8.59</v>
      </c>
      <c r="J1450" s="47">
        <v>8.7100000000000009</v>
      </c>
      <c r="K1450" s="47">
        <v>8.84</v>
      </c>
      <c r="L1450" s="47">
        <v>9.01</v>
      </c>
      <c r="M1450" s="47">
        <v>9.1</v>
      </c>
      <c r="N1450" s="47">
        <v>9.16</v>
      </c>
      <c r="O1450">
        <v>9.16</v>
      </c>
    </row>
    <row r="1451" spans="1:15" ht="15.75" thickBot="1" x14ac:dyDescent="0.3">
      <c r="A1451" s="24">
        <v>41709</v>
      </c>
      <c r="B1451" s="47">
        <v>6.49</v>
      </c>
      <c r="C1451" s="47">
        <v>6.49</v>
      </c>
      <c r="D1451" s="47">
        <v>6.78</v>
      </c>
      <c r="E1451" s="47">
        <v>7.05</v>
      </c>
      <c r="F1451" s="47">
        <v>7.3</v>
      </c>
      <c r="G1451" s="47">
        <v>8.1</v>
      </c>
      <c r="H1451" s="47">
        <v>8.57</v>
      </c>
      <c r="I1451" s="47">
        <v>8.9</v>
      </c>
      <c r="J1451" s="47">
        <v>8.9499999999999993</v>
      </c>
      <c r="K1451" s="47">
        <v>8.98</v>
      </c>
      <c r="L1451" s="47">
        <v>9.0500000000000007</v>
      </c>
      <c r="M1451" s="47">
        <v>9.1</v>
      </c>
      <c r="N1451" s="47">
        <v>9.14</v>
      </c>
      <c r="O1451">
        <v>9.14</v>
      </c>
    </row>
    <row r="1452" spans="1:15" ht="15.75" thickBot="1" x14ac:dyDescent="0.3">
      <c r="A1452" s="24">
        <v>41710</v>
      </c>
      <c r="B1452" s="47">
        <v>6.69</v>
      </c>
      <c r="C1452" s="47">
        <v>6.69</v>
      </c>
      <c r="D1452" s="47">
        <v>7.13</v>
      </c>
      <c r="E1452" s="47">
        <v>7.5</v>
      </c>
      <c r="F1452" s="47">
        <v>7.81</v>
      </c>
      <c r="G1452" s="47">
        <v>8.6300000000000008</v>
      </c>
      <c r="H1452" s="47">
        <v>9.0299999999999994</v>
      </c>
      <c r="I1452" s="47">
        <v>9.34</v>
      </c>
      <c r="J1452" s="47">
        <v>9.41</v>
      </c>
      <c r="K1452" s="47">
        <v>9.43</v>
      </c>
      <c r="L1452" s="47">
        <v>9.48</v>
      </c>
      <c r="M1452" s="47">
        <v>9.51</v>
      </c>
      <c r="N1452" s="47">
        <v>9.5399999999999991</v>
      </c>
      <c r="O1452">
        <v>9.5399999999999991</v>
      </c>
    </row>
    <row r="1453" spans="1:15" ht="15.75" thickBot="1" x14ac:dyDescent="0.3">
      <c r="A1453" s="24">
        <v>41711</v>
      </c>
      <c r="B1453" s="47">
        <v>6.66</v>
      </c>
      <c r="C1453" s="47">
        <v>6.66</v>
      </c>
      <c r="D1453" s="47">
        <v>6.92</v>
      </c>
      <c r="E1453" s="47">
        <v>7.17</v>
      </c>
      <c r="F1453" s="47">
        <v>7.44</v>
      </c>
      <c r="G1453" s="47">
        <v>8.36</v>
      </c>
      <c r="H1453" s="47">
        <v>8.92</v>
      </c>
      <c r="I1453" s="47">
        <v>9.3699999999999992</v>
      </c>
      <c r="J1453" s="47">
        <v>9.4700000000000006</v>
      </c>
      <c r="K1453" s="47">
        <v>9.51</v>
      </c>
      <c r="L1453" s="47">
        <v>9.58</v>
      </c>
      <c r="M1453" s="47">
        <v>9.64</v>
      </c>
      <c r="N1453" s="47">
        <v>9.7100000000000009</v>
      </c>
      <c r="O1453">
        <v>9.7100000000000009</v>
      </c>
    </row>
    <row r="1454" spans="1:15" ht="15.75" thickBot="1" x14ac:dyDescent="0.3">
      <c r="A1454" s="24">
        <v>41712</v>
      </c>
      <c r="B1454" s="47">
        <v>7.1</v>
      </c>
      <c r="C1454" s="47">
        <v>7.1</v>
      </c>
      <c r="D1454" s="47">
        <v>7.41</v>
      </c>
      <c r="E1454" s="47">
        <v>7.71</v>
      </c>
      <c r="F1454" s="47">
        <v>7.99</v>
      </c>
      <c r="G1454" s="47">
        <v>8.93</v>
      </c>
      <c r="H1454" s="47">
        <v>9.42</v>
      </c>
      <c r="I1454" s="47">
        <v>9.74</v>
      </c>
      <c r="J1454" s="47">
        <v>9.77</v>
      </c>
      <c r="K1454" s="47">
        <v>9.75</v>
      </c>
      <c r="L1454" s="47">
        <v>9.7899999999999991</v>
      </c>
      <c r="M1454" s="47">
        <v>9.85</v>
      </c>
      <c r="N1454" s="47">
        <v>9.94</v>
      </c>
      <c r="O1454">
        <v>9.94</v>
      </c>
    </row>
    <row r="1455" spans="1:15" ht="15.75" thickBot="1" x14ac:dyDescent="0.3">
      <c r="A1455" s="24">
        <v>41715</v>
      </c>
      <c r="B1455" s="47">
        <v>6.1</v>
      </c>
      <c r="C1455" s="47">
        <v>6.1</v>
      </c>
      <c r="D1455" s="47">
        <v>6.67</v>
      </c>
      <c r="E1455" s="47">
        <v>7.15</v>
      </c>
      <c r="F1455" s="47">
        <v>7.53</v>
      </c>
      <c r="G1455" s="47">
        <v>8.4600000000000009</v>
      </c>
      <c r="H1455" s="47">
        <v>8.91</v>
      </c>
      <c r="I1455" s="47">
        <v>9.25</v>
      </c>
      <c r="J1455" s="47">
        <v>9.35</v>
      </c>
      <c r="K1455" s="47">
        <v>9.39</v>
      </c>
      <c r="L1455" s="47">
        <v>9.4600000000000009</v>
      </c>
      <c r="M1455" s="47">
        <v>9.52</v>
      </c>
      <c r="N1455" s="47">
        <v>9.5500000000000007</v>
      </c>
      <c r="O1455">
        <v>9.5500000000000007</v>
      </c>
    </row>
    <row r="1456" spans="1:15" ht="15.75" thickBot="1" x14ac:dyDescent="0.3">
      <c r="A1456" s="24">
        <v>41716</v>
      </c>
      <c r="B1456" s="47">
        <v>5.88</v>
      </c>
      <c r="C1456" s="47">
        <v>5.88</v>
      </c>
      <c r="D1456" s="47">
        <v>6.55</v>
      </c>
      <c r="E1456" s="47">
        <v>7.06</v>
      </c>
      <c r="F1456" s="47">
        <v>7.44</v>
      </c>
      <c r="G1456" s="47">
        <v>8.27</v>
      </c>
      <c r="H1456" s="47">
        <v>8.73</v>
      </c>
      <c r="I1456" s="47">
        <v>9.1199999999999992</v>
      </c>
      <c r="J1456" s="47">
        <v>9.26</v>
      </c>
      <c r="K1456" s="47">
        <v>9.33</v>
      </c>
      <c r="L1456" s="47">
        <v>9.3699999999999992</v>
      </c>
      <c r="M1456" s="47">
        <v>9.4</v>
      </c>
      <c r="N1456" s="47">
        <v>9.44</v>
      </c>
      <c r="O1456">
        <v>9.44</v>
      </c>
    </row>
    <row r="1457" spans="1:15" ht="15.75" thickBot="1" x14ac:dyDescent="0.3">
      <c r="A1457" s="24">
        <v>41717</v>
      </c>
      <c r="B1457" s="47">
        <v>6.16</v>
      </c>
      <c r="C1457" s="47">
        <v>6.16</v>
      </c>
      <c r="D1457" s="47">
        <v>6.62</v>
      </c>
      <c r="E1457" s="47">
        <v>6.99</v>
      </c>
      <c r="F1457" s="47">
        <v>7.29</v>
      </c>
      <c r="G1457" s="47">
        <v>8.11</v>
      </c>
      <c r="H1457" s="47">
        <v>8.6</v>
      </c>
      <c r="I1457" s="47">
        <v>9</v>
      </c>
      <c r="J1457" s="47">
        <v>9.1199999999999992</v>
      </c>
      <c r="K1457" s="47">
        <v>9.23</v>
      </c>
      <c r="L1457" s="47">
        <v>9.34</v>
      </c>
      <c r="M1457" s="47">
        <v>9.41</v>
      </c>
      <c r="N1457" s="47">
        <v>9.4700000000000006</v>
      </c>
      <c r="O1457">
        <v>9.4700000000000006</v>
      </c>
    </row>
    <row r="1458" spans="1:15" ht="15.75" thickBot="1" x14ac:dyDescent="0.3">
      <c r="A1458" s="24">
        <v>41718</v>
      </c>
      <c r="B1458" s="47">
        <v>6.82</v>
      </c>
      <c r="C1458" s="47">
        <v>6.82</v>
      </c>
      <c r="D1458" s="47">
        <v>7.18</v>
      </c>
      <c r="E1458" s="47">
        <v>7.47</v>
      </c>
      <c r="F1458" s="47">
        <v>7.7</v>
      </c>
      <c r="G1458" s="47">
        <v>8.34</v>
      </c>
      <c r="H1458" s="47">
        <v>8.73</v>
      </c>
      <c r="I1458" s="47">
        <v>9.09</v>
      </c>
      <c r="J1458" s="47">
        <v>9.23</v>
      </c>
      <c r="K1458" s="47">
        <v>9.34</v>
      </c>
      <c r="L1458" s="47">
        <v>9.44</v>
      </c>
      <c r="M1458" s="47">
        <v>9.51</v>
      </c>
      <c r="N1458" s="47">
        <v>9.59</v>
      </c>
      <c r="O1458">
        <v>9.59</v>
      </c>
    </row>
    <row r="1459" spans="1:15" ht="15.75" thickBot="1" x14ac:dyDescent="0.3">
      <c r="A1459" s="24">
        <v>41719</v>
      </c>
      <c r="B1459" s="47">
        <v>6.79</v>
      </c>
      <c r="C1459" s="47">
        <v>6.79</v>
      </c>
      <c r="D1459" s="47">
        <v>7.11</v>
      </c>
      <c r="E1459" s="47">
        <v>7.4</v>
      </c>
      <c r="F1459" s="47">
        <v>7.67</v>
      </c>
      <c r="G1459" s="47">
        <v>8.4700000000000006</v>
      </c>
      <c r="H1459" s="47">
        <v>8.84</v>
      </c>
      <c r="I1459" s="47">
        <v>9.19</v>
      </c>
      <c r="J1459" s="47">
        <v>9.36</v>
      </c>
      <c r="K1459" s="47">
        <v>9.48</v>
      </c>
      <c r="L1459" s="47">
        <v>9.58</v>
      </c>
      <c r="M1459" s="47">
        <v>9.65</v>
      </c>
      <c r="N1459" s="47">
        <v>9.73</v>
      </c>
      <c r="O1459">
        <v>9.73</v>
      </c>
    </row>
    <row r="1460" spans="1:15" ht="15.75" thickBot="1" x14ac:dyDescent="0.3">
      <c r="A1460" s="24">
        <v>41722</v>
      </c>
      <c r="B1460" s="47">
        <v>6.91</v>
      </c>
      <c r="C1460" s="47">
        <v>6.91</v>
      </c>
      <c r="D1460" s="47">
        <v>7.12</v>
      </c>
      <c r="E1460" s="47">
        <v>7.32</v>
      </c>
      <c r="F1460" s="47">
        <v>7.54</v>
      </c>
      <c r="G1460" s="47">
        <v>8.3000000000000007</v>
      </c>
      <c r="H1460" s="47">
        <v>8.7100000000000009</v>
      </c>
      <c r="I1460" s="47">
        <v>9.1</v>
      </c>
      <c r="J1460" s="47">
        <v>9.26</v>
      </c>
      <c r="K1460" s="47">
        <v>9.39</v>
      </c>
      <c r="L1460" s="47">
        <v>9.49</v>
      </c>
      <c r="M1460" s="47">
        <v>9.56</v>
      </c>
      <c r="N1460" s="47">
        <v>9.6300000000000008</v>
      </c>
      <c r="O1460">
        <v>9.6300000000000008</v>
      </c>
    </row>
    <row r="1461" spans="1:15" ht="15.75" thickBot="1" x14ac:dyDescent="0.3">
      <c r="A1461" s="24">
        <v>41723</v>
      </c>
      <c r="B1461" s="47">
        <v>6.61</v>
      </c>
      <c r="C1461" s="47">
        <v>6.61</v>
      </c>
      <c r="D1461" s="47">
        <v>6.93</v>
      </c>
      <c r="E1461" s="47">
        <v>7.21</v>
      </c>
      <c r="F1461" s="47">
        <v>7.45</v>
      </c>
      <c r="G1461" s="47">
        <v>8.15</v>
      </c>
      <c r="H1461" s="47">
        <v>8.5399999999999991</v>
      </c>
      <c r="I1461" s="47">
        <v>8.8699999999999992</v>
      </c>
      <c r="J1461" s="47">
        <v>9.02</v>
      </c>
      <c r="K1461" s="47">
        <v>9.1999999999999993</v>
      </c>
      <c r="L1461" s="47">
        <v>9.3000000000000007</v>
      </c>
      <c r="M1461" s="47">
        <v>9.33</v>
      </c>
      <c r="N1461" s="47">
        <v>9.35</v>
      </c>
      <c r="O1461">
        <v>9.35</v>
      </c>
    </row>
    <row r="1462" spans="1:15" ht="15.75" thickBot="1" x14ac:dyDescent="0.3">
      <c r="A1462" s="24">
        <v>41724</v>
      </c>
      <c r="B1462" s="47">
        <v>6.35</v>
      </c>
      <c r="C1462" s="47">
        <v>6.35</v>
      </c>
      <c r="D1462" s="47">
        <v>6.67</v>
      </c>
      <c r="E1462" s="47">
        <v>6.97</v>
      </c>
      <c r="F1462" s="47">
        <v>7.25</v>
      </c>
      <c r="G1462" s="47">
        <v>8.0500000000000007</v>
      </c>
      <c r="H1462" s="47">
        <v>8.42</v>
      </c>
      <c r="I1462" s="47">
        <v>8.7899999999999991</v>
      </c>
      <c r="J1462" s="47">
        <v>8.98</v>
      </c>
      <c r="K1462" s="47">
        <v>9.1300000000000008</v>
      </c>
      <c r="L1462" s="47">
        <v>9.2100000000000009</v>
      </c>
      <c r="M1462" s="47">
        <v>9.23</v>
      </c>
      <c r="N1462" s="47">
        <v>9.25</v>
      </c>
      <c r="O1462">
        <v>9.25</v>
      </c>
    </row>
    <row r="1463" spans="1:15" ht="15.75" thickBot="1" x14ac:dyDescent="0.3">
      <c r="A1463" s="24">
        <v>41725</v>
      </c>
      <c r="B1463" s="47">
        <v>6.59</v>
      </c>
      <c r="C1463" s="47">
        <v>6.59</v>
      </c>
      <c r="D1463" s="47">
        <v>6.91</v>
      </c>
      <c r="E1463" s="47">
        <v>7.19</v>
      </c>
      <c r="F1463" s="47">
        <v>7.44</v>
      </c>
      <c r="G1463" s="47">
        <v>8.1300000000000008</v>
      </c>
      <c r="H1463" s="47">
        <v>8.4600000000000009</v>
      </c>
      <c r="I1463" s="47">
        <v>8.8000000000000007</v>
      </c>
      <c r="J1463" s="47">
        <v>9.01</v>
      </c>
      <c r="K1463" s="47">
        <v>9.2100000000000009</v>
      </c>
      <c r="L1463" s="47">
        <v>9.3000000000000007</v>
      </c>
      <c r="M1463" s="47">
        <v>9.31</v>
      </c>
      <c r="N1463" s="47">
        <v>9.33</v>
      </c>
      <c r="O1463">
        <v>9.33</v>
      </c>
    </row>
    <row r="1464" spans="1:15" ht="15.75" thickBot="1" x14ac:dyDescent="0.3">
      <c r="A1464" s="24">
        <v>41726</v>
      </c>
      <c r="B1464" s="47">
        <v>6.36</v>
      </c>
      <c r="C1464" s="47">
        <v>6.36</v>
      </c>
      <c r="D1464" s="47">
        <v>6.74</v>
      </c>
      <c r="E1464" s="47">
        <v>7.07</v>
      </c>
      <c r="F1464" s="47">
        <v>7.36</v>
      </c>
      <c r="G1464" s="47">
        <v>8.11</v>
      </c>
      <c r="H1464" s="47">
        <v>8.41</v>
      </c>
      <c r="I1464" s="47">
        <v>8.77</v>
      </c>
      <c r="J1464" s="47">
        <v>9.01</v>
      </c>
      <c r="K1464" s="47">
        <v>9.1999999999999993</v>
      </c>
      <c r="L1464" s="47">
        <v>9.2799999999999994</v>
      </c>
      <c r="M1464" s="47">
        <v>9.2899999999999991</v>
      </c>
      <c r="N1464" s="47">
        <v>9.3000000000000007</v>
      </c>
      <c r="O1464">
        <v>9.3000000000000007</v>
      </c>
    </row>
    <row r="1465" spans="1:15" ht="15.75" thickBot="1" x14ac:dyDescent="0.3">
      <c r="A1465" s="24">
        <v>41729</v>
      </c>
      <c r="B1465" s="47">
        <v>6.3</v>
      </c>
      <c r="C1465" s="47">
        <v>6.3</v>
      </c>
      <c r="D1465" s="47">
        <v>6.63</v>
      </c>
      <c r="E1465" s="47">
        <v>6.93</v>
      </c>
      <c r="F1465" s="47">
        <v>7.18</v>
      </c>
      <c r="G1465" s="47">
        <v>7.84</v>
      </c>
      <c r="H1465" s="47">
        <v>8.11</v>
      </c>
      <c r="I1465" s="47">
        <v>8.4499999999999993</v>
      </c>
      <c r="J1465" s="47">
        <v>8.6999999999999993</v>
      </c>
      <c r="K1465" s="47">
        <v>8.92</v>
      </c>
      <c r="L1465" s="47">
        <v>9.0399999999999991</v>
      </c>
      <c r="M1465" s="47">
        <v>9.07</v>
      </c>
      <c r="N1465" s="47">
        <v>9.09</v>
      </c>
      <c r="O1465">
        <v>9.09</v>
      </c>
    </row>
    <row r="1466" spans="1:15" ht="15.75" thickBot="1" x14ac:dyDescent="0.3">
      <c r="A1466" s="24">
        <v>41730</v>
      </c>
      <c r="B1466" s="47">
        <v>6.54</v>
      </c>
      <c r="C1466" s="47">
        <v>6.54</v>
      </c>
      <c r="D1466" s="47">
        <v>6.82</v>
      </c>
      <c r="E1466" s="47">
        <v>7.08</v>
      </c>
      <c r="F1466" s="47">
        <v>7.32</v>
      </c>
      <c r="G1466" s="47">
        <v>7.97</v>
      </c>
      <c r="H1466" s="47">
        <v>8.2200000000000006</v>
      </c>
      <c r="I1466" s="47">
        <v>8.5</v>
      </c>
      <c r="J1466" s="47">
        <v>8.7100000000000009</v>
      </c>
      <c r="K1466" s="47">
        <v>8.92</v>
      </c>
      <c r="L1466" s="47">
        <v>9.0500000000000007</v>
      </c>
      <c r="M1466" s="47">
        <v>9.09</v>
      </c>
      <c r="N1466" s="47">
        <v>9.1</v>
      </c>
      <c r="O1466">
        <v>9.1</v>
      </c>
    </row>
    <row r="1467" spans="1:15" ht="15.75" thickBot="1" x14ac:dyDescent="0.3">
      <c r="A1467" s="24">
        <v>41731</v>
      </c>
      <c r="B1467" s="47">
        <v>6.18</v>
      </c>
      <c r="C1467" s="47">
        <v>6.18</v>
      </c>
      <c r="D1467" s="47">
        <v>6.62</v>
      </c>
      <c r="E1467" s="47">
        <v>6.98</v>
      </c>
      <c r="F1467" s="47">
        <v>7.28</v>
      </c>
      <c r="G1467" s="47">
        <v>7.99</v>
      </c>
      <c r="H1467" s="47">
        <v>8.25</v>
      </c>
      <c r="I1467" s="47">
        <v>8.5500000000000007</v>
      </c>
      <c r="J1467" s="47">
        <v>8.8000000000000007</v>
      </c>
      <c r="K1467" s="47">
        <v>9.0500000000000007</v>
      </c>
      <c r="L1467" s="47">
        <v>9.16</v>
      </c>
      <c r="M1467" s="47">
        <v>9.16</v>
      </c>
      <c r="N1467" s="47">
        <v>9.1199999999999992</v>
      </c>
      <c r="O1467">
        <v>9.1199999999999992</v>
      </c>
    </row>
    <row r="1468" spans="1:15" ht="15.75" thickBot="1" x14ac:dyDescent="0.3">
      <c r="A1468" s="24">
        <v>41732</v>
      </c>
      <c r="B1468" s="47">
        <v>6.18</v>
      </c>
      <c r="C1468" s="47">
        <v>6.18</v>
      </c>
      <c r="D1468" s="47">
        <v>6.69</v>
      </c>
      <c r="E1468" s="47">
        <v>7.09</v>
      </c>
      <c r="F1468" s="47">
        <v>7.39</v>
      </c>
      <c r="G1468" s="47">
        <v>8.02</v>
      </c>
      <c r="H1468" s="47">
        <v>8.25</v>
      </c>
      <c r="I1468" s="47">
        <v>8.5399999999999991</v>
      </c>
      <c r="J1468" s="47">
        <v>8.7899999999999991</v>
      </c>
      <c r="K1468" s="47">
        <v>9.01</v>
      </c>
      <c r="L1468" s="47">
        <v>9.1199999999999992</v>
      </c>
      <c r="M1468" s="47">
        <v>9.1199999999999992</v>
      </c>
      <c r="N1468" s="47">
        <v>9.08</v>
      </c>
      <c r="O1468">
        <v>9.08</v>
      </c>
    </row>
    <row r="1469" spans="1:15" ht="15.75" thickBot="1" x14ac:dyDescent="0.3">
      <c r="A1469" s="24">
        <v>41733</v>
      </c>
      <c r="B1469" s="47">
        <v>5.91</v>
      </c>
      <c r="C1469" s="47">
        <v>5.91</v>
      </c>
      <c r="D1469" s="47">
        <v>6.52</v>
      </c>
      <c r="E1469" s="47">
        <v>6.97</v>
      </c>
      <c r="F1469" s="47">
        <v>7.31</v>
      </c>
      <c r="G1469" s="47">
        <v>7.98</v>
      </c>
      <c r="H1469" s="47">
        <v>8.19</v>
      </c>
      <c r="I1469" s="47">
        <v>8.4600000000000009</v>
      </c>
      <c r="J1469" s="47">
        <v>8.69</v>
      </c>
      <c r="K1469" s="47">
        <v>8.89</v>
      </c>
      <c r="L1469" s="47">
        <v>8.99</v>
      </c>
      <c r="M1469" s="47">
        <v>8.98</v>
      </c>
      <c r="N1469" s="47">
        <v>8.9499999999999993</v>
      </c>
      <c r="O1469">
        <v>8.9499999999999993</v>
      </c>
    </row>
    <row r="1470" spans="1:15" ht="15.75" thickBot="1" x14ac:dyDescent="0.3">
      <c r="A1470" s="24">
        <v>41736</v>
      </c>
      <c r="B1470" s="47">
        <v>6.14</v>
      </c>
      <c r="C1470" s="47">
        <v>6.14</v>
      </c>
      <c r="D1470" s="47">
        <v>6.69</v>
      </c>
      <c r="E1470" s="47">
        <v>7.11</v>
      </c>
      <c r="F1470" s="47">
        <v>7.42</v>
      </c>
      <c r="G1470" s="47">
        <v>8.01</v>
      </c>
      <c r="H1470" s="47">
        <v>8.2100000000000009</v>
      </c>
      <c r="I1470" s="47">
        <v>8.52</v>
      </c>
      <c r="J1470" s="47">
        <v>8.81</v>
      </c>
      <c r="K1470" s="47">
        <v>9.08</v>
      </c>
      <c r="L1470" s="47">
        <v>9.19</v>
      </c>
      <c r="M1470" s="47">
        <v>9.17</v>
      </c>
      <c r="N1470" s="47">
        <v>9.11</v>
      </c>
      <c r="O1470">
        <v>9.11</v>
      </c>
    </row>
    <row r="1471" spans="1:15" ht="15.75" thickBot="1" x14ac:dyDescent="0.3">
      <c r="A1471" s="24">
        <v>41737</v>
      </c>
      <c r="B1471" s="47">
        <v>6.09</v>
      </c>
      <c r="C1471" s="47">
        <v>6.09</v>
      </c>
      <c r="D1471" s="47">
        <v>6.68</v>
      </c>
      <c r="E1471" s="47">
        <v>7.1</v>
      </c>
      <c r="F1471" s="47">
        <v>7.39</v>
      </c>
      <c r="G1471" s="47">
        <v>7.93</v>
      </c>
      <c r="H1471" s="47">
        <v>8.1199999999999992</v>
      </c>
      <c r="I1471" s="47">
        <v>8.4499999999999993</v>
      </c>
      <c r="J1471" s="47">
        <v>8.73</v>
      </c>
      <c r="K1471" s="47">
        <v>8.9600000000000009</v>
      </c>
      <c r="L1471" s="47">
        <v>9.0500000000000007</v>
      </c>
      <c r="M1471" s="47">
        <v>9.0299999999999994</v>
      </c>
      <c r="N1471" s="47">
        <v>8.99</v>
      </c>
      <c r="O1471">
        <v>8.99</v>
      </c>
    </row>
    <row r="1472" spans="1:15" ht="15.75" thickBot="1" x14ac:dyDescent="0.3">
      <c r="A1472" s="24">
        <v>41738</v>
      </c>
      <c r="B1472" s="47">
        <v>6.42</v>
      </c>
      <c r="C1472" s="47">
        <v>6.42</v>
      </c>
      <c r="D1472" s="47">
        <v>6.87</v>
      </c>
      <c r="E1472" s="47">
        <v>7.2</v>
      </c>
      <c r="F1472" s="47">
        <v>7.44</v>
      </c>
      <c r="G1472" s="47">
        <v>7.9</v>
      </c>
      <c r="H1472" s="47">
        <v>8.1199999999999992</v>
      </c>
      <c r="I1472" s="47">
        <v>8.4499999999999993</v>
      </c>
      <c r="J1472" s="47">
        <v>8.7100000000000009</v>
      </c>
      <c r="K1472" s="47">
        <v>8.9499999999999993</v>
      </c>
      <c r="L1472" s="47">
        <v>9.07</v>
      </c>
      <c r="M1472" s="47">
        <v>9.07</v>
      </c>
      <c r="N1472" s="47">
        <v>9.0399999999999991</v>
      </c>
      <c r="O1472">
        <v>9.0399999999999991</v>
      </c>
    </row>
    <row r="1473" spans="1:15" ht="15.75" thickBot="1" x14ac:dyDescent="0.3">
      <c r="A1473" s="24">
        <v>41739</v>
      </c>
      <c r="B1473" s="47">
        <v>6.59</v>
      </c>
      <c r="C1473" s="47">
        <v>6.59</v>
      </c>
      <c r="D1473" s="47">
        <v>6.92</v>
      </c>
      <c r="E1473" s="47">
        <v>7.17</v>
      </c>
      <c r="F1473" s="47">
        <v>7.36</v>
      </c>
      <c r="G1473" s="47">
        <v>7.77</v>
      </c>
      <c r="H1473" s="47">
        <v>8.0299999999999994</v>
      </c>
      <c r="I1473" s="47">
        <v>8.43</v>
      </c>
      <c r="J1473" s="47">
        <v>8.73</v>
      </c>
      <c r="K1473" s="47">
        <v>8.9700000000000006</v>
      </c>
      <c r="L1473" s="47">
        <v>9.1</v>
      </c>
      <c r="M1473" s="47">
        <v>9.1300000000000008</v>
      </c>
      <c r="N1473" s="47">
        <v>9.1300000000000008</v>
      </c>
      <c r="O1473">
        <v>9.1300000000000008</v>
      </c>
    </row>
    <row r="1474" spans="1:15" ht="15.75" thickBot="1" x14ac:dyDescent="0.3">
      <c r="A1474" s="24">
        <v>41740</v>
      </c>
      <c r="B1474" s="47">
        <v>6.63</v>
      </c>
      <c r="C1474" s="47">
        <v>6.63</v>
      </c>
      <c r="D1474" s="47">
        <v>6.93</v>
      </c>
      <c r="E1474" s="47">
        <v>7.17</v>
      </c>
      <c r="F1474" s="47">
        <v>7.37</v>
      </c>
      <c r="G1474" s="47">
        <v>7.84</v>
      </c>
      <c r="H1474" s="47">
        <v>8.09</v>
      </c>
      <c r="I1474" s="47">
        <v>8.48</v>
      </c>
      <c r="J1474" s="47">
        <v>8.76</v>
      </c>
      <c r="K1474" s="47">
        <v>9.02</v>
      </c>
      <c r="L1474" s="47">
        <v>9.16</v>
      </c>
      <c r="M1474" s="47">
        <v>9.19</v>
      </c>
      <c r="N1474" s="47">
        <v>9.2100000000000009</v>
      </c>
      <c r="O1474">
        <v>9.2100000000000009</v>
      </c>
    </row>
    <row r="1475" spans="1:15" ht="15.75" thickBot="1" x14ac:dyDescent="0.3">
      <c r="A1475" s="24">
        <v>41743</v>
      </c>
      <c r="B1475" s="47">
        <v>6.53</v>
      </c>
      <c r="C1475" s="47">
        <v>6.53</v>
      </c>
      <c r="D1475" s="47">
        <v>6.92</v>
      </c>
      <c r="E1475" s="47">
        <v>7.24</v>
      </c>
      <c r="F1475" s="47">
        <v>7.49</v>
      </c>
      <c r="G1475" s="47">
        <v>8.02</v>
      </c>
      <c r="H1475" s="47">
        <v>8.24</v>
      </c>
      <c r="I1475" s="47">
        <v>8.57</v>
      </c>
      <c r="J1475" s="47">
        <v>8.85</v>
      </c>
      <c r="K1475" s="47">
        <v>9.1300000000000008</v>
      </c>
      <c r="L1475" s="47">
        <v>9.27</v>
      </c>
      <c r="M1475" s="47">
        <v>9.2799999999999994</v>
      </c>
      <c r="N1475" s="47">
        <v>9.26</v>
      </c>
      <c r="O1475">
        <v>9.26</v>
      </c>
    </row>
    <row r="1476" spans="1:15" ht="15.75" thickBot="1" x14ac:dyDescent="0.3">
      <c r="A1476" s="24">
        <v>41744</v>
      </c>
      <c r="B1476" s="47">
        <v>6.39</v>
      </c>
      <c r="C1476" s="47">
        <v>6.39</v>
      </c>
      <c r="D1476" s="47">
        <v>6.88</v>
      </c>
      <c r="E1476" s="47">
        <v>7.26</v>
      </c>
      <c r="F1476" s="47">
        <v>7.55</v>
      </c>
      <c r="G1476" s="47">
        <v>8.14</v>
      </c>
      <c r="H1476" s="47">
        <v>8.3800000000000008</v>
      </c>
      <c r="I1476" s="47">
        <v>8.6999999999999993</v>
      </c>
      <c r="J1476" s="47">
        <v>9</v>
      </c>
      <c r="K1476" s="47">
        <v>9.3000000000000007</v>
      </c>
      <c r="L1476" s="47">
        <v>9.42</v>
      </c>
      <c r="M1476" s="47">
        <v>9.39</v>
      </c>
      <c r="N1476" s="47">
        <v>9.35</v>
      </c>
      <c r="O1476">
        <v>9.35</v>
      </c>
    </row>
    <row r="1477" spans="1:15" ht="15.75" thickBot="1" x14ac:dyDescent="0.3">
      <c r="A1477" s="24">
        <v>41745</v>
      </c>
      <c r="B1477" s="47">
        <v>6.61</v>
      </c>
      <c r="C1477" s="47">
        <v>6.61</v>
      </c>
      <c r="D1477" s="47">
        <v>6.97</v>
      </c>
      <c r="E1477" s="47">
        <v>7.25</v>
      </c>
      <c r="F1477" s="47">
        <v>7.48</v>
      </c>
      <c r="G1477" s="47">
        <v>8.02</v>
      </c>
      <c r="H1477" s="47">
        <v>8.31</v>
      </c>
      <c r="I1477" s="47">
        <v>8.7200000000000006</v>
      </c>
      <c r="J1477" s="47">
        <v>9.01</v>
      </c>
      <c r="K1477" s="47">
        <v>9.2799999999999994</v>
      </c>
      <c r="L1477" s="47">
        <v>9.41</v>
      </c>
      <c r="M1477" s="47">
        <v>9.42</v>
      </c>
      <c r="N1477" s="47">
        <v>9.42</v>
      </c>
      <c r="O1477">
        <v>9.42</v>
      </c>
    </row>
    <row r="1478" spans="1:15" ht="15.75" thickBot="1" x14ac:dyDescent="0.3">
      <c r="A1478" s="24">
        <v>41746</v>
      </c>
      <c r="B1478" s="47">
        <v>6.68</v>
      </c>
      <c r="C1478" s="47">
        <v>6.68</v>
      </c>
      <c r="D1478" s="47">
        <v>6.95</v>
      </c>
      <c r="E1478" s="47">
        <v>7.19</v>
      </c>
      <c r="F1478" s="47">
        <v>7.42</v>
      </c>
      <c r="G1478" s="47">
        <v>8.0500000000000007</v>
      </c>
      <c r="H1478" s="47">
        <v>8.33</v>
      </c>
      <c r="I1478" s="47">
        <v>8.6999999999999993</v>
      </c>
      <c r="J1478" s="47">
        <v>8.9600000000000009</v>
      </c>
      <c r="K1478" s="47">
        <v>9.2200000000000006</v>
      </c>
      <c r="L1478" s="47">
        <v>9.3800000000000008</v>
      </c>
      <c r="M1478" s="47">
        <v>9.43</v>
      </c>
      <c r="N1478" s="47">
        <v>9.4700000000000006</v>
      </c>
      <c r="O1478">
        <v>9.4700000000000006</v>
      </c>
    </row>
    <row r="1479" spans="1:15" ht="15.75" thickBot="1" x14ac:dyDescent="0.3">
      <c r="A1479" s="24">
        <v>41747</v>
      </c>
      <c r="B1479" s="47">
        <v>6.58</v>
      </c>
      <c r="C1479" s="47">
        <v>6.58</v>
      </c>
      <c r="D1479" s="47">
        <v>6.89</v>
      </c>
      <c r="E1479" s="47">
        <v>7.16</v>
      </c>
      <c r="F1479" s="47">
        <v>7.38</v>
      </c>
      <c r="G1479" s="47">
        <v>7.95</v>
      </c>
      <c r="H1479" s="47">
        <v>8.2200000000000006</v>
      </c>
      <c r="I1479" s="47">
        <v>8.59</v>
      </c>
      <c r="J1479" s="47">
        <v>8.86</v>
      </c>
      <c r="K1479" s="47">
        <v>9.07</v>
      </c>
      <c r="L1479" s="47">
        <v>9.2100000000000009</v>
      </c>
      <c r="M1479" s="47">
        <v>9.26</v>
      </c>
      <c r="N1479" s="47">
        <v>9.32</v>
      </c>
      <c r="O1479">
        <v>9.32</v>
      </c>
    </row>
    <row r="1480" spans="1:15" ht="15.75" thickBot="1" x14ac:dyDescent="0.3">
      <c r="A1480" s="24">
        <v>41750</v>
      </c>
      <c r="B1480" s="47">
        <v>6.72</v>
      </c>
      <c r="C1480" s="47">
        <v>6.72</v>
      </c>
      <c r="D1480" s="47">
        <v>6.97</v>
      </c>
      <c r="E1480" s="47">
        <v>7.19</v>
      </c>
      <c r="F1480" s="47">
        <v>7.39</v>
      </c>
      <c r="G1480" s="47">
        <v>7.95</v>
      </c>
      <c r="H1480" s="47">
        <v>8.26</v>
      </c>
      <c r="I1480" s="47">
        <v>8.6300000000000008</v>
      </c>
      <c r="J1480" s="47">
        <v>8.8800000000000008</v>
      </c>
      <c r="K1480" s="47">
        <v>9.1300000000000008</v>
      </c>
      <c r="L1480" s="47">
        <v>9.27</v>
      </c>
      <c r="M1480" s="47">
        <v>9.32</v>
      </c>
      <c r="N1480" s="47">
        <v>9.3800000000000008</v>
      </c>
      <c r="O1480">
        <v>9.3800000000000008</v>
      </c>
    </row>
    <row r="1481" spans="1:15" ht="15.75" thickBot="1" x14ac:dyDescent="0.3">
      <c r="A1481" s="24">
        <v>41751</v>
      </c>
      <c r="B1481" s="47">
        <v>6.6</v>
      </c>
      <c r="C1481" s="47">
        <v>6.6</v>
      </c>
      <c r="D1481" s="47">
        <v>6.89</v>
      </c>
      <c r="E1481" s="47">
        <v>7.15</v>
      </c>
      <c r="F1481" s="47">
        <v>7.38</v>
      </c>
      <c r="G1481" s="47">
        <v>8.01</v>
      </c>
      <c r="H1481" s="47">
        <v>8.3000000000000007</v>
      </c>
      <c r="I1481" s="47">
        <v>8.67</v>
      </c>
      <c r="J1481" s="47">
        <v>8.94</v>
      </c>
      <c r="K1481" s="47">
        <v>9.1999999999999993</v>
      </c>
      <c r="L1481" s="47">
        <v>9.34</v>
      </c>
      <c r="M1481" s="47">
        <v>9.3699999999999992</v>
      </c>
      <c r="N1481" s="47">
        <v>9.39</v>
      </c>
      <c r="O1481">
        <v>9.39</v>
      </c>
    </row>
    <row r="1482" spans="1:15" ht="15.75" thickBot="1" x14ac:dyDescent="0.3">
      <c r="A1482" s="24">
        <v>41752</v>
      </c>
      <c r="B1482" s="47">
        <v>6.86</v>
      </c>
      <c r="C1482" s="47">
        <v>6.86</v>
      </c>
      <c r="D1482" s="47">
        <v>7.06</v>
      </c>
      <c r="E1482" s="47">
        <v>7.25</v>
      </c>
      <c r="F1482" s="47">
        <v>7.43</v>
      </c>
      <c r="G1482" s="47">
        <v>8.0299999999999994</v>
      </c>
      <c r="H1482" s="47">
        <v>8.3800000000000008</v>
      </c>
      <c r="I1482" s="47">
        <v>8.7799999999999994</v>
      </c>
      <c r="J1482" s="47">
        <v>9</v>
      </c>
      <c r="K1482" s="47">
        <v>9.23</v>
      </c>
      <c r="L1482" s="47">
        <v>9.39</v>
      </c>
      <c r="M1482" s="47">
        <v>9.4499999999999993</v>
      </c>
      <c r="N1482" s="47">
        <v>9.5</v>
      </c>
      <c r="O1482">
        <v>9.5</v>
      </c>
    </row>
    <row r="1483" spans="1:15" ht="15.75" thickBot="1" x14ac:dyDescent="0.3">
      <c r="A1483" s="24">
        <v>41753</v>
      </c>
      <c r="B1483" s="47">
        <v>6.86</v>
      </c>
      <c r="C1483" s="47">
        <v>6.86</v>
      </c>
      <c r="D1483" s="47">
        <v>7.07</v>
      </c>
      <c r="E1483" s="47">
        <v>7.28</v>
      </c>
      <c r="F1483" s="47">
        <v>7.48</v>
      </c>
      <c r="G1483" s="47">
        <v>8.15</v>
      </c>
      <c r="H1483" s="47">
        <v>8.5299999999999994</v>
      </c>
      <c r="I1483" s="47">
        <v>8.9499999999999993</v>
      </c>
      <c r="J1483" s="47">
        <v>9.17</v>
      </c>
      <c r="K1483" s="47">
        <v>9.3699999999999992</v>
      </c>
      <c r="L1483" s="47">
        <v>9.52</v>
      </c>
      <c r="M1483" s="47">
        <v>9.59</v>
      </c>
      <c r="N1483" s="47">
        <v>9.64</v>
      </c>
      <c r="O1483">
        <v>9.64</v>
      </c>
    </row>
    <row r="1484" spans="1:15" ht="15.75" thickBot="1" x14ac:dyDescent="0.3">
      <c r="A1484" s="24">
        <v>41754</v>
      </c>
      <c r="B1484" s="47">
        <v>7.25</v>
      </c>
      <c r="C1484" s="47">
        <v>7.25</v>
      </c>
      <c r="D1484" s="47">
        <v>7.38</v>
      </c>
      <c r="E1484" s="47">
        <v>7.52</v>
      </c>
      <c r="F1484" s="47">
        <v>7.7</v>
      </c>
      <c r="G1484" s="47">
        <v>8.42</v>
      </c>
      <c r="H1484" s="47">
        <v>8.92</v>
      </c>
      <c r="I1484" s="47">
        <v>9.34</v>
      </c>
      <c r="J1484" s="47">
        <v>9.5</v>
      </c>
      <c r="K1484" s="47">
        <v>9.69</v>
      </c>
      <c r="L1484" s="47">
        <v>9.84</v>
      </c>
      <c r="M1484" s="47">
        <v>9.91</v>
      </c>
      <c r="N1484" s="47">
        <v>9.98</v>
      </c>
      <c r="O1484">
        <v>9.98</v>
      </c>
    </row>
    <row r="1485" spans="1:15" ht="15.75" thickBot="1" x14ac:dyDescent="0.3">
      <c r="A1485" s="24">
        <v>41757</v>
      </c>
      <c r="B1485" s="47">
        <v>7.18</v>
      </c>
      <c r="C1485" s="47">
        <v>7.18</v>
      </c>
      <c r="D1485" s="47">
        <v>7.33</v>
      </c>
      <c r="E1485" s="47">
        <v>7.5</v>
      </c>
      <c r="F1485" s="47">
        <v>7.7</v>
      </c>
      <c r="G1485" s="47">
        <v>8.5</v>
      </c>
      <c r="H1485" s="47">
        <v>9</v>
      </c>
      <c r="I1485" s="47">
        <v>9.4</v>
      </c>
      <c r="J1485" s="47">
        <v>9.51</v>
      </c>
      <c r="K1485" s="47">
        <v>9.64</v>
      </c>
      <c r="L1485" s="47">
        <v>9.77</v>
      </c>
      <c r="M1485" s="47">
        <v>9.86</v>
      </c>
      <c r="N1485" s="47">
        <v>9.9499999999999993</v>
      </c>
      <c r="O1485">
        <v>9.9499999999999993</v>
      </c>
    </row>
    <row r="1486" spans="1:15" ht="15.75" thickBot="1" x14ac:dyDescent="0.3">
      <c r="A1486" s="24">
        <v>41758</v>
      </c>
      <c r="B1486" s="47">
        <v>6.81</v>
      </c>
      <c r="C1486" s="47">
        <v>6.81</v>
      </c>
      <c r="D1486" s="47">
        <v>7.03</v>
      </c>
      <c r="E1486" s="47">
        <v>7.26</v>
      </c>
      <c r="F1486" s="47">
        <v>7.53</v>
      </c>
      <c r="G1486" s="47">
        <v>8.49</v>
      </c>
      <c r="H1486" s="47">
        <v>8.98</v>
      </c>
      <c r="I1486" s="47">
        <v>9.34</v>
      </c>
      <c r="J1486" s="47">
        <v>9.4600000000000009</v>
      </c>
      <c r="K1486" s="47">
        <v>9.56</v>
      </c>
      <c r="L1486" s="47">
        <v>9.67</v>
      </c>
      <c r="M1486" s="47">
        <v>9.74</v>
      </c>
      <c r="N1486" s="47">
        <v>9.81</v>
      </c>
      <c r="O1486">
        <v>9.81</v>
      </c>
    </row>
    <row r="1487" spans="1:15" ht="15.75" thickBot="1" x14ac:dyDescent="0.3">
      <c r="A1487" s="24">
        <v>41759</v>
      </c>
      <c r="B1487" s="47">
        <v>6.81</v>
      </c>
      <c r="C1487" s="47">
        <v>6.81</v>
      </c>
      <c r="D1487" s="47">
        <v>7.08</v>
      </c>
      <c r="E1487" s="47">
        <v>7.35</v>
      </c>
      <c r="F1487" s="47">
        <v>7.63</v>
      </c>
      <c r="G1487" s="47">
        <v>8.56</v>
      </c>
      <c r="H1487" s="47">
        <v>8.9499999999999993</v>
      </c>
      <c r="I1487" s="47">
        <v>9.27</v>
      </c>
      <c r="J1487" s="47">
        <v>9.42</v>
      </c>
      <c r="K1487" s="47">
        <v>9.58</v>
      </c>
      <c r="L1487" s="47">
        <v>9.69</v>
      </c>
      <c r="M1487" s="47">
        <v>9.74</v>
      </c>
      <c r="N1487" s="47">
        <v>9.77</v>
      </c>
      <c r="O1487">
        <v>9.77</v>
      </c>
    </row>
    <row r="1488" spans="1:15" ht="15.75" thickBot="1" x14ac:dyDescent="0.3">
      <c r="A1488" s="24">
        <v>41761</v>
      </c>
      <c r="B1488" s="47">
        <v>7.06</v>
      </c>
      <c r="C1488" s="47">
        <v>7.06</v>
      </c>
      <c r="D1488" s="47">
        <v>7.32</v>
      </c>
      <c r="E1488" s="47">
        <v>7.57</v>
      </c>
      <c r="F1488" s="47">
        <v>7.83</v>
      </c>
      <c r="G1488" s="47">
        <v>8.66</v>
      </c>
      <c r="H1488" s="47">
        <v>9.01</v>
      </c>
      <c r="I1488" s="47">
        <v>9.3000000000000007</v>
      </c>
      <c r="J1488" s="47">
        <v>9.4499999999999993</v>
      </c>
      <c r="K1488" s="47">
        <v>9.6199999999999992</v>
      </c>
      <c r="L1488" s="47">
        <v>9.74</v>
      </c>
      <c r="M1488" s="47">
        <v>9.7899999999999991</v>
      </c>
      <c r="N1488" s="47">
        <v>9.83</v>
      </c>
      <c r="O1488">
        <v>9.83</v>
      </c>
    </row>
    <row r="1489" spans="1:15" ht="15.75" thickBot="1" x14ac:dyDescent="0.3">
      <c r="A1489" s="24">
        <v>41764</v>
      </c>
      <c r="B1489" s="47">
        <v>7.25</v>
      </c>
      <c r="C1489" s="47">
        <v>7.25</v>
      </c>
      <c r="D1489" s="47">
        <v>7.46</v>
      </c>
      <c r="E1489" s="47">
        <v>7.66</v>
      </c>
      <c r="F1489" s="47">
        <v>7.88</v>
      </c>
      <c r="G1489" s="47">
        <v>8.6199999999999992</v>
      </c>
      <c r="H1489" s="47">
        <v>8.9700000000000006</v>
      </c>
      <c r="I1489" s="47">
        <v>9.2899999999999991</v>
      </c>
      <c r="J1489" s="47">
        <v>9.4600000000000009</v>
      </c>
      <c r="K1489" s="47">
        <v>9.65</v>
      </c>
      <c r="L1489" s="47">
        <v>9.7799999999999994</v>
      </c>
      <c r="M1489" s="47">
        <v>9.84</v>
      </c>
      <c r="N1489" s="47">
        <v>9.91</v>
      </c>
      <c r="O1489">
        <v>9.91</v>
      </c>
    </row>
    <row r="1490" spans="1:15" ht="15.75" thickBot="1" x14ac:dyDescent="0.3">
      <c r="A1490" s="24">
        <v>41765</v>
      </c>
      <c r="B1490" s="47">
        <v>7.07</v>
      </c>
      <c r="C1490" s="47">
        <v>7.07</v>
      </c>
      <c r="D1490" s="47">
        <v>7.27</v>
      </c>
      <c r="E1490" s="47">
        <v>7.49</v>
      </c>
      <c r="F1490" s="47">
        <v>7.74</v>
      </c>
      <c r="G1490" s="47">
        <v>8.58</v>
      </c>
      <c r="H1490" s="47">
        <v>8.93</v>
      </c>
      <c r="I1490" s="47">
        <v>9.1999999999999993</v>
      </c>
      <c r="J1490" s="47">
        <v>9.34</v>
      </c>
      <c r="K1490" s="47">
        <v>9.49</v>
      </c>
      <c r="L1490" s="47">
        <v>9.6300000000000008</v>
      </c>
      <c r="M1490" s="47">
        <v>9.6999999999999993</v>
      </c>
      <c r="N1490" s="47">
        <v>9.76</v>
      </c>
      <c r="O1490">
        <v>9.76</v>
      </c>
    </row>
    <row r="1491" spans="1:15" ht="15.75" thickBot="1" x14ac:dyDescent="0.3">
      <c r="A1491" s="24">
        <v>41766</v>
      </c>
      <c r="B1491" s="47">
        <v>7.23</v>
      </c>
      <c r="C1491" s="47">
        <v>7.23</v>
      </c>
      <c r="D1491" s="47">
        <v>7.4</v>
      </c>
      <c r="E1491" s="47">
        <v>7.58</v>
      </c>
      <c r="F1491" s="47">
        <v>7.77</v>
      </c>
      <c r="G1491" s="47">
        <v>8.43</v>
      </c>
      <c r="H1491" s="47">
        <v>8.76</v>
      </c>
      <c r="I1491" s="47">
        <v>9.01</v>
      </c>
      <c r="J1491" s="47">
        <v>9.09</v>
      </c>
      <c r="K1491" s="47">
        <v>9.16</v>
      </c>
      <c r="L1491" s="47">
        <v>9.2899999999999991</v>
      </c>
      <c r="M1491" s="47">
        <v>9.41</v>
      </c>
      <c r="N1491" s="47">
        <v>9.5399999999999991</v>
      </c>
      <c r="O1491">
        <v>9.5399999999999991</v>
      </c>
    </row>
    <row r="1492" spans="1:15" ht="15.75" thickBot="1" x14ac:dyDescent="0.3">
      <c r="A1492" s="24">
        <v>41767</v>
      </c>
      <c r="B1492" s="47">
        <v>7.31</v>
      </c>
      <c r="C1492" s="47">
        <v>7.31</v>
      </c>
      <c r="D1492" s="47">
        <v>7.59</v>
      </c>
      <c r="E1492" s="47">
        <v>7.82</v>
      </c>
      <c r="F1492" s="47">
        <v>7.98</v>
      </c>
      <c r="G1492" s="47">
        <v>8.34</v>
      </c>
      <c r="H1492" s="47">
        <v>8.57</v>
      </c>
      <c r="I1492" s="47">
        <v>8.81</v>
      </c>
      <c r="J1492" s="47">
        <v>8.9600000000000009</v>
      </c>
      <c r="K1492" s="47">
        <v>9.14</v>
      </c>
      <c r="L1492" s="47">
        <v>9.27</v>
      </c>
      <c r="M1492" s="47">
        <v>9.31</v>
      </c>
      <c r="N1492" s="47">
        <v>9.33</v>
      </c>
      <c r="O1492">
        <v>9.33</v>
      </c>
    </row>
    <row r="1493" spans="1:15" ht="15.75" thickBot="1" x14ac:dyDescent="0.3">
      <c r="A1493" s="24">
        <v>41771</v>
      </c>
      <c r="B1493" s="47">
        <v>7.41</v>
      </c>
      <c r="C1493" s="47">
        <v>7.41</v>
      </c>
      <c r="D1493" s="47">
        <v>7.67</v>
      </c>
      <c r="E1493" s="47">
        <v>7.88</v>
      </c>
      <c r="F1493" s="47">
        <v>8.0399999999999991</v>
      </c>
      <c r="G1493" s="47">
        <v>8.43</v>
      </c>
      <c r="H1493" s="47">
        <v>8.6199999999999992</v>
      </c>
      <c r="I1493" s="47">
        <v>8.82</v>
      </c>
      <c r="J1493" s="47">
        <v>8.94</v>
      </c>
      <c r="K1493" s="47">
        <v>9.08</v>
      </c>
      <c r="L1493" s="47">
        <v>9.18</v>
      </c>
      <c r="M1493" s="47">
        <v>9.23</v>
      </c>
      <c r="N1493" s="47">
        <v>9.24</v>
      </c>
      <c r="O1493">
        <v>9.24</v>
      </c>
    </row>
    <row r="1494" spans="1:15" ht="15.75" thickBot="1" x14ac:dyDescent="0.3">
      <c r="A1494" s="24">
        <v>41772</v>
      </c>
      <c r="B1494" s="47">
        <v>7.53</v>
      </c>
      <c r="C1494" s="47">
        <v>7.53</v>
      </c>
      <c r="D1494" s="47">
        <v>7.64</v>
      </c>
      <c r="E1494" s="47">
        <v>7.75</v>
      </c>
      <c r="F1494" s="47">
        <v>7.87</v>
      </c>
      <c r="G1494" s="47">
        <v>8.34</v>
      </c>
      <c r="H1494" s="47">
        <v>8.59</v>
      </c>
      <c r="I1494" s="47">
        <v>8.7899999999999991</v>
      </c>
      <c r="J1494" s="47">
        <v>8.9</v>
      </c>
      <c r="K1494" s="47">
        <v>9.0399999999999991</v>
      </c>
      <c r="L1494" s="47">
        <v>9.16</v>
      </c>
      <c r="M1494" s="47">
        <v>9.2100000000000009</v>
      </c>
      <c r="N1494" s="47">
        <v>9.24</v>
      </c>
      <c r="O1494">
        <v>9.24</v>
      </c>
    </row>
    <row r="1495" spans="1:15" ht="15.75" thickBot="1" x14ac:dyDescent="0.3">
      <c r="A1495" s="24">
        <v>41773</v>
      </c>
      <c r="B1495" s="47">
        <v>7.36</v>
      </c>
      <c r="C1495" s="47">
        <v>7.36</v>
      </c>
      <c r="D1495" s="47">
        <v>7.61</v>
      </c>
      <c r="E1495" s="47">
        <v>7.82</v>
      </c>
      <c r="F1495" s="47">
        <v>7.98</v>
      </c>
      <c r="G1495" s="47">
        <v>8.3800000000000008</v>
      </c>
      <c r="H1495" s="47">
        <v>8.58</v>
      </c>
      <c r="I1495" s="47">
        <v>8.7799999999999994</v>
      </c>
      <c r="J1495" s="47">
        <v>8.92</v>
      </c>
      <c r="K1495" s="47">
        <v>9.0500000000000007</v>
      </c>
      <c r="L1495" s="47">
        <v>9.11</v>
      </c>
      <c r="M1495" s="47">
        <v>9.1199999999999992</v>
      </c>
      <c r="N1495" s="47">
        <v>9.1199999999999992</v>
      </c>
      <c r="O1495">
        <v>9.1199999999999992</v>
      </c>
    </row>
    <row r="1496" spans="1:15" ht="15.75" thickBot="1" x14ac:dyDescent="0.3">
      <c r="A1496" s="24">
        <v>41774</v>
      </c>
      <c r="B1496" s="47">
        <v>6.98</v>
      </c>
      <c r="C1496" s="47">
        <v>6.98</v>
      </c>
      <c r="D1496" s="47">
        <v>7.39</v>
      </c>
      <c r="E1496" s="47">
        <v>7.7</v>
      </c>
      <c r="F1496" s="47">
        <v>7.93</v>
      </c>
      <c r="G1496" s="47">
        <v>8.3800000000000008</v>
      </c>
      <c r="H1496" s="47">
        <v>8.58</v>
      </c>
      <c r="I1496" s="47">
        <v>8.7799999999999994</v>
      </c>
      <c r="J1496" s="47">
        <v>8.89</v>
      </c>
      <c r="K1496" s="47">
        <v>9</v>
      </c>
      <c r="L1496" s="47">
        <v>9.0399999999999991</v>
      </c>
      <c r="M1496" s="47">
        <v>9.02</v>
      </c>
      <c r="N1496" s="47">
        <v>8.98</v>
      </c>
      <c r="O1496">
        <v>8.98</v>
      </c>
    </row>
    <row r="1497" spans="1:15" ht="15.75" thickBot="1" x14ac:dyDescent="0.3">
      <c r="A1497" s="24">
        <v>41775</v>
      </c>
      <c r="B1497" s="47">
        <v>6.89</v>
      </c>
      <c r="C1497" s="47">
        <v>6.89</v>
      </c>
      <c r="D1497" s="47">
        <v>7.39</v>
      </c>
      <c r="E1497" s="47">
        <v>7.75</v>
      </c>
      <c r="F1497" s="47">
        <v>7.99</v>
      </c>
      <c r="G1497" s="47">
        <v>8.4499999999999993</v>
      </c>
      <c r="H1497" s="47">
        <v>8.65</v>
      </c>
      <c r="I1497" s="47">
        <v>8.84</v>
      </c>
      <c r="J1497" s="47">
        <v>8.94</v>
      </c>
      <c r="K1497" s="47">
        <v>9</v>
      </c>
      <c r="L1497" s="47">
        <v>9.01</v>
      </c>
      <c r="M1497" s="47">
        <v>8.99</v>
      </c>
      <c r="N1497" s="47">
        <v>8.9600000000000009</v>
      </c>
      <c r="O1497">
        <v>8.9600000000000009</v>
      </c>
    </row>
    <row r="1498" spans="1:15" ht="15.75" thickBot="1" x14ac:dyDescent="0.3">
      <c r="A1498" s="24">
        <v>41778</v>
      </c>
      <c r="B1498" s="47">
        <v>6.88</v>
      </c>
      <c r="C1498" s="47">
        <v>6.88</v>
      </c>
      <c r="D1498" s="47">
        <v>7.36</v>
      </c>
      <c r="E1498" s="47">
        <v>7.69</v>
      </c>
      <c r="F1498" s="47">
        <v>7.93</v>
      </c>
      <c r="G1498" s="47">
        <v>8.3800000000000008</v>
      </c>
      <c r="H1498" s="47">
        <v>8.59</v>
      </c>
      <c r="I1498" s="47">
        <v>8.7899999999999991</v>
      </c>
      <c r="J1498" s="47">
        <v>8.8800000000000008</v>
      </c>
      <c r="K1498" s="47">
        <v>8.9499999999999993</v>
      </c>
      <c r="L1498" s="47">
        <v>8.98</v>
      </c>
      <c r="M1498" s="47">
        <v>8.9700000000000006</v>
      </c>
      <c r="N1498" s="47">
        <v>8.9499999999999993</v>
      </c>
      <c r="O1498">
        <v>8.9499999999999993</v>
      </c>
    </row>
    <row r="1499" spans="1:15" ht="15.75" thickBot="1" x14ac:dyDescent="0.3">
      <c r="A1499" s="24">
        <v>41779</v>
      </c>
      <c r="B1499" s="47">
        <v>7.14</v>
      </c>
      <c r="C1499" s="47">
        <v>7.14</v>
      </c>
      <c r="D1499" s="47">
        <v>7.61</v>
      </c>
      <c r="E1499" s="47">
        <v>7.9</v>
      </c>
      <c r="F1499" s="47">
        <v>8.07</v>
      </c>
      <c r="G1499" s="47">
        <v>8.33</v>
      </c>
      <c r="H1499" s="47">
        <v>8.5</v>
      </c>
      <c r="I1499" s="47">
        <v>8.7100000000000009</v>
      </c>
      <c r="J1499" s="47">
        <v>8.82</v>
      </c>
      <c r="K1499" s="47">
        <v>8.9</v>
      </c>
      <c r="L1499" s="47">
        <v>8.92</v>
      </c>
      <c r="M1499" s="47">
        <v>8.9</v>
      </c>
      <c r="N1499" s="47">
        <v>8.86</v>
      </c>
      <c r="O1499">
        <v>8.86</v>
      </c>
    </row>
    <row r="1500" spans="1:15" ht="15.75" thickBot="1" x14ac:dyDescent="0.3">
      <c r="A1500" s="24">
        <v>41780</v>
      </c>
      <c r="B1500" s="47">
        <v>6.76</v>
      </c>
      <c r="C1500" s="47">
        <v>6.76</v>
      </c>
      <c r="D1500" s="47">
        <v>7.39</v>
      </c>
      <c r="E1500" s="47">
        <v>7.78</v>
      </c>
      <c r="F1500" s="47">
        <v>8.01</v>
      </c>
      <c r="G1500" s="47">
        <v>8.35</v>
      </c>
      <c r="H1500" s="47">
        <v>8.4600000000000009</v>
      </c>
      <c r="I1500" s="47">
        <v>8.57</v>
      </c>
      <c r="J1500" s="47">
        <v>8.66</v>
      </c>
      <c r="K1500" s="47">
        <v>8.7799999999999994</v>
      </c>
      <c r="L1500" s="47">
        <v>8.85</v>
      </c>
      <c r="M1500" s="47">
        <v>8.85</v>
      </c>
      <c r="N1500" s="47">
        <v>8.8000000000000007</v>
      </c>
      <c r="O1500">
        <v>8.8000000000000007</v>
      </c>
    </row>
    <row r="1501" spans="1:15" ht="15.75" thickBot="1" x14ac:dyDescent="0.3">
      <c r="A1501" s="24">
        <v>41781</v>
      </c>
      <c r="B1501" s="47">
        <v>6.82</v>
      </c>
      <c r="C1501" s="47">
        <v>6.82</v>
      </c>
      <c r="D1501" s="47">
        <v>7.44</v>
      </c>
      <c r="E1501" s="47">
        <v>7.8</v>
      </c>
      <c r="F1501" s="47">
        <v>8</v>
      </c>
      <c r="G1501" s="47">
        <v>8.27</v>
      </c>
      <c r="H1501" s="47">
        <v>8.4</v>
      </c>
      <c r="I1501" s="47">
        <v>8.57</v>
      </c>
      <c r="J1501" s="47">
        <v>8.7100000000000009</v>
      </c>
      <c r="K1501" s="47">
        <v>8.84</v>
      </c>
      <c r="L1501" s="47">
        <v>8.9</v>
      </c>
      <c r="M1501" s="47">
        <v>8.89</v>
      </c>
      <c r="N1501" s="47">
        <v>8.85</v>
      </c>
      <c r="O1501">
        <v>8.85</v>
      </c>
    </row>
    <row r="1502" spans="1:15" ht="15.75" thickBot="1" x14ac:dyDescent="0.3">
      <c r="A1502" s="24">
        <v>41782</v>
      </c>
      <c r="B1502" s="47">
        <v>6.53</v>
      </c>
      <c r="C1502" s="47">
        <v>6.53</v>
      </c>
      <c r="D1502" s="47">
        <v>7.26</v>
      </c>
      <c r="E1502" s="47">
        <v>7.69</v>
      </c>
      <c r="F1502" s="47">
        <v>7.94</v>
      </c>
      <c r="G1502" s="47">
        <v>8.25</v>
      </c>
      <c r="H1502" s="47">
        <v>8.35</v>
      </c>
      <c r="I1502" s="47">
        <v>8.49</v>
      </c>
      <c r="J1502" s="47">
        <v>8.61</v>
      </c>
      <c r="K1502" s="47">
        <v>8.73</v>
      </c>
      <c r="L1502" s="47">
        <v>8.7899999999999991</v>
      </c>
      <c r="M1502" s="47">
        <v>8.7899999999999991</v>
      </c>
      <c r="N1502" s="47">
        <v>8.75</v>
      </c>
      <c r="O1502">
        <v>8.75</v>
      </c>
    </row>
    <row r="1503" spans="1:15" ht="15.75" thickBot="1" x14ac:dyDescent="0.3">
      <c r="A1503" s="24">
        <v>41785</v>
      </c>
      <c r="B1503" s="47">
        <v>6.48</v>
      </c>
      <c r="C1503" s="47">
        <v>6.48</v>
      </c>
      <c r="D1503" s="47">
        <v>7.17</v>
      </c>
      <c r="E1503" s="47">
        <v>7.58</v>
      </c>
      <c r="F1503" s="47">
        <v>7.82</v>
      </c>
      <c r="G1503" s="47">
        <v>8.15</v>
      </c>
      <c r="H1503" s="47">
        <v>8.2799999999999994</v>
      </c>
      <c r="I1503" s="47">
        <v>8.4499999999999993</v>
      </c>
      <c r="J1503" s="47">
        <v>8.57</v>
      </c>
      <c r="K1503" s="47">
        <v>8.67</v>
      </c>
      <c r="L1503" s="47">
        <v>8.7200000000000006</v>
      </c>
      <c r="M1503" s="47">
        <v>8.7200000000000006</v>
      </c>
      <c r="N1503" s="47">
        <v>8.6999999999999993</v>
      </c>
      <c r="O1503">
        <v>8.6999999999999993</v>
      </c>
    </row>
    <row r="1504" spans="1:15" ht="15.75" thickBot="1" x14ac:dyDescent="0.3">
      <c r="A1504" s="24">
        <v>41786</v>
      </c>
      <c r="B1504" s="47">
        <v>7.16</v>
      </c>
      <c r="C1504" s="47">
        <v>7.16</v>
      </c>
      <c r="D1504" s="47">
        <v>7.71</v>
      </c>
      <c r="E1504" s="47">
        <v>7.98</v>
      </c>
      <c r="F1504" s="47">
        <v>8.1199999999999992</v>
      </c>
      <c r="G1504" s="47">
        <v>8.31</v>
      </c>
      <c r="H1504" s="47">
        <v>8.4499999999999993</v>
      </c>
      <c r="I1504" s="47">
        <v>8.6300000000000008</v>
      </c>
      <c r="J1504" s="47">
        <v>8.74</v>
      </c>
      <c r="K1504" s="47">
        <v>8.83</v>
      </c>
      <c r="L1504" s="47">
        <v>8.86</v>
      </c>
      <c r="M1504" s="47">
        <v>8.84</v>
      </c>
      <c r="N1504" s="47">
        <v>8.8000000000000007</v>
      </c>
      <c r="O1504">
        <v>8.8000000000000007</v>
      </c>
    </row>
    <row r="1505" spans="1:15" ht="15.75" thickBot="1" x14ac:dyDescent="0.3">
      <c r="A1505" s="24">
        <v>41787</v>
      </c>
      <c r="B1505" s="47">
        <v>6.89</v>
      </c>
      <c r="C1505" s="47">
        <v>6.89</v>
      </c>
      <c r="D1505" s="47">
        <v>7.41</v>
      </c>
      <c r="E1505" s="47">
        <v>7.75</v>
      </c>
      <c r="F1505" s="47">
        <v>7.97</v>
      </c>
      <c r="G1505" s="47">
        <v>8.33</v>
      </c>
      <c r="H1505" s="47">
        <v>8.44</v>
      </c>
      <c r="I1505" s="47">
        <v>8.59</v>
      </c>
      <c r="J1505" s="47">
        <v>8.73</v>
      </c>
      <c r="K1505" s="47">
        <v>8.86</v>
      </c>
      <c r="L1505" s="47">
        <v>8.91</v>
      </c>
      <c r="M1505" s="47">
        <v>8.9</v>
      </c>
      <c r="N1505" s="47">
        <v>8.86</v>
      </c>
      <c r="O1505">
        <v>8.86</v>
      </c>
    </row>
    <row r="1506" spans="1:15" ht="15.75" thickBot="1" x14ac:dyDescent="0.3">
      <c r="A1506" s="24">
        <v>41788</v>
      </c>
      <c r="B1506" s="47">
        <v>7.04</v>
      </c>
      <c r="C1506" s="47">
        <v>7.04</v>
      </c>
      <c r="D1506" s="47">
        <v>7.4</v>
      </c>
      <c r="E1506" s="47">
        <v>7.66</v>
      </c>
      <c r="F1506" s="47">
        <v>7.84</v>
      </c>
      <c r="G1506" s="47">
        <v>8.2200000000000006</v>
      </c>
      <c r="H1506" s="47">
        <v>8.39</v>
      </c>
      <c r="I1506" s="47">
        <v>8.52</v>
      </c>
      <c r="J1506" s="47">
        <v>8.6</v>
      </c>
      <c r="K1506" s="47">
        <v>8.73</v>
      </c>
      <c r="L1506" s="47">
        <v>8.83</v>
      </c>
      <c r="M1506" s="47">
        <v>8.85</v>
      </c>
      <c r="N1506" s="47">
        <v>8.84</v>
      </c>
      <c r="O1506">
        <v>8.84</v>
      </c>
    </row>
    <row r="1507" spans="1:15" ht="15.75" thickBot="1" x14ac:dyDescent="0.3">
      <c r="A1507" s="24">
        <v>41789</v>
      </c>
      <c r="B1507" s="47">
        <v>7.18</v>
      </c>
      <c r="C1507" s="47">
        <v>7.18</v>
      </c>
      <c r="D1507" s="47">
        <v>7.53</v>
      </c>
      <c r="E1507" s="47">
        <v>7.77</v>
      </c>
      <c r="F1507" s="47">
        <v>7.93</v>
      </c>
      <c r="G1507" s="47">
        <v>8.2200000000000006</v>
      </c>
      <c r="H1507" s="47">
        <v>8.33</v>
      </c>
      <c r="I1507" s="47">
        <v>8.41</v>
      </c>
      <c r="J1507" s="47">
        <v>8.51</v>
      </c>
      <c r="K1507" s="47">
        <v>8.6999999999999993</v>
      </c>
      <c r="L1507" s="47">
        <v>8.84</v>
      </c>
      <c r="M1507" s="47">
        <v>8.86</v>
      </c>
      <c r="N1507" s="47">
        <v>8.8000000000000007</v>
      </c>
      <c r="O1507">
        <v>8.8000000000000007</v>
      </c>
    </row>
    <row r="1508" spans="1:15" ht="15.75" thickBot="1" x14ac:dyDescent="0.3">
      <c r="A1508" s="24">
        <v>41792</v>
      </c>
      <c r="B1508" s="47">
        <v>6.96</v>
      </c>
      <c r="C1508" s="47">
        <v>6.96</v>
      </c>
      <c r="D1508" s="47">
        <v>7.5</v>
      </c>
      <c r="E1508" s="47">
        <v>7.82</v>
      </c>
      <c r="F1508" s="47">
        <v>8.01</v>
      </c>
      <c r="G1508" s="47">
        <v>8.27</v>
      </c>
      <c r="H1508" s="47">
        <v>8.34</v>
      </c>
      <c r="I1508" s="47">
        <v>8.41</v>
      </c>
      <c r="J1508" s="47">
        <v>8.49</v>
      </c>
      <c r="K1508" s="47">
        <v>8.61</v>
      </c>
      <c r="L1508" s="47">
        <v>8.69</v>
      </c>
      <c r="M1508" s="47">
        <v>8.68</v>
      </c>
      <c r="N1508" s="47">
        <v>8.6300000000000008</v>
      </c>
      <c r="O1508">
        <v>8.6300000000000008</v>
      </c>
    </row>
    <row r="1509" spans="1:15" ht="15.75" thickBot="1" x14ac:dyDescent="0.3">
      <c r="A1509" s="24">
        <v>41793</v>
      </c>
      <c r="B1509" s="47">
        <v>7.31</v>
      </c>
      <c r="C1509" s="47">
        <v>7.31</v>
      </c>
      <c r="D1509" s="47">
        <v>7.67</v>
      </c>
      <c r="E1509" s="47">
        <v>7.88</v>
      </c>
      <c r="F1509" s="47">
        <v>8.01</v>
      </c>
      <c r="G1509" s="47">
        <v>8.2200000000000006</v>
      </c>
      <c r="H1509" s="47">
        <v>8.33</v>
      </c>
      <c r="I1509" s="47">
        <v>8.44</v>
      </c>
      <c r="J1509" s="47">
        <v>8.51</v>
      </c>
      <c r="K1509" s="47">
        <v>8.61</v>
      </c>
      <c r="L1509" s="47">
        <v>8.6999999999999993</v>
      </c>
      <c r="M1509" s="47">
        <v>8.7200000000000006</v>
      </c>
      <c r="N1509" s="47">
        <v>8.6999999999999993</v>
      </c>
      <c r="O1509">
        <v>8.6999999999999993</v>
      </c>
    </row>
    <row r="1510" spans="1:15" ht="15.75" thickBot="1" x14ac:dyDescent="0.3">
      <c r="A1510" s="24">
        <v>41794</v>
      </c>
      <c r="B1510" s="47">
        <v>7.33</v>
      </c>
      <c r="C1510" s="47">
        <v>7.33</v>
      </c>
      <c r="D1510" s="47">
        <v>7.73</v>
      </c>
      <c r="E1510" s="47">
        <v>7.94</v>
      </c>
      <c r="F1510" s="47">
        <v>8.0500000000000007</v>
      </c>
      <c r="G1510" s="47">
        <v>8.23</v>
      </c>
      <c r="H1510" s="47">
        <v>8.32</v>
      </c>
      <c r="I1510" s="47">
        <v>8.42</v>
      </c>
      <c r="J1510" s="47">
        <v>8.5</v>
      </c>
      <c r="K1510" s="47">
        <v>8.6</v>
      </c>
      <c r="L1510" s="47">
        <v>8.67</v>
      </c>
      <c r="M1510" s="47">
        <v>8.67</v>
      </c>
      <c r="N1510" s="47">
        <v>8.6300000000000008</v>
      </c>
      <c r="O1510">
        <v>8.6300000000000008</v>
      </c>
    </row>
    <row r="1511" spans="1:15" ht="15.75" thickBot="1" x14ac:dyDescent="0.3">
      <c r="A1511" s="24">
        <v>41795</v>
      </c>
      <c r="B1511" s="47">
        <v>7.39</v>
      </c>
      <c r="C1511" s="47">
        <v>7.39</v>
      </c>
      <c r="D1511" s="47">
        <v>7.71</v>
      </c>
      <c r="E1511" s="47">
        <v>7.9</v>
      </c>
      <c r="F1511" s="47">
        <v>8.01</v>
      </c>
      <c r="G1511" s="47">
        <v>8.19</v>
      </c>
      <c r="H1511" s="47">
        <v>8.25</v>
      </c>
      <c r="I1511" s="47">
        <v>8.34</v>
      </c>
      <c r="J1511" s="47">
        <v>8.43</v>
      </c>
      <c r="K1511" s="47">
        <v>8.5299999999999994</v>
      </c>
      <c r="L1511" s="47">
        <v>8.59</v>
      </c>
      <c r="M1511" s="47">
        <v>8.59</v>
      </c>
      <c r="N1511" s="47">
        <v>8.57</v>
      </c>
      <c r="O1511">
        <v>8.57</v>
      </c>
    </row>
    <row r="1512" spans="1:15" ht="15.75" thickBot="1" x14ac:dyDescent="0.3">
      <c r="A1512" s="24">
        <v>41796</v>
      </c>
      <c r="B1512" s="47">
        <v>7.3</v>
      </c>
      <c r="C1512" s="47">
        <v>7.3</v>
      </c>
      <c r="D1512" s="47">
        <v>7.51</v>
      </c>
      <c r="E1512" s="47">
        <v>7.67</v>
      </c>
      <c r="F1512" s="47">
        <v>7.8</v>
      </c>
      <c r="G1512" s="47">
        <v>8.08</v>
      </c>
      <c r="H1512" s="47">
        <v>8.18</v>
      </c>
      <c r="I1512" s="47">
        <v>8.23</v>
      </c>
      <c r="J1512" s="47">
        <v>8.26</v>
      </c>
      <c r="K1512" s="47">
        <v>8.3699999999999992</v>
      </c>
      <c r="L1512" s="47">
        <v>8.49</v>
      </c>
      <c r="M1512" s="47">
        <v>8.5399999999999991</v>
      </c>
      <c r="N1512" s="47">
        <v>8.52</v>
      </c>
      <c r="O1512">
        <v>8.52</v>
      </c>
    </row>
    <row r="1513" spans="1:15" ht="15.75" thickBot="1" x14ac:dyDescent="0.3">
      <c r="A1513" s="24">
        <v>41799</v>
      </c>
      <c r="B1513" s="47">
        <v>7.35</v>
      </c>
      <c r="C1513" s="47">
        <v>7.35</v>
      </c>
      <c r="D1513" s="47">
        <v>7.57</v>
      </c>
      <c r="E1513" s="47">
        <v>7.74</v>
      </c>
      <c r="F1513" s="47">
        <v>7.87</v>
      </c>
      <c r="G1513" s="47">
        <v>8.14</v>
      </c>
      <c r="H1513" s="47">
        <v>8.19</v>
      </c>
      <c r="I1513" s="47">
        <v>8.2200000000000006</v>
      </c>
      <c r="J1513" s="47">
        <v>8.3000000000000007</v>
      </c>
      <c r="K1513" s="47">
        <v>8.44</v>
      </c>
      <c r="L1513" s="47">
        <v>8.5299999999999994</v>
      </c>
      <c r="M1513" s="47">
        <v>8.5299999999999994</v>
      </c>
      <c r="N1513" s="47">
        <v>8.49</v>
      </c>
      <c r="O1513">
        <v>8.49</v>
      </c>
    </row>
    <row r="1514" spans="1:15" ht="15.75" thickBot="1" x14ac:dyDescent="0.3">
      <c r="A1514" s="24">
        <v>41800</v>
      </c>
      <c r="B1514" s="47">
        <v>7.53</v>
      </c>
      <c r="C1514" s="47">
        <v>7.53</v>
      </c>
      <c r="D1514" s="47">
        <v>7.62</v>
      </c>
      <c r="E1514" s="47">
        <v>7.71</v>
      </c>
      <c r="F1514" s="47">
        <v>7.8</v>
      </c>
      <c r="G1514" s="47">
        <v>8.07</v>
      </c>
      <c r="H1514" s="47">
        <v>8.1999999999999993</v>
      </c>
      <c r="I1514" s="47">
        <v>8.27</v>
      </c>
      <c r="J1514" s="47">
        <v>8.32</v>
      </c>
      <c r="K1514" s="47">
        <v>8.48</v>
      </c>
      <c r="L1514" s="47">
        <v>8.6199999999999992</v>
      </c>
      <c r="M1514" s="47">
        <v>8.65</v>
      </c>
      <c r="N1514" s="47">
        <v>8.6199999999999992</v>
      </c>
      <c r="O1514">
        <v>8.6199999999999992</v>
      </c>
    </row>
    <row r="1515" spans="1:15" ht="15.75" thickBot="1" x14ac:dyDescent="0.3">
      <c r="A1515" s="24">
        <v>41801</v>
      </c>
      <c r="B1515" s="47">
        <v>7.73</v>
      </c>
      <c r="C1515" s="47">
        <v>7.73</v>
      </c>
      <c r="D1515" s="47">
        <v>7.74</v>
      </c>
      <c r="E1515" s="47">
        <v>7.77</v>
      </c>
      <c r="F1515" s="47">
        <v>7.82</v>
      </c>
      <c r="G1515" s="47">
        <v>8.07</v>
      </c>
      <c r="H1515" s="47">
        <v>8.1999999999999993</v>
      </c>
      <c r="I1515" s="47">
        <v>8.33</v>
      </c>
      <c r="J1515" s="47">
        <v>8.41</v>
      </c>
      <c r="K1515" s="47">
        <v>8.5399999999999991</v>
      </c>
      <c r="L1515" s="47">
        <v>8.64</v>
      </c>
      <c r="M1515" s="47">
        <v>8.68</v>
      </c>
      <c r="N1515" s="47">
        <v>8.68</v>
      </c>
      <c r="O1515">
        <v>8.68</v>
      </c>
    </row>
    <row r="1516" spans="1:15" ht="15.75" thickBot="1" x14ac:dyDescent="0.3">
      <c r="A1516" s="24">
        <v>41806</v>
      </c>
      <c r="B1516" s="47">
        <v>7.66</v>
      </c>
      <c r="C1516" s="47">
        <v>7.66</v>
      </c>
      <c r="D1516" s="47">
        <v>7.78</v>
      </c>
      <c r="E1516" s="47">
        <v>7.89</v>
      </c>
      <c r="F1516" s="47">
        <v>7.97</v>
      </c>
      <c r="G1516" s="47">
        <v>8.2100000000000009</v>
      </c>
      <c r="H1516" s="47">
        <v>8.32</v>
      </c>
      <c r="I1516" s="47">
        <v>8.42</v>
      </c>
      <c r="J1516" s="47">
        <v>8.5</v>
      </c>
      <c r="K1516" s="47">
        <v>8.67</v>
      </c>
      <c r="L1516" s="47">
        <v>8.81</v>
      </c>
      <c r="M1516" s="47">
        <v>8.84</v>
      </c>
      <c r="N1516" s="47">
        <v>8.83</v>
      </c>
      <c r="O1516">
        <v>8.83</v>
      </c>
    </row>
    <row r="1517" spans="1:15" ht="15.75" thickBot="1" x14ac:dyDescent="0.3">
      <c r="A1517" s="24">
        <v>41807</v>
      </c>
      <c r="B1517" s="47">
        <v>7.78</v>
      </c>
      <c r="C1517" s="47">
        <v>7.78</v>
      </c>
      <c r="D1517" s="47">
        <v>7.85</v>
      </c>
      <c r="E1517" s="47">
        <v>7.91</v>
      </c>
      <c r="F1517" s="47">
        <v>7.98</v>
      </c>
      <c r="G1517" s="47">
        <v>8.17</v>
      </c>
      <c r="H1517" s="47">
        <v>8.2799999999999994</v>
      </c>
      <c r="I1517" s="47">
        <v>8.4</v>
      </c>
      <c r="J1517" s="47">
        <v>8.52</v>
      </c>
      <c r="K1517" s="47">
        <v>8.7100000000000009</v>
      </c>
      <c r="L1517" s="47">
        <v>8.8699999999999992</v>
      </c>
      <c r="M1517" s="47">
        <v>8.91</v>
      </c>
      <c r="N1517" s="47">
        <v>8.9</v>
      </c>
      <c r="O1517">
        <v>8.9</v>
      </c>
    </row>
    <row r="1518" spans="1:15" ht="15.75" thickBot="1" x14ac:dyDescent="0.3">
      <c r="A1518" s="24">
        <v>41808</v>
      </c>
      <c r="B1518" s="47">
        <v>7.77</v>
      </c>
      <c r="C1518" s="47">
        <v>7.77</v>
      </c>
      <c r="D1518" s="47">
        <v>7.84</v>
      </c>
      <c r="E1518" s="47">
        <v>7.9</v>
      </c>
      <c r="F1518" s="47">
        <v>7.96</v>
      </c>
      <c r="G1518" s="47">
        <v>8.16</v>
      </c>
      <c r="H1518" s="47">
        <v>8.2799999999999994</v>
      </c>
      <c r="I1518" s="47">
        <v>8.4</v>
      </c>
      <c r="J1518" s="47">
        <v>8.49</v>
      </c>
      <c r="K1518" s="47">
        <v>8.64</v>
      </c>
      <c r="L1518" s="47">
        <v>8.7799999999999994</v>
      </c>
      <c r="M1518" s="47">
        <v>8.83</v>
      </c>
      <c r="N1518" s="47">
        <v>8.86</v>
      </c>
      <c r="O1518">
        <v>8.86</v>
      </c>
    </row>
    <row r="1519" spans="1:15" ht="15.75" thickBot="1" x14ac:dyDescent="0.3">
      <c r="A1519" s="24">
        <v>41809</v>
      </c>
      <c r="B1519" s="47">
        <v>7.77</v>
      </c>
      <c r="C1519" s="47">
        <v>7.77</v>
      </c>
      <c r="D1519" s="47">
        <v>7.83</v>
      </c>
      <c r="E1519" s="47">
        <v>7.88</v>
      </c>
      <c r="F1519" s="47">
        <v>7.93</v>
      </c>
      <c r="G1519" s="47">
        <v>8.1</v>
      </c>
      <c r="H1519" s="47">
        <v>8.1999999999999993</v>
      </c>
      <c r="I1519" s="47">
        <v>8.32</v>
      </c>
      <c r="J1519" s="47">
        <v>8.42</v>
      </c>
      <c r="K1519" s="47">
        <v>8.58</v>
      </c>
      <c r="L1519" s="47">
        <v>8.73</v>
      </c>
      <c r="M1519" s="47">
        <v>8.8000000000000007</v>
      </c>
      <c r="N1519" s="47">
        <v>8.83</v>
      </c>
      <c r="O1519">
        <v>8.83</v>
      </c>
    </row>
    <row r="1520" spans="1:15" ht="15.75" thickBot="1" x14ac:dyDescent="0.3">
      <c r="A1520" s="24">
        <v>41810</v>
      </c>
      <c r="B1520" s="47">
        <v>7.75</v>
      </c>
      <c r="C1520" s="47">
        <v>7.75</v>
      </c>
      <c r="D1520" s="47">
        <v>7.8</v>
      </c>
      <c r="E1520" s="47">
        <v>7.87</v>
      </c>
      <c r="F1520" s="47">
        <v>7.93</v>
      </c>
      <c r="G1520" s="47">
        <v>8.16</v>
      </c>
      <c r="H1520" s="47">
        <v>8.3000000000000007</v>
      </c>
      <c r="I1520" s="47">
        <v>8.41</v>
      </c>
      <c r="J1520" s="47">
        <v>8.4700000000000006</v>
      </c>
      <c r="K1520" s="47">
        <v>8.61</v>
      </c>
      <c r="L1520" s="47">
        <v>8.76</v>
      </c>
      <c r="M1520" s="47">
        <v>8.83</v>
      </c>
      <c r="N1520" s="47">
        <v>8.8699999999999992</v>
      </c>
      <c r="O1520">
        <v>8.8699999999999992</v>
      </c>
    </row>
    <row r="1521" spans="1:15" ht="15.75" thickBot="1" x14ac:dyDescent="0.3">
      <c r="A1521" s="24">
        <v>41813</v>
      </c>
      <c r="B1521" s="47">
        <v>7.79</v>
      </c>
      <c r="C1521" s="47">
        <v>7.79</v>
      </c>
      <c r="D1521" s="47">
        <v>7.84</v>
      </c>
      <c r="E1521" s="47">
        <v>7.89</v>
      </c>
      <c r="F1521" s="47">
        <v>7.94</v>
      </c>
      <c r="G1521" s="47">
        <v>8.11</v>
      </c>
      <c r="H1521" s="47">
        <v>8.23</v>
      </c>
      <c r="I1521" s="47">
        <v>8.34</v>
      </c>
      <c r="J1521" s="47">
        <v>8.41</v>
      </c>
      <c r="K1521" s="47">
        <v>8.5500000000000007</v>
      </c>
      <c r="L1521" s="47">
        <v>8.7200000000000006</v>
      </c>
      <c r="M1521" s="47">
        <v>8.8000000000000007</v>
      </c>
      <c r="N1521" s="47">
        <v>8.85</v>
      </c>
      <c r="O1521">
        <v>8.85</v>
      </c>
    </row>
    <row r="1522" spans="1:15" ht="15.75" thickBot="1" x14ac:dyDescent="0.3">
      <c r="A1522" s="24">
        <v>41814</v>
      </c>
      <c r="B1522" s="47">
        <v>7.72</v>
      </c>
      <c r="C1522" s="47">
        <v>7.72</v>
      </c>
      <c r="D1522" s="47">
        <v>7.75</v>
      </c>
      <c r="E1522" s="47">
        <v>7.78</v>
      </c>
      <c r="F1522" s="47">
        <v>7.82</v>
      </c>
      <c r="G1522" s="47">
        <v>8.01</v>
      </c>
      <c r="H1522" s="47">
        <v>8.1999999999999993</v>
      </c>
      <c r="I1522" s="47">
        <v>8.32</v>
      </c>
      <c r="J1522" s="47">
        <v>8.36</v>
      </c>
      <c r="K1522" s="47">
        <v>8.48</v>
      </c>
      <c r="L1522" s="47">
        <v>8.61</v>
      </c>
      <c r="M1522" s="47">
        <v>8.69</v>
      </c>
      <c r="N1522" s="47">
        <v>8.75</v>
      </c>
      <c r="O1522">
        <v>8.75</v>
      </c>
    </row>
    <row r="1523" spans="1:15" ht="15.75" thickBot="1" x14ac:dyDescent="0.3">
      <c r="A1523" s="24">
        <v>41815</v>
      </c>
      <c r="B1523" s="47">
        <v>7.64</v>
      </c>
      <c r="C1523" s="47">
        <v>7.64</v>
      </c>
      <c r="D1523" s="47">
        <v>7.68</v>
      </c>
      <c r="E1523" s="47">
        <v>7.72</v>
      </c>
      <c r="F1523" s="47">
        <v>7.76</v>
      </c>
      <c r="G1523" s="47">
        <v>7.98</v>
      </c>
      <c r="H1523" s="47">
        <v>8.16</v>
      </c>
      <c r="I1523" s="47">
        <v>8.2799999999999994</v>
      </c>
      <c r="J1523" s="47">
        <v>8.32</v>
      </c>
      <c r="K1523" s="47">
        <v>8.44</v>
      </c>
      <c r="L1523" s="47">
        <v>8.57</v>
      </c>
      <c r="M1523" s="47">
        <v>8.64</v>
      </c>
      <c r="N1523" s="47">
        <v>8.7100000000000009</v>
      </c>
      <c r="O1523">
        <v>8.7100000000000009</v>
      </c>
    </row>
    <row r="1524" spans="1:15" ht="15.75" thickBot="1" x14ac:dyDescent="0.3">
      <c r="A1524" s="24">
        <v>41816</v>
      </c>
      <c r="B1524" s="47">
        <v>7.64</v>
      </c>
      <c r="C1524" s="47">
        <v>7.64</v>
      </c>
      <c r="D1524" s="47">
        <v>7.7</v>
      </c>
      <c r="E1524" s="47">
        <v>7.76</v>
      </c>
      <c r="F1524" s="47">
        <v>7.83</v>
      </c>
      <c r="G1524" s="47">
        <v>8.0399999999999991</v>
      </c>
      <c r="H1524" s="47">
        <v>8.1199999999999992</v>
      </c>
      <c r="I1524" s="47">
        <v>8.1999999999999993</v>
      </c>
      <c r="J1524" s="47">
        <v>8.2799999999999994</v>
      </c>
      <c r="K1524" s="47">
        <v>8.44</v>
      </c>
      <c r="L1524" s="47">
        <v>8.58</v>
      </c>
      <c r="M1524" s="47">
        <v>8.65</v>
      </c>
      <c r="N1524" s="47">
        <v>8.69</v>
      </c>
      <c r="O1524">
        <v>8.69</v>
      </c>
    </row>
    <row r="1525" spans="1:15" ht="15.75" thickBot="1" x14ac:dyDescent="0.3">
      <c r="A1525" s="24">
        <v>41817</v>
      </c>
      <c r="B1525" s="47">
        <v>7.71</v>
      </c>
      <c r="C1525" s="47">
        <v>7.71</v>
      </c>
      <c r="D1525" s="47">
        <v>7.75</v>
      </c>
      <c r="E1525" s="47">
        <v>7.8</v>
      </c>
      <c r="F1525" s="47">
        <v>7.85</v>
      </c>
      <c r="G1525" s="47">
        <v>8.02</v>
      </c>
      <c r="H1525" s="47">
        <v>8.1199999999999992</v>
      </c>
      <c r="I1525" s="47">
        <v>8.1999999999999993</v>
      </c>
      <c r="J1525" s="47">
        <v>8.2799999999999994</v>
      </c>
      <c r="K1525" s="47">
        <v>8.44</v>
      </c>
      <c r="L1525" s="47">
        <v>8.59</v>
      </c>
      <c r="M1525" s="47">
        <v>8.66</v>
      </c>
      <c r="N1525" s="47">
        <v>8.6999999999999993</v>
      </c>
      <c r="O1525">
        <v>8.6999999999999993</v>
      </c>
    </row>
    <row r="1526" spans="1:15" ht="15.75" thickBot="1" x14ac:dyDescent="0.3">
      <c r="A1526" s="24">
        <v>41820</v>
      </c>
      <c r="B1526" s="47">
        <v>7.65</v>
      </c>
      <c r="C1526" s="47">
        <v>7.65</v>
      </c>
      <c r="D1526" s="47">
        <v>7.75</v>
      </c>
      <c r="E1526" s="47">
        <v>7.83</v>
      </c>
      <c r="F1526" s="47">
        <v>7.89</v>
      </c>
      <c r="G1526" s="47">
        <v>8.06</v>
      </c>
      <c r="H1526" s="47">
        <v>8.15</v>
      </c>
      <c r="I1526" s="47">
        <v>8.24</v>
      </c>
      <c r="J1526" s="47">
        <v>8.32</v>
      </c>
      <c r="K1526" s="47">
        <v>8.48</v>
      </c>
      <c r="L1526" s="47">
        <v>8.6199999999999992</v>
      </c>
      <c r="M1526" s="47">
        <v>8.69</v>
      </c>
      <c r="N1526" s="47">
        <v>8.74</v>
      </c>
      <c r="O1526">
        <v>8.74</v>
      </c>
    </row>
    <row r="1527" spans="1:15" ht="15.75" thickBot="1" x14ac:dyDescent="0.3">
      <c r="A1527" s="24">
        <v>41821</v>
      </c>
      <c r="B1527" s="47">
        <v>7.64</v>
      </c>
      <c r="C1527" s="47">
        <v>7.64</v>
      </c>
      <c r="D1527" s="47">
        <v>7.74</v>
      </c>
      <c r="E1527" s="47">
        <v>7.83</v>
      </c>
      <c r="F1527" s="47">
        <v>7.92</v>
      </c>
      <c r="G1527" s="47">
        <v>8.17</v>
      </c>
      <c r="H1527" s="47">
        <v>8.25</v>
      </c>
      <c r="I1527" s="47">
        <v>8.27</v>
      </c>
      <c r="J1527" s="47">
        <v>8.34</v>
      </c>
      <c r="K1527" s="47">
        <v>8.5399999999999991</v>
      </c>
      <c r="L1527" s="47">
        <v>8.7200000000000006</v>
      </c>
      <c r="M1527" s="47">
        <v>8.7799999999999994</v>
      </c>
      <c r="N1527" s="47">
        <v>8.81</v>
      </c>
      <c r="O1527">
        <v>8.81</v>
      </c>
    </row>
    <row r="1528" spans="1:15" ht="15.75" thickBot="1" x14ac:dyDescent="0.3">
      <c r="A1528" s="24">
        <v>41822</v>
      </c>
      <c r="B1528" s="47">
        <v>7.54</v>
      </c>
      <c r="C1528" s="47">
        <v>7.54</v>
      </c>
      <c r="D1528" s="47">
        <v>7.65</v>
      </c>
      <c r="E1528" s="47">
        <v>7.75</v>
      </c>
      <c r="F1528" s="47">
        <v>7.83</v>
      </c>
      <c r="G1528" s="47">
        <v>8.0500000000000007</v>
      </c>
      <c r="H1528" s="47">
        <v>8.19</v>
      </c>
      <c r="I1528" s="47">
        <v>8.3000000000000007</v>
      </c>
      <c r="J1528" s="47">
        <v>8.3699999999999992</v>
      </c>
      <c r="K1528" s="47">
        <v>8.49</v>
      </c>
      <c r="L1528" s="47">
        <v>8.6199999999999992</v>
      </c>
      <c r="M1528" s="47">
        <v>8.68</v>
      </c>
      <c r="N1528" s="47">
        <v>8.73</v>
      </c>
      <c r="O1528">
        <v>8.73</v>
      </c>
    </row>
    <row r="1529" spans="1:15" ht="15.75" thickBot="1" x14ac:dyDescent="0.3">
      <c r="A1529" s="24">
        <v>41823</v>
      </c>
      <c r="B1529" s="47">
        <v>7.43</v>
      </c>
      <c r="C1529" s="47">
        <v>7.43</v>
      </c>
      <c r="D1529" s="47">
        <v>7.61</v>
      </c>
      <c r="E1529" s="47">
        <v>7.76</v>
      </c>
      <c r="F1529" s="47">
        <v>7.87</v>
      </c>
      <c r="G1529" s="47">
        <v>8.11</v>
      </c>
      <c r="H1529" s="47">
        <v>8.19</v>
      </c>
      <c r="I1529" s="47">
        <v>8.2899999999999991</v>
      </c>
      <c r="J1529" s="47">
        <v>8.39</v>
      </c>
      <c r="K1529" s="47">
        <v>8.5299999999999994</v>
      </c>
      <c r="L1529" s="47">
        <v>8.65</v>
      </c>
      <c r="M1529" s="47">
        <v>8.6999999999999993</v>
      </c>
      <c r="N1529" s="47">
        <v>8.74</v>
      </c>
      <c r="O1529">
        <v>8.74</v>
      </c>
    </row>
    <row r="1530" spans="1:15" ht="15.75" thickBot="1" x14ac:dyDescent="0.3">
      <c r="A1530" s="24">
        <v>41824</v>
      </c>
      <c r="B1530" s="47">
        <v>7.33</v>
      </c>
      <c r="C1530" s="47">
        <v>7.33</v>
      </c>
      <c r="D1530" s="47">
        <v>7.58</v>
      </c>
      <c r="E1530" s="47">
        <v>7.79</v>
      </c>
      <c r="F1530" s="47">
        <v>7.93</v>
      </c>
      <c r="G1530" s="47">
        <v>8.17</v>
      </c>
      <c r="H1530" s="47">
        <v>8.2100000000000009</v>
      </c>
      <c r="I1530" s="47">
        <v>8.27</v>
      </c>
      <c r="J1530" s="47">
        <v>8.3800000000000008</v>
      </c>
      <c r="K1530" s="47">
        <v>8.56</v>
      </c>
      <c r="L1530" s="47">
        <v>8.6999999999999993</v>
      </c>
      <c r="M1530" s="47">
        <v>8.74</v>
      </c>
      <c r="N1530" s="47">
        <v>8.75</v>
      </c>
      <c r="O1530">
        <v>8.75</v>
      </c>
    </row>
    <row r="1531" spans="1:15" ht="15.75" thickBot="1" x14ac:dyDescent="0.3">
      <c r="A1531" s="24">
        <v>41827</v>
      </c>
      <c r="B1531" s="47">
        <v>7.27</v>
      </c>
      <c r="C1531" s="47">
        <v>7.27</v>
      </c>
      <c r="D1531" s="47">
        <v>7.58</v>
      </c>
      <c r="E1531" s="47">
        <v>7.81</v>
      </c>
      <c r="F1531" s="47">
        <v>7.96</v>
      </c>
      <c r="G1531" s="47">
        <v>8.15</v>
      </c>
      <c r="H1531" s="47">
        <v>8.2200000000000006</v>
      </c>
      <c r="I1531" s="47">
        <v>8.31</v>
      </c>
      <c r="J1531" s="47">
        <v>8.42</v>
      </c>
      <c r="K1531" s="47">
        <v>8.5500000000000007</v>
      </c>
      <c r="L1531" s="47">
        <v>8.6199999999999992</v>
      </c>
      <c r="M1531" s="47">
        <v>8.6300000000000008</v>
      </c>
      <c r="N1531" s="47">
        <v>8.61</v>
      </c>
      <c r="O1531">
        <v>8.61</v>
      </c>
    </row>
    <row r="1532" spans="1:15" ht="15.75" thickBot="1" x14ac:dyDescent="0.3">
      <c r="A1532" s="24">
        <v>41828</v>
      </c>
      <c r="B1532" s="47">
        <v>7.2</v>
      </c>
      <c r="C1532" s="47">
        <v>7.2</v>
      </c>
      <c r="D1532" s="47">
        <v>7.52</v>
      </c>
      <c r="E1532" s="47">
        <v>7.74</v>
      </c>
      <c r="F1532" s="47">
        <v>7.87</v>
      </c>
      <c r="G1532" s="47">
        <v>8.08</v>
      </c>
      <c r="H1532" s="47">
        <v>8.18</v>
      </c>
      <c r="I1532" s="47">
        <v>8.2899999999999991</v>
      </c>
      <c r="J1532" s="47">
        <v>8.39</v>
      </c>
      <c r="K1532" s="47">
        <v>8.5</v>
      </c>
      <c r="L1532" s="47">
        <v>8.57</v>
      </c>
      <c r="M1532" s="47">
        <v>8.58</v>
      </c>
      <c r="N1532" s="47">
        <v>8.5500000000000007</v>
      </c>
      <c r="O1532">
        <v>8.5500000000000007</v>
      </c>
    </row>
    <row r="1533" spans="1:15" ht="15.75" thickBot="1" x14ac:dyDescent="0.3">
      <c r="A1533" s="24">
        <v>41829</v>
      </c>
      <c r="B1533" s="47">
        <v>7.26</v>
      </c>
      <c r="C1533" s="47">
        <v>7.26</v>
      </c>
      <c r="D1533" s="47">
        <v>7.61</v>
      </c>
      <c r="E1533" s="47">
        <v>7.83</v>
      </c>
      <c r="F1533" s="47">
        <v>7.96</v>
      </c>
      <c r="G1533" s="47">
        <v>8.16</v>
      </c>
      <c r="H1533" s="47">
        <v>8.24</v>
      </c>
      <c r="I1533" s="47">
        <v>8.34</v>
      </c>
      <c r="J1533" s="47">
        <v>8.42</v>
      </c>
      <c r="K1533" s="47">
        <v>8.52</v>
      </c>
      <c r="L1533" s="47">
        <v>8.59</v>
      </c>
      <c r="M1533" s="47">
        <v>8.59</v>
      </c>
      <c r="N1533" s="47">
        <v>8.5500000000000007</v>
      </c>
      <c r="O1533">
        <v>8.5500000000000007</v>
      </c>
    </row>
    <row r="1534" spans="1:15" ht="15.75" thickBot="1" x14ac:dyDescent="0.3">
      <c r="A1534" s="24">
        <v>41830</v>
      </c>
      <c r="B1534" s="47">
        <v>7.42</v>
      </c>
      <c r="C1534" s="47">
        <v>7.42</v>
      </c>
      <c r="D1534" s="47">
        <v>7.71</v>
      </c>
      <c r="E1534" s="47">
        <v>7.88</v>
      </c>
      <c r="F1534" s="47">
        <v>8</v>
      </c>
      <c r="G1534" s="47">
        <v>8.19</v>
      </c>
      <c r="H1534" s="47">
        <v>8.2899999999999991</v>
      </c>
      <c r="I1534" s="47">
        <v>8.42</v>
      </c>
      <c r="J1534" s="47">
        <v>8.51</v>
      </c>
      <c r="K1534" s="47">
        <v>8.61</v>
      </c>
      <c r="L1534" s="47">
        <v>8.67</v>
      </c>
      <c r="M1534" s="47">
        <v>8.66</v>
      </c>
      <c r="N1534" s="47">
        <v>8.6199999999999992</v>
      </c>
      <c r="O1534">
        <v>8.6199999999999992</v>
      </c>
    </row>
    <row r="1535" spans="1:15" ht="15.75" thickBot="1" x14ac:dyDescent="0.3">
      <c r="A1535" s="24">
        <v>41831</v>
      </c>
      <c r="B1535" s="47">
        <v>7.51</v>
      </c>
      <c r="C1535" s="47">
        <v>7.51</v>
      </c>
      <c r="D1535" s="47">
        <v>7.83</v>
      </c>
      <c r="E1535" s="47">
        <v>8</v>
      </c>
      <c r="F1535" s="47">
        <v>8.09</v>
      </c>
      <c r="G1535" s="47">
        <v>8.1999999999999993</v>
      </c>
      <c r="H1535" s="47">
        <v>8.31</v>
      </c>
      <c r="I1535" s="47">
        <v>8.4600000000000009</v>
      </c>
      <c r="J1535" s="47">
        <v>8.56</v>
      </c>
      <c r="K1535" s="47">
        <v>8.66</v>
      </c>
      <c r="L1535" s="47">
        <v>8.6999999999999993</v>
      </c>
      <c r="M1535" s="47">
        <v>8.69</v>
      </c>
      <c r="N1535" s="47">
        <v>8.64</v>
      </c>
      <c r="O1535">
        <v>8.64</v>
      </c>
    </row>
    <row r="1536" spans="1:15" ht="15.75" thickBot="1" x14ac:dyDescent="0.3">
      <c r="A1536" s="24">
        <v>41834</v>
      </c>
      <c r="B1536" s="47">
        <v>7.55</v>
      </c>
      <c r="C1536" s="47">
        <v>7.55</v>
      </c>
      <c r="D1536" s="47">
        <v>7.81</v>
      </c>
      <c r="E1536" s="47">
        <v>7.97</v>
      </c>
      <c r="F1536" s="47">
        <v>8.08</v>
      </c>
      <c r="G1536" s="47">
        <v>8.26</v>
      </c>
      <c r="H1536" s="47">
        <v>8.3699999999999992</v>
      </c>
      <c r="I1536" s="47">
        <v>8.49</v>
      </c>
      <c r="J1536" s="47">
        <v>8.58</v>
      </c>
      <c r="K1536" s="47">
        <v>8.69</v>
      </c>
      <c r="L1536" s="47">
        <v>8.76</v>
      </c>
      <c r="M1536" s="47">
        <v>8.77</v>
      </c>
      <c r="N1536" s="47">
        <v>8.7200000000000006</v>
      </c>
      <c r="O1536">
        <v>8.7200000000000006</v>
      </c>
    </row>
    <row r="1537" spans="1:15" ht="15.75" thickBot="1" x14ac:dyDescent="0.3">
      <c r="A1537" s="24">
        <v>41835</v>
      </c>
      <c r="B1537" s="47">
        <v>7.66</v>
      </c>
      <c r="C1537" s="47">
        <v>7.66</v>
      </c>
      <c r="D1537" s="47">
        <v>7.9</v>
      </c>
      <c r="E1537" s="47">
        <v>8.0500000000000007</v>
      </c>
      <c r="F1537" s="47">
        <v>8.14</v>
      </c>
      <c r="G1537" s="47">
        <v>8.27</v>
      </c>
      <c r="H1537" s="47">
        <v>8.35</v>
      </c>
      <c r="I1537" s="47">
        <v>8.4700000000000006</v>
      </c>
      <c r="J1537" s="47">
        <v>8.58</v>
      </c>
      <c r="K1537" s="47">
        <v>8.6999999999999993</v>
      </c>
      <c r="L1537" s="47">
        <v>8.7799999999999994</v>
      </c>
      <c r="M1537" s="47">
        <v>8.7799999999999994</v>
      </c>
      <c r="N1537" s="47">
        <v>8.74</v>
      </c>
      <c r="O1537">
        <v>8.74</v>
      </c>
    </row>
    <row r="1538" spans="1:15" ht="15.75" thickBot="1" x14ac:dyDescent="0.3">
      <c r="A1538" s="24">
        <v>41836</v>
      </c>
      <c r="B1538" s="47">
        <v>7.87</v>
      </c>
      <c r="C1538" s="47">
        <v>7.87</v>
      </c>
      <c r="D1538" s="47">
        <v>8.02</v>
      </c>
      <c r="E1538" s="47">
        <v>8.1199999999999992</v>
      </c>
      <c r="F1538" s="47">
        <v>8.18</v>
      </c>
      <c r="G1538" s="47">
        <v>8.27</v>
      </c>
      <c r="H1538" s="47">
        <v>8.3699999999999992</v>
      </c>
      <c r="I1538" s="47">
        <v>8.52</v>
      </c>
      <c r="J1538" s="47">
        <v>8.6300000000000008</v>
      </c>
      <c r="K1538" s="47">
        <v>8.76</v>
      </c>
      <c r="L1538" s="47">
        <v>8.85</v>
      </c>
      <c r="M1538" s="47">
        <v>8.8699999999999992</v>
      </c>
      <c r="N1538" s="47">
        <v>8.85</v>
      </c>
      <c r="O1538">
        <v>8.85</v>
      </c>
    </row>
    <row r="1539" spans="1:15" ht="15.75" thickBot="1" x14ac:dyDescent="0.3">
      <c r="A1539" s="24">
        <v>41837</v>
      </c>
      <c r="B1539" s="47">
        <v>7.91</v>
      </c>
      <c r="C1539" s="47">
        <v>7.91</v>
      </c>
      <c r="D1539" s="47">
        <v>8.14</v>
      </c>
      <c r="E1539" s="47">
        <v>8.3000000000000007</v>
      </c>
      <c r="F1539" s="47">
        <v>8.39</v>
      </c>
      <c r="G1539" s="47">
        <v>8.5399999999999991</v>
      </c>
      <c r="H1539" s="47">
        <v>8.6999999999999993</v>
      </c>
      <c r="I1539" s="47">
        <v>8.8699999999999992</v>
      </c>
      <c r="J1539" s="47">
        <v>8.9499999999999993</v>
      </c>
      <c r="K1539" s="47">
        <v>9.0299999999999994</v>
      </c>
      <c r="L1539" s="47">
        <v>9.07</v>
      </c>
      <c r="M1539" s="47">
        <v>9.07</v>
      </c>
      <c r="N1539" s="47">
        <v>9.0500000000000007</v>
      </c>
      <c r="O1539">
        <v>9.0500000000000007</v>
      </c>
    </row>
    <row r="1540" spans="1:15" ht="15.75" thickBot="1" x14ac:dyDescent="0.3">
      <c r="A1540" s="24">
        <v>41838</v>
      </c>
      <c r="B1540" s="47">
        <v>7.95</v>
      </c>
      <c r="C1540" s="47">
        <v>7.95</v>
      </c>
      <c r="D1540" s="47">
        <v>8.11</v>
      </c>
      <c r="E1540" s="47">
        <v>8.24</v>
      </c>
      <c r="F1540" s="47">
        <v>8.32</v>
      </c>
      <c r="G1540" s="47">
        <v>8.5399999999999991</v>
      </c>
      <c r="H1540" s="47">
        <v>8.73</v>
      </c>
      <c r="I1540" s="47">
        <v>8.89</v>
      </c>
      <c r="J1540" s="47">
        <v>8.94</v>
      </c>
      <c r="K1540" s="47">
        <v>9.01</v>
      </c>
      <c r="L1540" s="47">
        <v>9.06</v>
      </c>
      <c r="M1540" s="47">
        <v>9.07</v>
      </c>
      <c r="N1540" s="47">
        <v>9.07</v>
      </c>
      <c r="O1540">
        <v>9.07</v>
      </c>
    </row>
    <row r="1541" spans="1:15" ht="15.75" thickBot="1" x14ac:dyDescent="0.3">
      <c r="A1541" s="24">
        <v>41841</v>
      </c>
      <c r="B1541" s="47">
        <v>8.14</v>
      </c>
      <c r="C1541" s="47">
        <v>8.14</v>
      </c>
      <c r="D1541" s="47">
        <v>8.31</v>
      </c>
      <c r="E1541" s="47">
        <v>8.4499999999999993</v>
      </c>
      <c r="F1541" s="47">
        <v>8.58</v>
      </c>
      <c r="G1541" s="47">
        <v>8.8800000000000008</v>
      </c>
      <c r="H1541" s="47">
        <v>8.9700000000000006</v>
      </c>
      <c r="I1541" s="47">
        <v>9.02</v>
      </c>
      <c r="J1541" s="47">
        <v>9.09</v>
      </c>
      <c r="K1541" s="47">
        <v>9.23</v>
      </c>
      <c r="L1541" s="47">
        <v>9.33</v>
      </c>
      <c r="M1541" s="47">
        <v>9.35</v>
      </c>
      <c r="N1541" s="47">
        <v>9.33</v>
      </c>
      <c r="O1541">
        <v>9.33</v>
      </c>
    </row>
    <row r="1542" spans="1:15" ht="15.75" thickBot="1" x14ac:dyDescent="0.3">
      <c r="A1542" s="24">
        <v>41842</v>
      </c>
      <c r="B1542" s="47">
        <v>7.93</v>
      </c>
      <c r="C1542" s="47">
        <v>7.93</v>
      </c>
      <c r="D1542" s="47">
        <v>8.23</v>
      </c>
      <c r="E1542" s="47">
        <v>8.43</v>
      </c>
      <c r="F1542" s="47">
        <v>8.56</v>
      </c>
      <c r="G1542" s="47">
        <v>8.7799999999999994</v>
      </c>
      <c r="H1542" s="47">
        <v>8.86</v>
      </c>
      <c r="I1542" s="47">
        <v>8.94</v>
      </c>
      <c r="J1542" s="47">
        <v>9.01</v>
      </c>
      <c r="K1542" s="47">
        <v>9.11</v>
      </c>
      <c r="L1542" s="47">
        <v>9.19</v>
      </c>
      <c r="M1542" s="47">
        <v>9.1999999999999993</v>
      </c>
      <c r="N1542" s="47">
        <v>9.17</v>
      </c>
      <c r="O1542">
        <v>9.17</v>
      </c>
    </row>
    <row r="1543" spans="1:15" ht="15.75" thickBot="1" x14ac:dyDescent="0.3">
      <c r="A1543" s="24">
        <v>41843</v>
      </c>
      <c r="B1543" s="47">
        <v>7.98</v>
      </c>
      <c r="C1543" s="47">
        <v>7.98</v>
      </c>
      <c r="D1543" s="47">
        <v>8.19</v>
      </c>
      <c r="E1543" s="47">
        <v>8.35</v>
      </c>
      <c r="F1543" s="47">
        <v>8.4600000000000009</v>
      </c>
      <c r="G1543" s="47">
        <v>8.68</v>
      </c>
      <c r="H1543" s="47">
        <v>8.77</v>
      </c>
      <c r="I1543" s="47">
        <v>8.8699999999999992</v>
      </c>
      <c r="J1543" s="47">
        <v>8.9600000000000009</v>
      </c>
      <c r="K1543" s="47">
        <v>9.06</v>
      </c>
      <c r="L1543" s="47">
        <v>9.1300000000000008</v>
      </c>
      <c r="M1543" s="47">
        <v>9.15</v>
      </c>
      <c r="N1543" s="47">
        <v>9.1300000000000008</v>
      </c>
      <c r="O1543">
        <v>9.1300000000000008</v>
      </c>
    </row>
    <row r="1544" spans="1:15" ht="15.75" thickBot="1" x14ac:dyDescent="0.3">
      <c r="A1544" s="24">
        <v>41844</v>
      </c>
      <c r="B1544" s="47">
        <v>7.86</v>
      </c>
      <c r="C1544" s="47">
        <v>7.86</v>
      </c>
      <c r="D1544" s="47">
        <v>8.1199999999999992</v>
      </c>
      <c r="E1544" s="47">
        <v>8.3000000000000007</v>
      </c>
      <c r="F1544" s="47">
        <v>8.44</v>
      </c>
      <c r="G1544" s="47">
        <v>8.7200000000000006</v>
      </c>
      <c r="H1544" s="47">
        <v>8.84</v>
      </c>
      <c r="I1544" s="47">
        <v>8.94</v>
      </c>
      <c r="J1544" s="47">
        <v>9.01</v>
      </c>
      <c r="K1544" s="47">
        <v>9.1</v>
      </c>
      <c r="L1544" s="47">
        <v>9.16</v>
      </c>
      <c r="M1544" s="47">
        <v>9.17</v>
      </c>
      <c r="N1544" s="47">
        <v>9.15</v>
      </c>
      <c r="O1544">
        <v>9.15</v>
      </c>
    </row>
    <row r="1545" spans="1:15" ht="15.75" thickBot="1" x14ac:dyDescent="0.3">
      <c r="A1545" s="24">
        <v>41845</v>
      </c>
      <c r="B1545" s="47">
        <v>7.93</v>
      </c>
      <c r="C1545" s="47">
        <v>7.93</v>
      </c>
      <c r="D1545" s="47">
        <v>8.35</v>
      </c>
      <c r="E1545" s="47">
        <v>8.6199999999999992</v>
      </c>
      <c r="F1545" s="47">
        <v>8.8000000000000007</v>
      </c>
      <c r="G1545" s="47">
        <v>9.06</v>
      </c>
      <c r="H1545" s="47">
        <v>9.1199999999999992</v>
      </c>
      <c r="I1545" s="47">
        <v>9.14</v>
      </c>
      <c r="J1545" s="47">
        <v>9.16</v>
      </c>
      <c r="K1545" s="47">
        <v>9.23</v>
      </c>
      <c r="L1545" s="47">
        <v>9.2899999999999991</v>
      </c>
      <c r="M1545" s="47">
        <v>9.31</v>
      </c>
      <c r="N1545" s="47">
        <v>9.2899999999999991</v>
      </c>
      <c r="O1545">
        <v>9.2899999999999991</v>
      </c>
    </row>
    <row r="1546" spans="1:15" ht="15.75" thickBot="1" x14ac:dyDescent="0.3">
      <c r="A1546" s="24">
        <v>41848</v>
      </c>
      <c r="B1546" s="47">
        <v>8.15</v>
      </c>
      <c r="C1546" s="47">
        <v>8.15</v>
      </c>
      <c r="D1546" s="47">
        <v>8.48</v>
      </c>
      <c r="E1546" s="47">
        <v>8.69</v>
      </c>
      <c r="F1546" s="47">
        <v>8.83</v>
      </c>
      <c r="G1546" s="47">
        <v>9.1</v>
      </c>
      <c r="H1546" s="47">
        <v>9.26</v>
      </c>
      <c r="I1546" s="47">
        <v>9.31</v>
      </c>
      <c r="J1546" s="47">
        <v>9.3000000000000007</v>
      </c>
      <c r="K1546" s="47">
        <v>9.32</v>
      </c>
      <c r="L1546" s="47">
        <v>9.3699999999999992</v>
      </c>
      <c r="M1546" s="47">
        <v>9.39</v>
      </c>
      <c r="N1546" s="47">
        <v>9.39</v>
      </c>
      <c r="O1546">
        <v>9.39</v>
      </c>
    </row>
    <row r="1547" spans="1:15" ht="15.75" thickBot="1" x14ac:dyDescent="0.3">
      <c r="A1547" s="24">
        <v>41849</v>
      </c>
      <c r="B1547" s="47">
        <v>8.36</v>
      </c>
      <c r="C1547" s="47">
        <v>8.36</v>
      </c>
      <c r="D1547" s="47">
        <v>8.65</v>
      </c>
      <c r="E1547" s="47">
        <v>8.86</v>
      </c>
      <c r="F1547" s="47">
        <v>9.01</v>
      </c>
      <c r="G1547" s="47">
        <v>9.34</v>
      </c>
      <c r="H1547" s="47">
        <v>9.4600000000000009</v>
      </c>
      <c r="I1547" s="47">
        <v>9.52</v>
      </c>
      <c r="J1547" s="47">
        <v>9.5</v>
      </c>
      <c r="K1547" s="47">
        <v>9.48</v>
      </c>
      <c r="L1547" s="47">
        <v>9.49</v>
      </c>
      <c r="M1547" s="47">
        <v>9.51</v>
      </c>
      <c r="N1547" s="47">
        <v>9.5399999999999991</v>
      </c>
      <c r="O1547">
        <v>9.5399999999999991</v>
      </c>
    </row>
    <row r="1548" spans="1:15" ht="15.75" thickBot="1" x14ac:dyDescent="0.3">
      <c r="A1548" s="24">
        <v>41850</v>
      </c>
      <c r="B1548" s="47">
        <v>8.5</v>
      </c>
      <c r="C1548" s="47">
        <v>8.5</v>
      </c>
      <c r="D1548" s="47">
        <v>8.6</v>
      </c>
      <c r="E1548" s="47">
        <v>8.69</v>
      </c>
      <c r="F1548" s="47">
        <v>8.8000000000000007</v>
      </c>
      <c r="G1548" s="47">
        <v>9.18</v>
      </c>
      <c r="H1548" s="47">
        <v>9.3800000000000008</v>
      </c>
      <c r="I1548" s="47">
        <v>9.4700000000000006</v>
      </c>
      <c r="J1548" s="47">
        <v>9.44</v>
      </c>
      <c r="K1548" s="47">
        <v>9.39</v>
      </c>
      <c r="L1548" s="47">
        <v>9.41</v>
      </c>
      <c r="M1548" s="47">
        <v>9.4600000000000009</v>
      </c>
      <c r="N1548" s="47">
        <v>9.5299999999999994</v>
      </c>
      <c r="O1548">
        <v>9.5299999999999994</v>
      </c>
    </row>
    <row r="1549" spans="1:15" ht="15.75" thickBot="1" x14ac:dyDescent="0.3">
      <c r="A1549" s="24">
        <v>41851</v>
      </c>
      <c r="B1549" s="47">
        <v>8.33</v>
      </c>
      <c r="C1549" s="47">
        <v>8.33</v>
      </c>
      <c r="D1549" s="47">
        <v>8.49</v>
      </c>
      <c r="E1549" s="47">
        <v>8.6300000000000008</v>
      </c>
      <c r="F1549" s="47">
        <v>8.76</v>
      </c>
      <c r="G1549" s="47">
        <v>9.1999999999999993</v>
      </c>
      <c r="H1549" s="47">
        <v>9.43</v>
      </c>
      <c r="I1549" s="47">
        <v>9.5299999999999994</v>
      </c>
      <c r="J1549" s="47">
        <v>9.5</v>
      </c>
      <c r="K1549" s="47">
        <v>9.4600000000000009</v>
      </c>
      <c r="L1549" s="47">
        <v>9.4600000000000009</v>
      </c>
      <c r="M1549" s="47">
        <v>9.49</v>
      </c>
      <c r="N1549" s="47">
        <v>9.5399999999999991</v>
      </c>
      <c r="O1549">
        <v>9.5399999999999991</v>
      </c>
    </row>
    <row r="1550" spans="1:15" ht="15.75" thickBot="1" x14ac:dyDescent="0.3">
      <c r="A1550" s="24">
        <v>41852</v>
      </c>
      <c r="B1550" s="47">
        <v>8.15</v>
      </c>
      <c r="C1550" s="47">
        <v>8.15</v>
      </c>
      <c r="D1550" s="47">
        <v>8.33</v>
      </c>
      <c r="E1550" s="47">
        <v>8.51</v>
      </c>
      <c r="F1550" s="47">
        <v>8.69</v>
      </c>
      <c r="G1550" s="47">
        <v>9.2899999999999991</v>
      </c>
      <c r="H1550" s="47">
        <v>9.51</v>
      </c>
      <c r="I1550" s="47">
        <v>9.6199999999999992</v>
      </c>
      <c r="J1550" s="47">
        <v>9.61</v>
      </c>
      <c r="K1550" s="47">
        <v>9.57</v>
      </c>
      <c r="L1550" s="47">
        <v>9.57</v>
      </c>
      <c r="M1550" s="47">
        <v>9.58</v>
      </c>
      <c r="N1550" s="47">
        <v>9.61</v>
      </c>
      <c r="O1550">
        <v>9.61</v>
      </c>
    </row>
    <row r="1551" spans="1:15" ht="15.75" thickBot="1" x14ac:dyDescent="0.3">
      <c r="A1551" s="24">
        <v>41855</v>
      </c>
      <c r="B1551" s="47">
        <v>8.18</v>
      </c>
      <c r="C1551" s="47">
        <v>8.18</v>
      </c>
      <c r="D1551" s="47">
        <v>8.42</v>
      </c>
      <c r="E1551" s="47">
        <v>8.6300000000000008</v>
      </c>
      <c r="F1551" s="47">
        <v>8.82</v>
      </c>
      <c r="G1551" s="47">
        <v>9.34</v>
      </c>
      <c r="H1551" s="47">
        <v>9.56</v>
      </c>
      <c r="I1551" s="47">
        <v>9.68</v>
      </c>
      <c r="J1551" s="47">
        <v>9.67</v>
      </c>
      <c r="K1551" s="47">
        <v>9.65</v>
      </c>
      <c r="L1551" s="47">
        <v>9.64</v>
      </c>
      <c r="M1551" s="47">
        <v>9.65</v>
      </c>
      <c r="N1551" s="47">
        <v>9.68</v>
      </c>
      <c r="O1551">
        <v>9.68</v>
      </c>
    </row>
    <row r="1552" spans="1:15" ht="15.75" thickBot="1" x14ac:dyDescent="0.3">
      <c r="A1552" s="24">
        <v>41856</v>
      </c>
      <c r="B1552" s="47">
        <v>8.1</v>
      </c>
      <c r="C1552" s="47">
        <v>8.1</v>
      </c>
      <c r="D1552" s="47">
        <v>8.43</v>
      </c>
      <c r="E1552" s="47">
        <v>8.69</v>
      </c>
      <c r="F1552" s="47">
        <v>8.89</v>
      </c>
      <c r="G1552" s="47">
        <v>9.36</v>
      </c>
      <c r="H1552" s="47">
        <v>9.59</v>
      </c>
      <c r="I1552" s="47">
        <v>9.73</v>
      </c>
      <c r="J1552" s="47">
        <v>9.74</v>
      </c>
      <c r="K1552" s="47">
        <v>9.6999999999999993</v>
      </c>
      <c r="L1552" s="47">
        <v>9.68</v>
      </c>
      <c r="M1552" s="47">
        <v>9.6999999999999993</v>
      </c>
      <c r="N1552" s="47">
        <v>9.74</v>
      </c>
      <c r="O1552">
        <v>9.74</v>
      </c>
    </row>
    <row r="1553" spans="1:15" ht="15.75" thickBot="1" x14ac:dyDescent="0.3">
      <c r="A1553" s="24">
        <v>41857</v>
      </c>
      <c r="B1553" s="47">
        <v>8.1300000000000008</v>
      </c>
      <c r="C1553" s="47">
        <v>8.1300000000000008</v>
      </c>
      <c r="D1553" s="47">
        <v>8.41</v>
      </c>
      <c r="E1553" s="47">
        <v>8.66</v>
      </c>
      <c r="F1553" s="47">
        <v>8.8800000000000008</v>
      </c>
      <c r="G1553" s="47">
        <v>9.5</v>
      </c>
      <c r="H1553" s="47">
        <v>9.77</v>
      </c>
      <c r="I1553" s="47">
        <v>9.89</v>
      </c>
      <c r="J1553" s="47">
        <v>9.8800000000000008</v>
      </c>
      <c r="K1553" s="47">
        <v>9.85</v>
      </c>
      <c r="L1553" s="47">
        <v>9.85</v>
      </c>
      <c r="M1553" s="47">
        <v>9.8699999999999992</v>
      </c>
      <c r="N1553" s="47">
        <v>9.91</v>
      </c>
      <c r="O1553">
        <v>9.91</v>
      </c>
    </row>
    <row r="1554" spans="1:15" ht="15.75" thickBot="1" x14ac:dyDescent="0.3">
      <c r="A1554" s="24">
        <v>41858</v>
      </c>
      <c r="B1554" s="47">
        <v>8.14</v>
      </c>
      <c r="C1554" s="47">
        <v>8.14</v>
      </c>
      <c r="D1554" s="47">
        <v>8.41</v>
      </c>
      <c r="E1554" s="47">
        <v>8.64</v>
      </c>
      <c r="F1554" s="47">
        <v>8.84</v>
      </c>
      <c r="G1554" s="47">
        <v>9.4499999999999993</v>
      </c>
      <c r="H1554" s="47">
        <v>9.7899999999999991</v>
      </c>
      <c r="I1554" s="47">
        <v>9.9499999999999993</v>
      </c>
      <c r="J1554" s="47">
        <v>9.89</v>
      </c>
      <c r="K1554" s="47">
        <v>9.81</v>
      </c>
      <c r="L1554" s="47">
        <v>9.81</v>
      </c>
      <c r="M1554" s="47">
        <v>9.85</v>
      </c>
      <c r="N1554" s="47">
        <v>9.92</v>
      </c>
      <c r="O1554">
        <v>9.92</v>
      </c>
    </row>
    <row r="1555" spans="1:15" ht="15.75" thickBot="1" x14ac:dyDescent="0.3">
      <c r="A1555" s="24">
        <v>41859</v>
      </c>
      <c r="B1555" s="47">
        <v>7.85</v>
      </c>
      <c r="C1555" s="47">
        <v>7.85</v>
      </c>
      <c r="D1555" s="47">
        <v>8.11</v>
      </c>
      <c r="E1555" s="47">
        <v>8.3699999999999992</v>
      </c>
      <c r="F1555" s="47">
        <v>8.61</v>
      </c>
      <c r="G1555" s="47">
        <v>9.39</v>
      </c>
      <c r="H1555" s="47">
        <v>9.74</v>
      </c>
      <c r="I1555" s="47">
        <v>9.91</v>
      </c>
      <c r="J1555" s="47">
        <v>9.8699999999999992</v>
      </c>
      <c r="K1555" s="47">
        <v>9.82</v>
      </c>
      <c r="L1555" s="47">
        <v>9.82</v>
      </c>
      <c r="M1555" s="47">
        <v>9.86</v>
      </c>
      <c r="N1555" s="47">
        <v>9.91</v>
      </c>
      <c r="O1555">
        <v>9.91</v>
      </c>
    </row>
    <row r="1556" spans="1:15" ht="15.75" thickBot="1" x14ac:dyDescent="0.3">
      <c r="A1556" s="24">
        <v>41862</v>
      </c>
      <c r="B1556" s="47">
        <v>7.77</v>
      </c>
      <c r="C1556" s="47">
        <v>7.77</v>
      </c>
      <c r="D1556" s="47">
        <v>8.1199999999999992</v>
      </c>
      <c r="E1556" s="47">
        <v>8.4</v>
      </c>
      <c r="F1556" s="47">
        <v>8.6300000000000008</v>
      </c>
      <c r="G1556" s="47">
        <v>9.2200000000000006</v>
      </c>
      <c r="H1556" s="47">
        <v>9.4600000000000009</v>
      </c>
      <c r="I1556" s="47">
        <v>9.57</v>
      </c>
      <c r="J1556" s="47">
        <v>9.5500000000000007</v>
      </c>
      <c r="K1556" s="47">
        <v>9.52</v>
      </c>
      <c r="L1556" s="47">
        <v>9.57</v>
      </c>
      <c r="M1556" s="47">
        <v>9.64</v>
      </c>
      <c r="N1556" s="47">
        <v>9.6999999999999993</v>
      </c>
      <c r="O1556">
        <v>9.6999999999999993</v>
      </c>
    </row>
    <row r="1557" spans="1:15" ht="15.75" thickBot="1" x14ac:dyDescent="0.3">
      <c r="A1557" s="24">
        <v>41863</v>
      </c>
      <c r="B1557" s="47">
        <v>7.73</v>
      </c>
      <c r="C1557" s="47">
        <v>7.73</v>
      </c>
      <c r="D1557" s="47">
        <v>8.0500000000000007</v>
      </c>
      <c r="E1557" s="47">
        <v>8.31</v>
      </c>
      <c r="F1557" s="47">
        <v>8.5299999999999994</v>
      </c>
      <c r="G1557" s="47">
        <v>9.11</v>
      </c>
      <c r="H1557" s="47">
        <v>9.36</v>
      </c>
      <c r="I1557" s="47">
        <v>9.44</v>
      </c>
      <c r="J1557" s="47">
        <v>9.42</v>
      </c>
      <c r="K1557" s="47">
        <v>9.4600000000000009</v>
      </c>
      <c r="L1557" s="47">
        <v>9.52</v>
      </c>
      <c r="M1557" s="47">
        <v>9.56</v>
      </c>
      <c r="N1557" s="47">
        <v>9.59</v>
      </c>
      <c r="O1557">
        <v>9.59</v>
      </c>
    </row>
    <row r="1558" spans="1:15" ht="15.75" thickBot="1" x14ac:dyDescent="0.3">
      <c r="A1558" s="24">
        <v>41864</v>
      </c>
      <c r="B1558" s="47">
        <v>7.91</v>
      </c>
      <c r="C1558" s="47">
        <v>7.91</v>
      </c>
      <c r="D1558" s="47">
        <v>8.16</v>
      </c>
      <c r="E1558" s="47">
        <v>8.3699999999999992</v>
      </c>
      <c r="F1558" s="47">
        <v>8.5500000000000007</v>
      </c>
      <c r="G1558" s="47">
        <v>9.06</v>
      </c>
      <c r="H1558" s="47">
        <v>9.35</v>
      </c>
      <c r="I1558" s="47">
        <v>9.5</v>
      </c>
      <c r="J1558" s="47">
        <v>9.48</v>
      </c>
      <c r="K1558" s="47">
        <v>9.4700000000000006</v>
      </c>
      <c r="L1558" s="47">
        <v>9.5</v>
      </c>
      <c r="M1558" s="47">
        <v>9.5299999999999994</v>
      </c>
      <c r="N1558" s="47">
        <v>9.57</v>
      </c>
      <c r="O1558">
        <v>9.57</v>
      </c>
    </row>
    <row r="1559" spans="1:15" ht="15.75" thickBot="1" x14ac:dyDescent="0.3">
      <c r="A1559" s="24">
        <v>41865</v>
      </c>
      <c r="B1559" s="47">
        <v>7.84</v>
      </c>
      <c r="C1559" s="47">
        <v>7.84</v>
      </c>
      <c r="D1559" s="47">
        <v>8.09</v>
      </c>
      <c r="E1559" s="47">
        <v>8.31</v>
      </c>
      <c r="F1559" s="47">
        <v>8.5</v>
      </c>
      <c r="G1559" s="47">
        <v>9.0399999999999991</v>
      </c>
      <c r="H1559" s="47">
        <v>9.2799999999999994</v>
      </c>
      <c r="I1559" s="47">
        <v>9.39</v>
      </c>
      <c r="J1559" s="47">
        <v>9.3699999999999992</v>
      </c>
      <c r="K1559" s="47">
        <v>9.3800000000000008</v>
      </c>
      <c r="L1559" s="47">
        <v>9.41</v>
      </c>
      <c r="M1559" s="47">
        <v>9.43</v>
      </c>
      <c r="N1559" s="47">
        <v>9.4600000000000009</v>
      </c>
      <c r="O1559">
        <v>9.4600000000000009</v>
      </c>
    </row>
    <row r="1560" spans="1:15" ht="15.75" thickBot="1" x14ac:dyDescent="0.3">
      <c r="A1560" s="24">
        <v>41866</v>
      </c>
      <c r="B1560" s="47">
        <v>8.1199999999999992</v>
      </c>
      <c r="C1560" s="47">
        <v>8.1199999999999992</v>
      </c>
      <c r="D1560" s="47">
        <v>8.25</v>
      </c>
      <c r="E1560" s="47">
        <v>8.3699999999999992</v>
      </c>
      <c r="F1560" s="47">
        <v>8.5</v>
      </c>
      <c r="G1560" s="47">
        <v>8.9700000000000006</v>
      </c>
      <c r="H1560" s="47">
        <v>9.19</v>
      </c>
      <c r="I1560" s="47">
        <v>9.27</v>
      </c>
      <c r="J1560" s="47">
        <v>9.24</v>
      </c>
      <c r="K1560" s="47">
        <v>9.25</v>
      </c>
      <c r="L1560" s="47">
        <v>9.2899999999999991</v>
      </c>
      <c r="M1560" s="47">
        <v>9.33</v>
      </c>
      <c r="N1560" s="47">
        <v>9.3800000000000008</v>
      </c>
      <c r="O1560">
        <v>9.3800000000000008</v>
      </c>
    </row>
    <row r="1561" spans="1:15" ht="15.75" thickBot="1" x14ac:dyDescent="0.3">
      <c r="A1561" s="24">
        <v>41869</v>
      </c>
      <c r="B1561" s="47">
        <v>7.97</v>
      </c>
      <c r="C1561" s="47">
        <v>7.97</v>
      </c>
      <c r="D1561" s="47">
        <v>8.1199999999999992</v>
      </c>
      <c r="E1561" s="47">
        <v>8.2799999999999994</v>
      </c>
      <c r="F1561" s="47">
        <v>8.44</v>
      </c>
      <c r="G1561" s="47">
        <v>9.02</v>
      </c>
      <c r="H1561" s="47">
        <v>9.27</v>
      </c>
      <c r="I1561" s="47">
        <v>9.3699999999999992</v>
      </c>
      <c r="J1561" s="47">
        <v>9.35</v>
      </c>
      <c r="K1561" s="47">
        <v>9.35</v>
      </c>
      <c r="L1561" s="47">
        <v>9.35</v>
      </c>
      <c r="M1561" s="47">
        <v>9.36</v>
      </c>
      <c r="N1561" s="47">
        <v>9.3800000000000008</v>
      </c>
      <c r="O1561">
        <v>9.3800000000000008</v>
      </c>
    </row>
    <row r="1562" spans="1:15" ht="15.75" thickBot="1" x14ac:dyDescent="0.3">
      <c r="A1562" s="24">
        <v>41870</v>
      </c>
      <c r="B1562" s="47">
        <v>8.14</v>
      </c>
      <c r="C1562" s="47">
        <v>8.14</v>
      </c>
      <c r="D1562" s="47">
        <v>8.24</v>
      </c>
      <c r="E1562" s="47">
        <v>8.35</v>
      </c>
      <c r="F1562" s="47">
        <v>8.4700000000000006</v>
      </c>
      <c r="G1562" s="47">
        <v>9.01</v>
      </c>
      <c r="H1562" s="47">
        <v>9.3699999999999992</v>
      </c>
      <c r="I1562" s="47">
        <v>9.49</v>
      </c>
      <c r="J1562" s="47">
        <v>9.41</v>
      </c>
      <c r="K1562" s="47">
        <v>9.3800000000000008</v>
      </c>
      <c r="L1562" s="47">
        <v>9.39</v>
      </c>
      <c r="M1562" s="47">
        <v>9.42</v>
      </c>
      <c r="N1562" s="47">
        <v>9.4499999999999993</v>
      </c>
      <c r="O1562">
        <v>9.4499999999999993</v>
      </c>
    </row>
    <row r="1563" spans="1:15" ht="15.75" thickBot="1" x14ac:dyDescent="0.3">
      <c r="A1563" s="24">
        <v>41871</v>
      </c>
      <c r="B1563" s="47">
        <v>7.97</v>
      </c>
      <c r="C1563" s="47">
        <v>7.97</v>
      </c>
      <c r="D1563" s="47">
        <v>8.1199999999999992</v>
      </c>
      <c r="E1563" s="47">
        <v>8.27</v>
      </c>
      <c r="F1563" s="47">
        <v>8.42</v>
      </c>
      <c r="G1563" s="47">
        <v>8.94</v>
      </c>
      <c r="H1563" s="47">
        <v>9.27</v>
      </c>
      <c r="I1563" s="47">
        <v>9.43</v>
      </c>
      <c r="J1563" s="47">
        <v>9.4</v>
      </c>
      <c r="K1563" s="47">
        <v>9.39</v>
      </c>
      <c r="L1563" s="47">
        <v>9.3800000000000008</v>
      </c>
      <c r="M1563" s="47">
        <v>9.39</v>
      </c>
      <c r="N1563" s="47">
        <v>9.39</v>
      </c>
      <c r="O1563">
        <v>9.39</v>
      </c>
    </row>
    <row r="1564" spans="1:15" ht="15.75" thickBot="1" x14ac:dyDescent="0.3">
      <c r="A1564" s="24">
        <v>41872</v>
      </c>
      <c r="B1564" s="47">
        <v>7.96</v>
      </c>
      <c r="C1564" s="47">
        <v>7.96</v>
      </c>
      <c r="D1564" s="47">
        <v>8.16</v>
      </c>
      <c r="E1564" s="47">
        <v>8.33</v>
      </c>
      <c r="F1564" s="47">
        <v>8.4700000000000006</v>
      </c>
      <c r="G1564" s="47">
        <v>8.9</v>
      </c>
      <c r="H1564" s="47">
        <v>9.17</v>
      </c>
      <c r="I1564" s="47">
        <v>9.34</v>
      </c>
      <c r="J1564" s="47">
        <v>9.34</v>
      </c>
      <c r="K1564" s="47">
        <v>9.35</v>
      </c>
      <c r="L1564" s="47">
        <v>9.35</v>
      </c>
      <c r="M1564" s="47">
        <v>9.3699999999999992</v>
      </c>
      <c r="N1564" s="47">
        <v>9.3800000000000008</v>
      </c>
      <c r="O1564">
        <v>9.3800000000000008</v>
      </c>
    </row>
    <row r="1565" spans="1:15" ht="15.75" thickBot="1" x14ac:dyDescent="0.3">
      <c r="A1565" s="24">
        <v>41873</v>
      </c>
      <c r="B1565" s="47">
        <v>7.62</v>
      </c>
      <c r="C1565" s="47">
        <v>7.62</v>
      </c>
      <c r="D1565" s="47">
        <v>7.93</v>
      </c>
      <c r="E1565" s="47">
        <v>8.19</v>
      </c>
      <c r="F1565" s="47">
        <v>8.41</v>
      </c>
      <c r="G1565" s="47">
        <v>9</v>
      </c>
      <c r="H1565" s="47">
        <v>9.31</v>
      </c>
      <c r="I1565" s="47">
        <v>9.4499999999999993</v>
      </c>
      <c r="J1565" s="47">
        <v>9.41</v>
      </c>
      <c r="K1565" s="47">
        <v>9.3800000000000008</v>
      </c>
      <c r="L1565" s="47">
        <v>9.3699999999999992</v>
      </c>
      <c r="M1565" s="47">
        <v>9.3800000000000008</v>
      </c>
      <c r="N1565" s="47">
        <v>9.39</v>
      </c>
      <c r="O1565">
        <v>9.39</v>
      </c>
    </row>
    <row r="1566" spans="1:15" ht="15.75" thickBot="1" x14ac:dyDescent="0.3">
      <c r="A1566" s="24">
        <v>41876</v>
      </c>
      <c r="B1566" s="47">
        <v>7.5</v>
      </c>
      <c r="C1566" s="47">
        <v>7.5</v>
      </c>
      <c r="D1566" s="47">
        <v>7.84</v>
      </c>
      <c r="E1566" s="47">
        <v>8.1199999999999992</v>
      </c>
      <c r="F1566" s="47">
        <v>8.35</v>
      </c>
      <c r="G1566" s="47">
        <v>8.92</v>
      </c>
      <c r="H1566" s="47">
        <v>9.24</v>
      </c>
      <c r="I1566" s="47">
        <v>9.42</v>
      </c>
      <c r="J1566" s="47">
        <v>9.41</v>
      </c>
      <c r="K1566" s="47">
        <v>9.3800000000000008</v>
      </c>
      <c r="L1566" s="47">
        <v>9.3699999999999992</v>
      </c>
      <c r="M1566" s="47">
        <v>9.3699999999999992</v>
      </c>
      <c r="N1566" s="47">
        <v>9.3800000000000008</v>
      </c>
      <c r="O1566">
        <v>9.3800000000000008</v>
      </c>
    </row>
    <row r="1567" spans="1:15" ht="15.75" thickBot="1" x14ac:dyDescent="0.3">
      <c r="A1567" s="24">
        <v>41877</v>
      </c>
      <c r="B1567" s="47">
        <v>7.54</v>
      </c>
      <c r="C1567" s="47">
        <v>7.54</v>
      </c>
      <c r="D1567" s="47">
        <v>7.9</v>
      </c>
      <c r="E1567" s="47">
        <v>8.18</v>
      </c>
      <c r="F1567" s="47">
        <v>8.4</v>
      </c>
      <c r="G1567" s="47">
        <v>8.9499999999999993</v>
      </c>
      <c r="H1567" s="47">
        <v>9.24</v>
      </c>
      <c r="I1567" s="47">
        <v>9.39</v>
      </c>
      <c r="J1567" s="47">
        <v>9.39</v>
      </c>
      <c r="K1567" s="47">
        <v>9.39</v>
      </c>
      <c r="L1567" s="47">
        <v>9.4</v>
      </c>
      <c r="M1567" s="47">
        <v>9.4</v>
      </c>
      <c r="N1567" s="47">
        <v>9.41</v>
      </c>
      <c r="O1567">
        <v>9.41</v>
      </c>
    </row>
    <row r="1568" spans="1:15" ht="15.75" thickBot="1" x14ac:dyDescent="0.3">
      <c r="A1568" s="24">
        <v>41878</v>
      </c>
      <c r="B1568" s="47">
        <v>7.67</v>
      </c>
      <c r="C1568" s="47">
        <v>7.67</v>
      </c>
      <c r="D1568" s="47">
        <v>7.98</v>
      </c>
      <c r="E1568" s="47">
        <v>8.24</v>
      </c>
      <c r="F1568" s="47">
        <v>8.4600000000000009</v>
      </c>
      <c r="G1568" s="47">
        <v>9.02</v>
      </c>
      <c r="H1568" s="47">
        <v>9.2899999999999991</v>
      </c>
      <c r="I1568" s="47">
        <v>9.39</v>
      </c>
      <c r="J1568" s="47">
        <v>9.3699999999999992</v>
      </c>
      <c r="K1568" s="47">
        <v>9.3699999999999992</v>
      </c>
      <c r="L1568" s="47">
        <v>9.39</v>
      </c>
      <c r="M1568" s="47">
        <v>9.41</v>
      </c>
      <c r="N1568" s="47">
        <v>9.43</v>
      </c>
      <c r="O1568">
        <v>9.43</v>
      </c>
    </row>
    <row r="1569" spans="1:15" ht="15.75" thickBot="1" x14ac:dyDescent="0.3">
      <c r="A1569" s="24">
        <v>41879</v>
      </c>
      <c r="B1569" s="47">
        <v>7.98</v>
      </c>
      <c r="C1569" s="47">
        <v>7.98</v>
      </c>
      <c r="D1569" s="47">
        <v>8.23</v>
      </c>
      <c r="E1569" s="47">
        <v>8.4499999999999993</v>
      </c>
      <c r="F1569" s="47">
        <v>8.66</v>
      </c>
      <c r="G1569" s="47">
        <v>9.34</v>
      </c>
      <c r="H1569" s="47">
        <v>9.68</v>
      </c>
      <c r="I1569" s="47">
        <v>9.84</v>
      </c>
      <c r="J1569" s="47">
        <v>9.7899999999999991</v>
      </c>
      <c r="K1569" s="47">
        <v>9.73</v>
      </c>
      <c r="L1569" s="47">
        <v>9.68</v>
      </c>
      <c r="M1569" s="47">
        <v>9.68</v>
      </c>
      <c r="N1569" s="47">
        <v>9.69</v>
      </c>
      <c r="O1569">
        <v>9.69</v>
      </c>
    </row>
    <row r="1570" spans="1:15" ht="15.75" thickBot="1" x14ac:dyDescent="0.3">
      <c r="A1570" s="24">
        <v>41880</v>
      </c>
      <c r="B1570" s="47">
        <v>8.4</v>
      </c>
      <c r="C1570" s="47">
        <v>8.4</v>
      </c>
      <c r="D1570" s="47">
        <v>8.65</v>
      </c>
      <c r="E1570" s="47">
        <v>8.85</v>
      </c>
      <c r="F1570" s="47">
        <v>9.01</v>
      </c>
      <c r="G1570" s="47">
        <v>9.48</v>
      </c>
      <c r="H1570" s="47">
        <v>9.81</v>
      </c>
      <c r="I1570" s="47">
        <v>9.9499999999999993</v>
      </c>
      <c r="J1570" s="47">
        <v>9.8699999999999992</v>
      </c>
      <c r="K1570" s="47">
        <v>9.8000000000000007</v>
      </c>
      <c r="L1570" s="47">
        <v>9.77</v>
      </c>
      <c r="M1570" s="47">
        <v>9.77</v>
      </c>
      <c r="N1570" s="47">
        <v>9.77</v>
      </c>
      <c r="O1570">
        <v>9.77</v>
      </c>
    </row>
    <row r="1571" spans="1:15" ht="15.75" thickBot="1" x14ac:dyDescent="0.3">
      <c r="A1571" s="24">
        <v>41883</v>
      </c>
      <c r="B1571" s="47">
        <v>8.3800000000000008</v>
      </c>
      <c r="C1571" s="47">
        <v>8.3800000000000008</v>
      </c>
      <c r="D1571" s="47">
        <v>8.7200000000000006</v>
      </c>
      <c r="E1571" s="47">
        <v>8.9600000000000009</v>
      </c>
      <c r="F1571" s="47">
        <v>9.1199999999999992</v>
      </c>
      <c r="G1571" s="47">
        <v>9.4600000000000009</v>
      </c>
      <c r="H1571" s="47">
        <v>9.77</v>
      </c>
      <c r="I1571" s="47">
        <v>9.9499999999999993</v>
      </c>
      <c r="J1571" s="47">
        <v>9.9</v>
      </c>
      <c r="K1571" s="47">
        <v>9.82</v>
      </c>
      <c r="L1571" s="47">
        <v>9.7899999999999991</v>
      </c>
      <c r="M1571" s="47">
        <v>9.8000000000000007</v>
      </c>
      <c r="N1571" s="47">
        <v>9.82</v>
      </c>
      <c r="O1571">
        <v>9.82</v>
      </c>
    </row>
    <row r="1572" spans="1:15" ht="15.75" thickBot="1" x14ac:dyDescent="0.3">
      <c r="A1572" s="24">
        <v>41884</v>
      </c>
      <c r="B1572" s="47">
        <v>8.0299999999999994</v>
      </c>
      <c r="C1572" s="47">
        <v>8.0299999999999994</v>
      </c>
      <c r="D1572" s="47">
        <v>8.39</v>
      </c>
      <c r="E1572" s="47">
        <v>8.68</v>
      </c>
      <c r="F1572" s="47">
        <v>8.9</v>
      </c>
      <c r="G1572" s="47">
        <v>9.49</v>
      </c>
      <c r="H1572" s="47">
        <v>9.8699999999999992</v>
      </c>
      <c r="I1572" s="47">
        <v>10.050000000000001</v>
      </c>
      <c r="J1572" s="47">
        <v>9.98</v>
      </c>
      <c r="K1572" s="47">
        <v>9.89</v>
      </c>
      <c r="L1572" s="47">
        <v>9.83</v>
      </c>
      <c r="M1572" s="47">
        <v>9.81</v>
      </c>
      <c r="N1572" s="47">
        <v>9.8000000000000007</v>
      </c>
      <c r="O1572">
        <v>9.8000000000000007</v>
      </c>
    </row>
    <row r="1573" spans="1:15" ht="15.75" thickBot="1" x14ac:dyDescent="0.3">
      <c r="A1573" s="24">
        <v>41885</v>
      </c>
      <c r="B1573" s="47">
        <v>7.67</v>
      </c>
      <c r="C1573" s="47">
        <v>7.67</v>
      </c>
      <c r="D1573" s="47">
        <v>8.08</v>
      </c>
      <c r="E1573" s="47">
        <v>8.41</v>
      </c>
      <c r="F1573" s="47">
        <v>8.67</v>
      </c>
      <c r="G1573" s="47">
        <v>9.2899999999999991</v>
      </c>
      <c r="H1573" s="47">
        <v>9.5399999999999991</v>
      </c>
      <c r="I1573" s="47">
        <v>9.58</v>
      </c>
      <c r="J1573" s="47">
        <v>9.5299999999999994</v>
      </c>
      <c r="K1573" s="47">
        <v>9.5299999999999994</v>
      </c>
      <c r="L1573" s="47">
        <v>9.5399999999999991</v>
      </c>
      <c r="M1573" s="47">
        <v>9.5299999999999994</v>
      </c>
      <c r="N1573" s="47">
        <v>9.5</v>
      </c>
      <c r="O1573">
        <v>9.5</v>
      </c>
    </row>
    <row r="1574" spans="1:15" ht="15.75" thickBot="1" x14ac:dyDescent="0.3">
      <c r="A1574" s="24">
        <v>41886</v>
      </c>
      <c r="B1574" s="47">
        <v>7.88</v>
      </c>
      <c r="C1574" s="47">
        <v>7.88</v>
      </c>
      <c r="D1574" s="47">
        <v>8.18</v>
      </c>
      <c r="E1574" s="47">
        <v>8.43</v>
      </c>
      <c r="F1574" s="47">
        <v>8.66</v>
      </c>
      <c r="G1574" s="47">
        <v>9.2799999999999994</v>
      </c>
      <c r="H1574" s="47">
        <v>9.52</v>
      </c>
      <c r="I1574" s="47">
        <v>9.57</v>
      </c>
      <c r="J1574" s="47">
        <v>9.52</v>
      </c>
      <c r="K1574" s="47">
        <v>9.5</v>
      </c>
      <c r="L1574" s="47">
        <v>9.51</v>
      </c>
      <c r="M1574" s="47">
        <v>9.5</v>
      </c>
      <c r="N1574" s="47">
        <v>9.48</v>
      </c>
      <c r="O1574">
        <v>9.48</v>
      </c>
    </row>
    <row r="1575" spans="1:15" ht="15.75" thickBot="1" x14ac:dyDescent="0.3">
      <c r="A1575" s="24">
        <v>41887</v>
      </c>
      <c r="B1575" s="47">
        <v>7.78</v>
      </c>
      <c r="C1575" s="47">
        <v>7.78</v>
      </c>
      <c r="D1575" s="47">
        <v>8.08</v>
      </c>
      <c r="E1575" s="47">
        <v>8.35</v>
      </c>
      <c r="F1575" s="47">
        <v>8.58</v>
      </c>
      <c r="G1575" s="47">
        <v>9.1999999999999993</v>
      </c>
      <c r="H1575" s="47">
        <v>9.44</v>
      </c>
      <c r="I1575" s="47">
        <v>9.5399999999999991</v>
      </c>
      <c r="J1575" s="47">
        <v>9.52</v>
      </c>
      <c r="K1575" s="47">
        <v>9.51</v>
      </c>
      <c r="L1575" s="47">
        <v>9.52</v>
      </c>
      <c r="M1575" s="47">
        <v>9.5</v>
      </c>
      <c r="N1575" s="47">
        <v>9.4499999999999993</v>
      </c>
      <c r="O1575">
        <v>9.4499999999999993</v>
      </c>
    </row>
    <row r="1576" spans="1:15" ht="15.75" thickBot="1" x14ac:dyDescent="0.3">
      <c r="A1576" s="24">
        <v>41890</v>
      </c>
      <c r="B1576" s="47">
        <v>7.95</v>
      </c>
      <c r="C1576" s="47">
        <v>7.95</v>
      </c>
      <c r="D1576" s="47">
        <v>8.19</v>
      </c>
      <c r="E1576" s="47">
        <v>8.41</v>
      </c>
      <c r="F1576" s="47">
        <v>8.6199999999999992</v>
      </c>
      <c r="G1576" s="47">
        <v>9.23</v>
      </c>
      <c r="H1576" s="47">
        <v>9.5299999999999994</v>
      </c>
      <c r="I1576" s="47">
        <v>9.66</v>
      </c>
      <c r="J1576" s="47">
        <v>9.61</v>
      </c>
      <c r="K1576" s="47">
        <v>9.57</v>
      </c>
      <c r="L1576" s="47">
        <v>9.5500000000000007</v>
      </c>
      <c r="M1576" s="47">
        <v>9.5399999999999991</v>
      </c>
      <c r="N1576" s="47">
        <v>9.5399999999999991</v>
      </c>
      <c r="O1576">
        <v>9.5399999999999991</v>
      </c>
    </row>
    <row r="1577" spans="1:15" ht="15.75" thickBot="1" x14ac:dyDescent="0.3">
      <c r="A1577" s="24">
        <v>41891</v>
      </c>
      <c r="B1577" s="47">
        <v>7.99</v>
      </c>
      <c r="C1577" s="47">
        <v>7.99</v>
      </c>
      <c r="D1577" s="47">
        <v>8.25</v>
      </c>
      <c r="E1577" s="47">
        <v>8.48</v>
      </c>
      <c r="F1577" s="47">
        <v>8.69</v>
      </c>
      <c r="G1577" s="47">
        <v>9.3000000000000007</v>
      </c>
      <c r="H1577" s="47">
        <v>9.57</v>
      </c>
      <c r="I1577" s="47">
        <v>9.65</v>
      </c>
      <c r="J1577" s="47">
        <v>9.58</v>
      </c>
      <c r="K1577" s="47">
        <v>9.5399999999999991</v>
      </c>
      <c r="L1577" s="47">
        <v>9.52</v>
      </c>
      <c r="M1577" s="47">
        <v>9.51</v>
      </c>
      <c r="N1577" s="47">
        <v>9.5</v>
      </c>
      <c r="O1577">
        <v>9.5</v>
      </c>
    </row>
    <row r="1578" spans="1:15" ht="15.75" thickBot="1" x14ac:dyDescent="0.3">
      <c r="A1578" s="24">
        <v>41892</v>
      </c>
      <c r="B1578" s="47">
        <v>8.11</v>
      </c>
      <c r="C1578" s="47">
        <v>8.11</v>
      </c>
      <c r="D1578" s="47">
        <v>8.32</v>
      </c>
      <c r="E1578" s="47">
        <v>8.51</v>
      </c>
      <c r="F1578" s="47">
        <v>8.69</v>
      </c>
      <c r="G1578" s="47">
        <v>9.27</v>
      </c>
      <c r="H1578" s="47">
        <v>9.65</v>
      </c>
      <c r="I1578" s="47">
        <v>9.83</v>
      </c>
      <c r="J1578" s="47">
        <v>9.76</v>
      </c>
      <c r="K1578" s="47">
        <v>9.7100000000000009</v>
      </c>
      <c r="L1578" s="47">
        <v>9.68</v>
      </c>
      <c r="M1578" s="47">
        <v>9.66</v>
      </c>
      <c r="N1578" s="47">
        <v>9.65</v>
      </c>
      <c r="O1578">
        <v>9.65</v>
      </c>
    </row>
    <row r="1579" spans="1:15" ht="15.75" thickBot="1" x14ac:dyDescent="0.3">
      <c r="A1579" s="24">
        <v>41893</v>
      </c>
      <c r="B1579" s="47">
        <v>7.92</v>
      </c>
      <c r="C1579" s="47">
        <v>7.92</v>
      </c>
      <c r="D1579" s="47">
        <v>8.16</v>
      </c>
      <c r="E1579" s="47">
        <v>8.39</v>
      </c>
      <c r="F1579" s="47">
        <v>8.61</v>
      </c>
      <c r="G1579" s="47">
        <v>9.33</v>
      </c>
      <c r="H1579" s="47">
        <v>9.73</v>
      </c>
      <c r="I1579" s="47">
        <v>9.91</v>
      </c>
      <c r="J1579" s="47">
        <v>9.84</v>
      </c>
      <c r="K1579" s="47">
        <v>9.76</v>
      </c>
      <c r="L1579" s="47">
        <v>9.6999999999999993</v>
      </c>
      <c r="M1579" s="47">
        <v>9.68</v>
      </c>
      <c r="N1579" s="47">
        <v>9.66</v>
      </c>
      <c r="O1579">
        <v>9.66</v>
      </c>
    </row>
    <row r="1580" spans="1:15" ht="15.75" thickBot="1" x14ac:dyDescent="0.3">
      <c r="A1580" s="24">
        <v>41894</v>
      </c>
      <c r="B1580" s="47">
        <v>7.93</v>
      </c>
      <c r="C1580" s="47">
        <v>7.93</v>
      </c>
      <c r="D1580" s="47">
        <v>8.15</v>
      </c>
      <c r="E1580" s="47">
        <v>8.3699999999999992</v>
      </c>
      <c r="F1580" s="47">
        <v>8.58</v>
      </c>
      <c r="G1580" s="47">
        <v>9.25</v>
      </c>
      <c r="H1580" s="47">
        <v>9.56</v>
      </c>
      <c r="I1580" s="47">
        <v>9.73</v>
      </c>
      <c r="J1580" s="47">
        <v>9.7200000000000006</v>
      </c>
      <c r="K1580" s="47">
        <v>9.6999999999999993</v>
      </c>
      <c r="L1580" s="47">
        <v>9.65</v>
      </c>
      <c r="M1580" s="47">
        <v>9.6300000000000008</v>
      </c>
      <c r="N1580" s="47">
        <v>9.61</v>
      </c>
      <c r="O1580">
        <v>9.61</v>
      </c>
    </row>
    <row r="1581" spans="1:15" ht="15.75" thickBot="1" x14ac:dyDescent="0.3">
      <c r="A1581" s="24">
        <v>41897</v>
      </c>
      <c r="B1581" s="47">
        <v>8.1</v>
      </c>
      <c r="C1581" s="47">
        <v>8.1</v>
      </c>
      <c r="D1581" s="47">
        <v>8.2799999999999994</v>
      </c>
      <c r="E1581" s="47">
        <v>8.44</v>
      </c>
      <c r="F1581" s="47">
        <v>8.6199999999999992</v>
      </c>
      <c r="G1581" s="47">
        <v>9.2899999999999991</v>
      </c>
      <c r="H1581" s="47">
        <v>9.68</v>
      </c>
      <c r="I1581" s="47">
        <v>9.85</v>
      </c>
      <c r="J1581" s="47">
        <v>9.7799999999999994</v>
      </c>
      <c r="K1581" s="47">
        <v>9.73</v>
      </c>
      <c r="L1581" s="47">
        <v>9.68</v>
      </c>
      <c r="M1581" s="47">
        <v>9.66</v>
      </c>
      <c r="N1581" s="47">
        <v>9.64</v>
      </c>
      <c r="O1581">
        <v>9.64</v>
      </c>
    </row>
    <row r="1582" spans="1:15" ht="15.75" thickBot="1" x14ac:dyDescent="0.3">
      <c r="A1582" s="24">
        <v>41898</v>
      </c>
      <c r="B1582" s="47">
        <v>8</v>
      </c>
      <c r="C1582" s="47">
        <v>8</v>
      </c>
      <c r="D1582" s="47">
        <v>8.24</v>
      </c>
      <c r="E1582" s="47">
        <v>8.4499999999999993</v>
      </c>
      <c r="F1582" s="47">
        <v>8.65</v>
      </c>
      <c r="G1582" s="47">
        <v>9.26</v>
      </c>
      <c r="H1582" s="47">
        <v>9.61</v>
      </c>
      <c r="I1582" s="47">
        <v>9.77</v>
      </c>
      <c r="J1582" s="47">
        <v>9.7100000000000009</v>
      </c>
      <c r="K1582" s="47">
        <v>9.67</v>
      </c>
      <c r="L1582" s="47">
        <v>9.6300000000000008</v>
      </c>
      <c r="M1582" s="47">
        <v>9.61</v>
      </c>
      <c r="N1582" s="47">
        <v>9.59</v>
      </c>
      <c r="O1582">
        <v>9.59</v>
      </c>
    </row>
    <row r="1583" spans="1:15" ht="15.75" thickBot="1" x14ac:dyDescent="0.3">
      <c r="A1583" s="24">
        <v>41899</v>
      </c>
      <c r="B1583" s="47">
        <v>7.87</v>
      </c>
      <c r="C1583" s="47">
        <v>7.87</v>
      </c>
      <c r="D1583" s="47">
        <v>8.14</v>
      </c>
      <c r="E1583" s="47">
        <v>8.3699999999999992</v>
      </c>
      <c r="F1583" s="47">
        <v>8.57</v>
      </c>
      <c r="G1583" s="47">
        <v>9.15</v>
      </c>
      <c r="H1583" s="47">
        <v>9.48</v>
      </c>
      <c r="I1583" s="47">
        <v>9.68</v>
      </c>
      <c r="J1583" s="47">
        <v>9.66</v>
      </c>
      <c r="K1583" s="47">
        <v>9.6199999999999992</v>
      </c>
      <c r="L1583" s="47">
        <v>9.57</v>
      </c>
      <c r="M1583" s="47">
        <v>9.5500000000000007</v>
      </c>
      <c r="N1583" s="47">
        <v>9.52</v>
      </c>
      <c r="O1583">
        <v>9.52</v>
      </c>
    </row>
    <row r="1584" spans="1:15" ht="15.75" thickBot="1" x14ac:dyDescent="0.3">
      <c r="A1584" s="24">
        <v>41900</v>
      </c>
      <c r="B1584" s="47">
        <v>8.0399999999999991</v>
      </c>
      <c r="C1584" s="47">
        <v>8.0399999999999991</v>
      </c>
      <c r="D1584" s="47">
        <v>8.3000000000000007</v>
      </c>
      <c r="E1584" s="47">
        <v>8.52</v>
      </c>
      <c r="F1584" s="47">
        <v>8.6999999999999993</v>
      </c>
      <c r="G1584" s="47">
        <v>9.2200000000000006</v>
      </c>
      <c r="H1584" s="47">
        <v>9.49</v>
      </c>
      <c r="I1584" s="47">
        <v>9.6300000000000008</v>
      </c>
      <c r="J1584" s="47">
        <v>9.61</v>
      </c>
      <c r="K1584" s="47">
        <v>9.59</v>
      </c>
      <c r="L1584" s="47">
        <v>9.56</v>
      </c>
      <c r="M1584" s="47">
        <v>9.5299999999999994</v>
      </c>
      <c r="N1584" s="47">
        <v>9.51</v>
      </c>
      <c r="O1584">
        <v>9.51</v>
      </c>
    </row>
    <row r="1585" spans="1:15" ht="15.75" thickBot="1" x14ac:dyDescent="0.3">
      <c r="A1585" s="24">
        <v>41901</v>
      </c>
      <c r="B1585" s="47">
        <v>8.02</v>
      </c>
      <c r="C1585" s="47">
        <v>8.02</v>
      </c>
      <c r="D1585" s="47">
        <v>8.26</v>
      </c>
      <c r="E1585" s="47">
        <v>8.4600000000000009</v>
      </c>
      <c r="F1585" s="47">
        <v>8.65</v>
      </c>
      <c r="G1585" s="47">
        <v>9.18</v>
      </c>
      <c r="H1585" s="47">
        <v>9.48</v>
      </c>
      <c r="I1585" s="47">
        <v>9.6300000000000008</v>
      </c>
      <c r="J1585" s="47">
        <v>9.61</v>
      </c>
      <c r="K1585" s="47">
        <v>9.58</v>
      </c>
      <c r="L1585" s="47">
        <v>9.5299999999999994</v>
      </c>
      <c r="M1585" s="47">
        <v>9.51</v>
      </c>
      <c r="N1585" s="47">
        <v>9.49</v>
      </c>
      <c r="O1585">
        <v>9.49</v>
      </c>
    </row>
    <row r="1586" spans="1:15" ht="15.75" thickBot="1" x14ac:dyDescent="0.3">
      <c r="A1586" s="24">
        <v>41904</v>
      </c>
      <c r="B1586" s="47">
        <v>8.17</v>
      </c>
      <c r="C1586" s="47">
        <v>8.17</v>
      </c>
      <c r="D1586" s="47">
        <v>8.35</v>
      </c>
      <c r="E1586" s="47">
        <v>8.5</v>
      </c>
      <c r="F1586" s="47">
        <v>8.66</v>
      </c>
      <c r="G1586" s="47">
        <v>9.18</v>
      </c>
      <c r="H1586" s="47">
        <v>9.52</v>
      </c>
      <c r="I1586" s="47">
        <v>9.7100000000000009</v>
      </c>
      <c r="J1586" s="47">
        <v>9.68</v>
      </c>
      <c r="K1586" s="47">
        <v>9.6199999999999992</v>
      </c>
      <c r="L1586" s="47">
        <v>9.57</v>
      </c>
      <c r="M1586" s="47">
        <v>9.56</v>
      </c>
      <c r="N1586" s="47">
        <v>9.5500000000000007</v>
      </c>
      <c r="O1586">
        <v>9.5500000000000007</v>
      </c>
    </row>
    <row r="1587" spans="1:15" ht="15.75" thickBot="1" x14ac:dyDescent="0.3">
      <c r="A1587" s="24">
        <v>41905</v>
      </c>
      <c r="B1587" s="47">
        <v>8.1300000000000008</v>
      </c>
      <c r="C1587" s="47">
        <v>8.1300000000000008</v>
      </c>
      <c r="D1587" s="47">
        <v>8.3000000000000007</v>
      </c>
      <c r="E1587" s="47">
        <v>8.4499999999999993</v>
      </c>
      <c r="F1587" s="47">
        <v>8.6</v>
      </c>
      <c r="G1587" s="47">
        <v>9.1</v>
      </c>
      <c r="H1587" s="47">
        <v>9.42</v>
      </c>
      <c r="I1587" s="47">
        <v>9.58</v>
      </c>
      <c r="J1587" s="47">
        <v>9.5500000000000007</v>
      </c>
      <c r="K1587" s="47">
        <v>9.51</v>
      </c>
      <c r="L1587" s="47">
        <v>9.4700000000000006</v>
      </c>
      <c r="M1587" s="47">
        <v>9.4600000000000009</v>
      </c>
      <c r="N1587" s="47">
        <v>9.44</v>
      </c>
      <c r="O1587">
        <v>9.44</v>
      </c>
    </row>
    <row r="1588" spans="1:15" ht="15.75" thickBot="1" x14ac:dyDescent="0.3">
      <c r="A1588" s="24">
        <v>41906</v>
      </c>
      <c r="B1588" s="47">
        <v>8.17</v>
      </c>
      <c r="C1588" s="47">
        <v>8.17</v>
      </c>
      <c r="D1588" s="47">
        <v>8.35</v>
      </c>
      <c r="E1588" s="47">
        <v>8.49</v>
      </c>
      <c r="F1588" s="47">
        <v>8.61</v>
      </c>
      <c r="G1588" s="47">
        <v>9.01</v>
      </c>
      <c r="H1588" s="47">
        <v>9.2899999999999991</v>
      </c>
      <c r="I1588" s="47">
        <v>9.4600000000000009</v>
      </c>
      <c r="J1588" s="47">
        <v>9.42</v>
      </c>
      <c r="K1588" s="47">
        <v>9.36</v>
      </c>
      <c r="L1588" s="47">
        <v>9.3000000000000007</v>
      </c>
      <c r="M1588" s="47">
        <v>9.2799999999999994</v>
      </c>
      <c r="N1588" s="47">
        <v>9.26</v>
      </c>
      <c r="O1588">
        <v>9.26</v>
      </c>
    </row>
    <row r="1589" spans="1:15" ht="15.75" thickBot="1" x14ac:dyDescent="0.3">
      <c r="A1589" s="24">
        <v>41907</v>
      </c>
      <c r="B1589" s="47">
        <v>8.2100000000000009</v>
      </c>
      <c r="C1589" s="47">
        <v>8.2100000000000009</v>
      </c>
      <c r="D1589" s="47">
        <v>8.4</v>
      </c>
      <c r="E1589" s="47">
        <v>8.5399999999999991</v>
      </c>
      <c r="F1589" s="47">
        <v>8.67</v>
      </c>
      <c r="G1589" s="47">
        <v>9</v>
      </c>
      <c r="H1589" s="47">
        <v>9.2100000000000009</v>
      </c>
      <c r="I1589" s="47">
        <v>9.33</v>
      </c>
      <c r="J1589" s="47">
        <v>9.31</v>
      </c>
      <c r="K1589" s="47">
        <v>9.26</v>
      </c>
      <c r="L1589" s="47">
        <v>9.2100000000000009</v>
      </c>
      <c r="M1589" s="47">
        <v>9.17</v>
      </c>
      <c r="N1589" s="47">
        <v>9.14</v>
      </c>
      <c r="O1589">
        <v>9.14</v>
      </c>
    </row>
    <row r="1590" spans="1:15" ht="15.75" thickBot="1" x14ac:dyDescent="0.3">
      <c r="A1590" s="24">
        <v>41908</v>
      </c>
      <c r="B1590" s="47">
        <v>8.27</v>
      </c>
      <c r="C1590" s="47">
        <v>8.27</v>
      </c>
      <c r="D1590" s="47">
        <v>8.43</v>
      </c>
      <c r="E1590" s="47">
        <v>8.57</v>
      </c>
      <c r="F1590" s="47">
        <v>8.69</v>
      </c>
      <c r="G1590" s="47">
        <v>9.07</v>
      </c>
      <c r="H1590" s="47">
        <v>9.2799999999999994</v>
      </c>
      <c r="I1590" s="47">
        <v>9.3800000000000008</v>
      </c>
      <c r="J1590" s="47">
        <v>9.35</v>
      </c>
      <c r="K1590" s="47">
        <v>9.32</v>
      </c>
      <c r="L1590" s="47">
        <v>9.27</v>
      </c>
      <c r="M1590" s="47">
        <v>9.23</v>
      </c>
      <c r="N1590" s="47">
        <v>9.17</v>
      </c>
      <c r="O1590">
        <v>9.17</v>
      </c>
    </row>
    <row r="1591" spans="1:15" ht="15.75" thickBot="1" x14ac:dyDescent="0.3">
      <c r="A1591" s="24">
        <v>41911</v>
      </c>
      <c r="B1591" s="47">
        <v>8.1300000000000008</v>
      </c>
      <c r="C1591" s="47">
        <v>8.1300000000000008</v>
      </c>
      <c r="D1591" s="47">
        <v>8.32</v>
      </c>
      <c r="E1591" s="47">
        <v>8.48</v>
      </c>
      <c r="F1591" s="47">
        <v>8.6300000000000008</v>
      </c>
      <c r="G1591" s="47">
        <v>9.11</v>
      </c>
      <c r="H1591" s="47">
        <v>9.3800000000000008</v>
      </c>
      <c r="I1591" s="47">
        <v>9.5</v>
      </c>
      <c r="J1591" s="47">
        <v>9.4499999999999993</v>
      </c>
      <c r="K1591" s="47">
        <v>9.39</v>
      </c>
      <c r="L1591" s="47">
        <v>9.33</v>
      </c>
      <c r="M1591" s="47">
        <v>9.2899999999999991</v>
      </c>
      <c r="N1591" s="47">
        <v>9.23</v>
      </c>
      <c r="O1591">
        <v>9.23</v>
      </c>
    </row>
    <row r="1592" spans="1:15" ht="15.75" thickBot="1" x14ac:dyDescent="0.3">
      <c r="A1592" s="24">
        <v>41912</v>
      </c>
      <c r="B1592" s="47">
        <v>8.26</v>
      </c>
      <c r="C1592" s="47">
        <v>8.26</v>
      </c>
      <c r="D1592" s="47">
        <v>8.44</v>
      </c>
      <c r="E1592" s="47">
        <v>8.59</v>
      </c>
      <c r="F1592" s="47">
        <v>8.7200000000000006</v>
      </c>
      <c r="G1592" s="47">
        <v>9.09</v>
      </c>
      <c r="H1592" s="47">
        <v>9.33</v>
      </c>
      <c r="I1592" s="47">
        <v>9.48</v>
      </c>
      <c r="J1592" s="47">
        <v>9.4499999999999993</v>
      </c>
      <c r="K1592" s="47">
        <v>9.4</v>
      </c>
      <c r="L1592" s="47">
        <v>9.33</v>
      </c>
      <c r="M1592" s="47">
        <v>9.2899999999999991</v>
      </c>
      <c r="N1592" s="47">
        <v>9.24</v>
      </c>
      <c r="O1592">
        <v>9.24</v>
      </c>
    </row>
    <row r="1593" spans="1:15" ht="15.75" thickBot="1" x14ac:dyDescent="0.3">
      <c r="A1593" s="24">
        <v>41913</v>
      </c>
      <c r="B1593" s="47">
        <v>8.19</v>
      </c>
      <c r="C1593" s="47">
        <v>8.19</v>
      </c>
      <c r="D1593" s="47">
        <v>8.42</v>
      </c>
      <c r="E1593" s="47">
        <v>8.61</v>
      </c>
      <c r="F1593" s="47">
        <v>8.76</v>
      </c>
      <c r="G1593" s="47">
        <v>9.15</v>
      </c>
      <c r="H1593" s="47">
        <v>9.3699999999999992</v>
      </c>
      <c r="I1593" s="47">
        <v>9.48</v>
      </c>
      <c r="J1593" s="47">
        <v>9.4499999999999993</v>
      </c>
      <c r="K1593" s="47">
        <v>9.3800000000000008</v>
      </c>
      <c r="L1593" s="47">
        <v>9.32</v>
      </c>
      <c r="M1593" s="47">
        <v>9.2799999999999994</v>
      </c>
      <c r="N1593" s="47">
        <v>9.24</v>
      </c>
      <c r="O1593">
        <v>9.24</v>
      </c>
    </row>
    <row r="1594" spans="1:15" ht="15.75" thickBot="1" x14ac:dyDescent="0.3">
      <c r="A1594" s="24">
        <v>41914</v>
      </c>
      <c r="B1594" s="47">
        <v>8.1300000000000008</v>
      </c>
      <c r="C1594" s="47">
        <v>8.1300000000000008</v>
      </c>
      <c r="D1594" s="47">
        <v>8.4</v>
      </c>
      <c r="E1594" s="47">
        <v>8.6300000000000008</v>
      </c>
      <c r="F1594" s="47">
        <v>8.8000000000000007</v>
      </c>
      <c r="G1594" s="47">
        <v>9.19</v>
      </c>
      <c r="H1594" s="47">
        <v>9.39</v>
      </c>
      <c r="I1594" s="47">
        <v>9.4700000000000006</v>
      </c>
      <c r="J1594" s="47">
        <v>9.43</v>
      </c>
      <c r="K1594" s="47">
        <v>9.3699999999999992</v>
      </c>
      <c r="L1594" s="47">
        <v>9.3000000000000007</v>
      </c>
      <c r="M1594" s="47">
        <v>9.27</v>
      </c>
      <c r="N1594" s="47">
        <v>9.23</v>
      </c>
      <c r="O1594">
        <v>9.23</v>
      </c>
    </row>
    <row r="1595" spans="1:15" ht="15.75" thickBot="1" x14ac:dyDescent="0.3">
      <c r="A1595" s="24">
        <v>41915</v>
      </c>
      <c r="B1595" s="47">
        <v>8.0500000000000007</v>
      </c>
      <c r="C1595" s="47">
        <v>8.0500000000000007</v>
      </c>
      <c r="D1595" s="47">
        <v>8.51</v>
      </c>
      <c r="E1595" s="47">
        <v>8.85</v>
      </c>
      <c r="F1595" s="47">
        <v>9.08</v>
      </c>
      <c r="G1595" s="47">
        <v>9.4700000000000006</v>
      </c>
      <c r="H1595" s="47">
        <v>9.56</v>
      </c>
      <c r="I1595" s="47">
        <v>9.59</v>
      </c>
      <c r="J1595" s="47">
        <v>9.58</v>
      </c>
      <c r="K1595" s="47">
        <v>9.5299999999999994</v>
      </c>
      <c r="L1595" s="47">
        <v>9.4700000000000006</v>
      </c>
      <c r="M1595" s="47">
        <v>9.42</v>
      </c>
      <c r="N1595" s="47">
        <v>9.36</v>
      </c>
      <c r="O1595">
        <v>9.36</v>
      </c>
    </row>
    <row r="1596" spans="1:15" ht="15.75" thickBot="1" x14ac:dyDescent="0.3">
      <c r="A1596" s="24">
        <v>41918</v>
      </c>
      <c r="B1596" s="47">
        <v>8.1999999999999993</v>
      </c>
      <c r="C1596" s="47">
        <v>8.1999999999999993</v>
      </c>
      <c r="D1596" s="47">
        <v>8.52</v>
      </c>
      <c r="E1596" s="47">
        <v>8.7799999999999994</v>
      </c>
      <c r="F1596" s="47">
        <v>8.98</v>
      </c>
      <c r="G1596" s="47">
        <v>9.4</v>
      </c>
      <c r="H1596" s="47">
        <v>9.5399999999999991</v>
      </c>
      <c r="I1596" s="47">
        <v>9.59</v>
      </c>
      <c r="J1596" s="47">
        <v>9.58</v>
      </c>
      <c r="K1596" s="47">
        <v>9.56</v>
      </c>
      <c r="L1596" s="47">
        <v>9.52</v>
      </c>
      <c r="M1596" s="47">
        <v>9.48</v>
      </c>
      <c r="N1596" s="47">
        <v>9.43</v>
      </c>
      <c r="O1596">
        <v>9.43</v>
      </c>
    </row>
    <row r="1597" spans="1:15" ht="15.75" thickBot="1" x14ac:dyDescent="0.3">
      <c r="A1597" s="24">
        <v>41919</v>
      </c>
      <c r="B1597" s="47">
        <v>8.36</v>
      </c>
      <c r="C1597" s="47">
        <v>8.36</v>
      </c>
      <c r="D1597" s="47">
        <v>8.57</v>
      </c>
      <c r="E1597" s="47">
        <v>8.74</v>
      </c>
      <c r="F1597" s="47">
        <v>8.89</v>
      </c>
      <c r="G1597" s="47">
        <v>9.31</v>
      </c>
      <c r="H1597" s="47">
        <v>9.56</v>
      </c>
      <c r="I1597" s="47">
        <v>9.69</v>
      </c>
      <c r="J1597" s="47">
        <v>9.66</v>
      </c>
      <c r="K1597" s="47">
        <v>9.6</v>
      </c>
      <c r="L1597" s="47">
        <v>9.5500000000000007</v>
      </c>
      <c r="M1597" s="47">
        <v>9.52</v>
      </c>
      <c r="N1597" s="47">
        <v>9.5</v>
      </c>
      <c r="O1597">
        <v>9.5</v>
      </c>
    </row>
    <row r="1598" spans="1:15" ht="15.75" thickBot="1" x14ac:dyDescent="0.3">
      <c r="A1598" s="24">
        <v>41920</v>
      </c>
      <c r="B1598" s="47">
        <v>8.4</v>
      </c>
      <c r="C1598" s="47">
        <v>8.4</v>
      </c>
      <c r="D1598" s="47">
        <v>8.58</v>
      </c>
      <c r="E1598" s="47">
        <v>8.74</v>
      </c>
      <c r="F1598" s="47">
        <v>8.89</v>
      </c>
      <c r="G1598" s="47">
        <v>9.3699999999999992</v>
      </c>
      <c r="H1598" s="47">
        <v>9.65</v>
      </c>
      <c r="I1598" s="47">
        <v>9.81</v>
      </c>
      <c r="J1598" s="47">
        <v>9.7799999999999994</v>
      </c>
      <c r="K1598" s="47">
        <v>9.73</v>
      </c>
      <c r="L1598" s="47">
        <v>9.66</v>
      </c>
      <c r="M1598" s="47">
        <v>9.6300000000000008</v>
      </c>
      <c r="N1598" s="47">
        <v>9.6</v>
      </c>
      <c r="O1598">
        <v>9.6</v>
      </c>
    </row>
    <row r="1599" spans="1:15" ht="15.75" thickBot="1" x14ac:dyDescent="0.3">
      <c r="A1599" s="24">
        <v>41921</v>
      </c>
      <c r="B1599" s="47">
        <v>8.31</v>
      </c>
      <c r="C1599" s="47">
        <v>8.31</v>
      </c>
      <c r="D1599" s="47">
        <v>8.5500000000000007</v>
      </c>
      <c r="E1599" s="47">
        <v>8.75</v>
      </c>
      <c r="F1599" s="47">
        <v>8.93</v>
      </c>
      <c r="G1599" s="47">
        <v>9.41</v>
      </c>
      <c r="H1599" s="47">
        <v>9.65</v>
      </c>
      <c r="I1599" s="47">
        <v>9.76</v>
      </c>
      <c r="J1599" s="47">
        <v>9.74</v>
      </c>
      <c r="K1599" s="47">
        <v>9.7100000000000009</v>
      </c>
      <c r="L1599" s="47">
        <v>9.68</v>
      </c>
      <c r="M1599" s="47">
        <v>9.64</v>
      </c>
      <c r="N1599" s="47">
        <v>9.58</v>
      </c>
      <c r="O1599">
        <v>9.58</v>
      </c>
    </row>
    <row r="1600" spans="1:15" ht="15.75" thickBot="1" x14ac:dyDescent="0.3">
      <c r="A1600" s="24">
        <v>41922</v>
      </c>
      <c r="B1600" s="47">
        <v>8.32</v>
      </c>
      <c r="C1600" s="47">
        <v>8.32</v>
      </c>
      <c r="D1600" s="47">
        <v>8.5500000000000007</v>
      </c>
      <c r="E1600" s="47">
        <v>8.75</v>
      </c>
      <c r="F1600" s="47">
        <v>8.92</v>
      </c>
      <c r="G1600" s="47">
        <v>9.4700000000000006</v>
      </c>
      <c r="H1600" s="47">
        <v>9.83</v>
      </c>
      <c r="I1600" s="47">
        <v>10.029999999999999</v>
      </c>
      <c r="J1600" s="47">
        <v>9.99</v>
      </c>
      <c r="K1600" s="47">
        <v>9.9</v>
      </c>
      <c r="L1600" s="47">
        <v>9.81</v>
      </c>
      <c r="M1600" s="47">
        <v>9.7799999999999994</v>
      </c>
      <c r="N1600" s="47">
        <v>9.75</v>
      </c>
      <c r="O1600">
        <v>9.75</v>
      </c>
    </row>
    <row r="1601" spans="1:15" ht="15.75" thickBot="1" x14ac:dyDescent="0.3">
      <c r="A1601" s="24">
        <v>41925</v>
      </c>
      <c r="B1601" s="47">
        <v>8.36</v>
      </c>
      <c r="C1601" s="47">
        <v>8.36</v>
      </c>
      <c r="D1601" s="47">
        <v>8.5500000000000007</v>
      </c>
      <c r="E1601" s="47">
        <v>8.74</v>
      </c>
      <c r="F1601" s="47">
        <v>8.91</v>
      </c>
      <c r="G1601" s="47">
        <v>9.4600000000000009</v>
      </c>
      <c r="H1601" s="47">
        <v>9.76</v>
      </c>
      <c r="I1601" s="47">
        <v>9.9700000000000006</v>
      </c>
      <c r="J1601" s="47">
        <v>9.9600000000000009</v>
      </c>
      <c r="K1601" s="47">
        <v>9.91</v>
      </c>
      <c r="L1601" s="47">
        <v>9.84</v>
      </c>
      <c r="M1601" s="47">
        <v>9.81</v>
      </c>
      <c r="N1601" s="47">
        <v>9.7899999999999991</v>
      </c>
      <c r="O1601">
        <v>9.7899999999999991</v>
      </c>
    </row>
    <row r="1602" spans="1:15" ht="15.75" thickBot="1" x14ac:dyDescent="0.3">
      <c r="A1602" s="24">
        <v>41926</v>
      </c>
      <c r="B1602" s="47">
        <v>8.23</v>
      </c>
      <c r="C1602" s="47">
        <v>8.23</v>
      </c>
      <c r="D1602" s="47">
        <v>8.5299999999999994</v>
      </c>
      <c r="E1602" s="47">
        <v>8.7899999999999991</v>
      </c>
      <c r="F1602" s="47">
        <v>9</v>
      </c>
      <c r="G1602" s="47">
        <v>9.57</v>
      </c>
      <c r="H1602" s="47">
        <v>9.85</v>
      </c>
      <c r="I1602" s="47">
        <v>9.99</v>
      </c>
      <c r="J1602" s="47">
        <v>9.9600000000000009</v>
      </c>
      <c r="K1602" s="47">
        <v>9.92</v>
      </c>
      <c r="L1602" s="47">
        <v>9.8800000000000008</v>
      </c>
      <c r="M1602" s="47">
        <v>9.85</v>
      </c>
      <c r="N1602" s="47">
        <v>9.81</v>
      </c>
      <c r="O1602">
        <v>9.81</v>
      </c>
    </row>
    <row r="1603" spans="1:15" ht="15.75" thickBot="1" x14ac:dyDescent="0.3">
      <c r="A1603" s="24">
        <v>41927</v>
      </c>
      <c r="B1603" s="47">
        <v>8.1999999999999993</v>
      </c>
      <c r="C1603" s="47">
        <v>8.1999999999999993</v>
      </c>
      <c r="D1603" s="47">
        <v>8.4700000000000006</v>
      </c>
      <c r="E1603" s="47">
        <v>8.6999999999999993</v>
      </c>
      <c r="F1603" s="47">
        <v>8.92</v>
      </c>
      <c r="G1603" s="47">
        <v>9.58</v>
      </c>
      <c r="H1603" s="47">
        <v>9.91</v>
      </c>
      <c r="I1603" s="47">
        <v>10</v>
      </c>
      <c r="J1603" s="47">
        <v>9.9</v>
      </c>
      <c r="K1603" s="47">
        <v>9.83</v>
      </c>
      <c r="L1603" s="47">
        <v>9.8000000000000007</v>
      </c>
      <c r="M1603" s="47">
        <v>9.7899999999999991</v>
      </c>
      <c r="N1603" s="47">
        <v>9.7799999999999994</v>
      </c>
      <c r="O1603">
        <v>9.7799999999999994</v>
      </c>
    </row>
    <row r="1604" spans="1:15" ht="15.75" thickBot="1" x14ac:dyDescent="0.3">
      <c r="A1604" s="24">
        <v>41928</v>
      </c>
      <c r="B1604" s="47">
        <v>8.1</v>
      </c>
      <c r="C1604" s="47">
        <v>8.1</v>
      </c>
      <c r="D1604" s="47">
        <v>8.44</v>
      </c>
      <c r="E1604" s="47">
        <v>8.7200000000000006</v>
      </c>
      <c r="F1604" s="47">
        <v>8.9700000000000006</v>
      </c>
      <c r="G1604" s="47">
        <v>9.65</v>
      </c>
      <c r="H1604" s="47">
        <v>9.98</v>
      </c>
      <c r="I1604" s="47">
        <v>10.09</v>
      </c>
      <c r="J1604" s="47">
        <v>10</v>
      </c>
      <c r="K1604" s="47">
        <v>9.92</v>
      </c>
      <c r="L1604" s="47">
        <v>9.86</v>
      </c>
      <c r="M1604" s="47">
        <v>9.85</v>
      </c>
      <c r="N1604" s="47">
        <v>9.84</v>
      </c>
      <c r="O1604">
        <v>9.84</v>
      </c>
    </row>
    <row r="1605" spans="1:15" ht="15.75" thickBot="1" x14ac:dyDescent="0.3">
      <c r="A1605" s="24">
        <v>41929</v>
      </c>
      <c r="B1605" s="47">
        <v>8.0500000000000007</v>
      </c>
      <c r="C1605" s="47">
        <v>8.0500000000000007</v>
      </c>
      <c r="D1605" s="47">
        <v>8.3000000000000007</v>
      </c>
      <c r="E1605" s="47">
        <v>8.52</v>
      </c>
      <c r="F1605" s="47">
        <v>8.74</v>
      </c>
      <c r="G1605" s="47">
        <v>9.4499999999999993</v>
      </c>
      <c r="H1605" s="47">
        <v>9.8699999999999992</v>
      </c>
      <c r="I1605" s="47">
        <v>10.06</v>
      </c>
      <c r="J1605" s="47">
        <v>9.98</v>
      </c>
      <c r="K1605" s="47">
        <v>9.9</v>
      </c>
      <c r="L1605" s="47">
        <v>9.85</v>
      </c>
      <c r="M1605" s="47">
        <v>9.84</v>
      </c>
      <c r="N1605" s="47">
        <v>9.85</v>
      </c>
      <c r="O1605">
        <v>9.85</v>
      </c>
    </row>
    <row r="1606" spans="1:15" ht="15.75" thickBot="1" x14ac:dyDescent="0.3">
      <c r="A1606" s="24">
        <v>41932</v>
      </c>
      <c r="B1606" s="47">
        <v>8.07</v>
      </c>
      <c r="C1606" s="47">
        <v>8.07</v>
      </c>
      <c r="D1606" s="47">
        <v>8.34</v>
      </c>
      <c r="E1606" s="47">
        <v>8.59</v>
      </c>
      <c r="F1606" s="47">
        <v>8.82</v>
      </c>
      <c r="G1606" s="47">
        <v>9.5299999999999994</v>
      </c>
      <c r="H1606" s="47">
        <v>9.89</v>
      </c>
      <c r="I1606" s="47">
        <v>10.02</v>
      </c>
      <c r="J1606" s="47">
        <v>9.93</v>
      </c>
      <c r="K1606" s="47">
        <v>9.86</v>
      </c>
      <c r="L1606" s="47">
        <v>9.84</v>
      </c>
      <c r="M1606" s="47">
        <v>9.84</v>
      </c>
      <c r="N1606" s="47">
        <v>9.81</v>
      </c>
      <c r="O1606">
        <v>9.81</v>
      </c>
    </row>
    <row r="1607" spans="1:15" ht="15.75" thickBot="1" x14ac:dyDescent="0.3">
      <c r="A1607" s="24">
        <v>41933</v>
      </c>
      <c r="B1607" s="47">
        <v>8.02</v>
      </c>
      <c r="C1607" s="47">
        <v>8.02</v>
      </c>
      <c r="D1607" s="47">
        <v>8.26</v>
      </c>
      <c r="E1607" s="47">
        <v>8.49</v>
      </c>
      <c r="F1607" s="47">
        <v>8.73</v>
      </c>
      <c r="G1607" s="47">
        <v>9.49</v>
      </c>
      <c r="H1607" s="47">
        <v>9.85</v>
      </c>
      <c r="I1607" s="47">
        <v>9.9700000000000006</v>
      </c>
      <c r="J1607" s="47">
        <v>9.8800000000000008</v>
      </c>
      <c r="K1607" s="47">
        <v>9.8000000000000007</v>
      </c>
      <c r="L1607" s="47">
        <v>9.75</v>
      </c>
      <c r="M1607" s="47">
        <v>9.73</v>
      </c>
      <c r="N1607" s="47">
        <v>9.7100000000000009</v>
      </c>
      <c r="O1607">
        <v>9.7100000000000009</v>
      </c>
    </row>
    <row r="1608" spans="1:15" ht="15.75" thickBot="1" x14ac:dyDescent="0.3">
      <c r="A1608" s="24">
        <v>41934</v>
      </c>
      <c r="B1608" s="47">
        <v>8.1</v>
      </c>
      <c r="C1608" s="47">
        <v>8.1</v>
      </c>
      <c r="D1608" s="47">
        <v>8.34</v>
      </c>
      <c r="E1608" s="47">
        <v>8.5500000000000007</v>
      </c>
      <c r="F1608" s="47">
        <v>8.75</v>
      </c>
      <c r="G1608" s="47">
        <v>9.42</v>
      </c>
      <c r="H1608" s="47">
        <v>9.7899999999999991</v>
      </c>
      <c r="I1608" s="47">
        <v>9.9600000000000009</v>
      </c>
      <c r="J1608" s="47">
        <v>9.89</v>
      </c>
      <c r="K1608" s="47">
        <v>9.8000000000000007</v>
      </c>
      <c r="L1608" s="47">
        <v>9.73</v>
      </c>
      <c r="M1608" s="47">
        <v>9.6999999999999993</v>
      </c>
      <c r="N1608" s="47">
        <v>9.68</v>
      </c>
      <c r="O1608">
        <v>9.68</v>
      </c>
    </row>
    <row r="1609" spans="1:15" ht="15.75" thickBot="1" x14ac:dyDescent="0.3">
      <c r="A1609" s="24">
        <v>41935</v>
      </c>
      <c r="B1609" s="47">
        <v>8.24</v>
      </c>
      <c r="C1609" s="47">
        <v>8.24</v>
      </c>
      <c r="D1609" s="47">
        <v>8.4499999999999993</v>
      </c>
      <c r="E1609" s="47">
        <v>8.65</v>
      </c>
      <c r="F1609" s="47">
        <v>8.85</v>
      </c>
      <c r="G1609" s="47">
        <v>9.5</v>
      </c>
      <c r="H1609" s="47">
        <v>9.91</v>
      </c>
      <c r="I1609" s="47">
        <v>10.14</v>
      </c>
      <c r="J1609" s="47">
        <v>10.09</v>
      </c>
      <c r="K1609" s="47">
        <v>9.99</v>
      </c>
      <c r="L1609" s="47">
        <v>9.9</v>
      </c>
      <c r="M1609" s="47">
        <v>9.86</v>
      </c>
      <c r="N1609" s="47">
        <v>9.82</v>
      </c>
      <c r="O1609">
        <v>9.82</v>
      </c>
    </row>
    <row r="1610" spans="1:15" ht="15.75" thickBot="1" x14ac:dyDescent="0.3">
      <c r="A1610" s="24">
        <v>41936</v>
      </c>
      <c r="B1610" s="47">
        <v>8</v>
      </c>
      <c r="C1610" s="47">
        <v>8</v>
      </c>
      <c r="D1610" s="47">
        <v>8.34</v>
      </c>
      <c r="E1610" s="47">
        <v>8.64</v>
      </c>
      <c r="F1610" s="47">
        <v>8.89</v>
      </c>
      <c r="G1610" s="47">
        <v>9.58</v>
      </c>
      <c r="H1610" s="47">
        <v>9.8800000000000008</v>
      </c>
      <c r="I1610" s="47">
        <v>9.98</v>
      </c>
      <c r="J1610" s="47">
        <v>9.92</v>
      </c>
      <c r="K1610" s="47">
        <v>9.8800000000000008</v>
      </c>
      <c r="L1610" s="47">
        <v>9.85</v>
      </c>
      <c r="M1610" s="47">
        <v>9.83</v>
      </c>
      <c r="N1610" s="47">
        <v>9.77</v>
      </c>
      <c r="O1610">
        <v>9.77</v>
      </c>
    </row>
    <row r="1611" spans="1:15" ht="15.75" thickBot="1" x14ac:dyDescent="0.3">
      <c r="A1611" s="24">
        <v>41939</v>
      </c>
      <c r="B1611" s="47">
        <v>8.0299999999999994</v>
      </c>
      <c r="C1611" s="47">
        <v>8.0299999999999994</v>
      </c>
      <c r="D1611" s="47">
        <v>8.36</v>
      </c>
      <c r="E1611" s="47">
        <v>8.64</v>
      </c>
      <c r="F1611" s="47">
        <v>8.89</v>
      </c>
      <c r="G1611" s="47">
        <v>9.58</v>
      </c>
      <c r="H1611" s="47">
        <v>9.9</v>
      </c>
      <c r="I1611" s="47">
        <v>10.039999999999999</v>
      </c>
      <c r="J1611" s="47">
        <v>9.99</v>
      </c>
      <c r="K1611" s="47">
        <v>9.92</v>
      </c>
      <c r="L1611" s="47">
        <v>9.85</v>
      </c>
      <c r="M1611" s="47">
        <v>9.81</v>
      </c>
      <c r="N1611" s="47">
        <v>9.77</v>
      </c>
      <c r="O1611">
        <v>9.77</v>
      </c>
    </row>
    <row r="1612" spans="1:15" ht="15.75" thickBot="1" x14ac:dyDescent="0.3">
      <c r="A1612" s="24">
        <v>41940</v>
      </c>
      <c r="B1612" s="47">
        <v>8.26</v>
      </c>
      <c r="C1612" s="47">
        <v>8.26</v>
      </c>
      <c r="D1612" s="47">
        <v>8.5399999999999991</v>
      </c>
      <c r="E1612" s="47">
        <v>8.8000000000000007</v>
      </c>
      <c r="F1612" s="47">
        <v>9.0299999999999994</v>
      </c>
      <c r="G1612" s="47">
        <v>9.74</v>
      </c>
      <c r="H1612" s="47">
        <v>10.06</v>
      </c>
      <c r="I1612" s="47">
        <v>10.14</v>
      </c>
      <c r="J1612" s="47">
        <v>10.029999999999999</v>
      </c>
      <c r="K1612" s="47">
        <v>9.9499999999999993</v>
      </c>
      <c r="L1612" s="47">
        <v>9.9</v>
      </c>
      <c r="M1612" s="47">
        <v>9.8699999999999992</v>
      </c>
      <c r="N1612" s="47">
        <v>9.81</v>
      </c>
      <c r="O1612">
        <v>9.81</v>
      </c>
    </row>
    <row r="1613" spans="1:15" ht="15.75" thickBot="1" x14ac:dyDescent="0.3">
      <c r="A1613" s="24">
        <v>41941</v>
      </c>
      <c r="B1613" s="47">
        <v>8.82</v>
      </c>
      <c r="C1613" s="47">
        <v>8.82</v>
      </c>
      <c r="D1613" s="47">
        <v>8.9600000000000009</v>
      </c>
      <c r="E1613" s="47">
        <v>9.1</v>
      </c>
      <c r="F1613" s="47">
        <v>9.25</v>
      </c>
      <c r="G1613" s="47">
        <v>9.84</v>
      </c>
      <c r="H1613" s="47">
        <v>10.210000000000001</v>
      </c>
      <c r="I1613" s="47">
        <v>10.37</v>
      </c>
      <c r="J1613" s="47">
        <v>10.28</v>
      </c>
      <c r="K1613" s="47">
        <v>10.15</v>
      </c>
      <c r="L1613" s="47">
        <v>10.039999999999999</v>
      </c>
      <c r="M1613" s="47">
        <v>10</v>
      </c>
      <c r="N1613" s="47">
        <v>9.9700000000000006</v>
      </c>
      <c r="O1613">
        <v>9.9700000000000006</v>
      </c>
    </row>
    <row r="1614" spans="1:15" ht="15.75" thickBot="1" x14ac:dyDescent="0.3">
      <c r="A1614" s="24">
        <v>41942</v>
      </c>
      <c r="B1614" s="47">
        <v>9.1300000000000008</v>
      </c>
      <c r="C1614" s="47">
        <v>9.1300000000000008</v>
      </c>
      <c r="D1614" s="47">
        <v>9.34</v>
      </c>
      <c r="E1614" s="47">
        <v>9.48</v>
      </c>
      <c r="F1614" s="47">
        <v>9.6</v>
      </c>
      <c r="G1614" s="47">
        <v>9.8699999999999992</v>
      </c>
      <c r="H1614" s="47">
        <v>10.029999999999999</v>
      </c>
      <c r="I1614" s="47">
        <v>10.039999999999999</v>
      </c>
      <c r="J1614" s="47">
        <v>9.9600000000000009</v>
      </c>
      <c r="K1614" s="47">
        <v>9.91</v>
      </c>
      <c r="L1614" s="47">
        <v>9.84</v>
      </c>
      <c r="M1614" s="47">
        <v>9.8000000000000007</v>
      </c>
      <c r="N1614" s="47">
        <v>9.74</v>
      </c>
      <c r="O1614">
        <v>9.74</v>
      </c>
    </row>
    <row r="1615" spans="1:15" ht="15.75" thickBot="1" x14ac:dyDescent="0.3">
      <c r="A1615" s="24">
        <v>41943</v>
      </c>
      <c r="B1615" s="47">
        <v>8.77</v>
      </c>
      <c r="C1615" s="47">
        <v>8.77</v>
      </c>
      <c r="D1615" s="47">
        <v>9.08</v>
      </c>
      <c r="E1615" s="47">
        <v>9.33</v>
      </c>
      <c r="F1615" s="47">
        <v>9.5299999999999994</v>
      </c>
      <c r="G1615" s="47">
        <v>10.01</v>
      </c>
      <c r="H1615" s="47">
        <v>10.14</v>
      </c>
      <c r="I1615" s="47">
        <v>10.09</v>
      </c>
      <c r="J1615" s="47">
        <v>10</v>
      </c>
      <c r="K1615" s="47">
        <v>9.9700000000000006</v>
      </c>
      <c r="L1615" s="47">
        <v>9.9600000000000009</v>
      </c>
      <c r="M1615" s="47">
        <v>9.92</v>
      </c>
      <c r="N1615" s="47">
        <v>9.84</v>
      </c>
      <c r="O1615">
        <v>9.84</v>
      </c>
    </row>
    <row r="1616" spans="1:15" ht="15.75" thickBot="1" x14ac:dyDescent="0.3">
      <c r="A1616" s="24">
        <v>41946</v>
      </c>
      <c r="B1616" s="47">
        <v>8.74</v>
      </c>
      <c r="C1616" s="47">
        <v>8.74</v>
      </c>
      <c r="D1616" s="47">
        <v>9.0399999999999991</v>
      </c>
      <c r="E1616" s="47">
        <v>9.2899999999999991</v>
      </c>
      <c r="F1616" s="47">
        <v>9.5</v>
      </c>
      <c r="G1616" s="47">
        <v>10</v>
      </c>
      <c r="H1616" s="47">
        <v>10.15</v>
      </c>
      <c r="I1616" s="47">
        <v>10.119999999999999</v>
      </c>
      <c r="J1616" s="47">
        <v>10.050000000000001</v>
      </c>
      <c r="K1616" s="47">
        <v>10.01</v>
      </c>
      <c r="L1616" s="47">
        <v>9.99</v>
      </c>
      <c r="M1616" s="47">
        <v>9.9499999999999993</v>
      </c>
      <c r="N1616" s="47">
        <v>9.86</v>
      </c>
      <c r="O1616">
        <v>9.86</v>
      </c>
    </row>
    <row r="1617" spans="1:15" ht="15.75" thickBot="1" x14ac:dyDescent="0.3">
      <c r="A1617" s="24">
        <v>41948</v>
      </c>
      <c r="B1617" s="47">
        <v>9.3699999999999992</v>
      </c>
      <c r="C1617" s="47">
        <v>9.3699999999999992</v>
      </c>
      <c r="D1617" s="47">
        <v>9.43</v>
      </c>
      <c r="E1617" s="47">
        <v>9.5</v>
      </c>
      <c r="F1617" s="47">
        <v>9.59</v>
      </c>
      <c r="G1617" s="47">
        <v>9.99</v>
      </c>
      <c r="H1617" s="47">
        <v>10.18</v>
      </c>
      <c r="I1617" s="47">
        <v>10.210000000000001</v>
      </c>
      <c r="J1617" s="47">
        <v>10.1</v>
      </c>
      <c r="K1617" s="47">
        <v>9.99</v>
      </c>
      <c r="L1617" s="47">
        <v>9.9</v>
      </c>
      <c r="M1617" s="47">
        <v>9.8699999999999992</v>
      </c>
      <c r="N1617" s="47">
        <v>9.84</v>
      </c>
      <c r="O1617">
        <v>9.84</v>
      </c>
    </row>
    <row r="1618" spans="1:15" ht="15.75" thickBot="1" x14ac:dyDescent="0.3">
      <c r="A1618" s="24">
        <v>41949</v>
      </c>
      <c r="B1618" s="47">
        <v>8.94</v>
      </c>
      <c r="C1618" s="47">
        <v>8.94</v>
      </c>
      <c r="D1618" s="47">
        <v>9.36</v>
      </c>
      <c r="E1618" s="47">
        <v>9.66</v>
      </c>
      <c r="F1618" s="47">
        <v>9.8699999999999992</v>
      </c>
      <c r="G1618" s="47">
        <v>10.19</v>
      </c>
      <c r="H1618" s="47">
        <v>10.29</v>
      </c>
      <c r="I1618" s="47">
        <v>10.25</v>
      </c>
      <c r="J1618" s="47">
        <v>10.17</v>
      </c>
      <c r="K1618" s="47">
        <v>10.08</v>
      </c>
      <c r="L1618" s="47">
        <v>9.9700000000000006</v>
      </c>
      <c r="M1618" s="47">
        <v>9.8800000000000008</v>
      </c>
      <c r="N1618" s="47">
        <v>9.77</v>
      </c>
      <c r="O1618">
        <v>9.77</v>
      </c>
    </row>
    <row r="1619" spans="1:15" ht="15.75" thickBot="1" x14ac:dyDescent="0.3">
      <c r="A1619" s="24">
        <v>41950</v>
      </c>
      <c r="B1619" s="47">
        <v>9.19</v>
      </c>
      <c r="C1619" s="47">
        <v>9.19</v>
      </c>
      <c r="D1619" s="47">
        <v>9.4600000000000009</v>
      </c>
      <c r="E1619" s="47">
        <v>9.67</v>
      </c>
      <c r="F1619" s="47">
        <v>9.83</v>
      </c>
      <c r="G1619" s="47">
        <v>10.199999999999999</v>
      </c>
      <c r="H1619" s="47">
        <v>10.37</v>
      </c>
      <c r="I1619" s="47">
        <v>10.35</v>
      </c>
      <c r="J1619" s="47">
        <v>10.220000000000001</v>
      </c>
      <c r="K1619" s="47">
        <v>10.09</v>
      </c>
      <c r="L1619" s="47">
        <v>10.01</v>
      </c>
      <c r="M1619" s="47">
        <v>9.9600000000000009</v>
      </c>
      <c r="N1619" s="47">
        <v>9.89</v>
      </c>
      <c r="O1619">
        <v>9.89</v>
      </c>
    </row>
    <row r="1620" spans="1:15" ht="15.75" thickBot="1" x14ac:dyDescent="0.3">
      <c r="A1620" s="24">
        <v>41953</v>
      </c>
      <c r="B1620" s="47">
        <v>8.9</v>
      </c>
      <c r="C1620" s="47">
        <v>8.9</v>
      </c>
      <c r="D1620" s="47">
        <v>9.2100000000000009</v>
      </c>
      <c r="E1620" s="47">
        <v>9.4499999999999993</v>
      </c>
      <c r="F1620" s="47">
        <v>9.64</v>
      </c>
      <c r="G1620" s="47">
        <v>10.1</v>
      </c>
      <c r="H1620" s="47">
        <v>10.3</v>
      </c>
      <c r="I1620" s="47">
        <v>10.24</v>
      </c>
      <c r="J1620" s="47">
        <v>10.08</v>
      </c>
      <c r="K1620" s="47">
        <v>9.99</v>
      </c>
      <c r="L1620" s="47">
        <v>9.9700000000000006</v>
      </c>
      <c r="M1620" s="47">
        <v>9.9600000000000009</v>
      </c>
      <c r="N1620" s="47">
        <v>9.92</v>
      </c>
      <c r="O1620">
        <v>9.92</v>
      </c>
    </row>
    <row r="1621" spans="1:15" ht="15.75" thickBot="1" x14ac:dyDescent="0.3">
      <c r="A1621" s="24">
        <v>41954</v>
      </c>
      <c r="B1621" s="47">
        <v>9.14</v>
      </c>
      <c r="C1621" s="47">
        <v>9.14</v>
      </c>
      <c r="D1621" s="47">
        <v>9.4</v>
      </c>
      <c r="E1621" s="47">
        <v>9.6</v>
      </c>
      <c r="F1621" s="47">
        <v>9.76</v>
      </c>
      <c r="G1621" s="47">
        <v>10.16</v>
      </c>
      <c r="H1621" s="47">
        <v>10.37</v>
      </c>
      <c r="I1621" s="47">
        <v>10.35</v>
      </c>
      <c r="J1621" s="47">
        <v>10.19</v>
      </c>
      <c r="K1621" s="47">
        <v>10.07</v>
      </c>
      <c r="L1621" s="47">
        <v>10.01</v>
      </c>
      <c r="M1621" s="47">
        <v>9.99</v>
      </c>
      <c r="N1621" s="47">
        <v>9.98</v>
      </c>
      <c r="O1621">
        <v>9.98</v>
      </c>
    </row>
    <row r="1622" spans="1:15" ht="15.75" thickBot="1" x14ac:dyDescent="0.3">
      <c r="A1622" s="24">
        <v>41955</v>
      </c>
      <c r="B1622" s="47">
        <v>9.32</v>
      </c>
      <c r="C1622" s="47">
        <v>9.32</v>
      </c>
      <c r="D1622" s="47">
        <v>9.48</v>
      </c>
      <c r="E1622" s="47">
        <v>9.6199999999999992</v>
      </c>
      <c r="F1622" s="47">
        <v>9.76</v>
      </c>
      <c r="G1622" s="47">
        <v>10.15</v>
      </c>
      <c r="H1622" s="47">
        <v>10.36</v>
      </c>
      <c r="I1622" s="47">
        <v>10.38</v>
      </c>
      <c r="J1622" s="47">
        <v>10.26</v>
      </c>
      <c r="K1622" s="47">
        <v>10.1</v>
      </c>
      <c r="L1622" s="47">
        <v>9.99</v>
      </c>
      <c r="M1622" s="47">
        <v>9.9499999999999993</v>
      </c>
      <c r="N1622" s="47">
        <v>9.91</v>
      </c>
      <c r="O1622">
        <v>9.91</v>
      </c>
    </row>
    <row r="1623" spans="1:15" ht="15.75" thickBot="1" x14ac:dyDescent="0.3">
      <c r="A1623" s="24">
        <v>41956</v>
      </c>
      <c r="B1623" s="47">
        <v>9.3800000000000008</v>
      </c>
      <c r="C1623" s="47">
        <v>9.3800000000000008</v>
      </c>
      <c r="D1623" s="47">
        <v>9.51</v>
      </c>
      <c r="E1623" s="47">
        <v>9.6300000000000008</v>
      </c>
      <c r="F1623" s="47">
        <v>9.75</v>
      </c>
      <c r="G1623" s="47">
        <v>10.19</v>
      </c>
      <c r="H1623" s="47">
        <v>10.42</v>
      </c>
      <c r="I1623" s="47">
        <v>10.46</v>
      </c>
      <c r="J1623" s="47">
        <v>10.33</v>
      </c>
      <c r="K1623" s="47">
        <v>10.17</v>
      </c>
      <c r="L1623" s="47">
        <v>10.029999999999999</v>
      </c>
      <c r="M1623" s="47">
        <v>9.9700000000000006</v>
      </c>
      <c r="N1623" s="47">
        <v>9.91</v>
      </c>
      <c r="O1623">
        <v>9.91</v>
      </c>
    </row>
    <row r="1624" spans="1:15" ht="15.75" thickBot="1" x14ac:dyDescent="0.3">
      <c r="A1624" s="24">
        <v>41957</v>
      </c>
      <c r="B1624" s="47">
        <v>9.5</v>
      </c>
      <c r="C1624" s="47">
        <v>9.5</v>
      </c>
      <c r="D1624" s="47">
        <v>9.64</v>
      </c>
      <c r="E1624" s="47">
        <v>9.77</v>
      </c>
      <c r="F1624" s="47">
        <v>9.8800000000000008</v>
      </c>
      <c r="G1624" s="47">
        <v>10.25</v>
      </c>
      <c r="H1624" s="47">
        <v>10.45</v>
      </c>
      <c r="I1624" s="47">
        <v>10.5</v>
      </c>
      <c r="J1624" s="47">
        <v>10.38</v>
      </c>
      <c r="K1624" s="47">
        <v>10.23</v>
      </c>
      <c r="L1624" s="47">
        <v>10.09</v>
      </c>
      <c r="M1624" s="47">
        <v>10.02</v>
      </c>
      <c r="N1624" s="47">
        <v>9.94</v>
      </c>
      <c r="O1624">
        <v>9.94</v>
      </c>
    </row>
    <row r="1625" spans="1:15" ht="15.75" thickBot="1" x14ac:dyDescent="0.3">
      <c r="A1625" s="24">
        <v>41960</v>
      </c>
      <c r="B1625" s="47">
        <v>9.4600000000000009</v>
      </c>
      <c r="C1625" s="47">
        <v>9.4600000000000009</v>
      </c>
      <c r="D1625" s="47">
        <v>9.6</v>
      </c>
      <c r="E1625" s="47">
        <v>9.7200000000000006</v>
      </c>
      <c r="F1625" s="47">
        <v>9.84</v>
      </c>
      <c r="G1625" s="47">
        <v>10.27</v>
      </c>
      <c r="H1625" s="47">
        <v>10.53</v>
      </c>
      <c r="I1625" s="47">
        <v>10.6</v>
      </c>
      <c r="J1625" s="47">
        <v>10.47</v>
      </c>
      <c r="K1625" s="47">
        <v>10.29</v>
      </c>
      <c r="L1625" s="47">
        <v>10.119999999999999</v>
      </c>
      <c r="M1625" s="47">
        <v>10.039999999999999</v>
      </c>
      <c r="N1625" s="47">
        <v>9.9600000000000009</v>
      </c>
      <c r="O1625">
        <v>9.9600000000000009</v>
      </c>
    </row>
    <row r="1626" spans="1:15" ht="15.75" thickBot="1" x14ac:dyDescent="0.3">
      <c r="A1626" s="24">
        <v>41961</v>
      </c>
      <c r="B1626" s="47">
        <v>9.6</v>
      </c>
      <c r="C1626" s="47">
        <v>9.6</v>
      </c>
      <c r="D1626" s="47">
        <v>9.7200000000000006</v>
      </c>
      <c r="E1626" s="47">
        <v>9.83</v>
      </c>
      <c r="F1626" s="47">
        <v>9.93</v>
      </c>
      <c r="G1626" s="47">
        <v>10.25</v>
      </c>
      <c r="H1626" s="47">
        <v>10.46</v>
      </c>
      <c r="I1626" s="47">
        <v>10.51</v>
      </c>
      <c r="J1626" s="47">
        <v>10.4</v>
      </c>
      <c r="K1626" s="47">
        <v>10.25</v>
      </c>
      <c r="L1626" s="47">
        <v>10.09</v>
      </c>
      <c r="M1626" s="47">
        <v>10.01</v>
      </c>
      <c r="N1626" s="47">
        <v>9.93</v>
      </c>
      <c r="O1626">
        <v>9.93</v>
      </c>
    </row>
    <row r="1627" spans="1:15" ht="15.75" thickBot="1" x14ac:dyDescent="0.3">
      <c r="A1627" s="24">
        <v>41962</v>
      </c>
      <c r="B1627" s="47">
        <v>9.69</v>
      </c>
      <c r="C1627" s="47">
        <v>9.69</v>
      </c>
      <c r="D1627" s="47">
        <v>9.7899999999999991</v>
      </c>
      <c r="E1627" s="47">
        <v>9.8800000000000008</v>
      </c>
      <c r="F1627" s="47">
        <v>9.9700000000000006</v>
      </c>
      <c r="G1627" s="47">
        <v>10.32</v>
      </c>
      <c r="H1627" s="47">
        <v>10.53</v>
      </c>
      <c r="I1627" s="47">
        <v>10.58</v>
      </c>
      <c r="J1627" s="47">
        <v>10.45</v>
      </c>
      <c r="K1627" s="47">
        <v>10.28</v>
      </c>
      <c r="L1627" s="47">
        <v>10.1</v>
      </c>
      <c r="M1627" s="47">
        <v>10.01</v>
      </c>
      <c r="N1627" s="47">
        <v>9.92</v>
      </c>
      <c r="O1627">
        <v>9.92</v>
      </c>
    </row>
    <row r="1628" spans="1:15" ht="15.75" thickBot="1" x14ac:dyDescent="0.3">
      <c r="A1628" s="24">
        <v>41963</v>
      </c>
      <c r="B1628" s="47">
        <v>9.61</v>
      </c>
      <c r="C1628" s="47">
        <v>9.61</v>
      </c>
      <c r="D1628" s="47">
        <v>9.74</v>
      </c>
      <c r="E1628" s="47">
        <v>9.85</v>
      </c>
      <c r="F1628" s="47">
        <v>9.94</v>
      </c>
      <c r="G1628" s="47">
        <v>10.220000000000001</v>
      </c>
      <c r="H1628" s="47">
        <v>10.4</v>
      </c>
      <c r="I1628" s="47">
        <v>10.43</v>
      </c>
      <c r="J1628" s="47">
        <v>10.32</v>
      </c>
      <c r="K1628" s="47">
        <v>10.17</v>
      </c>
      <c r="L1628" s="47">
        <v>10.01</v>
      </c>
      <c r="M1628" s="47">
        <v>9.93</v>
      </c>
      <c r="N1628" s="47">
        <v>9.85</v>
      </c>
      <c r="O1628">
        <v>9.85</v>
      </c>
    </row>
    <row r="1629" spans="1:15" ht="15.75" thickBot="1" x14ac:dyDescent="0.3">
      <c r="A1629" s="24">
        <v>41964</v>
      </c>
      <c r="B1629" s="47">
        <v>9.44</v>
      </c>
      <c r="C1629" s="47">
        <v>9.44</v>
      </c>
      <c r="D1629" s="47">
        <v>9.6199999999999992</v>
      </c>
      <c r="E1629" s="47">
        <v>9.77</v>
      </c>
      <c r="F1629" s="47">
        <v>9.89</v>
      </c>
      <c r="G1629" s="47">
        <v>10.220000000000001</v>
      </c>
      <c r="H1629" s="47">
        <v>10.38</v>
      </c>
      <c r="I1629" s="47">
        <v>10.39</v>
      </c>
      <c r="J1629" s="47">
        <v>10.28</v>
      </c>
      <c r="K1629" s="47">
        <v>10.16</v>
      </c>
      <c r="L1629" s="47">
        <v>10.02</v>
      </c>
      <c r="M1629" s="47">
        <v>9.94</v>
      </c>
      <c r="N1629" s="47">
        <v>9.83</v>
      </c>
      <c r="O1629">
        <v>9.83</v>
      </c>
    </row>
    <row r="1630" spans="1:15" ht="15.75" thickBot="1" x14ac:dyDescent="0.3">
      <c r="A1630" s="24">
        <v>41967</v>
      </c>
      <c r="B1630" s="47">
        <v>9.7100000000000009</v>
      </c>
      <c r="C1630" s="47">
        <v>9.7100000000000009</v>
      </c>
      <c r="D1630" s="47">
        <v>9.77</v>
      </c>
      <c r="E1630" s="47">
        <v>9.83</v>
      </c>
      <c r="F1630" s="47">
        <v>9.9</v>
      </c>
      <c r="G1630" s="47">
        <v>10.220000000000001</v>
      </c>
      <c r="H1630" s="47">
        <v>10.43</v>
      </c>
      <c r="I1630" s="47">
        <v>10.46</v>
      </c>
      <c r="J1630" s="47">
        <v>10.34</v>
      </c>
      <c r="K1630" s="47">
        <v>10.19</v>
      </c>
      <c r="L1630" s="47">
        <v>10.029999999999999</v>
      </c>
      <c r="M1630" s="47">
        <v>9.9499999999999993</v>
      </c>
      <c r="N1630" s="47">
        <v>9.86</v>
      </c>
      <c r="O1630">
        <v>9.86</v>
      </c>
    </row>
    <row r="1631" spans="1:15" ht="15.75" thickBot="1" x14ac:dyDescent="0.3">
      <c r="A1631" s="24">
        <v>41968</v>
      </c>
      <c r="B1631" s="47">
        <v>9.81</v>
      </c>
      <c r="C1631" s="47">
        <v>9.81</v>
      </c>
      <c r="D1631" s="47">
        <v>9.86</v>
      </c>
      <c r="E1631" s="47">
        <v>9.92</v>
      </c>
      <c r="F1631" s="47">
        <v>10.02</v>
      </c>
      <c r="G1631" s="47">
        <v>10.39</v>
      </c>
      <c r="H1631" s="47">
        <v>10.53</v>
      </c>
      <c r="I1631" s="47">
        <v>10.49</v>
      </c>
      <c r="J1631" s="47">
        <v>10.36</v>
      </c>
      <c r="K1631" s="47">
        <v>10.23</v>
      </c>
      <c r="L1631" s="47">
        <v>10.08</v>
      </c>
      <c r="M1631" s="47">
        <v>9.99</v>
      </c>
      <c r="N1631" s="47">
        <v>9.8699999999999992</v>
      </c>
      <c r="O1631">
        <v>9.8699999999999992</v>
      </c>
    </row>
    <row r="1632" spans="1:15" ht="15.75" thickBot="1" x14ac:dyDescent="0.3">
      <c r="A1632" s="24">
        <v>41969</v>
      </c>
      <c r="B1632" s="47">
        <v>9.9</v>
      </c>
      <c r="C1632" s="47">
        <v>9.9</v>
      </c>
      <c r="D1632" s="47">
        <v>9.86</v>
      </c>
      <c r="E1632" s="47">
        <v>9.86</v>
      </c>
      <c r="F1632" s="47">
        <v>9.94</v>
      </c>
      <c r="G1632" s="47">
        <v>10.37</v>
      </c>
      <c r="H1632" s="47">
        <v>10.58</v>
      </c>
      <c r="I1632" s="47">
        <v>10.61</v>
      </c>
      <c r="J1632" s="47">
        <v>10.5</v>
      </c>
      <c r="K1632" s="47">
        <v>10.37</v>
      </c>
      <c r="L1632" s="47">
        <v>10.18</v>
      </c>
      <c r="M1632" s="47">
        <v>10.06</v>
      </c>
      <c r="N1632" s="47">
        <v>9.92</v>
      </c>
      <c r="O1632">
        <v>9.92</v>
      </c>
    </row>
    <row r="1633" spans="1:15" ht="15.75" thickBot="1" x14ac:dyDescent="0.3">
      <c r="A1633" s="24">
        <v>41970</v>
      </c>
      <c r="B1633" s="47">
        <v>9.99</v>
      </c>
      <c r="C1633" s="47">
        <v>9.99</v>
      </c>
      <c r="D1633" s="47">
        <v>9.98</v>
      </c>
      <c r="E1633" s="47">
        <v>10.01</v>
      </c>
      <c r="F1633" s="47">
        <v>10.09</v>
      </c>
      <c r="G1633" s="47">
        <v>10.55</v>
      </c>
      <c r="H1633" s="47">
        <v>10.75</v>
      </c>
      <c r="I1633" s="47">
        <v>10.74</v>
      </c>
      <c r="J1633" s="47">
        <v>10.6</v>
      </c>
      <c r="K1633" s="47">
        <v>10.43</v>
      </c>
      <c r="L1633" s="47">
        <v>10.23</v>
      </c>
      <c r="M1633" s="47">
        <v>10.11</v>
      </c>
      <c r="N1633" s="47">
        <v>9.98</v>
      </c>
      <c r="O1633">
        <v>9.98</v>
      </c>
    </row>
    <row r="1634" spans="1:15" ht="15.75" thickBot="1" x14ac:dyDescent="0.3">
      <c r="A1634" s="24">
        <v>41971</v>
      </c>
      <c r="B1634" s="47">
        <v>9.7899999999999991</v>
      </c>
      <c r="C1634" s="47">
        <v>9.7899999999999991</v>
      </c>
      <c r="D1634" s="47">
        <v>9.94</v>
      </c>
      <c r="E1634" s="47">
        <v>10.08</v>
      </c>
      <c r="F1634" s="47">
        <v>10.220000000000001</v>
      </c>
      <c r="G1634" s="47">
        <v>10.63</v>
      </c>
      <c r="H1634" s="47">
        <v>10.79</v>
      </c>
      <c r="I1634" s="47">
        <v>10.79</v>
      </c>
      <c r="J1634" s="47">
        <v>10.68</v>
      </c>
      <c r="K1634" s="47">
        <v>10.54</v>
      </c>
      <c r="L1634" s="47">
        <v>10.34</v>
      </c>
      <c r="M1634" s="47">
        <v>10.199999999999999</v>
      </c>
      <c r="N1634" s="47">
        <v>10.039999999999999</v>
      </c>
      <c r="O1634">
        <v>10.039999999999999</v>
      </c>
    </row>
    <row r="1635" spans="1:15" ht="15.75" thickBot="1" x14ac:dyDescent="0.3">
      <c r="A1635" s="24">
        <v>41974</v>
      </c>
      <c r="B1635" s="47">
        <v>10.32</v>
      </c>
      <c r="C1635" s="47">
        <v>10.32</v>
      </c>
      <c r="D1635" s="47">
        <v>10.4</v>
      </c>
      <c r="E1635" s="47">
        <v>10.48</v>
      </c>
      <c r="F1635" s="47">
        <v>10.56</v>
      </c>
      <c r="G1635" s="47">
        <v>10.85</v>
      </c>
      <c r="H1635" s="47">
        <v>11</v>
      </c>
      <c r="I1635" s="47">
        <v>10.99</v>
      </c>
      <c r="J1635" s="47">
        <v>10.85</v>
      </c>
      <c r="K1635" s="47">
        <v>10.68</v>
      </c>
      <c r="L1635" s="47">
        <v>10.47</v>
      </c>
      <c r="M1635" s="47">
        <v>10.34</v>
      </c>
      <c r="N1635" s="47">
        <v>10.18</v>
      </c>
      <c r="O1635">
        <v>10.18</v>
      </c>
    </row>
    <row r="1636" spans="1:15" ht="15.75" thickBot="1" x14ac:dyDescent="0.3">
      <c r="A1636" s="24">
        <v>41975</v>
      </c>
      <c r="B1636" s="47">
        <v>10.15</v>
      </c>
      <c r="C1636" s="47">
        <v>10.15</v>
      </c>
      <c r="D1636" s="47">
        <v>10.32</v>
      </c>
      <c r="E1636" s="47">
        <v>10.48</v>
      </c>
      <c r="F1636" s="47">
        <v>10.64</v>
      </c>
      <c r="G1636" s="47">
        <v>11.07</v>
      </c>
      <c r="H1636" s="47">
        <v>11.19</v>
      </c>
      <c r="I1636" s="47">
        <v>11.11</v>
      </c>
      <c r="J1636" s="47">
        <v>10.93</v>
      </c>
      <c r="K1636" s="47">
        <v>10.71</v>
      </c>
      <c r="L1636" s="47">
        <v>10.49</v>
      </c>
      <c r="M1636" s="47">
        <v>10.36</v>
      </c>
      <c r="N1636" s="47">
        <v>10.210000000000001</v>
      </c>
      <c r="O1636">
        <v>10.210000000000001</v>
      </c>
    </row>
    <row r="1637" spans="1:15" ht="15.75" thickBot="1" x14ac:dyDescent="0.3">
      <c r="A1637" s="24">
        <v>41976</v>
      </c>
      <c r="B1637" s="47">
        <v>10.33</v>
      </c>
      <c r="C1637" s="47">
        <v>10.33</v>
      </c>
      <c r="D1637" s="47">
        <v>10.44</v>
      </c>
      <c r="E1637" s="47">
        <v>10.56</v>
      </c>
      <c r="F1637" s="47">
        <v>10.69</v>
      </c>
      <c r="G1637" s="47">
        <v>11.15</v>
      </c>
      <c r="H1637" s="47">
        <v>11.36</v>
      </c>
      <c r="I1637" s="47">
        <v>11.37</v>
      </c>
      <c r="J1637" s="47">
        <v>11.2</v>
      </c>
      <c r="K1637" s="47">
        <v>10.96</v>
      </c>
      <c r="L1637" s="47">
        <v>10.69</v>
      </c>
      <c r="M1637" s="47">
        <v>10.53</v>
      </c>
      <c r="N1637" s="47">
        <v>10.37</v>
      </c>
      <c r="O1637">
        <v>10.37</v>
      </c>
    </row>
    <row r="1638" spans="1:15" ht="15.75" thickBot="1" x14ac:dyDescent="0.3">
      <c r="A1638" s="24">
        <v>41977</v>
      </c>
      <c r="B1638" s="47">
        <v>10.36</v>
      </c>
      <c r="C1638" s="47">
        <v>10.36</v>
      </c>
      <c r="D1638" s="47">
        <v>10.62</v>
      </c>
      <c r="E1638" s="47">
        <v>10.84</v>
      </c>
      <c r="F1638" s="47">
        <v>11.02</v>
      </c>
      <c r="G1638" s="47">
        <v>11.46</v>
      </c>
      <c r="H1638" s="47">
        <v>11.61</v>
      </c>
      <c r="I1638" s="47">
        <v>11.54</v>
      </c>
      <c r="J1638" s="47">
        <v>11.31</v>
      </c>
      <c r="K1638" s="47">
        <v>11</v>
      </c>
      <c r="L1638" s="47">
        <v>10.63</v>
      </c>
      <c r="M1638" s="47">
        <v>10.38</v>
      </c>
      <c r="N1638" s="47">
        <v>10.11</v>
      </c>
      <c r="O1638">
        <v>10.11</v>
      </c>
    </row>
    <row r="1639" spans="1:15" ht="15.75" thickBot="1" x14ac:dyDescent="0.3">
      <c r="A1639" s="24">
        <v>41978</v>
      </c>
      <c r="B1639" s="47">
        <v>10.35</v>
      </c>
      <c r="C1639" s="47">
        <v>10.35</v>
      </c>
      <c r="D1639" s="47">
        <v>10.73</v>
      </c>
      <c r="E1639" s="47">
        <v>11.04</v>
      </c>
      <c r="F1639" s="47">
        <v>11.29</v>
      </c>
      <c r="G1639" s="47">
        <v>11.91</v>
      </c>
      <c r="H1639" s="47">
        <v>12.21</v>
      </c>
      <c r="I1639" s="47">
        <v>12.25</v>
      </c>
      <c r="J1639" s="47">
        <v>12.09</v>
      </c>
      <c r="K1639" s="47">
        <v>11.85</v>
      </c>
      <c r="L1639" s="47">
        <v>11.57</v>
      </c>
      <c r="M1639" s="47">
        <v>11.4</v>
      </c>
      <c r="N1639" s="47">
        <v>11.19</v>
      </c>
      <c r="O1639">
        <v>11.19</v>
      </c>
    </row>
    <row r="1640" spans="1:15" ht="15.75" thickBot="1" x14ac:dyDescent="0.3">
      <c r="A1640" s="24">
        <v>41981</v>
      </c>
      <c r="B1640" s="47">
        <v>11.11</v>
      </c>
      <c r="C1640" s="47">
        <v>11.11</v>
      </c>
      <c r="D1640" s="47">
        <v>11.59</v>
      </c>
      <c r="E1640" s="47">
        <v>11.97</v>
      </c>
      <c r="F1640" s="47">
        <v>12.29</v>
      </c>
      <c r="G1640" s="47">
        <v>12.98</v>
      </c>
      <c r="H1640" s="47">
        <v>13.12</v>
      </c>
      <c r="I1640" s="47">
        <v>12.92</v>
      </c>
      <c r="J1640" s="47">
        <v>12.66</v>
      </c>
      <c r="K1640" s="47">
        <v>12.38</v>
      </c>
      <c r="L1640" s="47">
        <v>12.15</v>
      </c>
      <c r="M1640" s="47">
        <v>12.04</v>
      </c>
      <c r="N1640" s="47">
        <v>11.91</v>
      </c>
      <c r="O1640">
        <v>11.91</v>
      </c>
    </row>
    <row r="1641" spans="1:15" ht="15.75" thickBot="1" x14ac:dyDescent="0.3">
      <c r="A1641" s="24">
        <v>41982</v>
      </c>
      <c r="B1641" s="47">
        <v>11.28</v>
      </c>
      <c r="C1641" s="47">
        <v>11.28</v>
      </c>
      <c r="D1641" s="47">
        <v>11.84</v>
      </c>
      <c r="E1641" s="47">
        <v>12.26</v>
      </c>
      <c r="F1641" s="47">
        <v>12.57</v>
      </c>
      <c r="G1641" s="47">
        <v>13.18</v>
      </c>
      <c r="H1641" s="47">
        <v>13.28</v>
      </c>
      <c r="I1641" s="47">
        <v>13.09</v>
      </c>
      <c r="J1641" s="47">
        <v>12.84</v>
      </c>
      <c r="K1641" s="47">
        <v>12.56</v>
      </c>
      <c r="L1641" s="47">
        <v>12.3</v>
      </c>
      <c r="M1641" s="47">
        <v>12.16</v>
      </c>
      <c r="N1641" s="47">
        <v>12.02</v>
      </c>
      <c r="O1641">
        <v>12.02</v>
      </c>
    </row>
    <row r="1642" spans="1:15" ht="15.75" thickBot="1" x14ac:dyDescent="0.3">
      <c r="A1642" s="24">
        <v>41983</v>
      </c>
      <c r="B1642" s="47">
        <v>11.23</v>
      </c>
      <c r="C1642" s="47">
        <v>11.23</v>
      </c>
      <c r="D1642" s="47">
        <v>11.73</v>
      </c>
      <c r="E1642" s="47">
        <v>12.11</v>
      </c>
      <c r="F1642" s="47">
        <v>12.4</v>
      </c>
      <c r="G1642" s="47">
        <v>13.01</v>
      </c>
      <c r="H1642" s="47">
        <v>13.15</v>
      </c>
      <c r="I1642" s="47">
        <v>12.95</v>
      </c>
      <c r="J1642" s="47">
        <v>12.68</v>
      </c>
      <c r="K1642" s="47">
        <v>12.41</v>
      </c>
      <c r="L1642" s="47">
        <v>12.17</v>
      </c>
      <c r="M1642" s="47">
        <v>12.04</v>
      </c>
      <c r="N1642" s="47">
        <v>11.91</v>
      </c>
      <c r="O1642">
        <v>11.91</v>
      </c>
    </row>
    <row r="1643" spans="1:15" ht="15.75" thickBot="1" x14ac:dyDescent="0.3">
      <c r="A1643" s="24">
        <v>41984</v>
      </c>
      <c r="B1643" s="47">
        <v>11.01</v>
      </c>
      <c r="C1643" s="47">
        <v>11.01</v>
      </c>
      <c r="D1643" s="47">
        <v>11.56</v>
      </c>
      <c r="E1643" s="47">
        <v>11.95</v>
      </c>
      <c r="F1643" s="47">
        <v>12.24</v>
      </c>
      <c r="G1643" s="47">
        <v>12.76</v>
      </c>
      <c r="H1643" s="47">
        <v>12.84</v>
      </c>
      <c r="I1643" s="47">
        <v>12.65</v>
      </c>
      <c r="J1643" s="47">
        <v>12.41</v>
      </c>
      <c r="K1643" s="47">
        <v>12.16</v>
      </c>
      <c r="L1643" s="47">
        <v>11.99</v>
      </c>
      <c r="M1643" s="47">
        <v>11.94</v>
      </c>
      <c r="N1643" s="47">
        <v>11.91</v>
      </c>
      <c r="O1643">
        <v>11.91</v>
      </c>
    </row>
    <row r="1644" spans="1:15" ht="15.75" thickBot="1" x14ac:dyDescent="0.3">
      <c r="A1644" s="24">
        <v>41985</v>
      </c>
      <c r="B1644" s="47">
        <v>11.16</v>
      </c>
      <c r="C1644" s="47">
        <v>11.16</v>
      </c>
      <c r="D1644" s="47">
        <v>11.81</v>
      </c>
      <c r="E1644" s="47">
        <v>12.34</v>
      </c>
      <c r="F1644" s="47">
        <v>12.76</v>
      </c>
      <c r="G1644" s="47">
        <v>13.67</v>
      </c>
      <c r="H1644" s="47">
        <v>13.79</v>
      </c>
      <c r="I1644" s="47">
        <v>13.46</v>
      </c>
      <c r="J1644" s="47">
        <v>13.05</v>
      </c>
      <c r="K1644" s="47">
        <v>12.58</v>
      </c>
      <c r="L1644" s="47">
        <v>12.3</v>
      </c>
      <c r="M1644" s="47">
        <v>12.25</v>
      </c>
      <c r="N1644" s="47">
        <v>12.28</v>
      </c>
      <c r="O1644">
        <v>12.28</v>
      </c>
    </row>
    <row r="1645" spans="1:15" ht="15.75" thickBot="1" x14ac:dyDescent="0.3">
      <c r="A1645" s="24">
        <v>41988</v>
      </c>
      <c r="B1645" s="47">
        <v>11.3</v>
      </c>
      <c r="C1645" s="47">
        <v>11.3</v>
      </c>
      <c r="D1645" s="47">
        <v>11.87</v>
      </c>
      <c r="E1645" s="47">
        <v>12.39</v>
      </c>
      <c r="F1645" s="47">
        <v>12.87</v>
      </c>
      <c r="G1645" s="47">
        <v>14.17</v>
      </c>
      <c r="H1645" s="47">
        <v>14.45</v>
      </c>
      <c r="I1645" s="47">
        <v>14.01</v>
      </c>
      <c r="J1645" s="47">
        <v>13.4</v>
      </c>
      <c r="K1645" s="47">
        <v>12.8</v>
      </c>
      <c r="L1645" s="47">
        <v>12.44</v>
      </c>
      <c r="M1645" s="47">
        <v>12.35</v>
      </c>
      <c r="N1645" s="47">
        <v>12.28</v>
      </c>
      <c r="O1645">
        <v>12.28</v>
      </c>
    </row>
    <row r="1646" spans="1:15" ht="15.75" thickBot="1" x14ac:dyDescent="0.3">
      <c r="A1646" s="24">
        <v>41989</v>
      </c>
      <c r="B1646" s="47">
        <v>17.399999999999999</v>
      </c>
      <c r="C1646" s="47">
        <v>17.399999999999999</v>
      </c>
      <c r="D1646" s="47">
        <v>17.559999999999999</v>
      </c>
      <c r="E1646" s="47">
        <v>17.690000000000001</v>
      </c>
      <c r="F1646" s="47">
        <v>17.86</v>
      </c>
      <c r="G1646" s="47">
        <v>18.45</v>
      </c>
      <c r="H1646" s="47">
        <v>18.52</v>
      </c>
      <c r="I1646" s="47">
        <v>17.72</v>
      </c>
      <c r="J1646" s="47">
        <v>16.760000000000002</v>
      </c>
      <c r="K1646" s="47">
        <v>15.83</v>
      </c>
      <c r="L1646" s="47">
        <v>15.15</v>
      </c>
      <c r="M1646" s="47">
        <v>14.89</v>
      </c>
      <c r="N1646" s="47">
        <v>14.65</v>
      </c>
      <c r="O1646">
        <v>14.65</v>
      </c>
    </row>
    <row r="1647" spans="1:15" ht="15.75" thickBot="1" x14ac:dyDescent="0.3">
      <c r="A1647" s="24">
        <v>41990</v>
      </c>
      <c r="B1647" s="47">
        <v>13.51</v>
      </c>
      <c r="C1647" s="47">
        <v>13.51</v>
      </c>
      <c r="D1647" s="47">
        <v>14.06</v>
      </c>
      <c r="E1647" s="47">
        <v>14.53</v>
      </c>
      <c r="F1647" s="47">
        <v>14.9</v>
      </c>
      <c r="G1647" s="47">
        <v>15.75</v>
      </c>
      <c r="H1647" s="47">
        <v>15.87</v>
      </c>
      <c r="I1647" s="47">
        <v>15.01</v>
      </c>
      <c r="J1647" s="47">
        <v>13.89</v>
      </c>
      <c r="K1647" s="47">
        <v>12.72</v>
      </c>
      <c r="L1647" s="47">
        <v>11.99</v>
      </c>
      <c r="M1647" s="47">
        <v>11.78</v>
      </c>
      <c r="N1647" s="47">
        <v>11.62</v>
      </c>
      <c r="O1647">
        <v>11.62</v>
      </c>
    </row>
    <row r="1648" spans="1:15" ht="15.75" thickBot="1" x14ac:dyDescent="0.3">
      <c r="A1648" s="24">
        <v>41991</v>
      </c>
      <c r="B1648" s="47">
        <v>14.44</v>
      </c>
      <c r="C1648" s="47">
        <v>14.44</v>
      </c>
      <c r="D1648" s="47">
        <v>14.78</v>
      </c>
      <c r="E1648" s="47">
        <v>15.05</v>
      </c>
      <c r="F1648" s="47">
        <v>15.27</v>
      </c>
      <c r="G1648" s="47">
        <v>15.75</v>
      </c>
      <c r="H1648" s="47">
        <v>15.79</v>
      </c>
      <c r="I1648" s="47">
        <v>15.16</v>
      </c>
      <c r="J1648" s="47">
        <v>14.19</v>
      </c>
      <c r="K1648" s="47">
        <v>12.87</v>
      </c>
      <c r="L1648" s="47">
        <v>11.83</v>
      </c>
      <c r="M1648" s="47">
        <v>11.43</v>
      </c>
      <c r="N1648" s="47">
        <v>11.09</v>
      </c>
      <c r="O1648">
        <v>11.09</v>
      </c>
    </row>
    <row r="1649" spans="1:15" ht="15.75" thickBot="1" x14ac:dyDescent="0.3">
      <c r="A1649" s="24">
        <v>41992</v>
      </c>
      <c r="B1649" s="47">
        <v>15.3</v>
      </c>
      <c r="C1649" s="47">
        <v>15.3</v>
      </c>
      <c r="D1649" s="47">
        <v>15.46</v>
      </c>
      <c r="E1649" s="47">
        <v>15.56</v>
      </c>
      <c r="F1649" s="47">
        <v>15.64</v>
      </c>
      <c r="G1649" s="47">
        <v>15.86</v>
      </c>
      <c r="H1649" s="47">
        <v>15.87</v>
      </c>
      <c r="I1649" s="47">
        <v>15.19</v>
      </c>
      <c r="J1649" s="47">
        <v>14.2</v>
      </c>
      <c r="K1649" s="47">
        <v>12.95</v>
      </c>
      <c r="L1649" s="47">
        <v>11.92</v>
      </c>
      <c r="M1649" s="47">
        <v>11.48</v>
      </c>
      <c r="N1649" s="47">
        <v>11.06</v>
      </c>
      <c r="O1649">
        <v>11.06</v>
      </c>
    </row>
    <row r="1650" spans="1:15" ht="15.75" thickBot="1" x14ac:dyDescent="0.3">
      <c r="A1650" s="24">
        <v>41995</v>
      </c>
      <c r="B1650" s="47">
        <v>14.91</v>
      </c>
      <c r="C1650" s="47">
        <v>14.91</v>
      </c>
      <c r="D1650" s="47">
        <v>14.96</v>
      </c>
      <c r="E1650" s="47">
        <v>14.98</v>
      </c>
      <c r="F1650" s="47">
        <v>15.02</v>
      </c>
      <c r="G1650" s="47">
        <v>15.2</v>
      </c>
      <c r="H1650" s="47">
        <v>15.2</v>
      </c>
      <c r="I1650" s="47">
        <v>14.58</v>
      </c>
      <c r="J1650" s="47">
        <v>13.68</v>
      </c>
      <c r="K1650" s="47">
        <v>12.47</v>
      </c>
      <c r="L1650" s="47">
        <v>11.34</v>
      </c>
      <c r="M1650" s="47">
        <v>10.79</v>
      </c>
      <c r="N1650" s="47">
        <v>10.27</v>
      </c>
      <c r="O1650">
        <v>10.27</v>
      </c>
    </row>
    <row r="1651" spans="1:15" ht="15.75" thickBot="1" x14ac:dyDescent="0.3">
      <c r="A1651" s="24">
        <v>41996</v>
      </c>
      <c r="B1651" s="47">
        <v>15.28</v>
      </c>
      <c r="C1651" s="47">
        <v>15.28</v>
      </c>
      <c r="D1651" s="47">
        <v>15.34</v>
      </c>
      <c r="E1651" s="47">
        <v>15.37</v>
      </c>
      <c r="F1651" s="47">
        <v>15.39</v>
      </c>
      <c r="G1651" s="47">
        <v>15.44</v>
      </c>
      <c r="H1651" s="47">
        <v>15.36</v>
      </c>
      <c r="I1651" s="47">
        <v>14.76</v>
      </c>
      <c r="J1651" s="47">
        <v>13.91</v>
      </c>
      <c r="K1651" s="47">
        <v>12.69</v>
      </c>
      <c r="L1651" s="47">
        <v>11.47</v>
      </c>
      <c r="M1651" s="47">
        <v>10.84</v>
      </c>
      <c r="N1651" s="47">
        <v>10.23</v>
      </c>
      <c r="O1651">
        <v>10.23</v>
      </c>
    </row>
    <row r="1652" spans="1:15" ht="15.75" thickBot="1" x14ac:dyDescent="0.3">
      <c r="A1652" s="24">
        <v>41997</v>
      </c>
      <c r="B1652" s="47">
        <v>15.45</v>
      </c>
      <c r="C1652" s="47">
        <v>15.45</v>
      </c>
      <c r="D1652" s="47">
        <v>15.53</v>
      </c>
      <c r="E1652" s="47">
        <v>15.56</v>
      </c>
      <c r="F1652" s="47">
        <v>15.56</v>
      </c>
      <c r="G1652" s="47">
        <v>15.45</v>
      </c>
      <c r="H1652" s="47">
        <v>15.38</v>
      </c>
      <c r="I1652" s="47">
        <v>14.98</v>
      </c>
      <c r="J1652" s="47">
        <v>14.27</v>
      </c>
      <c r="K1652" s="47">
        <v>13.09</v>
      </c>
      <c r="L1652" s="47">
        <v>11.81</v>
      </c>
      <c r="M1652" s="47">
        <v>11.1</v>
      </c>
      <c r="N1652" s="47">
        <v>10.38</v>
      </c>
      <c r="O1652">
        <v>10.38</v>
      </c>
    </row>
    <row r="1653" spans="1:15" ht="15.75" thickBot="1" x14ac:dyDescent="0.3">
      <c r="A1653" s="24">
        <v>41998</v>
      </c>
      <c r="B1653" s="47">
        <v>14.86</v>
      </c>
      <c r="C1653" s="47">
        <v>14.86</v>
      </c>
      <c r="D1653" s="47">
        <v>14.92</v>
      </c>
      <c r="E1653" s="47">
        <v>14.96</v>
      </c>
      <c r="F1653" s="47">
        <v>15.02</v>
      </c>
      <c r="G1653" s="47">
        <v>15.27</v>
      </c>
      <c r="H1653" s="47">
        <v>15.39</v>
      </c>
      <c r="I1653" s="47">
        <v>14.98</v>
      </c>
      <c r="J1653" s="47">
        <v>14.18</v>
      </c>
      <c r="K1653" s="47">
        <v>13</v>
      </c>
      <c r="L1653" s="47">
        <v>11.75</v>
      </c>
      <c r="M1653" s="47">
        <v>11.04</v>
      </c>
      <c r="N1653" s="47">
        <v>10.27</v>
      </c>
      <c r="O1653">
        <v>10.27</v>
      </c>
    </row>
    <row r="1654" spans="1:15" ht="15.75" thickBot="1" x14ac:dyDescent="0.3">
      <c r="A1654" s="24">
        <v>41999</v>
      </c>
      <c r="B1654" s="47">
        <v>14.47</v>
      </c>
      <c r="C1654" s="47">
        <v>14.47</v>
      </c>
      <c r="D1654" s="47">
        <v>14.52</v>
      </c>
      <c r="E1654" s="47">
        <v>14.57</v>
      </c>
      <c r="F1654" s="47">
        <v>14.64</v>
      </c>
      <c r="G1654" s="47">
        <v>14.99</v>
      </c>
      <c r="H1654" s="47">
        <v>15.2</v>
      </c>
      <c r="I1654" s="47">
        <v>14.88</v>
      </c>
      <c r="J1654" s="47">
        <v>14.12</v>
      </c>
      <c r="K1654" s="47">
        <v>13.01</v>
      </c>
      <c r="L1654" s="47">
        <v>11.77</v>
      </c>
      <c r="M1654" s="47">
        <v>11.02</v>
      </c>
      <c r="N1654" s="47">
        <v>10.19</v>
      </c>
      <c r="O1654">
        <v>10.19</v>
      </c>
    </row>
    <row r="1655" spans="1:15" ht="15.75" thickBot="1" x14ac:dyDescent="0.3">
      <c r="A1655" s="24">
        <v>42002</v>
      </c>
      <c r="B1655" s="47">
        <v>13.57</v>
      </c>
      <c r="C1655" s="47">
        <v>13.57</v>
      </c>
      <c r="D1655" s="47">
        <v>13.63</v>
      </c>
      <c r="E1655" s="47">
        <v>13.79</v>
      </c>
      <c r="F1655" s="47">
        <v>14.04</v>
      </c>
      <c r="G1655" s="47">
        <v>15.16</v>
      </c>
      <c r="H1655" s="47">
        <v>15.55</v>
      </c>
      <c r="I1655" s="47">
        <v>15.2</v>
      </c>
      <c r="J1655" s="47">
        <v>14.38</v>
      </c>
      <c r="K1655" s="47">
        <v>13.2</v>
      </c>
      <c r="L1655" s="47">
        <v>11.85</v>
      </c>
      <c r="M1655" s="47">
        <v>11.04</v>
      </c>
      <c r="N1655" s="47">
        <v>10.199999999999999</v>
      </c>
      <c r="O1655">
        <v>10.199999999999999</v>
      </c>
    </row>
    <row r="1656" spans="1:15" ht="15.75" thickBot="1" x14ac:dyDescent="0.3">
      <c r="A1656" s="24">
        <v>42003</v>
      </c>
      <c r="B1656" s="47">
        <v>12.74</v>
      </c>
      <c r="C1656" s="47">
        <v>12.74</v>
      </c>
      <c r="D1656" s="47">
        <v>13.1</v>
      </c>
      <c r="E1656" s="47">
        <v>13.5</v>
      </c>
      <c r="F1656" s="47">
        <v>13.9</v>
      </c>
      <c r="G1656" s="47">
        <v>15.14</v>
      </c>
      <c r="H1656" s="47">
        <v>15.51</v>
      </c>
      <c r="I1656" s="47">
        <v>15.13</v>
      </c>
      <c r="J1656" s="47">
        <v>14.31</v>
      </c>
      <c r="K1656" s="47">
        <v>13.15</v>
      </c>
      <c r="L1656" s="47">
        <v>11.83</v>
      </c>
      <c r="M1656" s="47">
        <v>11.04</v>
      </c>
      <c r="N1656" s="47">
        <v>10.23</v>
      </c>
      <c r="O1656">
        <v>10.23</v>
      </c>
    </row>
    <row r="1657" spans="1:15" ht="15.75" thickBot="1" x14ac:dyDescent="0.3">
      <c r="A1657" s="24">
        <v>42009</v>
      </c>
      <c r="B1657" s="47">
        <v>13.54</v>
      </c>
      <c r="C1657" s="47">
        <v>13.54</v>
      </c>
      <c r="D1657" s="47">
        <v>13.86</v>
      </c>
      <c r="E1657" s="47">
        <v>14.19</v>
      </c>
      <c r="F1657" s="47">
        <v>14.51</v>
      </c>
      <c r="G1657" s="47">
        <v>15.43</v>
      </c>
      <c r="H1657" s="47">
        <v>15.66</v>
      </c>
      <c r="I1657" s="47">
        <v>15.18</v>
      </c>
      <c r="J1657" s="47">
        <v>14.32</v>
      </c>
      <c r="K1657" s="47">
        <v>13.13</v>
      </c>
      <c r="L1657" s="47">
        <v>11.81</v>
      </c>
      <c r="M1657" s="47">
        <v>11.06</v>
      </c>
      <c r="N1657" s="47">
        <v>10.3</v>
      </c>
      <c r="O1657">
        <v>10.3</v>
      </c>
    </row>
    <row r="1658" spans="1:15" ht="15.75" thickBot="1" x14ac:dyDescent="0.3">
      <c r="A1658" s="24">
        <v>42010</v>
      </c>
      <c r="B1658" s="47">
        <v>13.6</v>
      </c>
      <c r="C1658" s="47">
        <v>13.6</v>
      </c>
      <c r="D1658" s="47">
        <v>13.66</v>
      </c>
      <c r="E1658" s="47">
        <v>13.79</v>
      </c>
      <c r="F1658" s="47">
        <v>14.05</v>
      </c>
      <c r="G1658" s="47">
        <v>15.33</v>
      </c>
      <c r="H1658" s="47">
        <v>16</v>
      </c>
      <c r="I1658" s="47">
        <v>15.74</v>
      </c>
      <c r="J1658" s="47">
        <v>14.83</v>
      </c>
      <c r="K1658" s="47">
        <v>13.66</v>
      </c>
      <c r="L1658" s="47">
        <v>12.36</v>
      </c>
      <c r="M1658" s="47">
        <v>11.59</v>
      </c>
      <c r="N1658" s="47">
        <v>10.76</v>
      </c>
      <c r="O1658">
        <v>10.76</v>
      </c>
    </row>
    <row r="1659" spans="1:15" ht="15.75" thickBot="1" x14ac:dyDescent="0.3">
      <c r="A1659" s="24">
        <v>42012</v>
      </c>
      <c r="B1659" s="47">
        <v>14.12</v>
      </c>
      <c r="C1659" s="47">
        <v>14.12</v>
      </c>
      <c r="D1659" s="47">
        <v>14.17</v>
      </c>
      <c r="E1659" s="47">
        <v>14.25</v>
      </c>
      <c r="F1659" s="47">
        <v>14.41</v>
      </c>
      <c r="G1659" s="47">
        <v>15.2</v>
      </c>
      <c r="H1659" s="47">
        <v>15.57</v>
      </c>
      <c r="I1659" s="47">
        <v>15.21</v>
      </c>
      <c r="J1659" s="47">
        <v>14.45</v>
      </c>
      <c r="K1659" s="47">
        <v>13.53</v>
      </c>
      <c r="L1659" s="47">
        <v>12.4</v>
      </c>
      <c r="M1659" s="47">
        <v>11.66</v>
      </c>
      <c r="N1659" s="47">
        <v>10.79</v>
      </c>
      <c r="O1659">
        <v>10.79</v>
      </c>
    </row>
    <row r="1660" spans="1:15" ht="15.75" thickBot="1" x14ac:dyDescent="0.3">
      <c r="A1660" s="24">
        <v>42013</v>
      </c>
      <c r="B1660" s="47">
        <v>14.33</v>
      </c>
      <c r="C1660" s="47">
        <v>14.33</v>
      </c>
      <c r="D1660" s="47">
        <v>14.33</v>
      </c>
      <c r="E1660" s="47">
        <v>14.39</v>
      </c>
      <c r="F1660" s="47">
        <v>14.55</v>
      </c>
      <c r="G1660" s="47">
        <v>15.41</v>
      </c>
      <c r="H1660" s="47">
        <v>15.83</v>
      </c>
      <c r="I1660" s="47">
        <v>15.52</v>
      </c>
      <c r="J1660" s="47">
        <v>14.74</v>
      </c>
      <c r="K1660" s="47">
        <v>13.73</v>
      </c>
      <c r="L1660" s="47">
        <v>12.53</v>
      </c>
      <c r="M1660" s="47">
        <v>11.76</v>
      </c>
      <c r="N1660" s="47">
        <v>10.9</v>
      </c>
      <c r="O1660">
        <v>10.9</v>
      </c>
    </row>
    <row r="1661" spans="1:15" ht="15.75" thickBot="1" x14ac:dyDescent="0.3">
      <c r="A1661" s="24">
        <v>42016</v>
      </c>
      <c r="B1661" s="47">
        <v>16.09</v>
      </c>
      <c r="C1661" s="47">
        <v>16.09</v>
      </c>
      <c r="D1661" s="47">
        <v>16.170000000000002</v>
      </c>
      <c r="E1661" s="47">
        <v>16.21</v>
      </c>
      <c r="F1661" s="47">
        <v>16.27</v>
      </c>
      <c r="G1661" s="47">
        <v>16.510000000000002</v>
      </c>
      <c r="H1661" s="47">
        <v>16.61</v>
      </c>
      <c r="I1661" s="47">
        <v>16.3</v>
      </c>
      <c r="J1661" s="47">
        <v>15.65</v>
      </c>
      <c r="K1661" s="47">
        <v>14.59</v>
      </c>
      <c r="L1661" s="47">
        <v>13.31</v>
      </c>
      <c r="M1661" s="47">
        <v>12.51</v>
      </c>
      <c r="N1661" s="47">
        <v>11.62</v>
      </c>
      <c r="O1661">
        <v>11.62</v>
      </c>
    </row>
    <row r="1662" spans="1:15" ht="15.75" thickBot="1" x14ac:dyDescent="0.3">
      <c r="A1662" s="24">
        <v>42017</v>
      </c>
      <c r="B1662" s="47">
        <v>16.13</v>
      </c>
      <c r="C1662" s="47">
        <v>16.13</v>
      </c>
      <c r="D1662" s="47">
        <v>16.399999999999999</v>
      </c>
      <c r="E1662" s="47">
        <v>16.64</v>
      </c>
      <c r="F1662" s="47">
        <v>16.86</v>
      </c>
      <c r="G1662" s="47">
        <v>17.420000000000002</v>
      </c>
      <c r="H1662" s="47">
        <v>17.57</v>
      </c>
      <c r="I1662" s="47">
        <v>17.22</v>
      </c>
      <c r="J1662" s="47">
        <v>16.39</v>
      </c>
      <c r="K1662" s="47">
        <v>14.98</v>
      </c>
      <c r="L1662" s="47">
        <v>13.47</v>
      </c>
      <c r="M1662" s="47">
        <v>12.65</v>
      </c>
      <c r="N1662" s="47">
        <v>11.84</v>
      </c>
      <c r="O1662">
        <v>11.84</v>
      </c>
    </row>
    <row r="1663" spans="1:15" ht="15.75" thickBot="1" x14ac:dyDescent="0.3">
      <c r="A1663" s="24">
        <v>42018</v>
      </c>
      <c r="B1663" s="47">
        <v>15.3</v>
      </c>
      <c r="C1663" s="47">
        <v>15.3</v>
      </c>
      <c r="D1663" s="47">
        <v>15.61</v>
      </c>
      <c r="E1663" s="47">
        <v>15.88</v>
      </c>
      <c r="F1663" s="47">
        <v>16.12</v>
      </c>
      <c r="G1663" s="47">
        <v>16.73</v>
      </c>
      <c r="H1663" s="47">
        <v>16.920000000000002</v>
      </c>
      <c r="I1663" s="47">
        <v>16.57</v>
      </c>
      <c r="J1663" s="47">
        <v>15.73</v>
      </c>
      <c r="K1663" s="47">
        <v>14.34</v>
      </c>
      <c r="L1663" s="47">
        <v>12.92</v>
      </c>
      <c r="M1663" s="47">
        <v>12.17</v>
      </c>
      <c r="N1663" s="47">
        <v>11.4</v>
      </c>
      <c r="O1663">
        <v>11.4</v>
      </c>
    </row>
    <row r="1664" spans="1:15" ht="15.75" thickBot="1" x14ac:dyDescent="0.3">
      <c r="A1664" s="24">
        <v>42019</v>
      </c>
      <c r="B1664" s="47">
        <v>14.04</v>
      </c>
      <c r="C1664" s="47">
        <v>14.04</v>
      </c>
      <c r="D1664" s="47">
        <v>14.36</v>
      </c>
      <c r="E1664" s="47">
        <v>14.64</v>
      </c>
      <c r="F1664" s="47">
        <v>14.89</v>
      </c>
      <c r="G1664" s="47">
        <v>15.54</v>
      </c>
      <c r="H1664" s="47">
        <v>15.78</v>
      </c>
      <c r="I1664" s="47">
        <v>15.59</v>
      </c>
      <c r="J1664" s="47">
        <v>14.96</v>
      </c>
      <c r="K1664" s="47">
        <v>13.85</v>
      </c>
      <c r="L1664" s="47">
        <v>12.54</v>
      </c>
      <c r="M1664" s="47">
        <v>11.76</v>
      </c>
      <c r="N1664" s="47">
        <v>10.93</v>
      </c>
      <c r="O1664">
        <v>10.93</v>
      </c>
    </row>
    <row r="1665" spans="1:15" ht="15.75" thickBot="1" x14ac:dyDescent="0.3">
      <c r="A1665" s="24">
        <v>42020</v>
      </c>
      <c r="B1665" s="47">
        <v>13.99</v>
      </c>
      <c r="C1665" s="47">
        <v>13.99</v>
      </c>
      <c r="D1665" s="47">
        <v>14.25</v>
      </c>
      <c r="E1665" s="47">
        <v>14.48</v>
      </c>
      <c r="F1665" s="47">
        <v>14.69</v>
      </c>
      <c r="G1665" s="47">
        <v>15.27</v>
      </c>
      <c r="H1665" s="47">
        <v>15.45</v>
      </c>
      <c r="I1665" s="47">
        <v>15.1</v>
      </c>
      <c r="J1665" s="47">
        <v>14.35</v>
      </c>
      <c r="K1665" s="47">
        <v>13.2</v>
      </c>
      <c r="L1665" s="47">
        <v>11.93</v>
      </c>
      <c r="M1665" s="47">
        <v>11.21</v>
      </c>
      <c r="N1665" s="47">
        <v>10.48</v>
      </c>
      <c r="O1665">
        <v>10.48</v>
      </c>
    </row>
    <row r="1666" spans="1:15" ht="15.75" thickBot="1" x14ac:dyDescent="0.3">
      <c r="A1666" s="24">
        <v>42023</v>
      </c>
      <c r="B1666" s="47">
        <v>14.18</v>
      </c>
      <c r="C1666" s="47">
        <v>14.18</v>
      </c>
      <c r="D1666" s="47">
        <v>14.34</v>
      </c>
      <c r="E1666" s="47">
        <v>14.48</v>
      </c>
      <c r="F1666" s="47">
        <v>14.64</v>
      </c>
      <c r="G1666" s="47">
        <v>15.18</v>
      </c>
      <c r="H1666" s="47">
        <v>15.37</v>
      </c>
      <c r="I1666" s="47">
        <v>15.09</v>
      </c>
      <c r="J1666" s="47">
        <v>14.44</v>
      </c>
      <c r="K1666" s="47">
        <v>13.42</v>
      </c>
      <c r="L1666" s="47">
        <v>12.18</v>
      </c>
      <c r="M1666" s="47">
        <v>11.41</v>
      </c>
      <c r="N1666" s="47">
        <v>10.58</v>
      </c>
      <c r="O1666">
        <v>10.58</v>
      </c>
    </row>
    <row r="1667" spans="1:15" ht="15.75" thickBot="1" x14ac:dyDescent="0.3">
      <c r="A1667" s="24">
        <v>42024</v>
      </c>
      <c r="B1667" s="47">
        <v>14.94</v>
      </c>
      <c r="C1667" s="47">
        <v>14.94</v>
      </c>
      <c r="D1667" s="47">
        <v>15.03</v>
      </c>
      <c r="E1667" s="47">
        <v>15.08</v>
      </c>
      <c r="F1667" s="47">
        <v>15.13</v>
      </c>
      <c r="G1667" s="47">
        <v>15.32</v>
      </c>
      <c r="H1667" s="47">
        <v>15.4</v>
      </c>
      <c r="I1667" s="47">
        <v>15.1</v>
      </c>
      <c r="J1667" s="47">
        <v>14.53</v>
      </c>
      <c r="K1667" s="47">
        <v>13.65</v>
      </c>
      <c r="L1667" s="47">
        <v>12.49</v>
      </c>
      <c r="M1667" s="47">
        <v>11.71</v>
      </c>
      <c r="N1667" s="47">
        <v>10.8</v>
      </c>
      <c r="O1667">
        <v>10.8</v>
      </c>
    </row>
    <row r="1668" spans="1:15" ht="15.75" thickBot="1" x14ac:dyDescent="0.3">
      <c r="A1668" s="24">
        <v>42025</v>
      </c>
      <c r="B1668" s="47">
        <v>14.7</v>
      </c>
      <c r="C1668" s="47">
        <v>14.7</v>
      </c>
      <c r="D1668" s="47">
        <v>14.89</v>
      </c>
      <c r="E1668" s="47">
        <v>15.03</v>
      </c>
      <c r="F1668" s="47">
        <v>15.14</v>
      </c>
      <c r="G1668" s="47">
        <v>15.35</v>
      </c>
      <c r="H1668" s="47">
        <v>15.36</v>
      </c>
      <c r="I1668" s="47">
        <v>15.02</v>
      </c>
      <c r="J1668" s="47">
        <v>14.45</v>
      </c>
      <c r="K1668" s="47">
        <v>13.53</v>
      </c>
      <c r="L1668" s="47">
        <v>12.34</v>
      </c>
      <c r="M1668" s="47">
        <v>11.55</v>
      </c>
      <c r="N1668" s="47">
        <v>10.63</v>
      </c>
      <c r="O1668">
        <v>10.63</v>
      </c>
    </row>
    <row r="1669" spans="1:15" ht="15.75" thickBot="1" x14ac:dyDescent="0.3">
      <c r="A1669" s="24">
        <v>42026</v>
      </c>
      <c r="B1669" s="47">
        <v>14.59</v>
      </c>
      <c r="C1669" s="47">
        <v>14.59</v>
      </c>
      <c r="D1669" s="47">
        <v>14.7</v>
      </c>
      <c r="E1669" s="47">
        <v>14.77</v>
      </c>
      <c r="F1669" s="47">
        <v>14.8</v>
      </c>
      <c r="G1669" s="47">
        <v>14.86</v>
      </c>
      <c r="H1669" s="47">
        <v>14.95</v>
      </c>
      <c r="I1669" s="47">
        <v>14.78</v>
      </c>
      <c r="J1669" s="47">
        <v>14.24</v>
      </c>
      <c r="K1669" s="47">
        <v>13.24</v>
      </c>
      <c r="L1669" s="47">
        <v>12.01</v>
      </c>
      <c r="M1669" s="47">
        <v>11.23</v>
      </c>
      <c r="N1669" s="47">
        <v>10.32</v>
      </c>
      <c r="O1669">
        <v>10.32</v>
      </c>
    </row>
    <row r="1670" spans="1:15" ht="15.75" thickBot="1" x14ac:dyDescent="0.3">
      <c r="A1670" s="24">
        <v>42027</v>
      </c>
      <c r="B1670" s="47">
        <v>14.43</v>
      </c>
      <c r="C1670" s="47">
        <v>14.43</v>
      </c>
      <c r="D1670" s="47">
        <v>14.58</v>
      </c>
      <c r="E1670" s="47">
        <v>14.69</v>
      </c>
      <c r="F1670" s="47">
        <v>14.77</v>
      </c>
      <c r="G1670" s="47">
        <v>14.92</v>
      </c>
      <c r="H1670" s="47">
        <v>14.9</v>
      </c>
      <c r="I1670" s="47">
        <v>14.53</v>
      </c>
      <c r="J1670" s="47">
        <v>13.99</v>
      </c>
      <c r="K1670" s="47">
        <v>13.19</v>
      </c>
      <c r="L1670" s="47">
        <v>12.07</v>
      </c>
      <c r="M1670" s="47">
        <v>11.28</v>
      </c>
      <c r="N1670" s="47">
        <v>10.31</v>
      </c>
      <c r="O1670">
        <v>10.31</v>
      </c>
    </row>
    <row r="1671" spans="1:15" ht="15.75" thickBot="1" x14ac:dyDescent="0.3">
      <c r="A1671" s="24">
        <v>42030</v>
      </c>
      <c r="B1671" s="47">
        <v>15.17</v>
      </c>
      <c r="C1671" s="47">
        <v>15.17</v>
      </c>
      <c r="D1671" s="47">
        <v>15.28</v>
      </c>
      <c r="E1671" s="47">
        <v>15.36</v>
      </c>
      <c r="F1671" s="47">
        <v>15.42</v>
      </c>
      <c r="G1671" s="47">
        <v>15.5</v>
      </c>
      <c r="H1671" s="47">
        <v>15.45</v>
      </c>
      <c r="I1671" s="47">
        <v>15.16</v>
      </c>
      <c r="J1671" s="47">
        <v>14.67</v>
      </c>
      <c r="K1671" s="47">
        <v>13.77</v>
      </c>
      <c r="L1671" s="47">
        <v>12.54</v>
      </c>
      <c r="M1671" s="47">
        <v>11.69</v>
      </c>
      <c r="N1671" s="47">
        <v>10.69</v>
      </c>
      <c r="O1671">
        <v>10.69</v>
      </c>
    </row>
    <row r="1672" spans="1:15" ht="15.75" thickBot="1" x14ac:dyDescent="0.3">
      <c r="A1672" s="24">
        <v>42031</v>
      </c>
      <c r="B1672" s="47">
        <v>15.13</v>
      </c>
      <c r="C1672" s="47">
        <v>15.13</v>
      </c>
      <c r="D1672" s="47">
        <v>15.24</v>
      </c>
      <c r="E1672" s="47">
        <v>15.32</v>
      </c>
      <c r="F1672" s="47">
        <v>15.38</v>
      </c>
      <c r="G1672" s="47">
        <v>15.45</v>
      </c>
      <c r="H1672" s="47">
        <v>15.28</v>
      </c>
      <c r="I1672" s="47">
        <v>14.82</v>
      </c>
      <c r="J1672" s="47">
        <v>14.3</v>
      </c>
      <c r="K1672" s="47">
        <v>13.49</v>
      </c>
      <c r="L1672" s="47">
        <v>12.34</v>
      </c>
      <c r="M1672" s="47">
        <v>11.53</v>
      </c>
      <c r="N1672" s="47">
        <v>10.57</v>
      </c>
      <c r="O1672">
        <v>10.57</v>
      </c>
    </row>
    <row r="1673" spans="1:15" ht="15.75" thickBot="1" x14ac:dyDescent="0.3">
      <c r="A1673" s="24">
        <v>42032</v>
      </c>
      <c r="B1673" s="47">
        <v>15.05</v>
      </c>
      <c r="C1673" s="47">
        <v>15.05</v>
      </c>
      <c r="D1673" s="47">
        <v>15.18</v>
      </c>
      <c r="E1673" s="47">
        <v>15.3</v>
      </c>
      <c r="F1673" s="47">
        <v>15.39</v>
      </c>
      <c r="G1673" s="47">
        <v>15.55</v>
      </c>
      <c r="H1673" s="47">
        <v>15.41</v>
      </c>
      <c r="I1673" s="47">
        <v>14.84</v>
      </c>
      <c r="J1673" s="47">
        <v>14.28</v>
      </c>
      <c r="K1673" s="47">
        <v>13.61</v>
      </c>
      <c r="L1673" s="47">
        <v>12.61</v>
      </c>
      <c r="M1673" s="47">
        <v>11.81</v>
      </c>
      <c r="N1673" s="47">
        <v>10.73</v>
      </c>
      <c r="O1673">
        <v>10.73</v>
      </c>
    </row>
    <row r="1674" spans="1:15" ht="15.75" thickBot="1" x14ac:dyDescent="0.3">
      <c r="A1674" s="24">
        <v>42033</v>
      </c>
      <c r="B1674" s="47">
        <v>14.87</v>
      </c>
      <c r="C1674" s="47">
        <v>14.87</v>
      </c>
      <c r="D1674" s="47">
        <v>15.02</v>
      </c>
      <c r="E1674" s="47">
        <v>15.16</v>
      </c>
      <c r="F1674" s="47">
        <v>15.29</v>
      </c>
      <c r="G1674" s="47">
        <v>15.56</v>
      </c>
      <c r="H1674" s="47">
        <v>15.44</v>
      </c>
      <c r="I1674" s="47">
        <v>14.94</v>
      </c>
      <c r="J1674" s="47">
        <v>14.43</v>
      </c>
      <c r="K1674" s="47">
        <v>13.74</v>
      </c>
      <c r="L1674" s="47">
        <v>12.68</v>
      </c>
      <c r="M1674" s="47">
        <v>11.84</v>
      </c>
      <c r="N1674" s="47">
        <v>10.77</v>
      </c>
      <c r="O1674">
        <v>10.77</v>
      </c>
    </row>
    <row r="1675" spans="1:15" ht="15.75" thickBot="1" x14ac:dyDescent="0.3">
      <c r="A1675" s="24">
        <v>42034</v>
      </c>
      <c r="B1675" s="47">
        <v>13.94</v>
      </c>
      <c r="C1675" s="47">
        <v>13.94</v>
      </c>
      <c r="D1675" s="47">
        <v>14.16</v>
      </c>
      <c r="E1675" s="47">
        <v>14.37</v>
      </c>
      <c r="F1675" s="47">
        <v>14.56</v>
      </c>
      <c r="G1675" s="47">
        <v>15.01</v>
      </c>
      <c r="H1675" s="47">
        <v>15.06</v>
      </c>
      <c r="I1675" s="47">
        <v>14.7</v>
      </c>
      <c r="J1675" s="47">
        <v>14.14</v>
      </c>
      <c r="K1675" s="47">
        <v>13.31</v>
      </c>
      <c r="L1675" s="47">
        <v>12.18</v>
      </c>
      <c r="M1675" s="47">
        <v>11.37</v>
      </c>
      <c r="N1675" s="47">
        <v>10.39</v>
      </c>
      <c r="O1675">
        <v>10.39</v>
      </c>
    </row>
    <row r="1676" spans="1:15" ht="15.75" thickBot="1" x14ac:dyDescent="0.3">
      <c r="A1676" s="24">
        <v>42037</v>
      </c>
      <c r="B1676" s="47">
        <v>13.57</v>
      </c>
      <c r="C1676" s="47">
        <v>13.57</v>
      </c>
      <c r="D1676" s="47">
        <v>13.73</v>
      </c>
      <c r="E1676" s="47">
        <v>13.9</v>
      </c>
      <c r="F1676" s="47">
        <v>14.08</v>
      </c>
      <c r="G1676" s="47">
        <v>14.6</v>
      </c>
      <c r="H1676" s="47">
        <v>14.68</v>
      </c>
      <c r="I1676" s="47">
        <v>14.29</v>
      </c>
      <c r="J1676" s="47">
        <v>13.69</v>
      </c>
      <c r="K1676" s="47">
        <v>12.86</v>
      </c>
      <c r="L1676" s="47">
        <v>11.75</v>
      </c>
      <c r="M1676" s="47">
        <v>10.99</v>
      </c>
      <c r="N1676" s="47">
        <v>10.09</v>
      </c>
      <c r="O1676">
        <v>10.09</v>
      </c>
    </row>
    <row r="1677" spans="1:15" ht="15.75" thickBot="1" x14ac:dyDescent="0.3">
      <c r="A1677" s="24">
        <v>42038</v>
      </c>
      <c r="B1677" s="47">
        <v>13.29</v>
      </c>
      <c r="C1677" s="47">
        <v>13.29</v>
      </c>
      <c r="D1677" s="47">
        <v>13.44</v>
      </c>
      <c r="E1677" s="47">
        <v>13.59</v>
      </c>
      <c r="F1677" s="47">
        <v>13.75</v>
      </c>
      <c r="G1677" s="47">
        <v>14.2</v>
      </c>
      <c r="H1677" s="47">
        <v>14.26</v>
      </c>
      <c r="I1677" s="47">
        <v>13.84</v>
      </c>
      <c r="J1677" s="47">
        <v>13.26</v>
      </c>
      <c r="K1677" s="47">
        <v>12.53</v>
      </c>
      <c r="L1677" s="47">
        <v>11.54</v>
      </c>
      <c r="M1677" s="47">
        <v>10.81</v>
      </c>
      <c r="N1677" s="47">
        <v>9.91</v>
      </c>
      <c r="O1677">
        <v>9.91</v>
      </c>
    </row>
    <row r="1678" spans="1:15" ht="15.75" thickBot="1" x14ac:dyDescent="0.3">
      <c r="A1678" s="24">
        <v>42039</v>
      </c>
      <c r="B1678" s="47">
        <v>13.1</v>
      </c>
      <c r="C1678" s="47">
        <v>13.1</v>
      </c>
      <c r="D1678" s="47">
        <v>13.31</v>
      </c>
      <c r="E1678" s="47">
        <v>13.54</v>
      </c>
      <c r="F1678" s="47">
        <v>13.78</v>
      </c>
      <c r="G1678" s="47">
        <v>14.48</v>
      </c>
      <c r="H1678" s="47">
        <v>14.52</v>
      </c>
      <c r="I1678" s="47">
        <v>14.09</v>
      </c>
      <c r="J1678" s="47">
        <v>13.53</v>
      </c>
      <c r="K1678" s="47">
        <v>12.77</v>
      </c>
      <c r="L1678" s="47">
        <v>11.71</v>
      </c>
      <c r="M1678" s="47">
        <v>10.96</v>
      </c>
      <c r="N1678" s="47">
        <v>10.08</v>
      </c>
      <c r="O1678">
        <v>10.08</v>
      </c>
    </row>
    <row r="1679" spans="1:15" ht="15.75" thickBot="1" x14ac:dyDescent="0.3">
      <c r="A1679" s="24">
        <v>42040</v>
      </c>
      <c r="B1679" s="47">
        <v>12.77</v>
      </c>
      <c r="C1679" s="47">
        <v>12.77</v>
      </c>
      <c r="D1679" s="47">
        <v>13.06</v>
      </c>
      <c r="E1679" s="47">
        <v>13.32</v>
      </c>
      <c r="F1679" s="47">
        <v>13.55</v>
      </c>
      <c r="G1679" s="47">
        <v>14.05</v>
      </c>
      <c r="H1679" s="47">
        <v>13.94</v>
      </c>
      <c r="I1679" s="47">
        <v>13.37</v>
      </c>
      <c r="J1679" s="47">
        <v>12.83</v>
      </c>
      <c r="K1679" s="47">
        <v>12.23</v>
      </c>
      <c r="L1679" s="47">
        <v>11.34</v>
      </c>
      <c r="M1679" s="47">
        <v>10.68</v>
      </c>
      <c r="N1679" s="47">
        <v>9.8699999999999992</v>
      </c>
      <c r="O1679">
        <v>9.8699999999999992</v>
      </c>
    </row>
    <row r="1680" spans="1:15" ht="15.75" thickBot="1" x14ac:dyDescent="0.3">
      <c r="A1680" s="24">
        <v>42041</v>
      </c>
      <c r="B1680" s="47">
        <v>12.43</v>
      </c>
      <c r="C1680" s="47">
        <v>12.43</v>
      </c>
      <c r="D1680" s="47">
        <v>12.69</v>
      </c>
      <c r="E1680" s="47">
        <v>12.93</v>
      </c>
      <c r="F1680" s="47">
        <v>13.16</v>
      </c>
      <c r="G1680" s="47">
        <v>13.82</v>
      </c>
      <c r="H1680" s="47">
        <v>13.93</v>
      </c>
      <c r="I1680" s="47">
        <v>13.54</v>
      </c>
      <c r="J1680" s="47">
        <v>12.96</v>
      </c>
      <c r="K1680" s="47">
        <v>12.21</v>
      </c>
      <c r="L1680" s="47">
        <v>11.27</v>
      </c>
      <c r="M1680" s="47">
        <v>10.64</v>
      </c>
      <c r="N1680" s="47">
        <v>9.8800000000000008</v>
      </c>
      <c r="O1680">
        <v>9.8800000000000008</v>
      </c>
    </row>
    <row r="1681" spans="1:15" ht="15.75" thickBot="1" x14ac:dyDescent="0.3">
      <c r="A1681" s="24">
        <v>42044</v>
      </c>
      <c r="B1681" s="47">
        <v>12.26</v>
      </c>
      <c r="C1681" s="47">
        <v>12.26</v>
      </c>
      <c r="D1681" s="47">
        <v>12.51</v>
      </c>
      <c r="E1681" s="47">
        <v>12.76</v>
      </c>
      <c r="F1681" s="47">
        <v>12.99</v>
      </c>
      <c r="G1681" s="47">
        <v>13.63</v>
      </c>
      <c r="H1681" s="47">
        <v>13.77</v>
      </c>
      <c r="I1681" s="47">
        <v>13.43</v>
      </c>
      <c r="J1681" s="47">
        <v>12.85</v>
      </c>
      <c r="K1681" s="47">
        <v>12.03</v>
      </c>
      <c r="L1681" s="47">
        <v>11.04</v>
      </c>
      <c r="M1681" s="47">
        <v>10.43</v>
      </c>
      <c r="N1681" s="47">
        <v>9.75</v>
      </c>
      <c r="O1681">
        <v>9.75</v>
      </c>
    </row>
    <row r="1682" spans="1:15" ht="15.75" thickBot="1" x14ac:dyDescent="0.3">
      <c r="A1682" s="24">
        <v>42045</v>
      </c>
      <c r="B1682" s="47">
        <v>12.36</v>
      </c>
      <c r="C1682" s="47">
        <v>12.36</v>
      </c>
      <c r="D1682" s="47">
        <v>12.56</v>
      </c>
      <c r="E1682" s="47">
        <v>12.76</v>
      </c>
      <c r="F1682" s="47">
        <v>12.97</v>
      </c>
      <c r="G1682" s="47">
        <v>13.64</v>
      </c>
      <c r="H1682" s="47">
        <v>13.89</v>
      </c>
      <c r="I1682" s="47">
        <v>13.7</v>
      </c>
      <c r="J1682" s="47">
        <v>13.19</v>
      </c>
      <c r="K1682" s="47">
        <v>12.41</v>
      </c>
      <c r="L1682" s="47">
        <v>11.38</v>
      </c>
      <c r="M1682" s="47">
        <v>10.72</v>
      </c>
      <c r="N1682" s="47">
        <v>9.98</v>
      </c>
      <c r="O1682">
        <v>9.98</v>
      </c>
    </row>
    <row r="1683" spans="1:15" ht="15.75" thickBot="1" x14ac:dyDescent="0.3">
      <c r="A1683" s="24">
        <v>42046</v>
      </c>
      <c r="B1683" s="47">
        <v>12.41</v>
      </c>
      <c r="C1683" s="47">
        <v>12.41</v>
      </c>
      <c r="D1683" s="47">
        <v>12.58</v>
      </c>
      <c r="E1683" s="47">
        <v>12.77</v>
      </c>
      <c r="F1683" s="47">
        <v>12.97</v>
      </c>
      <c r="G1683" s="47">
        <v>13.66</v>
      </c>
      <c r="H1683" s="47">
        <v>13.87</v>
      </c>
      <c r="I1683" s="47">
        <v>13.63</v>
      </c>
      <c r="J1683" s="47">
        <v>13.1</v>
      </c>
      <c r="K1683" s="47">
        <v>12.29</v>
      </c>
      <c r="L1683" s="47">
        <v>11.27</v>
      </c>
      <c r="M1683" s="47">
        <v>10.63</v>
      </c>
      <c r="N1683" s="47">
        <v>9.94</v>
      </c>
      <c r="O1683">
        <v>9.94</v>
      </c>
    </row>
    <row r="1684" spans="1:15" ht="15.75" thickBot="1" x14ac:dyDescent="0.3">
      <c r="A1684" s="24">
        <v>42047</v>
      </c>
      <c r="B1684" s="47">
        <v>12.4</v>
      </c>
      <c r="C1684" s="47">
        <v>12.4</v>
      </c>
      <c r="D1684" s="47">
        <v>12.54</v>
      </c>
      <c r="E1684" s="47">
        <v>12.69</v>
      </c>
      <c r="F1684" s="47">
        <v>12.87</v>
      </c>
      <c r="G1684" s="47">
        <v>13.51</v>
      </c>
      <c r="H1684" s="47">
        <v>13.7</v>
      </c>
      <c r="I1684" s="47">
        <v>13.47</v>
      </c>
      <c r="J1684" s="47">
        <v>12.96</v>
      </c>
      <c r="K1684" s="47">
        <v>12.18</v>
      </c>
      <c r="L1684" s="47">
        <v>11.18</v>
      </c>
      <c r="M1684" s="47">
        <v>10.54</v>
      </c>
      <c r="N1684" s="47">
        <v>9.84</v>
      </c>
      <c r="O1684">
        <v>9.84</v>
      </c>
    </row>
    <row r="1685" spans="1:15" ht="15.75" thickBot="1" x14ac:dyDescent="0.3">
      <c r="A1685" s="24">
        <v>42048</v>
      </c>
      <c r="B1685" s="47">
        <v>12.23</v>
      </c>
      <c r="C1685" s="47">
        <v>12.23</v>
      </c>
      <c r="D1685" s="47">
        <v>12.44</v>
      </c>
      <c r="E1685" s="47">
        <v>12.62</v>
      </c>
      <c r="F1685" s="47">
        <v>12.79</v>
      </c>
      <c r="G1685" s="47">
        <v>13.23</v>
      </c>
      <c r="H1685" s="47">
        <v>13.29</v>
      </c>
      <c r="I1685" s="47">
        <v>12.95</v>
      </c>
      <c r="J1685" s="47">
        <v>12.46</v>
      </c>
      <c r="K1685" s="47">
        <v>11.79</v>
      </c>
      <c r="L1685" s="47">
        <v>10.9</v>
      </c>
      <c r="M1685" s="47">
        <v>10.3</v>
      </c>
      <c r="N1685" s="47">
        <v>9.58</v>
      </c>
      <c r="O1685">
        <v>9.58</v>
      </c>
    </row>
    <row r="1686" spans="1:15" ht="15.75" thickBot="1" x14ac:dyDescent="0.3">
      <c r="A1686" s="24">
        <v>42051</v>
      </c>
      <c r="B1686" s="47">
        <v>11.88</v>
      </c>
      <c r="C1686" s="47">
        <v>11.88</v>
      </c>
      <c r="D1686" s="47">
        <v>12.09</v>
      </c>
      <c r="E1686" s="47">
        <v>12.29</v>
      </c>
      <c r="F1686" s="47">
        <v>12.46</v>
      </c>
      <c r="G1686" s="47">
        <v>12.87</v>
      </c>
      <c r="H1686" s="47">
        <v>12.94</v>
      </c>
      <c r="I1686" s="47">
        <v>12.71</v>
      </c>
      <c r="J1686" s="47">
        <v>12.32</v>
      </c>
      <c r="K1686" s="47">
        <v>11.71</v>
      </c>
      <c r="L1686" s="47">
        <v>10.83</v>
      </c>
      <c r="M1686" s="47">
        <v>10.210000000000001</v>
      </c>
      <c r="N1686" s="47">
        <v>9.4700000000000006</v>
      </c>
      <c r="O1686">
        <v>9.4700000000000006</v>
      </c>
    </row>
    <row r="1687" spans="1:15" ht="15.75" thickBot="1" x14ac:dyDescent="0.3">
      <c r="A1687" s="24">
        <v>42052</v>
      </c>
      <c r="B1687" s="47">
        <v>11.9</v>
      </c>
      <c r="C1687" s="47">
        <v>11.9</v>
      </c>
      <c r="D1687" s="47">
        <v>12.05</v>
      </c>
      <c r="E1687" s="47">
        <v>12.19</v>
      </c>
      <c r="F1687" s="47">
        <v>12.31</v>
      </c>
      <c r="G1687" s="47">
        <v>12.67</v>
      </c>
      <c r="H1687" s="47">
        <v>12.76</v>
      </c>
      <c r="I1687" s="47">
        <v>12.61</v>
      </c>
      <c r="J1687" s="47">
        <v>12.32</v>
      </c>
      <c r="K1687" s="47">
        <v>11.85</v>
      </c>
      <c r="L1687" s="47">
        <v>11.05</v>
      </c>
      <c r="M1687" s="47">
        <v>10.41</v>
      </c>
      <c r="N1687" s="47">
        <v>9.61</v>
      </c>
      <c r="O1687">
        <v>9.61</v>
      </c>
    </row>
    <row r="1688" spans="1:15" ht="15.75" thickBot="1" x14ac:dyDescent="0.3">
      <c r="A1688" s="24">
        <v>42053</v>
      </c>
      <c r="B1688" s="47">
        <v>11.65</v>
      </c>
      <c r="C1688" s="47">
        <v>11.65</v>
      </c>
      <c r="D1688" s="47">
        <v>11.82</v>
      </c>
      <c r="E1688" s="47">
        <v>11.96</v>
      </c>
      <c r="F1688" s="47">
        <v>12.06</v>
      </c>
      <c r="G1688" s="47">
        <v>12.28</v>
      </c>
      <c r="H1688" s="47">
        <v>12.34</v>
      </c>
      <c r="I1688" s="47">
        <v>12.29</v>
      </c>
      <c r="J1688" s="47">
        <v>12.15</v>
      </c>
      <c r="K1688" s="47">
        <v>11.86</v>
      </c>
      <c r="L1688" s="47">
        <v>11.22</v>
      </c>
      <c r="M1688" s="47">
        <v>10.6</v>
      </c>
      <c r="N1688" s="47">
        <v>9.6999999999999993</v>
      </c>
      <c r="O1688">
        <v>9.6999999999999993</v>
      </c>
    </row>
    <row r="1689" spans="1:15" ht="15.75" thickBot="1" x14ac:dyDescent="0.3">
      <c r="A1689" s="24">
        <v>42054</v>
      </c>
      <c r="B1689" s="47">
        <v>12.1</v>
      </c>
      <c r="C1689" s="47">
        <v>12.1</v>
      </c>
      <c r="D1689" s="47">
        <v>12.25</v>
      </c>
      <c r="E1689" s="47">
        <v>12.38</v>
      </c>
      <c r="F1689" s="47">
        <v>12.5</v>
      </c>
      <c r="G1689" s="47">
        <v>12.74</v>
      </c>
      <c r="H1689" s="47">
        <v>12.68</v>
      </c>
      <c r="I1689" s="47">
        <v>12.54</v>
      </c>
      <c r="J1689" s="47">
        <v>12.43</v>
      </c>
      <c r="K1689" s="47">
        <v>12.19</v>
      </c>
      <c r="L1689" s="47">
        <v>11.5</v>
      </c>
      <c r="M1689" s="47">
        <v>10.84</v>
      </c>
      <c r="N1689" s="47">
        <v>9.92</v>
      </c>
      <c r="O1689">
        <v>9.92</v>
      </c>
    </row>
    <row r="1690" spans="1:15" ht="15.75" thickBot="1" x14ac:dyDescent="0.3">
      <c r="A1690" s="24">
        <v>42055</v>
      </c>
      <c r="B1690" s="47">
        <v>12.58</v>
      </c>
      <c r="C1690" s="47">
        <v>12.58</v>
      </c>
      <c r="D1690" s="47">
        <v>12.52</v>
      </c>
      <c r="E1690" s="47">
        <v>12.49</v>
      </c>
      <c r="F1690" s="47">
        <v>12.51</v>
      </c>
      <c r="G1690" s="47">
        <v>12.77</v>
      </c>
      <c r="H1690" s="47">
        <v>12.91</v>
      </c>
      <c r="I1690" s="47">
        <v>12.92</v>
      </c>
      <c r="J1690" s="47">
        <v>12.74</v>
      </c>
      <c r="K1690" s="47">
        <v>12.36</v>
      </c>
      <c r="L1690" s="47">
        <v>11.61</v>
      </c>
      <c r="M1690" s="47">
        <v>10.95</v>
      </c>
      <c r="N1690" s="47">
        <v>10.050000000000001</v>
      </c>
      <c r="O1690">
        <v>10.050000000000001</v>
      </c>
    </row>
    <row r="1691" spans="1:15" ht="15.75" thickBot="1" x14ac:dyDescent="0.3">
      <c r="A1691" s="24">
        <v>42059</v>
      </c>
      <c r="B1691" s="47">
        <v>13.24</v>
      </c>
      <c r="C1691" s="47">
        <v>13.24</v>
      </c>
      <c r="D1691" s="47">
        <v>13.3</v>
      </c>
      <c r="E1691" s="47">
        <v>13.37</v>
      </c>
      <c r="F1691" s="47">
        <v>13.45</v>
      </c>
      <c r="G1691" s="47">
        <v>13.73</v>
      </c>
      <c r="H1691" s="47">
        <v>13.83</v>
      </c>
      <c r="I1691" s="47">
        <v>13.72</v>
      </c>
      <c r="J1691" s="47">
        <v>13.42</v>
      </c>
      <c r="K1691" s="47">
        <v>12.86</v>
      </c>
      <c r="L1691" s="47">
        <v>11.96</v>
      </c>
      <c r="M1691" s="47">
        <v>11.25</v>
      </c>
      <c r="N1691" s="47">
        <v>10.33</v>
      </c>
      <c r="O1691">
        <v>10.33</v>
      </c>
    </row>
    <row r="1692" spans="1:15" ht="15.75" thickBot="1" x14ac:dyDescent="0.3">
      <c r="A1692" s="24">
        <v>42060</v>
      </c>
      <c r="B1692" s="47">
        <v>13.51</v>
      </c>
      <c r="C1692" s="47">
        <v>13.51</v>
      </c>
      <c r="D1692" s="47">
        <v>13.56</v>
      </c>
      <c r="E1692" s="47">
        <v>13.6</v>
      </c>
      <c r="F1692" s="47">
        <v>13.64</v>
      </c>
      <c r="G1692" s="47">
        <v>13.76</v>
      </c>
      <c r="H1692" s="47">
        <v>13.81</v>
      </c>
      <c r="I1692" s="47">
        <v>13.68</v>
      </c>
      <c r="J1692" s="47">
        <v>13.37</v>
      </c>
      <c r="K1692" s="47">
        <v>12.75</v>
      </c>
      <c r="L1692" s="47">
        <v>11.82</v>
      </c>
      <c r="M1692" s="47">
        <v>11.12</v>
      </c>
      <c r="N1692" s="47">
        <v>10.23</v>
      </c>
      <c r="O1692">
        <v>10.23</v>
      </c>
    </row>
    <row r="1693" spans="1:15" ht="15.75" thickBot="1" x14ac:dyDescent="0.3">
      <c r="A1693" s="24">
        <v>42061</v>
      </c>
      <c r="B1693" s="47">
        <v>13.56</v>
      </c>
      <c r="C1693" s="47">
        <v>13.56</v>
      </c>
      <c r="D1693" s="47">
        <v>13.58</v>
      </c>
      <c r="E1693" s="47">
        <v>13.6</v>
      </c>
      <c r="F1693" s="47">
        <v>13.63</v>
      </c>
      <c r="G1693" s="47">
        <v>13.73</v>
      </c>
      <c r="H1693" s="47">
        <v>13.78</v>
      </c>
      <c r="I1693" s="47">
        <v>13.66</v>
      </c>
      <c r="J1693" s="47">
        <v>13.32</v>
      </c>
      <c r="K1693" s="47">
        <v>12.66</v>
      </c>
      <c r="L1693" s="47">
        <v>11.7</v>
      </c>
      <c r="M1693" s="47">
        <v>10.98</v>
      </c>
      <c r="N1693" s="47">
        <v>10.09</v>
      </c>
      <c r="O1693">
        <v>10.09</v>
      </c>
    </row>
    <row r="1694" spans="1:15" ht="15.75" thickBot="1" x14ac:dyDescent="0.3">
      <c r="A1694" s="24">
        <v>42062</v>
      </c>
      <c r="B1694" s="47">
        <v>13.59</v>
      </c>
      <c r="C1694" s="47">
        <v>13.59</v>
      </c>
      <c r="D1694" s="47">
        <v>13.55</v>
      </c>
      <c r="E1694" s="47">
        <v>13.57</v>
      </c>
      <c r="F1694" s="47">
        <v>13.68</v>
      </c>
      <c r="G1694" s="47">
        <v>14.28</v>
      </c>
      <c r="H1694" s="47">
        <v>14.52</v>
      </c>
      <c r="I1694" s="47">
        <v>14.33</v>
      </c>
      <c r="J1694" s="47">
        <v>13.79</v>
      </c>
      <c r="K1694" s="47">
        <v>12.93</v>
      </c>
      <c r="L1694" s="47">
        <v>11.82</v>
      </c>
      <c r="M1694" s="47">
        <v>11.08</v>
      </c>
      <c r="N1694" s="47">
        <v>10.210000000000001</v>
      </c>
      <c r="O1694">
        <v>10.210000000000001</v>
      </c>
    </row>
    <row r="1695" spans="1:15" ht="15.75" thickBot="1" x14ac:dyDescent="0.3">
      <c r="A1695" s="24">
        <v>42065</v>
      </c>
      <c r="B1695" s="47">
        <v>13.54</v>
      </c>
      <c r="C1695" s="47">
        <v>13.54</v>
      </c>
      <c r="D1695" s="47">
        <v>13.67</v>
      </c>
      <c r="E1695" s="47">
        <v>13.8</v>
      </c>
      <c r="F1695" s="47">
        <v>13.91</v>
      </c>
      <c r="G1695" s="47">
        <v>14.29</v>
      </c>
      <c r="H1695" s="47">
        <v>14.52</v>
      </c>
      <c r="I1695" s="47">
        <v>14.58</v>
      </c>
      <c r="J1695" s="47">
        <v>14.13</v>
      </c>
      <c r="K1695" s="47">
        <v>13.03</v>
      </c>
      <c r="L1695" s="47">
        <v>11.72</v>
      </c>
      <c r="M1695" s="47">
        <v>10.94</v>
      </c>
      <c r="N1695" s="47">
        <v>10.15</v>
      </c>
      <c r="O1695">
        <v>10.15</v>
      </c>
    </row>
    <row r="1696" spans="1:15" ht="15.75" thickBot="1" x14ac:dyDescent="0.3">
      <c r="A1696" s="24">
        <v>42066</v>
      </c>
      <c r="B1696" s="47">
        <v>12.41</v>
      </c>
      <c r="C1696" s="47">
        <v>12.41</v>
      </c>
      <c r="D1696" s="47">
        <v>12.75</v>
      </c>
      <c r="E1696" s="47">
        <v>13.07</v>
      </c>
      <c r="F1696" s="47">
        <v>13.32</v>
      </c>
      <c r="G1696" s="47">
        <v>13.87</v>
      </c>
      <c r="H1696" s="47">
        <v>13.98</v>
      </c>
      <c r="I1696" s="47">
        <v>13.8</v>
      </c>
      <c r="J1696" s="47">
        <v>13.36</v>
      </c>
      <c r="K1696" s="47">
        <v>12.58</v>
      </c>
      <c r="L1696" s="47">
        <v>11.51</v>
      </c>
      <c r="M1696" s="47">
        <v>10.77</v>
      </c>
      <c r="N1696" s="47">
        <v>9.9</v>
      </c>
      <c r="O1696">
        <v>9.9</v>
      </c>
    </row>
    <row r="1697" spans="1:15" ht="15.75" thickBot="1" x14ac:dyDescent="0.3">
      <c r="A1697" s="24">
        <v>42067</v>
      </c>
      <c r="B1697" s="47">
        <v>12.77</v>
      </c>
      <c r="C1697" s="47">
        <v>12.77</v>
      </c>
      <c r="D1697" s="47">
        <v>12.95</v>
      </c>
      <c r="E1697" s="47">
        <v>13.12</v>
      </c>
      <c r="F1697" s="47">
        <v>13.28</v>
      </c>
      <c r="G1697" s="47">
        <v>13.74</v>
      </c>
      <c r="H1697" s="47">
        <v>13.94</v>
      </c>
      <c r="I1697" s="47">
        <v>13.86</v>
      </c>
      <c r="J1697" s="47">
        <v>13.47</v>
      </c>
      <c r="K1697" s="47">
        <v>12.76</v>
      </c>
      <c r="L1697" s="47">
        <v>11.79</v>
      </c>
      <c r="M1697" s="47">
        <v>11.08</v>
      </c>
      <c r="N1697" s="47">
        <v>10.19</v>
      </c>
      <c r="O1697">
        <v>10.19</v>
      </c>
    </row>
    <row r="1698" spans="1:15" ht="15.75" thickBot="1" x14ac:dyDescent="0.3">
      <c r="A1698" s="24">
        <v>42068</v>
      </c>
      <c r="B1698" s="47">
        <v>12.66</v>
      </c>
      <c r="C1698" s="47">
        <v>12.66</v>
      </c>
      <c r="D1698" s="47">
        <v>12.81</v>
      </c>
      <c r="E1698" s="47">
        <v>12.96</v>
      </c>
      <c r="F1698" s="47">
        <v>13.1</v>
      </c>
      <c r="G1698" s="47">
        <v>13.51</v>
      </c>
      <c r="H1698" s="47">
        <v>13.65</v>
      </c>
      <c r="I1698" s="47">
        <v>13.56</v>
      </c>
      <c r="J1698" s="47">
        <v>13.24</v>
      </c>
      <c r="K1698" s="47">
        <v>12.66</v>
      </c>
      <c r="L1698" s="47">
        <v>11.77</v>
      </c>
      <c r="M1698" s="47">
        <v>11.07</v>
      </c>
      <c r="N1698" s="47">
        <v>10.19</v>
      </c>
      <c r="O1698">
        <v>10.19</v>
      </c>
    </row>
    <row r="1699" spans="1:15" ht="15.75" thickBot="1" x14ac:dyDescent="0.3">
      <c r="A1699" s="24">
        <v>42069</v>
      </c>
      <c r="B1699" s="47">
        <v>12.11</v>
      </c>
      <c r="C1699" s="47">
        <v>12.11</v>
      </c>
      <c r="D1699" s="47">
        <v>12.37</v>
      </c>
      <c r="E1699" s="47">
        <v>12.61</v>
      </c>
      <c r="F1699" s="47">
        <v>12.81</v>
      </c>
      <c r="G1699" s="47">
        <v>13.31</v>
      </c>
      <c r="H1699" s="47">
        <v>13.5</v>
      </c>
      <c r="I1699" s="47">
        <v>13.48</v>
      </c>
      <c r="J1699" s="47">
        <v>13.22</v>
      </c>
      <c r="K1699" s="47">
        <v>12.69</v>
      </c>
      <c r="L1699" s="47">
        <v>11.82</v>
      </c>
      <c r="M1699" s="47">
        <v>11.12</v>
      </c>
      <c r="N1699" s="47">
        <v>10.199999999999999</v>
      </c>
      <c r="O1699">
        <v>10.199999999999999</v>
      </c>
    </row>
    <row r="1700" spans="1:15" ht="15.75" thickBot="1" x14ac:dyDescent="0.3">
      <c r="A1700" s="24">
        <v>42073</v>
      </c>
      <c r="B1700" s="47">
        <v>12.77</v>
      </c>
      <c r="C1700" s="47">
        <v>12.77</v>
      </c>
      <c r="D1700" s="47">
        <v>12.91</v>
      </c>
      <c r="E1700" s="47">
        <v>13.02</v>
      </c>
      <c r="F1700" s="47">
        <v>13.12</v>
      </c>
      <c r="G1700" s="47">
        <v>13.39</v>
      </c>
      <c r="H1700" s="47">
        <v>13.54</v>
      </c>
      <c r="I1700" s="47">
        <v>13.55</v>
      </c>
      <c r="J1700" s="47">
        <v>13.33</v>
      </c>
      <c r="K1700" s="47">
        <v>12.84</v>
      </c>
      <c r="L1700" s="47">
        <v>12.01</v>
      </c>
      <c r="M1700" s="47">
        <v>11.33</v>
      </c>
      <c r="N1700" s="47">
        <v>10.42</v>
      </c>
      <c r="O1700">
        <v>10.42</v>
      </c>
    </row>
    <row r="1701" spans="1:15" ht="15.75" thickBot="1" x14ac:dyDescent="0.3">
      <c r="A1701" s="24">
        <v>42074</v>
      </c>
      <c r="B1701" s="47">
        <v>12.95</v>
      </c>
      <c r="C1701" s="47">
        <v>12.95</v>
      </c>
      <c r="D1701" s="47">
        <v>12.96</v>
      </c>
      <c r="E1701" s="47">
        <v>12.99</v>
      </c>
      <c r="F1701" s="47">
        <v>13.05</v>
      </c>
      <c r="G1701" s="47">
        <v>13.36</v>
      </c>
      <c r="H1701" s="47">
        <v>13.46</v>
      </c>
      <c r="I1701" s="47">
        <v>13.37</v>
      </c>
      <c r="J1701" s="47">
        <v>13.15</v>
      </c>
      <c r="K1701" s="47">
        <v>12.76</v>
      </c>
      <c r="L1701" s="47">
        <v>12.04</v>
      </c>
      <c r="M1701" s="47">
        <v>11.39</v>
      </c>
      <c r="N1701" s="47">
        <v>10.47</v>
      </c>
      <c r="O1701">
        <v>10.47</v>
      </c>
    </row>
    <row r="1702" spans="1:15" ht="15.75" thickBot="1" x14ac:dyDescent="0.3">
      <c r="A1702" s="24">
        <v>42075</v>
      </c>
      <c r="B1702" s="47">
        <v>12.53</v>
      </c>
      <c r="C1702" s="47">
        <v>12.53</v>
      </c>
      <c r="D1702" s="47">
        <v>12.65</v>
      </c>
      <c r="E1702" s="47">
        <v>12.74</v>
      </c>
      <c r="F1702" s="47">
        <v>12.79</v>
      </c>
      <c r="G1702" s="47">
        <v>12.88</v>
      </c>
      <c r="H1702" s="47">
        <v>12.94</v>
      </c>
      <c r="I1702" s="47">
        <v>12.92</v>
      </c>
      <c r="J1702" s="47">
        <v>12.79</v>
      </c>
      <c r="K1702" s="47">
        <v>12.51</v>
      </c>
      <c r="L1702" s="47">
        <v>11.86</v>
      </c>
      <c r="M1702" s="47">
        <v>11.24</v>
      </c>
      <c r="N1702" s="47">
        <v>10.32</v>
      </c>
      <c r="O1702">
        <v>10.32</v>
      </c>
    </row>
    <row r="1703" spans="1:15" ht="15.75" thickBot="1" x14ac:dyDescent="0.3">
      <c r="A1703" s="24">
        <v>42076</v>
      </c>
      <c r="B1703" s="47">
        <v>12.59</v>
      </c>
      <c r="C1703" s="47">
        <v>12.59</v>
      </c>
      <c r="D1703" s="47">
        <v>12.72</v>
      </c>
      <c r="E1703" s="47">
        <v>12.84</v>
      </c>
      <c r="F1703" s="47">
        <v>12.95</v>
      </c>
      <c r="G1703" s="47">
        <v>13.24</v>
      </c>
      <c r="H1703" s="47">
        <v>13.31</v>
      </c>
      <c r="I1703" s="47">
        <v>13.23</v>
      </c>
      <c r="J1703" s="47">
        <v>13.06</v>
      </c>
      <c r="K1703" s="47">
        <v>12.77</v>
      </c>
      <c r="L1703" s="47">
        <v>12.15</v>
      </c>
      <c r="M1703" s="47">
        <v>11.53</v>
      </c>
      <c r="N1703" s="47">
        <v>10.56</v>
      </c>
      <c r="O1703">
        <v>10.56</v>
      </c>
    </row>
    <row r="1704" spans="1:15" ht="15.75" thickBot="1" x14ac:dyDescent="0.3">
      <c r="A1704" s="24">
        <v>42079</v>
      </c>
      <c r="B1704" s="47">
        <v>12.63</v>
      </c>
      <c r="C1704" s="47">
        <v>12.63</v>
      </c>
      <c r="D1704" s="47">
        <v>12.72</v>
      </c>
      <c r="E1704" s="47">
        <v>12.84</v>
      </c>
      <c r="F1704" s="47">
        <v>12.98</v>
      </c>
      <c r="G1704" s="47">
        <v>13.46</v>
      </c>
      <c r="H1704" s="47">
        <v>13.59</v>
      </c>
      <c r="I1704" s="47">
        <v>13.54</v>
      </c>
      <c r="J1704" s="47">
        <v>13.39</v>
      </c>
      <c r="K1704" s="47">
        <v>13.17</v>
      </c>
      <c r="L1704" s="47">
        <v>12.61</v>
      </c>
      <c r="M1704" s="47">
        <v>11.99</v>
      </c>
      <c r="N1704" s="47">
        <v>10.97</v>
      </c>
      <c r="O1704">
        <v>10.97</v>
      </c>
    </row>
    <row r="1705" spans="1:15" ht="15.75" thickBot="1" x14ac:dyDescent="0.3">
      <c r="A1705" s="24">
        <v>42080</v>
      </c>
      <c r="B1705" s="47">
        <v>12.9</v>
      </c>
      <c r="C1705" s="47">
        <v>12.9</v>
      </c>
      <c r="D1705" s="47">
        <v>12.99</v>
      </c>
      <c r="E1705" s="47">
        <v>13.08</v>
      </c>
      <c r="F1705" s="47">
        <v>13.18</v>
      </c>
      <c r="G1705" s="47">
        <v>13.48</v>
      </c>
      <c r="H1705" s="47">
        <v>13.58</v>
      </c>
      <c r="I1705" s="47">
        <v>13.53</v>
      </c>
      <c r="J1705" s="47">
        <v>13.43</v>
      </c>
      <c r="K1705" s="47">
        <v>13.27</v>
      </c>
      <c r="L1705" s="47">
        <v>12.8</v>
      </c>
      <c r="M1705" s="47">
        <v>12.23</v>
      </c>
      <c r="N1705" s="47">
        <v>11.24</v>
      </c>
      <c r="O1705">
        <v>11.24</v>
      </c>
    </row>
    <row r="1706" spans="1:15" ht="15.75" thickBot="1" x14ac:dyDescent="0.3">
      <c r="A1706" s="24">
        <v>42081</v>
      </c>
      <c r="B1706" s="47">
        <v>12.85</v>
      </c>
      <c r="C1706" s="47">
        <v>12.85</v>
      </c>
      <c r="D1706" s="47">
        <v>12.94</v>
      </c>
      <c r="E1706" s="47">
        <v>13.03</v>
      </c>
      <c r="F1706" s="47">
        <v>13.12</v>
      </c>
      <c r="G1706" s="47">
        <v>13.37</v>
      </c>
      <c r="H1706" s="47">
        <v>13.39</v>
      </c>
      <c r="I1706" s="47">
        <v>13.39</v>
      </c>
      <c r="J1706" s="47">
        <v>13.37</v>
      </c>
      <c r="K1706" s="47">
        <v>13.22</v>
      </c>
      <c r="L1706" s="47">
        <v>12.73</v>
      </c>
      <c r="M1706" s="47">
        <v>12.17</v>
      </c>
      <c r="N1706" s="47">
        <v>11.21</v>
      </c>
      <c r="O1706">
        <v>11.21</v>
      </c>
    </row>
    <row r="1707" spans="1:15" ht="15.75" thickBot="1" x14ac:dyDescent="0.3">
      <c r="A1707" s="24">
        <v>42082</v>
      </c>
      <c r="B1707" s="47">
        <v>12.64</v>
      </c>
      <c r="C1707" s="47">
        <v>12.64</v>
      </c>
      <c r="D1707" s="47">
        <v>12.72</v>
      </c>
      <c r="E1707" s="47">
        <v>12.8</v>
      </c>
      <c r="F1707" s="47">
        <v>12.89</v>
      </c>
      <c r="G1707" s="47">
        <v>13.17</v>
      </c>
      <c r="H1707" s="47">
        <v>13.29</v>
      </c>
      <c r="I1707" s="47">
        <v>13.27</v>
      </c>
      <c r="J1707" s="47">
        <v>13.16</v>
      </c>
      <c r="K1707" s="47">
        <v>12.99</v>
      </c>
      <c r="L1707" s="47">
        <v>12.52</v>
      </c>
      <c r="M1707" s="47">
        <v>11.99</v>
      </c>
      <c r="N1707" s="47">
        <v>11.04</v>
      </c>
      <c r="O1707">
        <v>11.04</v>
      </c>
    </row>
    <row r="1708" spans="1:15" ht="15.75" thickBot="1" x14ac:dyDescent="0.3">
      <c r="A1708" s="24">
        <v>42083</v>
      </c>
      <c r="B1708" s="47">
        <v>12.48</v>
      </c>
      <c r="C1708" s="47">
        <v>12.48</v>
      </c>
      <c r="D1708" s="47">
        <v>12.56</v>
      </c>
      <c r="E1708" s="47">
        <v>12.65</v>
      </c>
      <c r="F1708" s="47">
        <v>12.73</v>
      </c>
      <c r="G1708" s="47">
        <v>12.95</v>
      </c>
      <c r="H1708" s="47">
        <v>12.97</v>
      </c>
      <c r="I1708" s="47">
        <v>12.94</v>
      </c>
      <c r="J1708" s="47">
        <v>12.89</v>
      </c>
      <c r="K1708" s="47">
        <v>12.76</v>
      </c>
      <c r="L1708" s="47">
        <v>12.27</v>
      </c>
      <c r="M1708" s="47">
        <v>11.71</v>
      </c>
      <c r="N1708" s="47">
        <v>10.76</v>
      </c>
      <c r="O1708">
        <v>10.76</v>
      </c>
    </row>
    <row r="1709" spans="1:15" ht="15.75" thickBot="1" x14ac:dyDescent="0.3">
      <c r="A1709" s="24">
        <v>42086</v>
      </c>
      <c r="B1709" s="47">
        <v>12.52</v>
      </c>
      <c r="C1709" s="47">
        <v>12.52</v>
      </c>
      <c r="D1709" s="47">
        <v>12.58</v>
      </c>
      <c r="E1709" s="47">
        <v>12.65</v>
      </c>
      <c r="F1709" s="47">
        <v>12.71</v>
      </c>
      <c r="G1709" s="47">
        <v>12.84</v>
      </c>
      <c r="H1709" s="47">
        <v>12.82</v>
      </c>
      <c r="I1709" s="47">
        <v>12.79</v>
      </c>
      <c r="J1709" s="47">
        <v>12.77</v>
      </c>
      <c r="K1709" s="47">
        <v>12.63</v>
      </c>
      <c r="L1709" s="47">
        <v>12.14</v>
      </c>
      <c r="M1709" s="47">
        <v>11.57</v>
      </c>
      <c r="N1709" s="47">
        <v>10.61</v>
      </c>
      <c r="O1709">
        <v>10.61</v>
      </c>
    </row>
    <row r="1710" spans="1:15" ht="15.75" thickBot="1" x14ac:dyDescent="0.3">
      <c r="A1710" s="24">
        <v>42087</v>
      </c>
      <c r="B1710" s="47">
        <v>12.57</v>
      </c>
      <c r="C1710" s="47">
        <v>12.57</v>
      </c>
      <c r="D1710" s="47">
        <v>12.6</v>
      </c>
      <c r="E1710" s="47">
        <v>12.61</v>
      </c>
      <c r="F1710" s="47">
        <v>12.58</v>
      </c>
      <c r="G1710" s="47">
        <v>12.48</v>
      </c>
      <c r="H1710" s="47">
        <v>12.55</v>
      </c>
      <c r="I1710" s="47">
        <v>12.69</v>
      </c>
      <c r="J1710" s="47">
        <v>12.74</v>
      </c>
      <c r="K1710" s="47">
        <v>12.62</v>
      </c>
      <c r="L1710" s="47">
        <v>12.17</v>
      </c>
      <c r="M1710" s="47">
        <v>11.64</v>
      </c>
      <c r="N1710" s="47">
        <v>10.69</v>
      </c>
      <c r="O1710">
        <v>10.69</v>
      </c>
    </row>
    <row r="1711" spans="1:15" ht="15.75" thickBot="1" x14ac:dyDescent="0.3">
      <c r="A1711" s="24">
        <v>42088</v>
      </c>
      <c r="B1711" s="47">
        <v>11.87</v>
      </c>
      <c r="C1711" s="47">
        <v>11.87</v>
      </c>
      <c r="D1711" s="47">
        <v>11.92</v>
      </c>
      <c r="E1711" s="47">
        <v>11.95</v>
      </c>
      <c r="F1711" s="47">
        <v>11.98</v>
      </c>
      <c r="G1711" s="47">
        <v>12.02</v>
      </c>
      <c r="H1711" s="47">
        <v>12.02</v>
      </c>
      <c r="I1711" s="47">
        <v>12.03</v>
      </c>
      <c r="J1711" s="47">
        <v>12.08</v>
      </c>
      <c r="K1711" s="47">
        <v>12.09</v>
      </c>
      <c r="L1711" s="47">
        <v>11.79</v>
      </c>
      <c r="M1711" s="47">
        <v>11.32</v>
      </c>
      <c r="N1711" s="47">
        <v>10.42</v>
      </c>
      <c r="O1711">
        <v>10.42</v>
      </c>
    </row>
    <row r="1712" spans="1:15" ht="15.75" thickBot="1" x14ac:dyDescent="0.3">
      <c r="A1712" s="24">
        <v>42089</v>
      </c>
      <c r="B1712" s="47">
        <v>11.66</v>
      </c>
      <c r="C1712" s="47">
        <v>11.66</v>
      </c>
      <c r="D1712" s="47">
        <v>11.72</v>
      </c>
      <c r="E1712" s="47">
        <v>11.78</v>
      </c>
      <c r="F1712" s="47">
        <v>11.82</v>
      </c>
      <c r="G1712" s="47">
        <v>11.92</v>
      </c>
      <c r="H1712" s="47">
        <v>11.92</v>
      </c>
      <c r="I1712" s="47">
        <v>11.89</v>
      </c>
      <c r="J1712" s="47">
        <v>11.88</v>
      </c>
      <c r="K1712" s="47">
        <v>11.87</v>
      </c>
      <c r="L1712" s="47">
        <v>11.57</v>
      </c>
      <c r="M1712" s="47">
        <v>11.12</v>
      </c>
      <c r="N1712" s="47">
        <v>10.25</v>
      </c>
      <c r="O1712">
        <v>10.25</v>
      </c>
    </row>
    <row r="1713" spans="1:15" ht="15.75" thickBot="1" x14ac:dyDescent="0.3">
      <c r="A1713" s="24">
        <v>42090</v>
      </c>
      <c r="B1713" s="47">
        <v>11.71</v>
      </c>
      <c r="C1713" s="47">
        <v>11.71</v>
      </c>
      <c r="D1713" s="47">
        <v>11.76</v>
      </c>
      <c r="E1713" s="47">
        <v>11.8</v>
      </c>
      <c r="F1713" s="47">
        <v>11.83</v>
      </c>
      <c r="G1713" s="47">
        <v>11.91</v>
      </c>
      <c r="H1713" s="47">
        <v>11.96</v>
      </c>
      <c r="I1713" s="47">
        <v>11.92</v>
      </c>
      <c r="J1713" s="47">
        <v>11.85</v>
      </c>
      <c r="K1713" s="47">
        <v>11.77</v>
      </c>
      <c r="L1713" s="47">
        <v>11.47</v>
      </c>
      <c r="M1713" s="47">
        <v>11.06</v>
      </c>
      <c r="N1713" s="47">
        <v>10.220000000000001</v>
      </c>
      <c r="O1713">
        <v>10.220000000000001</v>
      </c>
    </row>
    <row r="1714" spans="1:15" ht="15.75" thickBot="1" x14ac:dyDescent="0.3">
      <c r="A1714" s="24">
        <v>42093</v>
      </c>
      <c r="B1714" s="47">
        <v>12.17</v>
      </c>
      <c r="C1714" s="47">
        <v>12.17</v>
      </c>
      <c r="D1714" s="47">
        <v>12.23</v>
      </c>
      <c r="E1714" s="47">
        <v>12.26</v>
      </c>
      <c r="F1714" s="47">
        <v>12.25</v>
      </c>
      <c r="G1714" s="47">
        <v>12.12</v>
      </c>
      <c r="H1714" s="47">
        <v>12.08</v>
      </c>
      <c r="I1714" s="47">
        <v>12.05</v>
      </c>
      <c r="J1714" s="47">
        <v>11.99</v>
      </c>
      <c r="K1714" s="47">
        <v>11.86</v>
      </c>
      <c r="L1714" s="47">
        <v>11.5</v>
      </c>
      <c r="M1714" s="47">
        <v>11.07</v>
      </c>
      <c r="N1714" s="47">
        <v>10.24</v>
      </c>
      <c r="O1714">
        <v>10.24</v>
      </c>
    </row>
    <row r="1715" spans="1:15" ht="15.75" thickBot="1" x14ac:dyDescent="0.3">
      <c r="A1715" s="24">
        <v>42094</v>
      </c>
      <c r="B1715" s="47">
        <v>12.15</v>
      </c>
      <c r="C1715" s="47">
        <v>12.15</v>
      </c>
      <c r="D1715" s="47">
        <v>12.2</v>
      </c>
      <c r="E1715" s="47">
        <v>12.26</v>
      </c>
      <c r="F1715" s="47">
        <v>12.3</v>
      </c>
      <c r="G1715" s="47">
        <v>12.45</v>
      </c>
      <c r="H1715" s="47">
        <v>12.49</v>
      </c>
      <c r="I1715" s="47">
        <v>12.36</v>
      </c>
      <c r="J1715" s="47">
        <v>12.2</v>
      </c>
      <c r="K1715" s="47">
        <v>12.06</v>
      </c>
      <c r="L1715" s="47">
        <v>11.75</v>
      </c>
      <c r="M1715" s="47">
        <v>11.33</v>
      </c>
      <c r="N1715" s="47">
        <v>10.45</v>
      </c>
      <c r="O1715">
        <v>10.45</v>
      </c>
    </row>
    <row r="1716" spans="1:15" ht="15.75" thickBot="1" x14ac:dyDescent="0.3">
      <c r="A1716" s="24">
        <v>42095</v>
      </c>
      <c r="B1716" s="47">
        <v>12.14</v>
      </c>
      <c r="C1716" s="47">
        <v>12.14</v>
      </c>
      <c r="D1716" s="47">
        <v>12.17</v>
      </c>
      <c r="E1716" s="47">
        <v>12.17</v>
      </c>
      <c r="F1716" s="47">
        <v>12.16</v>
      </c>
      <c r="G1716" s="47">
        <v>12.07</v>
      </c>
      <c r="H1716" s="47">
        <v>12.04</v>
      </c>
      <c r="I1716" s="47">
        <v>11.94</v>
      </c>
      <c r="J1716" s="47">
        <v>11.81</v>
      </c>
      <c r="K1716" s="47">
        <v>11.64</v>
      </c>
      <c r="L1716" s="47">
        <v>11.24</v>
      </c>
      <c r="M1716" s="47">
        <v>10.78</v>
      </c>
      <c r="N1716" s="47">
        <v>9.92</v>
      </c>
      <c r="O1716">
        <v>9.92</v>
      </c>
    </row>
    <row r="1717" spans="1:15" ht="15.75" thickBot="1" x14ac:dyDescent="0.3">
      <c r="A1717" s="24">
        <v>42096</v>
      </c>
      <c r="B1717" s="47">
        <v>12.09</v>
      </c>
      <c r="C1717" s="47">
        <v>12.09</v>
      </c>
      <c r="D1717" s="47">
        <v>12.11</v>
      </c>
      <c r="E1717" s="47">
        <v>12.13</v>
      </c>
      <c r="F1717" s="47">
        <v>12.14</v>
      </c>
      <c r="G1717" s="47">
        <v>12.18</v>
      </c>
      <c r="H1717" s="47">
        <v>12.21</v>
      </c>
      <c r="I1717" s="47">
        <v>12.08</v>
      </c>
      <c r="J1717" s="47">
        <v>11.91</v>
      </c>
      <c r="K1717" s="47">
        <v>11.75</v>
      </c>
      <c r="L1717" s="47">
        <v>11.35</v>
      </c>
      <c r="M1717" s="47">
        <v>10.86</v>
      </c>
      <c r="N1717" s="47">
        <v>9.94</v>
      </c>
      <c r="O1717">
        <v>9.94</v>
      </c>
    </row>
    <row r="1718" spans="1:15" ht="15.75" thickBot="1" x14ac:dyDescent="0.3">
      <c r="A1718" s="24">
        <v>42097</v>
      </c>
      <c r="B1718" s="47">
        <v>12.04</v>
      </c>
      <c r="C1718" s="47">
        <v>12.04</v>
      </c>
      <c r="D1718" s="47">
        <v>12.08</v>
      </c>
      <c r="E1718" s="47">
        <v>12.1</v>
      </c>
      <c r="F1718" s="47">
        <v>12.11</v>
      </c>
      <c r="G1718" s="47">
        <v>12.08</v>
      </c>
      <c r="H1718" s="47">
        <v>12.03</v>
      </c>
      <c r="I1718" s="47">
        <v>11.9</v>
      </c>
      <c r="J1718" s="47">
        <v>11.76</v>
      </c>
      <c r="K1718" s="47">
        <v>11.56</v>
      </c>
      <c r="L1718" s="47">
        <v>11.12</v>
      </c>
      <c r="M1718" s="47">
        <v>10.62</v>
      </c>
      <c r="N1718" s="47">
        <v>9.73</v>
      </c>
      <c r="O1718">
        <v>9.73</v>
      </c>
    </row>
    <row r="1719" spans="1:15" ht="15.75" thickBot="1" x14ac:dyDescent="0.3">
      <c r="A1719" s="24">
        <v>42100</v>
      </c>
      <c r="B1719" s="47">
        <v>12.06</v>
      </c>
      <c r="C1719" s="47">
        <v>12.06</v>
      </c>
      <c r="D1719" s="47">
        <v>12.11</v>
      </c>
      <c r="E1719" s="47">
        <v>12.13</v>
      </c>
      <c r="F1719" s="47">
        <v>12.15</v>
      </c>
      <c r="G1719" s="47">
        <v>12.11</v>
      </c>
      <c r="H1719" s="47">
        <v>12.02</v>
      </c>
      <c r="I1719" s="47">
        <v>11.83</v>
      </c>
      <c r="J1719" s="47">
        <v>11.67</v>
      </c>
      <c r="K1719" s="47">
        <v>11.48</v>
      </c>
      <c r="L1719" s="47">
        <v>11.07</v>
      </c>
      <c r="M1719" s="47">
        <v>10.58</v>
      </c>
      <c r="N1719" s="47">
        <v>9.67</v>
      </c>
      <c r="O1719">
        <v>9.67</v>
      </c>
    </row>
    <row r="1720" spans="1:15" ht="15.75" thickBot="1" x14ac:dyDescent="0.3">
      <c r="A1720" s="24">
        <v>42101</v>
      </c>
      <c r="B1720" s="47">
        <v>12.14</v>
      </c>
      <c r="C1720" s="47">
        <v>12.14</v>
      </c>
      <c r="D1720" s="47">
        <v>12.16</v>
      </c>
      <c r="E1720" s="47">
        <v>12.17</v>
      </c>
      <c r="F1720" s="47">
        <v>12.17</v>
      </c>
      <c r="G1720" s="47">
        <v>12.14</v>
      </c>
      <c r="H1720" s="47">
        <v>12.1</v>
      </c>
      <c r="I1720" s="47">
        <v>11.97</v>
      </c>
      <c r="J1720" s="47">
        <v>11.8</v>
      </c>
      <c r="K1720" s="47">
        <v>11.52</v>
      </c>
      <c r="L1720" s="47">
        <v>11</v>
      </c>
      <c r="M1720" s="47">
        <v>10.48</v>
      </c>
      <c r="N1720" s="47">
        <v>9.59</v>
      </c>
      <c r="O1720">
        <v>9.59</v>
      </c>
    </row>
    <row r="1721" spans="1:15" ht="15.75" thickBot="1" x14ac:dyDescent="0.3">
      <c r="A1721" s="24">
        <v>42102</v>
      </c>
      <c r="B1721" s="47">
        <v>12.09</v>
      </c>
      <c r="C1721" s="47">
        <v>12.09</v>
      </c>
      <c r="D1721" s="47">
        <v>12.11</v>
      </c>
      <c r="E1721" s="47">
        <v>12.11</v>
      </c>
      <c r="F1721" s="47">
        <v>12.11</v>
      </c>
      <c r="G1721" s="47">
        <v>12.05</v>
      </c>
      <c r="H1721" s="47">
        <v>12</v>
      </c>
      <c r="I1721" s="47">
        <v>11.87</v>
      </c>
      <c r="J1721" s="47">
        <v>11.71</v>
      </c>
      <c r="K1721" s="47">
        <v>11.48</v>
      </c>
      <c r="L1721" s="47">
        <v>11</v>
      </c>
      <c r="M1721" s="47">
        <v>10.49</v>
      </c>
      <c r="N1721" s="47">
        <v>9.58</v>
      </c>
      <c r="O1721">
        <v>9.58</v>
      </c>
    </row>
    <row r="1722" spans="1:15" ht="15.75" thickBot="1" x14ac:dyDescent="0.3">
      <c r="A1722" s="24">
        <v>42103</v>
      </c>
      <c r="B1722" s="47">
        <v>11.83</v>
      </c>
      <c r="C1722" s="47">
        <v>11.83</v>
      </c>
      <c r="D1722" s="47">
        <v>11.83</v>
      </c>
      <c r="E1722" s="47">
        <v>11.81</v>
      </c>
      <c r="F1722" s="47">
        <v>11.77</v>
      </c>
      <c r="G1722" s="47">
        <v>11.62</v>
      </c>
      <c r="H1722" s="47">
        <v>11.56</v>
      </c>
      <c r="I1722" s="47">
        <v>11.43</v>
      </c>
      <c r="J1722" s="47">
        <v>11.33</v>
      </c>
      <c r="K1722" s="47">
        <v>11.2</v>
      </c>
      <c r="L1722" s="47">
        <v>10.82</v>
      </c>
      <c r="M1722" s="47">
        <v>10.34</v>
      </c>
      <c r="N1722" s="47">
        <v>9.4499999999999993</v>
      </c>
      <c r="O1722">
        <v>9.4499999999999993</v>
      </c>
    </row>
    <row r="1723" spans="1:15" ht="15.75" thickBot="1" x14ac:dyDescent="0.3">
      <c r="A1723" s="24">
        <v>42104</v>
      </c>
      <c r="B1723" s="47">
        <v>11.45</v>
      </c>
      <c r="C1723" s="47">
        <v>11.45</v>
      </c>
      <c r="D1723" s="47">
        <v>11.48</v>
      </c>
      <c r="E1723" s="47">
        <v>11.49</v>
      </c>
      <c r="F1723" s="47">
        <v>11.49</v>
      </c>
      <c r="G1723" s="47">
        <v>11.43</v>
      </c>
      <c r="H1723" s="47">
        <v>11.35</v>
      </c>
      <c r="I1723" s="47">
        <v>11.18</v>
      </c>
      <c r="J1723" s="47">
        <v>11.07</v>
      </c>
      <c r="K1723" s="47">
        <v>10.99</v>
      </c>
      <c r="L1723" s="47">
        <v>10.69</v>
      </c>
      <c r="M1723" s="47">
        <v>10.28</v>
      </c>
      <c r="N1723" s="47">
        <v>9.44</v>
      </c>
      <c r="O1723">
        <v>9.44</v>
      </c>
    </row>
    <row r="1724" spans="1:15" ht="15.75" thickBot="1" x14ac:dyDescent="0.3">
      <c r="A1724" s="24">
        <v>42107</v>
      </c>
      <c r="B1724" s="47">
        <v>11.65</v>
      </c>
      <c r="C1724" s="47">
        <v>11.65</v>
      </c>
      <c r="D1724" s="47">
        <v>11.65</v>
      </c>
      <c r="E1724" s="47">
        <v>11.63</v>
      </c>
      <c r="F1724" s="47">
        <v>11.6</v>
      </c>
      <c r="G1724" s="47">
        <v>11.45</v>
      </c>
      <c r="H1724" s="47">
        <v>11.37</v>
      </c>
      <c r="I1724" s="47">
        <v>11.2</v>
      </c>
      <c r="J1724" s="47">
        <v>11.07</v>
      </c>
      <c r="K1724" s="47">
        <v>10.95</v>
      </c>
      <c r="L1724" s="47">
        <v>10.61</v>
      </c>
      <c r="M1724" s="47">
        <v>10.17</v>
      </c>
      <c r="N1724" s="47">
        <v>9.34</v>
      </c>
      <c r="O1724">
        <v>9.34</v>
      </c>
    </row>
    <row r="1725" spans="1:15" ht="15.75" thickBot="1" x14ac:dyDescent="0.3">
      <c r="A1725" s="24">
        <v>42108</v>
      </c>
      <c r="B1725" s="47">
        <v>11.66</v>
      </c>
      <c r="C1725" s="47">
        <v>11.66</v>
      </c>
      <c r="D1725" s="47">
        <v>11.63</v>
      </c>
      <c r="E1725" s="47">
        <v>11.58</v>
      </c>
      <c r="F1725" s="47">
        <v>11.51</v>
      </c>
      <c r="G1725" s="47">
        <v>11.29</v>
      </c>
      <c r="H1725" s="47">
        <v>11.24</v>
      </c>
      <c r="I1725" s="47">
        <v>11.13</v>
      </c>
      <c r="J1725" s="47">
        <v>11.01</v>
      </c>
      <c r="K1725" s="47">
        <v>10.84</v>
      </c>
      <c r="L1725" s="47">
        <v>10.47</v>
      </c>
      <c r="M1725" s="47">
        <v>10.039999999999999</v>
      </c>
      <c r="N1725" s="47">
        <v>9.23</v>
      </c>
      <c r="O1725">
        <v>9.23</v>
      </c>
    </row>
    <row r="1726" spans="1:15" ht="15.75" thickBot="1" x14ac:dyDescent="0.3">
      <c r="A1726" s="24">
        <v>42109</v>
      </c>
      <c r="B1726" s="47">
        <v>11.43</v>
      </c>
      <c r="C1726" s="47">
        <v>11.43</v>
      </c>
      <c r="D1726" s="47">
        <v>11.44</v>
      </c>
      <c r="E1726" s="47">
        <v>11.42</v>
      </c>
      <c r="F1726" s="47">
        <v>11.38</v>
      </c>
      <c r="G1726" s="47">
        <v>11.11</v>
      </c>
      <c r="H1726" s="47">
        <v>10.92</v>
      </c>
      <c r="I1726" s="47">
        <v>10.67</v>
      </c>
      <c r="J1726" s="47">
        <v>10.54</v>
      </c>
      <c r="K1726" s="47">
        <v>10.42</v>
      </c>
      <c r="L1726" s="47">
        <v>10.1</v>
      </c>
      <c r="M1726" s="47">
        <v>9.69</v>
      </c>
      <c r="N1726" s="47">
        <v>8.9</v>
      </c>
      <c r="O1726">
        <v>8.9</v>
      </c>
    </row>
    <row r="1727" spans="1:15" ht="15.75" thickBot="1" x14ac:dyDescent="0.3">
      <c r="A1727" s="24">
        <v>42110</v>
      </c>
      <c r="B1727" s="47">
        <v>11.45</v>
      </c>
      <c r="C1727" s="47">
        <v>11.45</v>
      </c>
      <c r="D1727" s="47">
        <v>11.44</v>
      </c>
      <c r="E1727" s="47">
        <v>11.4</v>
      </c>
      <c r="F1727" s="47">
        <v>11.33</v>
      </c>
      <c r="G1727" s="47">
        <v>11.06</v>
      </c>
      <c r="H1727" s="47">
        <v>10.99</v>
      </c>
      <c r="I1727" s="47">
        <v>10.81</v>
      </c>
      <c r="J1727" s="47">
        <v>10.64</v>
      </c>
      <c r="K1727" s="47">
        <v>10.44</v>
      </c>
      <c r="L1727" s="47">
        <v>10.039999999999999</v>
      </c>
      <c r="M1727" s="47">
        <v>9.61</v>
      </c>
      <c r="N1727" s="47">
        <v>8.83</v>
      </c>
      <c r="O1727">
        <v>8.83</v>
      </c>
    </row>
    <row r="1728" spans="1:15" ht="15.75" thickBot="1" x14ac:dyDescent="0.3">
      <c r="A1728" s="24">
        <v>42111</v>
      </c>
      <c r="B1728" s="47">
        <v>11.91</v>
      </c>
      <c r="C1728" s="47">
        <v>11.91</v>
      </c>
      <c r="D1728" s="47">
        <v>11.87</v>
      </c>
      <c r="E1728" s="47">
        <v>11.79</v>
      </c>
      <c r="F1728" s="47">
        <v>11.71</v>
      </c>
      <c r="G1728" s="47">
        <v>11.41</v>
      </c>
      <c r="H1728" s="47">
        <v>11.32</v>
      </c>
      <c r="I1728" s="47">
        <v>11.11</v>
      </c>
      <c r="J1728" s="47">
        <v>10.94</v>
      </c>
      <c r="K1728" s="47">
        <v>10.78</v>
      </c>
      <c r="L1728" s="47">
        <v>10.39</v>
      </c>
      <c r="M1728" s="47">
        <v>9.94</v>
      </c>
      <c r="N1728" s="47">
        <v>9.1</v>
      </c>
      <c r="O1728">
        <v>9.1</v>
      </c>
    </row>
    <row r="1729" spans="1:15" ht="15.75" thickBot="1" x14ac:dyDescent="0.3">
      <c r="A1729" s="24">
        <v>42114</v>
      </c>
      <c r="B1729" s="47">
        <v>12.03</v>
      </c>
      <c r="C1729" s="47">
        <v>12.03</v>
      </c>
      <c r="D1729" s="47">
        <v>11.99</v>
      </c>
      <c r="E1729" s="47">
        <v>11.92</v>
      </c>
      <c r="F1729" s="47">
        <v>11.84</v>
      </c>
      <c r="G1729" s="47">
        <v>11.56</v>
      </c>
      <c r="H1729" s="47">
        <v>11.45</v>
      </c>
      <c r="I1729" s="47">
        <v>11.25</v>
      </c>
      <c r="J1729" s="47">
        <v>11.08</v>
      </c>
      <c r="K1729" s="47">
        <v>10.91</v>
      </c>
      <c r="L1729" s="47">
        <v>10.52</v>
      </c>
      <c r="M1729" s="47">
        <v>10.06</v>
      </c>
      <c r="N1729" s="47">
        <v>9.2100000000000009</v>
      </c>
      <c r="O1729">
        <v>9.2100000000000009</v>
      </c>
    </row>
    <row r="1730" spans="1:15" ht="15.75" thickBot="1" x14ac:dyDescent="0.3">
      <c r="A1730" s="24">
        <v>42115</v>
      </c>
      <c r="B1730" s="47">
        <v>11.84</v>
      </c>
      <c r="C1730" s="47">
        <v>11.84</v>
      </c>
      <c r="D1730" s="47">
        <v>11.79</v>
      </c>
      <c r="E1730" s="47">
        <v>11.73</v>
      </c>
      <c r="F1730" s="47">
        <v>11.66</v>
      </c>
      <c r="G1730" s="47">
        <v>11.53</v>
      </c>
      <c r="H1730" s="47">
        <v>11.57</v>
      </c>
      <c r="I1730" s="47">
        <v>11.45</v>
      </c>
      <c r="J1730" s="47">
        <v>11.22</v>
      </c>
      <c r="K1730" s="47">
        <v>10.94</v>
      </c>
      <c r="L1730" s="47">
        <v>10.48</v>
      </c>
      <c r="M1730" s="47">
        <v>10.02</v>
      </c>
      <c r="N1730" s="47">
        <v>9.18</v>
      </c>
      <c r="O1730">
        <v>9.18</v>
      </c>
    </row>
    <row r="1731" spans="1:15" ht="15.75" thickBot="1" x14ac:dyDescent="0.3">
      <c r="A1731" s="24">
        <v>42116</v>
      </c>
      <c r="B1731" s="47">
        <v>11.77</v>
      </c>
      <c r="C1731" s="47">
        <v>11.77</v>
      </c>
      <c r="D1731" s="47">
        <v>11.71</v>
      </c>
      <c r="E1731" s="47">
        <v>11.62</v>
      </c>
      <c r="F1731" s="47">
        <v>11.53</v>
      </c>
      <c r="G1731" s="47">
        <v>11.32</v>
      </c>
      <c r="H1731" s="47">
        <v>11.44</v>
      </c>
      <c r="I1731" s="47">
        <v>11.43</v>
      </c>
      <c r="J1731" s="47">
        <v>11.23</v>
      </c>
      <c r="K1731" s="47">
        <v>10.91</v>
      </c>
      <c r="L1731" s="47">
        <v>10.42</v>
      </c>
      <c r="M1731" s="47">
        <v>9.9499999999999993</v>
      </c>
      <c r="N1731" s="47">
        <v>9.14</v>
      </c>
      <c r="O1731">
        <v>9.14</v>
      </c>
    </row>
    <row r="1732" spans="1:15" ht="15.75" thickBot="1" x14ac:dyDescent="0.3">
      <c r="A1732" s="24">
        <v>42117</v>
      </c>
      <c r="B1732" s="47">
        <v>11.53</v>
      </c>
      <c r="C1732" s="47">
        <v>11.53</v>
      </c>
      <c r="D1732" s="47">
        <v>11.48</v>
      </c>
      <c r="E1732" s="47">
        <v>11.44</v>
      </c>
      <c r="F1732" s="47">
        <v>11.41</v>
      </c>
      <c r="G1732" s="47">
        <v>11.4</v>
      </c>
      <c r="H1732" s="47">
        <v>11.47</v>
      </c>
      <c r="I1732" s="47">
        <v>11.36</v>
      </c>
      <c r="J1732" s="47">
        <v>11.14</v>
      </c>
      <c r="K1732" s="47">
        <v>10.86</v>
      </c>
      <c r="L1732" s="47">
        <v>10.4</v>
      </c>
      <c r="M1732" s="47">
        <v>9.9499999999999993</v>
      </c>
      <c r="N1732" s="47">
        <v>9.14</v>
      </c>
      <c r="O1732">
        <v>9.14</v>
      </c>
    </row>
    <row r="1733" spans="1:15" ht="15.75" thickBot="1" x14ac:dyDescent="0.3">
      <c r="A1733" s="24">
        <v>42118</v>
      </c>
      <c r="B1733" s="47">
        <v>11.56</v>
      </c>
      <c r="C1733" s="47">
        <v>11.56</v>
      </c>
      <c r="D1733" s="47">
        <v>11.5</v>
      </c>
      <c r="E1733" s="47">
        <v>11.44</v>
      </c>
      <c r="F1733" s="47">
        <v>11.39</v>
      </c>
      <c r="G1733" s="47">
        <v>11.36</v>
      </c>
      <c r="H1733" s="47">
        <v>11.46</v>
      </c>
      <c r="I1733" s="47">
        <v>11.4</v>
      </c>
      <c r="J1733" s="47">
        <v>11.19</v>
      </c>
      <c r="K1733" s="47">
        <v>10.89</v>
      </c>
      <c r="L1733" s="47">
        <v>10.41</v>
      </c>
      <c r="M1733" s="47">
        <v>9.94</v>
      </c>
      <c r="N1733" s="47">
        <v>9.1300000000000008</v>
      </c>
      <c r="O1733">
        <v>9.1300000000000008</v>
      </c>
    </row>
    <row r="1734" spans="1:15" ht="15.75" thickBot="1" x14ac:dyDescent="0.3">
      <c r="A1734" s="24">
        <v>42121</v>
      </c>
      <c r="B1734" s="47">
        <v>11.69</v>
      </c>
      <c r="C1734" s="47">
        <v>11.69</v>
      </c>
      <c r="D1734" s="47">
        <v>11.63</v>
      </c>
      <c r="E1734" s="47">
        <v>11.57</v>
      </c>
      <c r="F1734" s="47">
        <v>11.51</v>
      </c>
      <c r="G1734" s="47">
        <v>11.43</v>
      </c>
      <c r="H1734" s="47">
        <v>11.49</v>
      </c>
      <c r="I1734" s="47">
        <v>11.43</v>
      </c>
      <c r="J1734" s="47">
        <v>11.25</v>
      </c>
      <c r="K1734" s="47">
        <v>10.97</v>
      </c>
      <c r="L1734" s="47">
        <v>10.51</v>
      </c>
      <c r="M1734" s="47">
        <v>10.039999999999999</v>
      </c>
      <c r="N1734" s="47">
        <v>9.2200000000000006</v>
      </c>
      <c r="O1734">
        <v>9.2200000000000006</v>
      </c>
    </row>
    <row r="1735" spans="1:15" ht="15.75" thickBot="1" x14ac:dyDescent="0.3">
      <c r="A1735" s="24">
        <v>42122</v>
      </c>
      <c r="B1735" s="47">
        <v>11.35</v>
      </c>
      <c r="C1735" s="47">
        <v>11.35</v>
      </c>
      <c r="D1735" s="47">
        <v>11.29</v>
      </c>
      <c r="E1735" s="47">
        <v>11.22</v>
      </c>
      <c r="F1735" s="47">
        <v>11.16</v>
      </c>
      <c r="G1735" s="47">
        <v>11.16</v>
      </c>
      <c r="H1735" s="47">
        <v>11.41</v>
      </c>
      <c r="I1735" s="47">
        <v>11.49</v>
      </c>
      <c r="J1735" s="47">
        <v>11.29</v>
      </c>
      <c r="K1735" s="47">
        <v>10.97</v>
      </c>
      <c r="L1735" s="47">
        <v>10.47</v>
      </c>
      <c r="M1735" s="47">
        <v>9.99</v>
      </c>
      <c r="N1735" s="47">
        <v>9.17</v>
      </c>
      <c r="O1735">
        <v>9.17</v>
      </c>
    </row>
    <row r="1736" spans="1:15" ht="15.75" thickBot="1" x14ac:dyDescent="0.3">
      <c r="A1736" s="24">
        <v>42123</v>
      </c>
      <c r="B1736" s="47">
        <v>11.18</v>
      </c>
      <c r="C1736" s="47">
        <v>11.18</v>
      </c>
      <c r="D1736" s="47">
        <v>11.15</v>
      </c>
      <c r="E1736" s="47">
        <v>11.14</v>
      </c>
      <c r="F1736" s="47">
        <v>11.13</v>
      </c>
      <c r="G1736" s="47">
        <v>11.16</v>
      </c>
      <c r="H1736" s="47">
        <v>11.21</v>
      </c>
      <c r="I1736" s="47">
        <v>11.18</v>
      </c>
      <c r="J1736" s="47">
        <v>11.04</v>
      </c>
      <c r="K1736" s="47">
        <v>10.82</v>
      </c>
      <c r="L1736" s="47">
        <v>10.4</v>
      </c>
      <c r="M1736" s="47">
        <v>9.9499999999999993</v>
      </c>
      <c r="N1736" s="47">
        <v>9.15</v>
      </c>
      <c r="O1736">
        <v>9.15</v>
      </c>
    </row>
    <row r="1737" spans="1:15" ht="15.75" thickBot="1" x14ac:dyDescent="0.3">
      <c r="A1737" s="24">
        <v>42124</v>
      </c>
      <c r="B1737" s="47">
        <v>10.53</v>
      </c>
      <c r="C1737" s="47">
        <v>10.53</v>
      </c>
      <c r="D1737" s="47">
        <v>10.5</v>
      </c>
      <c r="E1737" s="47">
        <v>10.51</v>
      </c>
      <c r="F1737" s="47">
        <v>10.54</v>
      </c>
      <c r="G1737" s="47">
        <v>10.78</v>
      </c>
      <c r="H1737" s="47">
        <v>10.96</v>
      </c>
      <c r="I1737" s="47">
        <v>10.98</v>
      </c>
      <c r="J1737" s="47">
        <v>10.84</v>
      </c>
      <c r="K1737" s="47">
        <v>10.67</v>
      </c>
      <c r="L1737" s="47">
        <v>10.3</v>
      </c>
      <c r="M1737" s="47">
        <v>9.8800000000000008</v>
      </c>
      <c r="N1737" s="47">
        <v>9.09</v>
      </c>
      <c r="O1737">
        <v>9.09</v>
      </c>
    </row>
    <row r="1738" spans="1:15" ht="15.75" thickBot="1" x14ac:dyDescent="0.3">
      <c r="A1738" s="24">
        <v>42129</v>
      </c>
      <c r="B1738" s="47">
        <v>10.41</v>
      </c>
      <c r="C1738" s="47">
        <v>10.41</v>
      </c>
      <c r="D1738" s="47">
        <v>10.4</v>
      </c>
      <c r="E1738" s="47">
        <v>10.41</v>
      </c>
      <c r="F1738" s="47">
        <v>10.42</v>
      </c>
      <c r="G1738" s="47">
        <v>10.56</v>
      </c>
      <c r="H1738" s="47">
        <v>10.68</v>
      </c>
      <c r="I1738" s="47">
        <v>10.71</v>
      </c>
      <c r="J1738" s="47">
        <v>10.64</v>
      </c>
      <c r="K1738" s="47">
        <v>10.49</v>
      </c>
      <c r="L1738" s="47">
        <v>10.17</v>
      </c>
      <c r="M1738" s="47">
        <v>9.8000000000000007</v>
      </c>
      <c r="N1738" s="47">
        <v>9.07</v>
      </c>
      <c r="O1738">
        <v>9.07</v>
      </c>
    </row>
    <row r="1739" spans="1:15" ht="15.75" thickBot="1" x14ac:dyDescent="0.3">
      <c r="A1739" s="24">
        <v>42130</v>
      </c>
      <c r="B1739" s="47">
        <v>10.38</v>
      </c>
      <c r="C1739" s="47">
        <v>10.38</v>
      </c>
      <c r="D1739" s="47">
        <v>10.38</v>
      </c>
      <c r="E1739" s="47">
        <v>10.39</v>
      </c>
      <c r="F1739" s="47">
        <v>10.4</v>
      </c>
      <c r="G1739" s="47">
        <v>10.49</v>
      </c>
      <c r="H1739" s="47">
        <v>10.57</v>
      </c>
      <c r="I1739" s="47">
        <v>10.58</v>
      </c>
      <c r="J1739" s="47">
        <v>10.47</v>
      </c>
      <c r="K1739" s="47">
        <v>10.3</v>
      </c>
      <c r="L1739" s="47">
        <v>10</v>
      </c>
      <c r="M1739" s="47">
        <v>9.67</v>
      </c>
      <c r="N1739" s="47">
        <v>8.99</v>
      </c>
      <c r="O1739">
        <v>8.99</v>
      </c>
    </row>
    <row r="1740" spans="1:15" ht="15.75" thickBot="1" x14ac:dyDescent="0.3">
      <c r="A1740" s="24">
        <v>42131</v>
      </c>
      <c r="B1740" s="47">
        <v>10.220000000000001</v>
      </c>
      <c r="C1740" s="47">
        <v>10.220000000000001</v>
      </c>
      <c r="D1740" s="47">
        <v>10.24</v>
      </c>
      <c r="E1740" s="47">
        <v>10.29</v>
      </c>
      <c r="F1740" s="47">
        <v>10.34</v>
      </c>
      <c r="G1740" s="47">
        <v>10.54</v>
      </c>
      <c r="H1740" s="47">
        <v>10.62</v>
      </c>
      <c r="I1740" s="47">
        <v>10.62</v>
      </c>
      <c r="J1740" s="47">
        <v>10.55</v>
      </c>
      <c r="K1740" s="47">
        <v>10.4</v>
      </c>
      <c r="L1740" s="47">
        <v>10.1</v>
      </c>
      <c r="M1740" s="47">
        <v>9.76</v>
      </c>
      <c r="N1740" s="47">
        <v>9.09</v>
      </c>
      <c r="O1740">
        <v>9.09</v>
      </c>
    </row>
    <row r="1741" spans="1:15" ht="15.75" thickBot="1" x14ac:dyDescent="0.3">
      <c r="A1741" s="24">
        <v>42132</v>
      </c>
      <c r="B1741" s="47">
        <v>10.06</v>
      </c>
      <c r="C1741" s="47">
        <v>10.06</v>
      </c>
      <c r="D1741" s="47">
        <v>10.07</v>
      </c>
      <c r="E1741" s="47">
        <v>10.11</v>
      </c>
      <c r="F1741" s="47">
        <v>10.17</v>
      </c>
      <c r="G1741" s="47">
        <v>10.5</v>
      </c>
      <c r="H1741" s="47">
        <v>10.7</v>
      </c>
      <c r="I1741" s="47">
        <v>10.77</v>
      </c>
      <c r="J1741" s="47">
        <v>10.67</v>
      </c>
      <c r="K1741" s="47">
        <v>10.48</v>
      </c>
      <c r="L1741" s="47">
        <v>10.17</v>
      </c>
      <c r="M1741" s="47">
        <v>9.84</v>
      </c>
      <c r="N1741" s="47">
        <v>9.18</v>
      </c>
      <c r="O1741">
        <v>9.18</v>
      </c>
    </row>
    <row r="1742" spans="1:15" ht="15.75" thickBot="1" x14ac:dyDescent="0.3">
      <c r="A1742" s="24">
        <v>42136</v>
      </c>
      <c r="B1742" s="47">
        <v>10.220000000000001</v>
      </c>
      <c r="C1742" s="47">
        <v>10.220000000000001</v>
      </c>
      <c r="D1742" s="47">
        <v>10.23</v>
      </c>
      <c r="E1742" s="47">
        <v>10.27</v>
      </c>
      <c r="F1742" s="47">
        <v>10.33</v>
      </c>
      <c r="G1742" s="47">
        <v>10.61</v>
      </c>
      <c r="H1742" s="47">
        <v>10.77</v>
      </c>
      <c r="I1742" s="47">
        <v>10.81</v>
      </c>
      <c r="J1742" s="47">
        <v>10.72</v>
      </c>
      <c r="K1742" s="47">
        <v>10.57</v>
      </c>
      <c r="L1742" s="47">
        <v>10.28</v>
      </c>
      <c r="M1742" s="47">
        <v>9.9499999999999993</v>
      </c>
      <c r="N1742" s="47">
        <v>9.2799999999999994</v>
      </c>
      <c r="O1742">
        <v>9.2799999999999994</v>
      </c>
    </row>
    <row r="1743" spans="1:15" ht="15.75" thickBot="1" x14ac:dyDescent="0.3">
      <c r="A1743" s="24">
        <v>42137</v>
      </c>
      <c r="B1743" s="47">
        <v>10.029999999999999</v>
      </c>
      <c r="C1743" s="47">
        <v>10.029999999999999</v>
      </c>
      <c r="D1743" s="47">
        <v>10.08</v>
      </c>
      <c r="E1743" s="47">
        <v>10.15</v>
      </c>
      <c r="F1743" s="47">
        <v>10.23</v>
      </c>
      <c r="G1743" s="47">
        <v>10.5</v>
      </c>
      <c r="H1743" s="47">
        <v>10.65</v>
      </c>
      <c r="I1743" s="47">
        <v>10.72</v>
      </c>
      <c r="J1743" s="47">
        <v>10.66</v>
      </c>
      <c r="K1743" s="47">
        <v>10.48</v>
      </c>
      <c r="L1743" s="47">
        <v>10.18</v>
      </c>
      <c r="M1743" s="47">
        <v>9.86</v>
      </c>
      <c r="N1743" s="47">
        <v>9.2200000000000006</v>
      </c>
      <c r="O1743">
        <v>9.2200000000000006</v>
      </c>
    </row>
    <row r="1744" spans="1:15" ht="15.75" thickBot="1" x14ac:dyDescent="0.3">
      <c r="A1744" s="24">
        <v>42138</v>
      </c>
      <c r="B1744" s="47">
        <v>10.23</v>
      </c>
      <c r="C1744" s="47">
        <v>10.23</v>
      </c>
      <c r="D1744" s="47">
        <v>10.3</v>
      </c>
      <c r="E1744" s="47">
        <v>10.37</v>
      </c>
      <c r="F1744" s="47">
        <v>10.45</v>
      </c>
      <c r="G1744" s="47">
        <v>10.69</v>
      </c>
      <c r="H1744" s="47">
        <v>10.75</v>
      </c>
      <c r="I1744" s="47">
        <v>10.78</v>
      </c>
      <c r="J1744" s="47">
        <v>10.72</v>
      </c>
      <c r="K1744" s="47">
        <v>10.52</v>
      </c>
      <c r="L1744" s="47">
        <v>10.210000000000001</v>
      </c>
      <c r="M1744" s="47">
        <v>9.9</v>
      </c>
      <c r="N1744" s="47">
        <v>9.27</v>
      </c>
      <c r="O1744">
        <v>9.27</v>
      </c>
    </row>
    <row r="1745" spans="1:15" ht="15.75" thickBot="1" x14ac:dyDescent="0.3">
      <c r="A1745" s="24">
        <v>42139</v>
      </c>
      <c r="B1745" s="47">
        <v>10.38</v>
      </c>
      <c r="C1745" s="47">
        <v>10.38</v>
      </c>
      <c r="D1745" s="47">
        <v>10.4</v>
      </c>
      <c r="E1745" s="47">
        <v>10.44</v>
      </c>
      <c r="F1745" s="47">
        <v>10.49</v>
      </c>
      <c r="G1745" s="47">
        <v>10.64</v>
      </c>
      <c r="H1745" s="47">
        <v>10.69</v>
      </c>
      <c r="I1745" s="47">
        <v>10.68</v>
      </c>
      <c r="J1745" s="47">
        <v>10.6</v>
      </c>
      <c r="K1745" s="47">
        <v>10.46</v>
      </c>
      <c r="L1745" s="47">
        <v>10.220000000000001</v>
      </c>
      <c r="M1745" s="47">
        <v>9.93</v>
      </c>
      <c r="N1745" s="47">
        <v>9.3000000000000007</v>
      </c>
      <c r="O1745">
        <v>9.3000000000000007</v>
      </c>
    </row>
    <row r="1746" spans="1:15" ht="15.75" thickBot="1" x14ac:dyDescent="0.3">
      <c r="A1746" s="24">
        <v>42142</v>
      </c>
      <c r="B1746" s="47">
        <v>10.18</v>
      </c>
      <c r="C1746" s="47">
        <v>10.18</v>
      </c>
      <c r="D1746" s="47">
        <v>10.199999999999999</v>
      </c>
      <c r="E1746" s="47">
        <v>10.23</v>
      </c>
      <c r="F1746" s="47">
        <v>10.28</v>
      </c>
      <c r="G1746" s="47">
        <v>10.51</v>
      </c>
      <c r="H1746" s="47">
        <v>10.67</v>
      </c>
      <c r="I1746" s="47">
        <v>10.66</v>
      </c>
      <c r="J1746" s="47">
        <v>10.52</v>
      </c>
      <c r="K1746" s="47">
        <v>10.36</v>
      </c>
      <c r="L1746" s="47">
        <v>10.1</v>
      </c>
      <c r="M1746" s="47">
        <v>9.82</v>
      </c>
      <c r="N1746" s="47">
        <v>9.2100000000000009</v>
      </c>
      <c r="O1746">
        <v>9.2100000000000009</v>
      </c>
    </row>
    <row r="1747" spans="1:15" ht="15.75" thickBot="1" x14ac:dyDescent="0.3">
      <c r="A1747" s="24">
        <v>42143</v>
      </c>
      <c r="B1747" s="47">
        <v>10.4</v>
      </c>
      <c r="C1747" s="47">
        <v>10.4</v>
      </c>
      <c r="D1747" s="47">
        <v>10.41</v>
      </c>
      <c r="E1747" s="47">
        <v>10.43</v>
      </c>
      <c r="F1747" s="47">
        <v>10.45</v>
      </c>
      <c r="G1747" s="47">
        <v>10.59</v>
      </c>
      <c r="H1747" s="47">
        <v>10.74</v>
      </c>
      <c r="I1747" s="47">
        <v>10.77</v>
      </c>
      <c r="J1747" s="47">
        <v>10.66</v>
      </c>
      <c r="K1747" s="47">
        <v>10.5</v>
      </c>
      <c r="L1747" s="47">
        <v>10.23</v>
      </c>
      <c r="M1747" s="47">
        <v>9.93</v>
      </c>
      <c r="N1747" s="47">
        <v>9.2799999999999994</v>
      </c>
      <c r="O1747">
        <v>9.2799999999999994</v>
      </c>
    </row>
    <row r="1748" spans="1:15" ht="15.75" thickBot="1" x14ac:dyDescent="0.3">
      <c r="A1748" s="24">
        <v>42144</v>
      </c>
      <c r="B1748" s="47">
        <v>10.59</v>
      </c>
      <c r="C1748" s="47">
        <v>10.59</v>
      </c>
      <c r="D1748" s="47">
        <v>10.61</v>
      </c>
      <c r="E1748" s="47">
        <v>10.62</v>
      </c>
      <c r="F1748" s="47">
        <v>10.64</v>
      </c>
      <c r="G1748" s="47">
        <v>10.68</v>
      </c>
      <c r="H1748" s="47">
        <v>10.7</v>
      </c>
      <c r="I1748" s="47">
        <v>10.7</v>
      </c>
      <c r="J1748" s="47">
        <v>10.64</v>
      </c>
      <c r="K1748" s="47">
        <v>10.5</v>
      </c>
      <c r="L1748" s="47">
        <v>10.23</v>
      </c>
      <c r="M1748" s="47">
        <v>9.92</v>
      </c>
      <c r="N1748" s="47">
        <v>9.26</v>
      </c>
      <c r="O1748">
        <v>9.26</v>
      </c>
    </row>
    <row r="1749" spans="1:15" ht="15.75" thickBot="1" x14ac:dyDescent="0.3">
      <c r="A1749" s="24">
        <v>42145</v>
      </c>
      <c r="B1749" s="47">
        <v>10.38</v>
      </c>
      <c r="C1749" s="47">
        <v>10.38</v>
      </c>
      <c r="D1749" s="47">
        <v>10.4</v>
      </c>
      <c r="E1749" s="47">
        <v>10.41</v>
      </c>
      <c r="F1749" s="47">
        <v>10.44</v>
      </c>
      <c r="G1749" s="47">
        <v>10.55</v>
      </c>
      <c r="H1749" s="47">
        <v>10.64</v>
      </c>
      <c r="I1749" s="47">
        <v>10.62</v>
      </c>
      <c r="J1749" s="47">
        <v>10.51</v>
      </c>
      <c r="K1749" s="47">
        <v>10.36</v>
      </c>
      <c r="L1749" s="47">
        <v>10.07</v>
      </c>
      <c r="M1749" s="47">
        <v>9.74</v>
      </c>
      <c r="N1749" s="47">
        <v>9.08</v>
      </c>
      <c r="O1749">
        <v>9.08</v>
      </c>
    </row>
    <row r="1750" spans="1:15" ht="15.75" thickBot="1" x14ac:dyDescent="0.3">
      <c r="A1750" s="24">
        <v>42146</v>
      </c>
      <c r="B1750" s="47">
        <v>10.27</v>
      </c>
      <c r="C1750" s="47">
        <v>10.27</v>
      </c>
      <c r="D1750" s="47">
        <v>10.32</v>
      </c>
      <c r="E1750" s="47">
        <v>10.37</v>
      </c>
      <c r="F1750" s="47">
        <v>10.42</v>
      </c>
      <c r="G1750" s="47">
        <v>10.53</v>
      </c>
      <c r="H1750" s="47">
        <v>10.55</v>
      </c>
      <c r="I1750" s="47">
        <v>10.52</v>
      </c>
      <c r="J1750" s="47">
        <v>10.45</v>
      </c>
      <c r="K1750" s="47">
        <v>10.31</v>
      </c>
      <c r="L1750" s="47">
        <v>10.029999999999999</v>
      </c>
      <c r="M1750" s="47">
        <v>9.69</v>
      </c>
      <c r="N1750" s="47">
        <v>9.0299999999999994</v>
      </c>
      <c r="O1750">
        <v>9.0299999999999994</v>
      </c>
    </row>
    <row r="1751" spans="1:15" ht="15.75" thickBot="1" x14ac:dyDescent="0.3">
      <c r="A1751" s="24">
        <v>42149</v>
      </c>
      <c r="B1751" s="47">
        <v>10.24</v>
      </c>
      <c r="C1751" s="47">
        <v>10.24</v>
      </c>
      <c r="D1751" s="47">
        <v>10.29</v>
      </c>
      <c r="E1751" s="47">
        <v>10.34</v>
      </c>
      <c r="F1751" s="47">
        <v>10.39</v>
      </c>
      <c r="G1751" s="47">
        <v>10.55</v>
      </c>
      <c r="H1751" s="47">
        <v>10.59</v>
      </c>
      <c r="I1751" s="47">
        <v>10.56</v>
      </c>
      <c r="J1751" s="47">
        <v>10.48</v>
      </c>
      <c r="K1751" s="47">
        <v>10.36</v>
      </c>
      <c r="L1751" s="47">
        <v>10.09</v>
      </c>
      <c r="M1751" s="47">
        <v>9.76</v>
      </c>
      <c r="N1751" s="47">
        <v>9.07</v>
      </c>
      <c r="O1751">
        <v>9.07</v>
      </c>
    </row>
    <row r="1752" spans="1:15" ht="15.75" thickBot="1" x14ac:dyDescent="0.3">
      <c r="A1752" s="24">
        <v>42150</v>
      </c>
      <c r="B1752" s="47">
        <v>10.44</v>
      </c>
      <c r="C1752" s="47">
        <v>10.44</v>
      </c>
      <c r="D1752" s="47">
        <v>10.47</v>
      </c>
      <c r="E1752" s="47">
        <v>10.51</v>
      </c>
      <c r="F1752" s="47">
        <v>10.56</v>
      </c>
      <c r="G1752" s="47">
        <v>10.75</v>
      </c>
      <c r="H1752" s="47">
        <v>10.82</v>
      </c>
      <c r="I1752" s="47">
        <v>10.77</v>
      </c>
      <c r="J1752" s="47">
        <v>10.65</v>
      </c>
      <c r="K1752" s="47">
        <v>10.47</v>
      </c>
      <c r="L1752" s="47">
        <v>10.16</v>
      </c>
      <c r="M1752" s="47">
        <v>9.81</v>
      </c>
      <c r="N1752" s="47">
        <v>9.14</v>
      </c>
      <c r="O1752">
        <v>9.14</v>
      </c>
    </row>
    <row r="1753" spans="1:15" ht="15.75" thickBot="1" x14ac:dyDescent="0.3">
      <c r="A1753" s="24">
        <v>42151</v>
      </c>
      <c r="B1753" s="47">
        <v>10.44</v>
      </c>
      <c r="C1753" s="47">
        <v>10.44</v>
      </c>
      <c r="D1753" s="47">
        <v>10.46</v>
      </c>
      <c r="E1753" s="47">
        <v>10.5</v>
      </c>
      <c r="F1753" s="47">
        <v>10.53</v>
      </c>
      <c r="G1753" s="47">
        <v>10.65</v>
      </c>
      <c r="H1753" s="47">
        <v>10.73</v>
      </c>
      <c r="I1753" s="47">
        <v>10.78</v>
      </c>
      <c r="J1753" s="47">
        <v>10.72</v>
      </c>
      <c r="K1753" s="47">
        <v>10.5</v>
      </c>
      <c r="L1753" s="47">
        <v>10.15</v>
      </c>
      <c r="M1753" s="47">
        <v>9.8000000000000007</v>
      </c>
      <c r="N1753" s="47">
        <v>9.1300000000000008</v>
      </c>
      <c r="O1753">
        <v>9.1300000000000008</v>
      </c>
    </row>
    <row r="1754" spans="1:15" ht="15.75" thickBot="1" x14ac:dyDescent="0.3">
      <c r="A1754" s="24">
        <v>42152</v>
      </c>
      <c r="B1754" s="47">
        <v>10.47</v>
      </c>
      <c r="C1754" s="47">
        <v>10.47</v>
      </c>
      <c r="D1754" s="47">
        <v>10.5</v>
      </c>
      <c r="E1754" s="47">
        <v>10.55</v>
      </c>
      <c r="F1754" s="47">
        <v>10.61</v>
      </c>
      <c r="G1754" s="47">
        <v>10.83</v>
      </c>
      <c r="H1754" s="47">
        <v>10.93</v>
      </c>
      <c r="I1754" s="47">
        <v>10.92</v>
      </c>
      <c r="J1754" s="47">
        <v>10.82</v>
      </c>
      <c r="K1754" s="47">
        <v>10.66</v>
      </c>
      <c r="L1754" s="47">
        <v>10.35</v>
      </c>
      <c r="M1754" s="47">
        <v>10</v>
      </c>
      <c r="N1754" s="47">
        <v>9.2799999999999994</v>
      </c>
      <c r="O1754">
        <v>9.2799999999999994</v>
      </c>
    </row>
    <row r="1755" spans="1:15" ht="15.75" thickBot="1" x14ac:dyDescent="0.3">
      <c r="A1755" s="24">
        <v>42153</v>
      </c>
      <c r="B1755" s="47">
        <v>10.19</v>
      </c>
      <c r="C1755" s="47">
        <v>10.19</v>
      </c>
      <c r="D1755" s="47">
        <v>10.3</v>
      </c>
      <c r="E1755" s="47">
        <v>10.43</v>
      </c>
      <c r="F1755" s="47">
        <v>10.54</v>
      </c>
      <c r="G1755" s="47">
        <v>10.84</v>
      </c>
      <c r="H1755" s="47">
        <v>10.84</v>
      </c>
      <c r="I1755" s="47">
        <v>10.75</v>
      </c>
      <c r="J1755" s="47">
        <v>10.66</v>
      </c>
      <c r="K1755" s="47">
        <v>10.52</v>
      </c>
      <c r="L1755" s="47">
        <v>10.220000000000001</v>
      </c>
      <c r="M1755" s="47">
        <v>9.86</v>
      </c>
      <c r="N1755" s="47">
        <v>9.18</v>
      </c>
      <c r="O1755">
        <v>9.18</v>
      </c>
    </row>
    <row r="1756" spans="1:15" ht="15.75" thickBot="1" x14ac:dyDescent="0.3">
      <c r="A1756" s="24">
        <v>42156</v>
      </c>
      <c r="B1756" s="47">
        <v>10.46</v>
      </c>
      <c r="C1756" s="47">
        <v>10.46</v>
      </c>
      <c r="D1756" s="47">
        <v>10.51</v>
      </c>
      <c r="E1756" s="47">
        <v>10.56</v>
      </c>
      <c r="F1756" s="47">
        <v>10.61</v>
      </c>
      <c r="G1756" s="47">
        <v>10.77</v>
      </c>
      <c r="H1756" s="47">
        <v>10.86</v>
      </c>
      <c r="I1756" s="47">
        <v>10.84</v>
      </c>
      <c r="J1756" s="47">
        <v>10.72</v>
      </c>
      <c r="K1756" s="47">
        <v>10.57</v>
      </c>
      <c r="L1756" s="47">
        <v>10.28</v>
      </c>
      <c r="M1756" s="47">
        <v>9.93</v>
      </c>
      <c r="N1756" s="47">
        <v>9.23</v>
      </c>
      <c r="O1756">
        <v>9.23</v>
      </c>
    </row>
    <row r="1757" spans="1:15" ht="15.75" thickBot="1" x14ac:dyDescent="0.3">
      <c r="A1757" s="24">
        <v>42157</v>
      </c>
      <c r="B1757" s="47">
        <v>10.5</v>
      </c>
      <c r="C1757" s="47">
        <v>10.5</v>
      </c>
      <c r="D1757" s="47">
        <v>10.52</v>
      </c>
      <c r="E1757" s="47">
        <v>10.55</v>
      </c>
      <c r="F1757" s="47">
        <v>10.59</v>
      </c>
      <c r="G1757" s="47">
        <v>10.76</v>
      </c>
      <c r="H1757" s="47">
        <v>10.85</v>
      </c>
      <c r="I1757" s="47">
        <v>10.8</v>
      </c>
      <c r="J1757" s="47">
        <v>10.67</v>
      </c>
      <c r="K1757" s="47">
        <v>10.53</v>
      </c>
      <c r="L1757" s="47">
        <v>10.24</v>
      </c>
      <c r="M1757" s="47">
        <v>9.91</v>
      </c>
      <c r="N1757" s="47">
        <v>9.2200000000000006</v>
      </c>
      <c r="O1757">
        <v>9.2200000000000006</v>
      </c>
    </row>
    <row r="1758" spans="1:15" ht="15.75" thickBot="1" x14ac:dyDescent="0.3">
      <c r="A1758" s="24">
        <v>42158</v>
      </c>
      <c r="B1758" s="47">
        <v>10.57</v>
      </c>
      <c r="C1758" s="47">
        <v>10.57</v>
      </c>
      <c r="D1758" s="47">
        <v>10.57</v>
      </c>
      <c r="E1758" s="47">
        <v>10.59</v>
      </c>
      <c r="F1758" s="47">
        <v>10.62</v>
      </c>
      <c r="G1758" s="47">
        <v>10.82</v>
      </c>
      <c r="H1758" s="47">
        <v>10.99</v>
      </c>
      <c r="I1758" s="47">
        <v>10.97</v>
      </c>
      <c r="J1758" s="47">
        <v>10.81</v>
      </c>
      <c r="K1758" s="47">
        <v>10.62</v>
      </c>
      <c r="L1758" s="47">
        <v>10.29</v>
      </c>
      <c r="M1758" s="47">
        <v>9.94</v>
      </c>
      <c r="N1758" s="47">
        <v>9.23</v>
      </c>
      <c r="O1758">
        <v>9.23</v>
      </c>
    </row>
    <row r="1759" spans="1:15" ht="15.75" thickBot="1" x14ac:dyDescent="0.3">
      <c r="A1759" s="24">
        <v>42159</v>
      </c>
      <c r="B1759" s="47">
        <v>10.69</v>
      </c>
      <c r="C1759" s="47">
        <v>10.69</v>
      </c>
      <c r="D1759" s="47">
        <v>10.68</v>
      </c>
      <c r="E1759" s="47">
        <v>10.71</v>
      </c>
      <c r="F1759" s="47">
        <v>10.76</v>
      </c>
      <c r="G1759" s="47">
        <v>11.07</v>
      </c>
      <c r="H1759" s="47">
        <v>11.28</v>
      </c>
      <c r="I1759" s="47">
        <v>11.27</v>
      </c>
      <c r="J1759" s="47">
        <v>11.11</v>
      </c>
      <c r="K1759" s="47">
        <v>10.93</v>
      </c>
      <c r="L1759" s="47">
        <v>10.58</v>
      </c>
      <c r="M1759" s="47">
        <v>10.19</v>
      </c>
      <c r="N1759" s="47">
        <v>9.4499999999999993</v>
      </c>
      <c r="O1759">
        <v>9.4499999999999993</v>
      </c>
    </row>
    <row r="1760" spans="1:15" ht="15.75" thickBot="1" x14ac:dyDescent="0.3">
      <c r="A1760" s="24">
        <v>42160</v>
      </c>
      <c r="B1760" s="47">
        <v>10.45</v>
      </c>
      <c r="C1760" s="47">
        <v>10.45</v>
      </c>
      <c r="D1760" s="47">
        <v>10.49</v>
      </c>
      <c r="E1760" s="47">
        <v>10.57</v>
      </c>
      <c r="F1760" s="47">
        <v>10.67</v>
      </c>
      <c r="G1760" s="47">
        <v>11.08</v>
      </c>
      <c r="H1760" s="47">
        <v>11.23</v>
      </c>
      <c r="I1760" s="47">
        <v>11.2</v>
      </c>
      <c r="J1760" s="47">
        <v>11.1</v>
      </c>
      <c r="K1760" s="47">
        <v>11.01</v>
      </c>
      <c r="L1760" s="47">
        <v>10.72</v>
      </c>
      <c r="M1760" s="47">
        <v>10.34</v>
      </c>
      <c r="N1760" s="47">
        <v>9.59</v>
      </c>
      <c r="O1760">
        <v>9.59</v>
      </c>
    </row>
    <row r="1761" spans="1:15" ht="15.75" thickBot="1" x14ac:dyDescent="0.3">
      <c r="A1761" s="24">
        <v>42163</v>
      </c>
      <c r="B1761" s="47">
        <v>10.58</v>
      </c>
      <c r="C1761" s="47">
        <v>10.58</v>
      </c>
      <c r="D1761" s="47">
        <v>10.58</v>
      </c>
      <c r="E1761" s="47">
        <v>10.62</v>
      </c>
      <c r="F1761" s="47">
        <v>10.7</v>
      </c>
      <c r="G1761" s="47">
        <v>11.06</v>
      </c>
      <c r="H1761" s="47">
        <v>11.25</v>
      </c>
      <c r="I1761" s="47">
        <v>11.24</v>
      </c>
      <c r="J1761" s="47">
        <v>11.1</v>
      </c>
      <c r="K1761" s="47">
        <v>10.94</v>
      </c>
      <c r="L1761" s="47">
        <v>10.61</v>
      </c>
      <c r="M1761" s="47">
        <v>10.25</v>
      </c>
      <c r="N1761" s="47">
        <v>9.5399999999999991</v>
      </c>
      <c r="O1761">
        <v>9.5399999999999991</v>
      </c>
    </row>
    <row r="1762" spans="1:15" ht="15.75" thickBot="1" x14ac:dyDescent="0.3">
      <c r="A1762" s="24">
        <v>42164</v>
      </c>
      <c r="B1762" s="47">
        <v>10.34</v>
      </c>
      <c r="C1762" s="47">
        <v>10.34</v>
      </c>
      <c r="D1762" s="47">
        <v>10.38</v>
      </c>
      <c r="E1762" s="47">
        <v>10.45</v>
      </c>
      <c r="F1762" s="47">
        <v>10.55</v>
      </c>
      <c r="G1762" s="47">
        <v>10.96</v>
      </c>
      <c r="H1762" s="47">
        <v>11.12</v>
      </c>
      <c r="I1762" s="47">
        <v>11.08</v>
      </c>
      <c r="J1762" s="47">
        <v>10.94</v>
      </c>
      <c r="K1762" s="47">
        <v>10.77</v>
      </c>
      <c r="L1762" s="47">
        <v>10.46</v>
      </c>
      <c r="M1762" s="47">
        <v>10.1</v>
      </c>
      <c r="N1762" s="47">
        <v>9.4</v>
      </c>
      <c r="O1762">
        <v>9.4</v>
      </c>
    </row>
    <row r="1763" spans="1:15" ht="15.75" thickBot="1" x14ac:dyDescent="0.3">
      <c r="A1763" s="24">
        <v>42165</v>
      </c>
      <c r="B1763" s="47">
        <v>10.220000000000001</v>
      </c>
      <c r="C1763" s="47">
        <v>10.220000000000001</v>
      </c>
      <c r="D1763" s="47">
        <v>10.26</v>
      </c>
      <c r="E1763" s="47">
        <v>10.33</v>
      </c>
      <c r="F1763" s="47">
        <v>10.41</v>
      </c>
      <c r="G1763" s="47">
        <v>10.76</v>
      </c>
      <c r="H1763" s="47">
        <v>10.88</v>
      </c>
      <c r="I1763" s="47">
        <v>10.84</v>
      </c>
      <c r="J1763" s="47">
        <v>10.72</v>
      </c>
      <c r="K1763" s="47">
        <v>10.56</v>
      </c>
      <c r="L1763" s="47">
        <v>10.23</v>
      </c>
      <c r="M1763" s="47">
        <v>9.86</v>
      </c>
      <c r="N1763" s="47">
        <v>9.14</v>
      </c>
      <c r="O1763">
        <v>9.14</v>
      </c>
    </row>
    <row r="1764" spans="1:15" ht="15.75" thickBot="1" x14ac:dyDescent="0.3">
      <c r="A1764" s="24">
        <v>42166</v>
      </c>
      <c r="B1764" s="47">
        <v>10.15</v>
      </c>
      <c r="C1764" s="47">
        <v>10.15</v>
      </c>
      <c r="D1764" s="47">
        <v>10.210000000000001</v>
      </c>
      <c r="E1764" s="47">
        <v>10.3</v>
      </c>
      <c r="F1764" s="47">
        <v>10.42</v>
      </c>
      <c r="G1764" s="47">
        <v>10.82</v>
      </c>
      <c r="H1764" s="47">
        <v>10.95</v>
      </c>
      <c r="I1764" s="47">
        <v>10.92</v>
      </c>
      <c r="J1764" s="47">
        <v>10.82</v>
      </c>
      <c r="K1764" s="47">
        <v>10.68</v>
      </c>
      <c r="L1764" s="47">
        <v>10.33</v>
      </c>
      <c r="M1764" s="47">
        <v>9.93</v>
      </c>
      <c r="N1764" s="47">
        <v>9.19</v>
      </c>
      <c r="O1764">
        <v>9.19</v>
      </c>
    </row>
    <row r="1765" spans="1:15" ht="15.75" thickBot="1" x14ac:dyDescent="0.3">
      <c r="A1765" s="24">
        <v>42170</v>
      </c>
      <c r="B1765" s="47">
        <v>10.24</v>
      </c>
      <c r="C1765" s="47">
        <v>10.24</v>
      </c>
      <c r="D1765" s="47">
        <v>10.33</v>
      </c>
      <c r="E1765" s="47">
        <v>10.44</v>
      </c>
      <c r="F1765" s="47">
        <v>10.55</v>
      </c>
      <c r="G1765" s="47">
        <v>10.91</v>
      </c>
      <c r="H1765" s="47">
        <v>11.03</v>
      </c>
      <c r="I1765" s="47">
        <v>11.04</v>
      </c>
      <c r="J1765" s="47">
        <v>10.95</v>
      </c>
      <c r="K1765" s="47">
        <v>10.77</v>
      </c>
      <c r="L1765" s="47">
        <v>10.39</v>
      </c>
      <c r="M1765" s="47">
        <v>9.9700000000000006</v>
      </c>
      <c r="N1765" s="47">
        <v>9.2200000000000006</v>
      </c>
      <c r="O1765">
        <v>9.2200000000000006</v>
      </c>
    </row>
    <row r="1766" spans="1:15" ht="15.75" thickBot="1" x14ac:dyDescent="0.3">
      <c r="A1766" s="24">
        <v>42171</v>
      </c>
      <c r="B1766" s="47">
        <v>10.59</v>
      </c>
      <c r="C1766" s="47">
        <v>10.59</v>
      </c>
      <c r="D1766" s="47">
        <v>10.61</v>
      </c>
      <c r="E1766" s="47">
        <v>10.65</v>
      </c>
      <c r="F1766" s="47">
        <v>10.7</v>
      </c>
      <c r="G1766" s="47">
        <v>10.93</v>
      </c>
      <c r="H1766" s="47">
        <v>11.07</v>
      </c>
      <c r="I1766" s="47">
        <v>11.11</v>
      </c>
      <c r="J1766" s="47">
        <v>11.02</v>
      </c>
      <c r="K1766" s="47">
        <v>10.85</v>
      </c>
      <c r="L1766" s="47">
        <v>10.48</v>
      </c>
      <c r="M1766" s="47">
        <v>10.07</v>
      </c>
      <c r="N1766" s="47">
        <v>9.31</v>
      </c>
      <c r="O1766">
        <v>9.31</v>
      </c>
    </row>
    <row r="1767" spans="1:15" ht="15.75" thickBot="1" x14ac:dyDescent="0.3">
      <c r="A1767" s="24">
        <v>42172</v>
      </c>
      <c r="B1767" s="47">
        <v>10.48</v>
      </c>
      <c r="C1767" s="47">
        <v>10.48</v>
      </c>
      <c r="D1767" s="47">
        <v>10.53</v>
      </c>
      <c r="E1767" s="47">
        <v>10.61</v>
      </c>
      <c r="F1767" s="47">
        <v>10.7</v>
      </c>
      <c r="G1767" s="47">
        <v>11.04</v>
      </c>
      <c r="H1767" s="47">
        <v>11.16</v>
      </c>
      <c r="I1767" s="47">
        <v>11.18</v>
      </c>
      <c r="J1767" s="47">
        <v>11.12</v>
      </c>
      <c r="K1767" s="47">
        <v>10.96</v>
      </c>
      <c r="L1767" s="47">
        <v>10.57</v>
      </c>
      <c r="M1767" s="47">
        <v>10.14</v>
      </c>
      <c r="N1767" s="47">
        <v>9.35</v>
      </c>
      <c r="O1767">
        <v>9.35</v>
      </c>
    </row>
    <row r="1768" spans="1:15" ht="15.75" thickBot="1" x14ac:dyDescent="0.3">
      <c r="A1768" s="24">
        <v>42173</v>
      </c>
      <c r="B1768" s="47">
        <v>10.15</v>
      </c>
      <c r="C1768" s="47">
        <v>10.15</v>
      </c>
      <c r="D1768" s="47">
        <v>10.210000000000001</v>
      </c>
      <c r="E1768" s="47">
        <v>10.31</v>
      </c>
      <c r="F1768" s="47">
        <v>10.42</v>
      </c>
      <c r="G1768" s="47">
        <v>10.85</v>
      </c>
      <c r="H1768" s="47">
        <v>11.1</v>
      </c>
      <c r="I1768" s="47">
        <v>11.21</v>
      </c>
      <c r="J1768" s="47">
        <v>11.12</v>
      </c>
      <c r="K1768" s="47">
        <v>10.92</v>
      </c>
      <c r="L1768" s="47">
        <v>10.51</v>
      </c>
      <c r="M1768" s="47">
        <v>10.07</v>
      </c>
      <c r="N1768" s="47">
        <v>9.2799999999999994</v>
      </c>
      <c r="O1768">
        <v>9.2799999999999994</v>
      </c>
    </row>
    <row r="1769" spans="1:15" ht="15.75" thickBot="1" x14ac:dyDescent="0.3">
      <c r="A1769" s="24">
        <v>42174</v>
      </c>
      <c r="B1769" s="47">
        <v>10.220000000000001</v>
      </c>
      <c r="C1769" s="47">
        <v>10.220000000000001</v>
      </c>
      <c r="D1769" s="47">
        <v>10.31</v>
      </c>
      <c r="E1769" s="47">
        <v>10.42</v>
      </c>
      <c r="F1769" s="47">
        <v>10.54</v>
      </c>
      <c r="G1769" s="47">
        <v>10.98</v>
      </c>
      <c r="H1769" s="47">
        <v>11.17</v>
      </c>
      <c r="I1769" s="47">
        <v>11.2</v>
      </c>
      <c r="J1769" s="47">
        <v>11.1</v>
      </c>
      <c r="K1769" s="47">
        <v>10.92</v>
      </c>
      <c r="L1769" s="47">
        <v>10.52</v>
      </c>
      <c r="M1769" s="47">
        <v>10.08</v>
      </c>
      <c r="N1769" s="47">
        <v>9.3000000000000007</v>
      </c>
      <c r="O1769">
        <v>9.3000000000000007</v>
      </c>
    </row>
    <row r="1770" spans="1:15" ht="15.75" thickBot="1" x14ac:dyDescent="0.3">
      <c r="A1770" s="24">
        <v>42177</v>
      </c>
      <c r="B1770" s="47">
        <v>10.14</v>
      </c>
      <c r="C1770" s="47">
        <v>10.14</v>
      </c>
      <c r="D1770" s="47">
        <v>10.27</v>
      </c>
      <c r="E1770" s="47">
        <v>10.41</v>
      </c>
      <c r="F1770" s="47">
        <v>10.55</v>
      </c>
      <c r="G1770" s="47">
        <v>10.97</v>
      </c>
      <c r="H1770" s="47">
        <v>11.09</v>
      </c>
      <c r="I1770" s="47">
        <v>11.09</v>
      </c>
      <c r="J1770" s="47">
        <v>11</v>
      </c>
      <c r="K1770" s="47">
        <v>10.86</v>
      </c>
      <c r="L1770" s="47">
        <v>10.5</v>
      </c>
      <c r="M1770" s="47">
        <v>10.06</v>
      </c>
      <c r="N1770" s="47">
        <v>9.27</v>
      </c>
      <c r="O1770">
        <v>9.27</v>
      </c>
    </row>
    <row r="1771" spans="1:15" ht="15.75" thickBot="1" x14ac:dyDescent="0.3">
      <c r="A1771" s="24">
        <v>42178</v>
      </c>
      <c r="B1771" s="47">
        <v>10.220000000000001</v>
      </c>
      <c r="C1771" s="47">
        <v>10.220000000000001</v>
      </c>
      <c r="D1771" s="47">
        <v>10.3</v>
      </c>
      <c r="E1771" s="47">
        <v>10.39</v>
      </c>
      <c r="F1771" s="47">
        <v>10.49</v>
      </c>
      <c r="G1771" s="47">
        <v>10.86</v>
      </c>
      <c r="H1771" s="47">
        <v>11.03</v>
      </c>
      <c r="I1771" s="47">
        <v>11.04</v>
      </c>
      <c r="J1771" s="47">
        <v>10.94</v>
      </c>
      <c r="K1771" s="47">
        <v>10.79</v>
      </c>
      <c r="L1771" s="47">
        <v>10.42</v>
      </c>
      <c r="M1771" s="47">
        <v>9.98</v>
      </c>
      <c r="N1771" s="47">
        <v>9.19</v>
      </c>
      <c r="O1771">
        <v>9.19</v>
      </c>
    </row>
    <row r="1772" spans="1:15" ht="15.75" thickBot="1" x14ac:dyDescent="0.3">
      <c r="A1772" s="24">
        <v>42179</v>
      </c>
      <c r="B1772" s="47">
        <v>10.220000000000001</v>
      </c>
      <c r="C1772" s="47">
        <v>10.220000000000001</v>
      </c>
      <c r="D1772" s="47">
        <v>10.3</v>
      </c>
      <c r="E1772" s="47">
        <v>10.4</v>
      </c>
      <c r="F1772" s="47">
        <v>10.5</v>
      </c>
      <c r="G1772" s="47">
        <v>10.87</v>
      </c>
      <c r="H1772" s="47">
        <v>11.05</v>
      </c>
      <c r="I1772" s="47">
        <v>11.12</v>
      </c>
      <c r="J1772" s="47">
        <v>11.03</v>
      </c>
      <c r="K1772" s="47">
        <v>10.83</v>
      </c>
      <c r="L1772" s="47">
        <v>10.4</v>
      </c>
      <c r="M1772" s="47">
        <v>9.93</v>
      </c>
      <c r="N1772" s="47">
        <v>9.1300000000000008</v>
      </c>
      <c r="O1772">
        <v>9.1300000000000008</v>
      </c>
    </row>
    <row r="1773" spans="1:15" ht="15.75" thickBot="1" x14ac:dyDescent="0.3">
      <c r="A1773" s="24">
        <v>42180</v>
      </c>
      <c r="B1773" s="47">
        <v>10.14</v>
      </c>
      <c r="C1773" s="47">
        <v>10.14</v>
      </c>
      <c r="D1773" s="47">
        <v>10.23</v>
      </c>
      <c r="E1773" s="47">
        <v>10.33</v>
      </c>
      <c r="F1773" s="47">
        <v>10.44</v>
      </c>
      <c r="G1773" s="47">
        <v>10.84</v>
      </c>
      <c r="H1773" s="47">
        <v>11.04</v>
      </c>
      <c r="I1773" s="47">
        <v>11.13</v>
      </c>
      <c r="J1773" s="47">
        <v>11.06</v>
      </c>
      <c r="K1773" s="47">
        <v>10.86</v>
      </c>
      <c r="L1773" s="47">
        <v>10.44</v>
      </c>
      <c r="M1773" s="47">
        <v>9.98</v>
      </c>
      <c r="N1773" s="47">
        <v>9.19</v>
      </c>
      <c r="O1773">
        <v>9.19</v>
      </c>
    </row>
    <row r="1774" spans="1:15" ht="15.75" thickBot="1" x14ac:dyDescent="0.3">
      <c r="A1774" s="24">
        <v>42181</v>
      </c>
      <c r="B1774" s="47">
        <v>10.29</v>
      </c>
      <c r="C1774" s="47">
        <v>10.29</v>
      </c>
      <c r="D1774" s="47">
        <v>10.36</v>
      </c>
      <c r="E1774" s="47">
        <v>10.44</v>
      </c>
      <c r="F1774" s="47">
        <v>10.52</v>
      </c>
      <c r="G1774" s="47">
        <v>10.84</v>
      </c>
      <c r="H1774" s="47">
        <v>11.07</v>
      </c>
      <c r="I1774" s="47">
        <v>11.2</v>
      </c>
      <c r="J1774" s="47">
        <v>11.14</v>
      </c>
      <c r="K1774" s="47">
        <v>10.95</v>
      </c>
      <c r="L1774" s="47">
        <v>10.52</v>
      </c>
      <c r="M1774" s="47">
        <v>10.050000000000001</v>
      </c>
      <c r="N1774" s="47">
        <v>9.25</v>
      </c>
      <c r="O1774">
        <v>9.25</v>
      </c>
    </row>
    <row r="1775" spans="1:15" ht="15.75" thickBot="1" x14ac:dyDescent="0.3">
      <c r="A1775" s="24">
        <v>42184</v>
      </c>
      <c r="B1775" s="47">
        <v>10.34</v>
      </c>
      <c r="C1775" s="47">
        <v>10.34</v>
      </c>
      <c r="D1775" s="47">
        <v>10.42</v>
      </c>
      <c r="E1775" s="47">
        <v>10.51</v>
      </c>
      <c r="F1775" s="47">
        <v>10.6</v>
      </c>
      <c r="G1775" s="47">
        <v>10.93</v>
      </c>
      <c r="H1775" s="47">
        <v>11.12</v>
      </c>
      <c r="I1775" s="47">
        <v>11.24</v>
      </c>
      <c r="J1775" s="47">
        <v>11.22</v>
      </c>
      <c r="K1775" s="47">
        <v>11.11</v>
      </c>
      <c r="L1775" s="47">
        <v>10.73</v>
      </c>
      <c r="M1775" s="47">
        <v>10.27</v>
      </c>
      <c r="N1775" s="47">
        <v>9.4600000000000009</v>
      </c>
      <c r="O1775">
        <v>9.4600000000000009</v>
      </c>
    </row>
    <row r="1776" spans="1:15" ht="15.75" thickBot="1" x14ac:dyDescent="0.3">
      <c r="A1776" s="24">
        <v>42185</v>
      </c>
      <c r="B1776" s="47">
        <v>10.119999999999999</v>
      </c>
      <c r="C1776" s="47">
        <v>10.119999999999999</v>
      </c>
      <c r="D1776" s="47">
        <v>10.210000000000001</v>
      </c>
      <c r="E1776" s="47">
        <v>10.32</v>
      </c>
      <c r="F1776" s="47">
        <v>10.43</v>
      </c>
      <c r="G1776" s="47">
        <v>10.84</v>
      </c>
      <c r="H1776" s="47">
        <v>11.05</v>
      </c>
      <c r="I1776" s="47">
        <v>11.15</v>
      </c>
      <c r="J1776" s="47">
        <v>11.11</v>
      </c>
      <c r="K1776" s="47">
        <v>10.99</v>
      </c>
      <c r="L1776" s="47">
        <v>10.61</v>
      </c>
      <c r="M1776" s="47">
        <v>10.17</v>
      </c>
      <c r="N1776" s="47">
        <v>9.3699999999999992</v>
      </c>
      <c r="O1776">
        <v>9.3699999999999992</v>
      </c>
    </row>
    <row r="1777" spans="1:15" ht="15.75" thickBot="1" x14ac:dyDescent="0.3">
      <c r="A1777" s="24">
        <v>42186</v>
      </c>
      <c r="B1777" s="47">
        <v>10.14</v>
      </c>
      <c r="C1777" s="47">
        <v>10.14</v>
      </c>
      <c r="D1777" s="47">
        <v>10.27</v>
      </c>
      <c r="E1777" s="47">
        <v>10.4</v>
      </c>
      <c r="F1777" s="47">
        <v>10.53</v>
      </c>
      <c r="G1777" s="47">
        <v>10.91</v>
      </c>
      <c r="H1777" s="47">
        <v>11.07</v>
      </c>
      <c r="I1777" s="47">
        <v>11.14</v>
      </c>
      <c r="J1777" s="47">
        <v>11.12</v>
      </c>
      <c r="K1777" s="47">
        <v>11</v>
      </c>
      <c r="L1777" s="47">
        <v>10.6</v>
      </c>
      <c r="M1777" s="47">
        <v>10.130000000000001</v>
      </c>
      <c r="N1777" s="47">
        <v>9.33</v>
      </c>
      <c r="O1777">
        <v>9.33</v>
      </c>
    </row>
    <row r="1778" spans="1:15" ht="15.75" thickBot="1" x14ac:dyDescent="0.3">
      <c r="A1778" s="24">
        <v>42187</v>
      </c>
      <c r="B1778" s="47">
        <v>10.01</v>
      </c>
      <c r="C1778" s="47">
        <v>10.01</v>
      </c>
      <c r="D1778" s="47">
        <v>10.17</v>
      </c>
      <c r="E1778" s="47">
        <v>10.33</v>
      </c>
      <c r="F1778" s="47">
        <v>10.47</v>
      </c>
      <c r="G1778" s="47">
        <v>10.82</v>
      </c>
      <c r="H1778" s="47">
        <v>10.99</v>
      </c>
      <c r="I1778" s="47">
        <v>11.12</v>
      </c>
      <c r="J1778" s="47">
        <v>11.13</v>
      </c>
      <c r="K1778" s="47">
        <v>11</v>
      </c>
      <c r="L1778" s="47">
        <v>10.57</v>
      </c>
      <c r="M1778" s="47">
        <v>10.09</v>
      </c>
      <c r="N1778" s="47">
        <v>9.2799999999999994</v>
      </c>
      <c r="O1778">
        <v>9.2799999999999994</v>
      </c>
    </row>
    <row r="1779" spans="1:15" ht="15.75" thickBot="1" x14ac:dyDescent="0.3">
      <c r="A1779" s="24">
        <v>42188</v>
      </c>
      <c r="B1779" s="47">
        <v>9.83</v>
      </c>
      <c r="C1779" s="47">
        <v>9.83</v>
      </c>
      <c r="D1779" s="47">
        <v>10.050000000000001</v>
      </c>
      <c r="E1779" s="47">
        <v>10.26</v>
      </c>
      <c r="F1779" s="47">
        <v>10.43</v>
      </c>
      <c r="G1779" s="47">
        <v>10.85</v>
      </c>
      <c r="H1779" s="47">
        <v>10.99</v>
      </c>
      <c r="I1779" s="47">
        <v>11.1</v>
      </c>
      <c r="J1779" s="47">
        <v>11.1</v>
      </c>
      <c r="K1779" s="47">
        <v>10.94</v>
      </c>
      <c r="L1779" s="47">
        <v>10.47</v>
      </c>
      <c r="M1779" s="47">
        <v>9.9600000000000009</v>
      </c>
      <c r="N1779" s="47">
        <v>9.1300000000000008</v>
      </c>
      <c r="O1779">
        <v>9.1300000000000008</v>
      </c>
    </row>
    <row r="1780" spans="1:15" ht="15.75" thickBot="1" x14ac:dyDescent="0.3">
      <c r="A1780" s="24">
        <v>42191</v>
      </c>
      <c r="B1780" s="47">
        <v>10.37</v>
      </c>
      <c r="C1780" s="47">
        <v>10.37</v>
      </c>
      <c r="D1780" s="47">
        <v>10.34</v>
      </c>
      <c r="E1780" s="47">
        <v>10.39</v>
      </c>
      <c r="F1780" s="47">
        <v>10.48</v>
      </c>
      <c r="G1780" s="47">
        <v>10.9</v>
      </c>
      <c r="H1780" s="47">
        <v>11.07</v>
      </c>
      <c r="I1780" s="47">
        <v>11.17</v>
      </c>
      <c r="J1780" s="47">
        <v>11.17</v>
      </c>
      <c r="K1780" s="47">
        <v>11.06</v>
      </c>
      <c r="L1780" s="47">
        <v>10.76</v>
      </c>
      <c r="M1780" s="47">
        <v>10.48</v>
      </c>
      <c r="N1780" s="47">
        <v>10.210000000000001</v>
      </c>
      <c r="O1780">
        <v>10.210000000000001</v>
      </c>
    </row>
    <row r="1781" spans="1:15" ht="15.75" thickBot="1" x14ac:dyDescent="0.3">
      <c r="A1781" s="24">
        <v>42192</v>
      </c>
      <c r="B1781" s="47">
        <v>10.18</v>
      </c>
      <c r="C1781" s="47">
        <v>10.18</v>
      </c>
      <c r="D1781" s="47">
        <v>10.26</v>
      </c>
      <c r="E1781" s="47">
        <v>10.38</v>
      </c>
      <c r="F1781" s="47">
        <v>10.52</v>
      </c>
      <c r="G1781" s="47">
        <v>11</v>
      </c>
      <c r="H1781" s="47">
        <v>11.18</v>
      </c>
      <c r="I1781" s="47">
        <v>11.29</v>
      </c>
      <c r="J1781" s="47">
        <v>11.27</v>
      </c>
      <c r="K1781" s="47">
        <v>11.18</v>
      </c>
      <c r="L1781" s="47">
        <v>11.09</v>
      </c>
      <c r="M1781" s="47">
        <v>11.04</v>
      </c>
      <c r="N1781" s="47">
        <v>11.03</v>
      </c>
      <c r="O1781">
        <v>11.03</v>
      </c>
    </row>
    <row r="1782" spans="1:15" ht="15.75" thickBot="1" x14ac:dyDescent="0.3">
      <c r="A1782" s="24">
        <v>42193</v>
      </c>
      <c r="B1782" s="47">
        <v>9.9499999999999993</v>
      </c>
      <c r="C1782" s="47">
        <v>9.9499999999999993</v>
      </c>
      <c r="D1782" s="47">
        <v>10.15</v>
      </c>
      <c r="E1782" s="47">
        <v>10.34</v>
      </c>
      <c r="F1782" s="47">
        <v>10.51</v>
      </c>
      <c r="G1782" s="47">
        <v>10.98</v>
      </c>
      <c r="H1782" s="47">
        <v>11.17</v>
      </c>
      <c r="I1782" s="47">
        <v>11.3</v>
      </c>
      <c r="J1782" s="47">
        <v>11.3</v>
      </c>
      <c r="K1782" s="47">
        <v>11.17</v>
      </c>
      <c r="L1782" s="47">
        <v>10.7</v>
      </c>
      <c r="M1782" s="47">
        <v>10.18</v>
      </c>
      <c r="N1782" s="47">
        <v>9.36</v>
      </c>
      <c r="O1782">
        <v>9.36</v>
      </c>
    </row>
    <row r="1783" spans="1:15" ht="15.75" thickBot="1" x14ac:dyDescent="0.3">
      <c r="A1783" s="24">
        <v>42194</v>
      </c>
      <c r="B1783" s="47">
        <v>9.8800000000000008</v>
      </c>
      <c r="C1783" s="47">
        <v>9.8800000000000008</v>
      </c>
      <c r="D1783" s="47">
        <v>10.029999999999999</v>
      </c>
      <c r="E1783" s="47">
        <v>10.18</v>
      </c>
      <c r="F1783" s="47">
        <v>10.33</v>
      </c>
      <c r="G1783" s="47">
        <v>10.8</v>
      </c>
      <c r="H1783" s="47">
        <v>11.03</v>
      </c>
      <c r="I1783" s="47">
        <v>11.17</v>
      </c>
      <c r="J1783" s="47">
        <v>11.16</v>
      </c>
      <c r="K1783" s="47">
        <v>11.04</v>
      </c>
      <c r="L1783" s="47">
        <v>10.58</v>
      </c>
      <c r="M1783" s="47">
        <v>10.06</v>
      </c>
      <c r="N1783" s="47">
        <v>9.26</v>
      </c>
      <c r="O1783">
        <v>9.26</v>
      </c>
    </row>
    <row r="1784" spans="1:15" ht="15.75" thickBot="1" x14ac:dyDescent="0.3">
      <c r="A1784" s="24">
        <v>42195</v>
      </c>
      <c r="B1784" s="47">
        <v>9.77</v>
      </c>
      <c r="C1784" s="47">
        <v>9.77</v>
      </c>
      <c r="D1784" s="47">
        <v>9.94</v>
      </c>
      <c r="E1784" s="47">
        <v>10.1</v>
      </c>
      <c r="F1784" s="47">
        <v>10.25</v>
      </c>
      <c r="G1784" s="47">
        <v>10.73</v>
      </c>
      <c r="H1784" s="47">
        <v>10.94</v>
      </c>
      <c r="I1784" s="47">
        <v>11.04</v>
      </c>
      <c r="J1784" s="47">
        <v>11.01</v>
      </c>
      <c r="K1784" s="47">
        <v>10.88</v>
      </c>
      <c r="L1784" s="47">
        <v>10.42</v>
      </c>
      <c r="M1784" s="47">
        <v>9.91</v>
      </c>
      <c r="N1784" s="47">
        <v>9.1199999999999992</v>
      </c>
      <c r="O1784">
        <v>9.1199999999999992</v>
      </c>
    </row>
    <row r="1785" spans="1:15" ht="15.75" thickBot="1" x14ac:dyDescent="0.3">
      <c r="A1785" s="24">
        <v>42198</v>
      </c>
      <c r="B1785" s="47">
        <v>9.6</v>
      </c>
      <c r="C1785" s="47">
        <v>9.6</v>
      </c>
      <c r="D1785" s="47">
        <v>9.81</v>
      </c>
      <c r="E1785" s="47">
        <v>10.029999999999999</v>
      </c>
      <c r="F1785" s="47">
        <v>10.23</v>
      </c>
      <c r="G1785" s="47">
        <v>10.81</v>
      </c>
      <c r="H1785" s="47">
        <v>10.99</v>
      </c>
      <c r="I1785" s="47">
        <v>11.06</v>
      </c>
      <c r="J1785" s="47">
        <v>11.02</v>
      </c>
      <c r="K1785" s="47">
        <v>10.87</v>
      </c>
      <c r="L1785" s="47">
        <v>10.35</v>
      </c>
      <c r="M1785" s="47">
        <v>9.81</v>
      </c>
      <c r="N1785" s="47">
        <v>9.01</v>
      </c>
      <c r="O1785">
        <v>9.01</v>
      </c>
    </row>
    <row r="1786" spans="1:15" ht="15.75" thickBot="1" x14ac:dyDescent="0.3">
      <c r="A1786" s="24">
        <v>42199</v>
      </c>
      <c r="B1786" s="47">
        <v>9.5500000000000007</v>
      </c>
      <c r="C1786" s="47">
        <v>9.5500000000000007</v>
      </c>
      <c r="D1786" s="47">
        <v>9.76</v>
      </c>
      <c r="E1786" s="47">
        <v>9.9700000000000006</v>
      </c>
      <c r="F1786" s="47">
        <v>10.17</v>
      </c>
      <c r="G1786" s="47">
        <v>10.71</v>
      </c>
      <c r="H1786" s="47">
        <v>10.87</v>
      </c>
      <c r="I1786" s="47">
        <v>10.97</v>
      </c>
      <c r="J1786" s="47">
        <v>10.95</v>
      </c>
      <c r="K1786" s="47">
        <v>10.76</v>
      </c>
      <c r="L1786" s="47">
        <v>10.210000000000001</v>
      </c>
      <c r="M1786" s="47">
        <v>9.67</v>
      </c>
      <c r="N1786" s="47">
        <v>8.91</v>
      </c>
      <c r="O1786">
        <v>8.91</v>
      </c>
    </row>
    <row r="1787" spans="1:15" ht="15.75" thickBot="1" x14ac:dyDescent="0.3">
      <c r="A1787" s="24">
        <v>42200</v>
      </c>
      <c r="B1787" s="47">
        <v>9.49</v>
      </c>
      <c r="C1787" s="47">
        <v>9.49</v>
      </c>
      <c r="D1787" s="47">
        <v>9.7100000000000009</v>
      </c>
      <c r="E1787" s="47">
        <v>9.93</v>
      </c>
      <c r="F1787" s="47">
        <v>10.119999999999999</v>
      </c>
      <c r="G1787" s="47">
        <v>10.65</v>
      </c>
      <c r="H1787" s="47">
        <v>10.8</v>
      </c>
      <c r="I1787" s="47">
        <v>10.85</v>
      </c>
      <c r="J1787" s="47">
        <v>10.82</v>
      </c>
      <c r="K1787" s="47">
        <v>10.69</v>
      </c>
      <c r="L1787" s="47">
        <v>10.199999999999999</v>
      </c>
      <c r="M1787" s="47">
        <v>9.68</v>
      </c>
      <c r="N1787" s="47">
        <v>8.91</v>
      </c>
      <c r="O1787">
        <v>8.91</v>
      </c>
    </row>
    <row r="1788" spans="1:15" ht="15.75" thickBot="1" x14ac:dyDescent="0.3">
      <c r="A1788" s="24">
        <v>42201</v>
      </c>
      <c r="B1788" s="47">
        <v>9.1999999999999993</v>
      </c>
      <c r="C1788" s="47">
        <v>9.1999999999999993</v>
      </c>
      <c r="D1788" s="47">
        <v>9.4700000000000006</v>
      </c>
      <c r="E1788" s="47">
        <v>9.7100000000000009</v>
      </c>
      <c r="F1788" s="47">
        <v>9.92</v>
      </c>
      <c r="G1788" s="47">
        <v>10.42</v>
      </c>
      <c r="H1788" s="47">
        <v>10.57</v>
      </c>
      <c r="I1788" s="47">
        <v>10.62</v>
      </c>
      <c r="J1788" s="47">
        <v>10.56</v>
      </c>
      <c r="K1788" s="47">
        <v>10.37</v>
      </c>
      <c r="L1788" s="47">
        <v>9.82</v>
      </c>
      <c r="M1788" s="47">
        <v>9.3000000000000007</v>
      </c>
      <c r="N1788" s="47">
        <v>8.59</v>
      </c>
      <c r="O1788">
        <v>8.59</v>
      </c>
    </row>
    <row r="1789" spans="1:15" ht="15.75" thickBot="1" x14ac:dyDescent="0.3">
      <c r="A1789" s="24">
        <v>42202</v>
      </c>
      <c r="B1789" s="47">
        <v>9.48</v>
      </c>
      <c r="C1789" s="47">
        <v>9.48</v>
      </c>
      <c r="D1789" s="47">
        <v>9.67</v>
      </c>
      <c r="E1789" s="47">
        <v>9.86</v>
      </c>
      <c r="F1789" s="47">
        <v>10.01</v>
      </c>
      <c r="G1789" s="47">
        <v>10.39</v>
      </c>
      <c r="H1789" s="47">
        <v>10.47</v>
      </c>
      <c r="I1789" s="47">
        <v>10.5</v>
      </c>
      <c r="J1789" s="47">
        <v>10.49</v>
      </c>
      <c r="K1789" s="47">
        <v>10.39</v>
      </c>
      <c r="L1789" s="47">
        <v>9.93</v>
      </c>
      <c r="M1789" s="47">
        <v>9.43</v>
      </c>
      <c r="N1789" s="47">
        <v>8.69</v>
      </c>
      <c r="O1789">
        <v>8.69</v>
      </c>
    </row>
    <row r="1790" spans="1:15" ht="15.75" thickBot="1" x14ac:dyDescent="0.3">
      <c r="A1790" s="24">
        <v>42205</v>
      </c>
      <c r="B1790" s="47">
        <v>9.35</v>
      </c>
      <c r="C1790" s="47">
        <v>9.35</v>
      </c>
      <c r="D1790" s="47">
        <v>9.6</v>
      </c>
      <c r="E1790" s="47">
        <v>9.84</v>
      </c>
      <c r="F1790" s="47">
        <v>10.039999999999999</v>
      </c>
      <c r="G1790" s="47">
        <v>10.51</v>
      </c>
      <c r="H1790" s="47">
        <v>10.63</v>
      </c>
      <c r="I1790" s="47">
        <v>10.66</v>
      </c>
      <c r="J1790" s="47">
        <v>10.61</v>
      </c>
      <c r="K1790" s="47">
        <v>10.44</v>
      </c>
      <c r="L1790" s="47">
        <v>9.92</v>
      </c>
      <c r="M1790" s="47">
        <v>9.4</v>
      </c>
      <c r="N1790" s="47">
        <v>8.66</v>
      </c>
      <c r="O1790">
        <v>8.66</v>
      </c>
    </row>
    <row r="1791" spans="1:15" ht="15.75" thickBot="1" x14ac:dyDescent="0.3">
      <c r="A1791" s="24">
        <v>42206</v>
      </c>
      <c r="B1791" s="47">
        <v>9.15</v>
      </c>
      <c r="C1791" s="47">
        <v>9.15</v>
      </c>
      <c r="D1791" s="47">
        <v>9.43</v>
      </c>
      <c r="E1791" s="47">
        <v>9.6999999999999993</v>
      </c>
      <c r="F1791" s="47">
        <v>9.93</v>
      </c>
      <c r="G1791" s="47">
        <v>10.53</v>
      </c>
      <c r="H1791" s="47">
        <v>10.7</v>
      </c>
      <c r="I1791" s="47">
        <v>10.75</v>
      </c>
      <c r="J1791" s="47">
        <v>10.69</v>
      </c>
      <c r="K1791" s="47">
        <v>10.48</v>
      </c>
      <c r="L1791" s="47">
        <v>9.92</v>
      </c>
      <c r="M1791" s="47">
        <v>9.3800000000000008</v>
      </c>
      <c r="N1791" s="47">
        <v>8.64</v>
      </c>
      <c r="O1791">
        <v>8.64</v>
      </c>
    </row>
    <row r="1792" spans="1:15" ht="15.75" thickBot="1" x14ac:dyDescent="0.3">
      <c r="A1792" s="24">
        <v>42207</v>
      </c>
      <c r="B1792" s="47">
        <v>9.1199999999999992</v>
      </c>
      <c r="C1792" s="47">
        <v>9.1199999999999992</v>
      </c>
      <c r="D1792" s="47">
        <v>9.43</v>
      </c>
      <c r="E1792" s="47">
        <v>9.7200000000000006</v>
      </c>
      <c r="F1792" s="47">
        <v>9.9600000000000009</v>
      </c>
      <c r="G1792" s="47">
        <v>10.57</v>
      </c>
      <c r="H1792" s="47">
        <v>10.78</v>
      </c>
      <c r="I1792" s="47">
        <v>10.85</v>
      </c>
      <c r="J1792" s="47">
        <v>10.77</v>
      </c>
      <c r="K1792" s="47">
        <v>10.52</v>
      </c>
      <c r="L1792" s="47">
        <v>9.94</v>
      </c>
      <c r="M1792" s="47">
        <v>9.41</v>
      </c>
      <c r="N1792" s="47">
        <v>8.6999999999999993</v>
      </c>
      <c r="O1792">
        <v>8.6999999999999993</v>
      </c>
    </row>
    <row r="1793" spans="1:15" ht="15.75" thickBot="1" x14ac:dyDescent="0.3">
      <c r="A1793" s="24">
        <v>42208</v>
      </c>
      <c r="B1793" s="47">
        <v>9.3000000000000007</v>
      </c>
      <c r="C1793" s="47">
        <v>9.3000000000000007</v>
      </c>
      <c r="D1793" s="47">
        <v>9.56</v>
      </c>
      <c r="E1793" s="47">
        <v>9.8000000000000007</v>
      </c>
      <c r="F1793" s="47">
        <v>10.01</v>
      </c>
      <c r="G1793" s="47">
        <v>10.54</v>
      </c>
      <c r="H1793" s="47">
        <v>10.72</v>
      </c>
      <c r="I1793" s="47">
        <v>10.79</v>
      </c>
      <c r="J1793" s="47">
        <v>10.75</v>
      </c>
      <c r="K1793" s="47">
        <v>10.6</v>
      </c>
      <c r="L1793" s="47">
        <v>10.08</v>
      </c>
      <c r="M1793" s="47">
        <v>9.56</v>
      </c>
      <c r="N1793" s="47">
        <v>8.86</v>
      </c>
      <c r="O1793">
        <v>8.86</v>
      </c>
    </row>
    <row r="1794" spans="1:15" ht="15.75" thickBot="1" x14ac:dyDescent="0.3">
      <c r="A1794" s="24">
        <v>42209</v>
      </c>
      <c r="B1794" s="47">
        <v>9.2899999999999991</v>
      </c>
      <c r="C1794" s="47">
        <v>9.2899999999999991</v>
      </c>
      <c r="D1794" s="47">
        <v>9.59</v>
      </c>
      <c r="E1794" s="47">
        <v>9.86</v>
      </c>
      <c r="F1794" s="47">
        <v>10.09</v>
      </c>
      <c r="G1794" s="47">
        <v>10.66</v>
      </c>
      <c r="H1794" s="47">
        <v>10.86</v>
      </c>
      <c r="I1794" s="47">
        <v>10.96</v>
      </c>
      <c r="J1794" s="47">
        <v>10.92</v>
      </c>
      <c r="K1794" s="47">
        <v>10.74</v>
      </c>
      <c r="L1794" s="47">
        <v>10.17</v>
      </c>
      <c r="M1794" s="47">
        <v>9.65</v>
      </c>
      <c r="N1794" s="47">
        <v>8.9499999999999993</v>
      </c>
      <c r="O1794">
        <v>8.9499999999999993</v>
      </c>
    </row>
    <row r="1795" spans="1:15" ht="15.75" thickBot="1" x14ac:dyDescent="0.3">
      <c r="A1795" s="24">
        <v>42212</v>
      </c>
      <c r="B1795" s="47">
        <v>9.48</v>
      </c>
      <c r="C1795" s="47">
        <v>9.48</v>
      </c>
      <c r="D1795" s="47">
        <v>9.74</v>
      </c>
      <c r="E1795" s="47">
        <v>9.99</v>
      </c>
      <c r="F1795" s="47">
        <v>10.220000000000001</v>
      </c>
      <c r="G1795" s="47">
        <v>10.85</v>
      </c>
      <c r="H1795" s="47">
        <v>11.05</v>
      </c>
      <c r="I1795" s="47">
        <v>11.09</v>
      </c>
      <c r="J1795" s="47">
        <v>11.06</v>
      </c>
      <c r="K1795" s="47">
        <v>11</v>
      </c>
      <c r="L1795" s="47">
        <v>10.55</v>
      </c>
      <c r="M1795" s="47">
        <v>10.050000000000001</v>
      </c>
      <c r="N1795" s="47">
        <v>9.33</v>
      </c>
      <c r="O1795">
        <v>9.33</v>
      </c>
    </row>
    <row r="1796" spans="1:15" ht="15.75" thickBot="1" x14ac:dyDescent="0.3">
      <c r="A1796" s="24">
        <v>42213</v>
      </c>
      <c r="B1796" s="47">
        <v>9.5</v>
      </c>
      <c r="C1796" s="47">
        <v>9.5</v>
      </c>
      <c r="D1796" s="47">
        <v>9.77</v>
      </c>
      <c r="E1796" s="47">
        <v>10.029999999999999</v>
      </c>
      <c r="F1796" s="47">
        <v>10.27</v>
      </c>
      <c r="G1796" s="47">
        <v>10.93</v>
      </c>
      <c r="H1796" s="47">
        <v>11.15</v>
      </c>
      <c r="I1796" s="47">
        <v>11.17</v>
      </c>
      <c r="J1796" s="47">
        <v>11.1</v>
      </c>
      <c r="K1796" s="47">
        <v>11</v>
      </c>
      <c r="L1796" s="47">
        <v>10.53</v>
      </c>
      <c r="M1796" s="47">
        <v>10.029999999999999</v>
      </c>
      <c r="N1796" s="47">
        <v>9.32</v>
      </c>
      <c r="O1796">
        <v>9.32</v>
      </c>
    </row>
    <row r="1797" spans="1:15" ht="15.75" thickBot="1" x14ac:dyDescent="0.3">
      <c r="A1797" s="24">
        <v>42214</v>
      </c>
      <c r="B1797" s="47">
        <v>9.0399999999999991</v>
      </c>
      <c r="C1797" s="47">
        <v>9.0399999999999991</v>
      </c>
      <c r="D1797" s="47">
        <v>9.36</v>
      </c>
      <c r="E1797" s="47">
        <v>9.67</v>
      </c>
      <c r="F1797" s="47">
        <v>9.9499999999999993</v>
      </c>
      <c r="G1797" s="47">
        <v>10.68</v>
      </c>
      <c r="H1797" s="47">
        <v>10.88</v>
      </c>
      <c r="I1797" s="47">
        <v>10.91</v>
      </c>
      <c r="J1797" s="47">
        <v>10.82</v>
      </c>
      <c r="K1797" s="47">
        <v>10.62</v>
      </c>
      <c r="L1797" s="47">
        <v>10.09</v>
      </c>
      <c r="M1797" s="47">
        <v>9.61</v>
      </c>
      <c r="N1797" s="47">
        <v>8.98</v>
      </c>
      <c r="O1797">
        <v>8.98</v>
      </c>
    </row>
    <row r="1798" spans="1:15" ht="15.75" thickBot="1" x14ac:dyDescent="0.3">
      <c r="A1798" s="24">
        <v>42215</v>
      </c>
      <c r="B1798" s="47">
        <v>9.17</v>
      </c>
      <c r="C1798" s="47">
        <v>9.17</v>
      </c>
      <c r="D1798" s="47">
        <v>9.4700000000000006</v>
      </c>
      <c r="E1798" s="47">
        <v>9.75</v>
      </c>
      <c r="F1798" s="47">
        <v>10.01</v>
      </c>
      <c r="G1798" s="47">
        <v>10.7</v>
      </c>
      <c r="H1798" s="47">
        <v>10.94</v>
      </c>
      <c r="I1798" s="47">
        <v>11.01</v>
      </c>
      <c r="J1798" s="47">
        <v>10.91</v>
      </c>
      <c r="K1798" s="47">
        <v>10.68</v>
      </c>
      <c r="L1798" s="47">
        <v>10.15</v>
      </c>
      <c r="M1798" s="47">
        <v>9.69</v>
      </c>
      <c r="N1798" s="47">
        <v>9.09</v>
      </c>
      <c r="O1798">
        <v>9.09</v>
      </c>
    </row>
    <row r="1799" spans="1:15" ht="15.75" thickBot="1" x14ac:dyDescent="0.3">
      <c r="A1799" s="24">
        <v>42216</v>
      </c>
      <c r="B1799" s="47">
        <v>9.09</v>
      </c>
      <c r="C1799" s="47">
        <v>9.09</v>
      </c>
      <c r="D1799" s="47">
        <v>9.51</v>
      </c>
      <c r="E1799" s="47">
        <v>9.86</v>
      </c>
      <c r="F1799" s="47">
        <v>10.130000000000001</v>
      </c>
      <c r="G1799" s="47">
        <v>10.63</v>
      </c>
      <c r="H1799" s="47">
        <v>10.74</v>
      </c>
      <c r="I1799" s="47">
        <v>10.86</v>
      </c>
      <c r="J1799" s="47">
        <v>10.88</v>
      </c>
      <c r="K1799" s="47">
        <v>10.7</v>
      </c>
      <c r="L1799" s="47">
        <v>10.17</v>
      </c>
      <c r="M1799" s="47">
        <v>9.6999999999999993</v>
      </c>
      <c r="N1799" s="47">
        <v>9.11</v>
      </c>
      <c r="O1799">
        <v>9.11</v>
      </c>
    </row>
    <row r="1800" spans="1:15" ht="15.75" thickBot="1" x14ac:dyDescent="0.3">
      <c r="A1800" s="24">
        <v>42219</v>
      </c>
      <c r="B1800" s="47">
        <v>9.41</v>
      </c>
      <c r="C1800" s="47">
        <v>9.41</v>
      </c>
      <c r="D1800" s="47">
        <v>9.73</v>
      </c>
      <c r="E1800" s="47">
        <v>10.02</v>
      </c>
      <c r="F1800" s="47">
        <v>10.25</v>
      </c>
      <c r="G1800" s="47">
        <v>10.79</v>
      </c>
      <c r="H1800" s="47">
        <v>10.97</v>
      </c>
      <c r="I1800" s="47">
        <v>11.08</v>
      </c>
      <c r="J1800" s="47">
        <v>11.06</v>
      </c>
      <c r="K1800" s="47">
        <v>10.9</v>
      </c>
      <c r="L1800" s="47">
        <v>10.4</v>
      </c>
      <c r="M1800" s="47">
        <v>9.94</v>
      </c>
      <c r="N1800" s="47">
        <v>9.35</v>
      </c>
      <c r="O1800">
        <v>9.35</v>
      </c>
    </row>
    <row r="1801" spans="1:15" ht="15.75" thickBot="1" x14ac:dyDescent="0.3">
      <c r="A1801" s="24">
        <v>42220</v>
      </c>
      <c r="B1801" s="47">
        <v>9.25</v>
      </c>
      <c r="C1801" s="47">
        <v>9.25</v>
      </c>
      <c r="D1801" s="47">
        <v>9.6</v>
      </c>
      <c r="E1801" s="47">
        <v>9.91</v>
      </c>
      <c r="F1801" s="47">
        <v>10.16</v>
      </c>
      <c r="G1801" s="47">
        <v>10.76</v>
      </c>
      <c r="H1801" s="47">
        <v>10.97</v>
      </c>
      <c r="I1801" s="47">
        <v>11.05</v>
      </c>
      <c r="J1801" s="47">
        <v>10.99</v>
      </c>
      <c r="K1801" s="47">
        <v>10.79</v>
      </c>
      <c r="L1801" s="47">
        <v>10.25</v>
      </c>
      <c r="M1801" s="47">
        <v>9.7899999999999991</v>
      </c>
      <c r="N1801" s="47">
        <v>9.23</v>
      </c>
      <c r="O1801">
        <v>9.23</v>
      </c>
    </row>
    <row r="1802" spans="1:15" ht="15.75" thickBot="1" x14ac:dyDescent="0.3">
      <c r="A1802" s="24">
        <v>42221</v>
      </c>
      <c r="B1802" s="47">
        <v>9.2200000000000006</v>
      </c>
      <c r="C1802" s="47">
        <v>9.2200000000000006</v>
      </c>
      <c r="D1802" s="47">
        <v>9.59</v>
      </c>
      <c r="E1802" s="47">
        <v>9.92</v>
      </c>
      <c r="F1802" s="47">
        <v>10.18</v>
      </c>
      <c r="G1802" s="47">
        <v>10.77</v>
      </c>
      <c r="H1802" s="47">
        <v>10.96</v>
      </c>
      <c r="I1802" s="47">
        <v>11.08</v>
      </c>
      <c r="J1802" s="47">
        <v>11.01</v>
      </c>
      <c r="K1802" s="47">
        <v>10.74</v>
      </c>
      <c r="L1802" s="47">
        <v>10.17</v>
      </c>
      <c r="M1802" s="47">
        <v>9.7200000000000006</v>
      </c>
      <c r="N1802" s="47">
        <v>9.1999999999999993</v>
      </c>
      <c r="O1802">
        <v>9.1999999999999993</v>
      </c>
    </row>
    <row r="1803" spans="1:15" ht="15.75" thickBot="1" x14ac:dyDescent="0.3">
      <c r="A1803" s="24">
        <v>42222</v>
      </c>
      <c r="B1803" s="47">
        <v>9.2899999999999991</v>
      </c>
      <c r="C1803" s="47">
        <v>9.2899999999999991</v>
      </c>
      <c r="D1803" s="47">
        <v>9.65</v>
      </c>
      <c r="E1803" s="47">
        <v>9.9600000000000009</v>
      </c>
      <c r="F1803" s="47">
        <v>10.210000000000001</v>
      </c>
      <c r="G1803" s="47">
        <v>10.82</v>
      </c>
      <c r="H1803" s="47">
        <v>11.05</v>
      </c>
      <c r="I1803" s="47">
        <v>11.16</v>
      </c>
      <c r="J1803" s="47">
        <v>11.1</v>
      </c>
      <c r="K1803" s="47">
        <v>10.9</v>
      </c>
      <c r="L1803" s="47">
        <v>10.37</v>
      </c>
      <c r="M1803" s="47">
        <v>9.93</v>
      </c>
      <c r="N1803" s="47">
        <v>9.4</v>
      </c>
      <c r="O1803">
        <v>9.4</v>
      </c>
    </row>
    <row r="1804" spans="1:15" ht="15.75" thickBot="1" x14ac:dyDescent="0.3">
      <c r="A1804" s="24">
        <v>42223</v>
      </c>
      <c r="B1804" s="47">
        <v>9.48</v>
      </c>
      <c r="C1804" s="47">
        <v>9.48</v>
      </c>
      <c r="D1804" s="47">
        <v>9.77</v>
      </c>
      <c r="E1804" s="47">
        <v>10.029999999999999</v>
      </c>
      <c r="F1804" s="47">
        <v>10.25</v>
      </c>
      <c r="G1804" s="47">
        <v>10.84</v>
      </c>
      <c r="H1804" s="47">
        <v>11.06</v>
      </c>
      <c r="I1804" s="47">
        <v>11.14</v>
      </c>
      <c r="J1804" s="47">
        <v>11.09</v>
      </c>
      <c r="K1804" s="47">
        <v>10.94</v>
      </c>
      <c r="L1804" s="47">
        <v>10.46</v>
      </c>
      <c r="M1804" s="47">
        <v>10.039999999999999</v>
      </c>
      <c r="N1804" s="47">
        <v>9.51</v>
      </c>
      <c r="O1804">
        <v>9.51</v>
      </c>
    </row>
    <row r="1805" spans="1:15" ht="15.75" thickBot="1" x14ac:dyDescent="0.3">
      <c r="A1805" s="24">
        <v>42226</v>
      </c>
      <c r="B1805" s="47">
        <v>9.3699999999999992</v>
      </c>
      <c r="C1805" s="47">
        <v>9.3699999999999992</v>
      </c>
      <c r="D1805" s="47">
        <v>9.68</v>
      </c>
      <c r="E1805" s="47">
        <v>9.9499999999999993</v>
      </c>
      <c r="F1805" s="47">
        <v>10.199999999999999</v>
      </c>
      <c r="G1805" s="47">
        <v>10.84</v>
      </c>
      <c r="H1805" s="47">
        <v>11.03</v>
      </c>
      <c r="I1805" s="47">
        <v>11.09</v>
      </c>
      <c r="J1805" s="47">
        <v>11.04</v>
      </c>
      <c r="K1805" s="47">
        <v>10.92</v>
      </c>
      <c r="L1805" s="47">
        <v>10.47</v>
      </c>
      <c r="M1805" s="47">
        <v>10.050000000000001</v>
      </c>
      <c r="N1805" s="47">
        <v>9.5</v>
      </c>
      <c r="O1805">
        <v>9.5</v>
      </c>
    </row>
    <row r="1806" spans="1:15" ht="15.75" thickBot="1" x14ac:dyDescent="0.3">
      <c r="A1806" s="24">
        <v>42227</v>
      </c>
      <c r="B1806" s="47">
        <v>9.4700000000000006</v>
      </c>
      <c r="C1806" s="47">
        <v>9.4700000000000006</v>
      </c>
      <c r="D1806" s="47">
        <v>9.74</v>
      </c>
      <c r="E1806" s="47">
        <v>9.99</v>
      </c>
      <c r="F1806" s="47">
        <v>10.210000000000001</v>
      </c>
      <c r="G1806" s="47">
        <v>10.83</v>
      </c>
      <c r="H1806" s="47">
        <v>11.06</v>
      </c>
      <c r="I1806" s="47">
        <v>11.16</v>
      </c>
      <c r="J1806" s="47">
        <v>11.12</v>
      </c>
      <c r="K1806" s="47">
        <v>11.02</v>
      </c>
      <c r="L1806" s="47">
        <v>10.59</v>
      </c>
      <c r="M1806" s="47">
        <v>10.17</v>
      </c>
      <c r="N1806" s="47">
        <v>9.61</v>
      </c>
      <c r="O1806">
        <v>9.61</v>
      </c>
    </row>
    <row r="1807" spans="1:15" ht="15.75" thickBot="1" x14ac:dyDescent="0.3">
      <c r="A1807" s="24">
        <v>42228</v>
      </c>
      <c r="B1807" s="47">
        <v>9.3800000000000008</v>
      </c>
      <c r="C1807" s="47">
        <v>9.3800000000000008</v>
      </c>
      <c r="D1807" s="47">
        <v>9.67</v>
      </c>
      <c r="E1807" s="47">
        <v>9.94</v>
      </c>
      <c r="F1807" s="47">
        <v>10.19</v>
      </c>
      <c r="G1807" s="47">
        <v>10.86</v>
      </c>
      <c r="H1807" s="47">
        <v>11.08</v>
      </c>
      <c r="I1807" s="47">
        <v>11.17</v>
      </c>
      <c r="J1807" s="47">
        <v>11.13</v>
      </c>
      <c r="K1807" s="47">
        <v>10.98</v>
      </c>
      <c r="L1807" s="47">
        <v>10.52</v>
      </c>
      <c r="M1807" s="47">
        <v>10.1</v>
      </c>
      <c r="N1807" s="47">
        <v>9.56</v>
      </c>
      <c r="O1807">
        <v>9.56</v>
      </c>
    </row>
    <row r="1808" spans="1:15" ht="15.75" thickBot="1" x14ac:dyDescent="0.3">
      <c r="A1808" s="24">
        <v>42229</v>
      </c>
      <c r="B1808" s="47">
        <v>9.41</v>
      </c>
      <c r="C1808" s="47">
        <v>9.41</v>
      </c>
      <c r="D1808" s="47">
        <v>9.6999999999999993</v>
      </c>
      <c r="E1808" s="47">
        <v>9.98</v>
      </c>
      <c r="F1808" s="47">
        <v>10.220000000000001</v>
      </c>
      <c r="G1808" s="47">
        <v>10.84</v>
      </c>
      <c r="H1808" s="47">
        <v>11.04</v>
      </c>
      <c r="I1808" s="47">
        <v>11.13</v>
      </c>
      <c r="J1808" s="47">
        <v>11.12</v>
      </c>
      <c r="K1808" s="47">
        <v>11.02</v>
      </c>
      <c r="L1808" s="47">
        <v>10.59</v>
      </c>
      <c r="M1808" s="47">
        <v>10.18</v>
      </c>
      <c r="N1808" s="47">
        <v>9.6199999999999992</v>
      </c>
      <c r="O1808">
        <v>9.6199999999999992</v>
      </c>
    </row>
    <row r="1809" spans="1:15" ht="15.75" thickBot="1" x14ac:dyDescent="0.3">
      <c r="A1809" s="24">
        <v>42230</v>
      </c>
      <c r="B1809" s="47">
        <v>9.5500000000000007</v>
      </c>
      <c r="C1809" s="47">
        <v>9.5500000000000007</v>
      </c>
      <c r="D1809" s="47">
        <v>9.82</v>
      </c>
      <c r="E1809" s="47">
        <v>10.07</v>
      </c>
      <c r="F1809" s="47">
        <v>10.29</v>
      </c>
      <c r="G1809" s="47">
        <v>10.88</v>
      </c>
      <c r="H1809" s="47">
        <v>11.09</v>
      </c>
      <c r="I1809" s="47">
        <v>11.17</v>
      </c>
      <c r="J1809" s="47">
        <v>11.13</v>
      </c>
      <c r="K1809" s="47">
        <v>10.99</v>
      </c>
      <c r="L1809" s="47">
        <v>10.54</v>
      </c>
      <c r="M1809" s="47">
        <v>10.130000000000001</v>
      </c>
      <c r="N1809" s="47">
        <v>9.61</v>
      </c>
      <c r="O1809">
        <v>9.61</v>
      </c>
    </row>
    <row r="1810" spans="1:15" ht="15.75" thickBot="1" x14ac:dyDescent="0.3">
      <c r="A1810" s="24">
        <v>42233</v>
      </c>
      <c r="B1810" s="47">
        <v>9.84</v>
      </c>
      <c r="C1810" s="47">
        <v>9.84</v>
      </c>
      <c r="D1810" s="47">
        <v>10.1</v>
      </c>
      <c r="E1810" s="47">
        <v>10.32</v>
      </c>
      <c r="F1810" s="47">
        <v>10.51</v>
      </c>
      <c r="G1810" s="47">
        <v>10.98</v>
      </c>
      <c r="H1810" s="47">
        <v>11.16</v>
      </c>
      <c r="I1810" s="47">
        <v>11.26</v>
      </c>
      <c r="J1810" s="47">
        <v>11.23</v>
      </c>
      <c r="K1810" s="47">
        <v>11.09</v>
      </c>
      <c r="L1810" s="47">
        <v>10.66</v>
      </c>
      <c r="M1810" s="47">
        <v>10.25</v>
      </c>
      <c r="N1810" s="47">
        <v>9.73</v>
      </c>
      <c r="O1810">
        <v>9.73</v>
      </c>
    </row>
    <row r="1811" spans="1:15" ht="15.75" thickBot="1" x14ac:dyDescent="0.3">
      <c r="A1811" s="24">
        <v>42234</v>
      </c>
      <c r="B1811" s="47">
        <v>9.84</v>
      </c>
      <c r="C1811" s="47">
        <v>9.84</v>
      </c>
      <c r="D1811" s="47">
        <v>10.06</v>
      </c>
      <c r="E1811" s="47">
        <v>10.26</v>
      </c>
      <c r="F1811" s="47">
        <v>10.46</v>
      </c>
      <c r="G1811" s="47">
        <v>11.02</v>
      </c>
      <c r="H1811" s="47">
        <v>11.24</v>
      </c>
      <c r="I1811" s="47">
        <v>11.32</v>
      </c>
      <c r="J1811" s="47">
        <v>11.25</v>
      </c>
      <c r="K1811" s="47">
        <v>11.08</v>
      </c>
      <c r="L1811" s="47">
        <v>10.62</v>
      </c>
      <c r="M1811" s="47">
        <v>10.199999999999999</v>
      </c>
      <c r="N1811" s="47">
        <v>9.66</v>
      </c>
      <c r="O1811">
        <v>9.66</v>
      </c>
    </row>
    <row r="1812" spans="1:15" ht="15.75" thickBot="1" x14ac:dyDescent="0.3">
      <c r="A1812" s="24">
        <v>42235</v>
      </c>
      <c r="B1812" s="47">
        <v>10.039999999999999</v>
      </c>
      <c r="C1812" s="47">
        <v>10.039999999999999</v>
      </c>
      <c r="D1812" s="47">
        <v>10.24</v>
      </c>
      <c r="E1812" s="47">
        <v>10.42</v>
      </c>
      <c r="F1812" s="47">
        <v>10.58</v>
      </c>
      <c r="G1812" s="47">
        <v>11.05</v>
      </c>
      <c r="H1812" s="47">
        <v>11.25</v>
      </c>
      <c r="I1812" s="47">
        <v>11.35</v>
      </c>
      <c r="J1812" s="47">
        <v>11.3</v>
      </c>
      <c r="K1812" s="47">
        <v>11.15</v>
      </c>
      <c r="L1812" s="47">
        <v>10.7</v>
      </c>
      <c r="M1812" s="47">
        <v>10.29</v>
      </c>
      <c r="N1812" s="47">
        <v>9.75</v>
      </c>
      <c r="O1812">
        <v>9.75</v>
      </c>
    </row>
    <row r="1813" spans="1:15" ht="15.75" thickBot="1" x14ac:dyDescent="0.3">
      <c r="A1813" s="24">
        <v>42236</v>
      </c>
      <c r="B1813" s="47">
        <v>10.130000000000001</v>
      </c>
      <c r="C1813" s="47">
        <v>10.130000000000001</v>
      </c>
      <c r="D1813" s="47">
        <v>10.37</v>
      </c>
      <c r="E1813" s="47">
        <v>10.61</v>
      </c>
      <c r="F1813" s="47">
        <v>10.82</v>
      </c>
      <c r="G1813" s="47">
        <v>11.41</v>
      </c>
      <c r="H1813" s="47">
        <v>11.59</v>
      </c>
      <c r="I1813" s="47">
        <v>11.65</v>
      </c>
      <c r="J1813" s="47">
        <v>11.57</v>
      </c>
      <c r="K1813" s="47">
        <v>11.36</v>
      </c>
      <c r="L1813" s="47">
        <v>10.85</v>
      </c>
      <c r="M1813" s="47">
        <v>10.42</v>
      </c>
      <c r="N1813" s="47">
        <v>9.8699999999999992</v>
      </c>
      <c r="O1813">
        <v>9.8699999999999992</v>
      </c>
    </row>
    <row r="1814" spans="1:15" ht="15.75" thickBot="1" x14ac:dyDescent="0.3">
      <c r="A1814" s="24">
        <v>42237</v>
      </c>
      <c r="B1814" s="47">
        <v>10.53</v>
      </c>
      <c r="C1814" s="47">
        <v>10.53</v>
      </c>
      <c r="D1814" s="47">
        <v>10.71</v>
      </c>
      <c r="E1814" s="47">
        <v>10.89</v>
      </c>
      <c r="F1814" s="47">
        <v>11.09</v>
      </c>
      <c r="G1814" s="47">
        <v>11.68</v>
      </c>
      <c r="H1814" s="47">
        <v>11.86</v>
      </c>
      <c r="I1814" s="47">
        <v>11.95</v>
      </c>
      <c r="J1814" s="47">
        <v>11.94</v>
      </c>
      <c r="K1814" s="47">
        <v>11.83</v>
      </c>
      <c r="L1814" s="47">
        <v>11.39</v>
      </c>
      <c r="M1814" s="47">
        <v>10.94</v>
      </c>
      <c r="N1814" s="47">
        <v>10.35</v>
      </c>
      <c r="O1814">
        <v>10.35</v>
      </c>
    </row>
    <row r="1815" spans="1:15" ht="15.75" thickBot="1" x14ac:dyDescent="0.3">
      <c r="A1815" s="24">
        <v>42240</v>
      </c>
      <c r="B1815" s="47">
        <v>10.11</v>
      </c>
      <c r="C1815" s="47">
        <v>10.11</v>
      </c>
      <c r="D1815" s="47">
        <v>10.5</v>
      </c>
      <c r="E1815" s="47">
        <v>10.88</v>
      </c>
      <c r="F1815" s="47">
        <v>11.22</v>
      </c>
      <c r="G1815" s="47">
        <v>12.09</v>
      </c>
      <c r="H1815" s="47">
        <v>12.28</v>
      </c>
      <c r="I1815" s="47">
        <v>12.31</v>
      </c>
      <c r="J1815" s="47">
        <v>12.25</v>
      </c>
      <c r="K1815" s="47">
        <v>12.06</v>
      </c>
      <c r="L1815" s="47">
        <v>11.55</v>
      </c>
      <c r="M1815" s="47">
        <v>11.09</v>
      </c>
      <c r="N1815" s="47">
        <v>10.5</v>
      </c>
      <c r="O1815">
        <v>10.5</v>
      </c>
    </row>
    <row r="1816" spans="1:15" ht="15.75" thickBot="1" x14ac:dyDescent="0.3">
      <c r="A1816" s="24">
        <v>42241</v>
      </c>
      <c r="B1816" s="47">
        <v>9.9</v>
      </c>
      <c r="C1816" s="47">
        <v>9.9</v>
      </c>
      <c r="D1816" s="47">
        <v>10.31</v>
      </c>
      <c r="E1816" s="47">
        <v>10.7</v>
      </c>
      <c r="F1816" s="47">
        <v>11.04</v>
      </c>
      <c r="G1816" s="47">
        <v>11.9</v>
      </c>
      <c r="H1816" s="47">
        <v>12.1</v>
      </c>
      <c r="I1816" s="47">
        <v>12.09</v>
      </c>
      <c r="J1816" s="47">
        <v>11.97</v>
      </c>
      <c r="K1816" s="47">
        <v>11.72</v>
      </c>
      <c r="L1816" s="47">
        <v>11.2</v>
      </c>
      <c r="M1816" s="47">
        <v>10.8</v>
      </c>
      <c r="N1816" s="47">
        <v>10.33</v>
      </c>
      <c r="O1816">
        <v>10.33</v>
      </c>
    </row>
    <row r="1817" spans="1:15" ht="15.75" thickBot="1" x14ac:dyDescent="0.3">
      <c r="A1817" s="24">
        <v>42242</v>
      </c>
      <c r="B1817" s="47">
        <v>9.75</v>
      </c>
      <c r="C1817" s="47">
        <v>9.75</v>
      </c>
      <c r="D1817" s="47">
        <v>10.18</v>
      </c>
      <c r="E1817" s="47">
        <v>10.56</v>
      </c>
      <c r="F1817" s="47">
        <v>10.9</v>
      </c>
      <c r="G1817" s="47">
        <v>11.79</v>
      </c>
      <c r="H1817" s="47">
        <v>12.07</v>
      </c>
      <c r="I1817" s="47">
        <v>12.11</v>
      </c>
      <c r="J1817" s="47">
        <v>11.96</v>
      </c>
      <c r="K1817" s="47">
        <v>11.68</v>
      </c>
      <c r="L1817" s="47">
        <v>11.21</v>
      </c>
      <c r="M1817" s="47">
        <v>10.88</v>
      </c>
      <c r="N1817" s="47">
        <v>10.52</v>
      </c>
      <c r="O1817">
        <v>10.52</v>
      </c>
    </row>
    <row r="1818" spans="1:15" ht="15.75" thickBot="1" x14ac:dyDescent="0.3">
      <c r="A1818" s="24">
        <v>42243</v>
      </c>
      <c r="B1818" s="47">
        <v>9.48</v>
      </c>
      <c r="C1818" s="47">
        <v>9.48</v>
      </c>
      <c r="D1818" s="47">
        <v>10.07</v>
      </c>
      <c r="E1818" s="47">
        <v>10.55</v>
      </c>
      <c r="F1818" s="47">
        <v>10.94</v>
      </c>
      <c r="G1818" s="47">
        <v>11.77</v>
      </c>
      <c r="H1818" s="47">
        <v>11.95</v>
      </c>
      <c r="I1818" s="47">
        <v>11.89</v>
      </c>
      <c r="J1818" s="47">
        <v>11.74</v>
      </c>
      <c r="K1818" s="47">
        <v>11.49</v>
      </c>
      <c r="L1818" s="47">
        <v>11.15</v>
      </c>
      <c r="M1818" s="47">
        <v>10.92</v>
      </c>
      <c r="N1818" s="47">
        <v>10.67</v>
      </c>
      <c r="O1818">
        <v>10.67</v>
      </c>
    </row>
    <row r="1819" spans="1:15" ht="15.75" thickBot="1" x14ac:dyDescent="0.3">
      <c r="A1819" s="24">
        <v>42244</v>
      </c>
      <c r="B1819" s="47">
        <v>9.44</v>
      </c>
      <c r="C1819" s="47">
        <v>9.44</v>
      </c>
      <c r="D1819" s="47">
        <v>10.14</v>
      </c>
      <c r="E1819" s="47">
        <v>10.66</v>
      </c>
      <c r="F1819" s="47">
        <v>11.04</v>
      </c>
      <c r="G1819" s="47">
        <v>11.72</v>
      </c>
      <c r="H1819" s="47">
        <v>11.82</v>
      </c>
      <c r="I1819" s="47">
        <v>11.73</v>
      </c>
      <c r="J1819" s="47">
        <v>11.61</v>
      </c>
      <c r="K1819" s="47">
        <v>11.43</v>
      </c>
      <c r="L1819" s="47">
        <v>11.19</v>
      </c>
      <c r="M1819" s="47">
        <v>11.03</v>
      </c>
      <c r="N1819" s="47">
        <v>10.85</v>
      </c>
      <c r="O1819">
        <v>10.85</v>
      </c>
    </row>
    <row r="1820" spans="1:15" ht="15.75" thickBot="1" x14ac:dyDescent="0.3">
      <c r="A1820" s="24">
        <v>42247</v>
      </c>
      <c r="B1820" s="47">
        <v>9.8800000000000008</v>
      </c>
      <c r="C1820" s="47">
        <v>9.8800000000000008</v>
      </c>
      <c r="D1820" s="47">
        <v>10.38</v>
      </c>
      <c r="E1820" s="47">
        <v>10.78</v>
      </c>
      <c r="F1820" s="47">
        <v>11.1</v>
      </c>
      <c r="G1820" s="47">
        <v>11.77</v>
      </c>
      <c r="H1820" s="47">
        <v>11.91</v>
      </c>
      <c r="I1820" s="47">
        <v>11.85</v>
      </c>
      <c r="J1820" s="47">
        <v>11.72</v>
      </c>
      <c r="K1820" s="47">
        <v>11.51</v>
      </c>
      <c r="L1820" s="47">
        <v>11.26</v>
      </c>
      <c r="M1820" s="47">
        <v>11.1</v>
      </c>
      <c r="N1820" s="47">
        <v>10.92</v>
      </c>
      <c r="O1820">
        <v>10.92</v>
      </c>
    </row>
    <row r="1821" spans="1:15" ht="15.75" thickBot="1" x14ac:dyDescent="0.3">
      <c r="A1821" s="24">
        <v>42248</v>
      </c>
      <c r="B1821" s="47">
        <v>9.7100000000000009</v>
      </c>
      <c r="C1821" s="47">
        <v>9.7100000000000009</v>
      </c>
      <c r="D1821" s="47">
        <v>10.220000000000001</v>
      </c>
      <c r="E1821" s="47">
        <v>10.64</v>
      </c>
      <c r="F1821" s="47">
        <v>10.97</v>
      </c>
      <c r="G1821" s="47">
        <v>11.69</v>
      </c>
      <c r="H1821" s="47">
        <v>11.86</v>
      </c>
      <c r="I1821" s="47">
        <v>11.84</v>
      </c>
      <c r="J1821" s="47">
        <v>11.74</v>
      </c>
      <c r="K1821" s="47">
        <v>11.54</v>
      </c>
      <c r="L1821" s="47">
        <v>11.28</v>
      </c>
      <c r="M1821" s="47">
        <v>11.1</v>
      </c>
      <c r="N1821" s="47">
        <v>10.9</v>
      </c>
      <c r="O1821">
        <v>10.9</v>
      </c>
    </row>
    <row r="1822" spans="1:15" ht="15.75" thickBot="1" x14ac:dyDescent="0.3">
      <c r="A1822" s="24">
        <v>42249</v>
      </c>
      <c r="B1822" s="47">
        <v>9.57</v>
      </c>
      <c r="C1822" s="47">
        <v>9.57</v>
      </c>
      <c r="D1822" s="47">
        <v>10.19</v>
      </c>
      <c r="E1822" s="47">
        <v>10.67</v>
      </c>
      <c r="F1822" s="47">
        <v>11.04</v>
      </c>
      <c r="G1822" s="47">
        <v>11.76</v>
      </c>
      <c r="H1822" s="47">
        <v>11.9</v>
      </c>
      <c r="I1822" s="47">
        <v>11.88</v>
      </c>
      <c r="J1822" s="47">
        <v>11.8</v>
      </c>
      <c r="K1822" s="47">
        <v>11.62</v>
      </c>
      <c r="L1822" s="47">
        <v>11.38</v>
      </c>
      <c r="M1822" s="47">
        <v>11.22</v>
      </c>
      <c r="N1822" s="47">
        <v>11.05</v>
      </c>
      <c r="O1822">
        <v>11.05</v>
      </c>
    </row>
    <row r="1823" spans="1:15" ht="15.75" thickBot="1" x14ac:dyDescent="0.3">
      <c r="A1823" s="24">
        <v>42250</v>
      </c>
      <c r="B1823" s="47">
        <v>9.52</v>
      </c>
      <c r="C1823" s="47">
        <v>9.52</v>
      </c>
      <c r="D1823" s="47">
        <v>10.16</v>
      </c>
      <c r="E1823" s="47">
        <v>10.64</v>
      </c>
      <c r="F1823" s="47">
        <v>11.01</v>
      </c>
      <c r="G1823" s="47">
        <v>11.7</v>
      </c>
      <c r="H1823" s="47">
        <v>11.84</v>
      </c>
      <c r="I1823" s="47">
        <v>11.78</v>
      </c>
      <c r="J1823" s="47">
        <v>11.67</v>
      </c>
      <c r="K1823" s="47">
        <v>11.48</v>
      </c>
      <c r="L1823" s="47">
        <v>11.28</v>
      </c>
      <c r="M1823" s="47">
        <v>11.15</v>
      </c>
      <c r="N1823" s="47">
        <v>11.03</v>
      </c>
      <c r="O1823">
        <v>11.03</v>
      </c>
    </row>
    <row r="1824" spans="1:15" ht="15.75" thickBot="1" x14ac:dyDescent="0.3">
      <c r="A1824" s="24">
        <v>42251</v>
      </c>
      <c r="B1824" s="47">
        <v>9.39</v>
      </c>
      <c r="C1824" s="47">
        <v>9.39</v>
      </c>
      <c r="D1824" s="47">
        <v>10.06</v>
      </c>
      <c r="E1824" s="47">
        <v>10.57</v>
      </c>
      <c r="F1824" s="47">
        <v>10.96</v>
      </c>
      <c r="G1824" s="47">
        <v>11.72</v>
      </c>
      <c r="H1824" s="47">
        <v>11.88</v>
      </c>
      <c r="I1824" s="47">
        <v>11.84</v>
      </c>
      <c r="J1824" s="47">
        <v>11.73</v>
      </c>
      <c r="K1824" s="47">
        <v>11.54</v>
      </c>
      <c r="L1824" s="47">
        <v>11.34</v>
      </c>
      <c r="M1824" s="47">
        <v>11.24</v>
      </c>
      <c r="N1824" s="47">
        <v>11.14</v>
      </c>
      <c r="O1824">
        <v>11.14</v>
      </c>
    </row>
    <row r="1825" spans="1:15" ht="15.75" thickBot="1" x14ac:dyDescent="0.3">
      <c r="A1825" s="24">
        <v>42254</v>
      </c>
      <c r="B1825" s="47">
        <v>9.41</v>
      </c>
      <c r="C1825" s="47">
        <v>9.41</v>
      </c>
      <c r="D1825" s="47">
        <v>10.11</v>
      </c>
      <c r="E1825" s="47">
        <v>10.65</v>
      </c>
      <c r="F1825" s="47">
        <v>11.06</v>
      </c>
      <c r="G1825" s="47">
        <v>11.82</v>
      </c>
      <c r="H1825" s="47">
        <v>11.96</v>
      </c>
      <c r="I1825" s="47">
        <v>11.87</v>
      </c>
      <c r="J1825" s="47">
        <v>11.76</v>
      </c>
      <c r="K1825" s="47">
        <v>11.6</v>
      </c>
      <c r="L1825" s="47">
        <v>11.43</v>
      </c>
      <c r="M1825" s="47">
        <v>11.31</v>
      </c>
      <c r="N1825" s="47">
        <v>11.2</v>
      </c>
      <c r="O1825">
        <v>11.2</v>
      </c>
    </row>
    <row r="1826" spans="1:15" ht="15.75" thickBot="1" x14ac:dyDescent="0.3">
      <c r="A1826" s="24">
        <v>42255</v>
      </c>
      <c r="B1826" s="47">
        <v>9.52</v>
      </c>
      <c r="C1826" s="47">
        <v>9.52</v>
      </c>
      <c r="D1826" s="47">
        <v>10.210000000000001</v>
      </c>
      <c r="E1826" s="47">
        <v>10.72</v>
      </c>
      <c r="F1826" s="47">
        <v>11.08</v>
      </c>
      <c r="G1826" s="47">
        <v>11.7</v>
      </c>
      <c r="H1826" s="47">
        <v>11.82</v>
      </c>
      <c r="I1826" s="47">
        <v>11.8</v>
      </c>
      <c r="J1826" s="47">
        <v>11.73</v>
      </c>
      <c r="K1826" s="47">
        <v>11.53</v>
      </c>
      <c r="L1826" s="47">
        <v>11.33</v>
      </c>
      <c r="M1826" s="47">
        <v>11.23</v>
      </c>
      <c r="N1826" s="47">
        <v>11.17</v>
      </c>
      <c r="O1826">
        <v>11.17</v>
      </c>
    </row>
    <row r="1827" spans="1:15" ht="15.75" thickBot="1" x14ac:dyDescent="0.3">
      <c r="A1827" s="24">
        <v>42256</v>
      </c>
      <c r="B1827" s="47">
        <v>9.3800000000000008</v>
      </c>
      <c r="C1827" s="47">
        <v>9.3800000000000008</v>
      </c>
      <c r="D1827" s="47">
        <v>10.08</v>
      </c>
      <c r="E1827" s="47">
        <v>10.6</v>
      </c>
      <c r="F1827" s="47">
        <v>10.98</v>
      </c>
      <c r="G1827" s="47">
        <v>11.64</v>
      </c>
      <c r="H1827" s="47">
        <v>11.77</v>
      </c>
      <c r="I1827" s="47">
        <v>11.73</v>
      </c>
      <c r="J1827" s="47">
        <v>11.66</v>
      </c>
      <c r="K1827" s="47">
        <v>11.5</v>
      </c>
      <c r="L1827" s="47">
        <v>11.33</v>
      </c>
      <c r="M1827" s="47">
        <v>11.23</v>
      </c>
      <c r="N1827" s="47">
        <v>11.14</v>
      </c>
      <c r="O1827">
        <v>11.14</v>
      </c>
    </row>
    <row r="1828" spans="1:15" ht="15.75" thickBot="1" x14ac:dyDescent="0.3">
      <c r="A1828" s="24">
        <v>42257</v>
      </c>
      <c r="B1828" s="47">
        <v>9.4700000000000006</v>
      </c>
      <c r="C1828" s="47">
        <v>9.4700000000000006</v>
      </c>
      <c r="D1828" s="47">
        <v>10.15</v>
      </c>
      <c r="E1828" s="47">
        <v>10.64</v>
      </c>
      <c r="F1828" s="47">
        <v>11</v>
      </c>
      <c r="G1828" s="47">
        <v>11.62</v>
      </c>
      <c r="H1828" s="47">
        <v>11.75</v>
      </c>
      <c r="I1828" s="47">
        <v>11.73</v>
      </c>
      <c r="J1828" s="47">
        <v>11.65</v>
      </c>
      <c r="K1828" s="47">
        <v>11.47</v>
      </c>
      <c r="L1828" s="47">
        <v>11.29</v>
      </c>
      <c r="M1828" s="47">
        <v>11.2</v>
      </c>
      <c r="N1828" s="47">
        <v>11.13</v>
      </c>
      <c r="O1828">
        <v>11.13</v>
      </c>
    </row>
    <row r="1829" spans="1:15" ht="15.75" thickBot="1" x14ac:dyDescent="0.3">
      <c r="A1829" s="24">
        <v>42258</v>
      </c>
      <c r="B1829" s="47">
        <v>9.4600000000000009</v>
      </c>
      <c r="C1829" s="47">
        <v>9.4600000000000009</v>
      </c>
      <c r="D1829" s="47">
        <v>10.17</v>
      </c>
      <c r="E1829" s="47">
        <v>10.69</v>
      </c>
      <c r="F1829" s="47">
        <v>11.05</v>
      </c>
      <c r="G1829" s="47">
        <v>11.67</v>
      </c>
      <c r="H1829" s="47">
        <v>11.77</v>
      </c>
      <c r="I1829" s="47">
        <v>11.71</v>
      </c>
      <c r="J1829" s="47">
        <v>11.61</v>
      </c>
      <c r="K1829" s="47">
        <v>11.41</v>
      </c>
      <c r="L1829" s="47">
        <v>11.24</v>
      </c>
      <c r="M1829" s="47">
        <v>11.17</v>
      </c>
      <c r="N1829" s="47">
        <v>11.12</v>
      </c>
      <c r="O1829">
        <v>11.12</v>
      </c>
    </row>
    <row r="1830" spans="1:15" ht="15.75" thickBot="1" x14ac:dyDescent="0.3">
      <c r="A1830" s="24">
        <v>42261</v>
      </c>
      <c r="B1830" s="47">
        <v>9.41</v>
      </c>
      <c r="C1830" s="47">
        <v>9.41</v>
      </c>
      <c r="D1830" s="47">
        <v>10.11</v>
      </c>
      <c r="E1830" s="47">
        <v>10.63</v>
      </c>
      <c r="F1830" s="47">
        <v>10.99</v>
      </c>
      <c r="G1830" s="47">
        <v>11.61</v>
      </c>
      <c r="H1830" s="47">
        <v>11.72</v>
      </c>
      <c r="I1830" s="47">
        <v>11.66</v>
      </c>
      <c r="J1830" s="47">
        <v>11.56</v>
      </c>
      <c r="K1830" s="47">
        <v>11.41</v>
      </c>
      <c r="L1830" s="47">
        <v>11.26</v>
      </c>
      <c r="M1830" s="47">
        <v>11.18</v>
      </c>
      <c r="N1830" s="47">
        <v>11.11</v>
      </c>
      <c r="O1830">
        <v>11.11</v>
      </c>
    </row>
    <row r="1831" spans="1:15" ht="15.75" thickBot="1" x14ac:dyDescent="0.3">
      <c r="A1831" s="24">
        <v>42262</v>
      </c>
      <c r="B1831" s="47">
        <v>9.34</v>
      </c>
      <c r="C1831" s="47">
        <v>9.34</v>
      </c>
      <c r="D1831" s="47">
        <v>10.039999999999999</v>
      </c>
      <c r="E1831" s="47">
        <v>10.56</v>
      </c>
      <c r="F1831" s="47">
        <v>10.93</v>
      </c>
      <c r="G1831" s="47">
        <v>11.55</v>
      </c>
      <c r="H1831" s="47">
        <v>11.65</v>
      </c>
      <c r="I1831" s="47">
        <v>11.57</v>
      </c>
      <c r="J1831" s="47">
        <v>11.46</v>
      </c>
      <c r="K1831" s="47">
        <v>11.28</v>
      </c>
      <c r="L1831" s="47">
        <v>11.15</v>
      </c>
      <c r="M1831" s="47">
        <v>11.09</v>
      </c>
      <c r="N1831" s="47">
        <v>11.04</v>
      </c>
      <c r="O1831">
        <v>11.04</v>
      </c>
    </row>
    <row r="1832" spans="1:15" ht="15.75" thickBot="1" x14ac:dyDescent="0.3">
      <c r="A1832" s="24">
        <v>42263</v>
      </c>
      <c r="B1832" s="47">
        <v>9.3000000000000007</v>
      </c>
      <c r="C1832" s="47">
        <v>9.3000000000000007</v>
      </c>
      <c r="D1832" s="47">
        <v>10.02</v>
      </c>
      <c r="E1832" s="47">
        <v>10.54</v>
      </c>
      <c r="F1832" s="47">
        <v>10.9</v>
      </c>
      <c r="G1832" s="47">
        <v>11.51</v>
      </c>
      <c r="H1832" s="47">
        <v>11.58</v>
      </c>
      <c r="I1832" s="47">
        <v>11.49</v>
      </c>
      <c r="J1832" s="47">
        <v>11.4</v>
      </c>
      <c r="K1832" s="47">
        <v>11.25</v>
      </c>
      <c r="L1832" s="47">
        <v>11.13</v>
      </c>
      <c r="M1832" s="47">
        <v>11.06</v>
      </c>
      <c r="N1832" s="47">
        <v>11</v>
      </c>
      <c r="O1832">
        <v>11</v>
      </c>
    </row>
    <row r="1833" spans="1:15" ht="15.75" thickBot="1" x14ac:dyDescent="0.3">
      <c r="A1833" s="24">
        <v>42264</v>
      </c>
      <c r="B1833" s="47">
        <v>9.26</v>
      </c>
      <c r="C1833" s="47">
        <v>9.26</v>
      </c>
      <c r="D1833" s="47">
        <v>9.9600000000000009</v>
      </c>
      <c r="E1833" s="47">
        <v>10.47</v>
      </c>
      <c r="F1833" s="47">
        <v>10.84</v>
      </c>
      <c r="G1833" s="47">
        <v>11.45</v>
      </c>
      <c r="H1833" s="47">
        <v>11.54</v>
      </c>
      <c r="I1833" s="47">
        <v>11.47</v>
      </c>
      <c r="J1833" s="47">
        <v>11.39</v>
      </c>
      <c r="K1833" s="47">
        <v>11.25</v>
      </c>
      <c r="L1833" s="47">
        <v>11.12</v>
      </c>
      <c r="M1833" s="47">
        <v>11.05</v>
      </c>
      <c r="N1833" s="47">
        <v>10.98</v>
      </c>
      <c r="O1833">
        <v>10.98</v>
      </c>
    </row>
    <row r="1834" spans="1:15" ht="15.75" thickBot="1" x14ac:dyDescent="0.3">
      <c r="A1834" s="24">
        <v>42265</v>
      </c>
      <c r="B1834" s="47">
        <v>9.41</v>
      </c>
      <c r="C1834" s="47">
        <v>9.41</v>
      </c>
      <c r="D1834" s="47">
        <v>10.19</v>
      </c>
      <c r="E1834" s="47">
        <v>10.69</v>
      </c>
      <c r="F1834" s="47">
        <v>11.01</v>
      </c>
      <c r="G1834" s="47">
        <v>11.4</v>
      </c>
      <c r="H1834" s="47">
        <v>11.44</v>
      </c>
      <c r="I1834" s="47">
        <v>11.43</v>
      </c>
      <c r="J1834" s="47">
        <v>11.39</v>
      </c>
      <c r="K1834" s="47">
        <v>11.26</v>
      </c>
      <c r="L1834" s="47">
        <v>11.12</v>
      </c>
      <c r="M1834" s="47">
        <v>11.04</v>
      </c>
      <c r="N1834" s="47">
        <v>10.97</v>
      </c>
      <c r="O1834">
        <v>10.97</v>
      </c>
    </row>
    <row r="1835" spans="1:15" ht="15.75" thickBot="1" x14ac:dyDescent="0.3">
      <c r="A1835" s="24">
        <v>42268</v>
      </c>
      <c r="B1835" s="47">
        <v>9.2799999999999994</v>
      </c>
      <c r="C1835" s="47">
        <v>9.2799999999999994</v>
      </c>
      <c r="D1835" s="47">
        <v>10.07</v>
      </c>
      <c r="E1835" s="47">
        <v>10.6</v>
      </c>
      <c r="F1835" s="47">
        <v>10.94</v>
      </c>
      <c r="G1835" s="47">
        <v>11.41</v>
      </c>
      <c r="H1835" s="47">
        <v>11.4</v>
      </c>
      <c r="I1835" s="47">
        <v>11.3</v>
      </c>
      <c r="J1835" s="47">
        <v>11.24</v>
      </c>
      <c r="K1835" s="47">
        <v>11.13</v>
      </c>
      <c r="L1835" s="47">
        <v>11.03</v>
      </c>
      <c r="M1835" s="47">
        <v>10.97</v>
      </c>
      <c r="N1835" s="47">
        <v>10.9</v>
      </c>
      <c r="O1835">
        <v>10.9</v>
      </c>
    </row>
    <row r="1836" spans="1:15" ht="15.75" thickBot="1" x14ac:dyDescent="0.3">
      <c r="A1836" s="24">
        <v>42269</v>
      </c>
      <c r="B1836" s="47">
        <v>9.2799999999999994</v>
      </c>
      <c r="C1836" s="47">
        <v>9.2799999999999994</v>
      </c>
      <c r="D1836" s="47">
        <v>10.08</v>
      </c>
      <c r="E1836" s="47">
        <v>10.6</v>
      </c>
      <c r="F1836" s="47">
        <v>10.93</v>
      </c>
      <c r="G1836" s="47">
        <v>11.37</v>
      </c>
      <c r="H1836" s="47">
        <v>11.38</v>
      </c>
      <c r="I1836" s="47">
        <v>11.33</v>
      </c>
      <c r="J1836" s="47">
        <v>11.31</v>
      </c>
      <c r="K1836" s="47">
        <v>11.23</v>
      </c>
      <c r="L1836" s="47">
        <v>11.11</v>
      </c>
      <c r="M1836" s="47">
        <v>11.03</v>
      </c>
      <c r="N1836" s="47">
        <v>10.94</v>
      </c>
      <c r="O1836">
        <v>10.94</v>
      </c>
    </row>
    <row r="1837" spans="1:15" ht="15.75" thickBot="1" x14ac:dyDescent="0.3">
      <c r="A1837" s="24">
        <v>42270</v>
      </c>
      <c r="B1837" s="47">
        <v>9.2899999999999991</v>
      </c>
      <c r="C1837" s="47">
        <v>9.2899999999999991</v>
      </c>
      <c r="D1837" s="47">
        <v>10.119999999999999</v>
      </c>
      <c r="E1837" s="47">
        <v>10.64</v>
      </c>
      <c r="F1837" s="47">
        <v>10.95</v>
      </c>
      <c r="G1837" s="47">
        <v>11.3</v>
      </c>
      <c r="H1837" s="47">
        <v>11.32</v>
      </c>
      <c r="I1837" s="47">
        <v>11.25</v>
      </c>
      <c r="J1837" s="47">
        <v>11.19</v>
      </c>
      <c r="K1837" s="47">
        <v>11.11</v>
      </c>
      <c r="L1837" s="47">
        <v>11.01</v>
      </c>
      <c r="M1837" s="47">
        <v>10.95</v>
      </c>
      <c r="N1837" s="47">
        <v>10.89</v>
      </c>
      <c r="O1837">
        <v>10.89</v>
      </c>
    </row>
    <row r="1838" spans="1:15" ht="15.75" thickBot="1" x14ac:dyDescent="0.3">
      <c r="A1838" s="24">
        <v>42271</v>
      </c>
      <c r="B1838" s="47">
        <v>9.31</v>
      </c>
      <c r="C1838" s="47">
        <v>9.31</v>
      </c>
      <c r="D1838" s="47">
        <v>10.11</v>
      </c>
      <c r="E1838" s="47">
        <v>10.63</v>
      </c>
      <c r="F1838" s="47">
        <v>10.95</v>
      </c>
      <c r="G1838" s="47">
        <v>11.36</v>
      </c>
      <c r="H1838" s="47">
        <v>11.44</v>
      </c>
      <c r="I1838" s="47">
        <v>11.42</v>
      </c>
      <c r="J1838" s="47">
        <v>11.36</v>
      </c>
      <c r="K1838" s="47">
        <v>11.26</v>
      </c>
      <c r="L1838" s="47">
        <v>11.16</v>
      </c>
      <c r="M1838" s="47">
        <v>11.09</v>
      </c>
      <c r="N1838" s="47">
        <v>11.02</v>
      </c>
      <c r="O1838">
        <v>11.02</v>
      </c>
    </row>
    <row r="1839" spans="1:15" ht="15.75" thickBot="1" x14ac:dyDescent="0.3">
      <c r="A1839" s="24">
        <v>42272</v>
      </c>
      <c r="B1839" s="47">
        <v>9.34</v>
      </c>
      <c r="C1839" s="47">
        <v>9.34</v>
      </c>
      <c r="D1839" s="47">
        <v>10.17</v>
      </c>
      <c r="E1839" s="47">
        <v>10.68</v>
      </c>
      <c r="F1839" s="47">
        <v>10.98</v>
      </c>
      <c r="G1839" s="47">
        <v>11.32</v>
      </c>
      <c r="H1839" s="47">
        <v>11.37</v>
      </c>
      <c r="I1839" s="47">
        <v>11.31</v>
      </c>
      <c r="J1839" s="47">
        <v>11.24</v>
      </c>
      <c r="K1839" s="47">
        <v>11.16</v>
      </c>
      <c r="L1839" s="47">
        <v>11.08</v>
      </c>
      <c r="M1839" s="47">
        <v>11.02</v>
      </c>
      <c r="N1839" s="47">
        <v>10.97</v>
      </c>
      <c r="O1839">
        <v>10.97</v>
      </c>
    </row>
    <row r="1840" spans="1:15" ht="15.75" thickBot="1" x14ac:dyDescent="0.3">
      <c r="A1840" s="24">
        <v>42275</v>
      </c>
      <c r="B1840" s="47">
        <v>9.39</v>
      </c>
      <c r="C1840" s="47">
        <v>9.39</v>
      </c>
      <c r="D1840" s="47">
        <v>10.23</v>
      </c>
      <c r="E1840" s="47">
        <v>10.73</v>
      </c>
      <c r="F1840" s="47">
        <v>11.02</v>
      </c>
      <c r="G1840" s="47">
        <v>11.3</v>
      </c>
      <c r="H1840" s="47">
        <v>11.32</v>
      </c>
      <c r="I1840" s="47">
        <v>11.33</v>
      </c>
      <c r="J1840" s="47">
        <v>11.31</v>
      </c>
      <c r="K1840" s="47">
        <v>11.24</v>
      </c>
      <c r="L1840" s="47">
        <v>11.14</v>
      </c>
      <c r="M1840" s="47">
        <v>11.07</v>
      </c>
      <c r="N1840" s="47">
        <v>11</v>
      </c>
      <c r="O1840">
        <v>11</v>
      </c>
    </row>
    <row r="1841" spans="1:15" ht="15.75" thickBot="1" x14ac:dyDescent="0.3">
      <c r="A1841" s="24">
        <v>42276</v>
      </c>
      <c r="B1841" s="47">
        <v>9.4</v>
      </c>
      <c r="C1841" s="47">
        <v>9.4</v>
      </c>
      <c r="D1841" s="47">
        <v>10.25</v>
      </c>
      <c r="E1841" s="47">
        <v>10.75</v>
      </c>
      <c r="F1841" s="47">
        <v>11.02</v>
      </c>
      <c r="G1841" s="47">
        <v>11.29</v>
      </c>
      <c r="H1841" s="47">
        <v>11.33</v>
      </c>
      <c r="I1841" s="47">
        <v>11.32</v>
      </c>
      <c r="J1841" s="47">
        <v>11.28</v>
      </c>
      <c r="K1841" s="47">
        <v>11.2</v>
      </c>
      <c r="L1841" s="47">
        <v>11.11</v>
      </c>
      <c r="M1841" s="47">
        <v>11.04</v>
      </c>
      <c r="N1841" s="47">
        <v>10.99</v>
      </c>
      <c r="O1841">
        <v>10.99</v>
      </c>
    </row>
    <row r="1842" spans="1:15" ht="15.75" thickBot="1" x14ac:dyDescent="0.3">
      <c r="A1842" s="24">
        <v>42277</v>
      </c>
      <c r="B1842" s="47">
        <v>9.24</v>
      </c>
      <c r="C1842" s="47">
        <v>9.24</v>
      </c>
      <c r="D1842" s="47">
        <v>10.09</v>
      </c>
      <c r="E1842" s="47">
        <v>10.6</v>
      </c>
      <c r="F1842" s="47">
        <v>10.9</v>
      </c>
      <c r="G1842" s="47">
        <v>11.24</v>
      </c>
      <c r="H1842" s="47">
        <v>11.34</v>
      </c>
      <c r="I1842" s="47">
        <v>11.35</v>
      </c>
      <c r="J1842" s="47">
        <v>11.28</v>
      </c>
      <c r="K1842" s="47">
        <v>11.15</v>
      </c>
      <c r="L1842" s="47">
        <v>11.05</v>
      </c>
      <c r="M1842" s="47">
        <v>11</v>
      </c>
      <c r="N1842" s="47">
        <v>10.96</v>
      </c>
      <c r="O1842">
        <v>10.96</v>
      </c>
    </row>
    <row r="1843" spans="1:15" ht="15.75" thickBot="1" x14ac:dyDescent="0.3">
      <c r="A1843" s="24">
        <v>42278</v>
      </c>
      <c r="B1843" s="47">
        <v>9.1</v>
      </c>
      <c r="C1843" s="47">
        <v>9.1</v>
      </c>
      <c r="D1843" s="47">
        <v>9.9600000000000009</v>
      </c>
      <c r="E1843" s="47">
        <v>10.45</v>
      </c>
      <c r="F1843" s="47">
        <v>10.72</v>
      </c>
      <c r="G1843" s="47">
        <v>11.02</v>
      </c>
      <c r="H1843" s="47">
        <v>11.16</v>
      </c>
      <c r="I1843" s="47">
        <v>11.19</v>
      </c>
      <c r="J1843" s="47">
        <v>11.11</v>
      </c>
      <c r="K1843" s="47">
        <v>11</v>
      </c>
      <c r="L1843" s="47">
        <v>10.91</v>
      </c>
      <c r="M1843" s="47">
        <v>10.87</v>
      </c>
      <c r="N1843" s="47">
        <v>10.84</v>
      </c>
      <c r="O1843">
        <v>10.84</v>
      </c>
    </row>
    <row r="1844" spans="1:15" ht="15.75" thickBot="1" x14ac:dyDescent="0.3">
      <c r="A1844" s="24">
        <v>42279</v>
      </c>
      <c r="B1844" s="47">
        <v>9.27</v>
      </c>
      <c r="C1844" s="47">
        <v>9.27</v>
      </c>
      <c r="D1844" s="47">
        <v>10.17</v>
      </c>
      <c r="E1844" s="47">
        <v>10.65</v>
      </c>
      <c r="F1844" s="47">
        <v>10.9</v>
      </c>
      <c r="G1844" s="47">
        <v>11.13</v>
      </c>
      <c r="H1844" s="47">
        <v>11.24</v>
      </c>
      <c r="I1844" s="47">
        <v>11.27</v>
      </c>
      <c r="J1844" s="47">
        <v>11.2</v>
      </c>
      <c r="K1844" s="47">
        <v>11.09</v>
      </c>
      <c r="L1844" s="47">
        <v>11.01</v>
      </c>
      <c r="M1844" s="47">
        <v>10.96</v>
      </c>
      <c r="N1844" s="47">
        <v>10.93</v>
      </c>
      <c r="O1844">
        <v>10.93</v>
      </c>
    </row>
    <row r="1845" spans="1:15" ht="15.75" thickBot="1" x14ac:dyDescent="0.3">
      <c r="A1845" s="24">
        <v>42282</v>
      </c>
      <c r="B1845" s="47">
        <v>8.85</v>
      </c>
      <c r="C1845" s="47">
        <v>8.85</v>
      </c>
      <c r="D1845" s="47">
        <v>9.7200000000000006</v>
      </c>
      <c r="E1845" s="47">
        <v>10.26</v>
      </c>
      <c r="F1845" s="47">
        <v>10.57</v>
      </c>
      <c r="G1845" s="47">
        <v>10.97</v>
      </c>
      <c r="H1845" s="47">
        <v>11.02</v>
      </c>
      <c r="I1845" s="47">
        <v>10.98</v>
      </c>
      <c r="J1845" s="47">
        <v>10.92</v>
      </c>
      <c r="K1845" s="47">
        <v>10.85</v>
      </c>
      <c r="L1845" s="47">
        <v>10.8</v>
      </c>
      <c r="M1845" s="47">
        <v>10.78</v>
      </c>
      <c r="N1845" s="47">
        <v>10.76</v>
      </c>
      <c r="O1845">
        <v>10.76</v>
      </c>
    </row>
    <row r="1846" spans="1:15" ht="15.75" thickBot="1" x14ac:dyDescent="0.3">
      <c r="A1846" s="24">
        <v>42283</v>
      </c>
      <c r="B1846" s="47">
        <v>9.0500000000000007</v>
      </c>
      <c r="C1846" s="47">
        <v>9.0500000000000007</v>
      </c>
      <c r="D1846" s="47">
        <v>9.9700000000000006</v>
      </c>
      <c r="E1846" s="47">
        <v>10.41</v>
      </c>
      <c r="F1846" s="47">
        <v>10.61</v>
      </c>
      <c r="G1846" s="47">
        <v>10.68</v>
      </c>
      <c r="H1846" s="47">
        <v>10.64</v>
      </c>
      <c r="I1846" s="47">
        <v>10.62</v>
      </c>
      <c r="J1846" s="47">
        <v>10.59</v>
      </c>
      <c r="K1846" s="47">
        <v>10.54</v>
      </c>
      <c r="L1846" s="47">
        <v>10.53</v>
      </c>
      <c r="M1846" s="47">
        <v>10.54</v>
      </c>
      <c r="N1846" s="47">
        <v>10.55</v>
      </c>
      <c r="O1846">
        <v>10.55</v>
      </c>
    </row>
    <row r="1847" spans="1:15" ht="15.75" thickBot="1" x14ac:dyDescent="0.3">
      <c r="A1847" s="24">
        <v>42284</v>
      </c>
      <c r="B1847" s="47">
        <v>8.86</v>
      </c>
      <c r="C1847" s="47">
        <v>8.86</v>
      </c>
      <c r="D1847" s="47">
        <v>9.7899999999999991</v>
      </c>
      <c r="E1847" s="47">
        <v>10.24</v>
      </c>
      <c r="F1847" s="47">
        <v>10.45</v>
      </c>
      <c r="G1847" s="47">
        <v>10.59</v>
      </c>
      <c r="H1847" s="47">
        <v>10.6</v>
      </c>
      <c r="I1847" s="47">
        <v>10.57</v>
      </c>
      <c r="J1847" s="47">
        <v>10.49</v>
      </c>
      <c r="K1847" s="47">
        <v>10.41</v>
      </c>
      <c r="L1847" s="47">
        <v>10.39</v>
      </c>
      <c r="M1847" s="47">
        <v>10.41</v>
      </c>
      <c r="N1847" s="47">
        <v>10.44</v>
      </c>
      <c r="O1847">
        <v>10.44</v>
      </c>
    </row>
    <row r="1848" spans="1:15" ht="15.75" thickBot="1" x14ac:dyDescent="0.3">
      <c r="A1848" s="24">
        <v>42285</v>
      </c>
      <c r="B1848" s="47">
        <v>8.98</v>
      </c>
      <c r="C1848" s="47">
        <v>8.98</v>
      </c>
      <c r="D1848" s="47">
        <v>9.92</v>
      </c>
      <c r="E1848" s="47">
        <v>10.35</v>
      </c>
      <c r="F1848" s="47">
        <v>10.54</v>
      </c>
      <c r="G1848" s="47">
        <v>10.6</v>
      </c>
      <c r="H1848" s="47">
        <v>10.56</v>
      </c>
      <c r="I1848" s="47">
        <v>10.51</v>
      </c>
      <c r="J1848" s="47">
        <v>10.48</v>
      </c>
      <c r="K1848" s="47">
        <v>10.44</v>
      </c>
      <c r="L1848" s="47">
        <v>10.42</v>
      </c>
      <c r="M1848" s="47">
        <v>10.41</v>
      </c>
      <c r="N1848" s="47">
        <v>10.41</v>
      </c>
      <c r="O1848">
        <v>10.41</v>
      </c>
    </row>
    <row r="1849" spans="1:15" ht="15.75" thickBot="1" x14ac:dyDescent="0.3">
      <c r="A1849" s="24">
        <v>42286</v>
      </c>
      <c r="B1849" s="47">
        <v>8.7100000000000009</v>
      </c>
      <c r="C1849" s="47">
        <v>8.7100000000000009</v>
      </c>
      <c r="D1849" s="47">
        <v>9.65</v>
      </c>
      <c r="E1849" s="47">
        <v>10.1</v>
      </c>
      <c r="F1849" s="47">
        <v>10.32</v>
      </c>
      <c r="G1849" s="47">
        <v>10.49</v>
      </c>
      <c r="H1849" s="47">
        <v>10.59</v>
      </c>
      <c r="I1849" s="47">
        <v>10.6</v>
      </c>
      <c r="J1849" s="47">
        <v>10.49</v>
      </c>
      <c r="K1849" s="47">
        <v>10.35</v>
      </c>
      <c r="L1849" s="47">
        <v>10.29</v>
      </c>
      <c r="M1849" s="47">
        <v>10.29</v>
      </c>
      <c r="N1849" s="47">
        <v>10.29</v>
      </c>
      <c r="O1849">
        <v>10.29</v>
      </c>
    </row>
    <row r="1850" spans="1:15" ht="15.75" thickBot="1" x14ac:dyDescent="0.3">
      <c r="A1850" s="24">
        <v>42289</v>
      </c>
      <c r="B1850" s="47">
        <v>8.69</v>
      </c>
      <c r="C1850" s="47">
        <v>8.69</v>
      </c>
      <c r="D1850" s="47">
        <v>9.6300000000000008</v>
      </c>
      <c r="E1850" s="47">
        <v>10.11</v>
      </c>
      <c r="F1850" s="47">
        <v>10.35</v>
      </c>
      <c r="G1850" s="47">
        <v>10.55</v>
      </c>
      <c r="H1850" s="47">
        <v>10.58</v>
      </c>
      <c r="I1850" s="47">
        <v>10.56</v>
      </c>
      <c r="J1850" s="47">
        <v>10.5</v>
      </c>
      <c r="K1850" s="47">
        <v>10.41</v>
      </c>
      <c r="L1850" s="47">
        <v>10.36</v>
      </c>
      <c r="M1850" s="47">
        <v>10.34</v>
      </c>
      <c r="N1850" s="47">
        <v>10.32</v>
      </c>
      <c r="O1850">
        <v>10.32</v>
      </c>
    </row>
    <row r="1851" spans="1:15" ht="15.75" thickBot="1" x14ac:dyDescent="0.3">
      <c r="A1851" s="24">
        <v>42290</v>
      </c>
      <c r="B1851" s="47">
        <v>9.07</v>
      </c>
      <c r="C1851" s="47">
        <v>9.07</v>
      </c>
      <c r="D1851" s="47">
        <v>9.98</v>
      </c>
      <c r="E1851" s="47">
        <v>10.35</v>
      </c>
      <c r="F1851" s="47">
        <v>10.48</v>
      </c>
      <c r="G1851" s="47">
        <v>10.54</v>
      </c>
      <c r="H1851" s="47">
        <v>10.6</v>
      </c>
      <c r="I1851" s="47">
        <v>10.63</v>
      </c>
      <c r="J1851" s="47">
        <v>10.58</v>
      </c>
      <c r="K1851" s="47">
        <v>10.5</v>
      </c>
      <c r="L1851" s="47">
        <v>10.45</v>
      </c>
      <c r="M1851" s="47">
        <v>10.43</v>
      </c>
      <c r="N1851" s="47">
        <v>10.4</v>
      </c>
      <c r="O1851">
        <v>10.4</v>
      </c>
    </row>
    <row r="1852" spans="1:15" ht="15.75" thickBot="1" x14ac:dyDescent="0.3">
      <c r="A1852" s="24">
        <v>42291</v>
      </c>
      <c r="B1852" s="47">
        <v>9.1300000000000008</v>
      </c>
      <c r="C1852" s="47">
        <v>9.1300000000000008</v>
      </c>
      <c r="D1852" s="47">
        <v>10.039999999999999</v>
      </c>
      <c r="E1852" s="47">
        <v>10.39</v>
      </c>
      <c r="F1852" s="47">
        <v>10.5</v>
      </c>
      <c r="G1852" s="47">
        <v>10.5</v>
      </c>
      <c r="H1852" s="47">
        <v>10.54</v>
      </c>
      <c r="I1852" s="47">
        <v>10.54</v>
      </c>
      <c r="J1852" s="47">
        <v>10.48</v>
      </c>
      <c r="K1852" s="47">
        <v>10.4</v>
      </c>
      <c r="L1852" s="47">
        <v>10.37</v>
      </c>
      <c r="M1852" s="47">
        <v>10.36</v>
      </c>
      <c r="N1852" s="47">
        <v>10.37</v>
      </c>
      <c r="O1852">
        <v>10.37</v>
      </c>
    </row>
    <row r="1853" spans="1:15" ht="15.75" thickBot="1" x14ac:dyDescent="0.3">
      <c r="A1853" s="24">
        <v>42292</v>
      </c>
      <c r="B1853" s="47">
        <v>8.9600000000000009</v>
      </c>
      <c r="C1853" s="47">
        <v>8.9600000000000009</v>
      </c>
      <c r="D1853" s="47">
        <v>9.89</v>
      </c>
      <c r="E1853" s="47">
        <v>10.26</v>
      </c>
      <c r="F1853" s="47">
        <v>10.39</v>
      </c>
      <c r="G1853" s="47">
        <v>10.4</v>
      </c>
      <c r="H1853" s="47">
        <v>10.41</v>
      </c>
      <c r="I1853" s="47">
        <v>10.38</v>
      </c>
      <c r="J1853" s="47">
        <v>10.32</v>
      </c>
      <c r="K1853" s="47">
        <v>10.26</v>
      </c>
      <c r="L1853" s="47">
        <v>10.24</v>
      </c>
      <c r="M1853" s="47">
        <v>10.24</v>
      </c>
      <c r="N1853" s="47">
        <v>10.24</v>
      </c>
      <c r="O1853">
        <v>10.24</v>
      </c>
    </row>
    <row r="1854" spans="1:15" ht="15.75" thickBot="1" x14ac:dyDescent="0.3">
      <c r="A1854" s="24">
        <v>42293</v>
      </c>
      <c r="B1854" s="47">
        <v>8.49</v>
      </c>
      <c r="C1854" s="47">
        <v>8.49</v>
      </c>
      <c r="D1854" s="47">
        <v>9.4499999999999993</v>
      </c>
      <c r="E1854" s="47">
        <v>9.9</v>
      </c>
      <c r="F1854" s="47">
        <v>10.1</v>
      </c>
      <c r="G1854" s="47">
        <v>10.220000000000001</v>
      </c>
      <c r="H1854" s="47">
        <v>10.199999999999999</v>
      </c>
      <c r="I1854" s="47">
        <v>10.130000000000001</v>
      </c>
      <c r="J1854" s="47">
        <v>10.06</v>
      </c>
      <c r="K1854" s="47">
        <v>9.99</v>
      </c>
      <c r="L1854" s="47">
        <v>9.9700000000000006</v>
      </c>
      <c r="M1854" s="47">
        <v>9.99</v>
      </c>
      <c r="N1854" s="47">
        <v>10.01</v>
      </c>
      <c r="O1854">
        <v>10.01</v>
      </c>
    </row>
    <row r="1855" spans="1:15" ht="15.75" thickBot="1" x14ac:dyDescent="0.3">
      <c r="A1855" s="24">
        <v>42296</v>
      </c>
      <c r="B1855" s="47">
        <v>8.7799999999999994</v>
      </c>
      <c r="C1855" s="47">
        <v>8.7799999999999994</v>
      </c>
      <c r="D1855" s="47">
        <v>9.6999999999999993</v>
      </c>
      <c r="E1855" s="47">
        <v>10.07</v>
      </c>
      <c r="F1855" s="47">
        <v>10.199999999999999</v>
      </c>
      <c r="G1855" s="47">
        <v>10.220000000000001</v>
      </c>
      <c r="H1855" s="47">
        <v>10.210000000000001</v>
      </c>
      <c r="I1855" s="47">
        <v>10.19</v>
      </c>
      <c r="J1855" s="47">
        <v>10.16</v>
      </c>
      <c r="K1855" s="47">
        <v>10.119999999999999</v>
      </c>
      <c r="L1855" s="47">
        <v>10.08</v>
      </c>
      <c r="M1855" s="47">
        <v>10.07</v>
      </c>
      <c r="N1855" s="47">
        <v>10.06</v>
      </c>
      <c r="O1855">
        <v>10.06</v>
      </c>
    </row>
    <row r="1856" spans="1:15" ht="15.75" thickBot="1" x14ac:dyDescent="0.3">
      <c r="A1856" s="24">
        <v>42297</v>
      </c>
      <c r="B1856" s="47">
        <v>8.7100000000000009</v>
      </c>
      <c r="C1856" s="47">
        <v>8.7100000000000009</v>
      </c>
      <c r="D1856" s="47">
        <v>9.67</v>
      </c>
      <c r="E1856" s="47">
        <v>10.1</v>
      </c>
      <c r="F1856" s="47">
        <v>10.28</v>
      </c>
      <c r="G1856" s="47">
        <v>10.32</v>
      </c>
      <c r="H1856" s="47">
        <v>10.26</v>
      </c>
      <c r="I1856" s="47">
        <v>10.199999999999999</v>
      </c>
      <c r="J1856" s="47">
        <v>10.17</v>
      </c>
      <c r="K1856" s="47">
        <v>10.130000000000001</v>
      </c>
      <c r="L1856" s="47">
        <v>10.11</v>
      </c>
      <c r="M1856" s="47">
        <v>10.09</v>
      </c>
      <c r="N1856" s="47">
        <v>10.09</v>
      </c>
      <c r="O1856">
        <v>10.09</v>
      </c>
    </row>
    <row r="1857" spans="1:15" ht="15.75" thickBot="1" x14ac:dyDescent="0.3">
      <c r="A1857" s="24">
        <v>42298</v>
      </c>
      <c r="B1857" s="47">
        <v>8.7899999999999991</v>
      </c>
      <c r="C1857" s="47">
        <v>8.7899999999999991</v>
      </c>
      <c r="D1857" s="47">
        <v>9.7100000000000009</v>
      </c>
      <c r="E1857" s="47">
        <v>10.06</v>
      </c>
      <c r="F1857" s="47">
        <v>10.19</v>
      </c>
      <c r="G1857" s="47">
        <v>10.199999999999999</v>
      </c>
      <c r="H1857" s="47">
        <v>10.16</v>
      </c>
      <c r="I1857" s="47">
        <v>10.1</v>
      </c>
      <c r="J1857" s="47">
        <v>10.06</v>
      </c>
      <c r="K1857" s="47">
        <v>10.050000000000001</v>
      </c>
      <c r="L1857" s="47">
        <v>10.050000000000001</v>
      </c>
      <c r="M1857" s="47">
        <v>10.050000000000001</v>
      </c>
      <c r="N1857" s="47">
        <v>10.050000000000001</v>
      </c>
      <c r="O1857">
        <v>10.050000000000001</v>
      </c>
    </row>
    <row r="1858" spans="1:15" ht="15.75" thickBot="1" x14ac:dyDescent="0.3">
      <c r="A1858" s="24">
        <v>42299</v>
      </c>
      <c r="B1858" s="47">
        <v>8.84</v>
      </c>
      <c r="C1858" s="47">
        <v>8.84</v>
      </c>
      <c r="D1858" s="47">
        <v>9.77</v>
      </c>
      <c r="E1858" s="47">
        <v>10.119999999999999</v>
      </c>
      <c r="F1858" s="47">
        <v>10.25</v>
      </c>
      <c r="G1858" s="47">
        <v>10.23</v>
      </c>
      <c r="H1858" s="47">
        <v>10.17</v>
      </c>
      <c r="I1858" s="47">
        <v>10.09</v>
      </c>
      <c r="J1858" s="47">
        <v>10.039999999999999</v>
      </c>
      <c r="K1858" s="47">
        <v>10.029999999999999</v>
      </c>
      <c r="L1858" s="47">
        <v>10.029999999999999</v>
      </c>
      <c r="M1858" s="47">
        <v>10.029999999999999</v>
      </c>
      <c r="N1858" s="47">
        <v>10.029999999999999</v>
      </c>
      <c r="O1858">
        <v>10.029999999999999</v>
      </c>
    </row>
    <row r="1859" spans="1:15" ht="15.75" thickBot="1" x14ac:dyDescent="0.3">
      <c r="A1859" s="24">
        <v>42300</v>
      </c>
      <c r="B1859" s="47">
        <v>8.82</v>
      </c>
      <c r="C1859" s="47">
        <v>8.82</v>
      </c>
      <c r="D1859" s="47">
        <v>9.74</v>
      </c>
      <c r="E1859" s="47">
        <v>10.09</v>
      </c>
      <c r="F1859" s="47">
        <v>10.199999999999999</v>
      </c>
      <c r="G1859" s="47">
        <v>10.15</v>
      </c>
      <c r="H1859" s="47">
        <v>10.1</v>
      </c>
      <c r="I1859" s="47">
        <v>10.050000000000001</v>
      </c>
      <c r="J1859" s="47">
        <v>10.01</v>
      </c>
      <c r="K1859" s="47">
        <v>9.9700000000000006</v>
      </c>
      <c r="L1859" s="47">
        <v>9.9499999999999993</v>
      </c>
      <c r="M1859" s="47">
        <v>9.9499999999999993</v>
      </c>
      <c r="N1859" s="47">
        <v>9.9499999999999993</v>
      </c>
      <c r="O1859">
        <v>9.9499999999999993</v>
      </c>
    </row>
    <row r="1860" spans="1:15" ht="15.75" thickBot="1" x14ac:dyDescent="0.3">
      <c r="A1860" s="24">
        <v>42303</v>
      </c>
      <c r="B1860" s="47">
        <v>8.9600000000000009</v>
      </c>
      <c r="C1860" s="47">
        <v>8.9600000000000009</v>
      </c>
      <c r="D1860" s="47">
        <v>9.8699999999999992</v>
      </c>
      <c r="E1860" s="47">
        <v>10.19</v>
      </c>
      <c r="F1860" s="47">
        <v>10.28</v>
      </c>
      <c r="G1860" s="47">
        <v>10.130000000000001</v>
      </c>
      <c r="H1860" s="47">
        <v>10.050000000000001</v>
      </c>
      <c r="I1860" s="47">
        <v>10</v>
      </c>
      <c r="J1860" s="47">
        <v>9.99</v>
      </c>
      <c r="K1860" s="47">
        <v>10.01</v>
      </c>
      <c r="L1860" s="47">
        <v>10</v>
      </c>
      <c r="M1860" s="47">
        <v>9.98</v>
      </c>
      <c r="N1860" s="47">
        <v>9.9700000000000006</v>
      </c>
      <c r="O1860">
        <v>9.9700000000000006</v>
      </c>
    </row>
    <row r="1861" spans="1:15" ht="15.75" thickBot="1" x14ac:dyDescent="0.3">
      <c r="A1861" s="24">
        <v>42304</v>
      </c>
      <c r="B1861" s="47">
        <v>9.18</v>
      </c>
      <c r="C1861" s="47">
        <v>9.18</v>
      </c>
      <c r="D1861" s="47">
        <v>10.050000000000001</v>
      </c>
      <c r="E1861" s="47">
        <v>10.34</v>
      </c>
      <c r="F1861" s="47">
        <v>10.4</v>
      </c>
      <c r="G1861" s="47">
        <v>10.220000000000001</v>
      </c>
      <c r="H1861" s="47">
        <v>10.18</v>
      </c>
      <c r="I1861" s="47">
        <v>10.14</v>
      </c>
      <c r="J1861" s="47">
        <v>10.1</v>
      </c>
      <c r="K1861" s="47">
        <v>10.08</v>
      </c>
      <c r="L1861" s="47">
        <v>10.07</v>
      </c>
      <c r="M1861" s="47">
        <v>10.06</v>
      </c>
      <c r="N1861" s="47">
        <v>10.050000000000001</v>
      </c>
      <c r="O1861">
        <v>10.050000000000001</v>
      </c>
    </row>
    <row r="1862" spans="1:15" ht="15.75" thickBot="1" x14ac:dyDescent="0.3">
      <c r="A1862" s="24">
        <v>42305</v>
      </c>
      <c r="B1862" s="47">
        <v>8.9700000000000006</v>
      </c>
      <c r="C1862" s="47">
        <v>8.9700000000000006</v>
      </c>
      <c r="D1862" s="47">
        <v>9.86</v>
      </c>
      <c r="E1862" s="47">
        <v>10.19</v>
      </c>
      <c r="F1862" s="47">
        <v>10.28</v>
      </c>
      <c r="G1862" s="47">
        <v>10.130000000000001</v>
      </c>
      <c r="H1862" s="47">
        <v>10.039999999999999</v>
      </c>
      <c r="I1862" s="47">
        <v>10</v>
      </c>
      <c r="J1862" s="47">
        <v>9.99</v>
      </c>
      <c r="K1862" s="47">
        <v>9.98</v>
      </c>
      <c r="L1862" s="47">
        <v>9.9600000000000009</v>
      </c>
      <c r="M1862" s="47">
        <v>9.9600000000000009</v>
      </c>
      <c r="N1862" s="47">
        <v>9.9600000000000009</v>
      </c>
      <c r="O1862">
        <v>9.9600000000000009</v>
      </c>
    </row>
    <row r="1863" spans="1:15" ht="15.75" thickBot="1" x14ac:dyDescent="0.3">
      <c r="A1863" s="24">
        <v>42306</v>
      </c>
      <c r="B1863" s="47">
        <v>8.9499999999999993</v>
      </c>
      <c r="C1863" s="47">
        <v>8.9499999999999993</v>
      </c>
      <c r="D1863" s="47">
        <v>9.82</v>
      </c>
      <c r="E1863" s="47">
        <v>10.14</v>
      </c>
      <c r="F1863" s="47">
        <v>10.24</v>
      </c>
      <c r="G1863" s="47">
        <v>10.17</v>
      </c>
      <c r="H1863" s="47">
        <v>10.11</v>
      </c>
      <c r="I1863" s="47">
        <v>10.08</v>
      </c>
      <c r="J1863" s="47">
        <v>10.07</v>
      </c>
      <c r="K1863" s="47">
        <v>10.07</v>
      </c>
      <c r="L1863" s="47">
        <v>10.039999999999999</v>
      </c>
      <c r="M1863" s="47">
        <v>10.02</v>
      </c>
      <c r="N1863" s="47">
        <v>9.99</v>
      </c>
      <c r="O1863">
        <v>9.99</v>
      </c>
    </row>
    <row r="1864" spans="1:15" ht="15.75" thickBot="1" x14ac:dyDescent="0.3">
      <c r="A1864" s="24">
        <v>42307</v>
      </c>
      <c r="B1864" s="47">
        <v>8.98</v>
      </c>
      <c r="C1864" s="47">
        <v>8.98</v>
      </c>
      <c r="D1864" s="47">
        <v>9.8699999999999992</v>
      </c>
      <c r="E1864" s="47">
        <v>10.23</v>
      </c>
      <c r="F1864" s="47">
        <v>10.35</v>
      </c>
      <c r="G1864" s="47">
        <v>10.25</v>
      </c>
      <c r="H1864" s="47">
        <v>10.18</v>
      </c>
      <c r="I1864" s="47">
        <v>10.14</v>
      </c>
      <c r="J1864" s="47">
        <v>10.119999999999999</v>
      </c>
      <c r="K1864" s="47">
        <v>10.07</v>
      </c>
      <c r="L1864" s="47">
        <v>10.039999999999999</v>
      </c>
      <c r="M1864" s="47">
        <v>10.029999999999999</v>
      </c>
      <c r="N1864" s="47">
        <v>10.029999999999999</v>
      </c>
      <c r="O1864">
        <v>10.029999999999999</v>
      </c>
    </row>
    <row r="1865" spans="1:15" ht="15.75" thickBot="1" x14ac:dyDescent="0.3">
      <c r="A1865" s="24">
        <v>42310</v>
      </c>
      <c r="B1865" s="47">
        <v>8.98</v>
      </c>
      <c r="C1865" s="47">
        <v>8.98</v>
      </c>
      <c r="D1865" s="47">
        <v>9.86</v>
      </c>
      <c r="E1865" s="47">
        <v>10.210000000000001</v>
      </c>
      <c r="F1865" s="47">
        <v>10.32</v>
      </c>
      <c r="G1865" s="47">
        <v>10.24</v>
      </c>
      <c r="H1865" s="47">
        <v>10.14</v>
      </c>
      <c r="I1865" s="47">
        <v>10.08</v>
      </c>
      <c r="J1865" s="47">
        <v>10.06</v>
      </c>
      <c r="K1865" s="47">
        <v>10.029999999999999</v>
      </c>
      <c r="L1865" s="47">
        <v>10</v>
      </c>
      <c r="M1865" s="47">
        <v>9.99</v>
      </c>
      <c r="N1865" s="47">
        <v>9.98</v>
      </c>
      <c r="O1865">
        <v>9.98</v>
      </c>
    </row>
    <row r="1866" spans="1:15" ht="15.75" thickBot="1" x14ac:dyDescent="0.3">
      <c r="A1866" s="24">
        <v>42311</v>
      </c>
      <c r="B1866" s="47">
        <v>8.7200000000000006</v>
      </c>
      <c r="C1866" s="47">
        <v>8.7200000000000006</v>
      </c>
      <c r="D1866" s="47">
        <v>9.6199999999999992</v>
      </c>
      <c r="E1866" s="47">
        <v>9.99</v>
      </c>
      <c r="F1866" s="47">
        <v>10.119999999999999</v>
      </c>
      <c r="G1866" s="47">
        <v>10.07</v>
      </c>
      <c r="H1866" s="47">
        <v>9.9700000000000006</v>
      </c>
      <c r="I1866" s="47">
        <v>9.86</v>
      </c>
      <c r="J1866" s="47">
        <v>9.7899999999999991</v>
      </c>
      <c r="K1866" s="47">
        <v>9.7200000000000006</v>
      </c>
      <c r="L1866" s="47">
        <v>9.7100000000000009</v>
      </c>
      <c r="M1866" s="47">
        <v>9.73</v>
      </c>
      <c r="N1866" s="47">
        <v>9.75</v>
      </c>
      <c r="O1866">
        <v>9.75</v>
      </c>
    </row>
    <row r="1867" spans="1:15" ht="15.75" thickBot="1" x14ac:dyDescent="0.3">
      <c r="A1867" s="24">
        <v>42313</v>
      </c>
      <c r="B1867" s="47">
        <v>8.92</v>
      </c>
      <c r="C1867" s="47">
        <v>8.92</v>
      </c>
      <c r="D1867" s="47">
        <v>9.8000000000000007</v>
      </c>
      <c r="E1867" s="47">
        <v>10.14</v>
      </c>
      <c r="F1867" s="47">
        <v>10.24</v>
      </c>
      <c r="G1867" s="47">
        <v>10.119999999999999</v>
      </c>
      <c r="H1867" s="47">
        <v>9.99</v>
      </c>
      <c r="I1867" s="47">
        <v>9.82</v>
      </c>
      <c r="J1867" s="47">
        <v>9.69</v>
      </c>
      <c r="K1867" s="47">
        <v>9.59</v>
      </c>
      <c r="L1867" s="47">
        <v>9.59</v>
      </c>
      <c r="M1867" s="47">
        <v>9.6300000000000008</v>
      </c>
      <c r="N1867" s="47">
        <v>9.67</v>
      </c>
      <c r="O1867">
        <v>9.67</v>
      </c>
    </row>
    <row r="1868" spans="1:15" ht="15.75" thickBot="1" x14ac:dyDescent="0.3">
      <c r="A1868" s="24">
        <v>42314</v>
      </c>
      <c r="B1868" s="47">
        <v>8.9499999999999993</v>
      </c>
      <c r="C1868" s="47">
        <v>8.9499999999999993</v>
      </c>
      <c r="D1868" s="47">
        <v>9.81</v>
      </c>
      <c r="E1868" s="47">
        <v>10.14</v>
      </c>
      <c r="F1868" s="47">
        <v>10.24</v>
      </c>
      <c r="G1868" s="47">
        <v>10.15</v>
      </c>
      <c r="H1868" s="47">
        <v>10.050000000000001</v>
      </c>
      <c r="I1868" s="47">
        <v>9.91</v>
      </c>
      <c r="J1868" s="47">
        <v>9.7899999999999991</v>
      </c>
      <c r="K1868" s="47">
        <v>9.69</v>
      </c>
      <c r="L1868" s="47">
        <v>9.66</v>
      </c>
      <c r="M1868" s="47">
        <v>9.67</v>
      </c>
      <c r="N1868" s="47">
        <v>9.6999999999999993</v>
      </c>
      <c r="O1868">
        <v>9.6999999999999993</v>
      </c>
    </row>
    <row r="1869" spans="1:15" ht="15.75" thickBot="1" x14ac:dyDescent="0.3">
      <c r="A1869" s="24">
        <v>42317</v>
      </c>
      <c r="B1869" s="47">
        <v>8.93</v>
      </c>
      <c r="C1869" s="47">
        <v>8.93</v>
      </c>
      <c r="D1869" s="47">
        <v>9.7799999999999994</v>
      </c>
      <c r="E1869" s="47">
        <v>10.119999999999999</v>
      </c>
      <c r="F1869" s="47">
        <v>10.23</v>
      </c>
      <c r="G1869" s="47">
        <v>10.18</v>
      </c>
      <c r="H1869" s="47">
        <v>10.11</v>
      </c>
      <c r="I1869" s="47">
        <v>9.94</v>
      </c>
      <c r="J1869" s="47">
        <v>9.77</v>
      </c>
      <c r="K1869" s="47">
        <v>9.65</v>
      </c>
      <c r="L1869" s="47">
        <v>9.64</v>
      </c>
      <c r="M1869" s="47">
        <v>9.66</v>
      </c>
      <c r="N1869" s="47">
        <v>9.69</v>
      </c>
      <c r="O1869">
        <v>9.69</v>
      </c>
    </row>
    <row r="1870" spans="1:15" ht="15.75" thickBot="1" x14ac:dyDescent="0.3">
      <c r="A1870" s="24">
        <v>42318</v>
      </c>
      <c r="B1870" s="47">
        <v>8.9</v>
      </c>
      <c r="C1870" s="47">
        <v>8.9</v>
      </c>
      <c r="D1870" s="47">
        <v>9.75</v>
      </c>
      <c r="E1870" s="47">
        <v>10.1</v>
      </c>
      <c r="F1870" s="47">
        <v>10.210000000000001</v>
      </c>
      <c r="G1870" s="47">
        <v>10.119999999999999</v>
      </c>
      <c r="H1870" s="47">
        <v>10</v>
      </c>
      <c r="I1870" s="47">
        <v>9.85</v>
      </c>
      <c r="J1870" s="47">
        <v>9.75</v>
      </c>
      <c r="K1870" s="47">
        <v>9.66</v>
      </c>
      <c r="L1870" s="47">
        <v>9.64</v>
      </c>
      <c r="M1870" s="47">
        <v>9.65</v>
      </c>
      <c r="N1870" s="47">
        <v>9.67</v>
      </c>
      <c r="O1870">
        <v>9.67</v>
      </c>
    </row>
    <row r="1871" spans="1:15" ht="15.75" thickBot="1" x14ac:dyDescent="0.3">
      <c r="A1871" s="24">
        <v>42319</v>
      </c>
      <c r="B1871" s="47">
        <v>8.8699999999999992</v>
      </c>
      <c r="C1871" s="47">
        <v>8.8699999999999992</v>
      </c>
      <c r="D1871" s="47">
        <v>9.73</v>
      </c>
      <c r="E1871" s="47">
        <v>10.09</v>
      </c>
      <c r="F1871" s="47">
        <v>10.220000000000001</v>
      </c>
      <c r="G1871" s="47">
        <v>10.16</v>
      </c>
      <c r="H1871" s="47">
        <v>10.029999999999999</v>
      </c>
      <c r="I1871" s="47">
        <v>9.81</v>
      </c>
      <c r="J1871" s="47">
        <v>9.67</v>
      </c>
      <c r="K1871" s="47">
        <v>9.59</v>
      </c>
      <c r="L1871" s="47">
        <v>9.58</v>
      </c>
      <c r="M1871" s="47">
        <v>9.6</v>
      </c>
      <c r="N1871" s="47">
        <v>9.61</v>
      </c>
      <c r="O1871">
        <v>9.61</v>
      </c>
    </row>
    <row r="1872" spans="1:15" ht="15.75" thickBot="1" x14ac:dyDescent="0.3">
      <c r="A1872" s="24">
        <v>42320</v>
      </c>
      <c r="B1872" s="47">
        <v>9.23</v>
      </c>
      <c r="C1872" s="47">
        <v>9.23</v>
      </c>
      <c r="D1872" s="47">
        <v>10.029999999999999</v>
      </c>
      <c r="E1872" s="47">
        <v>10.31</v>
      </c>
      <c r="F1872" s="47">
        <v>10.38</v>
      </c>
      <c r="G1872" s="47">
        <v>10.26</v>
      </c>
      <c r="H1872" s="47">
        <v>10.18</v>
      </c>
      <c r="I1872" s="47">
        <v>10.01</v>
      </c>
      <c r="J1872" s="47">
        <v>9.8699999999999992</v>
      </c>
      <c r="K1872" s="47">
        <v>9.7799999999999994</v>
      </c>
      <c r="L1872" s="47">
        <v>9.76</v>
      </c>
      <c r="M1872" s="47">
        <v>9.76</v>
      </c>
      <c r="N1872" s="47">
        <v>9.77</v>
      </c>
      <c r="O1872">
        <v>9.77</v>
      </c>
    </row>
    <row r="1873" spans="1:15" ht="15.75" thickBot="1" x14ac:dyDescent="0.3">
      <c r="A1873" s="24">
        <v>42321</v>
      </c>
      <c r="B1873" s="47">
        <v>9.18</v>
      </c>
      <c r="C1873" s="47">
        <v>9.18</v>
      </c>
      <c r="D1873" s="47">
        <v>10</v>
      </c>
      <c r="E1873" s="47">
        <v>10.3</v>
      </c>
      <c r="F1873" s="47">
        <v>10.39</v>
      </c>
      <c r="G1873" s="47">
        <v>10.33</v>
      </c>
      <c r="H1873" s="47">
        <v>10.25</v>
      </c>
      <c r="I1873" s="47">
        <v>10.09</v>
      </c>
      <c r="J1873" s="47">
        <v>9.98</v>
      </c>
      <c r="K1873" s="47">
        <v>9.9</v>
      </c>
      <c r="L1873" s="47">
        <v>9.8699999999999992</v>
      </c>
      <c r="M1873" s="47">
        <v>9.86</v>
      </c>
      <c r="N1873" s="47">
        <v>9.85</v>
      </c>
      <c r="O1873">
        <v>9.85</v>
      </c>
    </row>
    <row r="1874" spans="1:15" ht="15.75" thickBot="1" x14ac:dyDescent="0.3">
      <c r="A1874" s="24">
        <v>42324</v>
      </c>
      <c r="B1874" s="47">
        <v>9.11</v>
      </c>
      <c r="C1874" s="47">
        <v>9.11</v>
      </c>
      <c r="D1874" s="47">
        <v>9.9499999999999993</v>
      </c>
      <c r="E1874" s="47">
        <v>10.31</v>
      </c>
      <c r="F1874" s="47">
        <v>10.44</v>
      </c>
      <c r="G1874" s="47">
        <v>10.4</v>
      </c>
      <c r="H1874" s="47">
        <v>10.27</v>
      </c>
      <c r="I1874" s="47">
        <v>10.06</v>
      </c>
      <c r="J1874" s="47">
        <v>9.93</v>
      </c>
      <c r="K1874" s="47">
        <v>9.85</v>
      </c>
      <c r="L1874" s="47">
        <v>9.83</v>
      </c>
      <c r="M1874" s="47">
        <v>9.84</v>
      </c>
      <c r="N1874" s="47">
        <v>9.85</v>
      </c>
      <c r="O1874">
        <v>9.85</v>
      </c>
    </row>
    <row r="1875" spans="1:15" ht="15.75" thickBot="1" x14ac:dyDescent="0.3">
      <c r="A1875" s="24">
        <v>42325</v>
      </c>
      <c r="B1875" s="47">
        <v>8.9700000000000006</v>
      </c>
      <c r="C1875" s="47">
        <v>8.9700000000000006</v>
      </c>
      <c r="D1875" s="47">
        <v>9.81</v>
      </c>
      <c r="E1875" s="47">
        <v>10.17</v>
      </c>
      <c r="F1875" s="47">
        <v>10.31</v>
      </c>
      <c r="G1875" s="47">
        <v>10.3</v>
      </c>
      <c r="H1875" s="47">
        <v>10.19</v>
      </c>
      <c r="I1875" s="47">
        <v>10</v>
      </c>
      <c r="J1875" s="47">
        <v>9.8699999999999992</v>
      </c>
      <c r="K1875" s="47">
        <v>9.8000000000000007</v>
      </c>
      <c r="L1875" s="47">
        <v>9.7799999999999994</v>
      </c>
      <c r="M1875" s="47">
        <v>9.7899999999999991</v>
      </c>
      <c r="N1875" s="47">
        <v>9.7899999999999991</v>
      </c>
      <c r="O1875">
        <v>9.7899999999999991</v>
      </c>
    </row>
    <row r="1876" spans="1:15" ht="15.75" thickBot="1" x14ac:dyDescent="0.3">
      <c r="A1876" s="24">
        <v>42326</v>
      </c>
      <c r="B1876" s="47">
        <v>8.98</v>
      </c>
      <c r="C1876" s="47">
        <v>8.98</v>
      </c>
      <c r="D1876" s="47">
        <v>9.8000000000000007</v>
      </c>
      <c r="E1876" s="47">
        <v>10.17</v>
      </c>
      <c r="F1876" s="47">
        <v>10.31</v>
      </c>
      <c r="G1876" s="47">
        <v>10.27</v>
      </c>
      <c r="H1876" s="47">
        <v>10.17</v>
      </c>
      <c r="I1876" s="47">
        <v>9.9700000000000006</v>
      </c>
      <c r="J1876" s="47">
        <v>9.8000000000000007</v>
      </c>
      <c r="K1876" s="47">
        <v>9.7100000000000009</v>
      </c>
      <c r="L1876" s="47">
        <v>9.69</v>
      </c>
      <c r="M1876" s="47">
        <v>9.6999999999999993</v>
      </c>
      <c r="N1876" s="47">
        <v>9.7100000000000009</v>
      </c>
      <c r="O1876">
        <v>9.7100000000000009</v>
      </c>
    </row>
    <row r="1877" spans="1:15" ht="15.75" thickBot="1" x14ac:dyDescent="0.3">
      <c r="A1877" s="24">
        <v>42327</v>
      </c>
      <c r="B1877" s="47">
        <v>8.82</v>
      </c>
      <c r="C1877" s="47">
        <v>8.82</v>
      </c>
      <c r="D1877" s="47">
        <v>9.6300000000000008</v>
      </c>
      <c r="E1877" s="47">
        <v>10.01</v>
      </c>
      <c r="F1877" s="47">
        <v>10.17</v>
      </c>
      <c r="G1877" s="47">
        <v>10.14</v>
      </c>
      <c r="H1877" s="47">
        <v>9.9499999999999993</v>
      </c>
      <c r="I1877" s="47">
        <v>9.68</v>
      </c>
      <c r="J1877" s="47">
        <v>9.5399999999999991</v>
      </c>
      <c r="K1877" s="47">
        <v>9.51</v>
      </c>
      <c r="L1877" s="47">
        <v>9.52</v>
      </c>
      <c r="M1877" s="47">
        <v>9.52</v>
      </c>
      <c r="N1877" s="47">
        <v>9.5299999999999994</v>
      </c>
      <c r="O1877">
        <v>9.5299999999999994</v>
      </c>
    </row>
    <row r="1878" spans="1:15" ht="15.75" thickBot="1" x14ac:dyDescent="0.3">
      <c r="A1878" s="24">
        <v>42328</v>
      </c>
      <c r="B1878" s="47">
        <v>9.01</v>
      </c>
      <c r="C1878" s="47">
        <v>9.01</v>
      </c>
      <c r="D1878" s="47">
        <v>9.81</v>
      </c>
      <c r="E1878" s="47">
        <v>10.14</v>
      </c>
      <c r="F1878" s="47">
        <v>10.26</v>
      </c>
      <c r="G1878" s="47">
        <v>10.16</v>
      </c>
      <c r="H1878" s="47">
        <v>10</v>
      </c>
      <c r="I1878" s="47">
        <v>9.73</v>
      </c>
      <c r="J1878" s="47">
        <v>9.57</v>
      </c>
      <c r="K1878" s="47">
        <v>9.51</v>
      </c>
      <c r="L1878" s="47">
        <v>9.5</v>
      </c>
      <c r="M1878" s="47">
        <v>9.5</v>
      </c>
      <c r="N1878" s="47">
        <v>9.5</v>
      </c>
      <c r="O1878">
        <v>9.5</v>
      </c>
    </row>
    <row r="1879" spans="1:15" ht="15.75" thickBot="1" x14ac:dyDescent="0.3">
      <c r="A1879" s="24">
        <v>42331</v>
      </c>
      <c r="B1879" s="47">
        <v>8.8000000000000007</v>
      </c>
      <c r="C1879" s="47">
        <v>8.8000000000000007</v>
      </c>
      <c r="D1879" s="47">
        <v>9.58</v>
      </c>
      <c r="E1879" s="47">
        <v>9.98</v>
      </c>
      <c r="F1879" s="47">
        <v>10.17</v>
      </c>
      <c r="G1879" s="47">
        <v>10.220000000000001</v>
      </c>
      <c r="H1879" s="47">
        <v>10.08</v>
      </c>
      <c r="I1879" s="47">
        <v>9.8699999999999992</v>
      </c>
      <c r="J1879" s="47">
        <v>9.75</v>
      </c>
      <c r="K1879" s="47">
        <v>9.69</v>
      </c>
      <c r="L1879" s="47">
        <v>9.65</v>
      </c>
      <c r="M1879" s="47">
        <v>9.64</v>
      </c>
      <c r="N1879" s="47">
        <v>9.6199999999999992</v>
      </c>
      <c r="O1879">
        <v>9.6199999999999992</v>
      </c>
    </row>
    <row r="1880" spans="1:15" ht="15.75" thickBot="1" x14ac:dyDescent="0.3">
      <c r="A1880" s="24">
        <v>42332</v>
      </c>
      <c r="B1880" s="47">
        <v>9.3699999999999992</v>
      </c>
      <c r="C1880" s="47">
        <v>9.3699999999999992</v>
      </c>
      <c r="D1880" s="47">
        <v>10.119999999999999</v>
      </c>
      <c r="E1880" s="47">
        <v>10.39</v>
      </c>
      <c r="F1880" s="47">
        <v>10.45</v>
      </c>
      <c r="G1880" s="47">
        <v>10.31</v>
      </c>
      <c r="H1880" s="47">
        <v>10.220000000000001</v>
      </c>
      <c r="I1880" s="47">
        <v>10.07</v>
      </c>
      <c r="J1880" s="47">
        <v>9.9499999999999993</v>
      </c>
      <c r="K1880" s="47">
        <v>9.8699999999999992</v>
      </c>
      <c r="L1880" s="47">
        <v>9.84</v>
      </c>
      <c r="M1880" s="47">
        <v>9.83</v>
      </c>
      <c r="N1880" s="47">
        <v>9.82</v>
      </c>
      <c r="O1880">
        <v>9.82</v>
      </c>
    </row>
    <row r="1881" spans="1:15" ht="15.75" thickBot="1" x14ac:dyDescent="0.3">
      <c r="A1881" s="24">
        <v>42333</v>
      </c>
      <c r="B1881" s="47">
        <v>9.5500000000000007</v>
      </c>
      <c r="C1881" s="47">
        <v>9.5500000000000007</v>
      </c>
      <c r="D1881" s="47">
        <v>10.26</v>
      </c>
      <c r="E1881" s="47">
        <v>10.48</v>
      </c>
      <c r="F1881" s="47">
        <v>10.51</v>
      </c>
      <c r="G1881" s="47">
        <v>10.31</v>
      </c>
      <c r="H1881" s="47">
        <v>10.220000000000001</v>
      </c>
      <c r="I1881" s="47">
        <v>10.08</v>
      </c>
      <c r="J1881" s="47">
        <v>9.9499999999999993</v>
      </c>
      <c r="K1881" s="47">
        <v>9.86</v>
      </c>
      <c r="L1881" s="47">
        <v>9.83</v>
      </c>
      <c r="M1881" s="47">
        <v>9.84</v>
      </c>
      <c r="N1881" s="47">
        <v>9.84</v>
      </c>
      <c r="O1881">
        <v>9.84</v>
      </c>
    </row>
    <row r="1882" spans="1:15" ht="15.75" thickBot="1" x14ac:dyDescent="0.3">
      <c r="A1882" s="24">
        <v>42334</v>
      </c>
      <c r="B1882" s="47">
        <v>9.02</v>
      </c>
      <c r="C1882" s="47">
        <v>9.02</v>
      </c>
      <c r="D1882" s="47">
        <v>9.7799999999999994</v>
      </c>
      <c r="E1882" s="47">
        <v>10.119999999999999</v>
      </c>
      <c r="F1882" s="47">
        <v>10.26</v>
      </c>
      <c r="G1882" s="47">
        <v>10.29</v>
      </c>
      <c r="H1882" s="47">
        <v>10.199999999999999</v>
      </c>
      <c r="I1882" s="47">
        <v>10</v>
      </c>
      <c r="J1882" s="47">
        <v>9.85</v>
      </c>
      <c r="K1882" s="47">
        <v>9.77</v>
      </c>
      <c r="L1882" s="47">
        <v>9.74</v>
      </c>
      <c r="M1882" s="47">
        <v>9.73</v>
      </c>
      <c r="N1882" s="47">
        <v>9.73</v>
      </c>
      <c r="O1882">
        <v>9.73</v>
      </c>
    </row>
    <row r="1883" spans="1:15" ht="15.75" thickBot="1" x14ac:dyDescent="0.3">
      <c r="A1883" s="24">
        <v>42335</v>
      </c>
      <c r="B1883" s="47">
        <v>9.35</v>
      </c>
      <c r="C1883" s="47">
        <v>9.35</v>
      </c>
      <c r="D1883" s="47">
        <v>10.11</v>
      </c>
      <c r="E1883" s="47">
        <v>10.41</v>
      </c>
      <c r="F1883" s="47">
        <v>10.51</v>
      </c>
      <c r="G1883" s="47">
        <v>10.41</v>
      </c>
      <c r="H1883" s="47">
        <v>10.26</v>
      </c>
      <c r="I1883" s="47">
        <v>10.02</v>
      </c>
      <c r="J1883" s="47">
        <v>9.8800000000000008</v>
      </c>
      <c r="K1883" s="47">
        <v>9.7899999999999991</v>
      </c>
      <c r="L1883" s="47">
        <v>9.7799999999999994</v>
      </c>
      <c r="M1883" s="47">
        <v>9.7899999999999991</v>
      </c>
      <c r="N1883" s="47">
        <v>9.8000000000000007</v>
      </c>
      <c r="O1883">
        <v>9.8000000000000007</v>
      </c>
    </row>
    <row r="1884" spans="1:15" ht="15.75" thickBot="1" x14ac:dyDescent="0.3">
      <c r="A1884" s="24">
        <v>42338</v>
      </c>
      <c r="B1884" s="47">
        <v>8.93</v>
      </c>
      <c r="C1884" s="47">
        <v>8.93</v>
      </c>
      <c r="D1884" s="47">
        <v>9.69</v>
      </c>
      <c r="E1884" s="47">
        <v>10.08</v>
      </c>
      <c r="F1884" s="47">
        <v>10.26</v>
      </c>
      <c r="G1884" s="47">
        <v>10.35</v>
      </c>
      <c r="H1884" s="47">
        <v>10.23</v>
      </c>
      <c r="I1884" s="47">
        <v>10</v>
      </c>
      <c r="J1884" s="47">
        <v>9.85</v>
      </c>
      <c r="K1884" s="47">
        <v>9.77</v>
      </c>
      <c r="L1884" s="47">
        <v>9.73</v>
      </c>
      <c r="M1884" s="47">
        <v>9.73</v>
      </c>
      <c r="N1884" s="47">
        <v>9.73</v>
      </c>
      <c r="O1884">
        <v>9.73</v>
      </c>
    </row>
    <row r="1885" spans="1:15" ht="15.75" thickBot="1" x14ac:dyDescent="0.3">
      <c r="A1885" s="24">
        <v>42339</v>
      </c>
      <c r="B1885" s="47">
        <v>9.31</v>
      </c>
      <c r="C1885" s="47">
        <v>9.31</v>
      </c>
      <c r="D1885" s="47">
        <v>10.050000000000001</v>
      </c>
      <c r="E1885" s="47">
        <v>10.32</v>
      </c>
      <c r="F1885" s="47">
        <v>10.4</v>
      </c>
      <c r="G1885" s="47">
        <v>10.29</v>
      </c>
      <c r="H1885" s="47">
        <v>10.14</v>
      </c>
      <c r="I1885" s="47">
        <v>9.92</v>
      </c>
      <c r="J1885" s="47">
        <v>9.7799999999999994</v>
      </c>
      <c r="K1885" s="47">
        <v>9.6999999999999993</v>
      </c>
      <c r="L1885" s="47">
        <v>9.6999999999999993</v>
      </c>
      <c r="M1885" s="47">
        <v>9.7200000000000006</v>
      </c>
      <c r="N1885" s="47">
        <v>9.73</v>
      </c>
      <c r="O1885">
        <v>9.73</v>
      </c>
    </row>
    <row r="1886" spans="1:15" ht="15.75" thickBot="1" x14ac:dyDescent="0.3">
      <c r="A1886" s="24">
        <v>42340</v>
      </c>
      <c r="B1886" s="47">
        <v>9.01</v>
      </c>
      <c r="C1886" s="47">
        <v>9.01</v>
      </c>
      <c r="D1886" s="47">
        <v>9.77</v>
      </c>
      <c r="E1886" s="47">
        <v>10.14</v>
      </c>
      <c r="F1886" s="47">
        <v>10.31</v>
      </c>
      <c r="G1886" s="47">
        <v>10.34</v>
      </c>
      <c r="H1886" s="47">
        <v>10.18</v>
      </c>
      <c r="I1886" s="47">
        <v>9.92</v>
      </c>
      <c r="J1886" s="47">
        <v>9.77</v>
      </c>
      <c r="K1886" s="47">
        <v>9.7100000000000009</v>
      </c>
      <c r="L1886" s="47">
        <v>9.6999999999999993</v>
      </c>
      <c r="M1886" s="47">
        <v>9.7100000000000009</v>
      </c>
      <c r="N1886" s="47">
        <v>9.7200000000000006</v>
      </c>
      <c r="O1886">
        <v>9.7200000000000006</v>
      </c>
    </row>
    <row r="1887" spans="1:15" ht="15.75" thickBot="1" x14ac:dyDescent="0.3">
      <c r="A1887" s="24">
        <v>42341</v>
      </c>
      <c r="B1887" s="47">
        <v>8.99</v>
      </c>
      <c r="C1887" s="47">
        <v>8.99</v>
      </c>
      <c r="D1887" s="47">
        <v>9.73</v>
      </c>
      <c r="E1887" s="47">
        <v>10.11</v>
      </c>
      <c r="F1887" s="47">
        <v>10.3</v>
      </c>
      <c r="G1887" s="47">
        <v>10.38</v>
      </c>
      <c r="H1887" s="47">
        <v>10.26</v>
      </c>
      <c r="I1887" s="47">
        <v>10.02</v>
      </c>
      <c r="J1887" s="47">
        <v>9.8699999999999992</v>
      </c>
      <c r="K1887" s="47">
        <v>9.7899999999999991</v>
      </c>
      <c r="L1887" s="47">
        <v>9.75</v>
      </c>
      <c r="M1887" s="47">
        <v>9.75</v>
      </c>
      <c r="N1887" s="47">
        <v>9.75</v>
      </c>
      <c r="O1887">
        <v>9.75</v>
      </c>
    </row>
    <row r="1888" spans="1:15" ht="15.75" thickBot="1" x14ac:dyDescent="0.3">
      <c r="A1888" s="24">
        <v>42342</v>
      </c>
      <c r="B1888" s="47">
        <v>9</v>
      </c>
      <c r="C1888" s="47">
        <v>9</v>
      </c>
      <c r="D1888" s="47">
        <v>9.73</v>
      </c>
      <c r="E1888" s="47">
        <v>10.119999999999999</v>
      </c>
      <c r="F1888" s="47">
        <v>10.3</v>
      </c>
      <c r="G1888" s="47">
        <v>10.36</v>
      </c>
      <c r="H1888" s="47">
        <v>10.220000000000001</v>
      </c>
      <c r="I1888" s="47">
        <v>9.98</v>
      </c>
      <c r="J1888" s="47">
        <v>9.82</v>
      </c>
      <c r="K1888" s="47">
        <v>9.7200000000000006</v>
      </c>
      <c r="L1888" s="47">
        <v>9.69</v>
      </c>
      <c r="M1888" s="47">
        <v>9.6999999999999993</v>
      </c>
      <c r="N1888" s="47">
        <v>9.6999999999999993</v>
      </c>
      <c r="O1888">
        <v>9.6999999999999993</v>
      </c>
    </row>
    <row r="1889" spans="1:15" ht="15.75" thickBot="1" x14ac:dyDescent="0.3">
      <c r="A1889" s="24">
        <v>42345</v>
      </c>
      <c r="B1889" s="47">
        <v>9.16</v>
      </c>
      <c r="C1889" s="47">
        <v>9.16</v>
      </c>
      <c r="D1889" s="47">
        <v>9.89</v>
      </c>
      <c r="E1889" s="47">
        <v>10.24</v>
      </c>
      <c r="F1889" s="47">
        <v>10.4</v>
      </c>
      <c r="G1889" s="47">
        <v>10.43</v>
      </c>
      <c r="H1889" s="47">
        <v>10.34</v>
      </c>
      <c r="I1889" s="47">
        <v>10.16</v>
      </c>
      <c r="J1889" s="47">
        <v>10.02</v>
      </c>
      <c r="K1889" s="47">
        <v>9.92</v>
      </c>
      <c r="L1889" s="47">
        <v>9.86</v>
      </c>
      <c r="M1889" s="47">
        <v>9.84</v>
      </c>
      <c r="N1889" s="47">
        <v>9.82</v>
      </c>
      <c r="O1889">
        <v>9.82</v>
      </c>
    </row>
    <row r="1890" spans="1:15" ht="15.75" thickBot="1" x14ac:dyDescent="0.3">
      <c r="A1890" s="24">
        <v>42346</v>
      </c>
      <c r="B1890" s="47">
        <v>9.32</v>
      </c>
      <c r="C1890" s="47">
        <v>9.32</v>
      </c>
      <c r="D1890" s="47">
        <v>10.039999999999999</v>
      </c>
      <c r="E1890" s="47">
        <v>10.35</v>
      </c>
      <c r="F1890" s="47">
        <v>10.46</v>
      </c>
      <c r="G1890" s="47">
        <v>10.43</v>
      </c>
      <c r="H1890" s="47">
        <v>10.33</v>
      </c>
      <c r="I1890" s="47">
        <v>10.14</v>
      </c>
      <c r="J1890" s="47">
        <v>10</v>
      </c>
      <c r="K1890" s="47">
        <v>9.91</v>
      </c>
      <c r="L1890" s="47">
        <v>9.8699999999999992</v>
      </c>
      <c r="M1890" s="47">
        <v>9.8699999999999992</v>
      </c>
      <c r="N1890" s="47">
        <v>9.8699999999999992</v>
      </c>
      <c r="O1890">
        <v>9.8699999999999992</v>
      </c>
    </row>
    <row r="1891" spans="1:15" ht="15.75" thickBot="1" x14ac:dyDescent="0.3">
      <c r="A1891" s="24">
        <v>42347</v>
      </c>
      <c r="B1891" s="47">
        <v>9.49</v>
      </c>
      <c r="C1891" s="47">
        <v>9.49</v>
      </c>
      <c r="D1891" s="47">
        <v>10.18</v>
      </c>
      <c r="E1891" s="47">
        <v>10.42</v>
      </c>
      <c r="F1891" s="47">
        <v>10.48</v>
      </c>
      <c r="G1891" s="47">
        <v>10.36</v>
      </c>
      <c r="H1891" s="47">
        <v>10.24</v>
      </c>
      <c r="I1891" s="47">
        <v>10.039999999999999</v>
      </c>
      <c r="J1891" s="47">
        <v>9.91</v>
      </c>
      <c r="K1891" s="47">
        <v>9.83</v>
      </c>
      <c r="L1891" s="47">
        <v>9.82</v>
      </c>
      <c r="M1891" s="47">
        <v>9.83</v>
      </c>
      <c r="N1891" s="47">
        <v>9.84</v>
      </c>
      <c r="O1891">
        <v>9.84</v>
      </c>
    </row>
    <row r="1892" spans="1:15" ht="15.75" thickBot="1" x14ac:dyDescent="0.3">
      <c r="A1892" s="24">
        <v>42348</v>
      </c>
      <c r="B1892" s="47">
        <v>9.6</v>
      </c>
      <c r="C1892" s="47">
        <v>9.6</v>
      </c>
      <c r="D1892" s="47">
        <v>10.26</v>
      </c>
      <c r="E1892" s="47">
        <v>10.47</v>
      </c>
      <c r="F1892" s="47">
        <v>10.5</v>
      </c>
      <c r="G1892" s="47">
        <v>10.33</v>
      </c>
      <c r="H1892" s="47">
        <v>10.220000000000001</v>
      </c>
      <c r="I1892" s="47">
        <v>10.039999999999999</v>
      </c>
      <c r="J1892" s="47">
        <v>9.91</v>
      </c>
      <c r="K1892" s="47">
        <v>9.84</v>
      </c>
      <c r="L1892" s="47">
        <v>9.82</v>
      </c>
      <c r="M1892" s="47">
        <v>9.82</v>
      </c>
      <c r="N1892" s="47">
        <v>9.83</v>
      </c>
      <c r="O1892">
        <v>9.83</v>
      </c>
    </row>
    <row r="1893" spans="1:15" ht="15.75" thickBot="1" x14ac:dyDescent="0.3">
      <c r="A1893" s="24">
        <v>42349</v>
      </c>
      <c r="B1893" s="47">
        <v>9.7899999999999991</v>
      </c>
      <c r="C1893" s="47">
        <v>9.7899999999999991</v>
      </c>
      <c r="D1893" s="47">
        <v>10.44</v>
      </c>
      <c r="E1893" s="47">
        <v>10.63</v>
      </c>
      <c r="F1893" s="47">
        <v>10.65</v>
      </c>
      <c r="G1893" s="47">
        <v>10.46</v>
      </c>
      <c r="H1893" s="47">
        <v>10.32</v>
      </c>
      <c r="I1893" s="47">
        <v>10.09</v>
      </c>
      <c r="J1893" s="47">
        <v>9.94</v>
      </c>
      <c r="K1893" s="47">
        <v>9.86</v>
      </c>
      <c r="L1893" s="47">
        <v>9.85</v>
      </c>
      <c r="M1893" s="47">
        <v>9.8699999999999992</v>
      </c>
      <c r="N1893" s="47">
        <v>9.89</v>
      </c>
      <c r="O1893">
        <v>9.89</v>
      </c>
    </row>
    <row r="1894" spans="1:15" ht="15.75" thickBot="1" x14ac:dyDescent="0.3">
      <c r="A1894" s="24">
        <v>42352</v>
      </c>
      <c r="B1894" s="47">
        <v>9.94</v>
      </c>
      <c r="C1894" s="47">
        <v>9.94</v>
      </c>
      <c r="D1894" s="47">
        <v>10.57</v>
      </c>
      <c r="E1894" s="47">
        <v>10.74</v>
      </c>
      <c r="F1894" s="47">
        <v>10.74</v>
      </c>
      <c r="G1894" s="47">
        <v>10.51</v>
      </c>
      <c r="H1894" s="47">
        <v>10.39</v>
      </c>
      <c r="I1894" s="47">
        <v>10.199999999999999</v>
      </c>
      <c r="J1894" s="47">
        <v>10.050000000000001</v>
      </c>
      <c r="K1894" s="47">
        <v>9.9700000000000006</v>
      </c>
      <c r="L1894" s="47">
        <v>9.9499999999999993</v>
      </c>
      <c r="M1894" s="47">
        <v>9.9600000000000009</v>
      </c>
      <c r="N1894" s="47">
        <v>9.9700000000000006</v>
      </c>
      <c r="O1894">
        <v>9.9700000000000006</v>
      </c>
    </row>
    <row r="1895" spans="1:15" ht="15.75" thickBot="1" x14ac:dyDescent="0.3">
      <c r="A1895" s="24">
        <v>42353</v>
      </c>
      <c r="B1895" s="47">
        <v>9.94</v>
      </c>
      <c r="C1895" s="47">
        <v>9.94</v>
      </c>
      <c r="D1895" s="47">
        <v>10.57</v>
      </c>
      <c r="E1895" s="47">
        <v>10.79</v>
      </c>
      <c r="F1895" s="47">
        <v>10.82</v>
      </c>
      <c r="G1895" s="47">
        <v>10.54</v>
      </c>
      <c r="H1895" s="47">
        <v>10.33</v>
      </c>
      <c r="I1895" s="47">
        <v>10.1</v>
      </c>
      <c r="J1895" s="47">
        <v>9.92</v>
      </c>
      <c r="K1895" s="47">
        <v>9.6999999999999993</v>
      </c>
      <c r="L1895" s="47">
        <v>9.6</v>
      </c>
      <c r="M1895" s="47">
        <v>9.61</v>
      </c>
      <c r="N1895" s="47">
        <v>9.66</v>
      </c>
      <c r="O1895">
        <v>9.66</v>
      </c>
    </row>
    <row r="1896" spans="1:15" ht="15.75" thickBot="1" x14ac:dyDescent="0.3">
      <c r="A1896" s="24">
        <v>42354</v>
      </c>
      <c r="B1896" s="47">
        <v>9.51</v>
      </c>
      <c r="C1896" s="47">
        <v>9.51</v>
      </c>
      <c r="D1896" s="47">
        <v>10.11</v>
      </c>
      <c r="E1896" s="47">
        <v>10.43</v>
      </c>
      <c r="F1896" s="47">
        <v>10.57</v>
      </c>
      <c r="G1896" s="47">
        <v>10.52</v>
      </c>
      <c r="H1896" s="47">
        <v>10.33</v>
      </c>
      <c r="I1896" s="47">
        <v>10.08</v>
      </c>
      <c r="J1896" s="47">
        <v>9.89</v>
      </c>
      <c r="K1896" s="47">
        <v>9.6300000000000008</v>
      </c>
      <c r="L1896" s="47">
        <v>9.48</v>
      </c>
      <c r="M1896" s="47">
        <v>9.4600000000000009</v>
      </c>
      <c r="N1896" s="47">
        <v>9.4700000000000006</v>
      </c>
      <c r="O1896">
        <v>9.4700000000000006</v>
      </c>
    </row>
    <row r="1897" spans="1:15" ht="15.75" thickBot="1" x14ac:dyDescent="0.3">
      <c r="A1897" s="24">
        <v>42355</v>
      </c>
      <c r="B1897" s="47">
        <v>9.73</v>
      </c>
      <c r="C1897" s="47">
        <v>9.73</v>
      </c>
      <c r="D1897" s="47">
        <v>10.33</v>
      </c>
      <c r="E1897" s="47">
        <v>10.61</v>
      </c>
      <c r="F1897" s="47">
        <v>10.71</v>
      </c>
      <c r="G1897" s="47">
        <v>10.54</v>
      </c>
      <c r="H1897" s="47">
        <v>10.31</v>
      </c>
      <c r="I1897" s="47">
        <v>10.029999999999999</v>
      </c>
      <c r="J1897" s="47">
        <v>9.84</v>
      </c>
      <c r="K1897" s="47">
        <v>9.6300000000000008</v>
      </c>
      <c r="L1897" s="47">
        <v>9.5</v>
      </c>
      <c r="M1897" s="47">
        <v>9.48</v>
      </c>
      <c r="N1897" s="47">
        <v>9.48</v>
      </c>
      <c r="O1897">
        <v>9.48</v>
      </c>
    </row>
    <row r="1898" spans="1:15" ht="15.75" thickBot="1" x14ac:dyDescent="0.3">
      <c r="A1898" s="24">
        <v>42356</v>
      </c>
      <c r="B1898" s="47">
        <v>9.7899999999999991</v>
      </c>
      <c r="C1898" s="47">
        <v>9.7899999999999991</v>
      </c>
      <c r="D1898" s="47">
        <v>10.37</v>
      </c>
      <c r="E1898" s="47">
        <v>10.63</v>
      </c>
      <c r="F1898" s="47">
        <v>10.7</v>
      </c>
      <c r="G1898" s="47">
        <v>10.49</v>
      </c>
      <c r="H1898" s="47">
        <v>10.27</v>
      </c>
      <c r="I1898" s="47">
        <v>10.029999999999999</v>
      </c>
      <c r="J1898" s="47">
        <v>9.85</v>
      </c>
      <c r="K1898" s="47">
        <v>9.6300000000000008</v>
      </c>
      <c r="L1898" s="47">
        <v>9.49</v>
      </c>
      <c r="M1898" s="47">
        <v>9.4600000000000009</v>
      </c>
      <c r="N1898" s="47">
        <v>9.4600000000000009</v>
      </c>
      <c r="O1898">
        <v>9.4600000000000009</v>
      </c>
    </row>
    <row r="1899" spans="1:15" ht="15.75" thickBot="1" x14ac:dyDescent="0.3">
      <c r="A1899" s="24">
        <v>42359</v>
      </c>
      <c r="B1899" s="47">
        <v>9.7899999999999991</v>
      </c>
      <c r="C1899" s="47">
        <v>9.7899999999999991</v>
      </c>
      <c r="D1899" s="47">
        <v>10.36</v>
      </c>
      <c r="E1899" s="47">
        <v>10.62</v>
      </c>
      <c r="F1899" s="47">
        <v>10.71</v>
      </c>
      <c r="G1899" s="47">
        <v>10.51</v>
      </c>
      <c r="H1899" s="47">
        <v>10.27</v>
      </c>
      <c r="I1899" s="47">
        <v>10.02</v>
      </c>
      <c r="J1899" s="47">
        <v>9.86</v>
      </c>
      <c r="K1899" s="47">
        <v>9.66</v>
      </c>
      <c r="L1899" s="47">
        <v>9.52</v>
      </c>
      <c r="M1899" s="47">
        <v>9.48</v>
      </c>
      <c r="N1899" s="47">
        <v>9.4600000000000009</v>
      </c>
      <c r="O1899">
        <v>9.4600000000000009</v>
      </c>
    </row>
    <row r="1900" spans="1:15" ht="15.75" thickBot="1" x14ac:dyDescent="0.3">
      <c r="A1900" s="24">
        <v>42360</v>
      </c>
      <c r="B1900" s="47">
        <v>9.8800000000000008</v>
      </c>
      <c r="C1900" s="47">
        <v>9.8800000000000008</v>
      </c>
      <c r="D1900" s="47">
        <v>10.45</v>
      </c>
      <c r="E1900" s="47">
        <v>10.69</v>
      </c>
      <c r="F1900" s="47">
        <v>10.76</v>
      </c>
      <c r="G1900" s="47">
        <v>10.52</v>
      </c>
      <c r="H1900" s="47">
        <v>10.28</v>
      </c>
      <c r="I1900" s="47">
        <v>10.06</v>
      </c>
      <c r="J1900" s="47">
        <v>9.93</v>
      </c>
      <c r="K1900" s="47">
        <v>9.76</v>
      </c>
      <c r="L1900" s="47">
        <v>9.6199999999999992</v>
      </c>
      <c r="M1900" s="47">
        <v>9.58</v>
      </c>
      <c r="N1900" s="47">
        <v>9.5500000000000007</v>
      </c>
      <c r="O1900">
        <v>9.5500000000000007</v>
      </c>
    </row>
    <row r="1901" spans="1:15" ht="15.75" thickBot="1" x14ac:dyDescent="0.3">
      <c r="A1901" s="24">
        <v>42361</v>
      </c>
      <c r="B1901" s="47">
        <v>9.7100000000000009</v>
      </c>
      <c r="C1901" s="47">
        <v>9.7100000000000009</v>
      </c>
      <c r="D1901" s="47">
        <v>10.29</v>
      </c>
      <c r="E1901" s="47">
        <v>10.56</v>
      </c>
      <c r="F1901" s="47">
        <v>10.66</v>
      </c>
      <c r="G1901" s="47">
        <v>10.49</v>
      </c>
      <c r="H1901" s="47">
        <v>10.27</v>
      </c>
      <c r="I1901" s="47">
        <v>10.029999999999999</v>
      </c>
      <c r="J1901" s="47">
        <v>9.8800000000000008</v>
      </c>
      <c r="K1901" s="47">
        <v>9.69</v>
      </c>
      <c r="L1901" s="47">
        <v>9.56</v>
      </c>
      <c r="M1901" s="47">
        <v>9.52</v>
      </c>
      <c r="N1901" s="47">
        <v>9.51</v>
      </c>
      <c r="O1901">
        <v>9.51</v>
      </c>
    </row>
    <row r="1902" spans="1:15" ht="15.75" thickBot="1" x14ac:dyDescent="0.3">
      <c r="A1902" s="24">
        <v>42362</v>
      </c>
      <c r="B1902" s="47">
        <v>9.69</v>
      </c>
      <c r="C1902" s="47">
        <v>9.69</v>
      </c>
      <c r="D1902" s="47">
        <v>10.27</v>
      </c>
      <c r="E1902" s="47">
        <v>10.53</v>
      </c>
      <c r="F1902" s="47">
        <v>10.6</v>
      </c>
      <c r="G1902" s="47">
        <v>10.39</v>
      </c>
      <c r="H1902" s="47">
        <v>10.17</v>
      </c>
      <c r="I1902" s="47">
        <v>9.9499999999999993</v>
      </c>
      <c r="J1902" s="47">
        <v>9.8000000000000007</v>
      </c>
      <c r="K1902" s="47">
        <v>9.61</v>
      </c>
      <c r="L1902" s="47">
        <v>9.49</v>
      </c>
      <c r="M1902" s="47">
        <v>9.4700000000000006</v>
      </c>
      <c r="N1902" s="47">
        <v>9.4600000000000009</v>
      </c>
      <c r="O1902">
        <v>9.4600000000000009</v>
      </c>
    </row>
    <row r="1903" spans="1:15" ht="15.75" thickBot="1" x14ac:dyDescent="0.3">
      <c r="A1903" s="24">
        <v>42363</v>
      </c>
      <c r="B1903" s="47">
        <v>9.5500000000000007</v>
      </c>
      <c r="C1903" s="47">
        <v>9.5500000000000007</v>
      </c>
      <c r="D1903" s="47">
        <v>10.130000000000001</v>
      </c>
      <c r="E1903" s="47">
        <v>10.4</v>
      </c>
      <c r="F1903" s="47">
        <v>10.5</v>
      </c>
      <c r="G1903" s="47">
        <v>10.33</v>
      </c>
      <c r="H1903" s="47">
        <v>10.1</v>
      </c>
      <c r="I1903" s="47">
        <v>9.8699999999999992</v>
      </c>
      <c r="J1903" s="47">
        <v>9.75</v>
      </c>
      <c r="K1903" s="47">
        <v>9.6199999999999992</v>
      </c>
      <c r="L1903" s="47">
        <v>9.5399999999999991</v>
      </c>
      <c r="M1903" s="47">
        <v>9.51</v>
      </c>
      <c r="N1903" s="47">
        <v>9.48</v>
      </c>
      <c r="O1903">
        <v>9.48</v>
      </c>
    </row>
    <row r="1904" spans="1:15" ht="15.75" thickBot="1" x14ac:dyDescent="0.3">
      <c r="A1904" s="24">
        <v>42366</v>
      </c>
      <c r="B1904" s="47">
        <v>9.4700000000000006</v>
      </c>
      <c r="C1904" s="47">
        <v>9.4700000000000006</v>
      </c>
      <c r="D1904" s="47">
        <v>10.029999999999999</v>
      </c>
      <c r="E1904" s="47">
        <v>10.3</v>
      </c>
      <c r="F1904" s="47">
        <v>10.4</v>
      </c>
      <c r="G1904" s="47">
        <v>10.27</v>
      </c>
      <c r="H1904" s="47">
        <v>10.06</v>
      </c>
      <c r="I1904" s="47">
        <v>9.84</v>
      </c>
      <c r="J1904" s="47">
        <v>9.7100000000000009</v>
      </c>
      <c r="K1904" s="47">
        <v>9.58</v>
      </c>
      <c r="L1904" s="47">
        <v>9.4700000000000006</v>
      </c>
      <c r="M1904" s="47">
        <v>9.44</v>
      </c>
      <c r="N1904" s="47">
        <v>9.41</v>
      </c>
      <c r="O1904">
        <v>9.41</v>
      </c>
    </row>
    <row r="1905" spans="1:15" ht="15.75" thickBot="1" x14ac:dyDescent="0.3">
      <c r="A1905" s="24">
        <v>42367</v>
      </c>
      <c r="B1905" s="47">
        <v>9.3699999999999992</v>
      </c>
      <c r="C1905" s="47">
        <v>9.3699999999999992</v>
      </c>
      <c r="D1905" s="47">
        <v>9.9499999999999993</v>
      </c>
      <c r="E1905" s="47">
        <v>10.210000000000001</v>
      </c>
      <c r="F1905" s="47">
        <v>10.3</v>
      </c>
      <c r="G1905" s="47">
        <v>10.15</v>
      </c>
      <c r="H1905" s="47">
        <v>9.99</v>
      </c>
      <c r="I1905" s="47">
        <v>9.82</v>
      </c>
      <c r="J1905" s="47">
        <v>9.7100000000000009</v>
      </c>
      <c r="K1905" s="47">
        <v>9.57</v>
      </c>
      <c r="L1905" s="47">
        <v>9.4600000000000009</v>
      </c>
      <c r="M1905" s="47">
        <v>9.43</v>
      </c>
      <c r="N1905" s="47">
        <v>9.41</v>
      </c>
      <c r="O1905">
        <v>9.41</v>
      </c>
    </row>
    <row r="1906" spans="1:15" ht="15.75" thickBot="1" x14ac:dyDescent="0.3">
      <c r="A1906" s="24">
        <v>42368</v>
      </c>
      <c r="B1906" s="47">
        <v>9.0500000000000007</v>
      </c>
      <c r="C1906" s="47">
        <v>9.0500000000000007</v>
      </c>
      <c r="D1906" s="47">
        <v>9.67</v>
      </c>
      <c r="E1906" s="47">
        <v>10.01</v>
      </c>
      <c r="F1906" s="47">
        <v>10.17</v>
      </c>
      <c r="G1906" s="47">
        <v>10.14</v>
      </c>
      <c r="H1906" s="47">
        <v>9.9700000000000006</v>
      </c>
      <c r="I1906" s="47">
        <v>9.7799999999999994</v>
      </c>
      <c r="J1906" s="47">
        <v>9.69</v>
      </c>
      <c r="K1906" s="47">
        <v>9.56</v>
      </c>
      <c r="L1906" s="47">
        <v>9.4700000000000006</v>
      </c>
      <c r="M1906" s="47">
        <v>9.43</v>
      </c>
      <c r="N1906" s="47">
        <v>9.4</v>
      </c>
      <c r="O1906">
        <v>9.4</v>
      </c>
    </row>
    <row r="1907" spans="1:15" ht="15.75" thickBot="1" x14ac:dyDescent="0.3">
      <c r="A1907" s="24">
        <v>42373</v>
      </c>
      <c r="B1907" s="47">
        <v>8.77</v>
      </c>
      <c r="C1907" s="47">
        <v>8.77</v>
      </c>
      <c r="D1907" s="47">
        <v>9.34</v>
      </c>
      <c r="E1907" s="47">
        <v>9.6999999999999993</v>
      </c>
      <c r="F1907" s="47">
        <v>9.91</v>
      </c>
      <c r="G1907" s="47">
        <v>10.07</v>
      </c>
      <c r="H1907" s="47">
        <v>9.9700000000000006</v>
      </c>
      <c r="I1907" s="47">
        <v>9.8000000000000007</v>
      </c>
      <c r="J1907" s="47">
        <v>9.67</v>
      </c>
      <c r="K1907" s="47">
        <v>9.51</v>
      </c>
      <c r="L1907" s="47">
        <v>9.39</v>
      </c>
      <c r="M1907" s="47">
        <v>9.35</v>
      </c>
      <c r="N1907" s="47">
        <v>9.34</v>
      </c>
      <c r="O1907">
        <v>9.34</v>
      </c>
    </row>
    <row r="1908" spans="1:15" ht="15.75" thickBot="1" x14ac:dyDescent="0.3">
      <c r="A1908" s="24">
        <v>42374</v>
      </c>
      <c r="B1908" s="47">
        <v>8.6300000000000008</v>
      </c>
      <c r="C1908" s="47">
        <v>8.6300000000000008</v>
      </c>
      <c r="D1908" s="47">
        <v>9.23</v>
      </c>
      <c r="E1908" s="47">
        <v>9.6</v>
      </c>
      <c r="F1908" s="47">
        <v>9.81</v>
      </c>
      <c r="G1908" s="47">
        <v>10</v>
      </c>
      <c r="H1908" s="47">
        <v>9.92</v>
      </c>
      <c r="I1908" s="47">
        <v>9.74</v>
      </c>
      <c r="J1908" s="47">
        <v>9.61</v>
      </c>
      <c r="K1908" s="47">
        <v>9.5</v>
      </c>
      <c r="L1908" s="47">
        <v>9.42</v>
      </c>
      <c r="M1908" s="47">
        <v>9.4</v>
      </c>
      <c r="N1908" s="47">
        <v>9.39</v>
      </c>
      <c r="O1908">
        <v>9.39</v>
      </c>
    </row>
    <row r="1909" spans="1:15" ht="15.75" thickBot="1" x14ac:dyDescent="0.3">
      <c r="A1909" s="24">
        <v>42375</v>
      </c>
      <c r="B1909" s="47">
        <v>8.65</v>
      </c>
      <c r="C1909" s="47">
        <v>8.65</v>
      </c>
      <c r="D1909" s="47">
        <v>9.24</v>
      </c>
      <c r="E1909" s="47">
        <v>9.61</v>
      </c>
      <c r="F1909" s="47">
        <v>9.84</v>
      </c>
      <c r="G1909" s="47">
        <v>10.09</v>
      </c>
      <c r="H1909" s="47">
        <v>10.02</v>
      </c>
      <c r="I1909" s="47">
        <v>9.85</v>
      </c>
      <c r="J1909" s="47">
        <v>9.74</v>
      </c>
      <c r="K1909" s="47">
        <v>9.61</v>
      </c>
      <c r="L1909" s="47">
        <v>9.5</v>
      </c>
      <c r="M1909" s="47">
        <v>9.4600000000000009</v>
      </c>
      <c r="N1909" s="47">
        <v>9.44</v>
      </c>
      <c r="O1909">
        <v>9.44</v>
      </c>
    </row>
    <row r="1910" spans="1:15" ht="15.75" thickBot="1" x14ac:dyDescent="0.3">
      <c r="A1910" s="24">
        <v>42380</v>
      </c>
      <c r="B1910" s="47">
        <v>9.67</v>
      </c>
      <c r="C1910" s="47">
        <v>9.67</v>
      </c>
      <c r="D1910" s="47">
        <v>10.29</v>
      </c>
      <c r="E1910" s="47">
        <v>10.55</v>
      </c>
      <c r="F1910" s="47">
        <v>10.64</v>
      </c>
      <c r="G1910" s="47">
        <v>10.52</v>
      </c>
      <c r="H1910" s="47">
        <v>10.42</v>
      </c>
      <c r="I1910" s="47">
        <v>10.35</v>
      </c>
      <c r="J1910" s="47">
        <v>10.26</v>
      </c>
      <c r="K1910" s="47">
        <v>10.06</v>
      </c>
      <c r="L1910" s="47">
        <v>9.9499999999999993</v>
      </c>
      <c r="M1910" s="47">
        <v>9.93</v>
      </c>
      <c r="N1910" s="47">
        <v>9.92</v>
      </c>
      <c r="O1910">
        <v>9.92</v>
      </c>
    </row>
    <row r="1911" spans="1:15" ht="15.75" thickBot="1" x14ac:dyDescent="0.3">
      <c r="A1911" s="24">
        <v>42381</v>
      </c>
      <c r="B1911" s="47">
        <v>9.6999999999999993</v>
      </c>
      <c r="C1911" s="47">
        <v>9.6999999999999993</v>
      </c>
      <c r="D1911" s="47">
        <v>10.33</v>
      </c>
      <c r="E1911" s="47">
        <v>10.62</v>
      </c>
      <c r="F1911" s="47">
        <v>10.74</v>
      </c>
      <c r="G1911" s="47">
        <v>10.65</v>
      </c>
      <c r="H1911" s="47">
        <v>10.54</v>
      </c>
      <c r="I1911" s="47">
        <v>10.46</v>
      </c>
      <c r="J1911" s="47">
        <v>10.39</v>
      </c>
      <c r="K1911" s="47">
        <v>10.24</v>
      </c>
      <c r="L1911" s="47">
        <v>10.14</v>
      </c>
      <c r="M1911" s="47">
        <v>10.11</v>
      </c>
      <c r="N1911" s="47">
        <v>10.1</v>
      </c>
      <c r="O1911">
        <v>10.1</v>
      </c>
    </row>
    <row r="1912" spans="1:15" ht="15.75" thickBot="1" x14ac:dyDescent="0.3">
      <c r="A1912" s="24">
        <v>42382</v>
      </c>
      <c r="B1912" s="47">
        <v>9.67</v>
      </c>
      <c r="C1912" s="47">
        <v>9.67</v>
      </c>
      <c r="D1912" s="47">
        <v>10.29</v>
      </c>
      <c r="E1912" s="47">
        <v>10.54</v>
      </c>
      <c r="F1912" s="47">
        <v>10.62</v>
      </c>
      <c r="G1912" s="47">
        <v>10.56</v>
      </c>
      <c r="H1912" s="47">
        <v>10.55</v>
      </c>
      <c r="I1912" s="47">
        <v>10.52</v>
      </c>
      <c r="J1912" s="47">
        <v>10.41</v>
      </c>
      <c r="K1912" s="47">
        <v>10.24</v>
      </c>
      <c r="L1912" s="47">
        <v>10.14</v>
      </c>
      <c r="M1912" s="47">
        <v>10.119999999999999</v>
      </c>
      <c r="N1912" s="47">
        <v>10.119999999999999</v>
      </c>
      <c r="O1912">
        <v>10.119999999999999</v>
      </c>
    </row>
    <row r="1913" spans="1:15" ht="15.75" thickBot="1" x14ac:dyDescent="0.3">
      <c r="A1913" s="24">
        <v>42383</v>
      </c>
      <c r="B1913" s="47">
        <v>9.5399999999999991</v>
      </c>
      <c r="C1913" s="47">
        <v>9.5399999999999991</v>
      </c>
      <c r="D1913" s="47">
        <v>10.19</v>
      </c>
      <c r="E1913" s="47">
        <v>10.46</v>
      </c>
      <c r="F1913" s="47">
        <v>10.55</v>
      </c>
      <c r="G1913" s="47">
        <v>10.59</v>
      </c>
      <c r="H1913" s="47">
        <v>10.62</v>
      </c>
      <c r="I1913" s="47">
        <v>10.6</v>
      </c>
      <c r="J1913" s="47">
        <v>10.5</v>
      </c>
      <c r="K1913" s="47">
        <v>10.36</v>
      </c>
      <c r="L1913" s="47">
        <v>10.29</v>
      </c>
      <c r="M1913" s="47">
        <v>10.28</v>
      </c>
      <c r="N1913" s="47">
        <v>10.3</v>
      </c>
      <c r="O1913">
        <v>10.3</v>
      </c>
    </row>
    <row r="1914" spans="1:15" ht="15.75" thickBot="1" x14ac:dyDescent="0.3">
      <c r="A1914" s="24">
        <v>42384</v>
      </c>
      <c r="B1914" s="47">
        <v>9.42</v>
      </c>
      <c r="C1914" s="47">
        <v>9.42</v>
      </c>
      <c r="D1914" s="47">
        <v>10.1</v>
      </c>
      <c r="E1914" s="47">
        <v>10.42</v>
      </c>
      <c r="F1914" s="47">
        <v>10.58</v>
      </c>
      <c r="G1914" s="47">
        <v>10.7</v>
      </c>
      <c r="H1914" s="47">
        <v>10.73</v>
      </c>
      <c r="I1914" s="47">
        <v>10.72</v>
      </c>
      <c r="J1914" s="47">
        <v>10.67</v>
      </c>
      <c r="K1914" s="47">
        <v>10.56</v>
      </c>
      <c r="L1914" s="47">
        <v>10.49</v>
      </c>
      <c r="M1914" s="47">
        <v>10.48</v>
      </c>
      <c r="N1914" s="47">
        <v>10.49</v>
      </c>
      <c r="O1914">
        <v>10.49</v>
      </c>
    </row>
    <row r="1915" spans="1:15" ht="15.75" thickBot="1" x14ac:dyDescent="0.3">
      <c r="A1915" s="24">
        <v>42387</v>
      </c>
      <c r="B1915" s="47">
        <v>9.43</v>
      </c>
      <c r="C1915" s="47">
        <v>9.43</v>
      </c>
      <c r="D1915" s="47">
        <v>10.11</v>
      </c>
      <c r="E1915" s="47">
        <v>10.43</v>
      </c>
      <c r="F1915" s="47">
        <v>10.57</v>
      </c>
      <c r="G1915" s="47">
        <v>10.7</v>
      </c>
      <c r="H1915" s="47">
        <v>10.72</v>
      </c>
      <c r="I1915" s="47">
        <v>10.72</v>
      </c>
      <c r="J1915" s="47">
        <v>10.68</v>
      </c>
      <c r="K1915" s="47">
        <v>10.62</v>
      </c>
      <c r="L1915" s="47">
        <v>10.57</v>
      </c>
      <c r="M1915" s="47">
        <v>10.56</v>
      </c>
      <c r="N1915" s="47">
        <v>10.55</v>
      </c>
      <c r="O1915">
        <v>10.55</v>
      </c>
    </row>
    <row r="1916" spans="1:15" ht="15.75" thickBot="1" x14ac:dyDescent="0.3">
      <c r="A1916" s="24">
        <v>42388</v>
      </c>
      <c r="B1916" s="47">
        <v>9.32</v>
      </c>
      <c r="C1916" s="47">
        <v>9.32</v>
      </c>
      <c r="D1916" s="47">
        <v>10</v>
      </c>
      <c r="E1916" s="47">
        <v>10.33</v>
      </c>
      <c r="F1916" s="47">
        <v>10.48</v>
      </c>
      <c r="G1916" s="47">
        <v>10.6</v>
      </c>
      <c r="H1916" s="47">
        <v>10.61</v>
      </c>
      <c r="I1916" s="47">
        <v>10.57</v>
      </c>
      <c r="J1916" s="47">
        <v>10.53</v>
      </c>
      <c r="K1916" s="47">
        <v>10.5</v>
      </c>
      <c r="L1916" s="47">
        <v>10.47</v>
      </c>
      <c r="M1916" s="47">
        <v>10.46</v>
      </c>
      <c r="N1916" s="47">
        <v>10.45</v>
      </c>
      <c r="O1916">
        <v>10.45</v>
      </c>
    </row>
    <row r="1917" spans="1:15" ht="15.75" thickBot="1" x14ac:dyDescent="0.3">
      <c r="A1917" s="24">
        <v>42389</v>
      </c>
      <c r="B1917" s="47">
        <v>9.3800000000000008</v>
      </c>
      <c r="C1917" s="47">
        <v>9.3800000000000008</v>
      </c>
      <c r="D1917" s="47">
        <v>10.07</v>
      </c>
      <c r="E1917" s="47">
        <v>10.4</v>
      </c>
      <c r="F1917" s="47">
        <v>10.56</v>
      </c>
      <c r="G1917" s="47">
        <v>10.72</v>
      </c>
      <c r="H1917" s="47">
        <v>10.8</v>
      </c>
      <c r="I1917" s="47">
        <v>10.89</v>
      </c>
      <c r="J1917" s="47">
        <v>10.91</v>
      </c>
      <c r="K1917" s="47">
        <v>10.9</v>
      </c>
      <c r="L1917" s="47">
        <v>10.86</v>
      </c>
      <c r="M1917" s="47">
        <v>10.83</v>
      </c>
      <c r="N1917" s="47">
        <v>10.8</v>
      </c>
      <c r="O1917">
        <v>10.8</v>
      </c>
    </row>
    <row r="1918" spans="1:15" ht="15.75" thickBot="1" x14ac:dyDescent="0.3">
      <c r="A1918" s="24">
        <v>42390</v>
      </c>
      <c r="B1918" s="47">
        <v>9.2899999999999991</v>
      </c>
      <c r="C1918" s="47">
        <v>9.2899999999999991</v>
      </c>
      <c r="D1918" s="47">
        <v>9.9700000000000006</v>
      </c>
      <c r="E1918" s="47">
        <v>10.32</v>
      </c>
      <c r="F1918" s="47">
        <v>10.51</v>
      </c>
      <c r="G1918" s="47">
        <v>10.76</v>
      </c>
      <c r="H1918" s="47">
        <v>10.85</v>
      </c>
      <c r="I1918" s="47">
        <v>10.93</v>
      </c>
      <c r="J1918" s="47">
        <v>10.94</v>
      </c>
      <c r="K1918" s="47">
        <v>10.9</v>
      </c>
      <c r="L1918" s="47">
        <v>10.87</v>
      </c>
      <c r="M1918" s="47">
        <v>10.85</v>
      </c>
      <c r="N1918" s="47">
        <v>10.85</v>
      </c>
      <c r="O1918">
        <v>10.85</v>
      </c>
    </row>
    <row r="1919" spans="1:15" ht="15.75" thickBot="1" x14ac:dyDescent="0.3">
      <c r="A1919" s="24">
        <v>42391</v>
      </c>
      <c r="B1919" s="47">
        <v>8.91</v>
      </c>
      <c r="C1919" s="47">
        <v>8.91</v>
      </c>
      <c r="D1919" s="47">
        <v>9.58</v>
      </c>
      <c r="E1919" s="47">
        <v>9.9600000000000009</v>
      </c>
      <c r="F1919" s="47">
        <v>10.19</v>
      </c>
      <c r="G1919" s="47">
        <v>10.52</v>
      </c>
      <c r="H1919" s="47">
        <v>10.59</v>
      </c>
      <c r="I1919" s="47">
        <v>10.59</v>
      </c>
      <c r="J1919" s="47">
        <v>10.54</v>
      </c>
      <c r="K1919" s="47">
        <v>10.47</v>
      </c>
      <c r="L1919" s="47">
        <v>10.45</v>
      </c>
      <c r="M1919" s="47">
        <v>10.48</v>
      </c>
      <c r="N1919" s="47">
        <v>10.51</v>
      </c>
      <c r="O1919">
        <v>10.51</v>
      </c>
    </row>
    <row r="1920" spans="1:15" ht="15.75" thickBot="1" x14ac:dyDescent="0.3">
      <c r="A1920" s="24">
        <v>42394</v>
      </c>
      <c r="B1920" s="47">
        <v>9</v>
      </c>
      <c r="C1920" s="47">
        <v>9</v>
      </c>
      <c r="D1920" s="47">
        <v>9.66</v>
      </c>
      <c r="E1920" s="47">
        <v>10.050000000000001</v>
      </c>
      <c r="F1920" s="47">
        <v>10.27</v>
      </c>
      <c r="G1920" s="47">
        <v>10.58</v>
      </c>
      <c r="H1920" s="47">
        <v>10.65</v>
      </c>
      <c r="I1920" s="47">
        <v>10.66</v>
      </c>
      <c r="J1920" s="47">
        <v>10.6</v>
      </c>
      <c r="K1920" s="47">
        <v>10.51</v>
      </c>
      <c r="L1920" s="47">
        <v>10.47</v>
      </c>
      <c r="M1920" s="47">
        <v>10.5</v>
      </c>
      <c r="N1920" s="47">
        <v>10.55</v>
      </c>
      <c r="O1920">
        <v>10.55</v>
      </c>
    </row>
    <row r="1921" spans="1:15" ht="15.75" thickBot="1" x14ac:dyDescent="0.3">
      <c r="A1921" s="24">
        <v>42395</v>
      </c>
      <c r="B1921" s="47">
        <v>8.86</v>
      </c>
      <c r="C1921" s="47">
        <v>8.86</v>
      </c>
      <c r="D1921" s="47">
        <v>9.48</v>
      </c>
      <c r="E1921" s="47">
        <v>9.8800000000000008</v>
      </c>
      <c r="F1921" s="47">
        <v>10.14</v>
      </c>
      <c r="G1921" s="47">
        <v>10.53</v>
      </c>
      <c r="H1921" s="47">
        <v>10.57</v>
      </c>
      <c r="I1921" s="47">
        <v>10.51</v>
      </c>
      <c r="J1921" s="47">
        <v>10.44</v>
      </c>
      <c r="K1921" s="47">
        <v>10.38</v>
      </c>
      <c r="L1921" s="47">
        <v>10.37</v>
      </c>
      <c r="M1921" s="47">
        <v>10.4</v>
      </c>
      <c r="N1921" s="47">
        <v>10.45</v>
      </c>
      <c r="O1921">
        <v>10.45</v>
      </c>
    </row>
    <row r="1922" spans="1:15" ht="15.75" thickBot="1" x14ac:dyDescent="0.3">
      <c r="A1922" s="24">
        <v>42396</v>
      </c>
      <c r="B1922" s="47">
        <v>8.9600000000000009</v>
      </c>
      <c r="C1922" s="47">
        <v>8.9600000000000009</v>
      </c>
      <c r="D1922" s="47">
        <v>9.58</v>
      </c>
      <c r="E1922" s="47">
        <v>9.92</v>
      </c>
      <c r="F1922" s="47">
        <v>10.11</v>
      </c>
      <c r="G1922" s="47">
        <v>10.36</v>
      </c>
      <c r="H1922" s="47">
        <v>10.4</v>
      </c>
      <c r="I1922" s="47">
        <v>10.36</v>
      </c>
      <c r="J1922" s="47">
        <v>10.28</v>
      </c>
      <c r="K1922" s="47">
        <v>10.199999999999999</v>
      </c>
      <c r="L1922" s="47">
        <v>10.19</v>
      </c>
      <c r="M1922" s="47">
        <v>10.210000000000001</v>
      </c>
      <c r="N1922" s="47">
        <v>10.25</v>
      </c>
      <c r="O1922">
        <v>10.25</v>
      </c>
    </row>
    <row r="1923" spans="1:15" ht="15.75" thickBot="1" x14ac:dyDescent="0.3">
      <c r="A1923" s="24">
        <v>42397</v>
      </c>
      <c r="B1923" s="47">
        <v>8.84</v>
      </c>
      <c r="C1923" s="47">
        <v>8.84</v>
      </c>
      <c r="D1923" s="47">
        <v>9.4600000000000009</v>
      </c>
      <c r="E1923" s="47">
        <v>9.81</v>
      </c>
      <c r="F1923" s="47">
        <v>9.99</v>
      </c>
      <c r="G1923" s="47">
        <v>10.19</v>
      </c>
      <c r="H1923" s="47">
        <v>10.19</v>
      </c>
      <c r="I1923" s="47">
        <v>10.18</v>
      </c>
      <c r="J1923" s="47">
        <v>10.15</v>
      </c>
      <c r="K1923" s="47">
        <v>10.09</v>
      </c>
      <c r="L1923" s="47">
        <v>10.06</v>
      </c>
      <c r="M1923" s="47">
        <v>10.06</v>
      </c>
      <c r="N1923" s="47">
        <v>10.09</v>
      </c>
      <c r="O1923">
        <v>10.09</v>
      </c>
    </row>
    <row r="1924" spans="1:15" ht="15.75" thickBot="1" x14ac:dyDescent="0.3">
      <c r="A1924" s="24">
        <v>42398</v>
      </c>
      <c r="B1924" s="47">
        <v>8.91</v>
      </c>
      <c r="C1924" s="47">
        <v>8.91</v>
      </c>
      <c r="D1924" s="47">
        <v>9.52</v>
      </c>
      <c r="E1924" s="47">
        <v>9.86</v>
      </c>
      <c r="F1924" s="47">
        <v>10.050000000000001</v>
      </c>
      <c r="G1924" s="47">
        <v>10.25</v>
      </c>
      <c r="H1924" s="47">
        <v>10.28</v>
      </c>
      <c r="I1924" s="47">
        <v>10.26</v>
      </c>
      <c r="J1924" s="47">
        <v>10.210000000000001</v>
      </c>
      <c r="K1924" s="47">
        <v>10.15</v>
      </c>
      <c r="L1924" s="47">
        <v>10.130000000000001</v>
      </c>
      <c r="M1924" s="47">
        <v>10.14</v>
      </c>
      <c r="N1924" s="47">
        <v>10.16</v>
      </c>
      <c r="O1924">
        <v>10.16</v>
      </c>
    </row>
    <row r="1925" spans="1:15" ht="15.75" thickBot="1" x14ac:dyDescent="0.3">
      <c r="A1925" s="24">
        <v>42401</v>
      </c>
      <c r="B1925" s="47">
        <v>9.0299999999999994</v>
      </c>
      <c r="C1925" s="47">
        <v>9.0299999999999994</v>
      </c>
      <c r="D1925" s="47">
        <v>9.6199999999999992</v>
      </c>
      <c r="E1925" s="47">
        <v>9.93</v>
      </c>
      <c r="F1925" s="47">
        <v>10.1</v>
      </c>
      <c r="G1925" s="47">
        <v>10.29</v>
      </c>
      <c r="H1925" s="47">
        <v>10.35</v>
      </c>
      <c r="I1925" s="47">
        <v>10.38</v>
      </c>
      <c r="J1925" s="47">
        <v>10.35</v>
      </c>
      <c r="K1925" s="47">
        <v>10.28</v>
      </c>
      <c r="L1925" s="47">
        <v>10.24</v>
      </c>
      <c r="M1925" s="47">
        <v>10.24</v>
      </c>
      <c r="N1925" s="47">
        <v>10.26</v>
      </c>
      <c r="O1925">
        <v>10.26</v>
      </c>
    </row>
    <row r="1926" spans="1:15" ht="15.75" thickBot="1" x14ac:dyDescent="0.3">
      <c r="A1926" s="24">
        <v>42402</v>
      </c>
      <c r="B1926" s="47">
        <v>8.9499999999999993</v>
      </c>
      <c r="C1926" s="47">
        <v>8.9499999999999993</v>
      </c>
      <c r="D1926" s="47">
        <v>9.49</v>
      </c>
      <c r="E1926" s="47">
        <v>9.83</v>
      </c>
      <c r="F1926" s="47">
        <v>10.050000000000001</v>
      </c>
      <c r="G1926" s="47">
        <v>10.37</v>
      </c>
      <c r="H1926" s="47">
        <v>10.46</v>
      </c>
      <c r="I1926" s="47">
        <v>10.5</v>
      </c>
      <c r="J1926" s="47">
        <v>10.45</v>
      </c>
      <c r="K1926" s="47">
        <v>10.36</v>
      </c>
      <c r="L1926" s="47">
        <v>10.31</v>
      </c>
      <c r="M1926" s="47">
        <v>10.31</v>
      </c>
      <c r="N1926" s="47">
        <v>10.35</v>
      </c>
      <c r="O1926">
        <v>10.35</v>
      </c>
    </row>
    <row r="1927" spans="1:15" ht="15.75" thickBot="1" x14ac:dyDescent="0.3">
      <c r="A1927" s="24">
        <v>42403</v>
      </c>
      <c r="B1927" s="47">
        <v>8.8699999999999992</v>
      </c>
      <c r="C1927" s="47">
        <v>8.8699999999999992</v>
      </c>
      <c r="D1927" s="47">
        <v>9.3699999999999992</v>
      </c>
      <c r="E1927" s="47">
        <v>9.7200000000000006</v>
      </c>
      <c r="F1927" s="47">
        <v>9.9499999999999993</v>
      </c>
      <c r="G1927" s="47">
        <v>10.33</v>
      </c>
      <c r="H1927" s="47">
        <v>10.42</v>
      </c>
      <c r="I1927" s="47">
        <v>10.42</v>
      </c>
      <c r="J1927" s="47">
        <v>10.38</v>
      </c>
      <c r="K1927" s="47">
        <v>10.31</v>
      </c>
      <c r="L1927" s="47">
        <v>10.27</v>
      </c>
      <c r="M1927" s="47">
        <v>10.26</v>
      </c>
      <c r="N1927" s="47">
        <v>10.27</v>
      </c>
      <c r="O1927">
        <v>10.27</v>
      </c>
    </row>
    <row r="1928" spans="1:15" ht="15.75" thickBot="1" x14ac:dyDescent="0.3">
      <c r="A1928" s="24">
        <v>42404</v>
      </c>
      <c r="B1928" s="47">
        <v>8.98</v>
      </c>
      <c r="C1928" s="47">
        <v>8.98</v>
      </c>
      <c r="D1928" s="47">
        <v>9.52</v>
      </c>
      <c r="E1928" s="47">
        <v>9.83</v>
      </c>
      <c r="F1928" s="47">
        <v>10</v>
      </c>
      <c r="G1928" s="47">
        <v>10.19</v>
      </c>
      <c r="H1928" s="47">
        <v>10.24</v>
      </c>
      <c r="I1928" s="47">
        <v>10.26</v>
      </c>
      <c r="J1928" s="47">
        <v>10.220000000000001</v>
      </c>
      <c r="K1928" s="47">
        <v>10.130000000000001</v>
      </c>
      <c r="L1928" s="47">
        <v>10.09</v>
      </c>
      <c r="M1928" s="47">
        <v>10.09</v>
      </c>
      <c r="N1928" s="47">
        <v>10.11</v>
      </c>
      <c r="O1928">
        <v>10.11</v>
      </c>
    </row>
    <row r="1929" spans="1:15" ht="15.75" thickBot="1" x14ac:dyDescent="0.3">
      <c r="A1929" s="24">
        <v>42405</v>
      </c>
      <c r="B1929" s="47">
        <v>9.01</v>
      </c>
      <c r="C1929" s="47">
        <v>9.01</v>
      </c>
      <c r="D1929" s="47">
        <v>9.51</v>
      </c>
      <c r="E1929" s="47">
        <v>9.81</v>
      </c>
      <c r="F1929" s="47">
        <v>9.99</v>
      </c>
      <c r="G1929" s="47">
        <v>10.220000000000001</v>
      </c>
      <c r="H1929" s="47">
        <v>10.27</v>
      </c>
      <c r="I1929" s="47">
        <v>10.3</v>
      </c>
      <c r="J1929" s="47">
        <v>10.27</v>
      </c>
      <c r="K1929" s="47">
        <v>10.16</v>
      </c>
      <c r="L1929" s="47">
        <v>10.09</v>
      </c>
      <c r="M1929" s="47">
        <v>10.08</v>
      </c>
      <c r="N1929" s="47">
        <v>10.11</v>
      </c>
      <c r="O1929">
        <v>10.11</v>
      </c>
    </row>
    <row r="1930" spans="1:15" ht="15.75" thickBot="1" x14ac:dyDescent="0.3">
      <c r="A1930" s="24">
        <v>42408</v>
      </c>
      <c r="B1930" s="47">
        <v>8.93</v>
      </c>
      <c r="C1930" s="47">
        <v>8.93</v>
      </c>
      <c r="D1930" s="47">
        <v>9.4499999999999993</v>
      </c>
      <c r="E1930" s="47">
        <v>9.7799999999999994</v>
      </c>
      <c r="F1930" s="47">
        <v>9.99</v>
      </c>
      <c r="G1930" s="47">
        <v>10.29</v>
      </c>
      <c r="H1930" s="47">
        <v>10.35</v>
      </c>
      <c r="I1930" s="47">
        <v>10.39</v>
      </c>
      <c r="J1930" s="47">
        <v>10.36</v>
      </c>
      <c r="K1930" s="47">
        <v>10.25</v>
      </c>
      <c r="L1930" s="47">
        <v>10.18</v>
      </c>
      <c r="M1930" s="47">
        <v>10.17</v>
      </c>
      <c r="N1930" s="47">
        <v>10.199999999999999</v>
      </c>
      <c r="O1930">
        <v>10.199999999999999</v>
      </c>
    </row>
    <row r="1931" spans="1:15" ht="15.75" thickBot="1" x14ac:dyDescent="0.3">
      <c r="A1931" s="24">
        <v>42409</v>
      </c>
      <c r="B1931" s="47">
        <v>8.98</v>
      </c>
      <c r="C1931" s="47">
        <v>8.98</v>
      </c>
      <c r="D1931" s="47">
        <v>9.49</v>
      </c>
      <c r="E1931" s="47">
        <v>9.81</v>
      </c>
      <c r="F1931" s="47">
        <v>10.01</v>
      </c>
      <c r="G1931" s="47">
        <v>10.29</v>
      </c>
      <c r="H1931" s="47">
        <v>10.37</v>
      </c>
      <c r="I1931" s="47">
        <v>10.45</v>
      </c>
      <c r="J1931" s="47">
        <v>10.44</v>
      </c>
      <c r="K1931" s="47">
        <v>10.34</v>
      </c>
      <c r="L1931" s="47">
        <v>10.27</v>
      </c>
      <c r="M1931" s="47">
        <v>10.27</v>
      </c>
      <c r="N1931" s="47">
        <v>10.29</v>
      </c>
      <c r="O1931">
        <v>10.29</v>
      </c>
    </row>
    <row r="1932" spans="1:15" ht="15.75" thickBot="1" x14ac:dyDescent="0.3">
      <c r="A1932" s="24">
        <v>42410</v>
      </c>
      <c r="B1932" s="47">
        <v>8.93</v>
      </c>
      <c r="C1932" s="47">
        <v>8.93</v>
      </c>
      <c r="D1932" s="47">
        <v>9.5</v>
      </c>
      <c r="E1932" s="47">
        <v>9.83</v>
      </c>
      <c r="F1932" s="47">
        <v>10.02</v>
      </c>
      <c r="G1932" s="47">
        <v>10.25</v>
      </c>
      <c r="H1932" s="47">
        <v>10.29</v>
      </c>
      <c r="I1932" s="47">
        <v>10.33</v>
      </c>
      <c r="J1932" s="47">
        <v>10.3</v>
      </c>
      <c r="K1932" s="47">
        <v>10.18</v>
      </c>
      <c r="L1932" s="47">
        <v>10.119999999999999</v>
      </c>
      <c r="M1932" s="47">
        <v>10.119999999999999</v>
      </c>
      <c r="N1932" s="47">
        <v>10.17</v>
      </c>
      <c r="O1932">
        <v>10.17</v>
      </c>
    </row>
    <row r="1933" spans="1:15" ht="15.75" thickBot="1" x14ac:dyDescent="0.3">
      <c r="A1933" s="24">
        <v>42411</v>
      </c>
      <c r="B1933" s="47">
        <v>8.94</v>
      </c>
      <c r="C1933" s="47">
        <v>8.94</v>
      </c>
      <c r="D1933" s="47">
        <v>9.4600000000000009</v>
      </c>
      <c r="E1933" s="47">
        <v>9.7899999999999991</v>
      </c>
      <c r="F1933" s="47">
        <v>9.99</v>
      </c>
      <c r="G1933" s="47">
        <v>10.3</v>
      </c>
      <c r="H1933" s="47">
        <v>10.4</v>
      </c>
      <c r="I1933" s="47">
        <v>10.45</v>
      </c>
      <c r="J1933" s="47">
        <v>10.4</v>
      </c>
      <c r="K1933" s="47">
        <v>10.27</v>
      </c>
      <c r="L1933" s="47">
        <v>10.19</v>
      </c>
      <c r="M1933" s="47">
        <v>10.19</v>
      </c>
      <c r="N1933" s="47">
        <v>10.220000000000001</v>
      </c>
      <c r="O1933">
        <v>10.220000000000001</v>
      </c>
    </row>
    <row r="1934" spans="1:15" ht="15.75" thickBot="1" x14ac:dyDescent="0.3">
      <c r="A1934" s="24">
        <v>42412</v>
      </c>
      <c r="B1934" s="47">
        <v>9.01</v>
      </c>
      <c r="C1934" s="47">
        <v>9.01</v>
      </c>
      <c r="D1934" s="47">
        <v>9.5500000000000007</v>
      </c>
      <c r="E1934" s="47">
        <v>9.86</v>
      </c>
      <c r="F1934" s="47">
        <v>10.039999999999999</v>
      </c>
      <c r="G1934" s="47">
        <v>10.25</v>
      </c>
      <c r="H1934" s="47">
        <v>10.32</v>
      </c>
      <c r="I1934" s="47">
        <v>10.37</v>
      </c>
      <c r="J1934" s="47">
        <v>10.34</v>
      </c>
      <c r="K1934" s="47">
        <v>10.24</v>
      </c>
      <c r="L1934" s="47">
        <v>10.17</v>
      </c>
      <c r="M1934" s="47">
        <v>10.17</v>
      </c>
      <c r="N1934" s="47">
        <v>10.19</v>
      </c>
      <c r="O1934">
        <v>10.19</v>
      </c>
    </row>
    <row r="1935" spans="1:15" ht="15.75" thickBot="1" x14ac:dyDescent="0.3">
      <c r="A1935" s="24">
        <v>42415</v>
      </c>
      <c r="B1935" s="47">
        <v>8.92</v>
      </c>
      <c r="C1935" s="47">
        <v>8.92</v>
      </c>
      <c r="D1935" s="47">
        <v>9.44</v>
      </c>
      <c r="E1935" s="47">
        <v>9.77</v>
      </c>
      <c r="F1935" s="47">
        <v>9.9700000000000006</v>
      </c>
      <c r="G1935" s="47">
        <v>10.25</v>
      </c>
      <c r="H1935" s="47">
        <v>10.3</v>
      </c>
      <c r="I1935" s="47">
        <v>10.31</v>
      </c>
      <c r="J1935" s="47">
        <v>10.25</v>
      </c>
      <c r="K1935" s="47">
        <v>10.11</v>
      </c>
      <c r="L1935" s="47">
        <v>10.029999999999999</v>
      </c>
      <c r="M1935" s="47">
        <v>10.039999999999999</v>
      </c>
      <c r="N1935" s="47">
        <v>10.08</v>
      </c>
      <c r="O1935">
        <v>10.08</v>
      </c>
    </row>
    <row r="1936" spans="1:15" ht="15.75" thickBot="1" x14ac:dyDescent="0.3">
      <c r="A1936" s="24">
        <v>42416</v>
      </c>
      <c r="B1936" s="47">
        <v>9</v>
      </c>
      <c r="C1936" s="47">
        <v>9</v>
      </c>
      <c r="D1936" s="47">
        <v>9.5399999999999991</v>
      </c>
      <c r="E1936" s="47">
        <v>9.83</v>
      </c>
      <c r="F1936" s="47">
        <v>9.99</v>
      </c>
      <c r="G1936" s="47">
        <v>10.17</v>
      </c>
      <c r="H1936" s="47">
        <v>10.26</v>
      </c>
      <c r="I1936" s="47">
        <v>10.33</v>
      </c>
      <c r="J1936" s="47">
        <v>10.29</v>
      </c>
      <c r="K1936" s="47">
        <v>10.18</v>
      </c>
      <c r="L1936" s="47">
        <v>10.1</v>
      </c>
      <c r="M1936" s="47">
        <v>10.09</v>
      </c>
      <c r="N1936" s="47">
        <v>10.1</v>
      </c>
      <c r="O1936">
        <v>10.1</v>
      </c>
    </row>
    <row r="1937" spans="1:15" ht="15.75" thickBot="1" x14ac:dyDescent="0.3">
      <c r="A1937" s="24">
        <v>42417</v>
      </c>
      <c r="B1937" s="47">
        <v>9.17</v>
      </c>
      <c r="C1937" s="47">
        <v>9.17</v>
      </c>
      <c r="D1937" s="47">
        <v>9.7100000000000009</v>
      </c>
      <c r="E1937" s="47">
        <v>9.94</v>
      </c>
      <c r="F1937" s="47">
        <v>10.029999999999999</v>
      </c>
      <c r="G1937" s="47">
        <v>10.119999999999999</v>
      </c>
      <c r="H1937" s="47">
        <v>10.199999999999999</v>
      </c>
      <c r="I1937" s="47">
        <v>10.24</v>
      </c>
      <c r="J1937" s="47">
        <v>10.19</v>
      </c>
      <c r="K1937" s="47">
        <v>10.09</v>
      </c>
      <c r="L1937" s="47">
        <v>10.029999999999999</v>
      </c>
      <c r="M1937" s="47">
        <v>10.029999999999999</v>
      </c>
      <c r="N1937" s="47">
        <v>10.06</v>
      </c>
      <c r="O1937">
        <v>10.06</v>
      </c>
    </row>
    <row r="1938" spans="1:15" ht="15.75" thickBot="1" x14ac:dyDescent="0.3">
      <c r="A1938" s="24">
        <v>42418</v>
      </c>
      <c r="B1938" s="47">
        <v>8.94</v>
      </c>
      <c r="C1938" s="47">
        <v>8.94</v>
      </c>
      <c r="D1938" s="47">
        <v>9.4700000000000006</v>
      </c>
      <c r="E1938" s="47">
        <v>9.75</v>
      </c>
      <c r="F1938" s="47">
        <v>9.9</v>
      </c>
      <c r="G1938" s="47">
        <v>10.06</v>
      </c>
      <c r="H1938" s="47">
        <v>10.1</v>
      </c>
      <c r="I1938" s="47">
        <v>10.08</v>
      </c>
      <c r="J1938" s="47">
        <v>10</v>
      </c>
      <c r="K1938" s="47">
        <v>9.9</v>
      </c>
      <c r="L1938" s="47">
        <v>9.85</v>
      </c>
      <c r="M1938" s="47">
        <v>9.86</v>
      </c>
      <c r="N1938" s="47">
        <v>9.9</v>
      </c>
      <c r="O1938">
        <v>9.9</v>
      </c>
    </row>
    <row r="1939" spans="1:15" ht="15.75" thickBot="1" x14ac:dyDescent="0.3">
      <c r="A1939" s="24">
        <v>42419</v>
      </c>
      <c r="B1939" s="47">
        <v>8.99</v>
      </c>
      <c r="C1939" s="47">
        <v>8.99</v>
      </c>
      <c r="D1939" s="47">
        <v>9.51</v>
      </c>
      <c r="E1939" s="47">
        <v>9.76</v>
      </c>
      <c r="F1939" s="47">
        <v>9.8800000000000008</v>
      </c>
      <c r="G1939" s="47">
        <v>10.01</v>
      </c>
      <c r="H1939" s="47">
        <v>10.050000000000001</v>
      </c>
      <c r="I1939" s="47">
        <v>10.07</v>
      </c>
      <c r="J1939" s="47">
        <v>10.029999999999999</v>
      </c>
      <c r="K1939" s="47">
        <v>9.9600000000000009</v>
      </c>
      <c r="L1939" s="47">
        <v>9.91</v>
      </c>
      <c r="M1939" s="47">
        <v>9.9</v>
      </c>
      <c r="N1939" s="47">
        <v>9.91</v>
      </c>
      <c r="O1939">
        <v>9.91</v>
      </c>
    </row>
    <row r="1940" spans="1:15" ht="15.75" thickBot="1" x14ac:dyDescent="0.3">
      <c r="A1940" s="24">
        <v>42420</v>
      </c>
      <c r="B1940" s="47">
        <v>8.82</v>
      </c>
      <c r="C1940" s="47">
        <v>8.82</v>
      </c>
      <c r="D1940" s="47">
        <v>9.33</v>
      </c>
      <c r="E1940" s="47">
        <v>9.6300000000000008</v>
      </c>
      <c r="F1940" s="47">
        <v>9.81</v>
      </c>
      <c r="G1940" s="47">
        <v>10.029999999999999</v>
      </c>
      <c r="H1940" s="47">
        <v>10.029999999999999</v>
      </c>
      <c r="I1940" s="47">
        <v>10</v>
      </c>
      <c r="J1940" s="47">
        <v>9.9600000000000009</v>
      </c>
      <c r="K1940" s="47">
        <v>9.91</v>
      </c>
      <c r="L1940" s="47">
        <v>9.89</v>
      </c>
      <c r="M1940" s="47">
        <v>9.89</v>
      </c>
      <c r="N1940" s="47">
        <v>9.9</v>
      </c>
      <c r="O1940">
        <v>9.9</v>
      </c>
    </row>
    <row r="1941" spans="1:15" ht="15.75" thickBot="1" x14ac:dyDescent="0.3">
      <c r="A1941" s="24">
        <v>42422</v>
      </c>
      <c r="B1941" s="47">
        <v>8.7899999999999991</v>
      </c>
      <c r="C1941" s="47">
        <v>8.7899999999999991</v>
      </c>
      <c r="D1941" s="47">
        <v>9.25</v>
      </c>
      <c r="E1941" s="47">
        <v>9.52</v>
      </c>
      <c r="F1941" s="47">
        <v>9.69</v>
      </c>
      <c r="G1941" s="47">
        <v>9.92</v>
      </c>
      <c r="H1941" s="47">
        <v>9.99</v>
      </c>
      <c r="I1941" s="47">
        <v>10.01</v>
      </c>
      <c r="J1941" s="47">
        <v>9.9600000000000009</v>
      </c>
      <c r="K1941" s="47">
        <v>9.85</v>
      </c>
      <c r="L1941" s="47">
        <v>9.7899999999999991</v>
      </c>
      <c r="M1941" s="47">
        <v>9.8000000000000007</v>
      </c>
      <c r="N1941" s="47">
        <v>9.85</v>
      </c>
      <c r="O1941">
        <v>9.85</v>
      </c>
    </row>
    <row r="1942" spans="1:15" ht="15.75" thickBot="1" x14ac:dyDescent="0.3">
      <c r="A1942" s="24">
        <v>42424</v>
      </c>
      <c r="B1942" s="47">
        <v>9.23</v>
      </c>
      <c r="C1942" s="47">
        <v>9.23</v>
      </c>
      <c r="D1942" s="47">
        <v>9.68</v>
      </c>
      <c r="E1942" s="47">
        <v>9.84</v>
      </c>
      <c r="F1942" s="47">
        <v>9.9</v>
      </c>
      <c r="G1942" s="47">
        <v>9.93</v>
      </c>
      <c r="H1942" s="47">
        <v>9.98</v>
      </c>
      <c r="I1942" s="47">
        <v>10</v>
      </c>
      <c r="J1942" s="47">
        <v>9.94</v>
      </c>
      <c r="K1942" s="47">
        <v>9.84</v>
      </c>
      <c r="L1942" s="47">
        <v>9.7899999999999991</v>
      </c>
      <c r="M1942" s="47">
        <v>9.7899999999999991</v>
      </c>
      <c r="N1942" s="47">
        <v>9.82</v>
      </c>
      <c r="O1942">
        <v>9.82</v>
      </c>
    </row>
    <row r="1943" spans="1:15" ht="15.75" thickBot="1" x14ac:dyDescent="0.3">
      <c r="A1943" s="24">
        <v>42425</v>
      </c>
      <c r="B1943" s="47">
        <v>9.3800000000000008</v>
      </c>
      <c r="C1943" s="47">
        <v>9.3800000000000008</v>
      </c>
      <c r="D1943" s="47">
        <v>9.74</v>
      </c>
      <c r="E1943" s="47">
        <v>9.84</v>
      </c>
      <c r="F1943" s="47">
        <v>9.84</v>
      </c>
      <c r="G1943" s="47">
        <v>9.7799999999999994</v>
      </c>
      <c r="H1943" s="47">
        <v>9.8000000000000007</v>
      </c>
      <c r="I1943" s="47">
        <v>9.81</v>
      </c>
      <c r="J1943" s="47">
        <v>9.75</v>
      </c>
      <c r="K1943" s="47">
        <v>9.64</v>
      </c>
      <c r="L1943" s="47">
        <v>9.59</v>
      </c>
      <c r="M1943" s="47">
        <v>9.59</v>
      </c>
      <c r="N1943" s="47">
        <v>9.6199999999999992</v>
      </c>
      <c r="O1943">
        <v>9.6199999999999992</v>
      </c>
    </row>
    <row r="1944" spans="1:15" ht="15.75" thickBot="1" x14ac:dyDescent="0.3">
      <c r="A1944" s="24">
        <v>42426</v>
      </c>
      <c r="B1944" s="47">
        <v>9.4</v>
      </c>
      <c r="C1944" s="47">
        <v>9.4</v>
      </c>
      <c r="D1944" s="47">
        <v>9.7100000000000009</v>
      </c>
      <c r="E1944" s="47">
        <v>9.77</v>
      </c>
      <c r="F1944" s="47">
        <v>9.75</v>
      </c>
      <c r="G1944" s="47">
        <v>9.67</v>
      </c>
      <c r="H1944" s="47">
        <v>9.69</v>
      </c>
      <c r="I1944" s="47">
        <v>9.7100000000000009</v>
      </c>
      <c r="J1944" s="47">
        <v>9.67</v>
      </c>
      <c r="K1944" s="47">
        <v>9.57</v>
      </c>
      <c r="L1944" s="47">
        <v>9.5</v>
      </c>
      <c r="M1944" s="47">
        <v>9.49</v>
      </c>
      <c r="N1944" s="47">
        <v>9.52</v>
      </c>
      <c r="O1944">
        <v>9.52</v>
      </c>
    </row>
    <row r="1945" spans="1:15" ht="15.75" thickBot="1" x14ac:dyDescent="0.3">
      <c r="A1945" s="24">
        <v>42429</v>
      </c>
      <c r="B1945" s="47">
        <v>9.15</v>
      </c>
      <c r="C1945" s="47">
        <v>9.15</v>
      </c>
      <c r="D1945" s="47">
        <v>9.48</v>
      </c>
      <c r="E1945" s="47">
        <v>9.6</v>
      </c>
      <c r="F1945" s="47">
        <v>9.64</v>
      </c>
      <c r="G1945" s="47">
        <v>9.65</v>
      </c>
      <c r="H1945" s="47">
        <v>9.68</v>
      </c>
      <c r="I1945" s="47">
        <v>9.73</v>
      </c>
      <c r="J1945" s="47">
        <v>9.6999999999999993</v>
      </c>
      <c r="K1945" s="47">
        <v>9.59</v>
      </c>
      <c r="L1945" s="47">
        <v>9.51</v>
      </c>
      <c r="M1945" s="47">
        <v>9.49</v>
      </c>
      <c r="N1945" s="47">
        <v>9.49</v>
      </c>
      <c r="O1945">
        <v>9.49</v>
      </c>
    </row>
    <row r="1946" spans="1:15" ht="15.75" thickBot="1" x14ac:dyDescent="0.3">
      <c r="A1946" s="24">
        <v>42430</v>
      </c>
      <c r="B1946" s="47">
        <v>9.0399999999999991</v>
      </c>
      <c r="C1946" s="47">
        <v>9.0399999999999991</v>
      </c>
      <c r="D1946" s="47">
        <v>9.34</v>
      </c>
      <c r="E1946" s="47">
        <v>9.44</v>
      </c>
      <c r="F1946" s="47">
        <v>9.4700000000000006</v>
      </c>
      <c r="G1946" s="47">
        <v>9.48</v>
      </c>
      <c r="H1946" s="47">
        <v>9.49</v>
      </c>
      <c r="I1946" s="47">
        <v>9.4499999999999993</v>
      </c>
      <c r="J1946" s="47">
        <v>9.3800000000000008</v>
      </c>
      <c r="K1946" s="47">
        <v>9.2899999999999991</v>
      </c>
      <c r="L1946" s="47">
        <v>9.26</v>
      </c>
      <c r="M1946" s="47">
        <v>9.26</v>
      </c>
      <c r="N1946" s="47">
        <v>9.27</v>
      </c>
      <c r="O1946">
        <v>9.27</v>
      </c>
    </row>
    <row r="1947" spans="1:15" ht="15.75" thickBot="1" x14ac:dyDescent="0.3">
      <c r="A1947" s="24">
        <v>42431</v>
      </c>
      <c r="B1947" s="47">
        <v>9.1199999999999992</v>
      </c>
      <c r="C1947" s="47">
        <v>9.1199999999999992</v>
      </c>
      <c r="D1947" s="47">
        <v>9.3800000000000008</v>
      </c>
      <c r="E1947" s="47">
        <v>9.4600000000000009</v>
      </c>
      <c r="F1947" s="47">
        <v>9.4700000000000006</v>
      </c>
      <c r="G1947" s="47">
        <v>9.44</v>
      </c>
      <c r="H1947" s="47">
        <v>9.4499999999999993</v>
      </c>
      <c r="I1947" s="47">
        <v>9.44</v>
      </c>
      <c r="J1947" s="47">
        <v>9.39</v>
      </c>
      <c r="K1947" s="47">
        <v>9.31</v>
      </c>
      <c r="L1947" s="47">
        <v>9.27</v>
      </c>
      <c r="M1947" s="47">
        <v>9.26</v>
      </c>
      <c r="N1947" s="47">
        <v>9.27</v>
      </c>
      <c r="O1947">
        <v>9.27</v>
      </c>
    </row>
    <row r="1948" spans="1:15" ht="15.75" thickBot="1" x14ac:dyDescent="0.3">
      <c r="A1948" s="24">
        <v>42432</v>
      </c>
      <c r="B1948" s="47">
        <v>9.0500000000000007</v>
      </c>
      <c r="C1948" s="47">
        <v>9.0500000000000007</v>
      </c>
      <c r="D1948" s="47">
        <v>9.2799999999999994</v>
      </c>
      <c r="E1948" s="47">
        <v>9.35</v>
      </c>
      <c r="F1948" s="47">
        <v>9.3699999999999992</v>
      </c>
      <c r="G1948" s="47">
        <v>9.35</v>
      </c>
      <c r="H1948" s="47">
        <v>9.36</v>
      </c>
      <c r="I1948" s="47">
        <v>9.36</v>
      </c>
      <c r="J1948" s="47">
        <v>9.34</v>
      </c>
      <c r="K1948" s="47">
        <v>9.2799999999999994</v>
      </c>
      <c r="L1948" s="47">
        <v>9.23</v>
      </c>
      <c r="M1948" s="47">
        <v>9.2200000000000006</v>
      </c>
      <c r="N1948" s="47">
        <v>9.2200000000000006</v>
      </c>
      <c r="O1948">
        <v>9.2200000000000006</v>
      </c>
    </row>
    <row r="1949" spans="1:15" ht="15.75" thickBot="1" x14ac:dyDescent="0.3">
      <c r="A1949" s="24">
        <v>42433</v>
      </c>
      <c r="B1949" s="47">
        <v>9.08</v>
      </c>
      <c r="C1949" s="47">
        <v>9.08</v>
      </c>
      <c r="D1949" s="47">
        <v>9.26</v>
      </c>
      <c r="E1949" s="47">
        <v>9.2899999999999991</v>
      </c>
      <c r="F1949" s="47">
        <v>9.2899999999999991</v>
      </c>
      <c r="G1949" s="47">
        <v>9.26</v>
      </c>
      <c r="H1949" s="47">
        <v>9.2799999999999994</v>
      </c>
      <c r="I1949" s="47">
        <v>9.3000000000000007</v>
      </c>
      <c r="J1949" s="47">
        <v>9.27</v>
      </c>
      <c r="K1949" s="47">
        <v>9.19</v>
      </c>
      <c r="L1949" s="47">
        <v>9.14</v>
      </c>
      <c r="M1949" s="47">
        <v>9.1300000000000008</v>
      </c>
      <c r="N1949" s="47">
        <v>9.14</v>
      </c>
      <c r="O1949">
        <v>9.14</v>
      </c>
    </row>
    <row r="1950" spans="1:15" ht="15.75" thickBot="1" x14ac:dyDescent="0.3">
      <c r="A1950" s="24">
        <v>42436</v>
      </c>
      <c r="B1950" s="47">
        <v>9.32</v>
      </c>
      <c r="C1950" s="47">
        <v>9.32</v>
      </c>
      <c r="D1950" s="47">
        <v>9.44</v>
      </c>
      <c r="E1950" s="47">
        <v>9.43</v>
      </c>
      <c r="F1950" s="47">
        <v>9.39</v>
      </c>
      <c r="G1950" s="47">
        <v>9.25</v>
      </c>
      <c r="H1950" s="47">
        <v>9.25</v>
      </c>
      <c r="I1950" s="47">
        <v>9.26</v>
      </c>
      <c r="J1950" s="47">
        <v>9.2200000000000006</v>
      </c>
      <c r="K1950" s="47">
        <v>9.16</v>
      </c>
      <c r="L1950" s="47">
        <v>9.1199999999999992</v>
      </c>
      <c r="M1950" s="47">
        <v>9.1199999999999992</v>
      </c>
      <c r="N1950" s="47">
        <v>9.14</v>
      </c>
      <c r="O1950">
        <v>9.14</v>
      </c>
    </row>
    <row r="1951" spans="1:15" ht="15.75" thickBot="1" x14ac:dyDescent="0.3">
      <c r="A1951" s="24">
        <v>42438</v>
      </c>
      <c r="B1951" s="47">
        <v>9.2899999999999991</v>
      </c>
      <c r="C1951" s="47">
        <v>9.2899999999999991</v>
      </c>
      <c r="D1951" s="47">
        <v>9.42</v>
      </c>
      <c r="E1951" s="47">
        <v>9.43</v>
      </c>
      <c r="F1951" s="47">
        <v>9.4</v>
      </c>
      <c r="G1951" s="47">
        <v>9.3000000000000007</v>
      </c>
      <c r="H1951" s="47">
        <v>9.2899999999999991</v>
      </c>
      <c r="I1951" s="47">
        <v>9.2799999999999994</v>
      </c>
      <c r="J1951" s="47">
        <v>9.24</v>
      </c>
      <c r="K1951" s="47">
        <v>9.18</v>
      </c>
      <c r="L1951" s="47">
        <v>9.14</v>
      </c>
      <c r="M1951" s="47">
        <v>9.1300000000000008</v>
      </c>
      <c r="N1951" s="47">
        <v>9.14</v>
      </c>
      <c r="O1951">
        <v>9.14</v>
      </c>
    </row>
    <row r="1952" spans="1:15" ht="15.75" thickBot="1" x14ac:dyDescent="0.3">
      <c r="A1952" s="24">
        <v>42439</v>
      </c>
      <c r="B1952" s="47">
        <v>9.3699999999999992</v>
      </c>
      <c r="C1952" s="47">
        <v>9.3699999999999992</v>
      </c>
      <c r="D1952" s="47">
        <v>9.4600000000000009</v>
      </c>
      <c r="E1952" s="47">
        <v>9.4499999999999993</v>
      </c>
      <c r="F1952" s="47">
        <v>9.42</v>
      </c>
      <c r="G1952" s="47">
        <v>9.34</v>
      </c>
      <c r="H1952" s="47">
        <v>9.32</v>
      </c>
      <c r="I1952" s="47">
        <v>9.33</v>
      </c>
      <c r="J1952" s="47">
        <v>9.32</v>
      </c>
      <c r="K1952" s="47">
        <v>9.26</v>
      </c>
      <c r="L1952" s="47">
        <v>9.1999999999999993</v>
      </c>
      <c r="M1952" s="47">
        <v>9.17</v>
      </c>
      <c r="N1952" s="47">
        <v>9.17</v>
      </c>
      <c r="O1952">
        <v>9.17</v>
      </c>
    </row>
    <row r="1953" spans="1:15" ht="15.75" thickBot="1" x14ac:dyDescent="0.3">
      <c r="A1953" s="24">
        <v>42440</v>
      </c>
      <c r="B1953" s="47">
        <v>9.35</v>
      </c>
      <c r="C1953" s="47">
        <v>9.35</v>
      </c>
      <c r="D1953" s="47">
        <v>9.42</v>
      </c>
      <c r="E1953" s="47">
        <v>9.4</v>
      </c>
      <c r="F1953" s="47">
        <v>9.36</v>
      </c>
      <c r="G1953" s="47">
        <v>9.26</v>
      </c>
      <c r="H1953" s="47">
        <v>9.2899999999999991</v>
      </c>
      <c r="I1953" s="47">
        <v>9.3800000000000008</v>
      </c>
      <c r="J1953" s="47">
        <v>9.39</v>
      </c>
      <c r="K1953" s="47">
        <v>9.33</v>
      </c>
      <c r="L1953" s="47">
        <v>9.25</v>
      </c>
      <c r="M1953" s="47">
        <v>9.2200000000000006</v>
      </c>
      <c r="N1953" s="47">
        <v>9.2100000000000009</v>
      </c>
      <c r="O1953">
        <v>9.2100000000000009</v>
      </c>
    </row>
    <row r="1954" spans="1:15" ht="15.75" thickBot="1" x14ac:dyDescent="0.3">
      <c r="A1954" s="24">
        <v>42443</v>
      </c>
      <c r="B1954" s="47">
        <v>9.4</v>
      </c>
      <c r="C1954" s="47">
        <v>9.4</v>
      </c>
      <c r="D1954" s="47">
        <v>9.48</v>
      </c>
      <c r="E1954" s="47">
        <v>9.48</v>
      </c>
      <c r="F1954" s="47">
        <v>9.4600000000000009</v>
      </c>
      <c r="G1954" s="47">
        <v>9.41</v>
      </c>
      <c r="H1954" s="47">
        <v>9.42</v>
      </c>
      <c r="I1954" s="47">
        <v>9.4700000000000006</v>
      </c>
      <c r="J1954" s="47">
        <v>9.4700000000000006</v>
      </c>
      <c r="K1954" s="47">
        <v>9.41</v>
      </c>
      <c r="L1954" s="47">
        <v>9.34</v>
      </c>
      <c r="M1954" s="47">
        <v>9.32</v>
      </c>
      <c r="N1954" s="47">
        <v>9.31</v>
      </c>
      <c r="O1954">
        <v>9.31</v>
      </c>
    </row>
    <row r="1955" spans="1:15" ht="15.75" thickBot="1" x14ac:dyDescent="0.3">
      <c r="A1955" s="24">
        <v>42444</v>
      </c>
      <c r="B1955" s="47">
        <v>9.36</v>
      </c>
      <c r="C1955" s="47">
        <v>9.36</v>
      </c>
      <c r="D1955" s="47">
        <v>9.48</v>
      </c>
      <c r="E1955" s="47">
        <v>9.5299999999999994</v>
      </c>
      <c r="F1955" s="47">
        <v>9.5399999999999991</v>
      </c>
      <c r="G1955" s="47">
        <v>9.52</v>
      </c>
      <c r="H1955" s="47">
        <v>9.5299999999999994</v>
      </c>
      <c r="I1955" s="47">
        <v>9.56</v>
      </c>
      <c r="J1955" s="47">
        <v>9.5500000000000007</v>
      </c>
      <c r="K1955" s="47">
        <v>9.5</v>
      </c>
      <c r="L1955" s="47">
        <v>9.44</v>
      </c>
      <c r="M1955" s="47">
        <v>9.42</v>
      </c>
      <c r="N1955" s="47">
        <v>9.42</v>
      </c>
      <c r="O1955">
        <v>9.42</v>
      </c>
    </row>
    <row r="1956" spans="1:15" ht="15.75" thickBot="1" x14ac:dyDescent="0.3">
      <c r="A1956" s="24">
        <v>42445</v>
      </c>
      <c r="B1956" s="47">
        <v>9.3800000000000008</v>
      </c>
      <c r="C1956" s="47">
        <v>9.3800000000000008</v>
      </c>
      <c r="D1956" s="47">
        <v>9.5</v>
      </c>
      <c r="E1956" s="47">
        <v>9.5299999999999994</v>
      </c>
      <c r="F1956" s="47">
        <v>9.5299999999999994</v>
      </c>
      <c r="G1956" s="47">
        <v>9.49</v>
      </c>
      <c r="H1956" s="47">
        <v>9.48</v>
      </c>
      <c r="I1956" s="47">
        <v>9.4600000000000009</v>
      </c>
      <c r="J1956" s="47">
        <v>9.43</v>
      </c>
      <c r="K1956" s="47">
        <v>9.4</v>
      </c>
      <c r="L1956" s="47">
        <v>9.3800000000000008</v>
      </c>
      <c r="M1956" s="47">
        <v>9.3800000000000008</v>
      </c>
      <c r="N1956" s="47">
        <v>9.39</v>
      </c>
      <c r="O1956">
        <v>9.39</v>
      </c>
    </row>
    <row r="1957" spans="1:15" ht="15.75" thickBot="1" x14ac:dyDescent="0.3">
      <c r="A1957" s="24">
        <v>42446</v>
      </c>
      <c r="B1957" s="47">
        <v>9.36</v>
      </c>
      <c r="C1957" s="47">
        <v>9.36</v>
      </c>
      <c r="D1957" s="47">
        <v>9.4499999999999993</v>
      </c>
      <c r="E1957" s="47">
        <v>9.4499999999999993</v>
      </c>
      <c r="F1957" s="47">
        <v>9.41</v>
      </c>
      <c r="G1957" s="47">
        <v>9.23</v>
      </c>
      <c r="H1957" s="47">
        <v>9.17</v>
      </c>
      <c r="I1957" s="47">
        <v>9.14</v>
      </c>
      <c r="J1957" s="47">
        <v>9.1199999999999992</v>
      </c>
      <c r="K1957" s="47">
        <v>9.1</v>
      </c>
      <c r="L1957" s="47">
        <v>9.1</v>
      </c>
      <c r="M1957" s="47">
        <v>9.11</v>
      </c>
      <c r="N1957" s="47">
        <v>9.1199999999999992</v>
      </c>
      <c r="O1957">
        <v>9.1199999999999992</v>
      </c>
    </row>
    <row r="1958" spans="1:15" ht="15.75" thickBot="1" x14ac:dyDescent="0.3">
      <c r="A1958" s="24">
        <v>42447</v>
      </c>
      <c r="B1958" s="47">
        <v>9.2899999999999991</v>
      </c>
      <c r="C1958" s="47">
        <v>9.2899999999999991</v>
      </c>
      <c r="D1958" s="47">
        <v>9.3699999999999992</v>
      </c>
      <c r="E1958" s="47">
        <v>9.3800000000000008</v>
      </c>
      <c r="F1958" s="47">
        <v>9.3699999999999992</v>
      </c>
      <c r="G1958" s="47">
        <v>9.24</v>
      </c>
      <c r="H1958" s="47">
        <v>9.1300000000000008</v>
      </c>
      <c r="I1958" s="47">
        <v>9.0299999999999994</v>
      </c>
      <c r="J1958" s="47">
        <v>9.01</v>
      </c>
      <c r="K1958" s="47">
        <v>8.99</v>
      </c>
      <c r="L1958" s="47">
        <v>8.9499999999999993</v>
      </c>
      <c r="M1958" s="47">
        <v>8.93</v>
      </c>
      <c r="N1958" s="47">
        <v>8.92</v>
      </c>
      <c r="O1958">
        <v>8.92</v>
      </c>
    </row>
    <row r="1959" spans="1:15" ht="15.75" thickBot="1" x14ac:dyDescent="0.3">
      <c r="A1959" s="24">
        <v>42450</v>
      </c>
      <c r="B1959" s="47">
        <v>9.42</v>
      </c>
      <c r="C1959" s="47">
        <v>9.42</v>
      </c>
      <c r="D1959" s="47">
        <v>9.48</v>
      </c>
      <c r="E1959" s="47">
        <v>9.48</v>
      </c>
      <c r="F1959" s="47">
        <v>9.4499999999999993</v>
      </c>
      <c r="G1959" s="47">
        <v>9.2899999999999991</v>
      </c>
      <c r="H1959" s="47">
        <v>9.17</v>
      </c>
      <c r="I1959" s="47">
        <v>9.06</v>
      </c>
      <c r="J1959" s="47">
        <v>9.01</v>
      </c>
      <c r="K1959" s="47">
        <v>9.01</v>
      </c>
      <c r="L1959" s="47">
        <v>9</v>
      </c>
      <c r="M1959" s="47">
        <v>8.99</v>
      </c>
      <c r="N1959" s="47">
        <v>8.9700000000000006</v>
      </c>
      <c r="O1959">
        <v>8.9700000000000006</v>
      </c>
    </row>
    <row r="1960" spans="1:15" ht="15.75" thickBot="1" x14ac:dyDescent="0.3">
      <c r="A1960" s="24">
        <v>42451</v>
      </c>
      <c r="B1960" s="47">
        <v>9.48</v>
      </c>
      <c r="C1960" s="47">
        <v>9.48</v>
      </c>
      <c r="D1960" s="47">
        <v>9.5299999999999994</v>
      </c>
      <c r="E1960" s="47">
        <v>9.52</v>
      </c>
      <c r="F1960" s="47">
        <v>9.48</v>
      </c>
      <c r="G1960" s="47">
        <v>9.3000000000000007</v>
      </c>
      <c r="H1960" s="47">
        <v>9.19</v>
      </c>
      <c r="I1960" s="47">
        <v>9.07</v>
      </c>
      <c r="J1960" s="47">
        <v>9.0299999999999994</v>
      </c>
      <c r="K1960" s="47">
        <v>9.01</v>
      </c>
      <c r="L1960" s="47">
        <v>8.98</v>
      </c>
      <c r="M1960" s="47">
        <v>8.9600000000000009</v>
      </c>
      <c r="N1960" s="47">
        <v>8.94</v>
      </c>
      <c r="O1960">
        <v>8.94</v>
      </c>
    </row>
    <row r="1961" spans="1:15" ht="15.75" thickBot="1" x14ac:dyDescent="0.3">
      <c r="A1961" s="24">
        <v>42452</v>
      </c>
      <c r="B1961" s="47">
        <v>9.67</v>
      </c>
      <c r="C1961" s="47">
        <v>9.67</v>
      </c>
      <c r="D1961" s="47">
        <v>9.7100000000000009</v>
      </c>
      <c r="E1961" s="47">
        <v>9.67</v>
      </c>
      <c r="F1961" s="47">
        <v>9.61</v>
      </c>
      <c r="G1961" s="47">
        <v>9.4</v>
      </c>
      <c r="H1961" s="47">
        <v>9.2799999999999994</v>
      </c>
      <c r="I1961" s="47">
        <v>9.2100000000000009</v>
      </c>
      <c r="J1961" s="47">
        <v>9.2100000000000009</v>
      </c>
      <c r="K1961" s="47">
        <v>9.1999999999999993</v>
      </c>
      <c r="L1961" s="47">
        <v>9.17</v>
      </c>
      <c r="M1961" s="47">
        <v>9.15</v>
      </c>
      <c r="N1961" s="47">
        <v>9.1199999999999992</v>
      </c>
      <c r="O1961">
        <v>9.1199999999999992</v>
      </c>
    </row>
    <row r="1962" spans="1:15" ht="15.75" thickBot="1" x14ac:dyDescent="0.3">
      <c r="A1962" s="24">
        <v>42453</v>
      </c>
      <c r="B1962" s="47">
        <v>9.66</v>
      </c>
      <c r="C1962" s="47">
        <v>9.66</v>
      </c>
      <c r="D1962" s="47">
        <v>9.6999999999999993</v>
      </c>
      <c r="E1962" s="47">
        <v>9.68</v>
      </c>
      <c r="F1962" s="47">
        <v>9.6300000000000008</v>
      </c>
      <c r="G1962" s="47">
        <v>9.4600000000000009</v>
      </c>
      <c r="H1962" s="47">
        <v>9.35</v>
      </c>
      <c r="I1962" s="47">
        <v>9.27</v>
      </c>
      <c r="J1962" s="47">
        <v>9.25</v>
      </c>
      <c r="K1962" s="47">
        <v>9.25</v>
      </c>
      <c r="L1962" s="47">
        <v>9.23</v>
      </c>
      <c r="M1962" s="47">
        <v>9.2200000000000006</v>
      </c>
      <c r="N1962" s="47">
        <v>9.1999999999999993</v>
      </c>
      <c r="O1962">
        <v>9.1999999999999993</v>
      </c>
    </row>
    <row r="1963" spans="1:15" ht="15.75" thickBot="1" x14ac:dyDescent="0.3">
      <c r="A1963" s="24">
        <v>42454</v>
      </c>
      <c r="B1963" s="47">
        <v>9.67</v>
      </c>
      <c r="C1963" s="47">
        <v>9.67</v>
      </c>
      <c r="D1963" s="47">
        <v>9.7200000000000006</v>
      </c>
      <c r="E1963" s="47">
        <v>9.69</v>
      </c>
      <c r="F1963" s="47">
        <v>9.64</v>
      </c>
      <c r="G1963" s="47">
        <v>9.43</v>
      </c>
      <c r="H1963" s="47">
        <v>9.32</v>
      </c>
      <c r="I1963" s="47">
        <v>9.2200000000000006</v>
      </c>
      <c r="J1963" s="47">
        <v>9.19</v>
      </c>
      <c r="K1963" s="47">
        <v>9.16</v>
      </c>
      <c r="L1963" s="47">
        <v>9.14</v>
      </c>
      <c r="M1963" s="47">
        <v>9.1300000000000008</v>
      </c>
      <c r="N1963" s="47">
        <v>9.11</v>
      </c>
      <c r="O1963">
        <v>9.11</v>
      </c>
    </row>
    <row r="1964" spans="1:15" ht="15.75" thickBot="1" x14ac:dyDescent="0.3">
      <c r="A1964" s="24">
        <v>42457</v>
      </c>
      <c r="B1964" s="47">
        <v>9.59</v>
      </c>
      <c r="C1964" s="47">
        <v>9.59</v>
      </c>
      <c r="D1964" s="47">
        <v>9.68</v>
      </c>
      <c r="E1964" s="47">
        <v>9.68</v>
      </c>
      <c r="F1964" s="47">
        <v>9.6300000000000008</v>
      </c>
      <c r="G1964" s="47">
        <v>9.4</v>
      </c>
      <c r="H1964" s="47">
        <v>9.32</v>
      </c>
      <c r="I1964" s="47">
        <v>9.26</v>
      </c>
      <c r="J1964" s="47">
        <v>9.2200000000000006</v>
      </c>
      <c r="K1964" s="47">
        <v>9.18</v>
      </c>
      <c r="L1964" s="47">
        <v>9.14</v>
      </c>
      <c r="M1964" s="47">
        <v>9.1199999999999992</v>
      </c>
      <c r="N1964" s="47">
        <v>9.09</v>
      </c>
      <c r="O1964">
        <v>9.09</v>
      </c>
    </row>
    <row r="1965" spans="1:15" ht="15.75" thickBot="1" x14ac:dyDescent="0.3">
      <c r="A1965" s="24">
        <v>42458</v>
      </c>
      <c r="B1965" s="47">
        <v>9.7799999999999994</v>
      </c>
      <c r="C1965" s="47">
        <v>9.7799999999999994</v>
      </c>
      <c r="D1965" s="47">
        <v>9.8000000000000007</v>
      </c>
      <c r="E1965" s="47">
        <v>9.74</v>
      </c>
      <c r="F1965" s="47">
        <v>9.66</v>
      </c>
      <c r="G1965" s="47">
        <v>9.43</v>
      </c>
      <c r="H1965" s="47">
        <v>9.35</v>
      </c>
      <c r="I1965" s="47">
        <v>9.2899999999999991</v>
      </c>
      <c r="J1965" s="47">
        <v>9.24</v>
      </c>
      <c r="K1965" s="47">
        <v>9.2200000000000006</v>
      </c>
      <c r="L1965" s="47">
        <v>9.19</v>
      </c>
      <c r="M1965" s="47">
        <v>9.18</v>
      </c>
      <c r="N1965" s="47">
        <v>9.16</v>
      </c>
      <c r="O1965">
        <v>9.16</v>
      </c>
    </row>
    <row r="1966" spans="1:15" ht="15.75" thickBot="1" x14ac:dyDescent="0.3">
      <c r="A1966" s="24">
        <v>42459</v>
      </c>
      <c r="B1966" s="47">
        <v>9.77</v>
      </c>
      <c r="C1966" s="47">
        <v>9.77</v>
      </c>
      <c r="D1966" s="47">
        <v>9.8000000000000007</v>
      </c>
      <c r="E1966" s="47">
        <v>9.75</v>
      </c>
      <c r="F1966" s="47">
        <v>9.67</v>
      </c>
      <c r="G1966" s="47">
        <v>9.39</v>
      </c>
      <c r="H1966" s="47">
        <v>9.27</v>
      </c>
      <c r="I1966" s="47">
        <v>9.17</v>
      </c>
      <c r="J1966" s="47">
        <v>9.1300000000000008</v>
      </c>
      <c r="K1966" s="47">
        <v>9.08</v>
      </c>
      <c r="L1966" s="47">
        <v>9.0500000000000007</v>
      </c>
      <c r="M1966" s="47">
        <v>9.0399999999999991</v>
      </c>
      <c r="N1966" s="47">
        <v>9.0299999999999994</v>
      </c>
      <c r="O1966">
        <v>9.0299999999999994</v>
      </c>
    </row>
    <row r="1967" spans="1:15" ht="15.75" thickBot="1" x14ac:dyDescent="0.3">
      <c r="A1967" s="24">
        <v>42460</v>
      </c>
      <c r="B1967" s="47">
        <v>9.85</v>
      </c>
      <c r="C1967" s="47">
        <v>9.85</v>
      </c>
      <c r="D1967" s="47">
        <v>9.9499999999999993</v>
      </c>
      <c r="E1967" s="47">
        <v>9.9499999999999993</v>
      </c>
      <c r="F1967" s="47">
        <v>9.8800000000000008</v>
      </c>
      <c r="G1967" s="47">
        <v>9.48</v>
      </c>
      <c r="H1967" s="47">
        <v>9.2799999999999994</v>
      </c>
      <c r="I1967" s="47">
        <v>9.1300000000000008</v>
      </c>
      <c r="J1967" s="47">
        <v>9.08</v>
      </c>
      <c r="K1967" s="47">
        <v>9.0399999999999991</v>
      </c>
      <c r="L1967" s="47">
        <v>9.01</v>
      </c>
      <c r="M1967" s="47">
        <v>9</v>
      </c>
      <c r="N1967" s="47">
        <v>8.98</v>
      </c>
      <c r="O1967">
        <v>8.98</v>
      </c>
    </row>
    <row r="1968" spans="1:15" ht="15.75" thickBot="1" x14ac:dyDescent="0.3">
      <c r="A1968" s="24">
        <v>42461</v>
      </c>
      <c r="B1968" s="47">
        <v>9.76</v>
      </c>
      <c r="C1968" s="47">
        <v>9.76</v>
      </c>
      <c r="D1968" s="47">
        <v>9.9</v>
      </c>
      <c r="E1968" s="47">
        <v>9.91</v>
      </c>
      <c r="F1968" s="47">
        <v>9.84</v>
      </c>
      <c r="G1968" s="47">
        <v>9.4700000000000006</v>
      </c>
      <c r="H1968" s="47">
        <v>9.3000000000000007</v>
      </c>
      <c r="I1968" s="47">
        <v>9.19</v>
      </c>
      <c r="J1968" s="47">
        <v>9.15</v>
      </c>
      <c r="K1968" s="47">
        <v>9.11</v>
      </c>
      <c r="L1968" s="47">
        <v>9.06</v>
      </c>
      <c r="M1968" s="47">
        <v>9.0299999999999994</v>
      </c>
      <c r="N1968" s="47">
        <v>9</v>
      </c>
      <c r="O1968">
        <v>9</v>
      </c>
    </row>
    <row r="1969" spans="1:15" ht="15.75" thickBot="1" x14ac:dyDescent="0.3">
      <c r="A1969" s="24">
        <v>42464</v>
      </c>
      <c r="B1969" s="47">
        <v>9.73</v>
      </c>
      <c r="C1969" s="47">
        <v>9.73</v>
      </c>
      <c r="D1969" s="47">
        <v>9.8800000000000008</v>
      </c>
      <c r="E1969" s="47">
        <v>9.9</v>
      </c>
      <c r="F1969" s="47">
        <v>9.85</v>
      </c>
      <c r="G1969" s="47">
        <v>9.5399999999999991</v>
      </c>
      <c r="H1969" s="47">
        <v>9.36</v>
      </c>
      <c r="I1969" s="47">
        <v>9.1999999999999993</v>
      </c>
      <c r="J1969" s="47">
        <v>9.15</v>
      </c>
      <c r="K1969" s="47">
        <v>9.11</v>
      </c>
      <c r="L1969" s="47">
        <v>9.06</v>
      </c>
      <c r="M1969" s="47">
        <v>9.0399999999999991</v>
      </c>
      <c r="N1969" s="47">
        <v>9.01</v>
      </c>
      <c r="O1969">
        <v>9.01</v>
      </c>
    </row>
    <row r="1970" spans="1:15" ht="15.75" thickBot="1" x14ac:dyDescent="0.3">
      <c r="A1970" s="24">
        <v>42465</v>
      </c>
      <c r="B1970" s="47">
        <v>9.91</v>
      </c>
      <c r="C1970" s="47">
        <v>9.91</v>
      </c>
      <c r="D1970" s="47">
        <v>9.99</v>
      </c>
      <c r="E1970" s="47">
        <v>9.93</v>
      </c>
      <c r="F1970" s="47">
        <v>9.83</v>
      </c>
      <c r="G1970" s="47">
        <v>9.5</v>
      </c>
      <c r="H1970" s="47">
        <v>9.3699999999999992</v>
      </c>
      <c r="I1970" s="47">
        <v>9.27</v>
      </c>
      <c r="J1970" s="47">
        <v>9.23</v>
      </c>
      <c r="K1970" s="47">
        <v>9.1999999999999993</v>
      </c>
      <c r="L1970" s="47">
        <v>9.16</v>
      </c>
      <c r="M1970" s="47">
        <v>9.14</v>
      </c>
      <c r="N1970" s="47">
        <v>9.11</v>
      </c>
      <c r="O1970">
        <v>9.11</v>
      </c>
    </row>
    <row r="1971" spans="1:15" ht="15.75" thickBot="1" x14ac:dyDescent="0.3">
      <c r="A1971" s="24">
        <v>42466</v>
      </c>
      <c r="B1971" s="47">
        <v>9.9</v>
      </c>
      <c r="C1971" s="47">
        <v>9.9</v>
      </c>
      <c r="D1971" s="47">
        <v>9.9700000000000006</v>
      </c>
      <c r="E1971" s="47">
        <v>9.9</v>
      </c>
      <c r="F1971" s="47">
        <v>9.8000000000000007</v>
      </c>
      <c r="G1971" s="47">
        <v>9.49</v>
      </c>
      <c r="H1971" s="47">
        <v>9.36</v>
      </c>
      <c r="I1971" s="47">
        <v>9.25</v>
      </c>
      <c r="J1971" s="47">
        <v>9.19</v>
      </c>
      <c r="K1971" s="47">
        <v>9.15</v>
      </c>
      <c r="L1971" s="47">
        <v>9.1300000000000008</v>
      </c>
      <c r="M1971" s="47">
        <v>9.1199999999999992</v>
      </c>
      <c r="N1971" s="47">
        <v>9.1</v>
      </c>
      <c r="O1971">
        <v>9.1</v>
      </c>
    </row>
    <row r="1972" spans="1:15" ht="15.75" thickBot="1" x14ac:dyDescent="0.3">
      <c r="A1972" s="24">
        <v>42467</v>
      </c>
      <c r="B1972" s="47">
        <v>9.84</v>
      </c>
      <c r="C1972" s="47">
        <v>9.84</v>
      </c>
      <c r="D1972" s="47">
        <v>9.91</v>
      </c>
      <c r="E1972" s="47">
        <v>9.85</v>
      </c>
      <c r="F1972" s="47">
        <v>9.77</v>
      </c>
      <c r="G1972" s="47">
        <v>9.5399999999999991</v>
      </c>
      <c r="H1972" s="47">
        <v>9.43</v>
      </c>
      <c r="I1972" s="47">
        <v>9.35</v>
      </c>
      <c r="J1972" s="47">
        <v>9.32</v>
      </c>
      <c r="K1972" s="47">
        <v>9.31</v>
      </c>
      <c r="L1972" s="47">
        <v>9.2799999999999994</v>
      </c>
      <c r="M1972" s="47">
        <v>9.25</v>
      </c>
      <c r="N1972" s="47">
        <v>9.2100000000000009</v>
      </c>
      <c r="O1972">
        <v>9.2100000000000009</v>
      </c>
    </row>
    <row r="1973" spans="1:15" ht="15.75" thickBot="1" x14ac:dyDescent="0.3">
      <c r="A1973" s="24">
        <v>42468</v>
      </c>
      <c r="B1973" s="47">
        <v>9.7799999999999994</v>
      </c>
      <c r="C1973" s="47">
        <v>9.7799999999999994</v>
      </c>
      <c r="D1973" s="47">
        <v>9.86</v>
      </c>
      <c r="E1973" s="47">
        <v>9.84</v>
      </c>
      <c r="F1973" s="47">
        <v>9.77</v>
      </c>
      <c r="G1973" s="47">
        <v>9.5399999999999991</v>
      </c>
      <c r="H1973" s="47">
        <v>9.42</v>
      </c>
      <c r="I1973" s="47">
        <v>9.3000000000000007</v>
      </c>
      <c r="J1973" s="47">
        <v>9.23</v>
      </c>
      <c r="K1973" s="47">
        <v>9.1999999999999993</v>
      </c>
      <c r="L1973" s="47">
        <v>9.17</v>
      </c>
      <c r="M1973" s="47">
        <v>9.15</v>
      </c>
      <c r="N1973" s="47">
        <v>9.1199999999999992</v>
      </c>
      <c r="O1973">
        <v>9.1199999999999992</v>
      </c>
    </row>
    <row r="1974" spans="1:15" ht="15.75" thickBot="1" x14ac:dyDescent="0.3">
      <c r="A1974" s="24">
        <v>42471</v>
      </c>
      <c r="B1974" s="47">
        <v>9.8000000000000007</v>
      </c>
      <c r="C1974" s="47">
        <v>9.8000000000000007</v>
      </c>
      <c r="D1974" s="47">
        <v>9.82</v>
      </c>
      <c r="E1974" s="47">
        <v>9.75</v>
      </c>
      <c r="F1974" s="47">
        <v>9.66</v>
      </c>
      <c r="G1974" s="47">
        <v>9.4700000000000006</v>
      </c>
      <c r="H1974" s="47">
        <v>9.3800000000000008</v>
      </c>
      <c r="I1974" s="47">
        <v>9.26</v>
      </c>
      <c r="J1974" s="47">
        <v>9.19</v>
      </c>
      <c r="K1974" s="47">
        <v>9.15</v>
      </c>
      <c r="L1974" s="47">
        <v>9.1300000000000008</v>
      </c>
      <c r="M1974" s="47">
        <v>9.1199999999999992</v>
      </c>
      <c r="N1974" s="47">
        <v>9.11</v>
      </c>
      <c r="O1974">
        <v>9.11</v>
      </c>
    </row>
    <row r="1975" spans="1:15" ht="15.75" thickBot="1" x14ac:dyDescent="0.3">
      <c r="A1975" s="24">
        <v>42472</v>
      </c>
      <c r="B1975" s="47">
        <v>9.81</v>
      </c>
      <c r="C1975" s="47">
        <v>9.81</v>
      </c>
      <c r="D1975" s="47">
        <v>9.83</v>
      </c>
      <c r="E1975" s="47">
        <v>9.77</v>
      </c>
      <c r="F1975" s="47">
        <v>9.69</v>
      </c>
      <c r="G1975" s="47">
        <v>9.48</v>
      </c>
      <c r="H1975" s="47">
        <v>9.35</v>
      </c>
      <c r="I1975" s="47">
        <v>9.24</v>
      </c>
      <c r="J1975" s="47">
        <v>9.19</v>
      </c>
      <c r="K1975" s="47">
        <v>9.15</v>
      </c>
      <c r="L1975" s="47">
        <v>9.11</v>
      </c>
      <c r="M1975" s="47">
        <v>9.09</v>
      </c>
      <c r="N1975" s="47">
        <v>9.09</v>
      </c>
      <c r="O1975">
        <v>9.09</v>
      </c>
    </row>
    <row r="1976" spans="1:15" ht="15.75" thickBot="1" x14ac:dyDescent="0.3">
      <c r="A1976" s="24">
        <v>42473</v>
      </c>
      <c r="B1976" s="47">
        <v>9.86</v>
      </c>
      <c r="C1976" s="47">
        <v>9.86</v>
      </c>
      <c r="D1976" s="47">
        <v>9.85</v>
      </c>
      <c r="E1976" s="47">
        <v>9.7799999999999994</v>
      </c>
      <c r="F1976" s="47">
        <v>9.6999999999999993</v>
      </c>
      <c r="G1976" s="47">
        <v>9.51</v>
      </c>
      <c r="H1976" s="47">
        <v>9.4</v>
      </c>
      <c r="I1976" s="47">
        <v>9.2799999999999994</v>
      </c>
      <c r="J1976" s="47">
        <v>9.2200000000000006</v>
      </c>
      <c r="K1976" s="47">
        <v>9.19</v>
      </c>
      <c r="L1976" s="47">
        <v>9.17</v>
      </c>
      <c r="M1976" s="47">
        <v>9.15</v>
      </c>
      <c r="N1976" s="47">
        <v>9.14</v>
      </c>
      <c r="O1976">
        <v>9.14</v>
      </c>
    </row>
    <row r="1977" spans="1:15" ht="15.75" thickBot="1" x14ac:dyDescent="0.3">
      <c r="A1977" s="24">
        <v>42474</v>
      </c>
      <c r="B1977" s="47">
        <v>9.99</v>
      </c>
      <c r="C1977" s="47">
        <v>9.99</v>
      </c>
      <c r="D1977" s="47">
        <v>9.92</v>
      </c>
      <c r="E1977" s="47">
        <v>9.8000000000000007</v>
      </c>
      <c r="F1977" s="47">
        <v>9.6999999999999993</v>
      </c>
      <c r="G1977" s="47">
        <v>9.48</v>
      </c>
      <c r="H1977" s="47">
        <v>9.39</v>
      </c>
      <c r="I1977" s="47">
        <v>9.2899999999999991</v>
      </c>
      <c r="J1977" s="47">
        <v>9.23</v>
      </c>
      <c r="K1977" s="47">
        <v>9.1999999999999993</v>
      </c>
      <c r="L1977" s="47">
        <v>9.18</v>
      </c>
      <c r="M1977" s="47">
        <v>9.17</v>
      </c>
      <c r="N1977" s="47">
        <v>9.17</v>
      </c>
      <c r="O1977">
        <v>9.17</v>
      </c>
    </row>
    <row r="1978" spans="1:15" ht="15.75" thickBot="1" x14ac:dyDescent="0.3">
      <c r="A1978" s="24">
        <v>42475</v>
      </c>
      <c r="B1978" s="47">
        <v>9.93</v>
      </c>
      <c r="C1978" s="47">
        <v>9.93</v>
      </c>
      <c r="D1978" s="47">
        <v>9.9</v>
      </c>
      <c r="E1978" s="47">
        <v>9.83</v>
      </c>
      <c r="F1978" s="47">
        <v>9.75</v>
      </c>
      <c r="G1978" s="47">
        <v>9.5299999999999994</v>
      </c>
      <c r="H1978" s="47">
        <v>9.4</v>
      </c>
      <c r="I1978" s="47">
        <v>9.27</v>
      </c>
      <c r="J1978" s="47">
        <v>9.2200000000000006</v>
      </c>
      <c r="K1978" s="47">
        <v>9.1999999999999993</v>
      </c>
      <c r="L1978" s="47">
        <v>9.19</v>
      </c>
      <c r="M1978" s="47">
        <v>9.17</v>
      </c>
      <c r="N1978" s="47">
        <v>9.16</v>
      </c>
      <c r="O1978">
        <v>9.16</v>
      </c>
    </row>
    <row r="1979" spans="1:15" ht="15.75" thickBot="1" x14ac:dyDescent="0.3">
      <c r="A1979" s="24">
        <v>42478</v>
      </c>
      <c r="B1979" s="47">
        <v>10.01</v>
      </c>
      <c r="C1979" s="47">
        <v>10.01</v>
      </c>
      <c r="D1979" s="47">
        <v>9.92</v>
      </c>
      <c r="E1979" s="47">
        <v>9.81</v>
      </c>
      <c r="F1979" s="47">
        <v>9.7100000000000009</v>
      </c>
      <c r="G1979" s="47">
        <v>9.49</v>
      </c>
      <c r="H1979" s="47">
        <v>9.4</v>
      </c>
      <c r="I1979" s="47">
        <v>9.3000000000000007</v>
      </c>
      <c r="J1979" s="47">
        <v>9.24</v>
      </c>
      <c r="K1979" s="47">
        <v>9.1999999999999993</v>
      </c>
      <c r="L1979" s="47">
        <v>9.19</v>
      </c>
      <c r="M1979" s="47">
        <v>9.19</v>
      </c>
      <c r="N1979" s="47">
        <v>9.19</v>
      </c>
      <c r="O1979">
        <v>9.19</v>
      </c>
    </row>
    <row r="1980" spans="1:15" ht="15.75" thickBot="1" x14ac:dyDescent="0.3">
      <c r="A1980" s="24">
        <v>42479</v>
      </c>
      <c r="B1980" s="47">
        <v>9.92</v>
      </c>
      <c r="C1980" s="47">
        <v>9.92</v>
      </c>
      <c r="D1980" s="47">
        <v>9.85</v>
      </c>
      <c r="E1980" s="47">
        <v>9.75</v>
      </c>
      <c r="F1980" s="47">
        <v>9.67</v>
      </c>
      <c r="G1980" s="47">
        <v>9.4600000000000009</v>
      </c>
      <c r="H1980" s="47">
        <v>9.35</v>
      </c>
      <c r="I1980" s="47">
        <v>9.24</v>
      </c>
      <c r="J1980" s="47">
        <v>9.1999999999999993</v>
      </c>
      <c r="K1980" s="47">
        <v>9.16</v>
      </c>
      <c r="L1980" s="47">
        <v>9.14</v>
      </c>
      <c r="M1980" s="47">
        <v>9.1199999999999992</v>
      </c>
      <c r="N1980" s="47">
        <v>9.1199999999999992</v>
      </c>
      <c r="O1980">
        <v>9.1199999999999992</v>
      </c>
    </row>
    <row r="1981" spans="1:15" ht="15.75" thickBot="1" x14ac:dyDescent="0.3">
      <c r="A1981" s="24">
        <v>42480</v>
      </c>
      <c r="B1981" s="47">
        <v>9.91</v>
      </c>
      <c r="C1981" s="47">
        <v>9.91</v>
      </c>
      <c r="D1981" s="47">
        <v>9.7799999999999994</v>
      </c>
      <c r="E1981" s="47">
        <v>9.66</v>
      </c>
      <c r="F1981" s="47">
        <v>9.56</v>
      </c>
      <c r="G1981" s="47">
        <v>9.36</v>
      </c>
      <c r="H1981" s="47">
        <v>9.2799999999999994</v>
      </c>
      <c r="I1981" s="47">
        <v>9.17</v>
      </c>
      <c r="J1981" s="47">
        <v>9.11</v>
      </c>
      <c r="K1981" s="47">
        <v>9.08</v>
      </c>
      <c r="L1981" s="47">
        <v>9.07</v>
      </c>
      <c r="M1981" s="47">
        <v>9.08</v>
      </c>
      <c r="N1981" s="47">
        <v>9.08</v>
      </c>
      <c r="O1981">
        <v>9.08</v>
      </c>
    </row>
    <row r="1982" spans="1:15" ht="15.75" thickBot="1" x14ac:dyDescent="0.3">
      <c r="A1982" s="24">
        <v>42481</v>
      </c>
      <c r="B1982" s="47">
        <v>10.01</v>
      </c>
      <c r="C1982" s="47">
        <v>10.01</v>
      </c>
      <c r="D1982" s="47">
        <v>9.82</v>
      </c>
      <c r="E1982" s="47">
        <v>9.67</v>
      </c>
      <c r="F1982" s="47">
        <v>9.58</v>
      </c>
      <c r="G1982" s="47">
        <v>9.43</v>
      </c>
      <c r="H1982" s="47">
        <v>9.36</v>
      </c>
      <c r="I1982" s="47">
        <v>9.23</v>
      </c>
      <c r="J1982" s="47">
        <v>9.16</v>
      </c>
      <c r="K1982" s="47">
        <v>9.1300000000000008</v>
      </c>
      <c r="L1982" s="47">
        <v>9.11</v>
      </c>
      <c r="M1982" s="47">
        <v>9.1</v>
      </c>
      <c r="N1982" s="47">
        <v>9.1</v>
      </c>
      <c r="O1982">
        <v>9.1</v>
      </c>
    </row>
    <row r="1983" spans="1:15" ht="15.75" thickBot="1" x14ac:dyDescent="0.3">
      <c r="A1983" s="24">
        <v>42482</v>
      </c>
      <c r="B1983" s="47">
        <v>10.09</v>
      </c>
      <c r="C1983" s="47">
        <v>10.09</v>
      </c>
      <c r="D1983" s="47">
        <v>9.8800000000000008</v>
      </c>
      <c r="E1983" s="47">
        <v>9.7200000000000006</v>
      </c>
      <c r="F1983" s="47">
        <v>9.61</v>
      </c>
      <c r="G1983" s="47">
        <v>9.43</v>
      </c>
      <c r="H1983" s="47">
        <v>9.35</v>
      </c>
      <c r="I1983" s="47">
        <v>9.26</v>
      </c>
      <c r="J1983" s="47">
        <v>9.1999999999999993</v>
      </c>
      <c r="K1983" s="47">
        <v>9.17</v>
      </c>
      <c r="L1983" s="47">
        <v>9.16</v>
      </c>
      <c r="M1983" s="47">
        <v>9.15</v>
      </c>
      <c r="N1983" s="47">
        <v>9.14</v>
      </c>
      <c r="O1983">
        <v>9.14</v>
      </c>
    </row>
    <row r="1984" spans="1:15" ht="15.75" thickBot="1" x14ac:dyDescent="0.3">
      <c r="A1984" s="24">
        <v>42485</v>
      </c>
      <c r="B1984" s="47">
        <v>10.119999999999999</v>
      </c>
      <c r="C1984" s="47">
        <v>10.119999999999999</v>
      </c>
      <c r="D1984" s="47">
        <v>9.91</v>
      </c>
      <c r="E1984" s="47">
        <v>9.76</v>
      </c>
      <c r="F1984" s="47">
        <v>9.66</v>
      </c>
      <c r="G1984" s="47">
        <v>9.4700000000000006</v>
      </c>
      <c r="H1984" s="47">
        <v>9.3800000000000008</v>
      </c>
      <c r="I1984" s="47">
        <v>9.2799999999999994</v>
      </c>
      <c r="J1984" s="47">
        <v>9.23</v>
      </c>
      <c r="K1984" s="47">
        <v>9.2100000000000009</v>
      </c>
      <c r="L1984" s="47">
        <v>9.1999999999999993</v>
      </c>
      <c r="M1984" s="47">
        <v>9.19</v>
      </c>
      <c r="N1984" s="47">
        <v>9.18</v>
      </c>
      <c r="O1984">
        <v>9.18</v>
      </c>
    </row>
    <row r="1985" spans="1:15" ht="15.75" thickBot="1" x14ac:dyDescent="0.3">
      <c r="A1985" s="24">
        <v>42486</v>
      </c>
      <c r="B1985" s="47">
        <v>10.14</v>
      </c>
      <c r="C1985" s="47">
        <v>10.14</v>
      </c>
      <c r="D1985" s="47">
        <v>9.94</v>
      </c>
      <c r="E1985" s="47">
        <v>9.7899999999999991</v>
      </c>
      <c r="F1985" s="47">
        <v>9.69</v>
      </c>
      <c r="G1985" s="47">
        <v>9.4700000000000006</v>
      </c>
      <c r="H1985" s="47">
        <v>9.3699999999999992</v>
      </c>
      <c r="I1985" s="47">
        <v>9.2799999999999994</v>
      </c>
      <c r="J1985" s="47">
        <v>9.24</v>
      </c>
      <c r="K1985" s="47">
        <v>9.2200000000000006</v>
      </c>
      <c r="L1985" s="47">
        <v>9.1999999999999993</v>
      </c>
      <c r="M1985" s="47">
        <v>9.1999999999999993</v>
      </c>
      <c r="N1985" s="47">
        <v>9.19</v>
      </c>
      <c r="O1985">
        <v>9.19</v>
      </c>
    </row>
    <row r="1986" spans="1:15" ht="15.75" thickBot="1" x14ac:dyDescent="0.3">
      <c r="A1986" s="24">
        <v>42487</v>
      </c>
      <c r="B1986" s="47">
        <v>10.19</v>
      </c>
      <c r="C1986" s="47">
        <v>10.19</v>
      </c>
      <c r="D1986" s="47">
        <v>9.94</v>
      </c>
      <c r="E1986" s="47">
        <v>9.77</v>
      </c>
      <c r="F1986" s="47">
        <v>9.66</v>
      </c>
      <c r="G1986" s="47">
        <v>9.4700000000000006</v>
      </c>
      <c r="H1986" s="47">
        <v>9.3699999999999992</v>
      </c>
      <c r="I1986" s="47">
        <v>9.26</v>
      </c>
      <c r="J1986" s="47">
        <v>9.1999999999999993</v>
      </c>
      <c r="K1986" s="47">
        <v>9.17</v>
      </c>
      <c r="L1986" s="47">
        <v>9.16</v>
      </c>
      <c r="M1986" s="47">
        <v>9.16</v>
      </c>
      <c r="N1986" s="47">
        <v>9.16</v>
      </c>
      <c r="O1986">
        <v>9.16</v>
      </c>
    </row>
    <row r="1987" spans="1:15" ht="15.75" thickBot="1" x14ac:dyDescent="0.3">
      <c r="A1987" s="24">
        <v>42488</v>
      </c>
      <c r="B1987" s="47">
        <v>9.99</v>
      </c>
      <c r="C1987" s="47">
        <v>9.99</v>
      </c>
      <c r="D1987" s="47">
        <v>9.84</v>
      </c>
      <c r="E1987" s="47">
        <v>9.73</v>
      </c>
      <c r="F1987" s="47">
        <v>9.64</v>
      </c>
      <c r="G1987" s="47">
        <v>9.42</v>
      </c>
      <c r="H1987" s="47">
        <v>9.2899999999999991</v>
      </c>
      <c r="I1987" s="47">
        <v>9.1199999999999992</v>
      </c>
      <c r="J1987" s="47">
        <v>9.0299999999999994</v>
      </c>
      <c r="K1987" s="47">
        <v>9</v>
      </c>
      <c r="L1987" s="47">
        <v>8.98</v>
      </c>
      <c r="M1987" s="47">
        <v>8.98</v>
      </c>
      <c r="N1987" s="47">
        <v>8.9700000000000006</v>
      </c>
      <c r="O1987">
        <v>8.9700000000000006</v>
      </c>
    </row>
    <row r="1988" spans="1:15" ht="15.75" thickBot="1" x14ac:dyDescent="0.3">
      <c r="A1988" s="24">
        <v>42489</v>
      </c>
      <c r="B1988" s="47">
        <v>9.89</v>
      </c>
      <c r="C1988" s="47">
        <v>9.89</v>
      </c>
      <c r="D1988" s="47">
        <v>9.7799999999999994</v>
      </c>
      <c r="E1988" s="47">
        <v>9.68</v>
      </c>
      <c r="F1988" s="47">
        <v>9.6</v>
      </c>
      <c r="G1988" s="47">
        <v>9.39</v>
      </c>
      <c r="H1988" s="47">
        <v>9.24</v>
      </c>
      <c r="I1988" s="47">
        <v>8.99</v>
      </c>
      <c r="J1988" s="47">
        <v>8.86</v>
      </c>
      <c r="K1988" s="47">
        <v>8.82</v>
      </c>
      <c r="L1988" s="47">
        <v>8.7799999999999994</v>
      </c>
      <c r="M1988" s="47">
        <v>8.75</v>
      </c>
      <c r="N1988" s="47">
        <v>8.7100000000000009</v>
      </c>
      <c r="O1988">
        <v>8.7100000000000009</v>
      </c>
    </row>
    <row r="1989" spans="1:15" ht="15.75" thickBot="1" x14ac:dyDescent="0.3">
      <c r="A1989" s="24">
        <v>42494</v>
      </c>
      <c r="B1989" s="47">
        <v>9.9499999999999993</v>
      </c>
      <c r="C1989" s="47">
        <v>9.9499999999999993</v>
      </c>
      <c r="D1989" s="47">
        <v>9.84</v>
      </c>
      <c r="E1989" s="47">
        <v>9.75</v>
      </c>
      <c r="F1989" s="47">
        <v>9.66</v>
      </c>
      <c r="G1989" s="47">
        <v>9.42</v>
      </c>
      <c r="H1989" s="47">
        <v>9.2899999999999991</v>
      </c>
      <c r="I1989" s="47">
        <v>9.1199999999999992</v>
      </c>
      <c r="J1989" s="47">
        <v>9.01</v>
      </c>
      <c r="K1989" s="47">
        <v>8.9499999999999993</v>
      </c>
      <c r="L1989" s="47">
        <v>8.89</v>
      </c>
      <c r="M1989" s="47">
        <v>8.85</v>
      </c>
      <c r="N1989" s="47">
        <v>8.82</v>
      </c>
      <c r="O1989">
        <v>8.82</v>
      </c>
    </row>
    <row r="1990" spans="1:15" ht="15.75" thickBot="1" x14ac:dyDescent="0.3">
      <c r="A1990" s="24">
        <v>42495</v>
      </c>
      <c r="B1990" s="47">
        <v>9.7200000000000006</v>
      </c>
      <c r="C1990" s="47">
        <v>9.7200000000000006</v>
      </c>
      <c r="D1990" s="47">
        <v>9.66</v>
      </c>
      <c r="E1990" s="47">
        <v>9.61</v>
      </c>
      <c r="F1990" s="47">
        <v>9.57</v>
      </c>
      <c r="G1990" s="47">
        <v>9.42</v>
      </c>
      <c r="H1990" s="47">
        <v>9.2899999999999991</v>
      </c>
      <c r="I1990" s="47">
        <v>9.08</v>
      </c>
      <c r="J1990" s="47">
        <v>8.9700000000000006</v>
      </c>
      <c r="K1990" s="47">
        <v>8.92</v>
      </c>
      <c r="L1990" s="47">
        <v>8.8699999999999992</v>
      </c>
      <c r="M1990" s="47">
        <v>8.83</v>
      </c>
      <c r="N1990" s="47">
        <v>8.7899999999999991</v>
      </c>
      <c r="O1990">
        <v>8.7899999999999991</v>
      </c>
    </row>
    <row r="1991" spans="1:15" ht="15.75" thickBot="1" x14ac:dyDescent="0.3">
      <c r="A1991" s="24">
        <v>42496</v>
      </c>
      <c r="B1991" s="47">
        <v>9.64</v>
      </c>
      <c r="C1991" s="47">
        <v>9.64</v>
      </c>
      <c r="D1991" s="47">
        <v>9.6</v>
      </c>
      <c r="E1991" s="47">
        <v>9.5500000000000007</v>
      </c>
      <c r="F1991" s="47">
        <v>9.51</v>
      </c>
      <c r="G1991" s="47">
        <v>9.3699999999999992</v>
      </c>
      <c r="H1991" s="47">
        <v>9.26</v>
      </c>
      <c r="I1991" s="47">
        <v>9.08</v>
      </c>
      <c r="J1991" s="47">
        <v>8.9700000000000006</v>
      </c>
      <c r="K1991" s="47">
        <v>8.89</v>
      </c>
      <c r="L1991" s="47">
        <v>8.83</v>
      </c>
      <c r="M1991" s="47">
        <v>8.8000000000000007</v>
      </c>
      <c r="N1991" s="47">
        <v>8.76</v>
      </c>
      <c r="O1991">
        <v>8.76</v>
      </c>
    </row>
    <row r="1992" spans="1:15" ht="15.75" thickBot="1" x14ac:dyDescent="0.3">
      <c r="A1992" s="24">
        <v>42500</v>
      </c>
      <c r="B1992" s="47">
        <v>9.6300000000000008</v>
      </c>
      <c r="C1992" s="47">
        <v>9.6300000000000008</v>
      </c>
      <c r="D1992" s="47">
        <v>9.61</v>
      </c>
      <c r="E1992" s="47">
        <v>9.59</v>
      </c>
      <c r="F1992" s="47">
        <v>9.56</v>
      </c>
      <c r="G1992" s="47">
        <v>9.42</v>
      </c>
      <c r="H1992" s="47">
        <v>9.2799999999999994</v>
      </c>
      <c r="I1992" s="47">
        <v>9.09</v>
      </c>
      <c r="J1992" s="47">
        <v>8.99</v>
      </c>
      <c r="K1992" s="47">
        <v>8.92</v>
      </c>
      <c r="L1992" s="47">
        <v>8.85</v>
      </c>
      <c r="M1992" s="47">
        <v>8.8000000000000007</v>
      </c>
      <c r="N1992" s="47">
        <v>8.75</v>
      </c>
      <c r="O1992">
        <v>8.75</v>
      </c>
    </row>
    <row r="1993" spans="1:15" ht="15.75" thickBot="1" x14ac:dyDescent="0.3">
      <c r="A1993" s="24">
        <v>42501</v>
      </c>
      <c r="B1993" s="47">
        <v>9.6199999999999992</v>
      </c>
      <c r="C1993" s="47">
        <v>9.6199999999999992</v>
      </c>
      <c r="D1993" s="47">
        <v>9.59</v>
      </c>
      <c r="E1993" s="47">
        <v>9.5500000000000007</v>
      </c>
      <c r="F1993" s="47">
        <v>9.52</v>
      </c>
      <c r="G1993" s="47">
        <v>9.3699999999999992</v>
      </c>
      <c r="H1993" s="47">
        <v>9.1999999999999993</v>
      </c>
      <c r="I1993" s="47">
        <v>8.9700000000000006</v>
      </c>
      <c r="J1993" s="47">
        <v>8.86</v>
      </c>
      <c r="K1993" s="47">
        <v>8.7899999999999991</v>
      </c>
      <c r="L1993" s="47">
        <v>8.74</v>
      </c>
      <c r="M1993" s="47">
        <v>8.6999999999999993</v>
      </c>
      <c r="N1993" s="47">
        <v>8.66</v>
      </c>
      <c r="O1993">
        <v>8.66</v>
      </c>
    </row>
    <row r="1994" spans="1:15" ht="15.75" thickBot="1" x14ac:dyDescent="0.3">
      <c r="A1994" s="24">
        <v>42502</v>
      </c>
      <c r="B1994" s="47">
        <v>9.3699999999999992</v>
      </c>
      <c r="C1994" s="47">
        <v>9.3699999999999992</v>
      </c>
      <c r="D1994" s="47">
        <v>9.43</v>
      </c>
      <c r="E1994" s="47">
        <v>9.4700000000000006</v>
      </c>
      <c r="F1994" s="47">
        <v>9.48</v>
      </c>
      <c r="G1994" s="47">
        <v>9.36</v>
      </c>
      <c r="H1994" s="47">
        <v>9.1999999999999993</v>
      </c>
      <c r="I1994" s="47">
        <v>8.98</v>
      </c>
      <c r="J1994" s="47">
        <v>8.86</v>
      </c>
      <c r="K1994" s="47">
        <v>8.77</v>
      </c>
      <c r="L1994" s="47">
        <v>8.69</v>
      </c>
      <c r="M1994" s="47">
        <v>8.64</v>
      </c>
      <c r="N1994" s="47">
        <v>8.6</v>
      </c>
      <c r="O1994">
        <v>8.6</v>
      </c>
    </row>
    <row r="1995" spans="1:15" ht="15.75" thickBot="1" x14ac:dyDescent="0.3">
      <c r="A1995" s="24">
        <v>42503</v>
      </c>
      <c r="B1995" s="47">
        <v>9.44</v>
      </c>
      <c r="C1995" s="47">
        <v>9.44</v>
      </c>
      <c r="D1995" s="47">
        <v>9.4700000000000006</v>
      </c>
      <c r="E1995" s="47">
        <v>9.49</v>
      </c>
      <c r="F1995" s="47">
        <v>9.49</v>
      </c>
      <c r="G1995" s="47">
        <v>9.3699999999999992</v>
      </c>
      <c r="H1995" s="47">
        <v>9.1999999999999993</v>
      </c>
      <c r="I1995" s="47">
        <v>8.9600000000000009</v>
      </c>
      <c r="J1995" s="47">
        <v>8.83</v>
      </c>
      <c r="K1995" s="47">
        <v>8.74</v>
      </c>
      <c r="L1995" s="47">
        <v>8.67</v>
      </c>
      <c r="M1995" s="47">
        <v>8.64</v>
      </c>
      <c r="N1995" s="47">
        <v>8.6199999999999992</v>
      </c>
      <c r="O1995">
        <v>8.6199999999999992</v>
      </c>
    </row>
    <row r="1996" spans="1:15" ht="15.75" thickBot="1" x14ac:dyDescent="0.3">
      <c r="A1996" s="24">
        <v>42506</v>
      </c>
      <c r="B1996" s="47">
        <v>9.43</v>
      </c>
      <c r="C1996" s="47">
        <v>9.43</v>
      </c>
      <c r="D1996" s="47">
        <v>9.4600000000000009</v>
      </c>
      <c r="E1996" s="47">
        <v>9.4700000000000006</v>
      </c>
      <c r="F1996" s="47">
        <v>9.4600000000000009</v>
      </c>
      <c r="G1996" s="47">
        <v>9.35</v>
      </c>
      <c r="H1996" s="47">
        <v>9.19</v>
      </c>
      <c r="I1996" s="47">
        <v>8.9700000000000006</v>
      </c>
      <c r="J1996" s="47">
        <v>8.85</v>
      </c>
      <c r="K1996" s="47">
        <v>8.74</v>
      </c>
      <c r="L1996" s="47">
        <v>8.65</v>
      </c>
      <c r="M1996" s="47">
        <v>8.61</v>
      </c>
      <c r="N1996" s="47">
        <v>8.57</v>
      </c>
      <c r="O1996">
        <v>8.57</v>
      </c>
    </row>
    <row r="1997" spans="1:15" ht="15.75" thickBot="1" x14ac:dyDescent="0.3">
      <c r="A1997" s="24">
        <v>42507</v>
      </c>
      <c r="B1997" s="47">
        <v>9.4499999999999993</v>
      </c>
      <c r="C1997" s="47">
        <v>9.4499999999999993</v>
      </c>
      <c r="D1997" s="47">
        <v>9.48</v>
      </c>
      <c r="E1997" s="47">
        <v>9.48</v>
      </c>
      <c r="F1997" s="47">
        <v>9.4700000000000006</v>
      </c>
      <c r="G1997" s="47">
        <v>9.36</v>
      </c>
      <c r="H1997" s="47">
        <v>9.2100000000000009</v>
      </c>
      <c r="I1997" s="47">
        <v>8.99</v>
      </c>
      <c r="J1997" s="47">
        <v>8.86</v>
      </c>
      <c r="K1997" s="47">
        <v>8.75</v>
      </c>
      <c r="L1997" s="47">
        <v>8.67</v>
      </c>
      <c r="M1997" s="47">
        <v>8.6300000000000008</v>
      </c>
      <c r="N1997" s="47">
        <v>8.59</v>
      </c>
      <c r="O1997">
        <v>8.59</v>
      </c>
    </row>
    <row r="1998" spans="1:15" ht="15.75" thickBot="1" x14ac:dyDescent="0.3">
      <c r="A1998" s="24">
        <v>42508</v>
      </c>
      <c r="B1998" s="47">
        <v>9.5500000000000007</v>
      </c>
      <c r="C1998" s="47">
        <v>9.5500000000000007</v>
      </c>
      <c r="D1998" s="47">
        <v>9.5399999999999991</v>
      </c>
      <c r="E1998" s="47">
        <v>9.52</v>
      </c>
      <c r="F1998" s="47">
        <v>9.5</v>
      </c>
      <c r="G1998" s="47">
        <v>9.39</v>
      </c>
      <c r="H1998" s="47">
        <v>9.25</v>
      </c>
      <c r="I1998" s="47">
        <v>9.0399999999999991</v>
      </c>
      <c r="J1998" s="47">
        <v>8.91</v>
      </c>
      <c r="K1998" s="47">
        <v>8.7899999999999991</v>
      </c>
      <c r="L1998" s="47">
        <v>8.6999999999999993</v>
      </c>
      <c r="M1998" s="47">
        <v>8.65</v>
      </c>
      <c r="N1998" s="47">
        <v>8.61</v>
      </c>
      <c r="O1998">
        <v>8.61</v>
      </c>
    </row>
    <row r="1999" spans="1:15" ht="15.75" thickBot="1" x14ac:dyDescent="0.3">
      <c r="A1999" s="24">
        <v>42509</v>
      </c>
      <c r="B1999" s="47">
        <v>9.56</v>
      </c>
      <c r="C1999" s="47">
        <v>9.56</v>
      </c>
      <c r="D1999" s="47">
        <v>9.5500000000000007</v>
      </c>
      <c r="E1999" s="47">
        <v>9.5399999999999991</v>
      </c>
      <c r="F1999" s="47">
        <v>9.52</v>
      </c>
      <c r="G1999" s="47">
        <v>9.42</v>
      </c>
      <c r="H1999" s="47">
        <v>9.31</v>
      </c>
      <c r="I1999" s="47">
        <v>9.1300000000000008</v>
      </c>
      <c r="J1999" s="47">
        <v>9</v>
      </c>
      <c r="K1999" s="47">
        <v>8.89</v>
      </c>
      <c r="L1999" s="47">
        <v>8.7799999999999994</v>
      </c>
      <c r="M1999" s="47">
        <v>8.7200000000000006</v>
      </c>
      <c r="N1999" s="47">
        <v>8.66</v>
      </c>
      <c r="O1999">
        <v>8.66</v>
      </c>
    </row>
    <row r="2000" spans="1:15" ht="15.75" thickBot="1" x14ac:dyDescent="0.3">
      <c r="A2000" s="24">
        <v>42510</v>
      </c>
      <c r="B2000" s="47">
        <v>9.57</v>
      </c>
      <c r="C2000" s="47">
        <v>9.57</v>
      </c>
      <c r="D2000" s="47">
        <v>9.56</v>
      </c>
      <c r="E2000" s="47">
        <v>9.5399999999999991</v>
      </c>
      <c r="F2000" s="47">
        <v>9.52</v>
      </c>
      <c r="G2000" s="47">
        <v>9.42</v>
      </c>
      <c r="H2000" s="47">
        <v>9.3000000000000007</v>
      </c>
      <c r="I2000" s="47">
        <v>9.09</v>
      </c>
      <c r="J2000" s="47">
        <v>8.9499999999999993</v>
      </c>
      <c r="K2000" s="47">
        <v>8.82</v>
      </c>
      <c r="L2000" s="47">
        <v>8.7100000000000009</v>
      </c>
      <c r="M2000" s="47">
        <v>8.65</v>
      </c>
      <c r="N2000" s="47">
        <v>8.59</v>
      </c>
      <c r="O2000">
        <v>8.59</v>
      </c>
    </row>
    <row r="2001" spans="1:15" ht="15.75" thickBot="1" x14ac:dyDescent="0.3">
      <c r="A2001" s="24">
        <v>42513</v>
      </c>
      <c r="B2001" s="47">
        <v>9.5299999999999994</v>
      </c>
      <c r="C2001" s="47">
        <v>9.5299999999999994</v>
      </c>
      <c r="D2001" s="47">
        <v>9.52</v>
      </c>
      <c r="E2001" s="47">
        <v>9.51</v>
      </c>
      <c r="F2001" s="47">
        <v>9.5</v>
      </c>
      <c r="G2001" s="47">
        <v>9.44</v>
      </c>
      <c r="H2001" s="47">
        <v>9.34</v>
      </c>
      <c r="I2001" s="47">
        <v>9.1300000000000008</v>
      </c>
      <c r="J2001" s="47">
        <v>8.98</v>
      </c>
      <c r="K2001" s="47">
        <v>8.85</v>
      </c>
      <c r="L2001" s="47">
        <v>8.73</v>
      </c>
      <c r="M2001" s="47">
        <v>8.67</v>
      </c>
      <c r="N2001" s="47">
        <v>8.6199999999999992</v>
      </c>
      <c r="O2001">
        <v>8.6199999999999992</v>
      </c>
    </row>
    <row r="2002" spans="1:15" ht="15.75" thickBot="1" x14ac:dyDescent="0.3">
      <c r="A2002" s="24">
        <v>42514</v>
      </c>
      <c r="B2002" s="47">
        <v>9.59</v>
      </c>
      <c r="C2002" s="47">
        <v>9.59</v>
      </c>
      <c r="D2002" s="47">
        <v>9.5500000000000007</v>
      </c>
      <c r="E2002" s="47">
        <v>9.52</v>
      </c>
      <c r="F2002" s="47">
        <v>9.5</v>
      </c>
      <c r="G2002" s="47">
        <v>9.41</v>
      </c>
      <c r="H2002" s="47">
        <v>9.31</v>
      </c>
      <c r="I2002" s="47">
        <v>9.11</v>
      </c>
      <c r="J2002" s="47">
        <v>8.9700000000000006</v>
      </c>
      <c r="K2002" s="47">
        <v>8.83</v>
      </c>
      <c r="L2002" s="47">
        <v>8.7100000000000009</v>
      </c>
      <c r="M2002" s="47">
        <v>8.66</v>
      </c>
      <c r="N2002" s="47">
        <v>8.6</v>
      </c>
      <c r="O2002">
        <v>8.6</v>
      </c>
    </row>
    <row r="2003" spans="1:15" ht="15.75" thickBot="1" x14ac:dyDescent="0.3">
      <c r="A2003" s="24">
        <v>42515</v>
      </c>
      <c r="B2003" s="47">
        <v>9.61</v>
      </c>
      <c r="C2003" s="47">
        <v>9.61</v>
      </c>
      <c r="D2003" s="47">
        <v>9.58</v>
      </c>
      <c r="E2003" s="47">
        <v>9.56</v>
      </c>
      <c r="F2003" s="47">
        <v>9.5399999999999991</v>
      </c>
      <c r="G2003" s="47">
        <v>9.4499999999999993</v>
      </c>
      <c r="H2003" s="47">
        <v>9.33</v>
      </c>
      <c r="I2003" s="47">
        <v>9.08</v>
      </c>
      <c r="J2003" s="47">
        <v>8.91</v>
      </c>
      <c r="K2003" s="47">
        <v>8.77</v>
      </c>
      <c r="L2003" s="47">
        <v>8.65</v>
      </c>
      <c r="M2003" s="47">
        <v>8.58</v>
      </c>
      <c r="N2003" s="47">
        <v>8.52</v>
      </c>
      <c r="O2003">
        <v>8.52</v>
      </c>
    </row>
    <row r="2004" spans="1:15" ht="15.75" thickBot="1" x14ac:dyDescent="0.3">
      <c r="A2004" s="24">
        <v>42516</v>
      </c>
      <c r="B2004" s="47">
        <v>9.6300000000000008</v>
      </c>
      <c r="C2004" s="47">
        <v>9.6300000000000008</v>
      </c>
      <c r="D2004" s="47">
        <v>9.59</v>
      </c>
      <c r="E2004" s="47">
        <v>9.56</v>
      </c>
      <c r="F2004" s="47">
        <v>9.5299999999999994</v>
      </c>
      <c r="G2004" s="47">
        <v>9.44</v>
      </c>
      <c r="H2004" s="47">
        <v>9.32</v>
      </c>
      <c r="I2004" s="47">
        <v>9.11</v>
      </c>
      <c r="J2004" s="47">
        <v>8.9499999999999993</v>
      </c>
      <c r="K2004" s="47">
        <v>8.8000000000000007</v>
      </c>
      <c r="L2004" s="47">
        <v>8.66</v>
      </c>
      <c r="M2004" s="47">
        <v>8.59</v>
      </c>
      <c r="N2004" s="47">
        <v>8.52</v>
      </c>
      <c r="O2004">
        <v>8.52</v>
      </c>
    </row>
    <row r="2005" spans="1:15" ht="15.75" thickBot="1" x14ac:dyDescent="0.3">
      <c r="A2005" s="24">
        <v>42517</v>
      </c>
      <c r="B2005" s="47">
        <v>9.74</v>
      </c>
      <c r="C2005" s="47">
        <v>9.74</v>
      </c>
      <c r="D2005" s="47">
        <v>9.69</v>
      </c>
      <c r="E2005" s="47">
        <v>9.64</v>
      </c>
      <c r="F2005" s="47">
        <v>9.6</v>
      </c>
      <c r="G2005" s="47">
        <v>9.4499999999999993</v>
      </c>
      <c r="H2005" s="47">
        <v>9.32</v>
      </c>
      <c r="I2005" s="47">
        <v>9.1199999999999992</v>
      </c>
      <c r="J2005" s="47">
        <v>8.9700000000000006</v>
      </c>
      <c r="K2005" s="47">
        <v>8.83</v>
      </c>
      <c r="L2005" s="47">
        <v>8.6999999999999993</v>
      </c>
      <c r="M2005" s="47">
        <v>8.6300000000000008</v>
      </c>
      <c r="N2005" s="47">
        <v>8.57</v>
      </c>
      <c r="O2005">
        <v>8.57</v>
      </c>
    </row>
    <row r="2006" spans="1:15" ht="15.75" thickBot="1" x14ac:dyDescent="0.3">
      <c r="A2006" s="24">
        <v>42520</v>
      </c>
      <c r="B2006" s="47">
        <v>9.8699999999999992</v>
      </c>
      <c r="C2006" s="47">
        <v>9.8699999999999992</v>
      </c>
      <c r="D2006" s="47">
        <v>9.75</v>
      </c>
      <c r="E2006" s="47">
        <v>9.66</v>
      </c>
      <c r="F2006" s="47">
        <v>9.6</v>
      </c>
      <c r="G2006" s="47">
        <v>9.48</v>
      </c>
      <c r="H2006" s="47">
        <v>9.36</v>
      </c>
      <c r="I2006" s="47">
        <v>9.1300000000000008</v>
      </c>
      <c r="J2006" s="47">
        <v>8.9700000000000006</v>
      </c>
      <c r="K2006" s="47">
        <v>8.83</v>
      </c>
      <c r="L2006" s="47">
        <v>8.73</v>
      </c>
      <c r="M2006" s="47">
        <v>8.69</v>
      </c>
      <c r="N2006" s="47">
        <v>8.65</v>
      </c>
      <c r="O2006">
        <v>8.65</v>
      </c>
    </row>
    <row r="2007" spans="1:15" ht="15.75" thickBot="1" x14ac:dyDescent="0.3">
      <c r="A2007" s="24">
        <v>42521</v>
      </c>
      <c r="B2007" s="47">
        <v>10.029999999999999</v>
      </c>
      <c r="C2007" s="47">
        <v>10.029999999999999</v>
      </c>
      <c r="D2007" s="47">
        <v>9.91</v>
      </c>
      <c r="E2007" s="47">
        <v>9.8000000000000007</v>
      </c>
      <c r="F2007" s="47">
        <v>9.7100000000000009</v>
      </c>
      <c r="G2007" s="47">
        <v>9.4700000000000006</v>
      </c>
      <c r="H2007" s="47">
        <v>9.33</v>
      </c>
      <c r="I2007" s="47">
        <v>9.1300000000000008</v>
      </c>
      <c r="J2007" s="47">
        <v>8.98</v>
      </c>
      <c r="K2007" s="47">
        <v>8.81</v>
      </c>
      <c r="L2007" s="47">
        <v>8.6999999999999993</v>
      </c>
      <c r="M2007" s="47">
        <v>8.65</v>
      </c>
      <c r="N2007" s="47">
        <v>8.6199999999999992</v>
      </c>
      <c r="O2007">
        <v>8.6199999999999992</v>
      </c>
    </row>
    <row r="2008" spans="1:15" ht="15.75" thickBot="1" x14ac:dyDescent="0.3">
      <c r="A2008" s="24">
        <v>42522</v>
      </c>
      <c r="B2008" s="47">
        <v>10.130000000000001</v>
      </c>
      <c r="C2008" s="47">
        <v>10.130000000000001</v>
      </c>
      <c r="D2008" s="47">
        <v>10.01</v>
      </c>
      <c r="E2008" s="47">
        <v>9.89</v>
      </c>
      <c r="F2008" s="47">
        <v>9.8000000000000007</v>
      </c>
      <c r="G2008" s="47">
        <v>9.5500000000000007</v>
      </c>
      <c r="H2008" s="47">
        <v>9.43</v>
      </c>
      <c r="I2008" s="47">
        <v>9.23</v>
      </c>
      <c r="J2008" s="47">
        <v>9.07</v>
      </c>
      <c r="K2008" s="47">
        <v>8.92</v>
      </c>
      <c r="L2008" s="47">
        <v>8.83</v>
      </c>
      <c r="M2008" s="47">
        <v>8.81</v>
      </c>
      <c r="N2008" s="47">
        <v>8.7899999999999991</v>
      </c>
      <c r="O2008">
        <v>8.7899999999999991</v>
      </c>
    </row>
    <row r="2009" spans="1:15" ht="15.75" thickBot="1" x14ac:dyDescent="0.3">
      <c r="A2009" s="24">
        <v>42523</v>
      </c>
      <c r="B2009" s="47">
        <v>10.130000000000001</v>
      </c>
      <c r="C2009" s="47">
        <v>10.130000000000001</v>
      </c>
      <c r="D2009" s="47">
        <v>9.98</v>
      </c>
      <c r="E2009" s="47">
        <v>9.86</v>
      </c>
      <c r="F2009" s="47">
        <v>9.77</v>
      </c>
      <c r="G2009" s="47">
        <v>9.5500000000000007</v>
      </c>
      <c r="H2009" s="47">
        <v>9.43</v>
      </c>
      <c r="I2009" s="47">
        <v>9.2100000000000009</v>
      </c>
      <c r="J2009" s="47">
        <v>9.0500000000000007</v>
      </c>
      <c r="K2009" s="47">
        <v>8.93</v>
      </c>
      <c r="L2009" s="47">
        <v>8.8699999999999992</v>
      </c>
      <c r="M2009" s="47">
        <v>8.86</v>
      </c>
      <c r="N2009" s="47">
        <v>8.86</v>
      </c>
      <c r="O2009">
        <v>8.86</v>
      </c>
    </row>
    <row r="2010" spans="1:15" ht="15.75" thickBot="1" x14ac:dyDescent="0.3">
      <c r="A2010" s="24">
        <v>42524</v>
      </c>
      <c r="B2010" s="47">
        <v>10.23</v>
      </c>
      <c r="C2010" s="47">
        <v>10.23</v>
      </c>
      <c r="D2010" s="47">
        <v>10.050000000000001</v>
      </c>
      <c r="E2010" s="47">
        <v>9.91</v>
      </c>
      <c r="F2010" s="47">
        <v>9.7899999999999991</v>
      </c>
      <c r="G2010" s="47">
        <v>9.49</v>
      </c>
      <c r="H2010" s="47">
        <v>9.36</v>
      </c>
      <c r="I2010" s="47">
        <v>9.15</v>
      </c>
      <c r="J2010" s="47">
        <v>8.98</v>
      </c>
      <c r="K2010" s="47">
        <v>8.82</v>
      </c>
      <c r="L2010" s="47">
        <v>8.73</v>
      </c>
      <c r="M2010" s="47">
        <v>8.7100000000000009</v>
      </c>
      <c r="N2010" s="47">
        <v>8.6999999999999993</v>
      </c>
      <c r="O2010">
        <v>8.6999999999999993</v>
      </c>
    </row>
    <row r="2011" spans="1:15" ht="15.75" thickBot="1" x14ac:dyDescent="0.3">
      <c r="A2011" s="24">
        <v>42527</v>
      </c>
      <c r="B2011" s="47">
        <v>10.16</v>
      </c>
      <c r="C2011" s="47">
        <v>10.16</v>
      </c>
      <c r="D2011" s="47">
        <v>10</v>
      </c>
      <c r="E2011" s="47">
        <v>9.86</v>
      </c>
      <c r="F2011" s="47">
        <v>9.75</v>
      </c>
      <c r="G2011" s="47">
        <v>9.49</v>
      </c>
      <c r="H2011" s="47">
        <v>9.3000000000000007</v>
      </c>
      <c r="I2011" s="47">
        <v>9.0299999999999994</v>
      </c>
      <c r="J2011" s="47">
        <v>8.83</v>
      </c>
      <c r="K2011" s="47">
        <v>8.66</v>
      </c>
      <c r="L2011" s="47">
        <v>8.5500000000000007</v>
      </c>
      <c r="M2011" s="47">
        <v>8.51</v>
      </c>
      <c r="N2011" s="47">
        <v>8.49</v>
      </c>
      <c r="O2011">
        <v>8.49</v>
      </c>
    </row>
    <row r="2012" spans="1:15" ht="15.75" thickBot="1" x14ac:dyDescent="0.3">
      <c r="A2012" s="24">
        <v>42528</v>
      </c>
      <c r="B2012" s="47">
        <v>10.08</v>
      </c>
      <c r="C2012" s="47">
        <v>10.08</v>
      </c>
      <c r="D2012" s="47">
        <v>9.9700000000000006</v>
      </c>
      <c r="E2012" s="47">
        <v>9.86</v>
      </c>
      <c r="F2012" s="47">
        <v>9.77</v>
      </c>
      <c r="G2012" s="47">
        <v>9.4700000000000006</v>
      </c>
      <c r="H2012" s="47">
        <v>9.2799999999999994</v>
      </c>
      <c r="I2012" s="47">
        <v>9</v>
      </c>
      <c r="J2012" s="47">
        <v>8.8000000000000007</v>
      </c>
      <c r="K2012" s="47">
        <v>8.6</v>
      </c>
      <c r="L2012" s="47">
        <v>8.4499999999999993</v>
      </c>
      <c r="M2012" s="47">
        <v>8.3699999999999992</v>
      </c>
      <c r="N2012" s="47">
        <v>8.31</v>
      </c>
      <c r="O2012">
        <v>8.31</v>
      </c>
    </row>
    <row r="2013" spans="1:15" ht="15.75" thickBot="1" x14ac:dyDescent="0.3">
      <c r="A2013" s="24">
        <v>42529</v>
      </c>
      <c r="B2013" s="47">
        <v>10.130000000000001</v>
      </c>
      <c r="C2013" s="47">
        <v>10.130000000000001</v>
      </c>
      <c r="D2013" s="47">
        <v>10</v>
      </c>
      <c r="E2013" s="47">
        <v>9.8699999999999992</v>
      </c>
      <c r="F2013" s="47">
        <v>9.76</v>
      </c>
      <c r="G2013" s="47">
        <v>9.43</v>
      </c>
      <c r="H2013" s="47">
        <v>9.24</v>
      </c>
      <c r="I2013" s="47">
        <v>8.94</v>
      </c>
      <c r="J2013" s="47">
        <v>8.74</v>
      </c>
      <c r="K2013" s="47">
        <v>8.57</v>
      </c>
      <c r="L2013" s="47">
        <v>8.44</v>
      </c>
      <c r="M2013" s="47">
        <v>8.39</v>
      </c>
      <c r="N2013" s="47">
        <v>8.33</v>
      </c>
      <c r="O2013">
        <v>8.33</v>
      </c>
    </row>
    <row r="2014" spans="1:15" ht="15.75" thickBot="1" x14ac:dyDescent="0.3">
      <c r="A2014" s="24">
        <v>42530</v>
      </c>
      <c r="B2014" s="47">
        <v>10.119999999999999</v>
      </c>
      <c r="C2014" s="47">
        <v>10.119999999999999</v>
      </c>
      <c r="D2014" s="47">
        <v>9.99</v>
      </c>
      <c r="E2014" s="47">
        <v>9.8699999999999992</v>
      </c>
      <c r="F2014" s="47">
        <v>9.76</v>
      </c>
      <c r="G2014" s="47">
        <v>9.43</v>
      </c>
      <c r="H2014" s="47">
        <v>9.2200000000000006</v>
      </c>
      <c r="I2014" s="47">
        <v>8.94</v>
      </c>
      <c r="J2014" s="47">
        <v>8.7799999999999994</v>
      </c>
      <c r="K2014" s="47">
        <v>8.6199999999999992</v>
      </c>
      <c r="L2014" s="47">
        <v>8.51</v>
      </c>
      <c r="M2014" s="47">
        <v>8.4600000000000009</v>
      </c>
      <c r="N2014" s="47">
        <v>8.42</v>
      </c>
      <c r="O2014">
        <v>8.42</v>
      </c>
    </row>
    <row r="2015" spans="1:15" ht="15.75" thickBot="1" x14ac:dyDescent="0.3">
      <c r="A2015" s="24">
        <v>42531</v>
      </c>
      <c r="B2015" s="47">
        <v>9.9600000000000009</v>
      </c>
      <c r="C2015" s="47">
        <v>9.9600000000000009</v>
      </c>
      <c r="D2015" s="47">
        <v>9.85</v>
      </c>
      <c r="E2015" s="47">
        <v>9.75</v>
      </c>
      <c r="F2015" s="47">
        <v>9.66</v>
      </c>
      <c r="G2015" s="47">
        <v>9.3699999999999992</v>
      </c>
      <c r="H2015" s="47">
        <v>9.15</v>
      </c>
      <c r="I2015" s="47">
        <v>8.89</v>
      </c>
      <c r="J2015" s="47">
        <v>8.7200000000000006</v>
      </c>
      <c r="K2015" s="47">
        <v>8.5500000000000007</v>
      </c>
      <c r="L2015" s="47">
        <v>8.41</v>
      </c>
      <c r="M2015" s="47">
        <v>8.35</v>
      </c>
      <c r="N2015" s="47">
        <v>8.2799999999999994</v>
      </c>
      <c r="O2015">
        <v>8.2799999999999994</v>
      </c>
    </row>
    <row r="2016" spans="1:15" ht="15.75" thickBot="1" x14ac:dyDescent="0.3">
      <c r="A2016" s="24">
        <v>42535</v>
      </c>
      <c r="B2016" s="47">
        <v>9.9700000000000006</v>
      </c>
      <c r="C2016" s="47">
        <v>9.9700000000000006</v>
      </c>
      <c r="D2016" s="47">
        <v>9.8699999999999992</v>
      </c>
      <c r="E2016" s="47">
        <v>9.7799999999999994</v>
      </c>
      <c r="F2016" s="47">
        <v>9.69</v>
      </c>
      <c r="G2016" s="47">
        <v>9.39</v>
      </c>
      <c r="H2016" s="47">
        <v>9.18</v>
      </c>
      <c r="I2016" s="47">
        <v>8.9600000000000009</v>
      </c>
      <c r="J2016" s="47">
        <v>8.83</v>
      </c>
      <c r="K2016" s="47">
        <v>8.67</v>
      </c>
      <c r="L2016" s="47">
        <v>8.5399999999999991</v>
      </c>
      <c r="M2016" s="47">
        <v>8.4700000000000006</v>
      </c>
      <c r="N2016" s="47">
        <v>8.42</v>
      </c>
      <c r="O2016">
        <v>8.42</v>
      </c>
    </row>
    <row r="2017" spans="1:15" ht="15.75" thickBot="1" x14ac:dyDescent="0.3">
      <c r="A2017" s="24">
        <v>42536</v>
      </c>
      <c r="B2017" s="47">
        <v>10.26</v>
      </c>
      <c r="C2017" s="47">
        <v>10.26</v>
      </c>
      <c r="D2017" s="47">
        <v>10.1</v>
      </c>
      <c r="E2017" s="47">
        <v>9.9499999999999993</v>
      </c>
      <c r="F2017" s="47">
        <v>9.81</v>
      </c>
      <c r="G2017" s="47">
        <v>9.41</v>
      </c>
      <c r="H2017" s="47">
        <v>9.19</v>
      </c>
      <c r="I2017" s="47">
        <v>8.92</v>
      </c>
      <c r="J2017" s="47">
        <v>8.77</v>
      </c>
      <c r="K2017" s="47">
        <v>8.65</v>
      </c>
      <c r="L2017" s="47">
        <v>8.57</v>
      </c>
      <c r="M2017" s="47">
        <v>8.5500000000000007</v>
      </c>
      <c r="N2017" s="47">
        <v>8.52</v>
      </c>
      <c r="O2017">
        <v>8.52</v>
      </c>
    </row>
    <row r="2018" spans="1:15" ht="15.75" thickBot="1" x14ac:dyDescent="0.3">
      <c r="A2018" s="24">
        <v>42537</v>
      </c>
      <c r="B2018" s="47">
        <v>10.199999999999999</v>
      </c>
      <c r="C2018" s="47">
        <v>10.199999999999999</v>
      </c>
      <c r="D2018" s="47">
        <v>10.039999999999999</v>
      </c>
      <c r="E2018" s="47">
        <v>9.9</v>
      </c>
      <c r="F2018" s="47">
        <v>9.7799999999999994</v>
      </c>
      <c r="G2018" s="47">
        <v>9.43</v>
      </c>
      <c r="H2018" s="47">
        <v>9.2200000000000006</v>
      </c>
      <c r="I2018" s="47">
        <v>8.99</v>
      </c>
      <c r="J2018" s="47">
        <v>8.85</v>
      </c>
      <c r="K2018" s="47">
        <v>8.7100000000000009</v>
      </c>
      <c r="L2018" s="47">
        <v>8.64</v>
      </c>
      <c r="M2018" s="47">
        <v>8.6300000000000008</v>
      </c>
      <c r="N2018" s="47">
        <v>8.6</v>
      </c>
      <c r="O2018">
        <v>8.6</v>
      </c>
    </row>
    <row r="2019" spans="1:15" ht="15.75" thickBot="1" x14ac:dyDescent="0.3">
      <c r="A2019" s="24">
        <v>42538</v>
      </c>
      <c r="B2019" s="47">
        <v>10.39</v>
      </c>
      <c r="C2019" s="47">
        <v>10.39</v>
      </c>
      <c r="D2019" s="47">
        <v>10.19</v>
      </c>
      <c r="E2019" s="47">
        <v>10.01</v>
      </c>
      <c r="F2019" s="47">
        <v>9.85</v>
      </c>
      <c r="G2019" s="47">
        <v>9.42</v>
      </c>
      <c r="H2019" s="47">
        <v>9.18</v>
      </c>
      <c r="I2019" s="47">
        <v>8.94</v>
      </c>
      <c r="J2019" s="47">
        <v>8.7899999999999991</v>
      </c>
      <c r="K2019" s="47">
        <v>8.64</v>
      </c>
      <c r="L2019" s="47">
        <v>8.57</v>
      </c>
      <c r="M2019" s="47">
        <v>8.5399999999999991</v>
      </c>
      <c r="N2019" s="47">
        <v>8.51</v>
      </c>
      <c r="O2019">
        <v>8.51</v>
      </c>
    </row>
    <row r="2020" spans="1:15" ht="15.75" thickBot="1" x14ac:dyDescent="0.3">
      <c r="A2020" s="24">
        <v>42541</v>
      </c>
      <c r="B2020" s="47">
        <v>10.3</v>
      </c>
      <c r="C2020" s="47">
        <v>10.3</v>
      </c>
      <c r="D2020" s="47">
        <v>10.1</v>
      </c>
      <c r="E2020" s="47">
        <v>9.93</v>
      </c>
      <c r="F2020" s="47">
        <v>9.7799999999999994</v>
      </c>
      <c r="G2020" s="47">
        <v>9.33</v>
      </c>
      <c r="H2020" s="47">
        <v>9.08</v>
      </c>
      <c r="I2020" s="47">
        <v>8.82</v>
      </c>
      <c r="J2020" s="47">
        <v>8.68</v>
      </c>
      <c r="K2020" s="47">
        <v>8.56</v>
      </c>
      <c r="L2020" s="47">
        <v>8.48</v>
      </c>
      <c r="M2020" s="47">
        <v>8.4499999999999993</v>
      </c>
      <c r="N2020" s="47">
        <v>8.42</v>
      </c>
      <c r="O2020">
        <v>8.42</v>
      </c>
    </row>
    <row r="2021" spans="1:15" ht="15.75" thickBot="1" x14ac:dyDescent="0.3">
      <c r="A2021" s="24">
        <v>42542</v>
      </c>
      <c r="B2021" s="47">
        <v>10.19</v>
      </c>
      <c r="C2021" s="47">
        <v>10.19</v>
      </c>
      <c r="D2021" s="47">
        <v>10.029999999999999</v>
      </c>
      <c r="E2021" s="47">
        <v>9.89</v>
      </c>
      <c r="F2021" s="47">
        <v>9.77</v>
      </c>
      <c r="G2021" s="47">
        <v>9.3699999999999992</v>
      </c>
      <c r="H2021" s="47">
        <v>9.1199999999999992</v>
      </c>
      <c r="I2021" s="47">
        <v>8.83</v>
      </c>
      <c r="J2021" s="47">
        <v>8.68</v>
      </c>
      <c r="K2021" s="47">
        <v>8.56</v>
      </c>
      <c r="L2021" s="47">
        <v>8.48</v>
      </c>
      <c r="M2021" s="47">
        <v>8.44</v>
      </c>
      <c r="N2021" s="47">
        <v>8.4</v>
      </c>
      <c r="O2021">
        <v>8.4</v>
      </c>
    </row>
    <row r="2022" spans="1:15" ht="15.75" thickBot="1" x14ac:dyDescent="0.3">
      <c r="A2022" s="24">
        <v>42543</v>
      </c>
      <c r="B2022" s="47">
        <v>10.130000000000001</v>
      </c>
      <c r="C2022" s="47">
        <v>10.130000000000001</v>
      </c>
      <c r="D2022" s="47">
        <v>9.99</v>
      </c>
      <c r="E2022" s="47">
        <v>9.86</v>
      </c>
      <c r="F2022" s="47">
        <v>9.74</v>
      </c>
      <c r="G2022" s="47">
        <v>9.3699999999999992</v>
      </c>
      <c r="H2022" s="47">
        <v>9.11</v>
      </c>
      <c r="I2022" s="47">
        <v>8.8000000000000007</v>
      </c>
      <c r="J2022" s="47">
        <v>8.65</v>
      </c>
      <c r="K2022" s="47">
        <v>8.5399999999999991</v>
      </c>
      <c r="L2022" s="47">
        <v>8.4499999999999993</v>
      </c>
      <c r="M2022" s="47">
        <v>8.41</v>
      </c>
      <c r="N2022" s="47">
        <v>8.35</v>
      </c>
      <c r="O2022">
        <v>8.35</v>
      </c>
    </row>
    <row r="2023" spans="1:15" ht="15.75" thickBot="1" x14ac:dyDescent="0.3">
      <c r="A2023" s="24">
        <v>42544</v>
      </c>
      <c r="B2023" s="47">
        <v>10.45</v>
      </c>
      <c r="C2023" s="47">
        <v>10.45</v>
      </c>
      <c r="D2023" s="47">
        <v>10.18</v>
      </c>
      <c r="E2023" s="47">
        <v>9.9600000000000009</v>
      </c>
      <c r="F2023" s="47">
        <v>9.77</v>
      </c>
      <c r="G2023" s="47">
        <v>9.25</v>
      </c>
      <c r="H2023" s="47">
        <v>8.98</v>
      </c>
      <c r="I2023" s="47">
        <v>8.7200000000000006</v>
      </c>
      <c r="J2023" s="47">
        <v>8.61</v>
      </c>
      <c r="K2023" s="47">
        <v>8.5399999999999991</v>
      </c>
      <c r="L2023" s="47">
        <v>8.5</v>
      </c>
      <c r="M2023" s="47">
        <v>8.4700000000000006</v>
      </c>
      <c r="N2023" s="47">
        <v>8.43</v>
      </c>
      <c r="O2023">
        <v>8.43</v>
      </c>
    </row>
    <row r="2024" spans="1:15" ht="15.75" thickBot="1" x14ac:dyDescent="0.3">
      <c r="A2024" s="24">
        <v>42545</v>
      </c>
      <c r="B2024" s="47">
        <v>10.5</v>
      </c>
      <c r="C2024" s="47">
        <v>10.5</v>
      </c>
      <c r="D2024" s="47">
        <v>10.24</v>
      </c>
      <c r="E2024" s="47">
        <v>10.02</v>
      </c>
      <c r="F2024" s="47">
        <v>9.83</v>
      </c>
      <c r="G2024" s="47">
        <v>9.32</v>
      </c>
      <c r="H2024" s="47">
        <v>9.0500000000000007</v>
      </c>
      <c r="I2024" s="47">
        <v>8.7899999999999991</v>
      </c>
      <c r="J2024" s="47">
        <v>8.69</v>
      </c>
      <c r="K2024" s="47">
        <v>8.6199999999999992</v>
      </c>
      <c r="L2024" s="47">
        <v>8.58</v>
      </c>
      <c r="M2024" s="47">
        <v>8.5500000000000007</v>
      </c>
      <c r="N2024" s="47">
        <v>8.52</v>
      </c>
      <c r="O2024">
        <v>8.52</v>
      </c>
    </row>
    <row r="2025" spans="1:15" ht="15.75" thickBot="1" x14ac:dyDescent="0.3">
      <c r="A2025" s="24">
        <v>42548</v>
      </c>
      <c r="B2025" s="47">
        <v>10.18</v>
      </c>
      <c r="C2025" s="47">
        <v>10.18</v>
      </c>
      <c r="D2025" s="47">
        <v>10.01</v>
      </c>
      <c r="E2025" s="47">
        <v>9.86</v>
      </c>
      <c r="F2025" s="47">
        <v>9.73</v>
      </c>
      <c r="G2025" s="47">
        <v>9.32</v>
      </c>
      <c r="H2025" s="47">
        <v>9.0299999999999994</v>
      </c>
      <c r="I2025" s="47">
        <v>8.7200000000000006</v>
      </c>
      <c r="J2025" s="47">
        <v>8.58</v>
      </c>
      <c r="K2025" s="47">
        <v>8.51</v>
      </c>
      <c r="L2025" s="47">
        <v>8.49</v>
      </c>
      <c r="M2025" s="47">
        <v>8.4700000000000006</v>
      </c>
      <c r="N2025" s="47">
        <v>8.44</v>
      </c>
      <c r="O2025">
        <v>8.44</v>
      </c>
    </row>
    <row r="2026" spans="1:15" ht="15.75" thickBot="1" x14ac:dyDescent="0.3">
      <c r="A2026" s="24">
        <v>42549</v>
      </c>
      <c r="B2026" s="47">
        <v>10.15</v>
      </c>
      <c r="C2026" s="47">
        <v>10.15</v>
      </c>
      <c r="D2026" s="47">
        <v>9.9700000000000006</v>
      </c>
      <c r="E2026" s="47">
        <v>9.81</v>
      </c>
      <c r="F2026" s="47">
        <v>9.67</v>
      </c>
      <c r="G2026" s="47">
        <v>9.25</v>
      </c>
      <c r="H2026" s="47">
        <v>8.9600000000000009</v>
      </c>
      <c r="I2026" s="47">
        <v>8.64</v>
      </c>
      <c r="J2026" s="47">
        <v>8.49</v>
      </c>
      <c r="K2026" s="47">
        <v>8.41</v>
      </c>
      <c r="L2026" s="47">
        <v>8.39</v>
      </c>
      <c r="M2026" s="47">
        <v>8.39</v>
      </c>
      <c r="N2026" s="47">
        <v>8.3800000000000008</v>
      </c>
      <c r="O2026">
        <v>8.3800000000000008</v>
      </c>
    </row>
    <row r="2027" spans="1:15" ht="15.75" thickBot="1" x14ac:dyDescent="0.3">
      <c r="A2027" s="24">
        <v>42550</v>
      </c>
      <c r="B2027" s="47">
        <v>10.06</v>
      </c>
      <c r="C2027" s="47">
        <v>10.06</v>
      </c>
      <c r="D2027" s="47">
        <v>9.91</v>
      </c>
      <c r="E2027" s="47">
        <v>9.7799999999999994</v>
      </c>
      <c r="F2027" s="47">
        <v>9.67</v>
      </c>
      <c r="G2027" s="47">
        <v>9.2899999999999991</v>
      </c>
      <c r="H2027" s="47">
        <v>9</v>
      </c>
      <c r="I2027" s="47">
        <v>8.6199999999999992</v>
      </c>
      <c r="J2027" s="47">
        <v>8.4499999999999993</v>
      </c>
      <c r="K2027" s="47">
        <v>8.39</v>
      </c>
      <c r="L2027" s="47">
        <v>8.3800000000000008</v>
      </c>
      <c r="M2027" s="47">
        <v>8.39</v>
      </c>
      <c r="N2027" s="47">
        <v>8.39</v>
      </c>
      <c r="O2027">
        <v>8.39</v>
      </c>
    </row>
    <row r="2028" spans="1:15" ht="15.75" thickBot="1" x14ac:dyDescent="0.3">
      <c r="A2028" s="24">
        <v>42551</v>
      </c>
      <c r="B2028" s="47">
        <v>10.06</v>
      </c>
      <c r="C2028" s="47">
        <v>10.06</v>
      </c>
      <c r="D2028" s="47">
        <v>9.91</v>
      </c>
      <c r="E2028" s="47">
        <v>9.7799999999999994</v>
      </c>
      <c r="F2028" s="47">
        <v>9.66</v>
      </c>
      <c r="G2028" s="47">
        <v>9.26</v>
      </c>
      <c r="H2028" s="47">
        <v>8.9499999999999993</v>
      </c>
      <c r="I2028" s="47">
        <v>8.5399999999999991</v>
      </c>
      <c r="J2028" s="47">
        <v>8.33</v>
      </c>
      <c r="K2028" s="47">
        <v>8.25</v>
      </c>
      <c r="L2028" s="47">
        <v>8.25</v>
      </c>
      <c r="M2028" s="47">
        <v>8.27</v>
      </c>
      <c r="N2028" s="47">
        <v>8.2899999999999991</v>
      </c>
      <c r="O2028">
        <v>8.2899999999999991</v>
      </c>
    </row>
    <row r="2029" spans="1:15" ht="15.75" thickBot="1" x14ac:dyDescent="0.3">
      <c r="A2029" s="24">
        <v>42552</v>
      </c>
      <c r="B2029" s="47">
        <v>10.14</v>
      </c>
      <c r="C2029" s="47">
        <v>10.14</v>
      </c>
      <c r="D2029" s="47">
        <v>9.9700000000000006</v>
      </c>
      <c r="E2029" s="47">
        <v>9.81</v>
      </c>
      <c r="F2029" s="47">
        <v>9.66</v>
      </c>
      <c r="G2029" s="47">
        <v>9.2100000000000009</v>
      </c>
      <c r="H2029" s="47">
        <v>8.91</v>
      </c>
      <c r="I2029" s="47">
        <v>8.5</v>
      </c>
      <c r="J2029" s="47">
        <v>8.2899999999999991</v>
      </c>
      <c r="K2029" s="47">
        <v>8.1999999999999993</v>
      </c>
      <c r="L2029" s="47">
        <v>8.24</v>
      </c>
      <c r="M2029" s="47">
        <v>8.3000000000000007</v>
      </c>
      <c r="N2029" s="47">
        <v>8.36</v>
      </c>
      <c r="O2029">
        <v>8.36</v>
      </c>
    </row>
    <row r="2030" spans="1:15" ht="15.75" thickBot="1" x14ac:dyDescent="0.3">
      <c r="A2030" s="24">
        <v>42555</v>
      </c>
      <c r="B2030" s="47">
        <v>10.11</v>
      </c>
      <c r="C2030" s="47">
        <v>10.11</v>
      </c>
      <c r="D2030" s="47">
        <v>9.9499999999999993</v>
      </c>
      <c r="E2030" s="47">
        <v>9.81</v>
      </c>
      <c r="F2030" s="47">
        <v>9.67</v>
      </c>
      <c r="G2030" s="47">
        <v>9.2200000000000006</v>
      </c>
      <c r="H2030" s="47">
        <v>8.93</v>
      </c>
      <c r="I2030" s="47">
        <v>8.5399999999999991</v>
      </c>
      <c r="J2030" s="47">
        <v>8.33</v>
      </c>
      <c r="K2030" s="47">
        <v>8.2200000000000006</v>
      </c>
      <c r="L2030" s="47">
        <v>8.24</v>
      </c>
      <c r="M2030" s="47">
        <v>8.3000000000000007</v>
      </c>
      <c r="N2030" s="47">
        <v>8.39</v>
      </c>
      <c r="O2030">
        <v>8.39</v>
      </c>
    </row>
    <row r="2031" spans="1:15" ht="15.75" thickBot="1" x14ac:dyDescent="0.3">
      <c r="A2031" s="24">
        <v>42556</v>
      </c>
      <c r="B2031" s="47">
        <v>10.130000000000001</v>
      </c>
      <c r="C2031" s="47">
        <v>10.130000000000001</v>
      </c>
      <c r="D2031" s="47">
        <v>9.98</v>
      </c>
      <c r="E2031" s="47">
        <v>9.83</v>
      </c>
      <c r="F2031" s="47">
        <v>9.6999999999999993</v>
      </c>
      <c r="G2031" s="47">
        <v>9.26</v>
      </c>
      <c r="H2031" s="47">
        <v>8.98</v>
      </c>
      <c r="I2031" s="47">
        <v>8.64</v>
      </c>
      <c r="J2031" s="47">
        <v>8.4600000000000009</v>
      </c>
      <c r="K2031" s="47">
        <v>8.35</v>
      </c>
      <c r="L2031" s="47">
        <v>8.3800000000000008</v>
      </c>
      <c r="M2031" s="47">
        <v>8.4499999999999993</v>
      </c>
      <c r="N2031" s="47">
        <v>8.56</v>
      </c>
      <c r="O2031">
        <v>8.56</v>
      </c>
    </row>
    <row r="2032" spans="1:15" ht="15.75" thickBot="1" x14ac:dyDescent="0.3">
      <c r="A2032" s="24">
        <v>42557</v>
      </c>
      <c r="B2032" s="47">
        <v>10.050000000000001</v>
      </c>
      <c r="C2032" s="47">
        <v>10.050000000000001</v>
      </c>
      <c r="D2032" s="47">
        <v>9.92</v>
      </c>
      <c r="E2032" s="47">
        <v>9.8000000000000007</v>
      </c>
      <c r="F2032" s="47">
        <v>9.68</v>
      </c>
      <c r="G2032" s="47">
        <v>9.2899999999999991</v>
      </c>
      <c r="H2032" s="47">
        <v>9.0500000000000007</v>
      </c>
      <c r="I2032" s="47">
        <v>8.7100000000000009</v>
      </c>
      <c r="J2032" s="47">
        <v>8.5</v>
      </c>
      <c r="K2032" s="47">
        <v>8.35</v>
      </c>
      <c r="L2032" s="47">
        <v>8.34</v>
      </c>
      <c r="M2032" s="47">
        <v>8.4</v>
      </c>
      <c r="N2032" s="47">
        <v>8.5</v>
      </c>
      <c r="O2032">
        <v>8.5</v>
      </c>
    </row>
    <row r="2033" spans="1:15" ht="15.75" thickBot="1" x14ac:dyDescent="0.3">
      <c r="A2033" s="24">
        <v>42558</v>
      </c>
      <c r="B2033" s="47">
        <v>9.92</v>
      </c>
      <c r="C2033" s="47">
        <v>9.92</v>
      </c>
      <c r="D2033" s="47">
        <v>9.81</v>
      </c>
      <c r="E2033" s="47">
        <v>9.7100000000000009</v>
      </c>
      <c r="F2033" s="47">
        <v>9.61</v>
      </c>
      <c r="G2033" s="47">
        <v>9.3000000000000007</v>
      </c>
      <c r="H2033" s="47">
        <v>9.1199999999999992</v>
      </c>
      <c r="I2033" s="47">
        <v>8.7799999999999994</v>
      </c>
      <c r="J2033" s="47">
        <v>8.5299999999999994</v>
      </c>
      <c r="K2033" s="47">
        <v>8.33</v>
      </c>
      <c r="L2033" s="47">
        <v>8.26</v>
      </c>
      <c r="M2033" s="47">
        <v>8.2899999999999991</v>
      </c>
      <c r="N2033" s="47">
        <v>8.39</v>
      </c>
      <c r="O2033">
        <v>8.39</v>
      </c>
    </row>
    <row r="2034" spans="1:15" ht="15.75" thickBot="1" x14ac:dyDescent="0.3">
      <c r="A2034" s="24">
        <v>42559</v>
      </c>
      <c r="B2034" s="47">
        <v>9.89</v>
      </c>
      <c r="C2034" s="47">
        <v>9.89</v>
      </c>
      <c r="D2034" s="47">
        <v>9.7899999999999991</v>
      </c>
      <c r="E2034" s="47">
        <v>9.69</v>
      </c>
      <c r="F2034" s="47">
        <v>9.61</v>
      </c>
      <c r="G2034" s="47">
        <v>9.33</v>
      </c>
      <c r="H2034" s="47">
        <v>9.1199999999999992</v>
      </c>
      <c r="I2034" s="47">
        <v>8.77</v>
      </c>
      <c r="J2034" s="47">
        <v>8.5399999999999991</v>
      </c>
      <c r="K2034" s="47">
        <v>8.36</v>
      </c>
      <c r="L2034" s="47">
        <v>8.34</v>
      </c>
      <c r="M2034" s="47">
        <v>8.41</v>
      </c>
      <c r="N2034" s="47">
        <v>8.5299999999999994</v>
      </c>
      <c r="O2034">
        <v>8.5299999999999994</v>
      </c>
    </row>
    <row r="2035" spans="1:15" ht="15.75" thickBot="1" x14ac:dyDescent="0.3">
      <c r="A2035" s="24">
        <v>42562</v>
      </c>
      <c r="B2035" s="47">
        <v>9.89</v>
      </c>
      <c r="C2035" s="47">
        <v>9.89</v>
      </c>
      <c r="D2035" s="47">
        <v>9.7899999999999991</v>
      </c>
      <c r="E2035" s="47">
        <v>9.69</v>
      </c>
      <c r="F2035" s="47">
        <v>9.6</v>
      </c>
      <c r="G2035" s="47">
        <v>9.2899999999999991</v>
      </c>
      <c r="H2035" s="47">
        <v>9.0399999999999991</v>
      </c>
      <c r="I2035" s="47">
        <v>8.69</v>
      </c>
      <c r="J2035" s="47">
        <v>8.4700000000000006</v>
      </c>
      <c r="K2035" s="47">
        <v>8.32</v>
      </c>
      <c r="L2035" s="47">
        <v>8.33</v>
      </c>
      <c r="M2035" s="47">
        <v>8.41</v>
      </c>
      <c r="N2035" s="47">
        <v>8.56</v>
      </c>
      <c r="O2035">
        <v>8.56</v>
      </c>
    </row>
    <row r="2036" spans="1:15" ht="15.75" thickBot="1" x14ac:dyDescent="0.3">
      <c r="A2036" s="24">
        <v>42563</v>
      </c>
      <c r="B2036" s="47">
        <v>9.94</v>
      </c>
      <c r="C2036" s="47">
        <v>9.94</v>
      </c>
      <c r="D2036" s="47">
        <v>9.82</v>
      </c>
      <c r="E2036" s="47">
        <v>9.6999999999999993</v>
      </c>
      <c r="F2036" s="47">
        <v>9.59</v>
      </c>
      <c r="G2036" s="47">
        <v>9.23</v>
      </c>
      <c r="H2036" s="47">
        <v>8.9499999999999993</v>
      </c>
      <c r="I2036" s="47">
        <v>8.6</v>
      </c>
      <c r="J2036" s="47">
        <v>8.41</v>
      </c>
      <c r="K2036" s="47">
        <v>8.3000000000000007</v>
      </c>
      <c r="L2036" s="47">
        <v>8.36</v>
      </c>
      <c r="M2036" s="47">
        <v>8.48</v>
      </c>
      <c r="N2036" s="47">
        <v>8.66</v>
      </c>
      <c r="O2036">
        <v>8.66</v>
      </c>
    </row>
    <row r="2037" spans="1:15" ht="15.75" thickBot="1" x14ac:dyDescent="0.3">
      <c r="A2037" s="24">
        <v>42564</v>
      </c>
      <c r="B2037" s="47">
        <v>9.9700000000000006</v>
      </c>
      <c r="C2037" s="47">
        <v>9.9700000000000006</v>
      </c>
      <c r="D2037" s="47">
        <v>9.84</v>
      </c>
      <c r="E2037" s="47">
        <v>9.7200000000000006</v>
      </c>
      <c r="F2037" s="47">
        <v>9.6</v>
      </c>
      <c r="G2037" s="47">
        <v>9.23</v>
      </c>
      <c r="H2037" s="47">
        <v>9</v>
      </c>
      <c r="I2037" s="47">
        <v>8.67</v>
      </c>
      <c r="J2037" s="47">
        <v>8.48</v>
      </c>
      <c r="K2037" s="47">
        <v>8.3699999999999992</v>
      </c>
      <c r="L2037" s="47">
        <v>8.43</v>
      </c>
      <c r="M2037" s="47">
        <v>8.5399999999999991</v>
      </c>
      <c r="N2037" s="47">
        <v>8.73</v>
      </c>
      <c r="O2037">
        <v>8.73</v>
      </c>
    </row>
    <row r="2038" spans="1:15" ht="15.75" thickBot="1" x14ac:dyDescent="0.3">
      <c r="A2038" s="24">
        <v>42565</v>
      </c>
      <c r="B2038" s="47">
        <v>10.08</v>
      </c>
      <c r="C2038" s="47">
        <v>10.08</v>
      </c>
      <c r="D2038" s="47">
        <v>9.92</v>
      </c>
      <c r="E2038" s="47">
        <v>9.76</v>
      </c>
      <c r="F2038" s="47">
        <v>9.61</v>
      </c>
      <c r="G2038" s="47">
        <v>9.15</v>
      </c>
      <c r="H2038" s="47">
        <v>8.9</v>
      </c>
      <c r="I2038" s="47">
        <v>8.59</v>
      </c>
      <c r="J2038" s="47">
        <v>8.44</v>
      </c>
      <c r="K2038" s="47">
        <v>8.39</v>
      </c>
      <c r="L2038" s="47">
        <v>8.48</v>
      </c>
      <c r="M2038" s="47">
        <v>8.61</v>
      </c>
      <c r="N2038" s="47">
        <v>8.7799999999999994</v>
      </c>
      <c r="O2038">
        <v>8.7799999999999994</v>
      </c>
    </row>
    <row r="2039" spans="1:15" ht="15.75" thickBot="1" x14ac:dyDescent="0.3">
      <c r="A2039" s="24">
        <v>42566</v>
      </c>
      <c r="B2039" s="47">
        <v>10.07</v>
      </c>
      <c r="C2039" s="47">
        <v>10.07</v>
      </c>
      <c r="D2039" s="47">
        <v>9.91</v>
      </c>
      <c r="E2039" s="47">
        <v>9.75</v>
      </c>
      <c r="F2039" s="47">
        <v>9.61</v>
      </c>
      <c r="G2039" s="47">
        <v>9.16</v>
      </c>
      <c r="H2039" s="47">
        <v>8.91</v>
      </c>
      <c r="I2039" s="47">
        <v>8.6300000000000008</v>
      </c>
      <c r="J2039" s="47">
        <v>8.48</v>
      </c>
      <c r="K2039" s="47">
        <v>8.43</v>
      </c>
      <c r="L2039" s="47">
        <v>8.52</v>
      </c>
      <c r="M2039" s="47">
        <v>8.64</v>
      </c>
      <c r="N2039" s="47">
        <v>8.8000000000000007</v>
      </c>
      <c r="O2039">
        <v>8.8000000000000007</v>
      </c>
    </row>
    <row r="2040" spans="1:15" ht="15.75" thickBot="1" x14ac:dyDescent="0.3">
      <c r="A2040" s="24">
        <v>42569</v>
      </c>
      <c r="B2040" s="47">
        <v>10.09</v>
      </c>
      <c r="C2040" s="47">
        <v>10.09</v>
      </c>
      <c r="D2040" s="47">
        <v>9.92</v>
      </c>
      <c r="E2040" s="47">
        <v>9.76</v>
      </c>
      <c r="F2040" s="47">
        <v>9.61</v>
      </c>
      <c r="G2040" s="47">
        <v>9.16</v>
      </c>
      <c r="H2040" s="47">
        <v>8.91</v>
      </c>
      <c r="I2040" s="47">
        <v>8.65</v>
      </c>
      <c r="J2040" s="47">
        <v>8.5399999999999991</v>
      </c>
      <c r="K2040" s="47">
        <v>8.51</v>
      </c>
      <c r="L2040" s="47">
        <v>8.6199999999999992</v>
      </c>
      <c r="M2040" s="47">
        <v>8.74</v>
      </c>
      <c r="N2040" s="47">
        <v>8.89</v>
      </c>
      <c r="O2040">
        <v>8.89</v>
      </c>
    </row>
    <row r="2041" spans="1:15" ht="15.75" thickBot="1" x14ac:dyDescent="0.3">
      <c r="A2041" s="24">
        <v>42570</v>
      </c>
      <c r="B2041" s="47">
        <v>9.98</v>
      </c>
      <c r="C2041" s="47">
        <v>9.98</v>
      </c>
      <c r="D2041" s="47">
        <v>9.84</v>
      </c>
      <c r="E2041" s="47">
        <v>9.7200000000000006</v>
      </c>
      <c r="F2041" s="47">
        <v>9.6</v>
      </c>
      <c r="G2041" s="47">
        <v>9.23</v>
      </c>
      <c r="H2041" s="47">
        <v>8.99</v>
      </c>
      <c r="I2041" s="47">
        <v>8.69</v>
      </c>
      <c r="J2041" s="47">
        <v>8.5399999999999991</v>
      </c>
      <c r="K2041" s="47">
        <v>8.49</v>
      </c>
      <c r="L2041" s="47">
        <v>8.58</v>
      </c>
      <c r="M2041" s="47">
        <v>8.69</v>
      </c>
      <c r="N2041" s="47">
        <v>8.85</v>
      </c>
      <c r="O2041">
        <v>8.85</v>
      </c>
    </row>
    <row r="2042" spans="1:15" ht="15.75" thickBot="1" x14ac:dyDescent="0.3">
      <c r="A2042" s="24">
        <v>42571</v>
      </c>
      <c r="B2042" s="47">
        <v>9.98</v>
      </c>
      <c r="C2042" s="47">
        <v>9.98</v>
      </c>
      <c r="D2042" s="47">
        <v>9.84</v>
      </c>
      <c r="E2042" s="47">
        <v>9.7200000000000006</v>
      </c>
      <c r="F2042" s="47">
        <v>9.59</v>
      </c>
      <c r="G2042" s="47">
        <v>9.1999999999999993</v>
      </c>
      <c r="H2042" s="47">
        <v>8.9700000000000006</v>
      </c>
      <c r="I2042" s="47">
        <v>8.6999999999999993</v>
      </c>
      <c r="J2042" s="47">
        <v>8.56</v>
      </c>
      <c r="K2042" s="47">
        <v>8.52</v>
      </c>
      <c r="L2042" s="47">
        <v>8.61</v>
      </c>
      <c r="M2042" s="47">
        <v>8.7200000000000006</v>
      </c>
      <c r="N2042" s="47">
        <v>8.8800000000000008</v>
      </c>
      <c r="O2042">
        <v>8.8800000000000008</v>
      </c>
    </row>
    <row r="2043" spans="1:15" ht="15.75" thickBot="1" x14ac:dyDescent="0.3">
      <c r="A2043" s="24">
        <v>42572</v>
      </c>
      <c r="B2043" s="47">
        <v>9.98</v>
      </c>
      <c r="C2043" s="47">
        <v>9.98</v>
      </c>
      <c r="D2043" s="47">
        <v>9.84</v>
      </c>
      <c r="E2043" s="47">
        <v>9.7100000000000009</v>
      </c>
      <c r="F2043" s="47">
        <v>9.59</v>
      </c>
      <c r="G2043" s="47">
        <v>9.23</v>
      </c>
      <c r="H2043" s="47">
        <v>9.02</v>
      </c>
      <c r="I2043" s="47">
        <v>8.75</v>
      </c>
      <c r="J2043" s="47">
        <v>8.6</v>
      </c>
      <c r="K2043" s="47">
        <v>8.5500000000000007</v>
      </c>
      <c r="L2043" s="47">
        <v>8.6300000000000008</v>
      </c>
      <c r="M2043" s="47">
        <v>8.74</v>
      </c>
      <c r="N2043" s="47">
        <v>8.89</v>
      </c>
      <c r="O2043">
        <v>8.89</v>
      </c>
    </row>
    <row r="2044" spans="1:15" ht="15.75" thickBot="1" x14ac:dyDescent="0.3">
      <c r="A2044" s="24">
        <v>42573</v>
      </c>
      <c r="B2044" s="47">
        <v>10</v>
      </c>
      <c r="C2044" s="47">
        <v>10</v>
      </c>
      <c r="D2044" s="47">
        <v>9.86</v>
      </c>
      <c r="E2044" s="47">
        <v>9.73</v>
      </c>
      <c r="F2044" s="47">
        <v>9.6199999999999992</v>
      </c>
      <c r="G2044" s="47">
        <v>9.26</v>
      </c>
      <c r="H2044" s="47">
        <v>9.07</v>
      </c>
      <c r="I2044" s="47">
        <v>8.8000000000000007</v>
      </c>
      <c r="J2044" s="47">
        <v>8.66</v>
      </c>
      <c r="K2044" s="47">
        <v>8.6</v>
      </c>
      <c r="L2044" s="47">
        <v>8.68</v>
      </c>
      <c r="M2044" s="47">
        <v>8.7799999999999994</v>
      </c>
      <c r="N2044" s="47">
        <v>8.93</v>
      </c>
      <c r="O2044">
        <v>8.93</v>
      </c>
    </row>
    <row r="2045" spans="1:15" ht="15.75" thickBot="1" x14ac:dyDescent="0.3">
      <c r="A2045" s="24">
        <v>42576</v>
      </c>
      <c r="B2045" s="47">
        <v>9.99</v>
      </c>
      <c r="C2045" s="47">
        <v>9.99</v>
      </c>
      <c r="D2045" s="47">
        <v>9.86</v>
      </c>
      <c r="E2045" s="47">
        <v>9.73</v>
      </c>
      <c r="F2045" s="47">
        <v>9.6199999999999992</v>
      </c>
      <c r="G2045" s="47">
        <v>9.26</v>
      </c>
      <c r="H2045" s="47">
        <v>9.02</v>
      </c>
      <c r="I2045" s="47">
        <v>8.76</v>
      </c>
      <c r="J2045" s="47">
        <v>8.64</v>
      </c>
      <c r="K2045" s="47">
        <v>8.61</v>
      </c>
      <c r="L2045" s="47">
        <v>8.6999999999999993</v>
      </c>
      <c r="M2045" s="47">
        <v>8.8000000000000007</v>
      </c>
      <c r="N2045" s="47">
        <v>8.93</v>
      </c>
      <c r="O2045">
        <v>8.93</v>
      </c>
    </row>
    <row r="2046" spans="1:15" ht="15.75" thickBot="1" x14ac:dyDescent="0.3">
      <c r="A2046" s="24">
        <v>42577</v>
      </c>
      <c r="B2046" s="47">
        <v>9.9600000000000009</v>
      </c>
      <c r="C2046" s="47">
        <v>9.9600000000000009</v>
      </c>
      <c r="D2046" s="47">
        <v>9.83</v>
      </c>
      <c r="E2046" s="47">
        <v>9.7100000000000009</v>
      </c>
      <c r="F2046" s="47">
        <v>9.6</v>
      </c>
      <c r="G2046" s="47">
        <v>9.26</v>
      </c>
      <c r="H2046" s="47">
        <v>9.07</v>
      </c>
      <c r="I2046" s="47">
        <v>8.81</v>
      </c>
      <c r="J2046" s="47">
        <v>8.68</v>
      </c>
      <c r="K2046" s="47">
        <v>8.66</v>
      </c>
      <c r="L2046" s="47">
        <v>8.74</v>
      </c>
      <c r="M2046" s="47">
        <v>8.85</v>
      </c>
      <c r="N2046" s="47">
        <v>8.99</v>
      </c>
      <c r="O2046">
        <v>8.99</v>
      </c>
    </row>
    <row r="2047" spans="1:15" ht="15.75" thickBot="1" x14ac:dyDescent="0.3">
      <c r="A2047" s="24">
        <v>42578</v>
      </c>
      <c r="B2047" s="47">
        <v>9.9499999999999993</v>
      </c>
      <c r="C2047" s="47">
        <v>9.9499999999999993</v>
      </c>
      <c r="D2047" s="47">
        <v>9.82</v>
      </c>
      <c r="E2047" s="47">
        <v>9.6999999999999993</v>
      </c>
      <c r="F2047" s="47">
        <v>9.58</v>
      </c>
      <c r="G2047" s="47">
        <v>9.23</v>
      </c>
      <c r="H2047" s="47">
        <v>9.0500000000000007</v>
      </c>
      <c r="I2047" s="47">
        <v>8.7799999999999994</v>
      </c>
      <c r="J2047" s="47">
        <v>8.64</v>
      </c>
      <c r="K2047" s="47">
        <v>8.59</v>
      </c>
      <c r="L2047" s="47">
        <v>8.66</v>
      </c>
      <c r="M2047" s="47">
        <v>8.76</v>
      </c>
      <c r="N2047" s="47">
        <v>8.9</v>
      </c>
      <c r="O2047">
        <v>8.9</v>
      </c>
    </row>
    <row r="2048" spans="1:15" ht="15.75" thickBot="1" x14ac:dyDescent="0.3">
      <c r="A2048" s="24">
        <v>42579</v>
      </c>
      <c r="B2048" s="47">
        <v>9.91</v>
      </c>
      <c r="C2048" s="47">
        <v>9.91</v>
      </c>
      <c r="D2048" s="47">
        <v>9.7799999999999994</v>
      </c>
      <c r="E2048" s="47">
        <v>9.65</v>
      </c>
      <c r="F2048" s="47">
        <v>9.5299999999999994</v>
      </c>
      <c r="G2048" s="47">
        <v>9.15</v>
      </c>
      <c r="H2048" s="47">
        <v>8.9499999999999993</v>
      </c>
      <c r="I2048" s="47">
        <v>8.6999999999999993</v>
      </c>
      <c r="J2048" s="47">
        <v>8.58</v>
      </c>
      <c r="K2048" s="47">
        <v>8.56</v>
      </c>
      <c r="L2048" s="47">
        <v>8.65</v>
      </c>
      <c r="M2048" s="47">
        <v>8.75</v>
      </c>
      <c r="N2048" s="47">
        <v>8.8800000000000008</v>
      </c>
      <c r="O2048">
        <v>8.8800000000000008</v>
      </c>
    </row>
    <row r="2049" spans="1:15" ht="15.75" thickBot="1" x14ac:dyDescent="0.3">
      <c r="A2049" s="24">
        <v>42580</v>
      </c>
      <c r="B2049" s="47">
        <v>9.85</v>
      </c>
      <c r="C2049" s="47">
        <v>9.85</v>
      </c>
      <c r="D2049" s="47">
        <v>9.7100000000000009</v>
      </c>
      <c r="E2049" s="47">
        <v>9.58</v>
      </c>
      <c r="F2049" s="47">
        <v>9.4600000000000009</v>
      </c>
      <c r="G2049" s="47">
        <v>9.11</v>
      </c>
      <c r="H2049" s="47">
        <v>8.91</v>
      </c>
      <c r="I2049" s="47">
        <v>8.65</v>
      </c>
      <c r="J2049" s="47">
        <v>8.51</v>
      </c>
      <c r="K2049" s="47">
        <v>8.4600000000000009</v>
      </c>
      <c r="L2049" s="47">
        <v>8.5299999999999994</v>
      </c>
      <c r="M2049" s="47">
        <v>8.6300000000000008</v>
      </c>
      <c r="N2049" s="47">
        <v>8.76</v>
      </c>
      <c r="O2049">
        <v>8.76</v>
      </c>
    </row>
    <row r="2050" spans="1:15" ht="15.75" thickBot="1" x14ac:dyDescent="0.3">
      <c r="A2050" s="24">
        <v>42583</v>
      </c>
      <c r="B2050" s="47">
        <v>9.82</v>
      </c>
      <c r="C2050" s="47">
        <v>9.82</v>
      </c>
      <c r="D2050" s="47">
        <v>9.6999999999999993</v>
      </c>
      <c r="E2050" s="47">
        <v>9.59</v>
      </c>
      <c r="F2050" s="47">
        <v>9.48</v>
      </c>
      <c r="G2050" s="47">
        <v>9.17</v>
      </c>
      <c r="H2050" s="47">
        <v>8.9600000000000009</v>
      </c>
      <c r="I2050" s="47">
        <v>8.67</v>
      </c>
      <c r="J2050" s="47">
        <v>8.49</v>
      </c>
      <c r="K2050" s="47">
        <v>8.41</v>
      </c>
      <c r="L2050" s="47">
        <v>8.4499999999999993</v>
      </c>
      <c r="M2050" s="47">
        <v>8.5399999999999991</v>
      </c>
      <c r="N2050" s="47">
        <v>8.67</v>
      </c>
      <c r="O2050">
        <v>8.67</v>
      </c>
    </row>
    <row r="2051" spans="1:15" ht="15.75" thickBot="1" x14ac:dyDescent="0.3">
      <c r="A2051" s="24">
        <v>42584</v>
      </c>
      <c r="B2051" s="47">
        <v>9.81</v>
      </c>
      <c r="C2051" s="47">
        <v>9.81</v>
      </c>
      <c r="D2051" s="47">
        <v>9.6999999999999993</v>
      </c>
      <c r="E2051" s="47">
        <v>9.59</v>
      </c>
      <c r="F2051" s="47">
        <v>9.49</v>
      </c>
      <c r="G2051" s="47">
        <v>9.17</v>
      </c>
      <c r="H2051" s="47">
        <v>8.99</v>
      </c>
      <c r="I2051" s="47">
        <v>8.7100000000000009</v>
      </c>
      <c r="J2051" s="47">
        <v>8.5399999999999991</v>
      </c>
      <c r="K2051" s="47">
        <v>8.4499999999999993</v>
      </c>
      <c r="L2051" s="47">
        <v>8.4700000000000006</v>
      </c>
      <c r="M2051" s="47">
        <v>8.5399999999999991</v>
      </c>
      <c r="N2051" s="47">
        <v>8.67</v>
      </c>
      <c r="O2051">
        <v>8.67</v>
      </c>
    </row>
    <row r="2052" spans="1:15" ht="15.75" thickBot="1" x14ac:dyDescent="0.3">
      <c r="A2052" s="24">
        <v>42585</v>
      </c>
      <c r="B2052" s="47">
        <v>9.6199999999999992</v>
      </c>
      <c r="C2052" s="47">
        <v>9.6199999999999992</v>
      </c>
      <c r="D2052" s="47">
        <v>9.5399999999999991</v>
      </c>
      <c r="E2052" s="47">
        <v>9.4700000000000006</v>
      </c>
      <c r="F2052" s="47">
        <v>9.41</v>
      </c>
      <c r="G2052" s="47">
        <v>9.2100000000000009</v>
      </c>
      <c r="H2052" s="47">
        <v>9.0399999999999991</v>
      </c>
      <c r="I2052" s="47">
        <v>8.76</v>
      </c>
      <c r="J2052" s="47">
        <v>8.58</v>
      </c>
      <c r="K2052" s="47">
        <v>8.48</v>
      </c>
      <c r="L2052" s="47">
        <v>8.49</v>
      </c>
      <c r="M2052" s="47">
        <v>8.5399999999999991</v>
      </c>
      <c r="N2052" s="47">
        <v>8.66</v>
      </c>
      <c r="O2052">
        <v>8.66</v>
      </c>
    </row>
    <row r="2053" spans="1:15" ht="15.75" thickBot="1" x14ac:dyDescent="0.3">
      <c r="A2053" s="24">
        <v>42586</v>
      </c>
      <c r="B2053" s="47">
        <v>9.51</v>
      </c>
      <c r="C2053" s="47">
        <v>9.51</v>
      </c>
      <c r="D2053" s="47">
        <v>9.44</v>
      </c>
      <c r="E2053" s="47">
        <v>9.3800000000000008</v>
      </c>
      <c r="F2053" s="47">
        <v>9.34</v>
      </c>
      <c r="G2053" s="47">
        <v>9.18</v>
      </c>
      <c r="H2053" s="47">
        <v>9.02</v>
      </c>
      <c r="I2053" s="47">
        <v>8.7100000000000009</v>
      </c>
      <c r="J2053" s="47">
        <v>8.52</v>
      </c>
      <c r="K2053" s="47">
        <v>8.43</v>
      </c>
      <c r="L2053" s="47">
        <v>8.4600000000000009</v>
      </c>
      <c r="M2053" s="47">
        <v>8.5399999999999991</v>
      </c>
      <c r="N2053" s="47">
        <v>8.67</v>
      </c>
      <c r="O2053">
        <v>8.67</v>
      </c>
    </row>
    <row r="2054" spans="1:15" ht="15.75" thickBot="1" x14ac:dyDescent="0.3">
      <c r="A2054" s="24">
        <v>42587</v>
      </c>
      <c r="B2054" s="47">
        <v>9.4600000000000009</v>
      </c>
      <c r="C2054" s="47">
        <v>9.4600000000000009</v>
      </c>
      <c r="D2054" s="47">
        <v>9.39</v>
      </c>
      <c r="E2054" s="47">
        <v>9.33</v>
      </c>
      <c r="F2054" s="47">
        <v>9.2799999999999994</v>
      </c>
      <c r="G2054" s="47">
        <v>9.1300000000000008</v>
      </c>
      <c r="H2054" s="47">
        <v>8.9700000000000006</v>
      </c>
      <c r="I2054" s="47">
        <v>8.66</v>
      </c>
      <c r="J2054" s="47">
        <v>8.4499999999999993</v>
      </c>
      <c r="K2054" s="47">
        <v>8.36</v>
      </c>
      <c r="L2054" s="47">
        <v>8.3800000000000008</v>
      </c>
      <c r="M2054" s="47">
        <v>8.4499999999999993</v>
      </c>
      <c r="N2054" s="47">
        <v>8.59</v>
      </c>
      <c r="O2054">
        <v>8.59</v>
      </c>
    </row>
    <row r="2055" spans="1:15" ht="15.75" thickBot="1" x14ac:dyDescent="0.3">
      <c r="A2055" s="24">
        <v>42590</v>
      </c>
      <c r="B2055" s="47">
        <v>9.5</v>
      </c>
      <c r="C2055" s="47">
        <v>9.5</v>
      </c>
      <c r="D2055" s="47">
        <v>9.42</v>
      </c>
      <c r="E2055" s="47">
        <v>9.35</v>
      </c>
      <c r="F2055" s="47">
        <v>9.2899999999999991</v>
      </c>
      <c r="G2055" s="47">
        <v>9.1</v>
      </c>
      <c r="H2055" s="47">
        <v>8.93</v>
      </c>
      <c r="I2055" s="47">
        <v>8.61</v>
      </c>
      <c r="J2055" s="47">
        <v>8.4</v>
      </c>
      <c r="K2055" s="47">
        <v>8.2899999999999991</v>
      </c>
      <c r="L2055" s="47">
        <v>8.2799999999999994</v>
      </c>
      <c r="M2055" s="47">
        <v>8.35</v>
      </c>
      <c r="N2055" s="47">
        <v>8.5</v>
      </c>
      <c r="O2055">
        <v>8.5</v>
      </c>
    </row>
    <row r="2056" spans="1:15" ht="15.75" thickBot="1" x14ac:dyDescent="0.3">
      <c r="A2056" s="24">
        <v>42591</v>
      </c>
      <c r="B2056" s="47">
        <v>9.5399999999999991</v>
      </c>
      <c r="C2056" s="47">
        <v>9.5399999999999991</v>
      </c>
      <c r="D2056" s="47">
        <v>9.4499999999999993</v>
      </c>
      <c r="E2056" s="47">
        <v>9.3800000000000008</v>
      </c>
      <c r="F2056" s="47">
        <v>9.31</v>
      </c>
      <c r="G2056" s="47">
        <v>9.09</v>
      </c>
      <c r="H2056" s="47">
        <v>8.9</v>
      </c>
      <c r="I2056" s="47">
        <v>8.5500000000000007</v>
      </c>
      <c r="J2056" s="47">
        <v>8.34</v>
      </c>
      <c r="K2056" s="47">
        <v>8.23</v>
      </c>
      <c r="L2056" s="47">
        <v>8.25</v>
      </c>
      <c r="M2056" s="47">
        <v>8.33</v>
      </c>
      <c r="N2056" s="47">
        <v>8.49</v>
      </c>
      <c r="O2056">
        <v>8.49</v>
      </c>
    </row>
    <row r="2057" spans="1:15" ht="15.75" thickBot="1" x14ac:dyDescent="0.3">
      <c r="A2057" s="24">
        <v>42592</v>
      </c>
      <c r="B2057" s="47">
        <v>9.5299999999999994</v>
      </c>
      <c r="C2057" s="47">
        <v>9.5299999999999994</v>
      </c>
      <c r="D2057" s="47">
        <v>9.4499999999999993</v>
      </c>
      <c r="E2057" s="47">
        <v>9.3699999999999992</v>
      </c>
      <c r="F2057" s="47">
        <v>9.3000000000000007</v>
      </c>
      <c r="G2057" s="47">
        <v>9.06</v>
      </c>
      <c r="H2057" s="47">
        <v>8.86</v>
      </c>
      <c r="I2057" s="47">
        <v>8.5399999999999991</v>
      </c>
      <c r="J2057" s="47">
        <v>8.34</v>
      </c>
      <c r="K2057" s="47">
        <v>8.23</v>
      </c>
      <c r="L2057" s="47">
        <v>8.26</v>
      </c>
      <c r="M2057" s="47">
        <v>8.36</v>
      </c>
      <c r="N2057" s="47">
        <v>8.5500000000000007</v>
      </c>
      <c r="O2057">
        <v>8.5500000000000007</v>
      </c>
    </row>
    <row r="2058" spans="1:15" ht="15.75" thickBot="1" x14ac:dyDescent="0.3">
      <c r="A2058" s="24">
        <v>42593</v>
      </c>
      <c r="B2058" s="47">
        <v>9.5399999999999991</v>
      </c>
      <c r="C2058" s="47">
        <v>9.5399999999999991</v>
      </c>
      <c r="D2058" s="47">
        <v>9.4600000000000009</v>
      </c>
      <c r="E2058" s="47">
        <v>9.39</v>
      </c>
      <c r="F2058" s="47">
        <v>9.32</v>
      </c>
      <c r="G2058" s="47">
        <v>9.07</v>
      </c>
      <c r="H2058" s="47">
        <v>8.86</v>
      </c>
      <c r="I2058" s="47">
        <v>8.5399999999999991</v>
      </c>
      <c r="J2058" s="47">
        <v>8.35</v>
      </c>
      <c r="K2058" s="47">
        <v>8.23</v>
      </c>
      <c r="L2058" s="47">
        <v>8.25</v>
      </c>
      <c r="M2058" s="47">
        <v>8.36</v>
      </c>
      <c r="N2058" s="47">
        <v>8.5500000000000007</v>
      </c>
      <c r="O2058">
        <v>8.5500000000000007</v>
      </c>
    </row>
    <row r="2059" spans="1:15" ht="15.75" thickBot="1" x14ac:dyDescent="0.3">
      <c r="A2059" s="24">
        <v>42594</v>
      </c>
      <c r="B2059" s="47">
        <v>9.58</v>
      </c>
      <c r="C2059" s="47">
        <v>9.58</v>
      </c>
      <c r="D2059" s="47">
        <v>9.49</v>
      </c>
      <c r="E2059" s="47">
        <v>9.41</v>
      </c>
      <c r="F2059" s="47">
        <v>9.33</v>
      </c>
      <c r="G2059" s="47">
        <v>9.1</v>
      </c>
      <c r="H2059" s="47">
        <v>8.93</v>
      </c>
      <c r="I2059" s="47">
        <v>8.6300000000000008</v>
      </c>
      <c r="J2059" s="47">
        <v>8.42</v>
      </c>
      <c r="K2059" s="47">
        <v>8.31</v>
      </c>
      <c r="L2059" s="47">
        <v>8.35</v>
      </c>
      <c r="M2059" s="47">
        <v>8.4600000000000009</v>
      </c>
      <c r="N2059" s="47">
        <v>8.66</v>
      </c>
      <c r="O2059">
        <v>8.66</v>
      </c>
    </row>
    <row r="2060" spans="1:15" ht="15.75" thickBot="1" x14ac:dyDescent="0.3">
      <c r="A2060" s="24">
        <v>42597</v>
      </c>
      <c r="B2060" s="47">
        <v>9.5500000000000007</v>
      </c>
      <c r="C2060" s="47">
        <v>9.5500000000000007</v>
      </c>
      <c r="D2060" s="47">
        <v>9.4600000000000009</v>
      </c>
      <c r="E2060" s="47">
        <v>9.3800000000000008</v>
      </c>
      <c r="F2060" s="47">
        <v>9.3000000000000007</v>
      </c>
      <c r="G2060" s="47">
        <v>9.06</v>
      </c>
      <c r="H2060" s="47">
        <v>8.92</v>
      </c>
      <c r="I2060" s="47">
        <v>8.6199999999999992</v>
      </c>
      <c r="J2060" s="47">
        <v>8.4</v>
      </c>
      <c r="K2060" s="47">
        <v>8.27</v>
      </c>
      <c r="L2060" s="47">
        <v>8.2899999999999991</v>
      </c>
      <c r="M2060" s="47">
        <v>8.3800000000000008</v>
      </c>
      <c r="N2060" s="47">
        <v>8.58</v>
      </c>
      <c r="O2060">
        <v>8.58</v>
      </c>
    </row>
    <row r="2061" spans="1:15" ht="15.75" thickBot="1" x14ac:dyDescent="0.3">
      <c r="A2061" s="24">
        <v>42598</v>
      </c>
      <c r="B2061" s="47">
        <v>9.51</v>
      </c>
      <c r="C2061" s="47">
        <v>9.51</v>
      </c>
      <c r="D2061" s="47">
        <v>9.44</v>
      </c>
      <c r="E2061" s="47">
        <v>9.36</v>
      </c>
      <c r="F2061" s="47">
        <v>9.3000000000000007</v>
      </c>
      <c r="G2061" s="47">
        <v>9.09</v>
      </c>
      <c r="H2061" s="47">
        <v>8.9499999999999993</v>
      </c>
      <c r="I2061" s="47">
        <v>8.6199999999999992</v>
      </c>
      <c r="J2061" s="47">
        <v>8.39</v>
      </c>
      <c r="K2061" s="47">
        <v>8.26</v>
      </c>
      <c r="L2061" s="47">
        <v>8.27</v>
      </c>
      <c r="M2061" s="47">
        <v>8.36</v>
      </c>
      <c r="N2061" s="47">
        <v>8.5500000000000007</v>
      </c>
      <c r="O2061">
        <v>8.5500000000000007</v>
      </c>
    </row>
    <row r="2062" spans="1:15" ht="15.75" thickBot="1" x14ac:dyDescent="0.3">
      <c r="A2062" s="24">
        <v>42599</v>
      </c>
      <c r="B2062" s="47">
        <v>9.5500000000000007</v>
      </c>
      <c r="C2062" s="47">
        <v>9.5500000000000007</v>
      </c>
      <c r="D2062" s="47">
        <v>9.4600000000000009</v>
      </c>
      <c r="E2062" s="47">
        <v>9.3800000000000008</v>
      </c>
      <c r="F2062" s="47">
        <v>9.3000000000000007</v>
      </c>
      <c r="G2062" s="47">
        <v>9.08</v>
      </c>
      <c r="H2062" s="47">
        <v>8.9499999999999993</v>
      </c>
      <c r="I2062" s="47">
        <v>8.67</v>
      </c>
      <c r="J2062" s="47">
        <v>8.4499999999999993</v>
      </c>
      <c r="K2062" s="47">
        <v>8.3000000000000007</v>
      </c>
      <c r="L2062" s="47">
        <v>8.2899999999999991</v>
      </c>
      <c r="M2062" s="47">
        <v>8.3699999999999992</v>
      </c>
      <c r="N2062" s="47">
        <v>8.58</v>
      </c>
      <c r="O2062">
        <v>8.58</v>
      </c>
    </row>
    <row r="2063" spans="1:15" ht="15.75" thickBot="1" x14ac:dyDescent="0.3">
      <c r="A2063" s="24">
        <v>42600</v>
      </c>
      <c r="B2063" s="47">
        <v>9.58</v>
      </c>
      <c r="C2063" s="47">
        <v>9.58</v>
      </c>
      <c r="D2063" s="47">
        <v>9.49</v>
      </c>
      <c r="E2063" s="47">
        <v>9.4</v>
      </c>
      <c r="F2063" s="47">
        <v>9.31</v>
      </c>
      <c r="G2063" s="47">
        <v>9.0500000000000007</v>
      </c>
      <c r="H2063" s="47">
        <v>8.89</v>
      </c>
      <c r="I2063" s="47">
        <v>8.61</v>
      </c>
      <c r="J2063" s="47">
        <v>8.4</v>
      </c>
      <c r="K2063" s="47">
        <v>8.26</v>
      </c>
      <c r="L2063" s="47">
        <v>8.2799999999999994</v>
      </c>
      <c r="M2063" s="47">
        <v>8.39</v>
      </c>
      <c r="N2063" s="47">
        <v>8.6</v>
      </c>
      <c r="O2063">
        <v>8.6</v>
      </c>
    </row>
    <row r="2064" spans="1:15" ht="15.75" thickBot="1" x14ac:dyDescent="0.3">
      <c r="A2064" s="24">
        <v>42601</v>
      </c>
      <c r="B2064" s="47">
        <v>9.5</v>
      </c>
      <c r="C2064" s="47">
        <v>9.5</v>
      </c>
      <c r="D2064" s="47">
        <v>9.42</v>
      </c>
      <c r="E2064" s="47">
        <v>9.34</v>
      </c>
      <c r="F2064" s="47">
        <v>9.27</v>
      </c>
      <c r="G2064" s="47">
        <v>9.0399999999999991</v>
      </c>
      <c r="H2064" s="47">
        <v>8.8699999999999992</v>
      </c>
      <c r="I2064" s="47">
        <v>8.58</v>
      </c>
      <c r="J2064" s="47">
        <v>8.39</v>
      </c>
      <c r="K2064" s="47">
        <v>8.27</v>
      </c>
      <c r="L2064" s="47">
        <v>8.3000000000000007</v>
      </c>
      <c r="M2064" s="47">
        <v>8.42</v>
      </c>
      <c r="N2064" s="47">
        <v>8.66</v>
      </c>
      <c r="O2064">
        <v>8.66</v>
      </c>
    </row>
    <row r="2065" spans="1:15" ht="15.75" thickBot="1" x14ac:dyDescent="0.3">
      <c r="A2065" s="24">
        <v>42604</v>
      </c>
      <c r="B2065" s="47">
        <v>9.4700000000000006</v>
      </c>
      <c r="C2065" s="47">
        <v>9.4700000000000006</v>
      </c>
      <c r="D2065" s="47">
        <v>9.4</v>
      </c>
      <c r="E2065" s="47">
        <v>9.33</v>
      </c>
      <c r="F2065" s="47">
        <v>9.27</v>
      </c>
      <c r="G2065" s="47">
        <v>9.0500000000000007</v>
      </c>
      <c r="H2065" s="47">
        <v>8.8800000000000008</v>
      </c>
      <c r="I2065" s="47">
        <v>8.61</v>
      </c>
      <c r="J2065" s="47">
        <v>8.42</v>
      </c>
      <c r="K2065" s="47">
        <v>8.3000000000000007</v>
      </c>
      <c r="L2065" s="47">
        <v>8.31</v>
      </c>
      <c r="M2065" s="47">
        <v>8.43</v>
      </c>
      <c r="N2065" s="47">
        <v>8.66</v>
      </c>
      <c r="O2065">
        <v>8.66</v>
      </c>
    </row>
    <row r="2066" spans="1:15" ht="15.75" thickBot="1" x14ac:dyDescent="0.3">
      <c r="A2066" s="24">
        <v>42605</v>
      </c>
      <c r="B2066" s="47">
        <v>9.52</v>
      </c>
      <c r="C2066" s="47">
        <v>9.52</v>
      </c>
      <c r="D2066" s="47">
        <v>9.44</v>
      </c>
      <c r="E2066" s="47">
        <v>9.35</v>
      </c>
      <c r="F2066" s="47">
        <v>9.2799999999999994</v>
      </c>
      <c r="G2066" s="47">
        <v>9.0299999999999994</v>
      </c>
      <c r="H2066" s="47">
        <v>8.86</v>
      </c>
      <c r="I2066" s="47">
        <v>8.57</v>
      </c>
      <c r="J2066" s="47">
        <v>8.3800000000000008</v>
      </c>
      <c r="K2066" s="47">
        <v>8.25</v>
      </c>
      <c r="L2066" s="47">
        <v>8.26</v>
      </c>
      <c r="M2066" s="47">
        <v>8.3699999999999992</v>
      </c>
      <c r="N2066" s="47">
        <v>8.61</v>
      </c>
      <c r="O2066">
        <v>8.61</v>
      </c>
    </row>
    <row r="2067" spans="1:15" ht="15.75" thickBot="1" x14ac:dyDescent="0.3">
      <c r="A2067" s="24">
        <v>42606</v>
      </c>
      <c r="B2067" s="47">
        <v>9.5</v>
      </c>
      <c r="C2067" s="47">
        <v>9.5</v>
      </c>
      <c r="D2067" s="47">
        <v>9.42</v>
      </c>
      <c r="E2067" s="47">
        <v>9.33</v>
      </c>
      <c r="F2067" s="47">
        <v>9.25</v>
      </c>
      <c r="G2067" s="47">
        <v>8.99</v>
      </c>
      <c r="H2067" s="47">
        <v>8.84</v>
      </c>
      <c r="I2067" s="47">
        <v>8.6</v>
      </c>
      <c r="J2067" s="47">
        <v>8.42</v>
      </c>
      <c r="K2067" s="47">
        <v>8.3000000000000007</v>
      </c>
      <c r="L2067" s="47">
        <v>8.32</v>
      </c>
      <c r="M2067" s="47">
        <v>8.43</v>
      </c>
      <c r="N2067" s="47">
        <v>8.67</v>
      </c>
      <c r="O2067">
        <v>8.67</v>
      </c>
    </row>
    <row r="2068" spans="1:15" ht="15.75" thickBot="1" x14ac:dyDescent="0.3">
      <c r="A2068" s="24">
        <v>42607</v>
      </c>
      <c r="B2068" s="47">
        <v>9.41</v>
      </c>
      <c r="C2068" s="47">
        <v>9.41</v>
      </c>
      <c r="D2068" s="47">
        <v>9.33</v>
      </c>
      <c r="E2068" s="47">
        <v>9.26</v>
      </c>
      <c r="F2068" s="47">
        <v>9.19</v>
      </c>
      <c r="G2068" s="47">
        <v>8.9700000000000006</v>
      </c>
      <c r="H2068" s="47">
        <v>8.82</v>
      </c>
      <c r="I2068" s="47">
        <v>8.57</v>
      </c>
      <c r="J2068" s="47">
        <v>8.39</v>
      </c>
      <c r="K2068" s="47">
        <v>8.26</v>
      </c>
      <c r="L2068" s="47">
        <v>8.25</v>
      </c>
      <c r="M2068" s="47">
        <v>8.36</v>
      </c>
      <c r="N2068" s="47">
        <v>8.6</v>
      </c>
      <c r="O2068">
        <v>8.6</v>
      </c>
    </row>
    <row r="2069" spans="1:15" ht="15.75" thickBot="1" x14ac:dyDescent="0.3">
      <c r="A2069" s="24">
        <v>42608</v>
      </c>
      <c r="B2069" s="47">
        <v>9.26</v>
      </c>
      <c r="C2069" s="47">
        <v>9.26</v>
      </c>
      <c r="D2069" s="47">
        <v>9.2100000000000009</v>
      </c>
      <c r="E2069" s="47">
        <v>9.16</v>
      </c>
      <c r="F2069" s="47">
        <v>9.11</v>
      </c>
      <c r="G2069" s="47">
        <v>8.94</v>
      </c>
      <c r="H2069" s="47">
        <v>8.7899999999999991</v>
      </c>
      <c r="I2069" s="47">
        <v>8.5299999999999994</v>
      </c>
      <c r="J2069" s="47">
        <v>8.35</v>
      </c>
      <c r="K2069" s="47">
        <v>8.23</v>
      </c>
      <c r="L2069" s="47">
        <v>8.25</v>
      </c>
      <c r="M2069" s="47">
        <v>8.36</v>
      </c>
      <c r="N2069" s="47">
        <v>8.59</v>
      </c>
      <c r="O2069">
        <v>8.59</v>
      </c>
    </row>
    <row r="2070" spans="1:15" ht="15.75" thickBot="1" x14ac:dyDescent="0.3">
      <c r="A2070" s="24">
        <v>42611</v>
      </c>
      <c r="B2070" s="47">
        <v>9.25</v>
      </c>
      <c r="C2070" s="47">
        <v>9.25</v>
      </c>
      <c r="D2070" s="47">
        <v>9.1999999999999993</v>
      </c>
      <c r="E2070" s="47">
        <v>9.15</v>
      </c>
      <c r="F2070" s="47">
        <v>9.1</v>
      </c>
      <c r="G2070" s="47">
        <v>8.93</v>
      </c>
      <c r="H2070" s="47">
        <v>8.7899999999999991</v>
      </c>
      <c r="I2070" s="47">
        <v>8.5399999999999991</v>
      </c>
      <c r="J2070" s="47">
        <v>8.3699999999999992</v>
      </c>
      <c r="K2070" s="47">
        <v>8.24</v>
      </c>
      <c r="L2070" s="47">
        <v>8.25</v>
      </c>
      <c r="M2070" s="47">
        <v>8.35</v>
      </c>
      <c r="N2070" s="47">
        <v>8.6</v>
      </c>
      <c r="O2070">
        <v>8.6</v>
      </c>
    </row>
    <row r="2071" spans="1:15" ht="15.75" thickBot="1" x14ac:dyDescent="0.3">
      <c r="A2071" s="24">
        <v>42612</v>
      </c>
      <c r="B2071" s="47">
        <v>9.24</v>
      </c>
      <c r="C2071" s="47">
        <v>9.24</v>
      </c>
      <c r="D2071" s="47">
        <v>9.18</v>
      </c>
      <c r="E2071" s="47">
        <v>9.1199999999999992</v>
      </c>
      <c r="F2071" s="47">
        <v>9.07</v>
      </c>
      <c r="G2071" s="47">
        <v>8.91</v>
      </c>
      <c r="H2071" s="47">
        <v>8.77</v>
      </c>
      <c r="I2071" s="47">
        <v>8.51</v>
      </c>
      <c r="J2071" s="47">
        <v>8.33</v>
      </c>
      <c r="K2071" s="47">
        <v>8.2200000000000006</v>
      </c>
      <c r="L2071" s="47">
        <v>8.24</v>
      </c>
      <c r="M2071" s="47">
        <v>8.36</v>
      </c>
      <c r="N2071" s="47">
        <v>8.61</v>
      </c>
      <c r="O2071">
        <v>8.61</v>
      </c>
    </row>
    <row r="2072" spans="1:15" ht="15.75" thickBot="1" x14ac:dyDescent="0.3">
      <c r="A2072" s="24">
        <v>42613</v>
      </c>
      <c r="B2072" s="47">
        <v>9.18</v>
      </c>
      <c r="C2072" s="47">
        <v>9.18</v>
      </c>
      <c r="D2072" s="47">
        <v>9.1199999999999992</v>
      </c>
      <c r="E2072" s="47">
        <v>9.06</v>
      </c>
      <c r="F2072" s="47">
        <v>9.01</v>
      </c>
      <c r="G2072" s="47">
        <v>8.83</v>
      </c>
      <c r="H2072" s="47">
        <v>8.68</v>
      </c>
      <c r="I2072" s="47">
        <v>8.43</v>
      </c>
      <c r="J2072" s="47">
        <v>8.27</v>
      </c>
      <c r="K2072" s="47">
        <v>8.17</v>
      </c>
      <c r="L2072" s="47">
        <v>8.2200000000000006</v>
      </c>
      <c r="M2072" s="47">
        <v>8.34</v>
      </c>
      <c r="N2072" s="47">
        <v>8.59</v>
      </c>
      <c r="O2072">
        <v>8.59</v>
      </c>
    </row>
    <row r="2073" spans="1:15" ht="15.75" thickBot="1" x14ac:dyDescent="0.3">
      <c r="A2073" s="24">
        <v>42614</v>
      </c>
      <c r="B2073" s="47">
        <v>9.14</v>
      </c>
      <c r="C2073" s="47">
        <v>9.14</v>
      </c>
      <c r="D2073" s="47">
        <v>9.08</v>
      </c>
      <c r="E2073" s="47">
        <v>9.0299999999999994</v>
      </c>
      <c r="F2073" s="47">
        <v>8.98</v>
      </c>
      <c r="G2073" s="47">
        <v>8.82</v>
      </c>
      <c r="H2073" s="47">
        <v>8.67</v>
      </c>
      <c r="I2073" s="47">
        <v>8.42</v>
      </c>
      <c r="J2073" s="47">
        <v>8.26</v>
      </c>
      <c r="K2073" s="47">
        <v>8.16</v>
      </c>
      <c r="L2073" s="47">
        <v>8.23</v>
      </c>
      <c r="M2073" s="47">
        <v>8.3699999999999992</v>
      </c>
      <c r="N2073" s="47">
        <v>8.65</v>
      </c>
      <c r="O2073">
        <v>8.65</v>
      </c>
    </row>
    <row r="2074" spans="1:15" ht="15.75" thickBot="1" x14ac:dyDescent="0.3">
      <c r="A2074" s="24">
        <v>42615</v>
      </c>
      <c r="B2074" s="47">
        <v>9.2100000000000009</v>
      </c>
      <c r="C2074" s="47">
        <v>9.2100000000000009</v>
      </c>
      <c r="D2074" s="47">
        <v>9.1300000000000008</v>
      </c>
      <c r="E2074" s="47">
        <v>9.0500000000000007</v>
      </c>
      <c r="F2074" s="47">
        <v>8.99</v>
      </c>
      <c r="G2074" s="47">
        <v>8.77</v>
      </c>
      <c r="H2074" s="47">
        <v>8.61</v>
      </c>
      <c r="I2074" s="47">
        <v>8.3699999999999992</v>
      </c>
      <c r="J2074" s="47">
        <v>8.2200000000000006</v>
      </c>
      <c r="K2074" s="47">
        <v>8.1199999999999992</v>
      </c>
      <c r="L2074" s="47">
        <v>8.2100000000000009</v>
      </c>
      <c r="M2074" s="47">
        <v>8.3800000000000008</v>
      </c>
      <c r="N2074" s="47">
        <v>8.68</v>
      </c>
      <c r="O2074">
        <v>8.68</v>
      </c>
    </row>
    <row r="2075" spans="1:15" ht="15.75" thickBot="1" x14ac:dyDescent="0.3">
      <c r="A2075" s="24">
        <v>42618</v>
      </c>
      <c r="B2075" s="47">
        <v>9.31</v>
      </c>
      <c r="C2075" s="47">
        <v>9.31</v>
      </c>
      <c r="D2075" s="47">
        <v>9.2100000000000009</v>
      </c>
      <c r="E2075" s="47">
        <v>9.11</v>
      </c>
      <c r="F2075" s="47">
        <v>9.02</v>
      </c>
      <c r="G2075" s="47">
        <v>8.7200000000000006</v>
      </c>
      <c r="H2075" s="47">
        <v>8.5399999999999991</v>
      </c>
      <c r="I2075" s="47">
        <v>8.31</v>
      </c>
      <c r="J2075" s="47">
        <v>8.17</v>
      </c>
      <c r="K2075" s="47">
        <v>8.1</v>
      </c>
      <c r="L2075" s="47">
        <v>8.1999999999999993</v>
      </c>
      <c r="M2075" s="47">
        <v>8.39</v>
      </c>
      <c r="N2075" s="47">
        <v>8.7100000000000009</v>
      </c>
      <c r="O2075">
        <v>8.7100000000000009</v>
      </c>
    </row>
    <row r="2076" spans="1:15" ht="15.75" thickBot="1" x14ac:dyDescent="0.3">
      <c r="A2076" s="24">
        <v>42619</v>
      </c>
      <c r="B2076" s="47">
        <v>9.4</v>
      </c>
      <c r="C2076" s="47">
        <v>9.4</v>
      </c>
      <c r="D2076" s="47">
        <v>9.27</v>
      </c>
      <c r="E2076" s="47">
        <v>9.14</v>
      </c>
      <c r="F2076" s="47">
        <v>9.01</v>
      </c>
      <c r="G2076" s="47">
        <v>8.6300000000000008</v>
      </c>
      <c r="H2076" s="47">
        <v>8.4700000000000006</v>
      </c>
      <c r="I2076" s="47">
        <v>8.24</v>
      </c>
      <c r="J2076" s="47">
        <v>8.1</v>
      </c>
      <c r="K2076" s="47">
        <v>8.0399999999999991</v>
      </c>
      <c r="L2076" s="47">
        <v>8.17</v>
      </c>
      <c r="M2076" s="47">
        <v>8.3699999999999992</v>
      </c>
      <c r="N2076" s="47">
        <v>8.69</v>
      </c>
      <c r="O2076">
        <v>8.69</v>
      </c>
    </row>
    <row r="2077" spans="1:15" ht="15.75" thickBot="1" x14ac:dyDescent="0.3">
      <c r="A2077" s="24">
        <v>42620</v>
      </c>
      <c r="B2077" s="47">
        <v>9.3699999999999992</v>
      </c>
      <c r="C2077" s="47">
        <v>9.3699999999999992</v>
      </c>
      <c r="D2077" s="47">
        <v>9.23</v>
      </c>
      <c r="E2077" s="47">
        <v>9.09</v>
      </c>
      <c r="F2077" s="47">
        <v>8.9700000000000006</v>
      </c>
      <c r="G2077" s="47">
        <v>8.6</v>
      </c>
      <c r="H2077" s="47">
        <v>8.42</v>
      </c>
      <c r="I2077" s="47">
        <v>8.19</v>
      </c>
      <c r="J2077" s="47">
        <v>8.06</v>
      </c>
      <c r="K2077" s="47">
        <v>8.01</v>
      </c>
      <c r="L2077" s="47">
        <v>8.15</v>
      </c>
      <c r="M2077" s="47">
        <v>8.35</v>
      </c>
      <c r="N2077" s="47">
        <v>8.66</v>
      </c>
      <c r="O2077">
        <v>8.66</v>
      </c>
    </row>
    <row r="2078" spans="1:15" ht="15.75" thickBot="1" x14ac:dyDescent="0.3">
      <c r="A2078" s="24">
        <v>42621</v>
      </c>
      <c r="B2078" s="47">
        <v>9.4499999999999993</v>
      </c>
      <c r="C2078" s="47">
        <v>9.4499999999999993</v>
      </c>
      <c r="D2078" s="47">
        <v>9.2799999999999994</v>
      </c>
      <c r="E2078" s="47">
        <v>9.1300000000000008</v>
      </c>
      <c r="F2078" s="47">
        <v>8.98</v>
      </c>
      <c r="G2078" s="47">
        <v>8.56</v>
      </c>
      <c r="H2078" s="47">
        <v>8.36</v>
      </c>
      <c r="I2078" s="47">
        <v>8.1</v>
      </c>
      <c r="J2078" s="47">
        <v>7.97</v>
      </c>
      <c r="K2078" s="47">
        <v>7.94</v>
      </c>
      <c r="L2078" s="47">
        <v>8.11</v>
      </c>
      <c r="M2078" s="47">
        <v>8.32</v>
      </c>
      <c r="N2078" s="47">
        <v>8.61</v>
      </c>
      <c r="O2078">
        <v>8.61</v>
      </c>
    </row>
    <row r="2079" spans="1:15" ht="15.75" thickBot="1" x14ac:dyDescent="0.3">
      <c r="A2079" s="24">
        <v>42622</v>
      </c>
      <c r="B2079" s="47">
        <v>9.39</v>
      </c>
      <c r="C2079" s="47">
        <v>9.39</v>
      </c>
      <c r="D2079" s="47">
        <v>9.24</v>
      </c>
      <c r="E2079" s="47">
        <v>9.11</v>
      </c>
      <c r="F2079" s="47">
        <v>8.99</v>
      </c>
      <c r="G2079" s="47">
        <v>8.65</v>
      </c>
      <c r="H2079" s="47">
        <v>8.48</v>
      </c>
      <c r="I2079" s="47">
        <v>8.25</v>
      </c>
      <c r="J2079" s="47">
        <v>8.11</v>
      </c>
      <c r="K2079" s="47">
        <v>8.09</v>
      </c>
      <c r="L2079" s="47">
        <v>8.25</v>
      </c>
      <c r="M2079" s="47">
        <v>8.4499999999999993</v>
      </c>
      <c r="N2079" s="47">
        <v>8.74</v>
      </c>
      <c r="O2079">
        <v>8.74</v>
      </c>
    </row>
    <row r="2080" spans="1:15" ht="15.75" thickBot="1" x14ac:dyDescent="0.3">
      <c r="A2080" s="24">
        <v>42625</v>
      </c>
      <c r="B2080" s="47">
        <v>9.36</v>
      </c>
      <c r="C2080" s="47">
        <v>9.36</v>
      </c>
      <c r="D2080" s="47">
        <v>9.2200000000000006</v>
      </c>
      <c r="E2080" s="47">
        <v>9.09</v>
      </c>
      <c r="F2080" s="47">
        <v>8.9700000000000006</v>
      </c>
      <c r="G2080" s="47">
        <v>8.6300000000000008</v>
      </c>
      <c r="H2080" s="47">
        <v>8.4600000000000009</v>
      </c>
      <c r="I2080" s="47">
        <v>8.23</v>
      </c>
      <c r="J2080" s="47">
        <v>8.1</v>
      </c>
      <c r="K2080" s="47">
        <v>8.08</v>
      </c>
      <c r="L2080" s="47">
        <v>8.24</v>
      </c>
      <c r="M2080" s="47">
        <v>8.43</v>
      </c>
      <c r="N2080" s="47">
        <v>8.7100000000000009</v>
      </c>
      <c r="O2080">
        <v>8.7100000000000009</v>
      </c>
    </row>
    <row r="2081" spans="1:15" ht="15.75" thickBot="1" x14ac:dyDescent="0.3">
      <c r="A2081" s="24">
        <v>42626</v>
      </c>
      <c r="B2081" s="47">
        <v>9.27</v>
      </c>
      <c r="C2081" s="47">
        <v>9.27</v>
      </c>
      <c r="D2081" s="47">
        <v>9.14</v>
      </c>
      <c r="E2081" s="47">
        <v>9.02</v>
      </c>
      <c r="F2081" s="47">
        <v>8.9</v>
      </c>
      <c r="G2081" s="47">
        <v>8.57</v>
      </c>
      <c r="H2081" s="47">
        <v>8.42</v>
      </c>
      <c r="I2081" s="47">
        <v>8.23</v>
      </c>
      <c r="J2081" s="47">
        <v>8.1300000000000008</v>
      </c>
      <c r="K2081" s="47">
        <v>8.11</v>
      </c>
      <c r="L2081" s="47">
        <v>8.26</v>
      </c>
      <c r="M2081" s="47">
        <v>8.44</v>
      </c>
      <c r="N2081" s="47">
        <v>8.6999999999999993</v>
      </c>
      <c r="O2081">
        <v>8.6999999999999993</v>
      </c>
    </row>
    <row r="2082" spans="1:15" ht="15.75" thickBot="1" x14ac:dyDescent="0.3">
      <c r="A2082" s="24">
        <v>42627</v>
      </c>
      <c r="B2082" s="47">
        <v>9.23</v>
      </c>
      <c r="C2082" s="47">
        <v>9.23</v>
      </c>
      <c r="D2082" s="47">
        <v>9.1</v>
      </c>
      <c r="E2082" s="47">
        <v>8.9700000000000006</v>
      </c>
      <c r="F2082" s="47">
        <v>8.86</v>
      </c>
      <c r="G2082" s="47">
        <v>8.52</v>
      </c>
      <c r="H2082" s="47">
        <v>8.36</v>
      </c>
      <c r="I2082" s="47">
        <v>8.2100000000000009</v>
      </c>
      <c r="J2082" s="47">
        <v>8.15</v>
      </c>
      <c r="K2082" s="47">
        <v>8.14</v>
      </c>
      <c r="L2082" s="47">
        <v>8.2899999999999991</v>
      </c>
      <c r="M2082" s="47">
        <v>8.4600000000000009</v>
      </c>
      <c r="N2082" s="47">
        <v>8.6999999999999993</v>
      </c>
      <c r="O2082">
        <v>8.6999999999999993</v>
      </c>
    </row>
    <row r="2083" spans="1:15" ht="15.75" thickBot="1" x14ac:dyDescent="0.3">
      <c r="A2083" s="24">
        <v>42628</v>
      </c>
      <c r="B2083" s="47">
        <v>9.26</v>
      </c>
      <c r="C2083" s="47">
        <v>9.26</v>
      </c>
      <c r="D2083" s="47">
        <v>9.1199999999999992</v>
      </c>
      <c r="E2083" s="47">
        <v>9</v>
      </c>
      <c r="F2083" s="47">
        <v>8.8800000000000008</v>
      </c>
      <c r="G2083" s="47">
        <v>8.5399999999999991</v>
      </c>
      <c r="H2083" s="47">
        <v>8.3800000000000008</v>
      </c>
      <c r="I2083" s="47">
        <v>8.1999999999999993</v>
      </c>
      <c r="J2083" s="47">
        <v>8.1300000000000008</v>
      </c>
      <c r="K2083" s="47">
        <v>8.14</v>
      </c>
      <c r="L2083" s="47">
        <v>8.2899999999999991</v>
      </c>
      <c r="M2083" s="47">
        <v>8.4499999999999993</v>
      </c>
      <c r="N2083" s="47">
        <v>8.66</v>
      </c>
      <c r="O2083">
        <v>8.66</v>
      </c>
    </row>
    <row r="2084" spans="1:15" ht="15.75" thickBot="1" x14ac:dyDescent="0.3">
      <c r="A2084" s="24">
        <v>42629</v>
      </c>
      <c r="B2084" s="47">
        <v>9.49</v>
      </c>
      <c r="C2084" s="47">
        <v>9.49</v>
      </c>
      <c r="D2084" s="47">
        <v>9.34</v>
      </c>
      <c r="E2084" s="47">
        <v>9.19</v>
      </c>
      <c r="F2084" s="47">
        <v>9.06</v>
      </c>
      <c r="G2084" s="47">
        <v>8.69</v>
      </c>
      <c r="H2084" s="47">
        <v>8.52</v>
      </c>
      <c r="I2084" s="47">
        <v>8.35</v>
      </c>
      <c r="J2084" s="47">
        <v>8.27</v>
      </c>
      <c r="K2084" s="47">
        <v>8.25</v>
      </c>
      <c r="L2084" s="47">
        <v>8.39</v>
      </c>
      <c r="M2084" s="47">
        <v>8.5299999999999994</v>
      </c>
      <c r="N2084" s="47">
        <v>8.7100000000000009</v>
      </c>
      <c r="O2084">
        <v>8.7100000000000009</v>
      </c>
    </row>
    <row r="2085" spans="1:15" ht="15.75" thickBot="1" x14ac:dyDescent="0.3">
      <c r="A2085" s="24">
        <v>42632</v>
      </c>
      <c r="B2085" s="47">
        <v>9.5</v>
      </c>
      <c r="C2085" s="47">
        <v>9.5</v>
      </c>
      <c r="D2085" s="47">
        <v>9.34</v>
      </c>
      <c r="E2085" s="47">
        <v>9.1999999999999993</v>
      </c>
      <c r="F2085" s="47">
        <v>9.08</v>
      </c>
      <c r="G2085" s="47">
        <v>8.76</v>
      </c>
      <c r="H2085" s="47">
        <v>8.6</v>
      </c>
      <c r="I2085" s="47">
        <v>8.4</v>
      </c>
      <c r="J2085" s="47">
        <v>8.2899999999999991</v>
      </c>
      <c r="K2085" s="47">
        <v>8.25</v>
      </c>
      <c r="L2085" s="47">
        <v>8.35</v>
      </c>
      <c r="M2085" s="47">
        <v>8.49</v>
      </c>
      <c r="N2085" s="47">
        <v>8.66</v>
      </c>
      <c r="O2085">
        <v>8.66</v>
      </c>
    </row>
    <row r="2086" spans="1:15" ht="15.75" thickBot="1" x14ac:dyDescent="0.3">
      <c r="A2086" s="24">
        <v>42633</v>
      </c>
      <c r="B2086" s="47">
        <v>9.5399999999999991</v>
      </c>
      <c r="C2086" s="47">
        <v>9.5399999999999991</v>
      </c>
      <c r="D2086" s="47">
        <v>9.41</v>
      </c>
      <c r="E2086" s="47">
        <v>9.2899999999999991</v>
      </c>
      <c r="F2086" s="47">
        <v>9.17</v>
      </c>
      <c r="G2086" s="47">
        <v>8.82</v>
      </c>
      <c r="H2086" s="47">
        <v>8.66</v>
      </c>
      <c r="I2086" s="47">
        <v>8.44</v>
      </c>
      <c r="J2086" s="47">
        <v>8.32</v>
      </c>
      <c r="K2086" s="47">
        <v>8.27</v>
      </c>
      <c r="L2086" s="47">
        <v>8.36</v>
      </c>
      <c r="M2086" s="47">
        <v>8.48</v>
      </c>
      <c r="N2086" s="47">
        <v>8.65</v>
      </c>
      <c r="O2086">
        <v>8.65</v>
      </c>
    </row>
    <row r="2087" spans="1:15" ht="15.75" thickBot="1" x14ac:dyDescent="0.3">
      <c r="A2087" s="24">
        <v>42634</v>
      </c>
      <c r="B2087" s="47">
        <v>9.5299999999999994</v>
      </c>
      <c r="C2087" s="47">
        <v>9.5299999999999994</v>
      </c>
      <c r="D2087" s="47">
        <v>9.36</v>
      </c>
      <c r="E2087" s="47">
        <v>9.1999999999999993</v>
      </c>
      <c r="F2087" s="47">
        <v>9.06</v>
      </c>
      <c r="G2087" s="47">
        <v>8.66</v>
      </c>
      <c r="H2087" s="47">
        <v>8.52</v>
      </c>
      <c r="I2087" s="47">
        <v>8.33</v>
      </c>
      <c r="J2087" s="47">
        <v>8.2200000000000006</v>
      </c>
      <c r="K2087" s="47">
        <v>8.1999999999999993</v>
      </c>
      <c r="L2087" s="47">
        <v>8.31</v>
      </c>
      <c r="M2087" s="47">
        <v>8.43</v>
      </c>
      <c r="N2087" s="47">
        <v>8.59</v>
      </c>
      <c r="O2087">
        <v>8.59</v>
      </c>
    </row>
    <row r="2088" spans="1:15" ht="15.75" thickBot="1" x14ac:dyDescent="0.3">
      <c r="A2088" s="24">
        <v>42635</v>
      </c>
      <c r="B2088" s="47">
        <v>9.65</v>
      </c>
      <c r="C2088" s="47">
        <v>9.65</v>
      </c>
      <c r="D2088" s="47">
        <v>9.44</v>
      </c>
      <c r="E2088" s="47">
        <v>9.25</v>
      </c>
      <c r="F2088" s="47">
        <v>9.08</v>
      </c>
      <c r="G2088" s="47">
        <v>8.6300000000000008</v>
      </c>
      <c r="H2088" s="47">
        <v>8.4600000000000009</v>
      </c>
      <c r="I2088" s="47">
        <v>8.27</v>
      </c>
      <c r="J2088" s="47">
        <v>8.17</v>
      </c>
      <c r="K2088" s="47">
        <v>8.16</v>
      </c>
      <c r="L2088" s="47">
        <v>8.26</v>
      </c>
      <c r="M2088" s="47">
        <v>8.36</v>
      </c>
      <c r="N2088" s="47">
        <v>8.48</v>
      </c>
      <c r="O2088">
        <v>8.48</v>
      </c>
    </row>
    <row r="2089" spans="1:15" ht="15.75" thickBot="1" x14ac:dyDescent="0.3">
      <c r="A2089" s="24">
        <v>42636</v>
      </c>
      <c r="B2089" s="47">
        <v>9.8000000000000007</v>
      </c>
      <c r="C2089" s="47">
        <v>9.8000000000000007</v>
      </c>
      <c r="D2089" s="47">
        <v>9.52</v>
      </c>
      <c r="E2089" s="47">
        <v>9.2799999999999994</v>
      </c>
      <c r="F2089" s="47">
        <v>9.09</v>
      </c>
      <c r="G2089" s="47">
        <v>8.64</v>
      </c>
      <c r="H2089" s="47">
        <v>8.4700000000000006</v>
      </c>
      <c r="I2089" s="47">
        <v>8.35</v>
      </c>
      <c r="J2089" s="47">
        <v>8.2799999999999994</v>
      </c>
      <c r="K2089" s="47">
        <v>8.2200000000000006</v>
      </c>
      <c r="L2089" s="47">
        <v>8.23</v>
      </c>
      <c r="M2089" s="47">
        <v>8.27</v>
      </c>
      <c r="N2089" s="47">
        <v>8.33</v>
      </c>
      <c r="O2089">
        <v>8.33</v>
      </c>
    </row>
    <row r="2090" spans="1:15" ht="15.75" thickBot="1" x14ac:dyDescent="0.3">
      <c r="A2090" s="24">
        <v>42639</v>
      </c>
      <c r="B2090" s="47">
        <v>9.73</v>
      </c>
      <c r="C2090" s="47">
        <v>9.73</v>
      </c>
      <c r="D2090" s="47">
        <v>9.48</v>
      </c>
      <c r="E2090" s="47">
        <v>9.27</v>
      </c>
      <c r="F2090" s="47">
        <v>9.1</v>
      </c>
      <c r="G2090" s="47">
        <v>8.69</v>
      </c>
      <c r="H2090" s="47">
        <v>8.5399999999999991</v>
      </c>
      <c r="I2090" s="47">
        <v>8.3800000000000008</v>
      </c>
      <c r="J2090" s="47">
        <v>8.2899999999999991</v>
      </c>
      <c r="K2090" s="47">
        <v>8.23</v>
      </c>
      <c r="L2090" s="47">
        <v>8.2200000000000006</v>
      </c>
      <c r="M2090" s="47">
        <v>8.23</v>
      </c>
      <c r="N2090" s="47">
        <v>8.25</v>
      </c>
      <c r="O2090">
        <v>8.25</v>
      </c>
    </row>
    <row r="2091" spans="1:15" ht="15.75" thickBot="1" x14ac:dyDescent="0.3">
      <c r="A2091" s="24">
        <v>42640</v>
      </c>
      <c r="B2091" s="47">
        <v>9.7799999999999994</v>
      </c>
      <c r="C2091" s="47">
        <v>9.7799999999999994</v>
      </c>
      <c r="D2091" s="47">
        <v>9.51</v>
      </c>
      <c r="E2091" s="47">
        <v>9.2899999999999991</v>
      </c>
      <c r="F2091" s="47">
        <v>9.1199999999999992</v>
      </c>
      <c r="G2091" s="47">
        <v>8.7100000000000009</v>
      </c>
      <c r="H2091" s="47">
        <v>8.5500000000000007</v>
      </c>
      <c r="I2091" s="47">
        <v>8.41</v>
      </c>
      <c r="J2091" s="47">
        <v>8.33</v>
      </c>
      <c r="K2091" s="47">
        <v>8.27</v>
      </c>
      <c r="L2091" s="47">
        <v>8.25</v>
      </c>
      <c r="M2091" s="47">
        <v>8.25</v>
      </c>
      <c r="N2091" s="47">
        <v>8.26</v>
      </c>
      <c r="O2091">
        <v>8.26</v>
      </c>
    </row>
    <row r="2092" spans="1:15" ht="15.75" thickBot="1" x14ac:dyDescent="0.3">
      <c r="A2092" s="24">
        <v>42641</v>
      </c>
      <c r="B2092" s="47">
        <v>9.73</v>
      </c>
      <c r="C2092" s="47">
        <v>9.73</v>
      </c>
      <c r="D2092" s="47">
        <v>9.4499999999999993</v>
      </c>
      <c r="E2092" s="47">
        <v>9.24</v>
      </c>
      <c r="F2092" s="47">
        <v>9.07</v>
      </c>
      <c r="G2092" s="47">
        <v>8.67</v>
      </c>
      <c r="H2092" s="47">
        <v>8.52</v>
      </c>
      <c r="I2092" s="47">
        <v>8.3699999999999992</v>
      </c>
      <c r="J2092" s="47">
        <v>8.3000000000000007</v>
      </c>
      <c r="K2092" s="47">
        <v>8.24</v>
      </c>
      <c r="L2092" s="47">
        <v>8.2100000000000009</v>
      </c>
      <c r="M2092" s="47">
        <v>8.2100000000000009</v>
      </c>
      <c r="N2092" s="47">
        <v>8.2100000000000009</v>
      </c>
      <c r="O2092">
        <v>8.2100000000000009</v>
      </c>
    </row>
    <row r="2093" spans="1:15" ht="15.75" thickBot="1" x14ac:dyDescent="0.3">
      <c r="A2093" s="24">
        <v>42642</v>
      </c>
      <c r="B2093" s="47">
        <v>9.68</v>
      </c>
      <c r="C2093" s="47">
        <v>9.68</v>
      </c>
      <c r="D2093" s="47">
        <v>9.39</v>
      </c>
      <c r="E2093" s="47">
        <v>9.17</v>
      </c>
      <c r="F2093" s="47">
        <v>8.99</v>
      </c>
      <c r="G2093" s="47">
        <v>8.6</v>
      </c>
      <c r="H2093" s="47">
        <v>8.4600000000000009</v>
      </c>
      <c r="I2093" s="47">
        <v>8.33</v>
      </c>
      <c r="J2093" s="47">
        <v>8.24</v>
      </c>
      <c r="K2093" s="47">
        <v>8.16</v>
      </c>
      <c r="L2093" s="47">
        <v>8.14</v>
      </c>
      <c r="M2093" s="47">
        <v>8.15</v>
      </c>
      <c r="N2093" s="47">
        <v>8.15</v>
      </c>
      <c r="O2093">
        <v>8.15</v>
      </c>
    </row>
    <row r="2094" spans="1:15" ht="15.75" thickBot="1" x14ac:dyDescent="0.3">
      <c r="A2094" s="24">
        <v>42643</v>
      </c>
      <c r="B2094" s="47">
        <v>9.7100000000000009</v>
      </c>
      <c r="C2094" s="47">
        <v>9.7100000000000009</v>
      </c>
      <c r="D2094" s="47">
        <v>9.3800000000000008</v>
      </c>
      <c r="E2094" s="47">
        <v>9.14</v>
      </c>
      <c r="F2094" s="47">
        <v>8.9600000000000009</v>
      </c>
      <c r="G2094" s="47">
        <v>8.58</v>
      </c>
      <c r="H2094" s="47">
        <v>8.4600000000000009</v>
      </c>
      <c r="I2094" s="47">
        <v>8.34</v>
      </c>
      <c r="J2094" s="47">
        <v>8.25</v>
      </c>
      <c r="K2094" s="47">
        <v>8.18</v>
      </c>
      <c r="L2094" s="47">
        <v>8.15</v>
      </c>
      <c r="M2094" s="47">
        <v>8.15</v>
      </c>
      <c r="N2094" s="47">
        <v>8.15</v>
      </c>
      <c r="O2094">
        <v>8.15</v>
      </c>
    </row>
    <row r="2095" spans="1:15" ht="15.75" thickBot="1" x14ac:dyDescent="0.3">
      <c r="A2095" s="24">
        <v>42646</v>
      </c>
      <c r="B2095" s="47">
        <v>9.76</v>
      </c>
      <c r="C2095" s="47">
        <v>9.76</v>
      </c>
      <c r="D2095" s="47">
        <v>9.42</v>
      </c>
      <c r="E2095" s="47">
        <v>9.16</v>
      </c>
      <c r="F2095" s="47">
        <v>8.9499999999999993</v>
      </c>
      <c r="G2095" s="47">
        <v>8.51</v>
      </c>
      <c r="H2095" s="47">
        <v>8.36</v>
      </c>
      <c r="I2095" s="47">
        <v>8.24</v>
      </c>
      <c r="J2095" s="47">
        <v>8.17</v>
      </c>
      <c r="K2095" s="47">
        <v>8.11</v>
      </c>
      <c r="L2095" s="47">
        <v>8.09</v>
      </c>
      <c r="M2095" s="47">
        <v>8.1</v>
      </c>
      <c r="N2095" s="47">
        <v>8.1</v>
      </c>
      <c r="O2095">
        <v>8.1</v>
      </c>
    </row>
    <row r="2096" spans="1:15" ht="15.75" thickBot="1" x14ac:dyDescent="0.3">
      <c r="A2096" s="24">
        <v>42647</v>
      </c>
      <c r="B2096" s="47">
        <v>9.74</v>
      </c>
      <c r="C2096" s="47">
        <v>9.74</v>
      </c>
      <c r="D2096" s="47">
        <v>9.43</v>
      </c>
      <c r="E2096" s="47">
        <v>9.18</v>
      </c>
      <c r="F2096" s="47">
        <v>8.98</v>
      </c>
      <c r="G2096" s="47">
        <v>8.5299999999999994</v>
      </c>
      <c r="H2096" s="47">
        <v>8.3800000000000008</v>
      </c>
      <c r="I2096" s="47">
        <v>8.26</v>
      </c>
      <c r="J2096" s="47">
        <v>8.19</v>
      </c>
      <c r="K2096" s="47">
        <v>8.1300000000000008</v>
      </c>
      <c r="L2096" s="47">
        <v>8.11</v>
      </c>
      <c r="M2096" s="47">
        <v>8.11</v>
      </c>
      <c r="N2096" s="47">
        <v>8.11</v>
      </c>
      <c r="O2096">
        <v>8.11</v>
      </c>
    </row>
    <row r="2097" spans="1:15" ht="15.75" thickBot="1" x14ac:dyDescent="0.3">
      <c r="A2097" s="24">
        <v>42648</v>
      </c>
      <c r="B2097" s="47">
        <v>9.7899999999999991</v>
      </c>
      <c r="C2097" s="47">
        <v>9.7899999999999991</v>
      </c>
      <c r="D2097" s="47">
        <v>9.4499999999999993</v>
      </c>
      <c r="E2097" s="47">
        <v>9.1999999999999993</v>
      </c>
      <c r="F2097" s="47">
        <v>9.01</v>
      </c>
      <c r="G2097" s="47">
        <v>8.6199999999999992</v>
      </c>
      <c r="H2097" s="47">
        <v>8.48</v>
      </c>
      <c r="I2097" s="47">
        <v>8.35</v>
      </c>
      <c r="J2097" s="47">
        <v>8.26</v>
      </c>
      <c r="K2097" s="47">
        <v>8.1999999999999993</v>
      </c>
      <c r="L2097" s="47">
        <v>8.17</v>
      </c>
      <c r="M2097" s="47">
        <v>8.17</v>
      </c>
      <c r="N2097" s="47">
        <v>8.17</v>
      </c>
      <c r="O2097">
        <v>8.17</v>
      </c>
    </row>
    <row r="2098" spans="1:15" ht="15.75" thickBot="1" x14ac:dyDescent="0.3">
      <c r="A2098" s="24">
        <v>42649</v>
      </c>
      <c r="B2098" s="47">
        <v>9.6999999999999993</v>
      </c>
      <c r="C2098" s="47">
        <v>9.6999999999999993</v>
      </c>
      <c r="D2098" s="47">
        <v>9.4499999999999993</v>
      </c>
      <c r="E2098" s="47">
        <v>9.25</v>
      </c>
      <c r="F2098" s="47">
        <v>9.08</v>
      </c>
      <c r="G2098" s="47">
        <v>8.67</v>
      </c>
      <c r="H2098" s="47">
        <v>8.5299999999999994</v>
      </c>
      <c r="I2098" s="47">
        <v>8.4</v>
      </c>
      <c r="J2098" s="47">
        <v>8.31</v>
      </c>
      <c r="K2098" s="47">
        <v>8.23</v>
      </c>
      <c r="L2098" s="47">
        <v>8.1999999999999993</v>
      </c>
      <c r="M2098" s="47">
        <v>8.1999999999999993</v>
      </c>
      <c r="N2098" s="47">
        <v>8.2100000000000009</v>
      </c>
      <c r="O2098">
        <v>8.2100000000000009</v>
      </c>
    </row>
    <row r="2099" spans="1:15" ht="15.75" thickBot="1" x14ac:dyDescent="0.3">
      <c r="A2099" s="24">
        <v>42650</v>
      </c>
      <c r="B2099" s="47">
        <v>9.9600000000000009</v>
      </c>
      <c r="C2099" s="47">
        <v>9.9600000000000009</v>
      </c>
      <c r="D2099" s="47">
        <v>9.5500000000000007</v>
      </c>
      <c r="E2099" s="47">
        <v>9.25</v>
      </c>
      <c r="F2099" s="47">
        <v>9.0399999999999991</v>
      </c>
      <c r="G2099" s="47">
        <v>8.6300000000000008</v>
      </c>
      <c r="H2099" s="47">
        <v>8.5299999999999994</v>
      </c>
      <c r="I2099" s="47">
        <v>8.44</v>
      </c>
      <c r="J2099" s="47">
        <v>8.35</v>
      </c>
      <c r="K2099" s="47">
        <v>8.25</v>
      </c>
      <c r="L2099" s="47">
        <v>8.2100000000000009</v>
      </c>
      <c r="M2099" s="47">
        <v>8.2200000000000006</v>
      </c>
      <c r="N2099" s="47">
        <v>8.23</v>
      </c>
      <c r="O2099">
        <v>8.23</v>
      </c>
    </row>
    <row r="2100" spans="1:15" ht="15.75" thickBot="1" x14ac:dyDescent="0.3">
      <c r="A2100" s="24">
        <v>42653</v>
      </c>
      <c r="B2100" s="47">
        <v>9.74</v>
      </c>
      <c r="C2100" s="47">
        <v>9.74</v>
      </c>
      <c r="D2100" s="47">
        <v>9.44</v>
      </c>
      <c r="E2100" s="47">
        <v>9.2100000000000009</v>
      </c>
      <c r="F2100" s="47">
        <v>9.0399999999999991</v>
      </c>
      <c r="G2100" s="47">
        <v>8.66</v>
      </c>
      <c r="H2100" s="47">
        <v>8.57</v>
      </c>
      <c r="I2100" s="47">
        <v>8.48</v>
      </c>
      <c r="J2100" s="47">
        <v>8.39</v>
      </c>
      <c r="K2100" s="47">
        <v>8.2899999999999991</v>
      </c>
      <c r="L2100" s="47">
        <v>8.26</v>
      </c>
      <c r="M2100" s="47">
        <v>8.27</v>
      </c>
      <c r="N2100" s="47">
        <v>8.2799999999999994</v>
      </c>
      <c r="O2100">
        <v>8.2799999999999994</v>
      </c>
    </row>
    <row r="2101" spans="1:15" ht="15.75" thickBot="1" x14ac:dyDescent="0.3">
      <c r="A2101" s="24">
        <v>42654</v>
      </c>
      <c r="B2101" s="47">
        <v>9.81</v>
      </c>
      <c r="C2101" s="47">
        <v>9.81</v>
      </c>
      <c r="D2101" s="47">
        <v>9.48</v>
      </c>
      <c r="E2101" s="47">
        <v>9.23</v>
      </c>
      <c r="F2101" s="47">
        <v>9.0500000000000007</v>
      </c>
      <c r="G2101" s="47">
        <v>8.7200000000000006</v>
      </c>
      <c r="H2101" s="47">
        <v>8.64</v>
      </c>
      <c r="I2101" s="47">
        <v>8.5399999999999991</v>
      </c>
      <c r="J2101" s="47">
        <v>8.44</v>
      </c>
      <c r="K2101" s="47">
        <v>8.33</v>
      </c>
      <c r="L2101" s="47">
        <v>8.2899999999999991</v>
      </c>
      <c r="M2101" s="47">
        <v>8.3000000000000007</v>
      </c>
      <c r="N2101" s="47">
        <v>8.31</v>
      </c>
      <c r="O2101">
        <v>8.31</v>
      </c>
    </row>
    <row r="2102" spans="1:15" ht="15.75" thickBot="1" x14ac:dyDescent="0.3">
      <c r="A2102" s="24">
        <v>42655</v>
      </c>
      <c r="B2102" s="47">
        <v>9.8000000000000007</v>
      </c>
      <c r="C2102" s="47">
        <v>9.8000000000000007</v>
      </c>
      <c r="D2102" s="47">
        <v>9.4499999999999993</v>
      </c>
      <c r="E2102" s="47">
        <v>9.2100000000000009</v>
      </c>
      <c r="F2102" s="47">
        <v>9.0500000000000007</v>
      </c>
      <c r="G2102" s="47">
        <v>8.73</v>
      </c>
      <c r="H2102" s="47">
        <v>8.6300000000000008</v>
      </c>
      <c r="I2102" s="47">
        <v>8.5299999999999994</v>
      </c>
      <c r="J2102" s="47">
        <v>8.4700000000000006</v>
      </c>
      <c r="K2102" s="47">
        <v>8.42</v>
      </c>
      <c r="L2102" s="47">
        <v>8.39</v>
      </c>
      <c r="M2102" s="47">
        <v>8.39</v>
      </c>
      <c r="N2102" s="47">
        <v>8.39</v>
      </c>
      <c r="O2102">
        <v>8.39</v>
      </c>
    </row>
    <row r="2103" spans="1:15" ht="15.75" thickBot="1" x14ac:dyDescent="0.3">
      <c r="A2103" s="24">
        <v>42656</v>
      </c>
      <c r="B2103" s="47">
        <v>9.9</v>
      </c>
      <c r="C2103" s="47">
        <v>9.9</v>
      </c>
      <c r="D2103" s="47">
        <v>9.5</v>
      </c>
      <c r="E2103" s="47">
        <v>9.23</v>
      </c>
      <c r="F2103" s="47">
        <v>9.0399999999999991</v>
      </c>
      <c r="G2103" s="47">
        <v>8.7200000000000006</v>
      </c>
      <c r="H2103" s="47">
        <v>8.66</v>
      </c>
      <c r="I2103" s="47">
        <v>8.6</v>
      </c>
      <c r="J2103" s="47">
        <v>8.52</v>
      </c>
      <c r="K2103" s="47">
        <v>8.4</v>
      </c>
      <c r="L2103" s="47">
        <v>8.35</v>
      </c>
      <c r="M2103" s="47">
        <v>8.36</v>
      </c>
      <c r="N2103" s="47">
        <v>8.39</v>
      </c>
      <c r="O2103">
        <v>8.39</v>
      </c>
    </row>
    <row r="2104" spans="1:15" ht="15.75" thickBot="1" x14ac:dyDescent="0.3">
      <c r="A2104" s="24">
        <v>42657</v>
      </c>
      <c r="B2104" s="47">
        <v>9.92</v>
      </c>
      <c r="C2104" s="47">
        <v>9.92</v>
      </c>
      <c r="D2104" s="47">
        <v>9.5299999999999994</v>
      </c>
      <c r="E2104" s="47">
        <v>9.24</v>
      </c>
      <c r="F2104" s="47">
        <v>9.0399999999999991</v>
      </c>
      <c r="G2104" s="47">
        <v>8.67</v>
      </c>
      <c r="H2104" s="47">
        <v>8.6</v>
      </c>
      <c r="I2104" s="47">
        <v>8.5500000000000007</v>
      </c>
      <c r="J2104" s="47">
        <v>8.49</v>
      </c>
      <c r="K2104" s="47">
        <v>8.4</v>
      </c>
      <c r="L2104" s="47">
        <v>8.36</v>
      </c>
      <c r="M2104" s="47">
        <v>8.3699999999999992</v>
      </c>
      <c r="N2104" s="47">
        <v>8.3800000000000008</v>
      </c>
      <c r="O2104">
        <v>8.3800000000000008</v>
      </c>
    </row>
    <row r="2105" spans="1:15" ht="15.75" thickBot="1" x14ac:dyDescent="0.3">
      <c r="A2105" s="24">
        <v>42660</v>
      </c>
      <c r="B2105" s="47">
        <v>9.9700000000000006</v>
      </c>
      <c r="C2105" s="47">
        <v>9.9700000000000006</v>
      </c>
      <c r="D2105" s="47">
        <v>9.5399999999999991</v>
      </c>
      <c r="E2105" s="47">
        <v>9.25</v>
      </c>
      <c r="F2105" s="47">
        <v>9.06</v>
      </c>
      <c r="G2105" s="47">
        <v>8.76</v>
      </c>
      <c r="H2105" s="47">
        <v>8.73</v>
      </c>
      <c r="I2105" s="47">
        <v>8.6999999999999993</v>
      </c>
      <c r="J2105" s="47">
        <v>8.65</v>
      </c>
      <c r="K2105" s="47">
        <v>8.6</v>
      </c>
      <c r="L2105" s="47">
        <v>8.58</v>
      </c>
      <c r="M2105" s="47">
        <v>8.59</v>
      </c>
      <c r="N2105" s="47">
        <v>8.61</v>
      </c>
      <c r="O2105">
        <v>8.61</v>
      </c>
    </row>
    <row r="2106" spans="1:15" ht="15.75" thickBot="1" x14ac:dyDescent="0.3">
      <c r="A2106" s="24">
        <v>42661</v>
      </c>
      <c r="B2106" s="47">
        <v>9.8000000000000007</v>
      </c>
      <c r="C2106" s="47">
        <v>9.8000000000000007</v>
      </c>
      <c r="D2106" s="47">
        <v>9.4600000000000009</v>
      </c>
      <c r="E2106" s="47">
        <v>9.2200000000000006</v>
      </c>
      <c r="F2106" s="47">
        <v>9.06</v>
      </c>
      <c r="G2106" s="47">
        <v>8.7899999999999991</v>
      </c>
      <c r="H2106" s="47">
        <v>8.75</v>
      </c>
      <c r="I2106" s="47">
        <v>8.6999999999999993</v>
      </c>
      <c r="J2106" s="47">
        <v>8.64</v>
      </c>
      <c r="K2106" s="47">
        <v>8.58</v>
      </c>
      <c r="L2106" s="47">
        <v>8.57</v>
      </c>
      <c r="M2106" s="47">
        <v>8.58</v>
      </c>
      <c r="N2106" s="47">
        <v>8.59</v>
      </c>
      <c r="O2106">
        <v>8.59</v>
      </c>
    </row>
    <row r="2107" spans="1:15" ht="15.75" thickBot="1" x14ac:dyDescent="0.3">
      <c r="A2107" s="24">
        <v>42662</v>
      </c>
      <c r="B2107" s="47">
        <v>9.77</v>
      </c>
      <c r="C2107" s="47">
        <v>9.77</v>
      </c>
      <c r="D2107" s="47">
        <v>9.43</v>
      </c>
      <c r="E2107" s="47">
        <v>9.19</v>
      </c>
      <c r="F2107" s="47">
        <v>9.01</v>
      </c>
      <c r="G2107" s="47">
        <v>8.69</v>
      </c>
      <c r="H2107" s="47">
        <v>8.6300000000000008</v>
      </c>
      <c r="I2107" s="47">
        <v>8.58</v>
      </c>
      <c r="J2107" s="47">
        <v>8.52</v>
      </c>
      <c r="K2107" s="47">
        <v>8.48</v>
      </c>
      <c r="L2107" s="47">
        <v>8.4700000000000006</v>
      </c>
      <c r="M2107" s="47">
        <v>8.4700000000000006</v>
      </c>
      <c r="N2107" s="47">
        <v>8.48</v>
      </c>
      <c r="O2107">
        <v>8.48</v>
      </c>
    </row>
    <row r="2108" spans="1:15" ht="15.75" thickBot="1" x14ac:dyDescent="0.3">
      <c r="A2108" s="24">
        <v>42663</v>
      </c>
      <c r="B2108" s="47">
        <v>9.8000000000000007</v>
      </c>
      <c r="C2108" s="47">
        <v>9.8000000000000007</v>
      </c>
      <c r="D2108" s="47">
        <v>9.44</v>
      </c>
      <c r="E2108" s="47">
        <v>9.19</v>
      </c>
      <c r="F2108" s="47">
        <v>9</v>
      </c>
      <c r="G2108" s="47">
        <v>8.68</v>
      </c>
      <c r="H2108" s="47">
        <v>8.64</v>
      </c>
      <c r="I2108" s="47">
        <v>8.6</v>
      </c>
      <c r="J2108" s="47">
        <v>8.5299999999999994</v>
      </c>
      <c r="K2108" s="47">
        <v>8.4700000000000006</v>
      </c>
      <c r="L2108" s="47">
        <v>8.4499999999999993</v>
      </c>
      <c r="M2108" s="47">
        <v>8.4499999999999993</v>
      </c>
      <c r="N2108" s="47">
        <v>8.4600000000000009</v>
      </c>
      <c r="O2108">
        <v>8.4600000000000009</v>
      </c>
    </row>
    <row r="2109" spans="1:15" ht="15.75" thickBot="1" x14ac:dyDescent="0.3">
      <c r="A2109" s="24">
        <v>42664</v>
      </c>
      <c r="B2109" s="47">
        <v>9.91</v>
      </c>
      <c r="C2109" s="47">
        <v>9.91</v>
      </c>
      <c r="D2109" s="47">
        <v>9.5</v>
      </c>
      <c r="E2109" s="47">
        <v>9.2200000000000006</v>
      </c>
      <c r="F2109" s="47">
        <v>9.0299999999999994</v>
      </c>
      <c r="G2109" s="47">
        <v>8.6999999999999993</v>
      </c>
      <c r="H2109" s="47">
        <v>8.6199999999999992</v>
      </c>
      <c r="I2109" s="47">
        <v>8.5399999999999991</v>
      </c>
      <c r="J2109" s="47">
        <v>8.4600000000000009</v>
      </c>
      <c r="K2109" s="47">
        <v>8.4</v>
      </c>
      <c r="L2109" s="47">
        <v>8.3800000000000008</v>
      </c>
      <c r="M2109" s="47">
        <v>8.3800000000000008</v>
      </c>
      <c r="N2109" s="47">
        <v>8.39</v>
      </c>
      <c r="O2109">
        <v>8.39</v>
      </c>
    </row>
    <row r="2110" spans="1:15" ht="15.75" thickBot="1" x14ac:dyDescent="0.3">
      <c r="A2110" s="24">
        <v>42667</v>
      </c>
      <c r="B2110" s="47">
        <v>9.85</v>
      </c>
      <c r="C2110" s="47">
        <v>9.85</v>
      </c>
      <c r="D2110" s="47">
        <v>9.44</v>
      </c>
      <c r="E2110" s="47">
        <v>9.16</v>
      </c>
      <c r="F2110" s="47">
        <v>8.9700000000000006</v>
      </c>
      <c r="G2110" s="47">
        <v>8.64</v>
      </c>
      <c r="H2110" s="47">
        <v>8.6</v>
      </c>
      <c r="I2110" s="47">
        <v>8.5500000000000007</v>
      </c>
      <c r="J2110" s="47">
        <v>8.48</v>
      </c>
      <c r="K2110" s="47">
        <v>8.42</v>
      </c>
      <c r="L2110" s="47">
        <v>8.4</v>
      </c>
      <c r="M2110" s="47">
        <v>8.41</v>
      </c>
      <c r="N2110" s="47">
        <v>8.42</v>
      </c>
      <c r="O2110">
        <v>8.42</v>
      </c>
    </row>
    <row r="2111" spans="1:15" ht="15.75" thickBot="1" x14ac:dyDescent="0.3">
      <c r="A2111" s="24">
        <v>42668</v>
      </c>
      <c r="B2111" s="47">
        <v>9.8699999999999992</v>
      </c>
      <c r="C2111" s="47">
        <v>9.8699999999999992</v>
      </c>
      <c r="D2111" s="47">
        <v>9.44</v>
      </c>
      <c r="E2111" s="47">
        <v>9.15</v>
      </c>
      <c r="F2111" s="47">
        <v>8.9499999999999993</v>
      </c>
      <c r="G2111" s="47">
        <v>8.6300000000000008</v>
      </c>
      <c r="H2111" s="47">
        <v>8.59</v>
      </c>
      <c r="I2111" s="47">
        <v>8.5500000000000007</v>
      </c>
      <c r="J2111" s="47">
        <v>8.51</v>
      </c>
      <c r="K2111" s="47">
        <v>8.4700000000000006</v>
      </c>
      <c r="L2111" s="47">
        <v>8.4499999999999993</v>
      </c>
      <c r="M2111" s="47">
        <v>8.4600000000000009</v>
      </c>
      <c r="N2111" s="47">
        <v>8.4700000000000006</v>
      </c>
      <c r="O2111">
        <v>8.4700000000000006</v>
      </c>
    </row>
    <row r="2112" spans="1:15" ht="15.75" thickBot="1" x14ac:dyDescent="0.3">
      <c r="A2112" s="24">
        <v>42669</v>
      </c>
      <c r="B2112" s="47">
        <v>9.64</v>
      </c>
      <c r="C2112" s="47">
        <v>9.64</v>
      </c>
      <c r="D2112" s="47">
        <v>9.27</v>
      </c>
      <c r="E2112" s="47">
        <v>9.0299999999999994</v>
      </c>
      <c r="F2112" s="47">
        <v>8.8800000000000008</v>
      </c>
      <c r="G2112" s="47">
        <v>8.68</v>
      </c>
      <c r="H2112" s="47">
        <v>8.66</v>
      </c>
      <c r="I2112" s="47">
        <v>8.61</v>
      </c>
      <c r="J2112" s="47">
        <v>8.5500000000000007</v>
      </c>
      <c r="K2112" s="47">
        <v>8.5</v>
      </c>
      <c r="L2112" s="47">
        <v>8.49</v>
      </c>
      <c r="M2112" s="47">
        <v>8.5</v>
      </c>
      <c r="N2112" s="47">
        <v>8.51</v>
      </c>
      <c r="O2112">
        <v>8.51</v>
      </c>
    </row>
    <row r="2113" spans="1:15" ht="15.75" thickBot="1" x14ac:dyDescent="0.3">
      <c r="A2113" s="24">
        <v>42670</v>
      </c>
      <c r="B2113" s="47">
        <v>9.56</v>
      </c>
      <c r="C2113" s="47">
        <v>9.56</v>
      </c>
      <c r="D2113" s="47">
        <v>9.26</v>
      </c>
      <c r="E2113" s="47">
        <v>9.0500000000000007</v>
      </c>
      <c r="F2113" s="47">
        <v>8.91</v>
      </c>
      <c r="G2113" s="47">
        <v>8.68</v>
      </c>
      <c r="H2113" s="47">
        <v>8.67</v>
      </c>
      <c r="I2113" s="47">
        <v>8.65</v>
      </c>
      <c r="J2113" s="47">
        <v>8.6199999999999992</v>
      </c>
      <c r="K2113" s="47">
        <v>8.58</v>
      </c>
      <c r="L2113" s="47">
        <v>8.57</v>
      </c>
      <c r="M2113" s="47">
        <v>8.58</v>
      </c>
      <c r="N2113" s="47">
        <v>8.59</v>
      </c>
      <c r="O2113">
        <v>8.59</v>
      </c>
    </row>
    <row r="2114" spans="1:15" ht="15.75" thickBot="1" x14ac:dyDescent="0.3">
      <c r="A2114" s="24">
        <v>42671</v>
      </c>
      <c r="B2114" s="47">
        <v>9.61</v>
      </c>
      <c r="C2114" s="47">
        <v>9.61</v>
      </c>
      <c r="D2114" s="47">
        <v>9.27</v>
      </c>
      <c r="E2114" s="47">
        <v>9.0500000000000007</v>
      </c>
      <c r="F2114" s="47">
        <v>8.91</v>
      </c>
      <c r="G2114" s="47">
        <v>8.73</v>
      </c>
      <c r="H2114" s="47">
        <v>8.7200000000000006</v>
      </c>
      <c r="I2114" s="47">
        <v>8.6999999999999993</v>
      </c>
      <c r="J2114" s="47">
        <v>8.65</v>
      </c>
      <c r="K2114" s="47">
        <v>8.61</v>
      </c>
      <c r="L2114" s="47">
        <v>8.6</v>
      </c>
      <c r="M2114" s="47">
        <v>8.6199999999999992</v>
      </c>
      <c r="N2114" s="47">
        <v>8.64</v>
      </c>
      <c r="O2114">
        <v>8.64</v>
      </c>
    </row>
    <row r="2115" spans="1:15" ht="15.75" thickBot="1" x14ac:dyDescent="0.3">
      <c r="A2115" s="24">
        <v>42674</v>
      </c>
      <c r="B2115" s="47">
        <v>9.84</v>
      </c>
      <c r="C2115" s="47">
        <v>9.84</v>
      </c>
      <c r="D2115" s="47">
        <v>9.4499999999999993</v>
      </c>
      <c r="E2115" s="47">
        <v>9.18</v>
      </c>
      <c r="F2115" s="47">
        <v>8.99</v>
      </c>
      <c r="G2115" s="47">
        <v>8.6999999999999993</v>
      </c>
      <c r="H2115" s="47">
        <v>8.7100000000000009</v>
      </c>
      <c r="I2115" s="47">
        <v>8.73</v>
      </c>
      <c r="J2115" s="47">
        <v>8.7100000000000009</v>
      </c>
      <c r="K2115" s="47">
        <v>8.68</v>
      </c>
      <c r="L2115" s="47">
        <v>8.67</v>
      </c>
      <c r="M2115" s="47">
        <v>8.68</v>
      </c>
      <c r="N2115" s="47">
        <v>8.6999999999999993</v>
      </c>
      <c r="O2115">
        <v>8.6999999999999993</v>
      </c>
    </row>
    <row r="2116" spans="1:15" ht="15.75" thickBot="1" x14ac:dyDescent="0.3">
      <c r="A2116" s="24">
        <v>42675</v>
      </c>
      <c r="B2116" s="47">
        <v>9.93</v>
      </c>
      <c r="C2116" s="47">
        <v>9.93</v>
      </c>
      <c r="D2116" s="47">
        <v>9.48</v>
      </c>
      <c r="E2116" s="47">
        <v>9.18</v>
      </c>
      <c r="F2116" s="47">
        <v>8.9700000000000006</v>
      </c>
      <c r="G2116" s="47">
        <v>8.67</v>
      </c>
      <c r="H2116" s="47">
        <v>8.68</v>
      </c>
      <c r="I2116" s="47">
        <v>8.6999999999999993</v>
      </c>
      <c r="J2116" s="47">
        <v>8.67</v>
      </c>
      <c r="K2116" s="47">
        <v>8.65</v>
      </c>
      <c r="L2116" s="47">
        <v>8.65</v>
      </c>
      <c r="M2116" s="47">
        <v>8.67</v>
      </c>
      <c r="N2116" s="47">
        <v>8.69</v>
      </c>
      <c r="O2116">
        <v>8.69</v>
      </c>
    </row>
    <row r="2117" spans="1:15" ht="15.75" thickBot="1" x14ac:dyDescent="0.3">
      <c r="A2117" s="24">
        <v>42676</v>
      </c>
      <c r="B2117" s="47">
        <v>9.93</v>
      </c>
      <c r="C2117" s="47">
        <v>9.93</v>
      </c>
      <c r="D2117" s="47">
        <v>9.4499999999999993</v>
      </c>
      <c r="E2117" s="47">
        <v>9.15</v>
      </c>
      <c r="F2117" s="47">
        <v>8.9499999999999993</v>
      </c>
      <c r="G2117" s="47">
        <v>8.69</v>
      </c>
      <c r="H2117" s="47">
        <v>8.7200000000000006</v>
      </c>
      <c r="I2117" s="47">
        <v>8.76</v>
      </c>
      <c r="J2117" s="47">
        <v>8.74</v>
      </c>
      <c r="K2117" s="47">
        <v>8.7200000000000006</v>
      </c>
      <c r="L2117" s="47">
        <v>8.73</v>
      </c>
      <c r="M2117" s="47">
        <v>8.74</v>
      </c>
      <c r="N2117" s="47">
        <v>8.76</v>
      </c>
      <c r="O2117">
        <v>8.76</v>
      </c>
    </row>
    <row r="2118" spans="1:15" ht="15.75" thickBot="1" x14ac:dyDescent="0.3">
      <c r="A2118" s="24">
        <v>42677</v>
      </c>
      <c r="B2118" s="47">
        <v>10.029999999999999</v>
      </c>
      <c r="C2118" s="47">
        <v>10.029999999999999</v>
      </c>
      <c r="D2118" s="47">
        <v>9.5399999999999991</v>
      </c>
      <c r="E2118" s="47">
        <v>9.2200000000000006</v>
      </c>
      <c r="F2118" s="47">
        <v>9.01</v>
      </c>
      <c r="G2118" s="47">
        <v>8.7100000000000009</v>
      </c>
      <c r="H2118" s="47">
        <v>8.6999999999999993</v>
      </c>
      <c r="I2118" s="47">
        <v>8.7100000000000009</v>
      </c>
      <c r="J2118" s="47">
        <v>8.68</v>
      </c>
      <c r="K2118" s="47">
        <v>8.66</v>
      </c>
      <c r="L2118" s="47">
        <v>8.67</v>
      </c>
      <c r="M2118" s="47">
        <v>8.68</v>
      </c>
      <c r="N2118" s="47">
        <v>8.7100000000000009</v>
      </c>
      <c r="O2118">
        <v>8.7100000000000009</v>
      </c>
    </row>
    <row r="2119" spans="1:15" ht="15.75" thickBot="1" x14ac:dyDescent="0.3">
      <c r="A2119" s="24">
        <v>42681</v>
      </c>
      <c r="B2119" s="47">
        <v>9.93</v>
      </c>
      <c r="C2119" s="47">
        <v>9.93</v>
      </c>
      <c r="D2119" s="47">
        <v>9.5299999999999994</v>
      </c>
      <c r="E2119" s="47">
        <v>9.24</v>
      </c>
      <c r="F2119" s="47">
        <v>9.0299999999999994</v>
      </c>
      <c r="G2119" s="47">
        <v>8.66</v>
      </c>
      <c r="H2119" s="47">
        <v>8.6</v>
      </c>
      <c r="I2119" s="47">
        <v>8.58</v>
      </c>
      <c r="J2119" s="47">
        <v>8.56</v>
      </c>
      <c r="K2119" s="47">
        <v>8.5500000000000007</v>
      </c>
      <c r="L2119" s="47">
        <v>8.5500000000000007</v>
      </c>
      <c r="M2119" s="47">
        <v>8.56</v>
      </c>
      <c r="N2119" s="47">
        <v>8.58</v>
      </c>
      <c r="O2119">
        <v>8.58</v>
      </c>
    </row>
    <row r="2120" spans="1:15" ht="15.75" thickBot="1" x14ac:dyDescent="0.3">
      <c r="A2120" s="24">
        <v>42682</v>
      </c>
      <c r="B2120" s="47">
        <v>9.91</v>
      </c>
      <c r="C2120" s="47">
        <v>9.91</v>
      </c>
      <c r="D2120" s="47">
        <v>9.5299999999999994</v>
      </c>
      <c r="E2120" s="47">
        <v>9.26</v>
      </c>
      <c r="F2120" s="47">
        <v>9.0500000000000007</v>
      </c>
      <c r="G2120" s="47">
        <v>8.67</v>
      </c>
      <c r="H2120" s="47">
        <v>8.59</v>
      </c>
      <c r="I2120" s="47">
        <v>8.57</v>
      </c>
      <c r="J2120" s="47">
        <v>8.5500000000000007</v>
      </c>
      <c r="K2120" s="47">
        <v>8.5299999999999994</v>
      </c>
      <c r="L2120" s="47">
        <v>8.52</v>
      </c>
      <c r="M2120" s="47">
        <v>8.5299999999999994</v>
      </c>
      <c r="N2120" s="47">
        <v>8.5399999999999991</v>
      </c>
      <c r="O2120">
        <v>8.5399999999999991</v>
      </c>
    </row>
    <row r="2121" spans="1:15" ht="15.75" thickBot="1" x14ac:dyDescent="0.3">
      <c r="A2121" s="24">
        <v>42683</v>
      </c>
      <c r="B2121" s="47">
        <v>9.6199999999999992</v>
      </c>
      <c r="C2121" s="47">
        <v>9.6199999999999992</v>
      </c>
      <c r="D2121" s="47">
        <v>9.36</v>
      </c>
      <c r="E2121" s="47">
        <v>9.17</v>
      </c>
      <c r="F2121" s="47">
        <v>9.0299999999999994</v>
      </c>
      <c r="G2121" s="47">
        <v>8.73</v>
      </c>
      <c r="H2121" s="47">
        <v>8.66</v>
      </c>
      <c r="I2121" s="47">
        <v>8.61</v>
      </c>
      <c r="J2121" s="47">
        <v>8.58</v>
      </c>
      <c r="K2121" s="47">
        <v>8.5500000000000007</v>
      </c>
      <c r="L2121" s="47">
        <v>8.5500000000000007</v>
      </c>
      <c r="M2121" s="47">
        <v>8.56</v>
      </c>
      <c r="N2121" s="47">
        <v>8.57</v>
      </c>
      <c r="O2121">
        <v>8.57</v>
      </c>
    </row>
    <row r="2122" spans="1:15" ht="15.75" thickBot="1" x14ac:dyDescent="0.3">
      <c r="A2122" s="24">
        <v>42684</v>
      </c>
      <c r="B2122" s="47">
        <v>9.68</v>
      </c>
      <c r="C2122" s="47">
        <v>9.68</v>
      </c>
      <c r="D2122" s="47">
        <v>9.34</v>
      </c>
      <c r="E2122" s="47">
        <v>9.1199999999999992</v>
      </c>
      <c r="F2122" s="47">
        <v>8.9700000000000006</v>
      </c>
      <c r="G2122" s="47">
        <v>8.76</v>
      </c>
      <c r="H2122" s="47">
        <v>8.74</v>
      </c>
      <c r="I2122" s="47">
        <v>8.74</v>
      </c>
      <c r="J2122" s="47">
        <v>8.7200000000000006</v>
      </c>
      <c r="K2122" s="47">
        <v>8.7200000000000006</v>
      </c>
      <c r="L2122" s="47">
        <v>8.74</v>
      </c>
      <c r="M2122" s="47">
        <v>8.75</v>
      </c>
      <c r="N2122" s="47">
        <v>8.74</v>
      </c>
      <c r="O2122">
        <v>8.74</v>
      </c>
    </row>
    <row r="2123" spans="1:15" ht="15.75" thickBot="1" x14ac:dyDescent="0.3">
      <c r="A2123" s="24">
        <v>42685</v>
      </c>
      <c r="B2123" s="47">
        <v>9.66</v>
      </c>
      <c r="C2123" s="47">
        <v>9.66</v>
      </c>
      <c r="D2123" s="47">
        <v>9.36</v>
      </c>
      <c r="E2123" s="47">
        <v>9.15</v>
      </c>
      <c r="F2123" s="47">
        <v>9.01</v>
      </c>
      <c r="G2123" s="47">
        <v>8.82</v>
      </c>
      <c r="H2123" s="47">
        <v>8.83</v>
      </c>
      <c r="I2123" s="47">
        <v>8.89</v>
      </c>
      <c r="J2123" s="47">
        <v>8.93</v>
      </c>
      <c r="K2123" s="47">
        <v>8.9600000000000009</v>
      </c>
      <c r="L2123" s="47">
        <v>9</v>
      </c>
      <c r="M2123" s="47">
        <v>9.0299999999999994</v>
      </c>
      <c r="N2123" s="47">
        <v>9.0299999999999994</v>
      </c>
      <c r="O2123">
        <v>9.0299999999999994</v>
      </c>
    </row>
    <row r="2124" spans="1:15" ht="15.75" thickBot="1" x14ac:dyDescent="0.3">
      <c r="A2124" s="24">
        <v>42688</v>
      </c>
      <c r="B2124" s="47">
        <v>9.31</v>
      </c>
      <c r="C2124" s="47">
        <v>9.31</v>
      </c>
      <c r="D2124" s="47">
        <v>9.17</v>
      </c>
      <c r="E2124" s="47">
        <v>9.06</v>
      </c>
      <c r="F2124" s="47">
        <v>8.98</v>
      </c>
      <c r="G2124" s="47">
        <v>8.82</v>
      </c>
      <c r="H2124" s="47">
        <v>8.84</v>
      </c>
      <c r="I2124" s="47">
        <v>8.89</v>
      </c>
      <c r="J2124" s="47">
        <v>8.92</v>
      </c>
      <c r="K2124" s="47">
        <v>8.93</v>
      </c>
      <c r="L2124" s="47">
        <v>8.9499999999999993</v>
      </c>
      <c r="M2124" s="47">
        <v>8.9700000000000006</v>
      </c>
      <c r="N2124" s="47">
        <v>8.98</v>
      </c>
      <c r="O2124">
        <v>8.98</v>
      </c>
    </row>
    <row r="2125" spans="1:15" ht="15.75" thickBot="1" x14ac:dyDescent="0.3">
      <c r="A2125" s="24">
        <v>42689</v>
      </c>
      <c r="B2125" s="47">
        <v>9.3800000000000008</v>
      </c>
      <c r="C2125" s="47">
        <v>9.3800000000000008</v>
      </c>
      <c r="D2125" s="47">
        <v>9.1300000000000008</v>
      </c>
      <c r="E2125" s="47">
        <v>8.9700000000000006</v>
      </c>
      <c r="F2125" s="47">
        <v>8.8699999999999992</v>
      </c>
      <c r="G2125" s="47">
        <v>8.77</v>
      </c>
      <c r="H2125" s="47">
        <v>8.7899999999999991</v>
      </c>
      <c r="I2125" s="47">
        <v>8.82</v>
      </c>
      <c r="J2125" s="47">
        <v>8.81</v>
      </c>
      <c r="K2125" s="47">
        <v>8.8000000000000007</v>
      </c>
      <c r="L2125" s="47">
        <v>8.81</v>
      </c>
      <c r="M2125" s="47">
        <v>8.83</v>
      </c>
      <c r="N2125" s="47">
        <v>8.84</v>
      </c>
      <c r="O2125">
        <v>8.84</v>
      </c>
    </row>
    <row r="2126" spans="1:15" ht="15.75" thickBot="1" x14ac:dyDescent="0.3">
      <c r="A2126" s="24">
        <v>42690</v>
      </c>
      <c r="B2126" s="47">
        <v>9.39</v>
      </c>
      <c r="C2126" s="47">
        <v>9.39</v>
      </c>
      <c r="D2126" s="47">
        <v>9.14</v>
      </c>
      <c r="E2126" s="47">
        <v>8.98</v>
      </c>
      <c r="F2126" s="47">
        <v>8.89</v>
      </c>
      <c r="G2126" s="47">
        <v>8.7899999999999991</v>
      </c>
      <c r="H2126" s="47">
        <v>8.83</v>
      </c>
      <c r="I2126" s="47">
        <v>8.8699999999999992</v>
      </c>
      <c r="J2126" s="47">
        <v>8.86</v>
      </c>
      <c r="K2126" s="47">
        <v>8.86</v>
      </c>
      <c r="L2126" s="47">
        <v>8.91</v>
      </c>
      <c r="M2126" s="47">
        <v>8.94</v>
      </c>
      <c r="N2126" s="47">
        <v>8.9499999999999993</v>
      </c>
      <c r="O2126">
        <v>8.9499999999999993</v>
      </c>
    </row>
    <row r="2127" spans="1:15" ht="15.75" thickBot="1" x14ac:dyDescent="0.3">
      <c r="A2127" s="24">
        <v>42691</v>
      </c>
      <c r="B2127" s="47">
        <v>9.26</v>
      </c>
      <c r="C2127" s="47">
        <v>9.26</v>
      </c>
      <c r="D2127" s="47">
        <v>9.01</v>
      </c>
      <c r="E2127" s="47">
        <v>8.8699999999999992</v>
      </c>
      <c r="F2127" s="47">
        <v>8.8000000000000007</v>
      </c>
      <c r="G2127" s="47">
        <v>8.75</v>
      </c>
      <c r="H2127" s="47">
        <v>8.7799999999999994</v>
      </c>
      <c r="I2127" s="47">
        <v>8.7899999999999991</v>
      </c>
      <c r="J2127" s="47">
        <v>8.7899999999999991</v>
      </c>
      <c r="K2127" s="47">
        <v>8.7799999999999994</v>
      </c>
      <c r="L2127" s="47">
        <v>8.83</v>
      </c>
      <c r="M2127" s="47">
        <v>8.86</v>
      </c>
      <c r="N2127" s="47">
        <v>8.8699999999999992</v>
      </c>
      <c r="O2127">
        <v>8.8699999999999992</v>
      </c>
    </row>
    <row r="2128" spans="1:15" ht="15.75" thickBot="1" x14ac:dyDescent="0.3">
      <c r="A2128" s="24">
        <v>42692</v>
      </c>
      <c r="B2128" s="47">
        <v>9.25</v>
      </c>
      <c r="C2128" s="47">
        <v>9.25</v>
      </c>
      <c r="D2128" s="47">
        <v>9.06</v>
      </c>
      <c r="E2128" s="47">
        <v>8.94</v>
      </c>
      <c r="F2128" s="47">
        <v>8.8699999999999992</v>
      </c>
      <c r="G2128" s="47">
        <v>8.76</v>
      </c>
      <c r="H2128" s="47">
        <v>8.77</v>
      </c>
      <c r="I2128" s="47">
        <v>8.7799999999999994</v>
      </c>
      <c r="J2128" s="47">
        <v>8.76</v>
      </c>
      <c r="K2128" s="47">
        <v>8.77</v>
      </c>
      <c r="L2128" s="47">
        <v>8.83</v>
      </c>
      <c r="M2128" s="47">
        <v>8.8699999999999992</v>
      </c>
      <c r="N2128" s="47">
        <v>8.8800000000000008</v>
      </c>
      <c r="O2128">
        <v>8.8800000000000008</v>
      </c>
    </row>
    <row r="2129" spans="1:15" ht="15.75" thickBot="1" x14ac:dyDescent="0.3">
      <c r="A2129" s="24">
        <v>42695</v>
      </c>
      <c r="B2129" s="47">
        <v>9.3000000000000007</v>
      </c>
      <c r="C2129" s="47">
        <v>9.3000000000000007</v>
      </c>
      <c r="D2129" s="47">
        <v>9.07</v>
      </c>
      <c r="E2129" s="47">
        <v>8.92</v>
      </c>
      <c r="F2129" s="47">
        <v>8.82</v>
      </c>
      <c r="G2129" s="47">
        <v>8.7100000000000009</v>
      </c>
      <c r="H2129" s="47">
        <v>8.7200000000000006</v>
      </c>
      <c r="I2129" s="47">
        <v>8.74</v>
      </c>
      <c r="J2129" s="47">
        <v>8.74</v>
      </c>
      <c r="K2129" s="47">
        <v>8.75</v>
      </c>
      <c r="L2129" s="47">
        <v>8.7899999999999991</v>
      </c>
      <c r="M2129" s="47">
        <v>8.82</v>
      </c>
      <c r="N2129" s="47">
        <v>8.81</v>
      </c>
      <c r="O2129">
        <v>8.81</v>
      </c>
    </row>
    <row r="2130" spans="1:15" ht="15.75" thickBot="1" x14ac:dyDescent="0.3">
      <c r="A2130" s="24">
        <v>42696</v>
      </c>
      <c r="B2130" s="47">
        <v>9.23</v>
      </c>
      <c r="C2130" s="47">
        <v>9.23</v>
      </c>
      <c r="D2130" s="47">
        <v>9.08</v>
      </c>
      <c r="E2130" s="47">
        <v>8.9600000000000009</v>
      </c>
      <c r="F2130" s="47">
        <v>8.8699999999999992</v>
      </c>
      <c r="G2130" s="47">
        <v>8.7200000000000006</v>
      </c>
      <c r="H2130" s="47">
        <v>8.6999999999999993</v>
      </c>
      <c r="I2130" s="47">
        <v>8.7200000000000006</v>
      </c>
      <c r="J2130" s="47">
        <v>8.74</v>
      </c>
      <c r="K2130" s="47">
        <v>8.76</v>
      </c>
      <c r="L2130" s="47">
        <v>8.82</v>
      </c>
      <c r="M2130" s="47">
        <v>8.86</v>
      </c>
      <c r="N2130" s="47">
        <v>8.8699999999999992</v>
      </c>
      <c r="O2130">
        <v>8.8699999999999992</v>
      </c>
    </row>
    <row r="2131" spans="1:15" ht="15.75" thickBot="1" x14ac:dyDescent="0.3">
      <c r="A2131" s="24">
        <v>42697</v>
      </c>
      <c r="B2131" s="47">
        <v>9.2899999999999991</v>
      </c>
      <c r="C2131" s="47">
        <v>9.2899999999999991</v>
      </c>
      <c r="D2131" s="47">
        <v>9.08</v>
      </c>
      <c r="E2131" s="47">
        <v>8.94</v>
      </c>
      <c r="F2131" s="47">
        <v>8.86</v>
      </c>
      <c r="G2131" s="47">
        <v>8.76</v>
      </c>
      <c r="H2131" s="47">
        <v>8.7899999999999991</v>
      </c>
      <c r="I2131" s="47">
        <v>8.82</v>
      </c>
      <c r="J2131" s="47">
        <v>8.83</v>
      </c>
      <c r="K2131" s="47">
        <v>8.84</v>
      </c>
      <c r="L2131" s="47">
        <v>8.89</v>
      </c>
      <c r="M2131" s="47">
        <v>8.92</v>
      </c>
      <c r="N2131" s="47">
        <v>8.92</v>
      </c>
      <c r="O2131">
        <v>8.92</v>
      </c>
    </row>
    <row r="2132" spans="1:15" ht="15.75" thickBot="1" x14ac:dyDescent="0.3">
      <c r="A2132" s="24">
        <v>42698</v>
      </c>
      <c r="B2132" s="47">
        <v>9.27</v>
      </c>
      <c r="C2132" s="47">
        <v>9.27</v>
      </c>
      <c r="D2132" s="47">
        <v>9.09</v>
      </c>
      <c r="E2132" s="47">
        <v>8.9700000000000006</v>
      </c>
      <c r="F2132" s="47">
        <v>8.8800000000000008</v>
      </c>
      <c r="G2132" s="47">
        <v>8.75</v>
      </c>
      <c r="H2132" s="47">
        <v>8.77</v>
      </c>
      <c r="I2132" s="47">
        <v>8.82</v>
      </c>
      <c r="J2132" s="47">
        <v>8.84</v>
      </c>
      <c r="K2132" s="47">
        <v>8.85</v>
      </c>
      <c r="L2132" s="47">
        <v>8.8800000000000008</v>
      </c>
      <c r="M2132" s="47">
        <v>8.9</v>
      </c>
      <c r="N2132" s="47">
        <v>8.91</v>
      </c>
      <c r="O2132">
        <v>8.91</v>
      </c>
    </row>
    <row r="2133" spans="1:15" ht="15.75" thickBot="1" x14ac:dyDescent="0.3">
      <c r="A2133" s="24">
        <v>42699</v>
      </c>
      <c r="B2133" s="47">
        <v>9.17</v>
      </c>
      <c r="C2133" s="47">
        <v>9.17</v>
      </c>
      <c r="D2133" s="47">
        <v>9.09</v>
      </c>
      <c r="E2133" s="47">
        <v>9.02</v>
      </c>
      <c r="F2133" s="47">
        <v>8.9600000000000009</v>
      </c>
      <c r="G2133" s="47">
        <v>8.82</v>
      </c>
      <c r="H2133" s="47">
        <v>8.8000000000000007</v>
      </c>
      <c r="I2133" s="47">
        <v>8.84</v>
      </c>
      <c r="J2133" s="47">
        <v>8.8800000000000008</v>
      </c>
      <c r="K2133" s="47">
        <v>8.92</v>
      </c>
      <c r="L2133" s="47">
        <v>8.9700000000000006</v>
      </c>
      <c r="M2133" s="47">
        <v>9.01</v>
      </c>
      <c r="N2133" s="47">
        <v>9.0399999999999991</v>
      </c>
      <c r="O2133">
        <v>9.0399999999999991</v>
      </c>
    </row>
    <row r="2134" spans="1:15" ht="15.75" thickBot="1" x14ac:dyDescent="0.3">
      <c r="A2134" s="24">
        <v>42702</v>
      </c>
      <c r="B2134" s="47">
        <v>9.14</v>
      </c>
      <c r="C2134" s="47">
        <v>9.14</v>
      </c>
      <c r="D2134" s="47">
        <v>9.0500000000000007</v>
      </c>
      <c r="E2134" s="47">
        <v>8.99</v>
      </c>
      <c r="F2134" s="47">
        <v>8.93</v>
      </c>
      <c r="G2134" s="47">
        <v>8.82</v>
      </c>
      <c r="H2134" s="47">
        <v>8.8000000000000007</v>
      </c>
      <c r="I2134" s="47">
        <v>8.83</v>
      </c>
      <c r="J2134" s="47">
        <v>8.85</v>
      </c>
      <c r="K2134" s="47">
        <v>8.89</v>
      </c>
      <c r="L2134" s="47">
        <v>8.9499999999999993</v>
      </c>
      <c r="M2134" s="47">
        <v>8.99</v>
      </c>
      <c r="N2134" s="47">
        <v>9.02</v>
      </c>
      <c r="O2134">
        <v>9.02</v>
      </c>
    </row>
    <row r="2135" spans="1:15" ht="15.75" thickBot="1" x14ac:dyDescent="0.3">
      <c r="A2135" s="24">
        <v>42703</v>
      </c>
      <c r="B2135" s="47">
        <v>9.09</v>
      </c>
      <c r="C2135" s="47">
        <v>9.09</v>
      </c>
      <c r="D2135" s="47">
        <v>9.0399999999999991</v>
      </c>
      <c r="E2135" s="47">
        <v>9</v>
      </c>
      <c r="F2135" s="47">
        <v>8.9600000000000009</v>
      </c>
      <c r="G2135" s="47">
        <v>8.86</v>
      </c>
      <c r="H2135" s="47">
        <v>8.85</v>
      </c>
      <c r="I2135" s="47">
        <v>8.8699999999999992</v>
      </c>
      <c r="J2135" s="47">
        <v>8.9</v>
      </c>
      <c r="K2135" s="47">
        <v>8.9499999999999993</v>
      </c>
      <c r="L2135" s="47">
        <v>9</v>
      </c>
      <c r="M2135" s="47">
        <v>9.02</v>
      </c>
      <c r="N2135" s="47">
        <v>9.0399999999999991</v>
      </c>
      <c r="O2135">
        <v>9.0399999999999991</v>
      </c>
    </row>
    <row r="2136" spans="1:15" ht="15.75" thickBot="1" x14ac:dyDescent="0.3">
      <c r="A2136" s="24">
        <v>42704</v>
      </c>
      <c r="B2136" s="47">
        <v>9.1</v>
      </c>
      <c r="C2136" s="47">
        <v>9.1</v>
      </c>
      <c r="D2136" s="47">
        <v>9.0399999999999991</v>
      </c>
      <c r="E2136" s="47">
        <v>8.99</v>
      </c>
      <c r="F2136" s="47">
        <v>8.9499999999999993</v>
      </c>
      <c r="G2136" s="47">
        <v>8.85</v>
      </c>
      <c r="H2136" s="47">
        <v>8.84</v>
      </c>
      <c r="I2136" s="47">
        <v>8.85</v>
      </c>
      <c r="J2136" s="47">
        <v>8.86</v>
      </c>
      <c r="K2136" s="47">
        <v>8.8699999999999992</v>
      </c>
      <c r="L2136" s="47">
        <v>8.93</v>
      </c>
      <c r="M2136" s="47">
        <v>8.98</v>
      </c>
      <c r="N2136" s="47">
        <v>9.02</v>
      </c>
      <c r="O2136">
        <v>9.02</v>
      </c>
    </row>
    <row r="2137" spans="1:15" ht="15.75" thickBot="1" x14ac:dyDescent="0.3">
      <c r="A2137" s="24">
        <v>42705</v>
      </c>
      <c r="B2137" s="47">
        <v>9.16</v>
      </c>
      <c r="C2137" s="47">
        <v>9.16</v>
      </c>
      <c r="D2137" s="47">
        <v>9.0399999999999991</v>
      </c>
      <c r="E2137" s="47">
        <v>8.9499999999999993</v>
      </c>
      <c r="F2137" s="47">
        <v>8.8800000000000008</v>
      </c>
      <c r="G2137" s="47">
        <v>8.77</v>
      </c>
      <c r="H2137" s="47">
        <v>8.76</v>
      </c>
      <c r="I2137" s="47">
        <v>8.7799999999999994</v>
      </c>
      <c r="J2137" s="47">
        <v>8.8000000000000007</v>
      </c>
      <c r="K2137" s="47">
        <v>8.82</v>
      </c>
      <c r="L2137" s="47">
        <v>8.86</v>
      </c>
      <c r="M2137" s="47">
        <v>8.8800000000000008</v>
      </c>
      <c r="N2137" s="47">
        <v>8.8800000000000008</v>
      </c>
      <c r="O2137">
        <v>8.8800000000000008</v>
      </c>
    </row>
    <row r="2138" spans="1:15" ht="15.75" thickBot="1" x14ac:dyDescent="0.3">
      <c r="A2138" s="24">
        <v>42706</v>
      </c>
      <c r="B2138" s="47">
        <v>9.1199999999999992</v>
      </c>
      <c r="C2138" s="47">
        <v>9.1199999999999992</v>
      </c>
      <c r="D2138" s="47">
        <v>9.0399999999999991</v>
      </c>
      <c r="E2138" s="47">
        <v>8.98</v>
      </c>
      <c r="F2138" s="47">
        <v>8.92</v>
      </c>
      <c r="G2138" s="47">
        <v>8.81</v>
      </c>
      <c r="H2138" s="47">
        <v>8.7899999999999991</v>
      </c>
      <c r="I2138" s="47">
        <v>8.8000000000000007</v>
      </c>
      <c r="J2138" s="47">
        <v>8.81</v>
      </c>
      <c r="K2138" s="47">
        <v>8.82</v>
      </c>
      <c r="L2138" s="47">
        <v>8.86</v>
      </c>
      <c r="M2138" s="47">
        <v>8.89</v>
      </c>
      <c r="N2138" s="47">
        <v>8.9</v>
      </c>
      <c r="O2138">
        <v>8.9</v>
      </c>
    </row>
    <row r="2139" spans="1:15" ht="15.75" thickBot="1" x14ac:dyDescent="0.3">
      <c r="A2139" s="24">
        <v>42709</v>
      </c>
      <c r="B2139" s="47">
        <v>9.1199999999999992</v>
      </c>
      <c r="C2139" s="47">
        <v>9.1199999999999992</v>
      </c>
      <c r="D2139" s="47">
        <v>9.0399999999999991</v>
      </c>
      <c r="E2139" s="47">
        <v>8.98</v>
      </c>
      <c r="F2139" s="47">
        <v>8.92</v>
      </c>
      <c r="G2139" s="47">
        <v>8.8000000000000007</v>
      </c>
      <c r="H2139" s="47">
        <v>8.76</v>
      </c>
      <c r="I2139" s="47">
        <v>8.75</v>
      </c>
      <c r="J2139" s="47">
        <v>8.76</v>
      </c>
      <c r="K2139" s="47">
        <v>8.7799999999999994</v>
      </c>
      <c r="L2139" s="47">
        <v>8.82</v>
      </c>
      <c r="M2139" s="47">
        <v>8.85</v>
      </c>
      <c r="N2139" s="47">
        <v>8.8699999999999992</v>
      </c>
      <c r="O2139">
        <v>8.8699999999999992</v>
      </c>
    </row>
    <row r="2140" spans="1:15" ht="15.75" thickBot="1" x14ac:dyDescent="0.3">
      <c r="A2140" s="24">
        <v>42710</v>
      </c>
      <c r="B2140" s="47">
        <v>9.1300000000000008</v>
      </c>
      <c r="C2140" s="47">
        <v>9.1300000000000008</v>
      </c>
      <c r="D2140" s="47">
        <v>9.01</v>
      </c>
      <c r="E2140" s="47">
        <v>8.92</v>
      </c>
      <c r="F2140" s="47">
        <v>8.86</v>
      </c>
      <c r="G2140" s="47">
        <v>8.73</v>
      </c>
      <c r="H2140" s="47">
        <v>8.6999999999999993</v>
      </c>
      <c r="I2140" s="47">
        <v>8.7100000000000009</v>
      </c>
      <c r="J2140" s="47">
        <v>8.7200000000000006</v>
      </c>
      <c r="K2140" s="47">
        <v>8.73</v>
      </c>
      <c r="L2140" s="47">
        <v>8.76</v>
      </c>
      <c r="M2140" s="47">
        <v>8.7799999999999994</v>
      </c>
      <c r="N2140" s="47">
        <v>8.7899999999999991</v>
      </c>
      <c r="O2140">
        <v>8.7899999999999991</v>
      </c>
    </row>
    <row r="2141" spans="1:15" ht="15.75" thickBot="1" x14ac:dyDescent="0.3">
      <c r="A2141" s="24">
        <v>42711</v>
      </c>
      <c r="B2141" s="47">
        <v>9.1199999999999992</v>
      </c>
      <c r="C2141" s="47">
        <v>9.1199999999999992</v>
      </c>
      <c r="D2141" s="47">
        <v>8.98</v>
      </c>
      <c r="E2141" s="47">
        <v>8.8800000000000008</v>
      </c>
      <c r="F2141" s="47">
        <v>8.81</v>
      </c>
      <c r="G2141" s="47">
        <v>8.6999999999999993</v>
      </c>
      <c r="H2141" s="47">
        <v>8.68</v>
      </c>
      <c r="I2141" s="47">
        <v>8.64</v>
      </c>
      <c r="J2141" s="47">
        <v>8.6300000000000008</v>
      </c>
      <c r="K2141" s="47">
        <v>8.66</v>
      </c>
      <c r="L2141" s="47">
        <v>8.7100000000000009</v>
      </c>
      <c r="M2141" s="47">
        <v>8.73</v>
      </c>
      <c r="N2141" s="47">
        <v>8.74</v>
      </c>
      <c r="O2141">
        <v>8.74</v>
      </c>
    </row>
    <row r="2142" spans="1:15" ht="15.75" thickBot="1" x14ac:dyDescent="0.3">
      <c r="A2142" s="24">
        <v>42712</v>
      </c>
      <c r="B2142" s="47">
        <v>9.11</v>
      </c>
      <c r="C2142" s="47">
        <v>9.11</v>
      </c>
      <c r="D2142" s="47">
        <v>8.9700000000000006</v>
      </c>
      <c r="E2142" s="47">
        <v>8.8699999999999992</v>
      </c>
      <c r="F2142" s="47">
        <v>8.8000000000000007</v>
      </c>
      <c r="G2142" s="47">
        <v>8.66</v>
      </c>
      <c r="H2142" s="47">
        <v>8.61</v>
      </c>
      <c r="I2142" s="47">
        <v>8.5500000000000007</v>
      </c>
      <c r="J2142" s="47">
        <v>8.5399999999999991</v>
      </c>
      <c r="K2142" s="47">
        <v>8.6</v>
      </c>
      <c r="L2142" s="47">
        <v>8.66</v>
      </c>
      <c r="M2142" s="47">
        <v>8.68</v>
      </c>
      <c r="N2142" s="47">
        <v>8.67</v>
      </c>
      <c r="O2142">
        <v>8.67</v>
      </c>
    </row>
    <row r="2143" spans="1:15" ht="15.75" thickBot="1" x14ac:dyDescent="0.3">
      <c r="A2143" s="24">
        <v>42713</v>
      </c>
      <c r="B2143" s="47">
        <v>9.1</v>
      </c>
      <c r="C2143" s="47">
        <v>9.1</v>
      </c>
      <c r="D2143" s="47">
        <v>8.9499999999999993</v>
      </c>
      <c r="E2143" s="47">
        <v>8.83</v>
      </c>
      <c r="F2143" s="47">
        <v>8.75</v>
      </c>
      <c r="G2143" s="47">
        <v>8.59</v>
      </c>
      <c r="H2143" s="47">
        <v>8.5500000000000007</v>
      </c>
      <c r="I2143" s="47">
        <v>8.52</v>
      </c>
      <c r="J2143" s="47">
        <v>8.51</v>
      </c>
      <c r="K2143" s="47">
        <v>8.5299999999999994</v>
      </c>
      <c r="L2143" s="47">
        <v>8.57</v>
      </c>
      <c r="M2143" s="47">
        <v>8.59</v>
      </c>
      <c r="N2143" s="47">
        <v>8.6</v>
      </c>
      <c r="O2143">
        <v>8.6</v>
      </c>
    </row>
    <row r="2144" spans="1:15" ht="15.75" thickBot="1" x14ac:dyDescent="0.3">
      <c r="A2144" s="24">
        <v>42716</v>
      </c>
      <c r="B2144" s="47">
        <v>9.07</v>
      </c>
      <c r="C2144" s="47">
        <v>9.07</v>
      </c>
      <c r="D2144" s="47">
        <v>8.91</v>
      </c>
      <c r="E2144" s="47">
        <v>8.7799999999999994</v>
      </c>
      <c r="F2144" s="47">
        <v>8.68</v>
      </c>
      <c r="G2144" s="47">
        <v>8.4600000000000009</v>
      </c>
      <c r="H2144" s="47">
        <v>8.41</v>
      </c>
      <c r="I2144" s="47">
        <v>8.42</v>
      </c>
      <c r="J2144" s="47">
        <v>8.4499999999999993</v>
      </c>
      <c r="K2144" s="47">
        <v>8.49</v>
      </c>
      <c r="L2144" s="47">
        <v>8.5299999999999994</v>
      </c>
      <c r="M2144" s="47">
        <v>8.5399999999999991</v>
      </c>
      <c r="N2144" s="47">
        <v>8.56</v>
      </c>
      <c r="O2144">
        <v>8.56</v>
      </c>
    </row>
    <row r="2145" spans="1:15" ht="15.75" thickBot="1" x14ac:dyDescent="0.3">
      <c r="A2145" s="24">
        <v>42717</v>
      </c>
      <c r="B2145" s="47">
        <v>9.0500000000000007</v>
      </c>
      <c r="C2145" s="47">
        <v>9.0500000000000007</v>
      </c>
      <c r="D2145" s="47">
        <v>8.9</v>
      </c>
      <c r="E2145" s="47">
        <v>8.7799999999999994</v>
      </c>
      <c r="F2145" s="47">
        <v>8.69</v>
      </c>
      <c r="G2145" s="47">
        <v>8.48</v>
      </c>
      <c r="H2145" s="47">
        <v>8.4</v>
      </c>
      <c r="I2145" s="47">
        <v>8.3800000000000008</v>
      </c>
      <c r="J2145" s="47">
        <v>8.42</v>
      </c>
      <c r="K2145" s="47">
        <v>8.51</v>
      </c>
      <c r="L2145" s="47">
        <v>8.6</v>
      </c>
      <c r="M2145" s="47">
        <v>8.64</v>
      </c>
      <c r="N2145" s="47">
        <v>8.67</v>
      </c>
      <c r="O2145">
        <v>8.67</v>
      </c>
    </row>
    <row r="2146" spans="1:15" ht="15.75" thickBot="1" x14ac:dyDescent="0.3">
      <c r="A2146" s="24">
        <v>42718</v>
      </c>
      <c r="B2146" s="47">
        <v>8.98</v>
      </c>
      <c r="C2146" s="47">
        <v>8.98</v>
      </c>
      <c r="D2146" s="47">
        <v>8.82</v>
      </c>
      <c r="E2146" s="47">
        <v>8.6999999999999993</v>
      </c>
      <c r="F2146" s="47">
        <v>8.6</v>
      </c>
      <c r="G2146" s="47">
        <v>8.3800000000000008</v>
      </c>
      <c r="H2146" s="47">
        <v>8.33</v>
      </c>
      <c r="I2146" s="47">
        <v>8.35</v>
      </c>
      <c r="J2146" s="47">
        <v>8.41</v>
      </c>
      <c r="K2146" s="47">
        <v>8.49</v>
      </c>
      <c r="L2146" s="47">
        <v>8.58</v>
      </c>
      <c r="M2146" s="47">
        <v>8.6300000000000008</v>
      </c>
      <c r="N2146" s="47">
        <v>8.68</v>
      </c>
      <c r="O2146">
        <v>8.68</v>
      </c>
    </row>
    <row r="2147" spans="1:15" ht="15.75" thickBot="1" x14ac:dyDescent="0.3">
      <c r="A2147" s="24">
        <v>42719</v>
      </c>
      <c r="B2147" s="47">
        <v>8.94</v>
      </c>
      <c r="C2147" s="47">
        <v>8.94</v>
      </c>
      <c r="D2147" s="47">
        <v>8.8000000000000007</v>
      </c>
      <c r="E2147" s="47">
        <v>8.69</v>
      </c>
      <c r="F2147" s="47">
        <v>8.6</v>
      </c>
      <c r="G2147" s="47">
        <v>8.42</v>
      </c>
      <c r="H2147" s="47">
        <v>8.3800000000000008</v>
      </c>
      <c r="I2147" s="47">
        <v>8.42</v>
      </c>
      <c r="J2147" s="47">
        <v>8.5</v>
      </c>
      <c r="K2147" s="47">
        <v>8.6199999999999992</v>
      </c>
      <c r="L2147" s="47">
        <v>8.74</v>
      </c>
      <c r="M2147" s="47">
        <v>8.81</v>
      </c>
      <c r="N2147" s="47">
        <v>8.8699999999999992</v>
      </c>
      <c r="O2147">
        <v>8.8699999999999992</v>
      </c>
    </row>
    <row r="2148" spans="1:15" ht="15.75" thickBot="1" x14ac:dyDescent="0.3">
      <c r="A2148" s="24">
        <v>42720</v>
      </c>
      <c r="B2148" s="47">
        <v>8.7200000000000006</v>
      </c>
      <c r="C2148" s="47">
        <v>8.7200000000000006</v>
      </c>
      <c r="D2148" s="47">
        <v>8.64</v>
      </c>
      <c r="E2148" s="47">
        <v>8.58</v>
      </c>
      <c r="F2148" s="47">
        <v>8.5299999999999994</v>
      </c>
      <c r="G2148" s="47">
        <v>8.4</v>
      </c>
      <c r="H2148" s="47">
        <v>8.3699999999999992</v>
      </c>
      <c r="I2148" s="47">
        <v>8.41</v>
      </c>
      <c r="J2148" s="47">
        <v>8.48</v>
      </c>
      <c r="K2148" s="47">
        <v>8.58</v>
      </c>
      <c r="L2148" s="47">
        <v>8.6999999999999993</v>
      </c>
      <c r="M2148" s="47">
        <v>8.76</v>
      </c>
      <c r="N2148" s="47">
        <v>8.82</v>
      </c>
      <c r="O2148">
        <v>8.82</v>
      </c>
    </row>
    <row r="2149" spans="1:15" ht="15.75" thickBot="1" x14ac:dyDescent="0.3">
      <c r="A2149" s="24">
        <v>42723</v>
      </c>
      <c r="B2149" s="47">
        <v>8.9</v>
      </c>
      <c r="C2149" s="47">
        <v>8.9</v>
      </c>
      <c r="D2149" s="47">
        <v>8.75</v>
      </c>
      <c r="E2149" s="47">
        <v>8.64</v>
      </c>
      <c r="F2149" s="47">
        <v>8.5500000000000007</v>
      </c>
      <c r="G2149" s="47">
        <v>8.39</v>
      </c>
      <c r="H2149" s="47">
        <v>8.3800000000000008</v>
      </c>
      <c r="I2149" s="47">
        <v>8.42</v>
      </c>
      <c r="J2149" s="47">
        <v>8.48</v>
      </c>
      <c r="K2149" s="47">
        <v>8.57</v>
      </c>
      <c r="L2149" s="47">
        <v>8.67</v>
      </c>
      <c r="M2149" s="47">
        <v>8.7200000000000006</v>
      </c>
      <c r="N2149" s="47">
        <v>8.76</v>
      </c>
      <c r="O2149">
        <v>8.76</v>
      </c>
    </row>
    <row r="2150" spans="1:15" ht="15.75" thickBot="1" x14ac:dyDescent="0.3">
      <c r="A2150" s="24">
        <v>42724</v>
      </c>
      <c r="B2150" s="47">
        <v>8.86</v>
      </c>
      <c r="C2150" s="47">
        <v>8.86</v>
      </c>
      <c r="D2150" s="47">
        <v>8.74</v>
      </c>
      <c r="E2150" s="47">
        <v>8.64</v>
      </c>
      <c r="F2150" s="47">
        <v>8.56</v>
      </c>
      <c r="G2150" s="47">
        <v>8.39</v>
      </c>
      <c r="H2150" s="47">
        <v>8.3699999999999992</v>
      </c>
      <c r="I2150" s="47">
        <v>8.43</v>
      </c>
      <c r="J2150" s="47">
        <v>8.5</v>
      </c>
      <c r="K2150" s="47">
        <v>8.6</v>
      </c>
      <c r="L2150" s="47">
        <v>8.7100000000000009</v>
      </c>
      <c r="M2150" s="47">
        <v>8.77</v>
      </c>
      <c r="N2150" s="47">
        <v>8.83</v>
      </c>
      <c r="O2150">
        <v>8.83</v>
      </c>
    </row>
    <row r="2151" spans="1:15" ht="15.75" thickBot="1" x14ac:dyDescent="0.3">
      <c r="A2151" s="24">
        <v>42725</v>
      </c>
      <c r="B2151" s="47">
        <v>8.84</v>
      </c>
      <c r="C2151" s="47">
        <v>8.84</v>
      </c>
      <c r="D2151" s="47">
        <v>8.74</v>
      </c>
      <c r="E2151" s="47">
        <v>8.65</v>
      </c>
      <c r="F2151" s="47">
        <v>8.58</v>
      </c>
      <c r="G2151" s="47">
        <v>8.41</v>
      </c>
      <c r="H2151" s="47">
        <v>8.3699999999999992</v>
      </c>
      <c r="I2151" s="47">
        <v>8.42</v>
      </c>
      <c r="J2151" s="47">
        <v>8.5</v>
      </c>
      <c r="K2151" s="47">
        <v>8.59</v>
      </c>
      <c r="L2151" s="47">
        <v>8.69</v>
      </c>
      <c r="M2151" s="47">
        <v>8.74</v>
      </c>
      <c r="N2151" s="47">
        <v>8.8000000000000007</v>
      </c>
      <c r="O2151">
        <v>8.8000000000000007</v>
      </c>
    </row>
    <row r="2152" spans="1:15" ht="15.75" thickBot="1" x14ac:dyDescent="0.3">
      <c r="A2152" s="24">
        <v>42726</v>
      </c>
      <c r="B2152" s="47">
        <v>8.8800000000000008</v>
      </c>
      <c r="C2152" s="47">
        <v>8.8800000000000008</v>
      </c>
      <c r="D2152" s="47">
        <v>8.75</v>
      </c>
      <c r="E2152" s="47">
        <v>8.64</v>
      </c>
      <c r="F2152" s="47">
        <v>8.5500000000000007</v>
      </c>
      <c r="G2152" s="47">
        <v>8.3699999999999992</v>
      </c>
      <c r="H2152" s="47">
        <v>8.36</v>
      </c>
      <c r="I2152" s="47">
        <v>8.41</v>
      </c>
      <c r="J2152" s="47">
        <v>8.4700000000000006</v>
      </c>
      <c r="K2152" s="47">
        <v>8.5500000000000007</v>
      </c>
      <c r="L2152" s="47">
        <v>8.65</v>
      </c>
      <c r="M2152" s="47">
        <v>8.7200000000000006</v>
      </c>
      <c r="N2152" s="47">
        <v>8.7899999999999991</v>
      </c>
      <c r="O2152">
        <v>8.7899999999999991</v>
      </c>
    </row>
    <row r="2153" spans="1:15" ht="15.75" thickBot="1" x14ac:dyDescent="0.3">
      <c r="A2153" s="24">
        <v>42727</v>
      </c>
      <c r="B2153" s="47">
        <v>8.83</v>
      </c>
      <c r="C2153" s="47">
        <v>8.83</v>
      </c>
      <c r="D2153" s="47">
        <v>8.73</v>
      </c>
      <c r="E2153" s="47">
        <v>8.65</v>
      </c>
      <c r="F2153" s="47">
        <v>8.57</v>
      </c>
      <c r="G2153" s="47">
        <v>8.39</v>
      </c>
      <c r="H2153" s="47">
        <v>8.35</v>
      </c>
      <c r="I2153" s="47">
        <v>8.3800000000000008</v>
      </c>
      <c r="J2153" s="47">
        <v>8.4499999999999993</v>
      </c>
      <c r="K2153" s="47">
        <v>8.5500000000000007</v>
      </c>
      <c r="L2153" s="47">
        <v>8.67</v>
      </c>
      <c r="M2153" s="47">
        <v>8.73</v>
      </c>
      <c r="N2153" s="47">
        <v>8.8000000000000007</v>
      </c>
      <c r="O2153">
        <v>8.8000000000000007</v>
      </c>
    </row>
    <row r="2154" spans="1:15" ht="15.75" thickBot="1" x14ac:dyDescent="0.3">
      <c r="A2154" s="24">
        <v>42730</v>
      </c>
      <c r="B2154" s="47">
        <v>8.9</v>
      </c>
      <c r="C2154" s="47">
        <v>8.9</v>
      </c>
      <c r="D2154" s="47">
        <v>8.76</v>
      </c>
      <c r="E2154" s="47">
        <v>8.64</v>
      </c>
      <c r="F2154" s="47">
        <v>8.5500000000000007</v>
      </c>
      <c r="G2154" s="47">
        <v>8.35</v>
      </c>
      <c r="H2154" s="47">
        <v>8.31</v>
      </c>
      <c r="I2154" s="47">
        <v>8.3699999999999992</v>
      </c>
      <c r="J2154" s="47">
        <v>8.4600000000000009</v>
      </c>
      <c r="K2154" s="47">
        <v>8.57</v>
      </c>
      <c r="L2154" s="47">
        <v>8.6999999999999993</v>
      </c>
      <c r="M2154" s="47">
        <v>8.77</v>
      </c>
      <c r="N2154" s="47">
        <v>8.84</v>
      </c>
      <c r="O2154">
        <v>8.84</v>
      </c>
    </row>
    <row r="2155" spans="1:15" ht="15.75" thickBot="1" x14ac:dyDescent="0.3">
      <c r="A2155" s="24">
        <v>42731</v>
      </c>
      <c r="B2155" s="47">
        <v>8.83</v>
      </c>
      <c r="C2155" s="47">
        <v>8.83</v>
      </c>
      <c r="D2155" s="47">
        <v>8.74</v>
      </c>
      <c r="E2155" s="47">
        <v>8.66</v>
      </c>
      <c r="F2155" s="47">
        <v>8.59</v>
      </c>
      <c r="G2155" s="47">
        <v>8.4</v>
      </c>
      <c r="H2155" s="47">
        <v>8.35</v>
      </c>
      <c r="I2155" s="47">
        <v>8.36</v>
      </c>
      <c r="J2155" s="47">
        <v>8.43</v>
      </c>
      <c r="K2155" s="47">
        <v>8.56</v>
      </c>
      <c r="L2155" s="47">
        <v>8.7200000000000006</v>
      </c>
      <c r="M2155" s="47">
        <v>8.82</v>
      </c>
      <c r="N2155" s="47">
        <v>8.93</v>
      </c>
      <c r="O2155">
        <v>8.93</v>
      </c>
    </row>
    <row r="2156" spans="1:15" ht="15.75" thickBot="1" x14ac:dyDescent="0.3">
      <c r="A2156" s="24">
        <v>42732</v>
      </c>
      <c r="B2156" s="47">
        <v>8.6300000000000008</v>
      </c>
      <c r="C2156" s="47">
        <v>8.6300000000000008</v>
      </c>
      <c r="D2156" s="47">
        <v>8.6</v>
      </c>
      <c r="E2156" s="47">
        <v>8.57</v>
      </c>
      <c r="F2156" s="47">
        <v>8.5399999999999991</v>
      </c>
      <c r="G2156" s="47">
        <v>8.42</v>
      </c>
      <c r="H2156" s="47">
        <v>8.35</v>
      </c>
      <c r="I2156" s="47">
        <v>8.31</v>
      </c>
      <c r="J2156" s="47">
        <v>8.35</v>
      </c>
      <c r="K2156" s="47">
        <v>8.4499999999999993</v>
      </c>
      <c r="L2156" s="47">
        <v>8.6199999999999992</v>
      </c>
      <c r="M2156" s="47">
        <v>8.74</v>
      </c>
      <c r="N2156" s="47">
        <v>8.8699999999999992</v>
      </c>
      <c r="O2156">
        <v>8.8699999999999992</v>
      </c>
    </row>
    <row r="2157" spans="1:15" ht="15.75" thickBot="1" x14ac:dyDescent="0.3">
      <c r="A2157" s="24">
        <v>42733</v>
      </c>
      <c r="B2157" s="47">
        <v>8.5</v>
      </c>
      <c r="C2157" s="47">
        <v>8.5</v>
      </c>
      <c r="D2157" s="47">
        <v>8.5299999999999994</v>
      </c>
      <c r="E2157" s="47">
        <v>8.5399999999999991</v>
      </c>
      <c r="F2157" s="47">
        <v>8.5299999999999994</v>
      </c>
      <c r="G2157" s="47">
        <v>8.3800000000000008</v>
      </c>
      <c r="H2157" s="47">
        <v>8.2799999999999994</v>
      </c>
      <c r="I2157" s="47">
        <v>8.23</v>
      </c>
      <c r="J2157" s="47">
        <v>8.27</v>
      </c>
      <c r="K2157" s="47">
        <v>8.3699999999999992</v>
      </c>
      <c r="L2157" s="47">
        <v>8.5399999999999991</v>
      </c>
      <c r="M2157" s="47">
        <v>8.67</v>
      </c>
      <c r="N2157" s="47">
        <v>8.82</v>
      </c>
      <c r="O2157">
        <v>8.82</v>
      </c>
    </row>
    <row r="2158" spans="1:15" ht="15.75" thickBot="1" x14ac:dyDescent="0.3">
      <c r="A2158" s="24">
        <v>42734</v>
      </c>
      <c r="B2158" s="47">
        <v>8.34</v>
      </c>
      <c r="C2158" s="47">
        <v>8.34</v>
      </c>
      <c r="D2158" s="47">
        <v>8.4</v>
      </c>
      <c r="E2158" s="47">
        <v>8.44</v>
      </c>
      <c r="F2158" s="47">
        <v>8.4499999999999993</v>
      </c>
      <c r="G2158" s="47">
        <v>8.36</v>
      </c>
      <c r="H2158" s="47">
        <v>8.3000000000000007</v>
      </c>
      <c r="I2158" s="47">
        <v>8.3000000000000007</v>
      </c>
      <c r="J2158" s="47">
        <v>8.35</v>
      </c>
      <c r="K2158" s="47">
        <v>8.4499999999999993</v>
      </c>
      <c r="L2158" s="47">
        <v>8.61</v>
      </c>
      <c r="M2158" s="47">
        <v>8.75</v>
      </c>
      <c r="N2158" s="47">
        <v>8.9499999999999993</v>
      </c>
      <c r="O2158">
        <v>8.9499999999999993</v>
      </c>
    </row>
    <row r="2159" spans="1:15" ht="15.75" thickBot="1" x14ac:dyDescent="0.3">
      <c r="A2159" s="24">
        <v>42738</v>
      </c>
      <c r="B2159" s="47">
        <v>8.4600000000000009</v>
      </c>
      <c r="C2159" s="47">
        <v>8.4600000000000009</v>
      </c>
      <c r="D2159" s="47">
        <v>8.4499999999999993</v>
      </c>
      <c r="E2159" s="47">
        <v>8.43</v>
      </c>
      <c r="F2159" s="47">
        <v>8.4</v>
      </c>
      <c r="G2159" s="47">
        <v>8.25</v>
      </c>
      <c r="H2159" s="47">
        <v>8.2100000000000009</v>
      </c>
      <c r="I2159" s="47">
        <v>8.2200000000000006</v>
      </c>
      <c r="J2159" s="47">
        <v>8.2799999999999994</v>
      </c>
      <c r="K2159" s="47">
        <v>8.42</v>
      </c>
      <c r="L2159" s="47">
        <v>8.66</v>
      </c>
      <c r="M2159" s="47">
        <v>8.85</v>
      </c>
      <c r="N2159" s="47">
        <v>9.09</v>
      </c>
      <c r="O2159">
        <v>9.09</v>
      </c>
    </row>
    <row r="2160" spans="1:15" ht="15.75" thickBot="1" x14ac:dyDescent="0.3">
      <c r="A2160" s="24">
        <v>42739</v>
      </c>
      <c r="B2160" s="47">
        <v>8.41</v>
      </c>
      <c r="C2160" s="47">
        <v>8.41</v>
      </c>
      <c r="D2160" s="47">
        <v>8.43</v>
      </c>
      <c r="E2160" s="47">
        <v>8.43</v>
      </c>
      <c r="F2160" s="47">
        <v>8.39</v>
      </c>
      <c r="G2160" s="47">
        <v>8.18</v>
      </c>
      <c r="H2160" s="47">
        <v>8.14</v>
      </c>
      <c r="I2160" s="47">
        <v>8.19</v>
      </c>
      <c r="J2160" s="47">
        <v>8.2899999999999991</v>
      </c>
      <c r="K2160" s="47">
        <v>8.44</v>
      </c>
      <c r="L2160" s="47">
        <v>8.69</v>
      </c>
      <c r="M2160" s="47">
        <v>8.8800000000000008</v>
      </c>
      <c r="N2160" s="47">
        <v>9.1199999999999992</v>
      </c>
      <c r="O2160">
        <v>9.1199999999999992</v>
      </c>
    </row>
    <row r="2161" spans="1:15" ht="15.75" thickBot="1" x14ac:dyDescent="0.3">
      <c r="A2161" s="24">
        <v>42740</v>
      </c>
      <c r="B2161" s="47">
        <v>8.5</v>
      </c>
      <c r="C2161" s="47">
        <v>8.5</v>
      </c>
      <c r="D2161" s="47">
        <v>8.4700000000000006</v>
      </c>
      <c r="E2161" s="47">
        <v>8.42</v>
      </c>
      <c r="F2161" s="47">
        <v>8.3699999999999992</v>
      </c>
      <c r="G2161" s="47">
        <v>8.17</v>
      </c>
      <c r="H2161" s="47">
        <v>8.1300000000000008</v>
      </c>
      <c r="I2161" s="47">
        <v>8.16</v>
      </c>
      <c r="J2161" s="47">
        <v>8.24</v>
      </c>
      <c r="K2161" s="47">
        <v>8.3699999999999992</v>
      </c>
      <c r="L2161" s="47">
        <v>8.6300000000000008</v>
      </c>
      <c r="M2161" s="47">
        <v>8.84</v>
      </c>
      <c r="N2161" s="47">
        <v>9.09</v>
      </c>
      <c r="O2161">
        <v>9.09</v>
      </c>
    </row>
    <row r="2162" spans="1:15" ht="15.75" thickBot="1" x14ac:dyDescent="0.3">
      <c r="A2162" s="24">
        <v>42741</v>
      </c>
      <c r="B2162" s="47">
        <v>8.34</v>
      </c>
      <c r="C2162" s="47">
        <v>8.34</v>
      </c>
      <c r="D2162" s="47">
        <v>8.36</v>
      </c>
      <c r="E2162" s="47">
        <v>8.36</v>
      </c>
      <c r="F2162" s="47">
        <v>8.35</v>
      </c>
      <c r="G2162" s="47">
        <v>8.24</v>
      </c>
      <c r="H2162" s="47">
        <v>8.17</v>
      </c>
      <c r="I2162" s="47">
        <v>8.15</v>
      </c>
      <c r="J2162" s="47">
        <v>8.2100000000000009</v>
      </c>
      <c r="K2162" s="47">
        <v>8.35</v>
      </c>
      <c r="L2162" s="47">
        <v>8.6</v>
      </c>
      <c r="M2162" s="47">
        <v>8.8000000000000007</v>
      </c>
      <c r="N2162" s="47">
        <v>9.06</v>
      </c>
      <c r="O2162">
        <v>9.06</v>
      </c>
    </row>
    <row r="2163" spans="1:15" ht="15.75" thickBot="1" x14ac:dyDescent="0.3">
      <c r="A2163" s="24">
        <v>42744</v>
      </c>
      <c r="B2163" s="47">
        <v>8.67</v>
      </c>
      <c r="C2163" s="47">
        <v>8.67</v>
      </c>
      <c r="D2163" s="47">
        <v>8.6199999999999992</v>
      </c>
      <c r="E2163" s="47">
        <v>8.56</v>
      </c>
      <c r="F2163" s="47">
        <v>8.49</v>
      </c>
      <c r="G2163" s="47">
        <v>8.23</v>
      </c>
      <c r="H2163" s="47">
        <v>8.16</v>
      </c>
      <c r="I2163" s="47">
        <v>8.11</v>
      </c>
      <c r="J2163" s="47">
        <v>8.1199999999999992</v>
      </c>
      <c r="K2163" s="47">
        <v>8.2100000000000009</v>
      </c>
      <c r="L2163" s="47">
        <v>8.43</v>
      </c>
      <c r="M2163" s="47">
        <v>8.6300000000000008</v>
      </c>
      <c r="N2163" s="47">
        <v>8.9</v>
      </c>
      <c r="O2163">
        <v>8.9</v>
      </c>
    </row>
    <row r="2164" spans="1:15" ht="15.75" thickBot="1" x14ac:dyDescent="0.3">
      <c r="A2164" s="24">
        <v>42745</v>
      </c>
      <c r="B2164" s="47">
        <v>8.4600000000000009</v>
      </c>
      <c r="C2164" s="47">
        <v>8.4600000000000009</v>
      </c>
      <c r="D2164" s="47">
        <v>8.42</v>
      </c>
      <c r="E2164" s="47">
        <v>8.39</v>
      </c>
      <c r="F2164" s="47">
        <v>8.36</v>
      </c>
      <c r="G2164" s="47">
        <v>8.2100000000000009</v>
      </c>
      <c r="H2164" s="47">
        <v>8.09</v>
      </c>
      <c r="I2164" s="47">
        <v>8</v>
      </c>
      <c r="J2164" s="47">
        <v>8.0299999999999994</v>
      </c>
      <c r="K2164" s="47">
        <v>8.1300000000000008</v>
      </c>
      <c r="L2164" s="47">
        <v>8.3699999999999992</v>
      </c>
      <c r="M2164" s="47">
        <v>8.57</v>
      </c>
      <c r="N2164" s="47">
        <v>8.83</v>
      </c>
      <c r="O2164">
        <v>8.83</v>
      </c>
    </row>
    <row r="2165" spans="1:15" ht="15.75" thickBot="1" x14ac:dyDescent="0.3">
      <c r="A2165" s="24">
        <v>42746</v>
      </c>
      <c r="B2165" s="47">
        <v>8.61</v>
      </c>
      <c r="C2165" s="47">
        <v>8.61</v>
      </c>
      <c r="D2165" s="47">
        <v>8.5399999999999991</v>
      </c>
      <c r="E2165" s="47">
        <v>8.4700000000000006</v>
      </c>
      <c r="F2165" s="47">
        <v>8.4</v>
      </c>
      <c r="G2165" s="47">
        <v>8.1999999999999993</v>
      </c>
      <c r="H2165" s="47">
        <v>8.1</v>
      </c>
      <c r="I2165" s="47">
        <v>8.0500000000000007</v>
      </c>
      <c r="J2165" s="47">
        <v>8.08</v>
      </c>
      <c r="K2165" s="47">
        <v>8.1999999999999993</v>
      </c>
      <c r="L2165" s="47">
        <v>8.43</v>
      </c>
      <c r="M2165" s="47">
        <v>8.6199999999999992</v>
      </c>
      <c r="N2165" s="47">
        <v>8.8699999999999992</v>
      </c>
      <c r="O2165">
        <v>8.8699999999999992</v>
      </c>
    </row>
    <row r="2166" spans="1:15" ht="15.75" thickBot="1" x14ac:dyDescent="0.3">
      <c r="A2166" s="24">
        <v>42747</v>
      </c>
      <c r="B2166" s="47">
        <v>8.64</v>
      </c>
      <c r="C2166" s="47">
        <v>8.64</v>
      </c>
      <c r="D2166" s="47">
        <v>8.5500000000000007</v>
      </c>
      <c r="E2166" s="47">
        <v>8.4600000000000009</v>
      </c>
      <c r="F2166" s="47">
        <v>8.3800000000000008</v>
      </c>
      <c r="G2166" s="47">
        <v>8.1300000000000008</v>
      </c>
      <c r="H2166" s="47">
        <v>8</v>
      </c>
      <c r="I2166" s="47">
        <v>7.9</v>
      </c>
      <c r="J2166" s="47">
        <v>7.94</v>
      </c>
      <c r="K2166" s="47">
        <v>8.08</v>
      </c>
      <c r="L2166" s="47">
        <v>8.34</v>
      </c>
      <c r="M2166" s="47">
        <v>8.5399999999999991</v>
      </c>
      <c r="N2166" s="47">
        <v>8.77</v>
      </c>
      <c r="O2166">
        <v>8.77</v>
      </c>
    </row>
    <row r="2167" spans="1:15" ht="15.75" thickBot="1" x14ac:dyDescent="0.3">
      <c r="A2167" s="24">
        <v>42748</v>
      </c>
      <c r="B2167" s="47">
        <v>8.6199999999999992</v>
      </c>
      <c r="C2167" s="47">
        <v>8.6199999999999992</v>
      </c>
      <c r="D2167" s="47">
        <v>8.5299999999999994</v>
      </c>
      <c r="E2167" s="47">
        <v>8.44</v>
      </c>
      <c r="F2167" s="47">
        <v>8.36</v>
      </c>
      <c r="G2167" s="47">
        <v>8.1199999999999992</v>
      </c>
      <c r="H2167" s="47">
        <v>7.98</v>
      </c>
      <c r="I2167" s="47">
        <v>7.89</v>
      </c>
      <c r="J2167" s="47">
        <v>7.93</v>
      </c>
      <c r="K2167" s="47">
        <v>8.09</v>
      </c>
      <c r="L2167" s="47">
        <v>8.3699999999999992</v>
      </c>
      <c r="M2167" s="47">
        <v>8.58</v>
      </c>
      <c r="N2167" s="47">
        <v>8.82</v>
      </c>
      <c r="O2167">
        <v>8.82</v>
      </c>
    </row>
    <row r="2168" spans="1:15" ht="15.75" thickBot="1" x14ac:dyDescent="0.3">
      <c r="A2168" s="24">
        <v>42751</v>
      </c>
      <c r="B2168" s="47">
        <v>8.57</v>
      </c>
      <c r="C2168" s="47">
        <v>8.57</v>
      </c>
      <c r="D2168" s="47">
        <v>8.48</v>
      </c>
      <c r="E2168" s="47">
        <v>8.4</v>
      </c>
      <c r="F2168" s="47">
        <v>8.33</v>
      </c>
      <c r="G2168" s="47">
        <v>8.1300000000000008</v>
      </c>
      <c r="H2168" s="47">
        <v>8.0299999999999994</v>
      </c>
      <c r="I2168" s="47">
        <v>7.96</v>
      </c>
      <c r="J2168" s="47">
        <v>7.99</v>
      </c>
      <c r="K2168" s="47">
        <v>8.1300000000000008</v>
      </c>
      <c r="L2168" s="47">
        <v>8.4</v>
      </c>
      <c r="M2168" s="47">
        <v>8.61</v>
      </c>
      <c r="N2168" s="47">
        <v>8.8699999999999992</v>
      </c>
      <c r="O2168">
        <v>8.8699999999999992</v>
      </c>
    </row>
    <row r="2169" spans="1:15" ht="15.75" thickBot="1" x14ac:dyDescent="0.3">
      <c r="A2169" s="24">
        <v>42752</v>
      </c>
      <c r="B2169" s="47">
        <v>8.6</v>
      </c>
      <c r="C2169" s="47">
        <v>8.6</v>
      </c>
      <c r="D2169" s="47">
        <v>8.5</v>
      </c>
      <c r="E2169" s="47">
        <v>8.4</v>
      </c>
      <c r="F2169" s="47">
        <v>8.32</v>
      </c>
      <c r="G2169" s="47">
        <v>8.09</v>
      </c>
      <c r="H2169" s="47">
        <v>7.98</v>
      </c>
      <c r="I2169" s="47">
        <v>7.91</v>
      </c>
      <c r="J2169" s="47">
        <v>7.95</v>
      </c>
      <c r="K2169" s="47">
        <v>8.1</v>
      </c>
      <c r="L2169" s="47">
        <v>8.3699999999999992</v>
      </c>
      <c r="M2169" s="47">
        <v>8.57</v>
      </c>
      <c r="N2169" s="47">
        <v>8.8000000000000007</v>
      </c>
      <c r="O2169">
        <v>8.8000000000000007</v>
      </c>
    </row>
    <row r="2170" spans="1:15" ht="15.75" thickBot="1" x14ac:dyDescent="0.3">
      <c r="A2170" s="24">
        <v>42753</v>
      </c>
      <c r="B2170" s="47">
        <v>8.6</v>
      </c>
      <c r="C2170" s="47">
        <v>8.6</v>
      </c>
      <c r="D2170" s="47">
        <v>8.5</v>
      </c>
      <c r="E2170" s="47">
        <v>8.41</v>
      </c>
      <c r="F2170" s="47">
        <v>8.33</v>
      </c>
      <c r="G2170" s="47">
        <v>8.09</v>
      </c>
      <c r="H2170" s="47">
        <v>7.97</v>
      </c>
      <c r="I2170" s="47">
        <v>7.92</v>
      </c>
      <c r="J2170" s="47">
        <v>7.98</v>
      </c>
      <c r="K2170" s="47">
        <v>8.1300000000000008</v>
      </c>
      <c r="L2170" s="47">
        <v>8.4</v>
      </c>
      <c r="M2170" s="47">
        <v>8.58</v>
      </c>
      <c r="N2170" s="47">
        <v>8.7899999999999991</v>
      </c>
      <c r="O2170">
        <v>8.7899999999999991</v>
      </c>
    </row>
    <row r="2171" spans="1:15" ht="15.75" thickBot="1" x14ac:dyDescent="0.3">
      <c r="A2171" s="24">
        <v>42754</v>
      </c>
      <c r="B2171" s="47">
        <v>8.58</v>
      </c>
      <c r="C2171" s="47">
        <v>8.58</v>
      </c>
      <c r="D2171" s="47">
        <v>8.48</v>
      </c>
      <c r="E2171" s="47">
        <v>8.4</v>
      </c>
      <c r="F2171" s="47">
        <v>8.31</v>
      </c>
      <c r="G2171" s="47">
        <v>8.0500000000000007</v>
      </c>
      <c r="H2171" s="47">
        <v>7.97</v>
      </c>
      <c r="I2171" s="47">
        <v>7.94</v>
      </c>
      <c r="J2171" s="47">
        <v>7.99</v>
      </c>
      <c r="K2171" s="47">
        <v>8.14</v>
      </c>
      <c r="L2171" s="47">
        <v>8.3699999999999992</v>
      </c>
      <c r="M2171" s="47">
        <v>8.51</v>
      </c>
      <c r="N2171" s="47">
        <v>8.67</v>
      </c>
      <c r="O2171">
        <v>8.67</v>
      </c>
    </row>
    <row r="2172" spans="1:15" ht="15.75" thickBot="1" x14ac:dyDescent="0.3">
      <c r="A2172" s="24">
        <v>42755</v>
      </c>
      <c r="B2172" s="47">
        <v>8.7799999999999994</v>
      </c>
      <c r="C2172" s="47">
        <v>8.7799999999999994</v>
      </c>
      <c r="D2172" s="47">
        <v>8.6199999999999992</v>
      </c>
      <c r="E2172" s="47">
        <v>8.48</v>
      </c>
      <c r="F2172" s="47">
        <v>8.36</v>
      </c>
      <c r="G2172" s="47">
        <v>8.0399999999999991</v>
      </c>
      <c r="H2172" s="47">
        <v>7.93</v>
      </c>
      <c r="I2172" s="47">
        <v>7.9</v>
      </c>
      <c r="J2172" s="47">
        <v>7.98</v>
      </c>
      <c r="K2172" s="47">
        <v>8.19</v>
      </c>
      <c r="L2172" s="47">
        <v>8.52</v>
      </c>
      <c r="M2172" s="47">
        <v>8.75</v>
      </c>
      <c r="N2172" s="47">
        <v>8.99</v>
      </c>
      <c r="O2172">
        <v>8.99</v>
      </c>
    </row>
    <row r="2173" spans="1:15" ht="15.75" thickBot="1" x14ac:dyDescent="0.3">
      <c r="A2173" s="24">
        <v>42758</v>
      </c>
      <c r="B2173" s="47">
        <v>8.76</v>
      </c>
      <c r="C2173" s="47">
        <v>8.76</v>
      </c>
      <c r="D2173" s="47">
        <v>8.59</v>
      </c>
      <c r="E2173" s="47">
        <v>8.44</v>
      </c>
      <c r="F2173" s="47">
        <v>8.32</v>
      </c>
      <c r="G2173" s="47">
        <v>8.0500000000000007</v>
      </c>
      <c r="H2173" s="47">
        <v>7.95</v>
      </c>
      <c r="I2173" s="47">
        <v>7.91</v>
      </c>
      <c r="J2173" s="47">
        <v>7.98</v>
      </c>
      <c r="K2173" s="47">
        <v>8.1999999999999993</v>
      </c>
      <c r="L2173" s="47">
        <v>8.58</v>
      </c>
      <c r="M2173" s="47">
        <v>8.84</v>
      </c>
      <c r="N2173" s="47">
        <v>9.1199999999999992</v>
      </c>
      <c r="O2173">
        <v>9.1199999999999992</v>
      </c>
    </row>
    <row r="2174" spans="1:15" ht="15.75" thickBot="1" x14ac:dyDescent="0.3">
      <c r="A2174" s="24">
        <v>42759</v>
      </c>
      <c r="B2174" s="47">
        <v>8.84</v>
      </c>
      <c r="C2174" s="47">
        <v>8.84</v>
      </c>
      <c r="D2174" s="47">
        <v>8.64</v>
      </c>
      <c r="E2174" s="47">
        <v>8.4700000000000006</v>
      </c>
      <c r="F2174" s="47">
        <v>8.33</v>
      </c>
      <c r="G2174" s="47">
        <v>8.07</v>
      </c>
      <c r="H2174" s="47">
        <v>7.99</v>
      </c>
      <c r="I2174" s="47">
        <v>7.96</v>
      </c>
      <c r="J2174" s="47">
        <v>8.0299999999999994</v>
      </c>
      <c r="K2174" s="47">
        <v>8.25</v>
      </c>
      <c r="L2174" s="47">
        <v>8.6199999999999992</v>
      </c>
      <c r="M2174" s="47">
        <v>8.8800000000000008</v>
      </c>
      <c r="N2174" s="47">
        <v>9.14</v>
      </c>
      <c r="O2174">
        <v>9.14</v>
      </c>
    </row>
    <row r="2175" spans="1:15" ht="15.75" thickBot="1" x14ac:dyDescent="0.3">
      <c r="A2175" s="24">
        <v>42760</v>
      </c>
      <c r="B2175" s="47">
        <v>8.8800000000000008</v>
      </c>
      <c r="C2175" s="47">
        <v>8.8800000000000008</v>
      </c>
      <c r="D2175" s="47">
        <v>8.69</v>
      </c>
      <c r="E2175" s="47">
        <v>8.52</v>
      </c>
      <c r="F2175" s="47">
        <v>8.39</v>
      </c>
      <c r="G2175" s="47">
        <v>8.1</v>
      </c>
      <c r="H2175" s="47">
        <v>8.02</v>
      </c>
      <c r="I2175" s="47">
        <v>8.0500000000000007</v>
      </c>
      <c r="J2175" s="47">
        <v>8.16</v>
      </c>
      <c r="K2175" s="47">
        <v>8.3800000000000008</v>
      </c>
      <c r="L2175" s="47">
        <v>8.73</v>
      </c>
      <c r="M2175" s="47">
        <v>8.9700000000000006</v>
      </c>
      <c r="N2175" s="47">
        <v>9.23</v>
      </c>
      <c r="O2175">
        <v>9.23</v>
      </c>
    </row>
    <row r="2176" spans="1:15" ht="15.75" thickBot="1" x14ac:dyDescent="0.3">
      <c r="A2176" s="24">
        <v>42761</v>
      </c>
      <c r="B2176" s="47">
        <v>9.07</v>
      </c>
      <c r="C2176" s="47">
        <v>9.07</v>
      </c>
      <c r="D2176" s="47">
        <v>8.93</v>
      </c>
      <c r="E2176" s="47">
        <v>8.8000000000000007</v>
      </c>
      <c r="F2176" s="47">
        <v>8.66</v>
      </c>
      <c r="G2176" s="47">
        <v>8.26</v>
      </c>
      <c r="H2176" s="47">
        <v>8.1300000000000008</v>
      </c>
      <c r="I2176" s="47">
        <v>8.1</v>
      </c>
      <c r="J2176" s="47">
        <v>8.18</v>
      </c>
      <c r="K2176" s="47">
        <v>8.3699999999999992</v>
      </c>
      <c r="L2176" s="47">
        <v>8.68</v>
      </c>
      <c r="M2176" s="47">
        <v>8.8800000000000008</v>
      </c>
      <c r="N2176" s="47">
        <v>9.11</v>
      </c>
      <c r="O2176">
        <v>9.11</v>
      </c>
    </row>
    <row r="2177" spans="1:15" ht="15.75" thickBot="1" x14ac:dyDescent="0.3">
      <c r="A2177" s="24">
        <v>42762</v>
      </c>
      <c r="B2177" s="47">
        <v>9.07</v>
      </c>
      <c r="C2177" s="47">
        <v>9.07</v>
      </c>
      <c r="D2177" s="47">
        <v>8.89</v>
      </c>
      <c r="E2177" s="47">
        <v>8.73</v>
      </c>
      <c r="F2177" s="47">
        <v>8.58</v>
      </c>
      <c r="G2177" s="47">
        <v>8.16</v>
      </c>
      <c r="H2177" s="47">
        <v>8.02</v>
      </c>
      <c r="I2177" s="47">
        <v>7.96</v>
      </c>
      <c r="J2177" s="47">
        <v>8.0399999999999991</v>
      </c>
      <c r="K2177" s="47">
        <v>8.25</v>
      </c>
      <c r="L2177" s="47">
        <v>8.56</v>
      </c>
      <c r="M2177" s="47">
        <v>8.76</v>
      </c>
      <c r="N2177" s="47">
        <v>8.9700000000000006</v>
      </c>
      <c r="O2177">
        <v>8.9700000000000006</v>
      </c>
    </row>
    <row r="2178" spans="1:15" ht="15.75" thickBot="1" x14ac:dyDescent="0.3">
      <c r="A2178" s="24">
        <v>42765</v>
      </c>
      <c r="B2178" s="47">
        <v>9.14</v>
      </c>
      <c r="C2178" s="47">
        <v>9.14</v>
      </c>
      <c r="D2178" s="47">
        <v>8.94</v>
      </c>
      <c r="E2178" s="47">
        <v>8.75</v>
      </c>
      <c r="F2178" s="47">
        <v>8.6</v>
      </c>
      <c r="G2178" s="47">
        <v>8.1999999999999993</v>
      </c>
      <c r="H2178" s="47">
        <v>8.0500000000000007</v>
      </c>
      <c r="I2178" s="47">
        <v>8.01</v>
      </c>
      <c r="J2178" s="47">
        <v>8.1199999999999992</v>
      </c>
      <c r="K2178" s="47">
        <v>8.34</v>
      </c>
      <c r="L2178" s="47">
        <v>8.65</v>
      </c>
      <c r="M2178" s="47">
        <v>8.84</v>
      </c>
      <c r="N2178" s="47">
        <v>9.0500000000000007</v>
      </c>
      <c r="O2178">
        <v>9.0500000000000007</v>
      </c>
    </row>
    <row r="2179" spans="1:15" ht="15.75" thickBot="1" x14ac:dyDescent="0.3">
      <c r="A2179" s="24">
        <v>42766</v>
      </c>
      <c r="B2179" s="47">
        <v>9.19</v>
      </c>
      <c r="C2179" s="47">
        <v>9.19</v>
      </c>
      <c r="D2179" s="47">
        <v>9.02</v>
      </c>
      <c r="E2179" s="47">
        <v>8.86</v>
      </c>
      <c r="F2179" s="47">
        <v>8.7100000000000009</v>
      </c>
      <c r="G2179" s="47">
        <v>8.2799999999999994</v>
      </c>
      <c r="H2179" s="47">
        <v>8.1</v>
      </c>
      <c r="I2179" s="47">
        <v>8.01</v>
      </c>
      <c r="J2179" s="47">
        <v>8.07</v>
      </c>
      <c r="K2179" s="47">
        <v>8.26</v>
      </c>
      <c r="L2179" s="47">
        <v>8.5399999999999991</v>
      </c>
      <c r="M2179" s="47">
        <v>8.74</v>
      </c>
      <c r="N2179" s="47">
        <v>8.9700000000000006</v>
      </c>
      <c r="O2179">
        <v>8.9700000000000006</v>
      </c>
    </row>
    <row r="2180" spans="1:15" ht="15.75" thickBot="1" x14ac:dyDescent="0.3">
      <c r="A2180" s="24">
        <v>42767</v>
      </c>
      <c r="B2180" s="47">
        <v>9.31</v>
      </c>
      <c r="C2180" s="47">
        <v>9.31</v>
      </c>
      <c r="D2180" s="47">
        <v>9.09</v>
      </c>
      <c r="E2180" s="47">
        <v>8.89</v>
      </c>
      <c r="F2180" s="47">
        <v>8.7100000000000009</v>
      </c>
      <c r="G2180" s="47">
        <v>8.2100000000000009</v>
      </c>
      <c r="H2180" s="47">
        <v>8.0299999999999994</v>
      </c>
      <c r="I2180" s="47">
        <v>7.98</v>
      </c>
      <c r="J2180" s="47">
        <v>8.07</v>
      </c>
      <c r="K2180" s="47">
        <v>8.27</v>
      </c>
      <c r="L2180" s="47">
        <v>8.57</v>
      </c>
      <c r="M2180" s="47">
        <v>8.77</v>
      </c>
      <c r="N2180" s="47">
        <v>8.98</v>
      </c>
      <c r="O2180">
        <v>8.98</v>
      </c>
    </row>
    <row r="2181" spans="1:15" ht="15.75" thickBot="1" x14ac:dyDescent="0.3">
      <c r="A2181" s="24">
        <v>42768</v>
      </c>
      <c r="B2181" s="47">
        <v>9.23</v>
      </c>
      <c r="C2181" s="47">
        <v>9.23</v>
      </c>
      <c r="D2181" s="47">
        <v>8.99</v>
      </c>
      <c r="E2181" s="47">
        <v>8.7799999999999994</v>
      </c>
      <c r="F2181" s="47">
        <v>8.6</v>
      </c>
      <c r="G2181" s="47">
        <v>8.16</v>
      </c>
      <c r="H2181" s="47">
        <v>8.0299999999999994</v>
      </c>
      <c r="I2181" s="47">
        <v>7.98</v>
      </c>
      <c r="J2181" s="47">
        <v>8.02</v>
      </c>
      <c r="K2181" s="47">
        <v>8.17</v>
      </c>
      <c r="L2181" s="47">
        <v>8.42</v>
      </c>
      <c r="M2181" s="47">
        <v>8.59</v>
      </c>
      <c r="N2181" s="47">
        <v>8.77</v>
      </c>
      <c r="O2181">
        <v>8.77</v>
      </c>
    </row>
    <row r="2182" spans="1:15" ht="15.75" thickBot="1" x14ac:dyDescent="0.3">
      <c r="A2182" s="24">
        <v>42769</v>
      </c>
      <c r="B2182" s="47">
        <v>9.27</v>
      </c>
      <c r="C2182" s="47">
        <v>9.27</v>
      </c>
      <c r="D2182" s="47">
        <v>9.0500000000000007</v>
      </c>
      <c r="E2182" s="47">
        <v>8.86</v>
      </c>
      <c r="F2182" s="47">
        <v>8.68</v>
      </c>
      <c r="G2182" s="47">
        <v>8.23</v>
      </c>
      <c r="H2182" s="47">
        <v>8.09</v>
      </c>
      <c r="I2182" s="47">
        <v>8.01</v>
      </c>
      <c r="J2182" s="47">
        <v>8.0399999999999991</v>
      </c>
      <c r="K2182" s="47">
        <v>8.19</v>
      </c>
      <c r="L2182" s="47">
        <v>8.4499999999999993</v>
      </c>
      <c r="M2182" s="47">
        <v>8.6300000000000008</v>
      </c>
      <c r="N2182" s="47">
        <v>8.81</v>
      </c>
      <c r="O2182">
        <v>8.81</v>
      </c>
    </row>
    <row r="2183" spans="1:15" ht="15.75" thickBot="1" x14ac:dyDescent="0.3">
      <c r="A2183" s="24">
        <v>42772</v>
      </c>
      <c r="B2183" s="47">
        <v>9.32</v>
      </c>
      <c r="C2183" s="47">
        <v>9.32</v>
      </c>
      <c r="D2183" s="47">
        <v>9.09</v>
      </c>
      <c r="E2183" s="47">
        <v>8.89</v>
      </c>
      <c r="F2183" s="47">
        <v>8.7200000000000006</v>
      </c>
      <c r="G2183" s="47">
        <v>8.27</v>
      </c>
      <c r="H2183" s="47">
        <v>8.06</v>
      </c>
      <c r="I2183" s="47">
        <v>7.96</v>
      </c>
      <c r="J2183" s="47">
        <v>8.01</v>
      </c>
      <c r="K2183" s="47">
        <v>8.18</v>
      </c>
      <c r="L2183" s="47">
        <v>8.42</v>
      </c>
      <c r="M2183" s="47">
        <v>8.57</v>
      </c>
      <c r="N2183" s="47">
        <v>8.7200000000000006</v>
      </c>
      <c r="O2183">
        <v>8.7200000000000006</v>
      </c>
    </row>
    <row r="2184" spans="1:15" ht="15.75" thickBot="1" x14ac:dyDescent="0.3">
      <c r="A2184" s="24">
        <v>42773</v>
      </c>
      <c r="B2184" s="47">
        <v>9.34</v>
      </c>
      <c r="C2184" s="47">
        <v>9.34</v>
      </c>
      <c r="D2184" s="47">
        <v>9.1</v>
      </c>
      <c r="E2184" s="47">
        <v>8.9</v>
      </c>
      <c r="F2184" s="47">
        <v>8.73</v>
      </c>
      <c r="G2184" s="47">
        <v>8.3000000000000007</v>
      </c>
      <c r="H2184" s="47">
        <v>8.14</v>
      </c>
      <c r="I2184" s="47">
        <v>8.07</v>
      </c>
      <c r="J2184" s="47">
        <v>8.1300000000000008</v>
      </c>
      <c r="K2184" s="47">
        <v>8.2799999999999994</v>
      </c>
      <c r="L2184" s="47">
        <v>8.4600000000000009</v>
      </c>
      <c r="M2184" s="47">
        <v>8.56</v>
      </c>
      <c r="N2184" s="47">
        <v>8.67</v>
      </c>
      <c r="O2184">
        <v>8.67</v>
      </c>
    </row>
    <row r="2185" spans="1:15" ht="15.75" thickBot="1" x14ac:dyDescent="0.3">
      <c r="A2185" s="24">
        <v>42774</v>
      </c>
      <c r="B2185" s="47">
        <v>9.36</v>
      </c>
      <c r="C2185" s="47">
        <v>9.36</v>
      </c>
      <c r="D2185" s="47">
        <v>9.1199999999999992</v>
      </c>
      <c r="E2185" s="47">
        <v>8.92</v>
      </c>
      <c r="F2185" s="47">
        <v>8.75</v>
      </c>
      <c r="G2185" s="47">
        <v>8.32</v>
      </c>
      <c r="H2185" s="47">
        <v>8.14</v>
      </c>
      <c r="I2185" s="47">
        <v>8.07</v>
      </c>
      <c r="J2185" s="47">
        <v>8.1300000000000008</v>
      </c>
      <c r="K2185" s="47">
        <v>8.26</v>
      </c>
      <c r="L2185" s="47">
        <v>8.41</v>
      </c>
      <c r="M2185" s="47">
        <v>8.5</v>
      </c>
      <c r="N2185" s="47">
        <v>8.58</v>
      </c>
      <c r="O2185">
        <v>8.58</v>
      </c>
    </row>
    <row r="2186" spans="1:15" ht="15.75" thickBot="1" x14ac:dyDescent="0.3">
      <c r="A2186" s="24">
        <v>42775</v>
      </c>
      <c r="B2186" s="47">
        <v>9.4</v>
      </c>
      <c r="C2186" s="47">
        <v>9.4</v>
      </c>
      <c r="D2186" s="47">
        <v>9.14</v>
      </c>
      <c r="E2186" s="47">
        <v>8.92</v>
      </c>
      <c r="F2186" s="47">
        <v>8.74</v>
      </c>
      <c r="G2186" s="47">
        <v>8.2899999999999991</v>
      </c>
      <c r="H2186" s="47">
        <v>8.1</v>
      </c>
      <c r="I2186" s="47">
        <v>8.01</v>
      </c>
      <c r="J2186" s="47">
        <v>8.06</v>
      </c>
      <c r="K2186" s="47">
        <v>8.1999999999999993</v>
      </c>
      <c r="L2186" s="47">
        <v>8.4</v>
      </c>
      <c r="M2186" s="47">
        <v>8.52</v>
      </c>
      <c r="N2186" s="47">
        <v>8.6300000000000008</v>
      </c>
      <c r="O2186">
        <v>8.6300000000000008</v>
      </c>
    </row>
    <row r="2187" spans="1:15" ht="15.75" thickBot="1" x14ac:dyDescent="0.3">
      <c r="A2187" s="24">
        <v>42776</v>
      </c>
      <c r="B2187" s="47">
        <v>9.3800000000000008</v>
      </c>
      <c r="C2187" s="47">
        <v>9.3800000000000008</v>
      </c>
      <c r="D2187" s="47">
        <v>9.15</v>
      </c>
      <c r="E2187" s="47">
        <v>8.9499999999999993</v>
      </c>
      <c r="F2187" s="47">
        <v>8.77</v>
      </c>
      <c r="G2187" s="47">
        <v>8.33</v>
      </c>
      <c r="H2187" s="47">
        <v>8.14</v>
      </c>
      <c r="I2187" s="47">
        <v>8.02</v>
      </c>
      <c r="J2187" s="47">
        <v>8.0399999999999991</v>
      </c>
      <c r="K2187" s="47">
        <v>8.16</v>
      </c>
      <c r="L2187" s="47">
        <v>8.36</v>
      </c>
      <c r="M2187" s="47">
        <v>8.49</v>
      </c>
      <c r="N2187" s="47">
        <v>8.61</v>
      </c>
      <c r="O2187">
        <v>8.61</v>
      </c>
    </row>
    <row r="2188" spans="1:15" ht="15.75" thickBot="1" x14ac:dyDescent="0.3">
      <c r="A2188" s="24">
        <v>42779</v>
      </c>
      <c r="B2188" s="47">
        <v>9.43</v>
      </c>
      <c r="C2188" s="47">
        <v>9.43</v>
      </c>
      <c r="D2188" s="47">
        <v>9.19</v>
      </c>
      <c r="E2188" s="47">
        <v>8.98</v>
      </c>
      <c r="F2188" s="47">
        <v>8.8000000000000007</v>
      </c>
      <c r="G2188" s="47">
        <v>8.33</v>
      </c>
      <c r="H2188" s="47">
        <v>8.11</v>
      </c>
      <c r="I2188" s="47">
        <v>7.98</v>
      </c>
      <c r="J2188" s="47">
        <v>8</v>
      </c>
      <c r="K2188" s="47">
        <v>8.1199999999999992</v>
      </c>
      <c r="L2188" s="47">
        <v>8.32</v>
      </c>
      <c r="M2188" s="47">
        <v>8.44</v>
      </c>
      <c r="N2188" s="47">
        <v>8.56</v>
      </c>
      <c r="O2188">
        <v>8.56</v>
      </c>
    </row>
    <row r="2189" spans="1:15" ht="15.75" thickBot="1" x14ac:dyDescent="0.3">
      <c r="A2189" s="24">
        <v>42780</v>
      </c>
      <c r="B2189" s="47">
        <v>9.42</v>
      </c>
      <c r="C2189" s="47">
        <v>9.42</v>
      </c>
      <c r="D2189" s="47">
        <v>9.18</v>
      </c>
      <c r="E2189" s="47">
        <v>8.98</v>
      </c>
      <c r="F2189" s="47">
        <v>8.8000000000000007</v>
      </c>
      <c r="G2189" s="47">
        <v>8.34</v>
      </c>
      <c r="H2189" s="47">
        <v>8.1300000000000008</v>
      </c>
      <c r="I2189" s="47">
        <v>8.01</v>
      </c>
      <c r="J2189" s="47">
        <v>8.0299999999999994</v>
      </c>
      <c r="K2189" s="47">
        <v>8.15</v>
      </c>
      <c r="L2189" s="47">
        <v>8.36</v>
      </c>
      <c r="M2189" s="47">
        <v>8.49</v>
      </c>
      <c r="N2189" s="47">
        <v>8.6</v>
      </c>
      <c r="O2189">
        <v>8.6</v>
      </c>
    </row>
    <row r="2190" spans="1:15" ht="15.75" thickBot="1" x14ac:dyDescent="0.3">
      <c r="A2190" s="24">
        <v>42781</v>
      </c>
      <c r="B2190" s="47">
        <v>9.57</v>
      </c>
      <c r="C2190" s="47">
        <v>9.57</v>
      </c>
      <c r="D2190" s="47">
        <v>9.3000000000000007</v>
      </c>
      <c r="E2190" s="47">
        <v>9.06</v>
      </c>
      <c r="F2190" s="47">
        <v>8.8699999999999992</v>
      </c>
      <c r="G2190" s="47">
        <v>8.4</v>
      </c>
      <c r="H2190" s="47">
        <v>8.23</v>
      </c>
      <c r="I2190" s="47">
        <v>8.1199999999999992</v>
      </c>
      <c r="J2190" s="47">
        <v>8.1199999999999992</v>
      </c>
      <c r="K2190" s="47">
        <v>8.19</v>
      </c>
      <c r="L2190" s="47">
        <v>8.34</v>
      </c>
      <c r="M2190" s="47">
        <v>8.4499999999999993</v>
      </c>
      <c r="N2190" s="47">
        <v>8.5500000000000007</v>
      </c>
      <c r="O2190">
        <v>8.5500000000000007</v>
      </c>
    </row>
    <row r="2191" spans="1:15" ht="15.75" thickBot="1" x14ac:dyDescent="0.3">
      <c r="A2191" s="24">
        <v>42782</v>
      </c>
      <c r="B2191" s="47">
        <v>9.49</v>
      </c>
      <c r="C2191" s="47">
        <v>9.49</v>
      </c>
      <c r="D2191" s="47">
        <v>9.2799999999999994</v>
      </c>
      <c r="E2191" s="47">
        <v>9.11</v>
      </c>
      <c r="F2191" s="47">
        <v>8.9600000000000009</v>
      </c>
      <c r="G2191" s="47">
        <v>8.5500000000000007</v>
      </c>
      <c r="H2191" s="47">
        <v>8.36</v>
      </c>
      <c r="I2191" s="47">
        <v>8.2100000000000009</v>
      </c>
      <c r="J2191" s="47">
        <v>8.18</v>
      </c>
      <c r="K2191" s="47">
        <v>8.23</v>
      </c>
      <c r="L2191" s="47">
        <v>8.3800000000000008</v>
      </c>
      <c r="M2191" s="47">
        <v>8.49</v>
      </c>
      <c r="N2191" s="47">
        <v>8.58</v>
      </c>
      <c r="O2191">
        <v>8.58</v>
      </c>
    </row>
    <row r="2192" spans="1:15" ht="15.75" thickBot="1" x14ac:dyDescent="0.3">
      <c r="A2192" s="24">
        <v>42783</v>
      </c>
      <c r="B2192" s="47">
        <v>9.6199999999999992</v>
      </c>
      <c r="C2192" s="47">
        <v>9.6199999999999992</v>
      </c>
      <c r="D2192" s="47">
        <v>9.3800000000000008</v>
      </c>
      <c r="E2192" s="47">
        <v>9.17</v>
      </c>
      <c r="F2192" s="47">
        <v>9</v>
      </c>
      <c r="G2192" s="47">
        <v>8.56</v>
      </c>
      <c r="H2192" s="47">
        <v>8.3699999999999992</v>
      </c>
      <c r="I2192" s="47">
        <v>8.24</v>
      </c>
      <c r="J2192" s="47">
        <v>8.2200000000000006</v>
      </c>
      <c r="K2192" s="47">
        <v>8.2799999999999994</v>
      </c>
      <c r="L2192" s="47">
        <v>8.39</v>
      </c>
      <c r="M2192" s="47">
        <v>8.4700000000000006</v>
      </c>
      <c r="N2192" s="47">
        <v>8.5299999999999994</v>
      </c>
      <c r="O2192">
        <v>8.5299999999999994</v>
      </c>
    </row>
    <row r="2193" spans="1:15" ht="15.75" thickBot="1" x14ac:dyDescent="0.3">
      <c r="A2193" s="24">
        <v>42786</v>
      </c>
      <c r="B2193" s="47">
        <v>9.5500000000000007</v>
      </c>
      <c r="C2193" s="47">
        <v>9.5500000000000007</v>
      </c>
      <c r="D2193" s="47">
        <v>9.26</v>
      </c>
      <c r="E2193" s="47">
        <v>9.0299999999999994</v>
      </c>
      <c r="F2193" s="47">
        <v>8.85</v>
      </c>
      <c r="G2193" s="47">
        <v>8.4499999999999993</v>
      </c>
      <c r="H2193" s="47">
        <v>8.3000000000000007</v>
      </c>
      <c r="I2193" s="47">
        <v>8.23</v>
      </c>
      <c r="J2193" s="47">
        <v>8.24</v>
      </c>
      <c r="K2193" s="47">
        <v>8.2899999999999991</v>
      </c>
      <c r="L2193" s="47">
        <v>8.3699999999999992</v>
      </c>
      <c r="M2193" s="47">
        <v>8.41</v>
      </c>
      <c r="N2193" s="47">
        <v>8.43</v>
      </c>
      <c r="O2193">
        <v>8.43</v>
      </c>
    </row>
    <row r="2194" spans="1:15" ht="15.75" thickBot="1" x14ac:dyDescent="0.3">
      <c r="A2194" s="24">
        <v>42787</v>
      </c>
      <c r="B2194" s="47">
        <v>9.6</v>
      </c>
      <c r="C2194" s="47">
        <v>9.6</v>
      </c>
      <c r="D2194" s="47">
        <v>9.2899999999999991</v>
      </c>
      <c r="E2194" s="47">
        <v>9.06</v>
      </c>
      <c r="F2194" s="47">
        <v>8.8800000000000008</v>
      </c>
      <c r="G2194" s="47">
        <v>8.49</v>
      </c>
      <c r="H2194" s="47">
        <v>8.34</v>
      </c>
      <c r="I2194" s="47">
        <v>8.27</v>
      </c>
      <c r="J2194" s="47">
        <v>8.27</v>
      </c>
      <c r="K2194" s="47">
        <v>8.3000000000000007</v>
      </c>
      <c r="L2194" s="47">
        <v>8.36</v>
      </c>
      <c r="M2194" s="47">
        <v>8.39</v>
      </c>
      <c r="N2194" s="47">
        <v>8.4</v>
      </c>
      <c r="O2194">
        <v>8.4</v>
      </c>
    </row>
    <row r="2195" spans="1:15" ht="15.75" thickBot="1" x14ac:dyDescent="0.3">
      <c r="A2195" s="24">
        <v>42788</v>
      </c>
      <c r="B2195" s="47">
        <v>9.68</v>
      </c>
      <c r="C2195" s="47">
        <v>9.68</v>
      </c>
      <c r="D2195" s="47">
        <v>9.4</v>
      </c>
      <c r="E2195" s="47">
        <v>9.17</v>
      </c>
      <c r="F2195" s="47">
        <v>8.98</v>
      </c>
      <c r="G2195" s="47">
        <v>8.5500000000000007</v>
      </c>
      <c r="H2195" s="47">
        <v>8.3800000000000008</v>
      </c>
      <c r="I2195" s="47">
        <v>8.27</v>
      </c>
      <c r="J2195" s="47">
        <v>8.26</v>
      </c>
      <c r="K2195" s="47">
        <v>8.2899999999999991</v>
      </c>
      <c r="L2195" s="47">
        <v>8.3800000000000008</v>
      </c>
      <c r="M2195" s="47">
        <v>8.43</v>
      </c>
      <c r="N2195" s="47">
        <v>8.44</v>
      </c>
      <c r="O2195">
        <v>8.44</v>
      </c>
    </row>
    <row r="2196" spans="1:15" ht="15.75" thickBot="1" x14ac:dyDescent="0.3">
      <c r="A2196" s="24">
        <v>42790</v>
      </c>
      <c r="B2196" s="47">
        <v>9.5299999999999994</v>
      </c>
      <c r="C2196" s="47">
        <v>9.5299999999999994</v>
      </c>
      <c r="D2196" s="47">
        <v>9.26</v>
      </c>
      <c r="E2196" s="47">
        <v>9.0500000000000007</v>
      </c>
      <c r="F2196" s="47">
        <v>8.8800000000000008</v>
      </c>
      <c r="G2196" s="47">
        <v>8.5299999999999994</v>
      </c>
      <c r="H2196" s="47">
        <v>8.41</v>
      </c>
      <c r="I2196" s="47">
        <v>8.31</v>
      </c>
      <c r="J2196" s="47">
        <v>8.27</v>
      </c>
      <c r="K2196" s="47">
        <v>8.31</v>
      </c>
      <c r="L2196" s="47">
        <v>8.42</v>
      </c>
      <c r="M2196" s="47">
        <v>8.4700000000000006</v>
      </c>
      <c r="N2196" s="47">
        <v>8.48</v>
      </c>
      <c r="O2196">
        <v>8.48</v>
      </c>
    </row>
    <row r="2197" spans="1:15" ht="15.75" thickBot="1" x14ac:dyDescent="0.3">
      <c r="A2197" s="24">
        <v>42793</v>
      </c>
      <c r="B2197" s="47">
        <v>9.7200000000000006</v>
      </c>
      <c r="C2197" s="47">
        <v>9.7200000000000006</v>
      </c>
      <c r="D2197" s="47">
        <v>9.42</v>
      </c>
      <c r="E2197" s="47">
        <v>9.18</v>
      </c>
      <c r="F2197" s="47">
        <v>8.98</v>
      </c>
      <c r="G2197" s="47">
        <v>8.51</v>
      </c>
      <c r="H2197" s="47">
        <v>8.32</v>
      </c>
      <c r="I2197" s="47">
        <v>8.2200000000000006</v>
      </c>
      <c r="J2197" s="47">
        <v>8.23</v>
      </c>
      <c r="K2197" s="47">
        <v>8.2899999999999991</v>
      </c>
      <c r="L2197" s="47">
        <v>8.3800000000000008</v>
      </c>
      <c r="M2197" s="47">
        <v>8.42</v>
      </c>
      <c r="N2197" s="47">
        <v>8.44</v>
      </c>
      <c r="O2197">
        <v>8.44</v>
      </c>
    </row>
    <row r="2198" spans="1:15" ht="15.75" thickBot="1" x14ac:dyDescent="0.3">
      <c r="A2198" s="24">
        <v>42794</v>
      </c>
      <c r="B2198" s="47">
        <v>9.8000000000000007</v>
      </c>
      <c r="C2198" s="47">
        <v>9.8000000000000007</v>
      </c>
      <c r="D2198" s="47">
        <v>9.51</v>
      </c>
      <c r="E2198" s="47">
        <v>9.27</v>
      </c>
      <c r="F2198" s="47">
        <v>9.08</v>
      </c>
      <c r="G2198" s="47">
        <v>8.6199999999999992</v>
      </c>
      <c r="H2198" s="47">
        <v>8.43</v>
      </c>
      <c r="I2198" s="47">
        <v>8.32</v>
      </c>
      <c r="J2198" s="47">
        <v>8.31</v>
      </c>
      <c r="K2198" s="47">
        <v>8.34</v>
      </c>
      <c r="L2198" s="47">
        <v>8.41</v>
      </c>
      <c r="M2198" s="47">
        <v>8.4499999999999993</v>
      </c>
      <c r="N2198" s="47">
        <v>8.4700000000000006</v>
      </c>
      <c r="O2198">
        <v>8.4700000000000006</v>
      </c>
    </row>
    <row r="2199" spans="1:15" ht="15.75" thickBot="1" x14ac:dyDescent="0.3">
      <c r="A2199" s="24">
        <v>42795</v>
      </c>
      <c r="B2199" s="47">
        <v>9.82</v>
      </c>
      <c r="C2199" s="47">
        <v>9.82</v>
      </c>
      <c r="D2199" s="47">
        <v>9.51</v>
      </c>
      <c r="E2199" s="47">
        <v>9.26</v>
      </c>
      <c r="F2199" s="47">
        <v>9.0500000000000007</v>
      </c>
      <c r="G2199" s="47">
        <v>8.59</v>
      </c>
      <c r="H2199" s="47">
        <v>8.42</v>
      </c>
      <c r="I2199" s="47">
        <v>8.32</v>
      </c>
      <c r="J2199" s="47">
        <v>8.3000000000000007</v>
      </c>
      <c r="K2199" s="47">
        <v>8.31</v>
      </c>
      <c r="L2199" s="47">
        <v>8.36</v>
      </c>
      <c r="M2199" s="47">
        <v>8.4</v>
      </c>
      <c r="N2199" s="47">
        <v>8.41</v>
      </c>
      <c r="O2199">
        <v>8.41</v>
      </c>
    </row>
    <row r="2200" spans="1:15" ht="15.75" thickBot="1" x14ac:dyDescent="0.3">
      <c r="A2200" s="24">
        <v>42796</v>
      </c>
      <c r="B2200" s="47">
        <v>9.67</v>
      </c>
      <c r="C2200" s="47">
        <v>9.67</v>
      </c>
      <c r="D2200" s="47">
        <v>9.4499999999999993</v>
      </c>
      <c r="E2200" s="47">
        <v>9.26</v>
      </c>
      <c r="F2200" s="47">
        <v>9.1</v>
      </c>
      <c r="G2200" s="47">
        <v>8.68</v>
      </c>
      <c r="H2200" s="47">
        <v>8.48</v>
      </c>
      <c r="I2200" s="47">
        <v>8.33</v>
      </c>
      <c r="J2200" s="47">
        <v>8.2899999999999991</v>
      </c>
      <c r="K2200" s="47">
        <v>8.31</v>
      </c>
      <c r="L2200" s="47">
        <v>8.3699999999999992</v>
      </c>
      <c r="M2200" s="47">
        <v>8.4</v>
      </c>
      <c r="N2200" s="47">
        <v>8.41</v>
      </c>
      <c r="O2200">
        <v>8.41</v>
      </c>
    </row>
    <row r="2201" spans="1:15" ht="15.75" thickBot="1" x14ac:dyDescent="0.3">
      <c r="A2201" s="24">
        <v>42797</v>
      </c>
      <c r="B2201" s="47">
        <v>9.64</v>
      </c>
      <c r="C2201" s="47">
        <v>9.64</v>
      </c>
      <c r="D2201" s="47">
        <v>9.43</v>
      </c>
      <c r="E2201" s="47">
        <v>9.24</v>
      </c>
      <c r="F2201" s="47">
        <v>9.08</v>
      </c>
      <c r="G2201" s="47">
        <v>8.65</v>
      </c>
      <c r="H2201" s="47">
        <v>8.43</v>
      </c>
      <c r="I2201" s="47">
        <v>8.26</v>
      </c>
      <c r="J2201" s="47">
        <v>8.23</v>
      </c>
      <c r="K2201" s="47">
        <v>8.2799999999999994</v>
      </c>
      <c r="L2201" s="47">
        <v>8.39</v>
      </c>
      <c r="M2201" s="47">
        <v>8.4600000000000009</v>
      </c>
      <c r="N2201" s="47">
        <v>8.49</v>
      </c>
      <c r="O2201">
        <v>8.49</v>
      </c>
    </row>
    <row r="2202" spans="1:15" ht="15.75" thickBot="1" x14ac:dyDescent="0.3">
      <c r="A2202" s="24">
        <v>42800</v>
      </c>
      <c r="B2202" s="47">
        <v>9.6999999999999993</v>
      </c>
      <c r="C2202" s="47">
        <v>9.6999999999999993</v>
      </c>
      <c r="D2202" s="47">
        <v>9.36</v>
      </c>
      <c r="E2202" s="47">
        <v>9.1300000000000008</v>
      </c>
      <c r="F2202" s="47">
        <v>8.9600000000000009</v>
      </c>
      <c r="G2202" s="47">
        <v>8.6</v>
      </c>
      <c r="H2202" s="47">
        <v>8.44</v>
      </c>
      <c r="I2202" s="47">
        <v>8.31</v>
      </c>
      <c r="J2202" s="47">
        <v>8.2799999999999994</v>
      </c>
      <c r="K2202" s="47">
        <v>8.27</v>
      </c>
      <c r="L2202" s="47">
        <v>8.2899999999999991</v>
      </c>
      <c r="M2202" s="47">
        <v>8.3000000000000007</v>
      </c>
      <c r="N2202" s="47">
        <v>8.2799999999999994</v>
      </c>
      <c r="O2202">
        <v>8.2799999999999994</v>
      </c>
    </row>
    <row r="2203" spans="1:15" ht="15.75" thickBot="1" x14ac:dyDescent="0.3">
      <c r="A2203" s="24">
        <v>42801</v>
      </c>
      <c r="B2203" s="47">
        <v>9.66</v>
      </c>
      <c r="C2203" s="47">
        <v>9.66</v>
      </c>
      <c r="D2203" s="47">
        <v>9.34</v>
      </c>
      <c r="E2203" s="47">
        <v>9.1</v>
      </c>
      <c r="F2203" s="47">
        <v>8.93</v>
      </c>
      <c r="G2203" s="47">
        <v>8.5500000000000007</v>
      </c>
      <c r="H2203" s="47">
        <v>8.39</v>
      </c>
      <c r="I2203" s="47">
        <v>8.26</v>
      </c>
      <c r="J2203" s="47">
        <v>8.2200000000000006</v>
      </c>
      <c r="K2203" s="47">
        <v>8.23</v>
      </c>
      <c r="L2203" s="47">
        <v>8.26</v>
      </c>
      <c r="M2203" s="47">
        <v>8.26</v>
      </c>
      <c r="N2203" s="47">
        <v>8.23</v>
      </c>
      <c r="O2203">
        <v>8.23</v>
      </c>
    </row>
    <row r="2204" spans="1:15" ht="15.75" thickBot="1" x14ac:dyDescent="0.3">
      <c r="A2204" s="24">
        <v>42803</v>
      </c>
      <c r="B2204" s="47">
        <v>9.68</v>
      </c>
      <c r="C2204" s="47">
        <v>9.68</v>
      </c>
      <c r="D2204" s="47">
        <v>9.44</v>
      </c>
      <c r="E2204" s="47">
        <v>9.24</v>
      </c>
      <c r="F2204" s="47">
        <v>9.06</v>
      </c>
      <c r="G2204" s="47">
        <v>8.58</v>
      </c>
      <c r="H2204" s="47">
        <v>8.35</v>
      </c>
      <c r="I2204" s="47">
        <v>8.1999999999999993</v>
      </c>
      <c r="J2204" s="47">
        <v>8.19</v>
      </c>
      <c r="K2204" s="47">
        <v>8.24</v>
      </c>
      <c r="L2204" s="47">
        <v>8.33</v>
      </c>
      <c r="M2204" s="47">
        <v>8.3800000000000008</v>
      </c>
      <c r="N2204" s="47">
        <v>8.4</v>
      </c>
      <c r="O2204">
        <v>8.4</v>
      </c>
    </row>
    <row r="2205" spans="1:15" ht="15.75" thickBot="1" x14ac:dyDescent="0.3">
      <c r="A2205" s="24">
        <v>42804</v>
      </c>
      <c r="B2205" s="47">
        <v>9.67</v>
      </c>
      <c r="C2205" s="47">
        <v>9.67</v>
      </c>
      <c r="D2205" s="47">
        <v>9.42</v>
      </c>
      <c r="E2205" s="47">
        <v>9.2100000000000009</v>
      </c>
      <c r="F2205" s="47">
        <v>9.0299999999999994</v>
      </c>
      <c r="G2205" s="47">
        <v>8.5500000000000007</v>
      </c>
      <c r="H2205" s="47">
        <v>8.31</v>
      </c>
      <c r="I2205" s="47">
        <v>8.1300000000000008</v>
      </c>
      <c r="J2205" s="47">
        <v>8.1199999999999992</v>
      </c>
      <c r="K2205" s="47">
        <v>8.18</v>
      </c>
      <c r="L2205" s="47">
        <v>8.3000000000000007</v>
      </c>
      <c r="M2205" s="47">
        <v>8.36</v>
      </c>
      <c r="N2205" s="47">
        <v>8.4</v>
      </c>
      <c r="O2205">
        <v>8.4</v>
      </c>
    </row>
    <row r="2206" spans="1:15" ht="15.75" thickBot="1" x14ac:dyDescent="0.3">
      <c r="A2206" s="24">
        <v>42807</v>
      </c>
      <c r="B2206" s="47">
        <v>9.64</v>
      </c>
      <c r="C2206" s="47">
        <v>9.64</v>
      </c>
      <c r="D2206" s="47">
        <v>9.3800000000000008</v>
      </c>
      <c r="E2206" s="47">
        <v>9.16</v>
      </c>
      <c r="F2206" s="47">
        <v>8.9700000000000006</v>
      </c>
      <c r="G2206" s="47">
        <v>8.48</v>
      </c>
      <c r="H2206" s="47">
        <v>8.2799999999999994</v>
      </c>
      <c r="I2206" s="47">
        <v>8.1300000000000008</v>
      </c>
      <c r="J2206" s="47">
        <v>8.11</v>
      </c>
      <c r="K2206" s="47">
        <v>8.16</v>
      </c>
      <c r="L2206" s="47">
        <v>8.25</v>
      </c>
      <c r="M2206" s="47">
        <v>8.3000000000000007</v>
      </c>
      <c r="N2206" s="47">
        <v>8.35</v>
      </c>
      <c r="O2206">
        <v>8.35</v>
      </c>
    </row>
    <row r="2207" spans="1:15" ht="15.75" thickBot="1" x14ac:dyDescent="0.3">
      <c r="A2207" s="24">
        <v>42808</v>
      </c>
      <c r="B2207" s="47">
        <v>9.7100000000000009</v>
      </c>
      <c r="C2207" s="47">
        <v>9.7100000000000009</v>
      </c>
      <c r="D2207" s="47">
        <v>9.42</v>
      </c>
      <c r="E2207" s="47">
        <v>9.18</v>
      </c>
      <c r="F2207" s="47">
        <v>8.98</v>
      </c>
      <c r="G2207" s="47">
        <v>8.48</v>
      </c>
      <c r="H2207" s="47">
        <v>8.2899999999999991</v>
      </c>
      <c r="I2207" s="47">
        <v>8.16</v>
      </c>
      <c r="J2207" s="47">
        <v>8.15</v>
      </c>
      <c r="K2207" s="47">
        <v>8.18</v>
      </c>
      <c r="L2207" s="47">
        <v>8.25</v>
      </c>
      <c r="M2207" s="47">
        <v>8.2799999999999994</v>
      </c>
      <c r="N2207" s="47">
        <v>8.3000000000000007</v>
      </c>
      <c r="O2207">
        <v>8.3000000000000007</v>
      </c>
    </row>
    <row r="2208" spans="1:15" ht="15.75" thickBot="1" x14ac:dyDescent="0.3">
      <c r="A2208" s="24">
        <v>42809</v>
      </c>
      <c r="B2208" s="47">
        <v>9.69</v>
      </c>
      <c r="C2208" s="47">
        <v>9.69</v>
      </c>
      <c r="D2208" s="47">
        <v>9.44</v>
      </c>
      <c r="E2208" s="47">
        <v>9.2200000000000006</v>
      </c>
      <c r="F2208" s="47">
        <v>9.0299999999999994</v>
      </c>
      <c r="G2208" s="47">
        <v>8.5</v>
      </c>
      <c r="H2208" s="47">
        <v>8.24</v>
      </c>
      <c r="I2208" s="47">
        <v>8.07</v>
      </c>
      <c r="J2208" s="47">
        <v>8.06</v>
      </c>
      <c r="K2208" s="47">
        <v>8.1300000000000008</v>
      </c>
      <c r="L2208" s="47">
        <v>8.25</v>
      </c>
      <c r="M2208" s="47">
        <v>8.31</v>
      </c>
      <c r="N2208" s="47">
        <v>8.3699999999999992</v>
      </c>
      <c r="O2208">
        <v>8.3699999999999992</v>
      </c>
    </row>
    <row r="2209" spans="1:15" ht="15.75" thickBot="1" x14ac:dyDescent="0.3">
      <c r="A2209" s="24">
        <v>42810</v>
      </c>
      <c r="B2209" s="47">
        <v>9.64</v>
      </c>
      <c r="C2209" s="47">
        <v>9.64</v>
      </c>
      <c r="D2209" s="47">
        <v>9.3800000000000008</v>
      </c>
      <c r="E2209" s="47">
        <v>9.16</v>
      </c>
      <c r="F2209" s="47">
        <v>8.9700000000000006</v>
      </c>
      <c r="G2209" s="47">
        <v>8.44</v>
      </c>
      <c r="H2209" s="47">
        <v>8.17</v>
      </c>
      <c r="I2209" s="47">
        <v>7.98</v>
      </c>
      <c r="J2209" s="47">
        <v>7.97</v>
      </c>
      <c r="K2209" s="47">
        <v>8.0500000000000007</v>
      </c>
      <c r="L2209" s="47">
        <v>8.17</v>
      </c>
      <c r="M2209" s="47">
        <v>8.24</v>
      </c>
      <c r="N2209" s="47">
        <v>8.32</v>
      </c>
      <c r="O2209">
        <v>8.32</v>
      </c>
    </row>
    <row r="2210" spans="1:15" ht="15.75" thickBot="1" x14ac:dyDescent="0.3">
      <c r="A2210" s="24">
        <v>42811</v>
      </c>
      <c r="B2210" s="47">
        <v>9.65</v>
      </c>
      <c r="C2210" s="47">
        <v>9.65</v>
      </c>
      <c r="D2210" s="47">
        <v>9.39</v>
      </c>
      <c r="E2210" s="47">
        <v>9.17</v>
      </c>
      <c r="F2210" s="47">
        <v>8.98</v>
      </c>
      <c r="G2210" s="47">
        <v>8.44</v>
      </c>
      <c r="H2210" s="47">
        <v>8.15</v>
      </c>
      <c r="I2210" s="47">
        <v>7.95</v>
      </c>
      <c r="J2210" s="47">
        <v>7.94</v>
      </c>
      <c r="K2210" s="47">
        <v>8.02</v>
      </c>
      <c r="L2210" s="47">
        <v>8.16</v>
      </c>
      <c r="M2210" s="47">
        <v>8.24</v>
      </c>
      <c r="N2210" s="47">
        <v>8.33</v>
      </c>
      <c r="O2210">
        <v>8.33</v>
      </c>
    </row>
    <row r="2211" spans="1:15" ht="15.75" thickBot="1" x14ac:dyDescent="0.3">
      <c r="A2211" s="24">
        <v>42814</v>
      </c>
      <c r="B2211" s="47">
        <v>9.67</v>
      </c>
      <c r="C2211" s="47">
        <v>9.67</v>
      </c>
      <c r="D2211" s="47">
        <v>9.4</v>
      </c>
      <c r="E2211" s="47">
        <v>9.16</v>
      </c>
      <c r="F2211" s="47">
        <v>8.9600000000000009</v>
      </c>
      <c r="G2211" s="47">
        <v>8.4</v>
      </c>
      <c r="H2211" s="47">
        <v>8.1300000000000008</v>
      </c>
      <c r="I2211" s="47">
        <v>7.94</v>
      </c>
      <c r="J2211" s="47">
        <v>7.94</v>
      </c>
      <c r="K2211" s="47">
        <v>8.01</v>
      </c>
      <c r="L2211" s="47">
        <v>8.1199999999999992</v>
      </c>
      <c r="M2211" s="47">
        <v>8.19</v>
      </c>
      <c r="N2211" s="47">
        <v>8.25</v>
      </c>
      <c r="O2211">
        <v>8.25</v>
      </c>
    </row>
    <row r="2212" spans="1:15" ht="15.75" thickBot="1" x14ac:dyDescent="0.3">
      <c r="A2212" s="24">
        <v>42815</v>
      </c>
      <c r="B2212" s="47">
        <v>9.6199999999999992</v>
      </c>
      <c r="C2212" s="47">
        <v>9.6199999999999992</v>
      </c>
      <c r="D2212" s="47">
        <v>9.3800000000000008</v>
      </c>
      <c r="E2212" s="47">
        <v>9.17</v>
      </c>
      <c r="F2212" s="47">
        <v>8.98</v>
      </c>
      <c r="G2212" s="47">
        <v>8.4600000000000009</v>
      </c>
      <c r="H2212" s="47">
        <v>8.18</v>
      </c>
      <c r="I2212" s="47">
        <v>7.97</v>
      </c>
      <c r="J2212" s="47">
        <v>7.96</v>
      </c>
      <c r="K2212" s="47">
        <v>8.02</v>
      </c>
      <c r="L2212" s="47">
        <v>8.1199999999999992</v>
      </c>
      <c r="M2212" s="47">
        <v>8.19</v>
      </c>
      <c r="N2212" s="47">
        <v>8.25</v>
      </c>
      <c r="O2212">
        <v>8.25</v>
      </c>
    </row>
    <row r="2213" spans="1:15" ht="15.75" thickBot="1" x14ac:dyDescent="0.3">
      <c r="A2213" s="24">
        <v>42816</v>
      </c>
      <c r="B2213" s="47">
        <v>9.73</v>
      </c>
      <c r="C2213" s="47">
        <v>9.73</v>
      </c>
      <c r="D2213" s="47">
        <v>9.44</v>
      </c>
      <c r="E2213" s="47">
        <v>9.1999999999999993</v>
      </c>
      <c r="F2213" s="47">
        <v>8.99</v>
      </c>
      <c r="G2213" s="47">
        <v>8.44</v>
      </c>
      <c r="H2213" s="47">
        <v>8.18</v>
      </c>
      <c r="I2213" s="47">
        <v>8.02</v>
      </c>
      <c r="J2213" s="47">
        <v>8.0299999999999994</v>
      </c>
      <c r="K2213" s="47">
        <v>8.09</v>
      </c>
      <c r="L2213" s="47">
        <v>8.16</v>
      </c>
      <c r="M2213" s="47">
        <v>8.1999999999999993</v>
      </c>
      <c r="N2213" s="47">
        <v>8.24</v>
      </c>
      <c r="O2213">
        <v>8.24</v>
      </c>
    </row>
    <row r="2214" spans="1:15" ht="15.75" thickBot="1" x14ac:dyDescent="0.3">
      <c r="A2214" s="24">
        <v>42817</v>
      </c>
      <c r="B2214" s="47">
        <v>9.69</v>
      </c>
      <c r="C2214" s="47">
        <v>9.69</v>
      </c>
      <c r="D2214" s="47">
        <v>9.43</v>
      </c>
      <c r="E2214" s="47">
        <v>9.1999999999999993</v>
      </c>
      <c r="F2214" s="47">
        <v>9</v>
      </c>
      <c r="G2214" s="47">
        <v>8.43</v>
      </c>
      <c r="H2214" s="47">
        <v>8.17</v>
      </c>
      <c r="I2214" s="47">
        <v>8</v>
      </c>
      <c r="J2214" s="47">
        <v>8.01</v>
      </c>
      <c r="K2214" s="47">
        <v>8.08</v>
      </c>
      <c r="L2214" s="47">
        <v>8.17</v>
      </c>
      <c r="M2214" s="47">
        <v>8.2200000000000006</v>
      </c>
      <c r="N2214" s="47">
        <v>8.2799999999999994</v>
      </c>
      <c r="O2214">
        <v>8.2799999999999994</v>
      </c>
    </row>
    <row r="2215" spans="1:15" ht="15.75" thickBot="1" x14ac:dyDescent="0.3">
      <c r="A2215" s="24">
        <v>42818</v>
      </c>
      <c r="B2215" s="47">
        <v>9.64</v>
      </c>
      <c r="C2215" s="47">
        <v>9.64</v>
      </c>
      <c r="D2215" s="47">
        <v>9.36</v>
      </c>
      <c r="E2215" s="47">
        <v>9.1199999999999992</v>
      </c>
      <c r="F2215" s="47">
        <v>8.92</v>
      </c>
      <c r="G2215" s="47">
        <v>8.4</v>
      </c>
      <c r="H2215" s="47">
        <v>8.16</v>
      </c>
      <c r="I2215" s="47">
        <v>8</v>
      </c>
      <c r="J2215" s="47">
        <v>8</v>
      </c>
      <c r="K2215" s="47">
        <v>8.0500000000000007</v>
      </c>
      <c r="L2215" s="47">
        <v>8.1300000000000008</v>
      </c>
      <c r="M2215" s="47">
        <v>8.16</v>
      </c>
      <c r="N2215" s="47">
        <v>8.1999999999999993</v>
      </c>
      <c r="O2215">
        <v>8.1999999999999993</v>
      </c>
    </row>
    <row r="2216" spans="1:15" ht="15.75" thickBot="1" x14ac:dyDescent="0.3">
      <c r="A2216" s="24">
        <v>42821</v>
      </c>
      <c r="B2216" s="47">
        <v>9.6999999999999993</v>
      </c>
      <c r="C2216" s="47">
        <v>9.6999999999999993</v>
      </c>
      <c r="D2216" s="47">
        <v>9.41</v>
      </c>
      <c r="E2216" s="47">
        <v>9.16</v>
      </c>
      <c r="F2216" s="47">
        <v>8.94</v>
      </c>
      <c r="G2216" s="47">
        <v>8.35</v>
      </c>
      <c r="H2216" s="47">
        <v>8.11</v>
      </c>
      <c r="I2216" s="47">
        <v>7.97</v>
      </c>
      <c r="J2216" s="47">
        <v>7.97</v>
      </c>
      <c r="K2216" s="47">
        <v>8.01</v>
      </c>
      <c r="L2216" s="47">
        <v>8.07</v>
      </c>
      <c r="M2216" s="47">
        <v>8.11</v>
      </c>
      <c r="N2216" s="47">
        <v>8.14</v>
      </c>
      <c r="O2216">
        <v>8.14</v>
      </c>
    </row>
    <row r="2217" spans="1:15" ht="15.75" thickBot="1" x14ac:dyDescent="0.3">
      <c r="A2217" s="24">
        <v>42822</v>
      </c>
      <c r="B2217" s="47">
        <v>9.68</v>
      </c>
      <c r="C2217" s="47">
        <v>9.68</v>
      </c>
      <c r="D2217" s="47">
        <v>9.42</v>
      </c>
      <c r="E2217" s="47">
        <v>9.19</v>
      </c>
      <c r="F2217" s="47">
        <v>8.9700000000000006</v>
      </c>
      <c r="G2217" s="47">
        <v>8.3800000000000008</v>
      </c>
      <c r="H2217" s="47">
        <v>8.1199999999999992</v>
      </c>
      <c r="I2217" s="47">
        <v>7.96</v>
      </c>
      <c r="J2217" s="47">
        <v>7.96</v>
      </c>
      <c r="K2217" s="47">
        <v>8.02</v>
      </c>
      <c r="L2217" s="47">
        <v>8.11</v>
      </c>
      <c r="M2217" s="47">
        <v>8.16</v>
      </c>
      <c r="N2217" s="47">
        <v>8.2100000000000009</v>
      </c>
      <c r="O2217">
        <v>8.2100000000000009</v>
      </c>
    </row>
    <row r="2218" spans="1:15" ht="15.75" thickBot="1" x14ac:dyDescent="0.3">
      <c r="A2218" s="24">
        <v>42823</v>
      </c>
      <c r="B2218" s="47">
        <v>9.56</v>
      </c>
      <c r="C2218" s="47">
        <v>9.56</v>
      </c>
      <c r="D2218" s="47">
        <v>9.36</v>
      </c>
      <c r="E2218" s="47">
        <v>9.17</v>
      </c>
      <c r="F2218" s="47">
        <v>8.99</v>
      </c>
      <c r="G2218" s="47">
        <v>8.41</v>
      </c>
      <c r="H2218" s="47">
        <v>8.1199999999999992</v>
      </c>
      <c r="I2218" s="47">
        <v>7.94</v>
      </c>
      <c r="J2218" s="47">
        <v>7.94</v>
      </c>
      <c r="K2218" s="47">
        <v>8.01</v>
      </c>
      <c r="L2218" s="47">
        <v>8.11</v>
      </c>
      <c r="M2218" s="47">
        <v>8.17</v>
      </c>
      <c r="N2218" s="47">
        <v>8.23</v>
      </c>
      <c r="O2218">
        <v>8.23</v>
      </c>
    </row>
    <row r="2219" spans="1:15" ht="15.75" thickBot="1" x14ac:dyDescent="0.3">
      <c r="A2219" s="24">
        <v>42824</v>
      </c>
      <c r="B2219" s="47">
        <v>9.44</v>
      </c>
      <c r="C2219" s="47">
        <v>9.44</v>
      </c>
      <c r="D2219" s="47">
        <v>9.26</v>
      </c>
      <c r="E2219" s="47">
        <v>9.09</v>
      </c>
      <c r="F2219" s="47">
        <v>8.92</v>
      </c>
      <c r="G2219" s="47">
        <v>8.3699999999999992</v>
      </c>
      <c r="H2219" s="47">
        <v>8.09</v>
      </c>
      <c r="I2219" s="47">
        <v>7.88</v>
      </c>
      <c r="J2219" s="47">
        <v>7.87</v>
      </c>
      <c r="K2219" s="47">
        <v>7.94</v>
      </c>
      <c r="L2219" s="47">
        <v>8.08</v>
      </c>
      <c r="M2219" s="47">
        <v>8.17</v>
      </c>
      <c r="N2219" s="47">
        <v>8.26</v>
      </c>
      <c r="O2219">
        <v>8.26</v>
      </c>
    </row>
    <row r="2220" spans="1:15" ht="15.75" thickBot="1" x14ac:dyDescent="0.3">
      <c r="A2220" s="24">
        <v>42825</v>
      </c>
      <c r="B2220" s="47">
        <v>9.5299999999999994</v>
      </c>
      <c r="C2220" s="47">
        <v>9.5299999999999994</v>
      </c>
      <c r="D2220" s="47">
        <v>9.3000000000000007</v>
      </c>
      <c r="E2220" s="47">
        <v>9.1</v>
      </c>
      <c r="F2220" s="47">
        <v>8.92</v>
      </c>
      <c r="G2220" s="47">
        <v>8.4</v>
      </c>
      <c r="H2220" s="47">
        <v>8.15</v>
      </c>
      <c r="I2220" s="47">
        <v>7.94</v>
      </c>
      <c r="J2220" s="47">
        <v>7.91</v>
      </c>
      <c r="K2220" s="47">
        <v>7.98</v>
      </c>
      <c r="L2220" s="47">
        <v>8.1199999999999992</v>
      </c>
      <c r="M2220" s="47">
        <v>8.2200000000000006</v>
      </c>
      <c r="N2220" s="47">
        <v>8.32</v>
      </c>
      <c r="O2220">
        <v>8.32</v>
      </c>
    </row>
    <row r="2221" spans="1:15" ht="15.75" thickBot="1" x14ac:dyDescent="0.3">
      <c r="A2221" s="24">
        <v>42828</v>
      </c>
      <c r="B2221" s="47">
        <v>9.43</v>
      </c>
      <c r="C2221" s="47">
        <v>9.43</v>
      </c>
      <c r="D2221" s="47">
        <v>9.2200000000000006</v>
      </c>
      <c r="E2221" s="47">
        <v>9.0299999999999994</v>
      </c>
      <c r="F2221" s="47">
        <v>8.86</v>
      </c>
      <c r="G2221" s="47">
        <v>8.39</v>
      </c>
      <c r="H2221" s="47">
        <v>8.1300000000000008</v>
      </c>
      <c r="I2221" s="47">
        <v>7.94</v>
      </c>
      <c r="J2221" s="47">
        <v>7.93</v>
      </c>
      <c r="K2221" s="47">
        <v>8.01</v>
      </c>
      <c r="L2221" s="47">
        <v>8.17</v>
      </c>
      <c r="M2221" s="47">
        <v>8.27</v>
      </c>
      <c r="N2221" s="47">
        <v>8.3800000000000008</v>
      </c>
      <c r="O2221">
        <v>8.3800000000000008</v>
      </c>
    </row>
    <row r="2222" spans="1:15" ht="15.75" thickBot="1" x14ac:dyDescent="0.3">
      <c r="A2222" s="24">
        <v>42829</v>
      </c>
      <c r="B2222" s="47">
        <v>9.4600000000000009</v>
      </c>
      <c r="C2222" s="47">
        <v>9.4600000000000009</v>
      </c>
      <c r="D2222" s="47">
        <v>9.25</v>
      </c>
      <c r="E2222" s="47">
        <v>9.06</v>
      </c>
      <c r="F2222" s="47">
        <v>8.9</v>
      </c>
      <c r="G2222" s="47">
        <v>8.42</v>
      </c>
      <c r="H2222" s="47">
        <v>8.17</v>
      </c>
      <c r="I2222" s="47">
        <v>7.95</v>
      </c>
      <c r="J2222" s="47">
        <v>7.92</v>
      </c>
      <c r="K2222" s="47">
        <v>7.98</v>
      </c>
      <c r="L2222" s="47">
        <v>8.1199999999999992</v>
      </c>
      <c r="M2222" s="47">
        <v>8.2200000000000006</v>
      </c>
      <c r="N2222" s="47">
        <v>8.32</v>
      </c>
      <c r="O2222">
        <v>8.32</v>
      </c>
    </row>
    <row r="2223" spans="1:15" ht="15.75" thickBot="1" x14ac:dyDescent="0.3">
      <c r="A2223" s="24">
        <v>42830</v>
      </c>
      <c r="B2223" s="47">
        <v>9.49</v>
      </c>
      <c r="C2223" s="47">
        <v>9.49</v>
      </c>
      <c r="D2223" s="47">
        <v>9.26</v>
      </c>
      <c r="E2223" s="47">
        <v>9.06</v>
      </c>
      <c r="F2223" s="47">
        <v>8.8800000000000008</v>
      </c>
      <c r="G2223" s="47">
        <v>8.3800000000000008</v>
      </c>
      <c r="H2223" s="47">
        <v>8.09</v>
      </c>
      <c r="I2223" s="47">
        <v>7.88</v>
      </c>
      <c r="J2223" s="47">
        <v>7.88</v>
      </c>
      <c r="K2223" s="47">
        <v>7.97</v>
      </c>
      <c r="L2223" s="47">
        <v>8.1199999999999992</v>
      </c>
      <c r="M2223" s="47">
        <v>8.2200000000000006</v>
      </c>
      <c r="N2223" s="47">
        <v>8.33</v>
      </c>
      <c r="O2223">
        <v>8.33</v>
      </c>
    </row>
    <row r="2224" spans="1:15" ht="15.75" thickBot="1" x14ac:dyDescent="0.3">
      <c r="A2224" s="24">
        <v>42831</v>
      </c>
      <c r="B2224" s="47">
        <v>9.4600000000000009</v>
      </c>
      <c r="C2224" s="47">
        <v>9.4600000000000009</v>
      </c>
      <c r="D2224" s="47">
        <v>9.24</v>
      </c>
      <c r="E2224" s="47">
        <v>9.0399999999999991</v>
      </c>
      <c r="F2224" s="47">
        <v>8.8699999999999992</v>
      </c>
      <c r="G2224" s="47">
        <v>8.36</v>
      </c>
      <c r="H2224" s="47">
        <v>8.09</v>
      </c>
      <c r="I2224" s="47">
        <v>7.86</v>
      </c>
      <c r="J2224" s="47">
        <v>7.84</v>
      </c>
      <c r="K2224" s="47">
        <v>7.92</v>
      </c>
      <c r="L2224" s="47">
        <v>8.06</v>
      </c>
      <c r="M2224" s="47">
        <v>8.16</v>
      </c>
      <c r="N2224" s="47">
        <v>8.26</v>
      </c>
      <c r="O2224">
        <v>8.26</v>
      </c>
    </row>
    <row r="2225" spans="1:15" ht="15.75" thickBot="1" x14ac:dyDescent="0.3">
      <c r="A2225" s="24">
        <v>42832</v>
      </c>
      <c r="B2225" s="47">
        <v>9.3699999999999992</v>
      </c>
      <c r="C2225" s="47">
        <v>9.3699999999999992</v>
      </c>
      <c r="D2225" s="47">
        <v>9.18</v>
      </c>
      <c r="E2225" s="47">
        <v>9.02</v>
      </c>
      <c r="F2225" s="47">
        <v>8.86</v>
      </c>
      <c r="G2225" s="47">
        <v>8.42</v>
      </c>
      <c r="H2225" s="47">
        <v>8.17</v>
      </c>
      <c r="I2225" s="47">
        <v>7.95</v>
      </c>
      <c r="J2225" s="47">
        <v>7.91</v>
      </c>
      <c r="K2225" s="47">
        <v>7.98</v>
      </c>
      <c r="L2225" s="47">
        <v>8.1300000000000008</v>
      </c>
      <c r="M2225" s="47">
        <v>8.23</v>
      </c>
      <c r="N2225" s="47">
        <v>8.34</v>
      </c>
      <c r="O2225">
        <v>8.34</v>
      </c>
    </row>
    <row r="2226" spans="1:15" ht="15.75" thickBot="1" x14ac:dyDescent="0.3">
      <c r="A2226" s="24">
        <v>42835</v>
      </c>
      <c r="B2226" s="47">
        <v>9.42</v>
      </c>
      <c r="C2226" s="47">
        <v>9.42</v>
      </c>
      <c r="D2226" s="47">
        <v>9.25</v>
      </c>
      <c r="E2226" s="47">
        <v>9.09</v>
      </c>
      <c r="F2226" s="47">
        <v>8.94</v>
      </c>
      <c r="G2226" s="47">
        <v>8.49</v>
      </c>
      <c r="H2226" s="47">
        <v>8.23</v>
      </c>
      <c r="I2226" s="47">
        <v>8</v>
      </c>
      <c r="J2226" s="47">
        <v>7.96</v>
      </c>
      <c r="K2226" s="47">
        <v>8.02</v>
      </c>
      <c r="L2226" s="47">
        <v>8.17</v>
      </c>
      <c r="M2226" s="47">
        <v>8.27</v>
      </c>
      <c r="N2226" s="47">
        <v>8.3800000000000008</v>
      </c>
      <c r="O2226">
        <v>8.3800000000000008</v>
      </c>
    </row>
    <row r="2227" spans="1:15" ht="15.75" thickBot="1" x14ac:dyDescent="0.3">
      <c r="A2227" s="24">
        <v>42836</v>
      </c>
      <c r="B2227" s="47">
        <v>9.2799999999999994</v>
      </c>
      <c r="C2227" s="47">
        <v>9.2799999999999994</v>
      </c>
      <c r="D2227" s="47">
        <v>9.1199999999999992</v>
      </c>
      <c r="E2227" s="47">
        <v>8.98</v>
      </c>
      <c r="F2227" s="47">
        <v>8.86</v>
      </c>
      <c r="G2227" s="47">
        <v>8.48</v>
      </c>
      <c r="H2227" s="47">
        <v>8.25</v>
      </c>
      <c r="I2227" s="47">
        <v>8.0500000000000007</v>
      </c>
      <c r="J2227" s="47">
        <v>8.01</v>
      </c>
      <c r="K2227" s="47">
        <v>8.07</v>
      </c>
      <c r="L2227" s="47">
        <v>8.1999999999999993</v>
      </c>
      <c r="M2227" s="47">
        <v>8.3000000000000007</v>
      </c>
      <c r="N2227" s="47">
        <v>8.41</v>
      </c>
      <c r="O2227">
        <v>8.41</v>
      </c>
    </row>
    <row r="2228" spans="1:15" ht="15.75" thickBot="1" x14ac:dyDescent="0.3">
      <c r="A2228" s="24">
        <v>42837</v>
      </c>
      <c r="B2228" s="47">
        <v>9.23</v>
      </c>
      <c r="C2228" s="47">
        <v>9.23</v>
      </c>
      <c r="D2228" s="47">
        <v>9.09</v>
      </c>
      <c r="E2228" s="47">
        <v>8.9600000000000009</v>
      </c>
      <c r="F2228" s="47">
        <v>8.85</v>
      </c>
      <c r="G2228" s="47">
        <v>8.51</v>
      </c>
      <c r="H2228" s="47">
        <v>8.3000000000000007</v>
      </c>
      <c r="I2228" s="47">
        <v>8.1</v>
      </c>
      <c r="J2228" s="47">
        <v>8.0399999999999991</v>
      </c>
      <c r="K2228" s="47">
        <v>8.08</v>
      </c>
      <c r="L2228" s="47">
        <v>8.19</v>
      </c>
      <c r="M2228" s="47">
        <v>8.2799999999999994</v>
      </c>
      <c r="N2228" s="47">
        <v>8.3800000000000008</v>
      </c>
      <c r="O2228">
        <v>8.3800000000000008</v>
      </c>
    </row>
    <row r="2229" spans="1:15" ht="15.75" thickBot="1" x14ac:dyDescent="0.3">
      <c r="A2229" s="24">
        <v>42838</v>
      </c>
      <c r="B2229" s="47">
        <v>9.1300000000000008</v>
      </c>
      <c r="C2229" s="47">
        <v>9.1300000000000008</v>
      </c>
      <c r="D2229" s="47">
        <v>9.01</v>
      </c>
      <c r="E2229" s="47">
        <v>8.89</v>
      </c>
      <c r="F2229" s="47">
        <v>8.7899999999999991</v>
      </c>
      <c r="G2229" s="47">
        <v>8.4700000000000006</v>
      </c>
      <c r="H2229" s="47">
        <v>8.26</v>
      </c>
      <c r="I2229" s="47">
        <v>8.0399999999999991</v>
      </c>
      <c r="J2229" s="47">
        <v>7.98</v>
      </c>
      <c r="K2229" s="47">
        <v>8</v>
      </c>
      <c r="L2229" s="47">
        <v>8.11</v>
      </c>
      <c r="M2229" s="47">
        <v>8.2100000000000009</v>
      </c>
      <c r="N2229" s="47">
        <v>8.32</v>
      </c>
      <c r="O2229">
        <v>8.32</v>
      </c>
    </row>
    <row r="2230" spans="1:15" ht="15.75" thickBot="1" x14ac:dyDescent="0.3">
      <c r="A2230" s="24">
        <v>42839</v>
      </c>
      <c r="B2230" s="47">
        <v>9.1199999999999992</v>
      </c>
      <c r="C2230" s="47">
        <v>9.1199999999999992</v>
      </c>
      <c r="D2230" s="47">
        <v>9</v>
      </c>
      <c r="E2230" s="47">
        <v>8.89</v>
      </c>
      <c r="F2230" s="47">
        <v>8.7799999999999994</v>
      </c>
      <c r="G2230" s="47">
        <v>8.4600000000000009</v>
      </c>
      <c r="H2230" s="47">
        <v>8.25</v>
      </c>
      <c r="I2230" s="47">
        <v>8.0299999999999994</v>
      </c>
      <c r="J2230" s="47">
        <v>7.96</v>
      </c>
      <c r="K2230" s="47">
        <v>7.99</v>
      </c>
      <c r="L2230" s="47">
        <v>8.11</v>
      </c>
      <c r="M2230" s="47">
        <v>8.1999999999999993</v>
      </c>
      <c r="N2230" s="47">
        <v>8.32</v>
      </c>
      <c r="O2230">
        <v>8.32</v>
      </c>
    </row>
    <row r="2231" spans="1:15" ht="15.75" thickBot="1" x14ac:dyDescent="0.3">
      <c r="A2231" s="24">
        <v>42842</v>
      </c>
      <c r="B2231" s="47">
        <v>9.02</v>
      </c>
      <c r="C2231" s="47">
        <v>9.02</v>
      </c>
      <c r="D2231" s="47">
        <v>8.9</v>
      </c>
      <c r="E2231" s="47">
        <v>8.8000000000000007</v>
      </c>
      <c r="F2231" s="47">
        <v>8.7100000000000009</v>
      </c>
      <c r="G2231" s="47">
        <v>8.42</v>
      </c>
      <c r="H2231" s="47">
        <v>8.2200000000000006</v>
      </c>
      <c r="I2231" s="47">
        <v>8.02</v>
      </c>
      <c r="J2231" s="47">
        <v>7.96</v>
      </c>
      <c r="K2231" s="47">
        <v>7.98</v>
      </c>
      <c r="L2231" s="47">
        <v>8.09</v>
      </c>
      <c r="M2231" s="47">
        <v>8.19</v>
      </c>
      <c r="N2231" s="47">
        <v>8.3000000000000007</v>
      </c>
      <c r="O2231">
        <v>8.3000000000000007</v>
      </c>
    </row>
    <row r="2232" spans="1:15" ht="15.75" thickBot="1" x14ac:dyDescent="0.3">
      <c r="A2232" s="24">
        <v>42843</v>
      </c>
      <c r="B2232" s="47">
        <v>9</v>
      </c>
      <c r="C2232" s="47">
        <v>9</v>
      </c>
      <c r="D2232" s="47">
        <v>8.9</v>
      </c>
      <c r="E2232" s="47">
        <v>8.8000000000000007</v>
      </c>
      <c r="F2232" s="47">
        <v>8.7200000000000006</v>
      </c>
      <c r="G2232" s="47">
        <v>8.44</v>
      </c>
      <c r="H2232" s="47">
        <v>8.24</v>
      </c>
      <c r="I2232" s="47">
        <v>8.0399999999999991</v>
      </c>
      <c r="J2232" s="47">
        <v>7.98</v>
      </c>
      <c r="K2232" s="47">
        <v>8</v>
      </c>
      <c r="L2232" s="47">
        <v>8.09</v>
      </c>
      <c r="M2232" s="47">
        <v>8.18</v>
      </c>
      <c r="N2232" s="47">
        <v>8.3000000000000007</v>
      </c>
      <c r="O2232">
        <v>8.3000000000000007</v>
      </c>
    </row>
    <row r="2233" spans="1:15" ht="15.75" thickBot="1" x14ac:dyDescent="0.3">
      <c r="A2233" s="24">
        <v>42844</v>
      </c>
      <c r="B2233" s="47">
        <v>8.91</v>
      </c>
      <c r="C2233" s="47">
        <v>8.91</v>
      </c>
      <c r="D2233" s="47">
        <v>8.81</v>
      </c>
      <c r="E2233" s="47">
        <v>8.7200000000000006</v>
      </c>
      <c r="F2233" s="47">
        <v>8.64</v>
      </c>
      <c r="G2233" s="47">
        <v>8.3800000000000008</v>
      </c>
      <c r="H2233" s="47">
        <v>8.18</v>
      </c>
      <c r="I2233" s="47">
        <v>7.99</v>
      </c>
      <c r="J2233" s="47">
        <v>7.94</v>
      </c>
      <c r="K2233" s="47">
        <v>7.98</v>
      </c>
      <c r="L2233" s="47">
        <v>8.11</v>
      </c>
      <c r="M2233" s="47">
        <v>8.2200000000000006</v>
      </c>
      <c r="N2233" s="47">
        <v>8.35</v>
      </c>
      <c r="O2233">
        <v>8.35</v>
      </c>
    </row>
    <row r="2234" spans="1:15" ht="15.75" thickBot="1" x14ac:dyDescent="0.3">
      <c r="A2234" s="24">
        <v>42845</v>
      </c>
      <c r="B2234" s="47">
        <v>8.75</v>
      </c>
      <c r="C2234" s="47">
        <v>8.75</v>
      </c>
      <c r="D2234" s="47">
        <v>8.65</v>
      </c>
      <c r="E2234" s="47">
        <v>8.56</v>
      </c>
      <c r="F2234" s="47">
        <v>8.48</v>
      </c>
      <c r="G2234" s="47">
        <v>8.2200000000000006</v>
      </c>
      <c r="H2234" s="47">
        <v>8.0500000000000007</v>
      </c>
      <c r="I2234" s="47">
        <v>7.88</v>
      </c>
      <c r="J2234" s="47">
        <v>7.84</v>
      </c>
      <c r="K2234" s="47">
        <v>7.88</v>
      </c>
      <c r="L2234" s="47">
        <v>8.02</v>
      </c>
      <c r="M2234" s="47">
        <v>8.14</v>
      </c>
      <c r="N2234" s="47">
        <v>8.2899999999999991</v>
      </c>
      <c r="O2234">
        <v>8.2899999999999991</v>
      </c>
    </row>
    <row r="2235" spans="1:15" ht="15.75" thickBot="1" x14ac:dyDescent="0.3">
      <c r="A2235" s="24">
        <v>42846</v>
      </c>
      <c r="B2235" s="47">
        <v>8.75</v>
      </c>
      <c r="C2235" s="47">
        <v>8.75</v>
      </c>
      <c r="D2235" s="47">
        <v>8.65</v>
      </c>
      <c r="E2235" s="47">
        <v>8.56</v>
      </c>
      <c r="F2235" s="47">
        <v>8.48</v>
      </c>
      <c r="G2235" s="47">
        <v>8.2200000000000006</v>
      </c>
      <c r="H2235" s="47">
        <v>8.0500000000000007</v>
      </c>
      <c r="I2235" s="47">
        <v>7.88</v>
      </c>
      <c r="J2235" s="47">
        <v>7.84</v>
      </c>
      <c r="K2235" s="47">
        <v>7.88</v>
      </c>
      <c r="L2235" s="47">
        <v>8.02</v>
      </c>
      <c r="M2235" s="47">
        <v>8.14</v>
      </c>
      <c r="N2235" s="47">
        <v>8.2899999999999991</v>
      </c>
      <c r="O2235">
        <v>8.2899999999999991</v>
      </c>
    </row>
    <row r="2236" spans="1:15" ht="15.75" thickBot="1" x14ac:dyDescent="0.3">
      <c r="A2236" s="24">
        <v>42849</v>
      </c>
      <c r="B2236" s="47">
        <v>8.36</v>
      </c>
      <c r="C2236" s="47">
        <v>8.36</v>
      </c>
      <c r="D2236" s="47">
        <v>8.2899999999999991</v>
      </c>
      <c r="E2236" s="47">
        <v>8.23</v>
      </c>
      <c r="F2236" s="47">
        <v>8.18</v>
      </c>
      <c r="G2236" s="47">
        <v>8.0299999999999994</v>
      </c>
      <c r="H2236" s="47">
        <v>7.93</v>
      </c>
      <c r="I2236" s="47">
        <v>7.78</v>
      </c>
      <c r="J2236" s="47">
        <v>7.71</v>
      </c>
      <c r="K2236" s="47">
        <v>7.77</v>
      </c>
      <c r="L2236" s="47">
        <v>8</v>
      </c>
      <c r="M2236" s="47">
        <v>8.24</v>
      </c>
      <c r="N2236" s="47">
        <v>8.59</v>
      </c>
      <c r="O2236">
        <v>8.59</v>
      </c>
    </row>
    <row r="2237" spans="1:15" ht="15.75" thickBot="1" x14ac:dyDescent="0.3">
      <c r="A2237" s="24">
        <v>42850</v>
      </c>
      <c r="B2237" s="47">
        <v>8.4600000000000009</v>
      </c>
      <c r="C2237" s="47">
        <v>8.4600000000000009</v>
      </c>
      <c r="D2237" s="47">
        <v>8.39</v>
      </c>
      <c r="E2237" s="47">
        <v>8.33</v>
      </c>
      <c r="F2237" s="47">
        <v>8.2799999999999994</v>
      </c>
      <c r="G2237" s="47">
        <v>8.11</v>
      </c>
      <c r="H2237" s="47">
        <v>7.96</v>
      </c>
      <c r="I2237" s="47">
        <v>7.77</v>
      </c>
      <c r="J2237" s="47">
        <v>7.71</v>
      </c>
      <c r="K2237" s="47">
        <v>7.79</v>
      </c>
      <c r="L2237" s="47">
        <v>8.07</v>
      </c>
      <c r="M2237" s="47">
        <v>8.34</v>
      </c>
      <c r="N2237" s="47">
        <v>8.73</v>
      </c>
      <c r="O2237">
        <v>8.73</v>
      </c>
    </row>
    <row r="2238" spans="1:15" ht="15.75" thickBot="1" x14ac:dyDescent="0.3">
      <c r="A2238" s="24">
        <v>42851</v>
      </c>
      <c r="B2238" s="47">
        <v>8.42</v>
      </c>
      <c r="C2238" s="47">
        <v>8.42</v>
      </c>
      <c r="D2238" s="47">
        <v>8.36</v>
      </c>
      <c r="E2238" s="47">
        <v>8.31</v>
      </c>
      <c r="F2238" s="47">
        <v>8.27</v>
      </c>
      <c r="G2238" s="47">
        <v>8.11</v>
      </c>
      <c r="H2238" s="47">
        <v>7.98</v>
      </c>
      <c r="I2238" s="47">
        <v>7.8</v>
      </c>
      <c r="J2238" s="47">
        <v>7.73</v>
      </c>
      <c r="K2238" s="47">
        <v>7.79</v>
      </c>
      <c r="L2238" s="47">
        <v>8.06</v>
      </c>
      <c r="M2238" s="47">
        <v>8.34</v>
      </c>
      <c r="N2238" s="47">
        <v>8.76</v>
      </c>
      <c r="O2238">
        <v>8.76</v>
      </c>
    </row>
    <row r="2239" spans="1:15" ht="15.75" thickBot="1" x14ac:dyDescent="0.3">
      <c r="A2239" s="24">
        <v>42852</v>
      </c>
      <c r="B2239" s="47">
        <v>8.41</v>
      </c>
      <c r="C2239" s="47">
        <v>8.41</v>
      </c>
      <c r="D2239" s="47">
        <v>8.35</v>
      </c>
      <c r="E2239" s="47">
        <v>8.31</v>
      </c>
      <c r="F2239" s="47">
        <v>8.2799999999999994</v>
      </c>
      <c r="G2239" s="47">
        <v>8.18</v>
      </c>
      <c r="H2239" s="47">
        <v>8.0500000000000007</v>
      </c>
      <c r="I2239" s="47">
        <v>7.83</v>
      </c>
      <c r="J2239" s="47">
        <v>7.73</v>
      </c>
      <c r="K2239" s="47">
        <v>7.77</v>
      </c>
      <c r="L2239" s="47">
        <v>8.02</v>
      </c>
      <c r="M2239" s="47">
        <v>8.3000000000000007</v>
      </c>
      <c r="N2239" s="47">
        <v>8.75</v>
      </c>
      <c r="O2239">
        <v>8.75</v>
      </c>
    </row>
    <row r="2240" spans="1:15" ht="15.75" thickBot="1" x14ac:dyDescent="0.3">
      <c r="A2240" s="24">
        <v>42853</v>
      </c>
      <c r="B2240" s="47">
        <v>8.5</v>
      </c>
      <c r="C2240" s="47">
        <v>8.5</v>
      </c>
      <c r="D2240" s="47">
        <v>8.42</v>
      </c>
      <c r="E2240" s="47">
        <v>8.36</v>
      </c>
      <c r="F2240" s="47">
        <v>8.3000000000000007</v>
      </c>
      <c r="G2240" s="47">
        <v>8.09</v>
      </c>
      <c r="H2240" s="47">
        <v>7.92</v>
      </c>
      <c r="I2240" s="47">
        <v>7.69</v>
      </c>
      <c r="J2240" s="47">
        <v>7.61</v>
      </c>
      <c r="K2240" s="47">
        <v>7.67</v>
      </c>
      <c r="L2240" s="47">
        <v>7.95</v>
      </c>
      <c r="M2240" s="47">
        <v>8.26</v>
      </c>
      <c r="N2240" s="47">
        <v>8.75</v>
      </c>
      <c r="O2240">
        <v>8.75</v>
      </c>
    </row>
    <row r="2241" spans="1:15" ht="15.75" thickBot="1" x14ac:dyDescent="0.3">
      <c r="A2241" s="24">
        <v>42857</v>
      </c>
      <c r="B2241" s="47">
        <v>8.58</v>
      </c>
      <c r="C2241" s="47">
        <v>8.58</v>
      </c>
      <c r="D2241" s="47">
        <v>8.49</v>
      </c>
      <c r="E2241" s="47">
        <v>8.41</v>
      </c>
      <c r="F2241" s="47">
        <v>8.33</v>
      </c>
      <c r="G2241" s="47">
        <v>8.08</v>
      </c>
      <c r="H2241" s="47">
        <v>7.89</v>
      </c>
      <c r="I2241" s="47">
        <v>7.66</v>
      </c>
      <c r="J2241" s="47">
        <v>7.57</v>
      </c>
      <c r="K2241" s="47">
        <v>7.62</v>
      </c>
      <c r="L2241" s="47">
        <v>7.92</v>
      </c>
      <c r="M2241" s="47">
        <v>8.25</v>
      </c>
      <c r="N2241" s="47">
        <v>8.77</v>
      </c>
      <c r="O2241">
        <v>8.77</v>
      </c>
    </row>
    <row r="2242" spans="1:15" ht="15.75" thickBot="1" x14ac:dyDescent="0.3">
      <c r="A2242" s="24">
        <v>42858</v>
      </c>
      <c r="B2242" s="47">
        <v>8.5399999999999991</v>
      </c>
      <c r="C2242" s="47">
        <v>8.5399999999999991</v>
      </c>
      <c r="D2242" s="47">
        <v>8.4600000000000009</v>
      </c>
      <c r="E2242" s="47">
        <v>8.3800000000000008</v>
      </c>
      <c r="F2242" s="47">
        <v>8.32</v>
      </c>
      <c r="G2242" s="47">
        <v>8.09</v>
      </c>
      <c r="H2242" s="47">
        <v>7.93</v>
      </c>
      <c r="I2242" s="47">
        <v>7.7</v>
      </c>
      <c r="J2242" s="47">
        <v>7.61</v>
      </c>
      <c r="K2242" s="47">
        <v>7.64</v>
      </c>
      <c r="L2242" s="47">
        <v>7.93</v>
      </c>
      <c r="M2242" s="47">
        <v>8.27</v>
      </c>
      <c r="N2242" s="47">
        <v>8.82</v>
      </c>
      <c r="O2242">
        <v>8.82</v>
      </c>
    </row>
    <row r="2243" spans="1:15" ht="15.75" thickBot="1" x14ac:dyDescent="0.3">
      <c r="A2243" s="24">
        <v>42859</v>
      </c>
      <c r="B2243" s="47">
        <v>8.5500000000000007</v>
      </c>
      <c r="C2243" s="47">
        <v>8.5500000000000007</v>
      </c>
      <c r="D2243" s="47">
        <v>8.48</v>
      </c>
      <c r="E2243" s="47">
        <v>8.41</v>
      </c>
      <c r="F2243" s="47">
        <v>8.35</v>
      </c>
      <c r="G2243" s="47">
        <v>8.18</v>
      </c>
      <c r="H2243" s="47">
        <v>8.02</v>
      </c>
      <c r="I2243" s="47">
        <v>7.79</v>
      </c>
      <c r="J2243" s="47">
        <v>7.68</v>
      </c>
      <c r="K2243" s="47">
        <v>7.71</v>
      </c>
      <c r="L2243" s="47">
        <v>8.02</v>
      </c>
      <c r="M2243" s="47">
        <v>8.3800000000000008</v>
      </c>
      <c r="N2243" s="47">
        <v>8.9600000000000009</v>
      </c>
      <c r="O2243">
        <v>8.9600000000000009</v>
      </c>
    </row>
    <row r="2244" spans="1:15" ht="15.75" thickBot="1" x14ac:dyDescent="0.3">
      <c r="A2244" s="24">
        <v>42860</v>
      </c>
      <c r="B2244" s="47">
        <v>8.67</v>
      </c>
      <c r="C2244" s="47">
        <v>8.67</v>
      </c>
      <c r="D2244" s="47">
        <v>8.6</v>
      </c>
      <c r="E2244" s="47">
        <v>8.5299999999999994</v>
      </c>
      <c r="F2244" s="47">
        <v>8.4700000000000006</v>
      </c>
      <c r="G2244" s="47">
        <v>8.26</v>
      </c>
      <c r="H2244" s="47">
        <v>8.09</v>
      </c>
      <c r="I2244" s="47">
        <v>7.85</v>
      </c>
      <c r="J2244" s="47">
        <v>7.73</v>
      </c>
      <c r="K2244" s="47">
        <v>7.74</v>
      </c>
      <c r="L2244" s="47">
        <v>8.02</v>
      </c>
      <c r="M2244" s="47">
        <v>8.3699999999999992</v>
      </c>
      <c r="N2244" s="47">
        <v>8.9700000000000006</v>
      </c>
      <c r="O2244">
        <v>8.9700000000000006</v>
      </c>
    </row>
    <row r="2245" spans="1:15" ht="15.75" thickBot="1" x14ac:dyDescent="0.3">
      <c r="A2245" s="24">
        <v>42865</v>
      </c>
      <c r="B2245" s="47">
        <v>8.56</v>
      </c>
      <c r="C2245" s="47">
        <v>8.56</v>
      </c>
      <c r="D2245" s="47">
        <v>8.48</v>
      </c>
      <c r="E2245" s="47">
        <v>8.42</v>
      </c>
      <c r="F2245" s="47">
        <v>8.3699999999999992</v>
      </c>
      <c r="G2245" s="47">
        <v>8.18</v>
      </c>
      <c r="H2245" s="47">
        <v>7.98</v>
      </c>
      <c r="I2245" s="47">
        <v>7.71</v>
      </c>
      <c r="J2245" s="47">
        <v>7.59</v>
      </c>
      <c r="K2245" s="47">
        <v>7.64</v>
      </c>
      <c r="L2245" s="47">
        <v>7.94</v>
      </c>
      <c r="M2245" s="47">
        <v>8.31</v>
      </c>
      <c r="N2245" s="47">
        <v>8.9600000000000009</v>
      </c>
      <c r="O2245">
        <v>8.9600000000000009</v>
      </c>
    </row>
    <row r="2246" spans="1:15" ht="15.75" thickBot="1" x14ac:dyDescent="0.3">
      <c r="A2246" s="24">
        <v>42866</v>
      </c>
      <c r="B2246" s="47">
        <v>8.41</v>
      </c>
      <c r="C2246" s="47">
        <v>8.41</v>
      </c>
      <c r="D2246" s="47">
        <v>8.34</v>
      </c>
      <c r="E2246" s="47">
        <v>8.2899999999999991</v>
      </c>
      <c r="F2246" s="47">
        <v>8.25</v>
      </c>
      <c r="G2246" s="47">
        <v>8.14</v>
      </c>
      <c r="H2246" s="47">
        <v>7.97</v>
      </c>
      <c r="I2246" s="47">
        <v>7.71</v>
      </c>
      <c r="J2246" s="47">
        <v>7.59</v>
      </c>
      <c r="K2246" s="47">
        <v>7.64</v>
      </c>
      <c r="L2246" s="47">
        <v>7.94</v>
      </c>
      <c r="M2246" s="47">
        <v>8.31</v>
      </c>
      <c r="N2246" s="47">
        <v>8.9700000000000006</v>
      </c>
      <c r="O2246">
        <v>8.9700000000000006</v>
      </c>
    </row>
    <row r="2247" spans="1:15" ht="15.75" thickBot="1" x14ac:dyDescent="0.3">
      <c r="A2247" s="24">
        <v>42867</v>
      </c>
      <c r="B2247" s="47">
        <v>8.41</v>
      </c>
      <c r="C2247" s="47">
        <v>8.41</v>
      </c>
      <c r="D2247" s="47">
        <v>8.35</v>
      </c>
      <c r="E2247" s="47">
        <v>8.2899999999999991</v>
      </c>
      <c r="F2247" s="47">
        <v>8.24</v>
      </c>
      <c r="G2247" s="47">
        <v>8.08</v>
      </c>
      <c r="H2247" s="47">
        <v>7.93</v>
      </c>
      <c r="I2247" s="47">
        <v>7.72</v>
      </c>
      <c r="J2247" s="47">
        <v>7.62</v>
      </c>
      <c r="K2247" s="47">
        <v>7.64</v>
      </c>
      <c r="L2247" s="47">
        <v>7.87</v>
      </c>
      <c r="M2247" s="47">
        <v>8.2100000000000009</v>
      </c>
      <c r="N2247" s="47">
        <v>8.85</v>
      </c>
      <c r="O2247">
        <v>8.85</v>
      </c>
    </row>
    <row r="2248" spans="1:15" ht="15.75" thickBot="1" x14ac:dyDescent="0.3">
      <c r="A2248" s="24">
        <v>42870</v>
      </c>
      <c r="B2248" s="47">
        <v>8.4700000000000006</v>
      </c>
      <c r="C2248" s="47">
        <v>8.4700000000000006</v>
      </c>
      <c r="D2248" s="47">
        <v>8.4</v>
      </c>
      <c r="E2248" s="47">
        <v>8.34</v>
      </c>
      <c r="F2248" s="47">
        <v>8.2899999999999991</v>
      </c>
      <c r="G2248" s="47">
        <v>8.1199999999999992</v>
      </c>
      <c r="H2248" s="47">
        <v>7.94</v>
      </c>
      <c r="I2248" s="47">
        <v>7.66</v>
      </c>
      <c r="J2248" s="47">
        <v>7.53</v>
      </c>
      <c r="K2248" s="47">
        <v>7.56</v>
      </c>
      <c r="L2248" s="47">
        <v>7.87</v>
      </c>
      <c r="M2248" s="47">
        <v>8.26</v>
      </c>
      <c r="N2248" s="47">
        <v>8.9499999999999993</v>
      </c>
      <c r="O2248">
        <v>8.9499999999999993</v>
      </c>
    </row>
    <row r="2249" spans="1:15" ht="15.75" thickBot="1" x14ac:dyDescent="0.3">
      <c r="A2249" s="24">
        <v>42871</v>
      </c>
      <c r="B2249" s="47">
        <v>8.4499999999999993</v>
      </c>
      <c r="C2249" s="47">
        <v>8.4499999999999993</v>
      </c>
      <c r="D2249" s="47">
        <v>8.3800000000000008</v>
      </c>
      <c r="E2249" s="47">
        <v>8.33</v>
      </c>
      <c r="F2249" s="47">
        <v>8.2899999999999991</v>
      </c>
      <c r="G2249" s="47">
        <v>8.14</v>
      </c>
      <c r="H2249" s="47">
        <v>7.97</v>
      </c>
      <c r="I2249" s="47">
        <v>7.7</v>
      </c>
      <c r="J2249" s="47">
        <v>7.58</v>
      </c>
      <c r="K2249" s="47">
        <v>7.6</v>
      </c>
      <c r="L2249" s="47">
        <v>7.88</v>
      </c>
      <c r="M2249" s="47">
        <v>8.25</v>
      </c>
      <c r="N2249" s="47">
        <v>8.93</v>
      </c>
      <c r="O2249">
        <v>8.93</v>
      </c>
    </row>
    <row r="2250" spans="1:15" ht="15.75" thickBot="1" x14ac:dyDescent="0.3">
      <c r="A2250" s="24">
        <v>42872</v>
      </c>
      <c r="B2250" s="47">
        <v>8.4600000000000009</v>
      </c>
      <c r="C2250" s="47">
        <v>8.4600000000000009</v>
      </c>
      <c r="D2250" s="47">
        <v>8.39</v>
      </c>
      <c r="E2250" s="47">
        <v>8.34</v>
      </c>
      <c r="F2250" s="47">
        <v>8.3000000000000007</v>
      </c>
      <c r="G2250" s="47">
        <v>8.16</v>
      </c>
      <c r="H2250" s="47">
        <v>8</v>
      </c>
      <c r="I2250" s="47">
        <v>7.76</v>
      </c>
      <c r="J2250" s="47">
        <v>7.65</v>
      </c>
      <c r="K2250" s="47">
        <v>7.66</v>
      </c>
      <c r="L2250" s="47">
        <v>7.92</v>
      </c>
      <c r="M2250" s="47">
        <v>8.2799999999999994</v>
      </c>
      <c r="N2250" s="47">
        <v>8.94</v>
      </c>
      <c r="O2250">
        <v>8.94</v>
      </c>
    </row>
    <row r="2251" spans="1:15" ht="15.75" thickBot="1" x14ac:dyDescent="0.3">
      <c r="A2251" s="24">
        <v>42873</v>
      </c>
      <c r="B2251" s="47">
        <v>8.4600000000000009</v>
      </c>
      <c r="C2251" s="47">
        <v>8.4600000000000009</v>
      </c>
      <c r="D2251" s="47">
        <v>8.39</v>
      </c>
      <c r="E2251" s="47">
        <v>8.33</v>
      </c>
      <c r="F2251" s="47">
        <v>8.2899999999999991</v>
      </c>
      <c r="G2251" s="47">
        <v>8.15</v>
      </c>
      <c r="H2251" s="47">
        <v>8.01</v>
      </c>
      <c r="I2251" s="47">
        <v>7.77</v>
      </c>
      <c r="J2251" s="47">
        <v>7.65</v>
      </c>
      <c r="K2251" s="47">
        <v>7.65</v>
      </c>
      <c r="L2251" s="47">
        <v>7.88</v>
      </c>
      <c r="M2251" s="47">
        <v>8.2100000000000009</v>
      </c>
      <c r="N2251" s="47">
        <v>8.8699999999999992</v>
      </c>
      <c r="O2251">
        <v>8.8699999999999992</v>
      </c>
    </row>
    <row r="2252" spans="1:15" ht="15.75" thickBot="1" x14ac:dyDescent="0.3">
      <c r="A2252" s="24">
        <v>42874</v>
      </c>
      <c r="B2252" s="47">
        <v>8.49</v>
      </c>
      <c r="C2252" s="47">
        <v>8.49</v>
      </c>
      <c r="D2252" s="47">
        <v>8.42</v>
      </c>
      <c r="E2252" s="47">
        <v>8.36</v>
      </c>
      <c r="F2252" s="47">
        <v>8.31</v>
      </c>
      <c r="G2252" s="47">
        <v>8.15</v>
      </c>
      <c r="H2252" s="47">
        <v>7.97</v>
      </c>
      <c r="I2252" s="47">
        <v>7.69</v>
      </c>
      <c r="J2252" s="47">
        <v>7.55</v>
      </c>
      <c r="K2252" s="47">
        <v>7.56</v>
      </c>
      <c r="L2252" s="47">
        <v>7.83</v>
      </c>
      <c r="M2252" s="47">
        <v>8.19</v>
      </c>
      <c r="N2252" s="47">
        <v>8.8699999999999992</v>
      </c>
      <c r="O2252">
        <v>8.8699999999999992</v>
      </c>
    </row>
    <row r="2253" spans="1:15" ht="15.75" thickBot="1" x14ac:dyDescent="0.3">
      <c r="A2253" s="24">
        <v>42877</v>
      </c>
      <c r="B2253" s="47">
        <v>8.4499999999999993</v>
      </c>
      <c r="C2253" s="47">
        <v>8.4499999999999993</v>
      </c>
      <c r="D2253" s="47">
        <v>8.3699999999999992</v>
      </c>
      <c r="E2253" s="47">
        <v>8.31</v>
      </c>
      <c r="F2253" s="47">
        <v>8.26</v>
      </c>
      <c r="G2253" s="47">
        <v>8.1</v>
      </c>
      <c r="H2253" s="47">
        <v>7.94</v>
      </c>
      <c r="I2253" s="47">
        <v>7.68</v>
      </c>
      <c r="J2253" s="47">
        <v>7.56</v>
      </c>
      <c r="K2253" s="47">
        <v>7.55</v>
      </c>
      <c r="L2253" s="47">
        <v>7.8</v>
      </c>
      <c r="M2253" s="47">
        <v>8.16</v>
      </c>
      <c r="N2253" s="47">
        <v>8.84</v>
      </c>
      <c r="O2253">
        <v>8.84</v>
      </c>
    </row>
    <row r="2254" spans="1:15" ht="15.75" thickBot="1" x14ac:dyDescent="0.3">
      <c r="A2254" s="24">
        <v>42878</v>
      </c>
      <c r="B2254" s="47">
        <v>8.52</v>
      </c>
      <c r="C2254" s="47">
        <v>8.52</v>
      </c>
      <c r="D2254" s="47">
        <v>8.44</v>
      </c>
      <c r="E2254" s="47">
        <v>8.3699999999999992</v>
      </c>
      <c r="F2254" s="47">
        <v>8.32</v>
      </c>
      <c r="G2254" s="47">
        <v>8.1300000000000008</v>
      </c>
      <c r="H2254" s="47">
        <v>7.95</v>
      </c>
      <c r="I2254" s="47">
        <v>7.68</v>
      </c>
      <c r="J2254" s="47">
        <v>7.54</v>
      </c>
      <c r="K2254" s="47">
        <v>7.54</v>
      </c>
      <c r="L2254" s="47">
        <v>7.81</v>
      </c>
      <c r="M2254" s="47">
        <v>8.19</v>
      </c>
      <c r="N2254" s="47">
        <v>8.89</v>
      </c>
      <c r="O2254">
        <v>8.89</v>
      </c>
    </row>
    <row r="2255" spans="1:15" ht="15.75" thickBot="1" x14ac:dyDescent="0.3">
      <c r="A2255" s="24">
        <v>42879</v>
      </c>
      <c r="B2255" s="47">
        <v>8.51</v>
      </c>
      <c r="C2255" s="47">
        <v>8.51</v>
      </c>
      <c r="D2255" s="47">
        <v>8.43</v>
      </c>
      <c r="E2255" s="47">
        <v>8.36</v>
      </c>
      <c r="F2255" s="47">
        <v>8.31</v>
      </c>
      <c r="G2255" s="47">
        <v>8.16</v>
      </c>
      <c r="H2255" s="47">
        <v>8</v>
      </c>
      <c r="I2255" s="47">
        <v>7.76</v>
      </c>
      <c r="J2255" s="47">
        <v>7.63</v>
      </c>
      <c r="K2255" s="47">
        <v>7.6</v>
      </c>
      <c r="L2255" s="47">
        <v>7.82</v>
      </c>
      <c r="M2255" s="47">
        <v>8.15</v>
      </c>
      <c r="N2255" s="47">
        <v>8.83</v>
      </c>
      <c r="O2255">
        <v>8.83</v>
      </c>
    </row>
    <row r="2256" spans="1:15" ht="15.75" thickBot="1" x14ac:dyDescent="0.3">
      <c r="A2256" s="24">
        <v>42880</v>
      </c>
      <c r="B2256" s="47">
        <v>8.51</v>
      </c>
      <c r="C2256" s="47">
        <v>8.51</v>
      </c>
      <c r="D2256" s="47">
        <v>8.44</v>
      </c>
      <c r="E2256" s="47">
        <v>8.39</v>
      </c>
      <c r="F2256" s="47">
        <v>8.34</v>
      </c>
      <c r="G2256" s="47">
        <v>8.19</v>
      </c>
      <c r="H2256" s="47">
        <v>8.0299999999999994</v>
      </c>
      <c r="I2256" s="47">
        <v>7.77</v>
      </c>
      <c r="J2256" s="47">
        <v>7.63</v>
      </c>
      <c r="K2256" s="47">
        <v>7.6</v>
      </c>
      <c r="L2256" s="47">
        <v>7.83</v>
      </c>
      <c r="M2256" s="47">
        <v>8.18</v>
      </c>
      <c r="N2256" s="47">
        <v>8.8699999999999992</v>
      </c>
      <c r="O2256">
        <v>8.8699999999999992</v>
      </c>
    </row>
    <row r="2257" spans="1:15" ht="15.75" thickBot="1" x14ac:dyDescent="0.3">
      <c r="A2257" s="24">
        <v>42881</v>
      </c>
      <c r="B2257" s="47">
        <v>8.5399999999999991</v>
      </c>
      <c r="C2257" s="47">
        <v>8.5399999999999991</v>
      </c>
      <c r="D2257" s="47">
        <v>8.4700000000000006</v>
      </c>
      <c r="E2257" s="47">
        <v>8.41</v>
      </c>
      <c r="F2257" s="47">
        <v>8.36</v>
      </c>
      <c r="G2257" s="47">
        <v>8.18</v>
      </c>
      <c r="H2257" s="47">
        <v>8.0399999999999991</v>
      </c>
      <c r="I2257" s="47">
        <v>7.81</v>
      </c>
      <c r="J2257" s="47">
        <v>7.69</v>
      </c>
      <c r="K2257" s="47">
        <v>7.67</v>
      </c>
      <c r="L2257" s="47">
        <v>7.89</v>
      </c>
      <c r="M2257" s="47">
        <v>8.2100000000000009</v>
      </c>
      <c r="N2257" s="47">
        <v>8.8800000000000008</v>
      </c>
      <c r="O2257">
        <v>8.8800000000000008</v>
      </c>
    </row>
    <row r="2258" spans="1:15" ht="15.75" thickBot="1" x14ac:dyDescent="0.3">
      <c r="A2258" s="24">
        <v>42884</v>
      </c>
      <c r="B2258" s="47">
        <v>8.48</v>
      </c>
      <c r="C2258" s="47">
        <v>8.48</v>
      </c>
      <c r="D2258" s="47">
        <v>8.42</v>
      </c>
      <c r="E2258" s="47">
        <v>8.36</v>
      </c>
      <c r="F2258" s="47">
        <v>8.31</v>
      </c>
      <c r="G2258" s="47">
        <v>8.14</v>
      </c>
      <c r="H2258" s="47">
        <v>7.99</v>
      </c>
      <c r="I2258" s="47">
        <v>7.77</v>
      </c>
      <c r="J2258" s="47">
        <v>7.66</v>
      </c>
      <c r="K2258" s="47">
        <v>7.65</v>
      </c>
      <c r="L2258" s="47">
        <v>7.88</v>
      </c>
      <c r="M2258" s="47">
        <v>8.2100000000000009</v>
      </c>
      <c r="N2258" s="47">
        <v>8.89</v>
      </c>
      <c r="O2258">
        <v>8.89</v>
      </c>
    </row>
    <row r="2259" spans="1:15" ht="15.75" thickBot="1" x14ac:dyDescent="0.3">
      <c r="A2259" s="24">
        <v>42885</v>
      </c>
      <c r="B2259" s="47">
        <v>8.5</v>
      </c>
      <c r="C2259" s="47">
        <v>8.5</v>
      </c>
      <c r="D2259" s="47">
        <v>8.43</v>
      </c>
      <c r="E2259" s="47">
        <v>8.3800000000000008</v>
      </c>
      <c r="F2259" s="47">
        <v>8.34</v>
      </c>
      <c r="G2259" s="47">
        <v>8.19</v>
      </c>
      <c r="H2259" s="47">
        <v>8.0399999999999991</v>
      </c>
      <c r="I2259" s="47">
        <v>7.82</v>
      </c>
      <c r="J2259" s="47">
        <v>7.71</v>
      </c>
      <c r="K2259" s="47">
        <v>7.69</v>
      </c>
      <c r="L2259" s="47">
        <v>7.9</v>
      </c>
      <c r="M2259" s="47">
        <v>8.2200000000000006</v>
      </c>
      <c r="N2259" s="47">
        <v>8.8699999999999992</v>
      </c>
      <c r="O2259">
        <v>8.8699999999999992</v>
      </c>
    </row>
    <row r="2260" spans="1:15" ht="15.75" thickBot="1" x14ac:dyDescent="0.3">
      <c r="A2260" s="24">
        <v>42886</v>
      </c>
      <c r="B2260" s="47">
        <v>8.56</v>
      </c>
      <c r="C2260" s="47">
        <v>8.56</v>
      </c>
      <c r="D2260" s="47">
        <v>8.48</v>
      </c>
      <c r="E2260" s="47">
        <v>8.41</v>
      </c>
      <c r="F2260" s="47">
        <v>8.34</v>
      </c>
      <c r="G2260" s="47">
        <v>8.16</v>
      </c>
      <c r="H2260" s="47">
        <v>8.02</v>
      </c>
      <c r="I2260" s="47">
        <v>7.83</v>
      </c>
      <c r="J2260" s="47">
        <v>7.72</v>
      </c>
      <c r="K2260" s="47">
        <v>7.71</v>
      </c>
      <c r="L2260" s="47">
        <v>7.91</v>
      </c>
      <c r="M2260" s="47">
        <v>8.2200000000000006</v>
      </c>
      <c r="N2260" s="47">
        <v>8.8699999999999992</v>
      </c>
      <c r="O2260">
        <v>8.8699999999999992</v>
      </c>
    </row>
    <row r="2261" spans="1:15" ht="15.75" thickBot="1" x14ac:dyDescent="0.3">
      <c r="A2261" s="24">
        <v>42887</v>
      </c>
      <c r="B2261" s="47">
        <v>8.4700000000000006</v>
      </c>
      <c r="C2261" s="47">
        <v>8.4700000000000006</v>
      </c>
      <c r="D2261" s="47">
        <v>8.4</v>
      </c>
      <c r="E2261" s="47">
        <v>8.34</v>
      </c>
      <c r="F2261" s="47">
        <v>8.2899999999999991</v>
      </c>
      <c r="G2261" s="47">
        <v>8.09</v>
      </c>
      <c r="H2261" s="47">
        <v>7.93</v>
      </c>
      <c r="I2261" s="47">
        <v>7.71</v>
      </c>
      <c r="J2261" s="47">
        <v>7.61</v>
      </c>
      <c r="K2261" s="47">
        <v>7.61</v>
      </c>
      <c r="L2261" s="47">
        <v>7.84</v>
      </c>
      <c r="M2261" s="47">
        <v>8.19</v>
      </c>
      <c r="N2261" s="47">
        <v>8.8699999999999992</v>
      </c>
      <c r="O2261">
        <v>8.8699999999999992</v>
      </c>
    </row>
    <row r="2262" spans="1:15" ht="15.75" thickBot="1" x14ac:dyDescent="0.3">
      <c r="A2262" s="24">
        <v>42888</v>
      </c>
      <c r="B2262" s="47">
        <v>8.4499999999999993</v>
      </c>
      <c r="C2262" s="47">
        <v>8.4499999999999993</v>
      </c>
      <c r="D2262" s="47">
        <v>8.3800000000000008</v>
      </c>
      <c r="E2262" s="47">
        <v>8.32</v>
      </c>
      <c r="F2262" s="47">
        <v>8.27</v>
      </c>
      <c r="G2262" s="47">
        <v>8.08</v>
      </c>
      <c r="H2262" s="47">
        <v>7.93</v>
      </c>
      <c r="I2262" s="47">
        <v>7.73</v>
      </c>
      <c r="J2262" s="47">
        <v>7.63</v>
      </c>
      <c r="K2262" s="47">
        <v>7.63</v>
      </c>
      <c r="L2262" s="47">
        <v>7.85</v>
      </c>
      <c r="M2262" s="47">
        <v>8.19</v>
      </c>
      <c r="N2262" s="47">
        <v>8.89</v>
      </c>
      <c r="O2262">
        <v>8.89</v>
      </c>
    </row>
    <row r="2263" spans="1:15" ht="15.75" thickBot="1" x14ac:dyDescent="0.3">
      <c r="A2263" s="24">
        <v>42891</v>
      </c>
      <c r="B2263" s="47">
        <v>8.4600000000000009</v>
      </c>
      <c r="C2263" s="47">
        <v>8.4600000000000009</v>
      </c>
      <c r="D2263" s="47">
        <v>8.3699999999999992</v>
      </c>
      <c r="E2263" s="47">
        <v>8.3000000000000007</v>
      </c>
      <c r="F2263" s="47">
        <v>8.23</v>
      </c>
      <c r="G2263" s="47">
        <v>8.0500000000000007</v>
      </c>
      <c r="H2263" s="47">
        <v>7.93</v>
      </c>
      <c r="I2263" s="47">
        <v>7.76</v>
      </c>
      <c r="J2263" s="47">
        <v>7.68</v>
      </c>
      <c r="K2263" s="47">
        <v>7.69</v>
      </c>
      <c r="L2263" s="47">
        <v>7.94</v>
      </c>
      <c r="M2263" s="47">
        <v>8.2799999999999994</v>
      </c>
      <c r="N2263" s="47">
        <v>8.98</v>
      </c>
      <c r="O2263">
        <v>8.98</v>
      </c>
    </row>
    <row r="2264" spans="1:15" ht="15.75" thickBot="1" x14ac:dyDescent="0.3">
      <c r="A2264" s="24">
        <v>42892</v>
      </c>
      <c r="B2264" s="47">
        <v>8.31</v>
      </c>
      <c r="C2264" s="47">
        <v>8.31</v>
      </c>
      <c r="D2264" s="47">
        <v>8.25</v>
      </c>
      <c r="E2264" s="47">
        <v>8.19</v>
      </c>
      <c r="F2264" s="47">
        <v>8.15</v>
      </c>
      <c r="G2264" s="47">
        <v>8.01</v>
      </c>
      <c r="H2264" s="47">
        <v>7.9</v>
      </c>
      <c r="I2264" s="47">
        <v>7.74</v>
      </c>
      <c r="J2264" s="47">
        <v>7.66</v>
      </c>
      <c r="K2264" s="47">
        <v>7.69</v>
      </c>
      <c r="L2264" s="47">
        <v>7.94</v>
      </c>
      <c r="M2264" s="47">
        <v>8.3000000000000007</v>
      </c>
      <c r="N2264" s="47">
        <v>9</v>
      </c>
      <c r="O2264">
        <v>9</v>
      </c>
    </row>
    <row r="2265" spans="1:15" ht="15.75" thickBot="1" x14ac:dyDescent="0.3">
      <c r="A2265" s="24">
        <v>42893</v>
      </c>
      <c r="B2265" s="47">
        <v>8.1999999999999993</v>
      </c>
      <c r="C2265" s="47">
        <v>8.1999999999999993</v>
      </c>
      <c r="D2265" s="47">
        <v>8.15</v>
      </c>
      <c r="E2265" s="47">
        <v>8.11</v>
      </c>
      <c r="F2265" s="47">
        <v>8.07</v>
      </c>
      <c r="G2265" s="47">
        <v>7.96</v>
      </c>
      <c r="H2265" s="47">
        <v>7.86</v>
      </c>
      <c r="I2265" s="47">
        <v>7.72</v>
      </c>
      <c r="J2265" s="47">
        <v>7.66</v>
      </c>
      <c r="K2265" s="47">
        <v>7.69</v>
      </c>
      <c r="L2265" s="47">
        <v>7.94</v>
      </c>
      <c r="M2265" s="47">
        <v>8.2899999999999991</v>
      </c>
      <c r="N2265" s="47">
        <v>8.99</v>
      </c>
      <c r="O2265">
        <v>8.99</v>
      </c>
    </row>
    <row r="2266" spans="1:15" ht="15.75" thickBot="1" x14ac:dyDescent="0.3">
      <c r="A2266" s="24">
        <v>42894</v>
      </c>
      <c r="B2266" s="47">
        <v>8.1300000000000008</v>
      </c>
      <c r="C2266" s="47">
        <v>8.1300000000000008</v>
      </c>
      <c r="D2266" s="47">
        <v>8.09</v>
      </c>
      <c r="E2266" s="47">
        <v>8.0500000000000007</v>
      </c>
      <c r="F2266" s="47">
        <v>8.02</v>
      </c>
      <c r="G2266" s="47">
        <v>7.94</v>
      </c>
      <c r="H2266" s="47">
        <v>7.86</v>
      </c>
      <c r="I2266" s="47">
        <v>7.72</v>
      </c>
      <c r="J2266" s="47">
        <v>7.66</v>
      </c>
      <c r="K2266" s="47">
        <v>7.68</v>
      </c>
      <c r="L2266" s="47">
        <v>7.93</v>
      </c>
      <c r="M2266" s="47">
        <v>8.27</v>
      </c>
      <c r="N2266" s="47">
        <v>8.9600000000000009</v>
      </c>
      <c r="O2266">
        <v>8.9600000000000009</v>
      </c>
    </row>
    <row r="2267" spans="1:15" ht="15.75" thickBot="1" x14ac:dyDescent="0.3">
      <c r="A2267" s="24">
        <v>42895</v>
      </c>
      <c r="B2267" s="47">
        <v>8.14</v>
      </c>
      <c r="C2267" s="47">
        <v>8.14</v>
      </c>
      <c r="D2267" s="47">
        <v>8.1</v>
      </c>
      <c r="E2267" s="47">
        <v>8.06</v>
      </c>
      <c r="F2267" s="47">
        <v>8.0299999999999994</v>
      </c>
      <c r="G2267" s="47">
        <v>7.92</v>
      </c>
      <c r="H2267" s="47">
        <v>7.83</v>
      </c>
      <c r="I2267" s="47">
        <v>7.7</v>
      </c>
      <c r="J2267" s="47">
        <v>7.65</v>
      </c>
      <c r="K2267" s="47">
        <v>7.67</v>
      </c>
      <c r="L2267" s="47">
        <v>7.9</v>
      </c>
      <c r="M2267" s="47">
        <v>8.23</v>
      </c>
      <c r="N2267" s="47">
        <v>8.9</v>
      </c>
      <c r="O2267">
        <v>8.9</v>
      </c>
    </row>
    <row r="2268" spans="1:15" ht="15.75" thickBot="1" x14ac:dyDescent="0.3">
      <c r="A2268" s="24">
        <v>42899</v>
      </c>
      <c r="B2268" s="47">
        <v>8.11</v>
      </c>
      <c r="C2268" s="47">
        <v>8.11</v>
      </c>
      <c r="D2268" s="47">
        <v>8.06</v>
      </c>
      <c r="E2268" s="47">
        <v>8.0299999999999994</v>
      </c>
      <c r="F2268" s="47">
        <v>8</v>
      </c>
      <c r="G2268" s="47">
        <v>7.91</v>
      </c>
      <c r="H2268" s="47">
        <v>7.82</v>
      </c>
      <c r="I2268" s="47">
        <v>7.7</v>
      </c>
      <c r="J2268" s="47">
        <v>7.64</v>
      </c>
      <c r="K2268" s="47">
        <v>7.66</v>
      </c>
      <c r="L2268" s="47">
        <v>7.88</v>
      </c>
      <c r="M2268" s="47">
        <v>8.2100000000000009</v>
      </c>
      <c r="N2268" s="47">
        <v>8.89</v>
      </c>
      <c r="O2268">
        <v>8.89</v>
      </c>
    </row>
    <row r="2269" spans="1:15" ht="15.75" thickBot="1" x14ac:dyDescent="0.3">
      <c r="A2269" s="24">
        <v>42900</v>
      </c>
      <c r="B2269" s="47">
        <v>8.07</v>
      </c>
      <c r="C2269" s="47">
        <v>8.07</v>
      </c>
      <c r="D2269" s="47">
        <v>8.0299999999999994</v>
      </c>
      <c r="E2269" s="47">
        <v>7.99</v>
      </c>
      <c r="F2269" s="47">
        <v>7.96</v>
      </c>
      <c r="G2269" s="47">
        <v>7.87</v>
      </c>
      <c r="H2269" s="47">
        <v>7.8</v>
      </c>
      <c r="I2269" s="47">
        <v>7.7</v>
      </c>
      <c r="J2269" s="47">
        <v>7.67</v>
      </c>
      <c r="K2269" s="47">
        <v>7.71</v>
      </c>
      <c r="L2269" s="47">
        <v>7.93</v>
      </c>
      <c r="M2269" s="47">
        <v>8.25</v>
      </c>
      <c r="N2269" s="47">
        <v>8.92</v>
      </c>
      <c r="O2269">
        <v>8.92</v>
      </c>
    </row>
    <row r="2270" spans="1:15" ht="15.75" thickBot="1" x14ac:dyDescent="0.3">
      <c r="A2270" s="24">
        <v>42901</v>
      </c>
      <c r="B2270" s="47">
        <v>8.14</v>
      </c>
      <c r="C2270" s="47">
        <v>8.14</v>
      </c>
      <c r="D2270" s="47">
        <v>8.1</v>
      </c>
      <c r="E2270" s="47">
        <v>8.07</v>
      </c>
      <c r="F2270" s="47">
        <v>8.0399999999999991</v>
      </c>
      <c r="G2270" s="47">
        <v>7.96</v>
      </c>
      <c r="H2270" s="47">
        <v>7.89</v>
      </c>
      <c r="I2270" s="47">
        <v>7.81</v>
      </c>
      <c r="J2270" s="47">
        <v>7.78</v>
      </c>
      <c r="K2270" s="47">
        <v>7.82</v>
      </c>
      <c r="L2270" s="47">
        <v>8.0500000000000007</v>
      </c>
      <c r="M2270" s="47">
        <v>8.36</v>
      </c>
      <c r="N2270" s="47">
        <v>9.02</v>
      </c>
      <c r="O2270">
        <v>9.02</v>
      </c>
    </row>
    <row r="2271" spans="1:15" ht="15.75" thickBot="1" x14ac:dyDescent="0.3">
      <c r="A2271" s="24">
        <v>42902</v>
      </c>
      <c r="B2271" s="47">
        <v>8.14</v>
      </c>
      <c r="C2271" s="47">
        <v>8.14</v>
      </c>
      <c r="D2271" s="47">
        <v>8.11</v>
      </c>
      <c r="E2271" s="47">
        <v>8.08</v>
      </c>
      <c r="F2271" s="47">
        <v>8.06</v>
      </c>
      <c r="G2271" s="47">
        <v>8.01</v>
      </c>
      <c r="H2271" s="47">
        <v>7.97</v>
      </c>
      <c r="I2271" s="47">
        <v>7.91</v>
      </c>
      <c r="J2271" s="47">
        <v>7.88</v>
      </c>
      <c r="K2271" s="47">
        <v>7.91</v>
      </c>
      <c r="L2271" s="47">
        <v>8.11</v>
      </c>
      <c r="M2271" s="47">
        <v>8.42</v>
      </c>
      <c r="N2271" s="47">
        <v>9.07</v>
      </c>
      <c r="O2271">
        <v>9.07</v>
      </c>
    </row>
    <row r="2272" spans="1:15" ht="15.75" thickBot="1" x14ac:dyDescent="0.3">
      <c r="A2272" s="24">
        <v>42905</v>
      </c>
      <c r="B2272" s="47">
        <v>8.1199999999999992</v>
      </c>
      <c r="C2272" s="47">
        <v>8.1199999999999992</v>
      </c>
      <c r="D2272" s="47">
        <v>8.09</v>
      </c>
      <c r="E2272" s="47">
        <v>8.07</v>
      </c>
      <c r="F2272" s="47">
        <v>8.0500000000000007</v>
      </c>
      <c r="G2272" s="47">
        <v>8.0299999999999994</v>
      </c>
      <c r="H2272" s="47">
        <v>8</v>
      </c>
      <c r="I2272" s="47">
        <v>7.95</v>
      </c>
      <c r="J2272" s="47">
        <v>7.93</v>
      </c>
      <c r="K2272" s="47">
        <v>7.96</v>
      </c>
      <c r="L2272" s="47">
        <v>8.17</v>
      </c>
      <c r="M2272" s="47">
        <v>8.48</v>
      </c>
      <c r="N2272" s="47">
        <v>9.1300000000000008</v>
      </c>
      <c r="O2272">
        <v>9.1300000000000008</v>
      </c>
    </row>
    <row r="2273" spans="1:15" ht="15.75" thickBot="1" x14ac:dyDescent="0.3">
      <c r="A2273" s="24">
        <v>42906</v>
      </c>
      <c r="B2273" s="47">
        <v>8.07</v>
      </c>
      <c r="C2273" s="47">
        <v>8.07</v>
      </c>
      <c r="D2273" s="47">
        <v>8.0500000000000007</v>
      </c>
      <c r="E2273" s="47">
        <v>8.0299999999999994</v>
      </c>
      <c r="F2273" s="47">
        <v>8.0299999999999994</v>
      </c>
      <c r="G2273" s="47">
        <v>8.0299999999999994</v>
      </c>
      <c r="H2273" s="47">
        <v>8.01</v>
      </c>
      <c r="I2273" s="47">
        <v>7.96</v>
      </c>
      <c r="J2273" s="47">
        <v>7.93</v>
      </c>
      <c r="K2273" s="47">
        <v>7.96</v>
      </c>
      <c r="L2273" s="47">
        <v>8.17</v>
      </c>
      <c r="M2273" s="47">
        <v>8.48</v>
      </c>
      <c r="N2273" s="47">
        <v>9.1199999999999992</v>
      </c>
      <c r="O2273">
        <v>9.1199999999999992</v>
      </c>
    </row>
    <row r="2274" spans="1:15" ht="15.75" thickBot="1" x14ac:dyDescent="0.3">
      <c r="A2274" s="24">
        <v>42907</v>
      </c>
      <c r="B2274" s="47">
        <v>8.0500000000000007</v>
      </c>
      <c r="C2274" s="47">
        <v>8.0500000000000007</v>
      </c>
      <c r="D2274" s="47">
        <v>8.0299999999999994</v>
      </c>
      <c r="E2274" s="47">
        <v>8.01</v>
      </c>
      <c r="F2274" s="47">
        <v>8</v>
      </c>
      <c r="G2274" s="47">
        <v>7.99</v>
      </c>
      <c r="H2274" s="47">
        <v>7.97</v>
      </c>
      <c r="I2274" s="47">
        <v>7.92</v>
      </c>
      <c r="J2274" s="47">
        <v>7.89</v>
      </c>
      <c r="K2274" s="47">
        <v>7.91</v>
      </c>
      <c r="L2274" s="47">
        <v>8.11</v>
      </c>
      <c r="M2274" s="47">
        <v>8.39</v>
      </c>
      <c r="N2274" s="47">
        <v>9.01</v>
      </c>
      <c r="O2274">
        <v>9.01</v>
      </c>
    </row>
    <row r="2275" spans="1:15" ht="15.75" thickBot="1" x14ac:dyDescent="0.3">
      <c r="A2275" s="24">
        <v>42908</v>
      </c>
      <c r="B2275" s="47">
        <v>7.99</v>
      </c>
      <c r="C2275" s="47">
        <v>7.99</v>
      </c>
      <c r="D2275" s="47">
        <v>7.97</v>
      </c>
      <c r="E2275" s="47">
        <v>7.96</v>
      </c>
      <c r="F2275" s="47">
        <v>7.96</v>
      </c>
      <c r="G2275" s="47">
        <v>7.98</v>
      </c>
      <c r="H2275" s="47">
        <v>7.97</v>
      </c>
      <c r="I2275" s="47">
        <v>7.92</v>
      </c>
      <c r="J2275" s="47">
        <v>7.89</v>
      </c>
      <c r="K2275" s="47">
        <v>7.91</v>
      </c>
      <c r="L2275" s="47">
        <v>8.08</v>
      </c>
      <c r="M2275" s="47">
        <v>8.34</v>
      </c>
      <c r="N2275" s="47">
        <v>8.92</v>
      </c>
      <c r="O2275">
        <v>8.92</v>
      </c>
    </row>
    <row r="2276" spans="1:15" ht="15.75" thickBot="1" x14ac:dyDescent="0.3">
      <c r="A2276" s="24">
        <v>42909</v>
      </c>
      <c r="B2276" s="47">
        <v>8</v>
      </c>
      <c r="C2276" s="47">
        <v>8</v>
      </c>
      <c r="D2276" s="47">
        <v>7.98</v>
      </c>
      <c r="E2276" s="47">
        <v>7.97</v>
      </c>
      <c r="F2276" s="47">
        <v>7.97</v>
      </c>
      <c r="G2276" s="47">
        <v>7.97</v>
      </c>
      <c r="H2276" s="47">
        <v>7.96</v>
      </c>
      <c r="I2276" s="47">
        <v>7.87</v>
      </c>
      <c r="J2276" s="47">
        <v>7.79</v>
      </c>
      <c r="K2276" s="47">
        <v>7.77</v>
      </c>
      <c r="L2276" s="47">
        <v>7.92</v>
      </c>
      <c r="M2276" s="47">
        <v>8.17</v>
      </c>
      <c r="N2276" s="47">
        <v>8.7200000000000006</v>
      </c>
      <c r="O2276">
        <v>8.7200000000000006</v>
      </c>
    </row>
    <row r="2277" spans="1:15" ht="15.75" thickBot="1" x14ac:dyDescent="0.3">
      <c r="A2277" s="24">
        <v>42912</v>
      </c>
      <c r="B2277" s="47">
        <v>7.9</v>
      </c>
      <c r="C2277" s="47">
        <v>7.9</v>
      </c>
      <c r="D2277" s="47">
        <v>7.88</v>
      </c>
      <c r="E2277" s="47">
        <v>7.87</v>
      </c>
      <c r="F2277" s="47">
        <v>7.88</v>
      </c>
      <c r="G2277" s="47">
        <v>7.92</v>
      </c>
      <c r="H2277" s="47">
        <v>7.93</v>
      </c>
      <c r="I2277" s="47">
        <v>7.85</v>
      </c>
      <c r="J2277" s="47">
        <v>7.76</v>
      </c>
      <c r="K2277" s="47">
        <v>7.75</v>
      </c>
      <c r="L2277" s="47">
        <v>7.96</v>
      </c>
      <c r="M2277" s="47">
        <v>8.24</v>
      </c>
      <c r="N2277" s="47">
        <v>8.81</v>
      </c>
      <c r="O2277">
        <v>8.81</v>
      </c>
    </row>
    <row r="2278" spans="1:15" ht="15.75" thickBot="1" x14ac:dyDescent="0.3">
      <c r="A2278" s="24">
        <v>42913</v>
      </c>
      <c r="B2278" s="47">
        <v>7.94</v>
      </c>
      <c r="C2278" s="47">
        <v>7.94</v>
      </c>
      <c r="D2278" s="47">
        <v>7.92</v>
      </c>
      <c r="E2278" s="47">
        <v>7.91</v>
      </c>
      <c r="F2278" s="47">
        <v>7.91</v>
      </c>
      <c r="G2278" s="47">
        <v>7.93</v>
      </c>
      <c r="H2278" s="47">
        <v>7.93</v>
      </c>
      <c r="I2278" s="47">
        <v>7.84</v>
      </c>
      <c r="J2278" s="47">
        <v>7.76</v>
      </c>
      <c r="K2278" s="47">
        <v>7.76</v>
      </c>
      <c r="L2278" s="47">
        <v>7.96</v>
      </c>
      <c r="M2278" s="47">
        <v>8.25</v>
      </c>
      <c r="N2278" s="47">
        <v>8.83</v>
      </c>
      <c r="O2278">
        <v>8.83</v>
      </c>
    </row>
    <row r="2279" spans="1:15" ht="15.75" thickBot="1" x14ac:dyDescent="0.3">
      <c r="A2279" s="24">
        <v>42914</v>
      </c>
      <c r="B2279" s="47">
        <v>7.92</v>
      </c>
      <c r="C2279" s="47">
        <v>7.92</v>
      </c>
      <c r="D2279" s="47">
        <v>7.9</v>
      </c>
      <c r="E2279" s="47">
        <v>7.89</v>
      </c>
      <c r="F2279" s="47">
        <v>7.89</v>
      </c>
      <c r="G2279" s="47">
        <v>7.93</v>
      </c>
      <c r="H2279" s="47">
        <v>7.93</v>
      </c>
      <c r="I2279" s="47">
        <v>7.85</v>
      </c>
      <c r="J2279" s="47">
        <v>7.78</v>
      </c>
      <c r="K2279" s="47">
        <v>7.79</v>
      </c>
      <c r="L2279" s="47">
        <v>8.02</v>
      </c>
      <c r="M2279" s="47">
        <v>8.32</v>
      </c>
      <c r="N2279" s="47">
        <v>8.92</v>
      </c>
      <c r="O2279">
        <v>8.92</v>
      </c>
    </row>
    <row r="2280" spans="1:15" ht="15.75" thickBot="1" x14ac:dyDescent="0.3">
      <c r="A2280" s="24">
        <v>42915</v>
      </c>
      <c r="B2280" s="47">
        <v>7.97</v>
      </c>
      <c r="C2280" s="47">
        <v>7.97</v>
      </c>
      <c r="D2280" s="47">
        <v>7.96</v>
      </c>
      <c r="E2280" s="47">
        <v>7.95</v>
      </c>
      <c r="F2280" s="47">
        <v>7.95</v>
      </c>
      <c r="G2280" s="47">
        <v>7.98</v>
      </c>
      <c r="H2280" s="47">
        <v>7.98</v>
      </c>
      <c r="I2280" s="47">
        <v>7.89</v>
      </c>
      <c r="J2280" s="47">
        <v>7.8</v>
      </c>
      <c r="K2280" s="47">
        <v>7.79</v>
      </c>
      <c r="L2280" s="47">
        <v>8</v>
      </c>
      <c r="M2280" s="47">
        <v>8.2899999999999991</v>
      </c>
      <c r="N2280" s="47">
        <v>8.89</v>
      </c>
      <c r="O2280">
        <v>8.89</v>
      </c>
    </row>
    <row r="2281" spans="1:15" ht="15.75" thickBot="1" x14ac:dyDescent="0.3">
      <c r="A2281" s="24">
        <v>42916</v>
      </c>
      <c r="B2281" s="47">
        <v>8.11</v>
      </c>
      <c r="C2281" s="47">
        <v>8.11</v>
      </c>
      <c r="D2281" s="47">
        <v>8.09</v>
      </c>
      <c r="E2281" s="47">
        <v>8.07</v>
      </c>
      <c r="F2281" s="47">
        <v>8.06</v>
      </c>
      <c r="G2281" s="47">
        <v>8.01</v>
      </c>
      <c r="H2281" s="47">
        <v>7.96</v>
      </c>
      <c r="I2281" s="47">
        <v>7.85</v>
      </c>
      <c r="J2281" s="47">
        <v>7.78</v>
      </c>
      <c r="K2281" s="47">
        <v>7.78</v>
      </c>
      <c r="L2281" s="47">
        <v>7.98</v>
      </c>
      <c r="M2281" s="47">
        <v>8.25</v>
      </c>
      <c r="N2281" s="47">
        <v>8.82</v>
      </c>
      <c r="O2281">
        <v>8.82</v>
      </c>
    </row>
    <row r="2282" spans="1:15" ht="15.75" thickBot="1" x14ac:dyDescent="0.3">
      <c r="A2282" s="24">
        <v>42919</v>
      </c>
      <c r="B2282" s="47">
        <v>8.1300000000000008</v>
      </c>
      <c r="C2282" s="47">
        <v>8.1300000000000008</v>
      </c>
      <c r="D2282" s="47">
        <v>8.11</v>
      </c>
      <c r="E2282" s="47">
        <v>8.09</v>
      </c>
      <c r="F2282" s="47">
        <v>8.07</v>
      </c>
      <c r="G2282" s="47">
        <v>8.01</v>
      </c>
      <c r="H2282" s="47">
        <v>7.96</v>
      </c>
      <c r="I2282" s="47">
        <v>7.85</v>
      </c>
      <c r="J2282" s="47">
        <v>7.78</v>
      </c>
      <c r="K2282" s="47">
        <v>7.79</v>
      </c>
      <c r="L2282" s="47">
        <v>7.99</v>
      </c>
      <c r="M2282" s="47">
        <v>8.26</v>
      </c>
      <c r="N2282" s="47">
        <v>8.84</v>
      </c>
      <c r="O2282">
        <v>8.84</v>
      </c>
    </row>
    <row r="2283" spans="1:15" ht="15.75" thickBot="1" x14ac:dyDescent="0.3">
      <c r="A2283" s="24">
        <v>42920</v>
      </c>
      <c r="B2283" s="47">
        <v>8.14</v>
      </c>
      <c r="C2283" s="47">
        <v>8.14</v>
      </c>
      <c r="D2283" s="47">
        <v>8.11</v>
      </c>
      <c r="E2283" s="47">
        <v>8.09</v>
      </c>
      <c r="F2283" s="47">
        <v>8.07</v>
      </c>
      <c r="G2283" s="47">
        <v>8.01</v>
      </c>
      <c r="H2283" s="47">
        <v>7.96</v>
      </c>
      <c r="I2283" s="47">
        <v>7.85</v>
      </c>
      <c r="J2283" s="47">
        <v>7.78</v>
      </c>
      <c r="K2283" s="47">
        <v>7.79</v>
      </c>
      <c r="L2283" s="47">
        <v>7.98</v>
      </c>
      <c r="M2283" s="47">
        <v>8.26</v>
      </c>
      <c r="N2283" s="47">
        <v>8.85</v>
      </c>
      <c r="O2283">
        <v>8.85</v>
      </c>
    </row>
    <row r="2284" spans="1:15" ht="15.75" thickBot="1" x14ac:dyDescent="0.3">
      <c r="A2284" s="24">
        <v>42921</v>
      </c>
      <c r="B2284" s="47">
        <v>8.19</v>
      </c>
      <c r="C2284" s="47">
        <v>8.19</v>
      </c>
      <c r="D2284" s="47">
        <v>8.17</v>
      </c>
      <c r="E2284" s="47">
        <v>8.14</v>
      </c>
      <c r="F2284" s="47">
        <v>8.1199999999999992</v>
      </c>
      <c r="G2284" s="47">
        <v>8.06</v>
      </c>
      <c r="H2284" s="47">
        <v>8.01</v>
      </c>
      <c r="I2284" s="47">
        <v>7.92</v>
      </c>
      <c r="J2284" s="47">
        <v>7.88</v>
      </c>
      <c r="K2284" s="47">
        <v>7.89</v>
      </c>
      <c r="L2284" s="47">
        <v>8.06</v>
      </c>
      <c r="M2284" s="47">
        <v>8.32</v>
      </c>
      <c r="N2284" s="47">
        <v>8.91</v>
      </c>
      <c r="O2284">
        <v>8.91</v>
      </c>
    </row>
    <row r="2285" spans="1:15" ht="15.75" thickBot="1" x14ac:dyDescent="0.3">
      <c r="A2285" s="24">
        <v>42922</v>
      </c>
      <c r="B2285" s="47">
        <v>8.2200000000000006</v>
      </c>
      <c r="C2285" s="47">
        <v>8.2200000000000006</v>
      </c>
      <c r="D2285" s="47">
        <v>8.19</v>
      </c>
      <c r="E2285" s="47">
        <v>8.17</v>
      </c>
      <c r="F2285" s="47">
        <v>8.15</v>
      </c>
      <c r="G2285" s="47">
        <v>8.1</v>
      </c>
      <c r="H2285" s="47">
        <v>8.06</v>
      </c>
      <c r="I2285" s="47">
        <v>7.98</v>
      </c>
      <c r="J2285" s="47">
        <v>7.93</v>
      </c>
      <c r="K2285" s="47">
        <v>7.93</v>
      </c>
      <c r="L2285" s="47">
        <v>8.07</v>
      </c>
      <c r="M2285" s="47">
        <v>8.32</v>
      </c>
      <c r="N2285" s="47">
        <v>8.89</v>
      </c>
      <c r="O2285">
        <v>8.89</v>
      </c>
    </row>
    <row r="2286" spans="1:15" ht="15.75" thickBot="1" x14ac:dyDescent="0.3">
      <c r="A2286" s="24">
        <v>42923</v>
      </c>
      <c r="B2286" s="47">
        <v>8.2200000000000006</v>
      </c>
      <c r="C2286" s="47">
        <v>8.2200000000000006</v>
      </c>
      <c r="D2286" s="47">
        <v>8.1999999999999993</v>
      </c>
      <c r="E2286" s="47">
        <v>8.18</v>
      </c>
      <c r="F2286" s="47">
        <v>8.16</v>
      </c>
      <c r="G2286" s="47">
        <v>8.1199999999999992</v>
      </c>
      <c r="H2286" s="47">
        <v>8.09</v>
      </c>
      <c r="I2286" s="47">
        <v>8.0299999999999994</v>
      </c>
      <c r="J2286" s="47">
        <v>7.99</v>
      </c>
      <c r="K2286" s="47">
        <v>7.99</v>
      </c>
      <c r="L2286" s="47">
        <v>8.14</v>
      </c>
      <c r="M2286" s="47">
        <v>8.3800000000000008</v>
      </c>
      <c r="N2286" s="47">
        <v>8.94</v>
      </c>
      <c r="O2286">
        <v>8.94</v>
      </c>
    </row>
    <row r="2287" spans="1:15" ht="15.75" thickBot="1" x14ac:dyDescent="0.3">
      <c r="A2287" s="24">
        <v>42926</v>
      </c>
      <c r="B2287" s="47">
        <v>8.14</v>
      </c>
      <c r="C2287" s="47">
        <v>8.14</v>
      </c>
      <c r="D2287" s="47">
        <v>8.1199999999999992</v>
      </c>
      <c r="E2287" s="47">
        <v>8.11</v>
      </c>
      <c r="F2287" s="47">
        <v>8.1</v>
      </c>
      <c r="G2287" s="47">
        <v>8.08</v>
      </c>
      <c r="H2287" s="47">
        <v>8.07</v>
      </c>
      <c r="I2287" s="47">
        <v>7.99</v>
      </c>
      <c r="J2287" s="47">
        <v>7.93</v>
      </c>
      <c r="K2287" s="47">
        <v>7.92</v>
      </c>
      <c r="L2287" s="47">
        <v>8.06</v>
      </c>
      <c r="M2287" s="47">
        <v>8.31</v>
      </c>
      <c r="N2287" s="47">
        <v>8.8800000000000008</v>
      </c>
      <c r="O2287">
        <v>8.8800000000000008</v>
      </c>
    </row>
    <row r="2288" spans="1:15" ht="15.75" thickBot="1" x14ac:dyDescent="0.3">
      <c r="A2288" s="24">
        <v>42927</v>
      </c>
      <c r="B2288" s="47">
        <v>8.16</v>
      </c>
      <c r="C2288" s="47">
        <v>8.16</v>
      </c>
      <c r="D2288" s="47">
        <v>8.14</v>
      </c>
      <c r="E2288" s="47">
        <v>8.1300000000000008</v>
      </c>
      <c r="F2288" s="47">
        <v>8.1199999999999992</v>
      </c>
      <c r="G2288" s="47">
        <v>8.1199999999999992</v>
      </c>
      <c r="H2288" s="47">
        <v>8.1199999999999992</v>
      </c>
      <c r="I2288" s="47">
        <v>8.0500000000000007</v>
      </c>
      <c r="J2288" s="47">
        <v>7.98</v>
      </c>
      <c r="K2288" s="47">
        <v>7.96</v>
      </c>
      <c r="L2288" s="47">
        <v>8.1</v>
      </c>
      <c r="M2288" s="47">
        <v>8.34</v>
      </c>
      <c r="N2288" s="47">
        <v>8.9</v>
      </c>
      <c r="O2288">
        <v>8.9</v>
      </c>
    </row>
    <row r="2289" spans="1:15" ht="15.75" thickBot="1" x14ac:dyDescent="0.3">
      <c r="A2289" s="24">
        <v>42928</v>
      </c>
      <c r="B2289" s="47">
        <v>8.14</v>
      </c>
      <c r="C2289" s="47">
        <v>8.14</v>
      </c>
      <c r="D2289" s="47">
        <v>8.1199999999999992</v>
      </c>
      <c r="E2289" s="47">
        <v>8.11</v>
      </c>
      <c r="F2289" s="47">
        <v>8.1</v>
      </c>
      <c r="G2289" s="47">
        <v>8.11</v>
      </c>
      <c r="H2289" s="47">
        <v>8.09</v>
      </c>
      <c r="I2289" s="47">
        <v>7.99</v>
      </c>
      <c r="J2289" s="47">
        <v>7.91</v>
      </c>
      <c r="K2289" s="47">
        <v>7.9</v>
      </c>
      <c r="L2289" s="47">
        <v>8.06</v>
      </c>
      <c r="M2289" s="47">
        <v>8.31</v>
      </c>
      <c r="N2289" s="47">
        <v>8.84</v>
      </c>
      <c r="O2289">
        <v>8.84</v>
      </c>
    </row>
    <row r="2290" spans="1:15" ht="15.75" thickBot="1" x14ac:dyDescent="0.3">
      <c r="A2290" s="24">
        <v>42929</v>
      </c>
      <c r="B2290" s="47">
        <v>8.1300000000000008</v>
      </c>
      <c r="C2290" s="47">
        <v>8.1300000000000008</v>
      </c>
      <c r="D2290" s="47">
        <v>8.1199999999999992</v>
      </c>
      <c r="E2290" s="47">
        <v>8.1</v>
      </c>
      <c r="F2290" s="47">
        <v>8.1</v>
      </c>
      <c r="G2290" s="47">
        <v>8.09</v>
      </c>
      <c r="H2290" s="47">
        <v>8.06</v>
      </c>
      <c r="I2290" s="47">
        <v>7.96</v>
      </c>
      <c r="J2290" s="47">
        <v>7.88</v>
      </c>
      <c r="K2290" s="47">
        <v>7.85</v>
      </c>
      <c r="L2290" s="47">
        <v>8</v>
      </c>
      <c r="M2290" s="47">
        <v>8.24</v>
      </c>
      <c r="N2290" s="47">
        <v>8.7899999999999991</v>
      </c>
      <c r="O2290">
        <v>8.7899999999999991</v>
      </c>
    </row>
    <row r="2291" spans="1:15" ht="15.75" thickBot="1" x14ac:dyDescent="0.3">
      <c r="A2291" s="24">
        <v>42930</v>
      </c>
      <c r="B2291" s="47">
        <v>8.1300000000000008</v>
      </c>
      <c r="C2291" s="47">
        <v>8.1300000000000008</v>
      </c>
      <c r="D2291" s="47">
        <v>8.11</v>
      </c>
      <c r="E2291" s="47">
        <v>8.1</v>
      </c>
      <c r="F2291" s="47">
        <v>8.08</v>
      </c>
      <c r="G2291" s="47">
        <v>8.0500000000000007</v>
      </c>
      <c r="H2291" s="47">
        <v>8</v>
      </c>
      <c r="I2291" s="47">
        <v>7.89</v>
      </c>
      <c r="J2291" s="47">
        <v>7.81</v>
      </c>
      <c r="K2291" s="47">
        <v>7.81</v>
      </c>
      <c r="L2291" s="47">
        <v>7.99</v>
      </c>
      <c r="M2291" s="47">
        <v>8.26</v>
      </c>
      <c r="N2291" s="47">
        <v>8.81</v>
      </c>
      <c r="O2291">
        <v>8.81</v>
      </c>
    </row>
    <row r="2292" spans="1:15" ht="15.75" thickBot="1" x14ac:dyDescent="0.3">
      <c r="A2292" s="24">
        <v>42933</v>
      </c>
      <c r="B2292" s="47">
        <v>8.1</v>
      </c>
      <c r="C2292" s="47">
        <v>8.1</v>
      </c>
      <c r="D2292" s="47">
        <v>8.08</v>
      </c>
      <c r="E2292" s="47">
        <v>8.07</v>
      </c>
      <c r="F2292" s="47">
        <v>8.06</v>
      </c>
      <c r="G2292" s="47">
        <v>8.0299999999999994</v>
      </c>
      <c r="H2292" s="47">
        <v>7.99</v>
      </c>
      <c r="I2292" s="47">
        <v>7.89</v>
      </c>
      <c r="J2292" s="47">
        <v>7.83</v>
      </c>
      <c r="K2292" s="47">
        <v>7.83</v>
      </c>
      <c r="L2292" s="47">
        <v>8.01</v>
      </c>
      <c r="M2292" s="47">
        <v>8.2799999999999994</v>
      </c>
      <c r="N2292" s="47">
        <v>8.85</v>
      </c>
      <c r="O2292">
        <v>8.85</v>
      </c>
    </row>
    <row r="2293" spans="1:15" ht="15.75" thickBot="1" x14ac:dyDescent="0.3">
      <c r="A2293" s="24">
        <v>42934</v>
      </c>
      <c r="B2293" s="47">
        <v>8.1</v>
      </c>
      <c r="C2293" s="47">
        <v>8.1</v>
      </c>
      <c r="D2293" s="47">
        <v>8.08</v>
      </c>
      <c r="E2293" s="47">
        <v>8.06</v>
      </c>
      <c r="F2293" s="47">
        <v>8.0500000000000007</v>
      </c>
      <c r="G2293" s="47">
        <v>8.02</v>
      </c>
      <c r="H2293" s="47">
        <v>7.99</v>
      </c>
      <c r="I2293" s="47">
        <v>7.89</v>
      </c>
      <c r="J2293" s="47">
        <v>7.82</v>
      </c>
      <c r="K2293" s="47">
        <v>7.84</v>
      </c>
      <c r="L2293" s="47">
        <v>8.0500000000000007</v>
      </c>
      <c r="M2293" s="47">
        <v>8.34</v>
      </c>
      <c r="N2293" s="47">
        <v>8.92</v>
      </c>
      <c r="O2293">
        <v>8.92</v>
      </c>
    </row>
    <row r="2294" spans="1:15" ht="15.75" thickBot="1" x14ac:dyDescent="0.3">
      <c r="A2294" s="24">
        <v>42935</v>
      </c>
      <c r="B2294" s="47">
        <v>8.08</v>
      </c>
      <c r="C2294" s="47">
        <v>8.08</v>
      </c>
      <c r="D2294" s="47">
        <v>8.06</v>
      </c>
      <c r="E2294" s="47">
        <v>8.0500000000000007</v>
      </c>
      <c r="F2294" s="47">
        <v>8.0399999999999991</v>
      </c>
      <c r="G2294" s="47">
        <v>8.0299999999999994</v>
      </c>
      <c r="H2294" s="47">
        <v>8</v>
      </c>
      <c r="I2294" s="47">
        <v>7.9</v>
      </c>
      <c r="J2294" s="47">
        <v>7.84</v>
      </c>
      <c r="K2294" s="47">
        <v>7.84</v>
      </c>
      <c r="L2294" s="47">
        <v>8.0500000000000007</v>
      </c>
      <c r="M2294" s="47">
        <v>8.35</v>
      </c>
      <c r="N2294" s="47">
        <v>8.9499999999999993</v>
      </c>
      <c r="O2294">
        <v>8.9499999999999993</v>
      </c>
    </row>
    <row r="2295" spans="1:15" ht="15.75" thickBot="1" x14ac:dyDescent="0.3">
      <c r="A2295" s="24">
        <v>42936</v>
      </c>
      <c r="B2295" s="47">
        <v>8.11</v>
      </c>
      <c r="C2295" s="47">
        <v>8.11</v>
      </c>
      <c r="D2295" s="47">
        <v>8.1</v>
      </c>
      <c r="E2295" s="47">
        <v>8.08</v>
      </c>
      <c r="F2295" s="47">
        <v>8.07</v>
      </c>
      <c r="G2295" s="47">
        <v>8.0399999999999991</v>
      </c>
      <c r="H2295" s="47">
        <v>8</v>
      </c>
      <c r="I2295" s="47">
        <v>7.89</v>
      </c>
      <c r="J2295" s="47">
        <v>7.81</v>
      </c>
      <c r="K2295" s="47">
        <v>7.83</v>
      </c>
      <c r="L2295" s="47">
        <v>8.0500000000000007</v>
      </c>
      <c r="M2295" s="47">
        <v>8.34</v>
      </c>
      <c r="N2295" s="47">
        <v>8.9499999999999993</v>
      </c>
      <c r="O2295">
        <v>8.9499999999999993</v>
      </c>
    </row>
    <row r="2296" spans="1:15" ht="15.75" thickBot="1" x14ac:dyDescent="0.3">
      <c r="A2296" s="24">
        <v>42937</v>
      </c>
      <c r="B2296" s="47">
        <v>8.07</v>
      </c>
      <c r="C2296" s="47">
        <v>8.07</v>
      </c>
      <c r="D2296" s="47">
        <v>8.0500000000000007</v>
      </c>
      <c r="E2296" s="47">
        <v>8.0299999999999994</v>
      </c>
      <c r="F2296" s="47">
        <v>8.0299999999999994</v>
      </c>
      <c r="G2296" s="47">
        <v>8.02</v>
      </c>
      <c r="H2296" s="47">
        <v>8.01</v>
      </c>
      <c r="I2296" s="47">
        <v>7.91</v>
      </c>
      <c r="J2296" s="47">
        <v>7.83</v>
      </c>
      <c r="K2296" s="47">
        <v>7.84</v>
      </c>
      <c r="L2296" s="47">
        <v>8.06</v>
      </c>
      <c r="M2296" s="47">
        <v>8.3699999999999992</v>
      </c>
      <c r="N2296" s="47">
        <v>8.99</v>
      </c>
      <c r="O2296">
        <v>8.99</v>
      </c>
    </row>
    <row r="2297" spans="1:15" ht="15.75" thickBot="1" x14ac:dyDescent="0.3">
      <c r="A2297" s="24">
        <v>42940</v>
      </c>
      <c r="B2297" s="47">
        <v>8.07</v>
      </c>
      <c r="C2297" s="47">
        <v>8.07</v>
      </c>
      <c r="D2297" s="47">
        <v>8.0500000000000007</v>
      </c>
      <c r="E2297" s="47">
        <v>8.0500000000000007</v>
      </c>
      <c r="F2297" s="47">
        <v>8.0500000000000007</v>
      </c>
      <c r="G2297" s="47">
        <v>8.09</v>
      </c>
      <c r="H2297" s="47">
        <v>8.09</v>
      </c>
      <c r="I2297" s="47">
        <v>8.02</v>
      </c>
      <c r="J2297" s="47">
        <v>7.94</v>
      </c>
      <c r="K2297" s="47">
        <v>7.92</v>
      </c>
      <c r="L2297" s="47">
        <v>8.11</v>
      </c>
      <c r="M2297" s="47">
        <v>8.39</v>
      </c>
      <c r="N2297" s="47">
        <v>9</v>
      </c>
      <c r="O2297">
        <v>9</v>
      </c>
    </row>
    <row r="2298" spans="1:15" ht="15.75" thickBot="1" x14ac:dyDescent="0.3">
      <c r="A2298" s="24">
        <v>42941</v>
      </c>
      <c r="B2298" s="47">
        <v>8.06</v>
      </c>
      <c r="C2298" s="47">
        <v>8.06</v>
      </c>
      <c r="D2298" s="47">
        <v>8.0500000000000007</v>
      </c>
      <c r="E2298" s="47">
        <v>8.0500000000000007</v>
      </c>
      <c r="F2298" s="47">
        <v>8.0500000000000007</v>
      </c>
      <c r="G2298" s="47">
        <v>8.08</v>
      </c>
      <c r="H2298" s="47">
        <v>8.09</v>
      </c>
      <c r="I2298" s="47">
        <v>8.01</v>
      </c>
      <c r="J2298" s="47">
        <v>7.94</v>
      </c>
      <c r="K2298" s="47">
        <v>7.92</v>
      </c>
      <c r="L2298" s="47">
        <v>8.08</v>
      </c>
      <c r="M2298" s="47">
        <v>8.34</v>
      </c>
      <c r="N2298" s="47">
        <v>8.9</v>
      </c>
      <c r="O2298">
        <v>8.9</v>
      </c>
    </row>
    <row r="2299" spans="1:15" ht="15.75" thickBot="1" x14ac:dyDescent="0.3">
      <c r="A2299" s="24">
        <v>42942</v>
      </c>
      <c r="B2299" s="47">
        <v>8.02</v>
      </c>
      <c r="C2299" s="47">
        <v>8.02</v>
      </c>
      <c r="D2299" s="47">
        <v>8.01</v>
      </c>
      <c r="E2299" s="47">
        <v>8.01</v>
      </c>
      <c r="F2299" s="47">
        <v>8.02</v>
      </c>
      <c r="G2299" s="47">
        <v>8.07</v>
      </c>
      <c r="H2299" s="47">
        <v>8.06</v>
      </c>
      <c r="I2299" s="47">
        <v>7.97</v>
      </c>
      <c r="J2299" s="47">
        <v>7.89</v>
      </c>
      <c r="K2299" s="47">
        <v>7.9</v>
      </c>
      <c r="L2299" s="47">
        <v>8.08</v>
      </c>
      <c r="M2299" s="47">
        <v>8.35</v>
      </c>
      <c r="N2299" s="47">
        <v>8.92</v>
      </c>
      <c r="O2299">
        <v>8.92</v>
      </c>
    </row>
    <row r="2300" spans="1:15" ht="15.75" thickBot="1" x14ac:dyDescent="0.3">
      <c r="A2300" s="24">
        <v>42943</v>
      </c>
      <c r="B2300" s="47">
        <v>8.08</v>
      </c>
      <c r="C2300" s="47">
        <v>8.08</v>
      </c>
      <c r="D2300" s="47">
        <v>8.06</v>
      </c>
      <c r="E2300" s="47">
        <v>8.0500000000000007</v>
      </c>
      <c r="F2300" s="47">
        <v>8.0399999999999991</v>
      </c>
      <c r="G2300" s="47">
        <v>8.02</v>
      </c>
      <c r="H2300" s="47">
        <v>8</v>
      </c>
      <c r="I2300" s="47">
        <v>7.9</v>
      </c>
      <c r="J2300" s="47">
        <v>7.82</v>
      </c>
      <c r="K2300" s="47">
        <v>7.82</v>
      </c>
      <c r="L2300" s="47">
        <v>8</v>
      </c>
      <c r="M2300" s="47">
        <v>8.27</v>
      </c>
      <c r="N2300" s="47">
        <v>8.84</v>
      </c>
      <c r="O2300">
        <v>8.84</v>
      </c>
    </row>
    <row r="2301" spans="1:15" ht="15.75" thickBot="1" x14ac:dyDescent="0.3">
      <c r="A2301" s="24">
        <v>42944</v>
      </c>
      <c r="B2301" s="47">
        <v>8.07</v>
      </c>
      <c r="C2301" s="47">
        <v>8.07</v>
      </c>
      <c r="D2301" s="47">
        <v>8.0500000000000007</v>
      </c>
      <c r="E2301" s="47">
        <v>8.0399999999999991</v>
      </c>
      <c r="F2301" s="47">
        <v>8.0399999999999991</v>
      </c>
      <c r="G2301" s="47">
        <v>8.0399999999999991</v>
      </c>
      <c r="H2301" s="47">
        <v>8.02</v>
      </c>
      <c r="I2301" s="47">
        <v>7.93</v>
      </c>
      <c r="J2301" s="47">
        <v>7.85</v>
      </c>
      <c r="K2301" s="47">
        <v>7.83</v>
      </c>
      <c r="L2301" s="47">
        <v>7.99</v>
      </c>
      <c r="M2301" s="47">
        <v>8.25</v>
      </c>
      <c r="N2301" s="47">
        <v>8.82</v>
      </c>
      <c r="O2301">
        <v>8.82</v>
      </c>
    </row>
    <row r="2302" spans="1:15" ht="15.75" thickBot="1" x14ac:dyDescent="0.3">
      <c r="A2302" s="24">
        <v>42947</v>
      </c>
      <c r="B2302" s="47">
        <v>8.07</v>
      </c>
      <c r="C2302" s="47">
        <v>8.07</v>
      </c>
      <c r="D2302" s="47">
        <v>8.0500000000000007</v>
      </c>
      <c r="E2302" s="47">
        <v>8.0399999999999991</v>
      </c>
      <c r="F2302" s="47">
        <v>8.0399999999999991</v>
      </c>
      <c r="G2302" s="47">
        <v>8.0399999999999991</v>
      </c>
      <c r="H2302" s="47">
        <v>8.0299999999999994</v>
      </c>
      <c r="I2302" s="47">
        <v>7.95</v>
      </c>
      <c r="J2302" s="47">
        <v>7.88</v>
      </c>
      <c r="K2302" s="47">
        <v>7.85</v>
      </c>
      <c r="L2302" s="47">
        <v>7.99</v>
      </c>
      <c r="M2302" s="47">
        <v>8.2200000000000006</v>
      </c>
      <c r="N2302" s="47">
        <v>8.77</v>
      </c>
      <c r="O2302">
        <v>8.77</v>
      </c>
    </row>
    <row r="2303" spans="1:15" ht="15.75" thickBot="1" x14ac:dyDescent="0.3">
      <c r="A2303" s="24">
        <v>42948</v>
      </c>
      <c r="B2303" s="47">
        <v>8.0500000000000007</v>
      </c>
      <c r="C2303" s="47">
        <v>8.0500000000000007</v>
      </c>
      <c r="D2303" s="47">
        <v>8.0399999999999991</v>
      </c>
      <c r="E2303" s="47">
        <v>8.02</v>
      </c>
      <c r="F2303" s="47">
        <v>8.02</v>
      </c>
      <c r="G2303" s="47">
        <v>8.0299999999999994</v>
      </c>
      <c r="H2303" s="47">
        <v>8.0299999999999994</v>
      </c>
      <c r="I2303" s="47">
        <v>7.97</v>
      </c>
      <c r="J2303" s="47">
        <v>7.9</v>
      </c>
      <c r="K2303" s="47">
        <v>7.88</v>
      </c>
      <c r="L2303" s="47">
        <v>8.01</v>
      </c>
      <c r="M2303" s="47">
        <v>8.24</v>
      </c>
      <c r="N2303" s="47">
        <v>8.7799999999999994</v>
      </c>
      <c r="O2303">
        <v>8.7799999999999994</v>
      </c>
    </row>
    <row r="2304" spans="1:15" ht="15.75" thickBot="1" x14ac:dyDescent="0.3">
      <c r="A2304" s="24">
        <v>42949</v>
      </c>
      <c r="B2304" s="47">
        <v>8.02</v>
      </c>
      <c r="C2304" s="47">
        <v>8.02</v>
      </c>
      <c r="D2304" s="47">
        <v>8.01</v>
      </c>
      <c r="E2304" s="47">
        <v>8</v>
      </c>
      <c r="F2304" s="47">
        <v>8</v>
      </c>
      <c r="G2304" s="47">
        <v>8.02</v>
      </c>
      <c r="H2304" s="47">
        <v>8.0299999999999994</v>
      </c>
      <c r="I2304" s="47">
        <v>7.97</v>
      </c>
      <c r="J2304" s="47">
        <v>7.91</v>
      </c>
      <c r="K2304" s="47">
        <v>7.89</v>
      </c>
      <c r="L2304" s="47">
        <v>8.0399999999999991</v>
      </c>
      <c r="M2304" s="47">
        <v>8.27</v>
      </c>
      <c r="N2304" s="47">
        <v>8.7899999999999991</v>
      </c>
      <c r="O2304">
        <v>8.7899999999999991</v>
      </c>
    </row>
    <row r="2305" spans="1:15" ht="15.75" thickBot="1" x14ac:dyDescent="0.3">
      <c r="A2305" s="24">
        <v>42950</v>
      </c>
      <c r="B2305" s="47">
        <v>8.0399999999999991</v>
      </c>
      <c r="C2305" s="47">
        <v>8.0399999999999991</v>
      </c>
      <c r="D2305" s="47">
        <v>8.0299999999999994</v>
      </c>
      <c r="E2305" s="47">
        <v>8.02</v>
      </c>
      <c r="F2305" s="47">
        <v>8.02</v>
      </c>
      <c r="G2305" s="47">
        <v>8.02</v>
      </c>
      <c r="H2305" s="47">
        <v>8.01</v>
      </c>
      <c r="I2305" s="47">
        <v>7.93</v>
      </c>
      <c r="J2305" s="47">
        <v>7.84</v>
      </c>
      <c r="K2305" s="47">
        <v>7.82</v>
      </c>
      <c r="L2305" s="47">
        <v>7.96</v>
      </c>
      <c r="M2305" s="47">
        <v>8.18</v>
      </c>
      <c r="N2305" s="47">
        <v>8.69</v>
      </c>
      <c r="O2305">
        <v>8.69</v>
      </c>
    </row>
    <row r="2306" spans="1:15" ht="15.75" thickBot="1" x14ac:dyDescent="0.3">
      <c r="A2306" s="24">
        <v>42951</v>
      </c>
      <c r="B2306" s="47">
        <v>7.98</v>
      </c>
      <c r="C2306" s="47">
        <v>7.98</v>
      </c>
      <c r="D2306" s="47">
        <v>7.97</v>
      </c>
      <c r="E2306" s="47">
        <v>7.97</v>
      </c>
      <c r="F2306" s="47">
        <v>7.97</v>
      </c>
      <c r="G2306" s="47">
        <v>7.98</v>
      </c>
      <c r="H2306" s="47">
        <v>7.96</v>
      </c>
      <c r="I2306" s="47">
        <v>7.86</v>
      </c>
      <c r="J2306" s="47">
        <v>7.77</v>
      </c>
      <c r="K2306" s="47">
        <v>7.75</v>
      </c>
      <c r="L2306" s="47">
        <v>7.9</v>
      </c>
      <c r="M2306" s="47">
        <v>8.14</v>
      </c>
      <c r="N2306" s="47">
        <v>8.66</v>
      </c>
      <c r="O2306">
        <v>8.66</v>
      </c>
    </row>
    <row r="2307" spans="1:15" ht="15.75" thickBot="1" x14ac:dyDescent="0.3">
      <c r="A2307" s="24">
        <v>42954</v>
      </c>
      <c r="B2307" s="47">
        <v>7.97</v>
      </c>
      <c r="C2307" s="47">
        <v>7.97</v>
      </c>
      <c r="D2307" s="47">
        <v>7.95</v>
      </c>
      <c r="E2307" s="47">
        <v>7.94</v>
      </c>
      <c r="F2307" s="47">
        <v>7.94</v>
      </c>
      <c r="G2307" s="47">
        <v>7.95</v>
      </c>
      <c r="H2307" s="47">
        <v>7.94</v>
      </c>
      <c r="I2307" s="47">
        <v>7.86</v>
      </c>
      <c r="J2307" s="47">
        <v>7.78</v>
      </c>
      <c r="K2307" s="47">
        <v>7.78</v>
      </c>
      <c r="L2307" s="47">
        <v>7.95</v>
      </c>
      <c r="M2307" s="47">
        <v>8.1999999999999993</v>
      </c>
      <c r="N2307" s="47">
        <v>8.75</v>
      </c>
      <c r="O2307">
        <v>8.75</v>
      </c>
    </row>
    <row r="2308" spans="1:15" ht="15.75" thickBot="1" x14ac:dyDescent="0.3">
      <c r="A2308" s="24">
        <v>42955</v>
      </c>
      <c r="B2308" s="47">
        <v>7.99</v>
      </c>
      <c r="C2308" s="47">
        <v>7.99</v>
      </c>
      <c r="D2308" s="47">
        <v>7.98</v>
      </c>
      <c r="E2308" s="47">
        <v>7.97</v>
      </c>
      <c r="F2308" s="47">
        <v>7.97</v>
      </c>
      <c r="G2308" s="47">
        <v>7.98</v>
      </c>
      <c r="H2308" s="47">
        <v>7.96</v>
      </c>
      <c r="I2308" s="47">
        <v>7.87</v>
      </c>
      <c r="J2308" s="47">
        <v>7.79</v>
      </c>
      <c r="K2308" s="47">
        <v>7.78</v>
      </c>
      <c r="L2308" s="47">
        <v>7.96</v>
      </c>
      <c r="M2308" s="47">
        <v>8.23</v>
      </c>
      <c r="N2308" s="47">
        <v>8.8000000000000007</v>
      </c>
      <c r="O2308">
        <v>8.8000000000000007</v>
      </c>
    </row>
    <row r="2309" spans="1:15" ht="15.75" thickBot="1" x14ac:dyDescent="0.3">
      <c r="A2309" s="24">
        <v>42956</v>
      </c>
      <c r="B2309" s="47">
        <v>7.98</v>
      </c>
      <c r="C2309" s="47">
        <v>7.98</v>
      </c>
      <c r="D2309" s="47">
        <v>7.96</v>
      </c>
      <c r="E2309" s="47">
        <v>7.95</v>
      </c>
      <c r="F2309" s="47">
        <v>7.95</v>
      </c>
      <c r="G2309" s="47">
        <v>7.96</v>
      </c>
      <c r="H2309" s="47">
        <v>7.96</v>
      </c>
      <c r="I2309" s="47">
        <v>7.89</v>
      </c>
      <c r="J2309" s="47">
        <v>7.82</v>
      </c>
      <c r="K2309" s="47">
        <v>7.82</v>
      </c>
      <c r="L2309" s="47">
        <v>8</v>
      </c>
      <c r="M2309" s="47">
        <v>8.27</v>
      </c>
      <c r="N2309" s="47">
        <v>8.84</v>
      </c>
      <c r="O2309">
        <v>8.84</v>
      </c>
    </row>
    <row r="2310" spans="1:15" ht="15.75" thickBot="1" x14ac:dyDescent="0.3">
      <c r="A2310" s="24">
        <v>42957</v>
      </c>
      <c r="B2310" s="47">
        <v>7.94</v>
      </c>
      <c r="C2310" s="47">
        <v>7.94</v>
      </c>
      <c r="D2310" s="47">
        <v>7.93</v>
      </c>
      <c r="E2310" s="47">
        <v>7.92</v>
      </c>
      <c r="F2310" s="47">
        <v>7.92</v>
      </c>
      <c r="G2310" s="47">
        <v>7.94</v>
      </c>
      <c r="H2310" s="47">
        <v>7.94</v>
      </c>
      <c r="I2310" s="47">
        <v>7.87</v>
      </c>
      <c r="J2310" s="47">
        <v>7.81</v>
      </c>
      <c r="K2310" s="47">
        <v>7.8</v>
      </c>
      <c r="L2310" s="47">
        <v>7.96</v>
      </c>
      <c r="M2310" s="47">
        <v>8.2200000000000006</v>
      </c>
      <c r="N2310" s="47">
        <v>8.7899999999999991</v>
      </c>
      <c r="O2310">
        <v>8.7899999999999991</v>
      </c>
    </row>
    <row r="2311" spans="1:15" ht="15.75" thickBot="1" x14ac:dyDescent="0.3">
      <c r="A2311" s="24">
        <v>42958</v>
      </c>
      <c r="B2311" s="47">
        <v>7.9</v>
      </c>
      <c r="C2311" s="47">
        <v>7.9</v>
      </c>
      <c r="D2311" s="47">
        <v>7.88</v>
      </c>
      <c r="E2311" s="47">
        <v>7.88</v>
      </c>
      <c r="F2311" s="47">
        <v>7.88</v>
      </c>
      <c r="G2311" s="47">
        <v>7.91</v>
      </c>
      <c r="H2311" s="47">
        <v>7.92</v>
      </c>
      <c r="I2311" s="47">
        <v>7.86</v>
      </c>
      <c r="J2311" s="47">
        <v>7.8</v>
      </c>
      <c r="K2311" s="47">
        <v>7.8</v>
      </c>
      <c r="L2311" s="47">
        <v>7.97</v>
      </c>
      <c r="M2311" s="47">
        <v>8.2200000000000006</v>
      </c>
      <c r="N2311" s="47">
        <v>8.7799999999999994</v>
      </c>
      <c r="O2311">
        <v>8.7799999999999994</v>
      </c>
    </row>
    <row r="2312" spans="1:15" ht="15.75" thickBot="1" x14ac:dyDescent="0.3">
      <c r="A2312" s="24">
        <v>42961</v>
      </c>
      <c r="B2312" s="47">
        <v>7.87</v>
      </c>
      <c r="C2312" s="47">
        <v>7.87</v>
      </c>
      <c r="D2312" s="47">
        <v>7.85</v>
      </c>
      <c r="E2312" s="47">
        <v>7.85</v>
      </c>
      <c r="F2312" s="47">
        <v>7.85</v>
      </c>
      <c r="G2312" s="47">
        <v>7.86</v>
      </c>
      <c r="H2312" s="47">
        <v>7.87</v>
      </c>
      <c r="I2312" s="47">
        <v>7.82</v>
      </c>
      <c r="J2312" s="47">
        <v>7.78</v>
      </c>
      <c r="K2312" s="47">
        <v>7.78</v>
      </c>
      <c r="L2312" s="47">
        <v>7.95</v>
      </c>
      <c r="M2312" s="47">
        <v>8.2100000000000009</v>
      </c>
      <c r="N2312" s="47">
        <v>8.8000000000000007</v>
      </c>
      <c r="O2312">
        <v>8.8000000000000007</v>
      </c>
    </row>
    <row r="2313" spans="1:15" ht="15.75" thickBot="1" x14ac:dyDescent="0.3">
      <c r="A2313" s="24">
        <v>42962</v>
      </c>
      <c r="B2313" s="47">
        <v>7.84</v>
      </c>
      <c r="C2313" s="47">
        <v>7.84</v>
      </c>
      <c r="D2313" s="47">
        <v>7.83</v>
      </c>
      <c r="E2313" s="47">
        <v>7.83</v>
      </c>
      <c r="F2313" s="47">
        <v>7.83</v>
      </c>
      <c r="G2313" s="47">
        <v>7.86</v>
      </c>
      <c r="H2313" s="47">
        <v>7.88</v>
      </c>
      <c r="I2313" s="47">
        <v>7.85</v>
      </c>
      <c r="J2313" s="47">
        <v>7.81</v>
      </c>
      <c r="K2313" s="47">
        <v>7.79</v>
      </c>
      <c r="L2313" s="47">
        <v>7.95</v>
      </c>
      <c r="M2313" s="47">
        <v>8.2200000000000006</v>
      </c>
      <c r="N2313" s="47">
        <v>8.7899999999999991</v>
      </c>
      <c r="O2313">
        <v>8.7899999999999991</v>
      </c>
    </row>
    <row r="2314" spans="1:15" ht="15.75" thickBot="1" x14ac:dyDescent="0.3">
      <c r="A2314" s="24">
        <v>42963</v>
      </c>
      <c r="B2314" s="47">
        <v>7.89</v>
      </c>
      <c r="C2314" s="47">
        <v>7.89</v>
      </c>
      <c r="D2314" s="47">
        <v>7.87</v>
      </c>
      <c r="E2314" s="47">
        <v>7.86</v>
      </c>
      <c r="F2314" s="47">
        <v>7.85</v>
      </c>
      <c r="G2314" s="47">
        <v>7.84</v>
      </c>
      <c r="H2314" s="47">
        <v>7.83</v>
      </c>
      <c r="I2314" s="47">
        <v>7.81</v>
      </c>
      <c r="J2314" s="47">
        <v>7.79</v>
      </c>
      <c r="K2314" s="47">
        <v>7.8</v>
      </c>
      <c r="L2314" s="47">
        <v>7.96</v>
      </c>
      <c r="M2314" s="47">
        <v>8.2100000000000009</v>
      </c>
      <c r="N2314" s="47">
        <v>8.77</v>
      </c>
      <c r="O2314">
        <v>8.77</v>
      </c>
    </row>
    <row r="2315" spans="1:15" ht="15.75" thickBot="1" x14ac:dyDescent="0.3">
      <c r="A2315" s="24">
        <v>42964</v>
      </c>
      <c r="B2315" s="47">
        <v>7.89</v>
      </c>
      <c r="C2315" s="47">
        <v>7.89</v>
      </c>
      <c r="D2315" s="47">
        <v>7.87</v>
      </c>
      <c r="E2315" s="47">
        <v>7.85</v>
      </c>
      <c r="F2315" s="47">
        <v>7.84</v>
      </c>
      <c r="G2315" s="47">
        <v>7.81</v>
      </c>
      <c r="H2315" s="47">
        <v>7.8</v>
      </c>
      <c r="I2315" s="47">
        <v>7.78</v>
      </c>
      <c r="J2315" s="47">
        <v>7.77</v>
      </c>
      <c r="K2315" s="47">
        <v>7.8</v>
      </c>
      <c r="L2315" s="47">
        <v>7.98</v>
      </c>
      <c r="M2315" s="47">
        <v>8.23</v>
      </c>
      <c r="N2315" s="47">
        <v>8.7799999999999994</v>
      </c>
      <c r="O2315">
        <v>8.7799999999999994</v>
      </c>
    </row>
    <row r="2316" spans="1:15" ht="15.75" thickBot="1" x14ac:dyDescent="0.3">
      <c r="A2316" s="24">
        <v>42965</v>
      </c>
      <c r="B2316" s="47">
        <v>7.84</v>
      </c>
      <c r="C2316" s="47">
        <v>7.84</v>
      </c>
      <c r="D2316" s="47">
        <v>7.82</v>
      </c>
      <c r="E2316" s="47">
        <v>7.81</v>
      </c>
      <c r="F2316" s="47">
        <v>7.81</v>
      </c>
      <c r="G2316" s="47">
        <v>7.8</v>
      </c>
      <c r="H2316" s="47">
        <v>7.79</v>
      </c>
      <c r="I2316" s="47">
        <v>7.79</v>
      </c>
      <c r="J2316" s="47">
        <v>7.79</v>
      </c>
      <c r="K2316" s="47">
        <v>7.81</v>
      </c>
      <c r="L2316" s="47">
        <v>7.98</v>
      </c>
      <c r="M2316" s="47">
        <v>8.24</v>
      </c>
      <c r="N2316" s="47">
        <v>8.81</v>
      </c>
      <c r="O2316">
        <v>8.81</v>
      </c>
    </row>
    <row r="2317" spans="1:15" ht="15.75" thickBot="1" x14ac:dyDescent="0.3">
      <c r="A2317" s="24">
        <v>42968</v>
      </c>
      <c r="B2317" s="47">
        <v>7.87</v>
      </c>
      <c r="C2317" s="47">
        <v>7.87</v>
      </c>
      <c r="D2317" s="47">
        <v>7.85</v>
      </c>
      <c r="E2317" s="47">
        <v>7.84</v>
      </c>
      <c r="F2317" s="47">
        <v>7.83</v>
      </c>
      <c r="G2317" s="47">
        <v>7.79</v>
      </c>
      <c r="H2317" s="47">
        <v>7.78</v>
      </c>
      <c r="I2317" s="47">
        <v>7.77</v>
      </c>
      <c r="J2317" s="47">
        <v>7.77</v>
      </c>
      <c r="K2317" s="47">
        <v>7.82</v>
      </c>
      <c r="L2317" s="47">
        <v>8.02</v>
      </c>
      <c r="M2317" s="47">
        <v>8.2799999999999994</v>
      </c>
      <c r="N2317" s="47">
        <v>8.8699999999999992</v>
      </c>
      <c r="O2317">
        <v>8.8699999999999992</v>
      </c>
    </row>
    <row r="2318" spans="1:15" ht="15.75" thickBot="1" x14ac:dyDescent="0.3">
      <c r="A2318" s="24">
        <v>42969</v>
      </c>
      <c r="B2318" s="47">
        <v>7.87</v>
      </c>
      <c r="C2318" s="47">
        <v>7.87</v>
      </c>
      <c r="D2318" s="47">
        <v>7.85</v>
      </c>
      <c r="E2318" s="47">
        <v>7.83</v>
      </c>
      <c r="F2318" s="47">
        <v>7.82</v>
      </c>
      <c r="G2318" s="47">
        <v>7.79</v>
      </c>
      <c r="H2318" s="47">
        <v>7.78</v>
      </c>
      <c r="I2318" s="47">
        <v>7.77</v>
      </c>
      <c r="J2318" s="47">
        <v>7.77</v>
      </c>
      <c r="K2318" s="47">
        <v>7.82</v>
      </c>
      <c r="L2318" s="47">
        <v>8.0399999999999991</v>
      </c>
      <c r="M2318" s="47">
        <v>8.32</v>
      </c>
      <c r="N2318" s="47">
        <v>8.9</v>
      </c>
      <c r="O2318">
        <v>8.9</v>
      </c>
    </row>
    <row r="2319" spans="1:15" ht="15.75" thickBot="1" x14ac:dyDescent="0.3">
      <c r="A2319" s="24">
        <v>42970</v>
      </c>
      <c r="B2319" s="47">
        <v>7.87</v>
      </c>
      <c r="C2319" s="47">
        <v>7.87</v>
      </c>
      <c r="D2319" s="47">
        <v>7.86</v>
      </c>
      <c r="E2319" s="47">
        <v>7.84</v>
      </c>
      <c r="F2319" s="47">
        <v>7.83</v>
      </c>
      <c r="G2319" s="47">
        <v>7.79</v>
      </c>
      <c r="H2319" s="47">
        <v>7.77</v>
      </c>
      <c r="I2319" s="47">
        <v>7.75</v>
      </c>
      <c r="J2319" s="47">
        <v>7.76</v>
      </c>
      <c r="K2319" s="47">
        <v>7.82</v>
      </c>
      <c r="L2319" s="47">
        <v>8.0299999999999994</v>
      </c>
      <c r="M2319" s="47">
        <v>8.32</v>
      </c>
      <c r="N2319" s="47">
        <v>8.93</v>
      </c>
      <c r="O2319">
        <v>8.93</v>
      </c>
    </row>
    <row r="2320" spans="1:15" ht="15.75" thickBot="1" x14ac:dyDescent="0.3">
      <c r="A2320" s="24">
        <v>42971</v>
      </c>
      <c r="B2320" s="47">
        <v>7.92</v>
      </c>
      <c r="C2320" s="47">
        <v>7.92</v>
      </c>
      <c r="D2320" s="47">
        <v>7.9</v>
      </c>
      <c r="E2320" s="47">
        <v>7.87</v>
      </c>
      <c r="F2320" s="47">
        <v>7.85</v>
      </c>
      <c r="G2320" s="47">
        <v>7.79</v>
      </c>
      <c r="H2320" s="47">
        <v>7.78</v>
      </c>
      <c r="I2320" s="47">
        <v>7.76</v>
      </c>
      <c r="J2320" s="47">
        <v>7.77</v>
      </c>
      <c r="K2320" s="47">
        <v>7.83</v>
      </c>
      <c r="L2320" s="47">
        <v>8.06</v>
      </c>
      <c r="M2320" s="47">
        <v>8.35</v>
      </c>
      <c r="N2320" s="47">
        <v>8.98</v>
      </c>
      <c r="O2320">
        <v>8.98</v>
      </c>
    </row>
    <row r="2321" spans="1:15" ht="15.75" thickBot="1" x14ac:dyDescent="0.3">
      <c r="A2321" s="24">
        <v>42972</v>
      </c>
      <c r="B2321" s="47">
        <v>7.86</v>
      </c>
      <c r="C2321" s="47">
        <v>7.86</v>
      </c>
      <c r="D2321" s="47">
        <v>7.84</v>
      </c>
      <c r="E2321" s="47">
        <v>7.82</v>
      </c>
      <c r="F2321" s="47">
        <v>7.81</v>
      </c>
      <c r="G2321" s="47">
        <v>7.78</v>
      </c>
      <c r="H2321" s="47">
        <v>7.77</v>
      </c>
      <c r="I2321" s="47">
        <v>7.76</v>
      </c>
      <c r="J2321" s="47">
        <v>7.77</v>
      </c>
      <c r="K2321" s="47">
        <v>7.83</v>
      </c>
      <c r="L2321" s="47">
        <v>8.07</v>
      </c>
      <c r="M2321" s="47">
        <v>8.3800000000000008</v>
      </c>
      <c r="N2321" s="47">
        <v>9.0399999999999991</v>
      </c>
      <c r="O2321">
        <v>9.0399999999999991</v>
      </c>
    </row>
    <row r="2322" spans="1:15" ht="15.75" thickBot="1" x14ac:dyDescent="0.3">
      <c r="A2322" s="24">
        <v>42975</v>
      </c>
      <c r="B2322" s="47">
        <v>7.87</v>
      </c>
      <c r="C2322" s="47">
        <v>7.87</v>
      </c>
      <c r="D2322" s="47">
        <v>7.85</v>
      </c>
      <c r="E2322" s="47">
        <v>7.83</v>
      </c>
      <c r="F2322" s="47">
        <v>7.81</v>
      </c>
      <c r="G2322" s="47">
        <v>7.78</v>
      </c>
      <c r="H2322" s="47">
        <v>7.77</v>
      </c>
      <c r="I2322" s="47">
        <v>7.76</v>
      </c>
      <c r="J2322" s="47">
        <v>7.76</v>
      </c>
      <c r="K2322" s="47">
        <v>7.81</v>
      </c>
      <c r="L2322" s="47">
        <v>8.0500000000000007</v>
      </c>
      <c r="M2322" s="47">
        <v>8.3699999999999992</v>
      </c>
      <c r="N2322" s="47">
        <v>9.0299999999999994</v>
      </c>
      <c r="O2322">
        <v>9.0299999999999994</v>
      </c>
    </row>
    <row r="2323" spans="1:15" ht="15.75" thickBot="1" x14ac:dyDescent="0.3">
      <c r="A2323" s="24">
        <v>42976</v>
      </c>
      <c r="B2323" s="47">
        <v>7.9</v>
      </c>
      <c r="C2323" s="47">
        <v>7.9</v>
      </c>
      <c r="D2323" s="47">
        <v>7.88</v>
      </c>
      <c r="E2323" s="47">
        <v>7.86</v>
      </c>
      <c r="F2323" s="47">
        <v>7.84</v>
      </c>
      <c r="G2323" s="47">
        <v>7.81</v>
      </c>
      <c r="H2323" s="47">
        <v>7.8</v>
      </c>
      <c r="I2323" s="47">
        <v>7.8</v>
      </c>
      <c r="J2323" s="47">
        <v>7.81</v>
      </c>
      <c r="K2323" s="47">
        <v>7.85</v>
      </c>
      <c r="L2323" s="47">
        <v>8.0500000000000007</v>
      </c>
      <c r="M2323" s="47">
        <v>8.34</v>
      </c>
      <c r="N2323" s="47">
        <v>8.9700000000000006</v>
      </c>
      <c r="O2323">
        <v>8.9700000000000006</v>
      </c>
    </row>
    <row r="2324" spans="1:15" ht="15.75" thickBot="1" x14ac:dyDescent="0.3">
      <c r="A2324" s="24">
        <v>42977</v>
      </c>
      <c r="B2324" s="47">
        <v>7.88</v>
      </c>
      <c r="C2324" s="47">
        <v>7.88</v>
      </c>
      <c r="D2324" s="47">
        <v>7.86</v>
      </c>
      <c r="E2324" s="47">
        <v>7.85</v>
      </c>
      <c r="F2324" s="47">
        <v>7.83</v>
      </c>
      <c r="G2324" s="47">
        <v>7.79</v>
      </c>
      <c r="H2324" s="47">
        <v>7.76</v>
      </c>
      <c r="I2324" s="47">
        <v>7.75</v>
      </c>
      <c r="J2324" s="47">
        <v>7.76</v>
      </c>
      <c r="K2324" s="47">
        <v>7.82</v>
      </c>
      <c r="L2324" s="47">
        <v>8.0299999999999994</v>
      </c>
      <c r="M2324" s="47">
        <v>8.31</v>
      </c>
      <c r="N2324" s="47">
        <v>8.92</v>
      </c>
      <c r="O2324">
        <v>8.92</v>
      </c>
    </row>
    <row r="2325" spans="1:15" ht="15.75" thickBot="1" x14ac:dyDescent="0.3">
      <c r="A2325" s="24">
        <v>42978</v>
      </c>
      <c r="B2325" s="47">
        <v>7.88</v>
      </c>
      <c r="C2325" s="47">
        <v>7.88</v>
      </c>
      <c r="D2325" s="47">
        <v>7.86</v>
      </c>
      <c r="E2325" s="47">
        <v>7.84</v>
      </c>
      <c r="F2325" s="47">
        <v>7.82</v>
      </c>
      <c r="G2325" s="47">
        <v>7.77</v>
      </c>
      <c r="H2325" s="47">
        <v>7.73</v>
      </c>
      <c r="I2325" s="47">
        <v>7.7</v>
      </c>
      <c r="J2325" s="47">
        <v>7.7</v>
      </c>
      <c r="K2325" s="47">
        <v>7.76</v>
      </c>
      <c r="L2325" s="47">
        <v>8</v>
      </c>
      <c r="M2325" s="47">
        <v>8.3000000000000007</v>
      </c>
      <c r="N2325" s="47">
        <v>8.93</v>
      </c>
      <c r="O2325">
        <v>8.93</v>
      </c>
    </row>
    <row r="2326" spans="1:15" ht="15.75" thickBot="1" x14ac:dyDescent="0.3">
      <c r="A2326" s="24">
        <v>42979</v>
      </c>
      <c r="B2326" s="47">
        <v>7.85</v>
      </c>
      <c r="C2326" s="47">
        <v>7.85</v>
      </c>
      <c r="D2326" s="47">
        <v>7.84</v>
      </c>
      <c r="E2326" s="47">
        <v>7.82</v>
      </c>
      <c r="F2326" s="47">
        <v>7.8</v>
      </c>
      <c r="G2326" s="47">
        <v>7.75</v>
      </c>
      <c r="H2326" s="47">
        <v>7.71</v>
      </c>
      <c r="I2326" s="47">
        <v>7.68</v>
      </c>
      <c r="J2326" s="47">
        <v>7.67</v>
      </c>
      <c r="K2326" s="47">
        <v>7.71</v>
      </c>
      <c r="L2326" s="47">
        <v>7.95</v>
      </c>
      <c r="M2326" s="47">
        <v>8.26</v>
      </c>
      <c r="N2326" s="47">
        <v>8.91</v>
      </c>
      <c r="O2326">
        <v>8.91</v>
      </c>
    </row>
    <row r="2327" spans="1:15" ht="15.75" thickBot="1" x14ac:dyDescent="0.3">
      <c r="A2327" s="24">
        <v>42982</v>
      </c>
      <c r="B2327" s="47">
        <v>7.86</v>
      </c>
      <c r="C2327" s="47">
        <v>7.86</v>
      </c>
      <c r="D2327" s="47">
        <v>7.84</v>
      </c>
      <c r="E2327" s="47">
        <v>7.82</v>
      </c>
      <c r="F2327" s="47">
        <v>7.8</v>
      </c>
      <c r="G2327" s="47">
        <v>7.73</v>
      </c>
      <c r="H2327" s="47">
        <v>7.69</v>
      </c>
      <c r="I2327" s="47">
        <v>7.65</v>
      </c>
      <c r="J2327" s="47">
        <v>7.65</v>
      </c>
      <c r="K2327" s="47">
        <v>7.71</v>
      </c>
      <c r="L2327" s="47">
        <v>7.93</v>
      </c>
      <c r="M2327" s="47">
        <v>8.23</v>
      </c>
      <c r="N2327" s="47">
        <v>8.8800000000000008</v>
      </c>
      <c r="O2327">
        <v>8.8800000000000008</v>
      </c>
    </row>
    <row r="2328" spans="1:15" ht="15.75" thickBot="1" x14ac:dyDescent="0.3">
      <c r="A2328" s="24">
        <v>42983</v>
      </c>
      <c r="B2328" s="47">
        <v>7.89</v>
      </c>
      <c r="C2328" s="47">
        <v>7.89</v>
      </c>
      <c r="D2328" s="47">
        <v>7.84</v>
      </c>
      <c r="E2328" s="47">
        <v>7.79</v>
      </c>
      <c r="F2328" s="47">
        <v>7.76</v>
      </c>
      <c r="G2328" s="47">
        <v>7.68</v>
      </c>
      <c r="H2328" s="47">
        <v>7.64</v>
      </c>
      <c r="I2328" s="47">
        <v>7.58</v>
      </c>
      <c r="J2328" s="47">
        <v>7.56</v>
      </c>
      <c r="K2328" s="47">
        <v>7.63</v>
      </c>
      <c r="L2328" s="47">
        <v>7.89</v>
      </c>
      <c r="M2328" s="47">
        <v>8.23</v>
      </c>
      <c r="N2328" s="47">
        <v>8.92</v>
      </c>
      <c r="O2328">
        <v>8.92</v>
      </c>
    </row>
    <row r="2329" spans="1:15" ht="15.75" thickBot="1" x14ac:dyDescent="0.3">
      <c r="A2329" s="24">
        <v>42984</v>
      </c>
      <c r="B2329" s="47">
        <v>7.85</v>
      </c>
      <c r="C2329" s="47">
        <v>7.85</v>
      </c>
      <c r="D2329" s="47">
        <v>7.79</v>
      </c>
      <c r="E2329" s="47">
        <v>7.74</v>
      </c>
      <c r="F2329" s="47">
        <v>7.71</v>
      </c>
      <c r="G2329" s="47">
        <v>7.64</v>
      </c>
      <c r="H2329" s="47">
        <v>7.6</v>
      </c>
      <c r="I2329" s="47">
        <v>7.52</v>
      </c>
      <c r="J2329" s="47">
        <v>7.5</v>
      </c>
      <c r="K2329" s="47">
        <v>7.55</v>
      </c>
      <c r="L2329" s="47">
        <v>7.81</v>
      </c>
      <c r="M2329" s="47">
        <v>8.17</v>
      </c>
      <c r="N2329" s="47">
        <v>8.9</v>
      </c>
      <c r="O2329">
        <v>8.9</v>
      </c>
    </row>
    <row r="2330" spans="1:15" ht="15.75" thickBot="1" x14ac:dyDescent="0.3">
      <c r="A2330" s="24">
        <v>42985</v>
      </c>
      <c r="B2330" s="47">
        <v>7.74</v>
      </c>
      <c r="C2330" s="47">
        <v>7.74</v>
      </c>
      <c r="D2330" s="47">
        <v>7.71</v>
      </c>
      <c r="E2330" s="47">
        <v>7.69</v>
      </c>
      <c r="F2330" s="47">
        <v>7.68</v>
      </c>
      <c r="G2330" s="47">
        <v>7.64</v>
      </c>
      <c r="H2330" s="47">
        <v>7.6</v>
      </c>
      <c r="I2330" s="47">
        <v>7.52</v>
      </c>
      <c r="J2330" s="47">
        <v>7.5</v>
      </c>
      <c r="K2330" s="47">
        <v>7.57</v>
      </c>
      <c r="L2330" s="47">
        <v>7.86</v>
      </c>
      <c r="M2330" s="47">
        <v>8.24</v>
      </c>
      <c r="N2330" s="47">
        <v>8.98</v>
      </c>
      <c r="O2330">
        <v>8.98</v>
      </c>
    </row>
    <row r="2331" spans="1:15" ht="15.75" thickBot="1" x14ac:dyDescent="0.3">
      <c r="A2331" s="24">
        <v>42986</v>
      </c>
      <c r="B2331" s="47">
        <v>7.74</v>
      </c>
      <c r="C2331" s="47">
        <v>7.74</v>
      </c>
      <c r="D2331" s="47">
        <v>7.71</v>
      </c>
      <c r="E2331" s="47">
        <v>7.69</v>
      </c>
      <c r="F2331" s="47">
        <v>7.68</v>
      </c>
      <c r="G2331" s="47">
        <v>7.64</v>
      </c>
      <c r="H2331" s="47">
        <v>7.59</v>
      </c>
      <c r="I2331" s="47">
        <v>7.52</v>
      </c>
      <c r="J2331" s="47">
        <v>7.5</v>
      </c>
      <c r="K2331" s="47">
        <v>7.56</v>
      </c>
      <c r="L2331" s="47">
        <v>7.83</v>
      </c>
      <c r="M2331" s="47">
        <v>8.19</v>
      </c>
      <c r="N2331" s="47">
        <v>8.9499999999999993</v>
      </c>
      <c r="O2331">
        <v>8.9499999999999993</v>
      </c>
    </row>
    <row r="2332" spans="1:15" ht="15.75" thickBot="1" x14ac:dyDescent="0.3">
      <c r="A2332" s="24">
        <v>42989</v>
      </c>
      <c r="B2332" s="47">
        <v>7.72</v>
      </c>
      <c r="C2332" s="47">
        <v>7.72</v>
      </c>
      <c r="D2332" s="47">
        <v>7.69</v>
      </c>
      <c r="E2332" s="47">
        <v>7.68</v>
      </c>
      <c r="F2332" s="47">
        <v>7.66</v>
      </c>
      <c r="G2332" s="47">
        <v>7.63</v>
      </c>
      <c r="H2332" s="47">
        <v>7.59</v>
      </c>
      <c r="I2332" s="47">
        <v>7.52</v>
      </c>
      <c r="J2332" s="47">
        <v>7.49</v>
      </c>
      <c r="K2332" s="47">
        <v>7.56</v>
      </c>
      <c r="L2332" s="47">
        <v>7.86</v>
      </c>
      <c r="M2332" s="47">
        <v>8.23</v>
      </c>
      <c r="N2332" s="47">
        <v>8.98</v>
      </c>
      <c r="O2332">
        <v>8.98</v>
      </c>
    </row>
    <row r="2333" spans="1:15" ht="15.75" thickBot="1" x14ac:dyDescent="0.3">
      <c r="A2333" s="24">
        <v>42990</v>
      </c>
      <c r="B2333" s="47">
        <v>7.72</v>
      </c>
      <c r="C2333" s="47">
        <v>7.72</v>
      </c>
      <c r="D2333" s="47">
        <v>7.69</v>
      </c>
      <c r="E2333" s="47">
        <v>7.68</v>
      </c>
      <c r="F2333" s="47">
        <v>7.66</v>
      </c>
      <c r="G2333" s="47">
        <v>7.63</v>
      </c>
      <c r="H2333" s="47">
        <v>7.6</v>
      </c>
      <c r="I2333" s="47">
        <v>7.54</v>
      </c>
      <c r="J2333" s="47">
        <v>7.52</v>
      </c>
      <c r="K2333" s="47">
        <v>7.59</v>
      </c>
      <c r="L2333" s="47">
        <v>7.88</v>
      </c>
      <c r="M2333" s="47">
        <v>8.25</v>
      </c>
      <c r="N2333" s="47">
        <v>8.99</v>
      </c>
      <c r="O2333">
        <v>8.99</v>
      </c>
    </row>
    <row r="2334" spans="1:15" ht="15.75" thickBot="1" x14ac:dyDescent="0.3">
      <c r="A2334" s="24">
        <v>42991</v>
      </c>
      <c r="B2334" s="47">
        <v>7.68</v>
      </c>
      <c r="C2334" s="47">
        <v>7.68</v>
      </c>
      <c r="D2334" s="47">
        <v>7.66</v>
      </c>
      <c r="E2334" s="47">
        <v>7.66</v>
      </c>
      <c r="F2334" s="47">
        <v>7.65</v>
      </c>
      <c r="G2334" s="47">
        <v>7.63</v>
      </c>
      <c r="H2334" s="47">
        <v>7.59</v>
      </c>
      <c r="I2334" s="47">
        <v>7.53</v>
      </c>
      <c r="J2334" s="47">
        <v>7.51</v>
      </c>
      <c r="K2334" s="47">
        <v>7.59</v>
      </c>
      <c r="L2334" s="47">
        <v>7.88</v>
      </c>
      <c r="M2334" s="47">
        <v>8.24</v>
      </c>
      <c r="N2334" s="47">
        <v>8.9600000000000009</v>
      </c>
      <c r="O2334">
        <v>8.9600000000000009</v>
      </c>
    </row>
    <row r="2335" spans="1:15" ht="15.75" thickBot="1" x14ac:dyDescent="0.3">
      <c r="A2335" s="24">
        <v>42992</v>
      </c>
      <c r="B2335" s="47">
        <v>7.69</v>
      </c>
      <c r="C2335" s="47">
        <v>7.69</v>
      </c>
      <c r="D2335" s="47">
        <v>7.67</v>
      </c>
      <c r="E2335" s="47">
        <v>7.65</v>
      </c>
      <c r="F2335" s="47">
        <v>7.65</v>
      </c>
      <c r="G2335" s="47">
        <v>7.62</v>
      </c>
      <c r="H2335" s="47">
        <v>7.59</v>
      </c>
      <c r="I2335" s="47">
        <v>7.53</v>
      </c>
      <c r="J2335" s="47">
        <v>7.52</v>
      </c>
      <c r="K2335" s="47">
        <v>7.6</v>
      </c>
      <c r="L2335" s="47">
        <v>7.89</v>
      </c>
      <c r="M2335" s="47">
        <v>8.24</v>
      </c>
      <c r="N2335" s="47">
        <v>8.9700000000000006</v>
      </c>
      <c r="O2335">
        <v>8.9700000000000006</v>
      </c>
    </row>
    <row r="2336" spans="1:15" ht="15.75" thickBot="1" x14ac:dyDescent="0.3">
      <c r="A2336" s="24">
        <v>42993</v>
      </c>
      <c r="B2336" s="47">
        <v>7.62</v>
      </c>
      <c r="C2336" s="47">
        <v>7.62</v>
      </c>
      <c r="D2336" s="47">
        <v>7.61</v>
      </c>
      <c r="E2336" s="47">
        <v>7.6</v>
      </c>
      <c r="F2336" s="47">
        <v>7.6</v>
      </c>
      <c r="G2336" s="47">
        <v>7.61</v>
      </c>
      <c r="H2336" s="47">
        <v>7.58</v>
      </c>
      <c r="I2336" s="47">
        <v>7.52</v>
      </c>
      <c r="J2336" s="47">
        <v>7.5</v>
      </c>
      <c r="K2336" s="47">
        <v>7.58</v>
      </c>
      <c r="L2336" s="47">
        <v>7.87</v>
      </c>
      <c r="M2336" s="47">
        <v>8.23</v>
      </c>
      <c r="N2336" s="47">
        <v>8.9499999999999993</v>
      </c>
      <c r="O2336">
        <v>8.9499999999999993</v>
      </c>
    </row>
    <row r="2337" spans="1:15" ht="15.75" thickBot="1" x14ac:dyDescent="0.3">
      <c r="A2337" s="24">
        <v>42996</v>
      </c>
      <c r="B2337" s="47">
        <v>7.65</v>
      </c>
      <c r="C2337" s="47">
        <v>7.65</v>
      </c>
      <c r="D2337" s="47">
        <v>7.63</v>
      </c>
      <c r="E2337" s="47">
        <v>7.62</v>
      </c>
      <c r="F2337" s="47">
        <v>7.61</v>
      </c>
      <c r="G2337" s="47">
        <v>7.59</v>
      </c>
      <c r="H2337" s="47">
        <v>7.57</v>
      </c>
      <c r="I2337" s="47">
        <v>7.54</v>
      </c>
      <c r="J2337" s="47">
        <v>7.54</v>
      </c>
      <c r="K2337" s="47">
        <v>7.63</v>
      </c>
      <c r="L2337" s="47">
        <v>7.92</v>
      </c>
      <c r="M2337" s="47">
        <v>8.2899999999999991</v>
      </c>
      <c r="N2337" s="47">
        <v>9.02</v>
      </c>
      <c r="O2337">
        <v>9.02</v>
      </c>
    </row>
    <row r="2338" spans="1:15" ht="15.75" thickBot="1" x14ac:dyDescent="0.3">
      <c r="A2338" s="24">
        <v>42997</v>
      </c>
      <c r="B2338" s="47">
        <v>7.66</v>
      </c>
      <c r="C2338" s="47">
        <v>7.66</v>
      </c>
      <c r="D2338" s="47">
        <v>7.64</v>
      </c>
      <c r="E2338" s="47">
        <v>7.62</v>
      </c>
      <c r="F2338" s="47">
        <v>7.61</v>
      </c>
      <c r="G2338" s="47">
        <v>7.59</v>
      </c>
      <c r="H2338" s="47">
        <v>7.56</v>
      </c>
      <c r="I2338" s="47">
        <v>7.53</v>
      </c>
      <c r="J2338" s="47">
        <v>7.54</v>
      </c>
      <c r="K2338" s="47">
        <v>7.62</v>
      </c>
      <c r="L2338" s="47">
        <v>7.91</v>
      </c>
      <c r="M2338" s="47">
        <v>8.2799999999999994</v>
      </c>
      <c r="N2338" s="47">
        <v>9.01</v>
      </c>
      <c r="O2338">
        <v>9.01</v>
      </c>
    </row>
    <row r="2339" spans="1:15" ht="15.75" thickBot="1" x14ac:dyDescent="0.3">
      <c r="A2339" s="24">
        <v>42998</v>
      </c>
      <c r="B2339" s="47">
        <v>7.65</v>
      </c>
      <c r="C2339" s="47">
        <v>7.65</v>
      </c>
      <c r="D2339" s="47">
        <v>7.63</v>
      </c>
      <c r="E2339" s="47">
        <v>7.61</v>
      </c>
      <c r="F2339" s="47">
        <v>7.6</v>
      </c>
      <c r="G2339" s="47">
        <v>7.56</v>
      </c>
      <c r="H2339" s="47">
        <v>7.53</v>
      </c>
      <c r="I2339" s="47">
        <v>7.5</v>
      </c>
      <c r="J2339" s="47">
        <v>7.51</v>
      </c>
      <c r="K2339" s="47">
        <v>7.6</v>
      </c>
      <c r="L2339" s="47">
        <v>7.9</v>
      </c>
      <c r="M2339" s="47">
        <v>8.2799999999999994</v>
      </c>
      <c r="N2339" s="47">
        <v>9.02</v>
      </c>
      <c r="O2339">
        <v>9.02</v>
      </c>
    </row>
    <row r="2340" spans="1:15" ht="15.75" thickBot="1" x14ac:dyDescent="0.3">
      <c r="A2340" s="24">
        <v>42999</v>
      </c>
      <c r="B2340" s="47">
        <v>7.6</v>
      </c>
      <c r="C2340" s="47">
        <v>7.6</v>
      </c>
      <c r="D2340" s="47">
        <v>7.59</v>
      </c>
      <c r="E2340" s="47">
        <v>7.58</v>
      </c>
      <c r="F2340" s="47">
        <v>7.58</v>
      </c>
      <c r="G2340" s="47">
        <v>7.58</v>
      </c>
      <c r="H2340" s="47">
        <v>7.57</v>
      </c>
      <c r="I2340" s="47">
        <v>7.55</v>
      </c>
      <c r="J2340" s="47">
        <v>7.55</v>
      </c>
      <c r="K2340" s="47">
        <v>7.63</v>
      </c>
      <c r="L2340" s="47">
        <v>7.91</v>
      </c>
      <c r="M2340" s="47">
        <v>8.2899999999999991</v>
      </c>
      <c r="N2340" s="47">
        <v>9.0399999999999991</v>
      </c>
      <c r="O2340">
        <v>9.0399999999999991</v>
      </c>
    </row>
    <row r="2341" spans="1:15" ht="15.75" thickBot="1" x14ac:dyDescent="0.3">
      <c r="A2341" s="24">
        <v>43000</v>
      </c>
      <c r="B2341" s="47">
        <v>7.56</v>
      </c>
      <c r="C2341" s="47">
        <v>7.56</v>
      </c>
      <c r="D2341" s="47">
        <v>7.54</v>
      </c>
      <c r="E2341" s="47">
        <v>7.53</v>
      </c>
      <c r="F2341" s="47">
        <v>7.53</v>
      </c>
      <c r="G2341" s="47">
        <v>7.53</v>
      </c>
      <c r="H2341" s="47">
        <v>7.53</v>
      </c>
      <c r="I2341" s="47">
        <v>7.53</v>
      </c>
      <c r="J2341" s="47">
        <v>7.55</v>
      </c>
      <c r="K2341" s="47">
        <v>7.63</v>
      </c>
      <c r="L2341" s="47">
        <v>7.91</v>
      </c>
      <c r="M2341" s="47">
        <v>8.2799999999999994</v>
      </c>
      <c r="N2341" s="47">
        <v>9.02</v>
      </c>
      <c r="O2341">
        <v>9.02</v>
      </c>
    </row>
    <row r="2342" spans="1:15" ht="15.75" thickBot="1" x14ac:dyDescent="0.3">
      <c r="A2342" s="24">
        <v>43003</v>
      </c>
      <c r="B2342" s="47">
        <v>7.61</v>
      </c>
      <c r="C2342" s="47">
        <v>7.61</v>
      </c>
      <c r="D2342" s="47">
        <v>7.59</v>
      </c>
      <c r="E2342" s="47">
        <v>7.57</v>
      </c>
      <c r="F2342" s="47">
        <v>7.55</v>
      </c>
      <c r="G2342" s="47">
        <v>7.53</v>
      </c>
      <c r="H2342" s="47">
        <v>7.53</v>
      </c>
      <c r="I2342" s="47">
        <v>7.54</v>
      </c>
      <c r="J2342" s="47">
        <v>7.56</v>
      </c>
      <c r="K2342" s="47">
        <v>7.66</v>
      </c>
      <c r="L2342" s="47">
        <v>7.96</v>
      </c>
      <c r="M2342" s="47">
        <v>8.33</v>
      </c>
      <c r="N2342" s="47">
        <v>9.08</v>
      </c>
      <c r="O2342">
        <v>9.08</v>
      </c>
    </row>
    <row r="2343" spans="1:15" ht="15.75" thickBot="1" x14ac:dyDescent="0.3">
      <c r="A2343" s="24">
        <v>43004</v>
      </c>
      <c r="B2343" s="47">
        <v>7.67</v>
      </c>
      <c r="C2343" s="47">
        <v>7.67</v>
      </c>
      <c r="D2343" s="47">
        <v>7.65</v>
      </c>
      <c r="E2343" s="47">
        <v>7.63</v>
      </c>
      <c r="F2343" s="47">
        <v>7.61</v>
      </c>
      <c r="G2343" s="47">
        <v>7.6</v>
      </c>
      <c r="H2343" s="47">
        <v>7.6</v>
      </c>
      <c r="I2343" s="47">
        <v>7.59</v>
      </c>
      <c r="J2343" s="47">
        <v>7.61</v>
      </c>
      <c r="K2343" s="47">
        <v>7.7</v>
      </c>
      <c r="L2343" s="47">
        <v>7.96</v>
      </c>
      <c r="M2343" s="47">
        <v>8.31</v>
      </c>
      <c r="N2343" s="47">
        <v>9.02</v>
      </c>
      <c r="O2343">
        <v>9.02</v>
      </c>
    </row>
    <row r="2344" spans="1:15" ht="15.75" thickBot="1" x14ac:dyDescent="0.3">
      <c r="A2344" s="24">
        <v>43005</v>
      </c>
      <c r="B2344" s="47">
        <v>7.7</v>
      </c>
      <c r="C2344" s="47">
        <v>7.7</v>
      </c>
      <c r="D2344" s="47">
        <v>7.67</v>
      </c>
      <c r="E2344" s="47">
        <v>7.65</v>
      </c>
      <c r="F2344" s="47">
        <v>7.63</v>
      </c>
      <c r="G2344" s="47">
        <v>7.63</v>
      </c>
      <c r="H2344" s="47">
        <v>7.64</v>
      </c>
      <c r="I2344" s="47">
        <v>7.65</v>
      </c>
      <c r="J2344" s="47">
        <v>7.66</v>
      </c>
      <c r="K2344" s="47">
        <v>7.74</v>
      </c>
      <c r="L2344" s="47">
        <v>7.99</v>
      </c>
      <c r="M2344" s="47">
        <v>8.33</v>
      </c>
      <c r="N2344" s="47">
        <v>9.0299999999999994</v>
      </c>
      <c r="O2344">
        <v>9.0299999999999994</v>
      </c>
    </row>
    <row r="2345" spans="1:15" ht="15.75" thickBot="1" x14ac:dyDescent="0.3">
      <c r="A2345" s="24">
        <v>43006</v>
      </c>
      <c r="B2345" s="47">
        <v>7.73</v>
      </c>
      <c r="C2345" s="47">
        <v>7.73</v>
      </c>
      <c r="D2345" s="47">
        <v>7.69</v>
      </c>
      <c r="E2345" s="47">
        <v>7.65</v>
      </c>
      <c r="F2345" s="47">
        <v>7.63</v>
      </c>
      <c r="G2345" s="47">
        <v>7.62</v>
      </c>
      <c r="H2345" s="47">
        <v>7.62</v>
      </c>
      <c r="I2345" s="47">
        <v>7.62</v>
      </c>
      <c r="J2345" s="47">
        <v>7.62</v>
      </c>
      <c r="K2345" s="47">
        <v>7.69</v>
      </c>
      <c r="L2345" s="47">
        <v>7.91</v>
      </c>
      <c r="M2345" s="47">
        <v>8.2100000000000009</v>
      </c>
      <c r="N2345" s="47">
        <v>8.86</v>
      </c>
      <c r="O2345">
        <v>8.86</v>
      </c>
    </row>
    <row r="2346" spans="1:15" ht="15.75" thickBot="1" x14ac:dyDescent="0.3">
      <c r="A2346" s="24">
        <v>43007</v>
      </c>
      <c r="B2346" s="47">
        <v>7.72</v>
      </c>
      <c r="C2346" s="47">
        <v>7.72</v>
      </c>
      <c r="D2346" s="47">
        <v>7.67</v>
      </c>
      <c r="E2346" s="47">
        <v>7.63</v>
      </c>
      <c r="F2346" s="47">
        <v>7.61</v>
      </c>
      <c r="G2346" s="47">
        <v>7.59</v>
      </c>
      <c r="H2346" s="47">
        <v>7.59</v>
      </c>
      <c r="I2346" s="47">
        <v>7.57</v>
      </c>
      <c r="J2346" s="47">
        <v>7.58</v>
      </c>
      <c r="K2346" s="47">
        <v>7.65</v>
      </c>
      <c r="L2346" s="47">
        <v>7.9</v>
      </c>
      <c r="M2346" s="47">
        <v>8.2200000000000006</v>
      </c>
      <c r="N2346" s="47">
        <v>8.89</v>
      </c>
      <c r="O2346">
        <v>8.89</v>
      </c>
    </row>
    <row r="2347" spans="1:15" ht="15.75" thickBot="1" x14ac:dyDescent="0.3">
      <c r="A2347" s="24">
        <v>43010</v>
      </c>
      <c r="B2347" s="47">
        <v>7.69</v>
      </c>
      <c r="C2347" s="47">
        <v>7.69</v>
      </c>
      <c r="D2347" s="47">
        <v>7.64</v>
      </c>
      <c r="E2347" s="47">
        <v>7.6</v>
      </c>
      <c r="F2347" s="47">
        <v>7.58</v>
      </c>
      <c r="G2347" s="47">
        <v>7.58</v>
      </c>
      <c r="H2347" s="47">
        <v>7.59</v>
      </c>
      <c r="I2347" s="47">
        <v>7.6</v>
      </c>
      <c r="J2347" s="47">
        <v>7.61</v>
      </c>
      <c r="K2347" s="47">
        <v>7.69</v>
      </c>
      <c r="L2347" s="47">
        <v>7.95</v>
      </c>
      <c r="M2347" s="47">
        <v>8.2899999999999991</v>
      </c>
      <c r="N2347" s="47">
        <v>8.98</v>
      </c>
      <c r="O2347">
        <v>8.98</v>
      </c>
    </row>
    <row r="2348" spans="1:15" ht="15.75" thickBot="1" x14ac:dyDescent="0.3">
      <c r="A2348" s="24">
        <v>43011</v>
      </c>
      <c r="B2348" s="47">
        <v>7.66</v>
      </c>
      <c r="C2348" s="47">
        <v>7.66</v>
      </c>
      <c r="D2348" s="47">
        <v>7.64</v>
      </c>
      <c r="E2348" s="47">
        <v>7.62</v>
      </c>
      <c r="F2348" s="47">
        <v>7.61</v>
      </c>
      <c r="G2348" s="47">
        <v>7.58</v>
      </c>
      <c r="H2348" s="47">
        <v>7.57</v>
      </c>
      <c r="I2348" s="47">
        <v>7.59</v>
      </c>
      <c r="J2348" s="47">
        <v>7.62</v>
      </c>
      <c r="K2348" s="47">
        <v>7.69</v>
      </c>
      <c r="L2348" s="47">
        <v>7.94</v>
      </c>
      <c r="M2348" s="47">
        <v>8.26</v>
      </c>
      <c r="N2348" s="47">
        <v>8.94</v>
      </c>
      <c r="O2348">
        <v>8.94</v>
      </c>
    </row>
    <row r="2349" spans="1:15" ht="15.75" thickBot="1" x14ac:dyDescent="0.3">
      <c r="A2349" s="24">
        <v>43012</v>
      </c>
      <c r="B2349" s="47">
        <v>7.67</v>
      </c>
      <c r="C2349" s="47">
        <v>7.67</v>
      </c>
      <c r="D2349" s="47">
        <v>7.63</v>
      </c>
      <c r="E2349" s="47">
        <v>7.6</v>
      </c>
      <c r="F2349" s="47">
        <v>7.57</v>
      </c>
      <c r="G2349" s="47">
        <v>7.53</v>
      </c>
      <c r="H2349" s="47">
        <v>7.53</v>
      </c>
      <c r="I2349" s="47">
        <v>7.55</v>
      </c>
      <c r="J2349" s="47">
        <v>7.58</v>
      </c>
      <c r="K2349" s="47">
        <v>7.66</v>
      </c>
      <c r="L2349" s="47">
        <v>7.92</v>
      </c>
      <c r="M2349" s="47">
        <v>8.26</v>
      </c>
      <c r="N2349" s="47">
        <v>8.94</v>
      </c>
      <c r="O2349">
        <v>8.94</v>
      </c>
    </row>
    <row r="2350" spans="1:15" ht="15.75" thickBot="1" x14ac:dyDescent="0.3">
      <c r="A2350" s="24">
        <v>43013</v>
      </c>
      <c r="B2350" s="47">
        <v>7.65</v>
      </c>
      <c r="C2350" s="47">
        <v>7.65</v>
      </c>
      <c r="D2350" s="47">
        <v>7.61</v>
      </c>
      <c r="E2350" s="47">
        <v>7.58</v>
      </c>
      <c r="F2350" s="47">
        <v>7.55</v>
      </c>
      <c r="G2350" s="47">
        <v>7.48</v>
      </c>
      <c r="H2350" s="47">
        <v>7.48</v>
      </c>
      <c r="I2350" s="47">
        <v>7.51</v>
      </c>
      <c r="J2350" s="47">
        <v>7.55</v>
      </c>
      <c r="K2350" s="47">
        <v>7.64</v>
      </c>
      <c r="L2350" s="47">
        <v>7.91</v>
      </c>
      <c r="M2350" s="47">
        <v>8.24</v>
      </c>
      <c r="N2350" s="47">
        <v>8.94</v>
      </c>
      <c r="O2350">
        <v>8.94</v>
      </c>
    </row>
    <row r="2351" spans="1:15" ht="15.75" thickBot="1" x14ac:dyDescent="0.3">
      <c r="A2351" s="24">
        <v>43014</v>
      </c>
      <c r="B2351" s="47">
        <v>7.74</v>
      </c>
      <c r="C2351" s="47">
        <v>7.74</v>
      </c>
      <c r="D2351" s="47">
        <v>7.67</v>
      </c>
      <c r="E2351" s="47">
        <v>7.6</v>
      </c>
      <c r="F2351" s="47">
        <v>7.56</v>
      </c>
      <c r="G2351" s="47">
        <v>7.48</v>
      </c>
      <c r="H2351" s="47">
        <v>7.48</v>
      </c>
      <c r="I2351" s="47">
        <v>7.51</v>
      </c>
      <c r="J2351" s="47">
        <v>7.55</v>
      </c>
      <c r="K2351" s="47">
        <v>7.65</v>
      </c>
      <c r="L2351" s="47">
        <v>7.93</v>
      </c>
      <c r="M2351" s="47">
        <v>8.26</v>
      </c>
      <c r="N2351" s="47">
        <v>8.9600000000000009</v>
      </c>
      <c r="O2351">
        <v>8.9600000000000009</v>
      </c>
    </row>
    <row r="2352" spans="1:15" ht="15.75" thickBot="1" x14ac:dyDescent="0.3">
      <c r="A2352" s="24">
        <v>43017</v>
      </c>
      <c r="B2352" s="47">
        <v>7.66</v>
      </c>
      <c r="C2352" s="47">
        <v>7.66</v>
      </c>
      <c r="D2352" s="47">
        <v>7.62</v>
      </c>
      <c r="E2352" s="47">
        <v>7.58</v>
      </c>
      <c r="F2352" s="47">
        <v>7.55</v>
      </c>
      <c r="G2352" s="47">
        <v>7.49</v>
      </c>
      <c r="H2352" s="47">
        <v>7.49</v>
      </c>
      <c r="I2352" s="47">
        <v>7.53</v>
      </c>
      <c r="J2352" s="47">
        <v>7.58</v>
      </c>
      <c r="K2352" s="47">
        <v>7.68</v>
      </c>
      <c r="L2352" s="47">
        <v>7.95</v>
      </c>
      <c r="M2352" s="47">
        <v>8.2899999999999991</v>
      </c>
      <c r="N2352" s="47">
        <v>9</v>
      </c>
      <c r="O2352">
        <v>9</v>
      </c>
    </row>
    <row r="2353" spans="1:15" ht="15.75" thickBot="1" x14ac:dyDescent="0.3">
      <c r="A2353" s="24">
        <v>43018</v>
      </c>
      <c r="B2353" s="47">
        <v>7.7</v>
      </c>
      <c r="C2353" s="47">
        <v>7.7</v>
      </c>
      <c r="D2353" s="47">
        <v>7.64</v>
      </c>
      <c r="E2353" s="47">
        <v>7.58</v>
      </c>
      <c r="F2353" s="47">
        <v>7.53</v>
      </c>
      <c r="G2353" s="47">
        <v>7.43</v>
      </c>
      <c r="H2353" s="47">
        <v>7.43</v>
      </c>
      <c r="I2353" s="47">
        <v>7.48</v>
      </c>
      <c r="J2353" s="47">
        <v>7.53</v>
      </c>
      <c r="K2353" s="47">
        <v>7.64</v>
      </c>
      <c r="L2353" s="47">
        <v>7.92</v>
      </c>
      <c r="M2353" s="47">
        <v>8.2799999999999994</v>
      </c>
      <c r="N2353" s="47">
        <v>9.02</v>
      </c>
      <c r="O2353">
        <v>9.02</v>
      </c>
    </row>
    <row r="2354" spans="1:15" ht="15.75" thickBot="1" x14ac:dyDescent="0.3">
      <c r="A2354" s="24">
        <v>43019</v>
      </c>
      <c r="B2354" s="47">
        <v>7.74</v>
      </c>
      <c r="C2354" s="47">
        <v>7.74</v>
      </c>
      <c r="D2354" s="47">
        <v>7.66</v>
      </c>
      <c r="E2354" s="47">
        <v>7.58</v>
      </c>
      <c r="F2354" s="47">
        <v>7.52</v>
      </c>
      <c r="G2354" s="47">
        <v>7.41</v>
      </c>
      <c r="H2354" s="47">
        <v>7.4</v>
      </c>
      <c r="I2354" s="47">
        <v>7.43</v>
      </c>
      <c r="J2354" s="47">
        <v>7.48</v>
      </c>
      <c r="K2354" s="47">
        <v>7.6</v>
      </c>
      <c r="L2354" s="47">
        <v>7.91</v>
      </c>
      <c r="M2354" s="47">
        <v>8.2899999999999991</v>
      </c>
      <c r="N2354" s="47">
        <v>9.07</v>
      </c>
      <c r="O2354">
        <v>9.07</v>
      </c>
    </row>
    <row r="2355" spans="1:15" ht="15.75" thickBot="1" x14ac:dyDescent="0.3">
      <c r="A2355" s="24">
        <v>43020</v>
      </c>
      <c r="B2355" s="47">
        <v>7.77</v>
      </c>
      <c r="C2355" s="47">
        <v>7.77</v>
      </c>
      <c r="D2355" s="47">
        <v>7.69</v>
      </c>
      <c r="E2355" s="47">
        <v>7.61</v>
      </c>
      <c r="F2355" s="47">
        <v>7.56</v>
      </c>
      <c r="G2355" s="47">
        <v>7.43</v>
      </c>
      <c r="H2355" s="47">
        <v>7.39</v>
      </c>
      <c r="I2355" s="47">
        <v>7.37</v>
      </c>
      <c r="J2355" s="47">
        <v>7.42</v>
      </c>
      <c r="K2355" s="47">
        <v>7.54</v>
      </c>
      <c r="L2355" s="47">
        <v>7.89</v>
      </c>
      <c r="M2355" s="47">
        <v>8.3000000000000007</v>
      </c>
      <c r="N2355" s="47">
        <v>9.09</v>
      </c>
      <c r="O2355">
        <v>9.09</v>
      </c>
    </row>
    <row r="2356" spans="1:15" ht="15.75" thickBot="1" x14ac:dyDescent="0.3">
      <c r="A2356" s="24">
        <v>43021</v>
      </c>
      <c r="B2356" s="47">
        <v>7.59</v>
      </c>
      <c r="C2356" s="47">
        <v>7.59</v>
      </c>
      <c r="D2356" s="47">
        <v>7.55</v>
      </c>
      <c r="E2356" s="47">
        <v>7.5</v>
      </c>
      <c r="F2356" s="47">
        <v>7.47</v>
      </c>
      <c r="G2356" s="47">
        <v>7.37</v>
      </c>
      <c r="H2356" s="47">
        <v>7.34</v>
      </c>
      <c r="I2356" s="47">
        <v>7.36</v>
      </c>
      <c r="J2356" s="47">
        <v>7.41</v>
      </c>
      <c r="K2356" s="47">
        <v>7.55</v>
      </c>
      <c r="L2356" s="47">
        <v>7.9</v>
      </c>
      <c r="M2356" s="47">
        <v>8.32</v>
      </c>
      <c r="N2356" s="47">
        <v>9.14</v>
      </c>
      <c r="O2356">
        <v>9.14</v>
      </c>
    </row>
    <row r="2357" spans="1:15" ht="15.75" thickBot="1" x14ac:dyDescent="0.3">
      <c r="A2357" s="24">
        <v>43024</v>
      </c>
      <c r="B2357" s="47">
        <v>7.6</v>
      </c>
      <c r="C2357" s="47">
        <v>7.6</v>
      </c>
      <c r="D2357" s="47">
        <v>7.54</v>
      </c>
      <c r="E2357" s="47">
        <v>7.49</v>
      </c>
      <c r="F2357" s="47">
        <v>7.45</v>
      </c>
      <c r="G2357" s="47">
        <v>7.38</v>
      </c>
      <c r="H2357" s="47">
        <v>7.37</v>
      </c>
      <c r="I2357" s="47">
        <v>7.4</v>
      </c>
      <c r="J2357" s="47">
        <v>7.46</v>
      </c>
      <c r="K2357" s="47">
        <v>7.59</v>
      </c>
      <c r="L2357" s="47">
        <v>7.92</v>
      </c>
      <c r="M2357" s="47">
        <v>8.33</v>
      </c>
      <c r="N2357" s="47">
        <v>9.1300000000000008</v>
      </c>
      <c r="O2357">
        <v>9.1300000000000008</v>
      </c>
    </row>
    <row r="2358" spans="1:15" ht="15.75" thickBot="1" x14ac:dyDescent="0.3">
      <c r="A2358" s="24">
        <v>43025</v>
      </c>
      <c r="B2358" s="47">
        <v>7.57</v>
      </c>
      <c r="C2358" s="47">
        <v>7.57</v>
      </c>
      <c r="D2358" s="47">
        <v>7.54</v>
      </c>
      <c r="E2358" s="47">
        <v>7.5</v>
      </c>
      <c r="F2358" s="47">
        <v>7.47</v>
      </c>
      <c r="G2358" s="47">
        <v>7.4</v>
      </c>
      <c r="H2358" s="47">
        <v>7.39</v>
      </c>
      <c r="I2358" s="47">
        <v>7.43</v>
      </c>
      <c r="J2358" s="47">
        <v>7.48</v>
      </c>
      <c r="K2358" s="47">
        <v>7.59</v>
      </c>
      <c r="L2358" s="47">
        <v>7.9</v>
      </c>
      <c r="M2358" s="47">
        <v>8.2799999999999994</v>
      </c>
      <c r="N2358" s="47">
        <v>9.07</v>
      </c>
      <c r="O2358">
        <v>9.07</v>
      </c>
    </row>
    <row r="2359" spans="1:15" ht="15.75" thickBot="1" x14ac:dyDescent="0.3">
      <c r="A2359" s="24">
        <v>43026</v>
      </c>
      <c r="B2359" s="47">
        <v>7.52</v>
      </c>
      <c r="C2359" s="47">
        <v>7.52</v>
      </c>
      <c r="D2359" s="47">
        <v>7.5</v>
      </c>
      <c r="E2359" s="47">
        <v>7.47</v>
      </c>
      <c r="F2359" s="47">
        <v>7.45</v>
      </c>
      <c r="G2359" s="47">
        <v>7.38</v>
      </c>
      <c r="H2359" s="47">
        <v>7.36</v>
      </c>
      <c r="I2359" s="47">
        <v>7.39</v>
      </c>
      <c r="J2359" s="47">
        <v>7.45</v>
      </c>
      <c r="K2359" s="47">
        <v>7.57</v>
      </c>
      <c r="L2359" s="47">
        <v>7.88</v>
      </c>
      <c r="M2359" s="47">
        <v>8.26</v>
      </c>
      <c r="N2359" s="47">
        <v>9.0299999999999994</v>
      </c>
      <c r="O2359">
        <v>9.0299999999999994</v>
      </c>
    </row>
    <row r="2360" spans="1:15" ht="15.75" thickBot="1" x14ac:dyDescent="0.3">
      <c r="A2360" s="24">
        <v>43027</v>
      </c>
      <c r="B2360" s="47">
        <v>7.5</v>
      </c>
      <c r="C2360" s="47">
        <v>7.5</v>
      </c>
      <c r="D2360" s="47">
        <v>7.47</v>
      </c>
      <c r="E2360" s="47">
        <v>7.45</v>
      </c>
      <c r="F2360" s="47">
        <v>7.43</v>
      </c>
      <c r="G2360" s="47">
        <v>7.38</v>
      </c>
      <c r="H2360" s="47">
        <v>7.36</v>
      </c>
      <c r="I2360" s="47">
        <v>7.38</v>
      </c>
      <c r="J2360" s="47">
        <v>7.45</v>
      </c>
      <c r="K2360" s="47">
        <v>7.57</v>
      </c>
      <c r="L2360" s="47">
        <v>7.86</v>
      </c>
      <c r="M2360" s="47">
        <v>8.2100000000000009</v>
      </c>
      <c r="N2360" s="47">
        <v>8.9600000000000009</v>
      </c>
      <c r="O2360">
        <v>8.9600000000000009</v>
      </c>
    </row>
    <row r="2361" spans="1:15" ht="15.75" thickBot="1" x14ac:dyDescent="0.3">
      <c r="A2361" s="24">
        <v>43028</v>
      </c>
      <c r="B2361" s="47">
        <v>7.5</v>
      </c>
      <c r="C2361" s="47">
        <v>7.5</v>
      </c>
      <c r="D2361" s="47">
        <v>7.48</v>
      </c>
      <c r="E2361" s="47">
        <v>7.46</v>
      </c>
      <c r="F2361" s="47">
        <v>7.44</v>
      </c>
      <c r="G2361" s="47">
        <v>7.39</v>
      </c>
      <c r="H2361" s="47">
        <v>7.37</v>
      </c>
      <c r="I2361" s="47">
        <v>7.41</v>
      </c>
      <c r="J2361" s="47">
        <v>7.47</v>
      </c>
      <c r="K2361" s="47">
        <v>7.6</v>
      </c>
      <c r="L2361" s="47">
        <v>7.89</v>
      </c>
      <c r="M2361" s="47">
        <v>8.25</v>
      </c>
      <c r="N2361" s="47">
        <v>8.99</v>
      </c>
      <c r="O2361">
        <v>8.99</v>
      </c>
    </row>
    <row r="2362" spans="1:15" ht="15.75" thickBot="1" x14ac:dyDescent="0.3">
      <c r="A2362" s="24">
        <v>43031</v>
      </c>
      <c r="B2362" s="47">
        <v>7.54</v>
      </c>
      <c r="C2362" s="47">
        <v>7.54</v>
      </c>
      <c r="D2362" s="47">
        <v>7.49</v>
      </c>
      <c r="E2362" s="47">
        <v>7.44</v>
      </c>
      <c r="F2362" s="47">
        <v>7.42</v>
      </c>
      <c r="G2362" s="47">
        <v>7.38</v>
      </c>
      <c r="H2362" s="47">
        <v>7.38</v>
      </c>
      <c r="I2362" s="47">
        <v>7.4</v>
      </c>
      <c r="J2362" s="47">
        <v>7.46</v>
      </c>
      <c r="K2362" s="47">
        <v>7.59</v>
      </c>
      <c r="L2362" s="47">
        <v>7.88</v>
      </c>
      <c r="M2362" s="47">
        <v>8.2200000000000006</v>
      </c>
      <c r="N2362" s="47">
        <v>8.92</v>
      </c>
      <c r="O2362">
        <v>8.92</v>
      </c>
    </row>
    <row r="2363" spans="1:15" ht="15.75" thickBot="1" x14ac:dyDescent="0.3">
      <c r="A2363" s="24">
        <v>43032</v>
      </c>
      <c r="B2363" s="47">
        <v>7.58</v>
      </c>
      <c r="C2363" s="47">
        <v>7.58</v>
      </c>
      <c r="D2363" s="47">
        <v>7.54</v>
      </c>
      <c r="E2363" s="47">
        <v>7.5</v>
      </c>
      <c r="F2363" s="47">
        <v>7.47</v>
      </c>
      <c r="G2363" s="47">
        <v>7.42</v>
      </c>
      <c r="H2363" s="47">
        <v>7.41</v>
      </c>
      <c r="I2363" s="47">
        <v>7.42</v>
      </c>
      <c r="J2363" s="47">
        <v>7.48</v>
      </c>
      <c r="K2363" s="47">
        <v>7.61</v>
      </c>
      <c r="L2363" s="47">
        <v>7.9</v>
      </c>
      <c r="M2363" s="47">
        <v>8.23</v>
      </c>
      <c r="N2363" s="47">
        <v>8.93</v>
      </c>
      <c r="O2363">
        <v>8.93</v>
      </c>
    </row>
    <row r="2364" spans="1:15" ht="15.75" thickBot="1" x14ac:dyDescent="0.3">
      <c r="A2364" s="24">
        <v>43033</v>
      </c>
      <c r="B2364" s="47">
        <v>7.57</v>
      </c>
      <c r="C2364" s="47">
        <v>7.57</v>
      </c>
      <c r="D2364" s="47">
        <v>7.53</v>
      </c>
      <c r="E2364" s="47">
        <v>7.49</v>
      </c>
      <c r="F2364" s="47">
        <v>7.46</v>
      </c>
      <c r="G2364" s="47">
        <v>7.41</v>
      </c>
      <c r="H2364" s="47">
        <v>7.4</v>
      </c>
      <c r="I2364" s="47">
        <v>7.45</v>
      </c>
      <c r="J2364" s="47">
        <v>7.5</v>
      </c>
      <c r="K2364" s="47">
        <v>7.61</v>
      </c>
      <c r="L2364" s="47">
        <v>7.88</v>
      </c>
      <c r="M2364" s="47">
        <v>8.2200000000000006</v>
      </c>
      <c r="N2364" s="47">
        <v>8.94</v>
      </c>
      <c r="O2364">
        <v>8.94</v>
      </c>
    </row>
    <row r="2365" spans="1:15" ht="15.75" thickBot="1" x14ac:dyDescent="0.3">
      <c r="A2365" s="24">
        <v>43034</v>
      </c>
      <c r="B2365" s="47">
        <v>7.62</v>
      </c>
      <c r="C2365" s="47">
        <v>7.62</v>
      </c>
      <c r="D2365" s="47">
        <v>7.56</v>
      </c>
      <c r="E2365" s="47">
        <v>7.51</v>
      </c>
      <c r="F2365" s="47">
        <v>7.47</v>
      </c>
      <c r="G2365" s="47">
        <v>7.41</v>
      </c>
      <c r="H2365" s="47">
        <v>7.41</v>
      </c>
      <c r="I2365" s="47">
        <v>7.46</v>
      </c>
      <c r="J2365" s="47">
        <v>7.51</v>
      </c>
      <c r="K2365" s="47">
        <v>7.63</v>
      </c>
      <c r="L2365" s="47">
        <v>7.89</v>
      </c>
      <c r="M2365" s="47">
        <v>8.2100000000000009</v>
      </c>
      <c r="N2365" s="47">
        <v>8.91</v>
      </c>
      <c r="O2365">
        <v>8.91</v>
      </c>
    </row>
    <row r="2366" spans="1:15" ht="15.75" thickBot="1" x14ac:dyDescent="0.3">
      <c r="A2366" s="24">
        <v>43035</v>
      </c>
      <c r="B2366" s="47">
        <v>7.62</v>
      </c>
      <c r="C2366" s="47">
        <v>7.62</v>
      </c>
      <c r="D2366" s="47">
        <v>7.57</v>
      </c>
      <c r="E2366" s="47">
        <v>7.52</v>
      </c>
      <c r="F2366" s="47">
        <v>7.5</v>
      </c>
      <c r="G2366" s="47">
        <v>7.48</v>
      </c>
      <c r="H2366" s="47">
        <v>7.48</v>
      </c>
      <c r="I2366" s="47">
        <v>7.5</v>
      </c>
      <c r="J2366" s="47">
        <v>7.54</v>
      </c>
      <c r="K2366" s="47">
        <v>7.65</v>
      </c>
      <c r="L2366" s="47">
        <v>7.92</v>
      </c>
      <c r="M2366" s="47">
        <v>8.25</v>
      </c>
      <c r="N2366" s="47">
        <v>8.94</v>
      </c>
      <c r="O2366">
        <v>8.94</v>
      </c>
    </row>
    <row r="2367" spans="1:15" ht="15.75" thickBot="1" x14ac:dyDescent="0.3">
      <c r="A2367" s="24">
        <v>43038</v>
      </c>
      <c r="B2367" s="47">
        <v>7.66</v>
      </c>
      <c r="C2367" s="47">
        <v>7.66</v>
      </c>
      <c r="D2367" s="47">
        <v>7.58</v>
      </c>
      <c r="E2367" s="47">
        <v>7.51</v>
      </c>
      <c r="F2367" s="47">
        <v>7.48</v>
      </c>
      <c r="G2367" s="47">
        <v>7.45</v>
      </c>
      <c r="H2367" s="47">
        <v>7.45</v>
      </c>
      <c r="I2367" s="47">
        <v>7.48</v>
      </c>
      <c r="J2367" s="47">
        <v>7.53</v>
      </c>
      <c r="K2367" s="47">
        <v>7.62</v>
      </c>
      <c r="L2367" s="47">
        <v>7.87</v>
      </c>
      <c r="M2367" s="47">
        <v>8.19</v>
      </c>
      <c r="N2367" s="47">
        <v>8.85</v>
      </c>
      <c r="O2367">
        <v>8.85</v>
      </c>
    </row>
    <row r="2368" spans="1:15" ht="15.75" thickBot="1" x14ac:dyDescent="0.3">
      <c r="A2368" s="24">
        <v>43039</v>
      </c>
      <c r="B2368" s="47">
        <v>7.65</v>
      </c>
      <c r="C2368" s="47">
        <v>7.65</v>
      </c>
      <c r="D2368" s="47">
        <v>7.6</v>
      </c>
      <c r="E2368" s="47">
        <v>7.57</v>
      </c>
      <c r="F2368" s="47">
        <v>7.54</v>
      </c>
      <c r="G2368" s="47">
        <v>7.49</v>
      </c>
      <c r="H2368" s="47">
        <v>7.48</v>
      </c>
      <c r="I2368" s="47">
        <v>7.49</v>
      </c>
      <c r="J2368" s="47">
        <v>7.52</v>
      </c>
      <c r="K2368" s="47">
        <v>7.61</v>
      </c>
      <c r="L2368" s="47">
        <v>7.87</v>
      </c>
      <c r="M2368" s="47">
        <v>8.1999999999999993</v>
      </c>
      <c r="N2368" s="47">
        <v>8.89</v>
      </c>
      <c r="O2368">
        <v>8.89</v>
      </c>
    </row>
    <row r="2369" spans="1:15" ht="15.75" thickBot="1" x14ac:dyDescent="0.3">
      <c r="A2369" s="24">
        <v>43040</v>
      </c>
      <c r="B2369" s="47">
        <v>7.57</v>
      </c>
      <c r="C2369" s="47">
        <v>7.57</v>
      </c>
      <c r="D2369" s="47">
        <v>7.53</v>
      </c>
      <c r="E2369" s="47">
        <v>7.5</v>
      </c>
      <c r="F2369" s="47">
        <v>7.48</v>
      </c>
      <c r="G2369" s="47">
        <v>7.45</v>
      </c>
      <c r="H2369" s="47">
        <v>7.45</v>
      </c>
      <c r="I2369" s="47">
        <v>7.49</v>
      </c>
      <c r="J2369" s="47">
        <v>7.53</v>
      </c>
      <c r="K2369" s="47">
        <v>7.62</v>
      </c>
      <c r="L2369" s="47">
        <v>7.87</v>
      </c>
      <c r="M2369" s="47">
        <v>8.1999999999999993</v>
      </c>
      <c r="N2369" s="47">
        <v>8.9</v>
      </c>
      <c r="O2369">
        <v>8.9</v>
      </c>
    </row>
    <row r="2370" spans="1:15" ht="15.75" thickBot="1" x14ac:dyDescent="0.3">
      <c r="A2370" s="24">
        <v>43041</v>
      </c>
      <c r="B2370" s="47">
        <v>7.62</v>
      </c>
      <c r="C2370" s="47">
        <v>7.62</v>
      </c>
      <c r="D2370" s="47">
        <v>7.57</v>
      </c>
      <c r="E2370" s="47">
        <v>7.52</v>
      </c>
      <c r="F2370" s="47">
        <v>7.49</v>
      </c>
      <c r="G2370" s="47">
        <v>7.45</v>
      </c>
      <c r="H2370" s="47">
        <v>7.45</v>
      </c>
      <c r="I2370" s="47">
        <v>7.47</v>
      </c>
      <c r="J2370" s="47">
        <v>7.51</v>
      </c>
      <c r="K2370" s="47">
        <v>7.61</v>
      </c>
      <c r="L2370" s="47">
        <v>7.89</v>
      </c>
      <c r="M2370" s="47">
        <v>8.23</v>
      </c>
      <c r="N2370" s="47">
        <v>8.94</v>
      </c>
      <c r="O2370">
        <v>8.94</v>
      </c>
    </row>
    <row r="2371" spans="1:15" ht="15.75" thickBot="1" x14ac:dyDescent="0.3">
      <c r="A2371" s="24">
        <v>43042</v>
      </c>
      <c r="B2371" s="47">
        <v>7.57</v>
      </c>
      <c r="C2371" s="47">
        <v>7.57</v>
      </c>
      <c r="D2371" s="47">
        <v>7.52</v>
      </c>
      <c r="E2371" s="47">
        <v>7.48</v>
      </c>
      <c r="F2371" s="47">
        <v>7.45</v>
      </c>
      <c r="G2371" s="47">
        <v>7.44</v>
      </c>
      <c r="H2371" s="47">
        <v>7.46</v>
      </c>
      <c r="I2371" s="47">
        <v>7.5</v>
      </c>
      <c r="J2371" s="47">
        <v>7.55</v>
      </c>
      <c r="K2371" s="47">
        <v>7.65</v>
      </c>
      <c r="L2371" s="47">
        <v>7.94</v>
      </c>
      <c r="M2371" s="47">
        <v>8.2799999999999994</v>
      </c>
      <c r="N2371" s="47">
        <v>9</v>
      </c>
      <c r="O2371">
        <v>9</v>
      </c>
    </row>
    <row r="2372" spans="1:15" ht="15.75" thickBot="1" x14ac:dyDescent="0.3">
      <c r="A2372" s="24">
        <v>43046</v>
      </c>
      <c r="B2372" s="47">
        <v>7.54</v>
      </c>
      <c r="C2372" s="47">
        <v>7.54</v>
      </c>
      <c r="D2372" s="47">
        <v>7.49</v>
      </c>
      <c r="E2372" s="47">
        <v>7.46</v>
      </c>
      <c r="F2372" s="47">
        <v>7.44</v>
      </c>
      <c r="G2372" s="47">
        <v>7.44</v>
      </c>
      <c r="H2372" s="47">
        <v>7.46</v>
      </c>
      <c r="I2372" s="47">
        <v>7.5</v>
      </c>
      <c r="J2372" s="47">
        <v>7.55</v>
      </c>
      <c r="K2372" s="47">
        <v>7.63</v>
      </c>
      <c r="L2372" s="47">
        <v>7.9</v>
      </c>
      <c r="M2372" s="47">
        <v>8.24</v>
      </c>
      <c r="N2372" s="47">
        <v>8.9600000000000009</v>
      </c>
      <c r="O2372">
        <v>8.9600000000000009</v>
      </c>
    </row>
    <row r="2373" spans="1:15" ht="15.75" thickBot="1" x14ac:dyDescent="0.3">
      <c r="A2373" s="24">
        <v>43047</v>
      </c>
      <c r="B2373" s="47">
        <v>7.59</v>
      </c>
      <c r="C2373" s="47">
        <v>7.59</v>
      </c>
      <c r="D2373" s="47">
        <v>7.56</v>
      </c>
      <c r="E2373" s="47">
        <v>7.53</v>
      </c>
      <c r="F2373" s="47">
        <v>7.51</v>
      </c>
      <c r="G2373" s="47">
        <v>7.47</v>
      </c>
      <c r="H2373" s="47">
        <v>7.49</v>
      </c>
      <c r="I2373" s="47">
        <v>7.55</v>
      </c>
      <c r="J2373" s="47">
        <v>7.6</v>
      </c>
      <c r="K2373" s="47">
        <v>7.67</v>
      </c>
      <c r="L2373" s="47">
        <v>7.9</v>
      </c>
      <c r="M2373" s="47">
        <v>8.23</v>
      </c>
      <c r="N2373" s="47">
        <v>8.93</v>
      </c>
      <c r="O2373">
        <v>8.93</v>
      </c>
    </row>
    <row r="2374" spans="1:15" ht="15.75" thickBot="1" x14ac:dyDescent="0.3">
      <c r="A2374" s="24">
        <v>43048</v>
      </c>
      <c r="B2374" s="47">
        <v>7.49</v>
      </c>
      <c r="C2374" s="47">
        <v>7.49</v>
      </c>
      <c r="D2374" s="47">
        <v>7.47</v>
      </c>
      <c r="E2374" s="47">
        <v>7.45</v>
      </c>
      <c r="F2374" s="47">
        <v>7.44</v>
      </c>
      <c r="G2374" s="47">
        <v>7.43</v>
      </c>
      <c r="H2374" s="47">
        <v>7.46</v>
      </c>
      <c r="I2374" s="47">
        <v>7.54</v>
      </c>
      <c r="J2374" s="47">
        <v>7.6</v>
      </c>
      <c r="K2374" s="47">
        <v>7.68</v>
      </c>
      <c r="L2374" s="47">
        <v>7.92</v>
      </c>
      <c r="M2374" s="47">
        <v>8.23</v>
      </c>
      <c r="N2374" s="47">
        <v>8.89</v>
      </c>
      <c r="O2374">
        <v>8.89</v>
      </c>
    </row>
    <row r="2375" spans="1:15" ht="15.75" thickBot="1" x14ac:dyDescent="0.3">
      <c r="A2375" s="24">
        <v>43049</v>
      </c>
      <c r="B2375" s="47">
        <v>7.51</v>
      </c>
      <c r="C2375" s="47">
        <v>7.51</v>
      </c>
      <c r="D2375" s="47">
        <v>7.49</v>
      </c>
      <c r="E2375" s="47">
        <v>7.48</v>
      </c>
      <c r="F2375" s="47">
        <v>7.47</v>
      </c>
      <c r="G2375" s="47">
        <v>7.47</v>
      </c>
      <c r="H2375" s="47">
        <v>7.49</v>
      </c>
      <c r="I2375" s="47">
        <v>7.55</v>
      </c>
      <c r="J2375" s="47">
        <v>7.6</v>
      </c>
      <c r="K2375" s="47">
        <v>7.69</v>
      </c>
      <c r="L2375" s="47">
        <v>7.92</v>
      </c>
      <c r="M2375" s="47">
        <v>8.23</v>
      </c>
      <c r="N2375" s="47">
        <v>8.8699999999999992</v>
      </c>
      <c r="O2375">
        <v>8.8699999999999992</v>
      </c>
    </row>
    <row r="2376" spans="1:15" ht="15.75" thickBot="1" x14ac:dyDescent="0.3">
      <c r="A2376" s="24">
        <v>43052</v>
      </c>
      <c r="B2376" s="47">
        <v>7.44</v>
      </c>
      <c r="C2376" s="47">
        <v>7.44</v>
      </c>
      <c r="D2376" s="47">
        <v>7.43</v>
      </c>
      <c r="E2376" s="47">
        <v>7.43</v>
      </c>
      <c r="F2376" s="47">
        <v>7.43</v>
      </c>
      <c r="G2376" s="47">
        <v>7.46</v>
      </c>
      <c r="H2376" s="47">
        <v>7.5</v>
      </c>
      <c r="I2376" s="47">
        <v>7.58</v>
      </c>
      <c r="J2376" s="47">
        <v>7.64</v>
      </c>
      <c r="K2376" s="47">
        <v>7.74</v>
      </c>
      <c r="L2376" s="47">
        <v>7.98</v>
      </c>
      <c r="M2376" s="47">
        <v>8.2899999999999991</v>
      </c>
      <c r="N2376" s="47">
        <v>8.94</v>
      </c>
      <c r="O2376">
        <v>8.94</v>
      </c>
    </row>
    <row r="2377" spans="1:15" ht="15.75" thickBot="1" x14ac:dyDescent="0.3">
      <c r="A2377" s="24">
        <v>43053</v>
      </c>
      <c r="B2377" s="47">
        <v>7.43</v>
      </c>
      <c r="C2377" s="47">
        <v>7.43</v>
      </c>
      <c r="D2377" s="47">
        <v>7.43</v>
      </c>
      <c r="E2377" s="47">
        <v>7.43</v>
      </c>
      <c r="F2377" s="47">
        <v>7.43</v>
      </c>
      <c r="G2377" s="47">
        <v>7.47</v>
      </c>
      <c r="H2377" s="47">
        <v>7.51</v>
      </c>
      <c r="I2377" s="47">
        <v>7.61</v>
      </c>
      <c r="J2377" s="47">
        <v>7.68</v>
      </c>
      <c r="K2377" s="47">
        <v>7.77</v>
      </c>
      <c r="L2377" s="47">
        <v>8.01</v>
      </c>
      <c r="M2377" s="47">
        <v>8.31</v>
      </c>
      <c r="N2377" s="47">
        <v>8.9499999999999993</v>
      </c>
      <c r="O2377">
        <v>8.9499999999999993</v>
      </c>
    </row>
    <row r="2378" spans="1:15" ht="15.75" thickBot="1" x14ac:dyDescent="0.3">
      <c r="A2378" s="24">
        <v>43054</v>
      </c>
      <c r="B2378" s="47">
        <v>7.46</v>
      </c>
      <c r="C2378" s="47">
        <v>7.46</v>
      </c>
      <c r="D2378" s="47">
        <v>7.46</v>
      </c>
      <c r="E2378" s="47">
        <v>7.46</v>
      </c>
      <c r="F2378" s="47">
        <v>7.46</v>
      </c>
      <c r="G2378" s="47">
        <v>7.48</v>
      </c>
      <c r="H2378" s="47">
        <v>7.51</v>
      </c>
      <c r="I2378" s="47">
        <v>7.58</v>
      </c>
      <c r="J2378" s="47">
        <v>7.64</v>
      </c>
      <c r="K2378" s="47">
        <v>7.73</v>
      </c>
      <c r="L2378" s="47">
        <v>7.97</v>
      </c>
      <c r="M2378" s="47">
        <v>8.27</v>
      </c>
      <c r="N2378" s="47">
        <v>8.89</v>
      </c>
      <c r="O2378">
        <v>8.89</v>
      </c>
    </row>
    <row r="2379" spans="1:15" ht="15.75" thickBot="1" x14ac:dyDescent="0.3">
      <c r="A2379" s="24">
        <v>43055</v>
      </c>
      <c r="B2379" s="47">
        <v>7.37</v>
      </c>
      <c r="C2379" s="47">
        <v>7.37</v>
      </c>
      <c r="D2379" s="47">
        <v>7.38</v>
      </c>
      <c r="E2379" s="47">
        <v>7.38</v>
      </c>
      <c r="F2379" s="47">
        <v>7.39</v>
      </c>
      <c r="G2379" s="47">
        <v>7.43</v>
      </c>
      <c r="H2379" s="47">
        <v>7.47</v>
      </c>
      <c r="I2379" s="47">
        <v>7.57</v>
      </c>
      <c r="J2379" s="47">
        <v>7.64</v>
      </c>
      <c r="K2379" s="47">
        <v>7.71</v>
      </c>
      <c r="L2379" s="47">
        <v>7.93</v>
      </c>
      <c r="M2379" s="47">
        <v>8.2200000000000006</v>
      </c>
      <c r="N2379" s="47">
        <v>8.83</v>
      </c>
      <c r="O2379">
        <v>8.83</v>
      </c>
    </row>
    <row r="2380" spans="1:15" ht="15.75" thickBot="1" x14ac:dyDescent="0.3">
      <c r="A2380" s="24">
        <v>43056</v>
      </c>
      <c r="B2380" s="47">
        <v>7.39</v>
      </c>
      <c r="C2380" s="47">
        <v>7.39</v>
      </c>
      <c r="D2380" s="47">
        <v>7.39</v>
      </c>
      <c r="E2380" s="47">
        <v>7.39</v>
      </c>
      <c r="F2380" s="47">
        <v>7.4</v>
      </c>
      <c r="G2380" s="47">
        <v>7.41</v>
      </c>
      <c r="H2380" s="47">
        <v>7.44</v>
      </c>
      <c r="I2380" s="47">
        <v>7.53</v>
      </c>
      <c r="J2380" s="47">
        <v>7.6</v>
      </c>
      <c r="K2380" s="47">
        <v>7.7</v>
      </c>
      <c r="L2380" s="47">
        <v>7.93</v>
      </c>
      <c r="M2380" s="47">
        <v>8.2200000000000006</v>
      </c>
      <c r="N2380" s="47">
        <v>8.83</v>
      </c>
      <c r="O2380">
        <v>8.83</v>
      </c>
    </row>
    <row r="2381" spans="1:15" ht="15.75" thickBot="1" x14ac:dyDescent="0.3">
      <c r="A2381" s="24">
        <v>43059</v>
      </c>
      <c r="B2381" s="47">
        <v>7.36</v>
      </c>
      <c r="C2381" s="47">
        <v>7.36</v>
      </c>
      <c r="D2381" s="47">
        <v>7.36</v>
      </c>
      <c r="E2381" s="47">
        <v>7.37</v>
      </c>
      <c r="F2381" s="47">
        <v>7.37</v>
      </c>
      <c r="G2381" s="47">
        <v>7.39</v>
      </c>
      <c r="H2381" s="47">
        <v>7.43</v>
      </c>
      <c r="I2381" s="47">
        <v>7.53</v>
      </c>
      <c r="J2381" s="47">
        <v>7.62</v>
      </c>
      <c r="K2381" s="47">
        <v>7.72</v>
      </c>
      <c r="L2381" s="47">
        <v>7.96</v>
      </c>
      <c r="M2381" s="47">
        <v>8.25</v>
      </c>
      <c r="N2381" s="47">
        <v>8.85</v>
      </c>
      <c r="O2381">
        <v>8.85</v>
      </c>
    </row>
    <row r="2382" spans="1:15" ht="15.75" thickBot="1" x14ac:dyDescent="0.3">
      <c r="A2382" s="24">
        <v>43060</v>
      </c>
      <c r="B2382" s="47">
        <v>7.32</v>
      </c>
      <c r="C2382" s="47">
        <v>7.32</v>
      </c>
      <c r="D2382" s="47">
        <v>7.33</v>
      </c>
      <c r="E2382" s="47">
        <v>7.33</v>
      </c>
      <c r="F2382" s="47">
        <v>7.33</v>
      </c>
      <c r="G2382" s="47">
        <v>7.36</v>
      </c>
      <c r="H2382" s="47">
        <v>7.4</v>
      </c>
      <c r="I2382" s="47">
        <v>7.52</v>
      </c>
      <c r="J2382" s="47">
        <v>7.61</v>
      </c>
      <c r="K2382" s="47">
        <v>7.73</v>
      </c>
      <c r="L2382" s="47">
        <v>7.97</v>
      </c>
      <c r="M2382" s="47">
        <v>8.26</v>
      </c>
      <c r="N2382" s="47">
        <v>8.8699999999999992</v>
      </c>
      <c r="O2382">
        <v>8.8699999999999992</v>
      </c>
    </row>
    <row r="2383" spans="1:15" ht="15.75" thickBot="1" x14ac:dyDescent="0.3">
      <c r="A2383" s="24">
        <v>43061</v>
      </c>
      <c r="B2383" s="47">
        <v>7.31</v>
      </c>
      <c r="C2383" s="47">
        <v>7.31</v>
      </c>
      <c r="D2383" s="47">
        <v>7.32</v>
      </c>
      <c r="E2383" s="47">
        <v>7.32</v>
      </c>
      <c r="F2383" s="47">
        <v>7.33</v>
      </c>
      <c r="G2383" s="47">
        <v>7.36</v>
      </c>
      <c r="H2383" s="47">
        <v>7.4</v>
      </c>
      <c r="I2383" s="47">
        <v>7.48</v>
      </c>
      <c r="J2383" s="47">
        <v>7.56</v>
      </c>
      <c r="K2383" s="47">
        <v>7.68</v>
      </c>
      <c r="L2383" s="47">
        <v>7.94</v>
      </c>
      <c r="M2383" s="47">
        <v>8.24</v>
      </c>
      <c r="N2383" s="47">
        <v>8.86</v>
      </c>
      <c r="O2383">
        <v>8.86</v>
      </c>
    </row>
    <row r="2384" spans="1:15" ht="15.75" thickBot="1" x14ac:dyDescent="0.3">
      <c r="A2384" s="24">
        <v>43062</v>
      </c>
      <c r="B2384" s="47">
        <v>7.29</v>
      </c>
      <c r="C2384" s="47">
        <v>7.29</v>
      </c>
      <c r="D2384" s="47">
        <v>7.29</v>
      </c>
      <c r="E2384" s="47">
        <v>7.3</v>
      </c>
      <c r="F2384" s="47">
        <v>7.3</v>
      </c>
      <c r="G2384" s="47">
        <v>7.32</v>
      </c>
      <c r="H2384" s="47">
        <v>7.36</v>
      </c>
      <c r="I2384" s="47">
        <v>7.45</v>
      </c>
      <c r="J2384" s="47">
        <v>7.55</v>
      </c>
      <c r="K2384" s="47">
        <v>7.68</v>
      </c>
      <c r="L2384" s="47">
        <v>7.96</v>
      </c>
      <c r="M2384" s="47">
        <v>8.26</v>
      </c>
      <c r="N2384" s="47">
        <v>8.8800000000000008</v>
      </c>
      <c r="O2384">
        <v>8.8800000000000008</v>
      </c>
    </row>
    <row r="2385" spans="1:15" ht="15.75" thickBot="1" x14ac:dyDescent="0.3">
      <c r="A2385" s="24">
        <v>43063</v>
      </c>
      <c r="B2385" s="47">
        <v>7.28</v>
      </c>
      <c r="C2385" s="47">
        <v>7.28</v>
      </c>
      <c r="D2385" s="47">
        <v>7.29</v>
      </c>
      <c r="E2385" s="47">
        <v>7.29</v>
      </c>
      <c r="F2385" s="47">
        <v>7.3</v>
      </c>
      <c r="G2385" s="47">
        <v>7.32</v>
      </c>
      <c r="H2385" s="47">
        <v>7.36</v>
      </c>
      <c r="I2385" s="47">
        <v>7.46</v>
      </c>
      <c r="J2385" s="47">
        <v>7.55</v>
      </c>
      <c r="K2385" s="47">
        <v>7.68</v>
      </c>
      <c r="L2385" s="47">
        <v>7.96</v>
      </c>
      <c r="M2385" s="47">
        <v>8.26</v>
      </c>
      <c r="N2385" s="47">
        <v>8.89</v>
      </c>
      <c r="O2385">
        <v>8.89</v>
      </c>
    </row>
    <row r="2386" spans="1:15" ht="15.75" thickBot="1" x14ac:dyDescent="0.3">
      <c r="A2386" s="24">
        <v>43066</v>
      </c>
      <c r="B2386" s="47">
        <v>7.26</v>
      </c>
      <c r="C2386" s="47">
        <v>7.26</v>
      </c>
      <c r="D2386" s="47">
        <v>7.27</v>
      </c>
      <c r="E2386" s="47">
        <v>7.27</v>
      </c>
      <c r="F2386" s="47">
        <v>7.28</v>
      </c>
      <c r="G2386" s="47">
        <v>7.32</v>
      </c>
      <c r="H2386" s="47">
        <v>7.35</v>
      </c>
      <c r="I2386" s="47">
        <v>7.43</v>
      </c>
      <c r="J2386" s="47">
        <v>7.52</v>
      </c>
      <c r="K2386" s="47">
        <v>7.66</v>
      </c>
      <c r="L2386" s="47">
        <v>7.95</v>
      </c>
      <c r="M2386" s="47">
        <v>8.26</v>
      </c>
      <c r="N2386" s="47">
        <v>8.8800000000000008</v>
      </c>
      <c r="O2386">
        <v>8.8800000000000008</v>
      </c>
    </row>
    <row r="2387" spans="1:15" ht="15.75" thickBot="1" x14ac:dyDescent="0.3">
      <c r="A2387" s="24">
        <v>43067</v>
      </c>
      <c r="B2387" s="47">
        <v>7.2</v>
      </c>
      <c r="C2387" s="47">
        <v>7.2</v>
      </c>
      <c r="D2387" s="47">
        <v>7.21</v>
      </c>
      <c r="E2387" s="47">
        <v>7.22</v>
      </c>
      <c r="F2387" s="47">
        <v>7.23</v>
      </c>
      <c r="G2387" s="47">
        <v>7.28</v>
      </c>
      <c r="H2387" s="47">
        <v>7.33</v>
      </c>
      <c r="I2387" s="47">
        <v>7.42</v>
      </c>
      <c r="J2387" s="47">
        <v>7.5</v>
      </c>
      <c r="K2387" s="47">
        <v>7.65</v>
      </c>
      <c r="L2387" s="47">
        <v>7.94</v>
      </c>
      <c r="M2387" s="47">
        <v>8.26</v>
      </c>
      <c r="N2387" s="47">
        <v>8.89</v>
      </c>
      <c r="O2387">
        <v>8.89</v>
      </c>
    </row>
    <row r="2388" spans="1:15" ht="15.75" thickBot="1" x14ac:dyDescent="0.3">
      <c r="A2388" s="24">
        <v>43068</v>
      </c>
      <c r="B2388" s="47">
        <v>7.21</v>
      </c>
      <c r="C2388" s="47">
        <v>7.21</v>
      </c>
      <c r="D2388" s="47">
        <v>7.22</v>
      </c>
      <c r="E2388" s="47">
        <v>7.23</v>
      </c>
      <c r="F2388" s="47">
        <v>7.24</v>
      </c>
      <c r="G2388" s="47">
        <v>7.28</v>
      </c>
      <c r="H2388" s="47">
        <v>7.34</v>
      </c>
      <c r="I2388" s="47">
        <v>7.43</v>
      </c>
      <c r="J2388" s="47">
        <v>7.52</v>
      </c>
      <c r="K2388" s="47">
        <v>7.66</v>
      </c>
      <c r="L2388" s="47">
        <v>7.95</v>
      </c>
      <c r="M2388" s="47">
        <v>8.27</v>
      </c>
      <c r="N2388" s="47">
        <v>8.9</v>
      </c>
      <c r="O2388">
        <v>8.9</v>
      </c>
    </row>
    <row r="2389" spans="1:15" ht="15.75" thickBot="1" x14ac:dyDescent="0.3">
      <c r="A2389" s="24">
        <v>43069</v>
      </c>
      <c r="B2389" s="47">
        <v>7.23</v>
      </c>
      <c r="C2389" s="47">
        <v>7.23</v>
      </c>
      <c r="D2389" s="47">
        <v>7.23</v>
      </c>
      <c r="E2389" s="47">
        <v>7.24</v>
      </c>
      <c r="F2389" s="47">
        <v>7.24</v>
      </c>
      <c r="G2389" s="47">
        <v>7.28</v>
      </c>
      <c r="H2389" s="47">
        <v>7.33</v>
      </c>
      <c r="I2389" s="47">
        <v>7.43</v>
      </c>
      <c r="J2389" s="47">
        <v>7.52</v>
      </c>
      <c r="K2389" s="47">
        <v>7.65</v>
      </c>
      <c r="L2389" s="47">
        <v>7.93</v>
      </c>
      <c r="M2389" s="47">
        <v>8.25</v>
      </c>
      <c r="N2389" s="47">
        <v>8.8800000000000008</v>
      </c>
      <c r="O2389">
        <v>8.8800000000000008</v>
      </c>
    </row>
    <row r="2390" spans="1:15" ht="15.75" thickBot="1" x14ac:dyDescent="0.3">
      <c r="A2390" s="24">
        <v>43070</v>
      </c>
      <c r="B2390" s="47">
        <v>7.17</v>
      </c>
      <c r="C2390" s="47">
        <v>7.17</v>
      </c>
      <c r="D2390" s="47">
        <v>7.18</v>
      </c>
      <c r="E2390" s="47">
        <v>7.18</v>
      </c>
      <c r="F2390" s="47">
        <v>7.19</v>
      </c>
      <c r="G2390" s="47">
        <v>7.22</v>
      </c>
      <c r="H2390" s="47">
        <v>7.27</v>
      </c>
      <c r="I2390" s="47">
        <v>7.39</v>
      </c>
      <c r="J2390" s="47">
        <v>7.5</v>
      </c>
      <c r="K2390" s="47">
        <v>7.65</v>
      </c>
      <c r="L2390" s="47">
        <v>7.94</v>
      </c>
      <c r="M2390" s="47">
        <v>8.26</v>
      </c>
      <c r="N2390" s="47">
        <v>8.9</v>
      </c>
      <c r="O2390">
        <v>8.9</v>
      </c>
    </row>
    <row r="2391" spans="1:15" ht="15.75" thickBot="1" x14ac:dyDescent="0.3">
      <c r="A2391" s="24">
        <v>43073</v>
      </c>
      <c r="B2391" s="47">
        <v>7.17</v>
      </c>
      <c r="C2391" s="47">
        <v>7.17</v>
      </c>
      <c r="D2391" s="47">
        <v>7.17</v>
      </c>
      <c r="E2391" s="47">
        <v>7.18</v>
      </c>
      <c r="F2391" s="47">
        <v>7.18</v>
      </c>
      <c r="G2391" s="47">
        <v>7.22</v>
      </c>
      <c r="H2391" s="47">
        <v>7.28</v>
      </c>
      <c r="I2391" s="47">
        <v>7.4</v>
      </c>
      <c r="J2391" s="47">
        <v>7.52</v>
      </c>
      <c r="K2391" s="47">
        <v>7.67</v>
      </c>
      <c r="L2391" s="47">
        <v>7.97</v>
      </c>
      <c r="M2391" s="47">
        <v>8.3000000000000007</v>
      </c>
      <c r="N2391" s="47">
        <v>8.93</v>
      </c>
      <c r="O2391">
        <v>8.93</v>
      </c>
    </row>
    <row r="2392" spans="1:15" ht="15.75" thickBot="1" x14ac:dyDescent="0.3">
      <c r="A2392" s="24">
        <v>43074</v>
      </c>
      <c r="B2392" s="47">
        <v>7.16</v>
      </c>
      <c r="C2392" s="47">
        <v>7.16</v>
      </c>
      <c r="D2392" s="47">
        <v>7.17</v>
      </c>
      <c r="E2392" s="47">
        <v>7.18</v>
      </c>
      <c r="F2392" s="47">
        <v>7.18</v>
      </c>
      <c r="G2392" s="47">
        <v>7.22</v>
      </c>
      <c r="H2392" s="47">
        <v>7.27</v>
      </c>
      <c r="I2392" s="47">
        <v>7.38</v>
      </c>
      <c r="J2392" s="47">
        <v>7.48</v>
      </c>
      <c r="K2392" s="47">
        <v>7.64</v>
      </c>
      <c r="L2392" s="47">
        <v>7.95</v>
      </c>
      <c r="M2392" s="47">
        <v>8.27</v>
      </c>
      <c r="N2392" s="47">
        <v>8.9</v>
      </c>
      <c r="O2392">
        <v>8.9</v>
      </c>
    </row>
    <row r="2393" spans="1:15" ht="15.75" thickBot="1" x14ac:dyDescent="0.3">
      <c r="A2393" s="24">
        <v>43075</v>
      </c>
      <c r="B2393" s="47">
        <v>7.15</v>
      </c>
      <c r="C2393" s="47">
        <v>7.15</v>
      </c>
      <c r="D2393" s="47">
        <v>7.15</v>
      </c>
      <c r="E2393" s="47">
        <v>7.16</v>
      </c>
      <c r="F2393" s="47">
        <v>7.16</v>
      </c>
      <c r="G2393" s="47">
        <v>7.2</v>
      </c>
      <c r="H2393" s="47">
        <v>7.25</v>
      </c>
      <c r="I2393" s="47">
        <v>7.38</v>
      </c>
      <c r="J2393" s="47">
        <v>7.5</v>
      </c>
      <c r="K2393" s="47">
        <v>7.65</v>
      </c>
      <c r="L2393" s="47">
        <v>7.96</v>
      </c>
      <c r="M2393" s="47">
        <v>8.2799999999999994</v>
      </c>
      <c r="N2393" s="47">
        <v>8.92</v>
      </c>
      <c r="O2393">
        <v>8.92</v>
      </c>
    </row>
    <row r="2394" spans="1:15" ht="15.75" thickBot="1" x14ac:dyDescent="0.3">
      <c r="A2394" s="24">
        <v>43076</v>
      </c>
      <c r="B2394" s="47">
        <v>7.16</v>
      </c>
      <c r="C2394" s="47">
        <v>7.16</v>
      </c>
      <c r="D2394" s="47">
        <v>7.17</v>
      </c>
      <c r="E2394" s="47">
        <v>7.17</v>
      </c>
      <c r="F2394" s="47">
        <v>7.18</v>
      </c>
      <c r="G2394" s="47">
        <v>7.21</v>
      </c>
      <c r="H2394" s="47">
        <v>7.26</v>
      </c>
      <c r="I2394" s="47">
        <v>7.36</v>
      </c>
      <c r="J2394" s="47">
        <v>7.47</v>
      </c>
      <c r="K2394" s="47">
        <v>7.65</v>
      </c>
      <c r="L2394" s="47">
        <v>7.97</v>
      </c>
      <c r="M2394" s="47">
        <v>8.3000000000000007</v>
      </c>
      <c r="N2394" s="47">
        <v>8.94</v>
      </c>
      <c r="O2394">
        <v>8.94</v>
      </c>
    </row>
    <row r="2395" spans="1:15" ht="15.75" thickBot="1" x14ac:dyDescent="0.3">
      <c r="A2395" s="24">
        <v>43077</v>
      </c>
      <c r="B2395" s="47">
        <v>7.12</v>
      </c>
      <c r="C2395" s="47">
        <v>7.12</v>
      </c>
      <c r="D2395" s="47">
        <v>7.13</v>
      </c>
      <c r="E2395" s="47">
        <v>7.14</v>
      </c>
      <c r="F2395" s="47">
        <v>7.15</v>
      </c>
      <c r="G2395" s="47">
        <v>7.19</v>
      </c>
      <c r="H2395" s="47">
        <v>7.24</v>
      </c>
      <c r="I2395" s="47">
        <v>7.35</v>
      </c>
      <c r="J2395" s="47">
        <v>7.46</v>
      </c>
      <c r="K2395" s="47">
        <v>7.64</v>
      </c>
      <c r="L2395" s="47">
        <v>7.97</v>
      </c>
      <c r="M2395" s="47">
        <v>8.31</v>
      </c>
      <c r="N2395" s="47">
        <v>8.9600000000000009</v>
      </c>
      <c r="O2395">
        <v>8.9600000000000009</v>
      </c>
    </row>
    <row r="2396" spans="1:15" ht="15.75" thickBot="1" x14ac:dyDescent="0.3">
      <c r="A2396" s="24">
        <v>43080</v>
      </c>
      <c r="B2396" s="47">
        <v>7.13</v>
      </c>
      <c r="C2396" s="47">
        <v>7.13</v>
      </c>
      <c r="D2396" s="47">
        <v>7.14</v>
      </c>
      <c r="E2396" s="47">
        <v>7.15</v>
      </c>
      <c r="F2396" s="47">
        <v>7.16</v>
      </c>
      <c r="G2396" s="47">
        <v>7.2</v>
      </c>
      <c r="H2396" s="47">
        <v>7.24</v>
      </c>
      <c r="I2396" s="47">
        <v>7.36</v>
      </c>
      <c r="J2396" s="47">
        <v>7.47</v>
      </c>
      <c r="K2396" s="47">
        <v>7.64</v>
      </c>
      <c r="L2396" s="47">
        <v>7.96</v>
      </c>
      <c r="M2396" s="47">
        <v>8.3000000000000007</v>
      </c>
      <c r="N2396" s="47">
        <v>8.94</v>
      </c>
      <c r="O2396">
        <v>8.94</v>
      </c>
    </row>
    <row r="2397" spans="1:15" ht="15.75" thickBot="1" x14ac:dyDescent="0.3">
      <c r="A2397" s="24">
        <v>43081</v>
      </c>
      <c r="B2397" s="47">
        <v>7.09</v>
      </c>
      <c r="C2397" s="47">
        <v>7.09</v>
      </c>
      <c r="D2397" s="47">
        <v>7.11</v>
      </c>
      <c r="E2397" s="47">
        <v>7.13</v>
      </c>
      <c r="F2397" s="47">
        <v>7.14</v>
      </c>
      <c r="G2397" s="47">
        <v>7.18</v>
      </c>
      <c r="H2397" s="47">
        <v>7.22</v>
      </c>
      <c r="I2397" s="47">
        <v>7.34</v>
      </c>
      <c r="J2397" s="47">
        <v>7.47</v>
      </c>
      <c r="K2397" s="47">
        <v>7.65</v>
      </c>
      <c r="L2397" s="47">
        <v>7.96</v>
      </c>
      <c r="M2397" s="47">
        <v>8.2899999999999991</v>
      </c>
      <c r="N2397" s="47">
        <v>8.93</v>
      </c>
      <c r="O2397">
        <v>8.93</v>
      </c>
    </row>
    <row r="2398" spans="1:15" ht="15.75" thickBot="1" x14ac:dyDescent="0.3">
      <c r="A2398" s="24">
        <v>43082</v>
      </c>
      <c r="B2398" s="47">
        <v>7.05</v>
      </c>
      <c r="C2398" s="47">
        <v>7.05</v>
      </c>
      <c r="D2398" s="47">
        <v>7.07</v>
      </c>
      <c r="E2398" s="47">
        <v>7.09</v>
      </c>
      <c r="F2398" s="47">
        <v>7.12</v>
      </c>
      <c r="G2398" s="47">
        <v>7.19</v>
      </c>
      <c r="H2398" s="47">
        <v>7.24</v>
      </c>
      <c r="I2398" s="47">
        <v>7.35</v>
      </c>
      <c r="J2398" s="47">
        <v>7.47</v>
      </c>
      <c r="K2398" s="47">
        <v>7.65</v>
      </c>
      <c r="L2398" s="47">
        <v>7.97</v>
      </c>
      <c r="M2398" s="47">
        <v>8.3000000000000007</v>
      </c>
      <c r="N2398" s="47">
        <v>8.94</v>
      </c>
      <c r="O2398">
        <v>8.94</v>
      </c>
    </row>
    <row r="2399" spans="1:15" ht="15.75" thickBot="1" x14ac:dyDescent="0.3">
      <c r="A2399" s="24">
        <v>43083</v>
      </c>
      <c r="B2399" s="47">
        <v>7.08</v>
      </c>
      <c r="C2399" s="47">
        <v>7.08</v>
      </c>
      <c r="D2399" s="47">
        <v>7.1</v>
      </c>
      <c r="E2399" s="47">
        <v>7.11</v>
      </c>
      <c r="F2399" s="47">
        <v>7.13</v>
      </c>
      <c r="G2399" s="47">
        <v>7.18</v>
      </c>
      <c r="H2399" s="47">
        <v>7.22</v>
      </c>
      <c r="I2399" s="47">
        <v>7.34</v>
      </c>
      <c r="J2399" s="47">
        <v>7.47</v>
      </c>
      <c r="K2399" s="47">
        <v>7.65</v>
      </c>
      <c r="L2399" s="47">
        <v>7.97</v>
      </c>
      <c r="M2399" s="47">
        <v>8.3000000000000007</v>
      </c>
      <c r="N2399" s="47">
        <v>8.9499999999999993</v>
      </c>
      <c r="O2399">
        <v>8.9499999999999993</v>
      </c>
    </row>
    <row r="2400" spans="1:15" ht="15.75" thickBot="1" x14ac:dyDescent="0.3">
      <c r="A2400" s="24">
        <v>43084</v>
      </c>
      <c r="B2400" s="47">
        <v>6.9</v>
      </c>
      <c r="C2400" s="47">
        <v>6.9</v>
      </c>
      <c r="D2400" s="47">
        <v>6.92</v>
      </c>
      <c r="E2400" s="47">
        <v>6.95</v>
      </c>
      <c r="F2400" s="47">
        <v>6.97</v>
      </c>
      <c r="G2400" s="47">
        <v>7.06</v>
      </c>
      <c r="H2400" s="47">
        <v>7.13</v>
      </c>
      <c r="I2400" s="47">
        <v>7.27</v>
      </c>
      <c r="J2400" s="47">
        <v>7.42</v>
      </c>
      <c r="K2400" s="47">
        <v>7.63</v>
      </c>
      <c r="L2400" s="47">
        <v>7.97</v>
      </c>
      <c r="M2400" s="47">
        <v>8.31</v>
      </c>
      <c r="N2400" s="47">
        <v>8.98</v>
      </c>
      <c r="O2400">
        <v>8.98</v>
      </c>
    </row>
    <row r="2401" spans="1:15" ht="15.75" thickBot="1" x14ac:dyDescent="0.3">
      <c r="A2401" s="24">
        <v>43087</v>
      </c>
      <c r="B2401" s="47">
        <v>6.94</v>
      </c>
      <c r="C2401" s="47">
        <v>6.94</v>
      </c>
      <c r="D2401" s="47">
        <v>6.96</v>
      </c>
      <c r="E2401" s="47">
        <v>6.97</v>
      </c>
      <c r="F2401" s="47">
        <v>6.98</v>
      </c>
      <c r="G2401" s="47">
        <v>7.03</v>
      </c>
      <c r="H2401" s="47">
        <v>7.09</v>
      </c>
      <c r="I2401" s="47">
        <v>7.23</v>
      </c>
      <c r="J2401" s="47">
        <v>7.4</v>
      </c>
      <c r="K2401" s="47">
        <v>7.64</v>
      </c>
      <c r="L2401" s="47">
        <v>8</v>
      </c>
      <c r="M2401" s="47">
        <v>8.35</v>
      </c>
      <c r="N2401" s="47">
        <v>9.0299999999999994</v>
      </c>
      <c r="O2401">
        <v>9.0299999999999994</v>
      </c>
    </row>
    <row r="2402" spans="1:15" ht="15.75" thickBot="1" x14ac:dyDescent="0.3">
      <c r="A2402" s="24">
        <v>43088</v>
      </c>
      <c r="B2402" s="47">
        <v>6.91</v>
      </c>
      <c r="C2402" s="47">
        <v>6.91</v>
      </c>
      <c r="D2402" s="47">
        <v>6.93</v>
      </c>
      <c r="E2402" s="47">
        <v>6.94</v>
      </c>
      <c r="F2402" s="47">
        <v>6.96</v>
      </c>
      <c r="G2402" s="47">
        <v>7.03</v>
      </c>
      <c r="H2402" s="47">
        <v>7.09</v>
      </c>
      <c r="I2402" s="47">
        <v>7.22</v>
      </c>
      <c r="J2402" s="47">
        <v>7.37</v>
      </c>
      <c r="K2402" s="47">
        <v>7.63</v>
      </c>
      <c r="L2402" s="47">
        <v>8.0299999999999994</v>
      </c>
      <c r="M2402" s="47">
        <v>8.41</v>
      </c>
      <c r="N2402" s="47">
        <v>9.1199999999999992</v>
      </c>
      <c r="O2402">
        <v>9.1199999999999992</v>
      </c>
    </row>
    <row r="2403" spans="1:15" ht="15.75" thickBot="1" x14ac:dyDescent="0.3">
      <c r="A2403" s="24">
        <v>43089</v>
      </c>
      <c r="B2403" s="47">
        <v>6.89</v>
      </c>
      <c r="C2403" s="47">
        <v>6.89</v>
      </c>
      <c r="D2403" s="47">
        <v>6.91</v>
      </c>
      <c r="E2403" s="47">
        <v>6.93</v>
      </c>
      <c r="F2403" s="47">
        <v>6.94</v>
      </c>
      <c r="G2403" s="47">
        <v>7.01</v>
      </c>
      <c r="H2403" s="47">
        <v>7.06</v>
      </c>
      <c r="I2403" s="47">
        <v>7.17</v>
      </c>
      <c r="J2403" s="47">
        <v>7.32</v>
      </c>
      <c r="K2403" s="47">
        <v>7.59</v>
      </c>
      <c r="L2403" s="47">
        <v>8.01</v>
      </c>
      <c r="M2403" s="47">
        <v>8.4</v>
      </c>
      <c r="N2403" s="47">
        <v>9.11</v>
      </c>
      <c r="O2403">
        <v>9.11</v>
      </c>
    </row>
    <row r="2404" spans="1:15" ht="15.75" thickBot="1" x14ac:dyDescent="0.3">
      <c r="A2404" s="24">
        <v>43090</v>
      </c>
      <c r="B2404" s="47">
        <v>6.83</v>
      </c>
      <c r="C2404" s="47">
        <v>6.83</v>
      </c>
      <c r="D2404" s="47">
        <v>6.85</v>
      </c>
      <c r="E2404" s="47">
        <v>6.87</v>
      </c>
      <c r="F2404" s="47">
        <v>6.88</v>
      </c>
      <c r="G2404" s="47">
        <v>6.95</v>
      </c>
      <c r="H2404" s="47">
        <v>7.01</v>
      </c>
      <c r="I2404" s="47">
        <v>7.16</v>
      </c>
      <c r="J2404" s="47">
        <v>7.33</v>
      </c>
      <c r="K2404" s="47">
        <v>7.6</v>
      </c>
      <c r="L2404" s="47">
        <v>8.01</v>
      </c>
      <c r="M2404" s="47">
        <v>8.4</v>
      </c>
      <c r="N2404" s="47">
        <v>9.1</v>
      </c>
      <c r="O2404">
        <v>9.1</v>
      </c>
    </row>
    <row r="2405" spans="1:15" ht="15.75" thickBot="1" x14ac:dyDescent="0.3">
      <c r="A2405" s="24">
        <v>43091</v>
      </c>
      <c r="B2405" s="47">
        <v>6.78</v>
      </c>
      <c r="C2405" s="47">
        <v>6.78</v>
      </c>
      <c r="D2405" s="47">
        <v>6.8</v>
      </c>
      <c r="E2405" s="47">
        <v>6.82</v>
      </c>
      <c r="F2405" s="47">
        <v>6.83</v>
      </c>
      <c r="G2405" s="47">
        <v>6.91</v>
      </c>
      <c r="H2405" s="47">
        <v>6.99</v>
      </c>
      <c r="I2405" s="47">
        <v>7.15</v>
      </c>
      <c r="J2405" s="47">
        <v>7.34</v>
      </c>
      <c r="K2405" s="47">
        <v>7.63</v>
      </c>
      <c r="L2405" s="47">
        <v>8.07</v>
      </c>
      <c r="M2405" s="47">
        <v>8.49</v>
      </c>
      <c r="N2405" s="47">
        <v>9.24</v>
      </c>
      <c r="O2405">
        <v>9.24</v>
      </c>
    </row>
    <row r="2406" spans="1:15" ht="15.75" thickBot="1" x14ac:dyDescent="0.3">
      <c r="A2406" s="24">
        <v>43094</v>
      </c>
      <c r="B2406" s="47">
        <v>6.69</v>
      </c>
      <c r="C2406" s="47">
        <v>6.69</v>
      </c>
      <c r="D2406" s="47">
        <v>6.71</v>
      </c>
      <c r="E2406" s="47">
        <v>6.73</v>
      </c>
      <c r="F2406" s="47">
        <v>6.76</v>
      </c>
      <c r="G2406" s="47">
        <v>6.9</v>
      </c>
      <c r="H2406" s="47">
        <v>7.01</v>
      </c>
      <c r="I2406" s="47">
        <v>7.17</v>
      </c>
      <c r="J2406" s="47">
        <v>7.34</v>
      </c>
      <c r="K2406" s="47">
        <v>7.62</v>
      </c>
      <c r="L2406" s="47">
        <v>8.06</v>
      </c>
      <c r="M2406" s="47">
        <v>8.49</v>
      </c>
      <c r="N2406" s="47">
        <v>9.25</v>
      </c>
      <c r="O2406">
        <v>9.25</v>
      </c>
    </row>
    <row r="2407" spans="1:15" ht="15.75" thickBot="1" x14ac:dyDescent="0.3">
      <c r="A2407" s="24">
        <v>43095</v>
      </c>
      <c r="B2407" s="47">
        <v>6.71</v>
      </c>
      <c r="C2407" s="47">
        <v>6.71</v>
      </c>
      <c r="D2407" s="47">
        <v>6.73</v>
      </c>
      <c r="E2407" s="47">
        <v>6.76</v>
      </c>
      <c r="F2407" s="47">
        <v>6.78</v>
      </c>
      <c r="G2407" s="47">
        <v>6.89</v>
      </c>
      <c r="H2407" s="47">
        <v>7</v>
      </c>
      <c r="I2407" s="47">
        <v>7.16</v>
      </c>
      <c r="J2407" s="47">
        <v>7.34</v>
      </c>
      <c r="K2407" s="47">
        <v>7.63</v>
      </c>
      <c r="L2407" s="47">
        <v>8.08</v>
      </c>
      <c r="M2407" s="47">
        <v>8.51</v>
      </c>
      <c r="N2407" s="47">
        <v>9.27</v>
      </c>
      <c r="O2407">
        <v>9.27</v>
      </c>
    </row>
    <row r="2408" spans="1:15" ht="15.75" thickBot="1" x14ac:dyDescent="0.3">
      <c r="A2408" s="24">
        <v>43096</v>
      </c>
      <c r="B2408" s="47">
        <v>6.49</v>
      </c>
      <c r="C2408" s="47">
        <v>6.49</v>
      </c>
      <c r="D2408" s="47">
        <v>6.56</v>
      </c>
      <c r="E2408" s="47">
        <v>6.63</v>
      </c>
      <c r="F2408" s="47">
        <v>6.7</v>
      </c>
      <c r="G2408" s="47">
        <v>6.88</v>
      </c>
      <c r="H2408" s="47">
        <v>6.98</v>
      </c>
      <c r="I2408" s="47">
        <v>7.17</v>
      </c>
      <c r="J2408" s="47">
        <v>7.37</v>
      </c>
      <c r="K2408" s="47">
        <v>7.65</v>
      </c>
      <c r="L2408" s="47">
        <v>8.1</v>
      </c>
      <c r="M2408" s="47">
        <v>8.5399999999999991</v>
      </c>
      <c r="N2408" s="47">
        <v>9.32</v>
      </c>
      <c r="O2408">
        <v>9.32</v>
      </c>
    </row>
    <row r="2409" spans="1:15" ht="15.75" thickBot="1" x14ac:dyDescent="0.3">
      <c r="A2409" s="24">
        <v>43097</v>
      </c>
      <c r="B2409" s="47">
        <v>6.18</v>
      </c>
      <c r="C2409" s="47">
        <v>6.18</v>
      </c>
      <c r="D2409" s="47">
        <v>6.3</v>
      </c>
      <c r="E2409" s="47">
        <v>6.43</v>
      </c>
      <c r="F2409" s="47">
        <v>6.53</v>
      </c>
      <c r="G2409" s="47">
        <v>6.81</v>
      </c>
      <c r="H2409" s="47">
        <v>6.94</v>
      </c>
      <c r="I2409" s="47">
        <v>7.14</v>
      </c>
      <c r="J2409" s="47">
        <v>7.35</v>
      </c>
      <c r="K2409" s="47">
        <v>7.66</v>
      </c>
      <c r="L2409" s="47">
        <v>8.1999999999999993</v>
      </c>
      <c r="M2409" s="47">
        <v>8.7100000000000009</v>
      </c>
      <c r="N2409" s="47">
        <v>9.57</v>
      </c>
      <c r="O2409">
        <v>9.57</v>
      </c>
    </row>
    <row r="2410" spans="1:15" ht="15.75" thickBot="1" x14ac:dyDescent="0.3">
      <c r="A2410" s="24">
        <v>43098</v>
      </c>
      <c r="B2410" s="47">
        <v>6.46</v>
      </c>
      <c r="C2410" s="47">
        <v>6.46</v>
      </c>
      <c r="D2410" s="47">
        <v>6.51</v>
      </c>
      <c r="E2410" s="47">
        <v>6.57</v>
      </c>
      <c r="F2410" s="47">
        <v>6.62</v>
      </c>
      <c r="G2410" s="47">
        <v>6.84</v>
      </c>
      <c r="H2410" s="47">
        <v>6.98</v>
      </c>
      <c r="I2410" s="47">
        <v>7.18</v>
      </c>
      <c r="J2410" s="47">
        <v>7.36</v>
      </c>
      <c r="K2410" s="47">
        <v>7.64</v>
      </c>
      <c r="L2410" s="47">
        <v>8.09</v>
      </c>
      <c r="M2410" s="47">
        <v>8.5299999999999994</v>
      </c>
      <c r="N2410" s="47">
        <v>9.2799999999999994</v>
      </c>
      <c r="O2410">
        <v>9.2799999999999994</v>
      </c>
    </row>
    <row r="2411" spans="1:15" ht="15.75" thickBot="1" x14ac:dyDescent="0.3">
      <c r="A2411" s="24">
        <v>43103</v>
      </c>
      <c r="B2411" s="47">
        <v>6.16</v>
      </c>
      <c r="C2411" s="47">
        <v>6.16</v>
      </c>
      <c r="D2411" s="47">
        <v>6.27</v>
      </c>
      <c r="E2411" s="47">
        <v>6.38</v>
      </c>
      <c r="F2411" s="47">
        <v>6.49</v>
      </c>
      <c r="G2411" s="47">
        <v>6.79</v>
      </c>
      <c r="H2411" s="47">
        <v>6.93</v>
      </c>
      <c r="I2411" s="47">
        <v>7.15</v>
      </c>
      <c r="J2411" s="47">
        <v>7.35</v>
      </c>
      <c r="K2411" s="47">
        <v>7.63</v>
      </c>
      <c r="L2411" s="47">
        <v>8.06</v>
      </c>
      <c r="M2411" s="47">
        <v>8.49</v>
      </c>
      <c r="N2411" s="47">
        <v>9.25</v>
      </c>
      <c r="O2411">
        <v>9.25</v>
      </c>
    </row>
    <row r="2412" spans="1:15" ht="15.75" thickBot="1" x14ac:dyDescent="0.3">
      <c r="A2412" s="24">
        <v>43104</v>
      </c>
      <c r="B2412" s="47">
        <v>5.79</v>
      </c>
      <c r="C2412" s="47">
        <v>5.79</v>
      </c>
      <c r="D2412" s="47">
        <v>5.99</v>
      </c>
      <c r="E2412" s="47">
        <v>6.18</v>
      </c>
      <c r="F2412" s="47">
        <v>6.35</v>
      </c>
      <c r="G2412" s="47">
        <v>6.75</v>
      </c>
      <c r="H2412" s="47">
        <v>6.89</v>
      </c>
      <c r="I2412" s="47">
        <v>7.09</v>
      </c>
      <c r="J2412" s="47">
        <v>7.29</v>
      </c>
      <c r="K2412" s="47">
        <v>7.58</v>
      </c>
      <c r="L2412" s="47">
        <v>8.0500000000000007</v>
      </c>
      <c r="M2412" s="47">
        <v>8.48</v>
      </c>
      <c r="N2412" s="47">
        <v>9.23</v>
      </c>
      <c r="O2412">
        <v>9.23</v>
      </c>
    </row>
    <row r="2413" spans="1:15" ht="15.75" thickBot="1" x14ac:dyDescent="0.3">
      <c r="A2413" s="24">
        <v>43105</v>
      </c>
      <c r="B2413" s="47">
        <v>6.41</v>
      </c>
      <c r="C2413" s="47">
        <v>6.41</v>
      </c>
      <c r="D2413" s="47">
        <v>6.43</v>
      </c>
      <c r="E2413" s="47">
        <v>6.47</v>
      </c>
      <c r="F2413" s="47">
        <v>6.52</v>
      </c>
      <c r="G2413" s="47">
        <v>6.73</v>
      </c>
      <c r="H2413" s="47">
        <v>6.88</v>
      </c>
      <c r="I2413" s="47">
        <v>7.11</v>
      </c>
      <c r="J2413" s="47">
        <v>7.31</v>
      </c>
      <c r="K2413" s="47">
        <v>7.6</v>
      </c>
      <c r="L2413" s="47">
        <v>8.0399999999999991</v>
      </c>
      <c r="M2413" s="47">
        <v>8.4499999999999993</v>
      </c>
      <c r="N2413" s="47">
        <v>9.14</v>
      </c>
      <c r="O2413">
        <v>9.14</v>
      </c>
    </row>
    <row r="2414" spans="1:15" ht="15.75" thickBot="1" x14ac:dyDescent="0.3">
      <c r="A2414" s="24">
        <v>43109</v>
      </c>
      <c r="B2414" s="47">
        <v>6.37</v>
      </c>
      <c r="C2414" s="47">
        <v>6.37</v>
      </c>
      <c r="D2414" s="47">
        <v>6.41</v>
      </c>
      <c r="E2414" s="47">
        <v>6.45</v>
      </c>
      <c r="F2414" s="47">
        <v>6.5</v>
      </c>
      <c r="G2414" s="47">
        <v>6.68</v>
      </c>
      <c r="H2414" s="47">
        <v>6.8</v>
      </c>
      <c r="I2414" s="47">
        <v>7.03</v>
      </c>
      <c r="J2414" s="47">
        <v>7.26</v>
      </c>
      <c r="K2414" s="47">
        <v>7.55</v>
      </c>
      <c r="L2414" s="47">
        <v>7.98</v>
      </c>
      <c r="M2414" s="47">
        <v>8.3699999999999992</v>
      </c>
      <c r="N2414" s="47">
        <v>9.0399999999999991</v>
      </c>
      <c r="O2414">
        <v>9.0399999999999991</v>
      </c>
    </row>
    <row r="2415" spans="1:15" ht="15.75" thickBot="1" x14ac:dyDescent="0.3">
      <c r="A2415" s="24">
        <v>43110</v>
      </c>
      <c r="B2415" s="47">
        <v>6.39</v>
      </c>
      <c r="C2415" s="47">
        <v>6.39</v>
      </c>
      <c r="D2415" s="47">
        <v>6.45</v>
      </c>
      <c r="E2415" s="47">
        <v>6.52</v>
      </c>
      <c r="F2415" s="47">
        <v>6.58</v>
      </c>
      <c r="G2415" s="47">
        <v>6.75</v>
      </c>
      <c r="H2415" s="47">
        <v>6.84</v>
      </c>
      <c r="I2415" s="47">
        <v>7.04</v>
      </c>
      <c r="J2415" s="47">
        <v>7.26</v>
      </c>
      <c r="K2415" s="47">
        <v>7.56</v>
      </c>
      <c r="L2415" s="47">
        <v>8.02</v>
      </c>
      <c r="M2415" s="47">
        <v>8.42</v>
      </c>
      <c r="N2415" s="47">
        <v>9.09</v>
      </c>
      <c r="O2415">
        <v>9.09</v>
      </c>
    </row>
    <row r="2416" spans="1:15" ht="15.75" thickBot="1" x14ac:dyDescent="0.3">
      <c r="A2416" s="24">
        <v>43111</v>
      </c>
      <c r="B2416" s="47">
        <v>6.39</v>
      </c>
      <c r="C2416" s="47">
        <v>6.39</v>
      </c>
      <c r="D2416" s="47">
        <v>6.49</v>
      </c>
      <c r="E2416" s="47">
        <v>6.59</v>
      </c>
      <c r="F2416" s="47">
        <v>6.66</v>
      </c>
      <c r="G2416" s="47">
        <v>6.81</v>
      </c>
      <c r="H2416" s="47">
        <v>6.88</v>
      </c>
      <c r="I2416" s="47">
        <v>7.07</v>
      </c>
      <c r="J2416" s="47">
        <v>7.28</v>
      </c>
      <c r="K2416" s="47">
        <v>7.56</v>
      </c>
      <c r="L2416" s="47">
        <v>7.98</v>
      </c>
      <c r="M2416" s="47">
        <v>8.36</v>
      </c>
      <c r="N2416" s="47">
        <v>9</v>
      </c>
      <c r="O2416">
        <v>9</v>
      </c>
    </row>
    <row r="2417" spans="1:15" ht="15.75" thickBot="1" x14ac:dyDescent="0.3">
      <c r="A2417" s="24">
        <v>43112</v>
      </c>
      <c r="B2417" s="47">
        <v>6.54</v>
      </c>
      <c r="C2417" s="47">
        <v>6.54</v>
      </c>
      <c r="D2417" s="47">
        <v>6.59</v>
      </c>
      <c r="E2417" s="47">
        <v>6.64</v>
      </c>
      <c r="F2417" s="47">
        <v>6.67</v>
      </c>
      <c r="G2417" s="47">
        <v>6.75</v>
      </c>
      <c r="H2417" s="47">
        <v>6.82</v>
      </c>
      <c r="I2417" s="47">
        <v>7</v>
      </c>
      <c r="J2417" s="47">
        <v>7.21</v>
      </c>
      <c r="K2417" s="47">
        <v>7.52</v>
      </c>
      <c r="L2417" s="47">
        <v>7.97</v>
      </c>
      <c r="M2417" s="47">
        <v>8.36</v>
      </c>
      <c r="N2417" s="47">
        <v>9.01</v>
      </c>
      <c r="O2417">
        <v>9.01</v>
      </c>
    </row>
    <row r="2418" spans="1:15" ht="15.75" thickBot="1" x14ac:dyDescent="0.3">
      <c r="A2418" s="24">
        <v>43115</v>
      </c>
      <c r="B2418" s="47">
        <v>6.64</v>
      </c>
      <c r="C2418" s="47">
        <v>6.64</v>
      </c>
      <c r="D2418" s="47">
        <v>6.67</v>
      </c>
      <c r="E2418" s="47">
        <v>6.69</v>
      </c>
      <c r="F2418" s="47">
        <v>6.71</v>
      </c>
      <c r="G2418" s="47">
        <v>6.75</v>
      </c>
      <c r="H2418" s="47">
        <v>6.8</v>
      </c>
      <c r="I2418" s="47">
        <v>6.99</v>
      </c>
      <c r="J2418" s="47">
        <v>7.2</v>
      </c>
      <c r="K2418" s="47">
        <v>7.49</v>
      </c>
      <c r="L2418" s="47">
        <v>7.88</v>
      </c>
      <c r="M2418" s="47">
        <v>8.2200000000000006</v>
      </c>
      <c r="N2418" s="47">
        <v>8.7899999999999991</v>
      </c>
      <c r="O2418">
        <v>8.7899999999999991</v>
      </c>
    </row>
    <row r="2419" spans="1:15" ht="15.75" thickBot="1" x14ac:dyDescent="0.3">
      <c r="A2419" s="24">
        <v>43116</v>
      </c>
      <c r="B2419" s="47">
        <v>6.62</v>
      </c>
      <c r="C2419" s="47">
        <v>6.62</v>
      </c>
      <c r="D2419" s="47">
        <v>6.64</v>
      </c>
      <c r="E2419" s="47">
        <v>6.67</v>
      </c>
      <c r="F2419" s="47">
        <v>6.7</v>
      </c>
      <c r="G2419" s="47">
        <v>6.79</v>
      </c>
      <c r="H2419" s="47">
        <v>6.85</v>
      </c>
      <c r="I2419" s="47">
        <v>7.03</v>
      </c>
      <c r="J2419" s="47">
        <v>7.23</v>
      </c>
      <c r="K2419" s="47">
        <v>7.51</v>
      </c>
      <c r="L2419" s="47">
        <v>7.9</v>
      </c>
      <c r="M2419" s="47">
        <v>8.24</v>
      </c>
      <c r="N2419" s="47">
        <v>8.81</v>
      </c>
      <c r="O2419">
        <v>8.81</v>
      </c>
    </row>
    <row r="2420" spans="1:15" ht="15.75" thickBot="1" x14ac:dyDescent="0.3">
      <c r="A2420" s="24">
        <v>43117</v>
      </c>
      <c r="B2420" s="47">
        <v>6.68</v>
      </c>
      <c r="C2420" s="47">
        <v>6.68</v>
      </c>
      <c r="D2420" s="47">
        <v>6.71</v>
      </c>
      <c r="E2420" s="47">
        <v>6.73</v>
      </c>
      <c r="F2420" s="47">
        <v>6.75</v>
      </c>
      <c r="G2420" s="47">
        <v>6.8</v>
      </c>
      <c r="H2420" s="47">
        <v>6.85</v>
      </c>
      <c r="I2420" s="47">
        <v>7.03</v>
      </c>
      <c r="J2420" s="47">
        <v>7.24</v>
      </c>
      <c r="K2420" s="47">
        <v>7.51</v>
      </c>
      <c r="L2420" s="47">
        <v>7.91</v>
      </c>
      <c r="M2420" s="47">
        <v>8.25</v>
      </c>
      <c r="N2420" s="47">
        <v>8.84</v>
      </c>
      <c r="O2420">
        <v>8.84</v>
      </c>
    </row>
    <row r="2421" spans="1:15" ht="15.75" thickBot="1" x14ac:dyDescent="0.3">
      <c r="A2421" s="24">
        <v>43118</v>
      </c>
      <c r="B2421" s="47">
        <v>6.61</v>
      </c>
      <c r="C2421" s="47">
        <v>6.61</v>
      </c>
      <c r="D2421" s="47">
        <v>6.64</v>
      </c>
      <c r="E2421" s="47">
        <v>6.66</v>
      </c>
      <c r="F2421" s="47">
        <v>6.68</v>
      </c>
      <c r="G2421" s="47">
        <v>6.75</v>
      </c>
      <c r="H2421" s="47">
        <v>6.83</v>
      </c>
      <c r="I2421" s="47">
        <v>7.02</v>
      </c>
      <c r="J2421" s="47">
        <v>7.23</v>
      </c>
      <c r="K2421" s="47">
        <v>7.51</v>
      </c>
      <c r="L2421" s="47">
        <v>7.91</v>
      </c>
      <c r="M2421" s="47">
        <v>8.26</v>
      </c>
      <c r="N2421" s="47">
        <v>8.84</v>
      </c>
      <c r="O2421">
        <v>8.84</v>
      </c>
    </row>
    <row r="2422" spans="1:15" ht="15.75" thickBot="1" x14ac:dyDescent="0.3">
      <c r="A2422" s="24">
        <v>43119</v>
      </c>
      <c r="B2422" s="47">
        <v>6.64</v>
      </c>
      <c r="C2422" s="47">
        <v>6.64</v>
      </c>
      <c r="D2422" s="47">
        <v>6.67</v>
      </c>
      <c r="E2422" s="47">
        <v>6.7</v>
      </c>
      <c r="F2422" s="47">
        <v>6.72</v>
      </c>
      <c r="G2422" s="47">
        <v>6.8</v>
      </c>
      <c r="H2422" s="47">
        <v>6.86</v>
      </c>
      <c r="I2422" s="47">
        <v>7.02</v>
      </c>
      <c r="J2422" s="47">
        <v>7.2</v>
      </c>
      <c r="K2422" s="47">
        <v>7.47</v>
      </c>
      <c r="L2422" s="47">
        <v>7.86</v>
      </c>
      <c r="M2422" s="47">
        <v>8.2100000000000009</v>
      </c>
      <c r="N2422" s="47">
        <v>8.7899999999999991</v>
      </c>
      <c r="O2422">
        <v>8.7899999999999991</v>
      </c>
    </row>
    <row r="2423" spans="1:15" ht="15.75" thickBot="1" x14ac:dyDescent="0.3">
      <c r="A2423" s="24">
        <v>43122</v>
      </c>
      <c r="B2423" s="47">
        <v>6.64</v>
      </c>
      <c r="C2423" s="47">
        <v>6.64</v>
      </c>
      <c r="D2423" s="47">
        <v>6.67</v>
      </c>
      <c r="E2423" s="47">
        <v>6.7</v>
      </c>
      <c r="F2423" s="47">
        <v>6.72</v>
      </c>
      <c r="G2423" s="47">
        <v>6.79</v>
      </c>
      <c r="H2423" s="47">
        <v>6.85</v>
      </c>
      <c r="I2423" s="47">
        <v>7.02</v>
      </c>
      <c r="J2423" s="47">
        <v>7.22</v>
      </c>
      <c r="K2423" s="47">
        <v>7.51</v>
      </c>
      <c r="L2423" s="47">
        <v>7.92</v>
      </c>
      <c r="M2423" s="47">
        <v>8.27</v>
      </c>
      <c r="N2423" s="47">
        <v>8.86</v>
      </c>
      <c r="O2423">
        <v>8.86</v>
      </c>
    </row>
    <row r="2424" spans="1:15" ht="15.75" thickBot="1" x14ac:dyDescent="0.3">
      <c r="A2424" s="24">
        <v>43123</v>
      </c>
      <c r="B2424" s="47">
        <v>6.64</v>
      </c>
      <c r="C2424" s="47">
        <v>6.64</v>
      </c>
      <c r="D2424" s="47">
        <v>6.67</v>
      </c>
      <c r="E2424" s="47">
        <v>6.69</v>
      </c>
      <c r="F2424" s="47">
        <v>6.71</v>
      </c>
      <c r="G2424" s="47">
        <v>6.79</v>
      </c>
      <c r="H2424" s="47">
        <v>6.85</v>
      </c>
      <c r="I2424" s="47">
        <v>7.02</v>
      </c>
      <c r="J2424" s="47">
        <v>7.2</v>
      </c>
      <c r="K2424" s="47">
        <v>7.47</v>
      </c>
      <c r="L2424" s="47">
        <v>7.87</v>
      </c>
      <c r="M2424" s="47">
        <v>8.2200000000000006</v>
      </c>
      <c r="N2424" s="47">
        <v>8.82</v>
      </c>
      <c r="O2424">
        <v>8.82</v>
      </c>
    </row>
    <row r="2425" spans="1:15" ht="15.75" thickBot="1" x14ac:dyDescent="0.3">
      <c r="A2425" s="24">
        <v>43124</v>
      </c>
      <c r="B2425" s="47">
        <v>6.64</v>
      </c>
      <c r="C2425" s="47">
        <v>6.64</v>
      </c>
      <c r="D2425" s="47">
        <v>6.67</v>
      </c>
      <c r="E2425" s="47">
        <v>6.7</v>
      </c>
      <c r="F2425" s="47">
        <v>6.72</v>
      </c>
      <c r="G2425" s="47">
        <v>6.79</v>
      </c>
      <c r="H2425" s="47">
        <v>6.84</v>
      </c>
      <c r="I2425" s="47">
        <v>7</v>
      </c>
      <c r="J2425" s="47">
        <v>7.18</v>
      </c>
      <c r="K2425" s="47">
        <v>7.45</v>
      </c>
      <c r="L2425" s="47">
        <v>7.83</v>
      </c>
      <c r="M2425" s="47">
        <v>8.17</v>
      </c>
      <c r="N2425" s="47">
        <v>8.75</v>
      </c>
      <c r="O2425">
        <v>8.75</v>
      </c>
    </row>
    <row r="2426" spans="1:15" ht="15.75" thickBot="1" x14ac:dyDescent="0.3">
      <c r="A2426" s="24">
        <v>43125</v>
      </c>
      <c r="B2426" s="47">
        <v>6.64</v>
      </c>
      <c r="C2426" s="47">
        <v>6.64</v>
      </c>
      <c r="D2426" s="47">
        <v>6.67</v>
      </c>
      <c r="E2426" s="47">
        <v>6.69</v>
      </c>
      <c r="F2426" s="47">
        <v>6.71</v>
      </c>
      <c r="G2426" s="47">
        <v>6.78</v>
      </c>
      <c r="H2426" s="47">
        <v>6.84</v>
      </c>
      <c r="I2426" s="47">
        <v>7.02</v>
      </c>
      <c r="J2426" s="47">
        <v>7.22</v>
      </c>
      <c r="K2426" s="47">
        <v>7.48</v>
      </c>
      <c r="L2426" s="47">
        <v>7.86</v>
      </c>
      <c r="M2426" s="47">
        <v>8.2100000000000009</v>
      </c>
      <c r="N2426" s="47">
        <v>8.81</v>
      </c>
      <c r="O2426">
        <v>8.81</v>
      </c>
    </row>
    <row r="2427" spans="1:15" ht="15.75" thickBot="1" x14ac:dyDescent="0.3">
      <c r="A2427" s="24">
        <v>43126</v>
      </c>
      <c r="B2427" s="47">
        <v>6.66</v>
      </c>
      <c r="C2427" s="47">
        <v>6.66</v>
      </c>
      <c r="D2427" s="47">
        <v>6.68</v>
      </c>
      <c r="E2427" s="47">
        <v>6.71</v>
      </c>
      <c r="F2427" s="47">
        <v>6.74</v>
      </c>
      <c r="G2427" s="47">
        <v>6.84</v>
      </c>
      <c r="H2427" s="47">
        <v>6.9</v>
      </c>
      <c r="I2427" s="47">
        <v>7.06</v>
      </c>
      <c r="J2427" s="47">
        <v>7.22</v>
      </c>
      <c r="K2427" s="47">
        <v>7.47</v>
      </c>
      <c r="L2427" s="47">
        <v>7.85</v>
      </c>
      <c r="M2427" s="47">
        <v>8.18</v>
      </c>
      <c r="N2427" s="47">
        <v>8.77</v>
      </c>
      <c r="O2427">
        <v>8.77</v>
      </c>
    </row>
    <row r="2428" spans="1:15" ht="15.75" thickBot="1" x14ac:dyDescent="0.3">
      <c r="A2428" s="24">
        <v>43129</v>
      </c>
      <c r="B2428" s="47">
        <v>6.73</v>
      </c>
      <c r="C2428" s="47">
        <v>6.73</v>
      </c>
      <c r="D2428" s="47">
        <v>6.75</v>
      </c>
      <c r="E2428" s="47">
        <v>6.77</v>
      </c>
      <c r="F2428" s="47">
        <v>6.8</v>
      </c>
      <c r="G2428" s="47">
        <v>6.87</v>
      </c>
      <c r="H2428" s="47">
        <v>6.9</v>
      </c>
      <c r="I2428" s="47">
        <v>7.05</v>
      </c>
      <c r="J2428" s="47">
        <v>7.24</v>
      </c>
      <c r="K2428" s="47">
        <v>7.48</v>
      </c>
      <c r="L2428" s="47">
        <v>7.84</v>
      </c>
      <c r="M2428" s="47">
        <v>8.17</v>
      </c>
      <c r="N2428" s="47">
        <v>8.74</v>
      </c>
      <c r="O2428">
        <v>8.74</v>
      </c>
    </row>
    <row r="2429" spans="1:15" ht="15.75" thickBot="1" x14ac:dyDescent="0.3">
      <c r="A2429" s="24">
        <v>43130</v>
      </c>
      <c r="B2429" s="47">
        <v>6.68</v>
      </c>
      <c r="C2429" s="47">
        <v>6.68</v>
      </c>
      <c r="D2429" s="47">
        <v>6.7</v>
      </c>
      <c r="E2429" s="47">
        <v>6.72</v>
      </c>
      <c r="F2429" s="47">
        <v>6.74</v>
      </c>
      <c r="G2429" s="47">
        <v>6.79</v>
      </c>
      <c r="H2429" s="47">
        <v>6.83</v>
      </c>
      <c r="I2429" s="47">
        <v>6.99</v>
      </c>
      <c r="J2429" s="47">
        <v>7.17</v>
      </c>
      <c r="K2429" s="47">
        <v>7.42</v>
      </c>
      <c r="L2429" s="47">
        <v>7.78</v>
      </c>
      <c r="M2429" s="47">
        <v>8.11</v>
      </c>
      <c r="N2429" s="47">
        <v>8.69</v>
      </c>
      <c r="O2429">
        <v>8.69</v>
      </c>
    </row>
    <row r="2430" spans="1:15" ht="15.75" thickBot="1" x14ac:dyDescent="0.3">
      <c r="A2430" s="24">
        <v>43131</v>
      </c>
      <c r="B2430" s="47">
        <v>6.7</v>
      </c>
      <c r="C2430" s="47">
        <v>6.7</v>
      </c>
      <c r="D2430" s="47">
        <v>6.72</v>
      </c>
      <c r="E2430" s="47">
        <v>6.74</v>
      </c>
      <c r="F2430" s="47">
        <v>6.75</v>
      </c>
      <c r="G2430" s="47">
        <v>6.78</v>
      </c>
      <c r="H2430" s="47">
        <v>6.81</v>
      </c>
      <c r="I2430" s="47">
        <v>6.94</v>
      </c>
      <c r="J2430" s="47">
        <v>7.11</v>
      </c>
      <c r="K2430" s="47">
        <v>7.34</v>
      </c>
      <c r="L2430" s="47">
        <v>7.7</v>
      </c>
      <c r="M2430" s="47">
        <v>8.02</v>
      </c>
      <c r="N2430" s="47">
        <v>8.58</v>
      </c>
      <c r="O2430">
        <v>8.58</v>
      </c>
    </row>
    <row r="2431" spans="1:15" ht="15.75" thickBot="1" x14ac:dyDescent="0.3">
      <c r="A2431" s="24">
        <v>43132</v>
      </c>
      <c r="B2431" s="47">
        <v>6.67</v>
      </c>
      <c r="C2431" s="47">
        <v>6.67</v>
      </c>
      <c r="D2431" s="47">
        <v>6.69</v>
      </c>
      <c r="E2431" s="47">
        <v>6.71</v>
      </c>
      <c r="F2431" s="47">
        <v>6.72</v>
      </c>
      <c r="G2431" s="47">
        <v>6.77</v>
      </c>
      <c r="H2431" s="47">
        <v>6.81</v>
      </c>
      <c r="I2431" s="47">
        <v>6.93</v>
      </c>
      <c r="J2431" s="47">
        <v>7.08</v>
      </c>
      <c r="K2431" s="47">
        <v>7.29</v>
      </c>
      <c r="L2431" s="47">
        <v>7.62</v>
      </c>
      <c r="M2431" s="47">
        <v>7.92</v>
      </c>
      <c r="N2431" s="47">
        <v>8.4700000000000006</v>
      </c>
      <c r="O2431">
        <v>8.4700000000000006</v>
      </c>
    </row>
    <row r="2432" spans="1:15" ht="15.75" thickBot="1" x14ac:dyDescent="0.3">
      <c r="A2432" s="24">
        <v>43133</v>
      </c>
      <c r="B2432" s="47">
        <v>6.64</v>
      </c>
      <c r="C2432" s="47">
        <v>6.64</v>
      </c>
      <c r="D2432" s="47">
        <v>6.66</v>
      </c>
      <c r="E2432" s="47">
        <v>6.67</v>
      </c>
      <c r="F2432" s="47">
        <v>6.69</v>
      </c>
      <c r="G2432" s="47">
        <v>6.75</v>
      </c>
      <c r="H2432" s="47">
        <v>6.79</v>
      </c>
      <c r="I2432" s="47">
        <v>6.91</v>
      </c>
      <c r="J2432" s="47">
        <v>7.06</v>
      </c>
      <c r="K2432" s="47">
        <v>7.27</v>
      </c>
      <c r="L2432" s="47">
        <v>7.61</v>
      </c>
      <c r="M2432" s="47">
        <v>7.92</v>
      </c>
      <c r="N2432" s="47">
        <v>8.48</v>
      </c>
      <c r="O2432">
        <v>8.48</v>
      </c>
    </row>
    <row r="2433" spans="1:15" ht="15.75" thickBot="1" x14ac:dyDescent="0.3">
      <c r="A2433" s="24">
        <v>43136</v>
      </c>
      <c r="B2433" s="47">
        <v>6.66</v>
      </c>
      <c r="C2433" s="47">
        <v>6.66</v>
      </c>
      <c r="D2433" s="47">
        <v>6.68</v>
      </c>
      <c r="E2433" s="47">
        <v>6.7</v>
      </c>
      <c r="F2433" s="47">
        <v>6.72</v>
      </c>
      <c r="G2433" s="47">
        <v>6.79</v>
      </c>
      <c r="H2433" s="47">
        <v>6.82</v>
      </c>
      <c r="I2433" s="47">
        <v>6.91</v>
      </c>
      <c r="J2433" s="47">
        <v>7.04</v>
      </c>
      <c r="K2433" s="47">
        <v>7.24</v>
      </c>
      <c r="L2433" s="47">
        <v>7.56</v>
      </c>
      <c r="M2433" s="47">
        <v>7.86</v>
      </c>
      <c r="N2433" s="47">
        <v>8.4</v>
      </c>
      <c r="O2433">
        <v>8.4</v>
      </c>
    </row>
    <row r="2434" spans="1:15" ht="15.75" thickBot="1" x14ac:dyDescent="0.3">
      <c r="A2434" s="24">
        <v>43137</v>
      </c>
      <c r="B2434" s="47">
        <v>6.66</v>
      </c>
      <c r="C2434" s="47">
        <v>6.66</v>
      </c>
      <c r="D2434" s="47">
        <v>6.68</v>
      </c>
      <c r="E2434" s="47">
        <v>6.7</v>
      </c>
      <c r="F2434" s="47">
        <v>6.72</v>
      </c>
      <c r="G2434" s="47">
        <v>6.79</v>
      </c>
      <c r="H2434" s="47">
        <v>6.84</v>
      </c>
      <c r="I2434" s="47">
        <v>6.94</v>
      </c>
      <c r="J2434" s="47">
        <v>7.07</v>
      </c>
      <c r="K2434" s="47">
        <v>7.26</v>
      </c>
      <c r="L2434" s="47">
        <v>7.58</v>
      </c>
      <c r="M2434" s="47">
        <v>7.89</v>
      </c>
      <c r="N2434" s="47">
        <v>8.44</v>
      </c>
      <c r="O2434">
        <v>8.44</v>
      </c>
    </row>
    <row r="2435" spans="1:15" ht="15.75" thickBot="1" x14ac:dyDescent="0.3">
      <c r="A2435" s="24">
        <v>43138</v>
      </c>
      <c r="B2435" s="47">
        <v>6.64</v>
      </c>
      <c r="C2435" s="47">
        <v>6.64</v>
      </c>
      <c r="D2435" s="47">
        <v>6.66</v>
      </c>
      <c r="E2435" s="47">
        <v>6.68</v>
      </c>
      <c r="F2435" s="47">
        <v>6.69</v>
      </c>
      <c r="G2435" s="47">
        <v>6.72</v>
      </c>
      <c r="H2435" s="47">
        <v>6.74</v>
      </c>
      <c r="I2435" s="47">
        <v>6.85</v>
      </c>
      <c r="J2435" s="47">
        <v>6.99</v>
      </c>
      <c r="K2435" s="47">
        <v>7.2</v>
      </c>
      <c r="L2435" s="47">
        <v>7.52</v>
      </c>
      <c r="M2435" s="47">
        <v>7.81</v>
      </c>
      <c r="N2435" s="47">
        <v>8.35</v>
      </c>
      <c r="O2435">
        <v>8.35</v>
      </c>
    </row>
    <row r="2436" spans="1:15" ht="15.75" thickBot="1" x14ac:dyDescent="0.3">
      <c r="A2436" s="24">
        <v>43139</v>
      </c>
      <c r="B2436" s="47">
        <v>6.62</v>
      </c>
      <c r="C2436" s="47">
        <v>6.62</v>
      </c>
      <c r="D2436" s="47">
        <v>6.64</v>
      </c>
      <c r="E2436" s="47">
        <v>6.65</v>
      </c>
      <c r="F2436" s="47">
        <v>6.66</v>
      </c>
      <c r="G2436" s="47">
        <v>6.7</v>
      </c>
      <c r="H2436" s="47">
        <v>6.74</v>
      </c>
      <c r="I2436" s="47">
        <v>6.86</v>
      </c>
      <c r="J2436" s="47">
        <v>7</v>
      </c>
      <c r="K2436" s="47">
        <v>7.22</v>
      </c>
      <c r="L2436" s="47">
        <v>7.54</v>
      </c>
      <c r="M2436" s="47">
        <v>7.84</v>
      </c>
      <c r="N2436" s="47">
        <v>8.3800000000000008</v>
      </c>
      <c r="O2436">
        <v>8.3800000000000008</v>
      </c>
    </row>
    <row r="2437" spans="1:15" ht="15.75" thickBot="1" x14ac:dyDescent="0.3">
      <c r="A2437" s="24">
        <v>43140</v>
      </c>
      <c r="B2437" s="47">
        <v>6.59</v>
      </c>
      <c r="C2437" s="47">
        <v>6.59</v>
      </c>
      <c r="D2437" s="47">
        <v>6.61</v>
      </c>
      <c r="E2437" s="47">
        <v>6.62</v>
      </c>
      <c r="F2437" s="47">
        <v>6.64</v>
      </c>
      <c r="G2437" s="47">
        <v>6.67</v>
      </c>
      <c r="H2437" s="47">
        <v>6.71</v>
      </c>
      <c r="I2437" s="47">
        <v>6.84</v>
      </c>
      <c r="J2437" s="47">
        <v>7</v>
      </c>
      <c r="K2437" s="47">
        <v>7.23</v>
      </c>
      <c r="L2437" s="47">
        <v>7.57</v>
      </c>
      <c r="M2437" s="47">
        <v>7.88</v>
      </c>
      <c r="N2437" s="47">
        <v>8.4600000000000009</v>
      </c>
      <c r="O2437">
        <v>8.4600000000000009</v>
      </c>
    </row>
    <row r="2438" spans="1:15" ht="15.75" thickBot="1" x14ac:dyDescent="0.3">
      <c r="A2438" s="24">
        <v>43143</v>
      </c>
      <c r="B2438" s="47">
        <v>6.53</v>
      </c>
      <c r="C2438" s="47">
        <v>6.53</v>
      </c>
      <c r="D2438" s="47">
        <v>6.55</v>
      </c>
      <c r="E2438" s="47">
        <v>6.57</v>
      </c>
      <c r="F2438" s="47">
        <v>6.58</v>
      </c>
      <c r="G2438" s="47">
        <v>6.63</v>
      </c>
      <c r="H2438" s="47">
        <v>6.68</v>
      </c>
      <c r="I2438" s="47">
        <v>6.83</v>
      </c>
      <c r="J2438" s="47">
        <v>6.99</v>
      </c>
      <c r="K2438" s="47">
        <v>7.22</v>
      </c>
      <c r="L2438" s="47">
        <v>7.58</v>
      </c>
      <c r="M2438" s="47">
        <v>7.91</v>
      </c>
      <c r="N2438" s="47">
        <v>8.52</v>
      </c>
      <c r="O2438">
        <v>8.52</v>
      </c>
    </row>
    <row r="2439" spans="1:15" ht="15.75" thickBot="1" x14ac:dyDescent="0.3">
      <c r="A2439" s="24">
        <v>43144</v>
      </c>
      <c r="B2439" s="47">
        <v>6.44</v>
      </c>
      <c r="C2439" s="47">
        <v>6.44</v>
      </c>
      <c r="D2439" s="47">
        <v>6.46</v>
      </c>
      <c r="E2439" s="47">
        <v>6.48</v>
      </c>
      <c r="F2439" s="47">
        <v>6.51</v>
      </c>
      <c r="G2439" s="47">
        <v>6.59</v>
      </c>
      <c r="H2439" s="47">
        <v>6.67</v>
      </c>
      <c r="I2439" s="47">
        <v>6.83</v>
      </c>
      <c r="J2439" s="47">
        <v>7</v>
      </c>
      <c r="K2439" s="47">
        <v>7.25</v>
      </c>
      <c r="L2439" s="47">
        <v>7.63</v>
      </c>
      <c r="M2439" s="47">
        <v>7.99</v>
      </c>
      <c r="N2439" s="47">
        <v>8.6199999999999992</v>
      </c>
      <c r="O2439">
        <v>8.6199999999999992</v>
      </c>
    </row>
    <row r="2440" spans="1:15" ht="15.75" thickBot="1" x14ac:dyDescent="0.3">
      <c r="A2440" s="24">
        <v>43145</v>
      </c>
      <c r="B2440" s="47">
        <v>6.28</v>
      </c>
      <c r="C2440" s="47">
        <v>6.28</v>
      </c>
      <c r="D2440" s="47">
        <v>6.31</v>
      </c>
      <c r="E2440" s="47">
        <v>6.35</v>
      </c>
      <c r="F2440" s="47">
        <v>6.39</v>
      </c>
      <c r="G2440" s="47">
        <v>6.58</v>
      </c>
      <c r="H2440" s="47">
        <v>6.66</v>
      </c>
      <c r="I2440" s="47">
        <v>6.81</v>
      </c>
      <c r="J2440" s="47">
        <v>6.97</v>
      </c>
      <c r="K2440" s="47">
        <v>7.22</v>
      </c>
      <c r="L2440" s="47">
        <v>7.63</v>
      </c>
      <c r="M2440" s="47">
        <v>8</v>
      </c>
      <c r="N2440" s="47">
        <v>8.66</v>
      </c>
      <c r="O2440">
        <v>8.66</v>
      </c>
    </row>
    <row r="2441" spans="1:15" ht="15.75" thickBot="1" x14ac:dyDescent="0.3">
      <c r="A2441" s="24">
        <v>43146</v>
      </c>
      <c r="B2441" s="47">
        <v>6.28</v>
      </c>
      <c r="C2441" s="47">
        <v>6.28</v>
      </c>
      <c r="D2441" s="47">
        <v>6.31</v>
      </c>
      <c r="E2441" s="47">
        <v>6.34</v>
      </c>
      <c r="F2441" s="47">
        <v>6.37</v>
      </c>
      <c r="G2441" s="47">
        <v>6.5</v>
      </c>
      <c r="H2441" s="47">
        <v>6.6</v>
      </c>
      <c r="I2441" s="47">
        <v>6.77</v>
      </c>
      <c r="J2441" s="47">
        <v>6.95</v>
      </c>
      <c r="K2441" s="47">
        <v>7.22</v>
      </c>
      <c r="L2441" s="47">
        <v>7.64</v>
      </c>
      <c r="M2441" s="47">
        <v>8.0299999999999994</v>
      </c>
      <c r="N2441" s="47">
        <v>8.6999999999999993</v>
      </c>
      <c r="O2441">
        <v>8.6999999999999993</v>
      </c>
    </row>
    <row r="2442" spans="1:15" ht="15.75" thickBot="1" x14ac:dyDescent="0.3">
      <c r="A2442" s="24">
        <v>43147</v>
      </c>
      <c r="B2442" s="47">
        <v>6.27</v>
      </c>
      <c r="C2442" s="47">
        <v>6.27</v>
      </c>
      <c r="D2442" s="47">
        <v>6.3</v>
      </c>
      <c r="E2442" s="47">
        <v>6.33</v>
      </c>
      <c r="F2442" s="47">
        <v>6.36</v>
      </c>
      <c r="G2442" s="47">
        <v>6.48</v>
      </c>
      <c r="H2442" s="47">
        <v>6.56</v>
      </c>
      <c r="I2442" s="47">
        <v>6.72</v>
      </c>
      <c r="J2442" s="47">
        <v>6.89</v>
      </c>
      <c r="K2442" s="47">
        <v>7.15</v>
      </c>
      <c r="L2442" s="47">
        <v>7.57</v>
      </c>
      <c r="M2442" s="47">
        <v>7.95</v>
      </c>
      <c r="N2442" s="47">
        <v>8.61</v>
      </c>
      <c r="O2442">
        <v>8.61</v>
      </c>
    </row>
    <row r="2443" spans="1:15" ht="15.75" thickBot="1" x14ac:dyDescent="0.3">
      <c r="A2443" s="24">
        <v>43150</v>
      </c>
      <c r="B2443" s="47">
        <v>6.32</v>
      </c>
      <c r="C2443" s="47">
        <v>6.32</v>
      </c>
      <c r="D2443" s="47">
        <v>6.34</v>
      </c>
      <c r="E2443" s="47">
        <v>6.36</v>
      </c>
      <c r="F2443" s="47">
        <v>6.38</v>
      </c>
      <c r="G2443" s="47">
        <v>6.45</v>
      </c>
      <c r="H2443" s="47">
        <v>6.55</v>
      </c>
      <c r="I2443" s="47">
        <v>6.73</v>
      </c>
      <c r="J2443" s="47">
        <v>6.9</v>
      </c>
      <c r="K2443" s="47">
        <v>7.16</v>
      </c>
      <c r="L2443" s="47">
        <v>7.56</v>
      </c>
      <c r="M2443" s="47">
        <v>7.93</v>
      </c>
      <c r="N2443" s="47">
        <v>8.58</v>
      </c>
      <c r="O2443">
        <v>8.58</v>
      </c>
    </row>
    <row r="2444" spans="1:15" ht="15.75" thickBot="1" x14ac:dyDescent="0.3">
      <c r="A2444" s="24">
        <v>43151</v>
      </c>
      <c r="B2444" s="47">
        <v>6.28</v>
      </c>
      <c r="C2444" s="47">
        <v>6.28</v>
      </c>
      <c r="D2444" s="47">
        <v>6.31</v>
      </c>
      <c r="E2444" s="47">
        <v>6.34</v>
      </c>
      <c r="F2444" s="47">
        <v>6.38</v>
      </c>
      <c r="G2444" s="47">
        <v>6.5</v>
      </c>
      <c r="H2444" s="47">
        <v>6.59</v>
      </c>
      <c r="I2444" s="47">
        <v>6.76</v>
      </c>
      <c r="J2444" s="47">
        <v>6.92</v>
      </c>
      <c r="K2444" s="47">
        <v>7.17</v>
      </c>
      <c r="L2444" s="47">
        <v>7.58</v>
      </c>
      <c r="M2444" s="47">
        <v>7.96</v>
      </c>
      <c r="N2444" s="47">
        <v>8.6199999999999992</v>
      </c>
      <c r="O2444">
        <v>8.6199999999999992</v>
      </c>
    </row>
    <row r="2445" spans="1:15" ht="15.75" thickBot="1" x14ac:dyDescent="0.3">
      <c r="A2445" s="24">
        <v>43152</v>
      </c>
      <c r="B2445" s="47">
        <v>6.23</v>
      </c>
      <c r="C2445" s="47">
        <v>6.23</v>
      </c>
      <c r="D2445" s="47">
        <v>6.26</v>
      </c>
      <c r="E2445" s="47">
        <v>6.29</v>
      </c>
      <c r="F2445" s="47">
        <v>6.33</v>
      </c>
      <c r="G2445" s="47">
        <v>6.45</v>
      </c>
      <c r="H2445" s="47">
        <v>6.53</v>
      </c>
      <c r="I2445" s="47">
        <v>6.7</v>
      </c>
      <c r="J2445" s="47">
        <v>6.87</v>
      </c>
      <c r="K2445" s="47">
        <v>7.14</v>
      </c>
      <c r="L2445" s="47">
        <v>7.56</v>
      </c>
      <c r="M2445" s="47">
        <v>7.94</v>
      </c>
      <c r="N2445" s="47">
        <v>8.61</v>
      </c>
      <c r="O2445">
        <v>8.61</v>
      </c>
    </row>
    <row r="2446" spans="1:15" ht="15.75" thickBot="1" x14ac:dyDescent="0.3">
      <c r="A2446" s="24">
        <v>43153</v>
      </c>
      <c r="B2446" s="47">
        <v>6.23</v>
      </c>
      <c r="C2446" s="47">
        <v>6.23</v>
      </c>
      <c r="D2446" s="47">
        <v>6.26</v>
      </c>
      <c r="E2446" s="47">
        <v>6.29</v>
      </c>
      <c r="F2446" s="47">
        <v>6.32</v>
      </c>
      <c r="G2446" s="47">
        <v>6.44</v>
      </c>
      <c r="H2446" s="47">
        <v>6.53</v>
      </c>
      <c r="I2446" s="47">
        <v>6.7</v>
      </c>
      <c r="J2446" s="47">
        <v>6.88</v>
      </c>
      <c r="K2446" s="47">
        <v>7.15</v>
      </c>
      <c r="L2446" s="47">
        <v>7.58</v>
      </c>
      <c r="M2446" s="47">
        <v>7.97</v>
      </c>
      <c r="N2446" s="47">
        <v>8.64</v>
      </c>
      <c r="O2446">
        <v>8.64</v>
      </c>
    </row>
    <row r="2447" spans="1:15" ht="15.75" thickBot="1" x14ac:dyDescent="0.3">
      <c r="A2447" s="24">
        <v>43157</v>
      </c>
      <c r="B2447" s="47">
        <v>6.14</v>
      </c>
      <c r="C2447" s="47">
        <v>6.14</v>
      </c>
      <c r="D2447" s="47">
        <v>6.17</v>
      </c>
      <c r="E2447" s="47">
        <v>6.21</v>
      </c>
      <c r="F2447" s="47">
        <v>6.24</v>
      </c>
      <c r="G2447" s="47">
        <v>6.38</v>
      </c>
      <c r="H2447" s="47">
        <v>6.48</v>
      </c>
      <c r="I2447" s="47">
        <v>6.66</v>
      </c>
      <c r="J2447" s="47">
        <v>6.84</v>
      </c>
      <c r="K2447" s="47">
        <v>7.13</v>
      </c>
      <c r="L2447" s="47">
        <v>7.58</v>
      </c>
      <c r="M2447" s="47">
        <v>7.99</v>
      </c>
      <c r="N2447" s="47">
        <v>8.67</v>
      </c>
      <c r="O2447">
        <v>8.67</v>
      </c>
    </row>
    <row r="2448" spans="1:15" ht="15.75" thickBot="1" x14ac:dyDescent="0.3">
      <c r="A2448" s="24">
        <v>43158</v>
      </c>
      <c r="B2448" s="47">
        <v>6.23</v>
      </c>
      <c r="C2448" s="47">
        <v>6.23</v>
      </c>
      <c r="D2448" s="47">
        <v>6.26</v>
      </c>
      <c r="E2448" s="47">
        <v>6.29</v>
      </c>
      <c r="F2448" s="47">
        <v>6.31</v>
      </c>
      <c r="G2448" s="47">
        <v>6.41</v>
      </c>
      <c r="H2448" s="47">
        <v>6.5</v>
      </c>
      <c r="I2448" s="47">
        <v>6.7</v>
      </c>
      <c r="J2448" s="47">
        <v>6.9</v>
      </c>
      <c r="K2448" s="47">
        <v>7.17</v>
      </c>
      <c r="L2448" s="47">
        <v>7.59</v>
      </c>
      <c r="M2448" s="47">
        <v>7.99</v>
      </c>
      <c r="N2448" s="47">
        <v>8.67</v>
      </c>
      <c r="O2448">
        <v>8.67</v>
      </c>
    </row>
    <row r="2449" spans="1:15" ht="15.75" thickBot="1" x14ac:dyDescent="0.3">
      <c r="A2449" s="24">
        <v>43159</v>
      </c>
      <c r="B2449" s="47">
        <v>6.14</v>
      </c>
      <c r="C2449" s="47">
        <v>6.14</v>
      </c>
      <c r="D2449" s="47">
        <v>6.18</v>
      </c>
      <c r="E2449" s="47">
        <v>6.22</v>
      </c>
      <c r="F2449" s="47">
        <v>6.26</v>
      </c>
      <c r="G2449" s="47">
        <v>6.4</v>
      </c>
      <c r="H2449" s="47">
        <v>6.49</v>
      </c>
      <c r="I2449" s="47">
        <v>6.67</v>
      </c>
      <c r="J2449" s="47">
        <v>6.86</v>
      </c>
      <c r="K2449" s="47">
        <v>7.13</v>
      </c>
      <c r="L2449" s="47">
        <v>7.56</v>
      </c>
      <c r="M2449" s="47">
        <v>7.95</v>
      </c>
      <c r="N2449" s="47">
        <v>8.61</v>
      </c>
      <c r="O2449">
        <v>8.61</v>
      </c>
    </row>
    <row r="2450" spans="1:15" ht="15.75" thickBot="1" x14ac:dyDescent="0.3">
      <c r="A2450" s="24">
        <v>43160</v>
      </c>
      <c r="B2450" s="47">
        <v>6.2</v>
      </c>
      <c r="C2450" s="47">
        <v>6.2</v>
      </c>
      <c r="D2450" s="47">
        <v>6.23</v>
      </c>
      <c r="E2450" s="47">
        <v>6.27</v>
      </c>
      <c r="F2450" s="47">
        <v>6.3</v>
      </c>
      <c r="G2450" s="47">
        <v>6.44</v>
      </c>
      <c r="H2450" s="47">
        <v>6.53</v>
      </c>
      <c r="I2450" s="47">
        <v>6.71</v>
      </c>
      <c r="J2450" s="47">
        <v>6.9</v>
      </c>
      <c r="K2450" s="47">
        <v>7.19</v>
      </c>
      <c r="L2450" s="47">
        <v>7.64</v>
      </c>
      <c r="M2450" s="47">
        <v>8.0399999999999991</v>
      </c>
      <c r="N2450" s="47">
        <v>8.7200000000000006</v>
      </c>
      <c r="O2450">
        <v>8.7200000000000006</v>
      </c>
    </row>
    <row r="2451" spans="1:15" ht="15.75" thickBot="1" x14ac:dyDescent="0.3">
      <c r="A2451" s="24">
        <v>43161</v>
      </c>
      <c r="B2451" s="47">
        <v>6.17</v>
      </c>
      <c r="C2451" s="47">
        <v>6.17</v>
      </c>
      <c r="D2451" s="47">
        <v>6.2</v>
      </c>
      <c r="E2451" s="47">
        <v>6.24</v>
      </c>
      <c r="F2451" s="47">
        <v>6.28</v>
      </c>
      <c r="G2451" s="47">
        <v>6.43</v>
      </c>
      <c r="H2451" s="47">
        <v>6.53</v>
      </c>
      <c r="I2451" s="47">
        <v>6.72</v>
      </c>
      <c r="J2451" s="47">
        <v>6.91</v>
      </c>
      <c r="K2451" s="47">
        <v>7.19</v>
      </c>
      <c r="L2451" s="47">
        <v>7.64</v>
      </c>
      <c r="M2451" s="47">
        <v>8.0500000000000007</v>
      </c>
      <c r="N2451" s="47">
        <v>8.74</v>
      </c>
      <c r="O2451">
        <v>8.74</v>
      </c>
    </row>
    <row r="2452" spans="1:15" ht="15.75" thickBot="1" x14ac:dyDescent="0.3">
      <c r="A2452" s="24">
        <v>43163</v>
      </c>
      <c r="B2452" s="47">
        <v>6.17</v>
      </c>
      <c r="C2452" s="47">
        <v>6.17</v>
      </c>
      <c r="D2452" s="47">
        <v>6.2</v>
      </c>
      <c r="E2452" s="47">
        <v>6.24</v>
      </c>
      <c r="F2452" s="47">
        <v>6.28</v>
      </c>
      <c r="G2452" s="47">
        <v>6.43</v>
      </c>
      <c r="H2452" s="47">
        <v>6.53</v>
      </c>
      <c r="I2452" s="47">
        <v>6.72</v>
      </c>
      <c r="J2452" s="47">
        <v>6.91</v>
      </c>
      <c r="K2452" s="47">
        <v>7.19</v>
      </c>
      <c r="L2452" s="47">
        <v>7.64</v>
      </c>
      <c r="M2452" s="47">
        <v>8.0500000000000007</v>
      </c>
      <c r="N2452" s="47">
        <v>8.74</v>
      </c>
      <c r="O2452">
        <v>8.74</v>
      </c>
    </row>
    <row r="2453" spans="1:15" ht="15.75" thickBot="1" x14ac:dyDescent="0.3">
      <c r="A2453" s="24">
        <v>43164</v>
      </c>
      <c r="B2453" s="47">
        <v>6.14</v>
      </c>
      <c r="C2453" s="47">
        <v>6.14</v>
      </c>
      <c r="D2453" s="47">
        <v>6.18</v>
      </c>
      <c r="E2453" s="47">
        <v>6.22</v>
      </c>
      <c r="F2453" s="47">
        <v>6.26</v>
      </c>
      <c r="G2453" s="47">
        <v>6.41</v>
      </c>
      <c r="H2453" s="47">
        <v>6.52</v>
      </c>
      <c r="I2453" s="47">
        <v>6.71</v>
      </c>
      <c r="J2453" s="47">
        <v>6.9</v>
      </c>
      <c r="K2453" s="47">
        <v>7.18</v>
      </c>
      <c r="L2453" s="47">
        <v>7.63</v>
      </c>
      <c r="M2453" s="47">
        <v>8.0399999999999991</v>
      </c>
      <c r="N2453" s="47">
        <v>8.73</v>
      </c>
      <c r="O2453">
        <v>8.73</v>
      </c>
    </row>
    <row r="2454" spans="1:15" ht="15.75" thickBot="1" x14ac:dyDescent="0.3">
      <c r="A2454" s="24">
        <v>43165</v>
      </c>
      <c r="B2454" s="47">
        <v>6.16</v>
      </c>
      <c r="C2454" s="47">
        <v>6.16</v>
      </c>
      <c r="D2454" s="47">
        <v>6.2</v>
      </c>
      <c r="E2454" s="47">
        <v>6.24</v>
      </c>
      <c r="F2454" s="47">
        <v>6.27</v>
      </c>
      <c r="G2454" s="47">
        <v>6.41</v>
      </c>
      <c r="H2454" s="47">
        <v>6.51</v>
      </c>
      <c r="I2454" s="47">
        <v>6.7</v>
      </c>
      <c r="J2454" s="47">
        <v>6.89</v>
      </c>
      <c r="K2454" s="47">
        <v>7.18</v>
      </c>
      <c r="L2454" s="47">
        <v>7.64</v>
      </c>
      <c r="M2454" s="47">
        <v>8.0500000000000007</v>
      </c>
      <c r="N2454" s="47">
        <v>8.73</v>
      </c>
      <c r="O2454">
        <v>8.73</v>
      </c>
    </row>
    <row r="2455" spans="1:15" ht="15.75" thickBot="1" x14ac:dyDescent="0.3">
      <c r="A2455" s="24">
        <v>43166</v>
      </c>
      <c r="B2455" s="47">
        <v>6.08</v>
      </c>
      <c r="C2455" s="47">
        <v>6.08</v>
      </c>
      <c r="D2455" s="47">
        <v>6.12</v>
      </c>
      <c r="E2455" s="47">
        <v>6.16</v>
      </c>
      <c r="F2455" s="47">
        <v>6.2</v>
      </c>
      <c r="G2455" s="47">
        <v>6.36</v>
      </c>
      <c r="H2455" s="47">
        <v>6.48</v>
      </c>
      <c r="I2455" s="47">
        <v>6.7</v>
      </c>
      <c r="J2455" s="47">
        <v>6.89</v>
      </c>
      <c r="K2455" s="47">
        <v>7.16</v>
      </c>
      <c r="L2455" s="47">
        <v>7.59</v>
      </c>
      <c r="M2455" s="47">
        <v>7.98</v>
      </c>
      <c r="N2455" s="47">
        <v>8.66</v>
      </c>
      <c r="O2455">
        <v>8.66</v>
      </c>
    </row>
    <row r="2456" spans="1:15" ht="15.75" thickBot="1" x14ac:dyDescent="0.3">
      <c r="A2456" s="24">
        <v>43171</v>
      </c>
      <c r="B2456" s="47">
        <v>6.07</v>
      </c>
      <c r="C2456" s="47">
        <v>6.07</v>
      </c>
      <c r="D2456" s="47">
        <v>6.11</v>
      </c>
      <c r="E2456" s="47">
        <v>6.15</v>
      </c>
      <c r="F2456" s="47">
        <v>6.19</v>
      </c>
      <c r="G2456" s="47">
        <v>6.36</v>
      </c>
      <c r="H2456" s="47">
        <v>6.47</v>
      </c>
      <c r="I2456" s="47">
        <v>6.68</v>
      </c>
      <c r="J2456" s="47">
        <v>6.88</v>
      </c>
      <c r="K2456" s="47">
        <v>7.19</v>
      </c>
      <c r="L2456" s="47">
        <v>7.65</v>
      </c>
      <c r="M2456" s="47">
        <v>8.07</v>
      </c>
      <c r="N2456" s="47">
        <v>8.75</v>
      </c>
      <c r="O2456">
        <v>8.75</v>
      </c>
    </row>
    <row r="2457" spans="1:15" ht="15.75" thickBot="1" x14ac:dyDescent="0.3">
      <c r="A2457" s="24">
        <v>43172</v>
      </c>
      <c r="B2457" s="47">
        <v>6.02</v>
      </c>
      <c r="C2457" s="47">
        <v>6.02</v>
      </c>
      <c r="D2457" s="47">
        <v>6.07</v>
      </c>
      <c r="E2457" s="47">
        <v>6.11</v>
      </c>
      <c r="F2457" s="47">
        <v>6.16</v>
      </c>
      <c r="G2457" s="47">
        <v>6.35</v>
      </c>
      <c r="H2457" s="47">
        <v>6.47</v>
      </c>
      <c r="I2457" s="47">
        <v>6.68</v>
      </c>
      <c r="J2457" s="47">
        <v>6.88</v>
      </c>
      <c r="K2457" s="47">
        <v>7.19</v>
      </c>
      <c r="L2457" s="47">
        <v>7.66</v>
      </c>
      <c r="M2457" s="47">
        <v>8.08</v>
      </c>
      <c r="N2457" s="47">
        <v>8.76</v>
      </c>
      <c r="O2457">
        <v>8.76</v>
      </c>
    </row>
    <row r="2458" spans="1:15" ht="15.75" thickBot="1" x14ac:dyDescent="0.3">
      <c r="A2458" s="24">
        <v>43173</v>
      </c>
      <c r="B2458" s="47">
        <v>6.04</v>
      </c>
      <c r="C2458" s="47">
        <v>6.04</v>
      </c>
      <c r="D2458" s="47">
        <v>6.08</v>
      </c>
      <c r="E2458" s="47">
        <v>6.13</v>
      </c>
      <c r="F2458" s="47">
        <v>6.18</v>
      </c>
      <c r="G2458" s="47">
        <v>6.36</v>
      </c>
      <c r="H2458" s="47">
        <v>6.48</v>
      </c>
      <c r="I2458" s="47">
        <v>6.71</v>
      </c>
      <c r="J2458" s="47">
        <v>6.91</v>
      </c>
      <c r="K2458" s="47">
        <v>7.21</v>
      </c>
      <c r="L2458" s="47">
        <v>7.67</v>
      </c>
      <c r="M2458" s="47">
        <v>8.07</v>
      </c>
      <c r="N2458" s="47">
        <v>8.74</v>
      </c>
      <c r="O2458">
        <v>8.74</v>
      </c>
    </row>
    <row r="2459" spans="1:15" ht="15.75" thickBot="1" x14ac:dyDescent="0.3">
      <c r="A2459" s="24">
        <v>43174</v>
      </c>
      <c r="B2459" s="47">
        <v>6.06</v>
      </c>
      <c r="C2459" s="47">
        <v>6.06</v>
      </c>
      <c r="D2459" s="47">
        <v>6.1</v>
      </c>
      <c r="E2459" s="47">
        <v>6.15</v>
      </c>
      <c r="F2459" s="47">
        <v>6.19</v>
      </c>
      <c r="G2459" s="47">
        <v>6.37</v>
      </c>
      <c r="H2459" s="47">
        <v>6.5</v>
      </c>
      <c r="I2459" s="47">
        <v>6.72</v>
      </c>
      <c r="J2459" s="47">
        <v>6.94</v>
      </c>
      <c r="K2459" s="47">
        <v>7.24</v>
      </c>
      <c r="L2459" s="47">
        <v>7.72</v>
      </c>
      <c r="M2459" s="47">
        <v>8.1300000000000008</v>
      </c>
      <c r="N2459" s="47">
        <v>8.8000000000000007</v>
      </c>
      <c r="O2459">
        <v>8.8000000000000007</v>
      </c>
    </row>
    <row r="2460" spans="1:15" ht="15.75" thickBot="1" x14ac:dyDescent="0.3">
      <c r="A2460" s="24">
        <v>43175</v>
      </c>
      <c r="B2460" s="47">
        <v>6.07</v>
      </c>
      <c r="C2460" s="47">
        <v>6.07</v>
      </c>
      <c r="D2460" s="47">
        <v>6.11</v>
      </c>
      <c r="E2460" s="47">
        <v>6.16</v>
      </c>
      <c r="F2460" s="47">
        <v>6.2</v>
      </c>
      <c r="G2460" s="47">
        <v>6.37</v>
      </c>
      <c r="H2460" s="47">
        <v>6.49</v>
      </c>
      <c r="I2460" s="47">
        <v>6.72</v>
      </c>
      <c r="J2460" s="47">
        <v>6.94</v>
      </c>
      <c r="K2460" s="47">
        <v>7.24</v>
      </c>
      <c r="L2460" s="47">
        <v>7.71</v>
      </c>
      <c r="M2460" s="47">
        <v>8.1300000000000008</v>
      </c>
      <c r="N2460" s="47">
        <v>8.8000000000000007</v>
      </c>
      <c r="O2460">
        <v>8.8000000000000007</v>
      </c>
    </row>
    <row r="2461" spans="1:15" ht="15.75" thickBot="1" x14ac:dyDescent="0.3">
      <c r="A2461" s="24">
        <v>43178</v>
      </c>
      <c r="B2461" s="47">
        <v>6.03</v>
      </c>
      <c r="C2461" s="47">
        <v>6.03</v>
      </c>
      <c r="D2461" s="47">
        <v>6.08</v>
      </c>
      <c r="E2461" s="47">
        <v>6.13</v>
      </c>
      <c r="F2461" s="47">
        <v>6.19</v>
      </c>
      <c r="G2461" s="47">
        <v>6.38</v>
      </c>
      <c r="H2461" s="47">
        <v>6.5</v>
      </c>
      <c r="I2461" s="47">
        <v>6.72</v>
      </c>
      <c r="J2461" s="47">
        <v>6.93</v>
      </c>
      <c r="K2461" s="47">
        <v>7.25</v>
      </c>
      <c r="L2461" s="47">
        <v>7.74</v>
      </c>
      <c r="M2461" s="47">
        <v>8.17</v>
      </c>
      <c r="N2461" s="47">
        <v>8.85</v>
      </c>
      <c r="O2461">
        <v>8.85</v>
      </c>
    </row>
    <row r="2462" spans="1:15" ht="15.75" thickBot="1" x14ac:dyDescent="0.3">
      <c r="A2462" s="24">
        <v>43179</v>
      </c>
      <c r="B2462" s="47">
        <v>5.99</v>
      </c>
      <c r="C2462" s="47">
        <v>5.99</v>
      </c>
      <c r="D2462" s="47">
        <v>6.04</v>
      </c>
      <c r="E2462" s="47">
        <v>6.08</v>
      </c>
      <c r="F2462" s="47">
        <v>6.13</v>
      </c>
      <c r="G2462" s="47">
        <v>6.3</v>
      </c>
      <c r="H2462" s="47">
        <v>6.42</v>
      </c>
      <c r="I2462" s="47">
        <v>6.66</v>
      </c>
      <c r="J2462" s="47">
        <v>6.88</v>
      </c>
      <c r="K2462" s="47">
        <v>7.2</v>
      </c>
      <c r="L2462" s="47">
        <v>7.69</v>
      </c>
      <c r="M2462" s="47">
        <v>8.11</v>
      </c>
      <c r="N2462" s="47">
        <v>8.7899999999999991</v>
      </c>
      <c r="O2462">
        <v>8.7899999999999991</v>
      </c>
    </row>
    <row r="2463" spans="1:15" ht="15.75" thickBot="1" x14ac:dyDescent="0.3">
      <c r="A2463" s="24">
        <v>43180</v>
      </c>
      <c r="B2463" s="47">
        <v>5.97</v>
      </c>
      <c r="C2463" s="47">
        <v>5.97</v>
      </c>
      <c r="D2463" s="47">
        <v>6.01</v>
      </c>
      <c r="E2463" s="47">
        <v>6.06</v>
      </c>
      <c r="F2463" s="47">
        <v>6.11</v>
      </c>
      <c r="G2463" s="47">
        <v>6.29</v>
      </c>
      <c r="H2463" s="47">
        <v>6.42</v>
      </c>
      <c r="I2463" s="47">
        <v>6.64</v>
      </c>
      <c r="J2463" s="47">
        <v>6.86</v>
      </c>
      <c r="K2463" s="47">
        <v>7.16</v>
      </c>
      <c r="L2463" s="47">
        <v>7.64</v>
      </c>
      <c r="M2463" s="47">
        <v>8.06</v>
      </c>
      <c r="N2463" s="47">
        <v>8.73</v>
      </c>
      <c r="O2463">
        <v>8.73</v>
      </c>
    </row>
    <row r="2464" spans="1:15" ht="15.75" thickBot="1" x14ac:dyDescent="0.3">
      <c r="A2464" s="24">
        <v>43181</v>
      </c>
      <c r="B2464" s="47">
        <v>5.97</v>
      </c>
      <c r="C2464" s="47">
        <v>5.97</v>
      </c>
      <c r="D2464" s="47">
        <v>6.01</v>
      </c>
      <c r="E2464" s="47">
        <v>6.06</v>
      </c>
      <c r="F2464" s="47">
        <v>6.11</v>
      </c>
      <c r="G2464" s="47">
        <v>6.27</v>
      </c>
      <c r="H2464" s="47">
        <v>6.39</v>
      </c>
      <c r="I2464" s="47">
        <v>6.6</v>
      </c>
      <c r="J2464" s="47">
        <v>6.82</v>
      </c>
      <c r="K2464" s="47">
        <v>7.13</v>
      </c>
      <c r="L2464" s="47">
        <v>7.6</v>
      </c>
      <c r="M2464" s="47">
        <v>8.02</v>
      </c>
      <c r="N2464" s="47">
        <v>8.68</v>
      </c>
      <c r="O2464">
        <v>8.68</v>
      </c>
    </row>
    <row r="2465" spans="1:15" ht="15.75" thickBot="1" x14ac:dyDescent="0.3">
      <c r="A2465" s="24">
        <v>43182</v>
      </c>
      <c r="B2465" s="47">
        <v>6.02</v>
      </c>
      <c r="C2465" s="47">
        <v>6.02</v>
      </c>
      <c r="D2465" s="47">
        <v>6.06</v>
      </c>
      <c r="E2465" s="47">
        <v>6.1</v>
      </c>
      <c r="F2465" s="47">
        <v>6.14</v>
      </c>
      <c r="G2465" s="47">
        <v>6.28</v>
      </c>
      <c r="H2465" s="47">
        <v>6.39</v>
      </c>
      <c r="I2465" s="47">
        <v>6.6</v>
      </c>
      <c r="J2465" s="47">
        <v>6.82</v>
      </c>
      <c r="K2465" s="47">
        <v>7.11</v>
      </c>
      <c r="L2465" s="47">
        <v>7.54</v>
      </c>
      <c r="M2465" s="47">
        <v>7.92</v>
      </c>
      <c r="N2465" s="47">
        <v>8.5500000000000007</v>
      </c>
      <c r="O2465">
        <v>8.5500000000000007</v>
      </c>
    </row>
    <row r="2466" spans="1:15" ht="15.75" thickBot="1" x14ac:dyDescent="0.3">
      <c r="A2466" s="24">
        <v>43185</v>
      </c>
      <c r="B2466" s="47">
        <v>6.06</v>
      </c>
      <c r="C2466" s="47">
        <v>6.06</v>
      </c>
      <c r="D2466" s="47">
        <v>6.09</v>
      </c>
      <c r="E2466" s="47">
        <v>6.13</v>
      </c>
      <c r="F2466" s="47">
        <v>6.17</v>
      </c>
      <c r="G2466" s="47">
        <v>6.31</v>
      </c>
      <c r="H2466" s="47">
        <v>6.42</v>
      </c>
      <c r="I2466" s="47">
        <v>6.63</v>
      </c>
      <c r="J2466" s="47">
        <v>6.85</v>
      </c>
      <c r="K2466" s="47">
        <v>7.14</v>
      </c>
      <c r="L2466" s="47">
        <v>7.58</v>
      </c>
      <c r="M2466" s="47">
        <v>7.96</v>
      </c>
      <c r="N2466" s="47">
        <v>8.58</v>
      </c>
      <c r="O2466">
        <v>8.58</v>
      </c>
    </row>
    <row r="2467" spans="1:15" ht="15.75" thickBot="1" x14ac:dyDescent="0.3">
      <c r="A2467" s="24">
        <v>43186</v>
      </c>
      <c r="B2467" s="47">
        <v>6.12</v>
      </c>
      <c r="C2467" s="47">
        <v>6.12</v>
      </c>
      <c r="D2467" s="47">
        <v>6.16</v>
      </c>
      <c r="E2467" s="47">
        <v>6.19</v>
      </c>
      <c r="F2467" s="47">
        <v>6.22</v>
      </c>
      <c r="G2467" s="47">
        <v>6.34</v>
      </c>
      <c r="H2467" s="47">
        <v>6.42</v>
      </c>
      <c r="I2467" s="47">
        <v>6.62</v>
      </c>
      <c r="J2467" s="47">
        <v>6.84</v>
      </c>
      <c r="K2467" s="47">
        <v>7.15</v>
      </c>
      <c r="L2467" s="47">
        <v>7.58</v>
      </c>
      <c r="M2467" s="47">
        <v>7.95</v>
      </c>
      <c r="N2467" s="47">
        <v>8.56</v>
      </c>
      <c r="O2467">
        <v>8.56</v>
      </c>
    </row>
    <row r="2468" spans="1:15" ht="15.75" thickBot="1" x14ac:dyDescent="0.3">
      <c r="A2468" s="24">
        <v>43187</v>
      </c>
      <c r="B2468" s="47">
        <v>6.1</v>
      </c>
      <c r="C2468" s="47">
        <v>6.1</v>
      </c>
      <c r="D2468" s="47">
        <v>6.13</v>
      </c>
      <c r="E2468" s="47">
        <v>6.16</v>
      </c>
      <c r="F2468" s="47">
        <v>6.2</v>
      </c>
      <c r="G2468" s="47">
        <v>6.33</v>
      </c>
      <c r="H2468" s="47">
        <v>6.43</v>
      </c>
      <c r="I2468" s="47">
        <v>6.64</v>
      </c>
      <c r="J2468" s="47">
        <v>6.85</v>
      </c>
      <c r="K2468" s="47">
        <v>7.15</v>
      </c>
      <c r="L2468" s="47">
        <v>7.59</v>
      </c>
      <c r="M2468" s="47">
        <v>7.97</v>
      </c>
      <c r="N2468" s="47">
        <v>8.58</v>
      </c>
      <c r="O2468">
        <v>8.58</v>
      </c>
    </row>
    <row r="2469" spans="1:15" ht="15.75" thickBot="1" x14ac:dyDescent="0.3">
      <c r="A2469" s="24">
        <v>43188</v>
      </c>
      <c r="B2469" s="47">
        <v>6.01</v>
      </c>
      <c r="C2469" s="47">
        <v>6.01</v>
      </c>
      <c r="D2469" s="47">
        <v>6.05</v>
      </c>
      <c r="E2469" s="47">
        <v>6.1</v>
      </c>
      <c r="F2469" s="47">
        <v>6.15</v>
      </c>
      <c r="G2469" s="47">
        <v>6.33</v>
      </c>
      <c r="H2469" s="47">
        <v>6.44</v>
      </c>
      <c r="I2469" s="47">
        <v>6.65</v>
      </c>
      <c r="J2469" s="47">
        <v>6.86</v>
      </c>
      <c r="K2469" s="47">
        <v>7.16</v>
      </c>
      <c r="L2469" s="47">
        <v>7.6</v>
      </c>
      <c r="M2469" s="47">
        <v>7.98</v>
      </c>
      <c r="N2469" s="47">
        <v>8.6</v>
      </c>
      <c r="O2469">
        <v>8.6</v>
      </c>
    </row>
    <row r="2470" spans="1:15" ht="15.75" thickBot="1" x14ac:dyDescent="0.3">
      <c r="A2470" s="24">
        <v>43189</v>
      </c>
      <c r="B2470" s="47">
        <v>5.99</v>
      </c>
      <c r="C2470" s="47">
        <v>5.99</v>
      </c>
      <c r="D2470" s="47">
        <v>6.03</v>
      </c>
      <c r="E2470" s="47">
        <v>6.07</v>
      </c>
      <c r="F2470" s="47">
        <v>6.12</v>
      </c>
      <c r="G2470" s="47">
        <v>6.27</v>
      </c>
      <c r="H2470" s="47">
        <v>6.39</v>
      </c>
      <c r="I2470" s="47">
        <v>6.61</v>
      </c>
      <c r="J2470" s="47">
        <v>6.83</v>
      </c>
      <c r="K2470" s="47">
        <v>7.14</v>
      </c>
      <c r="L2470" s="47">
        <v>7.6</v>
      </c>
      <c r="M2470" s="47">
        <v>8</v>
      </c>
      <c r="N2470" s="47">
        <v>8.64</v>
      </c>
      <c r="O2470">
        <v>8.64</v>
      </c>
    </row>
    <row r="2471" spans="1:15" ht="15.75" thickBot="1" x14ac:dyDescent="0.3">
      <c r="A2471" s="24">
        <v>43192</v>
      </c>
      <c r="B2471" s="47">
        <v>6</v>
      </c>
      <c r="C2471" s="47">
        <v>6</v>
      </c>
      <c r="D2471" s="47">
        <v>6.04</v>
      </c>
      <c r="E2471" s="47">
        <v>6.08</v>
      </c>
      <c r="F2471" s="47">
        <v>6.13</v>
      </c>
      <c r="G2471" s="47">
        <v>6.3</v>
      </c>
      <c r="H2471" s="47">
        <v>6.42</v>
      </c>
      <c r="I2471" s="47">
        <v>6.63</v>
      </c>
      <c r="J2471" s="47">
        <v>6.84</v>
      </c>
      <c r="K2471" s="47">
        <v>7.15</v>
      </c>
      <c r="L2471" s="47">
        <v>7.6</v>
      </c>
      <c r="M2471" s="47">
        <v>7.99</v>
      </c>
      <c r="N2471" s="47">
        <v>8.6300000000000008</v>
      </c>
      <c r="O2471">
        <v>8.6300000000000008</v>
      </c>
    </row>
    <row r="2472" spans="1:15" ht="15.75" thickBot="1" x14ac:dyDescent="0.3">
      <c r="A2472" s="24">
        <v>43193</v>
      </c>
      <c r="B2472" s="47">
        <v>6.03</v>
      </c>
      <c r="C2472" s="47">
        <v>6.03</v>
      </c>
      <c r="D2472" s="47">
        <v>6.08</v>
      </c>
      <c r="E2472" s="47">
        <v>6.12</v>
      </c>
      <c r="F2472" s="47">
        <v>6.17</v>
      </c>
      <c r="G2472" s="47">
        <v>6.34</v>
      </c>
      <c r="H2472" s="47">
        <v>6.45</v>
      </c>
      <c r="I2472" s="47">
        <v>6.66</v>
      </c>
      <c r="J2472" s="47">
        <v>6.87</v>
      </c>
      <c r="K2472" s="47">
        <v>7.17</v>
      </c>
      <c r="L2472" s="47">
        <v>7.63</v>
      </c>
      <c r="M2472" s="47">
        <v>8.02</v>
      </c>
      <c r="N2472" s="47">
        <v>8.66</v>
      </c>
      <c r="O2472">
        <v>8.66</v>
      </c>
    </row>
    <row r="2473" spans="1:15" ht="15.75" thickBot="1" x14ac:dyDescent="0.3">
      <c r="A2473" s="24">
        <v>43194</v>
      </c>
      <c r="B2473" s="47">
        <v>6.07</v>
      </c>
      <c r="C2473" s="47">
        <v>6.07</v>
      </c>
      <c r="D2473" s="47">
        <v>6.11</v>
      </c>
      <c r="E2473" s="47">
        <v>6.15</v>
      </c>
      <c r="F2473" s="47">
        <v>6.19</v>
      </c>
      <c r="G2473" s="47">
        <v>6.32</v>
      </c>
      <c r="H2473" s="47">
        <v>6.43</v>
      </c>
      <c r="I2473" s="47">
        <v>6.64</v>
      </c>
      <c r="J2473" s="47">
        <v>6.85</v>
      </c>
      <c r="K2473" s="47">
        <v>7.14</v>
      </c>
      <c r="L2473" s="47">
        <v>7.59</v>
      </c>
      <c r="M2473" s="47">
        <v>7.98</v>
      </c>
      <c r="N2473" s="47">
        <v>8.61</v>
      </c>
      <c r="O2473">
        <v>8.61</v>
      </c>
    </row>
    <row r="2474" spans="1:15" ht="15.75" thickBot="1" x14ac:dyDescent="0.3">
      <c r="A2474" s="24">
        <v>43195</v>
      </c>
      <c r="B2474" s="47">
        <v>6.15</v>
      </c>
      <c r="C2474" s="47">
        <v>6.15</v>
      </c>
      <c r="D2474" s="47">
        <v>6.19</v>
      </c>
      <c r="E2474" s="47">
        <v>6.22</v>
      </c>
      <c r="F2474" s="47">
        <v>6.25</v>
      </c>
      <c r="G2474" s="47">
        <v>6.36</v>
      </c>
      <c r="H2474" s="47">
        <v>6.46</v>
      </c>
      <c r="I2474" s="47">
        <v>6.63</v>
      </c>
      <c r="J2474" s="47">
        <v>6.83</v>
      </c>
      <c r="K2474" s="47">
        <v>7.13</v>
      </c>
      <c r="L2474" s="47">
        <v>7.56</v>
      </c>
      <c r="M2474" s="47">
        <v>7.93</v>
      </c>
      <c r="N2474" s="47">
        <v>8.5299999999999994</v>
      </c>
      <c r="O2474">
        <v>8.5299999999999994</v>
      </c>
    </row>
    <row r="2475" spans="1:15" ht="15.75" thickBot="1" x14ac:dyDescent="0.3">
      <c r="A2475" s="24">
        <v>43196</v>
      </c>
      <c r="B2475" s="47">
        <v>6.15</v>
      </c>
      <c r="C2475" s="47">
        <v>6.15</v>
      </c>
      <c r="D2475" s="47">
        <v>6.19</v>
      </c>
      <c r="E2475" s="47">
        <v>6.22</v>
      </c>
      <c r="F2475" s="47">
        <v>6.25</v>
      </c>
      <c r="G2475" s="47">
        <v>6.37</v>
      </c>
      <c r="H2475" s="47">
        <v>6.46</v>
      </c>
      <c r="I2475" s="47">
        <v>6.64</v>
      </c>
      <c r="J2475" s="47">
        <v>6.84</v>
      </c>
      <c r="K2475" s="47">
        <v>7.16</v>
      </c>
      <c r="L2475" s="47">
        <v>7.6</v>
      </c>
      <c r="M2475" s="47">
        <v>7.98</v>
      </c>
      <c r="N2475" s="47">
        <v>8.58</v>
      </c>
      <c r="O2475">
        <v>8.58</v>
      </c>
    </row>
    <row r="2476" spans="1:15" ht="15.75" thickBot="1" x14ac:dyDescent="0.3">
      <c r="A2476" s="24">
        <v>43199</v>
      </c>
      <c r="B2476" s="47">
        <v>6.62</v>
      </c>
      <c r="C2476" s="47">
        <v>6.62</v>
      </c>
      <c r="D2476" s="47">
        <v>6.65</v>
      </c>
      <c r="E2476" s="47">
        <v>6.67</v>
      </c>
      <c r="F2476" s="47">
        <v>6.68</v>
      </c>
      <c r="G2476" s="47">
        <v>6.72</v>
      </c>
      <c r="H2476" s="47">
        <v>6.74</v>
      </c>
      <c r="I2476" s="47">
        <v>6.88</v>
      </c>
      <c r="J2476" s="47">
        <v>7.09</v>
      </c>
      <c r="K2476" s="47">
        <v>7.41</v>
      </c>
      <c r="L2476" s="47">
        <v>7.8</v>
      </c>
      <c r="M2476" s="47">
        <v>8.1199999999999992</v>
      </c>
      <c r="N2476" s="47">
        <v>8.65</v>
      </c>
      <c r="O2476">
        <v>8.65</v>
      </c>
    </row>
    <row r="2477" spans="1:15" ht="15.75" thickBot="1" x14ac:dyDescent="0.3">
      <c r="A2477" s="24">
        <v>43200</v>
      </c>
      <c r="B2477" s="47">
        <v>6.94</v>
      </c>
      <c r="C2477" s="47">
        <v>6.94</v>
      </c>
      <c r="D2477" s="47">
        <v>6.95</v>
      </c>
      <c r="E2477" s="47">
        <v>6.97</v>
      </c>
      <c r="F2477" s="47">
        <v>6.98</v>
      </c>
      <c r="G2477" s="47">
        <v>7.03</v>
      </c>
      <c r="H2477" s="47">
        <v>7.08</v>
      </c>
      <c r="I2477" s="47">
        <v>7.26</v>
      </c>
      <c r="J2477" s="47">
        <v>7.45</v>
      </c>
      <c r="K2477" s="47">
        <v>7.68</v>
      </c>
      <c r="L2477" s="47">
        <v>7.97</v>
      </c>
      <c r="M2477" s="47">
        <v>8.25</v>
      </c>
      <c r="N2477" s="47">
        <v>8.75</v>
      </c>
      <c r="O2477">
        <v>8.75</v>
      </c>
    </row>
    <row r="2478" spans="1:15" ht="15.75" thickBot="1" x14ac:dyDescent="0.3">
      <c r="A2478" s="24">
        <v>43201</v>
      </c>
      <c r="B2478" s="47">
        <v>6.73</v>
      </c>
      <c r="C2478" s="47">
        <v>6.73</v>
      </c>
      <c r="D2478" s="47">
        <v>6.78</v>
      </c>
      <c r="E2478" s="47">
        <v>6.84</v>
      </c>
      <c r="F2478" s="47">
        <v>6.9</v>
      </c>
      <c r="G2478" s="47">
        <v>7.07</v>
      </c>
      <c r="H2478" s="47">
        <v>7.11</v>
      </c>
      <c r="I2478" s="47">
        <v>7.21</v>
      </c>
      <c r="J2478" s="47">
        <v>7.35</v>
      </c>
      <c r="K2478" s="47">
        <v>7.59</v>
      </c>
      <c r="L2478" s="47">
        <v>7.9</v>
      </c>
      <c r="M2478" s="47">
        <v>8.19</v>
      </c>
      <c r="N2478" s="47">
        <v>8.68</v>
      </c>
      <c r="O2478">
        <v>8.68</v>
      </c>
    </row>
    <row r="2479" spans="1:15" ht="15.75" thickBot="1" x14ac:dyDescent="0.3">
      <c r="A2479" s="24">
        <v>43202</v>
      </c>
      <c r="B2479" s="47">
        <v>6.62</v>
      </c>
      <c r="C2479" s="47">
        <v>6.62</v>
      </c>
      <c r="D2479" s="47">
        <v>6.66</v>
      </c>
      <c r="E2479" s="47">
        <v>6.7</v>
      </c>
      <c r="F2479" s="47">
        <v>6.75</v>
      </c>
      <c r="G2479" s="47">
        <v>6.89</v>
      </c>
      <c r="H2479" s="47">
        <v>6.96</v>
      </c>
      <c r="I2479" s="47">
        <v>7.09</v>
      </c>
      <c r="J2479" s="47">
        <v>7.24</v>
      </c>
      <c r="K2479" s="47">
        <v>7.47</v>
      </c>
      <c r="L2479" s="47">
        <v>7.83</v>
      </c>
      <c r="M2479" s="47">
        <v>8.14</v>
      </c>
      <c r="N2479" s="47">
        <v>8.68</v>
      </c>
      <c r="O2479">
        <v>8.68</v>
      </c>
    </row>
    <row r="2480" spans="1:15" ht="15.75" thickBot="1" x14ac:dyDescent="0.3">
      <c r="A2480" s="24">
        <v>43203</v>
      </c>
      <c r="B2480" s="47">
        <v>6.79</v>
      </c>
      <c r="C2480" s="47">
        <v>6.79</v>
      </c>
      <c r="D2480" s="47">
        <v>6.81</v>
      </c>
      <c r="E2480" s="47">
        <v>6.83</v>
      </c>
      <c r="F2480" s="47">
        <v>6.85</v>
      </c>
      <c r="G2480" s="47">
        <v>6.94</v>
      </c>
      <c r="H2480" s="47">
        <v>7.01</v>
      </c>
      <c r="I2480" s="47">
        <v>7.17</v>
      </c>
      <c r="J2480" s="47">
        <v>7.33</v>
      </c>
      <c r="K2480" s="47">
        <v>7.55</v>
      </c>
      <c r="L2480" s="47">
        <v>7.85</v>
      </c>
      <c r="M2480" s="47">
        <v>8.1199999999999992</v>
      </c>
      <c r="N2480" s="47">
        <v>8.61</v>
      </c>
      <c r="O2480">
        <v>8.61</v>
      </c>
    </row>
    <row r="2481" spans="1:15" ht="15.75" thickBot="1" x14ac:dyDescent="0.3">
      <c r="A2481" s="24">
        <v>43206</v>
      </c>
      <c r="B2481" s="47">
        <v>6.69</v>
      </c>
      <c r="C2481" s="47">
        <v>6.69</v>
      </c>
      <c r="D2481" s="47">
        <v>6.71</v>
      </c>
      <c r="E2481" s="47">
        <v>6.74</v>
      </c>
      <c r="F2481" s="47">
        <v>6.78</v>
      </c>
      <c r="G2481" s="47">
        <v>6.91</v>
      </c>
      <c r="H2481" s="47">
        <v>7</v>
      </c>
      <c r="I2481" s="47">
        <v>7.18</v>
      </c>
      <c r="J2481" s="47">
        <v>7.34</v>
      </c>
      <c r="K2481" s="47">
        <v>7.53</v>
      </c>
      <c r="L2481" s="47">
        <v>7.82</v>
      </c>
      <c r="M2481" s="47">
        <v>8.09</v>
      </c>
      <c r="N2481" s="47">
        <v>8.59</v>
      </c>
      <c r="O2481">
        <v>8.59</v>
      </c>
    </row>
    <row r="2482" spans="1:15" ht="15.75" thickBot="1" x14ac:dyDescent="0.3">
      <c r="A2482" s="24">
        <v>43207</v>
      </c>
      <c r="B2482" s="47">
        <v>6.55</v>
      </c>
      <c r="C2482" s="47">
        <v>6.55</v>
      </c>
      <c r="D2482" s="47">
        <v>6.59</v>
      </c>
      <c r="E2482" s="47">
        <v>6.63</v>
      </c>
      <c r="F2482" s="47">
        <v>6.68</v>
      </c>
      <c r="G2482" s="47">
        <v>6.86</v>
      </c>
      <c r="H2482" s="47">
        <v>6.96</v>
      </c>
      <c r="I2482" s="47">
        <v>7.12</v>
      </c>
      <c r="J2482" s="47">
        <v>7.26</v>
      </c>
      <c r="K2482" s="47">
        <v>7.46</v>
      </c>
      <c r="L2482" s="47">
        <v>7.78</v>
      </c>
      <c r="M2482" s="47">
        <v>8.08</v>
      </c>
      <c r="N2482" s="47">
        <v>8.59</v>
      </c>
      <c r="O2482">
        <v>8.59</v>
      </c>
    </row>
    <row r="2483" spans="1:15" ht="15.75" thickBot="1" x14ac:dyDescent="0.3">
      <c r="A2483" s="24">
        <v>43208</v>
      </c>
      <c r="B2483" s="47">
        <v>6.59</v>
      </c>
      <c r="C2483" s="47">
        <v>6.59</v>
      </c>
      <c r="D2483" s="47">
        <v>6.63</v>
      </c>
      <c r="E2483" s="47">
        <v>6.66</v>
      </c>
      <c r="F2483" s="47">
        <v>6.7</v>
      </c>
      <c r="G2483" s="47">
        <v>6.84</v>
      </c>
      <c r="H2483" s="47">
        <v>6.92</v>
      </c>
      <c r="I2483" s="47">
        <v>7.06</v>
      </c>
      <c r="J2483" s="47">
        <v>7.2</v>
      </c>
      <c r="K2483" s="47">
        <v>7.4</v>
      </c>
      <c r="L2483" s="47">
        <v>7.73</v>
      </c>
      <c r="M2483" s="47">
        <v>8.02</v>
      </c>
      <c r="N2483" s="47">
        <v>8.51</v>
      </c>
      <c r="O2483">
        <v>8.51</v>
      </c>
    </row>
    <row r="2484" spans="1:15" ht="15.75" thickBot="1" x14ac:dyDescent="0.3">
      <c r="A2484" s="24">
        <v>43209</v>
      </c>
      <c r="B2484" s="47">
        <v>6.55</v>
      </c>
      <c r="C2484" s="47">
        <v>6.55</v>
      </c>
      <c r="D2484" s="47">
        <v>6.59</v>
      </c>
      <c r="E2484" s="47">
        <v>6.63</v>
      </c>
      <c r="F2484" s="47">
        <v>6.67</v>
      </c>
      <c r="G2484" s="47">
        <v>6.81</v>
      </c>
      <c r="H2484" s="47">
        <v>6.89</v>
      </c>
      <c r="I2484" s="47">
        <v>7.01</v>
      </c>
      <c r="J2484" s="47">
        <v>7.15</v>
      </c>
      <c r="K2484" s="47">
        <v>7.36</v>
      </c>
      <c r="L2484" s="47">
        <v>7.68</v>
      </c>
      <c r="M2484" s="47">
        <v>7.98</v>
      </c>
      <c r="N2484" s="47">
        <v>8.4600000000000009</v>
      </c>
      <c r="O2484">
        <v>8.4600000000000009</v>
      </c>
    </row>
    <row r="2485" spans="1:15" ht="15.75" thickBot="1" x14ac:dyDescent="0.3">
      <c r="A2485" s="24">
        <v>43210</v>
      </c>
      <c r="B2485" s="47">
        <v>6.53</v>
      </c>
      <c r="C2485" s="47">
        <v>6.53</v>
      </c>
      <c r="D2485" s="47">
        <v>6.56</v>
      </c>
      <c r="E2485" s="47">
        <v>6.6</v>
      </c>
      <c r="F2485" s="47">
        <v>6.64</v>
      </c>
      <c r="G2485" s="47">
        <v>6.78</v>
      </c>
      <c r="H2485" s="47">
        <v>6.87</v>
      </c>
      <c r="I2485" s="47">
        <v>7.02</v>
      </c>
      <c r="J2485" s="47">
        <v>7.16</v>
      </c>
      <c r="K2485" s="47">
        <v>7.38</v>
      </c>
      <c r="L2485" s="47">
        <v>7.7</v>
      </c>
      <c r="M2485" s="47">
        <v>7.98</v>
      </c>
      <c r="N2485" s="47">
        <v>8.4499999999999993</v>
      </c>
      <c r="O2485">
        <v>8.4499999999999993</v>
      </c>
    </row>
    <row r="2486" spans="1:15" ht="15.75" thickBot="1" x14ac:dyDescent="0.3">
      <c r="A2486" s="24">
        <v>43213</v>
      </c>
      <c r="B2486" s="47">
        <v>6.48</v>
      </c>
      <c r="C2486" s="47">
        <v>6.48</v>
      </c>
      <c r="D2486" s="47">
        <v>6.52</v>
      </c>
      <c r="E2486" s="47">
        <v>6.56</v>
      </c>
      <c r="F2486" s="47">
        <v>6.61</v>
      </c>
      <c r="G2486" s="47">
        <v>6.76</v>
      </c>
      <c r="H2486" s="47">
        <v>6.86</v>
      </c>
      <c r="I2486" s="47">
        <v>7.02</v>
      </c>
      <c r="J2486" s="47">
        <v>7.18</v>
      </c>
      <c r="K2486" s="47">
        <v>7.41</v>
      </c>
      <c r="L2486" s="47">
        <v>7.77</v>
      </c>
      <c r="M2486" s="47">
        <v>8.08</v>
      </c>
      <c r="N2486" s="47">
        <v>8.59</v>
      </c>
      <c r="O2486">
        <v>8.59</v>
      </c>
    </row>
    <row r="2487" spans="1:15" ht="15.75" thickBot="1" x14ac:dyDescent="0.3">
      <c r="A2487" s="24">
        <v>43214</v>
      </c>
      <c r="B2487" s="47">
        <v>6.41</v>
      </c>
      <c r="C2487" s="47">
        <v>6.41</v>
      </c>
      <c r="D2487" s="47">
        <v>6.44</v>
      </c>
      <c r="E2487" s="47">
        <v>6.47</v>
      </c>
      <c r="F2487" s="47">
        <v>6.51</v>
      </c>
      <c r="G2487" s="47">
        <v>6.68</v>
      </c>
      <c r="H2487" s="47">
        <v>6.79</v>
      </c>
      <c r="I2487" s="47">
        <v>6.97</v>
      </c>
      <c r="J2487" s="47">
        <v>7.13</v>
      </c>
      <c r="K2487" s="47">
        <v>7.36</v>
      </c>
      <c r="L2487" s="47">
        <v>7.7</v>
      </c>
      <c r="M2487" s="47">
        <v>8</v>
      </c>
      <c r="N2487" s="47">
        <v>8.5</v>
      </c>
      <c r="O2487">
        <v>8.5</v>
      </c>
    </row>
    <row r="2488" spans="1:15" ht="15.75" thickBot="1" x14ac:dyDescent="0.3">
      <c r="A2488" s="24">
        <v>43215</v>
      </c>
      <c r="B2488" s="47">
        <v>6.42</v>
      </c>
      <c r="C2488" s="47">
        <v>6.42</v>
      </c>
      <c r="D2488" s="47">
        <v>6.46</v>
      </c>
      <c r="E2488" s="47">
        <v>6.5</v>
      </c>
      <c r="F2488" s="47">
        <v>6.55</v>
      </c>
      <c r="G2488" s="47">
        <v>6.72</v>
      </c>
      <c r="H2488" s="47">
        <v>6.82</v>
      </c>
      <c r="I2488" s="47">
        <v>7</v>
      </c>
      <c r="J2488" s="47">
        <v>7.16</v>
      </c>
      <c r="K2488" s="47">
        <v>7.39</v>
      </c>
      <c r="L2488" s="47">
        <v>7.74</v>
      </c>
      <c r="M2488" s="47">
        <v>8.0500000000000007</v>
      </c>
      <c r="N2488" s="47">
        <v>8.56</v>
      </c>
      <c r="O2488">
        <v>8.56</v>
      </c>
    </row>
    <row r="2489" spans="1:15" ht="15.75" thickBot="1" x14ac:dyDescent="0.3">
      <c r="A2489" s="24">
        <v>43216</v>
      </c>
      <c r="B2489" s="47">
        <v>6.4</v>
      </c>
      <c r="C2489" s="47">
        <v>6.4</v>
      </c>
      <c r="D2489" s="47">
        <v>6.44</v>
      </c>
      <c r="E2489" s="47">
        <v>6.49</v>
      </c>
      <c r="F2489" s="47">
        <v>6.55</v>
      </c>
      <c r="G2489" s="47">
        <v>6.72</v>
      </c>
      <c r="H2489" s="47">
        <v>6.83</v>
      </c>
      <c r="I2489" s="47">
        <v>7.01</v>
      </c>
      <c r="J2489" s="47">
        <v>7.19</v>
      </c>
      <c r="K2489" s="47">
        <v>7.43</v>
      </c>
      <c r="L2489" s="47">
        <v>7.8</v>
      </c>
      <c r="M2489" s="47">
        <v>8.1199999999999992</v>
      </c>
      <c r="N2489" s="47">
        <v>8.65</v>
      </c>
      <c r="O2489">
        <v>8.65</v>
      </c>
    </row>
    <row r="2490" spans="1:15" ht="15.75" thickBot="1" x14ac:dyDescent="0.3">
      <c r="A2490" s="24">
        <v>43217</v>
      </c>
      <c r="B2490" s="47">
        <v>6.35</v>
      </c>
      <c r="C2490" s="47">
        <v>6.35</v>
      </c>
      <c r="D2490" s="47">
        <v>6.39</v>
      </c>
      <c r="E2490" s="47">
        <v>6.43</v>
      </c>
      <c r="F2490" s="47">
        <v>6.48</v>
      </c>
      <c r="G2490" s="47">
        <v>6.65</v>
      </c>
      <c r="H2490" s="47">
        <v>6.76</v>
      </c>
      <c r="I2490" s="47">
        <v>6.95</v>
      </c>
      <c r="J2490" s="47">
        <v>7.14</v>
      </c>
      <c r="K2490" s="47">
        <v>7.39</v>
      </c>
      <c r="L2490" s="47">
        <v>7.76</v>
      </c>
      <c r="M2490" s="47">
        <v>8.07</v>
      </c>
      <c r="N2490" s="47">
        <v>8.57</v>
      </c>
      <c r="O2490">
        <v>8.57</v>
      </c>
    </row>
    <row r="2491" spans="1:15" ht="15.75" thickBot="1" x14ac:dyDescent="0.3">
      <c r="A2491" s="24">
        <v>43218</v>
      </c>
      <c r="B2491" s="47">
        <v>6.27</v>
      </c>
      <c r="C2491" s="47">
        <v>6.27</v>
      </c>
      <c r="D2491" s="47">
        <v>6.32</v>
      </c>
      <c r="E2491" s="47">
        <v>6.37</v>
      </c>
      <c r="F2491" s="47">
        <v>6.43</v>
      </c>
      <c r="G2491" s="47">
        <v>6.6</v>
      </c>
      <c r="H2491" s="47">
        <v>6.7</v>
      </c>
      <c r="I2491" s="47">
        <v>6.93</v>
      </c>
      <c r="J2491" s="47">
        <v>7.13</v>
      </c>
      <c r="K2491" s="47">
        <v>7.37</v>
      </c>
      <c r="L2491" s="47">
        <v>7.73</v>
      </c>
      <c r="M2491" s="47">
        <v>8.0500000000000007</v>
      </c>
      <c r="N2491" s="47">
        <v>8.58</v>
      </c>
      <c r="O2491">
        <v>8.58</v>
      </c>
    </row>
    <row r="2492" spans="1:15" ht="15.75" thickBot="1" x14ac:dyDescent="0.3">
      <c r="A2492" s="24">
        <v>43223</v>
      </c>
      <c r="B2492" s="47">
        <v>6.44</v>
      </c>
      <c r="C2492" s="47">
        <v>6.44</v>
      </c>
      <c r="D2492" s="47">
        <v>6.49</v>
      </c>
      <c r="E2492" s="47">
        <v>6.53</v>
      </c>
      <c r="F2492" s="47">
        <v>6.57</v>
      </c>
      <c r="G2492" s="47">
        <v>6.69</v>
      </c>
      <c r="H2492" s="47">
        <v>6.79</v>
      </c>
      <c r="I2492" s="47">
        <v>7</v>
      </c>
      <c r="J2492" s="47">
        <v>7.19</v>
      </c>
      <c r="K2492" s="47">
        <v>7.45</v>
      </c>
      <c r="L2492" s="47">
        <v>7.82</v>
      </c>
      <c r="M2492" s="47">
        <v>8.14</v>
      </c>
      <c r="N2492" s="47">
        <v>8.6199999999999992</v>
      </c>
      <c r="O2492">
        <v>8.6199999999999992</v>
      </c>
    </row>
    <row r="2493" spans="1:15" ht="15.75" thickBot="1" x14ac:dyDescent="0.3">
      <c r="A2493" s="24">
        <v>43224</v>
      </c>
      <c r="B2493" s="47">
        <v>6.35</v>
      </c>
      <c r="C2493" s="47">
        <v>6.35</v>
      </c>
      <c r="D2493" s="47">
        <v>6.4</v>
      </c>
      <c r="E2493" s="47">
        <v>6.45</v>
      </c>
      <c r="F2493" s="47">
        <v>6.5</v>
      </c>
      <c r="G2493" s="47">
        <v>6.67</v>
      </c>
      <c r="H2493" s="47">
        <v>6.77</v>
      </c>
      <c r="I2493" s="47">
        <v>6.99</v>
      </c>
      <c r="J2493" s="47">
        <v>7.19</v>
      </c>
      <c r="K2493" s="47">
        <v>7.44</v>
      </c>
      <c r="L2493" s="47">
        <v>7.81</v>
      </c>
      <c r="M2493" s="47">
        <v>8.1300000000000008</v>
      </c>
      <c r="N2493" s="47">
        <v>8.6199999999999992</v>
      </c>
      <c r="O2493">
        <v>8.6199999999999992</v>
      </c>
    </row>
    <row r="2494" spans="1:15" ht="15.75" thickBot="1" x14ac:dyDescent="0.3">
      <c r="A2494" s="24">
        <v>43227</v>
      </c>
      <c r="B2494" s="47">
        <v>6.28</v>
      </c>
      <c r="C2494" s="47">
        <v>6.28</v>
      </c>
      <c r="D2494" s="47">
        <v>6.34</v>
      </c>
      <c r="E2494" s="47">
        <v>6.39</v>
      </c>
      <c r="F2494" s="47">
        <v>6.45</v>
      </c>
      <c r="G2494" s="47">
        <v>6.62</v>
      </c>
      <c r="H2494" s="47">
        <v>6.75</v>
      </c>
      <c r="I2494" s="47">
        <v>6.97</v>
      </c>
      <c r="J2494" s="47">
        <v>7.17</v>
      </c>
      <c r="K2494" s="47">
        <v>7.46</v>
      </c>
      <c r="L2494" s="47">
        <v>7.88</v>
      </c>
      <c r="M2494" s="47">
        <v>8.2200000000000006</v>
      </c>
      <c r="N2494" s="47">
        <v>8.74</v>
      </c>
      <c r="O2494">
        <v>8.74</v>
      </c>
    </row>
    <row r="2495" spans="1:15" ht="15.75" thickBot="1" x14ac:dyDescent="0.3">
      <c r="A2495" s="24">
        <v>43228</v>
      </c>
      <c r="B2495" s="47">
        <v>6.33</v>
      </c>
      <c r="C2495" s="47">
        <v>6.33</v>
      </c>
      <c r="D2495" s="47">
        <v>6.38</v>
      </c>
      <c r="E2495" s="47">
        <v>6.44</v>
      </c>
      <c r="F2495" s="47">
        <v>6.5</v>
      </c>
      <c r="G2495" s="47">
        <v>6.67</v>
      </c>
      <c r="H2495" s="47">
        <v>6.78</v>
      </c>
      <c r="I2495" s="47">
        <v>7.01</v>
      </c>
      <c r="J2495" s="47">
        <v>7.23</v>
      </c>
      <c r="K2495" s="47">
        <v>7.51</v>
      </c>
      <c r="L2495" s="47">
        <v>7.91</v>
      </c>
      <c r="M2495" s="47">
        <v>8.23</v>
      </c>
      <c r="N2495" s="47">
        <v>8.7100000000000009</v>
      </c>
      <c r="O2495">
        <v>8.7100000000000009</v>
      </c>
    </row>
    <row r="2496" spans="1:15" ht="15.75" thickBot="1" x14ac:dyDescent="0.3">
      <c r="A2496" s="24">
        <v>43230</v>
      </c>
      <c r="B2496" s="47">
        <v>6.31</v>
      </c>
      <c r="C2496" s="47">
        <v>6.31</v>
      </c>
      <c r="D2496" s="47">
        <v>6.36</v>
      </c>
      <c r="E2496" s="47">
        <v>6.42</v>
      </c>
      <c r="F2496" s="47">
        <v>6.47</v>
      </c>
      <c r="G2496" s="47">
        <v>6.65</v>
      </c>
      <c r="H2496" s="47">
        <v>6.77</v>
      </c>
      <c r="I2496" s="47">
        <v>6.99</v>
      </c>
      <c r="J2496" s="47">
        <v>7.2</v>
      </c>
      <c r="K2496" s="47">
        <v>7.48</v>
      </c>
      <c r="L2496" s="47">
        <v>7.87</v>
      </c>
      <c r="M2496" s="47">
        <v>8.19</v>
      </c>
      <c r="N2496" s="47">
        <v>8.66</v>
      </c>
      <c r="O2496">
        <v>8.66</v>
      </c>
    </row>
    <row r="2497" spans="1:15" ht="15.75" thickBot="1" x14ac:dyDescent="0.3">
      <c r="A2497" s="24">
        <v>43231</v>
      </c>
      <c r="B2497" s="47">
        <v>6.31</v>
      </c>
      <c r="C2497" s="47">
        <v>6.31</v>
      </c>
      <c r="D2497" s="47">
        <v>6.37</v>
      </c>
      <c r="E2497" s="47">
        <v>6.42</v>
      </c>
      <c r="F2497" s="47">
        <v>6.47</v>
      </c>
      <c r="G2497" s="47">
        <v>6.61</v>
      </c>
      <c r="H2497" s="47">
        <v>6.72</v>
      </c>
      <c r="I2497" s="47">
        <v>6.95</v>
      </c>
      <c r="J2497" s="47">
        <v>7.16</v>
      </c>
      <c r="K2497" s="47">
        <v>7.45</v>
      </c>
      <c r="L2497" s="47">
        <v>7.86</v>
      </c>
      <c r="M2497" s="47">
        <v>8.19</v>
      </c>
      <c r="N2497" s="47">
        <v>8.66</v>
      </c>
      <c r="O2497">
        <v>8.66</v>
      </c>
    </row>
    <row r="2498" spans="1:15" ht="15.75" thickBot="1" x14ac:dyDescent="0.3">
      <c r="A2498" s="24">
        <v>43234</v>
      </c>
      <c r="B2498" s="47">
        <v>6.37</v>
      </c>
      <c r="C2498" s="47">
        <v>6.37</v>
      </c>
      <c r="D2498" s="47">
        <v>6.43</v>
      </c>
      <c r="E2498" s="47">
        <v>6.48</v>
      </c>
      <c r="F2498" s="47">
        <v>6.53</v>
      </c>
      <c r="G2498" s="47">
        <v>6.68</v>
      </c>
      <c r="H2498" s="47">
        <v>6.8</v>
      </c>
      <c r="I2498" s="47">
        <v>7.03</v>
      </c>
      <c r="J2498" s="47">
        <v>7.24</v>
      </c>
      <c r="K2498" s="47">
        <v>7.53</v>
      </c>
      <c r="L2498" s="47">
        <v>7.93</v>
      </c>
      <c r="M2498" s="47">
        <v>8.24</v>
      </c>
      <c r="N2498" s="47">
        <v>8.69</v>
      </c>
      <c r="O2498">
        <v>8.69</v>
      </c>
    </row>
    <row r="2499" spans="1:15" ht="15.75" thickBot="1" x14ac:dyDescent="0.3">
      <c r="A2499" s="24">
        <v>43235</v>
      </c>
      <c r="B2499" s="47">
        <v>6.56</v>
      </c>
      <c r="C2499" s="47">
        <v>6.56</v>
      </c>
      <c r="D2499" s="47">
        <v>6.61</v>
      </c>
      <c r="E2499" s="47">
        <v>6.65</v>
      </c>
      <c r="F2499" s="47">
        <v>6.69</v>
      </c>
      <c r="G2499" s="47">
        <v>6.77</v>
      </c>
      <c r="H2499" s="47">
        <v>6.85</v>
      </c>
      <c r="I2499" s="47">
        <v>7.04</v>
      </c>
      <c r="J2499" s="47">
        <v>7.24</v>
      </c>
      <c r="K2499" s="47">
        <v>7.48</v>
      </c>
      <c r="L2499" s="47">
        <v>7.82</v>
      </c>
      <c r="M2499" s="47">
        <v>8.09</v>
      </c>
      <c r="N2499" s="47">
        <v>8.48</v>
      </c>
      <c r="O2499">
        <v>8.48</v>
      </c>
    </row>
    <row r="2500" spans="1:15" ht="15.75" thickBot="1" x14ac:dyDescent="0.3">
      <c r="A2500" s="24">
        <v>43236</v>
      </c>
      <c r="B2500" s="47">
        <v>6.5</v>
      </c>
      <c r="C2500" s="47">
        <v>6.5</v>
      </c>
      <c r="D2500" s="47">
        <v>6.55</v>
      </c>
      <c r="E2500" s="47">
        <v>6.6</v>
      </c>
      <c r="F2500" s="47">
        <v>6.66</v>
      </c>
      <c r="G2500" s="47">
        <v>6.82</v>
      </c>
      <c r="H2500" s="47">
        <v>6.91</v>
      </c>
      <c r="I2500" s="47">
        <v>7.07</v>
      </c>
      <c r="J2500" s="47">
        <v>7.23</v>
      </c>
      <c r="K2500" s="47">
        <v>7.47</v>
      </c>
      <c r="L2500" s="47">
        <v>7.81</v>
      </c>
      <c r="M2500" s="47">
        <v>8.08</v>
      </c>
      <c r="N2500" s="47">
        <v>8.4700000000000006</v>
      </c>
      <c r="O2500">
        <v>8.4700000000000006</v>
      </c>
    </row>
    <row r="2501" spans="1:15" ht="15.75" thickBot="1" x14ac:dyDescent="0.3">
      <c r="A2501" s="24">
        <v>43237</v>
      </c>
      <c r="B2501" s="47">
        <v>6.5</v>
      </c>
      <c r="C2501" s="47">
        <v>6.5</v>
      </c>
      <c r="D2501" s="47">
        <v>6.57</v>
      </c>
      <c r="E2501" s="47">
        <v>6.63</v>
      </c>
      <c r="F2501" s="47">
        <v>6.68</v>
      </c>
      <c r="G2501" s="47">
        <v>6.8</v>
      </c>
      <c r="H2501" s="47">
        <v>6.87</v>
      </c>
      <c r="I2501" s="47">
        <v>7.04</v>
      </c>
      <c r="J2501" s="47">
        <v>7.22</v>
      </c>
      <c r="K2501" s="47">
        <v>7.45</v>
      </c>
      <c r="L2501" s="47">
        <v>7.78</v>
      </c>
      <c r="M2501" s="47">
        <v>8.0399999999999991</v>
      </c>
      <c r="N2501" s="47">
        <v>8.43</v>
      </c>
      <c r="O2501">
        <v>8.43</v>
      </c>
    </row>
    <row r="2502" spans="1:15" ht="15.75" thickBot="1" x14ac:dyDescent="0.3">
      <c r="A2502" s="24">
        <v>43238</v>
      </c>
      <c r="B2502" s="47">
        <v>6.46</v>
      </c>
      <c r="C2502" s="47">
        <v>6.46</v>
      </c>
      <c r="D2502" s="47">
        <v>6.53</v>
      </c>
      <c r="E2502" s="47">
        <v>6.61</v>
      </c>
      <c r="F2502" s="47">
        <v>6.66</v>
      </c>
      <c r="G2502" s="47">
        <v>6.82</v>
      </c>
      <c r="H2502" s="47">
        <v>6.91</v>
      </c>
      <c r="I2502" s="47">
        <v>7.09</v>
      </c>
      <c r="J2502" s="47">
        <v>7.26</v>
      </c>
      <c r="K2502" s="47">
        <v>7.49</v>
      </c>
      <c r="L2502" s="47">
        <v>7.83</v>
      </c>
      <c r="M2502" s="47">
        <v>8.11</v>
      </c>
      <c r="N2502" s="47">
        <v>8.5</v>
      </c>
      <c r="O2502">
        <v>8.5</v>
      </c>
    </row>
    <row r="2503" spans="1:15" ht="15.75" thickBot="1" x14ac:dyDescent="0.3">
      <c r="A2503" s="24">
        <v>43241</v>
      </c>
      <c r="B2503" s="47">
        <v>6.53</v>
      </c>
      <c r="C2503" s="47">
        <v>6.53</v>
      </c>
      <c r="D2503" s="47">
        <v>6.58</v>
      </c>
      <c r="E2503" s="47">
        <v>6.63</v>
      </c>
      <c r="F2503" s="47">
        <v>6.67</v>
      </c>
      <c r="G2503" s="47">
        <v>6.79</v>
      </c>
      <c r="H2503" s="47">
        <v>6.89</v>
      </c>
      <c r="I2503" s="47">
        <v>7.07</v>
      </c>
      <c r="J2503" s="47">
        <v>7.25</v>
      </c>
      <c r="K2503" s="47">
        <v>7.5</v>
      </c>
      <c r="L2503" s="47">
        <v>7.85</v>
      </c>
      <c r="M2503" s="47">
        <v>8.1199999999999992</v>
      </c>
      <c r="N2503" s="47">
        <v>8.5</v>
      </c>
      <c r="O2503">
        <v>8.5</v>
      </c>
    </row>
    <row r="2504" spans="1:15" ht="15.75" thickBot="1" x14ac:dyDescent="0.3">
      <c r="A2504" s="24">
        <v>43242</v>
      </c>
      <c r="B2504" s="47">
        <v>6.45</v>
      </c>
      <c r="C2504" s="47">
        <v>6.45</v>
      </c>
      <c r="D2504" s="47">
        <v>6.52</v>
      </c>
      <c r="E2504" s="47">
        <v>6.59</v>
      </c>
      <c r="F2504" s="47">
        <v>6.64</v>
      </c>
      <c r="G2504" s="47">
        <v>6.78</v>
      </c>
      <c r="H2504" s="47">
        <v>6.88</v>
      </c>
      <c r="I2504" s="47">
        <v>7.05</v>
      </c>
      <c r="J2504" s="47">
        <v>7.21</v>
      </c>
      <c r="K2504" s="47">
        <v>7.45</v>
      </c>
      <c r="L2504" s="47">
        <v>7.79</v>
      </c>
      <c r="M2504" s="47">
        <v>8.06</v>
      </c>
      <c r="N2504" s="47">
        <v>8.44</v>
      </c>
      <c r="O2504">
        <v>8.44</v>
      </c>
    </row>
    <row r="2505" spans="1:15" ht="15.75" thickBot="1" x14ac:dyDescent="0.3">
      <c r="A2505" s="24">
        <v>43243</v>
      </c>
      <c r="B2505" s="47">
        <v>6.51</v>
      </c>
      <c r="C2505" s="47">
        <v>6.51</v>
      </c>
      <c r="D2505" s="47">
        <v>6.56</v>
      </c>
      <c r="E2505" s="47">
        <v>6.61</v>
      </c>
      <c r="F2505" s="47">
        <v>6.65</v>
      </c>
      <c r="G2505" s="47">
        <v>6.78</v>
      </c>
      <c r="H2505" s="47">
        <v>6.87</v>
      </c>
      <c r="I2505" s="47">
        <v>7.04</v>
      </c>
      <c r="J2505" s="47">
        <v>7.21</v>
      </c>
      <c r="K2505" s="47">
        <v>7.46</v>
      </c>
      <c r="L2505" s="47">
        <v>7.81</v>
      </c>
      <c r="M2505" s="47">
        <v>8.07</v>
      </c>
      <c r="N2505" s="47">
        <v>8.44</v>
      </c>
      <c r="O2505">
        <v>8.44</v>
      </c>
    </row>
    <row r="2506" spans="1:15" ht="15.75" thickBot="1" x14ac:dyDescent="0.3">
      <c r="A2506" s="24">
        <v>43244</v>
      </c>
      <c r="B2506" s="47">
        <v>6.55</v>
      </c>
      <c r="C2506" s="47">
        <v>6.55</v>
      </c>
      <c r="D2506" s="47">
        <v>6.59</v>
      </c>
      <c r="E2506" s="47">
        <v>6.63</v>
      </c>
      <c r="F2506" s="47">
        <v>6.67</v>
      </c>
      <c r="G2506" s="47">
        <v>6.77</v>
      </c>
      <c r="H2506" s="47">
        <v>6.85</v>
      </c>
      <c r="I2506" s="47">
        <v>7.01</v>
      </c>
      <c r="J2506" s="47">
        <v>7.18</v>
      </c>
      <c r="K2506" s="47">
        <v>7.43</v>
      </c>
      <c r="L2506" s="47">
        <v>7.75</v>
      </c>
      <c r="M2506" s="47">
        <v>8</v>
      </c>
      <c r="N2506" s="47">
        <v>8.35</v>
      </c>
      <c r="O2506">
        <v>8.35</v>
      </c>
    </row>
    <row r="2507" spans="1:15" ht="15.75" thickBot="1" x14ac:dyDescent="0.3">
      <c r="A2507" s="24">
        <v>43245</v>
      </c>
      <c r="B2507" s="47">
        <v>6.49</v>
      </c>
      <c r="C2507" s="47">
        <v>6.49</v>
      </c>
      <c r="D2507" s="47">
        <v>6.55</v>
      </c>
      <c r="E2507" s="47">
        <v>6.6</v>
      </c>
      <c r="F2507" s="47">
        <v>6.65</v>
      </c>
      <c r="G2507" s="47">
        <v>6.78</v>
      </c>
      <c r="H2507" s="47">
        <v>6.87</v>
      </c>
      <c r="I2507" s="47">
        <v>7.03</v>
      </c>
      <c r="J2507" s="47">
        <v>7.19</v>
      </c>
      <c r="K2507" s="47">
        <v>7.44</v>
      </c>
      <c r="L2507" s="47">
        <v>7.77</v>
      </c>
      <c r="M2507" s="47">
        <v>8.0299999999999994</v>
      </c>
      <c r="N2507" s="47">
        <v>8.4</v>
      </c>
      <c r="O2507">
        <v>8.4</v>
      </c>
    </row>
    <row r="2508" spans="1:15" ht="15.75" thickBot="1" x14ac:dyDescent="0.3">
      <c r="A2508" s="24">
        <v>43248</v>
      </c>
      <c r="B2508" s="47">
        <v>6.52</v>
      </c>
      <c r="C2508" s="47">
        <v>6.52</v>
      </c>
      <c r="D2508" s="47">
        <v>6.57</v>
      </c>
      <c r="E2508" s="47">
        <v>6.62</v>
      </c>
      <c r="F2508" s="47">
        <v>6.66</v>
      </c>
      <c r="G2508" s="47">
        <v>6.78</v>
      </c>
      <c r="H2508" s="47">
        <v>6.86</v>
      </c>
      <c r="I2508" s="47">
        <v>7.03</v>
      </c>
      <c r="J2508" s="47">
        <v>7.19</v>
      </c>
      <c r="K2508" s="47">
        <v>7.42</v>
      </c>
      <c r="L2508" s="47">
        <v>7.73</v>
      </c>
      <c r="M2508" s="47">
        <v>7.97</v>
      </c>
      <c r="N2508" s="47">
        <v>8.32</v>
      </c>
      <c r="O2508">
        <v>8.32</v>
      </c>
    </row>
    <row r="2509" spans="1:15" ht="15.75" thickBot="1" x14ac:dyDescent="0.3">
      <c r="A2509" s="24">
        <v>43249</v>
      </c>
      <c r="B2509" s="47">
        <v>6.51</v>
      </c>
      <c r="C2509" s="47">
        <v>6.51</v>
      </c>
      <c r="D2509" s="47">
        <v>6.56</v>
      </c>
      <c r="E2509" s="47">
        <v>6.61</v>
      </c>
      <c r="F2509" s="47">
        <v>6.65</v>
      </c>
      <c r="G2509" s="47">
        <v>6.78</v>
      </c>
      <c r="H2509" s="47">
        <v>6.87</v>
      </c>
      <c r="I2509" s="47">
        <v>7.05</v>
      </c>
      <c r="J2509" s="47">
        <v>7.22</v>
      </c>
      <c r="K2509" s="47">
        <v>7.46</v>
      </c>
      <c r="L2509" s="47">
        <v>7.79</v>
      </c>
      <c r="M2509" s="47">
        <v>8.0399999999999991</v>
      </c>
      <c r="N2509" s="47">
        <v>8.4</v>
      </c>
      <c r="O2509">
        <v>8.4</v>
      </c>
    </row>
    <row r="2510" spans="1:15" ht="15.75" thickBot="1" x14ac:dyDescent="0.3">
      <c r="A2510" s="24">
        <v>43250</v>
      </c>
      <c r="B2510" s="47">
        <v>6.47</v>
      </c>
      <c r="C2510" s="47">
        <v>6.47</v>
      </c>
      <c r="D2510" s="47">
        <v>6.53</v>
      </c>
      <c r="E2510" s="47">
        <v>6.6</v>
      </c>
      <c r="F2510" s="47">
        <v>6.65</v>
      </c>
      <c r="G2510" s="47">
        <v>6.78</v>
      </c>
      <c r="H2510" s="47">
        <v>6.88</v>
      </c>
      <c r="I2510" s="47">
        <v>7.05</v>
      </c>
      <c r="J2510" s="47">
        <v>7.21</v>
      </c>
      <c r="K2510" s="47">
        <v>7.45</v>
      </c>
      <c r="L2510" s="47">
        <v>7.78</v>
      </c>
      <c r="M2510" s="47">
        <v>8.0399999999999991</v>
      </c>
      <c r="N2510" s="47">
        <v>8.4</v>
      </c>
      <c r="O2510">
        <v>8.4</v>
      </c>
    </row>
    <row r="2511" spans="1:15" ht="15.75" thickBot="1" x14ac:dyDescent="0.3">
      <c r="A2511" s="24">
        <v>43251</v>
      </c>
      <c r="B2511" s="47">
        <v>6.5</v>
      </c>
      <c r="C2511" s="47">
        <v>6.5</v>
      </c>
      <c r="D2511" s="47">
        <v>6.56</v>
      </c>
      <c r="E2511" s="47">
        <v>6.62</v>
      </c>
      <c r="F2511" s="47">
        <v>6.67</v>
      </c>
      <c r="G2511" s="47">
        <v>6.81</v>
      </c>
      <c r="H2511" s="47">
        <v>6.9</v>
      </c>
      <c r="I2511" s="47">
        <v>7.07</v>
      </c>
      <c r="J2511" s="47">
        <v>7.24</v>
      </c>
      <c r="K2511" s="47">
        <v>7.49</v>
      </c>
      <c r="L2511" s="47">
        <v>7.84</v>
      </c>
      <c r="M2511" s="47">
        <v>8.1</v>
      </c>
      <c r="N2511" s="47">
        <v>8.4499999999999993</v>
      </c>
      <c r="O2511">
        <v>8.4499999999999993</v>
      </c>
    </row>
    <row r="2512" spans="1:15" ht="15.75" thickBot="1" x14ac:dyDescent="0.3">
      <c r="A2512" s="24">
        <v>43252</v>
      </c>
      <c r="B2512" s="47">
        <v>6.5</v>
      </c>
      <c r="C2512" s="47">
        <v>6.5</v>
      </c>
      <c r="D2512" s="47">
        <v>6.56</v>
      </c>
      <c r="E2512" s="47">
        <v>6.62</v>
      </c>
      <c r="F2512" s="47">
        <v>6.66</v>
      </c>
      <c r="G2512" s="47">
        <v>6.79</v>
      </c>
      <c r="H2512" s="47">
        <v>6.87</v>
      </c>
      <c r="I2512" s="47">
        <v>7.04</v>
      </c>
      <c r="J2512" s="47">
        <v>7.21</v>
      </c>
      <c r="K2512" s="47">
        <v>7.46</v>
      </c>
      <c r="L2512" s="47">
        <v>7.8</v>
      </c>
      <c r="M2512" s="47">
        <v>8.07</v>
      </c>
      <c r="N2512" s="47">
        <v>8.43</v>
      </c>
      <c r="O2512">
        <v>8.43</v>
      </c>
    </row>
    <row r="2513" spans="1:15" ht="15.75" thickBot="1" x14ac:dyDescent="0.3">
      <c r="A2513" s="24">
        <v>43255</v>
      </c>
      <c r="B2513" s="47">
        <v>6.53</v>
      </c>
      <c r="C2513" s="47">
        <v>6.53</v>
      </c>
      <c r="D2513" s="47">
        <v>6.59</v>
      </c>
      <c r="E2513" s="47">
        <v>6.63</v>
      </c>
      <c r="F2513" s="47">
        <v>6.67</v>
      </c>
      <c r="G2513" s="47">
        <v>6.78</v>
      </c>
      <c r="H2513" s="47">
        <v>6.86</v>
      </c>
      <c r="I2513" s="47">
        <v>7.04</v>
      </c>
      <c r="J2513" s="47">
        <v>7.22</v>
      </c>
      <c r="K2513" s="47">
        <v>7.46</v>
      </c>
      <c r="L2513" s="47">
        <v>7.79</v>
      </c>
      <c r="M2513" s="47">
        <v>8.0399999999999991</v>
      </c>
      <c r="N2513" s="47">
        <v>8.3699999999999992</v>
      </c>
      <c r="O2513">
        <v>8.3699999999999992</v>
      </c>
    </row>
    <row r="2514" spans="1:15" ht="15.75" thickBot="1" x14ac:dyDescent="0.3">
      <c r="A2514" s="24">
        <v>43256</v>
      </c>
      <c r="B2514" s="47">
        <v>6.53</v>
      </c>
      <c r="C2514" s="47">
        <v>6.53</v>
      </c>
      <c r="D2514" s="47">
        <v>6.59</v>
      </c>
      <c r="E2514" s="47">
        <v>6.64</v>
      </c>
      <c r="F2514" s="47">
        <v>6.68</v>
      </c>
      <c r="G2514" s="47">
        <v>6.79</v>
      </c>
      <c r="H2514" s="47">
        <v>6.87</v>
      </c>
      <c r="I2514" s="47">
        <v>7.04</v>
      </c>
      <c r="J2514" s="47">
        <v>7.23</v>
      </c>
      <c r="K2514" s="47">
        <v>7.48</v>
      </c>
      <c r="L2514" s="47">
        <v>7.82</v>
      </c>
      <c r="M2514" s="47">
        <v>8.06</v>
      </c>
      <c r="N2514" s="47">
        <v>8.4</v>
      </c>
      <c r="O2514">
        <v>8.4</v>
      </c>
    </row>
    <row r="2515" spans="1:15" ht="15.75" thickBot="1" x14ac:dyDescent="0.3">
      <c r="A2515" s="24">
        <v>43257</v>
      </c>
      <c r="B2515" s="47">
        <v>6.53</v>
      </c>
      <c r="C2515" s="47">
        <v>6.53</v>
      </c>
      <c r="D2515" s="47">
        <v>6.59</v>
      </c>
      <c r="E2515" s="47">
        <v>6.64</v>
      </c>
      <c r="F2515" s="47">
        <v>6.68</v>
      </c>
      <c r="G2515" s="47">
        <v>6.8</v>
      </c>
      <c r="H2515" s="47">
        <v>6.89</v>
      </c>
      <c r="I2515" s="47">
        <v>7.08</v>
      </c>
      <c r="J2515" s="47">
        <v>7.27</v>
      </c>
      <c r="K2515" s="47">
        <v>7.52</v>
      </c>
      <c r="L2515" s="47">
        <v>7.85</v>
      </c>
      <c r="M2515" s="47">
        <v>8.1</v>
      </c>
      <c r="N2515" s="47">
        <v>8.43</v>
      </c>
      <c r="O2515">
        <v>8.43</v>
      </c>
    </row>
    <row r="2516" spans="1:15" ht="15.75" thickBot="1" x14ac:dyDescent="0.3">
      <c r="A2516" s="24">
        <v>43258</v>
      </c>
      <c r="B2516" s="47">
        <v>6.66</v>
      </c>
      <c r="C2516" s="47">
        <v>6.66</v>
      </c>
      <c r="D2516" s="47">
        <v>6.69</v>
      </c>
      <c r="E2516" s="47">
        <v>6.72</v>
      </c>
      <c r="F2516" s="47">
        <v>6.74</v>
      </c>
      <c r="G2516" s="47">
        <v>6.82</v>
      </c>
      <c r="H2516" s="47">
        <v>6.9</v>
      </c>
      <c r="I2516" s="47">
        <v>7.11</v>
      </c>
      <c r="J2516" s="47">
        <v>7.32</v>
      </c>
      <c r="K2516" s="47">
        <v>7.57</v>
      </c>
      <c r="L2516" s="47">
        <v>7.86</v>
      </c>
      <c r="M2516" s="47">
        <v>8.07</v>
      </c>
      <c r="N2516" s="47">
        <v>8.3699999999999992</v>
      </c>
      <c r="O2516">
        <v>8.3699999999999992</v>
      </c>
    </row>
    <row r="2517" spans="1:15" ht="15.75" thickBot="1" x14ac:dyDescent="0.3">
      <c r="A2517" s="24">
        <v>43259</v>
      </c>
      <c r="B2517" s="47">
        <v>6.62</v>
      </c>
      <c r="C2517" s="47">
        <v>6.62</v>
      </c>
      <c r="D2517" s="47">
        <v>6.66</v>
      </c>
      <c r="E2517" s="47">
        <v>6.69</v>
      </c>
      <c r="F2517" s="47">
        <v>6.72</v>
      </c>
      <c r="G2517" s="47">
        <v>6.84</v>
      </c>
      <c r="H2517" s="47">
        <v>6.95</v>
      </c>
      <c r="I2517" s="47">
        <v>7.19</v>
      </c>
      <c r="J2517" s="47">
        <v>7.4</v>
      </c>
      <c r="K2517" s="47">
        <v>7.64</v>
      </c>
      <c r="L2517" s="47">
        <v>7.9</v>
      </c>
      <c r="M2517" s="47">
        <v>8.09</v>
      </c>
      <c r="N2517" s="47">
        <v>8.3699999999999992</v>
      </c>
      <c r="O2517">
        <v>8.3699999999999992</v>
      </c>
    </row>
    <row r="2518" spans="1:15" ht="15.75" thickBot="1" x14ac:dyDescent="0.3">
      <c r="A2518" s="24">
        <v>43260</v>
      </c>
      <c r="B2518" s="47">
        <v>6.59</v>
      </c>
      <c r="C2518" s="47">
        <v>6.59</v>
      </c>
      <c r="D2518" s="47">
        <v>6.63</v>
      </c>
      <c r="E2518" s="47">
        <v>6.67</v>
      </c>
      <c r="F2518" s="47">
        <v>6.7</v>
      </c>
      <c r="G2518" s="47">
        <v>6.83</v>
      </c>
      <c r="H2518" s="47">
        <v>6.96</v>
      </c>
      <c r="I2518" s="47">
        <v>7.18</v>
      </c>
      <c r="J2518" s="47">
        <v>7.38</v>
      </c>
      <c r="K2518" s="47">
        <v>7.62</v>
      </c>
      <c r="L2518" s="47">
        <v>7.89</v>
      </c>
      <c r="M2518" s="47">
        <v>8.07</v>
      </c>
      <c r="N2518" s="47">
        <v>8.3000000000000007</v>
      </c>
      <c r="O2518">
        <v>8.3000000000000007</v>
      </c>
    </row>
    <row r="2519" spans="1:15" ht="15.75" thickBot="1" x14ac:dyDescent="0.3">
      <c r="A2519" s="24">
        <v>43262</v>
      </c>
      <c r="B2519" s="47">
        <v>6.63</v>
      </c>
      <c r="C2519" s="47">
        <v>6.63</v>
      </c>
      <c r="D2519" s="47">
        <v>6.68</v>
      </c>
      <c r="E2519" s="47">
        <v>6.72</v>
      </c>
      <c r="F2519" s="47">
        <v>6.76</v>
      </c>
      <c r="G2519" s="47">
        <v>6.84</v>
      </c>
      <c r="H2519" s="47">
        <v>6.92</v>
      </c>
      <c r="I2519" s="47">
        <v>7.14</v>
      </c>
      <c r="J2519" s="47">
        <v>7.36</v>
      </c>
      <c r="K2519" s="47">
        <v>7.62</v>
      </c>
      <c r="L2519" s="47">
        <v>7.85</v>
      </c>
      <c r="M2519" s="47">
        <v>7.97</v>
      </c>
      <c r="N2519" s="47">
        <v>8.11</v>
      </c>
      <c r="O2519">
        <v>8.11</v>
      </c>
    </row>
    <row r="2520" spans="1:15" ht="15.75" thickBot="1" x14ac:dyDescent="0.3">
      <c r="A2520" s="24">
        <v>43264</v>
      </c>
      <c r="B2520" s="47">
        <v>6.6</v>
      </c>
      <c r="C2520" s="47">
        <v>6.6</v>
      </c>
      <c r="D2520" s="47">
        <v>6.64</v>
      </c>
      <c r="E2520" s="47">
        <v>6.69</v>
      </c>
      <c r="F2520" s="47">
        <v>6.72</v>
      </c>
      <c r="G2520" s="47">
        <v>6.85</v>
      </c>
      <c r="H2520" s="47">
        <v>6.97</v>
      </c>
      <c r="I2520" s="47">
        <v>7.23</v>
      </c>
      <c r="J2520" s="47">
        <v>7.46</v>
      </c>
      <c r="K2520" s="47">
        <v>7.7</v>
      </c>
      <c r="L2520" s="47">
        <v>7.92</v>
      </c>
      <c r="M2520" s="47">
        <v>8.0399999999999991</v>
      </c>
      <c r="N2520" s="47">
        <v>8.15</v>
      </c>
      <c r="O2520">
        <v>8.15</v>
      </c>
    </row>
    <row r="2521" spans="1:15" ht="15.75" thickBot="1" x14ac:dyDescent="0.3">
      <c r="A2521" s="24">
        <v>43265</v>
      </c>
      <c r="B2521" s="47">
        <v>6.59</v>
      </c>
      <c r="C2521" s="47">
        <v>6.59</v>
      </c>
      <c r="D2521" s="47">
        <v>6.63</v>
      </c>
      <c r="E2521" s="47">
        <v>6.68</v>
      </c>
      <c r="F2521" s="47">
        <v>6.72</v>
      </c>
      <c r="G2521" s="47">
        <v>6.85</v>
      </c>
      <c r="H2521" s="47">
        <v>6.97</v>
      </c>
      <c r="I2521" s="47">
        <v>7.22</v>
      </c>
      <c r="J2521" s="47">
        <v>7.44</v>
      </c>
      <c r="K2521" s="47">
        <v>7.68</v>
      </c>
      <c r="L2521" s="47">
        <v>7.9</v>
      </c>
      <c r="M2521" s="47">
        <v>8.01</v>
      </c>
      <c r="N2521" s="47">
        <v>8.1199999999999992</v>
      </c>
      <c r="O2521">
        <v>8.1199999999999992</v>
      </c>
    </row>
    <row r="2522" spans="1:15" ht="15.75" thickBot="1" x14ac:dyDescent="0.3">
      <c r="A2522" s="24">
        <v>43266</v>
      </c>
      <c r="B2522" s="47">
        <v>6.67</v>
      </c>
      <c r="C2522" s="47">
        <v>6.67</v>
      </c>
      <c r="D2522" s="47">
        <v>6.72</v>
      </c>
      <c r="E2522" s="47">
        <v>6.77</v>
      </c>
      <c r="F2522" s="47">
        <v>6.82</v>
      </c>
      <c r="G2522" s="47">
        <v>6.99</v>
      </c>
      <c r="H2522" s="47">
        <v>7.13</v>
      </c>
      <c r="I2522" s="47">
        <v>7.4</v>
      </c>
      <c r="J2522" s="47">
        <v>7.62</v>
      </c>
      <c r="K2522" s="47">
        <v>7.84</v>
      </c>
      <c r="L2522" s="47">
        <v>8</v>
      </c>
      <c r="M2522" s="47">
        <v>8.06</v>
      </c>
      <c r="N2522" s="47">
        <v>8.11</v>
      </c>
      <c r="O2522">
        <v>8.11</v>
      </c>
    </row>
    <row r="2523" spans="1:15" ht="15.75" thickBot="1" x14ac:dyDescent="0.3">
      <c r="A2523" s="24">
        <v>43269</v>
      </c>
      <c r="B2523" s="47">
        <v>6.74</v>
      </c>
      <c r="C2523" s="47">
        <v>6.74</v>
      </c>
      <c r="D2523" s="47">
        <v>6.81</v>
      </c>
      <c r="E2523" s="47">
        <v>6.88</v>
      </c>
      <c r="F2523" s="47">
        <v>6.93</v>
      </c>
      <c r="G2523" s="47">
        <v>7.12</v>
      </c>
      <c r="H2523" s="47">
        <v>7.29</v>
      </c>
      <c r="I2523" s="47">
        <v>7.58</v>
      </c>
      <c r="J2523" s="47">
        <v>7.8</v>
      </c>
      <c r="K2523" s="47">
        <v>7.97</v>
      </c>
      <c r="L2523" s="47">
        <v>8.0299999999999994</v>
      </c>
      <c r="M2523" s="47">
        <v>8</v>
      </c>
      <c r="N2523" s="47">
        <v>7.94</v>
      </c>
      <c r="O2523">
        <v>7.94</v>
      </c>
    </row>
    <row r="2524" spans="1:15" ht="15.75" thickBot="1" x14ac:dyDescent="0.3">
      <c r="A2524" s="24">
        <v>43270</v>
      </c>
      <c r="B2524" s="47">
        <v>6.88</v>
      </c>
      <c r="C2524" s="47">
        <v>6.88</v>
      </c>
      <c r="D2524" s="47">
        <v>6.94</v>
      </c>
      <c r="E2524" s="47">
        <v>6.99</v>
      </c>
      <c r="F2524" s="47">
        <v>7.04</v>
      </c>
      <c r="G2524" s="47">
        <v>7.23</v>
      </c>
      <c r="H2524" s="47">
        <v>7.4</v>
      </c>
      <c r="I2524" s="47">
        <v>7.65</v>
      </c>
      <c r="J2524" s="47">
        <v>7.81</v>
      </c>
      <c r="K2524" s="47">
        <v>7.93</v>
      </c>
      <c r="L2524" s="47">
        <v>7.99</v>
      </c>
      <c r="M2524" s="47">
        <v>7.98</v>
      </c>
      <c r="N2524" s="47">
        <v>7.91</v>
      </c>
      <c r="O2524">
        <v>7.91</v>
      </c>
    </row>
    <row r="2525" spans="1:15" ht="15.75" thickBot="1" x14ac:dyDescent="0.3">
      <c r="A2525" s="24">
        <v>43271</v>
      </c>
      <c r="B2525" s="47">
        <v>6.79</v>
      </c>
      <c r="C2525" s="47">
        <v>6.79</v>
      </c>
      <c r="D2525" s="47">
        <v>6.84</v>
      </c>
      <c r="E2525" s="47">
        <v>6.89</v>
      </c>
      <c r="F2525" s="47">
        <v>6.94</v>
      </c>
      <c r="G2525" s="47">
        <v>7.13</v>
      </c>
      <c r="H2525" s="47">
        <v>7.3</v>
      </c>
      <c r="I2525" s="47">
        <v>7.54</v>
      </c>
      <c r="J2525" s="47">
        <v>7.69</v>
      </c>
      <c r="K2525" s="47">
        <v>7.8</v>
      </c>
      <c r="L2525" s="47">
        <v>7.85</v>
      </c>
      <c r="M2525" s="47">
        <v>7.84</v>
      </c>
      <c r="N2525" s="47">
        <v>7.77</v>
      </c>
      <c r="O2525">
        <v>7.77</v>
      </c>
    </row>
    <row r="2526" spans="1:15" ht="15.75" thickBot="1" x14ac:dyDescent="0.3">
      <c r="A2526" s="24">
        <v>43272</v>
      </c>
      <c r="B2526" s="47">
        <v>6.75</v>
      </c>
      <c r="C2526" s="47">
        <v>6.75</v>
      </c>
      <c r="D2526" s="47">
        <v>6.81</v>
      </c>
      <c r="E2526" s="47">
        <v>6.86</v>
      </c>
      <c r="F2526" s="47">
        <v>6.91</v>
      </c>
      <c r="G2526" s="47">
        <v>7.11</v>
      </c>
      <c r="H2526" s="47">
        <v>7.28</v>
      </c>
      <c r="I2526" s="47">
        <v>7.53</v>
      </c>
      <c r="J2526" s="47">
        <v>7.68</v>
      </c>
      <c r="K2526" s="47">
        <v>7.78</v>
      </c>
      <c r="L2526" s="47">
        <v>7.81</v>
      </c>
      <c r="M2526" s="47">
        <v>7.78</v>
      </c>
      <c r="N2526" s="47">
        <v>7.68</v>
      </c>
      <c r="O2526">
        <v>7.68</v>
      </c>
    </row>
    <row r="2527" spans="1:15" ht="15.75" thickBot="1" x14ac:dyDescent="0.3">
      <c r="A2527" s="24">
        <v>43273</v>
      </c>
      <c r="B2527" s="47">
        <v>6.79</v>
      </c>
      <c r="C2527" s="47">
        <v>6.79</v>
      </c>
      <c r="D2527" s="47">
        <v>6.85</v>
      </c>
      <c r="E2527" s="47">
        <v>6.9</v>
      </c>
      <c r="F2527" s="47">
        <v>6.95</v>
      </c>
      <c r="G2527" s="47">
        <v>7.12</v>
      </c>
      <c r="H2527" s="47">
        <v>7.29</v>
      </c>
      <c r="I2527" s="47">
        <v>7.52</v>
      </c>
      <c r="J2527" s="47">
        <v>7.66</v>
      </c>
      <c r="K2527" s="47">
        <v>7.76</v>
      </c>
      <c r="L2527" s="47">
        <v>7.81</v>
      </c>
      <c r="M2527" s="47">
        <v>7.78</v>
      </c>
      <c r="N2527" s="47">
        <v>7.68</v>
      </c>
      <c r="O2527">
        <v>7.68</v>
      </c>
    </row>
    <row r="2528" spans="1:15" ht="15.75" thickBot="1" x14ac:dyDescent="0.3">
      <c r="A2528" s="24">
        <v>43276</v>
      </c>
      <c r="B2528" s="47">
        <v>6.76</v>
      </c>
      <c r="C2528" s="47">
        <v>6.76</v>
      </c>
      <c r="D2528" s="47">
        <v>6.82</v>
      </c>
      <c r="E2528" s="47">
        <v>6.87</v>
      </c>
      <c r="F2528" s="47">
        <v>6.93</v>
      </c>
      <c r="G2528" s="47">
        <v>7.13</v>
      </c>
      <c r="H2528" s="47">
        <v>7.29</v>
      </c>
      <c r="I2528" s="47">
        <v>7.52</v>
      </c>
      <c r="J2528" s="47">
        <v>7.65</v>
      </c>
      <c r="K2528" s="47">
        <v>7.76</v>
      </c>
      <c r="L2528" s="47">
        <v>7.81</v>
      </c>
      <c r="M2528" s="47">
        <v>7.78</v>
      </c>
      <c r="N2528" s="47">
        <v>7.68</v>
      </c>
      <c r="O2528">
        <v>7.68</v>
      </c>
    </row>
    <row r="2529" spans="1:15" ht="15.75" thickBot="1" x14ac:dyDescent="0.3">
      <c r="A2529" s="24">
        <v>43277</v>
      </c>
      <c r="B2529" s="47">
        <v>6.77</v>
      </c>
      <c r="C2529" s="47">
        <v>6.77</v>
      </c>
      <c r="D2529" s="47">
        <v>6.84</v>
      </c>
      <c r="E2529" s="47">
        <v>6.89</v>
      </c>
      <c r="F2529" s="47">
        <v>6.95</v>
      </c>
      <c r="G2529" s="47">
        <v>7.15</v>
      </c>
      <c r="H2529" s="47">
        <v>7.34</v>
      </c>
      <c r="I2529" s="47">
        <v>7.59</v>
      </c>
      <c r="J2529" s="47">
        <v>7.73</v>
      </c>
      <c r="K2529" s="47">
        <v>7.85</v>
      </c>
      <c r="L2529" s="47">
        <v>7.89</v>
      </c>
      <c r="M2529" s="47">
        <v>7.86</v>
      </c>
      <c r="N2529" s="47">
        <v>7.77</v>
      </c>
      <c r="O2529">
        <v>7.77</v>
      </c>
    </row>
    <row r="2530" spans="1:15" ht="15.75" thickBot="1" x14ac:dyDescent="0.3">
      <c r="A2530" s="24">
        <v>43278</v>
      </c>
      <c r="B2530" s="47">
        <v>6.76</v>
      </c>
      <c r="C2530" s="47">
        <v>6.76</v>
      </c>
      <c r="D2530" s="47">
        <v>6.82</v>
      </c>
      <c r="E2530" s="47">
        <v>6.88</v>
      </c>
      <c r="F2530" s="47">
        <v>6.94</v>
      </c>
      <c r="G2530" s="47">
        <v>7.17</v>
      </c>
      <c r="H2530" s="47">
        <v>7.34</v>
      </c>
      <c r="I2530" s="47">
        <v>7.58</v>
      </c>
      <c r="J2530" s="47">
        <v>7.73</v>
      </c>
      <c r="K2530" s="47">
        <v>7.87</v>
      </c>
      <c r="L2530" s="47">
        <v>7.95</v>
      </c>
      <c r="M2530" s="47">
        <v>7.94</v>
      </c>
      <c r="N2530" s="47">
        <v>7.86</v>
      </c>
      <c r="O2530">
        <v>7.86</v>
      </c>
    </row>
    <row r="2531" spans="1:15" ht="15.75" thickBot="1" x14ac:dyDescent="0.3">
      <c r="A2531" s="24">
        <v>43279</v>
      </c>
      <c r="B2531" s="47">
        <v>6.69</v>
      </c>
      <c r="C2531" s="47">
        <v>6.69</v>
      </c>
      <c r="D2531" s="47">
        <v>6.76</v>
      </c>
      <c r="E2531" s="47">
        <v>6.83</v>
      </c>
      <c r="F2531" s="47">
        <v>6.89</v>
      </c>
      <c r="G2531" s="47">
        <v>7.13</v>
      </c>
      <c r="H2531" s="47">
        <v>7.31</v>
      </c>
      <c r="I2531" s="47">
        <v>7.55</v>
      </c>
      <c r="J2531" s="47">
        <v>7.69</v>
      </c>
      <c r="K2531" s="47">
        <v>7.84</v>
      </c>
      <c r="L2531" s="47">
        <v>7.93</v>
      </c>
      <c r="M2531" s="47">
        <v>7.91</v>
      </c>
      <c r="N2531" s="47">
        <v>7.83</v>
      </c>
      <c r="O2531">
        <v>7.83</v>
      </c>
    </row>
    <row r="2532" spans="1:15" ht="15.75" thickBot="1" x14ac:dyDescent="0.3">
      <c r="A2532" s="24">
        <v>43280</v>
      </c>
      <c r="B2532" s="47">
        <v>6.62</v>
      </c>
      <c r="C2532" s="47">
        <v>6.62</v>
      </c>
      <c r="D2532" s="47">
        <v>6.7</v>
      </c>
      <c r="E2532" s="47">
        <v>6.77</v>
      </c>
      <c r="F2532" s="47">
        <v>6.83</v>
      </c>
      <c r="G2532" s="47">
        <v>7.06</v>
      </c>
      <c r="H2532" s="47">
        <v>7.25</v>
      </c>
      <c r="I2532" s="47">
        <v>7.51</v>
      </c>
      <c r="J2532" s="47">
        <v>7.67</v>
      </c>
      <c r="K2532" s="47">
        <v>7.81</v>
      </c>
      <c r="L2532" s="47">
        <v>7.88</v>
      </c>
      <c r="M2532" s="47">
        <v>7.87</v>
      </c>
      <c r="N2532" s="47">
        <v>7.81</v>
      </c>
      <c r="O2532">
        <v>7.81</v>
      </c>
    </row>
    <row r="2533" spans="1:15" ht="15.75" thickBot="1" x14ac:dyDescent="0.3">
      <c r="A2533" s="24">
        <v>43283</v>
      </c>
      <c r="B2533" s="47">
        <v>6.63</v>
      </c>
      <c r="C2533" s="47">
        <v>6.63</v>
      </c>
      <c r="D2533" s="47">
        <v>6.7</v>
      </c>
      <c r="E2533" s="47">
        <v>6.77</v>
      </c>
      <c r="F2533" s="47">
        <v>6.83</v>
      </c>
      <c r="G2533" s="47">
        <v>7.06</v>
      </c>
      <c r="H2533" s="47">
        <v>7.25</v>
      </c>
      <c r="I2533" s="47">
        <v>7.53</v>
      </c>
      <c r="J2533" s="47">
        <v>7.69</v>
      </c>
      <c r="K2533" s="47">
        <v>7.83</v>
      </c>
      <c r="L2533" s="47">
        <v>7.9</v>
      </c>
      <c r="M2533" s="47">
        <v>7.89</v>
      </c>
      <c r="N2533" s="47">
        <v>7.82</v>
      </c>
      <c r="O2533">
        <v>7.82</v>
      </c>
    </row>
    <row r="2534" spans="1:15" ht="15.75" thickBot="1" x14ac:dyDescent="0.3">
      <c r="A2534" s="24">
        <v>43284</v>
      </c>
      <c r="B2534" s="47">
        <v>6.63</v>
      </c>
      <c r="C2534" s="47">
        <v>6.63</v>
      </c>
      <c r="D2534" s="47">
        <v>6.71</v>
      </c>
      <c r="E2534" s="47">
        <v>6.78</v>
      </c>
      <c r="F2534" s="47">
        <v>6.85</v>
      </c>
      <c r="G2534" s="47">
        <v>7.09</v>
      </c>
      <c r="H2534" s="47">
        <v>7.27</v>
      </c>
      <c r="I2534" s="47">
        <v>7.52</v>
      </c>
      <c r="J2534" s="47">
        <v>7.68</v>
      </c>
      <c r="K2534" s="47">
        <v>7.85</v>
      </c>
      <c r="L2534" s="47">
        <v>7.94</v>
      </c>
      <c r="M2534" s="47">
        <v>7.95</v>
      </c>
      <c r="N2534" s="47">
        <v>7.89</v>
      </c>
      <c r="O2534">
        <v>7.89</v>
      </c>
    </row>
    <row r="2535" spans="1:15" ht="15.75" thickBot="1" x14ac:dyDescent="0.3">
      <c r="A2535" s="24">
        <v>43285</v>
      </c>
      <c r="B2535" s="47">
        <v>6.58</v>
      </c>
      <c r="C2535" s="47">
        <v>6.58</v>
      </c>
      <c r="D2535" s="47">
        <v>6.66</v>
      </c>
      <c r="E2535" s="47">
        <v>6.73</v>
      </c>
      <c r="F2535" s="47">
        <v>6.79</v>
      </c>
      <c r="G2535" s="47">
        <v>7.04</v>
      </c>
      <c r="H2535" s="47">
        <v>7.24</v>
      </c>
      <c r="I2535" s="47">
        <v>7.52</v>
      </c>
      <c r="J2535" s="47">
        <v>7.69</v>
      </c>
      <c r="K2535" s="47">
        <v>7.84</v>
      </c>
      <c r="L2535" s="47">
        <v>7.92</v>
      </c>
      <c r="M2535" s="47">
        <v>7.93</v>
      </c>
      <c r="N2535" s="47">
        <v>7.89</v>
      </c>
      <c r="O2535">
        <v>7.89</v>
      </c>
    </row>
    <row r="2536" spans="1:15" ht="15.75" thickBot="1" x14ac:dyDescent="0.3">
      <c r="A2536" s="24">
        <v>43286</v>
      </c>
      <c r="B2536" s="47">
        <v>6.6</v>
      </c>
      <c r="C2536" s="47">
        <v>6.6</v>
      </c>
      <c r="D2536" s="47">
        <v>6.67</v>
      </c>
      <c r="E2536" s="47">
        <v>6.73</v>
      </c>
      <c r="F2536" s="47">
        <v>6.8</v>
      </c>
      <c r="G2536" s="47">
        <v>7.02</v>
      </c>
      <c r="H2536" s="47">
        <v>7.21</v>
      </c>
      <c r="I2536" s="47">
        <v>7.47</v>
      </c>
      <c r="J2536" s="47">
        <v>7.64</v>
      </c>
      <c r="K2536" s="47">
        <v>7.8</v>
      </c>
      <c r="L2536" s="47">
        <v>7.91</v>
      </c>
      <c r="M2536" s="47">
        <v>7.93</v>
      </c>
      <c r="N2536" s="47">
        <v>7.9</v>
      </c>
      <c r="O2536">
        <v>7.9</v>
      </c>
    </row>
    <row r="2537" spans="1:15" ht="15.75" thickBot="1" x14ac:dyDescent="0.3">
      <c r="A2537" s="24">
        <v>43287</v>
      </c>
      <c r="B2537" s="47">
        <v>6.59</v>
      </c>
      <c r="C2537" s="47">
        <v>6.59</v>
      </c>
      <c r="D2537" s="47">
        <v>6.66</v>
      </c>
      <c r="E2537" s="47">
        <v>6.73</v>
      </c>
      <c r="F2537" s="47">
        <v>6.8</v>
      </c>
      <c r="G2537" s="47">
        <v>7.04</v>
      </c>
      <c r="H2537" s="47">
        <v>7.22</v>
      </c>
      <c r="I2537" s="47">
        <v>7.46</v>
      </c>
      <c r="J2537" s="47">
        <v>7.62</v>
      </c>
      <c r="K2537" s="47">
        <v>7.8</v>
      </c>
      <c r="L2537" s="47">
        <v>7.93</v>
      </c>
      <c r="M2537" s="47">
        <v>7.96</v>
      </c>
      <c r="N2537" s="47">
        <v>7.94</v>
      </c>
      <c r="O2537">
        <v>7.94</v>
      </c>
    </row>
    <row r="2538" spans="1:15" ht="15.75" thickBot="1" x14ac:dyDescent="0.3">
      <c r="A2538" s="24">
        <v>43290</v>
      </c>
      <c r="B2538" s="47">
        <v>6.55</v>
      </c>
      <c r="C2538" s="47">
        <v>6.55</v>
      </c>
      <c r="D2538" s="47">
        <v>6.63</v>
      </c>
      <c r="E2538" s="47">
        <v>6.71</v>
      </c>
      <c r="F2538" s="47">
        <v>6.77</v>
      </c>
      <c r="G2538" s="47">
        <v>6.99</v>
      </c>
      <c r="H2538" s="47">
        <v>7.15</v>
      </c>
      <c r="I2538" s="47">
        <v>7.39</v>
      </c>
      <c r="J2538" s="47">
        <v>7.56</v>
      </c>
      <c r="K2538" s="47">
        <v>7.73</v>
      </c>
      <c r="L2538" s="47">
        <v>7.86</v>
      </c>
      <c r="M2538" s="47">
        <v>7.9</v>
      </c>
      <c r="N2538" s="47">
        <v>7.89</v>
      </c>
      <c r="O2538">
        <v>7.89</v>
      </c>
    </row>
    <row r="2539" spans="1:15" ht="15.75" thickBot="1" x14ac:dyDescent="0.3">
      <c r="A2539" s="24">
        <v>43291</v>
      </c>
      <c r="B2539" s="47">
        <v>6.61</v>
      </c>
      <c r="C2539" s="47">
        <v>6.61</v>
      </c>
      <c r="D2539" s="47">
        <v>6.68</v>
      </c>
      <c r="E2539" s="47">
        <v>6.75</v>
      </c>
      <c r="F2539" s="47">
        <v>6.81</v>
      </c>
      <c r="G2539" s="47">
        <v>7.01</v>
      </c>
      <c r="H2539" s="47">
        <v>7.16</v>
      </c>
      <c r="I2539" s="47">
        <v>7.38</v>
      </c>
      <c r="J2539" s="47">
        <v>7.55</v>
      </c>
      <c r="K2539" s="47">
        <v>7.71</v>
      </c>
      <c r="L2539" s="47">
        <v>7.87</v>
      </c>
      <c r="M2539" s="47">
        <v>7.93</v>
      </c>
      <c r="N2539" s="47">
        <v>7.95</v>
      </c>
      <c r="O2539">
        <v>7.95</v>
      </c>
    </row>
    <row r="2540" spans="1:15" ht="15.75" thickBot="1" x14ac:dyDescent="0.3">
      <c r="A2540" s="24">
        <v>43292</v>
      </c>
      <c r="B2540" s="47">
        <v>6.61</v>
      </c>
      <c r="C2540" s="47">
        <v>6.61</v>
      </c>
      <c r="D2540" s="47">
        <v>6.68</v>
      </c>
      <c r="E2540" s="47">
        <v>6.74</v>
      </c>
      <c r="F2540" s="47">
        <v>6.8</v>
      </c>
      <c r="G2540" s="47">
        <v>7</v>
      </c>
      <c r="H2540" s="47">
        <v>7.15</v>
      </c>
      <c r="I2540" s="47">
        <v>7.37</v>
      </c>
      <c r="J2540" s="47">
        <v>7.53</v>
      </c>
      <c r="K2540" s="47">
        <v>7.71</v>
      </c>
      <c r="L2540" s="47">
        <v>7.87</v>
      </c>
      <c r="M2540" s="47">
        <v>7.93</v>
      </c>
      <c r="N2540" s="47">
        <v>7.96</v>
      </c>
      <c r="O2540">
        <v>7.96</v>
      </c>
    </row>
    <row r="2541" spans="1:15" ht="15.75" thickBot="1" x14ac:dyDescent="0.3">
      <c r="A2541" s="24">
        <v>43293</v>
      </c>
      <c r="B2541" s="47">
        <v>6.62</v>
      </c>
      <c r="C2541" s="47">
        <v>6.62</v>
      </c>
      <c r="D2541" s="47">
        <v>6.68</v>
      </c>
      <c r="E2541" s="47">
        <v>6.74</v>
      </c>
      <c r="F2541" s="47">
        <v>6.8</v>
      </c>
      <c r="G2541" s="47">
        <v>7</v>
      </c>
      <c r="H2541" s="47">
        <v>7.14</v>
      </c>
      <c r="I2541" s="47">
        <v>7.34</v>
      </c>
      <c r="J2541" s="47">
        <v>7.5</v>
      </c>
      <c r="K2541" s="47">
        <v>7.67</v>
      </c>
      <c r="L2541" s="47">
        <v>7.84</v>
      </c>
      <c r="M2541" s="47">
        <v>7.92</v>
      </c>
      <c r="N2541" s="47">
        <v>7.96</v>
      </c>
      <c r="O2541">
        <v>7.96</v>
      </c>
    </row>
    <row r="2542" spans="1:15" ht="15.75" thickBot="1" x14ac:dyDescent="0.3">
      <c r="A2542" s="24">
        <v>43294</v>
      </c>
      <c r="B2542" s="47">
        <v>6.59</v>
      </c>
      <c r="C2542" s="47">
        <v>6.59</v>
      </c>
      <c r="D2542" s="47">
        <v>6.66</v>
      </c>
      <c r="E2542" s="47">
        <v>6.72</v>
      </c>
      <c r="F2542" s="47">
        <v>6.78</v>
      </c>
      <c r="G2542" s="47">
        <v>7</v>
      </c>
      <c r="H2542" s="47">
        <v>7.14</v>
      </c>
      <c r="I2542" s="47">
        <v>7.34</v>
      </c>
      <c r="J2542" s="47">
        <v>7.49</v>
      </c>
      <c r="K2542" s="47">
        <v>7.65</v>
      </c>
      <c r="L2542" s="47">
        <v>7.82</v>
      </c>
      <c r="M2542" s="47">
        <v>7.9</v>
      </c>
      <c r="N2542" s="47">
        <v>7.94</v>
      </c>
      <c r="O2542">
        <v>7.94</v>
      </c>
    </row>
    <row r="2543" spans="1:15" ht="15.75" thickBot="1" x14ac:dyDescent="0.3">
      <c r="A2543" s="24">
        <v>43297</v>
      </c>
      <c r="B2543" s="47">
        <v>6.62</v>
      </c>
      <c r="C2543" s="47">
        <v>6.62</v>
      </c>
      <c r="D2543" s="47">
        <v>6.68</v>
      </c>
      <c r="E2543" s="47">
        <v>6.74</v>
      </c>
      <c r="F2543" s="47">
        <v>6.8</v>
      </c>
      <c r="G2543" s="47">
        <v>7.03</v>
      </c>
      <c r="H2543" s="47">
        <v>7.18</v>
      </c>
      <c r="I2543" s="47">
        <v>7.36</v>
      </c>
      <c r="J2543" s="47">
        <v>7.5</v>
      </c>
      <c r="K2543" s="47">
        <v>7.69</v>
      </c>
      <c r="L2543" s="47">
        <v>7.86</v>
      </c>
      <c r="M2543" s="47">
        <v>7.93</v>
      </c>
      <c r="N2543" s="47">
        <v>7.98</v>
      </c>
      <c r="O2543">
        <v>7.98</v>
      </c>
    </row>
    <row r="2544" spans="1:15" ht="15.75" thickBot="1" x14ac:dyDescent="0.3">
      <c r="A2544" s="24">
        <v>43298</v>
      </c>
      <c r="B2544" s="47">
        <v>6.62</v>
      </c>
      <c r="C2544" s="47">
        <v>6.62</v>
      </c>
      <c r="D2544" s="47">
        <v>6.68</v>
      </c>
      <c r="E2544" s="47">
        <v>6.75</v>
      </c>
      <c r="F2544" s="47">
        <v>6.83</v>
      </c>
      <c r="G2544" s="47">
        <v>7.09</v>
      </c>
      <c r="H2544" s="47">
        <v>7.26</v>
      </c>
      <c r="I2544" s="47">
        <v>7.45</v>
      </c>
      <c r="J2544" s="47">
        <v>7.58</v>
      </c>
      <c r="K2544" s="47">
        <v>7.74</v>
      </c>
      <c r="L2544" s="47">
        <v>7.87</v>
      </c>
      <c r="M2544" s="47">
        <v>7.92</v>
      </c>
      <c r="N2544" s="47">
        <v>7.95</v>
      </c>
      <c r="O2544">
        <v>7.95</v>
      </c>
    </row>
    <row r="2545" spans="1:15" ht="15.75" thickBot="1" x14ac:dyDescent="0.3">
      <c r="A2545" s="24">
        <v>43299</v>
      </c>
      <c r="B2545" s="47">
        <v>6.74</v>
      </c>
      <c r="C2545" s="47">
        <v>6.74</v>
      </c>
      <c r="D2545" s="47">
        <v>6.8</v>
      </c>
      <c r="E2545" s="47">
        <v>6.87</v>
      </c>
      <c r="F2545" s="47">
        <v>6.93</v>
      </c>
      <c r="G2545" s="47">
        <v>7.15</v>
      </c>
      <c r="H2545" s="47">
        <v>7.3</v>
      </c>
      <c r="I2545" s="47">
        <v>7.47</v>
      </c>
      <c r="J2545" s="47">
        <v>7.6</v>
      </c>
      <c r="K2545" s="47">
        <v>7.78</v>
      </c>
      <c r="L2545" s="47">
        <v>7.91</v>
      </c>
      <c r="M2545" s="47">
        <v>7.96</v>
      </c>
      <c r="N2545" s="47">
        <v>7.99</v>
      </c>
      <c r="O2545">
        <v>7.99</v>
      </c>
    </row>
    <row r="2546" spans="1:15" ht="15.75" thickBot="1" x14ac:dyDescent="0.3">
      <c r="A2546" s="24">
        <v>43300</v>
      </c>
      <c r="B2546" s="47">
        <v>6.82</v>
      </c>
      <c r="C2546" s="47">
        <v>6.82</v>
      </c>
      <c r="D2546" s="47">
        <v>6.86</v>
      </c>
      <c r="E2546" s="47">
        <v>6.92</v>
      </c>
      <c r="F2546" s="47">
        <v>6.97</v>
      </c>
      <c r="G2546" s="47">
        <v>7.17</v>
      </c>
      <c r="H2546" s="47">
        <v>7.31</v>
      </c>
      <c r="I2546" s="47">
        <v>7.5</v>
      </c>
      <c r="J2546" s="47">
        <v>7.65</v>
      </c>
      <c r="K2546" s="47">
        <v>7.83</v>
      </c>
      <c r="L2546" s="47">
        <v>8</v>
      </c>
      <c r="M2546" s="47">
        <v>8.08</v>
      </c>
      <c r="N2546" s="47">
        <v>8.16</v>
      </c>
      <c r="O2546">
        <v>8.16</v>
      </c>
    </row>
    <row r="2547" spans="1:15" ht="15.75" thickBot="1" x14ac:dyDescent="0.3">
      <c r="A2547" s="24">
        <v>43301</v>
      </c>
      <c r="B2547" s="47">
        <v>6.8</v>
      </c>
      <c r="C2547" s="47">
        <v>6.8</v>
      </c>
      <c r="D2547" s="47">
        <v>6.86</v>
      </c>
      <c r="E2547" s="47">
        <v>6.91</v>
      </c>
      <c r="F2547" s="47">
        <v>6.97</v>
      </c>
      <c r="G2547" s="47">
        <v>7.16</v>
      </c>
      <c r="H2547" s="47">
        <v>7.3</v>
      </c>
      <c r="I2547" s="47">
        <v>7.49</v>
      </c>
      <c r="J2547" s="47">
        <v>7.64</v>
      </c>
      <c r="K2547" s="47">
        <v>7.83</v>
      </c>
      <c r="L2547" s="47">
        <v>8</v>
      </c>
      <c r="M2547" s="47">
        <v>8.09</v>
      </c>
      <c r="N2547" s="47">
        <v>8.17</v>
      </c>
      <c r="O2547">
        <v>8.17</v>
      </c>
    </row>
    <row r="2548" spans="1:15" ht="15.75" thickBot="1" x14ac:dyDescent="0.3">
      <c r="A2548" s="24">
        <v>43304</v>
      </c>
      <c r="B2548" s="47">
        <v>6.87</v>
      </c>
      <c r="C2548" s="47">
        <v>6.87</v>
      </c>
      <c r="D2548" s="47">
        <v>6.91</v>
      </c>
      <c r="E2548" s="47">
        <v>6.96</v>
      </c>
      <c r="F2548" s="47">
        <v>7.01</v>
      </c>
      <c r="G2548" s="47">
        <v>7.19</v>
      </c>
      <c r="H2548" s="47">
        <v>7.32</v>
      </c>
      <c r="I2548" s="47">
        <v>7.49</v>
      </c>
      <c r="J2548" s="47">
        <v>7.63</v>
      </c>
      <c r="K2548" s="47">
        <v>7.82</v>
      </c>
      <c r="L2548" s="47">
        <v>8</v>
      </c>
      <c r="M2548" s="47">
        <v>8.09</v>
      </c>
      <c r="N2548" s="47">
        <v>8.17</v>
      </c>
      <c r="O2548">
        <v>8.17</v>
      </c>
    </row>
    <row r="2549" spans="1:15" ht="15.75" thickBot="1" x14ac:dyDescent="0.3">
      <c r="A2549" s="24">
        <v>43305</v>
      </c>
      <c r="B2549" s="47">
        <v>6.76</v>
      </c>
      <c r="C2549" s="47">
        <v>6.76</v>
      </c>
      <c r="D2549" s="47">
        <v>6.81</v>
      </c>
      <c r="E2549" s="47">
        <v>6.87</v>
      </c>
      <c r="F2549" s="47">
        <v>6.94</v>
      </c>
      <c r="G2549" s="47">
        <v>7.16</v>
      </c>
      <c r="H2549" s="47">
        <v>7.31</v>
      </c>
      <c r="I2549" s="47">
        <v>7.5</v>
      </c>
      <c r="J2549" s="47">
        <v>7.65</v>
      </c>
      <c r="K2549" s="47">
        <v>7.83</v>
      </c>
      <c r="L2549" s="47">
        <v>8.01</v>
      </c>
      <c r="M2549" s="47">
        <v>8.1</v>
      </c>
      <c r="N2549" s="47">
        <v>8.17</v>
      </c>
      <c r="O2549">
        <v>8.17</v>
      </c>
    </row>
    <row r="2550" spans="1:15" ht="15.75" thickBot="1" x14ac:dyDescent="0.3">
      <c r="A2550" s="24">
        <v>43306</v>
      </c>
      <c r="B2550" s="47">
        <v>6.93</v>
      </c>
      <c r="C2550" s="47">
        <v>6.93</v>
      </c>
      <c r="D2550" s="47">
        <v>6.98</v>
      </c>
      <c r="E2550" s="47">
        <v>7.02</v>
      </c>
      <c r="F2550" s="47">
        <v>7.07</v>
      </c>
      <c r="G2550" s="47">
        <v>7.22</v>
      </c>
      <c r="H2550" s="47">
        <v>7.34</v>
      </c>
      <c r="I2550" s="47">
        <v>7.53</v>
      </c>
      <c r="J2550" s="47">
        <v>7.69</v>
      </c>
      <c r="K2550" s="47">
        <v>7.88</v>
      </c>
      <c r="L2550" s="47">
        <v>8.0399999999999991</v>
      </c>
      <c r="M2550" s="47">
        <v>8.1300000000000008</v>
      </c>
      <c r="N2550" s="47">
        <v>8.1999999999999993</v>
      </c>
      <c r="O2550">
        <v>8.1999999999999993</v>
      </c>
    </row>
    <row r="2551" spans="1:15" ht="15.75" thickBot="1" x14ac:dyDescent="0.3">
      <c r="A2551" s="24">
        <v>43307</v>
      </c>
      <c r="B2551" s="47">
        <v>6.96</v>
      </c>
      <c r="C2551" s="47">
        <v>6.96</v>
      </c>
      <c r="D2551" s="47">
        <v>7</v>
      </c>
      <c r="E2551" s="47">
        <v>7.04</v>
      </c>
      <c r="F2551" s="47">
        <v>7.08</v>
      </c>
      <c r="G2551" s="47">
        <v>7.23</v>
      </c>
      <c r="H2551" s="47">
        <v>7.35</v>
      </c>
      <c r="I2551" s="47">
        <v>7.54</v>
      </c>
      <c r="J2551" s="47">
        <v>7.69</v>
      </c>
      <c r="K2551" s="47">
        <v>7.88</v>
      </c>
      <c r="L2551" s="47">
        <v>8.06</v>
      </c>
      <c r="M2551" s="47">
        <v>8.15</v>
      </c>
      <c r="N2551" s="47">
        <v>8.26</v>
      </c>
      <c r="O2551">
        <v>8.26</v>
      </c>
    </row>
    <row r="2552" spans="1:15" ht="15.75" thickBot="1" x14ac:dyDescent="0.3">
      <c r="A2552" s="24">
        <v>43308</v>
      </c>
      <c r="B2552" s="47">
        <v>6.93</v>
      </c>
      <c r="C2552" s="47">
        <v>6.93</v>
      </c>
      <c r="D2552" s="47">
        <v>6.98</v>
      </c>
      <c r="E2552" s="47">
        <v>7.03</v>
      </c>
      <c r="F2552" s="47">
        <v>7.08</v>
      </c>
      <c r="G2552" s="47">
        <v>7.24</v>
      </c>
      <c r="H2552" s="47">
        <v>7.37</v>
      </c>
      <c r="I2552" s="47">
        <v>7.58</v>
      </c>
      <c r="J2552" s="47">
        <v>7.73</v>
      </c>
      <c r="K2552" s="47">
        <v>7.89</v>
      </c>
      <c r="L2552" s="47">
        <v>8.0399999999999991</v>
      </c>
      <c r="M2552" s="47">
        <v>8.11</v>
      </c>
      <c r="N2552" s="47">
        <v>8.18</v>
      </c>
      <c r="O2552">
        <v>8.18</v>
      </c>
    </row>
    <row r="2553" spans="1:15" ht="15.75" thickBot="1" x14ac:dyDescent="0.3">
      <c r="A2553" s="24">
        <v>43311</v>
      </c>
      <c r="B2553" s="47">
        <v>6.9</v>
      </c>
      <c r="C2553" s="47">
        <v>6.9</v>
      </c>
      <c r="D2553" s="47">
        <v>6.95</v>
      </c>
      <c r="E2553" s="47">
        <v>7</v>
      </c>
      <c r="F2553" s="47">
        <v>7.04</v>
      </c>
      <c r="G2553" s="47">
        <v>7.23</v>
      </c>
      <c r="H2553" s="47">
        <v>7.37</v>
      </c>
      <c r="I2553" s="47">
        <v>7.56</v>
      </c>
      <c r="J2553" s="47">
        <v>7.7</v>
      </c>
      <c r="K2553" s="47">
        <v>7.87</v>
      </c>
      <c r="L2553" s="47">
        <v>8.01</v>
      </c>
      <c r="M2553" s="47">
        <v>8.07</v>
      </c>
      <c r="N2553" s="47">
        <v>8.1199999999999992</v>
      </c>
      <c r="O2553">
        <v>8.1199999999999992</v>
      </c>
    </row>
    <row r="2554" spans="1:15" ht="15.75" thickBot="1" x14ac:dyDescent="0.3">
      <c r="A2554" s="24">
        <v>43312</v>
      </c>
      <c r="B2554" s="47">
        <v>6.95</v>
      </c>
      <c r="C2554" s="47">
        <v>6.95</v>
      </c>
      <c r="D2554" s="47">
        <v>6.99</v>
      </c>
      <c r="E2554" s="47">
        <v>7.04</v>
      </c>
      <c r="F2554" s="47">
        <v>7.08</v>
      </c>
      <c r="G2554" s="47">
        <v>7.25</v>
      </c>
      <c r="H2554" s="47">
        <v>7.37</v>
      </c>
      <c r="I2554" s="47">
        <v>7.52</v>
      </c>
      <c r="J2554" s="47">
        <v>7.64</v>
      </c>
      <c r="K2554" s="47">
        <v>7.81</v>
      </c>
      <c r="L2554" s="47">
        <v>7.95</v>
      </c>
      <c r="M2554" s="47">
        <v>8.02</v>
      </c>
      <c r="N2554" s="47">
        <v>8.07</v>
      </c>
      <c r="O2554">
        <v>8.07</v>
      </c>
    </row>
    <row r="2555" spans="1:15" ht="15.75" thickBot="1" x14ac:dyDescent="0.3">
      <c r="A2555" s="24">
        <v>43313</v>
      </c>
      <c r="B2555" s="47">
        <v>6.94</v>
      </c>
      <c r="C2555" s="47">
        <v>6.94</v>
      </c>
      <c r="D2555" s="47">
        <v>6.99</v>
      </c>
      <c r="E2555" s="47">
        <v>7.03</v>
      </c>
      <c r="F2555" s="47">
        <v>7.08</v>
      </c>
      <c r="G2555" s="47">
        <v>7.27</v>
      </c>
      <c r="H2555" s="47">
        <v>7.41</v>
      </c>
      <c r="I2555" s="47">
        <v>7.58</v>
      </c>
      <c r="J2555" s="47">
        <v>7.69</v>
      </c>
      <c r="K2555" s="47">
        <v>7.83</v>
      </c>
      <c r="L2555" s="47">
        <v>7.97</v>
      </c>
      <c r="M2555" s="47">
        <v>8.0299999999999994</v>
      </c>
      <c r="N2555" s="47">
        <v>8.09</v>
      </c>
      <c r="O2555">
        <v>8.09</v>
      </c>
    </row>
    <row r="2556" spans="1:15" ht="15.75" thickBot="1" x14ac:dyDescent="0.3">
      <c r="A2556" s="24">
        <v>43314</v>
      </c>
      <c r="B2556" s="47">
        <v>6.94</v>
      </c>
      <c r="C2556" s="47">
        <v>6.94</v>
      </c>
      <c r="D2556" s="47">
        <v>6.99</v>
      </c>
      <c r="E2556" s="47">
        <v>7.05</v>
      </c>
      <c r="F2556" s="47">
        <v>7.11</v>
      </c>
      <c r="G2556" s="47">
        <v>7.34</v>
      </c>
      <c r="H2556" s="47">
        <v>7.51</v>
      </c>
      <c r="I2556" s="47">
        <v>7.69</v>
      </c>
      <c r="J2556" s="47">
        <v>7.81</v>
      </c>
      <c r="K2556" s="47">
        <v>7.93</v>
      </c>
      <c r="L2556" s="47">
        <v>8.0299999999999994</v>
      </c>
      <c r="M2556" s="47">
        <v>8.07</v>
      </c>
      <c r="N2556" s="47">
        <v>8.09</v>
      </c>
      <c r="O2556">
        <v>8.09</v>
      </c>
    </row>
    <row r="2557" spans="1:15" ht="15.75" thickBot="1" x14ac:dyDescent="0.3">
      <c r="A2557" s="24">
        <v>43315</v>
      </c>
      <c r="B2557" s="47">
        <v>6.88</v>
      </c>
      <c r="C2557" s="47">
        <v>6.88</v>
      </c>
      <c r="D2557" s="47">
        <v>6.97</v>
      </c>
      <c r="E2557" s="47">
        <v>7.04</v>
      </c>
      <c r="F2557" s="47">
        <v>7.12</v>
      </c>
      <c r="G2557" s="47">
        <v>7.35</v>
      </c>
      <c r="H2557" s="47">
        <v>7.52</v>
      </c>
      <c r="I2557" s="47">
        <v>7.72</v>
      </c>
      <c r="J2557" s="47">
        <v>7.83</v>
      </c>
      <c r="K2557" s="47">
        <v>7.94</v>
      </c>
      <c r="L2557" s="47">
        <v>8</v>
      </c>
      <c r="M2557" s="47">
        <v>8.0299999999999994</v>
      </c>
      <c r="N2557" s="47">
        <v>8.0399999999999991</v>
      </c>
      <c r="O2557">
        <v>8.0399999999999991</v>
      </c>
    </row>
    <row r="2558" spans="1:15" ht="15.75" thickBot="1" x14ac:dyDescent="0.3">
      <c r="A2558" s="24">
        <v>43318</v>
      </c>
      <c r="B2558" s="47">
        <v>6.88</v>
      </c>
      <c r="C2558" s="47">
        <v>6.88</v>
      </c>
      <c r="D2558" s="47">
        <v>6.97</v>
      </c>
      <c r="E2558" s="47">
        <v>7.05</v>
      </c>
      <c r="F2558" s="47">
        <v>7.13</v>
      </c>
      <c r="G2558" s="47">
        <v>7.39</v>
      </c>
      <c r="H2558" s="47">
        <v>7.58</v>
      </c>
      <c r="I2558" s="47">
        <v>7.77</v>
      </c>
      <c r="J2558" s="47">
        <v>7.86</v>
      </c>
      <c r="K2558" s="47">
        <v>7.96</v>
      </c>
      <c r="L2558" s="47">
        <v>8.0299999999999994</v>
      </c>
      <c r="M2558" s="47">
        <v>8.0500000000000007</v>
      </c>
      <c r="N2558" s="47">
        <v>8.07</v>
      </c>
      <c r="O2558">
        <v>8.07</v>
      </c>
    </row>
    <row r="2559" spans="1:15" ht="15.75" thickBot="1" x14ac:dyDescent="0.3">
      <c r="A2559" s="24">
        <v>43319</v>
      </c>
      <c r="B2559" s="47">
        <v>6.86</v>
      </c>
      <c r="C2559" s="47">
        <v>6.86</v>
      </c>
      <c r="D2559" s="47">
        <v>6.94</v>
      </c>
      <c r="E2559" s="47">
        <v>7.01</v>
      </c>
      <c r="F2559" s="47">
        <v>7.08</v>
      </c>
      <c r="G2559" s="47">
        <v>7.34</v>
      </c>
      <c r="H2559" s="47">
        <v>7.55</v>
      </c>
      <c r="I2559" s="47">
        <v>7.77</v>
      </c>
      <c r="J2559" s="47">
        <v>7.88</v>
      </c>
      <c r="K2559" s="47">
        <v>7.98</v>
      </c>
      <c r="L2559" s="47">
        <v>8.0399999999999991</v>
      </c>
      <c r="M2559" s="47">
        <v>8.07</v>
      </c>
      <c r="N2559" s="47">
        <v>8.09</v>
      </c>
      <c r="O2559">
        <v>8.09</v>
      </c>
    </row>
    <row r="2560" spans="1:15" ht="15.75" thickBot="1" x14ac:dyDescent="0.3">
      <c r="A2560" s="24">
        <v>43320</v>
      </c>
      <c r="B2560" s="47">
        <v>7.08</v>
      </c>
      <c r="C2560" s="47">
        <v>7.08</v>
      </c>
      <c r="D2560" s="47">
        <v>7.14</v>
      </c>
      <c r="E2560" s="47">
        <v>7.19</v>
      </c>
      <c r="F2560" s="47">
        <v>7.25</v>
      </c>
      <c r="G2560" s="47">
        <v>7.51</v>
      </c>
      <c r="H2560" s="47">
        <v>7.75</v>
      </c>
      <c r="I2560" s="47">
        <v>7.99</v>
      </c>
      <c r="J2560" s="47">
        <v>8.09</v>
      </c>
      <c r="K2560" s="47">
        <v>8.15</v>
      </c>
      <c r="L2560" s="47">
        <v>8.2200000000000006</v>
      </c>
      <c r="M2560" s="47">
        <v>8.26</v>
      </c>
      <c r="N2560" s="47">
        <v>8.31</v>
      </c>
      <c r="O2560">
        <v>8.31</v>
      </c>
    </row>
    <row r="2561" spans="1:15" ht="15.75" thickBot="1" x14ac:dyDescent="0.3">
      <c r="A2561" s="24">
        <v>43321</v>
      </c>
      <c r="B2561" s="47">
        <v>7.2</v>
      </c>
      <c r="C2561" s="47">
        <v>7.2</v>
      </c>
      <c r="D2561" s="47">
        <v>7.25</v>
      </c>
      <c r="E2561" s="47">
        <v>7.3</v>
      </c>
      <c r="F2561" s="47">
        <v>7.37</v>
      </c>
      <c r="G2561" s="47">
        <v>7.64</v>
      </c>
      <c r="H2561" s="47">
        <v>7.86</v>
      </c>
      <c r="I2561" s="47">
        <v>8.11</v>
      </c>
      <c r="J2561" s="47">
        <v>8.23</v>
      </c>
      <c r="K2561" s="47">
        <v>8.31</v>
      </c>
      <c r="L2561" s="47">
        <v>8.36</v>
      </c>
      <c r="M2561" s="47">
        <v>8.3800000000000008</v>
      </c>
      <c r="N2561" s="47">
        <v>8.4</v>
      </c>
      <c r="O2561">
        <v>8.4</v>
      </c>
    </row>
    <row r="2562" spans="1:15" ht="15.75" thickBot="1" x14ac:dyDescent="0.3">
      <c r="A2562" s="24">
        <v>43322</v>
      </c>
      <c r="B2562" s="47">
        <v>7.13</v>
      </c>
      <c r="C2562" s="47">
        <v>7.13</v>
      </c>
      <c r="D2562" s="47">
        <v>7.22</v>
      </c>
      <c r="E2562" s="47">
        <v>7.31</v>
      </c>
      <c r="F2562" s="47">
        <v>7.39</v>
      </c>
      <c r="G2562" s="47">
        <v>7.71</v>
      </c>
      <c r="H2562" s="47">
        <v>7.96</v>
      </c>
      <c r="I2562" s="47">
        <v>8.2200000000000006</v>
      </c>
      <c r="J2562" s="47">
        <v>8.33</v>
      </c>
      <c r="K2562" s="47">
        <v>8.3800000000000008</v>
      </c>
      <c r="L2562" s="47">
        <v>8.42</v>
      </c>
      <c r="M2562" s="47">
        <v>8.43</v>
      </c>
      <c r="N2562" s="47">
        <v>8.4499999999999993</v>
      </c>
      <c r="O2562">
        <v>8.4499999999999993</v>
      </c>
    </row>
    <row r="2563" spans="1:15" ht="15.75" thickBot="1" x14ac:dyDescent="0.3">
      <c r="A2563" s="24">
        <v>43325</v>
      </c>
      <c r="B2563" s="47">
        <v>7.24</v>
      </c>
      <c r="C2563" s="47">
        <v>7.24</v>
      </c>
      <c r="D2563" s="47">
        <v>7.34</v>
      </c>
      <c r="E2563" s="47">
        <v>7.43</v>
      </c>
      <c r="F2563" s="47">
        <v>7.52</v>
      </c>
      <c r="G2563" s="47">
        <v>7.81</v>
      </c>
      <c r="H2563" s="47">
        <v>8.0500000000000007</v>
      </c>
      <c r="I2563" s="47">
        <v>8.34</v>
      </c>
      <c r="J2563" s="47">
        <v>8.4600000000000009</v>
      </c>
      <c r="K2563" s="47">
        <v>8.5</v>
      </c>
      <c r="L2563" s="47">
        <v>8.49</v>
      </c>
      <c r="M2563" s="47">
        <v>8.48</v>
      </c>
      <c r="N2563" s="47">
        <v>8.49</v>
      </c>
      <c r="O2563">
        <v>8.49</v>
      </c>
    </row>
    <row r="2564" spans="1:15" ht="15.75" thickBot="1" x14ac:dyDescent="0.3">
      <c r="A2564" s="24">
        <v>43326</v>
      </c>
      <c r="B2564" s="47">
        <v>7.24</v>
      </c>
      <c r="C2564" s="47">
        <v>7.24</v>
      </c>
      <c r="D2564" s="47">
        <v>7.34</v>
      </c>
      <c r="E2564" s="47">
        <v>7.44</v>
      </c>
      <c r="F2564" s="47">
        <v>7.54</v>
      </c>
      <c r="G2564" s="47">
        <v>7.85</v>
      </c>
      <c r="H2564" s="47">
        <v>8.07</v>
      </c>
      <c r="I2564" s="47">
        <v>8.3000000000000007</v>
      </c>
      <c r="J2564" s="47">
        <v>8.4</v>
      </c>
      <c r="K2564" s="47">
        <v>8.44</v>
      </c>
      <c r="L2564" s="47">
        <v>8.4600000000000009</v>
      </c>
      <c r="M2564" s="47">
        <v>8.4600000000000009</v>
      </c>
      <c r="N2564" s="47">
        <v>8.4600000000000009</v>
      </c>
      <c r="O2564">
        <v>8.4600000000000009</v>
      </c>
    </row>
    <row r="2565" spans="1:15" ht="15.75" thickBot="1" x14ac:dyDescent="0.3">
      <c r="A2565" s="24">
        <v>43327</v>
      </c>
      <c r="B2565" s="47">
        <v>7.32</v>
      </c>
      <c r="C2565" s="47">
        <v>7.32</v>
      </c>
      <c r="D2565" s="47">
        <v>7.42</v>
      </c>
      <c r="E2565" s="47">
        <v>7.51</v>
      </c>
      <c r="F2565" s="47">
        <v>7.6</v>
      </c>
      <c r="G2565" s="47">
        <v>7.9</v>
      </c>
      <c r="H2565" s="47">
        <v>8.16</v>
      </c>
      <c r="I2565" s="47">
        <v>8.42</v>
      </c>
      <c r="J2565" s="47">
        <v>8.51</v>
      </c>
      <c r="K2565" s="47">
        <v>8.56</v>
      </c>
      <c r="L2565" s="47">
        <v>8.57</v>
      </c>
      <c r="M2565" s="47">
        <v>8.57</v>
      </c>
      <c r="N2565" s="47">
        <v>8.56</v>
      </c>
      <c r="O2565">
        <v>8.56</v>
      </c>
    </row>
    <row r="2566" spans="1:15" ht="15.75" thickBot="1" x14ac:dyDescent="0.3">
      <c r="A2566" s="24">
        <v>43328</v>
      </c>
      <c r="B2566" s="47">
        <v>7.2</v>
      </c>
      <c r="C2566" s="47">
        <v>7.2</v>
      </c>
      <c r="D2566" s="47">
        <v>7.32</v>
      </c>
      <c r="E2566" s="47">
        <v>7.43</v>
      </c>
      <c r="F2566" s="47">
        <v>7.54</v>
      </c>
      <c r="G2566" s="47">
        <v>7.91</v>
      </c>
      <c r="H2566" s="47">
        <v>8.17</v>
      </c>
      <c r="I2566" s="47">
        <v>8.43</v>
      </c>
      <c r="J2566" s="47">
        <v>8.5500000000000007</v>
      </c>
      <c r="K2566" s="47">
        <v>8.61</v>
      </c>
      <c r="L2566" s="47">
        <v>8.6300000000000008</v>
      </c>
      <c r="M2566" s="47">
        <v>8.6300000000000008</v>
      </c>
      <c r="N2566" s="47">
        <v>8.6300000000000008</v>
      </c>
      <c r="O2566">
        <v>8.6300000000000008</v>
      </c>
    </row>
    <row r="2567" spans="1:15" ht="15.75" thickBot="1" x14ac:dyDescent="0.3">
      <c r="A2567" s="24">
        <v>43329</v>
      </c>
      <c r="B2567" s="47">
        <v>7.16</v>
      </c>
      <c r="C2567" s="47">
        <v>7.16</v>
      </c>
      <c r="D2567" s="47">
        <v>7.31</v>
      </c>
      <c r="E2567" s="47">
        <v>7.45</v>
      </c>
      <c r="F2567" s="47">
        <v>7.58</v>
      </c>
      <c r="G2567" s="47">
        <v>7.99</v>
      </c>
      <c r="H2567" s="47">
        <v>8.27</v>
      </c>
      <c r="I2567" s="47">
        <v>8.57</v>
      </c>
      <c r="J2567" s="47">
        <v>8.6999999999999993</v>
      </c>
      <c r="K2567" s="47">
        <v>8.77</v>
      </c>
      <c r="L2567" s="47">
        <v>8.7799999999999994</v>
      </c>
      <c r="M2567" s="47">
        <v>8.7799999999999994</v>
      </c>
      <c r="N2567" s="47">
        <v>8.76</v>
      </c>
      <c r="O2567">
        <v>8.76</v>
      </c>
    </row>
    <row r="2568" spans="1:15" ht="15.75" thickBot="1" x14ac:dyDescent="0.3">
      <c r="A2568" s="24">
        <v>43332</v>
      </c>
      <c r="B2568" s="47">
        <v>7.04</v>
      </c>
      <c r="C2568" s="47">
        <v>7.04</v>
      </c>
      <c r="D2568" s="47">
        <v>7.2</v>
      </c>
      <c r="E2568" s="47">
        <v>7.35</v>
      </c>
      <c r="F2568" s="47">
        <v>7.49</v>
      </c>
      <c r="G2568" s="47">
        <v>7.93</v>
      </c>
      <c r="H2568" s="47">
        <v>8.23</v>
      </c>
      <c r="I2568" s="47">
        <v>8.56</v>
      </c>
      <c r="J2568" s="47">
        <v>8.69</v>
      </c>
      <c r="K2568" s="47">
        <v>8.77</v>
      </c>
      <c r="L2568" s="47">
        <v>8.7799999999999994</v>
      </c>
      <c r="M2568" s="47">
        <v>8.76</v>
      </c>
      <c r="N2568" s="47">
        <v>8.74</v>
      </c>
      <c r="O2568">
        <v>8.74</v>
      </c>
    </row>
    <row r="2569" spans="1:15" ht="15.75" thickBot="1" x14ac:dyDescent="0.3">
      <c r="A2569" s="24">
        <v>43333</v>
      </c>
      <c r="B2569" s="47">
        <v>7.03</v>
      </c>
      <c r="C2569" s="47">
        <v>7.03</v>
      </c>
      <c r="D2569" s="47">
        <v>7.16</v>
      </c>
      <c r="E2569" s="47">
        <v>7.29</v>
      </c>
      <c r="F2569" s="47">
        <v>7.41</v>
      </c>
      <c r="G2569" s="47">
        <v>7.83</v>
      </c>
      <c r="H2569" s="47">
        <v>8.1199999999999992</v>
      </c>
      <c r="I2569" s="47">
        <v>8.44</v>
      </c>
      <c r="J2569" s="47">
        <v>8.59</v>
      </c>
      <c r="K2569" s="47">
        <v>8.69</v>
      </c>
      <c r="L2569" s="47">
        <v>8.7200000000000006</v>
      </c>
      <c r="M2569" s="47">
        <v>8.7100000000000009</v>
      </c>
      <c r="N2569" s="47">
        <v>8.68</v>
      </c>
      <c r="O2569">
        <v>8.68</v>
      </c>
    </row>
    <row r="2570" spans="1:15" ht="15.75" thickBot="1" x14ac:dyDescent="0.3">
      <c r="A2570" s="24">
        <v>43334</v>
      </c>
      <c r="B2570" s="47">
        <v>7.01</v>
      </c>
      <c r="C2570" s="47">
        <v>7.01</v>
      </c>
      <c r="D2570" s="47">
        <v>7.14</v>
      </c>
      <c r="E2570" s="47">
        <v>7.28</v>
      </c>
      <c r="F2570" s="47">
        <v>7.41</v>
      </c>
      <c r="G2570" s="47">
        <v>7.85</v>
      </c>
      <c r="H2570" s="47">
        <v>8.1199999999999992</v>
      </c>
      <c r="I2570" s="47">
        <v>8.44</v>
      </c>
      <c r="J2570" s="47">
        <v>8.6</v>
      </c>
      <c r="K2570" s="47">
        <v>8.7100000000000009</v>
      </c>
      <c r="L2570" s="47">
        <v>8.74</v>
      </c>
      <c r="M2570" s="47">
        <v>8.73</v>
      </c>
      <c r="N2570" s="47">
        <v>8.7100000000000009</v>
      </c>
      <c r="O2570">
        <v>8.7100000000000009</v>
      </c>
    </row>
    <row r="2571" spans="1:15" ht="15.75" thickBot="1" x14ac:dyDescent="0.3">
      <c r="A2571" s="24">
        <v>43335</v>
      </c>
      <c r="B2571" s="47">
        <v>7.14</v>
      </c>
      <c r="C2571" s="47">
        <v>7.14</v>
      </c>
      <c r="D2571" s="47">
        <v>7.25</v>
      </c>
      <c r="E2571" s="47">
        <v>7.36</v>
      </c>
      <c r="F2571" s="47">
        <v>7.47</v>
      </c>
      <c r="G2571" s="47">
        <v>7.88</v>
      </c>
      <c r="H2571" s="47">
        <v>8.17</v>
      </c>
      <c r="I2571" s="47">
        <v>8.49</v>
      </c>
      <c r="J2571" s="47">
        <v>8.66</v>
      </c>
      <c r="K2571" s="47">
        <v>8.76</v>
      </c>
      <c r="L2571" s="47">
        <v>8.7899999999999991</v>
      </c>
      <c r="M2571" s="47">
        <v>8.7899999999999991</v>
      </c>
      <c r="N2571" s="47">
        <v>8.77</v>
      </c>
      <c r="O2571">
        <v>8.77</v>
      </c>
    </row>
    <row r="2572" spans="1:15" ht="15.75" thickBot="1" x14ac:dyDescent="0.3">
      <c r="A2572" s="24">
        <v>43336</v>
      </c>
      <c r="B2572" s="47">
        <v>7.13</v>
      </c>
      <c r="C2572" s="47">
        <v>7.13</v>
      </c>
      <c r="D2572" s="47">
        <v>7.24</v>
      </c>
      <c r="E2572" s="47">
        <v>7.35</v>
      </c>
      <c r="F2572" s="47">
        <v>7.46</v>
      </c>
      <c r="G2572" s="47">
        <v>7.85</v>
      </c>
      <c r="H2572" s="47">
        <v>8.1300000000000008</v>
      </c>
      <c r="I2572" s="47">
        <v>8.4600000000000009</v>
      </c>
      <c r="J2572" s="47">
        <v>8.6300000000000008</v>
      </c>
      <c r="K2572" s="47">
        <v>8.75</v>
      </c>
      <c r="L2572" s="47">
        <v>8.8000000000000007</v>
      </c>
      <c r="M2572" s="47">
        <v>8.8000000000000007</v>
      </c>
      <c r="N2572" s="47">
        <v>8.77</v>
      </c>
      <c r="O2572">
        <v>8.77</v>
      </c>
    </row>
    <row r="2573" spans="1:15" ht="15.75" thickBot="1" x14ac:dyDescent="0.3">
      <c r="A2573" s="24">
        <v>43339</v>
      </c>
      <c r="B2573" s="47">
        <v>7.1</v>
      </c>
      <c r="C2573" s="47">
        <v>7.1</v>
      </c>
      <c r="D2573" s="47">
        <v>7.21</v>
      </c>
      <c r="E2573" s="47">
        <v>7.32</v>
      </c>
      <c r="F2573" s="47">
        <v>7.44</v>
      </c>
      <c r="G2573" s="47">
        <v>7.86</v>
      </c>
      <c r="H2573" s="47">
        <v>8.1300000000000008</v>
      </c>
      <c r="I2573" s="47">
        <v>8.4600000000000009</v>
      </c>
      <c r="J2573" s="47">
        <v>8.6300000000000008</v>
      </c>
      <c r="K2573" s="47">
        <v>8.74</v>
      </c>
      <c r="L2573" s="47">
        <v>8.7899999999999991</v>
      </c>
      <c r="M2573" s="47">
        <v>8.7799999999999994</v>
      </c>
      <c r="N2573" s="47">
        <v>8.75</v>
      </c>
      <c r="O2573">
        <v>8.75</v>
      </c>
    </row>
    <row r="2574" spans="1:15" ht="15.75" thickBot="1" x14ac:dyDescent="0.3">
      <c r="A2574" s="24">
        <v>43340</v>
      </c>
      <c r="B2574" s="47">
        <v>7.09</v>
      </c>
      <c r="C2574" s="47">
        <v>7.09</v>
      </c>
      <c r="D2574" s="47">
        <v>7.2</v>
      </c>
      <c r="E2574" s="47">
        <v>7.31</v>
      </c>
      <c r="F2574" s="47">
        <v>7.42</v>
      </c>
      <c r="G2574" s="47">
        <v>7.85</v>
      </c>
      <c r="H2574" s="47">
        <v>8.14</v>
      </c>
      <c r="I2574" s="47">
        <v>8.48</v>
      </c>
      <c r="J2574" s="47">
        <v>8.65</v>
      </c>
      <c r="K2574" s="47">
        <v>8.76</v>
      </c>
      <c r="L2574" s="47">
        <v>8.8000000000000007</v>
      </c>
      <c r="M2574" s="47">
        <v>8.7899999999999991</v>
      </c>
      <c r="N2574" s="47">
        <v>8.76</v>
      </c>
      <c r="O2574">
        <v>8.76</v>
      </c>
    </row>
    <row r="2575" spans="1:15" ht="15.75" thickBot="1" x14ac:dyDescent="0.3">
      <c r="A2575" s="24">
        <v>43341</v>
      </c>
      <c r="B2575" s="47">
        <v>7.18</v>
      </c>
      <c r="C2575" s="47">
        <v>7.18</v>
      </c>
      <c r="D2575" s="47">
        <v>7.27</v>
      </c>
      <c r="E2575" s="47">
        <v>7.37</v>
      </c>
      <c r="F2575" s="47">
        <v>7.47</v>
      </c>
      <c r="G2575" s="47">
        <v>7.87</v>
      </c>
      <c r="H2575" s="47">
        <v>8.15</v>
      </c>
      <c r="I2575" s="47">
        <v>8.5</v>
      </c>
      <c r="J2575" s="47">
        <v>8.67</v>
      </c>
      <c r="K2575" s="47">
        <v>8.7899999999999991</v>
      </c>
      <c r="L2575" s="47">
        <v>8.84</v>
      </c>
      <c r="M2575" s="47">
        <v>8.83</v>
      </c>
      <c r="N2575" s="47">
        <v>8.8000000000000007</v>
      </c>
      <c r="O2575">
        <v>8.8000000000000007</v>
      </c>
    </row>
    <row r="2576" spans="1:15" ht="15.75" thickBot="1" x14ac:dyDescent="0.3">
      <c r="A2576" s="24">
        <v>43342</v>
      </c>
      <c r="B2576" s="47">
        <v>7.04</v>
      </c>
      <c r="C2576" s="47">
        <v>7.04</v>
      </c>
      <c r="D2576" s="47">
        <v>7.16</v>
      </c>
      <c r="E2576" s="47">
        <v>7.29</v>
      </c>
      <c r="F2576" s="47">
        <v>7.41</v>
      </c>
      <c r="G2576" s="47">
        <v>7.87</v>
      </c>
      <c r="H2576" s="47">
        <v>8.19</v>
      </c>
      <c r="I2576" s="47">
        <v>8.56</v>
      </c>
      <c r="J2576" s="47">
        <v>8.74</v>
      </c>
      <c r="K2576" s="47">
        <v>8.85</v>
      </c>
      <c r="L2576" s="47">
        <v>8.8699999999999992</v>
      </c>
      <c r="M2576" s="47">
        <v>8.85</v>
      </c>
      <c r="N2576" s="47">
        <v>8.82</v>
      </c>
      <c r="O2576">
        <v>8.82</v>
      </c>
    </row>
    <row r="2577" spans="1:15" ht="15.75" thickBot="1" x14ac:dyDescent="0.3">
      <c r="A2577" s="24">
        <v>43343</v>
      </c>
      <c r="B2577" s="47">
        <v>6.96</v>
      </c>
      <c r="C2577" s="47">
        <v>6.96</v>
      </c>
      <c r="D2577" s="47">
        <v>7.1</v>
      </c>
      <c r="E2577" s="47">
        <v>7.23</v>
      </c>
      <c r="F2577" s="47">
        <v>7.37</v>
      </c>
      <c r="G2577" s="47">
        <v>7.82</v>
      </c>
      <c r="H2577" s="47">
        <v>8.1300000000000008</v>
      </c>
      <c r="I2577" s="47">
        <v>8.51</v>
      </c>
      <c r="J2577" s="47">
        <v>8.69</v>
      </c>
      <c r="K2577" s="47">
        <v>8.8000000000000007</v>
      </c>
      <c r="L2577" s="47">
        <v>8.81</v>
      </c>
      <c r="M2577" s="47">
        <v>8.77</v>
      </c>
      <c r="N2577" s="47">
        <v>8.7200000000000006</v>
      </c>
      <c r="O2577">
        <v>8.7200000000000006</v>
      </c>
    </row>
    <row r="2578" spans="1:15" ht="15.75" thickBot="1" x14ac:dyDescent="0.3">
      <c r="A2578" s="24">
        <v>43346</v>
      </c>
      <c r="B2578" s="47">
        <v>6.93</v>
      </c>
      <c r="C2578" s="47">
        <v>6.93</v>
      </c>
      <c r="D2578" s="47">
        <v>7.05</v>
      </c>
      <c r="E2578" s="47">
        <v>7.17</v>
      </c>
      <c r="F2578" s="47">
        <v>7.29</v>
      </c>
      <c r="G2578" s="47">
        <v>7.75</v>
      </c>
      <c r="H2578" s="47">
        <v>8.08</v>
      </c>
      <c r="I2578" s="47">
        <v>8.49</v>
      </c>
      <c r="J2578" s="47">
        <v>8.68</v>
      </c>
      <c r="K2578" s="47">
        <v>8.8000000000000007</v>
      </c>
      <c r="L2578" s="47">
        <v>8.82</v>
      </c>
      <c r="M2578" s="47">
        <v>8.8000000000000007</v>
      </c>
      <c r="N2578" s="47">
        <v>8.75</v>
      </c>
      <c r="O2578">
        <v>8.75</v>
      </c>
    </row>
    <row r="2579" spans="1:15" ht="15.75" thickBot="1" x14ac:dyDescent="0.3">
      <c r="A2579" s="24">
        <v>43347</v>
      </c>
      <c r="B2579" s="47">
        <v>7.05</v>
      </c>
      <c r="C2579" s="47">
        <v>7.05</v>
      </c>
      <c r="D2579" s="47">
        <v>7.18</v>
      </c>
      <c r="E2579" s="47">
        <v>7.31</v>
      </c>
      <c r="F2579" s="47">
        <v>7.43</v>
      </c>
      <c r="G2579" s="47">
        <v>7.86</v>
      </c>
      <c r="H2579" s="47">
        <v>8.19</v>
      </c>
      <c r="I2579" s="47">
        <v>8.6199999999999992</v>
      </c>
      <c r="J2579" s="47">
        <v>8.83</v>
      </c>
      <c r="K2579" s="47">
        <v>8.93</v>
      </c>
      <c r="L2579" s="47">
        <v>8.9499999999999993</v>
      </c>
      <c r="M2579" s="47">
        <v>8.91</v>
      </c>
      <c r="N2579" s="47">
        <v>8.85</v>
      </c>
      <c r="O2579">
        <v>8.85</v>
      </c>
    </row>
    <row r="2580" spans="1:15" ht="15.75" thickBot="1" x14ac:dyDescent="0.3">
      <c r="A2580" s="24">
        <v>43348</v>
      </c>
      <c r="B2580" s="47">
        <v>7.11</v>
      </c>
      <c r="C2580" s="47">
        <v>7.11</v>
      </c>
      <c r="D2580" s="47">
        <v>7.24</v>
      </c>
      <c r="E2580" s="47">
        <v>7.37</v>
      </c>
      <c r="F2580" s="47">
        <v>7.49</v>
      </c>
      <c r="G2580" s="47">
        <v>7.91</v>
      </c>
      <c r="H2580" s="47">
        <v>8.25</v>
      </c>
      <c r="I2580" s="47">
        <v>8.68</v>
      </c>
      <c r="J2580" s="47">
        <v>8.9</v>
      </c>
      <c r="K2580" s="47">
        <v>9.02</v>
      </c>
      <c r="L2580" s="47">
        <v>9.02</v>
      </c>
      <c r="M2580" s="47">
        <v>8.9700000000000006</v>
      </c>
      <c r="N2580" s="47">
        <v>8.89</v>
      </c>
      <c r="O2580">
        <v>8.89</v>
      </c>
    </row>
    <row r="2581" spans="1:15" ht="15.75" thickBot="1" x14ac:dyDescent="0.3">
      <c r="A2581" s="24">
        <v>43349</v>
      </c>
      <c r="B2581" s="47">
        <v>7.2</v>
      </c>
      <c r="C2581" s="47">
        <v>7.2</v>
      </c>
      <c r="D2581" s="47">
        <v>7.41</v>
      </c>
      <c r="E2581" s="47">
        <v>7.6</v>
      </c>
      <c r="F2581" s="47">
        <v>7.74</v>
      </c>
      <c r="G2581" s="47">
        <v>8.14</v>
      </c>
      <c r="H2581" s="47">
        <v>8.4499999999999993</v>
      </c>
      <c r="I2581" s="47">
        <v>8.91</v>
      </c>
      <c r="J2581" s="47">
        <v>9.16</v>
      </c>
      <c r="K2581" s="47">
        <v>9.2799999999999994</v>
      </c>
      <c r="L2581" s="47">
        <v>9.26</v>
      </c>
      <c r="M2581" s="47">
        <v>9.1999999999999993</v>
      </c>
      <c r="N2581" s="47">
        <v>9.11</v>
      </c>
      <c r="O2581">
        <v>9.11</v>
      </c>
    </row>
    <row r="2582" spans="1:15" ht="15.75" thickBot="1" x14ac:dyDescent="0.3">
      <c r="A2582" s="24">
        <v>43350</v>
      </c>
      <c r="B2582" s="47">
        <v>7.27</v>
      </c>
      <c r="C2582" s="47">
        <v>7.27</v>
      </c>
      <c r="D2582" s="47">
        <v>7.5</v>
      </c>
      <c r="E2582" s="47">
        <v>7.7</v>
      </c>
      <c r="F2582" s="47">
        <v>7.85</v>
      </c>
      <c r="G2582" s="47">
        <v>8.27</v>
      </c>
      <c r="H2582" s="47">
        <v>8.56</v>
      </c>
      <c r="I2582" s="47">
        <v>8.98</v>
      </c>
      <c r="J2582" s="47">
        <v>9.19</v>
      </c>
      <c r="K2582" s="47">
        <v>9.2899999999999991</v>
      </c>
      <c r="L2582" s="47">
        <v>9.25</v>
      </c>
      <c r="M2582" s="47">
        <v>9.17</v>
      </c>
      <c r="N2582" s="47">
        <v>9.06</v>
      </c>
      <c r="O2582">
        <v>9.06</v>
      </c>
    </row>
    <row r="2583" spans="1:15" ht="15.75" thickBot="1" x14ac:dyDescent="0.3">
      <c r="A2583" s="24">
        <v>43353</v>
      </c>
      <c r="B2583" s="47">
        <v>7.3</v>
      </c>
      <c r="C2583" s="47">
        <v>7.3</v>
      </c>
      <c r="D2583" s="47">
        <v>7.53</v>
      </c>
      <c r="E2583" s="47">
        <v>7.72</v>
      </c>
      <c r="F2583" s="47">
        <v>7.89</v>
      </c>
      <c r="G2583" s="47">
        <v>8.34</v>
      </c>
      <c r="H2583" s="47">
        <v>8.65</v>
      </c>
      <c r="I2583" s="47">
        <v>9.02</v>
      </c>
      <c r="J2583" s="47">
        <v>9.18</v>
      </c>
      <c r="K2583" s="47">
        <v>9.24</v>
      </c>
      <c r="L2583" s="47">
        <v>9.2100000000000009</v>
      </c>
      <c r="M2583" s="47">
        <v>9.16</v>
      </c>
      <c r="N2583" s="47">
        <v>9.1</v>
      </c>
      <c r="O2583">
        <v>9.1</v>
      </c>
    </row>
    <row r="2584" spans="1:15" ht="15.75" thickBot="1" x14ac:dyDescent="0.3">
      <c r="A2584" s="24">
        <v>43354</v>
      </c>
      <c r="B2584" s="47">
        <v>7.14</v>
      </c>
      <c r="C2584" s="47">
        <v>7.14</v>
      </c>
      <c r="D2584" s="47">
        <v>7.34</v>
      </c>
      <c r="E2584" s="47">
        <v>7.52</v>
      </c>
      <c r="F2584" s="47">
        <v>7.67</v>
      </c>
      <c r="G2584" s="47">
        <v>8.1</v>
      </c>
      <c r="H2584" s="47">
        <v>8.36</v>
      </c>
      <c r="I2584" s="47">
        <v>8.73</v>
      </c>
      <c r="J2584" s="47">
        <v>8.94</v>
      </c>
      <c r="K2584" s="47">
        <v>9.06</v>
      </c>
      <c r="L2584" s="47">
        <v>9.07</v>
      </c>
      <c r="M2584" s="47">
        <v>9.0399999999999991</v>
      </c>
      <c r="N2584" s="47">
        <v>9</v>
      </c>
      <c r="O2584">
        <v>9</v>
      </c>
    </row>
    <row r="2585" spans="1:15" ht="15.75" thickBot="1" x14ac:dyDescent="0.3">
      <c r="A2585" s="24">
        <v>43355</v>
      </c>
      <c r="B2585" s="47">
        <v>7.28</v>
      </c>
      <c r="C2585" s="47">
        <v>7.28</v>
      </c>
      <c r="D2585" s="47">
        <v>7.44</v>
      </c>
      <c r="E2585" s="47">
        <v>7.58</v>
      </c>
      <c r="F2585" s="47">
        <v>7.69</v>
      </c>
      <c r="G2585" s="47">
        <v>8.01</v>
      </c>
      <c r="H2585" s="47">
        <v>8.25</v>
      </c>
      <c r="I2585" s="47">
        <v>8.6</v>
      </c>
      <c r="J2585" s="47">
        <v>8.8000000000000007</v>
      </c>
      <c r="K2585" s="47">
        <v>8.92</v>
      </c>
      <c r="L2585" s="47">
        <v>8.9499999999999993</v>
      </c>
      <c r="M2585" s="47">
        <v>8.93</v>
      </c>
      <c r="N2585" s="47">
        <v>8.8800000000000008</v>
      </c>
      <c r="O2585">
        <v>8.8800000000000008</v>
      </c>
    </row>
    <row r="2586" spans="1:15" ht="15.75" thickBot="1" x14ac:dyDescent="0.3">
      <c r="A2586" s="24">
        <v>43356</v>
      </c>
      <c r="B2586" s="47">
        <v>7.28</v>
      </c>
      <c r="C2586" s="47">
        <v>7.28</v>
      </c>
      <c r="D2586" s="47">
        <v>7.42</v>
      </c>
      <c r="E2586" s="47">
        <v>7.54</v>
      </c>
      <c r="F2586" s="47">
        <v>7.65</v>
      </c>
      <c r="G2586" s="47">
        <v>7.99</v>
      </c>
      <c r="H2586" s="47">
        <v>8.23</v>
      </c>
      <c r="I2586" s="47">
        <v>8.57</v>
      </c>
      <c r="J2586" s="47">
        <v>8.7799999999999994</v>
      </c>
      <c r="K2586" s="47">
        <v>8.92</v>
      </c>
      <c r="L2586" s="47">
        <v>8.98</v>
      </c>
      <c r="M2586" s="47">
        <v>8.98</v>
      </c>
      <c r="N2586" s="47">
        <v>8.94</v>
      </c>
      <c r="O2586">
        <v>8.94</v>
      </c>
    </row>
    <row r="2587" spans="1:15" ht="15.75" thickBot="1" x14ac:dyDescent="0.3">
      <c r="A2587" s="24">
        <v>43357</v>
      </c>
      <c r="B2587" s="47">
        <v>7.3</v>
      </c>
      <c r="C2587" s="47">
        <v>7.3</v>
      </c>
      <c r="D2587" s="47">
        <v>7.45</v>
      </c>
      <c r="E2587" s="47">
        <v>7.58</v>
      </c>
      <c r="F2587" s="47">
        <v>7.69</v>
      </c>
      <c r="G2587" s="47">
        <v>8.02</v>
      </c>
      <c r="H2587" s="47">
        <v>8.26</v>
      </c>
      <c r="I2587" s="47">
        <v>8.6</v>
      </c>
      <c r="J2587" s="47">
        <v>8.81</v>
      </c>
      <c r="K2587" s="47">
        <v>8.9499999999999993</v>
      </c>
      <c r="L2587" s="47">
        <v>9.01</v>
      </c>
      <c r="M2587" s="47">
        <v>8.99</v>
      </c>
      <c r="N2587" s="47">
        <v>8.9499999999999993</v>
      </c>
      <c r="O2587">
        <v>8.9499999999999993</v>
      </c>
    </row>
    <row r="2588" spans="1:15" ht="15.75" thickBot="1" x14ac:dyDescent="0.3">
      <c r="A2588" s="24">
        <v>43360</v>
      </c>
      <c r="B2588" s="47">
        <v>7.25</v>
      </c>
      <c r="C2588" s="47">
        <v>7.25</v>
      </c>
      <c r="D2588" s="47">
        <v>7.44</v>
      </c>
      <c r="E2588" s="47">
        <v>7.61</v>
      </c>
      <c r="F2588" s="47">
        <v>7.74</v>
      </c>
      <c r="G2588" s="47">
        <v>8.07</v>
      </c>
      <c r="H2588" s="47">
        <v>8.31</v>
      </c>
      <c r="I2588" s="47">
        <v>8.67</v>
      </c>
      <c r="J2588" s="47">
        <v>8.8800000000000008</v>
      </c>
      <c r="K2588" s="47">
        <v>8.98</v>
      </c>
      <c r="L2588" s="47">
        <v>8.99</v>
      </c>
      <c r="M2588" s="47">
        <v>8.9600000000000009</v>
      </c>
      <c r="N2588" s="47">
        <v>8.89</v>
      </c>
      <c r="O2588">
        <v>8.89</v>
      </c>
    </row>
    <row r="2589" spans="1:15" ht="15.75" thickBot="1" x14ac:dyDescent="0.3">
      <c r="A2589" s="24">
        <v>43361</v>
      </c>
      <c r="B2589" s="47">
        <v>7.31</v>
      </c>
      <c r="C2589" s="47">
        <v>7.31</v>
      </c>
      <c r="D2589" s="47">
        <v>7.44</v>
      </c>
      <c r="E2589" s="47">
        <v>7.57</v>
      </c>
      <c r="F2589" s="47">
        <v>7.67</v>
      </c>
      <c r="G2589" s="47">
        <v>7.99</v>
      </c>
      <c r="H2589" s="47">
        <v>8.23</v>
      </c>
      <c r="I2589" s="47">
        <v>8.58</v>
      </c>
      <c r="J2589" s="47">
        <v>8.7899999999999991</v>
      </c>
      <c r="K2589" s="47">
        <v>8.94</v>
      </c>
      <c r="L2589" s="47">
        <v>8.99</v>
      </c>
      <c r="M2589" s="47">
        <v>8.9700000000000006</v>
      </c>
      <c r="N2589" s="47">
        <v>8.91</v>
      </c>
      <c r="O2589">
        <v>8.91</v>
      </c>
    </row>
    <row r="2590" spans="1:15" ht="15.75" thickBot="1" x14ac:dyDescent="0.3">
      <c r="A2590" s="24">
        <v>43362</v>
      </c>
      <c r="B2590" s="47">
        <v>7.34</v>
      </c>
      <c r="C2590" s="47">
        <v>7.34</v>
      </c>
      <c r="D2590" s="47">
        <v>7.44</v>
      </c>
      <c r="E2590" s="47">
        <v>7.53</v>
      </c>
      <c r="F2590" s="47">
        <v>7.62</v>
      </c>
      <c r="G2590" s="47">
        <v>7.9</v>
      </c>
      <c r="H2590" s="47">
        <v>8.1199999999999992</v>
      </c>
      <c r="I2590" s="47">
        <v>8.4600000000000009</v>
      </c>
      <c r="J2590" s="47">
        <v>8.68</v>
      </c>
      <c r="K2590" s="47">
        <v>8.84</v>
      </c>
      <c r="L2590" s="47">
        <v>8.89</v>
      </c>
      <c r="M2590" s="47">
        <v>8.86</v>
      </c>
      <c r="N2590" s="47">
        <v>8.81</v>
      </c>
      <c r="O2590">
        <v>8.81</v>
      </c>
    </row>
    <row r="2591" spans="1:15" ht="15.75" thickBot="1" x14ac:dyDescent="0.3">
      <c r="A2591" s="24">
        <v>43363</v>
      </c>
      <c r="B2591" s="47">
        <v>7.24</v>
      </c>
      <c r="C2591" s="47">
        <v>7.24</v>
      </c>
      <c r="D2591" s="47">
        <v>7.35</v>
      </c>
      <c r="E2591" s="47">
        <v>7.46</v>
      </c>
      <c r="F2591" s="47">
        <v>7.56</v>
      </c>
      <c r="G2591" s="47">
        <v>7.89</v>
      </c>
      <c r="H2591" s="47">
        <v>8.1300000000000008</v>
      </c>
      <c r="I2591" s="47">
        <v>8.48</v>
      </c>
      <c r="J2591" s="47">
        <v>8.69</v>
      </c>
      <c r="K2591" s="47">
        <v>8.83</v>
      </c>
      <c r="L2591" s="47">
        <v>8.83</v>
      </c>
      <c r="M2591" s="47">
        <v>8.7799999999999994</v>
      </c>
      <c r="N2591" s="47">
        <v>8.7200000000000006</v>
      </c>
      <c r="O2591">
        <v>8.7200000000000006</v>
      </c>
    </row>
    <row r="2592" spans="1:15" ht="15.75" thickBot="1" x14ac:dyDescent="0.3">
      <c r="A2592" s="24">
        <v>43364</v>
      </c>
      <c r="B2592" s="47">
        <v>7.24</v>
      </c>
      <c r="C2592" s="47">
        <v>7.24</v>
      </c>
      <c r="D2592" s="47">
        <v>7.35</v>
      </c>
      <c r="E2592" s="47">
        <v>7.45</v>
      </c>
      <c r="F2592" s="47">
        <v>7.55</v>
      </c>
      <c r="G2592" s="47">
        <v>7.88</v>
      </c>
      <c r="H2592" s="47">
        <v>8.1300000000000008</v>
      </c>
      <c r="I2592" s="47">
        <v>8.4499999999999993</v>
      </c>
      <c r="J2592" s="47">
        <v>8.65</v>
      </c>
      <c r="K2592" s="47">
        <v>8.81</v>
      </c>
      <c r="L2592" s="47">
        <v>8.86</v>
      </c>
      <c r="M2592" s="47">
        <v>8.81</v>
      </c>
      <c r="N2592" s="47">
        <v>8.7200000000000006</v>
      </c>
      <c r="O2592">
        <v>8.7200000000000006</v>
      </c>
    </row>
    <row r="2593" spans="1:15" ht="15.75" thickBot="1" x14ac:dyDescent="0.3">
      <c r="A2593" s="24">
        <v>43367</v>
      </c>
      <c r="B2593" s="47">
        <v>7.12</v>
      </c>
      <c r="C2593" s="47">
        <v>7.12</v>
      </c>
      <c r="D2593" s="47">
        <v>7.26</v>
      </c>
      <c r="E2593" s="47">
        <v>7.39</v>
      </c>
      <c r="F2593" s="47">
        <v>7.52</v>
      </c>
      <c r="G2593" s="47">
        <v>7.9</v>
      </c>
      <c r="H2593" s="47">
        <v>8.1199999999999992</v>
      </c>
      <c r="I2593" s="47">
        <v>8.4</v>
      </c>
      <c r="J2593" s="47">
        <v>8.57</v>
      </c>
      <c r="K2593" s="47">
        <v>8.7100000000000009</v>
      </c>
      <c r="L2593" s="47">
        <v>8.7200000000000006</v>
      </c>
      <c r="M2593" s="47">
        <v>8.66</v>
      </c>
      <c r="N2593" s="47">
        <v>8.5299999999999994</v>
      </c>
      <c r="O2593">
        <v>8.5299999999999994</v>
      </c>
    </row>
    <row r="2594" spans="1:15" ht="15.75" thickBot="1" x14ac:dyDescent="0.3">
      <c r="A2594" s="24">
        <v>43368</v>
      </c>
      <c r="B2594" s="47">
        <v>7.09</v>
      </c>
      <c r="C2594" s="47">
        <v>7.09</v>
      </c>
      <c r="D2594" s="47">
        <v>7.21</v>
      </c>
      <c r="E2594" s="47">
        <v>7.33</v>
      </c>
      <c r="F2594" s="47">
        <v>7.45</v>
      </c>
      <c r="G2594" s="47">
        <v>7.84</v>
      </c>
      <c r="H2594" s="47">
        <v>8.09</v>
      </c>
      <c r="I2594" s="47">
        <v>8.42</v>
      </c>
      <c r="J2594" s="47">
        <v>8.61</v>
      </c>
      <c r="K2594" s="47">
        <v>8.75</v>
      </c>
      <c r="L2594" s="47">
        <v>8.76</v>
      </c>
      <c r="M2594" s="47">
        <v>8.6999999999999993</v>
      </c>
      <c r="N2594" s="47">
        <v>8.59</v>
      </c>
      <c r="O2594">
        <v>8.59</v>
      </c>
    </row>
    <row r="2595" spans="1:15" ht="15.75" thickBot="1" x14ac:dyDescent="0.3">
      <c r="A2595" s="24">
        <v>43369</v>
      </c>
      <c r="B2595" s="47">
        <v>7.06</v>
      </c>
      <c r="C2595" s="47">
        <v>7.06</v>
      </c>
      <c r="D2595" s="47">
        <v>7.18</v>
      </c>
      <c r="E2595" s="47">
        <v>7.3</v>
      </c>
      <c r="F2595" s="47">
        <v>7.41</v>
      </c>
      <c r="G2595" s="47">
        <v>7.81</v>
      </c>
      <c r="H2595" s="47">
        <v>8.08</v>
      </c>
      <c r="I2595" s="47">
        <v>8.43</v>
      </c>
      <c r="J2595" s="47">
        <v>8.6300000000000008</v>
      </c>
      <c r="K2595" s="47">
        <v>8.77</v>
      </c>
      <c r="L2595" s="47">
        <v>8.7799999999999994</v>
      </c>
      <c r="M2595" s="47">
        <v>8.7200000000000006</v>
      </c>
      <c r="N2595" s="47">
        <v>8.6199999999999992</v>
      </c>
      <c r="O2595">
        <v>8.6199999999999992</v>
      </c>
    </row>
    <row r="2596" spans="1:15" ht="15.75" thickBot="1" x14ac:dyDescent="0.3">
      <c r="A2596" s="24">
        <v>43370</v>
      </c>
      <c r="B2596" s="47">
        <v>7.03</v>
      </c>
      <c r="C2596" s="47">
        <v>7.03</v>
      </c>
      <c r="D2596" s="47">
        <v>7.13</v>
      </c>
      <c r="E2596" s="47">
        <v>7.23</v>
      </c>
      <c r="F2596" s="47">
        <v>7.34</v>
      </c>
      <c r="G2596" s="47">
        <v>7.73</v>
      </c>
      <c r="H2596" s="47">
        <v>8.01</v>
      </c>
      <c r="I2596" s="47">
        <v>8.35</v>
      </c>
      <c r="J2596" s="47">
        <v>8.5399999999999991</v>
      </c>
      <c r="K2596" s="47">
        <v>8.68</v>
      </c>
      <c r="L2596" s="47">
        <v>8.7200000000000006</v>
      </c>
      <c r="M2596" s="47">
        <v>8.68</v>
      </c>
      <c r="N2596" s="47">
        <v>8.58</v>
      </c>
      <c r="O2596">
        <v>8.58</v>
      </c>
    </row>
    <row r="2597" spans="1:15" ht="15.75" thickBot="1" x14ac:dyDescent="0.3">
      <c r="A2597" s="24">
        <v>43371</v>
      </c>
      <c r="B2597" s="47">
        <v>7.02</v>
      </c>
      <c r="C2597" s="47">
        <v>7.02</v>
      </c>
      <c r="D2597" s="47">
        <v>7.1</v>
      </c>
      <c r="E2597" s="47">
        <v>7.19</v>
      </c>
      <c r="F2597" s="47">
        <v>7.27</v>
      </c>
      <c r="G2597" s="47">
        <v>7.65</v>
      </c>
      <c r="H2597" s="47">
        <v>7.98</v>
      </c>
      <c r="I2597" s="47">
        <v>8.36</v>
      </c>
      <c r="J2597" s="47">
        <v>8.5500000000000007</v>
      </c>
      <c r="K2597" s="47">
        <v>8.69</v>
      </c>
      <c r="L2597" s="47">
        <v>8.73</v>
      </c>
      <c r="M2597" s="47">
        <v>8.6999999999999993</v>
      </c>
      <c r="N2597" s="47">
        <v>8.6199999999999992</v>
      </c>
      <c r="O2597">
        <v>8.6199999999999992</v>
      </c>
    </row>
    <row r="2598" spans="1:15" ht="15.75" thickBot="1" x14ac:dyDescent="0.3">
      <c r="A2598" s="24">
        <v>43374</v>
      </c>
      <c r="B2598" s="47">
        <v>7.09</v>
      </c>
      <c r="C2598" s="47">
        <v>7.09</v>
      </c>
      <c r="D2598" s="47">
        <v>7.17</v>
      </c>
      <c r="E2598" s="47">
        <v>7.25</v>
      </c>
      <c r="F2598" s="47">
        <v>7.33</v>
      </c>
      <c r="G2598" s="47">
        <v>7.69</v>
      </c>
      <c r="H2598" s="47">
        <v>7.98</v>
      </c>
      <c r="I2598" s="47">
        <v>8.32</v>
      </c>
      <c r="J2598" s="47">
        <v>8.4700000000000006</v>
      </c>
      <c r="K2598" s="47">
        <v>8.6</v>
      </c>
      <c r="L2598" s="47">
        <v>8.65</v>
      </c>
      <c r="M2598" s="47">
        <v>8.6199999999999992</v>
      </c>
      <c r="N2598" s="47">
        <v>8.5500000000000007</v>
      </c>
      <c r="O2598">
        <v>8.5500000000000007</v>
      </c>
    </row>
    <row r="2599" spans="1:15" ht="15.75" thickBot="1" x14ac:dyDescent="0.3">
      <c r="A2599" s="24">
        <v>43375</v>
      </c>
      <c r="B2599" s="47">
        <v>7.12</v>
      </c>
      <c r="C2599" s="47">
        <v>7.12</v>
      </c>
      <c r="D2599" s="47">
        <v>7.2</v>
      </c>
      <c r="E2599" s="47">
        <v>7.28</v>
      </c>
      <c r="F2599" s="47">
        <v>7.37</v>
      </c>
      <c r="G2599" s="47">
        <v>7.7</v>
      </c>
      <c r="H2599" s="47">
        <v>7.98</v>
      </c>
      <c r="I2599" s="47">
        <v>8.31</v>
      </c>
      <c r="J2599" s="47">
        <v>8.4700000000000006</v>
      </c>
      <c r="K2599" s="47">
        <v>8.59</v>
      </c>
      <c r="L2599" s="47">
        <v>8.6199999999999992</v>
      </c>
      <c r="M2599" s="47">
        <v>8.58</v>
      </c>
      <c r="N2599" s="47">
        <v>8.49</v>
      </c>
      <c r="O2599">
        <v>8.49</v>
      </c>
    </row>
    <row r="2600" spans="1:15" ht="15.75" thickBot="1" x14ac:dyDescent="0.3">
      <c r="A2600" s="24">
        <v>43376</v>
      </c>
      <c r="B2600" s="47">
        <v>7.09</v>
      </c>
      <c r="C2600" s="47">
        <v>7.09</v>
      </c>
      <c r="D2600" s="47">
        <v>7.19</v>
      </c>
      <c r="E2600" s="47">
        <v>7.28</v>
      </c>
      <c r="F2600" s="47">
        <v>7.37</v>
      </c>
      <c r="G2600" s="47">
        <v>7.72</v>
      </c>
      <c r="H2600" s="47">
        <v>8.01</v>
      </c>
      <c r="I2600" s="47">
        <v>8.35</v>
      </c>
      <c r="J2600" s="47">
        <v>8.52</v>
      </c>
      <c r="K2600" s="47">
        <v>8.64</v>
      </c>
      <c r="L2600" s="47">
        <v>8.67</v>
      </c>
      <c r="M2600" s="47">
        <v>8.6300000000000008</v>
      </c>
      <c r="N2600" s="47">
        <v>8.5399999999999991</v>
      </c>
      <c r="O2600">
        <v>8.5399999999999991</v>
      </c>
    </row>
    <row r="2601" spans="1:15" ht="15.75" thickBot="1" x14ac:dyDescent="0.3">
      <c r="A2601" s="24">
        <v>43377</v>
      </c>
      <c r="B2601" s="47">
        <v>7.12</v>
      </c>
      <c r="C2601" s="47">
        <v>7.12</v>
      </c>
      <c r="D2601" s="47">
        <v>7.26</v>
      </c>
      <c r="E2601" s="47">
        <v>7.39</v>
      </c>
      <c r="F2601" s="47">
        <v>7.5</v>
      </c>
      <c r="G2601" s="47">
        <v>7.87</v>
      </c>
      <c r="H2601" s="47">
        <v>8.15</v>
      </c>
      <c r="I2601" s="47">
        <v>8.51</v>
      </c>
      <c r="J2601" s="47">
        <v>8.7100000000000009</v>
      </c>
      <c r="K2601" s="47">
        <v>8.83</v>
      </c>
      <c r="L2601" s="47">
        <v>8.85</v>
      </c>
      <c r="M2601" s="47">
        <v>8.8000000000000007</v>
      </c>
      <c r="N2601" s="47">
        <v>8.7100000000000009</v>
      </c>
      <c r="O2601">
        <v>8.7100000000000009</v>
      </c>
    </row>
    <row r="2602" spans="1:15" ht="15.75" thickBot="1" x14ac:dyDescent="0.3">
      <c r="A2602" s="24">
        <v>43378</v>
      </c>
      <c r="B2602" s="47">
        <v>7.1</v>
      </c>
      <c r="C2602" s="47">
        <v>7.1</v>
      </c>
      <c r="D2602" s="47">
        <v>7.25</v>
      </c>
      <c r="E2602" s="47">
        <v>7.38</v>
      </c>
      <c r="F2602" s="47">
        <v>7.5</v>
      </c>
      <c r="G2602" s="47">
        <v>7.86</v>
      </c>
      <c r="H2602" s="47">
        <v>8.15</v>
      </c>
      <c r="I2602" s="47">
        <v>8.5299999999999994</v>
      </c>
      <c r="J2602" s="47">
        <v>8.73</v>
      </c>
      <c r="K2602" s="47">
        <v>8.86</v>
      </c>
      <c r="L2602" s="47">
        <v>8.8699999999999992</v>
      </c>
      <c r="M2602" s="47">
        <v>8.82</v>
      </c>
      <c r="N2602" s="47">
        <v>8.73</v>
      </c>
      <c r="O2602">
        <v>8.73</v>
      </c>
    </row>
    <row r="2603" spans="1:15" ht="15.75" thickBot="1" x14ac:dyDescent="0.3">
      <c r="A2603" s="24">
        <v>43381</v>
      </c>
      <c r="B2603" s="47">
        <v>7.12</v>
      </c>
      <c r="C2603" s="47">
        <v>7.12</v>
      </c>
      <c r="D2603" s="47">
        <v>7.29</v>
      </c>
      <c r="E2603" s="47">
        <v>7.44</v>
      </c>
      <c r="F2603" s="47">
        <v>7.57</v>
      </c>
      <c r="G2603" s="47">
        <v>7.97</v>
      </c>
      <c r="H2603" s="47">
        <v>8.24</v>
      </c>
      <c r="I2603" s="47">
        <v>8.6300000000000008</v>
      </c>
      <c r="J2603" s="47">
        <v>8.85</v>
      </c>
      <c r="K2603" s="47">
        <v>8.98</v>
      </c>
      <c r="L2603" s="47">
        <v>8.98</v>
      </c>
      <c r="M2603" s="47">
        <v>8.92</v>
      </c>
      <c r="N2603" s="47">
        <v>8.83</v>
      </c>
      <c r="O2603">
        <v>8.83</v>
      </c>
    </row>
    <row r="2604" spans="1:15" ht="15.75" thickBot="1" x14ac:dyDescent="0.3">
      <c r="A2604" s="24">
        <v>43382</v>
      </c>
      <c r="B2604" s="47">
        <v>7.09</v>
      </c>
      <c r="C2604" s="47">
        <v>7.09</v>
      </c>
      <c r="D2604" s="47">
        <v>7.24</v>
      </c>
      <c r="E2604" s="47">
        <v>7.39</v>
      </c>
      <c r="F2604" s="47">
        <v>7.52</v>
      </c>
      <c r="G2604" s="47">
        <v>7.95</v>
      </c>
      <c r="H2604" s="47">
        <v>8.24</v>
      </c>
      <c r="I2604" s="47">
        <v>8.6199999999999992</v>
      </c>
      <c r="J2604" s="47">
        <v>8.84</v>
      </c>
      <c r="K2604" s="47">
        <v>8.98</v>
      </c>
      <c r="L2604" s="47">
        <v>9.01</v>
      </c>
      <c r="M2604" s="47">
        <v>8.9700000000000006</v>
      </c>
      <c r="N2604" s="47">
        <v>8.9</v>
      </c>
      <c r="O2604">
        <v>8.9</v>
      </c>
    </row>
    <row r="2605" spans="1:15" ht="15.75" thickBot="1" x14ac:dyDescent="0.3">
      <c r="A2605" s="24">
        <v>43383</v>
      </c>
      <c r="B2605" s="47">
        <v>7.05</v>
      </c>
      <c r="C2605" s="47">
        <v>7.05</v>
      </c>
      <c r="D2605" s="47">
        <v>7.21</v>
      </c>
      <c r="E2605" s="47">
        <v>7.36</v>
      </c>
      <c r="F2605" s="47">
        <v>7.5</v>
      </c>
      <c r="G2605" s="47">
        <v>7.92</v>
      </c>
      <c r="H2605" s="47">
        <v>8.23</v>
      </c>
      <c r="I2605" s="47">
        <v>8.64</v>
      </c>
      <c r="J2605" s="47">
        <v>8.86</v>
      </c>
      <c r="K2605" s="47">
        <v>8.98</v>
      </c>
      <c r="L2605" s="47">
        <v>8.99</v>
      </c>
      <c r="M2605" s="47">
        <v>8.94</v>
      </c>
      <c r="N2605" s="47">
        <v>8.86</v>
      </c>
      <c r="O2605">
        <v>8.86</v>
      </c>
    </row>
    <row r="2606" spans="1:15" ht="15.75" thickBot="1" x14ac:dyDescent="0.3">
      <c r="A2606" s="24">
        <v>43384</v>
      </c>
      <c r="B2606" s="47">
        <v>7.08</v>
      </c>
      <c r="C2606" s="47">
        <v>7.08</v>
      </c>
      <c r="D2606" s="47">
        <v>7.24</v>
      </c>
      <c r="E2606" s="47">
        <v>7.38</v>
      </c>
      <c r="F2606" s="47">
        <v>7.52</v>
      </c>
      <c r="G2606" s="47">
        <v>7.96</v>
      </c>
      <c r="H2606" s="47">
        <v>8.27</v>
      </c>
      <c r="I2606" s="47">
        <v>8.66</v>
      </c>
      <c r="J2606" s="47">
        <v>8.8800000000000008</v>
      </c>
      <c r="K2606" s="47">
        <v>9.02</v>
      </c>
      <c r="L2606" s="47">
        <v>9.0399999999999991</v>
      </c>
      <c r="M2606" s="47">
        <v>8.98</v>
      </c>
      <c r="N2606" s="47">
        <v>8.89</v>
      </c>
      <c r="O2606">
        <v>8.89</v>
      </c>
    </row>
    <row r="2607" spans="1:15" ht="15.75" thickBot="1" x14ac:dyDescent="0.3">
      <c r="A2607" s="24">
        <v>43385</v>
      </c>
      <c r="B2607" s="47">
        <v>7.05</v>
      </c>
      <c r="C2607" s="47">
        <v>7.05</v>
      </c>
      <c r="D2607" s="47">
        <v>7.21</v>
      </c>
      <c r="E2607" s="47">
        <v>7.36</v>
      </c>
      <c r="F2607" s="47">
        <v>7.5</v>
      </c>
      <c r="G2607" s="47">
        <v>7.95</v>
      </c>
      <c r="H2607" s="47">
        <v>8.24</v>
      </c>
      <c r="I2607" s="47">
        <v>8.6</v>
      </c>
      <c r="J2607" s="47">
        <v>8.7899999999999991</v>
      </c>
      <c r="K2607" s="47">
        <v>8.91</v>
      </c>
      <c r="L2607" s="47">
        <v>8.9</v>
      </c>
      <c r="M2607" s="47">
        <v>8.85</v>
      </c>
      <c r="N2607" s="47">
        <v>8.77</v>
      </c>
      <c r="O2607">
        <v>8.77</v>
      </c>
    </row>
    <row r="2608" spans="1:15" ht="15.75" thickBot="1" x14ac:dyDescent="0.3">
      <c r="A2608" s="24">
        <v>43388</v>
      </c>
      <c r="B2608" s="47">
        <v>7.11</v>
      </c>
      <c r="C2608" s="47">
        <v>7.11</v>
      </c>
      <c r="D2608" s="47">
        <v>7.24</v>
      </c>
      <c r="E2608" s="47">
        <v>7.36</v>
      </c>
      <c r="F2608" s="47">
        <v>7.47</v>
      </c>
      <c r="G2608" s="47">
        <v>7.86</v>
      </c>
      <c r="H2608" s="47">
        <v>8.15</v>
      </c>
      <c r="I2608" s="47">
        <v>8.5</v>
      </c>
      <c r="J2608" s="47">
        <v>8.67</v>
      </c>
      <c r="K2608" s="47">
        <v>8.77</v>
      </c>
      <c r="L2608" s="47">
        <v>8.76</v>
      </c>
      <c r="M2608" s="47">
        <v>8.7100000000000009</v>
      </c>
      <c r="N2608" s="47">
        <v>8.6199999999999992</v>
      </c>
      <c r="O2608">
        <v>8.6199999999999992</v>
      </c>
    </row>
    <row r="2609" spans="1:15" ht="15.75" thickBot="1" x14ac:dyDescent="0.3">
      <c r="A2609" s="24">
        <v>43389</v>
      </c>
      <c r="B2609" s="47">
        <v>7.13</v>
      </c>
      <c r="C2609" s="47">
        <v>7.13</v>
      </c>
      <c r="D2609" s="47">
        <v>7.26</v>
      </c>
      <c r="E2609" s="47">
        <v>7.38</v>
      </c>
      <c r="F2609" s="47">
        <v>7.5</v>
      </c>
      <c r="G2609" s="47">
        <v>7.9</v>
      </c>
      <c r="H2609" s="47">
        <v>8.17</v>
      </c>
      <c r="I2609" s="47">
        <v>8.4499999999999993</v>
      </c>
      <c r="J2609" s="47">
        <v>8.58</v>
      </c>
      <c r="K2609" s="47">
        <v>8.67</v>
      </c>
      <c r="L2609" s="47">
        <v>8.65</v>
      </c>
      <c r="M2609" s="47">
        <v>8.58</v>
      </c>
      <c r="N2609" s="47">
        <v>8.49</v>
      </c>
      <c r="O2609">
        <v>8.49</v>
      </c>
    </row>
    <row r="2610" spans="1:15" ht="15.75" thickBot="1" x14ac:dyDescent="0.3">
      <c r="A2610" s="24">
        <v>43390</v>
      </c>
      <c r="B2610" s="47">
        <v>7.07</v>
      </c>
      <c r="C2610" s="47">
        <v>7.07</v>
      </c>
      <c r="D2610" s="47">
        <v>7.22</v>
      </c>
      <c r="E2610" s="47">
        <v>7.36</v>
      </c>
      <c r="F2610" s="47">
        <v>7.49</v>
      </c>
      <c r="G2610" s="47">
        <v>7.92</v>
      </c>
      <c r="H2610" s="47">
        <v>8.1999999999999993</v>
      </c>
      <c r="I2610" s="47">
        <v>8.48</v>
      </c>
      <c r="J2610" s="47">
        <v>8.59</v>
      </c>
      <c r="K2610" s="47">
        <v>8.66</v>
      </c>
      <c r="L2610" s="47">
        <v>8.6300000000000008</v>
      </c>
      <c r="M2610" s="47">
        <v>8.58</v>
      </c>
      <c r="N2610" s="47">
        <v>8.5</v>
      </c>
      <c r="O2610">
        <v>8.5</v>
      </c>
    </row>
    <row r="2611" spans="1:15" ht="15.75" thickBot="1" x14ac:dyDescent="0.3">
      <c r="A2611" s="24">
        <v>43391</v>
      </c>
      <c r="B2611" s="47">
        <v>7.14</v>
      </c>
      <c r="C2611" s="47">
        <v>7.14</v>
      </c>
      <c r="D2611" s="47">
        <v>7.28</v>
      </c>
      <c r="E2611" s="47">
        <v>7.4</v>
      </c>
      <c r="F2611" s="47">
        <v>7.52</v>
      </c>
      <c r="G2611" s="47">
        <v>7.92</v>
      </c>
      <c r="H2611" s="47">
        <v>8.2100000000000009</v>
      </c>
      <c r="I2611" s="47">
        <v>8.52</v>
      </c>
      <c r="J2611" s="47">
        <v>8.65</v>
      </c>
      <c r="K2611" s="47">
        <v>8.7100000000000009</v>
      </c>
      <c r="L2611" s="47">
        <v>8.69</v>
      </c>
      <c r="M2611" s="47">
        <v>8.64</v>
      </c>
      <c r="N2611" s="47">
        <v>8.57</v>
      </c>
      <c r="O2611">
        <v>8.57</v>
      </c>
    </row>
    <row r="2612" spans="1:15" ht="15.75" thickBot="1" x14ac:dyDescent="0.3">
      <c r="A2612" s="24">
        <v>43392</v>
      </c>
      <c r="B2612" s="47">
        <v>7.15</v>
      </c>
      <c r="C2612" s="47">
        <v>7.15</v>
      </c>
      <c r="D2612" s="47">
        <v>7.29</v>
      </c>
      <c r="E2612" s="47">
        <v>7.42</v>
      </c>
      <c r="F2612" s="47">
        <v>7.55</v>
      </c>
      <c r="G2612" s="47">
        <v>7.94</v>
      </c>
      <c r="H2612" s="47">
        <v>8.2200000000000006</v>
      </c>
      <c r="I2612" s="47">
        <v>8.5</v>
      </c>
      <c r="J2612" s="47">
        <v>8.6199999999999992</v>
      </c>
      <c r="K2612" s="47">
        <v>8.68</v>
      </c>
      <c r="L2612" s="47">
        <v>8.65</v>
      </c>
      <c r="M2612" s="47">
        <v>8.6</v>
      </c>
      <c r="N2612" s="47">
        <v>8.5399999999999991</v>
      </c>
      <c r="O2612">
        <v>8.5399999999999991</v>
      </c>
    </row>
    <row r="2613" spans="1:15" ht="15.75" thickBot="1" x14ac:dyDescent="0.3">
      <c r="A2613" s="24">
        <v>43395</v>
      </c>
      <c r="B2613" s="47">
        <v>7.21</v>
      </c>
      <c r="C2613" s="47">
        <v>7.21</v>
      </c>
      <c r="D2613" s="47">
        <v>7.36</v>
      </c>
      <c r="E2613" s="47">
        <v>7.49</v>
      </c>
      <c r="F2613" s="47">
        <v>7.6</v>
      </c>
      <c r="G2613" s="47">
        <v>7.94</v>
      </c>
      <c r="H2613" s="47">
        <v>8.17</v>
      </c>
      <c r="I2613" s="47">
        <v>8.42</v>
      </c>
      <c r="J2613" s="47">
        <v>8.5299999999999994</v>
      </c>
      <c r="K2613" s="47">
        <v>8.6</v>
      </c>
      <c r="L2613" s="47">
        <v>8.59</v>
      </c>
      <c r="M2613" s="47">
        <v>8.56</v>
      </c>
      <c r="N2613" s="47">
        <v>8.5</v>
      </c>
      <c r="O2613">
        <v>8.5</v>
      </c>
    </row>
    <row r="2614" spans="1:15" ht="15.75" thickBot="1" x14ac:dyDescent="0.3">
      <c r="A2614" s="24">
        <v>43396</v>
      </c>
      <c r="B2614" s="47">
        <v>7.32</v>
      </c>
      <c r="C2614" s="47">
        <v>7.32</v>
      </c>
      <c r="D2614" s="47">
        <v>7.43</v>
      </c>
      <c r="E2614" s="47">
        <v>7.53</v>
      </c>
      <c r="F2614" s="47">
        <v>7.63</v>
      </c>
      <c r="G2614" s="47">
        <v>7.97</v>
      </c>
      <c r="H2614" s="47">
        <v>8.2200000000000006</v>
      </c>
      <c r="I2614" s="47">
        <v>8.4600000000000009</v>
      </c>
      <c r="J2614" s="47">
        <v>8.57</v>
      </c>
      <c r="K2614" s="47">
        <v>8.64</v>
      </c>
      <c r="L2614" s="47">
        <v>8.6300000000000008</v>
      </c>
      <c r="M2614" s="47">
        <v>8.59</v>
      </c>
      <c r="N2614" s="47">
        <v>8.5399999999999991</v>
      </c>
      <c r="O2614">
        <v>8.5399999999999991</v>
      </c>
    </row>
    <row r="2615" spans="1:15" ht="15.75" thickBot="1" x14ac:dyDescent="0.3">
      <c r="A2615" s="24">
        <v>43397</v>
      </c>
      <c r="B2615" s="47">
        <v>7.42</v>
      </c>
      <c r="C2615" s="47">
        <v>7.42</v>
      </c>
      <c r="D2615" s="47">
        <v>7.51</v>
      </c>
      <c r="E2615" s="47">
        <v>7.59</v>
      </c>
      <c r="F2615" s="47">
        <v>7.66</v>
      </c>
      <c r="G2615" s="47">
        <v>7.96</v>
      </c>
      <c r="H2615" s="47">
        <v>8.1999999999999993</v>
      </c>
      <c r="I2615" s="47">
        <v>8.4700000000000006</v>
      </c>
      <c r="J2615" s="47">
        <v>8.59</v>
      </c>
      <c r="K2615" s="47">
        <v>8.67</v>
      </c>
      <c r="L2615" s="47">
        <v>8.6999999999999993</v>
      </c>
      <c r="M2615" s="47">
        <v>8.69</v>
      </c>
      <c r="N2615" s="47">
        <v>8.66</v>
      </c>
      <c r="O2615">
        <v>8.66</v>
      </c>
    </row>
    <row r="2616" spans="1:15" ht="15.75" thickBot="1" x14ac:dyDescent="0.3">
      <c r="A2616" s="24">
        <v>43398</v>
      </c>
      <c r="B2616" s="47">
        <v>7.42</v>
      </c>
      <c r="C2616" s="47">
        <v>7.42</v>
      </c>
      <c r="D2616" s="47">
        <v>7.52</v>
      </c>
      <c r="E2616" s="47">
        <v>7.62</v>
      </c>
      <c r="F2616" s="47">
        <v>7.71</v>
      </c>
      <c r="G2616" s="47">
        <v>8.0299999999999994</v>
      </c>
      <c r="H2616" s="47">
        <v>8.25</v>
      </c>
      <c r="I2616" s="47">
        <v>8.5</v>
      </c>
      <c r="J2616" s="47">
        <v>8.6199999999999992</v>
      </c>
      <c r="K2616" s="47">
        <v>8.6999999999999993</v>
      </c>
      <c r="L2616" s="47">
        <v>8.7200000000000006</v>
      </c>
      <c r="M2616" s="47">
        <v>8.6999999999999993</v>
      </c>
      <c r="N2616" s="47">
        <v>8.67</v>
      </c>
      <c r="O2616">
        <v>8.67</v>
      </c>
    </row>
    <row r="2617" spans="1:15" ht="15.75" thickBot="1" x14ac:dyDescent="0.3">
      <c r="A2617" s="24">
        <v>43399</v>
      </c>
      <c r="B2617" s="47">
        <v>7.42</v>
      </c>
      <c r="C2617" s="47">
        <v>7.42</v>
      </c>
      <c r="D2617" s="47">
        <v>7.53</v>
      </c>
      <c r="E2617" s="47">
        <v>7.63</v>
      </c>
      <c r="F2617" s="47">
        <v>7.72</v>
      </c>
      <c r="G2617" s="47">
        <v>8.02</v>
      </c>
      <c r="H2617" s="47">
        <v>8.23</v>
      </c>
      <c r="I2617" s="47">
        <v>8.5</v>
      </c>
      <c r="J2617" s="47">
        <v>8.65</v>
      </c>
      <c r="K2617" s="47">
        <v>8.74</v>
      </c>
      <c r="L2617" s="47">
        <v>8.76</v>
      </c>
      <c r="M2617" s="47">
        <v>8.75</v>
      </c>
      <c r="N2617" s="47">
        <v>8.73</v>
      </c>
      <c r="O2617">
        <v>8.73</v>
      </c>
    </row>
    <row r="2618" spans="1:15" ht="15.75" thickBot="1" x14ac:dyDescent="0.3">
      <c r="A2618" s="24">
        <v>43402</v>
      </c>
      <c r="B2618" s="47">
        <v>7.44</v>
      </c>
      <c r="C2618" s="47">
        <v>7.44</v>
      </c>
      <c r="D2618" s="47">
        <v>7.54</v>
      </c>
      <c r="E2618" s="47">
        <v>7.64</v>
      </c>
      <c r="F2618" s="47">
        <v>7.73</v>
      </c>
      <c r="G2618" s="47">
        <v>8.02</v>
      </c>
      <c r="H2618" s="47">
        <v>8.2100000000000009</v>
      </c>
      <c r="I2618" s="47">
        <v>8.4600000000000009</v>
      </c>
      <c r="J2618" s="47">
        <v>8.6</v>
      </c>
      <c r="K2618" s="47">
        <v>8.6999999999999993</v>
      </c>
      <c r="L2618" s="47">
        <v>8.73</v>
      </c>
      <c r="M2618" s="47">
        <v>8.7200000000000006</v>
      </c>
      <c r="N2618" s="47">
        <v>8.6999999999999993</v>
      </c>
      <c r="O2618">
        <v>8.6999999999999993</v>
      </c>
    </row>
    <row r="2619" spans="1:15" ht="15.75" thickBot="1" x14ac:dyDescent="0.3">
      <c r="A2619" s="24">
        <v>43403</v>
      </c>
      <c r="B2619" s="47">
        <v>7.4</v>
      </c>
      <c r="C2619" s="47">
        <v>7.4</v>
      </c>
      <c r="D2619" s="47">
        <v>7.51</v>
      </c>
      <c r="E2619" s="47">
        <v>7.62</v>
      </c>
      <c r="F2619" s="47">
        <v>7.72</v>
      </c>
      <c r="G2619" s="47">
        <v>8.0399999999999991</v>
      </c>
      <c r="H2619" s="47">
        <v>8.25</v>
      </c>
      <c r="I2619" s="47">
        <v>8.48</v>
      </c>
      <c r="J2619" s="47">
        <v>8.6</v>
      </c>
      <c r="K2619" s="47">
        <v>8.6999999999999993</v>
      </c>
      <c r="L2619" s="47">
        <v>8.73</v>
      </c>
      <c r="M2619" s="47">
        <v>8.73</v>
      </c>
      <c r="N2619" s="47">
        <v>8.7100000000000009</v>
      </c>
      <c r="O2619">
        <v>8.7100000000000009</v>
      </c>
    </row>
    <row r="2620" spans="1:15" ht="15.75" thickBot="1" x14ac:dyDescent="0.3">
      <c r="A2620" s="24">
        <v>43404</v>
      </c>
      <c r="B2620" s="47">
        <v>7.4</v>
      </c>
      <c r="C2620" s="47">
        <v>7.4</v>
      </c>
      <c r="D2620" s="47">
        <v>7.52</v>
      </c>
      <c r="E2620" s="47">
        <v>7.62</v>
      </c>
      <c r="F2620" s="47">
        <v>7.72</v>
      </c>
      <c r="G2620" s="47">
        <v>8.0399999999999991</v>
      </c>
      <c r="H2620" s="47">
        <v>8.25</v>
      </c>
      <c r="I2620" s="47">
        <v>8.49</v>
      </c>
      <c r="J2620" s="47">
        <v>8.61</v>
      </c>
      <c r="K2620" s="47">
        <v>8.68</v>
      </c>
      <c r="L2620" s="47">
        <v>8.6999999999999993</v>
      </c>
      <c r="M2620" s="47">
        <v>8.69</v>
      </c>
      <c r="N2620" s="47">
        <v>8.68</v>
      </c>
      <c r="O2620">
        <v>8.68</v>
      </c>
    </row>
    <row r="2621" spans="1:15" ht="15.75" thickBot="1" x14ac:dyDescent="0.3">
      <c r="A2621" s="24">
        <v>43405</v>
      </c>
      <c r="B2621" s="47">
        <v>7.38</v>
      </c>
      <c r="C2621" s="47">
        <v>7.38</v>
      </c>
      <c r="D2621" s="47">
        <v>7.5</v>
      </c>
      <c r="E2621" s="47">
        <v>7.61</v>
      </c>
      <c r="F2621" s="47">
        <v>7.71</v>
      </c>
      <c r="G2621" s="47">
        <v>8.0500000000000007</v>
      </c>
      <c r="H2621" s="47">
        <v>8.26</v>
      </c>
      <c r="I2621" s="47">
        <v>8.5</v>
      </c>
      <c r="J2621" s="47">
        <v>8.61</v>
      </c>
      <c r="K2621" s="47">
        <v>8.69</v>
      </c>
      <c r="L2621" s="47">
        <v>8.7100000000000009</v>
      </c>
      <c r="M2621" s="47">
        <v>8.7100000000000009</v>
      </c>
      <c r="N2621" s="47">
        <v>8.6999999999999993</v>
      </c>
      <c r="O2621">
        <v>8.6999999999999993</v>
      </c>
    </row>
    <row r="2622" spans="1:15" ht="15.75" thickBot="1" x14ac:dyDescent="0.3">
      <c r="A2622" s="24">
        <v>43406</v>
      </c>
      <c r="B2622" s="47">
        <v>7.35</v>
      </c>
      <c r="C2622" s="47">
        <v>7.35</v>
      </c>
      <c r="D2622" s="47">
        <v>7.48</v>
      </c>
      <c r="E2622" s="47">
        <v>7.59</v>
      </c>
      <c r="F2622" s="47">
        <v>7.7</v>
      </c>
      <c r="G2622" s="47">
        <v>8.0299999999999994</v>
      </c>
      <c r="H2622" s="47">
        <v>8.25</v>
      </c>
      <c r="I2622" s="47">
        <v>8.49</v>
      </c>
      <c r="J2622" s="47">
        <v>8.6</v>
      </c>
      <c r="K2622" s="47">
        <v>8.67</v>
      </c>
      <c r="L2622" s="47">
        <v>8.6999999999999993</v>
      </c>
      <c r="M2622" s="47">
        <v>8.6999999999999993</v>
      </c>
      <c r="N2622" s="47">
        <v>8.69</v>
      </c>
      <c r="O2622">
        <v>8.69</v>
      </c>
    </row>
    <row r="2623" spans="1:15" ht="15.75" thickBot="1" x14ac:dyDescent="0.3">
      <c r="A2623" s="24">
        <v>43410</v>
      </c>
      <c r="B2623" s="47">
        <v>7.41</v>
      </c>
      <c r="C2623" s="47">
        <v>7.41</v>
      </c>
      <c r="D2623" s="47">
        <v>7.52</v>
      </c>
      <c r="E2623" s="47">
        <v>7.63</v>
      </c>
      <c r="F2623" s="47">
        <v>7.73</v>
      </c>
      <c r="G2623" s="47">
        <v>8.0500000000000007</v>
      </c>
      <c r="H2623" s="47">
        <v>8.26</v>
      </c>
      <c r="I2623" s="47">
        <v>8.5</v>
      </c>
      <c r="J2623" s="47">
        <v>8.6300000000000008</v>
      </c>
      <c r="K2623" s="47">
        <v>8.7100000000000009</v>
      </c>
      <c r="L2623" s="47">
        <v>8.74</v>
      </c>
      <c r="M2623" s="47">
        <v>8.74</v>
      </c>
      <c r="N2623" s="47">
        <v>8.74</v>
      </c>
      <c r="O2623">
        <v>8.74</v>
      </c>
    </row>
    <row r="2624" spans="1:15" ht="15.75" thickBot="1" x14ac:dyDescent="0.3">
      <c r="A2624" s="24">
        <v>43411</v>
      </c>
      <c r="B2624" s="47">
        <v>7.44</v>
      </c>
      <c r="C2624" s="47">
        <v>7.44</v>
      </c>
      <c r="D2624" s="47">
        <v>7.55</v>
      </c>
      <c r="E2624" s="47">
        <v>7.66</v>
      </c>
      <c r="F2624" s="47">
        <v>7.75</v>
      </c>
      <c r="G2624" s="47">
        <v>8.07</v>
      </c>
      <c r="H2624" s="47">
        <v>8.2899999999999991</v>
      </c>
      <c r="I2624" s="47">
        <v>8.57</v>
      </c>
      <c r="J2624" s="47">
        <v>8.7200000000000006</v>
      </c>
      <c r="K2624" s="47">
        <v>8.8000000000000007</v>
      </c>
      <c r="L2624" s="47">
        <v>8.85</v>
      </c>
      <c r="M2624" s="47">
        <v>8.86</v>
      </c>
      <c r="N2624" s="47">
        <v>8.8699999999999992</v>
      </c>
      <c r="O2624">
        <v>8.8699999999999992</v>
      </c>
    </row>
    <row r="2625" spans="1:15" ht="15.75" thickBot="1" x14ac:dyDescent="0.3">
      <c r="A2625" s="24">
        <v>43412</v>
      </c>
      <c r="B2625" s="47">
        <v>7.43</v>
      </c>
      <c r="C2625" s="47">
        <v>7.43</v>
      </c>
      <c r="D2625" s="47">
        <v>7.55</v>
      </c>
      <c r="E2625" s="47">
        <v>7.67</v>
      </c>
      <c r="F2625" s="47">
        <v>7.78</v>
      </c>
      <c r="G2625" s="47">
        <v>8.14</v>
      </c>
      <c r="H2625" s="47">
        <v>8.39</v>
      </c>
      <c r="I2625" s="47">
        <v>8.68</v>
      </c>
      <c r="J2625" s="47">
        <v>8.82</v>
      </c>
      <c r="K2625" s="47">
        <v>8.91</v>
      </c>
      <c r="L2625" s="47">
        <v>8.94</v>
      </c>
      <c r="M2625" s="47">
        <v>8.9499999999999993</v>
      </c>
      <c r="N2625" s="47">
        <v>8.9499999999999993</v>
      </c>
      <c r="O2625">
        <v>8.9499999999999993</v>
      </c>
    </row>
    <row r="2626" spans="1:15" ht="15.75" thickBot="1" x14ac:dyDescent="0.3">
      <c r="A2626" s="24">
        <v>43413</v>
      </c>
      <c r="B2626" s="47">
        <v>7.43</v>
      </c>
      <c r="C2626" s="47">
        <v>7.43</v>
      </c>
      <c r="D2626" s="47">
        <v>7.56</v>
      </c>
      <c r="E2626" s="47">
        <v>7.67</v>
      </c>
      <c r="F2626" s="47">
        <v>7.78</v>
      </c>
      <c r="G2626" s="47">
        <v>8.14</v>
      </c>
      <c r="H2626" s="47">
        <v>8.44</v>
      </c>
      <c r="I2626" s="47">
        <v>8.81</v>
      </c>
      <c r="J2626" s="47">
        <v>8.9700000000000006</v>
      </c>
      <c r="K2626" s="47">
        <v>9.0399999999999991</v>
      </c>
      <c r="L2626" s="47">
        <v>9.06</v>
      </c>
      <c r="M2626" s="47">
        <v>9.07</v>
      </c>
      <c r="N2626" s="47">
        <v>9.07</v>
      </c>
      <c r="O2626">
        <v>9.07</v>
      </c>
    </row>
    <row r="2627" spans="1:15" ht="15.75" thickBot="1" x14ac:dyDescent="0.3">
      <c r="A2627" s="24">
        <v>43416</v>
      </c>
      <c r="B2627" s="47">
        <v>7.41</v>
      </c>
      <c r="C2627" s="47">
        <v>7.41</v>
      </c>
      <c r="D2627" s="47">
        <v>7.55</v>
      </c>
      <c r="E2627" s="47">
        <v>7.67</v>
      </c>
      <c r="F2627" s="47">
        <v>7.78</v>
      </c>
      <c r="G2627" s="47">
        <v>8.14</v>
      </c>
      <c r="H2627" s="47">
        <v>8.44</v>
      </c>
      <c r="I2627" s="47">
        <v>8.84</v>
      </c>
      <c r="J2627" s="47">
        <v>9.02</v>
      </c>
      <c r="K2627" s="47">
        <v>9.1</v>
      </c>
      <c r="L2627" s="47">
        <v>9.1199999999999992</v>
      </c>
      <c r="M2627" s="47">
        <v>9.1199999999999992</v>
      </c>
      <c r="N2627" s="47">
        <v>9.1</v>
      </c>
      <c r="O2627">
        <v>9.1</v>
      </c>
    </row>
    <row r="2628" spans="1:15" ht="15.75" thickBot="1" x14ac:dyDescent="0.3">
      <c r="A2628" s="24">
        <v>43417</v>
      </c>
      <c r="B2628" s="47">
        <v>7.44</v>
      </c>
      <c r="C2628" s="47">
        <v>7.44</v>
      </c>
      <c r="D2628" s="47">
        <v>7.57</v>
      </c>
      <c r="E2628" s="47">
        <v>7.69</v>
      </c>
      <c r="F2628" s="47">
        <v>7.8</v>
      </c>
      <c r="G2628" s="47">
        <v>8.17</v>
      </c>
      <c r="H2628" s="47">
        <v>8.49</v>
      </c>
      <c r="I2628" s="47">
        <v>8.9</v>
      </c>
      <c r="J2628" s="47">
        <v>9.08</v>
      </c>
      <c r="K2628" s="47">
        <v>9.14</v>
      </c>
      <c r="L2628" s="47">
        <v>9.14</v>
      </c>
      <c r="M2628" s="47">
        <v>9.1199999999999992</v>
      </c>
      <c r="N2628" s="47">
        <v>9.09</v>
      </c>
      <c r="O2628">
        <v>9.09</v>
      </c>
    </row>
    <row r="2629" spans="1:15" ht="15.75" thickBot="1" x14ac:dyDescent="0.3">
      <c r="A2629" s="24">
        <v>43418</v>
      </c>
      <c r="B2629" s="47">
        <v>7.32</v>
      </c>
      <c r="C2629" s="47">
        <v>7.32</v>
      </c>
      <c r="D2629" s="47">
        <v>7.44</v>
      </c>
      <c r="E2629" s="47">
        <v>7.56</v>
      </c>
      <c r="F2629" s="47">
        <v>7.68</v>
      </c>
      <c r="G2629" s="47">
        <v>8.07</v>
      </c>
      <c r="H2629" s="47">
        <v>8.32</v>
      </c>
      <c r="I2629" s="47">
        <v>8.57</v>
      </c>
      <c r="J2629" s="47">
        <v>8.6999999999999993</v>
      </c>
      <c r="K2629" s="47">
        <v>8.81</v>
      </c>
      <c r="L2629" s="47">
        <v>8.84</v>
      </c>
      <c r="M2629" s="47">
        <v>8.82</v>
      </c>
      <c r="N2629" s="47">
        <v>8.76</v>
      </c>
      <c r="O2629">
        <v>8.76</v>
      </c>
    </row>
    <row r="2630" spans="1:15" ht="15.75" thickBot="1" x14ac:dyDescent="0.3">
      <c r="A2630" s="24">
        <v>43419</v>
      </c>
      <c r="B2630" s="47">
        <v>7.31</v>
      </c>
      <c r="C2630" s="47">
        <v>7.31</v>
      </c>
      <c r="D2630" s="47">
        <v>7.42</v>
      </c>
      <c r="E2630" s="47">
        <v>7.53</v>
      </c>
      <c r="F2630" s="47">
        <v>7.63</v>
      </c>
      <c r="G2630" s="47">
        <v>7.97</v>
      </c>
      <c r="H2630" s="47">
        <v>8.2100000000000009</v>
      </c>
      <c r="I2630" s="47">
        <v>8.5</v>
      </c>
      <c r="J2630" s="47">
        <v>8.66</v>
      </c>
      <c r="K2630" s="47">
        <v>8.8000000000000007</v>
      </c>
      <c r="L2630" s="47">
        <v>8.8800000000000008</v>
      </c>
      <c r="M2630" s="47">
        <v>8.89</v>
      </c>
      <c r="N2630" s="47">
        <v>8.86</v>
      </c>
      <c r="O2630">
        <v>8.86</v>
      </c>
    </row>
    <row r="2631" spans="1:15" ht="15.75" thickBot="1" x14ac:dyDescent="0.3">
      <c r="A2631" s="24">
        <v>43420</v>
      </c>
      <c r="B2631" s="47">
        <v>7.31</v>
      </c>
      <c r="C2631" s="47">
        <v>7.31</v>
      </c>
      <c r="D2631" s="47">
        <v>7.42</v>
      </c>
      <c r="E2631" s="47">
        <v>7.53</v>
      </c>
      <c r="F2631" s="47">
        <v>7.63</v>
      </c>
      <c r="G2631" s="47">
        <v>7.98</v>
      </c>
      <c r="H2631" s="47">
        <v>8.23</v>
      </c>
      <c r="I2631" s="47">
        <v>8.51</v>
      </c>
      <c r="J2631" s="47">
        <v>8.66</v>
      </c>
      <c r="K2631" s="47">
        <v>8.7799999999999994</v>
      </c>
      <c r="L2631" s="47">
        <v>8.85</v>
      </c>
      <c r="M2631" s="47">
        <v>8.86</v>
      </c>
      <c r="N2631" s="47">
        <v>8.86</v>
      </c>
      <c r="O2631">
        <v>8.86</v>
      </c>
    </row>
    <row r="2632" spans="1:15" ht="15.75" thickBot="1" x14ac:dyDescent="0.3">
      <c r="A2632" s="24">
        <v>43423</v>
      </c>
      <c r="B2632" s="47">
        <v>7.3</v>
      </c>
      <c r="C2632" s="47">
        <v>7.3</v>
      </c>
      <c r="D2632" s="47">
        <v>7.42</v>
      </c>
      <c r="E2632" s="47">
        <v>7.53</v>
      </c>
      <c r="F2632" s="47">
        <v>7.64</v>
      </c>
      <c r="G2632" s="47">
        <v>7.98</v>
      </c>
      <c r="H2632" s="47">
        <v>8.23</v>
      </c>
      <c r="I2632" s="47">
        <v>8.5299999999999994</v>
      </c>
      <c r="J2632" s="47">
        <v>8.68</v>
      </c>
      <c r="K2632" s="47">
        <v>8.8000000000000007</v>
      </c>
      <c r="L2632" s="47">
        <v>8.86</v>
      </c>
      <c r="M2632" s="47">
        <v>8.8800000000000008</v>
      </c>
      <c r="N2632" s="47">
        <v>8.8699999999999992</v>
      </c>
      <c r="O2632">
        <v>8.8699999999999992</v>
      </c>
    </row>
    <row r="2633" spans="1:15" ht="15.75" thickBot="1" x14ac:dyDescent="0.3">
      <c r="A2633" s="24">
        <v>43424</v>
      </c>
      <c r="B2633" s="47">
        <v>7.28</v>
      </c>
      <c r="C2633" s="47">
        <v>7.28</v>
      </c>
      <c r="D2633" s="47">
        <v>7.41</v>
      </c>
      <c r="E2633" s="47">
        <v>7.53</v>
      </c>
      <c r="F2633" s="47">
        <v>7.64</v>
      </c>
      <c r="G2633" s="47">
        <v>8.01</v>
      </c>
      <c r="H2633" s="47">
        <v>8.2899999999999991</v>
      </c>
      <c r="I2633" s="47">
        <v>8.61</v>
      </c>
      <c r="J2633" s="47">
        <v>8.77</v>
      </c>
      <c r="K2633" s="47">
        <v>8.8699999999999992</v>
      </c>
      <c r="L2633" s="47">
        <v>8.92</v>
      </c>
      <c r="M2633" s="47">
        <v>8.94</v>
      </c>
      <c r="N2633" s="47">
        <v>8.9499999999999993</v>
      </c>
      <c r="O2633">
        <v>8.9499999999999993</v>
      </c>
    </row>
    <row r="2634" spans="1:15" ht="15.75" thickBot="1" x14ac:dyDescent="0.3">
      <c r="A2634" s="24">
        <v>43425</v>
      </c>
      <c r="B2634" s="47">
        <v>7.37</v>
      </c>
      <c r="C2634" s="47">
        <v>7.37</v>
      </c>
      <c r="D2634" s="47">
        <v>7.48</v>
      </c>
      <c r="E2634" s="47">
        <v>7.59</v>
      </c>
      <c r="F2634" s="47">
        <v>7.69</v>
      </c>
      <c r="G2634" s="47">
        <v>8.0500000000000007</v>
      </c>
      <c r="H2634" s="47">
        <v>8.2899999999999991</v>
      </c>
      <c r="I2634" s="47">
        <v>8.58</v>
      </c>
      <c r="J2634" s="47">
        <v>8.7200000000000006</v>
      </c>
      <c r="K2634" s="47">
        <v>8.83</v>
      </c>
      <c r="L2634" s="47">
        <v>8.8800000000000008</v>
      </c>
      <c r="M2634" s="47">
        <v>8.8800000000000008</v>
      </c>
      <c r="N2634" s="47">
        <v>8.89</v>
      </c>
      <c r="O2634">
        <v>8.89</v>
      </c>
    </row>
    <row r="2635" spans="1:15" ht="15.75" thickBot="1" x14ac:dyDescent="0.3">
      <c r="A2635" s="24">
        <v>43426</v>
      </c>
      <c r="B2635" s="47">
        <v>7.41</v>
      </c>
      <c r="C2635" s="47">
        <v>7.41</v>
      </c>
      <c r="D2635" s="47">
        <v>7.51</v>
      </c>
      <c r="E2635" s="47">
        <v>7.61</v>
      </c>
      <c r="F2635" s="47">
        <v>7.7</v>
      </c>
      <c r="G2635" s="47">
        <v>8.02</v>
      </c>
      <c r="H2635" s="47">
        <v>8.26</v>
      </c>
      <c r="I2635" s="47">
        <v>8.5500000000000007</v>
      </c>
      <c r="J2635" s="47">
        <v>8.6999999999999993</v>
      </c>
      <c r="K2635" s="47">
        <v>8.83</v>
      </c>
      <c r="L2635" s="47">
        <v>8.89</v>
      </c>
      <c r="M2635" s="47">
        <v>8.91</v>
      </c>
      <c r="N2635" s="47">
        <v>8.91</v>
      </c>
      <c r="O2635">
        <v>8.91</v>
      </c>
    </row>
    <row r="2636" spans="1:15" ht="15.75" thickBot="1" x14ac:dyDescent="0.3">
      <c r="A2636" s="24">
        <v>43427</v>
      </c>
      <c r="B2636" s="47">
        <v>7.37</v>
      </c>
      <c r="C2636" s="47">
        <v>7.37</v>
      </c>
      <c r="D2636" s="47">
        <v>7.48</v>
      </c>
      <c r="E2636" s="47">
        <v>7.59</v>
      </c>
      <c r="F2636" s="47">
        <v>7.69</v>
      </c>
      <c r="G2636" s="47">
        <v>8.0399999999999991</v>
      </c>
      <c r="H2636" s="47">
        <v>8.31</v>
      </c>
      <c r="I2636" s="47">
        <v>8.65</v>
      </c>
      <c r="J2636" s="47">
        <v>8.81</v>
      </c>
      <c r="K2636" s="47">
        <v>8.93</v>
      </c>
      <c r="L2636" s="47">
        <v>9</v>
      </c>
      <c r="M2636" s="47">
        <v>9.02</v>
      </c>
      <c r="N2636" s="47">
        <v>9.02</v>
      </c>
      <c r="O2636">
        <v>9.02</v>
      </c>
    </row>
    <row r="2637" spans="1:15" ht="15.75" thickBot="1" x14ac:dyDescent="0.3">
      <c r="A2637" s="24">
        <v>43430</v>
      </c>
      <c r="B2637" s="47">
        <v>7.37</v>
      </c>
      <c r="C2637" s="47">
        <v>7.37</v>
      </c>
      <c r="D2637" s="47">
        <v>7.5</v>
      </c>
      <c r="E2637" s="47">
        <v>7.61</v>
      </c>
      <c r="F2637" s="47">
        <v>7.73</v>
      </c>
      <c r="G2637" s="47">
        <v>8.11</v>
      </c>
      <c r="H2637" s="47">
        <v>8.3699999999999992</v>
      </c>
      <c r="I2637" s="47">
        <v>8.7200000000000006</v>
      </c>
      <c r="J2637" s="47">
        <v>8.91</v>
      </c>
      <c r="K2637" s="47">
        <v>9.0399999999999991</v>
      </c>
      <c r="L2637" s="47">
        <v>9.11</v>
      </c>
      <c r="M2637" s="47">
        <v>9.1300000000000008</v>
      </c>
      <c r="N2637" s="47">
        <v>9.15</v>
      </c>
      <c r="O2637">
        <v>9.15</v>
      </c>
    </row>
    <row r="2638" spans="1:15" ht="15.75" thickBot="1" x14ac:dyDescent="0.3">
      <c r="A2638" s="24">
        <v>43431</v>
      </c>
      <c r="B2638" s="47">
        <v>7.39</v>
      </c>
      <c r="C2638" s="47">
        <v>7.39</v>
      </c>
      <c r="D2638" s="47">
        <v>7.5</v>
      </c>
      <c r="E2638" s="47">
        <v>7.6</v>
      </c>
      <c r="F2638" s="47">
        <v>7.7</v>
      </c>
      <c r="G2638" s="47">
        <v>8.0399999999999991</v>
      </c>
      <c r="H2638" s="47">
        <v>8.2899999999999991</v>
      </c>
      <c r="I2638" s="47">
        <v>8.6199999999999992</v>
      </c>
      <c r="J2638" s="47">
        <v>8.82</v>
      </c>
      <c r="K2638" s="47">
        <v>8.98</v>
      </c>
      <c r="L2638" s="47">
        <v>9.07</v>
      </c>
      <c r="M2638" s="47">
        <v>9.09</v>
      </c>
      <c r="N2638" s="47">
        <v>9.09</v>
      </c>
      <c r="O2638">
        <v>9.09</v>
      </c>
    </row>
    <row r="2639" spans="1:15" ht="15.75" thickBot="1" x14ac:dyDescent="0.3">
      <c r="A2639" s="24">
        <v>43432</v>
      </c>
      <c r="B2639" s="47">
        <v>7.41</v>
      </c>
      <c r="C2639" s="47">
        <v>7.41</v>
      </c>
      <c r="D2639" s="47">
        <v>7.52</v>
      </c>
      <c r="E2639" s="47">
        <v>7.62</v>
      </c>
      <c r="F2639" s="47">
        <v>7.71</v>
      </c>
      <c r="G2639" s="47">
        <v>8.0299999999999994</v>
      </c>
      <c r="H2639" s="47">
        <v>8.27</v>
      </c>
      <c r="I2639" s="47">
        <v>8.61</v>
      </c>
      <c r="J2639" s="47">
        <v>8.81</v>
      </c>
      <c r="K2639" s="47">
        <v>8.9600000000000009</v>
      </c>
      <c r="L2639" s="47">
        <v>9.0399999999999991</v>
      </c>
      <c r="M2639" s="47">
        <v>9.07</v>
      </c>
      <c r="N2639" s="47">
        <v>9.08</v>
      </c>
      <c r="O2639">
        <v>9.08</v>
      </c>
    </row>
    <row r="2640" spans="1:15" ht="15.75" thickBot="1" x14ac:dyDescent="0.3">
      <c r="A2640" s="24">
        <v>43433</v>
      </c>
      <c r="B2640" s="47">
        <v>7.38</v>
      </c>
      <c r="C2640" s="47">
        <v>7.38</v>
      </c>
      <c r="D2640" s="47">
        <v>7.48</v>
      </c>
      <c r="E2640" s="47">
        <v>7.57</v>
      </c>
      <c r="F2640" s="47">
        <v>7.65</v>
      </c>
      <c r="G2640" s="47">
        <v>7.96</v>
      </c>
      <c r="H2640" s="47">
        <v>8.1999999999999993</v>
      </c>
      <c r="I2640" s="47">
        <v>8.52</v>
      </c>
      <c r="J2640" s="47">
        <v>8.69</v>
      </c>
      <c r="K2640" s="47">
        <v>8.82</v>
      </c>
      <c r="L2640" s="47">
        <v>8.9</v>
      </c>
      <c r="M2640" s="47">
        <v>8.92</v>
      </c>
      <c r="N2640" s="47">
        <v>8.93</v>
      </c>
      <c r="O2640">
        <v>8.93</v>
      </c>
    </row>
    <row r="2641" spans="1:15" ht="15.75" thickBot="1" x14ac:dyDescent="0.3">
      <c r="A2641" s="24">
        <v>43434</v>
      </c>
      <c r="B2641" s="47">
        <v>7.55</v>
      </c>
      <c r="C2641" s="47">
        <v>7.55</v>
      </c>
      <c r="D2641" s="47">
        <v>7.63</v>
      </c>
      <c r="E2641" s="47">
        <v>7.7</v>
      </c>
      <c r="F2641" s="47">
        <v>7.77</v>
      </c>
      <c r="G2641" s="47">
        <v>8.01</v>
      </c>
      <c r="H2641" s="47">
        <v>8.1999999999999993</v>
      </c>
      <c r="I2641" s="47">
        <v>8.49</v>
      </c>
      <c r="J2641" s="47">
        <v>8.68</v>
      </c>
      <c r="K2641" s="47">
        <v>8.83</v>
      </c>
      <c r="L2641" s="47">
        <v>8.91</v>
      </c>
      <c r="M2641" s="47">
        <v>8.93</v>
      </c>
      <c r="N2641" s="47">
        <v>8.94</v>
      </c>
      <c r="O2641">
        <v>8.94</v>
      </c>
    </row>
    <row r="2642" spans="1:15" ht="15.75" thickBot="1" x14ac:dyDescent="0.3">
      <c r="A2642" s="24">
        <v>43437</v>
      </c>
      <c r="B2642" s="47">
        <v>7.49</v>
      </c>
      <c r="C2642" s="47">
        <v>7.49</v>
      </c>
      <c r="D2642" s="47">
        <v>7.58</v>
      </c>
      <c r="E2642" s="47">
        <v>7.66</v>
      </c>
      <c r="F2642" s="47">
        <v>7.74</v>
      </c>
      <c r="G2642" s="47">
        <v>8.01</v>
      </c>
      <c r="H2642" s="47">
        <v>8.1999999999999993</v>
      </c>
      <c r="I2642" s="47">
        <v>8.44</v>
      </c>
      <c r="J2642" s="47">
        <v>8.59</v>
      </c>
      <c r="K2642" s="47">
        <v>8.7200000000000006</v>
      </c>
      <c r="L2642" s="47">
        <v>8.8000000000000007</v>
      </c>
      <c r="M2642" s="47">
        <v>8.82</v>
      </c>
      <c r="N2642" s="47">
        <v>8.82</v>
      </c>
      <c r="O2642">
        <v>8.82</v>
      </c>
    </row>
    <row r="2643" spans="1:15" ht="15.75" thickBot="1" x14ac:dyDescent="0.3">
      <c r="A2643" s="24">
        <v>43438</v>
      </c>
      <c r="B2643" s="47">
        <v>7.48</v>
      </c>
      <c r="C2643" s="47">
        <v>7.48</v>
      </c>
      <c r="D2643" s="47">
        <v>7.59</v>
      </c>
      <c r="E2643" s="47">
        <v>7.69</v>
      </c>
      <c r="F2643" s="47">
        <v>7.78</v>
      </c>
      <c r="G2643" s="47">
        <v>8.0299999999999994</v>
      </c>
      <c r="H2643" s="47">
        <v>8.24</v>
      </c>
      <c r="I2643" s="47">
        <v>8.51</v>
      </c>
      <c r="J2643" s="47">
        <v>8.66</v>
      </c>
      <c r="K2643" s="47">
        <v>8.76</v>
      </c>
      <c r="L2643" s="47">
        <v>8.8000000000000007</v>
      </c>
      <c r="M2643" s="47">
        <v>8.8000000000000007</v>
      </c>
      <c r="N2643" s="47">
        <v>8.7899999999999991</v>
      </c>
      <c r="O2643">
        <v>8.7899999999999991</v>
      </c>
    </row>
    <row r="2644" spans="1:15" ht="15.75" thickBot="1" x14ac:dyDescent="0.3">
      <c r="A2644" s="24">
        <v>43439</v>
      </c>
      <c r="B2644" s="47">
        <v>7.51</v>
      </c>
      <c r="C2644" s="47">
        <v>7.51</v>
      </c>
      <c r="D2644" s="47">
        <v>7.61</v>
      </c>
      <c r="E2644" s="47">
        <v>7.71</v>
      </c>
      <c r="F2644" s="47">
        <v>7.79</v>
      </c>
      <c r="G2644" s="47">
        <v>8.06</v>
      </c>
      <c r="H2644" s="47">
        <v>8.26</v>
      </c>
      <c r="I2644" s="47">
        <v>8.5399999999999991</v>
      </c>
      <c r="J2644" s="47">
        <v>8.6999999999999993</v>
      </c>
      <c r="K2644" s="47">
        <v>8.83</v>
      </c>
      <c r="L2644" s="47">
        <v>8.89</v>
      </c>
      <c r="M2644" s="47">
        <v>8.91</v>
      </c>
      <c r="N2644" s="47">
        <v>8.9</v>
      </c>
      <c r="O2644">
        <v>8.9</v>
      </c>
    </row>
    <row r="2645" spans="1:15" ht="15.75" thickBot="1" x14ac:dyDescent="0.3">
      <c r="A2645" s="24">
        <v>43440</v>
      </c>
      <c r="B2645" s="47">
        <v>7.47</v>
      </c>
      <c r="C2645" s="47">
        <v>7.47</v>
      </c>
      <c r="D2645" s="47">
        <v>7.57</v>
      </c>
      <c r="E2645" s="47">
        <v>7.66</v>
      </c>
      <c r="F2645" s="47">
        <v>7.75</v>
      </c>
      <c r="G2645" s="47">
        <v>8.0399999999999991</v>
      </c>
      <c r="H2645" s="47">
        <v>8.26</v>
      </c>
      <c r="I2645" s="47">
        <v>8.5399999999999991</v>
      </c>
      <c r="J2645" s="47">
        <v>8.6999999999999993</v>
      </c>
      <c r="K2645" s="47">
        <v>8.82</v>
      </c>
      <c r="L2645" s="47">
        <v>8.8800000000000008</v>
      </c>
      <c r="M2645" s="47">
        <v>8.8800000000000008</v>
      </c>
      <c r="N2645" s="47">
        <v>8.8699999999999992</v>
      </c>
      <c r="O2645">
        <v>8.8699999999999992</v>
      </c>
    </row>
    <row r="2646" spans="1:15" ht="15.75" thickBot="1" x14ac:dyDescent="0.3">
      <c r="A2646" s="24">
        <v>43441</v>
      </c>
      <c r="B2646" s="47">
        <v>7.49</v>
      </c>
      <c r="C2646" s="47">
        <v>7.49</v>
      </c>
      <c r="D2646" s="47">
        <v>7.59</v>
      </c>
      <c r="E2646" s="47">
        <v>7.68</v>
      </c>
      <c r="F2646" s="47">
        <v>7.76</v>
      </c>
      <c r="G2646" s="47">
        <v>8.0299999999999994</v>
      </c>
      <c r="H2646" s="47">
        <v>8.2200000000000006</v>
      </c>
      <c r="I2646" s="47">
        <v>8.49</v>
      </c>
      <c r="J2646" s="47">
        <v>8.64</v>
      </c>
      <c r="K2646" s="47">
        <v>8.76</v>
      </c>
      <c r="L2646" s="47">
        <v>8.82</v>
      </c>
      <c r="M2646" s="47">
        <v>8.84</v>
      </c>
      <c r="N2646" s="47">
        <v>8.84</v>
      </c>
      <c r="O2646">
        <v>8.84</v>
      </c>
    </row>
    <row r="2647" spans="1:15" ht="15.75" thickBot="1" x14ac:dyDescent="0.3">
      <c r="A2647" s="24">
        <v>43444</v>
      </c>
      <c r="B2647" s="47">
        <v>7.53</v>
      </c>
      <c r="C2647" s="47">
        <v>7.53</v>
      </c>
      <c r="D2647" s="47">
        <v>7.62</v>
      </c>
      <c r="E2647" s="47">
        <v>7.72</v>
      </c>
      <c r="F2647" s="47">
        <v>7.8</v>
      </c>
      <c r="G2647" s="47">
        <v>8.08</v>
      </c>
      <c r="H2647" s="47">
        <v>8.27</v>
      </c>
      <c r="I2647" s="47">
        <v>8.51</v>
      </c>
      <c r="J2647" s="47">
        <v>8.66</v>
      </c>
      <c r="K2647" s="47">
        <v>8.7799999999999994</v>
      </c>
      <c r="L2647" s="47">
        <v>8.84</v>
      </c>
      <c r="M2647" s="47">
        <v>8.84</v>
      </c>
      <c r="N2647" s="47">
        <v>8.84</v>
      </c>
      <c r="O2647">
        <v>8.84</v>
      </c>
    </row>
    <row r="2648" spans="1:15" ht="15.75" thickBot="1" x14ac:dyDescent="0.3">
      <c r="A2648" s="24">
        <v>43445</v>
      </c>
      <c r="B2648" s="47">
        <v>7.51</v>
      </c>
      <c r="C2648" s="47">
        <v>7.51</v>
      </c>
      <c r="D2648" s="47">
        <v>7.63</v>
      </c>
      <c r="E2648" s="47">
        <v>7.74</v>
      </c>
      <c r="F2648" s="47">
        <v>7.84</v>
      </c>
      <c r="G2648" s="47">
        <v>8.14</v>
      </c>
      <c r="H2648" s="47">
        <v>8.32</v>
      </c>
      <c r="I2648" s="47">
        <v>8.5299999999999994</v>
      </c>
      <c r="J2648" s="47">
        <v>8.66</v>
      </c>
      <c r="K2648" s="47">
        <v>8.75</v>
      </c>
      <c r="L2648" s="47">
        <v>8.7899999999999991</v>
      </c>
      <c r="M2648" s="47">
        <v>8.7899999999999991</v>
      </c>
      <c r="N2648" s="47">
        <v>8.7899999999999991</v>
      </c>
      <c r="O2648">
        <v>8.7899999999999991</v>
      </c>
    </row>
    <row r="2649" spans="1:15" ht="15.75" thickBot="1" x14ac:dyDescent="0.3">
      <c r="A2649" s="24">
        <v>43446</v>
      </c>
      <c r="B2649" s="47">
        <v>7.47</v>
      </c>
      <c r="C2649" s="47">
        <v>7.47</v>
      </c>
      <c r="D2649" s="47">
        <v>7.58</v>
      </c>
      <c r="E2649" s="47">
        <v>7.69</v>
      </c>
      <c r="F2649" s="47">
        <v>7.78</v>
      </c>
      <c r="G2649" s="47">
        <v>8.09</v>
      </c>
      <c r="H2649" s="47">
        <v>8.3000000000000007</v>
      </c>
      <c r="I2649" s="47">
        <v>8.5299999999999994</v>
      </c>
      <c r="J2649" s="47">
        <v>8.65</v>
      </c>
      <c r="K2649" s="47">
        <v>8.74</v>
      </c>
      <c r="L2649" s="47">
        <v>8.7899999999999991</v>
      </c>
      <c r="M2649" s="47">
        <v>8.81</v>
      </c>
      <c r="N2649" s="47">
        <v>8.81</v>
      </c>
      <c r="O2649">
        <v>8.81</v>
      </c>
    </row>
    <row r="2650" spans="1:15" ht="15.75" thickBot="1" x14ac:dyDescent="0.3">
      <c r="A2650" s="24">
        <v>43447</v>
      </c>
      <c r="B2650" s="47">
        <v>7.56</v>
      </c>
      <c r="C2650" s="47">
        <v>7.56</v>
      </c>
      <c r="D2650" s="47">
        <v>7.68</v>
      </c>
      <c r="E2650" s="47">
        <v>7.78</v>
      </c>
      <c r="F2650" s="47">
        <v>7.87</v>
      </c>
      <c r="G2650" s="47">
        <v>8.14</v>
      </c>
      <c r="H2650" s="47">
        <v>8.33</v>
      </c>
      <c r="I2650" s="47">
        <v>8.58</v>
      </c>
      <c r="J2650" s="47">
        <v>8.6999999999999993</v>
      </c>
      <c r="K2650" s="47">
        <v>8.7899999999999991</v>
      </c>
      <c r="L2650" s="47">
        <v>8.83</v>
      </c>
      <c r="M2650" s="47">
        <v>8.84</v>
      </c>
      <c r="N2650" s="47">
        <v>8.85</v>
      </c>
      <c r="O2650">
        <v>8.85</v>
      </c>
    </row>
    <row r="2651" spans="1:15" ht="15.75" thickBot="1" x14ac:dyDescent="0.3">
      <c r="A2651" s="24">
        <v>43448</v>
      </c>
      <c r="B2651" s="47">
        <v>7.62</v>
      </c>
      <c r="C2651" s="47">
        <v>7.62</v>
      </c>
      <c r="D2651" s="47">
        <v>7.72</v>
      </c>
      <c r="E2651" s="47">
        <v>7.81</v>
      </c>
      <c r="F2651" s="47">
        <v>7.9</v>
      </c>
      <c r="G2651" s="47">
        <v>8.17</v>
      </c>
      <c r="H2651" s="47">
        <v>8.36</v>
      </c>
      <c r="I2651" s="47">
        <v>8.58</v>
      </c>
      <c r="J2651" s="47">
        <v>8.6999999999999993</v>
      </c>
      <c r="K2651" s="47">
        <v>8.8000000000000007</v>
      </c>
      <c r="L2651" s="47">
        <v>8.86</v>
      </c>
      <c r="M2651" s="47">
        <v>8.8800000000000008</v>
      </c>
      <c r="N2651" s="47">
        <v>8.89</v>
      </c>
      <c r="O2651">
        <v>8.89</v>
      </c>
    </row>
    <row r="2652" spans="1:15" ht="15.75" thickBot="1" x14ac:dyDescent="0.3">
      <c r="A2652" s="24">
        <v>43451</v>
      </c>
      <c r="B2652" s="47">
        <v>7.62</v>
      </c>
      <c r="C2652" s="47">
        <v>7.62</v>
      </c>
      <c r="D2652" s="47">
        <v>7.73</v>
      </c>
      <c r="E2652" s="47">
        <v>7.82</v>
      </c>
      <c r="F2652" s="47">
        <v>7.91</v>
      </c>
      <c r="G2652" s="47">
        <v>8.17</v>
      </c>
      <c r="H2652" s="47">
        <v>8.36</v>
      </c>
      <c r="I2652" s="47">
        <v>8.61</v>
      </c>
      <c r="J2652" s="47">
        <v>8.74</v>
      </c>
      <c r="K2652" s="47">
        <v>8.83</v>
      </c>
      <c r="L2652" s="47">
        <v>8.8800000000000008</v>
      </c>
      <c r="M2652" s="47">
        <v>8.9</v>
      </c>
      <c r="N2652" s="47">
        <v>8.92</v>
      </c>
      <c r="O2652">
        <v>8.92</v>
      </c>
    </row>
    <row r="2653" spans="1:15" ht="15.75" thickBot="1" x14ac:dyDescent="0.3">
      <c r="A2653" s="24">
        <v>43452</v>
      </c>
      <c r="B2653" s="47">
        <v>7.66</v>
      </c>
      <c r="C2653" s="47">
        <v>7.66</v>
      </c>
      <c r="D2653" s="47">
        <v>7.75</v>
      </c>
      <c r="E2653" s="47">
        <v>7.84</v>
      </c>
      <c r="F2653" s="47">
        <v>7.91</v>
      </c>
      <c r="G2653" s="47">
        <v>8.15</v>
      </c>
      <c r="H2653" s="47">
        <v>8.34</v>
      </c>
      <c r="I2653" s="47">
        <v>8.61</v>
      </c>
      <c r="J2653" s="47">
        <v>8.77</v>
      </c>
      <c r="K2653" s="47">
        <v>8.89</v>
      </c>
      <c r="L2653" s="47">
        <v>8.9600000000000009</v>
      </c>
      <c r="M2653" s="47">
        <v>8.99</v>
      </c>
      <c r="N2653" s="47">
        <v>9.01</v>
      </c>
      <c r="O2653">
        <v>9.01</v>
      </c>
    </row>
    <row r="2654" spans="1:15" ht="15.75" thickBot="1" x14ac:dyDescent="0.3">
      <c r="A2654" s="24">
        <v>43453</v>
      </c>
      <c r="B2654" s="47">
        <v>7.64</v>
      </c>
      <c r="C2654" s="47">
        <v>7.64</v>
      </c>
      <c r="D2654" s="47">
        <v>7.74</v>
      </c>
      <c r="E2654" s="47">
        <v>7.84</v>
      </c>
      <c r="F2654" s="47">
        <v>7.91</v>
      </c>
      <c r="G2654" s="47">
        <v>8.16</v>
      </c>
      <c r="H2654" s="47">
        <v>8.35</v>
      </c>
      <c r="I2654" s="47">
        <v>8.61</v>
      </c>
      <c r="J2654" s="47">
        <v>8.76</v>
      </c>
      <c r="K2654" s="47">
        <v>8.8800000000000008</v>
      </c>
      <c r="L2654" s="47">
        <v>8.9600000000000009</v>
      </c>
      <c r="M2654" s="47">
        <v>8.99</v>
      </c>
      <c r="N2654" s="47">
        <v>9.02</v>
      </c>
      <c r="O2654">
        <v>9.02</v>
      </c>
    </row>
    <row r="2655" spans="1:15" ht="15.75" thickBot="1" x14ac:dyDescent="0.3">
      <c r="A2655" s="24">
        <v>43454</v>
      </c>
      <c r="B2655" s="47">
        <v>7.64</v>
      </c>
      <c r="C2655" s="47">
        <v>7.64</v>
      </c>
      <c r="D2655" s="47">
        <v>7.75</v>
      </c>
      <c r="E2655" s="47">
        <v>7.84</v>
      </c>
      <c r="F2655" s="47">
        <v>7.92</v>
      </c>
      <c r="G2655" s="47">
        <v>8.16</v>
      </c>
      <c r="H2655" s="47">
        <v>8.34</v>
      </c>
      <c r="I2655" s="47">
        <v>8.58</v>
      </c>
      <c r="J2655" s="47">
        <v>8.7200000000000006</v>
      </c>
      <c r="K2655" s="47">
        <v>8.81</v>
      </c>
      <c r="L2655" s="47">
        <v>8.8699999999999992</v>
      </c>
      <c r="M2655" s="47">
        <v>8.89</v>
      </c>
      <c r="N2655" s="47">
        <v>8.91</v>
      </c>
      <c r="O2655">
        <v>8.91</v>
      </c>
    </row>
    <row r="2656" spans="1:15" ht="15.75" thickBot="1" x14ac:dyDescent="0.3">
      <c r="A2656" s="24">
        <v>43455</v>
      </c>
      <c r="B2656" s="47">
        <v>7.68</v>
      </c>
      <c r="C2656" s="47">
        <v>7.68</v>
      </c>
      <c r="D2656" s="47">
        <v>7.76</v>
      </c>
      <c r="E2656" s="47">
        <v>7.83</v>
      </c>
      <c r="F2656" s="47">
        <v>7.89</v>
      </c>
      <c r="G2656" s="47">
        <v>8.08</v>
      </c>
      <c r="H2656" s="47">
        <v>8.2799999999999994</v>
      </c>
      <c r="I2656" s="47">
        <v>8.56</v>
      </c>
      <c r="J2656" s="47">
        <v>8.73</v>
      </c>
      <c r="K2656" s="47">
        <v>8.84</v>
      </c>
      <c r="L2656" s="47">
        <v>8.9</v>
      </c>
      <c r="M2656" s="47">
        <v>8.92</v>
      </c>
      <c r="N2656" s="47">
        <v>8.94</v>
      </c>
      <c r="O2656">
        <v>8.94</v>
      </c>
    </row>
    <row r="2657" spans="1:15" ht="15.75" thickBot="1" x14ac:dyDescent="0.3">
      <c r="A2657" s="24">
        <v>43458</v>
      </c>
      <c r="B2657" s="47">
        <v>7.59</v>
      </c>
      <c r="C2657" s="47">
        <v>7.59</v>
      </c>
      <c r="D2657" s="47">
        <v>7.67</v>
      </c>
      <c r="E2657" s="47">
        <v>7.74</v>
      </c>
      <c r="F2657" s="47">
        <v>7.79</v>
      </c>
      <c r="G2657" s="47">
        <v>8.01</v>
      </c>
      <c r="H2657" s="47">
        <v>8.24</v>
      </c>
      <c r="I2657" s="47">
        <v>8.56</v>
      </c>
      <c r="J2657" s="47">
        <v>8.73</v>
      </c>
      <c r="K2657" s="47">
        <v>8.83</v>
      </c>
      <c r="L2657" s="47">
        <v>8.89</v>
      </c>
      <c r="M2657" s="47">
        <v>8.92</v>
      </c>
      <c r="N2657" s="47">
        <v>8.9700000000000006</v>
      </c>
      <c r="O2657">
        <v>8.9700000000000006</v>
      </c>
    </row>
    <row r="2658" spans="1:15" ht="15.75" thickBot="1" x14ac:dyDescent="0.3">
      <c r="A2658" s="24">
        <v>43459</v>
      </c>
      <c r="B2658" s="47">
        <v>7.46</v>
      </c>
      <c r="C2658" s="47">
        <v>7.46</v>
      </c>
      <c r="D2658" s="47">
        <v>7.55</v>
      </c>
      <c r="E2658" s="47">
        <v>7.64</v>
      </c>
      <c r="F2658" s="47">
        <v>7.72</v>
      </c>
      <c r="G2658" s="47">
        <v>8.01</v>
      </c>
      <c r="H2658" s="47">
        <v>8.25</v>
      </c>
      <c r="I2658" s="47">
        <v>8.57</v>
      </c>
      <c r="J2658" s="47">
        <v>8.74</v>
      </c>
      <c r="K2658" s="47">
        <v>8.8699999999999992</v>
      </c>
      <c r="L2658" s="47">
        <v>8.9499999999999993</v>
      </c>
      <c r="M2658" s="47">
        <v>8.99</v>
      </c>
      <c r="N2658" s="47">
        <v>9.0399999999999991</v>
      </c>
      <c r="O2658">
        <v>9.0399999999999991</v>
      </c>
    </row>
    <row r="2659" spans="1:15" ht="15.75" thickBot="1" x14ac:dyDescent="0.3">
      <c r="A2659" s="24">
        <v>43460</v>
      </c>
      <c r="B2659" s="47">
        <v>7.2</v>
      </c>
      <c r="C2659" s="47">
        <v>7.2</v>
      </c>
      <c r="D2659" s="47">
        <v>7.33</v>
      </c>
      <c r="E2659" s="47">
        <v>7.45</v>
      </c>
      <c r="F2659" s="47">
        <v>7.57</v>
      </c>
      <c r="G2659" s="47">
        <v>7.97</v>
      </c>
      <c r="H2659" s="47">
        <v>8.25</v>
      </c>
      <c r="I2659" s="47">
        <v>8.58</v>
      </c>
      <c r="J2659" s="47">
        <v>8.75</v>
      </c>
      <c r="K2659" s="47">
        <v>8.86</v>
      </c>
      <c r="L2659" s="47">
        <v>8.9499999999999993</v>
      </c>
      <c r="M2659" s="47">
        <v>8.99</v>
      </c>
      <c r="N2659" s="47">
        <v>9.0399999999999991</v>
      </c>
      <c r="O2659">
        <v>9.0399999999999991</v>
      </c>
    </row>
    <row r="2660" spans="1:15" ht="15.75" thickBot="1" x14ac:dyDescent="0.3">
      <c r="A2660" s="24">
        <v>43461</v>
      </c>
      <c r="B2660" s="47">
        <v>7.34</v>
      </c>
      <c r="C2660" s="47">
        <v>7.34</v>
      </c>
      <c r="D2660" s="47">
        <v>7.43</v>
      </c>
      <c r="E2660" s="47">
        <v>7.52</v>
      </c>
      <c r="F2660" s="47">
        <v>7.61</v>
      </c>
      <c r="G2660" s="47">
        <v>7.94</v>
      </c>
      <c r="H2660" s="47">
        <v>8.2200000000000006</v>
      </c>
      <c r="I2660" s="47">
        <v>8.5500000000000007</v>
      </c>
      <c r="J2660" s="47">
        <v>8.6999999999999993</v>
      </c>
      <c r="K2660" s="47">
        <v>8.82</v>
      </c>
      <c r="L2660" s="47">
        <v>8.89</v>
      </c>
      <c r="M2660" s="47">
        <v>8.93</v>
      </c>
      <c r="N2660" s="47">
        <v>8.9700000000000006</v>
      </c>
      <c r="O2660">
        <v>8.9700000000000006</v>
      </c>
    </row>
    <row r="2661" spans="1:15" ht="15.75" thickBot="1" x14ac:dyDescent="0.3">
      <c r="A2661" s="24">
        <v>43462</v>
      </c>
      <c r="B2661" s="47">
        <v>7.18</v>
      </c>
      <c r="C2661" s="47">
        <v>7.18</v>
      </c>
      <c r="D2661" s="47">
        <v>7.27</v>
      </c>
      <c r="E2661" s="47">
        <v>7.37</v>
      </c>
      <c r="F2661" s="47">
        <v>7.48</v>
      </c>
      <c r="G2661" s="47">
        <v>7.89</v>
      </c>
      <c r="H2661" s="47">
        <v>8.18</v>
      </c>
      <c r="I2661" s="47">
        <v>8.5299999999999994</v>
      </c>
      <c r="J2661" s="47">
        <v>8.69</v>
      </c>
      <c r="K2661" s="47">
        <v>8.81</v>
      </c>
      <c r="L2661" s="47">
        <v>8.89</v>
      </c>
      <c r="M2661" s="47">
        <v>8.92</v>
      </c>
      <c r="N2661" s="47">
        <v>8.9499999999999993</v>
      </c>
      <c r="O2661">
        <v>8.9499999999999993</v>
      </c>
    </row>
    <row r="2662" spans="1:15" ht="15.75" thickBot="1" x14ac:dyDescent="0.3">
      <c r="A2662" s="24">
        <v>43463</v>
      </c>
      <c r="B2662" s="47">
        <v>7.12</v>
      </c>
      <c r="C2662" s="47">
        <v>7.12</v>
      </c>
      <c r="D2662" s="47">
        <v>7.23</v>
      </c>
      <c r="E2662" s="47">
        <v>7.33</v>
      </c>
      <c r="F2662" s="47">
        <v>7.45</v>
      </c>
      <c r="G2662" s="47">
        <v>7.86</v>
      </c>
      <c r="H2662" s="47">
        <v>8.16</v>
      </c>
      <c r="I2662" s="47">
        <v>8.51</v>
      </c>
      <c r="J2662" s="47">
        <v>8.67</v>
      </c>
      <c r="K2662" s="47">
        <v>8.7799999999999994</v>
      </c>
      <c r="L2662" s="47">
        <v>8.84</v>
      </c>
      <c r="M2662" s="47">
        <v>8.86</v>
      </c>
      <c r="N2662" s="47">
        <v>8.8800000000000008</v>
      </c>
      <c r="O2662">
        <v>8.8800000000000008</v>
      </c>
    </row>
    <row r="2663" spans="1:15" ht="15.75" thickBot="1" x14ac:dyDescent="0.3">
      <c r="A2663" s="154">
        <v>43465</v>
      </c>
      <c r="B2663" s="155">
        <v>7.12</v>
      </c>
      <c r="C2663" s="155">
        <v>7.12</v>
      </c>
      <c r="D2663" s="157">
        <v>7.23</v>
      </c>
      <c r="E2663" s="155">
        <v>7.33</v>
      </c>
      <c r="F2663" s="155">
        <v>7.45</v>
      </c>
      <c r="G2663" s="155">
        <v>7.86</v>
      </c>
      <c r="H2663" s="155">
        <v>8.16</v>
      </c>
      <c r="I2663" s="155">
        <v>8.51</v>
      </c>
      <c r="J2663" s="155">
        <v>8.67</v>
      </c>
      <c r="K2663" s="155">
        <v>8.7799999999999994</v>
      </c>
      <c r="L2663" s="155">
        <v>8.84</v>
      </c>
      <c r="M2663" s="155">
        <v>8.86</v>
      </c>
      <c r="N2663" s="155">
        <v>8.8800000000000008</v>
      </c>
      <c r="O2663" s="156">
        <v>8.8800000000000008</v>
      </c>
    </row>
    <row r="2664" spans="1:15" ht="15.75" thickBot="1" x14ac:dyDescent="0.3">
      <c r="A2664" s="24">
        <v>43468</v>
      </c>
      <c r="B2664" s="47">
        <v>6.96</v>
      </c>
      <c r="C2664" s="47">
        <v>6.96</v>
      </c>
      <c r="D2664" s="47">
        <v>7.1</v>
      </c>
      <c r="E2664" s="47">
        <v>7.23</v>
      </c>
      <c r="F2664" s="47">
        <v>7.36</v>
      </c>
      <c r="G2664" s="47">
        <v>7.82</v>
      </c>
      <c r="H2664" s="47">
        <v>8.14</v>
      </c>
      <c r="I2664" s="47">
        <v>8.5</v>
      </c>
      <c r="J2664" s="47">
        <v>8.67</v>
      </c>
      <c r="K2664" s="47">
        <v>8.77</v>
      </c>
      <c r="L2664" s="47">
        <v>8.83</v>
      </c>
      <c r="M2664" s="47">
        <v>8.84</v>
      </c>
      <c r="N2664" s="47">
        <v>8.84</v>
      </c>
      <c r="O2664">
        <v>8.84</v>
      </c>
    </row>
  </sheetData>
  <mergeCells count="1">
    <mergeCell ref="B1:O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O4021"/>
  <sheetViews>
    <sheetView workbookViewId="0">
      <selection activeCell="H35" sqref="H35"/>
    </sheetView>
  </sheetViews>
  <sheetFormatPr defaultRowHeight="15" x14ac:dyDescent="0.25"/>
  <cols>
    <col min="1" max="1" width="10.140625" bestFit="1" customWidth="1"/>
    <col min="2" max="2" width="10.140625" customWidth="1"/>
    <col min="3" max="3" width="11.42578125" bestFit="1" customWidth="1"/>
  </cols>
  <sheetData>
    <row r="1" spans="1:15" ht="15.75" customHeight="1" x14ac:dyDescent="0.25">
      <c r="A1" s="361" t="s">
        <v>618</v>
      </c>
      <c r="B1" s="460" t="s">
        <v>619</v>
      </c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</row>
    <row r="2" spans="1:15" x14ac:dyDescent="0.25">
      <c r="A2" s="46">
        <v>1</v>
      </c>
      <c r="B2" s="46">
        <v>2</v>
      </c>
      <c r="C2" s="46">
        <v>3</v>
      </c>
      <c r="D2" s="46">
        <v>4</v>
      </c>
      <c r="E2" s="46">
        <v>5</v>
      </c>
      <c r="F2" s="46">
        <v>6</v>
      </c>
      <c r="G2" s="46">
        <v>7</v>
      </c>
      <c r="H2" s="46">
        <v>8</v>
      </c>
      <c r="I2" s="46">
        <v>9</v>
      </c>
      <c r="J2" s="46">
        <v>10</v>
      </c>
      <c r="K2" s="46">
        <v>11</v>
      </c>
      <c r="L2" s="46">
        <v>12</v>
      </c>
      <c r="M2" s="46">
        <v>13</v>
      </c>
      <c r="N2" s="46">
        <v>14</v>
      </c>
      <c r="O2" s="46">
        <v>15</v>
      </c>
    </row>
    <row r="3" spans="1:15" x14ac:dyDescent="0.25">
      <c r="A3" s="364" t="s">
        <v>620</v>
      </c>
      <c r="B3" s="363">
        <v>0</v>
      </c>
      <c r="C3" s="365">
        <f>1/12</f>
        <v>8.3333333333333329E-2</v>
      </c>
      <c r="D3" s="365">
        <f>1/6</f>
        <v>0.16666666666666666</v>
      </c>
      <c r="E3" s="365">
        <v>0.25</v>
      </c>
      <c r="F3" s="365">
        <v>0.5</v>
      </c>
      <c r="G3" s="365">
        <v>1</v>
      </c>
      <c r="H3" s="365">
        <v>2</v>
      </c>
      <c r="I3" s="365">
        <v>3</v>
      </c>
      <c r="J3" s="365">
        <v>5</v>
      </c>
      <c r="K3" s="365">
        <v>7</v>
      </c>
      <c r="L3" s="365">
        <v>10</v>
      </c>
      <c r="M3" s="365">
        <v>20</v>
      </c>
      <c r="N3" s="365">
        <v>30</v>
      </c>
      <c r="O3" s="365">
        <v>100</v>
      </c>
    </row>
    <row r="4" spans="1:15" x14ac:dyDescent="0.25">
      <c r="A4" s="46">
        <v>1</v>
      </c>
      <c r="B4" s="46">
        <v>2</v>
      </c>
      <c r="C4" s="46">
        <v>3</v>
      </c>
      <c r="D4" s="46">
        <v>4</v>
      </c>
      <c r="E4" s="46">
        <v>5</v>
      </c>
      <c r="F4" s="46">
        <v>6</v>
      </c>
      <c r="G4" s="46">
        <v>7</v>
      </c>
      <c r="H4" s="46">
        <v>8</v>
      </c>
      <c r="I4" s="46">
        <v>9</v>
      </c>
      <c r="J4" s="46">
        <v>10</v>
      </c>
      <c r="K4" s="46">
        <v>11</v>
      </c>
      <c r="L4" s="46">
        <v>12</v>
      </c>
      <c r="M4" s="46">
        <v>13</v>
      </c>
      <c r="N4" s="46">
        <v>14</v>
      </c>
      <c r="O4" s="46">
        <v>15</v>
      </c>
    </row>
    <row r="5" spans="1:15" x14ac:dyDescent="0.25">
      <c r="A5" s="24">
        <v>39449</v>
      </c>
      <c r="B5">
        <v>3.09</v>
      </c>
      <c r="C5">
        <v>3.09</v>
      </c>
      <c r="D5">
        <v>3.1749999999999998</v>
      </c>
      <c r="E5">
        <v>3.26</v>
      </c>
      <c r="F5">
        <v>3.32</v>
      </c>
      <c r="G5">
        <v>3.17</v>
      </c>
      <c r="H5">
        <v>2.88</v>
      </c>
      <c r="I5">
        <v>2.89</v>
      </c>
      <c r="J5">
        <v>3.28</v>
      </c>
      <c r="K5">
        <v>3.54</v>
      </c>
      <c r="L5">
        <v>3.91</v>
      </c>
      <c r="M5">
        <v>4.3899999999999997</v>
      </c>
      <c r="N5">
        <v>4.3499999999999996</v>
      </c>
      <c r="O5">
        <f>N5</f>
        <v>4.3499999999999996</v>
      </c>
    </row>
    <row r="6" spans="1:15" x14ac:dyDescent="0.25">
      <c r="A6" s="24">
        <v>39450</v>
      </c>
      <c r="B6">
        <v>3.19</v>
      </c>
      <c r="C6">
        <v>3.19</v>
      </c>
      <c r="D6">
        <v>3.19</v>
      </c>
      <c r="E6">
        <v>3.24</v>
      </c>
      <c r="F6">
        <v>3.29</v>
      </c>
      <c r="G6">
        <v>3.13</v>
      </c>
      <c r="H6">
        <v>2.83</v>
      </c>
      <c r="I6">
        <v>2.85</v>
      </c>
      <c r="J6">
        <v>3.26</v>
      </c>
      <c r="K6">
        <v>3.54</v>
      </c>
      <c r="L6">
        <v>3.91</v>
      </c>
      <c r="M6">
        <v>4.41</v>
      </c>
      <c r="N6">
        <v>4.37</v>
      </c>
      <c r="O6">
        <f t="shared" ref="O6:O69" si="0">N6</f>
        <v>4.37</v>
      </c>
    </row>
    <row r="7" spans="1:15" x14ac:dyDescent="0.25">
      <c r="A7" s="24">
        <v>39451</v>
      </c>
      <c r="B7">
        <v>3.22</v>
      </c>
      <c r="C7">
        <v>3.22</v>
      </c>
      <c r="D7">
        <v>3.22</v>
      </c>
      <c r="E7">
        <v>3.2</v>
      </c>
      <c r="F7">
        <v>3.22</v>
      </c>
      <c r="G7">
        <v>3.06</v>
      </c>
      <c r="H7">
        <v>2.74</v>
      </c>
      <c r="I7">
        <v>2.75</v>
      </c>
      <c r="J7">
        <v>3.18</v>
      </c>
      <c r="K7">
        <v>3.47</v>
      </c>
      <c r="L7">
        <v>3.88</v>
      </c>
      <c r="M7">
        <v>4.4000000000000004</v>
      </c>
      <c r="N7">
        <v>4.3600000000000003</v>
      </c>
      <c r="O7">
        <f t="shared" si="0"/>
        <v>4.3600000000000003</v>
      </c>
    </row>
    <row r="8" spans="1:15" x14ac:dyDescent="0.25">
      <c r="A8" s="24">
        <v>39452</v>
      </c>
      <c r="B8">
        <v>3.22</v>
      </c>
      <c r="C8">
        <v>3.22</v>
      </c>
      <c r="D8">
        <v>3.22</v>
      </c>
      <c r="E8">
        <v>3.2</v>
      </c>
      <c r="F8">
        <v>3.22</v>
      </c>
      <c r="G8">
        <v>3.06</v>
      </c>
      <c r="H8">
        <v>2.74</v>
      </c>
      <c r="I8">
        <v>2.75</v>
      </c>
      <c r="J8">
        <v>3.18</v>
      </c>
      <c r="K8">
        <v>3.47</v>
      </c>
      <c r="L8">
        <v>3.88</v>
      </c>
      <c r="M8">
        <v>4.4000000000000004</v>
      </c>
      <c r="N8">
        <v>4.3600000000000003</v>
      </c>
      <c r="O8">
        <f t="shared" si="0"/>
        <v>4.3600000000000003</v>
      </c>
    </row>
    <row r="9" spans="1:15" x14ac:dyDescent="0.25">
      <c r="A9" s="24">
        <v>39453</v>
      </c>
      <c r="B9">
        <v>3.22</v>
      </c>
      <c r="C9">
        <v>3.22</v>
      </c>
      <c r="D9">
        <v>3.22</v>
      </c>
      <c r="E9">
        <v>3.2</v>
      </c>
      <c r="F9">
        <v>3.22</v>
      </c>
      <c r="G9">
        <v>3.06</v>
      </c>
      <c r="H9">
        <v>2.74</v>
      </c>
      <c r="I9">
        <v>2.75</v>
      </c>
      <c r="J9">
        <v>3.18</v>
      </c>
      <c r="K9">
        <v>3.47</v>
      </c>
      <c r="L9">
        <v>3.88</v>
      </c>
      <c r="M9">
        <v>4.4000000000000004</v>
      </c>
      <c r="N9">
        <v>4.3600000000000003</v>
      </c>
      <c r="O9">
        <f t="shared" si="0"/>
        <v>4.3600000000000003</v>
      </c>
    </row>
    <row r="10" spans="1:15" x14ac:dyDescent="0.25">
      <c r="A10" s="24">
        <v>39454</v>
      </c>
      <c r="B10">
        <v>3.27</v>
      </c>
      <c r="C10">
        <v>3.27</v>
      </c>
      <c r="D10">
        <v>3.27</v>
      </c>
      <c r="E10">
        <v>3.27</v>
      </c>
      <c r="F10">
        <v>3.29</v>
      </c>
      <c r="G10">
        <v>3.11</v>
      </c>
      <c r="H10">
        <v>2.76</v>
      </c>
      <c r="I10">
        <v>2.76</v>
      </c>
      <c r="J10">
        <v>3.16</v>
      </c>
      <c r="K10">
        <v>3.46</v>
      </c>
      <c r="L10">
        <v>3.86</v>
      </c>
      <c r="M10">
        <v>4.37</v>
      </c>
      <c r="N10">
        <v>4.34</v>
      </c>
      <c r="O10">
        <f t="shared" si="0"/>
        <v>4.34</v>
      </c>
    </row>
    <row r="11" spans="1:15" x14ac:dyDescent="0.25">
      <c r="A11" s="24">
        <v>39455</v>
      </c>
      <c r="B11">
        <v>3.31</v>
      </c>
      <c r="C11">
        <v>3.31</v>
      </c>
      <c r="D11">
        <v>3.31</v>
      </c>
      <c r="E11">
        <v>3.25</v>
      </c>
      <c r="F11">
        <v>3.27</v>
      </c>
      <c r="G11">
        <v>3.09</v>
      </c>
      <c r="H11">
        <v>2.76</v>
      </c>
      <c r="I11">
        <v>2.76</v>
      </c>
      <c r="J11">
        <v>3.16</v>
      </c>
      <c r="K11">
        <v>3.47</v>
      </c>
      <c r="L11">
        <v>3.86</v>
      </c>
      <c r="M11">
        <v>4.3899999999999997</v>
      </c>
      <c r="N11">
        <v>4.3499999999999996</v>
      </c>
      <c r="O11">
        <f t="shared" si="0"/>
        <v>4.3499999999999996</v>
      </c>
    </row>
    <row r="12" spans="1:15" x14ac:dyDescent="0.25">
      <c r="A12" s="24">
        <v>39456</v>
      </c>
      <c r="B12">
        <v>3.34</v>
      </c>
      <c r="C12">
        <v>3.34</v>
      </c>
      <c r="D12">
        <v>3.34</v>
      </c>
      <c r="E12">
        <v>3.22</v>
      </c>
      <c r="F12">
        <v>3.22</v>
      </c>
      <c r="G12">
        <v>3.04</v>
      </c>
      <c r="H12">
        <v>2.69</v>
      </c>
      <c r="I12">
        <v>2.69</v>
      </c>
      <c r="J12">
        <v>3.1</v>
      </c>
      <c r="K12">
        <v>3.4</v>
      </c>
      <c r="L12">
        <v>3.82</v>
      </c>
      <c r="M12">
        <v>4.3499999999999996</v>
      </c>
      <c r="N12">
        <v>4.32</v>
      </c>
      <c r="O12">
        <f t="shared" si="0"/>
        <v>4.32</v>
      </c>
    </row>
    <row r="13" spans="1:15" x14ac:dyDescent="0.25">
      <c r="A13" s="24">
        <v>39457</v>
      </c>
      <c r="B13">
        <v>3.37</v>
      </c>
      <c r="C13">
        <v>3.37</v>
      </c>
      <c r="D13">
        <v>3.37</v>
      </c>
      <c r="E13">
        <v>3.24</v>
      </c>
      <c r="F13">
        <v>3.21</v>
      </c>
      <c r="G13">
        <v>3.04</v>
      </c>
      <c r="H13">
        <v>2.71</v>
      </c>
      <c r="I13">
        <v>2.74</v>
      </c>
      <c r="J13">
        <v>3.16</v>
      </c>
      <c r="K13">
        <v>3.49</v>
      </c>
      <c r="L13">
        <v>3.91</v>
      </c>
      <c r="M13">
        <v>4.47</v>
      </c>
      <c r="N13">
        <v>4.4400000000000004</v>
      </c>
      <c r="O13">
        <f t="shared" si="0"/>
        <v>4.4400000000000004</v>
      </c>
    </row>
    <row r="14" spans="1:15" x14ac:dyDescent="0.25">
      <c r="A14" s="24">
        <v>39458</v>
      </c>
      <c r="B14">
        <v>3.23</v>
      </c>
      <c r="C14">
        <v>3.23</v>
      </c>
      <c r="D14">
        <v>3.23</v>
      </c>
      <c r="E14">
        <v>3.09</v>
      </c>
      <c r="F14">
        <v>3.07</v>
      </c>
      <c r="G14">
        <v>2.91</v>
      </c>
      <c r="H14">
        <v>2.59</v>
      </c>
      <c r="I14">
        <v>2.61</v>
      </c>
      <c r="J14">
        <v>3.06</v>
      </c>
      <c r="K14">
        <v>3.38</v>
      </c>
      <c r="L14">
        <v>3.82</v>
      </c>
      <c r="M14">
        <v>4.4000000000000004</v>
      </c>
      <c r="N14">
        <v>4.3899999999999997</v>
      </c>
      <c r="O14">
        <f t="shared" si="0"/>
        <v>4.3899999999999997</v>
      </c>
    </row>
    <row r="15" spans="1:15" x14ac:dyDescent="0.25">
      <c r="A15" s="24">
        <v>39459</v>
      </c>
      <c r="B15">
        <v>3.23</v>
      </c>
      <c r="C15">
        <v>3.23</v>
      </c>
      <c r="D15">
        <v>3.23</v>
      </c>
      <c r="E15">
        <v>3.09</v>
      </c>
      <c r="F15">
        <v>3.07</v>
      </c>
      <c r="G15">
        <v>2.91</v>
      </c>
      <c r="H15">
        <v>2.59</v>
      </c>
      <c r="I15">
        <v>2.61</v>
      </c>
      <c r="J15">
        <v>3.06</v>
      </c>
      <c r="K15">
        <v>3.38</v>
      </c>
      <c r="L15">
        <v>3.82</v>
      </c>
      <c r="M15">
        <v>4.4000000000000004</v>
      </c>
      <c r="N15">
        <v>4.3899999999999997</v>
      </c>
      <c r="O15">
        <f t="shared" si="0"/>
        <v>4.3899999999999997</v>
      </c>
    </row>
    <row r="16" spans="1:15" x14ac:dyDescent="0.25">
      <c r="A16" s="24">
        <v>39460</v>
      </c>
      <c r="B16">
        <v>3.23</v>
      </c>
      <c r="C16">
        <v>3.23</v>
      </c>
      <c r="D16">
        <v>3.23</v>
      </c>
      <c r="E16">
        <v>3.09</v>
      </c>
      <c r="F16">
        <v>3.07</v>
      </c>
      <c r="G16">
        <v>2.91</v>
      </c>
      <c r="H16">
        <v>2.59</v>
      </c>
      <c r="I16">
        <v>2.61</v>
      </c>
      <c r="J16">
        <v>3.06</v>
      </c>
      <c r="K16">
        <v>3.38</v>
      </c>
      <c r="L16">
        <v>3.82</v>
      </c>
      <c r="M16">
        <v>4.4000000000000004</v>
      </c>
      <c r="N16">
        <v>4.3899999999999997</v>
      </c>
      <c r="O16">
        <f t="shared" si="0"/>
        <v>4.3899999999999997</v>
      </c>
    </row>
    <row r="17" spans="1:15" x14ac:dyDescent="0.25">
      <c r="A17" s="24">
        <v>39461</v>
      </c>
      <c r="B17">
        <v>3.2</v>
      </c>
      <c r="C17">
        <v>3.2</v>
      </c>
      <c r="D17">
        <v>3.2</v>
      </c>
      <c r="E17">
        <v>3.19</v>
      </c>
      <c r="F17">
        <v>3.07</v>
      </c>
      <c r="G17">
        <v>2.9</v>
      </c>
      <c r="H17">
        <v>2.58</v>
      </c>
      <c r="I17">
        <v>2.61</v>
      </c>
      <c r="J17">
        <v>3.08</v>
      </c>
      <c r="K17">
        <v>3.39</v>
      </c>
      <c r="L17">
        <v>3.81</v>
      </c>
      <c r="M17">
        <v>4.3899999999999997</v>
      </c>
      <c r="N17">
        <v>4.37</v>
      </c>
      <c r="O17">
        <f t="shared" si="0"/>
        <v>4.37</v>
      </c>
    </row>
    <row r="18" spans="1:15" x14ac:dyDescent="0.25">
      <c r="A18" s="24">
        <v>39462</v>
      </c>
      <c r="B18">
        <v>3.15</v>
      </c>
      <c r="C18">
        <v>3.15</v>
      </c>
      <c r="D18">
        <v>3.15</v>
      </c>
      <c r="E18">
        <v>3.17</v>
      </c>
      <c r="F18">
        <v>3.05</v>
      </c>
      <c r="G18">
        <v>2.87</v>
      </c>
      <c r="H18">
        <v>2.5299999999999998</v>
      </c>
      <c r="I18">
        <v>2.5499999999999998</v>
      </c>
      <c r="J18">
        <v>3</v>
      </c>
      <c r="K18">
        <v>3.3</v>
      </c>
      <c r="L18">
        <v>3.72</v>
      </c>
      <c r="M18">
        <v>4.3</v>
      </c>
      <c r="N18">
        <v>4.28</v>
      </c>
      <c r="O18">
        <f t="shared" si="0"/>
        <v>4.28</v>
      </c>
    </row>
    <row r="19" spans="1:15" x14ac:dyDescent="0.25">
      <c r="A19" s="24">
        <v>39463</v>
      </c>
      <c r="B19">
        <v>3.14</v>
      </c>
      <c r="C19">
        <v>3.14</v>
      </c>
      <c r="D19">
        <v>3.14</v>
      </c>
      <c r="E19">
        <v>3.14</v>
      </c>
      <c r="F19">
        <v>3.05</v>
      </c>
      <c r="G19">
        <v>2.86</v>
      </c>
      <c r="H19">
        <v>2.5099999999999998</v>
      </c>
      <c r="I19">
        <v>2.5499999999999998</v>
      </c>
      <c r="J19">
        <v>3</v>
      </c>
      <c r="K19">
        <v>3.32</v>
      </c>
      <c r="L19">
        <v>3.74</v>
      </c>
      <c r="M19">
        <v>4.34</v>
      </c>
      <c r="N19">
        <v>4.32</v>
      </c>
      <c r="O19">
        <f t="shared" si="0"/>
        <v>4.32</v>
      </c>
    </row>
    <row r="20" spans="1:15" x14ac:dyDescent="0.25">
      <c r="A20" s="24">
        <v>39464</v>
      </c>
      <c r="B20">
        <v>3.07</v>
      </c>
      <c r="C20">
        <v>3.07</v>
      </c>
      <c r="D20">
        <v>3.07</v>
      </c>
      <c r="E20">
        <v>3.07</v>
      </c>
      <c r="F20">
        <v>3.01</v>
      </c>
      <c r="G20">
        <v>2.81</v>
      </c>
      <c r="H20">
        <v>2.44</v>
      </c>
      <c r="I20">
        <v>2.46</v>
      </c>
      <c r="J20">
        <v>2.9</v>
      </c>
      <c r="K20">
        <v>3.22</v>
      </c>
      <c r="L20">
        <v>3.66</v>
      </c>
      <c r="M20">
        <v>4.2699999999999996</v>
      </c>
      <c r="N20">
        <v>4.25</v>
      </c>
      <c r="O20">
        <f t="shared" si="0"/>
        <v>4.25</v>
      </c>
    </row>
    <row r="21" spans="1:15" x14ac:dyDescent="0.25">
      <c r="A21" s="24">
        <v>39465</v>
      </c>
      <c r="B21">
        <v>2.63</v>
      </c>
      <c r="C21">
        <v>2.63</v>
      </c>
      <c r="D21">
        <v>2.63</v>
      </c>
      <c r="E21">
        <v>2.86</v>
      </c>
      <c r="F21">
        <v>2.86</v>
      </c>
      <c r="G21">
        <v>2.69</v>
      </c>
      <c r="H21">
        <v>2.36</v>
      </c>
      <c r="I21">
        <v>2.39</v>
      </c>
      <c r="J21">
        <v>2.86</v>
      </c>
      <c r="K21">
        <v>3.2</v>
      </c>
      <c r="L21">
        <v>3.66</v>
      </c>
      <c r="M21">
        <v>4.3</v>
      </c>
      <c r="N21">
        <v>4.28</v>
      </c>
      <c r="O21">
        <f t="shared" si="0"/>
        <v>4.28</v>
      </c>
    </row>
    <row r="22" spans="1:15" x14ac:dyDescent="0.25">
      <c r="A22" s="24">
        <v>39466</v>
      </c>
      <c r="B22">
        <v>2.63</v>
      </c>
      <c r="C22">
        <v>2.63</v>
      </c>
      <c r="D22">
        <v>2.63</v>
      </c>
      <c r="E22">
        <v>2.86</v>
      </c>
      <c r="F22">
        <v>2.86</v>
      </c>
      <c r="G22">
        <v>2.69</v>
      </c>
      <c r="H22">
        <v>2.36</v>
      </c>
      <c r="I22">
        <v>2.39</v>
      </c>
      <c r="J22">
        <v>2.86</v>
      </c>
      <c r="K22">
        <v>3.2</v>
      </c>
      <c r="L22">
        <v>3.66</v>
      </c>
      <c r="M22">
        <v>4.3</v>
      </c>
      <c r="N22">
        <v>4.28</v>
      </c>
      <c r="O22">
        <f t="shared" si="0"/>
        <v>4.28</v>
      </c>
    </row>
    <row r="23" spans="1:15" x14ac:dyDescent="0.25">
      <c r="A23" s="24">
        <v>39467</v>
      </c>
      <c r="B23">
        <v>2.63</v>
      </c>
      <c r="C23">
        <v>2.63</v>
      </c>
      <c r="D23">
        <v>2.63</v>
      </c>
      <c r="E23">
        <v>2.86</v>
      </c>
      <c r="F23">
        <v>2.86</v>
      </c>
      <c r="G23">
        <v>2.69</v>
      </c>
      <c r="H23">
        <v>2.36</v>
      </c>
      <c r="I23">
        <v>2.39</v>
      </c>
      <c r="J23">
        <v>2.86</v>
      </c>
      <c r="K23">
        <v>3.2</v>
      </c>
      <c r="L23">
        <v>3.66</v>
      </c>
      <c r="M23">
        <v>4.3</v>
      </c>
      <c r="N23">
        <v>4.28</v>
      </c>
      <c r="O23">
        <f t="shared" si="0"/>
        <v>4.28</v>
      </c>
    </row>
    <row r="24" spans="1:15" x14ac:dyDescent="0.25">
      <c r="A24" s="24">
        <v>39468</v>
      </c>
      <c r="B24">
        <v>2.63</v>
      </c>
      <c r="C24">
        <v>2.63</v>
      </c>
      <c r="D24">
        <v>2.63</v>
      </c>
      <c r="E24">
        <v>2.86</v>
      </c>
      <c r="F24">
        <v>2.86</v>
      </c>
      <c r="G24">
        <v>2.69</v>
      </c>
      <c r="H24">
        <v>2.36</v>
      </c>
      <c r="I24">
        <v>2.39</v>
      </c>
      <c r="J24">
        <v>2.86</v>
      </c>
      <c r="K24">
        <v>3.2</v>
      </c>
      <c r="L24">
        <v>3.66</v>
      </c>
      <c r="M24">
        <v>4.3</v>
      </c>
      <c r="N24">
        <v>4.28</v>
      </c>
      <c r="O24">
        <f t="shared" si="0"/>
        <v>4.28</v>
      </c>
    </row>
    <row r="25" spans="1:15" x14ac:dyDescent="0.25">
      <c r="A25" s="24">
        <v>39469</v>
      </c>
      <c r="B25">
        <v>2.15</v>
      </c>
      <c r="C25">
        <v>2.15</v>
      </c>
      <c r="D25">
        <v>2.15</v>
      </c>
      <c r="E25">
        <v>2.35</v>
      </c>
      <c r="F25">
        <v>2.41</v>
      </c>
      <c r="G25">
        <v>2.29</v>
      </c>
      <c r="H25">
        <v>2.08</v>
      </c>
      <c r="I25">
        <v>2.12</v>
      </c>
      <c r="J25">
        <v>2.64</v>
      </c>
      <c r="K25">
        <v>3.01</v>
      </c>
      <c r="L25">
        <v>3.52</v>
      </c>
      <c r="M25">
        <v>4.2300000000000004</v>
      </c>
      <c r="N25">
        <v>4.2300000000000004</v>
      </c>
      <c r="O25">
        <f t="shared" si="0"/>
        <v>4.2300000000000004</v>
      </c>
    </row>
    <row r="26" spans="1:15" x14ac:dyDescent="0.25">
      <c r="A26" s="24">
        <v>39470</v>
      </c>
      <c r="B26">
        <v>2.0699999999999998</v>
      </c>
      <c r="C26">
        <v>2.0699999999999998</v>
      </c>
      <c r="D26">
        <v>2.0699999999999998</v>
      </c>
      <c r="E26">
        <v>2.21</v>
      </c>
      <c r="F26">
        <v>2.25</v>
      </c>
      <c r="G26">
        <v>2.19</v>
      </c>
      <c r="H26">
        <v>2.09</v>
      </c>
      <c r="I26">
        <v>2.12</v>
      </c>
      <c r="J26">
        <v>2.64</v>
      </c>
      <c r="K26">
        <v>3.01</v>
      </c>
      <c r="L26">
        <v>3.51</v>
      </c>
      <c r="M26">
        <v>4.2300000000000004</v>
      </c>
      <c r="N26">
        <v>4.2300000000000004</v>
      </c>
      <c r="O26">
        <f t="shared" si="0"/>
        <v>4.2300000000000004</v>
      </c>
    </row>
    <row r="27" spans="1:15" x14ac:dyDescent="0.25">
      <c r="A27" s="24">
        <v>39471</v>
      </c>
      <c r="B27">
        <v>2.19</v>
      </c>
      <c r="C27">
        <v>2.19</v>
      </c>
      <c r="D27">
        <v>2.19</v>
      </c>
      <c r="E27">
        <v>2.37</v>
      </c>
      <c r="F27">
        <v>2.48</v>
      </c>
      <c r="G27">
        <v>2.4</v>
      </c>
      <c r="H27">
        <v>2.25</v>
      </c>
      <c r="I27">
        <v>2.2999999999999998</v>
      </c>
      <c r="J27">
        <v>2.85</v>
      </c>
      <c r="K27">
        <v>3.21</v>
      </c>
      <c r="L27">
        <v>3.68</v>
      </c>
      <c r="M27">
        <v>4.37</v>
      </c>
      <c r="N27">
        <v>4.3600000000000003</v>
      </c>
      <c r="O27">
        <f t="shared" si="0"/>
        <v>4.3600000000000003</v>
      </c>
    </row>
    <row r="28" spans="1:15" x14ac:dyDescent="0.25">
      <c r="A28" s="24">
        <v>39472</v>
      </c>
      <c r="B28">
        <v>2.0699999999999998</v>
      </c>
      <c r="C28">
        <v>2.0699999999999998</v>
      </c>
      <c r="D28">
        <v>2.0699999999999998</v>
      </c>
      <c r="E28">
        <v>2.2999999999999998</v>
      </c>
      <c r="F28">
        <v>2.41</v>
      </c>
      <c r="G28">
        <v>2.34</v>
      </c>
      <c r="H28">
        <v>2.23</v>
      </c>
      <c r="I28">
        <v>2.2799999999999998</v>
      </c>
      <c r="J28">
        <v>2.81</v>
      </c>
      <c r="K28">
        <v>3.15</v>
      </c>
      <c r="L28">
        <v>3.61</v>
      </c>
      <c r="M28">
        <v>4.3</v>
      </c>
      <c r="N28">
        <v>4.28</v>
      </c>
      <c r="O28">
        <f t="shared" si="0"/>
        <v>4.28</v>
      </c>
    </row>
    <row r="29" spans="1:15" x14ac:dyDescent="0.25">
      <c r="A29" s="24">
        <v>39473</v>
      </c>
      <c r="B29">
        <v>2.0699999999999998</v>
      </c>
      <c r="C29">
        <v>2.0699999999999998</v>
      </c>
      <c r="D29">
        <v>2.0699999999999998</v>
      </c>
      <c r="E29">
        <v>2.2999999999999998</v>
      </c>
      <c r="F29">
        <v>2.41</v>
      </c>
      <c r="G29">
        <v>2.34</v>
      </c>
      <c r="H29">
        <v>2.23</v>
      </c>
      <c r="I29">
        <v>2.2799999999999998</v>
      </c>
      <c r="J29">
        <v>2.81</v>
      </c>
      <c r="K29">
        <v>3.15</v>
      </c>
      <c r="L29">
        <v>3.61</v>
      </c>
      <c r="M29">
        <v>4.3</v>
      </c>
      <c r="N29">
        <v>4.28</v>
      </c>
      <c r="O29">
        <f t="shared" si="0"/>
        <v>4.28</v>
      </c>
    </row>
    <row r="30" spans="1:15" x14ac:dyDescent="0.25">
      <c r="A30" s="24">
        <v>39474</v>
      </c>
      <c r="B30">
        <v>2.0699999999999998</v>
      </c>
      <c r="C30">
        <v>2.0699999999999998</v>
      </c>
      <c r="D30">
        <v>2.0699999999999998</v>
      </c>
      <c r="E30">
        <v>2.2999999999999998</v>
      </c>
      <c r="F30">
        <v>2.41</v>
      </c>
      <c r="G30">
        <v>2.34</v>
      </c>
      <c r="H30">
        <v>2.23</v>
      </c>
      <c r="I30">
        <v>2.2799999999999998</v>
      </c>
      <c r="J30">
        <v>2.81</v>
      </c>
      <c r="K30">
        <v>3.15</v>
      </c>
      <c r="L30">
        <v>3.61</v>
      </c>
      <c r="M30">
        <v>4.3</v>
      </c>
      <c r="N30">
        <v>4.28</v>
      </c>
      <c r="O30">
        <f t="shared" si="0"/>
        <v>4.28</v>
      </c>
    </row>
    <row r="31" spans="1:15" x14ac:dyDescent="0.25">
      <c r="A31" s="24">
        <v>39475</v>
      </c>
      <c r="B31">
        <v>2.12</v>
      </c>
      <c r="C31">
        <v>2.12</v>
      </c>
      <c r="D31">
        <v>2.12</v>
      </c>
      <c r="E31">
        <v>2.34</v>
      </c>
      <c r="F31">
        <v>2.36</v>
      </c>
      <c r="G31">
        <v>2.2999999999999998</v>
      </c>
      <c r="H31">
        <v>2.2000000000000002</v>
      </c>
      <c r="I31">
        <v>2.27</v>
      </c>
      <c r="J31">
        <v>2.8</v>
      </c>
      <c r="K31">
        <v>3.15</v>
      </c>
      <c r="L31">
        <v>3.61</v>
      </c>
      <c r="M31">
        <v>4.3</v>
      </c>
      <c r="N31">
        <v>4.29</v>
      </c>
      <c r="O31">
        <f t="shared" si="0"/>
        <v>4.29</v>
      </c>
    </row>
    <row r="32" spans="1:15" x14ac:dyDescent="0.25">
      <c r="A32" s="24">
        <v>39476</v>
      </c>
      <c r="B32">
        <v>2.13</v>
      </c>
      <c r="C32">
        <v>2.13</v>
      </c>
      <c r="D32">
        <v>2.13</v>
      </c>
      <c r="E32">
        <v>2.2799999999999998</v>
      </c>
      <c r="G32">
        <v>2.33</v>
      </c>
      <c r="H32">
        <v>2.29</v>
      </c>
      <c r="I32">
        <v>2.33</v>
      </c>
      <c r="J32">
        <v>2.87</v>
      </c>
      <c r="K32">
        <v>3.23</v>
      </c>
      <c r="L32">
        <v>3.69</v>
      </c>
      <c r="M32">
        <v>4.3499999999999996</v>
      </c>
      <c r="N32">
        <v>4.34</v>
      </c>
      <c r="O32">
        <f t="shared" si="0"/>
        <v>4.34</v>
      </c>
    </row>
    <row r="33" spans="1:15" x14ac:dyDescent="0.25">
      <c r="A33" s="24">
        <v>39477</v>
      </c>
      <c r="B33">
        <v>1.93</v>
      </c>
      <c r="C33">
        <v>1.93</v>
      </c>
      <c r="D33">
        <v>1.93</v>
      </c>
      <c r="E33">
        <v>2.21</v>
      </c>
      <c r="F33">
        <v>2.29</v>
      </c>
      <c r="G33">
        <v>2.2999999999999998</v>
      </c>
      <c r="H33">
        <v>2.2999999999999998</v>
      </c>
      <c r="I33">
        <v>2.44</v>
      </c>
      <c r="J33">
        <v>2.96</v>
      </c>
      <c r="K33">
        <v>3.32</v>
      </c>
      <c r="L33">
        <v>3.78</v>
      </c>
      <c r="M33">
        <v>4.45</v>
      </c>
      <c r="N33">
        <v>4.4400000000000004</v>
      </c>
      <c r="O33">
        <f t="shared" si="0"/>
        <v>4.4400000000000004</v>
      </c>
    </row>
    <row r="34" spans="1:15" x14ac:dyDescent="0.25">
      <c r="A34" s="24">
        <v>39478</v>
      </c>
      <c r="B34">
        <v>1.64</v>
      </c>
      <c r="C34">
        <v>1.64</v>
      </c>
      <c r="D34">
        <v>1.64</v>
      </c>
      <c r="E34">
        <v>1.96</v>
      </c>
      <c r="F34">
        <v>2.0699999999999998</v>
      </c>
      <c r="G34">
        <v>2.11</v>
      </c>
      <c r="H34">
        <v>2.17</v>
      </c>
      <c r="I34">
        <v>2.27</v>
      </c>
      <c r="J34">
        <v>2.82</v>
      </c>
      <c r="K34">
        <v>3.19</v>
      </c>
      <c r="L34">
        <v>3.67</v>
      </c>
      <c r="M34">
        <v>4.3499999999999996</v>
      </c>
      <c r="N34">
        <v>4.3499999999999996</v>
      </c>
      <c r="O34">
        <f t="shared" si="0"/>
        <v>4.3499999999999996</v>
      </c>
    </row>
    <row r="35" spans="1:15" x14ac:dyDescent="0.25">
      <c r="A35" s="24">
        <v>39479</v>
      </c>
      <c r="B35">
        <v>1.75</v>
      </c>
      <c r="C35">
        <v>1.75</v>
      </c>
      <c r="D35">
        <v>1.75</v>
      </c>
      <c r="E35">
        <v>2.1</v>
      </c>
      <c r="F35">
        <v>2.15</v>
      </c>
      <c r="G35">
        <v>2.13</v>
      </c>
      <c r="I35">
        <v>2.2200000000000002</v>
      </c>
      <c r="J35">
        <v>2.75</v>
      </c>
      <c r="K35">
        <v>3.13</v>
      </c>
      <c r="L35">
        <v>3.62</v>
      </c>
      <c r="M35">
        <v>4.3099999999999996</v>
      </c>
      <c r="N35">
        <v>4.32</v>
      </c>
      <c r="O35">
        <f t="shared" si="0"/>
        <v>4.32</v>
      </c>
    </row>
    <row r="36" spans="1:15" x14ac:dyDescent="0.25">
      <c r="A36" s="24">
        <v>39480</v>
      </c>
      <c r="B36">
        <v>1.75</v>
      </c>
      <c r="C36">
        <v>1.75</v>
      </c>
      <c r="D36">
        <v>1.75</v>
      </c>
      <c r="E36">
        <v>2.1</v>
      </c>
      <c r="F36">
        <v>2.15</v>
      </c>
      <c r="G36">
        <v>2.13</v>
      </c>
      <c r="H36">
        <v>2.09</v>
      </c>
      <c r="I36">
        <v>2.2200000000000002</v>
      </c>
      <c r="J36">
        <v>2.75</v>
      </c>
      <c r="K36">
        <v>3.13</v>
      </c>
      <c r="L36">
        <v>3.62</v>
      </c>
      <c r="M36">
        <v>4.3099999999999996</v>
      </c>
      <c r="N36">
        <v>4.32</v>
      </c>
      <c r="O36">
        <f t="shared" si="0"/>
        <v>4.32</v>
      </c>
    </row>
    <row r="37" spans="1:15" x14ac:dyDescent="0.25">
      <c r="A37" s="24">
        <v>39481</v>
      </c>
      <c r="B37">
        <v>1.75</v>
      </c>
      <c r="C37">
        <v>1.75</v>
      </c>
      <c r="D37">
        <v>1.75</v>
      </c>
      <c r="E37">
        <v>2.1</v>
      </c>
      <c r="F37">
        <v>2.15</v>
      </c>
      <c r="G37">
        <v>2.13</v>
      </c>
      <c r="H37">
        <v>2.09</v>
      </c>
      <c r="I37">
        <v>2.2200000000000002</v>
      </c>
      <c r="J37">
        <v>2.75</v>
      </c>
      <c r="K37">
        <v>3.13</v>
      </c>
      <c r="L37">
        <v>3.62</v>
      </c>
      <c r="M37">
        <v>4.3099999999999996</v>
      </c>
      <c r="N37">
        <v>4.32</v>
      </c>
      <c r="O37">
        <f t="shared" si="0"/>
        <v>4.32</v>
      </c>
    </row>
    <row r="38" spans="1:15" x14ac:dyDescent="0.25">
      <c r="A38" s="24">
        <v>39482</v>
      </c>
      <c r="B38">
        <v>2.15</v>
      </c>
      <c r="C38">
        <v>2.15</v>
      </c>
      <c r="D38">
        <v>2.15</v>
      </c>
      <c r="E38">
        <v>2.27</v>
      </c>
      <c r="F38">
        <v>2.2200000000000002</v>
      </c>
      <c r="G38">
        <v>2.17</v>
      </c>
      <c r="H38">
        <v>2.08</v>
      </c>
      <c r="I38">
        <v>2.23</v>
      </c>
      <c r="J38">
        <v>2.78</v>
      </c>
      <c r="K38">
        <v>3.18</v>
      </c>
      <c r="L38">
        <v>3.68</v>
      </c>
      <c r="M38">
        <v>4.37</v>
      </c>
      <c r="N38">
        <v>4.37</v>
      </c>
      <c r="O38">
        <f t="shared" si="0"/>
        <v>4.37</v>
      </c>
    </row>
    <row r="39" spans="1:15" x14ac:dyDescent="0.25">
      <c r="A39" s="24">
        <v>39483</v>
      </c>
      <c r="B39">
        <v>2.2200000000000002</v>
      </c>
      <c r="C39">
        <v>2.2200000000000002</v>
      </c>
      <c r="D39">
        <v>2.2200000000000002</v>
      </c>
      <c r="E39">
        <v>2.19</v>
      </c>
      <c r="F39">
        <v>2.13</v>
      </c>
      <c r="G39">
        <v>2.06</v>
      </c>
      <c r="H39">
        <v>1.93</v>
      </c>
      <c r="I39">
        <v>2.08</v>
      </c>
      <c r="J39">
        <v>2.66</v>
      </c>
      <c r="K39">
        <v>3.08</v>
      </c>
      <c r="L39">
        <v>3.61</v>
      </c>
      <c r="M39">
        <v>4.32</v>
      </c>
      <c r="N39">
        <v>4.33</v>
      </c>
      <c r="O39">
        <f t="shared" si="0"/>
        <v>4.33</v>
      </c>
    </row>
    <row r="40" spans="1:15" x14ac:dyDescent="0.25">
      <c r="A40" s="24">
        <v>39484</v>
      </c>
      <c r="B40">
        <v>2.12</v>
      </c>
      <c r="C40">
        <v>2.12</v>
      </c>
      <c r="D40">
        <v>2.12</v>
      </c>
      <c r="E40">
        <v>2.1</v>
      </c>
      <c r="F40">
        <v>2.1</v>
      </c>
      <c r="G40">
        <v>2.0499999999999998</v>
      </c>
      <c r="H40">
        <v>1.96</v>
      </c>
      <c r="I40">
        <v>2.11</v>
      </c>
      <c r="J40">
        <v>2.67</v>
      </c>
      <c r="K40">
        <v>3.08</v>
      </c>
      <c r="L40">
        <v>3.61</v>
      </c>
      <c r="M40">
        <v>4.3600000000000003</v>
      </c>
      <c r="N40">
        <v>4.37</v>
      </c>
      <c r="O40">
        <f t="shared" si="0"/>
        <v>4.37</v>
      </c>
    </row>
    <row r="41" spans="1:15" x14ac:dyDescent="0.25">
      <c r="A41" s="24">
        <v>39485</v>
      </c>
      <c r="B41">
        <v>2.19</v>
      </c>
      <c r="C41">
        <v>2.19</v>
      </c>
      <c r="D41">
        <v>2.19</v>
      </c>
      <c r="E41">
        <v>2.17</v>
      </c>
      <c r="F41">
        <v>2.13</v>
      </c>
      <c r="G41">
        <v>2.08</v>
      </c>
      <c r="H41">
        <v>1.99</v>
      </c>
      <c r="I41">
        <v>2.21</v>
      </c>
      <c r="J41">
        <v>2.79</v>
      </c>
      <c r="K41">
        <v>3.21</v>
      </c>
      <c r="L41">
        <v>3.74</v>
      </c>
      <c r="M41">
        <v>4.5</v>
      </c>
      <c r="N41">
        <v>4.51</v>
      </c>
      <c r="O41">
        <f t="shared" si="0"/>
        <v>4.51</v>
      </c>
    </row>
    <row r="42" spans="1:15" x14ac:dyDescent="0.25">
      <c r="A42" s="24">
        <v>39486</v>
      </c>
      <c r="B42">
        <v>2.2400000000000002</v>
      </c>
      <c r="C42">
        <v>2.2400000000000002</v>
      </c>
      <c r="D42">
        <v>2.2400000000000002</v>
      </c>
      <c r="E42">
        <v>2.23</v>
      </c>
      <c r="F42">
        <v>2.12</v>
      </c>
      <c r="G42">
        <v>2.0499999999999998</v>
      </c>
      <c r="H42">
        <v>1.93</v>
      </c>
      <c r="I42">
        <v>2.1</v>
      </c>
      <c r="J42">
        <v>2.69</v>
      </c>
      <c r="K42">
        <v>3.11</v>
      </c>
      <c r="L42">
        <v>3.64</v>
      </c>
      <c r="M42">
        <v>4.41</v>
      </c>
      <c r="N42">
        <v>4.43</v>
      </c>
      <c r="O42">
        <f t="shared" si="0"/>
        <v>4.43</v>
      </c>
    </row>
    <row r="43" spans="1:15" x14ac:dyDescent="0.25">
      <c r="A43" s="24">
        <v>39487</v>
      </c>
      <c r="B43">
        <v>2.2400000000000002</v>
      </c>
      <c r="C43">
        <v>2.2400000000000002</v>
      </c>
      <c r="D43">
        <v>2.2400000000000002</v>
      </c>
      <c r="E43">
        <v>2.23</v>
      </c>
      <c r="F43">
        <v>2.12</v>
      </c>
      <c r="G43">
        <v>2.0499999999999998</v>
      </c>
      <c r="H43">
        <v>1.93</v>
      </c>
      <c r="I43">
        <v>2.1</v>
      </c>
      <c r="J43">
        <v>2.69</v>
      </c>
      <c r="K43">
        <v>3.11</v>
      </c>
      <c r="L43">
        <v>3.64</v>
      </c>
      <c r="M43">
        <v>4.41</v>
      </c>
      <c r="N43">
        <v>4.43</v>
      </c>
      <c r="O43">
        <f t="shared" si="0"/>
        <v>4.43</v>
      </c>
    </row>
    <row r="44" spans="1:15" x14ac:dyDescent="0.25">
      <c r="A44" s="24">
        <v>39488</v>
      </c>
      <c r="B44">
        <v>2.2400000000000002</v>
      </c>
      <c r="C44">
        <v>2.2400000000000002</v>
      </c>
      <c r="D44">
        <v>2.2400000000000002</v>
      </c>
      <c r="E44">
        <v>2.23</v>
      </c>
      <c r="F44">
        <v>2.12</v>
      </c>
      <c r="G44">
        <v>2.0499999999999998</v>
      </c>
      <c r="H44">
        <v>1.93</v>
      </c>
      <c r="I44">
        <v>2.1</v>
      </c>
      <c r="J44">
        <v>2.69</v>
      </c>
      <c r="K44">
        <v>3.11</v>
      </c>
      <c r="L44">
        <v>3.64</v>
      </c>
      <c r="M44">
        <v>4.41</v>
      </c>
      <c r="N44">
        <v>4.43</v>
      </c>
      <c r="O44">
        <f t="shared" si="0"/>
        <v>4.43</v>
      </c>
    </row>
    <row r="45" spans="1:15" x14ac:dyDescent="0.25">
      <c r="A45" s="24">
        <v>39489</v>
      </c>
      <c r="B45">
        <v>2.35</v>
      </c>
      <c r="C45">
        <v>2.35</v>
      </c>
      <c r="D45">
        <v>2.35</v>
      </c>
      <c r="E45">
        <v>2.31</v>
      </c>
      <c r="F45">
        <v>2.13</v>
      </c>
      <c r="G45">
        <v>2.06</v>
      </c>
      <c r="H45">
        <v>1.93</v>
      </c>
      <c r="I45">
        <v>2.1</v>
      </c>
      <c r="J45">
        <v>2.67</v>
      </c>
      <c r="K45">
        <v>3.09</v>
      </c>
      <c r="L45">
        <v>3.62</v>
      </c>
      <c r="M45">
        <v>4.38</v>
      </c>
      <c r="N45">
        <v>4.41</v>
      </c>
      <c r="O45">
        <f t="shared" si="0"/>
        <v>4.41</v>
      </c>
    </row>
    <row r="46" spans="1:15" x14ac:dyDescent="0.25">
      <c r="A46" s="24">
        <v>39490</v>
      </c>
      <c r="B46">
        <v>2.5499999999999998</v>
      </c>
      <c r="C46">
        <v>2.5499999999999998</v>
      </c>
      <c r="D46">
        <v>2.5499999999999998</v>
      </c>
      <c r="E46">
        <v>2.31</v>
      </c>
      <c r="F46">
        <v>2.12</v>
      </c>
      <c r="G46">
        <v>2.06</v>
      </c>
      <c r="H46">
        <v>1.94</v>
      </c>
      <c r="I46">
        <v>2.13</v>
      </c>
      <c r="J46">
        <v>2.71</v>
      </c>
      <c r="K46">
        <v>3.13</v>
      </c>
      <c r="L46">
        <v>3.66</v>
      </c>
      <c r="M46">
        <v>4.43</v>
      </c>
      <c r="N46">
        <v>4.46</v>
      </c>
      <c r="O46">
        <f t="shared" si="0"/>
        <v>4.46</v>
      </c>
    </row>
    <row r="47" spans="1:15" x14ac:dyDescent="0.25">
      <c r="A47" s="24">
        <v>39491</v>
      </c>
      <c r="B47">
        <v>2.5</v>
      </c>
      <c r="C47">
        <v>2.5</v>
      </c>
      <c r="D47">
        <v>2.5</v>
      </c>
      <c r="E47">
        <v>2.2799999999999998</v>
      </c>
      <c r="F47">
        <v>2.1</v>
      </c>
      <c r="G47">
        <v>2.0299999999999998</v>
      </c>
      <c r="H47">
        <v>1.91</v>
      </c>
      <c r="I47">
        <v>2.11</v>
      </c>
      <c r="J47">
        <v>2.71</v>
      </c>
      <c r="K47">
        <v>3.14</v>
      </c>
      <c r="L47">
        <v>3.7</v>
      </c>
      <c r="M47">
        <v>4.4800000000000004</v>
      </c>
      <c r="N47">
        <v>4.5199999999999996</v>
      </c>
      <c r="O47">
        <f t="shared" si="0"/>
        <v>4.5199999999999996</v>
      </c>
    </row>
    <row r="48" spans="1:15" x14ac:dyDescent="0.25">
      <c r="A48" s="24">
        <v>39492</v>
      </c>
      <c r="B48">
        <v>2.5</v>
      </c>
      <c r="C48">
        <v>2.5</v>
      </c>
      <c r="D48">
        <v>2.5</v>
      </c>
      <c r="E48">
        <v>2.31</v>
      </c>
      <c r="F48">
        <v>2.12</v>
      </c>
      <c r="G48">
        <v>2.0499999999999998</v>
      </c>
      <c r="H48">
        <v>1.93</v>
      </c>
      <c r="I48">
        <v>2.1800000000000002</v>
      </c>
      <c r="J48">
        <v>2.81</v>
      </c>
      <c r="K48">
        <v>3.28</v>
      </c>
      <c r="L48">
        <v>3.85</v>
      </c>
      <c r="M48">
        <v>4.63</v>
      </c>
      <c r="N48">
        <v>4.67</v>
      </c>
      <c r="O48">
        <f t="shared" si="0"/>
        <v>4.67</v>
      </c>
    </row>
    <row r="49" spans="1:15" x14ac:dyDescent="0.25">
      <c r="A49" s="24">
        <v>39493</v>
      </c>
      <c r="B49">
        <v>2.4</v>
      </c>
      <c r="C49">
        <v>2.4</v>
      </c>
      <c r="D49">
        <v>2.4</v>
      </c>
      <c r="E49">
        <v>2.21</v>
      </c>
      <c r="F49">
        <v>2.0699999999999998</v>
      </c>
      <c r="G49">
        <v>2.02</v>
      </c>
      <c r="H49">
        <v>1.91</v>
      </c>
      <c r="I49">
        <v>2.15</v>
      </c>
      <c r="J49">
        <v>2.76</v>
      </c>
      <c r="K49">
        <v>3.21</v>
      </c>
      <c r="L49">
        <v>3.76</v>
      </c>
      <c r="M49">
        <v>4.55</v>
      </c>
      <c r="N49">
        <v>4.58</v>
      </c>
      <c r="O49">
        <f t="shared" si="0"/>
        <v>4.58</v>
      </c>
    </row>
    <row r="50" spans="1:15" x14ac:dyDescent="0.25">
      <c r="A50" s="24">
        <v>39494</v>
      </c>
      <c r="B50">
        <v>2.4</v>
      </c>
      <c r="C50">
        <v>2.4</v>
      </c>
      <c r="D50">
        <v>2.4</v>
      </c>
      <c r="E50">
        <v>2.21</v>
      </c>
      <c r="F50">
        <v>2.0699999999999998</v>
      </c>
      <c r="G50">
        <v>2.02</v>
      </c>
      <c r="H50">
        <v>1.91</v>
      </c>
      <c r="I50">
        <v>2.15</v>
      </c>
      <c r="J50">
        <v>2.76</v>
      </c>
      <c r="K50">
        <v>3.21</v>
      </c>
      <c r="L50">
        <v>3.76</v>
      </c>
      <c r="M50">
        <v>4.55</v>
      </c>
      <c r="N50">
        <v>4.58</v>
      </c>
      <c r="O50">
        <f t="shared" si="0"/>
        <v>4.58</v>
      </c>
    </row>
    <row r="51" spans="1:15" x14ac:dyDescent="0.25">
      <c r="A51" s="24">
        <v>39495</v>
      </c>
      <c r="B51">
        <v>2.4</v>
      </c>
      <c r="C51">
        <v>2.4</v>
      </c>
      <c r="D51">
        <v>2.4</v>
      </c>
      <c r="E51">
        <v>2.21</v>
      </c>
      <c r="F51">
        <v>2.0699999999999998</v>
      </c>
      <c r="G51">
        <v>2.02</v>
      </c>
      <c r="H51">
        <v>1.91</v>
      </c>
      <c r="I51">
        <v>2.15</v>
      </c>
      <c r="J51">
        <v>2.76</v>
      </c>
      <c r="K51">
        <v>3.21</v>
      </c>
      <c r="L51">
        <v>3.76</v>
      </c>
      <c r="M51">
        <v>4.55</v>
      </c>
      <c r="N51">
        <v>4.58</v>
      </c>
      <c r="O51">
        <f t="shared" si="0"/>
        <v>4.58</v>
      </c>
    </row>
    <row r="52" spans="1:15" x14ac:dyDescent="0.25">
      <c r="A52" s="24">
        <v>39496</v>
      </c>
      <c r="B52">
        <v>2.4</v>
      </c>
      <c r="C52">
        <v>2.4</v>
      </c>
      <c r="D52">
        <v>2.4</v>
      </c>
      <c r="E52">
        <v>2.21</v>
      </c>
      <c r="F52">
        <v>2.0699999999999998</v>
      </c>
      <c r="G52">
        <v>2.02</v>
      </c>
      <c r="H52">
        <v>1.91</v>
      </c>
      <c r="I52">
        <v>2.15</v>
      </c>
      <c r="J52">
        <v>2.76</v>
      </c>
      <c r="K52">
        <v>3.21</v>
      </c>
      <c r="L52">
        <v>3.76</v>
      </c>
      <c r="M52">
        <v>4.55</v>
      </c>
      <c r="N52">
        <v>4.58</v>
      </c>
      <c r="O52">
        <f t="shared" si="0"/>
        <v>4.58</v>
      </c>
    </row>
    <row r="53" spans="1:15" x14ac:dyDescent="0.25">
      <c r="A53" s="24">
        <v>39497</v>
      </c>
      <c r="B53">
        <v>2.37</v>
      </c>
      <c r="C53">
        <v>2.37</v>
      </c>
      <c r="D53">
        <v>2.37</v>
      </c>
      <c r="E53">
        <v>2.2799999999999998</v>
      </c>
      <c r="F53">
        <v>2.14</v>
      </c>
      <c r="G53">
        <v>2.11</v>
      </c>
      <c r="H53">
        <v>2.06</v>
      </c>
      <c r="I53">
        <v>2.31</v>
      </c>
      <c r="J53">
        <v>2.93</v>
      </c>
      <c r="K53">
        <v>3.37</v>
      </c>
      <c r="L53">
        <v>3.89</v>
      </c>
      <c r="M53">
        <v>4.63</v>
      </c>
      <c r="N53">
        <v>4.66</v>
      </c>
      <c r="O53">
        <f t="shared" si="0"/>
        <v>4.66</v>
      </c>
    </row>
    <row r="54" spans="1:15" x14ac:dyDescent="0.25">
      <c r="A54" s="24">
        <v>39498</v>
      </c>
      <c r="B54">
        <v>2.4</v>
      </c>
      <c r="C54">
        <v>2.4</v>
      </c>
      <c r="D54">
        <v>2.4</v>
      </c>
      <c r="E54">
        <v>2.25</v>
      </c>
      <c r="F54">
        <v>2.17</v>
      </c>
      <c r="G54">
        <v>2.16</v>
      </c>
      <c r="H54">
        <v>2.14</v>
      </c>
      <c r="I54">
        <v>2.4300000000000002</v>
      </c>
      <c r="J54">
        <v>3.02</v>
      </c>
      <c r="K54">
        <v>3.45</v>
      </c>
      <c r="L54">
        <v>3.93</v>
      </c>
      <c r="M54">
        <v>4.63</v>
      </c>
      <c r="N54">
        <v>4.6500000000000004</v>
      </c>
      <c r="O54">
        <f t="shared" si="0"/>
        <v>4.6500000000000004</v>
      </c>
    </row>
    <row r="55" spans="1:15" x14ac:dyDescent="0.25">
      <c r="A55" s="24">
        <v>39499</v>
      </c>
      <c r="B55">
        <v>2.35</v>
      </c>
      <c r="C55">
        <v>2.35</v>
      </c>
      <c r="D55">
        <v>2.35</v>
      </c>
      <c r="E55">
        <v>2.2000000000000002</v>
      </c>
      <c r="F55">
        <v>2.1</v>
      </c>
      <c r="G55">
        <v>2.0499999999999998</v>
      </c>
      <c r="H55">
        <v>1.98</v>
      </c>
      <c r="I55">
        <v>2.23</v>
      </c>
      <c r="J55">
        <v>2.8</v>
      </c>
      <c r="K55">
        <v>3.24</v>
      </c>
      <c r="L55">
        <v>3.77</v>
      </c>
      <c r="M55">
        <v>4.5199999999999996</v>
      </c>
      <c r="N55">
        <v>4.54</v>
      </c>
      <c r="O55">
        <f t="shared" si="0"/>
        <v>4.54</v>
      </c>
    </row>
    <row r="56" spans="1:15" x14ac:dyDescent="0.25">
      <c r="A56" s="24">
        <v>39500</v>
      </c>
      <c r="B56">
        <v>2.33</v>
      </c>
      <c r="C56">
        <v>2.33</v>
      </c>
      <c r="D56">
        <v>2.33</v>
      </c>
      <c r="E56">
        <v>2.2000000000000002</v>
      </c>
      <c r="F56">
        <v>2.14</v>
      </c>
      <c r="G56">
        <v>2.08</v>
      </c>
      <c r="H56">
        <v>1.98</v>
      </c>
      <c r="I56">
        <v>2.2400000000000002</v>
      </c>
      <c r="J56">
        <v>2.81</v>
      </c>
      <c r="K56">
        <v>3.26</v>
      </c>
      <c r="L56">
        <v>3.79</v>
      </c>
      <c r="M56">
        <v>4.55</v>
      </c>
      <c r="N56">
        <v>4.58</v>
      </c>
      <c r="O56">
        <f t="shared" si="0"/>
        <v>4.58</v>
      </c>
    </row>
    <row r="57" spans="1:15" x14ac:dyDescent="0.25">
      <c r="A57" s="24">
        <v>39501</v>
      </c>
      <c r="B57">
        <v>2.33</v>
      </c>
      <c r="C57">
        <v>2.33</v>
      </c>
      <c r="D57">
        <v>2.33</v>
      </c>
      <c r="E57">
        <v>2.2000000000000002</v>
      </c>
      <c r="F57">
        <v>2.14</v>
      </c>
      <c r="G57">
        <v>2.08</v>
      </c>
      <c r="H57">
        <v>1.98</v>
      </c>
      <c r="I57">
        <v>2.2400000000000002</v>
      </c>
      <c r="J57">
        <v>2.81</v>
      </c>
      <c r="K57">
        <v>3.26</v>
      </c>
      <c r="L57">
        <v>3.79</v>
      </c>
      <c r="M57">
        <v>4.55</v>
      </c>
      <c r="N57">
        <v>4.58</v>
      </c>
      <c r="O57">
        <f t="shared" si="0"/>
        <v>4.58</v>
      </c>
    </row>
    <row r="58" spans="1:15" x14ac:dyDescent="0.25">
      <c r="A58" s="24">
        <v>39502</v>
      </c>
      <c r="B58">
        <v>2.33</v>
      </c>
      <c r="C58">
        <v>2.33</v>
      </c>
      <c r="D58">
        <v>2.33</v>
      </c>
      <c r="E58">
        <v>2.2000000000000002</v>
      </c>
      <c r="F58">
        <v>2.14</v>
      </c>
      <c r="G58">
        <v>2.08</v>
      </c>
      <c r="H58">
        <v>1.98</v>
      </c>
      <c r="I58">
        <v>2.2400000000000002</v>
      </c>
      <c r="J58">
        <v>2.81</v>
      </c>
      <c r="K58">
        <v>3.26</v>
      </c>
      <c r="L58">
        <v>3.79</v>
      </c>
      <c r="M58">
        <v>4.55</v>
      </c>
      <c r="N58">
        <v>4.58</v>
      </c>
      <c r="O58">
        <f t="shared" si="0"/>
        <v>4.58</v>
      </c>
    </row>
    <row r="59" spans="1:15" x14ac:dyDescent="0.25">
      <c r="A59" s="24">
        <v>39503</v>
      </c>
      <c r="B59">
        <v>2.34</v>
      </c>
      <c r="C59">
        <v>2.34</v>
      </c>
      <c r="D59">
        <v>2.34</v>
      </c>
      <c r="E59">
        <v>2.2000000000000002</v>
      </c>
      <c r="F59">
        <v>2.13</v>
      </c>
      <c r="G59">
        <v>2.13</v>
      </c>
      <c r="H59">
        <v>2.13</v>
      </c>
      <c r="I59">
        <v>2.39</v>
      </c>
      <c r="J59">
        <v>2.98</v>
      </c>
      <c r="K59">
        <v>3.41</v>
      </c>
      <c r="L59">
        <v>3.91</v>
      </c>
      <c r="M59">
        <v>4.6500000000000004</v>
      </c>
      <c r="N59">
        <v>4.67</v>
      </c>
      <c r="O59">
        <f t="shared" si="0"/>
        <v>4.67</v>
      </c>
    </row>
    <row r="60" spans="1:15" x14ac:dyDescent="0.25">
      <c r="A60" s="24">
        <v>39504</v>
      </c>
      <c r="B60">
        <v>2.34</v>
      </c>
      <c r="C60">
        <v>2.34</v>
      </c>
      <c r="D60">
        <v>2.34</v>
      </c>
      <c r="E60">
        <v>2.14</v>
      </c>
      <c r="F60">
        <v>2.09</v>
      </c>
      <c r="G60">
        <v>2.0699999999999998</v>
      </c>
      <c r="H60">
        <v>2.04</v>
      </c>
      <c r="I60">
        <v>2.3199999999999998</v>
      </c>
      <c r="J60">
        <v>2.92</v>
      </c>
      <c r="K60">
        <v>3.36</v>
      </c>
      <c r="L60">
        <v>3.88</v>
      </c>
      <c r="M60">
        <v>4.6399999999999997</v>
      </c>
      <c r="N60">
        <v>4.66</v>
      </c>
      <c r="O60">
        <f t="shared" si="0"/>
        <v>4.66</v>
      </c>
    </row>
    <row r="61" spans="1:15" x14ac:dyDescent="0.25">
      <c r="A61" s="24">
        <v>39505</v>
      </c>
      <c r="B61">
        <v>2.21</v>
      </c>
      <c r="C61">
        <v>2.21</v>
      </c>
      <c r="D61">
        <v>2.21</v>
      </c>
      <c r="E61">
        <v>1.98</v>
      </c>
      <c r="F61">
        <v>2.02</v>
      </c>
      <c r="G61">
        <v>2.02</v>
      </c>
      <c r="H61">
        <v>2.0099999999999998</v>
      </c>
      <c r="I61">
        <v>2.25</v>
      </c>
      <c r="J61">
        <v>2.89</v>
      </c>
      <c r="K61">
        <v>3.33</v>
      </c>
      <c r="L61">
        <v>3.85</v>
      </c>
      <c r="M61">
        <v>4.62</v>
      </c>
      <c r="N61">
        <v>4.6500000000000004</v>
      </c>
      <c r="O61">
        <f t="shared" si="0"/>
        <v>4.6500000000000004</v>
      </c>
    </row>
    <row r="62" spans="1:15" x14ac:dyDescent="0.25">
      <c r="A62" s="24">
        <v>39506</v>
      </c>
      <c r="B62">
        <v>2.08</v>
      </c>
      <c r="C62">
        <v>2.08</v>
      </c>
      <c r="D62">
        <v>2.08</v>
      </c>
      <c r="E62">
        <v>1.9</v>
      </c>
      <c r="F62">
        <v>1.95</v>
      </c>
      <c r="G62">
        <v>1.92</v>
      </c>
      <c r="H62">
        <v>1.87</v>
      </c>
      <c r="I62">
        <v>2.1</v>
      </c>
      <c r="J62">
        <v>2.73</v>
      </c>
      <c r="K62">
        <v>3.17</v>
      </c>
      <c r="L62">
        <v>3.71</v>
      </c>
      <c r="M62">
        <v>4.51</v>
      </c>
      <c r="N62">
        <v>4.55</v>
      </c>
      <c r="O62">
        <f t="shared" si="0"/>
        <v>4.55</v>
      </c>
    </row>
    <row r="63" spans="1:15" x14ac:dyDescent="0.25">
      <c r="A63" s="24">
        <v>39507</v>
      </c>
      <c r="B63">
        <v>2.0699999999999998</v>
      </c>
      <c r="C63">
        <v>2.0699999999999998</v>
      </c>
      <c r="D63">
        <v>2.0699999999999998</v>
      </c>
      <c r="E63">
        <v>1.85</v>
      </c>
      <c r="F63">
        <v>1.83</v>
      </c>
      <c r="G63">
        <v>1.77</v>
      </c>
      <c r="H63">
        <v>1.65</v>
      </c>
      <c r="I63">
        <v>1.87</v>
      </c>
      <c r="J63">
        <v>2.5</v>
      </c>
      <c r="K63">
        <v>2.96</v>
      </c>
      <c r="L63">
        <v>3.53</v>
      </c>
      <c r="M63">
        <v>4.37</v>
      </c>
      <c r="N63">
        <v>4.41</v>
      </c>
      <c r="O63">
        <f t="shared" si="0"/>
        <v>4.41</v>
      </c>
    </row>
    <row r="64" spans="1:15" x14ac:dyDescent="0.25">
      <c r="A64" s="24">
        <v>39508</v>
      </c>
      <c r="B64">
        <v>2.0699999999999998</v>
      </c>
      <c r="C64">
        <v>2.0699999999999998</v>
      </c>
      <c r="D64">
        <v>2.0699999999999998</v>
      </c>
      <c r="E64">
        <v>1.85</v>
      </c>
      <c r="F64">
        <v>1.83</v>
      </c>
      <c r="G64">
        <v>1.77</v>
      </c>
      <c r="H64">
        <v>1.65</v>
      </c>
      <c r="I64">
        <v>1.87</v>
      </c>
      <c r="J64">
        <v>2.5</v>
      </c>
      <c r="K64">
        <v>2.96</v>
      </c>
      <c r="L64">
        <v>3.53</v>
      </c>
      <c r="M64">
        <v>4.37</v>
      </c>
      <c r="N64">
        <v>4.41</v>
      </c>
      <c r="O64">
        <f t="shared" si="0"/>
        <v>4.41</v>
      </c>
    </row>
    <row r="65" spans="1:15" x14ac:dyDescent="0.25">
      <c r="A65" s="24">
        <v>39509</v>
      </c>
      <c r="B65">
        <v>2.0699999999999998</v>
      </c>
      <c r="C65">
        <v>2.0699999999999998</v>
      </c>
      <c r="D65">
        <v>2.0699999999999998</v>
      </c>
      <c r="E65">
        <v>1.85</v>
      </c>
      <c r="F65">
        <v>1.83</v>
      </c>
      <c r="G65">
        <v>1.77</v>
      </c>
      <c r="H65">
        <v>1.65</v>
      </c>
      <c r="I65">
        <v>1.87</v>
      </c>
      <c r="J65">
        <v>2.5</v>
      </c>
      <c r="K65">
        <v>2.96</v>
      </c>
      <c r="L65">
        <v>3.53</v>
      </c>
      <c r="M65">
        <v>4.37</v>
      </c>
      <c r="N65">
        <v>4.41</v>
      </c>
      <c r="O65">
        <f t="shared" si="0"/>
        <v>4.41</v>
      </c>
    </row>
    <row r="66" spans="1:15" x14ac:dyDescent="0.25">
      <c r="A66" s="24">
        <v>39510</v>
      </c>
      <c r="B66">
        <v>1.99</v>
      </c>
      <c r="C66">
        <v>1.99</v>
      </c>
      <c r="D66">
        <v>1.99</v>
      </c>
      <c r="E66">
        <v>1.7</v>
      </c>
      <c r="F66">
        <v>1.8</v>
      </c>
      <c r="G66">
        <v>1.74</v>
      </c>
      <c r="H66">
        <v>1.61</v>
      </c>
      <c r="I66">
        <v>1.84</v>
      </c>
      <c r="J66">
        <v>2.48</v>
      </c>
      <c r="K66">
        <v>2.96</v>
      </c>
      <c r="L66">
        <v>3.54</v>
      </c>
      <c r="M66">
        <v>4.37</v>
      </c>
      <c r="N66">
        <v>4.42</v>
      </c>
      <c r="O66">
        <f t="shared" si="0"/>
        <v>4.42</v>
      </c>
    </row>
    <row r="67" spans="1:15" x14ac:dyDescent="0.25">
      <c r="A67" s="24">
        <v>39511</v>
      </c>
      <c r="B67">
        <v>2.0099999999999998</v>
      </c>
      <c r="C67">
        <v>2.0099999999999998</v>
      </c>
      <c r="D67">
        <v>2.0099999999999998</v>
      </c>
      <c r="E67">
        <v>1.66</v>
      </c>
      <c r="F67">
        <v>1.76</v>
      </c>
      <c r="G67">
        <v>1.72</v>
      </c>
      <c r="H67">
        <v>1.65</v>
      </c>
      <c r="I67">
        <v>1.86</v>
      </c>
      <c r="J67">
        <v>2.5299999999999998</v>
      </c>
      <c r="K67">
        <v>3.02</v>
      </c>
      <c r="L67">
        <v>3.63</v>
      </c>
      <c r="M67">
        <v>4.46</v>
      </c>
      <c r="N67">
        <v>4.5199999999999996</v>
      </c>
      <c r="O67">
        <f t="shared" si="0"/>
        <v>4.5199999999999996</v>
      </c>
    </row>
    <row r="68" spans="1:15" x14ac:dyDescent="0.25">
      <c r="A68" s="24">
        <v>39512</v>
      </c>
      <c r="B68">
        <v>1.91</v>
      </c>
      <c r="C68">
        <v>1.91</v>
      </c>
      <c r="D68">
        <v>1.91</v>
      </c>
      <c r="E68">
        <v>1.53</v>
      </c>
      <c r="F68">
        <v>1.75</v>
      </c>
      <c r="G68">
        <v>1.72</v>
      </c>
      <c r="H68">
        <v>1.66</v>
      </c>
      <c r="I68">
        <v>1.91</v>
      </c>
      <c r="J68">
        <v>2.59</v>
      </c>
      <c r="K68">
        <v>3.1</v>
      </c>
      <c r="L68">
        <v>3.7</v>
      </c>
      <c r="M68">
        <v>4.55</v>
      </c>
      <c r="N68">
        <v>4.5999999999999996</v>
      </c>
      <c r="O68">
        <f t="shared" si="0"/>
        <v>4.5999999999999996</v>
      </c>
    </row>
    <row r="69" spans="1:15" x14ac:dyDescent="0.25">
      <c r="A69" s="24">
        <v>39513</v>
      </c>
      <c r="B69">
        <v>1.73</v>
      </c>
      <c r="C69">
        <v>1.73</v>
      </c>
      <c r="D69">
        <v>1.73</v>
      </c>
      <c r="E69">
        <v>1.39</v>
      </c>
      <c r="F69">
        <v>1.61</v>
      </c>
      <c r="G69">
        <v>1.59</v>
      </c>
      <c r="H69">
        <v>1.53</v>
      </c>
      <c r="I69">
        <v>1.77</v>
      </c>
      <c r="J69">
        <v>2.5</v>
      </c>
      <c r="K69">
        <v>3</v>
      </c>
      <c r="L69">
        <v>3.62</v>
      </c>
      <c r="M69">
        <v>4.5199999999999996</v>
      </c>
      <c r="N69">
        <v>4.57</v>
      </c>
      <c r="O69">
        <f t="shared" si="0"/>
        <v>4.57</v>
      </c>
    </row>
    <row r="70" spans="1:15" x14ac:dyDescent="0.25">
      <c r="A70" s="24">
        <v>39514</v>
      </c>
      <c r="B70">
        <v>1.65</v>
      </c>
      <c r="C70">
        <v>1.65</v>
      </c>
      <c r="D70">
        <v>1.65</v>
      </c>
      <c r="E70">
        <v>1.45</v>
      </c>
      <c r="F70">
        <v>1.56</v>
      </c>
      <c r="G70">
        <v>1.55</v>
      </c>
      <c r="H70">
        <v>1.53</v>
      </c>
      <c r="I70">
        <v>1.75</v>
      </c>
      <c r="J70">
        <v>2.4500000000000002</v>
      </c>
      <c r="K70">
        <v>2.94</v>
      </c>
      <c r="L70">
        <v>3.56</v>
      </c>
      <c r="M70">
        <v>4.49</v>
      </c>
      <c r="N70">
        <v>4.55</v>
      </c>
      <c r="O70">
        <f t="shared" ref="O70:O133" si="1">N70</f>
        <v>4.55</v>
      </c>
    </row>
    <row r="71" spans="1:15" x14ac:dyDescent="0.25">
      <c r="A71" s="24">
        <v>39515</v>
      </c>
      <c r="B71">
        <v>1.65</v>
      </c>
      <c r="C71">
        <v>1.65</v>
      </c>
      <c r="D71">
        <v>1.65</v>
      </c>
      <c r="E71">
        <v>1.45</v>
      </c>
      <c r="F71">
        <v>1.56</v>
      </c>
      <c r="G71">
        <v>1.55</v>
      </c>
      <c r="H71">
        <v>1.53</v>
      </c>
      <c r="I71">
        <v>1.75</v>
      </c>
      <c r="J71">
        <v>2.4500000000000002</v>
      </c>
      <c r="K71">
        <v>2.94</v>
      </c>
      <c r="L71">
        <v>3.56</v>
      </c>
      <c r="M71">
        <v>4.49</v>
      </c>
      <c r="N71">
        <v>4.55</v>
      </c>
      <c r="O71">
        <f t="shared" si="1"/>
        <v>4.55</v>
      </c>
    </row>
    <row r="72" spans="1:15" x14ac:dyDescent="0.25">
      <c r="A72" s="24">
        <v>39516</v>
      </c>
      <c r="B72">
        <v>1.65</v>
      </c>
      <c r="C72">
        <v>1.65</v>
      </c>
      <c r="D72">
        <v>1.65</v>
      </c>
      <c r="E72">
        <v>1.45</v>
      </c>
      <c r="F72">
        <v>1.56</v>
      </c>
      <c r="G72">
        <v>1.55</v>
      </c>
      <c r="H72">
        <v>1.53</v>
      </c>
      <c r="I72">
        <v>1.75</v>
      </c>
      <c r="J72">
        <v>2.4500000000000002</v>
      </c>
      <c r="K72">
        <v>2.94</v>
      </c>
      <c r="L72">
        <v>3.56</v>
      </c>
      <c r="M72">
        <v>4.49</v>
      </c>
      <c r="N72">
        <v>4.55</v>
      </c>
      <c r="O72">
        <f t="shared" si="1"/>
        <v>4.55</v>
      </c>
    </row>
    <row r="73" spans="1:15" x14ac:dyDescent="0.25">
      <c r="A73" s="24">
        <v>39517</v>
      </c>
      <c r="B73">
        <v>1.63</v>
      </c>
      <c r="C73">
        <v>1.63</v>
      </c>
      <c r="D73">
        <v>1.63</v>
      </c>
      <c r="E73">
        <v>1.35</v>
      </c>
      <c r="F73">
        <v>1.45</v>
      </c>
      <c r="G73">
        <v>1.46</v>
      </c>
      <c r="H73">
        <v>1.47</v>
      </c>
      <c r="I73">
        <v>1.67</v>
      </c>
      <c r="J73">
        <v>2.37</v>
      </c>
      <c r="K73">
        <v>2.84</v>
      </c>
      <c r="L73">
        <v>3.46</v>
      </c>
      <c r="M73">
        <v>4.3899999999999997</v>
      </c>
      <c r="N73">
        <v>4.45</v>
      </c>
      <c r="O73">
        <f t="shared" si="1"/>
        <v>4.45</v>
      </c>
    </row>
    <row r="74" spans="1:15" x14ac:dyDescent="0.25">
      <c r="A74" s="24">
        <v>39518</v>
      </c>
      <c r="B74">
        <v>1.82</v>
      </c>
      <c r="C74">
        <v>1.82</v>
      </c>
      <c r="D74">
        <v>1.82</v>
      </c>
      <c r="E74">
        <v>1.48</v>
      </c>
      <c r="F74">
        <v>1.64</v>
      </c>
      <c r="G74">
        <v>1.67</v>
      </c>
      <c r="H74">
        <v>1.74</v>
      </c>
      <c r="I74">
        <v>1.93</v>
      </c>
      <c r="J74">
        <v>2.61</v>
      </c>
      <c r="K74">
        <v>3.04</v>
      </c>
      <c r="L74">
        <v>3.6</v>
      </c>
      <c r="M74">
        <v>4.4800000000000004</v>
      </c>
      <c r="N74">
        <v>4.53</v>
      </c>
      <c r="O74">
        <f t="shared" si="1"/>
        <v>4.53</v>
      </c>
    </row>
    <row r="75" spans="1:15" x14ac:dyDescent="0.25">
      <c r="A75" s="24">
        <v>39519</v>
      </c>
      <c r="B75">
        <v>1.68</v>
      </c>
      <c r="C75">
        <v>1.68</v>
      </c>
      <c r="D75">
        <v>1.68</v>
      </c>
      <c r="E75">
        <v>1.48</v>
      </c>
      <c r="F75">
        <v>1.56</v>
      </c>
      <c r="G75">
        <v>1.58</v>
      </c>
      <c r="H75">
        <v>1.63</v>
      </c>
      <c r="I75">
        <v>1.81</v>
      </c>
      <c r="J75">
        <v>2.4900000000000002</v>
      </c>
      <c r="K75">
        <v>2.93</v>
      </c>
      <c r="L75">
        <v>3.49</v>
      </c>
      <c r="M75">
        <v>4.3499999999999996</v>
      </c>
      <c r="N75">
        <v>4.4000000000000004</v>
      </c>
      <c r="O75">
        <f t="shared" si="1"/>
        <v>4.4000000000000004</v>
      </c>
    </row>
    <row r="76" spans="1:15" x14ac:dyDescent="0.25">
      <c r="A76" s="24">
        <v>39520</v>
      </c>
      <c r="B76">
        <v>1.56</v>
      </c>
      <c r="C76">
        <v>1.56</v>
      </c>
      <c r="D76">
        <v>1.56</v>
      </c>
      <c r="E76">
        <v>1.35</v>
      </c>
      <c r="F76">
        <v>1.5</v>
      </c>
      <c r="G76">
        <v>1.54</v>
      </c>
      <c r="H76">
        <v>1.63</v>
      </c>
      <c r="I76">
        <v>1.84</v>
      </c>
      <c r="J76">
        <v>2.5299999999999998</v>
      </c>
      <c r="K76">
        <v>2.99</v>
      </c>
      <c r="L76">
        <v>3.56</v>
      </c>
      <c r="M76">
        <v>4.42</v>
      </c>
      <c r="N76">
        <v>4.47</v>
      </c>
      <c r="O76">
        <f t="shared" si="1"/>
        <v>4.47</v>
      </c>
    </row>
    <row r="77" spans="1:15" x14ac:dyDescent="0.25">
      <c r="A77" s="24">
        <v>39521</v>
      </c>
      <c r="B77">
        <v>1.2</v>
      </c>
      <c r="C77">
        <v>1.2</v>
      </c>
      <c r="D77">
        <v>1.2</v>
      </c>
      <c r="E77">
        <v>1.18</v>
      </c>
      <c r="F77">
        <v>1.32</v>
      </c>
      <c r="G77">
        <v>1.37</v>
      </c>
      <c r="H77">
        <v>1.47</v>
      </c>
      <c r="I77">
        <v>1.65</v>
      </c>
      <c r="J77">
        <v>2.37</v>
      </c>
      <c r="K77">
        <v>2.84</v>
      </c>
      <c r="L77">
        <v>3.44</v>
      </c>
      <c r="M77">
        <v>4.3</v>
      </c>
      <c r="N77">
        <v>4.3499999999999996</v>
      </c>
      <c r="O77">
        <f t="shared" si="1"/>
        <v>4.3499999999999996</v>
      </c>
    </row>
    <row r="78" spans="1:15" x14ac:dyDescent="0.25">
      <c r="A78" s="24">
        <v>39522</v>
      </c>
      <c r="B78">
        <v>1.2</v>
      </c>
      <c r="C78">
        <v>1.2</v>
      </c>
      <c r="D78">
        <v>1.2</v>
      </c>
      <c r="E78">
        <v>1.18</v>
      </c>
      <c r="F78">
        <v>1.32</v>
      </c>
      <c r="G78">
        <v>1.37</v>
      </c>
      <c r="H78">
        <v>1.47</v>
      </c>
      <c r="I78">
        <v>1.65</v>
      </c>
      <c r="J78">
        <v>2.37</v>
      </c>
      <c r="K78">
        <v>2.84</v>
      </c>
      <c r="L78">
        <v>3.44</v>
      </c>
      <c r="M78">
        <v>4.3</v>
      </c>
      <c r="N78">
        <v>4.3499999999999996</v>
      </c>
      <c r="O78">
        <f t="shared" si="1"/>
        <v>4.3499999999999996</v>
      </c>
    </row>
    <row r="79" spans="1:15" x14ac:dyDescent="0.25">
      <c r="A79" s="24">
        <v>39523</v>
      </c>
      <c r="B79">
        <v>1.2</v>
      </c>
      <c r="C79">
        <v>1.2</v>
      </c>
      <c r="D79">
        <v>1.2</v>
      </c>
      <c r="E79">
        <v>1.18</v>
      </c>
      <c r="F79">
        <v>1.32</v>
      </c>
      <c r="G79">
        <v>1.37</v>
      </c>
      <c r="H79">
        <v>1.47</v>
      </c>
      <c r="I79">
        <v>1.65</v>
      </c>
      <c r="J79">
        <v>2.37</v>
      </c>
      <c r="K79">
        <v>2.84</v>
      </c>
      <c r="L79">
        <v>3.44</v>
      </c>
      <c r="M79">
        <v>4.3</v>
      </c>
      <c r="N79">
        <v>4.3499999999999996</v>
      </c>
      <c r="O79">
        <f t="shared" si="1"/>
        <v>4.3499999999999996</v>
      </c>
    </row>
    <row r="80" spans="1:15" x14ac:dyDescent="0.25">
      <c r="A80" s="24">
        <v>39524</v>
      </c>
      <c r="B80">
        <v>1.1599999999999999</v>
      </c>
      <c r="C80">
        <v>1.1599999999999999</v>
      </c>
      <c r="D80">
        <v>1.1599999999999999</v>
      </c>
      <c r="E80">
        <v>1.1100000000000001</v>
      </c>
      <c r="F80">
        <v>1.31</v>
      </c>
      <c r="G80">
        <v>1.32</v>
      </c>
      <c r="H80">
        <v>1.35</v>
      </c>
      <c r="I80">
        <v>1.52</v>
      </c>
      <c r="J80">
        <v>2.23</v>
      </c>
      <c r="K80">
        <v>2.71</v>
      </c>
      <c r="L80">
        <v>3.34</v>
      </c>
      <c r="M80">
        <v>4.24</v>
      </c>
      <c r="N80">
        <v>4.29</v>
      </c>
      <c r="O80">
        <f t="shared" si="1"/>
        <v>4.29</v>
      </c>
    </row>
    <row r="81" spans="1:15" x14ac:dyDescent="0.25">
      <c r="A81" s="24">
        <v>39525</v>
      </c>
      <c r="B81">
        <v>0.71</v>
      </c>
      <c r="C81">
        <v>0.71</v>
      </c>
      <c r="D81">
        <v>0.71</v>
      </c>
      <c r="E81">
        <v>0.92</v>
      </c>
      <c r="F81">
        <v>1.32</v>
      </c>
      <c r="G81">
        <v>1.4</v>
      </c>
      <c r="H81">
        <v>1.58</v>
      </c>
      <c r="I81">
        <v>1.74</v>
      </c>
      <c r="J81">
        <v>2.42</v>
      </c>
      <c r="K81">
        <v>2.88</v>
      </c>
      <c r="L81">
        <v>3.48</v>
      </c>
      <c r="M81">
        <v>4.3</v>
      </c>
      <c r="N81">
        <v>4.3499999999999996</v>
      </c>
      <c r="O81">
        <f t="shared" si="1"/>
        <v>4.3499999999999996</v>
      </c>
    </row>
    <row r="82" spans="1:15" x14ac:dyDescent="0.25">
      <c r="A82" s="24">
        <v>39526</v>
      </c>
      <c r="B82">
        <v>0.26</v>
      </c>
      <c r="C82">
        <v>0.26</v>
      </c>
      <c r="D82">
        <v>0.26</v>
      </c>
      <c r="E82">
        <v>0.61</v>
      </c>
      <c r="F82">
        <v>1.22</v>
      </c>
      <c r="G82">
        <v>1.33</v>
      </c>
      <c r="H82">
        <v>1.54</v>
      </c>
      <c r="I82">
        <v>1.68</v>
      </c>
      <c r="J82">
        <v>2.36</v>
      </c>
      <c r="K82">
        <v>2.8</v>
      </c>
      <c r="L82">
        <v>3.38</v>
      </c>
      <c r="M82">
        <v>4.2</v>
      </c>
      <c r="N82">
        <v>4.22</v>
      </c>
      <c r="O82">
        <f t="shared" si="1"/>
        <v>4.22</v>
      </c>
    </row>
    <row r="83" spans="1:15" x14ac:dyDescent="0.25">
      <c r="A83" s="24">
        <v>39527</v>
      </c>
      <c r="B83">
        <v>0.37</v>
      </c>
      <c r="C83">
        <v>0.37</v>
      </c>
      <c r="D83">
        <v>0.37</v>
      </c>
      <c r="E83">
        <v>0.63</v>
      </c>
      <c r="F83">
        <v>1.2</v>
      </c>
      <c r="G83">
        <v>1.33</v>
      </c>
      <c r="H83">
        <v>1.59</v>
      </c>
      <c r="I83">
        <v>1.71</v>
      </c>
      <c r="J83">
        <v>2.36</v>
      </c>
      <c r="K83">
        <v>2.78</v>
      </c>
      <c r="L83">
        <v>3.34</v>
      </c>
      <c r="M83">
        <v>4.1500000000000004</v>
      </c>
      <c r="N83">
        <v>4.17</v>
      </c>
      <c r="O83">
        <f t="shared" si="1"/>
        <v>4.17</v>
      </c>
    </row>
    <row r="84" spans="1:15" x14ac:dyDescent="0.25">
      <c r="A84" s="24">
        <v>39528</v>
      </c>
      <c r="B84">
        <v>0.37</v>
      </c>
      <c r="C84">
        <v>0.37</v>
      </c>
      <c r="D84">
        <v>0.37</v>
      </c>
      <c r="E84">
        <v>0.63</v>
      </c>
      <c r="F84">
        <v>1.2</v>
      </c>
      <c r="G84">
        <v>1.33</v>
      </c>
      <c r="H84">
        <v>1.59</v>
      </c>
      <c r="I84">
        <v>1.71</v>
      </c>
      <c r="J84">
        <v>2.36</v>
      </c>
      <c r="K84">
        <v>2.78</v>
      </c>
      <c r="L84">
        <v>3.34</v>
      </c>
      <c r="M84">
        <v>4.1500000000000004</v>
      </c>
      <c r="N84">
        <v>4.17</v>
      </c>
      <c r="O84">
        <f t="shared" si="1"/>
        <v>4.17</v>
      </c>
    </row>
    <row r="85" spans="1:15" x14ac:dyDescent="0.25">
      <c r="A85" s="24">
        <v>39529</v>
      </c>
      <c r="B85">
        <v>0.37</v>
      </c>
      <c r="C85">
        <v>0.37</v>
      </c>
      <c r="D85">
        <v>0.37</v>
      </c>
      <c r="E85">
        <v>0.63</v>
      </c>
      <c r="F85">
        <v>1.2</v>
      </c>
      <c r="G85">
        <v>1.33</v>
      </c>
      <c r="H85">
        <v>1.59</v>
      </c>
      <c r="I85">
        <v>1.71</v>
      </c>
      <c r="J85">
        <v>2.36</v>
      </c>
      <c r="K85">
        <v>2.78</v>
      </c>
      <c r="L85">
        <v>3.34</v>
      </c>
      <c r="M85">
        <v>4.1500000000000004</v>
      </c>
      <c r="N85">
        <v>4.17</v>
      </c>
      <c r="O85">
        <f t="shared" si="1"/>
        <v>4.17</v>
      </c>
    </row>
    <row r="86" spans="1:15" x14ac:dyDescent="0.25">
      <c r="A86" s="24">
        <v>39530</v>
      </c>
      <c r="B86">
        <v>0.37</v>
      </c>
      <c r="C86">
        <v>0.37</v>
      </c>
      <c r="D86">
        <v>0.37</v>
      </c>
      <c r="E86">
        <v>0.63</v>
      </c>
      <c r="F86">
        <v>1.2</v>
      </c>
      <c r="G86">
        <v>1.33</v>
      </c>
      <c r="H86">
        <v>1.59</v>
      </c>
      <c r="I86">
        <v>1.71</v>
      </c>
      <c r="J86">
        <v>2.36</v>
      </c>
      <c r="K86">
        <v>2.78</v>
      </c>
      <c r="L86">
        <v>3.34</v>
      </c>
      <c r="M86">
        <v>4.1500000000000004</v>
      </c>
      <c r="N86">
        <v>4.17</v>
      </c>
      <c r="O86">
        <f t="shared" si="1"/>
        <v>4.17</v>
      </c>
    </row>
    <row r="87" spans="1:15" x14ac:dyDescent="0.25">
      <c r="A87" s="24">
        <v>39531</v>
      </c>
      <c r="B87">
        <v>0.67</v>
      </c>
      <c r="C87">
        <v>0.67</v>
      </c>
      <c r="D87">
        <v>0.67</v>
      </c>
      <c r="E87">
        <v>1.24</v>
      </c>
      <c r="F87">
        <v>1.6</v>
      </c>
      <c r="G87">
        <v>1.68</v>
      </c>
      <c r="H87">
        <v>1.84</v>
      </c>
      <c r="I87">
        <v>1.99</v>
      </c>
      <c r="J87">
        <v>2.64</v>
      </c>
      <c r="K87">
        <v>3.04</v>
      </c>
      <c r="L87">
        <v>3.56</v>
      </c>
      <c r="M87">
        <v>4.3099999999999996</v>
      </c>
      <c r="N87">
        <v>4.33</v>
      </c>
      <c r="O87">
        <f t="shared" si="1"/>
        <v>4.33</v>
      </c>
    </row>
    <row r="88" spans="1:15" x14ac:dyDescent="0.25">
      <c r="A88" s="24">
        <v>39532</v>
      </c>
      <c r="B88">
        <v>1.47</v>
      </c>
      <c r="C88">
        <v>1.47</v>
      </c>
      <c r="D88">
        <v>1.47</v>
      </c>
      <c r="E88">
        <v>1.29</v>
      </c>
      <c r="F88">
        <v>1.56</v>
      </c>
      <c r="G88">
        <v>1.64</v>
      </c>
      <c r="H88">
        <v>1.79</v>
      </c>
      <c r="I88">
        <v>1.93</v>
      </c>
      <c r="J88">
        <v>2.61</v>
      </c>
      <c r="K88">
        <v>3</v>
      </c>
      <c r="L88">
        <v>3.51</v>
      </c>
      <c r="M88">
        <v>4.29</v>
      </c>
      <c r="N88">
        <v>4.3</v>
      </c>
      <c r="O88">
        <f t="shared" si="1"/>
        <v>4.3</v>
      </c>
    </row>
    <row r="89" spans="1:15" x14ac:dyDescent="0.25">
      <c r="A89" s="24">
        <v>39533</v>
      </c>
      <c r="B89">
        <v>1.36</v>
      </c>
      <c r="C89">
        <v>1.36</v>
      </c>
      <c r="D89">
        <v>1.36</v>
      </c>
      <c r="E89">
        <v>1.29</v>
      </c>
      <c r="F89">
        <v>1.48</v>
      </c>
      <c r="G89">
        <v>1.56</v>
      </c>
      <c r="H89">
        <v>1.71</v>
      </c>
      <c r="I89">
        <v>1.86</v>
      </c>
      <c r="J89">
        <v>2.5499999999999998</v>
      </c>
      <c r="K89">
        <v>2.96</v>
      </c>
      <c r="L89">
        <v>3.51</v>
      </c>
      <c r="M89">
        <v>4.3099999999999996</v>
      </c>
      <c r="N89">
        <v>4.33</v>
      </c>
      <c r="O89">
        <f t="shared" si="1"/>
        <v>4.33</v>
      </c>
    </row>
    <row r="90" spans="1:15" x14ac:dyDescent="0.25">
      <c r="A90" s="24">
        <v>39534</v>
      </c>
      <c r="B90">
        <v>1.32</v>
      </c>
      <c r="C90">
        <v>1.32</v>
      </c>
      <c r="D90">
        <v>1.32</v>
      </c>
      <c r="E90">
        <v>1.3</v>
      </c>
      <c r="F90">
        <v>1.49</v>
      </c>
      <c r="G90">
        <v>1.57</v>
      </c>
      <c r="H90">
        <v>1.73</v>
      </c>
      <c r="I90">
        <v>1.88</v>
      </c>
      <c r="J90">
        <v>2.61</v>
      </c>
      <c r="K90">
        <v>3.02</v>
      </c>
      <c r="L90">
        <v>3.56</v>
      </c>
      <c r="M90">
        <v>4.37</v>
      </c>
      <c r="N90">
        <v>4.38</v>
      </c>
      <c r="O90">
        <f t="shared" si="1"/>
        <v>4.38</v>
      </c>
    </row>
    <row r="91" spans="1:15" x14ac:dyDescent="0.25">
      <c r="A91" s="24">
        <v>39535</v>
      </c>
      <c r="B91">
        <v>1.29</v>
      </c>
      <c r="C91">
        <v>1.29</v>
      </c>
      <c r="D91">
        <v>1.29</v>
      </c>
      <c r="E91">
        <v>1.33</v>
      </c>
      <c r="F91">
        <v>1.5</v>
      </c>
      <c r="G91">
        <v>1.56</v>
      </c>
      <c r="H91">
        <v>1.67</v>
      </c>
      <c r="I91">
        <v>1.8</v>
      </c>
      <c r="J91">
        <v>2.5099999999999998</v>
      </c>
      <c r="K91">
        <v>2.91</v>
      </c>
      <c r="L91">
        <v>3.47</v>
      </c>
      <c r="M91">
        <v>4.32</v>
      </c>
      <c r="N91">
        <v>4.33</v>
      </c>
      <c r="O91">
        <f t="shared" si="1"/>
        <v>4.33</v>
      </c>
    </row>
    <row r="92" spans="1:15" x14ac:dyDescent="0.25">
      <c r="A92" s="24">
        <v>39536</v>
      </c>
      <c r="B92">
        <v>1.29</v>
      </c>
      <c r="C92">
        <v>1.29</v>
      </c>
      <c r="D92">
        <v>1.29</v>
      </c>
      <c r="E92">
        <v>1.33</v>
      </c>
      <c r="F92">
        <v>1.5</v>
      </c>
      <c r="G92">
        <v>1.56</v>
      </c>
      <c r="H92">
        <v>1.67</v>
      </c>
      <c r="I92">
        <v>1.8</v>
      </c>
      <c r="J92">
        <v>2.5099999999999998</v>
      </c>
      <c r="K92">
        <v>2.91</v>
      </c>
      <c r="L92">
        <v>3.47</v>
      </c>
      <c r="M92">
        <v>4.32</v>
      </c>
      <c r="N92">
        <v>4.33</v>
      </c>
      <c r="O92">
        <f t="shared" si="1"/>
        <v>4.33</v>
      </c>
    </row>
    <row r="93" spans="1:15" x14ac:dyDescent="0.25">
      <c r="A93" s="24">
        <v>39537</v>
      </c>
      <c r="B93">
        <v>1.29</v>
      </c>
      <c r="C93">
        <v>1.29</v>
      </c>
      <c r="D93">
        <v>1.29</v>
      </c>
      <c r="E93">
        <v>1.33</v>
      </c>
      <c r="F93">
        <v>1.5</v>
      </c>
      <c r="G93">
        <v>1.56</v>
      </c>
      <c r="H93">
        <v>1.67</v>
      </c>
      <c r="I93">
        <v>1.8</v>
      </c>
      <c r="J93">
        <v>2.5099999999999998</v>
      </c>
      <c r="K93">
        <v>2.91</v>
      </c>
      <c r="L93">
        <v>3.47</v>
      </c>
      <c r="M93">
        <v>4.32</v>
      </c>
      <c r="N93">
        <v>4.33</v>
      </c>
      <c r="O93">
        <f t="shared" si="1"/>
        <v>4.33</v>
      </c>
    </row>
    <row r="94" spans="1:15" x14ac:dyDescent="0.25">
      <c r="A94" s="24">
        <v>39538</v>
      </c>
      <c r="B94">
        <v>1.22</v>
      </c>
      <c r="C94">
        <v>1.22</v>
      </c>
      <c r="D94">
        <v>1.22</v>
      </c>
      <c r="E94">
        <v>1.38</v>
      </c>
      <c r="F94">
        <v>1.51</v>
      </c>
      <c r="G94">
        <v>1.55</v>
      </c>
      <c r="H94">
        <v>1.62</v>
      </c>
      <c r="I94">
        <v>1.79</v>
      </c>
      <c r="J94">
        <v>2.46</v>
      </c>
      <c r="K94">
        <v>2.88</v>
      </c>
      <c r="L94">
        <v>3.45</v>
      </c>
      <c r="M94">
        <v>4.3</v>
      </c>
      <c r="N94">
        <v>4.3</v>
      </c>
      <c r="O94">
        <f t="shared" si="1"/>
        <v>4.3</v>
      </c>
    </row>
    <row r="95" spans="1:15" x14ac:dyDescent="0.25">
      <c r="A95" s="24">
        <v>39539</v>
      </c>
      <c r="B95">
        <v>1.55</v>
      </c>
      <c r="C95">
        <v>1.55</v>
      </c>
      <c r="D95">
        <v>1.55</v>
      </c>
      <c r="E95">
        <v>1.4</v>
      </c>
      <c r="F95">
        <v>1.53</v>
      </c>
      <c r="G95">
        <v>1.62</v>
      </c>
      <c r="H95">
        <v>1.8</v>
      </c>
      <c r="I95">
        <v>1.94</v>
      </c>
      <c r="J95">
        <v>2.65</v>
      </c>
      <c r="K95">
        <v>3.04</v>
      </c>
      <c r="L95">
        <v>3.57</v>
      </c>
      <c r="M95">
        <v>4.4000000000000004</v>
      </c>
      <c r="N95">
        <v>4.4000000000000004</v>
      </c>
      <c r="O95">
        <f t="shared" si="1"/>
        <v>4.4000000000000004</v>
      </c>
    </row>
    <row r="96" spans="1:15" x14ac:dyDescent="0.25">
      <c r="A96" s="24">
        <v>39540</v>
      </c>
      <c r="B96">
        <v>1.55</v>
      </c>
      <c r="C96">
        <v>1.55</v>
      </c>
      <c r="D96">
        <v>1.55</v>
      </c>
      <c r="E96">
        <v>1.41</v>
      </c>
      <c r="F96">
        <v>1.56</v>
      </c>
      <c r="G96">
        <v>1.67</v>
      </c>
      <c r="H96">
        <v>1.88</v>
      </c>
      <c r="I96">
        <v>2.0499999999999998</v>
      </c>
      <c r="J96">
        <v>2.72</v>
      </c>
      <c r="K96">
        <v>3.09</v>
      </c>
      <c r="L96">
        <v>3.6</v>
      </c>
      <c r="M96">
        <v>4.4000000000000004</v>
      </c>
      <c r="N96">
        <v>4.38</v>
      </c>
      <c r="O96">
        <f t="shared" si="1"/>
        <v>4.38</v>
      </c>
    </row>
    <row r="97" spans="1:15" x14ac:dyDescent="0.25">
      <c r="A97" s="24">
        <v>39541</v>
      </c>
      <c r="B97">
        <v>1.56</v>
      </c>
      <c r="C97">
        <v>1.56</v>
      </c>
      <c r="D97">
        <v>1.56</v>
      </c>
      <c r="E97">
        <v>1.4</v>
      </c>
      <c r="F97">
        <v>1.56</v>
      </c>
      <c r="G97">
        <v>1.68</v>
      </c>
      <c r="H97">
        <v>1.91</v>
      </c>
      <c r="I97">
        <v>2.08</v>
      </c>
      <c r="J97">
        <v>2.75</v>
      </c>
      <c r="K97">
        <v>3.11</v>
      </c>
      <c r="L97">
        <v>3.61</v>
      </c>
      <c r="M97">
        <v>4.41</v>
      </c>
      <c r="N97">
        <v>4.4000000000000004</v>
      </c>
      <c r="O97">
        <f t="shared" si="1"/>
        <v>4.4000000000000004</v>
      </c>
    </row>
    <row r="98" spans="1:15" x14ac:dyDescent="0.25">
      <c r="A98" s="24">
        <v>39542</v>
      </c>
      <c r="B98">
        <v>1.5</v>
      </c>
      <c r="C98">
        <v>1.5</v>
      </c>
      <c r="D98">
        <v>1.5</v>
      </c>
      <c r="E98">
        <v>1.35</v>
      </c>
      <c r="F98">
        <v>1.53</v>
      </c>
      <c r="G98">
        <v>1.63</v>
      </c>
      <c r="H98">
        <v>1.83</v>
      </c>
      <c r="I98">
        <v>1.98</v>
      </c>
      <c r="J98">
        <v>2.63</v>
      </c>
      <c r="K98">
        <v>2.99</v>
      </c>
      <c r="L98">
        <v>3.5</v>
      </c>
      <c r="M98">
        <v>4.32</v>
      </c>
      <c r="N98">
        <v>4.32</v>
      </c>
      <c r="O98">
        <f t="shared" si="1"/>
        <v>4.32</v>
      </c>
    </row>
    <row r="99" spans="1:15" x14ac:dyDescent="0.25">
      <c r="A99" s="24">
        <v>39543</v>
      </c>
      <c r="B99">
        <v>1.5</v>
      </c>
      <c r="C99">
        <v>1.5</v>
      </c>
      <c r="D99">
        <v>1.5</v>
      </c>
      <c r="E99">
        <v>1.35</v>
      </c>
      <c r="F99">
        <v>1.53</v>
      </c>
      <c r="G99">
        <v>1.63</v>
      </c>
      <c r="H99">
        <v>1.83</v>
      </c>
      <c r="I99">
        <v>1.98</v>
      </c>
      <c r="J99">
        <v>2.63</v>
      </c>
      <c r="K99">
        <v>2.99</v>
      </c>
      <c r="L99">
        <v>3.5</v>
      </c>
      <c r="M99">
        <v>4.32</v>
      </c>
      <c r="N99">
        <v>4.32</v>
      </c>
      <c r="O99">
        <f t="shared" si="1"/>
        <v>4.32</v>
      </c>
    </row>
    <row r="100" spans="1:15" x14ac:dyDescent="0.25">
      <c r="A100" s="24">
        <v>39544</v>
      </c>
      <c r="B100">
        <v>1.5</v>
      </c>
      <c r="C100">
        <v>1.5</v>
      </c>
      <c r="D100">
        <v>1.5</v>
      </c>
      <c r="E100">
        <v>1.35</v>
      </c>
      <c r="F100">
        <v>1.53</v>
      </c>
      <c r="G100">
        <v>1.63</v>
      </c>
      <c r="H100">
        <v>1.83</v>
      </c>
      <c r="I100">
        <v>1.98</v>
      </c>
      <c r="J100">
        <v>2.63</v>
      </c>
      <c r="K100">
        <v>2.99</v>
      </c>
      <c r="L100">
        <v>3.5</v>
      </c>
      <c r="M100">
        <v>4.32</v>
      </c>
      <c r="N100">
        <v>4.32</v>
      </c>
      <c r="O100">
        <f t="shared" si="1"/>
        <v>4.32</v>
      </c>
    </row>
    <row r="101" spans="1:15" x14ac:dyDescent="0.25">
      <c r="A101" s="24">
        <v>39545</v>
      </c>
      <c r="B101">
        <v>1.42</v>
      </c>
      <c r="C101">
        <v>1.42</v>
      </c>
      <c r="D101">
        <v>1.42</v>
      </c>
      <c r="E101">
        <v>1.45</v>
      </c>
      <c r="F101">
        <v>1.61</v>
      </c>
      <c r="G101">
        <v>1.72</v>
      </c>
      <c r="H101">
        <v>1.95</v>
      </c>
      <c r="I101">
        <v>2.1</v>
      </c>
      <c r="J101">
        <v>2.75</v>
      </c>
      <c r="K101">
        <v>3.09</v>
      </c>
      <c r="L101">
        <v>3.57</v>
      </c>
      <c r="M101">
        <v>4.37</v>
      </c>
      <c r="N101">
        <v>4.3600000000000003</v>
      </c>
      <c r="O101">
        <f t="shared" si="1"/>
        <v>4.3600000000000003</v>
      </c>
    </row>
    <row r="102" spans="1:15" x14ac:dyDescent="0.25">
      <c r="A102" s="24">
        <v>39546</v>
      </c>
      <c r="B102">
        <v>1.34</v>
      </c>
      <c r="C102">
        <v>1.34</v>
      </c>
      <c r="D102">
        <v>1.34</v>
      </c>
      <c r="E102">
        <v>1.41</v>
      </c>
      <c r="F102">
        <v>1.58</v>
      </c>
      <c r="G102">
        <v>1.68</v>
      </c>
      <c r="H102">
        <v>1.87</v>
      </c>
      <c r="I102">
        <v>2.06</v>
      </c>
      <c r="J102">
        <v>2.72</v>
      </c>
      <c r="K102">
        <v>3.08</v>
      </c>
      <c r="L102">
        <v>3.58</v>
      </c>
      <c r="M102">
        <v>4.37</v>
      </c>
      <c r="N102">
        <v>4.37</v>
      </c>
      <c r="O102">
        <f t="shared" si="1"/>
        <v>4.37</v>
      </c>
    </row>
    <row r="103" spans="1:15" x14ac:dyDescent="0.25">
      <c r="A103" s="24">
        <v>39547</v>
      </c>
      <c r="B103">
        <v>1.06</v>
      </c>
      <c r="C103">
        <v>1.06</v>
      </c>
      <c r="D103">
        <v>1.06</v>
      </c>
      <c r="E103">
        <v>1.31</v>
      </c>
      <c r="F103">
        <v>1.51</v>
      </c>
      <c r="G103">
        <v>1.6</v>
      </c>
      <c r="H103">
        <v>1.77</v>
      </c>
      <c r="I103">
        <v>1.95</v>
      </c>
      <c r="J103">
        <v>2.59</v>
      </c>
      <c r="K103">
        <v>2.97</v>
      </c>
      <c r="L103">
        <v>3.49</v>
      </c>
      <c r="M103">
        <v>4.3</v>
      </c>
      <c r="N103">
        <v>4.3099999999999996</v>
      </c>
      <c r="O103">
        <f t="shared" si="1"/>
        <v>4.3099999999999996</v>
      </c>
    </row>
    <row r="104" spans="1:15" x14ac:dyDescent="0.25">
      <c r="A104" s="24">
        <v>39548</v>
      </c>
      <c r="B104">
        <v>0.98</v>
      </c>
      <c r="C104">
        <v>0.98</v>
      </c>
      <c r="D104">
        <v>0.98</v>
      </c>
      <c r="E104">
        <v>1.27</v>
      </c>
      <c r="F104">
        <v>1.49</v>
      </c>
      <c r="G104">
        <v>1.61</v>
      </c>
      <c r="H104">
        <v>1.84</v>
      </c>
      <c r="I104">
        <v>2.02</v>
      </c>
      <c r="J104">
        <v>2.66</v>
      </c>
      <c r="K104">
        <v>3.05</v>
      </c>
      <c r="L104">
        <v>3.55</v>
      </c>
      <c r="M104">
        <v>4.33</v>
      </c>
      <c r="N104">
        <v>4.34</v>
      </c>
      <c r="O104">
        <f t="shared" si="1"/>
        <v>4.34</v>
      </c>
    </row>
    <row r="105" spans="1:15" x14ac:dyDescent="0.25">
      <c r="A105" s="24">
        <v>39549</v>
      </c>
      <c r="B105">
        <v>0.9</v>
      </c>
      <c r="C105">
        <v>0.9</v>
      </c>
      <c r="D105">
        <v>0.9</v>
      </c>
      <c r="E105">
        <v>1.19</v>
      </c>
      <c r="F105">
        <v>1.4</v>
      </c>
      <c r="G105">
        <v>1.52</v>
      </c>
      <c r="H105">
        <v>1.76</v>
      </c>
      <c r="I105">
        <v>1.94</v>
      </c>
      <c r="J105">
        <v>2.57</v>
      </c>
      <c r="K105">
        <v>2.97</v>
      </c>
      <c r="L105">
        <v>3.49</v>
      </c>
      <c r="M105">
        <v>4.28</v>
      </c>
      <c r="N105">
        <v>4.3</v>
      </c>
      <c r="O105">
        <f t="shared" si="1"/>
        <v>4.3</v>
      </c>
    </row>
    <row r="106" spans="1:15" x14ac:dyDescent="0.25">
      <c r="A106" s="24">
        <v>39550</v>
      </c>
      <c r="B106">
        <v>0.9</v>
      </c>
      <c r="C106">
        <v>0.9</v>
      </c>
      <c r="D106">
        <v>0.9</v>
      </c>
      <c r="E106">
        <v>1.19</v>
      </c>
      <c r="F106">
        <v>1.4</v>
      </c>
      <c r="G106">
        <v>1.52</v>
      </c>
      <c r="H106">
        <v>1.76</v>
      </c>
      <c r="I106">
        <v>1.94</v>
      </c>
      <c r="J106">
        <v>2.57</v>
      </c>
      <c r="K106">
        <v>2.97</v>
      </c>
      <c r="L106">
        <v>3.49</v>
      </c>
      <c r="M106">
        <v>4.28</v>
      </c>
      <c r="N106">
        <v>4.3</v>
      </c>
      <c r="O106">
        <f t="shared" si="1"/>
        <v>4.3</v>
      </c>
    </row>
    <row r="107" spans="1:15" x14ac:dyDescent="0.25">
      <c r="A107" s="24">
        <v>39551</v>
      </c>
      <c r="B107">
        <v>0.9</v>
      </c>
      <c r="C107">
        <v>0.9</v>
      </c>
      <c r="D107">
        <v>0.9</v>
      </c>
      <c r="E107">
        <v>1.19</v>
      </c>
      <c r="F107">
        <v>1.4</v>
      </c>
      <c r="G107">
        <v>1.52</v>
      </c>
      <c r="H107">
        <v>1.76</v>
      </c>
      <c r="I107">
        <v>1.94</v>
      </c>
      <c r="J107">
        <v>2.57</v>
      </c>
      <c r="K107">
        <v>2.97</v>
      </c>
      <c r="L107">
        <v>3.49</v>
      </c>
      <c r="M107">
        <v>4.28</v>
      </c>
      <c r="N107">
        <v>4.3</v>
      </c>
      <c r="O107">
        <f t="shared" si="1"/>
        <v>4.3</v>
      </c>
    </row>
    <row r="108" spans="1:15" x14ac:dyDescent="0.25">
      <c r="A108" s="24">
        <v>39552</v>
      </c>
      <c r="B108">
        <v>0.85</v>
      </c>
      <c r="C108">
        <v>0.85</v>
      </c>
      <c r="D108">
        <v>0.85</v>
      </c>
      <c r="E108">
        <v>1.08</v>
      </c>
      <c r="F108">
        <v>1.41</v>
      </c>
      <c r="G108">
        <v>1.53</v>
      </c>
      <c r="H108">
        <v>1.78</v>
      </c>
      <c r="I108">
        <v>1.97</v>
      </c>
      <c r="J108">
        <v>2.6</v>
      </c>
      <c r="K108">
        <v>3</v>
      </c>
      <c r="L108">
        <v>3.53</v>
      </c>
      <c r="M108">
        <v>4.32</v>
      </c>
      <c r="N108">
        <v>4.3499999999999996</v>
      </c>
      <c r="O108">
        <f t="shared" si="1"/>
        <v>4.3499999999999996</v>
      </c>
    </row>
    <row r="109" spans="1:15" x14ac:dyDescent="0.25">
      <c r="A109" s="24">
        <v>39553</v>
      </c>
      <c r="B109">
        <v>0.84</v>
      </c>
      <c r="C109">
        <v>0.84</v>
      </c>
      <c r="D109">
        <v>0.84</v>
      </c>
      <c r="E109">
        <v>1.1000000000000001</v>
      </c>
      <c r="F109">
        <v>1.42</v>
      </c>
      <c r="G109">
        <v>1.56</v>
      </c>
      <c r="H109">
        <v>1.84</v>
      </c>
      <c r="I109">
        <v>2.0499999999999998</v>
      </c>
      <c r="J109">
        <v>2.68</v>
      </c>
      <c r="K109">
        <v>3.08</v>
      </c>
      <c r="L109">
        <v>3.6</v>
      </c>
      <c r="M109">
        <v>4.38</v>
      </c>
      <c r="N109">
        <v>4.42</v>
      </c>
      <c r="O109">
        <f t="shared" si="1"/>
        <v>4.42</v>
      </c>
    </row>
    <row r="110" spans="1:15" x14ac:dyDescent="0.25">
      <c r="A110" s="24">
        <v>39554</v>
      </c>
      <c r="B110">
        <v>0.86</v>
      </c>
      <c r="C110">
        <v>0.86</v>
      </c>
      <c r="D110">
        <v>0.86</v>
      </c>
      <c r="E110">
        <v>1.1200000000000001</v>
      </c>
      <c r="F110">
        <v>1.49</v>
      </c>
      <c r="G110">
        <v>1.65</v>
      </c>
      <c r="H110">
        <v>1.98</v>
      </c>
      <c r="I110">
        <v>2.2000000000000002</v>
      </c>
      <c r="J110">
        <v>2.82</v>
      </c>
      <c r="K110">
        <v>3.21</v>
      </c>
      <c r="L110">
        <v>3.72</v>
      </c>
      <c r="M110">
        <v>4.49</v>
      </c>
      <c r="N110">
        <v>4.54</v>
      </c>
      <c r="O110">
        <f t="shared" si="1"/>
        <v>4.54</v>
      </c>
    </row>
    <row r="111" spans="1:15" x14ac:dyDescent="0.25">
      <c r="A111" s="24">
        <v>39555</v>
      </c>
      <c r="B111">
        <v>0.87</v>
      </c>
      <c r="C111">
        <v>0.87</v>
      </c>
      <c r="D111">
        <v>0.87</v>
      </c>
      <c r="E111">
        <v>1.23</v>
      </c>
      <c r="F111">
        <v>1.58</v>
      </c>
      <c r="G111">
        <v>1.77</v>
      </c>
      <c r="H111">
        <v>2.13</v>
      </c>
      <c r="I111">
        <v>2.31</v>
      </c>
      <c r="J111">
        <v>2.9</v>
      </c>
      <c r="K111">
        <v>3.27</v>
      </c>
      <c r="L111">
        <v>3.75</v>
      </c>
      <c r="M111">
        <v>4.5</v>
      </c>
      <c r="N111">
        <v>4.54</v>
      </c>
      <c r="O111">
        <f t="shared" si="1"/>
        <v>4.54</v>
      </c>
    </row>
    <row r="112" spans="1:15" x14ac:dyDescent="0.25">
      <c r="A112" s="24">
        <v>39556</v>
      </c>
      <c r="B112">
        <v>0.9</v>
      </c>
      <c r="C112">
        <v>0.9</v>
      </c>
      <c r="D112">
        <v>0.9</v>
      </c>
      <c r="E112">
        <v>1.35</v>
      </c>
      <c r="F112">
        <v>1.68</v>
      </c>
      <c r="G112">
        <v>1.85</v>
      </c>
      <c r="H112">
        <v>2.19</v>
      </c>
      <c r="I112">
        <v>2.35</v>
      </c>
      <c r="J112">
        <v>2.95</v>
      </c>
      <c r="K112">
        <v>3.29</v>
      </c>
      <c r="L112">
        <v>3.77</v>
      </c>
      <c r="M112">
        <v>4.5199999999999996</v>
      </c>
      <c r="N112">
        <v>4.51</v>
      </c>
      <c r="O112">
        <f t="shared" si="1"/>
        <v>4.51</v>
      </c>
    </row>
    <row r="113" spans="1:15" x14ac:dyDescent="0.25">
      <c r="A113" s="24">
        <v>39557</v>
      </c>
      <c r="B113">
        <v>0.9</v>
      </c>
      <c r="C113">
        <v>0.9</v>
      </c>
      <c r="D113">
        <v>0.9</v>
      </c>
      <c r="E113">
        <v>1.35</v>
      </c>
      <c r="F113">
        <v>1.68</v>
      </c>
      <c r="G113">
        <v>1.85</v>
      </c>
      <c r="H113">
        <v>2.19</v>
      </c>
      <c r="I113">
        <v>2.35</v>
      </c>
      <c r="J113">
        <v>2.95</v>
      </c>
      <c r="K113">
        <v>3.29</v>
      </c>
      <c r="L113">
        <v>3.77</v>
      </c>
      <c r="M113">
        <v>4.5199999999999996</v>
      </c>
      <c r="N113">
        <v>4.51</v>
      </c>
      <c r="O113">
        <f t="shared" si="1"/>
        <v>4.51</v>
      </c>
    </row>
    <row r="114" spans="1:15" x14ac:dyDescent="0.25">
      <c r="A114" s="24">
        <v>39558</v>
      </c>
      <c r="B114">
        <v>0.9</v>
      </c>
      <c r="C114">
        <v>0.9</v>
      </c>
      <c r="D114">
        <v>0.9</v>
      </c>
      <c r="E114">
        <v>1.35</v>
      </c>
      <c r="F114">
        <v>1.68</v>
      </c>
      <c r="G114">
        <v>1.85</v>
      </c>
      <c r="H114">
        <v>2.19</v>
      </c>
      <c r="I114">
        <v>2.35</v>
      </c>
      <c r="J114">
        <v>2.95</v>
      </c>
      <c r="K114">
        <v>3.29</v>
      </c>
      <c r="L114">
        <v>3.77</v>
      </c>
      <c r="M114">
        <v>4.5199999999999996</v>
      </c>
      <c r="N114">
        <v>4.51</v>
      </c>
      <c r="O114">
        <f t="shared" si="1"/>
        <v>4.51</v>
      </c>
    </row>
    <row r="115" spans="1:15" x14ac:dyDescent="0.25">
      <c r="A115" s="24">
        <v>39559</v>
      </c>
      <c r="B115">
        <v>0.9</v>
      </c>
      <c r="C115">
        <v>0.9</v>
      </c>
      <c r="D115">
        <v>0.9</v>
      </c>
      <c r="E115">
        <v>1.34</v>
      </c>
      <c r="F115">
        <v>1.68</v>
      </c>
      <c r="G115">
        <v>1.86</v>
      </c>
      <c r="H115">
        <v>2.2000000000000002</v>
      </c>
      <c r="I115">
        <v>2.37</v>
      </c>
      <c r="J115">
        <v>2.95</v>
      </c>
      <c r="K115">
        <v>3.28</v>
      </c>
      <c r="L115">
        <v>3.75</v>
      </c>
      <c r="M115">
        <v>4.4800000000000004</v>
      </c>
      <c r="N115">
        <v>4.4800000000000004</v>
      </c>
      <c r="O115">
        <f t="shared" si="1"/>
        <v>4.4800000000000004</v>
      </c>
    </row>
    <row r="116" spans="1:15" x14ac:dyDescent="0.25">
      <c r="A116" s="24">
        <v>39560</v>
      </c>
      <c r="B116">
        <v>0.72</v>
      </c>
      <c r="C116">
        <v>0.72</v>
      </c>
      <c r="D116">
        <v>0.72</v>
      </c>
      <c r="E116">
        <v>1.27</v>
      </c>
      <c r="F116">
        <v>1.64</v>
      </c>
      <c r="G116">
        <v>1.84</v>
      </c>
      <c r="H116">
        <v>2.2400000000000002</v>
      </c>
      <c r="I116">
        <v>2.4300000000000002</v>
      </c>
      <c r="J116">
        <v>2.96</v>
      </c>
      <c r="K116">
        <v>3.29</v>
      </c>
      <c r="L116">
        <v>3.74</v>
      </c>
      <c r="M116">
        <v>4.47</v>
      </c>
      <c r="N116">
        <v>4.46</v>
      </c>
      <c r="O116">
        <f t="shared" si="1"/>
        <v>4.46</v>
      </c>
    </row>
    <row r="117" spans="1:15" x14ac:dyDescent="0.25">
      <c r="A117" s="24">
        <v>39561</v>
      </c>
      <c r="B117">
        <v>0.78</v>
      </c>
      <c r="C117">
        <v>0.78</v>
      </c>
      <c r="D117">
        <v>0.78</v>
      </c>
      <c r="E117">
        <v>1.26</v>
      </c>
      <c r="F117">
        <v>1.64</v>
      </c>
      <c r="G117">
        <v>1.83</v>
      </c>
      <c r="H117">
        <v>2.2200000000000002</v>
      </c>
      <c r="I117">
        <v>2.4500000000000002</v>
      </c>
      <c r="J117">
        <v>2.98</v>
      </c>
      <c r="K117">
        <v>3.32</v>
      </c>
      <c r="L117">
        <v>3.77</v>
      </c>
      <c r="M117">
        <v>4.49</v>
      </c>
      <c r="N117">
        <v>4.49</v>
      </c>
      <c r="O117">
        <f t="shared" si="1"/>
        <v>4.49</v>
      </c>
    </row>
    <row r="118" spans="1:15" x14ac:dyDescent="0.25">
      <c r="A118" s="24">
        <v>39562</v>
      </c>
      <c r="B118">
        <v>0.81</v>
      </c>
      <c r="C118">
        <v>0.81</v>
      </c>
      <c r="D118">
        <v>0.81</v>
      </c>
      <c r="E118">
        <v>1.26</v>
      </c>
      <c r="F118">
        <v>1.66</v>
      </c>
      <c r="G118">
        <v>1.91</v>
      </c>
      <c r="H118">
        <v>2.41</v>
      </c>
      <c r="I118">
        <v>2.61</v>
      </c>
      <c r="J118">
        <v>3.15</v>
      </c>
      <c r="K118">
        <v>3.44</v>
      </c>
      <c r="L118">
        <v>3.87</v>
      </c>
      <c r="M118">
        <v>4.5599999999999996</v>
      </c>
      <c r="N118">
        <v>4.5599999999999996</v>
      </c>
      <c r="O118">
        <f t="shared" si="1"/>
        <v>4.5599999999999996</v>
      </c>
    </row>
    <row r="119" spans="1:15" x14ac:dyDescent="0.25">
      <c r="A119" s="24">
        <v>39563</v>
      </c>
      <c r="B119">
        <v>0.8</v>
      </c>
      <c r="C119">
        <v>0.8</v>
      </c>
      <c r="D119">
        <v>0.8</v>
      </c>
      <c r="E119">
        <v>1.34</v>
      </c>
      <c r="F119">
        <v>1.73</v>
      </c>
      <c r="G119">
        <v>1.97</v>
      </c>
      <c r="H119">
        <v>2.44</v>
      </c>
      <c r="I119">
        <v>2.64</v>
      </c>
      <c r="J119">
        <v>3.2</v>
      </c>
      <c r="K119">
        <v>3.49</v>
      </c>
      <c r="L119">
        <v>3.91</v>
      </c>
      <c r="M119">
        <v>4.6100000000000003</v>
      </c>
      <c r="N119">
        <v>4.6100000000000003</v>
      </c>
      <c r="O119">
        <f t="shared" si="1"/>
        <v>4.6100000000000003</v>
      </c>
    </row>
    <row r="120" spans="1:15" x14ac:dyDescent="0.25">
      <c r="A120" s="24">
        <v>39564</v>
      </c>
      <c r="B120">
        <v>0.8</v>
      </c>
      <c r="C120">
        <v>0.8</v>
      </c>
      <c r="D120">
        <v>0.8</v>
      </c>
      <c r="E120">
        <v>1.34</v>
      </c>
      <c r="F120">
        <v>1.73</v>
      </c>
      <c r="G120">
        <v>1.97</v>
      </c>
      <c r="H120">
        <v>2.44</v>
      </c>
      <c r="I120">
        <v>2.64</v>
      </c>
      <c r="J120">
        <v>3.2</v>
      </c>
      <c r="K120">
        <v>3.49</v>
      </c>
      <c r="L120">
        <v>3.91</v>
      </c>
      <c r="M120">
        <v>4.6100000000000003</v>
      </c>
      <c r="N120">
        <v>4.6100000000000003</v>
      </c>
      <c r="O120">
        <f t="shared" si="1"/>
        <v>4.6100000000000003</v>
      </c>
    </row>
    <row r="121" spans="1:15" x14ac:dyDescent="0.25">
      <c r="A121" s="24">
        <v>39565</v>
      </c>
      <c r="B121">
        <v>0.8</v>
      </c>
      <c r="C121">
        <v>0.8</v>
      </c>
      <c r="D121">
        <v>0.8</v>
      </c>
      <c r="E121">
        <v>1.34</v>
      </c>
      <c r="F121">
        <v>1.73</v>
      </c>
      <c r="G121">
        <v>1.97</v>
      </c>
      <c r="H121">
        <v>2.44</v>
      </c>
      <c r="I121">
        <v>2.64</v>
      </c>
      <c r="J121">
        <v>3.2</v>
      </c>
      <c r="K121">
        <v>3.49</v>
      </c>
      <c r="L121">
        <v>3.91</v>
      </c>
      <c r="M121">
        <v>4.6100000000000003</v>
      </c>
      <c r="N121">
        <v>4.6100000000000003</v>
      </c>
      <c r="O121">
        <f t="shared" si="1"/>
        <v>4.6100000000000003</v>
      </c>
    </row>
    <row r="122" spans="1:15" x14ac:dyDescent="0.25">
      <c r="A122" s="24">
        <v>39566</v>
      </c>
      <c r="B122">
        <v>0.94</v>
      </c>
      <c r="C122">
        <v>0.94</v>
      </c>
      <c r="D122">
        <v>0.94</v>
      </c>
      <c r="E122">
        <v>1.43</v>
      </c>
      <c r="F122">
        <v>1.74</v>
      </c>
      <c r="G122">
        <v>1.95</v>
      </c>
      <c r="H122">
        <v>2.36</v>
      </c>
      <c r="I122">
        <v>2.58</v>
      </c>
      <c r="J122">
        <v>3.14</v>
      </c>
      <c r="K122">
        <v>3.44</v>
      </c>
      <c r="L122">
        <v>3.86</v>
      </c>
      <c r="M122">
        <v>4.57</v>
      </c>
      <c r="N122">
        <v>4.57</v>
      </c>
      <c r="O122">
        <f t="shared" si="1"/>
        <v>4.57</v>
      </c>
    </row>
    <row r="123" spans="1:15" x14ac:dyDescent="0.25">
      <c r="A123" s="24">
        <v>39567</v>
      </c>
      <c r="B123">
        <v>1.28</v>
      </c>
      <c r="C123">
        <v>1.28</v>
      </c>
      <c r="D123">
        <v>1.28</v>
      </c>
      <c r="E123">
        <v>1.46</v>
      </c>
      <c r="F123">
        <v>1.74</v>
      </c>
      <c r="G123">
        <v>1.94</v>
      </c>
      <c r="H123">
        <v>2.35</v>
      </c>
      <c r="I123">
        <v>2.5499999999999998</v>
      </c>
      <c r="J123">
        <v>3.11</v>
      </c>
      <c r="K123">
        <v>3.42</v>
      </c>
      <c r="L123">
        <v>3.85</v>
      </c>
      <c r="M123">
        <v>4.5599999999999996</v>
      </c>
      <c r="N123">
        <v>4.55</v>
      </c>
      <c r="O123">
        <f t="shared" si="1"/>
        <v>4.55</v>
      </c>
    </row>
    <row r="124" spans="1:15" x14ac:dyDescent="0.25">
      <c r="A124" s="24">
        <v>39568</v>
      </c>
      <c r="B124">
        <v>1.17</v>
      </c>
      <c r="C124">
        <v>1.17</v>
      </c>
      <c r="D124">
        <v>1.17</v>
      </c>
      <c r="E124">
        <v>1.43</v>
      </c>
      <c r="F124">
        <v>1.64</v>
      </c>
      <c r="G124">
        <v>1.85</v>
      </c>
      <c r="H124">
        <v>2.29</v>
      </c>
      <c r="I124">
        <v>2.4900000000000002</v>
      </c>
      <c r="J124">
        <v>3.03</v>
      </c>
      <c r="K124">
        <v>3.34</v>
      </c>
      <c r="L124">
        <v>3.77</v>
      </c>
      <c r="M124">
        <v>4.49</v>
      </c>
      <c r="N124">
        <v>4.49</v>
      </c>
      <c r="O124">
        <f t="shared" si="1"/>
        <v>4.49</v>
      </c>
    </row>
    <row r="125" spans="1:15" x14ac:dyDescent="0.25">
      <c r="A125" s="24">
        <v>39569</v>
      </c>
      <c r="B125">
        <v>1.23</v>
      </c>
      <c r="C125">
        <v>1.23</v>
      </c>
      <c r="D125">
        <v>1.23</v>
      </c>
      <c r="E125">
        <v>1.45</v>
      </c>
      <c r="F125">
        <v>1.73</v>
      </c>
      <c r="G125">
        <v>1.94</v>
      </c>
      <c r="H125">
        <v>2.37</v>
      </c>
      <c r="I125">
        <v>2.5299999999999998</v>
      </c>
      <c r="J125">
        <v>3.06</v>
      </c>
      <c r="K125">
        <v>3.36</v>
      </c>
      <c r="L125">
        <v>3.78</v>
      </c>
      <c r="M125">
        <v>4.49</v>
      </c>
      <c r="N125">
        <v>4.49</v>
      </c>
      <c r="O125">
        <f t="shared" si="1"/>
        <v>4.49</v>
      </c>
    </row>
    <row r="126" spans="1:15" x14ac:dyDescent="0.25">
      <c r="A126" s="24">
        <v>39570</v>
      </c>
      <c r="B126">
        <v>1.25</v>
      </c>
      <c r="C126">
        <v>1.25</v>
      </c>
      <c r="D126">
        <v>1.25</v>
      </c>
      <c r="E126">
        <v>1.5</v>
      </c>
      <c r="F126">
        <v>1.72</v>
      </c>
      <c r="G126">
        <v>1.97</v>
      </c>
      <c r="H126">
        <v>2.4700000000000002</v>
      </c>
      <c r="I126">
        <v>2.64</v>
      </c>
      <c r="J126">
        <v>3.18</v>
      </c>
      <c r="K126">
        <v>3.48</v>
      </c>
      <c r="L126">
        <v>3.89</v>
      </c>
      <c r="M126">
        <v>4.57</v>
      </c>
      <c r="N126">
        <v>4.57</v>
      </c>
      <c r="O126">
        <f t="shared" si="1"/>
        <v>4.57</v>
      </c>
    </row>
    <row r="127" spans="1:15" x14ac:dyDescent="0.25">
      <c r="A127" s="24">
        <v>39571</v>
      </c>
      <c r="B127">
        <v>1.25</v>
      </c>
      <c r="C127">
        <v>1.25</v>
      </c>
      <c r="D127">
        <v>1.25</v>
      </c>
      <c r="E127">
        <v>1.5</v>
      </c>
      <c r="F127">
        <v>1.72</v>
      </c>
      <c r="G127">
        <v>1.97</v>
      </c>
      <c r="H127">
        <v>2.4700000000000002</v>
      </c>
      <c r="I127">
        <v>2.64</v>
      </c>
      <c r="J127">
        <v>3.18</v>
      </c>
      <c r="K127">
        <v>3.48</v>
      </c>
      <c r="L127">
        <v>3.89</v>
      </c>
      <c r="M127">
        <v>4.57</v>
      </c>
      <c r="N127">
        <v>4.57</v>
      </c>
      <c r="O127">
        <f t="shared" si="1"/>
        <v>4.57</v>
      </c>
    </row>
    <row r="128" spans="1:15" x14ac:dyDescent="0.25">
      <c r="A128" s="24">
        <v>39572</v>
      </c>
      <c r="B128">
        <v>1.25</v>
      </c>
      <c r="C128">
        <v>1.25</v>
      </c>
      <c r="D128">
        <v>1.25</v>
      </c>
      <c r="E128">
        <v>1.5</v>
      </c>
      <c r="F128">
        <v>1.72</v>
      </c>
      <c r="G128">
        <v>1.97</v>
      </c>
      <c r="H128">
        <v>2.4700000000000002</v>
      </c>
      <c r="I128">
        <v>2.64</v>
      </c>
      <c r="J128">
        <v>3.18</v>
      </c>
      <c r="K128">
        <v>3.48</v>
      </c>
      <c r="L128">
        <v>3.89</v>
      </c>
      <c r="M128">
        <v>4.57</v>
      </c>
      <c r="N128">
        <v>4.57</v>
      </c>
      <c r="O128">
        <f t="shared" si="1"/>
        <v>4.57</v>
      </c>
    </row>
    <row r="129" spans="1:15" x14ac:dyDescent="0.25">
      <c r="A129" s="24">
        <v>39573</v>
      </c>
      <c r="B129">
        <v>1.34</v>
      </c>
      <c r="C129">
        <v>1.34</v>
      </c>
      <c r="D129">
        <v>1.34</v>
      </c>
      <c r="E129">
        <v>1.53</v>
      </c>
      <c r="F129">
        <v>1.76</v>
      </c>
      <c r="G129">
        <v>1.98</v>
      </c>
      <c r="H129">
        <v>2.42</v>
      </c>
      <c r="I129">
        <v>2.62</v>
      </c>
      <c r="J129">
        <v>3.14</v>
      </c>
      <c r="K129">
        <v>3.45</v>
      </c>
      <c r="L129">
        <v>3.88</v>
      </c>
      <c r="M129">
        <v>4.58</v>
      </c>
      <c r="N129">
        <v>4.58</v>
      </c>
      <c r="O129">
        <f t="shared" si="1"/>
        <v>4.58</v>
      </c>
    </row>
    <row r="130" spans="1:15" x14ac:dyDescent="0.25">
      <c r="A130" s="24">
        <v>39574</v>
      </c>
      <c r="B130">
        <v>1.53</v>
      </c>
      <c r="C130">
        <v>1.53</v>
      </c>
      <c r="D130">
        <v>1.53</v>
      </c>
      <c r="E130">
        <v>1.63</v>
      </c>
      <c r="F130">
        <v>1.76</v>
      </c>
      <c r="G130">
        <v>1.96</v>
      </c>
      <c r="H130">
        <v>2.38</v>
      </c>
      <c r="I130">
        <v>2.62</v>
      </c>
      <c r="J130">
        <v>3.15</v>
      </c>
      <c r="K130">
        <v>3.51</v>
      </c>
      <c r="L130">
        <v>3.93</v>
      </c>
      <c r="M130">
        <v>4.6399999999999997</v>
      </c>
      <c r="N130">
        <v>4.6399999999999997</v>
      </c>
      <c r="O130">
        <f t="shared" si="1"/>
        <v>4.6399999999999997</v>
      </c>
    </row>
    <row r="131" spans="1:15" x14ac:dyDescent="0.25">
      <c r="A131" s="24">
        <v>39575</v>
      </c>
      <c r="B131">
        <v>1.57</v>
      </c>
      <c r="C131">
        <v>1.57</v>
      </c>
      <c r="D131">
        <v>1.57</v>
      </c>
      <c r="E131">
        <v>1.67</v>
      </c>
      <c r="F131">
        <v>1.75</v>
      </c>
      <c r="G131">
        <v>1.94</v>
      </c>
      <c r="H131">
        <v>2.31</v>
      </c>
      <c r="I131">
        <v>2.56</v>
      </c>
      <c r="J131">
        <v>3.09</v>
      </c>
      <c r="K131">
        <v>3.45</v>
      </c>
      <c r="L131">
        <v>3.87</v>
      </c>
      <c r="M131">
        <v>4.6100000000000003</v>
      </c>
      <c r="N131">
        <v>4.6100000000000003</v>
      </c>
      <c r="O131">
        <f t="shared" si="1"/>
        <v>4.6100000000000003</v>
      </c>
    </row>
    <row r="132" spans="1:15" x14ac:dyDescent="0.25">
      <c r="A132" s="24">
        <v>39576</v>
      </c>
      <c r="B132">
        <v>1.55</v>
      </c>
      <c r="C132">
        <v>1.55</v>
      </c>
      <c r="D132">
        <v>1.55</v>
      </c>
      <c r="E132">
        <v>1.66</v>
      </c>
      <c r="F132">
        <v>1.74</v>
      </c>
      <c r="G132">
        <v>1.91</v>
      </c>
      <c r="H132">
        <v>2.25</v>
      </c>
      <c r="I132">
        <v>2.4700000000000002</v>
      </c>
      <c r="J132">
        <v>2.99</v>
      </c>
      <c r="K132">
        <v>3.34</v>
      </c>
      <c r="L132">
        <v>3.79</v>
      </c>
      <c r="M132">
        <v>4.55</v>
      </c>
      <c r="N132">
        <v>4.5</v>
      </c>
      <c r="O132">
        <f t="shared" si="1"/>
        <v>4.5</v>
      </c>
    </row>
    <row r="133" spans="1:15" x14ac:dyDescent="0.25">
      <c r="A133" s="24">
        <v>39577</v>
      </c>
      <c r="B133">
        <v>1.6</v>
      </c>
      <c r="C133">
        <v>1.6</v>
      </c>
      <c r="D133">
        <v>1.6</v>
      </c>
      <c r="E133">
        <v>1.69</v>
      </c>
      <c r="F133">
        <v>1.74</v>
      </c>
      <c r="G133">
        <v>1.91</v>
      </c>
      <c r="H133">
        <v>2.25</v>
      </c>
      <c r="I133">
        <v>2.5</v>
      </c>
      <c r="J133">
        <v>2.98</v>
      </c>
      <c r="K133">
        <v>3.33</v>
      </c>
      <c r="L133">
        <v>3.77</v>
      </c>
      <c r="M133">
        <v>4.5199999999999996</v>
      </c>
      <c r="N133">
        <v>4.53</v>
      </c>
      <c r="O133">
        <f t="shared" si="1"/>
        <v>4.53</v>
      </c>
    </row>
    <row r="134" spans="1:15" x14ac:dyDescent="0.25">
      <c r="A134" s="24">
        <v>39578</v>
      </c>
      <c r="B134">
        <v>1.6</v>
      </c>
      <c r="C134">
        <v>1.6</v>
      </c>
      <c r="D134">
        <v>1.6</v>
      </c>
      <c r="E134">
        <v>1.69</v>
      </c>
      <c r="F134">
        <v>1.74</v>
      </c>
      <c r="G134">
        <v>1.91</v>
      </c>
      <c r="H134">
        <v>2.25</v>
      </c>
      <c r="I134">
        <v>2.5</v>
      </c>
      <c r="J134">
        <v>2.98</v>
      </c>
      <c r="K134">
        <v>3.33</v>
      </c>
      <c r="L134">
        <v>3.77</v>
      </c>
      <c r="M134">
        <v>4.5199999999999996</v>
      </c>
      <c r="N134">
        <v>4.53</v>
      </c>
      <c r="O134">
        <f t="shared" ref="O134:O197" si="2">N134</f>
        <v>4.53</v>
      </c>
    </row>
    <row r="135" spans="1:15" x14ac:dyDescent="0.25">
      <c r="A135" s="24">
        <v>39579</v>
      </c>
      <c r="B135">
        <v>1.6</v>
      </c>
      <c r="C135">
        <v>1.6</v>
      </c>
      <c r="D135">
        <v>1.6</v>
      </c>
      <c r="E135">
        <v>1.69</v>
      </c>
      <c r="F135">
        <v>1.74</v>
      </c>
      <c r="G135">
        <v>1.91</v>
      </c>
      <c r="H135">
        <v>2.25</v>
      </c>
      <c r="I135">
        <v>2.5</v>
      </c>
      <c r="J135">
        <v>2.98</v>
      </c>
      <c r="K135">
        <v>3.33</v>
      </c>
      <c r="L135">
        <v>3.77</v>
      </c>
      <c r="M135">
        <v>4.5199999999999996</v>
      </c>
      <c r="N135">
        <v>4.53</v>
      </c>
      <c r="O135">
        <f t="shared" si="2"/>
        <v>4.53</v>
      </c>
    </row>
    <row r="136" spans="1:15" x14ac:dyDescent="0.25">
      <c r="A136" s="24">
        <v>39580</v>
      </c>
      <c r="B136">
        <v>1.73</v>
      </c>
      <c r="C136">
        <v>1.73</v>
      </c>
      <c r="D136">
        <v>1.73</v>
      </c>
      <c r="E136">
        <v>1.77</v>
      </c>
      <c r="F136">
        <v>1.87</v>
      </c>
      <c r="G136">
        <v>2.0099999999999998</v>
      </c>
      <c r="H136">
        <v>2.2999999999999998</v>
      </c>
      <c r="I136">
        <v>2.54</v>
      </c>
      <c r="J136">
        <v>3</v>
      </c>
      <c r="K136">
        <v>3.34</v>
      </c>
      <c r="L136">
        <v>3.78</v>
      </c>
      <c r="M136">
        <v>4.5199999999999996</v>
      </c>
      <c r="N136">
        <v>4.53</v>
      </c>
      <c r="O136">
        <f t="shared" si="2"/>
        <v>4.53</v>
      </c>
    </row>
    <row r="137" spans="1:15" x14ac:dyDescent="0.25">
      <c r="A137" s="24">
        <v>39581</v>
      </c>
      <c r="B137">
        <v>1.86</v>
      </c>
      <c r="C137">
        <v>1.86</v>
      </c>
      <c r="D137">
        <v>1.86</v>
      </c>
      <c r="E137">
        <v>1.83</v>
      </c>
      <c r="F137">
        <v>1.89</v>
      </c>
      <c r="G137">
        <v>2.08</v>
      </c>
      <c r="H137">
        <v>2.4700000000000002</v>
      </c>
      <c r="I137">
        <v>2.7</v>
      </c>
      <c r="J137">
        <v>3.17</v>
      </c>
      <c r="K137">
        <v>3.49</v>
      </c>
      <c r="L137">
        <v>3.9</v>
      </c>
      <c r="M137">
        <v>4.6100000000000003</v>
      </c>
      <c r="N137">
        <v>4.62</v>
      </c>
      <c r="O137">
        <f t="shared" si="2"/>
        <v>4.62</v>
      </c>
    </row>
    <row r="138" spans="1:15" x14ac:dyDescent="0.25">
      <c r="A138" s="24">
        <v>39582</v>
      </c>
      <c r="B138">
        <v>1.86</v>
      </c>
      <c r="C138">
        <v>1.86</v>
      </c>
      <c r="D138">
        <v>1.86</v>
      </c>
      <c r="E138">
        <v>1.82</v>
      </c>
      <c r="F138">
        <v>1.9</v>
      </c>
      <c r="G138">
        <v>2.11</v>
      </c>
      <c r="H138">
        <v>2.5299999999999998</v>
      </c>
      <c r="I138">
        <v>2.78</v>
      </c>
      <c r="J138">
        <v>3.22</v>
      </c>
      <c r="K138">
        <v>3.5</v>
      </c>
      <c r="L138">
        <v>3.92</v>
      </c>
      <c r="M138">
        <v>4.63</v>
      </c>
      <c r="N138">
        <v>4.63</v>
      </c>
      <c r="O138">
        <f t="shared" si="2"/>
        <v>4.63</v>
      </c>
    </row>
    <row r="139" spans="1:15" x14ac:dyDescent="0.25">
      <c r="A139" s="24">
        <v>39583</v>
      </c>
      <c r="B139">
        <v>1.84</v>
      </c>
      <c r="C139">
        <v>1.84</v>
      </c>
      <c r="D139">
        <v>1.84</v>
      </c>
      <c r="E139">
        <v>1.83</v>
      </c>
      <c r="F139">
        <v>1.9</v>
      </c>
      <c r="G139">
        <v>2.08</v>
      </c>
      <c r="H139">
        <v>2.4500000000000002</v>
      </c>
      <c r="I139">
        <v>2.7</v>
      </c>
      <c r="J139">
        <v>3.1</v>
      </c>
      <c r="K139">
        <v>3.39</v>
      </c>
      <c r="L139">
        <v>3.83</v>
      </c>
      <c r="M139">
        <v>4.55</v>
      </c>
      <c r="N139">
        <v>4.5599999999999996</v>
      </c>
      <c r="O139">
        <f t="shared" si="2"/>
        <v>4.5599999999999996</v>
      </c>
    </row>
    <row r="140" spans="1:15" x14ac:dyDescent="0.25">
      <c r="A140" s="24">
        <v>39584</v>
      </c>
      <c r="B140">
        <v>1.85</v>
      </c>
      <c r="C140">
        <v>1.85</v>
      </c>
      <c r="D140">
        <v>1.85</v>
      </c>
      <c r="E140">
        <v>1.84</v>
      </c>
      <c r="F140">
        <v>1.91</v>
      </c>
      <c r="G140">
        <v>2.09</v>
      </c>
      <c r="H140">
        <v>2.4700000000000002</v>
      </c>
      <c r="I140">
        <v>2.71</v>
      </c>
      <c r="J140">
        <v>3.12</v>
      </c>
      <c r="K140">
        <v>3.43</v>
      </c>
      <c r="L140">
        <v>3.85</v>
      </c>
      <c r="M140">
        <v>4.57</v>
      </c>
      <c r="N140">
        <v>4.58</v>
      </c>
      <c r="O140">
        <f t="shared" si="2"/>
        <v>4.58</v>
      </c>
    </row>
    <row r="141" spans="1:15" x14ac:dyDescent="0.25">
      <c r="A141" s="24">
        <v>39585</v>
      </c>
      <c r="B141">
        <v>1.85</v>
      </c>
      <c r="C141">
        <v>1.85</v>
      </c>
      <c r="D141">
        <v>1.85</v>
      </c>
      <c r="E141">
        <v>1.84</v>
      </c>
      <c r="F141">
        <v>1.91</v>
      </c>
      <c r="G141">
        <v>2.09</v>
      </c>
      <c r="H141">
        <v>2.4700000000000002</v>
      </c>
      <c r="I141">
        <v>2.71</v>
      </c>
      <c r="J141">
        <v>3.12</v>
      </c>
      <c r="K141">
        <v>3.43</v>
      </c>
      <c r="L141">
        <v>3.85</v>
      </c>
      <c r="M141">
        <v>4.57</v>
      </c>
      <c r="N141">
        <v>4.58</v>
      </c>
      <c r="O141">
        <f t="shared" si="2"/>
        <v>4.58</v>
      </c>
    </row>
    <row r="142" spans="1:15" x14ac:dyDescent="0.25">
      <c r="A142" s="24">
        <v>39586</v>
      </c>
      <c r="B142">
        <v>1.85</v>
      </c>
      <c r="C142">
        <v>1.85</v>
      </c>
      <c r="D142">
        <v>1.85</v>
      </c>
      <c r="E142">
        <v>1.84</v>
      </c>
      <c r="F142">
        <v>1.91</v>
      </c>
      <c r="G142">
        <v>2.09</v>
      </c>
      <c r="H142">
        <v>2.4700000000000002</v>
      </c>
      <c r="I142">
        <v>2.71</v>
      </c>
      <c r="J142">
        <v>3.12</v>
      </c>
      <c r="K142">
        <v>3.43</v>
      </c>
      <c r="L142">
        <v>3.85</v>
      </c>
      <c r="M142">
        <v>4.57</v>
      </c>
      <c r="N142">
        <v>4.58</v>
      </c>
      <c r="O142">
        <f t="shared" si="2"/>
        <v>4.58</v>
      </c>
    </row>
    <row r="143" spans="1:15" x14ac:dyDescent="0.25">
      <c r="A143" s="24">
        <v>39587</v>
      </c>
      <c r="B143">
        <v>1.93</v>
      </c>
      <c r="C143">
        <v>1.93</v>
      </c>
      <c r="D143">
        <v>1.93</v>
      </c>
      <c r="E143">
        <v>1.82</v>
      </c>
      <c r="F143">
        <v>1.89</v>
      </c>
      <c r="G143">
        <v>2.0699999999999998</v>
      </c>
      <c r="H143">
        <v>2.42</v>
      </c>
      <c r="I143">
        <v>2.67</v>
      </c>
      <c r="J143">
        <v>3.09</v>
      </c>
      <c r="K143">
        <v>3.4</v>
      </c>
      <c r="L143">
        <v>3.83</v>
      </c>
      <c r="M143">
        <v>4.55</v>
      </c>
      <c r="N143">
        <v>4.5599999999999996</v>
      </c>
      <c r="O143">
        <f t="shared" si="2"/>
        <v>4.5599999999999996</v>
      </c>
    </row>
    <row r="144" spans="1:15" x14ac:dyDescent="0.25">
      <c r="A144" s="24">
        <v>39588</v>
      </c>
      <c r="B144">
        <v>1.97</v>
      </c>
      <c r="C144">
        <v>1.97</v>
      </c>
      <c r="D144">
        <v>1.97</v>
      </c>
      <c r="E144">
        <v>1.86</v>
      </c>
      <c r="F144">
        <v>1.9</v>
      </c>
      <c r="G144">
        <v>2.0499999999999998</v>
      </c>
      <c r="H144">
        <v>2.34</v>
      </c>
      <c r="I144">
        <v>2.58</v>
      </c>
      <c r="J144">
        <v>3.02</v>
      </c>
      <c r="K144">
        <v>3.35</v>
      </c>
      <c r="L144">
        <v>3.78</v>
      </c>
      <c r="M144">
        <v>4.5199999999999996</v>
      </c>
      <c r="N144">
        <v>4.53</v>
      </c>
      <c r="O144">
        <f t="shared" si="2"/>
        <v>4.53</v>
      </c>
    </row>
    <row r="145" spans="1:15" x14ac:dyDescent="0.25">
      <c r="A145" s="24">
        <v>39589</v>
      </c>
      <c r="B145">
        <v>1.95</v>
      </c>
      <c r="C145">
        <v>1.95</v>
      </c>
      <c r="D145">
        <v>1.95</v>
      </c>
      <c r="E145">
        <v>1.86</v>
      </c>
      <c r="F145">
        <v>1.9</v>
      </c>
      <c r="G145">
        <v>2.0699999999999998</v>
      </c>
      <c r="H145">
        <v>2.41</v>
      </c>
      <c r="I145">
        <v>2.68</v>
      </c>
      <c r="J145">
        <v>3.09</v>
      </c>
      <c r="K145">
        <v>3.38</v>
      </c>
      <c r="L145">
        <v>3.81</v>
      </c>
      <c r="M145">
        <v>4.53</v>
      </c>
      <c r="N145">
        <v>4.55</v>
      </c>
      <c r="O145">
        <f t="shared" si="2"/>
        <v>4.55</v>
      </c>
    </row>
    <row r="146" spans="1:15" x14ac:dyDescent="0.25">
      <c r="A146" s="24">
        <v>39590</v>
      </c>
      <c r="B146">
        <v>1.97</v>
      </c>
      <c r="C146">
        <v>1.97</v>
      </c>
      <c r="D146">
        <v>1.97</v>
      </c>
      <c r="E146">
        <v>1.86</v>
      </c>
      <c r="F146">
        <v>1.95</v>
      </c>
      <c r="G146">
        <v>2.15</v>
      </c>
      <c r="H146">
        <v>2.56</v>
      </c>
      <c r="I146">
        <v>2.83</v>
      </c>
      <c r="J146">
        <v>3.24</v>
      </c>
      <c r="K146">
        <v>3.52</v>
      </c>
      <c r="L146">
        <v>3.92</v>
      </c>
      <c r="M146">
        <v>4.62</v>
      </c>
      <c r="N146">
        <v>4.63</v>
      </c>
      <c r="O146">
        <f t="shared" si="2"/>
        <v>4.63</v>
      </c>
    </row>
    <row r="147" spans="1:15" x14ac:dyDescent="0.25">
      <c r="A147" s="24">
        <v>39591</v>
      </c>
      <c r="B147">
        <v>1.92</v>
      </c>
      <c r="C147">
        <v>1.92</v>
      </c>
      <c r="D147">
        <v>1.92</v>
      </c>
      <c r="E147">
        <v>1.86</v>
      </c>
      <c r="F147">
        <v>1.94</v>
      </c>
      <c r="G147">
        <v>2.11</v>
      </c>
      <c r="H147">
        <v>2.46</v>
      </c>
      <c r="I147">
        <v>2.73</v>
      </c>
      <c r="J147">
        <v>3.15</v>
      </c>
      <c r="K147">
        <v>3.43</v>
      </c>
      <c r="L147">
        <v>3.85</v>
      </c>
      <c r="M147">
        <v>4.5599999999999996</v>
      </c>
      <c r="N147">
        <v>4.57</v>
      </c>
      <c r="O147">
        <f t="shared" si="2"/>
        <v>4.57</v>
      </c>
    </row>
    <row r="148" spans="1:15" x14ac:dyDescent="0.25">
      <c r="A148" s="24">
        <v>39592</v>
      </c>
      <c r="B148">
        <v>1.92</v>
      </c>
      <c r="C148">
        <v>1.92</v>
      </c>
      <c r="D148">
        <v>1.92</v>
      </c>
      <c r="E148">
        <v>1.86</v>
      </c>
      <c r="F148">
        <v>1.94</v>
      </c>
      <c r="G148">
        <v>2.11</v>
      </c>
      <c r="H148">
        <v>2.46</v>
      </c>
      <c r="I148">
        <v>2.73</v>
      </c>
      <c r="J148">
        <v>3.15</v>
      </c>
      <c r="K148">
        <v>3.43</v>
      </c>
      <c r="L148">
        <v>3.85</v>
      </c>
      <c r="M148">
        <v>4.5599999999999996</v>
      </c>
      <c r="N148">
        <v>4.57</v>
      </c>
      <c r="O148">
        <f t="shared" si="2"/>
        <v>4.57</v>
      </c>
    </row>
    <row r="149" spans="1:15" x14ac:dyDescent="0.25">
      <c r="A149" s="24">
        <v>39593</v>
      </c>
      <c r="B149">
        <v>1.92</v>
      </c>
      <c r="C149">
        <v>1.92</v>
      </c>
      <c r="D149">
        <v>1.92</v>
      </c>
      <c r="E149">
        <v>1.86</v>
      </c>
      <c r="F149">
        <v>1.94</v>
      </c>
      <c r="G149">
        <v>2.11</v>
      </c>
      <c r="H149">
        <v>2.46</v>
      </c>
      <c r="I149">
        <v>2.73</v>
      </c>
      <c r="J149">
        <v>3.15</v>
      </c>
      <c r="K149">
        <v>3.43</v>
      </c>
      <c r="L149">
        <v>3.85</v>
      </c>
      <c r="M149">
        <v>4.5599999999999996</v>
      </c>
      <c r="N149">
        <v>4.57</v>
      </c>
      <c r="O149">
        <f t="shared" si="2"/>
        <v>4.57</v>
      </c>
    </row>
    <row r="150" spans="1:15" x14ac:dyDescent="0.25">
      <c r="A150" s="24">
        <v>39594</v>
      </c>
      <c r="B150">
        <v>1.92</v>
      </c>
      <c r="C150">
        <v>1.92</v>
      </c>
      <c r="D150">
        <v>1.92</v>
      </c>
      <c r="E150">
        <v>1.86</v>
      </c>
      <c r="F150">
        <v>1.94</v>
      </c>
      <c r="G150">
        <v>2.11</v>
      </c>
      <c r="H150">
        <v>2.46</v>
      </c>
      <c r="I150">
        <v>2.73</v>
      </c>
      <c r="J150">
        <v>3.15</v>
      </c>
      <c r="K150">
        <v>3.43</v>
      </c>
      <c r="L150">
        <v>3.85</v>
      </c>
      <c r="M150">
        <v>4.5599999999999996</v>
      </c>
      <c r="N150">
        <v>4.57</v>
      </c>
      <c r="O150">
        <f t="shared" si="2"/>
        <v>4.57</v>
      </c>
    </row>
    <row r="151" spans="1:15" x14ac:dyDescent="0.25">
      <c r="A151" s="24">
        <v>39595</v>
      </c>
      <c r="B151">
        <v>1.91</v>
      </c>
      <c r="C151">
        <v>1.91</v>
      </c>
      <c r="D151">
        <v>1.91</v>
      </c>
      <c r="E151">
        <v>1.89</v>
      </c>
      <c r="F151">
        <v>1.94</v>
      </c>
      <c r="G151">
        <v>2.15</v>
      </c>
      <c r="H151">
        <v>2.5499999999999998</v>
      </c>
      <c r="I151">
        <v>2.82</v>
      </c>
      <c r="J151">
        <v>3.25</v>
      </c>
      <c r="K151">
        <v>3.52</v>
      </c>
      <c r="L151">
        <v>3.93</v>
      </c>
      <c r="M151">
        <v>4.6500000000000004</v>
      </c>
      <c r="N151">
        <v>4.6500000000000004</v>
      </c>
      <c r="O151">
        <f t="shared" si="2"/>
        <v>4.6500000000000004</v>
      </c>
    </row>
    <row r="152" spans="1:15" x14ac:dyDescent="0.25">
      <c r="A152" s="24">
        <v>39596</v>
      </c>
      <c r="B152">
        <v>2.0699999999999998</v>
      </c>
      <c r="C152">
        <v>2.0699999999999998</v>
      </c>
      <c r="D152">
        <v>2.0699999999999998</v>
      </c>
      <c r="E152">
        <v>1.89</v>
      </c>
      <c r="F152">
        <v>2</v>
      </c>
      <c r="G152">
        <v>2.21</v>
      </c>
      <c r="H152">
        <v>2.62</v>
      </c>
      <c r="I152">
        <v>2.93</v>
      </c>
      <c r="J152">
        <v>3.36</v>
      </c>
      <c r="K152">
        <v>3.63</v>
      </c>
      <c r="L152">
        <v>4.03</v>
      </c>
      <c r="M152">
        <v>4.72</v>
      </c>
      <c r="N152">
        <v>4.71</v>
      </c>
      <c r="O152">
        <f t="shared" si="2"/>
        <v>4.71</v>
      </c>
    </row>
    <row r="153" spans="1:15" x14ac:dyDescent="0.25">
      <c r="A153" s="24">
        <v>39597</v>
      </c>
      <c r="B153">
        <v>2.02</v>
      </c>
      <c r="C153">
        <v>2.02</v>
      </c>
      <c r="D153">
        <v>2.02</v>
      </c>
      <c r="E153">
        <v>1.9</v>
      </c>
      <c r="F153">
        <v>1.93</v>
      </c>
      <c r="G153">
        <v>2.16</v>
      </c>
      <c r="H153">
        <v>2.67</v>
      </c>
      <c r="I153">
        <v>2.94</v>
      </c>
      <c r="J153">
        <v>3.41</v>
      </c>
      <c r="K153">
        <v>3.68</v>
      </c>
      <c r="L153">
        <v>4.08</v>
      </c>
      <c r="M153">
        <v>4.7699999999999996</v>
      </c>
      <c r="N153">
        <v>4.76</v>
      </c>
      <c r="O153">
        <f t="shared" si="2"/>
        <v>4.76</v>
      </c>
    </row>
    <row r="154" spans="1:15" x14ac:dyDescent="0.25">
      <c r="A154" s="24">
        <v>39598</v>
      </c>
      <c r="B154">
        <v>1.98</v>
      </c>
      <c r="C154">
        <v>1.98</v>
      </c>
      <c r="D154">
        <v>1.98</v>
      </c>
      <c r="E154">
        <v>1.89</v>
      </c>
      <c r="F154">
        <v>2.0099999999999998</v>
      </c>
      <c r="G154">
        <v>2.2200000000000002</v>
      </c>
      <c r="H154">
        <v>2.66</v>
      </c>
      <c r="I154">
        <v>2.93</v>
      </c>
      <c r="J154">
        <v>3.41</v>
      </c>
      <c r="K154">
        <v>3.68</v>
      </c>
      <c r="L154">
        <v>4.0599999999999996</v>
      </c>
      <c r="M154">
        <v>4.74</v>
      </c>
      <c r="N154">
        <v>4.72</v>
      </c>
      <c r="O154">
        <f t="shared" si="2"/>
        <v>4.72</v>
      </c>
    </row>
    <row r="155" spans="1:15" x14ac:dyDescent="0.25">
      <c r="A155" s="24">
        <v>39599</v>
      </c>
      <c r="B155">
        <v>1.98</v>
      </c>
      <c r="C155">
        <v>1.98</v>
      </c>
      <c r="D155">
        <v>1.98</v>
      </c>
      <c r="E155">
        <v>1.89</v>
      </c>
      <c r="F155">
        <v>2.0099999999999998</v>
      </c>
      <c r="G155">
        <v>2.2200000000000002</v>
      </c>
      <c r="H155">
        <v>2.66</v>
      </c>
      <c r="I155">
        <v>2.93</v>
      </c>
      <c r="J155">
        <v>3.41</v>
      </c>
      <c r="K155">
        <v>3.68</v>
      </c>
      <c r="L155">
        <v>4.0599999999999996</v>
      </c>
      <c r="M155">
        <v>4.74</v>
      </c>
      <c r="N155">
        <v>4.72</v>
      </c>
      <c r="O155">
        <f t="shared" si="2"/>
        <v>4.72</v>
      </c>
    </row>
    <row r="156" spans="1:15" x14ac:dyDescent="0.25">
      <c r="A156" s="24">
        <v>39600</v>
      </c>
      <c r="B156">
        <v>1.98</v>
      </c>
      <c r="C156">
        <v>1.98</v>
      </c>
      <c r="D156">
        <v>1.98</v>
      </c>
      <c r="E156">
        <v>1.89</v>
      </c>
      <c r="F156">
        <v>2.0099999999999998</v>
      </c>
      <c r="G156">
        <v>2.2200000000000002</v>
      </c>
      <c r="H156">
        <v>2.66</v>
      </c>
      <c r="I156">
        <v>2.93</v>
      </c>
      <c r="J156">
        <v>3.41</v>
      </c>
      <c r="K156">
        <v>3.68</v>
      </c>
      <c r="L156">
        <v>4.0599999999999996</v>
      </c>
      <c r="M156">
        <v>4.74</v>
      </c>
      <c r="N156">
        <v>4.72</v>
      </c>
      <c r="O156">
        <f t="shared" si="2"/>
        <v>4.72</v>
      </c>
    </row>
    <row r="157" spans="1:15" x14ac:dyDescent="0.25">
      <c r="A157" s="24">
        <v>39601</v>
      </c>
      <c r="B157">
        <v>1.94</v>
      </c>
      <c r="C157">
        <v>1.94</v>
      </c>
      <c r="D157">
        <v>1.94</v>
      </c>
      <c r="E157">
        <v>1.85</v>
      </c>
      <c r="F157">
        <v>1.99</v>
      </c>
      <c r="G157">
        <v>2.17</v>
      </c>
      <c r="H157">
        <v>2.5099999999999998</v>
      </c>
      <c r="I157">
        <v>2.82</v>
      </c>
      <c r="J157">
        <v>3.28</v>
      </c>
      <c r="K157">
        <v>3.56</v>
      </c>
      <c r="L157">
        <v>3.98</v>
      </c>
      <c r="M157">
        <v>4.6900000000000004</v>
      </c>
      <c r="N157">
        <v>4.68</v>
      </c>
      <c r="O157">
        <f t="shared" si="2"/>
        <v>4.68</v>
      </c>
    </row>
    <row r="158" spans="1:15" x14ac:dyDescent="0.25">
      <c r="A158" s="24">
        <v>39602</v>
      </c>
      <c r="B158">
        <v>1.96</v>
      </c>
      <c r="C158">
        <v>1.96</v>
      </c>
      <c r="D158">
        <v>1.96</v>
      </c>
      <c r="E158">
        <v>1.85</v>
      </c>
      <c r="F158">
        <v>2</v>
      </c>
      <c r="G158">
        <v>2.14</v>
      </c>
      <c r="H158">
        <v>2.4500000000000002</v>
      </c>
      <c r="I158">
        <v>2.75</v>
      </c>
      <c r="J158">
        <v>3.21</v>
      </c>
      <c r="K158">
        <v>3.5</v>
      </c>
      <c r="L158">
        <v>3.92</v>
      </c>
      <c r="M158">
        <v>4.6399999999999997</v>
      </c>
      <c r="N158">
        <v>4.63</v>
      </c>
      <c r="O158">
        <f t="shared" si="2"/>
        <v>4.63</v>
      </c>
    </row>
    <row r="159" spans="1:15" x14ac:dyDescent="0.25">
      <c r="A159" s="24">
        <v>39603</v>
      </c>
      <c r="B159">
        <v>1.85</v>
      </c>
      <c r="C159">
        <v>1.85</v>
      </c>
      <c r="D159">
        <v>1.85</v>
      </c>
      <c r="E159">
        <v>1.84</v>
      </c>
      <c r="F159">
        <v>1.99</v>
      </c>
      <c r="G159">
        <v>2.14</v>
      </c>
      <c r="H159">
        <v>2.4700000000000002</v>
      </c>
      <c r="I159">
        <v>2.78</v>
      </c>
      <c r="J159">
        <v>3.26</v>
      </c>
      <c r="K159">
        <v>3.55</v>
      </c>
      <c r="L159">
        <v>3.98</v>
      </c>
      <c r="M159">
        <v>4.72</v>
      </c>
      <c r="N159">
        <v>4.71</v>
      </c>
      <c r="O159">
        <f t="shared" si="2"/>
        <v>4.71</v>
      </c>
    </row>
    <row r="160" spans="1:15" x14ac:dyDescent="0.25">
      <c r="A160" s="24">
        <v>39604</v>
      </c>
      <c r="B160">
        <v>1.79</v>
      </c>
      <c r="C160">
        <v>1.79</v>
      </c>
      <c r="D160">
        <v>1.79</v>
      </c>
      <c r="E160">
        <v>1.85</v>
      </c>
      <c r="F160">
        <v>2</v>
      </c>
      <c r="G160">
        <v>2.15</v>
      </c>
      <c r="H160">
        <v>2.52</v>
      </c>
      <c r="I160">
        <v>2.84</v>
      </c>
      <c r="J160">
        <v>3.34</v>
      </c>
      <c r="K160">
        <v>3.63</v>
      </c>
      <c r="L160">
        <v>4.0599999999999996</v>
      </c>
      <c r="M160">
        <v>4.7699999999999996</v>
      </c>
      <c r="N160">
        <v>4.75</v>
      </c>
      <c r="O160">
        <f t="shared" si="2"/>
        <v>4.75</v>
      </c>
    </row>
    <row r="161" spans="1:15" x14ac:dyDescent="0.25">
      <c r="A161" s="24">
        <v>39605</v>
      </c>
      <c r="B161">
        <v>1.75</v>
      </c>
      <c r="C161">
        <v>1.75</v>
      </c>
      <c r="D161">
        <v>1.75</v>
      </c>
      <c r="E161">
        <v>1.85</v>
      </c>
      <c r="F161">
        <v>2</v>
      </c>
      <c r="G161">
        <v>2.12</v>
      </c>
      <c r="H161">
        <v>2.4</v>
      </c>
      <c r="I161">
        <v>2.73</v>
      </c>
      <c r="J161">
        <v>3.2</v>
      </c>
      <c r="K161">
        <v>3.5</v>
      </c>
      <c r="L161">
        <v>3.94</v>
      </c>
      <c r="M161">
        <v>4.67</v>
      </c>
      <c r="N161">
        <v>4.6500000000000004</v>
      </c>
      <c r="O161">
        <f t="shared" si="2"/>
        <v>4.6500000000000004</v>
      </c>
    </row>
    <row r="162" spans="1:15" x14ac:dyDescent="0.25">
      <c r="A162" s="24">
        <v>39606</v>
      </c>
      <c r="B162">
        <v>1.75</v>
      </c>
      <c r="C162">
        <v>1.75</v>
      </c>
      <c r="D162">
        <v>1.75</v>
      </c>
      <c r="E162">
        <v>1.85</v>
      </c>
      <c r="F162">
        <v>2</v>
      </c>
      <c r="G162">
        <v>2.12</v>
      </c>
      <c r="H162">
        <v>2.4</v>
      </c>
      <c r="I162">
        <v>2.73</v>
      </c>
      <c r="J162">
        <v>3.2</v>
      </c>
      <c r="K162">
        <v>3.5</v>
      </c>
      <c r="L162">
        <v>3.94</v>
      </c>
      <c r="M162">
        <v>4.67</v>
      </c>
      <c r="N162">
        <v>4.6500000000000004</v>
      </c>
      <c r="O162">
        <f t="shared" si="2"/>
        <v>4.6500000000000004</v>
      </c>
    </row>
    <row r="163" spans="1:15" x14ac:dyDescent="0.25">
      <c r="A163" s="24">
        <v>39607</v>
      </c>
      <c r="B163">
        <v>1.75</v>
      </c>
      <c r="C163">
        <v>1.75</v>
      </c>
      <c r="D163">
        <v>1.75</v>
      </c>
      <c r="E163">
        <v>1.85</v>
      </c>
      <c r="F163">
        <v>2</v>
      </c>
      <c r="G163">
        <v>2.12</v>
      </c>
      <c r="H163">
        <v>2.4</v>
      </c>
      <c r="I163">
        <v>2.73</v>
      </c>
      <c r="J163">
        <v>3.2</v>
      </c>
      <c r="K163">
        <v>3.5</v>
      </c>
      <c r="L163">
        <v>3.94</v>
      </c>
      <c r="M163">
        <v>4.67</v>
      </c>
      <c r="N163">
        <v>4.6500000000000004</v>
      </c>
      <c r="O163">
        <f t="shared" si="2"/>
        <v>4.6500000000000004</v>
      </c>
    </row>
    <row r="164" spans="1:15" x14ac:dyDescent="0.25">
      <c r="A164" s="24">
        <v>39608</v>
      </c>
      <c r="B164">
        <v>1.8</v>
      </c>
      <c r="C164">
        <v>1.8</v>
      </c>
      <c r="D164">
        <v>1.8</v>
      </c>
      <c r="E164">
        <v>1.89</v>
      </c>
      <c r="F164">
        <v>2.12</v>
      </c>
      <c r="G164">
        <v>2.29</v>
      </c>
      <c r="H164">
        <v>2.73</v>
      </c>
      <c r="I164">
        <v>3.03</v>
      </c>
      <c r="J164">
        <v>3.41</v>
      </c>
      <c r="K164">
        <v>3.65</v>
      </c>
      <c r="L164">
        <v>4.0199999999999996</v>
      </c>
      <c r="M164">
        <v>4.68</v>
      </c>
      <c r="N164">
        <v>4.6399999999999997</v>
      </c>
      <c r="O164">
        <f t="shared" si="2"/>
        <v>4.6399999999999997</v>
      </c>
    </row>
    <row r="165" spans="1:15" x14ac:dyDescent="0.25">
      <c r="A165" s="24">
        <v>39609</v>
      </c>
      <c r="B165">
        <v>2</v>
      </c>
      <c r="C165">
        <v>2</v>
      </c>
      <c r="D165">
        <v>2</v>
      </c>
      <c r="E165">
        <v>2.02</v>
      </c>
      <c r="F165">
        <v>2.2400000000000002</v>
      </c>
      <c r="G165">
        <v>2.5299999999999998</v>
      </c>
      <c r="H165">
        <v>2.91</v>
      </c>
      <c r="I165">
        <v>3.2</v>
      </c>
      <c r="J165">
        <v>3.54</v>
      </c>
      <c r="K165">
        <v>3.77</v>
      </c>
      <c r="L165">
        <v>4.1100000000000003</v>
      </c>
      <c r="M165">
        <v>4.76</v>
      </c>
      <c r="N165">
        <v>4.7</v>
      </c>
      <c r="O165">
        <f t="shared" si="2"/>
        <v>4.7</v>
      </c>
    </row>
    <row r="166" spans="1:15" x14ac:dyDescent="0.25">
      <c r="A166" s="24">
        <v>39610</v>
      </c>
      <c r="B166">
        <v>1.91</v>
      </c>
      <c r="C166">
        <v>1.91</v>
      </c>
      <c r="D166">
        <v>1.91</v>
      </c>
      <c r="E166">
        <v>1.96</v>
      </c>
      <c r="F166">
        <v>2.1800000000000002</v>
      </c>
      <c r="G166">
        <v>2.4700000000000002</v>
      </c>
      <c r="H166">
        <v>2.83</v>
      </c>
      <c r="I166">
        <v>3.16</v>
      </c>
      <c r="J166">
        <v>3.49</v>
      </c>
      <c r="K166">
        <v>3.73</v>
      </c>
      <c r="L166">
        <v>4.0999999999999996</v>
      </c>
      <c r="M166">
        <v>4.76</v>
      </c>
      <c r="N166">
        <v>4.72</v>
      </c>
      <c r="O166">
        <f t="shared" si="2"/>
        <v>4.72</v>
      </c>
    </row>
    <row r="167" spans="1:15" x14ac:dyDescent="0.25">
      <c r="A167" s="24">
        <v>39611</v>
      </c>
      <c r="B167">
        <v>1.92</v>
      </c>
      <c r="C167">
        <v>1.92</v>
      </c>
      <c r="D167">
        <v>1.92</v>
      </c>
      <c r="E167">
        <v>2</v>
      </c>
      <c r="F167">
        <v>2.2799999999999998</v>
      </c>
      <c r="G167">
        <v>2.62</v>
      </c>
      <c r="H167">
        <v>3.03</v>
      </c>
      <c r="I167">
        <v>3.35</v>
      </c>
      <c r="J167">
        <v>3.68</v>
      </c>
      <c r="K167">
        <v>3.9</v>
      </c>
      <c r="L167">
        <v>4.2300000000000004</v>
      </c>
      <c r="M167">
        <v>4.83</v>
      </c>
      <c r="N167">
        <v>4.7699999999999996</v>
      </c>
      <c r="O167">
        <f t="shared" si="2"/>
        <v>4.7699999999999996</v>
      </c>
    </row>
    <row r="168" spans="1:15" x14ac:dyDescent="0.25">
      <c r="A168" s="24">
        <v>39612</v>
      </c>
      <c r="B168">
        <v>1.86</v>
      </c>
      <c r="C168">
        <v>1.86</v>
      </c>
      <c r="D168">
        <v>1.86</v>
      </c>
      <c r="E168">
        <v>1.99</v>
      </c>
      <c r="F168">
        <v>2.2999999999999998</v>
      </c>
      <c r="G168">
        <v>2.64</v>
      </c>
      <c r="H168">
        <v>3.05</v>
      </c>
      <c r="I168">
        <v>3.38</v>
      </c>
      <c r="J168">
        <v>3.73</v>
      </c>
      <c r="K168">
        <v>3.95</v>
      </c>
      <c r="L168">
        <v>4.2699999999999996</v>
      </c>
      <c r="M168">
        <v>4.8600000000000003</v>
      </c>
      <c r="N168">
        <v>4.79</v>
      </c>
      <c r="O168">
        <f t="shared" si="2"/>
        <v>4.79</v>
      </c>
    </row>
    <row r="169" spans="1:15" x14ac:dyDescent="0.25">
      <c r="A169" s="24">
        <v>39613</v>
      </c>
      <c r="B169">
        <v>1.86</v>
      </c>
      <c r="C169">
        <v>1.86</v>
      </c>
      <c r="D169">
        <v>1.86</v>
      </c>
      <c r="E169">
        <v>1.99</v>
      </c>
      <c r="F169">
        <v>2.2999999999999998</v>
      </c>
      <c r="G169">
        <v>2.64</v>
      </c>
      <c r="H169">
        <v>3.05</v>
      </c>
      <c r="I169">
        <v>3.38</v>
      </c>
      <c r="J169">
        <v>3.73</v>
      </c>
      <c r="K169">
        <v>3.95</v>
      </c>
      <c r="L169">
        <v>4.2699999999999996</v>
      </c>
      <c r="M169">
        <v>4.8600000000000003</v>
      </c>
      <c r="N169">
        <v>4.79</v>
      </c>
      <c r="O169">
        <f t="shared" si="2"/>
        <v>4.79</v>
      </c>
    </row>
    <row r="170" spans="1:15" x14ac:dyDescent="0.25">
      <c r="A170" s="24">
        <v>39614</v>
      </c>
      <c r="B170">
        <v>1.86</v>
      </c>
      <c r="C170">
        <v>1.86</v>
      </c>
      <c r="D170">
        <v>1.86</v>
      </c>
      <c r="E170">
        <v>1.99</v>
      </c>
      <c r="F170">
        <v>2.2999999999999998</v>
      </c>
      <c r="G170">
        <v>2.64</v>
      </c>
      <c r="H170">
        <v>3.05</v>
      </c>
      <c r="I170">
        <v>3.38</v>
      </c>
      <c r="J170">
        <v>3.73</v>
      </c>
      <c r="K170">
        <v>3.95</v>
      </c>
      <c r="L170">
        <v>4.2699999999999996</v>
      </c>
      <c r="M170">
        <v>4.8600000000000003</v>
      </c>
      <c r="N170">
        <v>4.79</v>
      </c>
      <c r="O170">
        <f t="shared" si="2"/>
        <v>4.79</v>
      </c>
    </row>
    <row r="171" spans="1:15" x14ac:dyDescent="0.25">
      <c r="A171" s="24">
        <v>39615</v>
      </c>
      <c r="B171">
        <v>1.89</v>
      </c>
      <c r="C171">
        <v>1.89</v>
      </c>
      <c r="D171">
        <v>1.89</v>
      </c>
      <c r="E171">
        <v>2.0699999999999998</v>
      </c>
      <c r="F171">
        <v>2.42</v>
      </c>
      <c r="G171">
        <v>2.68</v>
      </c>
      <c r="H171">
        <v>3.02</v>
      </c>
      <c r="I171">
        <v>3.33</v>
      </c>
      <c r="J171">
        <v>3.73</v>
      </c>
      <c r="K171">
        <v>3.94</v>
      </c>
      <c r="L171">
        <v>4.25</v>
      </c>
      <c r="M171">
        <v>4.84</v>
      </c>
      <c r="N171">
        <v>4.7699999999999996</v>
      </c>
      <c r="O171">
        <f t="shared" si="2"/>
        <v>4.7699999999999996</v>
      </c>
    </row>
    <row r="172" spans="1:15" x14ac:dyDescent="0.25">
      <c r="A172" s="24">
        <v>39616</v>
      </c>
      <c r="B172">
        <v>1.82</v>
      </c>
      <c r="C172">
        <v>1.82</v>
      </c>
      <c r="D172">
        <v>1.82</v>
      </c>
      <c r="E172">
        <v>1.99</v>
      </c>
      <c r="F172">
        <v>2.33</v>
      </c>
      <c r="G172">
        <v>2.58</v>
      </c>
      <c r="H172">
        <v>2.94</v>
      </c>
      <c r="I172">
        <v>3.25</v>
      </c>
      <c r="J172">
        <v>3.66</v>
      </c>
      <c r="K172">
        <v>3.89</v>
      </c>
      <c r="L172">
        <v>4.2300000000000004</v>
      </c>
      <c r="M172">
        <v>4.8499999999999996</v>
      </c>
      <c r="N172">
        <v>4.78</v>
      </c>
      <c r="O172">
        <f t="shared" si="2"/>
        <v>4.78</v>
      </c>
    </row>
    <row r="173" spans="1:15" x14ac:dyDescent="0.25">
      <c r="A173" s="24">
        <v>39617</v>
      </c>
      <c r="B173">
        <v>1.7</v>
      </c>
      <c r="C173">
        <v>1.7</v>
      </c>
      <c r="D173">
        <v>1.7</v>
      </c>
      <c r="E173">
        <v>1.93</v>
      </c>
      <c r="F173">
        <v>2.29</v>
      </c>
      <c r="G173">
        <v>2.5299999999999998</v>
      </c>
      <c r="H173">
        <v>2.89</v>
      </c>
      <c r="I173">
        <v>3.19</v>
      </c>
      <c r="J173">
        <v>3.57</v>
      </c>
      <c r="K173">
        <v>3.81</v>
      </c>
      <c r="L173">
        <v>4.16</v>
      </c>
      <c r="M173">
        <v>4.7699999999999996</v>
      </c>
      <c r="N173">
        <v>4.72</v>
      </c>
      <c r="O173">
        <f t="shared" si="2"/>
        <v>4.72</v>
      </c>
    </row>
    <row r="174" spans="1:15" x14ac:dyDescent="0.25">
      <c r="A174" s="24">
        <v>39618</v>
      </c>
      <c r="B174">
        <v>1.59</v>
      </c>
      <c r="C174">
        <v>1.59</v>
      </c>
      <c r="D174">
        <v>1.59</v>
      </c>
      <c r="E174">
        <v>1.91</v>
      </c>
      <c r="F174">
        <v>2.29</v>
      </c>
      <c r="G174">
        <v>2.58</v>
      </c>
      <c r="H174">
        <v>2.99</v>
      </c>
      <c r="I174">
        <v>3.28</v>
      </c>
      <c r="J174">
        <v>3.67</v>
      </c>
      <c r="K174">
        <v>3.89</v>
      </c>
      <c r="L174">
        <v>4.22</v>
      </c>
      <c r="M174">
        <v>4.82</v>
      </c>
      <c r="N174">
        <v>4.76</v>
      </c>
      <c r="O174">
        <f t="shared" si="2"/>
        <v>4.76</v>
      </c>
    </row>
    <row r="175" spans="1:15" x14ac:dyDescent="0.25">
      <c r="A175" s="24">
        <v>39619</v>
      </c>
      <c r="B175">
        <v>1.49</v>
      </c>
      <c r="C175">
        <v>1.49</v>
      </c>
      <c r="D175">
        <v>1.49</v>
      </c>
      <c r="E175">
        <v>1.87</v>
      </c>
      <c r="F175">
        <v>2.23</v>
      </c>
      <c r="G175">
        <v>2.4900000000000002</v>
      </c>
      <c r="H175">
        <v>2.88</v>
      </c>
      <c r="I175">
        <v>3.17</v>
      </c>
      <c r="J175">
        <v>3.57</v>
      </c>
      <c r="K175">
        <v>3.81</v>
      </c>
      <c r="L175">
        <v>4.16</v>
      </c>
      <c r="M175">
        <v>4.76</v>
      </c>
      <c r="N175">
        <v>4.71</v>
      </c>
      <c r="O175">
        <f t="shared" si="2"/>
        <v>4.71</v>
      </c>
    </row>
    <row r="176" spans="1:15" x14ac:dyDescent="0.25">
      <c r="A176" s="24">
        <v>39620</v>
      </c>
      <c r="B176">
        <v>1.49</v>
      </c>
      <c r="C176">
        <v>1.49</v>
      </c>
      <c r="D176">
        <v>1.49</v>
      </c>
      <c r="E176">
        <v>1.87</v>
      </c>
      <c r="F176">
        <v>2.23</v>
      </c>
      <c r="G176">
        <v>2.4900000000000002</v>
      </c>
      <c r="H176">
        <v>2.88</v>
      </c>
      <c r="I176">
        <v>3.17</v>
      </c>
      <c r="J176">
        <v>3.57</v>
      </c>
      <c r="K176">
        <v>3.81</v>
      </c>
      <c r="L176">
        <v>4.16</v>
      </c>
      <c r="M176">
        <v>4.76</v>
      </c>
      <c r="N176">
        <v>4.71</v>
      </c>
      <c r="O176">
        <f t="shared" si="2"/>
        <v>4.71</v>
      </c>
    </row>
    <row r="177" spans="1:15" x14ac:dyDescent="0.25">
      <c r="A177" s="24">
        <v>39621</v>
      </c>
      <c r="B177">
        <v>1.49</v>
      </c>
      <c r="C177">
        <v>1.49</v>
      </c>
      <c r="D177">
        <v>1.49</v>
      </c>
      <c r="E177">
        <v>1.87</v>
      </c>
      <c r="F177">
        <v>2.23</v>
      </c>
      <c r="G177">
        <v>2.4900000000000002</v>
      </c>
      <c r="H177">
        <v>2.88</v>
      </c>
      <c r="I177">
        <v>3.17</v>
      </c>
      <c r="J177">
        <v>3.57</v>
      </c>
      <c r="K177">
        <v>3.81</v>
      </c>
      <c r="L177">
        <v>4.16</v>
      </c>
      <c r="M177">
        <v>4.76</v>
      </c>
      <c r="N177">
        <v>4.71</v>
      </c>
      <c r="O177">
        <f t="shared" si="2"/>
        <v>4.71</v>
      </c>
    </row>
    <row r="178" spans="1:15" x14ac:dyDescent="0.25">
      <c r="A178" s="24">
        <v>39622</v>
      </c>
      <c r="B178">
        <v>1.55</v>
      </c>
      <c r="C178">
        <v>1.55</v>
      </c>
      <c r="D178">
        <v>1.55</v>
      </c>
      <c r="E178">
        <v>1.87</v>
      </c>
      <c r="F178">
        <v>2.31</v>
      </c>
      <c r="G178">
        <v>2.57</v>
      </c>
      <c r="H178">
        <v>2.98</v>
      </c>
      <c r="I178">
        <v>3.27</v>
      </c>
      <c r="J178">
        <v>3.65</v>
      </c>
      <c r="K178">
        <v>3.87</v>
      </c>
      <c r="L178">
        <v>4.1900000000000004</v>
      </c>
      <c r="M178">
        <v>4.7699999999999996</v>
      </c>
      <c r="N178">
        <v>4.71</v>
      </c>
      <c r="O178">
        <f t="shared" si="2"/>
        <v>4.71</v>
      </c>
    </row>
    <row r="179" spans="1:15" x14ac:dyDescent="0.25">
      <c r="A179" s="24">
        <v>39623</v>
      </c>
      <c r="B179">
        <v>1.58</v>
      </c>
      <c r="C179">
        <v>1.58</v>
      </c>
      <c r="D179">
        <v>1.58</v>
      </c>
      <c r="E179">
        <v>1.83</v>
      </c>
      <c r="F179">
        <v>2.25</v>
      </c>
      <c r="G179">
        <v>2.5299999999999998</v>
      </c>
      <c r="H179">
        <v>2.87</v>
      </c>
      <c r="I179">
        <v>3.14</v>
      </c>
      <c r="J179">
        <v>3.52</v>
      </c>
      <c r="K179">
        <v>3.76</v>
      </c>
      <c r="L179">
        <v>4.0999999999999996</v>
      </c>
      <c r="M179">
        <v>4.7</v>
      </c>
      <c r="N179">
        <v>4.6500000000000004</v>
      </c>
      <c r="O179">
        <f t="shared" si="2"/>
        <v>4.6500000000000004</v>
      </c>
    </row>
    <row r="180" spans="1:15" x14ac:dyDescent="0.25">
      <c r="A180" s="24">
        <v>39624</v>
      </c>
      <c r="B180">
        <v>1.49</v>
      </c>
      <c r="C180">
        <v>1.49</v>
      </c>
      <c r="D180">
        <v>1.49</v>
      </c>
      <c r="E180">
        <v>1.81</v>
      </c>
      <c r="F180">
        <v>2.2200000000000002</v>
      </c>
      <c r="G180">
        <v>2.48</v>
      </c>
      <c r="H180">
        <v>2.82</v>
      </c>
      <c r="I180">
        <v>3.11</v>
      </c>
      <c r="J180">
        <v>3.54</v>
      </c>
      <c r="K180">
        <v>3.78</v>
      </c>
      <c r="L180">
        <v>4.12</v>
      </c>
      <c r="M180">
        <v>4.72</v>
      </c>
      <c r="N180">
        <v>4.6500000000000004</v>
      </c>
      <c r="O180">
        <f t="shared" si="2"/>
        <v>4.6500000000000004</v>
      </c>
    </row>
    <row r="181" spans="1:15" x14ac:dyDescent="0.25">
      <c r="A181" s="24">
        <v>39625</v>
      </c>
      <c r="B181">
        <v>1.42</v>
      </c>
      <c r="C181">
        <v>1.42</v>
      </c>
      <c r="D181">
        <v>1.42</v>
      </c>
      <c r="E181">
        <v>1.74</v>
      </c>
      <c r="F181">
        <v>2.16</v>
      </c>
      <c r="G181">
        <v>2.39</v>
      </c>
      <c r="H181">
        <v>2.68</v>
      </c>
      <c r="I181">
        <v>2.97</v>
      </c>
      <c r="J181">
        <v>3.44</v>
      </c>
      <c r="K181">
        <v>3.69</v>
      </c>
      <c r="L181">
        <v>4.07</v>
      </c>
      <c r="M181">
        <v>4.67</v>
      </c>
      <c r="N181">
        <v>4.62</v>
      </c>
      <c r="O181">
        <f t="shared" si="2"/>
        <v>4.62</v>
      </c>
    </row>
    <row r="182" spans="1:15" x14ac:dyDescent="0.25">
      <c r="A182" s="24">
        <v>39626</v>
      </c>
      <c r="B182">
        <v>1.29</v>
      </c>
      <c r="C182">
        <v>1.29</v>
      </c>
      <c r="D182">
        <v>1.29</v>
      </c>
      <c r="E182">
        <v>1.68</v>
      </c>
      <c r="F182">
        <v>2.12</v>
      </c>
      <c r="G182">
        <v>2.35</v>
      </c>
      <c r="H182">
        <v>2.65</v>
      </c>
      <c r="I182">
        <v>2.92</v>
      </c>
      <c r="J182">
        <v>3.36</v>
      </c>
      <c r="K182">
        <v>3.62</v>
      </c>
      <c r="L182">
        <v>3.99</v>
      </c>
      <c r="M182">
        <v>4.58</v>
      </c>
      <c r="N182">
        <v>4.53</v>
      </c>
      <c r="O182">
        <f t="shared" si="2"/>
        <v>4.53</v>
      </c>
    </row>
    <row r="183" spans="1:15" x14ac:dyDescent="0.25">
      <c r="A183" s="24">
        <v>39627</v>
      </c>
      <c r="B183">
        <v>1.29</v>
      </c>
      <c r="C183">
        <v>1.29</v>
      </c>
      <c r="D183">
        <v>1.29</v>
      </c>
      <c r="E183">
        <v>1.68</v>
      </c>
      <c r="F183">
        <v>2.12</v>
      </c>
      <c r="G183">
        <v>2.35</v>
      </c>
      <c r="H183">
        <v>2.65</v>
      </c>
      <c r="I183">
        <v>2.92</v>
      </c>
      <c r="J183">
        <v>3.36</v>
      </c>
      <c r="K183">
        <v>3.62</v>
      </c>
      <c r="L183">
        <v>3.99</v>
      </c>
      <c r="M183">
        <v>4.58</v>
      </c>
      <c r="N183">
        <v>4.53</v>
      </c>
      <c r="O183">
        <f t="shared" si="2"/>
        <v>4.53</v>
      </c>
    </row>
    <row r="184" spans="1:15" x14ac:dyDescent="0.25">
      <c r="A184" s="24">
        <v>39628</v>
      </c>
      <c r="B184">
        <v>1.29</v>
      </c>
      <c r="C184">
        <v>1.29</v>
      </c>
      <c r="D184">
        <v>1.29</v>
      </c>
      <c r="E184">
        <v>1.68</v>
      </c>
      <c r="F184">
        <v>2.12</v>
      </c>
      <c r="G184">
        <v>2.35</v>
      </c>
      <c r="H184">
        <v>2.65</v>
      </c>
      <c r="I184">
        <v>2.92</v>
      </c>
      <c r="J184">
        <v>3.36</v>
      </c>
      <c r="K184">
        <v>3.62</v>
      </c>
      <c r="L184">
        <v>3.99</v>
      </c>
      <c r="M184">
        <v>4.58</v>
      </c>
      <c r="N184">
        <v>4.53</v>
      </c>
      <c r="O184">
        <f t="shared" si="2"/>
        <v>4.53</v>
      </c>
    </row>
    <row r="185" spans="1:15" x14ac:dyDescent="0.25">
      <c r="A185" s="24">
        <v>39629</v>
      </c>
      <c r="B185">
        <v>1.6</v>
      </c>
      <c r="C185">
        <v>1.6</v>
      </c>
      <c r="D185">
        <v>1.6</v>
      </c>
      <c r="E185">
        <v>1.9</v>
      </c>
      <c r="F185">
        <v>2.17</v>
      </c>
      <c r="G185">
        <v>2.36</v>
      </c>
      <c r="H185">
        <v>2.63</v>
      </c>
      <c r="I185">
        <v>2.91</v>
      </c>
      <c r="J185">
        <v>3.34</v>
      </c>
      <c r="K185">
        <v>3.61</v>
      </c>
      <c r="L185">
        <v>3.99</v>
      </c>
      <c r="M185">
        <v>4.59</v>
      </c>
      <c r="N185">
        <v>4.53</v>
      </c>
      <c r="O185">
        <f t="shared" si="2"/>
        <v>4.53</v>
      </c>
    </row>
    <row r="186" spans="1:15" x14ac:dyDescent="0.25">
      <c r="A186" s="24">
        <v>39630</v>
      </c>
      <c r="B186">
        <v>1.92</v>
      </c>
      <c r="C186">
        <v>1.92</v>
      </c>
      <c r="D186">
        <v>1.92</v>
      </c>
      <c r="E186">
        <v>1.87</v>
      </c>
      <c r="F186">
        <v>2.13</v>
      </c>
      <c r="G186">
        <v>2.38</v>
      </c>
      <c r="H186">
        <v>2.63</v>
      </c>
      <c r="I186">
        <v>2.9</v>
      </c>
      <c r="J186">
        <v>3.33</v>
      </c>
      <c r="K186">
        <v>3.62</v>
      </c>
      <c r="L186">
        <v>4.01</v>
      </c>
      <c r="M186">
        <v>4.5999999999999996</v>
      </c>
      <c r="N186">
        <v>4.55</v>
      </c>
      <c r="O186">
        <f t="shared" si="2"/>
        <v>4.55</v>
      </c>
    </row>
    <row r="187" spans="1:15" x14ac:dyDescent="0.25">
      <c r="A187" s="24">
        <v>39631</v>
      </c>
      <c r="B187">
        <v>1.87</v>
      </c>
      <c r="C187">
        <v>1.87</v>
      </c>
      <c r="D187">
        <v>1.87</v>
      </c>
      <c r="E187">
        <v>1.82</v>
      </c>
      <c r="F187">
        <v>2.1</v>
      </c>
      <c r="G187">
        <v>2.35</v>
      </c>
      <c r="H187">
        <v>2.6</v>
      </c>
      <c r="I187">
        <v>2.87</v>
      </c>
      <c r="J187">
        <v>3.31</v>
      </c>
      <c r="K187">
        <v>3.6</v>
      </c>
      <c r="L187">
        <v>3.99</v>
      </c>
      <c r="M187">
        <v>4.57</v>
      </c>
      <c r="N187">
        <v>4.51</v>
      </c>
      <c r="O187">
        <f t="shared" si="2"/>
        <v>4.51</v>
      </c>
    </row>
    <row r="188" spans="1:15" x14ac:dyDescent="0.25">
      <c r="A188" s="24">
        <v>39632</v>
      </c>
      <c r="B188">
        <v>1.86</v>
      </c>
      <c r="C188">
        <v>1.86</v>
      </c>
      <c r="D188">
        <v>1.86</v>
      </c>
      <c r="E188">
        <v>1.84</v>
      </c>
      <c r="F188">
        <v>2.09</v>
      </c>
      <c r="G188">
        <v>2.2999999999999998</v>
      </c>
      <c r="H188">
        <v>2.54</v>
      </c>
      <c r="I188">
        <v>2.82</v>
      </c>
      <c r="J188">
        <v>3.28</v>
      </c>
      <c r="K188">
        <v>3.59</v>
      </c>
      <c r="L188">
        <v>3.99</v>
      </c>
      <c r="M188">
        <v>4.58</v>
      </c>
      <c r="N188">
        <v>4.53</v>
      </c>
      <c r="O188">
        <f t="shared" si="2"/>
        <v>4.53</v>
      </c>
    </row>
    <row r="189" spans="1:15" x14ac:dyDescent="0.25">
      <c r="A189" s="24">
        <v>39633</v>
      </c>
      <c r="B189">
        <v>1.86</v>
      </c>
      <c r="C189">
        <v>1.86</v>
      </c>
      <c r="D189">
        <v>1.86</v>
      </c>
      <c r="E189">
        <v>1.84</v>
      </c>
      <c r="F189">
        <v>2.09</v>
      </c>
      <c r="G189">
        <v>2.2999999999999998</v>
      </c>
      <c r="H189">
        <v>2.54</v>
      </c>
      <c r="I189">
        <v>2.82</v>
      </c>
      <c r="J189">
        <v>3.28</v>
      </c>
      <c r="K189">
        <v>3.59</v>
      </c>
      <c r="L189">
        <v>3.99</v>
      </c>
      <c r="M189">
        <v>4.58</v>
      </c>
      <c r="N189">
        <v>4.53</v>
      </c>
      <c r="O189">
        <f t="shared" si="2"/>
        <v>4.53</v>
      </c>
    </row>
    <row r="190" spans="1:15" x14ac:dyDescent="0.25">
      <c r="A190" s="24">
        <v>39634</v>
      </c>
      <c r="B190">
        <v>1.86</v>
      </c>
      <c r="C190">
        <v>1.86</v>
      </c>
      <c r="D190">
        <v>1.86</v>
      </c>
      <c r="E190">
        <v>1.84</v>
      </c>
      <c r="F190">
        <v>2.09</v>
      </c>
      <c r="G190">
        <v>2.2999999999999998</v>
      </c>
      <c r="H190">
        <v>2.54</v>
      </c>
      <c r="I190">
        <v>2.82</v>
      </c>
      <c r="J190">
        <v>3.28</v>
      </c>
      <c r="K190">
        <v>3.59</v>
      </c>
      <c r="L190">
        <v>3.99</v>
      </c>
      <c r="M190">
        <v>4.58</v>
      </c>
      <c r="N190">
        <v>4.53</v>
      </c>
      <c r="O190">
        <f t="shared" si="2"/>
        <v>4.53</v>
      </c>
    </row>
    <row r="191" spans="1:15" x14ac:dyDescent="0.25">
      <c r="A191" s="24">
        <v>39635</v>
      </c>
      <c r="B191">
        <v>1.86</v>
      </c>
      <c r="C191">
        <v>1.86</v>
      </c>
      <c r="D191">
        <v>1.86</v>
      </c>
      <c r="E191">
        <v>1.84</v>
      </c>
      <c r="F191">
        <v>2.09</v>
      </c>
      <c r="G191">
        <v>2.2999999999999998</v>
      </c>
      <c r="H191">
        <v>2.54</v>
      </c>
      <c r="I191">
        <v>2.82</v>
      </c>
      <c r="J191">
        <v>3.28</v>
      </c>
      <c r="K191">
        <v>3.59</v>
      </c>
      <c r="L191">
        <v>3.99</v>
      </c>
      <c r="M191">
        <v>4.58</v>
      </c>
      <c r="N191">
        <v>4.53</v>
      </c>
      <c r="O191">
        <f t="shared" si="2"/>
        <v>4.53</v>
      </c>
    </row>
    <row r="192" spans="1:15" x14ac:dyDescent="0.25">
      <c r="A192" s="24">
        <v>39636</v>
      </c>
      <c r="B192">
        <v>1.8</v>
      </c>
      <c r="C192">
        <v>1.8</v>
      </c>
      <c r="D192">
        <v>1.8</v>
      </c>
      <c r="E192">
        <v>1.87</v>
      </c>
      <c r="F192">
        <v>2.1</v>
      </c>
      <c r="G192">
        <v>2.2599999999999998</v>
      </c>
      <c r="H192">
        <v>2.4700000000000002</v>
      </c>
      <c r="I192">
        <v>2.78</v>
      </c>
      <c r="J192">
        <v>3.23</v>
      </c>
      <c r="K192">
        <v>3.53</v>
      </c>
      <c r="L192">
        <v>3.95</v>
      </c>
      <c r="M192">
        <v>4.55</v>
      </c>
      <c r="N192">
        <v>4.51</v>
      </c>
      <c r="O192">
        <f t="shared" si="2"/>
        <v>4.51</v>
      </c>
    </row>
    <row r="193" spans="1:15" x14ac:dyDescent="0.25">
      <c r="A193" s="24">
        <v>39637</v>
      </c>
      <c r="B193">
        <v>1.86</v>
      </c>
      <c r="C193">
        <v>1.86</v>
      </c>
      <c r="D193">
        <v>1.86</v>
      </c>
      <c r="E193">
        <v>1.86</v>
      </c>
      <c r="F193">
        <v>2.09</v>
      </c>
      <c r="G193">
        <v>2.2599999999999998</v>
      </c>
      <c r="H193">
        <v>2.4700000000000002</v>
      </c>
      <c r="I193">
        <v>2.78</v>
      </c>
      <c r="J193">
        <v>3.19</v>
      </c>
      <c r="K193">
        <v>3.49</v>
      </c>
      <c r="L193">
        <v>3.91</v>
      </c>
      <c r="M193">
        <v>4.51</v>
      </c>
      <c r="N193">
        <v>4.46</v>
      </c>
      <c r="O193">
        <f t="shared" si="2"/>
        <v>4.46</v>
      </c>
    </row>
    <row r="194" spans="1:15" x14ac:dyDescent="0.25">
      <c r="A194" s="24">
        <v>39638</v>
      </c>
      <c r="B194">
        <v>1.82</v>
      </c>
      <c r="C194">
        <v>1.82</v>
      </c>
      <c r="D194">
        <v>1.82</v>
      </c>
      <c r="E194">
        <v>1.82</v>
      </c>
      <c r="F194">
        <v>2.0499999999999998</v>
      </c>
      <c r="G194">
        <v>2.21</v>
      </c>
      <c r="H194">
        <v>2.41</v>
      </c>
      <c r="I194">
        <v>2.71</v>
      </c>
      <c r="J194">
        <v>3.11</v>
      </c>
      <c r="K194">
        <v>3.42</v>
      </c>
      <c r="L194">
        <v>3.85</v>
      </c>
      <c r="M194">
        <v>4.47</v>
      </c>
      <c r="N194">
        <v>4.42</v>
      </c>
      <c r="O194">
        <f t="shared" si="2"/>
        <v>4.42</v>
      </c>
    </row>
    <row r="195" spans="1:15" x14ac:dyDescent="0.25">
      <c r="A195" s="24">
        <v>39639</v>
      </c>
      <c r="B195">
        <v>1.48</v>
      </c>
      <c r="C195">
        <v>1.48</v>
      </c>
      <c r="D195">
        <v>1.48</v>
      </c>
      <c r="E195">
        <v>1.67</v>
      </c>
      <c r="F195">
        <v>2.0099999999999998</v>
      </c>
      <c r="G195">
        <v>2.2000000000000002</v>
      </c>
      <c r="H195">
        <v>2.44</v>
      </c>
      <c r="I195">
        <v>2.72</v>
      </c>
      <c r="J195">
        <v>3.1</v>
      </c>
      <c r="K195">
        <v>3.4</v>
      </c>
      <c r="L195">
        <v>3.83</v>
      </c>
      <c r="M195">
        <v>4.47</v>
      </c>
      <c r="N195">
        <v>4.42</v>
      </c>
      <c r="O195">
        <f t="shared" si="2"/>
        <v>4.42</v>
      </c>
    </row>
    <row r="196" spans="1:15" x14ac:dyDescent="0.25">
      <c r="A196" s="24">
        <v>39640</v>
      </c>
      <c r="B196">
        <v>1.38</v>
      </c>
      <c r="C196">
        <v>1.38</v>
      </c>
      <c r="D196">
        <v>1.38</v>
      </c>
      <c r="E196">
        <v>1.62</v>
      </c>
      <c r="F196">
        <v>2.02</v>
      </c>
      <c r="G196">
        <v>2.2999999999999998</v>
      </c>
      <c r="H196">
        <v>2.59</v>
      </c>
      <c r="I196">
        <v>2.88</v>
      </c>
      <c r="J196">
        <v>3.27</v>
      </c>
      <c r="K196">
        <v>3.55</v>
      </c>
      <c r="L196">
        <v>3.96</v>
      </c>
      <c r="M196">
        <v>4.57</v>
      </c>
      <c r="N196">
        <v>4.5199999999999996</v>
      </c>
      <c r="O196">
        <f t="shared" si="2"/>
        <v>4.5199999999999996</v>
      </c>
    </row>
    <row r="197" spans="1:15" x14ac:dyDescent="0.25">
      <c r="A197" s="24">
        <v>39641</v>
      </c>
      <c r="B197">
        <v>1.38</v>
      </c>
      <c r="C197">
        <v>1.38</v>
      </c>
      <c r="D197">
        <v>1.38</v>
      </c>
      <c r="E197">
        <v>1.62</v>
      </c>
      <c r="F197">
        <v>2.02</v>
      </c>
      <c r="G197">
        <v>2.2999999999999998</v>
      </c>
      <c r="H197">
        <v>2.59</v>
      </c>
      <c r="I197">
        <v>2.88</v>
      </c>
      <c r="J197">
        <v>3.27</v>
      </c>
      <c r="K197">
        <v>3.55</v>
      </c>
      <c r="L197">
        <v>3.96</v>
      </c>
      <c r="M197">
        <v>4.57</v>
      </c>
      <c r="N197">
        <v>4.5199999999999996</v>
      </c>
      <c r="O197">
        <f t="shared" si="2"/>
        <v>4.5199999999999996</v>
      </c>
    </row>
    <row r="198" spans="1:15" x14ac:dyDescent="0.25">
      <c r="A198" s="24">
        <v>39642</v>
      </c>
      <c r="B198">
        <v>1.38</v>
      </c>
      <c r="C198">
        <v>1.38</v>
      </c>
      <c r="D198">
        <v>1.38</v>
      </c>
      <c r="E198">
        <v>1.62</v>
      </c>
      <c r="F198">
        <v>2.02</v>
      </c>
      <c r="G198">
        <v>2.2999999999999998</v>
      </c>
      <c r="H198">
        <v>2.59</v>
      </c>
      <c r="I198">
        <v>2.88</v>
      </c>
      <c r="J198">
        <v>3.27</v>
      </c>
      <c r="K198">
        <v>3.55</v>
      </c>
      <c r="L198">
        <v>3.96</v>
      </c>
      <c r="M198">
        <v>4.57</v>
      </c>
      <c r="N198">
        <v>4.5199999999999996</v>
      </c>
      <c r="O198">
        <f t="shared" ref="O198:O261" si="3">N198</f>
        <v>4.5199999999999996</v>
      </c>
    </row>
    <row r="199" spans="1:15" x14ac:dyDescent="0.25">
      <c r="A199" s="24">
        <v>39643</v>
      </c>
      <c r="B199">
        <v>1.41</v>
      </c>
      <c r="C199">
        <v>1.41</v>
      </c>
      <c r="D199">
        <v>1.41</v>
      </c>
      <c r="E199">
        <v>1.52</v>
      </c>
      <c r="F199">
        <v>1.95</v>
      </c>
      <c r="G199">
        <v>2.23</v>
      </c>
      <c r="H199">
        <v>2.4700000000000002</v>
      </c>
      <c r="I199">
        <v>2.79</v>
      </c>
      <c r="J199">
        <v>3.2</v>
      </c>
      <c r="K199">
        <v>3.49</v>
      </c>
      <c r="L199">
        <v>3.9</v>
      </c>
      <c r="M199">
        <v>4.5199999999999996</v>
      </c>
      <c r="N199">
        <v>4.47</v>
      </c>
      <c r="O199">
        <f t="shared" si="3"/>
        <v>4.47</v>
      </c>
    </row>
    <row r="200" spans="1:15" x14ac:dyDescent="0.25">
      <c r="A200" s="24">
        <v>39644</v>
      </c>
      <c r="B200">
        <v>1.49</v>
      </c>
      <c r="C200">
        <v>1.49</v>
      </c>
      <c r="D200">
        <v>1.49</v>
      </c>
      <c r="E200">
        <v>1.39</v>
      </c>
      <c r="F200">
        <v>1.9</v>
      </c>
      <c r="G200">
        <v>2.15</v>
      </c>
      <c r="H200">
        <v>2.39</v>
      </c>
      <c r="I200">
        <v>2.7</v>
      </c>
      <c r="J200">
        <v>3.12</v>
      </c>
      <c r="K200">
        <v>3.43</v>
      </c>
      <c r="L200">
        <v>3.87</v>
      </c>
      <c r="M200">
        <v>4.5199999999999996</v>
      </c>
      <c r="N200">
        <v>4.4800000000000004</v>
      </c>
      <c r="O200">
        <f t="shared" si="3"/>
        <v>4.4800000000000004</v>
      </c>
    </row>
    <row r="201" spans="1:15" x14ac:dyDescent="0.25">
      <c r="A201" s="24">
        <v>39645</v>
      </c>
      <c r="B201">
        <v>1.36</v>
      </c>
      <c r="C201">
        <v>1.36</v>
      </c>
      <c r="D201">
        <v>1.36</v>
      </c>
      <c r="E201">
        <v>1.37</v>
      </c>
      <c r="F201">
        <v>1.89</v>
      </c>
      <c r="G201">
        <v>2.16</v>
      </c>
      <c r="H201">
        <v>2.44</v>
      </c>
      <c r="I201">
        <v>2.75</v>
      </c>
      <c r="J201">
        <v>3.2</v>
      </c>
      <c r="K201">
        <v>3.52</v>
      </c>
      <c r="L201">
        <v>3.97</v>
      </c>
      <c r="M201">
        <v>4.6399999999999997</v>
      </c>
      <c r="N201">
        <v>4.59</v>
      </c>
      <c r="O201">
        <f t="shared" si="3"/>
        <v>4.59</v>
      </c>
    </row>
    <row r="202" spans="1:15" x14ac:dyDescent="0.25">
      <c r="A202" s="24">
        <v>39646</v>
      </c>
      <c r="B202">
        <v>1.31</v>
      </c>
      <c r="C202">
        <v>1.31</v>
      </c>
      <c r="D202">
        <v>1.31</v>
      </c>
      <c r="E202">
        <v>1.43</v>
      </c>
      <c r="F202">
        <v>1.92</v>
      </c>
      <c r="G202">
        <v>2.2599999999999998</v>
      </c>
      <c r="H202">
        <v>2.58</v>
      </c>
      <c r="I202">
        <v>2.89</v>
      </c>
      <c r="J202">
        <v>3.35</v>
      </c>
      <c r="K202">
        <v>3.65</v>
      </c>
      <c r="L202">
        <v>4.07</v>
      </c>
      <c r="M202">
        <v>4.7</v>
      </c>
      <c r="N202">
        <v>4.6500000000000004</v>
      </c>
      <c r="O202">
        <f t="shared" si="3"/>
        <v>4.6500000000000004</v>
      </c>
    </row>
    <row r="203" spans="1:15" x14ac:dyDescent="0.25">
      <c r="A203" s="24">
        <v>39647</v>
      </c>
      <c r="B203">
        <v>1.28</v>
      </c>
      <c r="C203">
        <v>1.28</v>
      </c>
      <c r="D203">
        <v>1.28</v>
      </c>
      <c r="E203">
        <v>1.48</v>
      </c>
      <c r="F203">
        <v>1.91</v>
      </c>
      <c r="G203">
        <v>2.2599999999999998</v>
      </c>
      <c r="H203">
        <v>2.66</v>
      </c>
      <c r="I203">
        <v>2.97</v>
      </c>
      <c r="J203">
        <v>3.42</v>
      </c>
      <c r="K203">
        <v>3.71</v>
      </c>
      <c r="L203">
        <v>4.1100000000000003</v>
      </c>
      <c r="M203">
        <v>4.71</v>
      </c>
      <c r="N203">
        <v>4.66</v>
      </c>
      <c r="O203">
        <f t="shared" si="3"/>
        <v>4.66</v>
      </c>
    </row>
    <row r="204" spans="1:15" x14ac:dyDescent="0.25">
      <c r="A204" s="24">
        <v>39648</v>
      </c>
      <c r="B204">
        <v>1.28</v>
      </c>
      <c r="C204">
        <v>1.28</v>
      </c>
      <c r="D204">
        <v>1.28</v>
      </c>
      <c r="E204">
        <v>1.48</v>
      </c>
      <c r="F204">
        <v>1.91</v>
      </c>
      <c r="G204">
        <v>2.2599999999999998</v>
      </c>
      <c r="H204">
        <v>2.66</v>
      </c>
      <c r="I204">
        <v>2.97</v>
      </c>
      <c r="J204">
        <v>3.42</v>
      </c>
      <c r="K204">
        <v>3.71</v>
      </c>
      <c r="L204">
        <v>4.1100000000000003</v>
      </c>
      <c r="M204">
        <v>4.71</v>
      </c>
      <c r="N204">
        <v>4.66</v>
      </c>
      <c r="O204">
        <f t="shared" si="3"/>
        <v>4.66</v>
      </c>
    </row>
    <row r="205" spans="1:15" x14ac:dyDescent="0.25">
      <c r="A205" s="24">
        <v>39649</v>
      </c>
      <c r="B205">
        <v>1.28</v>
      </c>
      <c r="C205">
        <v>1.28</v>
      </c>
      <c r="D205">
        <v>1.28</v>
      </c>
      <c r="E205">
        <v>1.48</v>
      </c>
      <c r="F205">
        <v>1.91</v>
      </c>
      <c r="G205">
        <v>2.2599999999999998</v>
      </c>
      <c r="H205">
        <v>2.66</v>
      </c>
      <c r="I205">
        <v>2.97</v>
      </c>
      <c r="J205">
        <v>3.42</v>
      </c>
      <c r="K205">
        <v>3.71</v>
      </c>
      <c r="L205">
        <v>4.1100000000000003</v>
      </c>
      <c r="M205">
        <v>4.71</v>
      </c>
      <c r="N205">
        <v>4.66</v>
      </c>
      <c r="O205">
        <f t="shared" si="3"/>
        <v>4.66</v>
      </c>
    </row>
    <row r="206" spans="1:15" x14ac:dyDescent="0.25">
      <c r="A206" s="24">
        <v>39650</v>
      </c>
      <c r="B206">
        <v>1.32</v>
      </c>
      <c r="C206">
        <v>1.32</v>
      </c>
      <c r="D206">
        <v>1.32</v>
      </c>
      <c r="E206">
        <v>1.48</v>
      </c>
      <c r="F206">
        <v>1.93</v>
      </c>
      <c r="G206">
        <v>2.2999999999999998</v>
      </c>
      <c r="H206">
        <v>2.66</v>
      </c>
      <c r="I206">
        <v>2.97</v>
      </c>
      <c r="J206">
        <v>3.41</v>
      </c>
      <c r="K206">
        <v>3.69</v>
      </c>
      <c r="L206">
        <v>4.09</v>
      </c>
      <c r="M206">
        <v>4.6900000000000004</v>
      </c>
      <c r="N206">
        <v>4.6399999999999997</v>
      </c>
      <c r="O206">
        <f t="shared" si="3"/>
        <v>4.6399999999999997</v>
      </c>
    </row>
    <row r="207" spans="1:15" x14ac:dyDescent="0.25">
      <c r="A207" s="24">
        <v>39651</v>
      </c>
      <c r="B207">
        <v>1.5</v>
      </c>
      <c r="C207">
        <v>1.5</v>
      </c>
      <c r="D207">
        <v>1.5</v>
      </c>
      <c r="E207">
        <v>1.55</v>
      </c>
      <c r="F207">
        <v>1.95</v>
      </c>
      <c r="G207">
        <v>2.33</v>
      </c>
      <c r="H207">
        <v>2.74</v>
      </c>
      <c r="I207">
        <v>3.05</v>
      </c>
      <c r="J207">
        <v>3.48</v>
      </c>
      <c r="K207">
        <v>3.75</v>
      </c>
      <c r="L207">
        <v>4.1399999999999997</v>
      </c>
      <c r="M207">
        <v>4.7300000000000004</v>
      </c>
      <c r="N207">
        <v>4.67</v>
      </c>
      <c r="O207">
        <f t="shared" si="3"/>
        <v>4.67</v>
      </c>
    </row>
    <row r="208" spans="1:15" x14ac:dyDescent="0.25">
      <c r="A208" s="24">
        <v>39652</v>
      </c>
      <c r="B208">
        <v>1.59</v>
      </c>
      <c r="C208">
        <v>1.59</v>
      </c>
      <c r="D208">
        <v>1.59</v>
      </c>
      <c r="E208">
        <v>1.59</v>
      </c>
      <c r="F208">
        <v>1.91</v>
      </c>
      <c r="G208">
        <v>2.4</v>
      </c>
      <c r="H208">
        <v>2.81</v>
      </c>
      <c r="I208">
        <v>3.1</v>
      </c>
      <c r="J208">
        <v>3.51</v>
      </c>
      <c r="K208">
        <v>3.77</v>
      </c>
      <c r="L208">
        <v>4.16</v>
      </c>
      <c r="M208">
        <v>4.76</v>
      </c>
      <c r="N208">
        <v>4.6900000000000004</v>
      </c>
      <c r="O208">
        <f t="shared" si="3"/>
        <v>4.6900000000000004</v>
      </c>
    </row>
    <row r="209" spans="1:15" x14ac:dyDescent="0.25">
      <c r="A209" s="24">
        <v>39653</v>
      </c>
      <c r="B209">
        <v>1.69</v>
      </c>
      <c r="C209">
        <v>1.69</v>
      </c>
      <c r="D209">
        <v>1.69</v>
      </c>
      <c r="E209">
        <v>1.65</v>
      </c>
      <c r="F209">
        <v>1.9</v>
      </c>
      <c r="G209">
        <v>2.2599999999999998</v>
      </c>
      <c r="H209">
        <v>2.61</v>
      </c>
      <c r="I209">
        <v>2.92</v>
      </c>
      <c r="J209">
        <v>3.37</v>
      </c>
      <c r="K209">
        <v>3.64</v>
      </c>
      <c r="L209">
        <v>4.03</v>
      </c>
      <c r="M209">
        <v>4.66</v>
      </c>
      <c r="N209">
        <v>4.5999999999999996</v>
      </c>
      <c r="O209">
        <f t="shared" si="3"/>
        <v>4.5999999999999996</v>
      </c>
    </row>
    <row r="210" spans="1:15" x14ac:dyDescent="0.25">
      <c r="A210" s="24">
        <v>39654</v>
      </c>
      <c r="B210">
        <v>1.72</v>
      </c>
      <c r="C210">
        <v>1.72</v>
      </c>
      <c r="D210">
        <v>1.72</v>
      </c>
      <c r="E210">
        <v>1.75</v>
      </c>
      <c r="F210">
        <v>1.95</v>
      </c>
      <c r="G210">
        <v>2.35</v>
      </c>
      <c r="H210">
        <v>2.7</v>
      </c>
      <c r="I210">
        <v>3.01</v>
      </c>
      <c r="J210">
        <v>3.45</v>
      </c>
      <c r="K210">
        <v>3.73</v>
      </c>
      <c r="L210">
        <v>4.13</v>
      </c>
      <c r="M210">
        <v>4.75</v>
      </c>
      <c r="N210">
        <v>4.6900000000000004</v>
      </c>
      <c r="O210">
        <f t="shared" si="3"/>
        <v>4.6900000000000004</v>
      </c>
    </row>
    <row r="211" spans="1:15" x14ac:dyDescent="0.25">
      <c r="A211" s="24">
        <v>39655</v>
      </c>
      <c r="B211">
        <v>1.72</v>
      </c>
      <c r="C211">
        <v>1.72</v>
      </c>
      <c r="D211">
        <v>1.72</v>
      </c>
      <c r="E211">
        <v>1.75</v>
      </c>
      <c r="F211">
        <v>1.95</v>
      </c>
      <c r="G211">
        <v>2.35</v>
      </c>
      <c r="H211">
        <v>2.7</v>
      </c>
      <c r="I211">
        <v>3.01</v>
      </c>
      <c r="J211">
        <v>3.45</v>
      </c>
      <c r="K211">
        <v>3.73</v>
      </c>
      <c r="L211">
        <v>4.13</v>
      </c>
      <c r="M211">
        <v>4.75</v>
      </c>
      <c r="N211">
        <v>4.6900000000000004</v>
      </c>
      <c r="O211">
        <f t="shared" si="3"/>
        <v>4.6900000000000004</v>
      </c>
    </row>
    <row r="212" spans="1:15" x14ac:dyDescent="0.25">
      <c r="A212" s="24">
        <v>39656</v>
      </c>
      <c r="B212">
        <v>1.72</v>
      </c>
      <c r="C212">
        <v>1.72</v>
      </c>
      <c r="D212">
        <v>1.72</v>
      </c>
      <c r="E212">
        <v>1.75</v>
      </c>
      <c r="F212">
        <v>1.95</v>
      </c>
      <c r="G212">
        <v>2.35</v>
      </c>
      <c r="H212">
        <v>2.7</v>
      </c>
      <c r="I212">
        <v>3.01</v>
      </c>
      <c r="J212">
        <v>3.45</v>
      </c>
      <c r="K212">
        <v>3.73</v>
      </c>
      <c r="L212">
        <v>4.13</v>
      </c>
      <c r="M212">
        <v>4.75</v>
      </c>
      <c r="N212">
        <v>4.6900000000000004</v>
      </c>
      <c r="O212">
        <f t="shared" si="3"/>
        <v>4.6900000000000004</v>
      </c>
    </row>
    <row r="213" spans="1:15" x14ac:dyDescent="0.25">
      <c r="A213" s="24">
        <v>39657</v>
      </c>
      <c r="B213">
        <v>1.68</v>
      </c>
      <c r="C213">
        <v>1.68</v>
      </c>
      <c r="D213">
        <v>1.68</v>
      </c>
      <c r="E213">
        <v>1.73</v>
      </c>
      <c r="F213">
        <v>1.92</v>
      </c>
      <c r="G213">
        <v>2.2799999999999998</v>
      </c>
      <c r="H213">
        <v>2.59</v>
      </c>
      <c r="I213">
        <v>2.9</v>
      </c>
      <c r="J213">
        <v>3.34</v>
      </c>
      <c r="K213">
        <v>3.64</v>
      </c>
      <c r="L213">
        <v>4.0599999999999996</v>
      </c>
      <c r="M213">
        <v>4.6900000000000004</v>
      </c>
      <c r="N213">
        <v>4.63</v>
      </c>
      <c r="O213">
        <f t="shared" si="3"/>
        <v>4.63</v>
      </c>
    </row>
    <row r="214" spans="1:15" x14ac:dyDescent="0.25">
      <c r="A214" s="24">
        <v>39658</v>
      </c>
      <c r="B214">
        <v>1.73</v>
      </c>
      <c r="C214">
        <v>1.73</v>
      </c>
      <c r="D214">
        <v>1.73</v>
      </c>
      <c r="E214">
        <v>1.72</v>
      </c>
      <c r="F214">
        <v>1.96</v>
      </c>
      <c r="G214">
        <v>2.36</v>
      </c>
      <c r="H214">
        <v>2.65</v>
      </c>
      <c r="I214">
        <v>2.95</v>
      </c>
      <c r="J214">
        <v>3.39</v>
      </c>
      <c r="K214">
        <v>3.68</v>
      </c>
      <c r="L214">
        <v>4.09</v>
      </c>
      <c r="M214">
        <v>4.7</v>
      </c>
      <c r="N214">
        <v>4.6399999999999997</v>
      </c>
      <c r="O214">
        <f t="shared" si="3"/>
        <v>4.6399999999999997</v>
      </c>
    </row>
    <row r="215" spans="1:15" x14ac:dyDescent="0.25">
      <c r="A215" s="24">
        <v>39659</v>
      </c>
      <c r="B215">
        <v>1.66</v>
      </c>
      <c r="C215">
        <v>1.66</v>
      </c>
      <c r="D215">
        <v>1.66</v>
      </c>
      <c r="E215">
        <v>1.7</v>
      </c>
      <c r="F215">
        <v>1.9</v>
      </c>
      <c r="G215">
        <v>2.33</v>
      </c>
      <c r="H215">
        <v>2.64</v>
      </c>
      <c r="I215">
        <v>2.93</v>
      </c>
      <c r="J215">
        <v>3.36</v>
      </c>
      <c r="K215">
        <v>3.65</v>
      </c>
      <c r="L215">
        <v>4.07</v>
      </c>
      <c r="M215">
        <v>4.6900000000000004</v>
      </c>
      <c r="N215">
        <v>4.6399999999999997</v>
      </c>
      <c r="O215">
        <f t="shared" si="3"/>
        <v>4.6399999999999997</v>
      </c>
    </row>
    <row r="216" spans="1:15" x14ac:dyDescent="0.25">
      <c r="A216" s="24">
        <v>39660</v>
      </c>
      <c r="B216">
        <v>1.55</v>
      </c>
      <c r="C216">
        <v>1.55</v>
      </c>
      <c r="D216">
        <v>1.55</v>
      </c>
      <c r="E216">
        <v>1.68</v>
      </c>
      <c r="F216">
        <v>1.89</v>
      </c>
      <c r="G216">
        <v>2.27</v>
      </c>
      <c r="H216">
        <v>2.52</v>
      </c>
      <c r="I216">
        <v>2.81</v>
      </c>
      <c r="J216">
        <v>3.25</v>
      </c>
      <c r="K216">
        <v>3.56</v>
      </c>
      <c r="L216">
        <v>3.99</v>
      </c>
      <c r="M216">
        <v>4.63</v>
      </c>
      <c r="N216">
        <v>4.59</v>
      </c>
      <c r="O216">
        <f t="shared" si="3"/>
        <v>4.59</v>
      </c>
    </row>
    <row r="217" spans="1:15" x14ac:dyDescent="0.25">
      <c r="A217" s="24">
        <v>39661</v>
      </c>
      <c r="B217">
        <v>1.52</v>
      </c>
      <c r="C217">
        <v>1.52</v>
      </c>
      <c r="D217">
        <v>1.52</v>
      </c>
      <c r="E217">
        <v>1.66</v>
      </c>
      <c r="F217">
        <v>1.88</v>
      </c>
      <c r="G217">
        <v>2.25</v>
      </c>
      <c r="H217">
        <v>2.5099999999999998</v>
      </c>
      <c r="I217">
        <v>2.79</v>
      </c>
      <c r="J217">
        <v>3.23</v>
      </c>
      <c r="K217">
        <v>3.54</v>
      </c>
      <c r="L217">
        <v>3.97</v>
      </c>
      <c r="M217">
        <v>4.6100000000000003</v>
      </c>
      <c r="N217">
        <v>4.57</v>
      </c>
      <c r="O217">
        <f t="shared" si="3"/>
        <v>4.57</v>
      </c>
    </row>
    <row r="218" spans="1:15" x14ac:dyDescent="0.25">
      <c r="A218" s="24">
        <v>39662</v>
      </c>
      <c r="B218">
        <v>1.52</v>
      </c>
      <c r="C218">
        <v>1.52</v>
      </c>
      <c r="D218">
        <v>1.52</v>
      </c>
      <c r="E218">
        <v>1.66</v>
      </c>
      <c r="F218">
        <v>1.88</v>
      </c>
      <c r="G218">
        <v>2.25</v>
      </c>
      <c r="H218">
        <v>2.5099999999999998</v>
      </c>
      <c r="I218">
        <v>2.79</v>
      </c>
      <c r="J218">
        <v>3.23</v>
      </c>
      <c r="K218">
        <v>3.54</v>
      </c>
      <c r="L218">
        <v>3.97</v>
      </c>
      <c r="M218">
        <v>4.6100000000000003</v>
      </c>
      <c r="N218">
        <v>4.57</v>
      </c>
      <c r="O218">
        <f t="shared" si="3"/>
        <v>4.57</v>
      </c>
    </row>
    <row r="219" spans="1:15" x14ac:dyDescent="0.25">
      <c r="A219" s="24">
        <v>39663</v>
      </c>
      <c r="B219">
        <v>1.52</v>
      </c>
      <c r="C219">
        <v>1.52</v>
      </c>
      <c r="D219">
        <v>1.52</v>
      </c>
      <c r="E219">
        <v>1.66</v>
      </c>
      <c r="F219">
        <v>1.88</v>
      </c>
      <c r="G219">
        <v>2.25</v>
      </c>
      <c r="H219">
        <v>2.5099999999999998</v>
      </c>
      <c r="I219">
        <v>2.79</v>
      </c>
      <c r="J219">
        <v>3.23</v>
      </c>
      <c r="K219">
        <v>3.54</v>
      </c>
      <c r="L219">
        <v>3.97</v>
      </c>
      <c r="M219">
        <v>4.6100000000000003</v>
      </c>
      <c r="N219">
        <v>4.57</v>
      </c>
      <c r="O219">
        <f t="shared" si="3"/>
        <v>4.57</v>
      </c>
    </row>
    <row r="220" spans="1:15" x14ac:dyDescent="0.25">
      <c r="A220" s="24">
        <v>39664</v>
      </c>
      <c r="B220">
        <v>1.61</v>
      </c>
      <c r="C220">
        <v>1.61</v>
      </c>
      <c r="D220">
        <v>1.61</v>
      </c>
      <c r="E220">
        <v>1.75</v>
      </c>
      <c r="F220">
        <v>1.97</v>
      </c>
      <c r="G220">
        <v>2.27</v>
      </c>
      <c r="H220">
        <v>2.5299999999999998</v>
      </c>
      <c r="I220">
        <v>2.81</v>
      </c>
      <c r="J220">
        <v>3.23</v>
      </c>
      <c r="K220">
        <v>3.55</v>
      </c>
      <c r="L220">
        <v>3.98</v>
      </c>
      <c r="M220">
        <v>4.62</v>
      </c>
      <c r="N220">
        <v>4.58</v>
      </c>
      <c r="O220">
        <f t="shared" si="3"/>
        <v>4.58</v>
      </c>
    </row>
    <row r="221" spans="1:15" x14ac:dyDescent="0.25">
      <c r="A221" s="24">
        <v>39665</v>
      </c>
      <c r="B221">
        <v>1.73</v>
      </c>
      <c r="C221">
        <v>1.73</v>
      </c>
      <c r="D221">
        <v>1.73</v>
      </c>
      <c r="E221">
        <v>1.75</v>
      </c>
      <c r="F221">
        <v>1.97</v>
      </c>
      <c r="G221">
        <v>2.2599999999999998</v>
      </c>
      <c r="H221">
        <v>2.54</v>
      </c>
      <c r="I221">
        <v>2.83</v>
      </c>
      <c r="J221">
        <v>3.28</v>
      </c>
      <c r="K221">
        <v>3.6</v>
      </c>
      <c r="L221">
        <v>4.04</v>
      </c>
      <c r="M221">
        <v>4.67</v>
      </c>
      <c r="N221">
        <v>4.63</v>
      </c>
      <c r="O221">
        <f t="shared" si="3"/>
        <v>4.63</v>
      </c>
    </row>
    <row r="222" spans="1:15" x14ac:dyDescent="0.25">
      <c r="A222" s="24">
        <v>39666</v>
      </c>
      <c r="B222">
        <v>1.53</v>
      </c>
      <c r="C222">
        <v>1.53</v>
      </c>
      <c r="D222">
        <v>1.53</v>
      </c>
      <c r="E222">
        <v>1.64</v>
      </c>
      <c r="F222">
        <v>1.92</v>
      </c>
      <c r="G222">
        <v>2.2599999999999998</v>
      </c>
      <c r="H222">
        <v>2.56</v>
      </c>
      <c r="I222">
        <v>2.85</v>
      </c>
      <c r="J222">
        <v>3.3</v>
      </c>
      <c r="K222">
        <v>3.62</v>
      </c>
      <c r="L222">
        <v>4.0599999999999996</v>
      </c>
      <c r="M222">
        <v>4.71</v>
      </c>
      <c r="N222">
        <v>4.68</v>
      </c>
      <c r="O222">
        <f t="shared" si="3"/>
        <v>4.68</v>
      </c>
    </row>
    <row r="223" spans="1:15" x14ac:dyDescent="0.25">
      <c r="A223" s="24">
        <v>39667</v>
      </c>
      <c r="B223">
        <v>1.53</v>
      </c>
      <c r="C223">
        <v>1.53</v>
      </c>
      <c r="D223">
        <v>1.53</v>
      </c>
      <c r="E223">
        <v>1.66</v>
      </c>
      <c r="F223">
        <v>1.92</v>
      </c>
      <c r="G223">
        <v>2.17</v>
      </c>
      <c r="H223">
        <v>2.4300000000000002</v>
      </c>
      <c r="I223">
        <v>2.72</v>
      </c>
      <c r="J223">
        <v>3.16</v>
      </c>
      <c r="K223">
        <v>3.48</v>
      </c>
      <c r="L223">
        <v>3.92</v>
      </c>
      <c r="M223">
        <v>4.58</v>
      </c>
      <c r="N223">
        <v>4.5599999999999996</v>
      </c>
      <c r="O223">
        <f t="shared" si="3"/>
        <v>4.5599999999999996</v>
      </c>
    </row>
    <row r="224" spans="1:15" x14ac:dyDescent="0.25">
      <c r="A224" s="24">
        <v>39668</v>
      </c>
      <c r="B224">
        <v>1.63</v>
      </c>
      <c r="C224">
        <v>1.63</v>
      </c>
      <c r="D224">
        <v>1.63</v>
      </c>
      <c r="E224">
        <v>1.7</v>
      </c>
      <c r="F224">
        <v>1.95</v>
      </c>
      <c r="G224">
        <v>2.19</v>
      </c>
      <c r="H224">
        <v>2.5099999999999998</v>
      </c>
      <c r="I224">
        <v>2.8</v>
      </c>
      <c r="J224">
        <v>3.21</v>
      </c>
      <c r="K224">
        <v>3.51</v>
      </c>
      <c r="L224">
        <v>3.94</v>
      </c>
      <c r="M224">
        <v>4.58</v>
      </c>
      <c r="N224">
        <v>4.55</v>
      </c>
      <c r="O224">
        <f t="shared" si="3"/>
        <v>4.55</v>
      </c>
    </row>
    <row r="225" spans="1:15" x14ac:dyDescent="0.25">
      <c r="A225" s="24">
        <v>39669</v>
      </c>
      <c r="B225">
        <v>1.63</v>
      </c>
      <c r="C225">
        <v>1.63</v>
      </c>
      <c r="D225">
        <v>1.63</v>
      </c>
      <c r="E225">
        <v>1.7</v>
      </c>
      <c r="F225">
        <v>1.95</v>
      </c>
      <c r="G225">
        <v>2.19</v>
      </c>
      <c r="H225">
        <v>2.5099999999999998</v>
      </c>
      <c r="I225">
        <v>2.8</v>
      </c>
      <c r="J225">
        <v>3.21</v>
      </c>
      <c r="K225">
        <v>3.51</v>
      </c>
      <c r="L225">
        <v>3.94</v>
      </c>
      <c r="M225">
        <v>4.58</v>
      </c>
      <c r="N225">
        <v>4.55</v>
      </c>
      <c r="O225">
        <f t="shared" si="3"/>
        <v>4.55</v>
      </c>
    </row>
    <row r="226" spans="1:15" x14ac:dyDescent="0.25">
      <c r="A226" s="24">
        <v>39670</v>
      </c>
      <c r="B226">
        <v>1.63</v>
      </c>
      <c r="C226">
        <v>1.63</v>
      </c>
      <c r="D226">
        <v>1.63</v>
      </c>
      <c r="E226">
        <v>1.7</v>
      </c>
      <c r="F226">
        <v>1.95</v>
      </c>
      <c r="G226">
        <v>2.19</v>
      </c>
      <c r="H226">
        <v>2.5099999999999998</v>
      </c>
      <c r="I226">
        <v>2.8</v>
      </c>
      <c r="J226">
        <v>3.21</v>
      </c>
      <c r="K226">
        <v>3.51</v>
      </c>
      <c r="L226">
        <v>3.94</v>
      </c>
      <c r="M226">
        <v>4.58</v>
      </c>
      <c r="N226">
        <v>4.55</v>
      </c>
      <c r="O226">
        <f t="shared" si="3"/>
        <v>4.55</v>
      </c>
    </row>
    <row r="227" spans="1:15" x14ac:dyDescent="0.25">
      <c r="A227" s="24">
        <v>39671</v>
      </c>
      <c r="B227">
        <v>1.77</v>
      </c>
      <c r="C227">
        <v>1.77</v>
      </c>
      <c r="D227">
        <v>1.77</v>
      </c>
      <c r="E227">
        <v>1.87</v>
      </c>
      <c r="F227">
        <v>2.0499999999999998</v>
      </c>
      <c r="G227">
        <v>2.27</v>
      </c>
      <c r="H227">
        <v>2.56</v>
      </c>
      <c r="I227">
        <v>2.84</v>
      </c>
      <c r="J227">
        <v>3.27</v>
      </c>
      <c r="K227">
        <v>3.57</v>
      </c>
      <c r="L227">
        <v>3.99</v>
      </c>
      <c r="M227">
        <v>4.6399999999999997</v>
      </c>
      <c r="N227">
        <v>4.6100000000000003</v>
      </c>
      <c r="O227">
        <f t="shared" si="3"/>
        <v>4.6100000000000003</v>
      </c>
    </row>
    <row r="228" spans="1:15" x14ac:dyDescent="0.25">
      <c r="A228" s="24">
        <v>39672</v>
      </c>
      <c r="B228">
        <v>1.73</v>
      </c>
      <c r="C228">
        <v>1.73</v>
      </c>
      <c r="D228">
        <v>1.73</v>
      </c>
      <c r="E228">
        <v>1.86</v>
      </c>
      <c r="F228">
        <v>2.0499999999999998</v>
      </c>
      <c r="G228">
        <v>2.1800000000000002</v>
      </c>
      <c r="H228">
        <v>2.4500000000000002</v>
      </c>
      <c r="I228">
        <v>2.73</v>
      </c>
      <c r="J228">
        <v>3.16</v>
      </c>
      <c r="K228">
        <v>3.47</v>
      </c>
      <c r="L228">
        <v>3.91</v>
      </c>
      <c r="M228">
        <v>4.58</v>
      </c>
      <c r="N228">
        <v>4.55</v>
      </c>
      <c r="O228">
        <f t="shared" si="3"/>
        <v>4.55</v>
      </c>
    </row>
    <row r="229" spans="1:15" x14ac:dyDescent="0.25">
      <c r="A229" s="24">
        <v>39673</v>
      </c>
      <c r="B229">
        <v>1.8</v>
      </c>
      <c r="C229">
        <v>1.8</v>
      </c>
      <c r="D229">
        <v>1.8</v>
      </c>
      <c r="E229">
        <v>1.85</v>
      </c>
      <c r="F229">
        <v>2</v>
      </c>
      <c r="G229">
        <v>2.19</v>
      </c>
      <c r="H229">
        <v>2.5</v>
      </c>
      <c r="I229">
        <v>2.77</v>
      </c>
      <c r="J229">
        <v>3.21</v>
      </c>
      <c r="K229">
        <v>3.51</v>
      </c>
      <c r="L229">
        <v>3.94</v>
      </c>
      <c r="M229">
        <v>4.6100000000000003</v>
      </c>
      <c r="N229">
        <v>4.57</v>
      </c>
      <c r="O229">
        <f t="shared" si="3"/>
        <v>4.57</v>
      </c>
    </row>
    <row r="230" spans="1:15" x14ac:dyDescent="0.25">
      <c r="A230" s="24">
        <v>39674</v>
      </c>
      <c r="B230">
        <v>1.76</v>
      </c>
      <c r="C230">
        <v>1.76</v>
      </c>
      <c r="D230">
        <v>1.76</v>
      </c>
      <c r="E230">
        <v>1.89</v>
      </c>
      <c r="F230">
        <v>2</v>
      </c>
      <c r="G230">
        <v>2.14</v>
      </c>
      <c r="H230">
        <v>2.4500000000000002</v>
      </c>
      <c r="I230">
        <v>2.72</v>
      </c>
      <c r="J230">
        <v>3.15</v>
      </c>
      <c r="K230">
        <v>3.46</v>
      </c>
      <c r="L230">
        <v>3.89</v>
      </c>
      <c r="M230">
        <v>4.55</v>
      </c>
      <c r="N230">
        <v>4.5199999999999996</v>
      </c>
      <c r="O230">
        <f t="shared" si="3"/>
        <v>4.5199999999999996</v>
      </c>
    </row>
    <row r="231" spans="1:15" x14ac:dyDescent="0.25">
      <c r="A231" s="24">
        <v>39675</v>
      </c>
      <c r="B231">
        <v>1.73</v>
      </c>
      <c r="C231">
        <v>1.73</v>
      </c>
      <c r="D231">
        <v>1.73</v>
      </c>
      <c r="E231">
        <v>1.85</v>
      </c>
      <c r="F231">
        <v>1.99</v>
      </c>
      <c r="G231">
        <v>2.12</v>
      </c>
      <c r="H231">
        <v>2.4</v>
      </c>
      <c r="I231">
        <v>2.67</v>
      </c>
      <c r="J231">
        <v>3.11</v>
      </c>
      <c r="K231">
        <v>3.42</v>
      </c>
      <c r="L231">
        <v>3.84</v>
      </c>
      <c r="M231">
        <v>4.5</v>
      </c>
      <c r="N231">
        <v>4.47</v>
      </c>
      <c r="O231">
        <f t="shared" si="3"/>
        <v>4.47</v>
      </c>
    </row>
    <row r="232" spans="1:15" x14ac:dyDescent="0.25">
      <c r="A232" s="24">
        <v>39676</v>
      </c>
      <c r="B232">
        <v>1.73</v>
      </c>
      <c r="C232">
        <v>1.73</v>
      </c>
      <c r="D232">
        <v>1.73</v>
      </c>
      <c r="E232">
        <v>1.85</v>
      </c>
      <c r="F232">
        <v>1.99</v>
      </c>
      <c r="G232">
        <v>2.12</v>
      </c>
      <c r="H232">
        <v>2.4</v>
      </c>
      <c r="I232">
        <v>2.67</v>
      </c>
      <c r="J232">
        <v>3.11</v>
      </c>
      <c r="K232">
        <v>3.42</v>
      </c>
      <c r="L232">
        <v>3.84</v>
      </c>
      <c r="M232">
        <v>4.5</v>
      </c>
      <c r="N232">
        <v>4.47</v>
      </c>
      <c r="O232">
        <f t="shared" si="3"/>
        <v>4.47</v>
      </c>
    </row>
    <row r="233" spans="1:15" x14ac:dyDescent="0.25">
      <c r="A233" s="24">
        <v>39677</v>
      </c>
      <c r="B233">
        <v>1.73</v>
      </c>
      <c r="C233">
        <v>1.73</v>
      </c>
      <c r="D233">
        <v>1.73</v>
      </c>
      <c r="E233">
        <v>1.85</v>
      </c>
      <c r="F233">
        <v>1.99</v>
      </c>
      <c r="G233">
        <v>2.12</v>
      </c>
      <c r="H233">
        <v>2.4</v>
      </c>
      <c r="I233">
        <v>2.67</v>
      </c>
      <c r="J233">
        <v>3.11</v>
      </c>
      <c r="K233">
        <v>3.42</v>
      </c>
      <c r="L233">
        <v>3.84</v>
      </c>
      <c r="M233">
        <v>4.5</v>
      </c>
      <c r="N233">
        <v>4.47</v>
      </c>
      <c r="O233">
        <f t="shared" si="3"/>
        <v>4.47</v>
      </c>
    </row>
    <row r="234" spans="1:15" x14ac:dyDescent="0.25">
      <c r="A234" s="24">
        <v>39678</v>
      </c>
      <c r="B234">
        <v>1.77</v>
      </c>
      <c r="C234">
        <v>1.77</v>
      </c>
      <c r="D234">
        <v>1.77</v>
      </c>
      <c r="E234">
        <v>1.82</v>
      </c>
      <c r="F234">
        <v>2.0299999999999998</v>
      </c>
      <c r="G234">
        <v>2.15</v>
      </c>
      <c r="H234">
        <v>2.35</v>
      </c>
      <c r="I234">
        <v>2.62</v>
      </c>
      <c r="J234">
        <v>3.07</v>
      </c>
      <c r="K234">
        <v>3.39</v>
      </c>
      <c r="L234">
        <v>3.82</v>
      </c>
      <c r="M234">
        <v>4.47</v>
      </c>
      <c r="N234">
        <v>4.4400000000000004</v>
      </c>
      <c r="O234">
        <f t="shared" si="3"/>
        <v>4.4400000000000004</v>
      </c>
    </row>
    <row r="235" spans="1:15" x14ac:dyDescent="0.25">
      <c r="A235" s="24">
        <v>39679</v>
      </c>
      <c r="B235">
        <v>1.83</v>
      </c>
      <c r="C235">
        <v>1.83</v>
      </c>
      <c r="D235">
        <v>1.83</v>
      </c>
      <c r="E235">
        <v>1.8</v>
      </c>
      <c r="F235">
        <v>1.97</v>
      </c>
      <c r="G235">
        <v>2.11</v>
      </c>
      <c r="H235">
        <v>2.3199999999999998</v>
      </c>
      <c r="I235">
        <v>2.61</v>
      </c>
      <c r="J235">
        <v>3.07</v>
      </c>
      <c r="K235">
        <v>3.39</v>
      </c>
      <c r="L235">
        <v>3.83</v>
      </c>
      <c r="M235">
        <v>4.5</v>
      </c>
      <c r="N235">
        <v>4.47</v>
      </c>
      <c r="O235">
        <f t="shared" si="3"/>
        <v>4.47</v>
      </c>
    </row>
    <row r="236" spans="1:15" x14ac:dyDescent="0.25">
      <c r="A236" s="24">
        <v>39680</v>
      </c>
      <c r="B236">
        <v>1.74</v>
      </c>
      <c r="C236">
        <v>1.74</v>
      </c>
      <c r="D236">
        <v>1.74</v>
      </c>
      <c r="E236">
        <v>1.71</v>
      </c>
      <c r="F236">
        <v>1.9</v>
      </c>
      <c r="G236">
        <v>2.06</v>
      </c>
      <c r="H236">
        <v>2.25</v>
      </c>
      <c r="I236">
        <v>2.54</v>
      </c>
      <c r="J236">
        <v>3</v>
      </c>
      <c r="K236">
        <v>3.34</v>
      </c>
      <c r="L236">
        <v>3.79</v>
      </c>
      <c r="M236">
        <v>4.46</v>
      </c>
      <c r="N236">
        <v>4.43</v>
      </c>
      <c r="O236">
        <f t="shared" si="3"/>
        <v>4.43</v>
      </c>
    </row>
    <row r="237" spans="1:15" x14ac:dyDescent="0.25">
      <c r="A237" s="24">
        <v>39681</v>
      </c>
      <c r="B237">
        <v>1.73</v>
      </c>
      <c r="C237">
        <v>1.73</v>
      </c>
      <c r="D237">
        <v>1.73</v>
      </c>
      <c r="E237">
        <v>1.72</v>
      </c>
      <c r="F237">
        <v>1.95</v>
      </c>
      <c r="G237">
        <v>2.1</v>
      </c>
      <c r="H237">
        <v>2.33</v>
      </c>
      <c r="I237">
        <v>2.62</v>
      </c>
      <c r="J237">
        <v>3.08</v>
      </c>
      <c r="K237">
        <v>3.4</v>
      </c>
      <c r="L237">
        <v>3.84</v>
      </c>
      <c r="M237">
        <v>4.49</v>
      </c>
      <c r="N237">
        <v>4.46</v>
      </c>
      <c r="O237">
        <f t="shared" si="3"/>
        <v>4.46</v>
      </c>
    </row>
    <row r="238" spans="1:15" x14ac:dyDescent="0.25">
      <c r="A238" s="24">
        <v>39682</v>
      </c>
      <c r="B238">
        <v>1.67</v>
      </c>
      <c r="C238">
        <v>1.67</v>
      </c>
      <c r="D238">
        <v>1.67</v>
      </c>
      <c r="E238">
        <v>1.7</v>
      </c>
      <c r="F238">
        <v>1.97</v>
      </c>
      <c r="G238">
        <v>2.17</v>
      </c>
      <c r="H238">
        <v>2.42</v>
      </c>
      <c r="I238">
        <v>2.7</v>
      </c>
      <c r="J238">
        <v>3.14</v>
      </c>
      <c r="K238">
        <v>3.45</v>
      </c>
      <c r="L238">
        <v>3.87</v>
      </c>
      <c r="M238">
        <v>4.5</v>
      </c>
      <c r="N238">
        <v>4.46</v>
      </c>
      <c r="O238">
        <f t="shared" si="3"/>
        <v>4.46</v>
      </c>
    </row>
    <row r="239" spans="1:15" x14ac:dyDescent="0.25">
      <c r="A239" s="24">
        <v>39683</v>
      </c>
      <c r="B239">
        <v>1.67</v>
      </c>
      <c r="C239">
        <v>1.67</v>
      </c>
      <c r="D239">
        <v>1.67</v>
      </c>
      <c r="E239">
        <v>1.7</v>
      </c>
      <c r="F239">
        <v>1.97</v>
      </c>
      <c r="G239">
        <v>2.17</v>
      </c>
      <c r="H239">
        <v>2.42</v>
      </c>
      <c r="I239">
        <v>2.7</v>
      </c>
      <c r="J239">
        <v>3.14</v>
      </c>
      <c r="K239">
        <v>3.45</v>
      </c>
      <c r="L239">
        <v>3.87</v>
      </c>
      <c r="M239">
        <v>4.5</v>
      </c>
      <c r="N239">
        <v>4.46</v>
      </c>
      <c r="O239">
        <f t="shared" si="3"/>
        <v>4.46</v>
      </c>
    </row>
    <row r="240" spans="1:15" x14ac:dyDescent="0.25">
      <c r="A240" s="24">
        <v>39684</v>
      </c>
      <c r="B240">
        <v>1.67</v>
      </c>
      <c r="C240">
        <v>1.67</v>
      </c>
      <c r="D240">
        <v>1.67</v>
      </c>
      <c r="E240">
        <v>1.7</v>
      </c>
      <c r="F240">
        <v>1.97</v>
      </c>
      <c r="G240">
        <v>2.17</v>
      </c>
      <c r="H240">
        <v>2.42</v>
      </c>
      <c r="I240">
        <v>2.7</v>
      </c>
      <c r="J240">
        <v>3.14</v>
      </c>
      <c r="K240">
        <v>3.45</v>
      </c>
      <c r="L240">
        <v>3.87</v>
      </c>
      <c r="M240">
        <v>4.5</v>
      </c>
      <c r="N240">
        <v>4.46</v>
      </c>
      <c r="O240">
        <f t="shared" si="3"/>
        <v>4.46</v>
      </c>
    </row>
    <row r="241" spans="1:15" x14ac:dyDescent="0.25">
      <c r="A241" s="24">
        <v>39685</v>
      </c>
      <c r="B241">
        <v>1.66</v>
      </c>
      <c r="C241">
        <v>1.66</v>
      </c>
      <c r="D241">
        <v>1.66</v>
      </c>
      <c r="E241">
        <v>1.74</v>
      </c>
      <c r="F241">
        <v>1.96</v>
      </c>
      <c r="G241">
        <v>2.12</v>
      </c>
      <c r="H241">
        <v>2.33</v>
      </c>
      <c r="I241">
        <v>2.62</v>
      </c>
      <c r="J241">
        <v>3.04</v>
      </c>
      <c r="K241">
        <v>3.36</v>
      </c>
      <c r="L241">
        <v>3.79</v>
      </c>
      <c r="M241">
        <v>4.42</v>
      </c>
      <c r="N241">
        <v>4.4000000000000004</v>
      </c>
      <c r="O241">
        <f t="shared" si="3"/>
        <v>4.4000000000000004</v>
      </c>
    </row>
    <row r="242" spans="1:15" x14ac:dyDescent="0.25">
      <c r="A242" s="24">
        <v>39686</v>
      </c>
      <c r="B242">
        <v>1.67</v>
      </c>
      <c r="C242">
        <v>1.67</v>
      </c>
      <c r="D242">
        <v>1.67</v>
      </c>
      <c r="E242">
        <v>1.71</v>
      </c>
      <c r="F242">
        <v>1.95</v>
      </c>
      <c r="G242">
        <v>2.19</v>
      </c>
      <c r="H242">
        <v>2.35</v>
      </c>
      <c r="I242">
        <v>2.64</v>
      </c>
      <c r="J242">
        <v>3.06</v>
      </c>
      <c r="K242">
        <v>3.37</v>
      </c>
      <c r="L242">
        <v>3.79</v>
      </c>
      <c r="M242">
        <v>4.43</v>
      </c>
      <c r="N242">
        <v>4.4000000000000004</v>
      </c>
      <c r="O242">
        <f t="shared" si="3"/>
        <v>4.4000000000000004</v>
      </c>
    </row>
    <row r="243" spans="1:15" x14ac:dyDescent="0.25">
      <c r="A243" s="24">
        <v>39687</v>
      </c>
      <c r="B243">
        <v>1.58</v>
      </c>
      <c r="C243">
        <v>1.58</v>
      </c>
      <c r="D243">
        <v>1.58</v>
      </c>
      <c r="E243">
        <v>1.67</v>
      </c>
      <c r="F243">
        <v>1.93</v>
      </c>
      <c r="G243">
        <v>2.16</v>
      </c>
      <c r="H243">
        <v>2.31</v>
      </c>
      <c r="I243">
        <v>2.58</v>
      </c>
      <c r="J243">
        <v>3.02</v>
      </c>
      <c r="K243">
        <v>3.34</v>
      </c>
      <c r="L243">
        <v>3.77</v>
      </c>
      <c r="M243">
        <v>4.41</v>
      </c>
      <c r="N243">
        <v>4.38</v>
      </c>
      <c r="O243">
        <f t="shared" si="3"/>
        <v>4.38</v>
      </c>
    </row>
    <row r="244" spans="1:15" x14ac:dyDescent="0.25">
      <c r="A244" s="24">
        <v>39688</v>
      </c>
      <c r="B244">
        <v>1.63</v>
      </c>
      <c r="C244">
        <v>1.63</v>
      </c>
      <c r="D244">
        <v>1.63</v>
      </c>
      <c r="E244">
        <v>1.74</v>
      </c>
      <c r="F244">
        <v>1.98</v>
      </c>
      <c r="G244">
        <v>2.19</v>
      </c>
      <c r="H244">
        <v>2.37</v>
      </c>
      <c r="I244">
        <v>2.62</v>
      </c>
      <c r="J244">
        <v>3.09</v>
      </c>
      <c r="K244">
        <v>3.42</v>
      </c>
      <c r="L244">
        <v>3.79</v>
      </c>
      <c r="M244">
        <v>4.41</v>
      </c>
      <c r="N244">
        <v>4.38</v>
      </c>
      <c r="O244">
        <f t="shared" si="3"/>
        <v>4.38</v>
      </c>
    </row>
    <row r="245" spans="1:15" x14ac:dyDescent="0.25">
      <c r="A245" s="24">
        <v>39689</v>
      </c>
      <c r="B245">
        <v>1.63</v>
      </c>
      <c r="C245">
        <v>1.63</v>
      </c>
      <c r="D245">
        <v>1.63</v>
      </c>
      <c r="E245">
        <v>1.72</v>
      </c>
      <c r="F245">
        <v>1.97</v>
      </c>
      <c r="G245">
        <v>2.17</v>
      </c>
      <c r="H245">
        <v>2.36</v>
      </c>
      <c r="I245">
        <v>2.6</v>
      </c>
      <c r="J245">
        <v>3.1</v>
      </c>
      <c r="K245">
        <v>3.45</v>
      </c>
      <c r="L245">
        <v>3.83</v>
      </c>
      <c r="M245">
        <v>4.47</v>
      </c>
      <c r="N245">
        <v>4.43</v>
      </c>
      <c r="O245">
        <f t="shared" si="3"/>
        <v>4.43</v>
      </c>
    </row>
    <row r="246" spans="1:15" x14ac:dyDescent="0.25">
      <c r="A246" s="24">
        <v>39690</v>
      </c>
      <c r="B246">
        <v>1.63</v>
      </c>
      <c r="C246">
        <v>1.63</v>
      </c>
      <c r="D246">
        <v>1.63</v>
      </c>
      <c r="E246">
        <v>1.72</v>
      </c>
      <c r="F246">
        <v>1.97</v>
      </c>
      <c r="G246">
        <v>2.17</v>
      </c>
      <c r="H246">
        <v>2.36</v>
      </c>
      <c r="I246">
        <v>2.6</v>
      </c>
      <c r="J246">
        <v>3.1</v>
      </c>
      <c r="K246">
        <v>3.45</v>
      </c>
      <c r="L246">
        <v>3.83</v>
      </c>
      <c r="M246">
        <v>4.47</v>
      </c>
      <c r="N246">
        <v>4.43</v>
      </c>
      <c r="O246">
        <f t="shared" si="3"/>
        <v>4.43</v>
      </c>
    </row>
    <row r="247" spans="1:15" x14ac:dyDescent="0.25">
      <c r="A247" s="24">
        <v>39691</v>
      </c>
      <c r="B247">
        <v>1.63</v>
      </c>
      <c r="C247">
        <v>1.63</v>
      </c>
      <c r="D247">
        <v>1.63</v>
      </c>
      <c r="E247">
        <v>1.72</v>
      </c>
      <c r="F247">
        <v>1.97</v>
      </c>
      <c r="G247">
        <v>2.17</v>
      </c>
      <c r="H247">
        <v>2.36</v>
      </c>
      <c r="I247">
        <v>2.6</v>
      </c>
      <c r="J247">
        <v>3.1</v>
      </c>
      <c r="K247">
        <v>3.45</v>
      </c>
      <c r="L247">
        <v>3.83</v>
      </c>
      <c r="M247">
        <v>4.47</v>
      </c>
      <c r="N247">
        <v>4.43</v>
      </c>
      <c r="O247">
        <f t="shared" si="3"/>
        <v>4.43</v>
      </c>
    </row>
    <row r="248" spans="1:15" x14ac:dyDescent="0.25">
      <c r="A248" s="24">
        <v>39692</v>
      </c>
      <c r="B248">
        <v>1.63</v>
      </c>
      <c r="C248">
        <v>1.63</v>
      </c>
      <c r="D248">
        <v>1.63</v>
      </c>
      <c r="E248">
        <v>1.72</v>
      </c>
      <c r="F248">
        <v>1.97</v>
      </c>
      <c r="G248">
        <v>2.17</v>
      </c>
      <c r="H248">
        <v>2.36</v>
      </c>
      <c r="I248">
        <v>2.6</v>
      </c>
      <c r="J248">
        <v>3.1</v>
      </c>
      <c r="K248">
        <v>3.45</v>
      </c>
      <c r="L248">
        <v>3.83</v>
      </c>
      <c r="M248">
        <v>4.47</v>
      </c>
      <c r="N248">
        <v>4.43</v>
      </c>
      <c r="O248">
        <f t="shared" si="3"/>
        <v>4.43</v>
      </c>
    </row>
    <row r="249" spans="1:15" x14ac:dyDescent="0.25">
      <c r="A249" s="24">
        <v>39693</v>
      </c>
      <c r="B249">
        <v>1.64</v>
      </c>
      <c r="C249">
        <v>1.64</v>
      </c>
      <c r="D249">
        <v>1.64</v>
      </c>
      <c r="E249">
        <v>1.72</v>
      </c>
      <c r="F249">
        <v>1.93</v>
      </c>
      <c r="G249">
        <v>2.12</v>
      </c>
      <c r="H249">
        <v>2.2599999999999998</v>
      </c>
      <c r="I249">
        <v>2.5099999999999998</v>
      </c>
      <c r="J249">
        <v>3</v>
      </c>
      <c r="K249">
        <v>3.37</v>
      </c>
      <c r="L249">
        <v>3.74</v>
      </c>
      <c r="M249">
        <v>4.3899999999999997</v>
      </c>
      <c r="N249">
        <v>4.3600000000000003</v>
      </c>
      <c r="O249">
        <f t="shared" si="3"/>
        <v>4.3600000000000003</v>
      </c>
    </row>
    <row r="250" spans="1:15" x14ac:dyDescent="0.25">
      <c r="A250" s="24">
        <v>39694</v>
      </c>
      <c r="B250">
        <v>1.57</v>
      </c>
      <c r="C250">
        <v>1.57</v>
      </c>
      <c r="D250">
        <v>1.57</v>
      </c>
      <c r="E250">
        <v>1.7</v>
      </c>
      <c r="F250">
        <v>1.9</v>
      </c>
      <c r="G250">
        <v>2.08</v>
      </c>
      <c r="H250">
        <v>2.2599999999999998</v>
      </c>
      <c r="I250">
        <v>2.48</v>
      </c>
      <c r="J250">
        <v>2.95</v>
      </c>
      <c r="K250">
        <v>3.29</v>
      </c>
      <c r="L250">
        <v>3.71</v>
      </c>
      <c r="M250">
        <v>4.3600000000000003</v>
      </c>
      <c r="N250">
        <v>4.32</v>
      </c>
      <c r="O250">
        <f t="shared" si="3"/>
        <v>4.32</v>
      </c>
    </row>
    <row r="251" spans="1:15" x14ac:dyDescent="0.25">
      <c r="A251" s="24">
        <v>39695</v>
      </c>
      <c r="B251">
        <v>1.56</v>
      </c>
      <c r="C251">
        <v>1.56</v>
      </c>
      <c r="D251">
        <v>1.56</v>
      </c>
      <c r="E251">
        <v>1.69</v>
      </c>
      <c r="F251">
        <v>1.89</v>
      </c>
      <c r="G251">
        <v>2.04</v>
      </c>
      <c r="H251">
        <v>2.2000000000000002</v>
      </c>
      <c r="I251">
        <v>2.41</v>
      </c>
      <c r="J251">
        <v>2.87</v>
      </c>
      <c r="K251">
        <v>3.21</v>
      </c>
      <c r="L251">
        <v>3.64</v>
      </c>
      <c r="M251">
        <v>4.3099999999999996</v>
      </c>
      <c r="N251">
        <v>4.2699999999999996</v>
      </c>
      <c r="O251">
        <f t="shared" si="3"/>
        <v>4.2699999999999996</v>
      </c>
    </row>
    <row r="252" spans="1:15" x14ac:dyDescent="0.25">
      <c r="A252" s="24">
        <v>39696</v>
      </c>
      <c r="B252">
        <v>1.53</v>
      </c>
      <c r="C252">
        <v>1.53</v>
      </c>
      <c r="D252">
        <v>1.53</v>
      </c>
      <c r="E252">
        <v>1.68</v>
      </c>
      <c r="F252">
        <v>1.9</v>
      </c>
      <c r="G252">
        <v>2.0699999999999998</v>
      </c>
      <c r="H252">
        <v>2.23</v>
      </c>
      <c r="I252">
        <v>2.44</v>
      </c>
      <c r="J252">
        <v>2.91</v>
      </c>
      <c r="K252">
        <v>3.24</v>
      </c>
      <c r="L252">
        <v>3.66</v>
      </c>
      <c r="M252">
        <v>4.3099999999999996</v>
      </c>
      <c r="N252">
        <v>4.2699999999999996</v>
      </c>
      <c r="O252">
        <f t="shared" si="3"/>
        <v>4.2699999999999996</v>
      </c>
    </row>
    <row r="253" spans="1:15" x14ac:dyDescent="0.25">
      <c r="A253" s="24">
        <v>39697</v>
      </c>
      <c r="B253">
        <v>1.53</v>
      </c>
      <c r="C253">
        <v>1.53</v>
      </c>
      <c r="D253">
        <v>1.53</v>
      </c>
      <c r="E253">
        <v>1.68</v>
      </c>
      <c r="F253">
        <v>1.9</v>
      </c>
      <c r="G253">
        <v>2.0699999999999998</v>
      </c>
      <c r="H253">
        <v>2.23</v>
      </c>
      <c r="I253">
        <v>2.44</v>
      </c>
      <c r="J253">
        <v>2.91</v>
      </c>
      <c r="K253">
        <v>3.24</v>
      </c>
      <c r="L253">
        <v>3.66</v>
      </c>
      <c r="M253">
        <v>4.3099999999999996</v>
      </c>
      <c r="N253">
        <v>4.2699999999999996</v>
      </c>
      <c r="O253">
        <f t="shared" si="3"/>
        <v>4.2699999999999996</v>
      </c>
    </row>
    <row r="254" spans="1:15" x14ac:dyDescent="0.25">
      <c r="A254" s="24">
        <v>39698</v>
      </c>
      <c r="B254">
        <v>1.53</v>
      </c>
      <c r="C254">
        <v>1.53</v>
      </c>
      <c r="D254">
        <v>1.53</v>
      </c>
      <c r="E254">
        <v>1.68</v>
      </c>
      <c r="F254">
        <v>1.9</v>
      </c>
      <c r="G254">
        <v>2.0699999999999998</v>
      </c>
      <c r="H254">
        <v>2.23</v>
      </c>
      <c r="I254">
        <v>2.44</v>
      </c>
      <c r="J254">
        <v>2.91</v>
      </c>
      <c r="K254">
        <v>3.24</v>
      </c>
      <c r="L254">
        <v>3.66</v>
      </c>
      <c r="M254">
        <v>4.3099999999999996</v>
      </c>
      <c r="N254">
        <v>4.2699999999999996</v>
      </c>
      <c r="O254">
        <f t="shared" si="3"/>
        <v>4.2699999999999996</v>
      </c>
    </row>
    <row r="255" spans="1:15" x14ac:dyDescent="0.25">
      <c r="A255" s="24">
        <v>39699</v>
      </c>
      <c r="B255">
        <v>1.59</v>
      </c>
      <c r="C255">
        <v>1.59</v>
      </c>
      <c r="D255">
        <v>1.59</v>
      </c>
      <c r="E255">
        <v>1.71</v>
      </c>
      <c r="F255">
        <v>1.92</v>
      </c>
      <c r="G255">
        <v>2.12</v>
      </c>
      <c r="H255">
        <v>2.2999999999999998</v>
      </c>
      <c r="I255">
        <v>2.4900000000000002</v>
      </c>
      <c r="J255">
        <v>2.96</v>
      </c>
      <c r="K255">
        <v>3.26</v>
      </c>
      <c r="L255">
        <v>3.66</v>
      </c>
      <c r="M255">
        <v>4.3</v>
      </c>
      <c r="N255">
        <v>4.26</v>
      </c>
      <c r="O255">
        <f t="shared" si="3"/>
        <v>4.26</v>
      </c>
    </row>
    <row r="256" spans="1:15" x14ac:dyDescent="0.25">
      <c r="A256" s="24">
        <v>39700</v>
      </c>
      <c r="B256">
        <v>1.59</v>
      </c>
      <c r="C256">
        <v>1.59</v>
      </c>
      <c r="D256">
        <v>1.59</v>
      </c>
      <c r="E256">
        <v>1.66</v>
      </c>
      <c r="F256">
        <v>1.89</v>
      </c>
      <c r="G256">
        <v>2.06</v>
      </c>
      <c r="H256">
        <v>2.23</v>
      </c>
      <c r="I256">
        <v>2.4300000000000002</v>
      </c>
      <c r="J256">
        <v>2.9</v>
      </c>
      <c r="K256">
        <v>3.21</v>
      </c>
      <c r="L256">
        <v>3.62</v>
      </c>
      <c r="M256">
        <v>4.24</v>
      </c>
      <c r="N256">
        <v>4.2</v>
      </c>
      <c r="O256">
        <f t="shared" si="3"/>
        <v>4.2</v>
      </c>
    </row>
    <row r="257" spans="1:15" x14ac:dyDescent="0.25">
      <c r="A257" s="24">
        <v>39701</v>
      </c>
      <c r="B257">
        <v>1.58</v>
      </c>
      <c r="C257">
        <v>1.58</v>
      </c>
      <c r="D257">
        <v>1.58</v>
      </c>
      <c r="E257">
        <v>1.65</v>
      </c>
      <c r="F257">
        <v>1.87</v>
      </c>
      <c r="G257">
        <v>2.06</v>
      </c>
      <c r="H257">
        <v>2.2200000000000002</v>
      </c>
      <c r="I257">
        <v>2.42</v>
      </c>
      <c r="J257">
        <v>2.91</v>
      </c>
      <c r="K257">
        <v>3.23</v>
      </c>
      <c r="L257">
        <v>3.65</v>
      </c>
      <c r="M257">
        <v>4.2699999999999996</v>
      </c>
      <c r="N257">
        <v>4.2300000000000004</v>
      </c>
      <c r="O257">
        <f t="shared" si="3"/>
        <v>4.2300000000000004</v>
      </c>
    </row>
    <row r="258" spans="1:15" x14ac:dyDescent="0.25">
      <c r="A258" s="24">
        <v>39702</v>
      </c>
      <c r="B258">
        <v>1.53</v>
      </c>
      <c r="C258">
        <v>1.53</v>
      </c>
      <c r="D258">
        <v>1.53</v>
      </c>
      <c r="E258">
        <v>1.61</v>
      </c>
      <c r="F258">
        <v>1.85</v>
      </c>
      <c r="G258">
        <v>2.0099999999999998</v>
      </c>
      <c r="H258">
        <v>2.1800000000000002</v>
      </c>
      <c r="I258">
        <v>2.38</v>
      </c>
      <c r="J258">
        <v>2.87</v>
      </c>
      <c r="K258">
        <v>3.21</v>
      </c>
      <c r="L258">
        <v>3.64</v>
      </c>
      <c r="M258">
        <v>4.25</v>
      </c>
      <c r="N258">
        <v>4.2</v>
      </c>
      <c r="O258">
        <f t="shared" si="3"/>
        <v>4.2</v>
      </c>
    </row>
    <row r="259" spans="1:15" x14ac:dyDescent="0.25">
      <c r="A259" s="24">
        <v>39703</v>
      </c>
      <c r="B259">
        <v>1.37</v>
      </c>
      <c r="C259">
        <v>1.37</v>
      </c>
      <c r="D259">
        <v>1.37</v>
      </c>
      <c r="E259">
        <v>1.49</v>
      </c>
      <c r="F259">
        <v>1.84</v>
      </c>
      <c r="G259">
        <v>2.02</v>
      </c>
      <c r="H259">
        <v>2.23</v>
      </c>
      <c r="I259">
        <v>2.4500000000000002</v>
      </c>
      <c r="J259">
        <v>2.97</v>
      </c>
      <c r="K259">
        <v>3.32</v>
      </c>
      <c r="L259">
        <v>3.74</v>
      </c>
      <c r="M259">
        <v>4.3600000000000003</v>
      </c>
      <c r="N259">
        <v>4.32</v>
      </c>
      <c r="O259">
        <f t="shared" si="3"/>
        <v>4.32</v>
      </c>
    </row>
    <row r="260" spans="1:15" x14ac:dyDescent="0.25">
      <c r="A260" s="24">
        <v>39704</v>
      </c>
      <c r="B260">
        <v>1.37</v>
      </c>
      <c r="C260">
        <v>1.37</v>
      </c>
      <c r="D260">
        <v>1.37</v>
      </c>
      <c r="E260">
        <v>1.49</v>
      </c>
      <c r="F260">
        <v>1.84</v>
      </c>
      <c r="G260">
        <v>2.02</v>
      </c>
      <c r="H260">
        <v>2.23</v>
      </c>
      <c r="I260">
        <v>2.4500000000000002</v>
      </c>
      <c r="J260">
        <v>2.97</v>
      </c>
      <c r="K260">
        <v>3.32</v>
      </c>
      <c r="L260">
        <v>3.74</v>
      </c>
      <c r="M260">
        <v>4.3600000000000003</v>
      </c>
      <c r="N260">
        <v>4.32</v>
      </c>
      <c r="O260">
        <f t="shared" si="3"/>
        <v>4.32</v>
      </c>
    </row>
    <row r="261" spans="1:15" x14ac:dyDescent="0.25">
      <c r="A261" s="24">
        <v>39705</v>
      </c>
      <c r="B261">
        <v>1.37</v>
      </c>
      <c r="C261">
        <v>1.37</v>
      </c>
      <c r="D261">
        <v>1.37</v>
      </c>
      <c r="E261">
        <v>1.49</v>
      </c>
      <c r="F261">
        <v>1.84</v>
      </c>
      <c r="G261">
        <v>2.02</v>
      </c>
      <c r="H261">
        <v>2.23</v>
      </c>
      <c r="I261">
        <v>2.4500000000000002</v>
      </c>
      <c r="J261">
        <v>2.97</v>
      </c>
      <c r="K261">
        <v>3.32</v>
      </c>
      <c r="L261">
        <v>3.74</v>
      </c>
      <c r="M261">
        <v>4.3600000000000003</v>
      </c>
      <c r="N261">
        <v>4.32</v>
      </c>
      <c r="O261">
        <f t="shared" si="3"/>
        <v>4.32</v>
      </c>
    </row>
    <row r="262" spans="1:15" x14ac:dyDescent="0.25">
      <c r="A262" s="24">
        <v>39706</v>
      </c>
      <c r="B262">
        <v>0.36</v>
      </c>
      <c r="C262">
        <v>0.36</v>
      </c>
      <c r="D262">
        <v>0.36</v>
      </c>
      <c r="E262">
        <v>1.02</v>
      </c>
      <c r="F262">
        <v>1.55</v>
      </c>
      <c r="G262">
        <v>1.66</v>
      </c>
      <c r="H262">
        <v>1.78</v>
      </c>
      <c r="I262">
        <v>2.0099999999999998</v>
      </c>
      <c r="J262">
        <v>2.59</v>
      </c>
      <c r="K262">
        <v>2.99</v>
      </c>
      <c r="L262">
        <v>3.47</v>
      </c>
      <c r="M262">
        <v>4.1399999999999997</v>
      </c>
      <c r="N262">
        <v>4.12</v>
      </c>
      <c r="O262">
        <f t="shared" ref="O262:O325" si="4">N262</f>
        <v>4.12</v>
      </c>
    </row>
    <row r="263" spans="1:15" x14ac:dyDescent="0.25">
      <c r="A263" s="24">
        <v>39707</v>
      </c>
      <c r="B263">
        <v>0.23</v>
      </c>
      <c r="C263">
        <v>0.23</v>
      </c>
      <c r="D263">
        <v>0.23</v>
      </c>
      <c r="E263">
        <v>0.84</v>
      </c>
      <c r="F263">
        <v>1.52</v>
      </c>
      <c r="G263">
        <v>1.72</v>
      </c>
      <c r="H263">
        <v>1.89</v>
      </c>
      <c r="I263">
        <v>2.12</v>
      </c>
      <c r="J263">
        <v>2.64</v>
      </c>
      <c r="K263">
        <v>3.02</v>
      </c>
      <c r="L263">
        <v>3.48</v>
      </c>
      <c r="M263">
        <v>4.12</v>
      </c>
      <c r="N263">
        <v>4.08</v>
      </c>
      <c r="O263">
        <f t="shared" si="4"/>
        <v>4.08</v>
      </c>
    </row>
    <row r="264" spans="1:15" x14ac:dyDescent="0.25">
      <c r="A264" s="24">
        <v>39708</v>
      </c>
      <c r="B264">
        <v>7.0000000000000007E-2</v>
      </c>
      <c r="C264">
        <v>7.0000000000000007E-2</v>
      </c>
      <c r="D264">
        <v>7.0000000000000007E-2</v>
      </c>
      <c r="E264">
        <v>0.03</v>
      </c>
      <c r="F264">
        <v>1.03</v>
      </c>
      <c r="G264">
        <v>1.5</v>
      </c>
      <c r="H264">
        <v>1.64</v>
      </c>
      <c r="I264">
        <v>1.91</v>
      </c>
      <c r="J264">
        <v>2.52</v>
      </c>
      <c r="K264">
        <v>2.93</v>
      </c>
      <c r="L264">
        <v>3.41</v>
      </c>
      <c r="M264">
        <v>4.12</v>
      </c>
      <c r="N264">
        <v>4.08</v>
      </c>
      <c r="O264">
        <f t="shared" si="4"/>
        <v>4.08</v>
      </c>
    </row>
    <row r="265" spans="1:15" x14ac:dyDescent="0.25">
      <c r="A265" s="24">
        <v>39709</v>
      </c>
      <c r="B265">
        <v>0.26</v>
      </c>
      <c r="C265">
        <v>0.26</v>
      </c>
      <c r="D265">
        <v>0.26</v>
      </c>
      <c r="E265">
        <v>0.23</v>
      </c>
      <c r="F265">
        <v>0.79</v>
      </c>
      <c r="G265">
        <v>1.53</v>
      </c>
      <c r="H265">
        <v>1.78</v>
      </c>
      <c r="I265">
        <v>2.0499999999999998</v>
      </c>
      <c r="J265">
        <v>2.67</v>
      </c>
      <c r="K265">
        <v>3.08</v>
      </c>
      <c r="L265">
        <v>3.54</v>
      </c>
      <c r="M265">
        <v>4.1900000000000004</v>
      </c>
      <c r="N265">
        <v>4.1399999999999997</v>
      </c>
      <c r="O265">
        <f t="shared" si="4"/>
        <v>4.1399999999999997</v>
      </c>
    </row>
    <row r="266" spans="1:15" x14ac:dyDescent="0.25">
      <c r="A266" s="24">
        <v>39710</v>
      </c>
      <c r="B266">
        <v>0.75</v>
      </c>
      <c r="C266">
        <v>0.75</v>
      </c>
      <c r="D266">
        <v>0.75</v>
      </c>
      <c r="E266">
        <v>0.99</v>
      </c>
      <c r="F266">
        <v>1.54</v>
      </c>
      <c r="G266">
        <v>2.0499999999999998</v>
      </c>
      <c r="H266">
        <v>2.16</v>
      </c>
      <c r="I266">
        <v>2.42</v>
      </c>
      <c r="J266">
        <v>3.01</v>
      </c>
      <c r="K266">
        <v>3.37</v>
      </c>
      <c r="L266">
        <v>3.78</v>
      </c>
      <c r="M266">
        <v>4.42</v>
      </c>
      <c r="N266">
        <v>4.3600000000000003</v>
      </c>
      <c r="O266">
        <f t="shared" si="4"/>
        <v>4.3600000000000003</v>
      </c>
    </row>
    <row r="267" spans="1:15" x14ac:dyDescent="0.25">
      <c r="A267" s="24">
        <v>39711</v>
      </c>
      <c r="B267">
        <v>0.75</v>
      </c>
      <c r="C267">
        <v>0.75</v>
      </c>
      <c r="D267">
        <v>0.75</v>
      </c>
      <c r="E267">
        <v>0.99</v>
      </c>
      <c r="F267">
        <v>1.54</v>
      </c>
      <c r="G267">
        <v>2.0499999999999998</v>
      </c>
      <c r="H267">
        <v>2.16</v>
      </c>
      <c r="I267">
        <v>2.42</v>
      </c>
      <c r="J267">
        <v>3.01</v>
      </c>
      <c r="K267">
        <v>3.37</v>
      </c>
      <c r="L267">
        <v>3.78</v>
      </c>
      <c r="M267">
        <v>4.42</v>
      </c>
      <c r="N267">
        <v>4.3600000000000003</v>
      </c>
      <c r="O267">
        <f t="shared" si="4"/>
        <v>4.3600000000000003</v>
      </c>
    </row>
    <row r="268" spans="1:15" x14ac:dyDescent="0.25">
      <c r="A268" s="24">
        <v>39712</v>
      </c>
      <c r="B268">
        <v>0.75</v>
      </c>
      <c r="C268">
        <v>0.75</v>
      </c>
      <c r="D268">
        <v>0.75</v>
      </c>
      <c r="E268">
        <v>0.99</v>
      </c>
      <c r="F268">
        <v>1.54</v>
      </c>
      <c r="G268">
        <v>2.0499999999999998</v>
      </c>
      <c r="H268">
        <v>2.16</v>
      </c>
      <c r="I268">
        <v>2.42</v>
      </c>
      <c r="J268">
        <v>3.01</v>
      </c>
      <c r="K268">
        <v>3.37</v>
      </c>
      <c r="L268">
        <v>3.78</v>
      </c>
      <c r="M268">
        <v>4.42</v>
      </c>
      <c r="N268">
        <v>4.3600000000000003</v>
      </c>
      <c r="O268">
        <f t="shared" si="4"/>
        <v>4.3600000000000003</v>
      </c>
    </row>
    <row r="269" spans="1:15" x14ac:dyDescent="0.25">
      <c r="A269" s="24">
        <v>39713</v>
      </c>
      <c r="B269">
        <v>0.76</v>
      </c>
      <c r="C269">
        <v>0.76</v>
      </c>
      <c r="D269">
        <v>0.76</v>
      </c>
      <c r="E269">
        <v>1.28</v>
      </c>
      <c r="F269">
        <v>1.76</v>
      </c>
      <c r="G269">
        <v>2.06</v>
      </c>
      <c r="H269">
        <v>2.13</v>
      </c>
      <c r="I269">
        <v>2.41</v>
      </c>
      <c r="J269">
        <v>3.04</v>
      </c>
      <c r="K269">
        <v>3.42</v>
      </c>
      <c r="L269">
        <v>3.83</v>
      </c>
      <c r="M269">
        <v>4.4800000000000004</v>
      </c>
      <c r="N269">
        <v>4.41</v>
      </c>
      <c r="O269">
        <f t="shared" si="4"/>
        <v>4.41</v>
      </c>
    </row>
    <row r="270" spans="1:15" x14ac:dyDescent="0.25">
      <c r="A270" s="24">
        <v>39714</v>
      </c>
      <c r="B270">
        <v>0.3</v>
      </c>
      <c r="C270">
        <v>0.3</v>
      </c>
      <c r="D270">
        <v>0.3</v>
      </c>
      <c r="E270">
        <v>0.8</v>
      </c>
      <c r="F270">
        <v>1.63</v>
      </c>
      <c r="G270">
        <v>2.0099999999999998</v>
      </c>
      <c r="H270">
        <v>2.11</v>
      </c>
      <c r="I270">
        <v>2.4</v>
      </c>
      <c r="J270">
        <v>3.03</v>
      </c>
      <c r="K270">
        <v>3.41</v>
      </c>
      <c r="L270">
        <v>3.85</v>
      </c>
      <c r="M270">
        <v>4.5</v>
      </c>
      <c r="N270">
        <v>4.43</v>
      </c>
      <c r="O270">
        <f t="shared" si="4"/>
        <v>4.43</v>
      </c>
    </row>
    <row r="271" spans="1:15" x14ac:dyDescent="0.25">
      <c r="A271" s="24">
        <v>39715</v>
      </c>
      <c r="B271">
        <v>0.13</v>
      </c>
      <c r="C271">
        <v>0.13</v>
      </c>
      <c r="D271">
        <v>0.13</v>
      </c>
      <c r="E271">
        <v>0.49</v>
      </c>
      <c r="F271">
        <v>1.45</v>
      </c>
      <c r="G271">
        <v>1.9</v>
      </c>
      <c r="H271">
        <v>2.0299999999999998</v>
      </c>
      <c r="I271">
        <v>2.2599999999999998</v>
      </c>
      <c r="J271">
        <v>2.91</v>
      </c>
      <c r="K271">
        <v>3.31</v>
      </c>
      <c r="L271">
        <v>3.8</v>
      </c>
      <c r="M271">
        <v>4.4800000000000004</v>
      </c>
      <c r="N271">
        <v>4.4000000000000004</v>
      </c>
      <c r="O271">
        <f t="shared" si="4"/>
        <v>4.4000000000000004</v>
      </c>
    </row>
    <row r="272" spans="1:15" x14ac:dyDescent="0.25">
      <c r="A272" s="24">
        <v>39716</v>
      </c>
      <c r="B272">
        <v>0.39</v>
      </c>
      <c r="C272">
        <v>0.39</v>
      </c>
      <c r="D272">
        <v>0.39</v>
      </c>
      <c r="E272">
        <v>0.76</v>
      </c>
      <c r="F272">
        <v>1.57</v>
      </c>
      <c r="G272">
        <v>1.97</v>
      </c>
      <c r="H272">
        <v>2.16</v>
      </c>
      <c r="I272">
        <v>2.42</v>
      </c>
      <c r="J272">
        <v>3.09</v>
      </c>
      <c r="K272">
        <v>3.44</v>
      </c>
      <c r="L272">
        <v>3.88</v>
      </c>
      <c r="M272">
        <v>4.4800000000000004</v>
      </c>
      <c r="N272">
        <v>4.4000000000000004</v>
      </c>
      <c r="O272">
        <f t="shared" si="4"/>
        <v>4.4000000000000004</v>
      </c>
    </row>
    <row r="273" spans="1:15" x14ac:dyDescent="0.25">
      <c r="A273" s="24">
        <v>39717</v>
      </c>
      <c r="B273">
        <v>0.21</v>
      </c>
      <c r="C273">
        <v>0.21</v>
      </c>
      <c r="D273">
        <v>0.21</v>
      </c>
      <c r="E273">
        <v>0.87</v>
      </c>
      <c r="F273">
        <v>1.54</v>
      </c>
      <c r="G273">
        <v>1.81</v>
      </c>
      <c r="H273">
        <v>2.11</v>
      </c>
      <c r="I273">
        <v>2.38</v>
      </c>
      <c r="J273">
        <v>3.05</v>
      </c>
      <c r="K273">
        <v>3.41</v>
      </c>
      <c r="L273">
        <v>3.85</v>
      </c>
      <c r="M273">
        <v>4.4400000000000004</v>
      </c>
      <c r="N273">
        <v>4.3600000000000003</v>
      </c>
      <c r="O273">
        <f t="shared" si="4"/>
        <v>4.3600000000000003</v>
      </c>
    </row>
    <row r="274" spans="1:15" x14ac:dyDescent="0.25">
      <c r="A274" s="24">
        <v>39718</v>
      </c>
      <c r="B274">
        <v>0.21</v>
      </c>
      <c r="C274">
        <v>0.21</v>
      </c>
      <c r="D274">
        <v>0.21</v>
      </c>
      <c r="E274">
        <v>0.87</v>
      </c>
      <c r="F274">
        <v>1.54</v>
      </c>
      <c r="G274">
        <v>1.81</v>
      </c>
      <c r="H274">
        <v>2.11</v>
      </c>
      <c r="I274">
        <v>2.38</v>
      </c>
      <c r="J274">
        <v>3.05</v>
      </c>
      <c r="K274">
        <v>3.41</v>
      </c>
      <c r="L274">
        <v>3.85</v>
      </c>
      <c r="M274">
        <v>4.4400000000000004</v>
      </c>
      <c r="N274">
        <v>4.3600000000000003</v>
      </c>
      <c r="O274">
        <f t="shared" si="4"/>
        <v>4.3600000000000003</v>
      </c>
    </row>
    <row r="275" spans="1:15" x14ac:dyDescent="0.25">
      <c r="A275" s="24">
        <v>39719</v>
      </c>
      <c r="B275">
        <v>0.21</v>
      </c>
      <c r="C275">
        <v>0.21</v>
      </c>
      <c r="D275">
        <v>0.21</v>
      </c>
      <c r="E275">
        <v>0.87</v>
      </c>
      <c r="F275">
        <v>1.54</v>
      </c>
      <c r="G275">
        <v>1.81</v>
      </c>
      <c r="H275">
        <v>2.11</v>
      </c>
      <c r="I275">
        <v>2.38</v>
      </c>
      <c r="J275">
        <v>3.05</v>
      </c>
      <c r="K275">
        <v>3.41</v>
      </c>
      <c r="L275">
        <v>3.85</v>
      </c>
      <c r="M275">
        <v>4.4400000000000004</v>
      </c>
      <c r="N275">
        <v>4.3600000000000003</v>
      </c>
      <c r="O275">
        <f t="shared" si="4"/>
        <v>4.3600000000000003</v>
      </c>
    </row>
    <row r="276" spans="1:15" x14ac:dyDescent="0.25">
      <c r="A276" s="24">
        <v>39720</v>
      </c>
      <c r="B276">
        <v>0.16</v>
      </c>
      <c r="C276">
        <v>0.16</v>
      </c>
      <c r="D276">
        <v>0.16</v>
      </c>
      <c r="E276">
        <v>0.94</v>
      </c>
      <c r="F276">
        <v>1.49</v>
      </c>
      <c r="G276">
        <v>1.6</v>
      </c>
      <c r="H276">
        <v>1.7</v>
      </c>
      <c r="I276">
        <v>1.96</v>
      </c>
      <c r="J276">
        <v>2.7</v>
      </c>
      <c r="K276">
        <v>3.12</v>
      </c>
      <c r="L276">
        <v>3.61</v>
      </c>
      <c r="M276">
        <v>4.21</v>
      </c>
      <c r="N276">
        <v>4.13</v>
      </c>
      <c r="O276">
        <f t="shared" si="4"/>
        <v>4.13</v>
      </c>
    </row>
    <row r="277" spans="1:15" x14ac:dyDescent="0.25">
      <c r="A277" s="24">
        <v>39721</v>
      </c>
      <c r="B277">
        <v>1.02</v>
      </c>
      <c r="C277">
        <v>1.02</v>
      </c>
      <c r="D277">
        <v>1.02</v>
      </c>
      <c r="E277">
        <v>0.92</v>
      </c>
      <c r="F277">
        <v>1.6</v>
      </c>
      <c r="G277">
        <v>1.78</v>
      </c>
      <c r="H277">
        <v>2</v>
      </c>
      <c r="I277">
        <v>2.2799999999999998</v>
      </c>
      <c r="J277">
        <v>2.98</v>
      </c>
      <c r="K277">
        <v>3.38</v>
      </c>
      <c r="L277">
        <v>3.85</v>
      </c>
      <c r="M277">
        <v>4.43</v>
      </c>
      <c r="N277">
        <v>4.3099999999999996</v>
      </c>
      <c r="O277">
        <f t="shared" si="4"/>
        <v>4.3099999999999996</v>
      </c>
    </row>
    <row r="278" spans="1:15" x14ac:dyDescent="0.25">
      <c r="A278" s="24">
        <v>39722</v>
      </c>
      <c r="B278">
        <v>0.66</v>
      </c>
      <c r="C278">
        <v>0.66</v>
      </c>
      <c r="D278">
        <v>0.66</v>
      </c>
      <c r="E278">
        <v>0.85</v>
      </c>
      <c r="F278">
        <v>1.49</v>
      </c>
      <c r="G278">
        <v>1.72</v>
      </c>
      <c r="H278">
        <v>1.82</v>
      </c>
      <c r="I278">
        <v>2.12</v>
      </c>
      <c r="J278">
        <v>2.87</v>
      </c>
      <c r="K278">
        <v>3.29</v>
      </c>
      <c r="L278">
        <v>3.77</v>
      </c>
      <c r="M278">
        <v>4.33</v>
      </c>
      <c r="N278">
        <v>4.22</v>
      </c>
      <c r="O278">
        <f t="shared" si="4"/>
        <v>4.22</v>
      </c>
    </row>
    <row r="279" spans="1:15" x14ac:dyDescent="0.25">
      <c r="A279" s="24">
        <v>39723</v>
      </c>
      <c r="B279">
        <v>0.21</v>
      </c>
      <c r="C279">
        <v>0.21</v>
      </c>
      <c r="D279">
        <v>0.21</v>
      </c>
      <c r="E279">
        <v>0.63</v>
      </c>
      <c r="F279">
        <v>1.21</v>
      </c>
      <c r="G279">
        <v>1.45</v>
      </c>
      <c r="H279">
        <v>1.62</v>
      </c>
      <c r="I279">
        <v>1.91</v>
      </c>
      <c r="J279">
        <v>2.68</v>
      </c>
      <c r="K279">
        <v>3.13</v>
      </c>
      <c r="L279">
        <v>3.66</v>
      </c>
      <c r="M279">
        <v>4.28</v>
      </c>
      <c r="N279">
        <v>4.16</v>
      </c>
      <c r="O279">
        <f t="shared" si="4"/>
        <v>4.16</v>
      </c>
    </row>
    <row r="280" spans="1:15" x14ac:dyDescent="0.25">
      <c r="A280" s="24">
        <v>39724</v>
      </c>
      <c r="B280">
        <v>0.15</v>
      </c>
      <c r="C280">
        <v>0.15</v>
      </c>
      <c r="D280">
        <v>0.15</v>
      </c>
      <c r="E280">
        <v>0.51</v>
      </c>
      <c r="F280">
        <v>1.1399999999999999</v>
      </c>
      <c r="G280">
        <v>1.41</v>
      </c>
      <c r="H280">
        <v>1.6</v>
      </c>
      <c r="I280">
        <v>1.86</v>
      </c>
      <c r="J280">
        <v>2.64</v>
      </c>
      <c r="K280">
        <v>3.09</v>
      </c>
      <c r="L280">
        <v>3.63</v>
      </c>
      <c r="M280">
        <v>4.26</v>
      </c>
      <c r="N280">
        <v>4.1100000000000003</v>
      </c>
      <c r="O280">
        <f t="shared" si="4"/>
        <v>4.1100000000000003</v>
      </c>
    </row>
    <row r="281" spans="1:15" x14ac:dyDescent="0.25">
      <c r="A281" s="24">
        <v>39725</v>
      </c>
      <c r="B281">
        <v>0.15</v>
      </c>
      <c r="C281">
        <v>0.15</v>
      </c>
      <c r="D281">
        <v>0.15</v>
      </c>
      <c r="E281">
        <v>0.51</v>
      </c>
      <c r="F281">
        <v>1.1399999999999999</v>
      </c>
      <c r="G281">
        <v>1.41</v>
      </c>
      <c r="H281">
        <v>1.6</v>
      </c>
      <c r="I281">
        <v>1.86</v>
      </c>
      <c r="J281">
        <v>2.64</v>
      </c>
      <c r="K281">
        <v>3.09</v>
      </c>
      <c r="L281">
        <v>3.63</v>
      </c>
      <c r="M281">
        <v>4.26</v>
      </c>
      <c r="N281">
        <v>4.1100000000000003</v>
      </c>
      <c r="O281">
        <f t="shared" si="4"/>
        <v>4.1100000000000003</v>
      </c>
    </row>
    <row r="282" spans="1:15" x14ac:dyDescent="0.25">
      <c r="A282" s="24">
        <v>39726</v>
      </c>
      <c r="B282">
        <v>0.15</v>
      </c>
      <c r="C282">
        <v>0.15</v>
      </c>
      <c r="D282">
        <v>0.15</v>
      </c>
      <c r="E282">
        <v>0.51</v>
      </c>
      <c r="F282">
        <v>1.1399999999999999</v>
      </c>
      <c r="G282">
        <v>1.41</v>
      </c>
      <c r="H282">
        <v>1.6</v>
      </c>
      <c r="I282">
        <v>1.86</v>
      </c>
      <c r="J282">
        <v>2.64</v>
      </c>
      <c r="K282">
        <v>3.09</v>
      </c>
      <c r="L282">
        <v>3.63</v>
      </c>
      <c r="M282">
        <v>4.26</v>
      </c>
      <c r="N282">
        <v>4.1100000000000003</v>
      </c>
      <c r="O282">
        <f t="shared" si="4"/>
        <v>4.1100000000000003</v>
      </c>
    </row>
    <row r="283" spans="1:15" x14ac:dyDescent="0.25">
      <c r="A283" s="24">
        <v>39727</v>
      </c>
      <c r="B283">
        <v>0.19</v>
      </c>
      <c r="C283">
        <v>0.19</v>
      </c>
      <c r="D283">
        <v>0.19</v>
      </c>
      <c r="E283">
        <v>0.54</v>
      </c>
      <c r="F283">
        <v>1.1200000000000001</v>
      </c>
      <c r="G283">
        <v>1.23</v>
      </c>
      <c r="H283">
        <v>1.43</v>
      </c>
      <c r="I283">
        <v>1.69</v>
      </c>
      <c r="J283">
        <v>2.4500000000000002</v>
      </c>
      <c r="K283">
        <v>2.92</v>
      </c>
      <c r="L283">
        <v>3.48</v>
      </c>
      <c r="M283">
        <v>4.12</v>
      </c>
      <c r="N283">
        <v>3.99</v>
      </c>
      <c r="O283">
        <f t="shared" si="4"/>
        <v>3.99</v>
      </c>
    </row>
    <row r="284" spans="1:15" x14ac:dyDescent="0.25">
      <c r="A284" s="24">
        <v>39728</v>
      </c>
      <c r="B284">
        <v>0.39</v>
      </c>
      <c r="C284">
        <v>0.39</v>
      </c>
      <c r="D284">
        <v>0.39</v>
      </c>
      <c r="E284">
        <v>0.82</v>
      </c>
      <c r="F284">
        <v>1.1399999999999999</v>
      </c>
      <c r="G284">
        <v>1.27</v>
      </c>
      <c r="H284">
        <v>1.47</v>
      </c>
      <c r="I284">
        <v>1.69</v>
      </c>
      <c r="J284">
        <v>2.4500000000000002</v>
      </c>
      <c r="K284">
        <v>2.91</v>
      </c>
      <c r="L284">
        <v>3.5</v>
      </c>
      <c r="M284">
        <v>4.1500000000000004</v>
      </c>
      <c r="N284">
        <v>4.01</v>
      </c>
      <c r="O284">
        <f t="shared" si="4"/>
        <v>4.01</v>
      </c>
    </row>
    <row r="285" spans="1:15" x14ac:dyDescent="0.25">
      <c r="A285" s="24">
        <v>39729</v>
      </c>
      <c r="B285">
        <v>0.23</v>
      </c>
      <c r="C285">
        <v>0.23</v>
      </c>
      <c r="D285">
        <v>0.23</v>
      </c>
      <c r="E285">
        <v>0.68</v>
      </c>
      <c r="F285">
        <v>1.07</v>
      </c>
      <c r="G285">
        <v>1.28</v>
      </c>
      <c r="H285">
        <v>1.65</v>
      </c>
      <c r="I285">
        <v>1.88</v>
      </c>
      <c r="J285">
        <v>2.7</v>
      </c>
      <c r="K285">
        <v>3.15</v>
      </c>
      <c r="L285">
        <v>3.72</v>
      </c>
      <c r="M285">
        <v>4.3099999999999996</v>
      </c>
      <c r="N285">
        <v>4.09</v>
      </c>
      <c r="O285">
        <f t="shared" si="4"/>
        <v>4.09</v>
      </c>
    </row>
    <row r="286" spans="1:15" x14ac:dyDescent="0.25">
      <c r="A286" s="24">
        <v>39730</v>
      </c>
      <c r="B286">
        <v>0.19</v>
      </c>
      <c r="C286">
        <v>0.19</v>
      </c>
      <c r="D286">
        <v>0.19</v>
      </c>
      <c r="E286">
        <v>0.6</v>
      </c>
      <c r="F286">
        <v>1.07</v>
      </c>
      <c r="G286">
        <v>1.33</v>
      </c>
      <c r="H286">
        <v>1.65</v>
      </c>
      <c r="I286">
        <v>1.93</v>
      </c>
      <c r="J286">
        <v>2.79</v>
      </c>
      <c r="K286">
        <v>3.25</v>
      </c>
      <c r="L286">
        <v>3.84</v>
      </c>
      <c r="M286">
        <v>4.41</v>
      </c>
      <c r="N286">
        <v>4.1399999999999997</v>
      </c>
      <c r="O286">
        <f t="shared" si="4"/>
        <v>4.1399999999999997</v>
      </c>
    </row>
    <row r="287" spans="1:15" x14ac:dyDescent="0.25">
      <c r="A287" s="24">
        <v>39731</v>
      </c>
      <c r="B287">
        <v>7.0000000000000007E-2</v>
      </c>
      <c r="C287">
        <v>7.0000000000000007E-2</v>
      </c>
      <c r="D287">
        <v>7.0000000000000007E-2</v>
      </c>
      <c r="E287">
        <v>0.25</v>
      </c>
      <c r="F287">
        <v>0.84</v>
      </c>
      <c r="G287">
        <v>1.08</v>
      </c>
      <c r="H287">
        <v>1.62</v>
      </c>
      <c r="I287">
        <v>1.87</v>
      </c>
      <c r="J287">
        <v>2.77</v>
      </c>
      <c r="K287">
        <v>3.27</v>
      </c>
      <c r="L287">
        <v>3.89</v>
      </c>
      <c r="M287">
        <v>4.41</v>
      </c>
      <c r="N287">
        <v>4.1500000000000004</v>
      </c>
      <c r="O287">
        <f t="shared" si="4"/>
        <v>4.1500000000000004</v>
      </c>
    </row>
    <row r="288" spans="1:15" x14ac:dyDescent="0.25">
      <c r="A288" s="24">
        <v>39732</v>
      </c>
      <c r="B288">
        <v>7.0000000000000007E-2</v>
      </c>
      <c r="C288">
        <v>7.0000000000000007E-2</v>
      </c>
      <c r="D288">
        <v>7.0000000000000007E-2</v>
      </c>
      <c r="E288">
        <v>0.25</v>
      </c>
      <c r="F288">
        <v>0.84</v>
      </c>
      <c r="G288">
        <v>1.08</v>
      </c>
      <c r="H288">
        <v>1.62</v>
      </c>
      <c r="I288">
        <v>1.87</v>
      </c>
      <c r="J288">
        <v>2.77</v>
      </c>
      <c r="K288">
        <v>3.27</v>
      </c>
      <c r="L288">
        <v>3.89</v>
      </c>
      <c r="M288">
        <v>4.41</v>
      </c>
      <c r="N288">
        <v>4.1500000000000004</v>
      </c>
      <c r="O288">
        <f t="shared" si="4"/>
        <v>4.1500000000000004</v>
      </c>
    </row>
    <row r="289" spans="1:15" x14ac:dyDescent="0.25">
      <c r="A289" s="24">
        <v>39733</v>
      </c>
      <c r="B289">
        <v>7.0000000000000007E-2</v>
      </c>
      <c r="C289">
        <v>7.0000000000000007E-2</v>
      </c>
      <c r="D289">
        <v>7.0000000000000007E-2</v>
      </c>
      <c r="E289">
        <v>0.25</v>
      </c>
      <c r="F289">
        <v>0.84</v>
      </c>
      <c r="G289">
        <v>1.08</v>
      </c>
      <c r="H289">
        <v>1.62</v>
      </c>
      <c r="I289">
        <v>1.87</v>
      </c>
      <c r="J289">
        <v>2.77</v>
      </c>
      <c r="K289">
        <v>3.27</v>
      </c>
      <c r="L289">
        <v>3.89</v>
      </c>
      <c r="M289">
        <v>4.41</v>
      </c>
      <c r="N289">
        <v>4.1500000000000004</v>
      </c>
      <c r="O289">
        <f t="shared" si="4"/>
        <v>4.1500000000000004</v>
      </c>
    </row>
    <row r="290" spans="1:15" x14ac:dyDescent="0.25">
      <c r="A290" s="24">
        <v>39734</v>
      </c>
      <c r="B290">
        <v>7.0000000000000007E-2</v>
      </c>
      <c r="C290">
        <v>7.0000000000000007E-2</v>
      </c>
      <c r="D290">
        <v>7.0000000000000007E-2</v>
      </c>
      <c r="E290">
        <v>0.25</v>
      </c>
      <c r="F290">
        <v>0.84</v>
      </c>
      <c r="G290">
        <v>1.08</v>
      </c>
      <c r="H290">
        <v>1.62</v>
      </c>
      <c r="I290">
        <v>1.87</v>
      </c>
      <c r="J290">
        <v>2.77</v>
      </c>
      <c r="K290">
        <v>3.27</v>
      </c>
      <c r="L290">
        <v>3.89</v>
      </c>
      <c r="M290">
        <v>4.41</v>
      </c>
      <c r="N290">
        <v>4.1500000000000004</v>
      </c>
      <c r="O290">
        <f t="shared" si="4"/>
        <v>4.1500000000000004</v>
      </c>
    </row>
    <row r="291" spans="1:15" x14ac:dyDescent="0.25">
      <c r="A291" s="24">
        <v>39735</v>
      </c>
      <c r="B291">
        <v>7.0000000000000007E-2</v>
      </c>
      <c r="C291">
        <v>7.0000000000000007E-2</v>
      </c>
      <c r="D291">
        <v>7.0000000000000007E-2</v>
      </c>
      <c r="E291">
        <v>0.34</v>
      </c>
      <c r="F291">
        <v>1.07</v>
      </c>
      <c r="G291">
        <v>1.22</v>
      </c>
      <c r="H291">
        <v>1.82</v>
      </c>
      <c r="I291">
        <v>2.06</v>
      </c>
      <c r="J291">
        <v>3.01</v>
      </c>
      <c r="K291">
        <v>3.48</v>
      </c>
      <c r="L291">
        <v>4.08</v>
      </c>
      <c r="M291">
        <v>4.57</v>
      </c>
      <c r="N291">
        <v>4.2699999999999996</v>
      </c>
      <c r="O291">
        <f t="shared" si="4"/>
        <v>4.2699999999999996</v>
      </c>
    </row>
    <row r="292" spans="1:15" x14ac:dyDescent="0.25">
      <c r="A292" s="24">
        <v>39736</v>
      </c>
      <c r="B292">
        <v>0.05</v>
      </c>
      <c r="C292">
        <v>0.05</v>
      </c>
      <c r="D292">
        <v>0.05</v>
      </c>
      <c r="E292">
        <v>0.22</v>
      </c>
      <c r="F292">
        <v>0.92</v>
      </c>
      <c r="G292">
        <v>1.1399999999999999</v>
      </c>
      <c r="H292">
        <v>1.64</v>
      </c>
      <c r="I292">
        <v>1.91</v>
      </c>
      <c r="J292">
        <v>2.9</v>
      </c>
      <c r="K292">
        <v>3.4</v>
      </c>
      <c r="L292">
        <v>4.04</v>
      </c>
      <c r="M292">
        <v>4.57</v>
      </c>
      <c r="N292">
        <v>4.25</v>
      </c>
      <c r="O292">
        <f t="shared" si="4"/>
        <v>4.25</v>
      </c>
    </row>
    <row r="293" spans="1:15" x14ac:dyDescent="0.25">
      <c r="A293" s="24">
        <v>39737</v>
      </c>
      <c r="B293">
        <v>0.12</v>
      </c>
      <c r="C293">
        <v>0.12</v>
      </c>
      <c r="D293">
        <v>0.12</v>
      </c>
      <c r="E293">
        <v>0.46</v>
      </c>
      <c r="F293">
        <v>1.18</v>
      </c>
      <c r="G293">
        <v>1.29</v>
      </c>
      <c r="H293">
        <v>1.61</v>
      </c>
      <c r="I293">
        <v>1.9</v>
      </c>
      <c r="J293">
        <v>2.84</v>
      </c>
      <c r="K293">
        <v>3.33</v>
      </c>
      <c r="L293">
        <v>3.99</v>
      </c>
      <c r="M293">
        <v>4.59</v>
      </c>
      <c r="N293">
        <v>4.25</v>
      </c>
      <c r="O293">
        <f t="shared" si="4"/>
        <v>4.25</v>
      </c>
    </row>
    <row r="294" spans="1:15" x14ac:dyDescent="0.25">
      <c r="A294" s="24">
        <v>39738</v>
      </c>
      <c r="B294">
        <v>0.13</v>
      </c>
      <c r="C294">
        <v>0.13</v>
      </c>
      <c r="D294">
        <v>0.13</v>
      </c>
      <c r="E294">
        <v>0.83</v>
      </c>
      <c r="F294">
        <v>1.25</v>
      </c>
      <c r="G294">
        <v>1.34</v>
      </c>
      <c r="H294">
        <v>1.64</v>
      </c>
      <c r="I294">
        <v>1.9</v>
      </c>
      <c r="J294">
        <v>2.83</v>
      </c>
      <c r="K294">
        <v>3.3</v>
      </c>
      <c r="L294">
        <v>3.98</v>
      </c>
      <c r="M294">
        <v>4.66</v>
      </c>
      <c r="N294">
        <v>4.32</v>
      </c>
      <c r="O294">
        <f t="shared" si="4"/>
        <v>4.32</v>
      </c>
    </row>
    <row r="295" spans="1:15" x14ac:dyDescent="0.25">
      <c r="A295" s="24">
        <v>39739</v>
      </c>
      <c r="B295">
        <v>0.13</v>
      </c>
      <c r="C295">
        <v>0.13</v>
      </c>
      <c r="D295">
        <v>0.13</v>
      </c>
      <c r="E295">
        <v>0.83</v>
      </c>
      <c r="F295">
        <v>1.25</v>
      </c>
      <c r="G295">
        <v>1.34</v>
      </c>
      <c r="H295">
        <v>1.64</v>
      </c>
      <c r="I295">
        <v>1.9</v>
      </c>
      <c r="J295">
        <v>2.83</v>
      </c>
      <c r="K295">
        <v>3.3</v>
      </c>
      <c r="L295">
        <v>3.98</v>
      </c>
      <c r="M295">
        <v>4.66</v>
      </c>
      <c r="N295">
        <v>4.32</v>
      </c>
      <c r="O295">
        <f t="shared" si="4"/>
        <v>4.32</v>
      </c>
    </row>
    <row r="296" spans="1:15" x14ac:dyDescent="0.25">
      <c r="A296" s="24">
        <v>39740</v>
      </c>
      <c r="B296">
        <v>0.13</v>
      </c>
      <c r="C296">
        <v>0.13</v>
      </c>
      <c r="D296">
        <v>0.13</v>
      </c>
      <c r="E296">
        <v>0.83</v>
      </c>
      <c r="F296">
        <v>1.25</v>
      </c>
      <c r="G296">
        <v>1.34</v>
      </c>
      <c r="H296">
        <v>1.64</v>
      </c>
      <c r="I296">
        <v>1.9</v>
      </c>
      <c r="J296">
        <v>2.83</v>
      </c>
      <c r="K296">
        <v>3.3</v>
      </c>
      <c r="L296">
        <v>3.98</v>
      </c>
      <c r="M296">
        <v>4.66</v>
      </c>
      <c r="N296">
        <v>4.32</v>
      </c>
      <c r="O296">
        <f t="shared" si="4"/>
        <v>4.32</v>
      </c>
    </row>
    <row r="297" spans="1:15" x14ac:dyDescent="0.25">
      <c r="A297" s="24">
        <v>39741</v>
      </c>
      <c r="B297">
        <v>0.53</v>
      </c>
      <c r="C297">
        <v>0.53</v>
      </c>
      <c r="D297">
        <v>0.53</v>
      </c>
      <c r="E297">
        <v>1.24</v>
      </c>
      <c r="F297">
        <v>1.74</v>
      </c>
      <c r="G297">
        <v>1.69</v>
      </c>
      <c r="H297">
        <v>1.71</v>
      </c>
      <c r="I297">
        <v>2</v>
      </c>
      <c r="J297">
        <v>2.82</v>
      </c>
      <c r="K297">
        <v>3.26</v>
      </c>
      <c r="L297">
        <v>3.91</v>
      </c>
      <c r="M297">
        <v>4.5999999999999996</v>
      </c>
      <c r="N297">
        <v>4.26</v>
      </c>
      <c r="O297">
        <f t="shared" si="4"/>
        <v>4.26</v>
      </c>
    </row>
    <row r="298" spans="1:15" x14ac:dyDescent="0.25">
      <c r="A298" s="24">
        <v>39742</v>
      </c>
      <c r="B298">
        <v>0.71</v>
      </c>
      <c r="C298">
        <v>0.71</v>
      </c>
      <c r="D298">
        <v>0.71</v>
      </c>
      <c r="E298">
        <v>1.1000000000000001</v>
      </c>
      <c r="F298">
        <v>1.61</v>
      </c>
      <c r="G298">
        <v>1.74</v>
      </c>
      <c r="H298">
        <v>1.58</v>
      </c>
      <c r="I298">
        <v>1.86</v>
      </c>
      <c r="J298">
        <v>2.63</v>
      </c>
      <c r="K298">
        <v>3.08</v>
      </c>
      <c r="L298">
        <v>3.76</v>
      </c>
      <c r="M298">
        <v>4.5199999999999996</v>
      </c>
      <c r="N298">
        <v>4.2</v>
      </c>
      <c r="O298">
        <f t="shared" si="4"/>
        <v>4.2</v>
      </c>
    </row>
    <row r="299" spans="1:15" x14ac:dyDescent="0.25">
      <c r="A299" s="24">
        <v>39743</v>
      </c>
      <c r="B299">
        <v>0.6</v>
      </c>
      <c r="C299">
        <v>0.6</v>
      </c>
      <c r="D299">
        <v>0.6</v>
      </c>
      <c r="E299">
        <v>1.05</v>
      </c>
      <c r="F299">
        <v>1.53</v>
      </c>
      <c r="G299">
        <v>1.64</v>
      </c>
      <c r="H299">
        <v>1.53</v>
      </c>
      <c r="I299">
        <v>1.79</v>
      </c>
      <c r="J299">
        <v>2.56</v>
      </c>
      <c r="K299">
        <v>3</v>
      </c>
      <c r="L299">
        <v>3.65</v>
      </c>
      <c r="M299">
        <v>4.42</v>
      </c>
      <c r="N299">
        <v>4.07</v>
      </c>
      <c r="O299">
        <f t="shared" si="4"/>
        <v>4.07</v>
      </c>
    </row>
    <row r="300" spans="1:15" x14ac:dyDescent="0.25">
      <c r="A300" s="24">
        <v>39744</v>
      </c>
      <c r="B300">
        <v>0.39</v>
      </c>
      <c r="C300">
        <v>0.39</v>
      </c>
      <c r="D300">
        <v>0.39</v>
      </c>
      <c r="E300">
        <v>0.98</v>
      </c>
      <c r="F300">
        <v>1.51</v>
      </c>
      <c r="G300">
        <v>1.61</v>
      </c>
      <c r="H300">
        <v>1.54</v>
      </c>
      <c r="I300">
        <v>1.76</v>
      </c>
      <c r="J300">
        <v>2.57</v>
      </c>
      <c r="K300">
        <v>3</v>
      </c>
      <c r="L300">
        <v>3.63</v>
      </c>
      <c r="M300">
        <v>4.34</v>
      </c>
      <c r="N300">
        <v>3.99</v>
      </c>
      <c r="O300">
        <f t="shared" si="4"/>
        <v>3.99</v>
      </c>
    </row>
    <row r="301" spans="1:15" x14ac:dyDescent="0.25">
      <c r="A301" s="24">
        <v>39745</v>
      </c>
      <c r="B301">
        <v>0.33</v>
      </c>
      <c r="C301">
        <v>0.33</v>
      </c>
      <c r="D301">
        <v>0.33</v>
      </c>
      <c r="E301">
        <v>0.89</v>
      </c>
      <c r="F301">
        <v>1.43</v>
      </c>
      <c r="G301">
        <v>1.6</v>
      </c>
      <c r="H301">
        <v>1.57</v>
      </c>
      <c r="I301">
        <v>1.8</v>
      </c>
      <c r="J301">
        <v>2.64</v>
      </c>
      <c r="K301">
        <v>3.09</v>
      </c>
      <c r="L301">
        <v>3.76</v>
      </c>
      <c r="M301">
        <v>4.4400000000000004</v>
      </c>
      <c r="N301">
        <v>4.1100000000000003</v>
      </c>
      <c r="O301">
        <f t="shared" si="4"/>
        <v>4.1100000000000003</v>
      </c>
    </row>
    <row r="302" spans="1:15" x14ac:dyDescent="0.25">
      <c r="A302" s="24">
        <v>39746</v>
      </c>
      <c r="B302">
        <v>0.33</v>
      </c>
      <c r="C302">
        <v>0.33</v>
      </c>
      <c r="D302">
        <v>0.33</v>
      </c>
      <c r="E302">
        <v>0.89</v>
      </c>
      <c r="F302">
        <v>1.43</v>
      </c>
      <c r="G302">
        <v>1.6</v>
      </c>
      <c r="H302">
        <v>1.57</v>
      </c>
      <c r="I302">
        <v>1.8</v>
      </c>
      <c r="J302">
        <v>2.64</v>
      </c>
      <c r="K302">
        <v>3.09</v>
      </c>
      <c r="L302">
        <v>3.76</v>
      </c>
      <c r="M302">
        <v>4.4400000000000004</v>
      </c>
      <c r="N302">
        <v>4.1100000000000003</v>
      </c>
      <c r="O302">
        <f t="shared" si="4"/>
        <v>4.1100000000000003</v>
      </c>
    </row>
    <row r="303" spans="1:15" x14ac:dyDescent="0.25">
      <c r="A303" s="24">
        <v>39747</v>
      </c>
      <c r="B303">
        <v>0.33</v>
      </c>
      <c r="C303">
        <v>0.33</v>
      </c>
      <c r="D303">
        <v>0.33</v>
      </c>
      <c r="E303">
        <v>0.89</v>
      </c>
      <c r="F303">
        <v>1.43</v>
      </c>
      <c r="G303">
        <v>1.6</v>
      </c>
      <c r="H303">
        <v>1.57</v>
      </c>
      <c r="I303">
        <v>1.8</v>
      </c>
      <c r="J303">
        <v>2.64</v>
      </c>
      <c r="K303">
        <v>3.09</v>
      </c>
      <c r="L303">
        <v>3.76</v>
      </c>
      <c r="M303">
        <v>4.4400000000000004</v>
      </c>
      <c r="N303">
        <v>4.1100000000000003</v>
      </c>
      <c r="O303">
        <f t="shared" si="4"/>
        <v>4.1100000000000003</v>
      </c>
    </row>
    <row r="304" spans="1:15" x14ac:dyDescent="0.25">
      <c r="A304" s="24">
        <v>39748</v>
      </c>
      <c r="B304">
        <v>0.31</v>
      </c>
      <c r="C304">
        <v>0.31</v>
      </c>
      <c r="D304">
        <v>0.31</v>
      </c>
      <c r="E304">
        <v>0.84</v>
      </c>
      <c r="F304">
        <v>1.36</v>
      </c>
      <c r="G304">
        <v>1.57</v>
      </c>
      <c r="H304">
        <v>1.59</v>
      </c>
      <c r="I304">
        <v>1.83</v>
      </c>
      <c r="J304">
        <v>2.67</v>
      </c>
      <c r="K304">
        <v>3.12</v>
      </c>
      <c r="L304">
        <v>3.79</v>
      </c>
      <c r="M304">
        <v>4.43</v>
      </c>
      <c r="N304">
        <v>4.12</v>
      </c>
      <c r="O304">
        <f t="shared" si="4"/>
        <v>4.12</v>
      </c>
    </row>
    <row r="305" spans="1:15" x14ac:dyDescent="0.25">
      <c r="A305" s="24">
        <v>39749</v>
      </c>
      <c r="B305">
        <v>0.42</v>
      </c>
      <c r="C305">
        <v>0.42</v>
      </c>
      <c r="D305">
        <v>0.42</v>
      </c>
      <c r="E305">
        <v>0.77</v>
      </c>
      <c r="F305">
        <v>1.25</v>
      </c>
      <c r="G305">
        <v>1.53</v>
      </c>
      <c r="H305">
        <v>1.65</v>
      </c>
      <c r="I305">
        <v>1.85</v>
      </c>
      <c r="J305">
        <v>2.75</v>
      </c>
      <c r="K305">
        <v>3.21</v>
      </c>
      <c r="L305">
        <v>3.89</v>
      </c>
      <c r="M305">
        <v>4.51</v>
      </c>
      <c r="N305">
        <v>4.1900000000000004</v>
      </c>
      <c r="O305">
        <f t="shared" si="4"/>
        <v>4.1900000000000004</v>
      </c>
    </row>
    <row r="306" spans="1:15" x14ac:dyDescent="0.25">
      <c r="A306" s="24">
        <v>39750</v>
      </c>
      <c r="B306">
        <v>0.41</v>
      </c>
      <c r="C306">
        <v>0.41</v>
      </c>
      <c r="D306">
        <v>0.41</v>
      </c>
      <c r="E306">
        <v>0.62</v>
      </c>
      <c r="F306">
        <v>1.1000000000000001</v>
      </c>
      <c r="G306">
        <v>1.41</v>
      </c>
      <c r="H306">
        <v>1.58</v>
      </c>
      <c r="I306">
        <v>1.79</v>
      </c>
      <c r="J306">
        <v>2.77</v>
      </c>
      <c r="K306">
        <v>3.24</v>
      </c>
      <c r="L306">
        <v>3.93</v>
      </c>
      <c r="M306">
        <v>4.59</v>
      </c>
      <c r="N306">
        <v>4.26</v>
      </c>
      <c r="O306">
        <f t="shared" si="4"/>
        <v>4.26</v>
      </c>
    </row>
    <row r="307" spans="1:15" x14ac:dyDescent="0.25">
      <c r="A307" s="24">
        <v>39751</v>
      </c>
      <c r="B307">
        <v>0.14000000000000001</v>
      </c>
      <c r="C307">
        <v>0.14000000000000001</v>
      </c>
      <c r="D307">
        <v>0.14000000000000001</v>
      </c>
      <c r="E307">
        <v>0.41</v>
      </c>
      <c r="F307">
        <v>1</v>
      </c>
      <c r="G307">
        <v>1.36</v>
      </c>
      <c r="H307">
        <v>1.59</v>
      </c>
      <c r="I307">
        <v>1.82</v>
      </c>
      <c r="J307">
        <v>2.84</v>
      </c>
      <c r="K307">
        <v>3.3</v>
      </c>
      <c r="L307">
        <v>4</v>
      </c>
      <c r="M307">
        <v>4.67</v>
      </c>
      <c r="N307">
        <v>4.3</v>
      </c>
      <c r="O307">
        <f t="shared" si="4"/>
        <v>4.3</v>
      </c>
    </row>
    <row r="308" spans="1:15" x14ac:dyDescent="0.25">
      <c r="A308" s="24">
        <v>39752</v>
      </c>
      <c r="B308">
        <v>0.12</v>
      </c>
      <c r="C308">
        <v>0.12</v>
      </c>
      <c r="D308">
        <v>0.12</v>
      </c>
      <c r="E308">
        <v>0.46</v>
      </c>
      <c r="F308">
        <v>0.94</v>
      </c>
      <c r="G308">
        <v>1.34</v>
      </c>
      <c r="H308">
        <v>1.56</v>
      </c>
      <c r="I308">
        <v>1.8</v>
      </c>
      <c r="J308">
        <v>2.8</v>
      </c>
      <c r="K308">
        <v>3.29</v>
      </c>
      <c r="L308">
        <v>4.01</v>
      </c>
      <c r="M308">
        <v>4.74</v>
      </c>
      <c r="N308">
        <v>4.3499999999999996</v>
      </c>
      <c r="O308">
        <f t="shared" si="4"/>
        <v>4.3499999999999996</v>
      </c>
    </row>
    <row r="309" spans="1:15" x14ac:dyDescent="0.25">
      <c r="A309" s="24">
        <v>39753</v>
      </c>
      <c r="B309">
        <v>0.12</v>
      </c>
      <c r="C309">
        <v>0.12</v>
      </c>
      <c r="D309">
        <v>0.12</v>
      </c>
      <c r="E309">
        <v>0.46</v>
      </c>
      <c r="F309">
        <v>0.94</v>
      </c>
      <c r="G309">
        <v>1.34</v>
      </c>
      <c r="H309">
        <v>1.56</v>
      </c>
      <c r="I309">
        <v>1.8</v>
      </c>
      <c r="J309">
        <v>2.8</v>
      </c>
      <c r="K309">
        <v>3.29</v>
      </c>
      <c r="L309">
        <v>4.01</v>
      </c>
      <c r="M309">
        <v>4.74</v>
      </c>
      <c r="N309">
        <v>4.3499999999999996</v>
      </c>
      <c r="O309">
        <f t="shared" si="4"/>
        <v>4.3499999999999996</v>
      </c>
    </row>
    <row r="310" spans="1:15" x14ac:dyDescent="0.25">
      <c r="A310" s="24">
        <v>39754</v>
      </c>
      <c r="B310">
        <v>0.12</v>
      </c>
      <c r="C310">
        <v>0.12</v>
      </c>
      <c r="D310">
        <v>0.12</v>
      </c>
      <c r="E310">
        <v>0.46</v>
      </c>
      <c r="F310">
        <v>0.94</v>
      </c>
      <c r="G310">
        <v>1.34</v>
      </c>
      <c r="H310">
        <v>1.56</v>
      </c>
      <c r="I310">
        <v>1.8</v>
      </c>
      <c r="J310">
        <v>2.8</v>
      </c>
      <c r="K310">
        <v>3.29</v>
      </c>
      <c r="L310">
        <v>4.01</v>
      </c>
      <c r="M310">
        <v>4.74</v>
      </c>
      <c r="N310">
        <v>4.3499999999999996</v>
      </c>
      <c r="O310">
        <f t="shared" si="4"/>
        <v>4.3499999999999996</v>
      </c>
    </row>
    <row r="311" spans="1:15" x14ac:dyDescent="0.25">
      <c r="A311" s="24">
        <v>39755</v>
      </c>
      <c r="B311">
        <v>0.2</v>
      </c>
      <c r="C311">
        <v>0.2</v>
      </c>
      <c r="D311">
        <v>0.2</v>
      </c>
      <c r="E311">
        <v>0.49</v>
      </c>
      <c r="F311">
        <v>1.07</v>
      </c>
      <c r="G311">
        <v>1.31</v>
      </c>
      <c r="H311">
        <v>1.45</v>
      </c>
      <c r="I311">
        <v>1.69</v>
      </c>
      <c r="J311">
        <v>2.71</v>
      </c>
      <c r="K311">
        <v>3.21</v>
      </c>
      <c r="L311">
        <v>3.96</v>
      </c>
      <c r="M311">
        <v>4.7300000000000004</v>
      </c>
      <c r="N311">
        <v>4.33</v>
      </c>
      <c r="O311">
        <f t="shared" si="4"/>
        <v>4.33</v>
      </c>
    </row>
    <row r="312" spans="1:15" x14ac:dyDescent="0.25">
      <c r="A312" s="24">
        <v>39756</v>
      </c>
      <c r="B312">
        <v>0.28999999999999998</v>
      </c>
      <c r="C312">
        <v>0.28999999999999998</v>
      </c>
      <c r="D312">
        <v>0.28999999999999998</v>
      </c>
      <c r="E312">
        <v>0.48</v>
      </c>
      <c r="F312">
        <v>1.03</v>
      </c>
      <c r="G312">
        <v>1.28</v>
      </c>
      <c r="H312">
        <v>1.39</v>
      </c>
      <c r="I312">
        <v>1.59</v>
      </c>
      <c r="J312">
        <v>2.56</v>
      </c>
      <c r="K312">
        <v>3.06</v>
      </c>
      <c r="L312">
        <v>3.81</v>
      </c>
      <c r="M312">
        <v>4.58</v>
      </c>
      <c r="N312">
        <v>4.2</v>
      </c>
      <c r="O312">
        <f t="shared" si="4"/>
        <v>4.2</v>
      </c>
    </row>
    <row r="313" spans="1:15" x14ac:dyDescent="0.25">
      <c r="A313" s="24">
        <v>39757</v>
      </c>
      <c r="B313">
        <v>0.16</v>
      </c>
      <c r="C313">
        <v>0.16</v>
      </c>
      <c r="D313">
        <v>0.16</v>
      </c>
      <c r="E313">
        <v>0.4</v>
      </c>
      <c r="F313">
        <v>0.9</v>
      </c>
      <c r="G313">
        <v>1.22</v>
      </c>
      <c r="H313">
        <v>1.36</v>
      </c>
      <c r="I313">
        <v>1.64</v>
      </c>
      <c r="J313">
        <v>2.5</v>
      </c>
      <c r="K313">
        <v>2.99</v>
      </c>
      <c r="L313">
        <v>3.73</v>
      </c>
      <c r="M313">
        <v>4.49</v>
      </c>
      <c r="N313">
        <v>4.13</v>
      </c>
      <c r="O313">
        <f t="shared" si="4"/>
        <v>4.13</v>
      </c>
    </row>
    <row r="314" spans="1:15" x14ac:dyDescent="0.25">
      <c r="A314" s="24">
        <v>39758</v>
      </c>
      <c r="B314">
        <v>0.13</v>
      </c>
      <c r="C314">
        <v>0.13</v>
      </c>
      <c r="D314">
        <v>0.13</v>
      </c>
      <c r="E314">
        <v>0.32</v>
      </c>
      <c r="F314">
        <v>0.83</v>
      </c>
      <c r="G314">
        <v>1.17</v>
      </c>
      <c r="H314">
        <v>1.28</v>
      </c>
      <c r="I314">
        <v>1.63</v>
      </c>
      <c r="J314">
        <v>2.46</v>
      </c>
      <c r="K314">
        <v>3.01</v>
      </c>
      <c r="L314">
        <v>3.75</v>
      </c>
      <c r="M314">
        <v>4.5199999999999996</v>
      </c>
      <c r="N314">
        <v>4.1900000000000004</v>
      </c>
      <c r="O314">
        <f t="shared" si="4"/>
        <v>4.1900000000000004</v>
      </c>
    </row>
    <row r="315" spans="1:15" x14ac:dyDescent="0.25">
      <c r="A315" s="24">
        <v>39759</v>
      </c>
      <c r="B315">
        <v>0.13</v>
      </c>
      <c r="C315">
        <v>0.13</v>
      </c>
      <c r="D315">
        <v>0.13</v>
      </c>
      <c r="E315">
        <v>0.31</v>
      </c>
      <c r="F315">
        <v>0.83</v>
      </c>
      <c r="G315">
        <v>1.2</v>
      </c>
      <c r="H315">
        <v>1.33</v>
      </c>
      <c r="I315">
        <v>1.71</v>
      </c>
      <c r="J315">
        <v>2.56</v>
      </c>
      <c r="K315">
        <v>3.11</v>
      </c>
      <c r="L315">
        <v>3.83</v>
      </c>
      <c r="M315">
        <v>4.57</v>
      </c>
      <c r="N315">
        <v>4.25</v>
      </c>
      <c r="O315">
        <f t="shared" si="4"/>
        <v>4.25</v>
      </c>
    </row>
    <row r="316" spans="1:15" x14ac:dyDescent="0.25">
      <c r="A316" s="24">
        <v>39760</v>
      </c>
      <c r="B316">
        <v>0.13</v>
      </c>
      <c r="C316">
        <v>0.13</v>
      </c>
      <c r="D316">
        <v>0.13</v>
      </c>
      <c r="E316">
        <v>0.31</v>
      </c>
      <c r="F316">
        <v>0.83</v>
      </c>
      <c r="G316">
        <v>1.2</v>
      </c>
      <c r="H316">
        <v>1.33</v>
      </c>
      <c r="I316">
        <v>1.71</v>
      </c>
      <c r="J316">
        <v>2.56</v>
      </c>
      <c r="K316">
        <v>3.11</v>
      </c>
      <c r="L316">
        <v>3.83</v>
      </c>
      <c r="M316">
        <v>4.57</v>
      </c>
      <c r="N316">
        <v>4.25</v>
      </c>
      <c r="O316">
        <f t="shared" si="4"/>
        <v>4.25</v>
      </c>
    </row>
    <row r="317" spans="1:15" x14ac:dyDescent="0.25">
      <c r="A317" s="24">
        <v>39761</v>
      </c>
      <c r="B317">
        <v>0.13</v>
      </c>
      <c r="C317">
        <v>0.13</v>
      </c>
      <c r="D317">
        <v>0.13</v>
      </c>
      <c r="E317">
        <v>0.31</v>
      </c>
      <c r="F317">
        <v>0.83</v>
      </c>
      <c r="G317">
        <v>1.2</v>
      </c>
      <c r="H317">
        <v>1.33</v>
      </c>
      <c r="I317">
        <v>1.71</v>
      </c>
      <c r="J317">
        <v>2.56</v>
      </c>
      <c r="K317">
        <v>3.11</v>
      </c>
      <c r="L317">
        <v>3.83</v>
      </c>
      <c r="M317">
        <v>4.57</v>
      </c>
      <c r="N317">
        <v>4.25</v>
      </c>
      <c r="O317">
        <f t="shared" si="4"/>
        <v>4.25</v>
      </c>
    </row>
    <row r="318" spans="1:15" x14ac:dyDescent="0.25">
      <c r="A318" s="24">
        <v>39762</v>
      </c>
      <c r="B318">
        <v>0.11</v>
      </c>
      <c r="C318">
        <v>0.11</v>
      </c>
      <c r="D318">
        <v>0.11</v>
      </c>
      <c r="E318">
        <v>0.28999999999999998</v>
      </c>
      <c r="F318">
        <v>0.91</v>
      </c>
      <c r="G318">
        <v>1.1599999999999999</v>
      </c>
      <c r="H318">
        <v>1.27</v>
      </c>
      <c r="I318">
        <v>1.78</v>
      </c>
      <c r="J318">
        <v>2.5099999999999998</v>
      </c>
      <c r="K318">
        <v>3.06</v>
      </c>
      <c r="L318">
        <v>3.82</v>
      </c>
      <c r="M318">
        <v>4.5</v>
      </c>
      <c r="N318">
        <v>4.21</v>
      </c>
      <c r="O318">
        <f t="shared" si="4"/>
        <v>4.21</v>
      </c>
    </row>
    <row r="319" spans="1:15" x14ac:dyDescent="0.25">
      <c r="A319" s="24">
        <v>39763</v>
      </c>
      <c r="B319">
        <v>0.11</v>
      </c>
      <c r="C319">
        <v>0.11</v>
      </c>
      <c r="D319">
        <v>0.11</v>
      </c>
      <c r="E319">
        <v>0.28999999999999998</v>
      </c>
      <c r="F319">
        <v>0.91</v>
      </c>
      <c r="G319">
        <v>1.1599999999999999</v>
      </c>
      <c r="H319">
        <v>1.27</v>
      </c>
      <c r="I319">
        <v>1.78</v>
      </c>
      <c r="J319">
        <v>2.5099999999999998</v>
      </c>
      <c r="K319">
        <v>3.06</v>
      </c>
      <c r="L319">
        <v>3.82</v>
      </c>
      <c r="M319">
        <v>4.5</v>
      </c>
      <c r="N319">
        <v>4.21</v>
      </c>
      <c r="O319">
        <f t="shared" si="4"/>
        <v>4.21</v>
      </c>
    </row>
    <row r="320" spans="1:15" x14ac:dyDescent="0.25">
      <c r="A320" s="24">
        <v>39764</v>
      </c>
      <c r="B320">
        <v>0.1</v>
      </c>
      <c r="C320">
        <v>0.1</v>
      </c>
      <c r="D320">
        <v>0.1</v>
      </c>
      <c r="E320">
        <v>0.18</v>
      </c>
      <c r="F320">
        <v>0.75</v>
      </c>
      <c r="G320">
        <v>1.03</v>
      </c>
      <c r="H320">
        <v>1.19</v>
      </c>
      <c r="I320">
        <v>1.6</v>
      </c>
      <c r="J320">
        <v>2.37</v>
      </c>
      <c r="K320">
        <v>3</v>
      </c>
      <c r="L320">
        <v>3.75</v>
      </c>
      <c r="M320">
        <v>4.4400000000000004</v>
      </c>
      <c r="N320">
        <v>4.17</v>
      </c>
      <c r="O320">
        <f t="shared" si="4"/>
        <v>4.17</v>
      </c>
    </row>
    <row r="321" spans="1:15" x14ac:dyDescent="0.25">
      <c r="A321" s="24">
        <v>39765</v>
      </c>
      <c r="B321">
        <v>0.08</v>
      </c>
      <c r="C321">
        <v>0.08</v>
      </c>
      <c r="D321">
        <v>0.08</v>
      </c>
      <c r="E321">
        <v>0.22</v>
      </c>
      <c r="F321">
        <v>0.93</v>
      </c>
      <c r="G321">
        <v>1.1599999999999999</v>
      </c>
      <c r="H321">
        <v>1.24</v>
      </c>
      <c r="I321">
        <v>1.62</v>
      </c>
      <c r="J321">
        <v>2.4300000000000002</v>
      </c>
      <c r="K321">
        <v>3.07</v>
      </c>
      <c r="L321">
        <v>3.84</v>
      </c>
      <c r="M321">
        <v>4.57</v>
      </c>
      <c r="N321">
        <v>4.34</v>
      </c>
      <c r="O321">
        <f t="shared" si="4"/>
        <v>4.34</v>
      </c>
    </row>
    <row r="322" spans="1:15" x14ac:dyDescent="0.25">
      <c r="A322" s="24">
        <v>39766</v>
      </c>
      <c r="B322">
        <v>0.06</v>
      </c>
      <c r="C322">
        <v>0.06</v>
      </c>
      <c r="D322">
        <v>0.06</v>
      </c>
      <c r="E322">
        <v>0.15</v>
      </c>
      <c r="F322">
        <v>0.9</v>
      </c>
      <c r="G322">
        <v>1.1399999999999999</v>
      </c>
      <c r="H322">
        <v>1.22</v>
      </c>
      <c r="I322">
        <v>1.53</v>
      </c>
      <c r="J322">
        <v>2.33</v>
      </c>
      <c r="K322">
        <v>2.94</v>
      </c>
      <c r="L322">
        <v>3.72</v>
      </c>
      <c r="M322">
        <v>4.43</v>
      </c>
      <c r="N322">
        <v>4.22</v>
      </c>
      <c r="O322">
        <f t="shared" si="4"/>
        <v>4.22</v>
      </c>
    </row>
    <row r="323" spans="1:15" x14ac:dyDescent="0.25">
      <c r="A323" s="24">
        <v>39767</v>
      </c>
      <c r="B323">
        <v>0.06</v>
      </c>
      <c r="C323">
        <v>0.06</v>
      </c>
      <c r="D323">
        <v>0.06</v>
      </c>
      <c r="E323">
        <v>0.15</v>
      </c>
      <c r="F323">
        <v>0.9</v>
      </c>
      <c r="G323">
        <v>1.1399999999999999</v>
      </c>
      <c r="H323">
        <v>1.22</v>
      </c>
      <c r="I323">
        <v>1.53</v>
      </c>
      <c r="J323">
        <v>2.33</v>
      </c>
      <c r="K323">
        <v>2.94</v>
      </c>
      <c r="L323">
        <v>3.72</v>
      </c>
      <c r="M323">
        <v>4.43</v>
      </c>
      <c r="N323">
        <v>4.22</v>
      </c>
      <c r="O323">
        <f t="shared" si="4"/>
        <v>4.22</v>
      </c>
    </row>
    <row r="324" spans="1:15" x14ac:dyDescent="0.25">
      <c r="A324" s="24">
        <v>39768</v>
      </c>
      <c r="B324">
        <v>0.06</v>
      </c>
      <c r="C324">
        <v>0.06</v>
      </c>
      <c r="D324">
        <v>0.06</v>
      </c>
      <c r="E324">
        <v>0.15</v>
      </c>
      <c r="F324">
        <v>0.9</v>
      </c>
      <c r="G324">
        <v>1.1399999999999999</v>
      </c>
      <c r="H324">
        <v>1.22</v>
      </c>
      <c r="I324">
        <v>1.53</v>
      </c>
      <c r="J324">
        <v>2.33</v>
      </c>
      <c r="K324">
        <v>2.94</v>
      </c>
      <c r="L324">
        <v>3.72</v>
      </c>
      <c r="M324">
        <v>4.43</v>
      </c>
      <c r="N324">
        <v>4.22</v>
      </c>
      <c r="O324">
        <f t="shared" si="4"/>
        <v>4.22</v>
      </c>
    </row>
    <row r="325" spans="1:15" x14ac:dyDescent="0.25">
      <c r="A325" s="24">
        <v>39769</v>
      </c>
      <c r="B325">
        <v>0.06</v>
      </c>
      <c r="C325">
        <v>0.06</v>
      </c>
      <c r="D325">
        <v>0.06</v>
      </c>
      <c r="E325">
        <v>0.12</v>
      </c>
      <c r="F325">
        <v>0.81</v>
      </c>
      <c r="G325">
        <v>1.08</v>
      </c>
      <c r="H325">
        <v>1.22</v>
      </c>
      <c r="I325">
        <v>1.53</v>
      </c>
      <c r="J325">
        <v>2.3199999999999998</v>
      </c>
      <c r="K325">
        <v>2.92</v>
      </c>
      <c r="L325">
        <v>3.68</v>
      </c>
      <c r="M325">
        <v>4.42</v>
      </c>
      <c r="N325">
        <v>4.2</v>
      </c>
      <c r="O325">
        <f t="shared" si="4"/>
        <v>4.2</v>
      </c>
    </row>
    <row r="326" spans="1:15" x14ac:dyDescent="0.25">
      <c r="A326" s="24">
        <v>39770</v>
      </c>
      <c r="B326">
        <v>0.1</v>
      </c>
      <c r="C326">
        <v>0.1</v>
      </c>
      <c r="D326">
        <v>0.1</v>
      </c>
      <c r="E326">
        <v>0.12</v>
      </c>
      <c r="F326">
        <v>0.76</v>
      </c>
      <c r="G326">
        <v>1.05</v>
      </c>
      <c r="H326">
        <v>1.1499999999999999</v>
      </c>
      <c r="I326">
        <v>1.44</v>
      </c>
      <c r="J326">
        <v>2.2200000000000002</v>
      </c>
      <c r="K326">
        <v>2.79</v>
      </c>
      <c r="L326">
        <v>3.53</v>
      </c>
      <c r="M326">
        <v>4.32</v>
      </c>
      <c r="N326">
        <v>4.1399999999999997</v>
      </c>
      <c r="O326">
        <f t="shared" ref="O326:O389" si="5">N326</f>
        <v>4.1399999999999997</v>
      </c>
    </row>
    <row r="327" spans="1:15" x14ac:dyDescent="0.25">
      <c r="A327" s="24">
        <v>39771</v>
      </c>
      <c r="B327">
        <v>0.09</v>
      </c>
      <c r="C327">
        <v>0.09</v>
      </c>
      <c r="D327">
        <v>0.09</v>
      </c>
      <c r="E327">
        <v>7.0000000000000007E-2</v>
      </c>
      <c r="F327">
        <v>0.66</v>
      </c>
      <c r="G327">
        <v>0.97</v>
      </c>
      <c r="H327">
        <v>1.0900000000000001</v>
      </c>
      <c r="I327">
        <v>1.36</v>
      </c>
      <c r="J327">
        <v>2.08</v>
      </c>
      <c r="K327">
        <v>2.64</v>
      </c>
      <c r="L327">
        <v>3.38</v>
      </c>
      <c r="M327">
        <v>4.17</v>
      </c>
      <c r="N327">
        <v>3.96</v>
      </c>
      <c r="O327">
        <f t="shared" si="5"/>
        <v>3.96</v>
      </c>
    </row>
    <row r="328" spans="1:15" x14ac:dyDescent="0.25">
      <c r="A328" s="24">
        <v>39772</v>
      </c>
      <c r="B328">
        <v>0.05</v>
      </c>
      <c r="C328">
        <v>0.05</v>
      </c>
      <c r="D328">
        <v>0.05</v>
      </c>
      <c r="E328">
        <v>0.03</v>
      </c>
      <c r="F328">
        <v>0.52</v>
      </c>
      <c r="G328">
        <v>0.87</v>
      </c>
      <c r="H328">
        <v>1</v>
      </c>
      <c r="I328">
        <v>1.2</v>
      </c>
      <c r="J328">
        <v>1.94</v>
      </c>
      <c r="K328">
        <v>2.4300000000000002</v>
      </c>
      <c r="L328">
        <v>3.1</v>
      </c>
      <c r="M328">
        <v>3.87</v>
      </c>
      <c r="N328">
        <v>3.64</v>
      </c>
      <c r="O328">
        <f t="shared" si="5"/>
        <v>3.64</v>
      </c>
    </row>
    <row r="329" spans="1:15" x14ac:dyDescent="0.25">
      <c r="A329" s="24">
        <v>39773</v>
      </c>
      <c r="B329">
        <v>0.03</v>
      </c>
      <c r="C329">
        <v>0.03</v>
      </c>
      <c r="D329">
        <v>0.03</v>
      </c>
      <c r="E329">
        <v>0.02</v>
      </c>
      <c r="F329">
        <v>0.45</v>
      </c>
      <c r="G329">
        <v>0.83</v>
      </c>
      <c r="H329">
        <v>1.0900000000000001</v>
      </c>
      <c r="I329">
        <v>1.35</v>
      </c>
      <c r="J329">
        <v>2.02</v>
      </c>
      <c r="K329">
        <v>2.5299999999999998</v>
      </c>
      <c r="L329">
        <v>3.2</v>
      </c>
      <c r="M329">
        <v>3.93</v>
      </c>
      <c r="N329">
        <v>3.7</v>
      </c>
      <c r="O329">
        <f t="shared" si="5"/>
        <v>3.7</v>
      </c>
    </row>
    <row r="330" spans="1:15" x14ac:dyDescent="0.25">
      <c r="A330" s="24">
        <v>39774</v>
      </c>
      <c r="B330">
        <v>0.03</v>
      </c>
      <c r="C330">
        <v>0.03</v>
      </c>
      <c r="D330">
        <v>0.03</v>
      </c>
      <c r="E330">
        <v>0.02</v>
      </c>
      <c r="F330">
        <v>0.45</v>
      </c>
      <c r="G330">
        <v>0.83</v>
      </c>
      <c r="H330">
        <v>1.0900000000000001</v>
      </c>
      <c r="I330">
        <v>1.35</v>
      </c>
      <c r="J330">
        <v>2.02</v>
      </c>
      <c r="K330">
        <v>2.5299999999999998</v>
      </c>
      <c r="L330">
        <v>3.2</v>
      </c>
      <c r="M330">
        <v>3.93</v>
      </c>
      <c r="N330">
        <v>3.7</v>
      </c>
      <c r="O330">
        <f t="shared" si="5"/>
        <v>3.7</v>
      </c>
    </row>
    <row r="331" spans="1:15" x14ac:dyDescent="0.25">
      <c r="A331" s="24">
        <v>39775</v>
      </c>
      <c r="B331">
        <v>0.03</v>
      </c>
      <c r="C331">
        <v>0.03</v>
      </c>
      <c r="D331">
        <v>0.03</v>
      </c>
      <c r="E331">
        <v>0.02</v>
      </c>
      <c r="F331">
        <v>0.45</v>
      </c>
      <c r="G331">
        <v>0.83</v>
      </c>
      <c r="H331">
        <v>1.0900000000000001</v>
      </c>
      <c r="I331">
        <v>1.35</v>
      </c>
      <c r="J331">
        <v>2.02</v>
      </c>
      <c r="K331">
        <v>2.5299999999999998</v>
      </c>
      <c r="L331">
        <v>3.2</v>
      </c>
      <c r="M331">
        <v>3.93</v>
      </c>
      <c r="N331">
        <v>3.7</v>
      </c>
      <c r="O331">
        <f t="shared" si="5"/>
        <v>3.7</v>
      </c>
    </row>
    <row r="332" spans="1:15" x14ac:dyDescent="0.25">
      <c r="A332" s="24">
        <v>39776</v>
      </c>
      <c r="B332">
        <v>0.01</v>
      </c>
      <c r="C332">
        <v>0.01</v>
      </c>
      <c r="D332">
        <v>0.01</v>
      </c>
      <c r="E332">
        <v>0.13</v>
      </c>
      <c r="F332">
        <v>0.54</v>
      </c>
      <c r="G332">
        <v>0.95</v>
      </c>
      <c r="H332">
        <v>1.31</v>
      </c>
      <c r="I332">
        <v>1.53</v>
      </c>
      <c r="J332">
        <v>2.2400000000000002</v>
      </c>
      <c r="K332">
        <v>2.71</v>
      </c>
      <c r="L332">
        <v>3.35</v>
      </c>
      <c r="M332">
        <v>4.01</v>
      </c>
      <c r="N332">
        <v>3.78</v>
      </c>
      <c r="O332">
        <f t="shared" si="5"/>
        <v>3.78</v>
      </c>
    </row>
    <row r="333" spans="1:15" x14ac:dyDescent="0.25">
      <c r="A333" s="24">
        <v>39777</v>
      </c>
      <c r="B333">
        <v>0.04</v>
      </c>
      <c r="C333">
        <v>0.04</v>
      </c>
      <c r="D333">
        <v>0.04</v>
      </c>
      <c r="E333">
        <v>0.1</v>
      </c>
      <c r="F333">
        <v>0.53</v>
      </c>
      <c r="G333">
        <v>0.95</v>
      </c>
      <c r="H333">
        <v>1.1499999999999999</v>
      </c>
      <c r="I333">
        <v>1.41</v>
      </c>
      <c r="J333">
        <v>2.06</v>
      </c>
      <c r="K333">
        <v>2.4900000000000002</v>
      </c>
      <c r="L333">
        <v>3.11</v>
      </c>
      <c r="M333">
        <v>3.85</v>
      </c>
      <c r="N333">
        <v>3.63</v>
      </c>
      <c r="O333">
        <f t="shared" si="5"/>
        <v>3.63</v>
      </c>
    </row>
    <row r="334" spans="1:15" x14ac:dyDescent="0.25">
      <c r="A334" s="24">
        <v>39778</v>
      </c>
      <c r="B334">
        <v>0.02</v>
      </c>
      <c r="C334">
        <v>0.02</v>
      </c>
      <c r="D334">
        <v>0.02</v>
      </c>
      <c r="E334">
        <v>0.05</v>
      </c>
      <c r="F334">
        <v>0.48</v>
      </c>
      <c r="G334">
        <v>0.93</v>
      </c>
      <c r="H334">
        <v>1.0900000000000001</v>
      </c>
      <c r="I334">
        <v>1.38</v>
      </c>
      <c r="J334">
        <v>2.0099999999999998</v>
      </c>
      <c r="K334">
        <v>2.4300000000000002</v>
      </c>
      <c r="L334">
        <v>2.99</v>
      </c>
      <c r="M334">
        <v>3.77</v>
      </c>
      <c r="N334">
        <v>3.54</v>
      </c>
      <c r="O334">
        <f t="shared" si="5"/>
        <v>3.54</v>
      </c>
    </row>
    <row r="335" spans="1:15" x14ac:dyDescent="0.25">
      <c r="A335" s="24">
        <v>39779</v>
      </c>
      <c r="B335">
        <v>0.02</v>
      </c>
      <c r="C335">
        <v>0.02</v>
      </c>
      <c r="D335">
        <v>0.02</v>
      </c>
      <c r="E335">
        <v>0.05</v>
      </c>
      <c r="F335">
        <v>0.48</v>
      </c>
      <c r="G335">
        <v>0.93</v>
      </c>
      <c r="H335">
        <v>1.0900000000000001</v>
      </c>
      <c r="I335">
        <v>1.38</v>
      </c>
      <c r="J335">
        <v>2.0099999999999998</v>
      </c>
      <c r="K335">
        <v>2.4300000000000002</v>
      </c>
      <c r="L335">
        <v>2.99</v>
      </c>
      <c r="M335">
        <v>3.77</v>
      </c>
      <c r="N335">
        <v>3.54</v>
      </c>
      <c r="O335">
        <f t="shared" si="5"/>
        <v>3.54</v>
      </c>
    </row>
    <row r="336" spans="1:15" x14ac:dyDescent="0.25">
      <c r="A336" s="24">
        <v>39780</v>
      </c>
      <c r="B336">
        <v>0.02</v>
      </c>
      <c r="C336">
        <v>0.02</v>
      </c>
      <c r="D336">
        <v>0.02</v>
      </c>
      <c r="E336">
        <v>0.01</v>
      </c>
      <c r="F336">
        <v>0.44</v>
      </c>
      <c r="G336">
        <v>0.9</v>
      </c>
      <c r="H336">
        <v>1</v>
      </c>
      <c r="I336">
        <v>1.27</v>
      </c>
      <c r="J336">
        <v>1.93</v>
      </c>
      <c r="K336">
        <v>2.35</v>
      </c>
      <c r="L336">
        <v>2.93</v>
      </c>
      <c r="M336">
        <v>3.71</v>
      </c>
      <c r="N336">
        <v>3.45</v>
      </c>
      <c r="O336">
        <f t="shared" si="5"/>
        <v>3.45</v>
      </c>
    </row>
    <row r="337" spans="1:15" x14ac:dyDescent="0.25">
      <c r="A337" s="24">
        <v>39781</v>
      </c>
      <c r="B337">
        <v>0.02</v>
      </c>
      <c r="C337">
        <v>0.02</v>
      </c>
      <c r="D337">
        <v>0.02</v>
      </c>
      <c r="E337">
        <v>0.01</v>
      </c>
      <c r="F337">
        <v>0.44</v>
      </c>
      <c r="G337">
        <v>0.9</v>
      </c>
      <c r="H337">
        <v>1</v>
      </c>
      <c r="I337">
        <v>1.27</v>
      </c>
      <c r="J337">
        <v>1.93</v>
      </c>
      <c r="K337">
        <v>2.35</v>
      </c>
      <c r="L337">
        <v>2.93</v>
      </c>
      <c r="M337">
        <v>3.71</v>
      </c>
      <c r="N337">
        <v>3.45</v>
      </c>
      <c r="O337">
        <f t="shared" si="5"/>
        <v>3.45</v>
      </c>
    </row>
    <row r="338" spans="1:15" x14ac:dyDescent="0.25">
      <c r="A338" s="24">
        <v>39782</v>
      </c>
      <c r="B338">
        <v>0.02</v>
      </c>
      <c r="C338">
        <v>0.02</v>
      </c>
      <c r="D338">
        <v>0.02</v>
      </c>
      <c r="E338">
        <v>0.01</v>
      </c>
      <c r="F338">
        <v>0.44</v>
      </c>
      <c r="G338">
        <v>0.9</v>
      </c>
      <c r="H338">
        <v>1</v>
      </c>
      <c r="I338">
        <v>1.27</v>
      </c>
      <c r="J338">
        <v>1.93</v>
      </c>
      <c r="K338">
        <v>2.35</v>
      </c>
      <c r="L338">
        <v>2.93</v>
      </c>
      <c r="M338">
        <v>3.71</v>
      </c>
      <c r="N338">
        <v>3.45</v>
      </c>
      <c r="O338">
        <f t="shared" si="5"/>
        <v>3.45</v>
      </c>
    </row>
    <row r="339" spans="1:15" x14ac:dyDescent="0.25">
      <c r="A339" s="24">
        <v>39783</v>
      </c>
      <c r="B339">
        <v>0.09</v>
      </c>
      <c r="C339">
        <v>0.09</v>
      </c>
      <c r="D339">
        <v>0.09</v>
      </c>
      <c r="E339">
        <v>7.0000000000000007E-2</v>
      </c>
      <c r="F339">
        <v>0.44</v>
      </c>
      <c r="G339">
        <v>0.81</v>
      </c>
      <c r="H339">
        <v>0.9</v>
      </c>
      <c r="I339">
        <v>1.1599999999999999</v>
      </c>
      <c r="J339">
        <v>1.71</v>
      </c>
      <c r="K339">
        <v>2.13</v>
      </c>
      <c r="L339">
        <v>2.72</v>
      </c>
      <c r="M339">
        <v>3.51</v>
      </c>
      <c r="N339">
        <v>3.22</v>
      </c>
      <c r="O339">
        <f t="shared" si="5"/>
        <v>3.22</v>
      </c>
    </row>
    <row r="340" spans="1:15" x14ac:dyDescent="0.25">
      <c r="A340" s="24">
        <v>39784</v>
      </c>
      <c r="B340">
        <v>0.04</v>
      </c>
      <c r="C340">
        <v>0.04</v>
      </c>
      <c r="D340">
        <v>0.04</v>
      </c>
      <c r="E340">
        <v>0.06</v>
      </c>
      <c r="F340">
        <v>0.42</v>
      </c>
      <c r="G340">
        <v>0.77</v>
      </c>
      <c r="H340">
        <v>0.9</v>
      </c>
      <c r="I340">
        <v>1.1200000000000001</v>
      </c>
      <c r="J340">
        <v>1.65</v>
      </c>
      <c r="K340">
        <v>2.08</v>
      </c>
      <c r="L340">
        <v>2.68</v>
      </c>
      <c r="M340">
        <v>3.47</v>
      </c>
      <c r="N340">
        <v>3.18</v>
      </c>
      <c r="O340">
        <f t="shared" si="5"/>
        <v>3.18</v>
      </c>
    </row>
    <row r="341" spans="1:15" x14ac:dyDescent="0.25">
      <c r="A341" s="24">
        <v>39785</v>
      </c>
      <c r="B341">
        <v>0.02</v>
      </c>
      <c r="C341">
        <v>0.02</v>
      </c>
      <c r="D341">
        <v>0.02</v>
      </c>
      <c r="E341">
        <v>0.02</v>
      </c>
      <c r="F341">
        <v>0.35</v>
      </c>
      <c r="G341">
        <v>0.7</v>
      </c>
      <c r="H341">
        <v>0.87</v>
      </c>
      <c r="I341">
        <v>1.07</v>
      </c>
      <c r="J341">
        <v>1.6</v>
      </c>
      <c r="K341">
        <v>2.0299999999999998</v>
      </c>
      <c r="L341">
        <v>2.67</v>
      </c>
      <c r="M341">
        <v>3.45</v>
      </c>
      <c r="N341">
        <v>3.17</v>
      </c>
      <c r="O341">
        <f t="shared" si="5"/>
        <v>3.17</v>
      </c>
    </row>
    <row r="342" spans="1:15" x14ac:dyDescent="0.25">
      <c r="A342" s="24">
        <v>39786</v>
      </c>
      <c r="B342">
        <v>0.01</v>
      </c>
      <c r="C342">
        <v>0.01</v>
      </c>
      <c r="D342">
        <v>0.01</v>
      </c>
      <c r="E342">
        <v>0.02</v>
      </c>
      <c r="F342">
        <v>0.26</v>
      </c>
      <c r="G342">
        <v>0.61</v>
      </c>
      <c r="H342">
        <v>0.82</v>
      </c>
      <c r="I342">
        <v>1.02</v>
      </c>
      <c r="J342">
        <v>1.51</v>
      </c>
      <c r="K342">
        <v>1.93</v>
      </c>
      <c r="L342">
        <v>2.5499999999999998</v>
      </c>
      <c r="M342">
        <v>3.35</v>
      </c>
      <c r="N342">
        <v>3.06</v>
      </c>
      <c r="O342">
        <f t="shared" si="5"/>
        <v>3.06</v>
      </c>
    </row>
    <row r="343" spans="1:15" x14ac:dyDescent="0.25">
      <c r="A343" s="24">
        <v>39787</v>
      </c>
      <c r="B343">
        <v>0.02</v>
      </c>
      <c r="C343">
        <v>0.02</v>
      </c>
      <c r="D343">
        <v>0.02</v>
      </c>
      <c r="E343">
        <v>0.02</v>
      </c>
      <c r="F343">
        <v>0.23</v>
      </c>
      <c r="G343">
        <v>0.54</v>
      </c>
      <c r="H343">
        <v>0.93</v>
      </c>
      <c r="I343">
        <v>1.19</v>
      </c>
      <c r="J343">
        <v>1.67</v>
      </c>
      <c r="K343">
        <v>2.09</v>
      </c>
      <c r="L343">
        <v>2.67</v>
      </c>
      <c r="M343">
        <v>3.41</v>
      </c>
      <c r="N343">
        <v>3.11</v>
      </c>
      <c r="O343">
        <f t="shared" si="5"/>
        <v>3.11</v>
      </c>
    </row>
    <row r="344" spans="1:15" x14ac:dyDescent="0.25">
      <c r="A344" s="24">
        <v>39788</v>
      </c>
      <c r="B344">
        <v>0.02</v>
      </c>
      <c r="C344">
        <v>0.02</v>
      </c>
      <c r="D344">
        <v>0.02</v>
      </c>
      <c r="E344">
        <v>0.02</v>
      </c>
      <c r="F344">
        <v>0.23</v>
      </c>
      <c r="G344">
        <v>0.54</v>
      </c>
      <c r="H344">
        <v>0.93</v>
      </c>
      <c r="I344">
        <v>1.19</v>
      </c>
      <c r="J344">
        <v>1.67</v>
      </c>
      <c r="K344">
        <v>2.09</v>
      </c>
      <c r="L344">
        <v>2.67</v>
      </c>
      <c r="M344">
        <v>3.41</v>
      </c>
      <c r="N344">
        <v>3.11</v>
      </c>
      <c r="O344">
        <f t="shared" si="5"/>
        <v>3.11</v>
      </c>
    </row>
    <row r="345" spans="1:15" x14ac:dyDescent="0.25">
      <c r="A345" s="24">
        <v>39789</v>
      </c>
      <c r="B345">
        <v>0.02</v>
      </c>
      <c r="C345">
        <v>0.02</v>
      </c>
      <c r="D345">
        <v>0.02</v>
      </c>
      <c r="E345">
        <v>0.02</v>
      </c>
      <c r="F345">
        <v>0.23</v>
      </c>
      <c r="G345">
        <v>0.54</v>
      </c>
      <c r="H345">
        <v>0.93</v>
      </c>
      <c r="I345">
        <v>1.19</v>
      </c>
      <c r="J345">
        <v>1.67</v>
      </c>
      <c r="K345">
        <v>2.09</v>
      </c>
      <c r="L345">
        <v>2.67</v>
      </c>
      <c r="M345">
        <v>3.41</v>
      </c>
      <c r="N345">
        <v>3.11</v>
      </c>
      <c r="O345">
        <f t="shared" si="5"/>
        <v>3.11</v>
      </c>
    </row>
    <row r="346" spans="1:15" x14ac:dyDescent="0.25">
      <c r="A346" s="24">
        <v>39790</v>
      </c>
      <c r="B346">
        <v>0.01</v>
      </c>
      <c r="C346">
        <v>0.01</v>
      </c>
      <c r="D346">
        <v>0.01</v>
      </c>
      <c r="E346">
        <v>0.03</v>
      </c>
      <c r="F346">
        <v>0.28000000000000003</v>
      </c>
      <c r="G346">
        <v>0.53</v>
      </c>
      <c r="H346">
        <v>0.97</v>
      </c>
      <c r="I346">
        <v>1.27</v>
      </c>
      <c r="J346">
        <v>1.76</v>
      </c>
      <c r="K346">
        <v>2.17</v>
      </c>
      <c r="L346">
        <v>2.77</v>
      </c>
      <c r="M346">
        <v>3.45</v>
      </c>
      <c r="N346">
        <v>3.16</v>
      </c>
      <c r="O346">
        <f t="shared" si="5"/>
        <v>3.16</v>
      </c>
    </row>
    <row r="347" spans="1:15" x14ac:dyDescent="0.25">
      <c r="A347" s="24">
        <v>39791</v>
      </c>
      <c r="B347">
        <v>0.04</v>
      </c>
      <c r="C347">
        <v>0.04</v>
      </c>
      <c r="D347">
        <v>0.04</v>
      </c>
      <c r="E347">
        <v>0.03</v>
      </c>
      <c r="F347">
        <v>0.25</v>
      </c>
      <c r="G347">
        <v>0.49</v>
      </c>
      <c r="H347">
        <v>0.84</v>
      </c>
      <c r="I347">
        <v>1.1499999999999999</v>
      </c>
      <c r="J347">
        <v>1.61</v>
      </c>
      <c r="K347">
        <v>2.0299999999999998</v>
      </c>
      <c r="L347">
        <v>2.67</v>
      </c>
      <c r="M347">
        <v>3.35</v>
      </c>
      <c r="N347">
        <v>3.06</v>
      </c>
      <c r="O347">
        <f t="shared" si="5"/>
        <v>3.06</v>
      </c>
    </row>
    <row r="348" spans="1:15" x14ac:dyDescent="0.25">
      <c r="A348" s="24">
        <v>39792</v>
      </c>
      <c r="B348">
        <v>0</v>
      </c>
      <c r="C348">
        <v>0</v>
      </c>
      <c r="D348">
        <v>0</v>
      </c>
      <c r="E348">
        <v>0.09</v>
      </c>
      <c r="F348">
        <v>0.21</v>
      </c>
      <c r="G348">
        <v>0.49</v>
      </c>
      <c r="H348">
        <v>0.86</v>
      </c>
      <c r="I348">
        <v>1.21</v>
      </c>
      <c r="J348">
        <v>1.62</v>
      </c>
      <c r="K348">
        <v>2.0499999999999998</v>
      </c>
      <c r="L348">
        <v>2.69</v>
      </c>
      <c r="M348">
        <v>3.39</v>
      </c>
      <c r="N348">
        <v>3.09</v>
      </c>
      <c r="O348">
        <f t="shared" si="5"/>
        <v>3.09</v>
      </c>
    </row>
    <row r="349" spans="1:15" x14ac:dyDescent="0.25">
      <c r="A349" s="24">
        <v>39793</v>
      </c>
      <c r="B349">
        <v>0</v>
      </c>
      <c r="C349">
        <v>0</v>
      </c>
      <c r="D349">
        <v>0</v>
      </c>
      <c r="E349">
        <v>0.01</v>
      </c>
      <c r="F349">
        <v>0.22</v>
      </c>
      <c r="G349">
        <v>0.51</v>
      </c>
      <c r="H349">
        <v>0.79</v>
      </c>
      <c r="I349">
        <v>1.1100000000000001</v>
      </c>
      <c r="J349">
        <v>1.55</v>
      </c>
      <c r="K349">
        <v>1.99</v>
      </c>
      <c r="L349">
        <v>2.64</v>
      </c>
      <c r="M349">
        <v>3.35</v>
      </c>
      <c r="N349">
        <v>3.07</v>
      </c>
      <c r="O349">
        <f t="shared" si="5"/>
        <v>3.07</v>
      </c>
    </row>
    <row r="350" spans="1:15" x14ac:dyDescent="0.25">
      <c r="A350" s="24">
        <v>39794</v>
      </c>
      <c r="B350">
        <v>0.03</v>
      </c>
      <c r="C350">
        <v>0.03</v>
      </c>
      <c r="D350">
        <v>0.03</v>
      </c>
      <c r="E350">
        <v>0.02</v>
      </c>
      <c r="F350">
        <v>0.21</v>
      </c>
      <c r="G350">
        <v>0.5</v>
      </c>
      <c r="H350">
        <v>0.78</v>
      </c>
      <c r="I350">
        <v>1.05</v>
      </c>
      <c r="J350">
        <v>1.55</v>
      </c>
      <c r="K350">
        <v>1.98</v>
      </c>
      <c r="L350">
        <v>2.6</v>
      </c>
      <c r="M350">
        <v>3.36</v>
      </c>
      <c r="N350">
        <v>3.07</v>
      </c>
      <c r="O350">
        <f t="shared" si="5"/>
        <v>3.07</v>
      </c>
    </row>
    <row r="351" spans="1:15" x14ac:dyDescent="0.25">
      <c r="A351" s="24">
        <v>39795</v>
      </c>
      <c r="B351">
        <v>0.03</v>
      </c>
      <c r="C351">
        <v>0.03</v>
      </c>
      <c r="D351">
        <v>0.03</v>
      </c>
      <c r="E351">
        <v>0.02</v>
      </c>
      <c r="F351">
        <v>0.21</v>
      </c>
      <c r="G351">
        <v>0.5</v>
      </c>
      <c r="H351">
        <v>0.78</v>
      </c>
      <c r="I351">
        <v>1.05</v>
      </c>
      <c r="J351">
        <v>1.55</v>
      </c>
      <c r="K351">
        <v>1.98</v>
      </c>
      <c r="L351">
        <v>2.6</v>
      </c>
      <c r="M351">
        <v>3.36</v>
      </c>
      <c r="N351">
        <v>3.07</v>
      </c>
      <c r="O351">
        <f t="shared" si="5"/>
        <v>3.07</v>
      </c>
    </row>
    <row r="352" spans="1:15" x14ac:dyDescent="0.25">
      <c r="A352" s="24">
        <v>39796</v>
      </c>
      <c r="B352">
        <v>0.03</v>
      </c>
      <c r="C352">
        <v>0.03</v>
      </c>
      <c r="D352">
        <v>0.03</v>
      </c>
      <c r="E352">
        <v>0.02</v>
      </c>
      <c r="F352">
        <v>0.21</v>
      </c>
      <c r="G352">
        <v>0.5</v>
      </c>
      <c r="H352">
        <v>0.78</v>
      </c>
      <c r="I352">
        <v>1.05</v>
      </c>
      <c r="J352">
        <v>1.55</v>
      </c>
      <c r="K352">
        <v>1.98</v>
      </c>
      <c r="L352">
        <v>2.6</v>
      </c>
      <c r="M352">
        <v>3.36</v>
      </c>
      <c r="N352">
        <v>3.07</v>
      </c>
      <c r="O352">
        <f t="shared" si="5"/>
        <v>3.07</v>
      </c>
    </row>
    <row r="353" spans="1:15" x14ac:dyDescent="0.25">
      <c r="A353" s="24">
        <v>39797</v>
      </c>
      <c r="B353">
        <v>0</v>
      </c>
      <c r="C353">
        <v>0</v>
      </c>
      <c r="D353">
        <v>0</v>
      </c>
      <c r="E353">
        <v>0.03</v>
      </c>
      <c r="F353">
        <v>0.28000000000000003</v>
      </c>
      <c r="G353">
        <v>0.5</v>
      </c>
      <c r="H353">
        <v>0.75</v>
      </c>
      <c r="I353">
        <v>1.02</v>
      </c>
      <c r="J353">
        <v>1.5</v>
      </c>
      <c r="K353">
        <v>1.92</v>
      </c>
      <c r="L353">
        <v>2.5299999999999998</v>
      </c>
      <c r="M353">
        <v>3.29</v>
      </c>
      <c r="N353">
        <v>2.98</v>
      </c>
      <c r="O353">
        <f t="shared" si="5"/>
        <v>2.98</v>
      </c>
    </row>
    <row r="354" spans="1:15" x14ac:dyDescent="0.25">
      <c r="A354" s="24">
        <v>39798</v>
      </c>
      <c r="B354">
        <v>0.05</v>
      </c>
      <c r="C354">
        <v>0.05</v>
      </c>
      <c r="D354">
        <v>0.05</v>
      </c>
      <c r="E354">
        <v>0.04</v>
      </c>
      <c r="F354">
        <v>0.23</v>
      </c>
      <c r="G354">
        <v>0.45</v>
      </c>
      <c r="H354">
        <v>0.65</v>
      </c>
      <c r="I354">
        <v>0.88</v>
      </c>
      <c r="J354">
        <v>1.34</v>
      </c>
      <c r="K354">
        <v>1.77</v>
      </c>
      <c r="L354">
        <v>2.37</v>
      </c>
      <c r="M354">
        <v>3.16</v>
      </c>
      <c r="N354">
        <v>2.86</v>
      </c>
      <c r="O354">
        <f t="shared" si="5"/>
        <v>2.86</v>
      </c>
    </row>
    <row r="355" spans="1:15" x14ac:dyDescent="0.25">
      <c r="A355" s="24">
        <v>39799</v>
      </c>
      <c r="B355">
        <v>0.03</v>
      </c>
      <c r="C355">
        <v>0.03</v>
      </c>
      <c r="D355">
        <v>0.03</v>
      </c>
      <c r="E355">
        <v>0.05</v>
      </c>
      <c r="F355">
        <v>0.19</v>
      </c>
      <c r="G355">
        <v>0.45</v>
      </c>
      <c r="H355">
        <v>0.73</v>
      </c>
      <c r="I355">
        <v>0.98</v>
      </c>
      <c r="J355">
        <v>1.35</v>
      </c>
      <c r="K355">
        <v>1.7</v>
      </c>
      <c r="L355">
        <v>2.2000000000000002</v>
      </c>
      <c r="M355">
        <v>3.01</v>
      </c>
      <c r="N355">
        <v>2.66</v>
      </c>
      <c r="O355">
        <f t="shared" si="5"/>
        <v>2.66</v>
      </c>
    </row>
    <row r="356" spans="1:15" x14ac:dyDescent="0.25">
      <c r="A356" s="24">
        <v>39800</v>
      </c>
      <c r="B356">
        <v>0.03</v>
      </c>
      <c r="C356">
        <v>0.03</v>
      </c>
      <c r="D356">
        <v>0.03</v>
      </c>
      <c r="E356">
        <v>7.7142857142857138E-2</v>
      </c>
      <c r="F356">
        <v>0.15</v>
      </c>
      <c r="G356">
        <v>0.43</v>
      </c>
      <c r="H356">
        <v>0.68</v>
      </c>
      <c r="I356">
        <v>0.92</v>
      </c>
      <c r="J356">
        <v>1.26</v>
      </c>
      <c r="K356">
        <v>1.59</v>
      </c>
      <c r="L356">
        <v>2.08</v>
      </c>
      <c r="M356">
        <v>2.86</v>
      </c>
      <c r="N356">
        <v>2.5299999999999998</v>
      </c>
      <c r="O356">
        <f t="shared" si="5"/>
        <v>2.5299999999999998</v>
      </c>
    </row>
    <row r="357" spans="1:15" x14ac:dyDescent="0.25">
      <c r="A357" s="24">
        <v>39801</v>
      </c>
      <c r="B357">
        <v>0</v>
      </c>
      <c r="C357">
        <v>0</v>
      </c>
      <c r="D357">
        <v>0</v>
      </c>
      <c r="E357">
        <v>0.02</v>
      </c>
      <c r="F357">
        <v>0.14000000000000001</v>
      </c>
      <c r="G357">
        <v>0.44</v>
      </c>
      <c r="H357">
        <v>0.74</v>
      </c>
      <c r="I357">
        <v>1.02</v>
      </c>
      <c r="J357">
        <v>1.35</v>
      </c>
      <c r="K357">
        <v>1.66</v>
      </c>
      <c r="L357">
        <v>2.13</v>
      </c>
      <c r="M357">
        <v>2.89</v>
      </c>
      <c r="N357">
        <v>2.5499999999999998</v>
      </c>
      <c r="O357">
        <f t="shared" si="5"/>
        <v>2.5499999999999998</v>
      </c>
    </row>
    <row r="358" spans="1:15" x14ac:dyDescent="0.25">
      <c r="A358" s="24">
        <v>39802</v>
      </c>
      <c r="B358">
        <v>0</v>
      </c>
      <c r="C358">
        <v>0</v>
      </c>
      <c r="D358">
        <v>0</v>
      </c>
      <c r="E358">
        <v>0.02</v>
      </c>
      <c r="F358">
        <v>0.14000000000000001</v>
      </c>
      <c r="G358">
        <v>0.44</v>
      </c>
      <c r="H358">
        <v>0.74</v>
      </c>
      <c r="I358">
        <v>1.02</v>
      </c>
      <c r="J358">
        <v>1.35</v>
      </c>
      <c r="K358">
        <v>1.66</v>
      </c>
      <c r="L358">
        <v>2.13</v>
      </c>
      <c r="M358">
        <v>2.89</v>
      </c>
      <c r="N358">
        <v>2.5499999999999998</v>
      </c>
      <c r="O358">
        <f t="shared" si="5"/>
        <v>2.5499999999999998</v>
      </c>
    </row>
    <row r="359" spans="1:15" x14ac:dyDescent="0.25">
      <c r="A359" s="24">
        <v>39803</v>
      </c>
      <c r="B359">
        <v>0</v>
      </c>
      <c r="C359">
        <v>0</v>
      </c>
      <c r="D359">
        <v>0</v>
      </c>
      <c r="E359">
        <v>0.02</v>
      </c>
      <c r="F359">
        <v>0.14000000000000001</v>
      </c>
      <c r="G359">
        <v>0.44</v>
      </c>
      <c r="H359">
        <v>0.74</v>
      </c>
      <c r="I359">
        <v>1.02</v>
      </c>
      <c r="J359">
        <v>1.35</v>
      </c>
      <c r="K359">
        <v>1.66</v>
      </c>
      <c r="L359">
        <v>2.13</v>
      </c>
      <c r="M359">
        <v>2.89</v>
      </c>
      <c r="N359">
        <v>2.5499999999999998</v>
      </c>
      <c r="O359">
        <f t="shared" si="5"/>
        <v>2.5499999999999998</v>
      </c>
    </row>
    <row r="360" spans="1:15" x14ac:dyDescent="0.25">
      <c r="A360" s="24">
        <v>39804</v>
      </c>
      <c r="B360">
        <v>0.01</v>
      </c>
      <c r="C360">
        <v>0.01</v>
      </c>
      <c r="D360">
        <v>0.01</v>
      </c>
      <c r="E360">
        <v>0.01</v>
      </c>
      <c r="F360">
        <v>0.27</v>
      </c>
      <c r="G360">
        <v>0.4</v>
      </c>
      <c r="H360">
        <v>0.87</v>
      </c>
      <c r="I360">
        <v>1.1200000000000001</v>
      </c>
      <c r="J360">
        <v>1.4</v>
      </c>
      <c r="K360">
        <v>1.7</v>
      </c>
      <c r="L360">
        <v>2.16</v>
      </c>
      <c r="M360">
        <v>2.92</v>
      </c>
      <c r="N360">
        <v>2.6</v>
      </c>
      <c r="O360">
        <f t="shared" si="5"/>
        <v>2.6</v>
      </c>
    </row>
    <row r="361" spans="1:15" x14ac:dyDescent="0.25">
      <c r="A361" s="24">
        <v>39805</v>
      </c>
      <c r="B361">
        <v>0.01</v>
      </c>
      <c r="C361">
        <v>0.01</v>
      </c>
      <c r="D361">
        <v>0.01</v>
      </c>
      <c r="E361">
        <v>0.02</v>
      </c>
      <c r="F361">
        <v>0.26</v>
      </c>
      <c r="G361">
        <v>0.41</v>
      </c>
      <c r="H361">
        <v>0.9</v>
      </c>
      <c r="I361">
        <v>1.1299999999999999</v>
      </c>
      <c r="J361">
        <v>1.53</v>
      </c>
      <c r="K361">
        <v>1.81</v>
      </c>
      <c r="L361">
        <v>2.1800000000000002</v>
      </c>
      <c r="M361">
        <v>2.93</v>
      </c>
      <c r="N361">
        <v>2.63</v>
      </c>
      <c r="O361">
        <f t="shared" si="5"/>
        <v>2.63</v>
      </c>
    </row>
    <row r="362" spans="1:15" x14ac:dyDescent="0.25">
      <c r="A362" s="24">
        <v>39806</v>
      </c>
      <c r="B362">
        <v>0</v>
      </c>
      <c r="C362">
        <v>0</v>
      </c>
      <c r="D362">
        <v>0</v>
      </c>
      <c r="E362">
        <v>9.857142857142856E-2</v>
      </c>
      <c r="F362">
        <v>0.23</v>
      </c>
      <c r="G362">
        <v>0.4</v>
      </c>
      <c r="H362">
        <v>0.9</v>
      </c>
      <c r="I362">
        <v>1.1399999999999999</v>
      </c>
      <c r="J362">
        <v>1.54</v>
      </c>
      <c r="K362">
        <v>1.83</v>
      </c>
      <c r="L362">
        <v>2.2000000000000002</v>
      </c>
      <c r="M362">
        <v>2.94</v>
      </c>
      <c r="N362">
        <v>2.63</v>
      </c>
      <c r="O362">
        <f t="shared" si="5"/>
        <v>2.63</v>
      </c>
    </row>
    <row r="363" spans="1:15" x14ac:dyDescent="0.25">
      <c r="A363" s="24">
        <v>39807</v>
      </c>
      <c r="B363">
        <v>0</v>
      </c>
      <c r="C363">
        <v>0</v>
      </c>
      <c r="D363">
        <v>0</v>
      </c>
      <c r="E363">
        <v>9.857142857142856E-2</v>
      </c>
      <c r="F363">
        <v>0.23</v>
      </c>
      <c r="G363">
        <v>0.4</v>
      </c>
      <c r="H363">
        <v>0.9</v>
      </c>
      <c r="I363">
        <v>1.1399999999999999</v>
      </c>
      <c r="J363">
        <v>1.54</v>
      </c>
      <c r="K363">
        <v>1.83</v>
      </c>
      <c r="L363">
        <v>2.2000000000000002</v>
      </c>
      <c r="M363">
        <v>2.94</v>
      </c>
      <c r="N363">
        <v>2.63</v>
      </c>
      <c r="O363">
        <f t="shared" si="5"/>
        <v>2.63</v>
      </c>
    </row>
    <row r="364" spans="1:15" x14ac:dyDescent="0.25">
      <c r="A364" s="24">
        <v>39808</v>
      </c>
      <c r="B364">
        <v>0.01</v>
      </c>
      <c r="C364">
        <v>0.01</v>
      </c>
      <c r="D364">
        <v>0.01</v>
      </c>
      <c r="E364">
        <v>0.03</v>
      </c>
      <c r="F364">
        <v>0.23</v>
      </c>
      <c r="G364">
        <v>0.38</v>
      </c>
      <c r="H364">
        <v>0.89</v>
      </c>
      <c r="I364">
        <v>1.08</v>
      </c>
      <c r="J364">
        <v>1.51</v>
      </c>
      <c r="K364">
        <v>1.8</v>
      </c>
      <c r="L364">
        <v>2.16</v>
      </c>
      <c r="M364">
        <v>2.91</v>
      </c>
      <c r="N364">
        <v>2.61</v>
      </c>
      <c r="O364">
        <f t="shared" si="5"/>
        <v>2.61</v>
      </c>
    </row>
    <row r="365" spans="1:15" x14ac:dyDescent="0.25">
      <c r="A365" s="24">
        <v>39809</v>
      </c>
      <c r="B365">
        <v>0.01</v>
      </c>
      <c r="C365">
        <v>0.01</v>
      </c>
      <c r="D365">
        <v>0.01</v>
      </c>
      <c r="E365">
        <v>0.03</v>
      </c>
      <c r="F365">
        <v>0.23</v>
      </c>
      <c r="G365">
        <v>0.38</v>
      </c>
      <c r="H365">
        <v>0.89</v>
      </c>
      <c r="I365">
        <v>1.08</v>
      </c>
      <c r="J365">
        <v>1.51</v>
      </c>
      <c r="K365">
        <v>1.8</v>
      </c>
      <c r="L365">
        <v>2.16</v>
      </c>
      <c r="M365">
        <v>2.91</v>
      </c>
      <c r="N365">
        <v>2.61</v>
      </c>
      <c r="O365">
        <f t="shared" si="5"/>
        <v>2.61</v>
      </c>
    </row>
    <row r="366" spans="1:15" x14ac:dyDescent="0.25">
      <c r="A366" s="24">
        <v>39810</v>
      </c>
      <c r="B366">
        <v>0.01</v>
      </c>
      <c r="C366">
        <v>0.01</v>
      </c>
      <c r="D366">
        <v>0.01</v>
      </c>
      <c r="E366">
        <v>0.03</v>
      </c>
      <c r="F366">
        <v>0.23</v>
      </c>
      <c r="G366">
        <v>0.38</v>
      </c>
      <c r="H366">
        <v>0.89</v>
      </c>
      <c r="I366">
        <v>1.08</v>
      </c>
      <c r="J366">
        <v>1.51</v>
      </c>
      <c r="K366">
        <v>1.8</v>
      </c>
      <c r="L366">
        <v>2.16</v>
      </c>
      <c r="M366">
        <v>2.91</v>
      </c>
      <c r="N366">
        <v>2.61</v>
      </c>
      <c r="O366">
        <f t="shared" si="5"/>
        <v>2.61</v>
      </c>
    </row>
    <row r="367" spans="1:15" x14ac:dyDescent="0.25">
      <c r="A367" s="24">
        <v>39811</v>
      </c>
      <c r="B367">
        <v>0.04</v>
      </c>
      <c r="C367">
        <v>0.04</v>
      </c>
      <c r="D367">
        <v>0.04</v>
      </c>
      <c r="E367">
        <v>0.06</v>
      </c>
      <c r="F367">
        <v>0.25</v>
      </c>
      <c r="G367">
        <v>0.36</v>
      </c>
      <c r="H367">
        <v>0.78</v>
      </c>
      <c r="I367">
        <v>0.96</v>
      </c>
      <c r="J367">
        <v>1.45</v>
      </c>
      <c r="K367">
        <v>1.75</v>
      </c>
      <c r="L367">
        <v>2.13</v>
      </c>
      <c r="M367">
        <v>2.94</v>
      </c>
      <c r="N367">
        <v>2.63</v>
      </c>
      <c r="O367">
        <f t="shared" si="5"/>
        <v>2.63</v>
      </c>
    </row>
    <row r="368" spans="1:15" x14ac:dyDescent="0.25">
      <c r="A368" s="24">
        <v>39812</v>
      </c>
      <c r="B368">
        <v>0.11</v>
      </c>
      <c r="C368">
        <v>0.11</v>
      </c>
      <c r="D368">
        <v>0.11</v>
      </c>
      <c r="E368">
        <v>0.1</v>
      </c>
      <c r="F368">
        <v>0.26</v>
      </c>
      <c r="G368">
        <v>0.34</v>
      </c>
      <c r="H368">
        <v>0.75</v>
      </c>
      <c r="I368">
        <v>0.94</v>
      </c>
      <c r="J368">
        <v>1.47</v>
      </c>
      <c r="K368">
        <v>1.76</v>
      </c>
      <c r="L368">
        <v>2.11</v>
      </c>
      <c r="M368">
        <v>2.88</v>
      </c>
      <c r="N368">
        <v>2.58</v>
      </c>
      <c r="O368">
        <f t="shared" si="5"/>
        <v>2.58</v>
      </c>
    </row>
    <row r="369" spans="1:15" x14ac:dyDescent="0.25">
      <c r="A369" s="24">
        <v>39813</v>
      </c>
      <c r="B369">
        <v>0.11</v>
      </c>
      <c r="C369">
        <v>0.11</v>
      </c>
      <c r="D369">
        <v>0.11</v>
      </c>
      <c r="E369">
        <v>0.11</v>
      </c>
      <c r="F369">
        <v>0.27</v>
      </c>
      <c r="G369">
        <v>0.37</v>
      </c>
      <c r="H369">
        <v>0.76</v>
      </c>
      <c r="I369">
        <v>1</v>
      </c>
      <c r="J369">
        <v>1.55</v>
      </c>
      <c r="K369">
        <v>1.87</v>
      </c>
      <c r="L369">
        <v>2.25</v>
      </c>
      <c r="M369">
        <v>3.05</v>
      </c>
      <c r="N369">
        <v>2.69</v>
      </c>
      <c r="O369">
        <f t="shared" si="5"/>
        <v>2.69</v>
      </c>
    </row>
    <row r="370" spans="1:15" x14ac:dyDescent="0.25">
      <c r="A370" s="24">
        <v>39814</v>
      </c>
      <c r="B370">
        <v>0.11</v>
      </c>
      <c r="C370">
        <v>0.11</v>
      </c>
      <c r="D370">
        <v>0.11</v>
      </c>
      <c r="E370">
        <v>0.11</v>
      </c>
      <c r="F370">
        <v>0.27</v>
      </c>
      <c r="G370">
        <v>0.37</v>
      </c>
      <c r="H370">
        <v>0.76</v>
      </c>
      <c r="I370">
        <v>1</v>
      </c>
      <c r="J370">
        <v>1.55</v>
      </c>
      <c r="K370">
        <v>1.87</v>
      </c>
      <c r="L370">
        <v>2.25</v>
      </c>
      <c r="M370">
        <v>3.05</v>
      </c>
      <c r="N370">
        <v>2.69</v>
      </c>
      <c r="O370">
        <f t="shared" si="5"/>
        <v>2.69</v>
      </c>
    </row>
    <row r="371" spans="1:15" x14ac:dyDescent="0.25">
      <c r="A371" s="24">
        <v>39815</v>
      </c>
      <c r="B371">
        <v>0.04</v>
      </c>
      <c r="C371">
        <v>0.04</v>
      </c>
      <c r="D371">
        <v>0.04</v>
      </c>
      <c r="E371">
        <v>0.08</v>
      </c>
      <c r="F371">
        <v>0.28000000000000003</v>
      </c>
      <c r="G371">
        <v>0.4</v>
      </c>
      <c r="H371">
        <v>0.88</v>
      </c>
      <c r="I371">
        <v>1.1399999999999999</v>
      </c>
      <c r="J371">
        <v>1.72</v>
      </c>
      <c r="K371">
        <v>2.0699999999999998</v>
      </c>
      <c r="L371">
        <v>2.46</v>
      </c>
      <c r="M371">
        <v>3.22</v>
      </c>
      <c r="N371">
        <v>2.83</v>
      </c>
      <c r="O371">
        <f t="shared" si="5"/>
        <v>2.83</v>
      </c>
    </row>
    <row r="372" spans="1:15" x14ac:dyDescent="0.25">
      <c r="A372" s="24">
        <v>39816</v>
      </c>
      <c r="B372">
        <v>0.04</v>
      </c>
      <c r="C372">
        <v>0.04</v>
      </c>
      <c r="D372">
        <v>0.04</v>
      </c>
      <c r="E372">
        <v>0.08</v>
      </c>
      <c r="F372">
        <v>0.28000000000000003</v>
      </c>
      <c r="G372">
        <v>0.4</v>
      </c>
      <c r="H372">
        <v>0.88</v>
      </c>
      <c r="I372">
        <v>1.1399999999999999</v>
      </c>
      <c r="J372">
        <v>1.72</v>
      </c>
      <c r="K372">
        <v>2.0699999999999998</v>
      </c>
      <c r="L372">
        <v>2.46</v>
      </c>
      <c r="M372">
        <v>3.22</v>
      </c>
      <c r="N372">
        <v>2.83</v>
      </c>
      <c r="O372">
        <f t="shared" si="5"/>
        <v>2.83</v>
      </c>
    </row>
    <row r="373" spans="1:15" x14ac:dyDescent="0.25">
      <c r="A373" s="24">
        <v>39817</v>
      </c>
      <c r="B373">
        <v>0.04</v>
      </c>
      <c r="C373">
        <v>0.04</v>
      </c>
      <c r="D373">
        <v>0.04</v>
      </c>
      <c r="E373">
        <v>0.08</v>
      </c>
      <c r="F373">
        <v>0.28000000000000003</v>
      </c>
      <c r="G373">
        <v>0.4</v>
      </c>
      <c r="H373">
        <v>0.88</v>
      </c>
      <c r="I373">
        <v>1.1399999999999999</v>
      </c>
      <c r="J373">
        <v>1.72</v>
      </c>
      <c r="K373">
        <v>2.0699999999999998</v>
      </c>
      <c r="L373">
        <v>2.46</v>
      </c>
      <c r="M373">
        <v>3.22</v>
      </c>
      <c r="N373">
        <v>2.83</v>
      </c>
      <c r="O373">
        <f t="shared" si="5"/>
        <v>2.83</v>
      </c>
    </row>
    <row r="374" spans="1:15" x14ac:dyDescent="0.25">
      <c r="A374" s="24">
        <v>39818</v>
      </c>
      <c r="B374">
        <v>0.05</v>
      </c>
      <c r="C374">
        <v>0.05</v>
      </c>
      <c r="D374">
        <v>0.05</v>
      </c>
      <c r="E374">
        <v>0.14000000000000001</v>
      </c>
      <c r="F374">
        <v>0.32</v>
      </c>
      <c r="G374">
        <v>0.43</v>
      </c>
      <c r="H374">
        <v>0.78</v>
      </c>
      <c r="I374">
        <v>1.08</v>
      </c>
      <c r="J374">
        <v>1.67</v>
      </c>
      <c r="K374">
        <v>2.0699999999999998</v>
      </c>
      <c r="L374">
        <v>2.4900000000000002</v>
      </c>
      <c r="M374">
        <v>3.37</v>
      </c>
      <c r="N374">
        <v>3</v>
      </c>
      <c r="O374">
        <f t="shared" si="5"/>
        <v>3</v>
      </c>
    </row>
    <row r="375" spans="1:15" x14ac:dyDescent="0.25">
      <c r="A375" s="24">
        <v>39819</v>
      </c>
      <c r="B375">
        <v>0.05</v>
      </c>
      <c r="C375">
        <v>0.05</v>
      </c>
      <c r="D375">
        <v>0.05</v>
      </c>
      <c r="E375">
        <v>0.14000000000000001</v>
      </c>
      <c r="F375">
        <v>0.31</v>
      </c>
      <c r="G375">
        <v>0.45</v>
      </c>
      <c r="H375">
        <v>0.8</v>
      </c>
      <c r="I375">
        <v>1.1000000000000001</v>
      </c>
      <c r="J375">
        <v>1.68</v>
      </c>
      <c r="K375">
        <v>2.0699999999999998</v>
      </c>
      <c r="L375">
        <v>2.5099999999999998</v>
      </c>
      <c r="M375">
        <v>3.41</v>
      </c>
      <c r="N375">
        <v>3.04</v>
      </c>
      <c r="O375">
        <f t="shared" si="5"/>
        <v>3.04</v>
      </c>
    </row>
    <row r="376" spans="1:15" x14ac:dyDescent="0.25">
      <c r="A376" s="24">
        <v>39820</v>
      </c>
      <c r="B376">
        <v>0.03</v>
      </c>
      <c r="C376">
        <v>0.03</v>
      </c>
      <c r="D376">
        <v>0.03</v>
      </c>
      <c r="E376">
        <v>0.11</v>
      </c>
      <c r="F376">
        <v>0.28999999999999998</v>
      </c>
      <c r="G376">
        <v>0.44</v>
      </c>
      <c r="H376">
        <v>0.82</v>
      </c>
      <c r="I376">
        <v>1.1499999999999999</v>
      </c>
      <c r="J376">
        <v>1.66</v>
      </c>
      <c r="K376">
        <v>2.02</v>
      </c>
      <c r="L376">
        <v>2.52</v>
      </c>
      <c r="M376">
        <v>3.41</v>
      </c>
      <c r="N376">
        <v>3.05</v>
      </c>
      <c r="O376">
        <f t="shared" si="5"/>
        <v>3.05</v>
      </c>
    </row>
    <row r="377" spans="1:15" x14ac:dyDescent="0.25">
      <c r="A377" s="24">
        <v>39821</v>
      </c>
      <c r="B377">
        <v>0.04</v>
      </c>
      <c r="C377">
        <v>0.04</v>
      </c>
      <c r="D377">
        <v>0.04</v>
      </c>
      <c r="E377">
        <v>0.09</v>
      </c>
      <c r="F377">
        <v>0.28000000000000003</v>
      </c>
      <c r="G377">
        <v>0.44</v>
      </c>
      <c r="H377">
        <v>0.83</v>
      </c>
      <c r="I377">
        <v>1.1599999999999999</v>
      </c>
      <c r="J377">
        <v>1.6</v>
      </c>
      <c r="K377">
        <v>1.95</v>
      </c>
      <c r="L377">
        <v>2.4700000000000002</v>
      </c>
      <c r="M377">
        <v>3.4</v>
      </c>
      <c r="N377">
        <v>3.04</v>
      </c>
      <c r="O377">
        <f t="shared" si="5"/>
        <v>3.04</v>
      </c>
    </row>
    <row r="378" spans="1:15" x14ac:dyDescent="0.25">
      <c r="A378" s="24">
        <v>39822</v>
      </c>
      <c r="B378">
        <v>0.03</v>
      </c>
      <c r="C378">
        <v>0.03</v>
      </c>
      <c r="D378">
        <v>0.03</v>
      </c>
      <c r="E378">
        <v>7.0000000000000007E-2</v>
      </c>
      <c r="F378">
        <v>0.28000000000000003</v>
      </c>
      <c r="G378">
        <v>0.43</v>
      </c>
      <c r="H378">
        <v>0.75</v>
      </c>
      <c r="I378">
        <v>1.1100000000000001</v>
      </c>
      <c r="J378">
        <v>1.51</v>
      </c>
      <c r="K378">
        <v>1.88</v>
      </c>
      <c r="L378">
        <v>2.4300000000000002</v>
      </c>
      <c r="M378">
        <v>3.39</v>
      </c>
      <c r="N378">
        <v>3.04</v>
      </c>
      <c r="O378">
        <f t="shared" si="5"/>
        <v>3.04</v>
      </c>
    </row>
    <row r="379" spans="1:15" x14ac:dyDescent="0.25">
      <c r="A379" s="24">
        <v>39823</v>
      </c>
      <c r="B379">
        <v>0.03</v>
      </c>
      <c r="C379">
        <v>0.03</v>
      </c>
      <c r="D379">
        <v>0.03</v>
      </c>
      <c r="E379">
        <v>7.0000000000000007E-2</v>
      </c>
      <c r="F379">
        <v>0.28000000000000003</v>
      </c>
      <c r="G379">
        <v>0.43</v>
      </c>
      <c r="H379">
        <v>0.75</v>
      </c>
      <c r="I379">
        <v>1.1100000000000001</v>
      </c>
      <c r="J379">
        <v>1.51</v>
      </c>
      <c r="K379">
        <v>1.88</v>
      </c>
      <c r="L379">
        <v>2.4300000000000002</v>
      </c>
      <c r="M379">
        <v>3.39</v>
      </c>
      <c r="N379">
        <v>3.04</v>
      </c>
      <c r="O379">
        <f t="shared" si="5"/>
        <v>3.04</v>
      </c>
    </row>
    <row r="380" spans="1:15" x14ac:dyDescent="0.25">
      <c r="A380" s="24">
        <v>39824</v>
      </c>
      <c r="B380">
        <v>0.03</v>
      </c>
      <c r="C380">
        <v>0.03</v>
      </c>
      <c r="D380">
        <v>0.03</v>
      </c>
      <c r="E380">
        <v>7.0000000000000007E-2</v>
      </c>
      <c r="F380">
        <v>0.28000000000000003</v>
      </c>
      <c r="G380">
        <v>0.43</v>
      </c>
      <c r="H380">
        <v>0.75</v>
      </c>
      <c r="I380">
        <v>1.1100000000000001</v>
      </c>
      <c r="J380">
        <v>1.51</v>
      </c>
      <c r="K380">
        <v>1.88</v>
      </c>
      <c r="L380">
        <v>2.4300000000000002</v>
      </c>
      <c r="M380">
        <v>3.39</v>
      </c>
      <c r="N380">
        <v>3.04</v>
      </c>
      <c r="O380">
        <f t="shared" si="5"/>
        <v>3.04</v>
      </c>
    </row>
    <row r="381" spans="1:15" x14ac:dyDescent="0.25">
      <c r="A381" s="24">
        <v>39825</v>
      </c>
      <c r="B381">
        <v>0.04</v>
      </c>
      <c r="C381">
        <v>0.04</v>
      </c>
      <c r="D381">
        <v>0.04</v>
      </c>
      <c r="E381">
        <v>0.12</v>
      </c>
      <c r="F381">
        <v>0.28999999999999998</v>
      </c>
      <c r="G381">
        <v>0.43</v>
      </c>
      <c r="H381">
        <v>0.74</v>
      </c>
      <c r="I381">
        <v>1.0900000000000001</v>
      </c>
      <c r="J381">
        <v>1.45</v>
      </c>
      <c r="K381">
        <v>1.81</v>
      </c>
      <c r="L381">
        <v>2.34</v>
      </c>
      <c r="M381">
        <v>3.3</v>
      </c>
      <c r="N381">
        <v>2.99</v>
      </c>
      <c r="O381">
        <f t="shared" si="5"/>
        <v>2.99</v>
      </c>
    </row>
    <row r="382" spans="1:15" x14ac:dyDescent="0.25">
      <c r="A382" s="24">
        <v>39826</v>
      </c>
      <c r="B382">
        <v>0.02</v>
      </c>
      <c r="C382">
        <v>0.02</v>
      </c>
      <c r="D382">
        <v>0.02</v>
      </c>
      <c r="E382">
        <v>0.11</v>
      </c>
      <c r="F382">
        <v>0.28999999999999998</v>
      </c>
      <c r="G382">
        <v>0.43</v>
      </c>
      <c r="H382">
        <v>0.76</v>
      </c>
      <c r="I382">
        <v>1.07</v>
      </c>
      <c r="J382">
        <v>1.44</v>
      </c>
      <c r="K382">
        <v>1.8</v>
      </c>
      <c r="L382">
        <v>2.33</v>
      </c>
      <c r="M382">
        <v>3.3</v>
      </c>
      <c r="N382">
        <v>3</v>
      </c>
      <c r="O382">
        <f t="shared" si="5"/>
        <v>3</v>
      </c>
    </row>
    <row r="383" spans="1:15" x14ac:dyDescent="0.25">
      <c r="A383" s="24">
        <v>39827</v>
      </c>
      <c r="B383">
        <v>7.0000000000000007E-2</v>
      </c>
      <c r="C383">
        <v>7.0000000000000007E-2</v>
      </c>
      <c r="D383">
        <v>7.0000000000000007E-2</v>
      </c>
      <c r="E383">
        <v>0.12</v>
      </c>
      <c r="F383">
        <v>0.28000000000000003</v>
      </c>
      <c r="G383">
        <v>0.42</v>
      </c>
      <c r="H383">
        <v>0.73</v>
      </c>
      <c r="I383">
        <v>1.03</v>
      </c>
      <c r="J383">
        <v>1.36</v>
      </c>
      <c r="K383">
        <v>1.71</v>
      </c>
      <c r="L383">
        <v>2.2400000000000002</v>
      </c>
      <c r="M383">
        <v>3.17</v>
      </c>
      <c r="N383">
        <v>2.89</v>
      </c>
      <c r="O383">
        <f t="shared" si="5"/>
        <v>2.89</v>
      </c>
    </row>
    <row r="384" spans="1:15" x14ac:dyDescent="0.25">
      <c r="A384" s="24">
        <v>39828</v>
      </c>
      <c r="B384">
        <v>0.03</v>
      </c>
      <c r="C384">
        <v>0.03</v>
      </c>
      <c r="D384">
        <v>0.03</v>
      </c>
      <c r="E384">
        <v>0.11</v>
      </c>
      <c r="F384">
        <v>0.28999999999999998</v>
      </c>
      <c r="G384">
        <v>0.42</v>
      </c>
      <c r="H384">
        <v>0.73</v>
      </c>
      <c r="I384">
        <v>1.01</v>
      </c>
      <c r="J384">
        <v>1.36</v>
      </c>
      <c r="K384">
        <v>1.71</v>
      </c>
      <c r="L384">
        <v>2.23</v>
      </c>
      <c r="M384">
        <v>3.16</v>
      </c>
      <c r="N384">
        <v>2.86</v>
      </c>
      <c r="O384">
        <f t="shared" si="5"/>
        <v>2.86</v>
      </c>
    </row>
    <row r="385" spans="1:15" x14ac:dyDescent="0.25">
      <c r="A385" s="24">
        <v>39829</v>
      </c>
      <c r="B385">
        <v>0.04</v>
      </c>
      <c r="C385">
        <v>0.04</v>
      </c>
      <c r="D385">
        <v>0.04</v>
      </c>
      <c r="E385">
        <v>0.12</v>
      </c>
      <c r="F385">
        <v>0.28999999999999998</v>
      </c>
      <c r="G385">
        <v>0.43</v>
      </c>
      <c r="H385">
        <v>0.73</v>
      </c>
      <c r="I385">
        <v>1.05</v>
      </c>
      <c r="J385">
        <v>1.47</v>
      </c>
      <c r="K385">
        <v>1.83</v>
      </c>
      <c r="L385">
        <v>2.36</v>
      </c>
      <c r="M385">
        <v>3.22</v>
      </c>
      <c r="N385">
        <v>2.89</v>
      </c>
      <c r="O385">
        <f t="shared" si="5"/>
        <v>2.89</v>
      </c>
    </row>
    <row r="386" spans="1:15" x14ac:dyDescent="0.25">
      <c r="A386" s="24">
        <v>39830</v>
      </c>
      <c r="B386">
        <v>0.04</v>
      </c>
      <c r="C386">
        <v>0.04</v>
      </c>
      <c r="D386">
        <v>0.04</v>
      </c>
      <c r="E386">
        <v>0.12</v>
      </c>
      <c r="F386">
        <v>0.28999999999999998</v>
      </c>
      <c r="G386">
        <v>0.43</v>
      </c>
      <c r="H386">
        <v>0.73</v>
      </c>
      <c r="I386">
        <v>1.05</v>
      </c>
      <c r="J386">
        <v>1.47</v>
      </c>
      <c r="K386">
        <v>1.83</v>
      </c>
      <c r="L386">
        <v>2.36</v>
      </c>
      <c r="M386">
        <v>3.22</v>
      </c>
      <c r="N386">
        <v>2.89</v>
      </c>
      <c r="O386">
        <f t="shared" si="5"/>
        <v>2.89</v>
      </c>
    </row>
    <row r="387" spans="1:15" x14ac:dyDescent="0.25">
      <c r="A387" s="24">
        <v>39831</v>
      </c>
      <c r="B387">
        <v>0.04</v>
      </c>
      <c r="C387">
        <v>0.04</v>
      </c>
      <c r="D387">
        <v>0.04</v>
      </c>
      <c r="E387">
        <v>0.12</v>
      </c>
      <c r="F387">
        <v>0.28999999999999998</v>
      </c>
      <c r="G387">
        <v>0.43</v>
      </c>
      <c r="H387">
        <v>0.73</v>
      </c>
      <c r="I387">
        <v>1.05</v>
      </c>
      <c r="J387">
        <v>1.47</v>
      </c>
      <c r="K387">
        <v>1.83</v>
      </c>
      <c r="L387">
        <v>2.36</v>
      </c>
      <c r="M387">
        <v>3.22</v>
      </c>
      <c r="N387">
        <v>2.89</v>
      </c>
      <c r="O387">
        <f t="shared" si="5"/>
        <v>2.89</v>
      </c>
    </row>
    <row r="388" spans="1:15" x14ac:dyDescent="0.25">
      <c r="A388" s="24">
        <v>39832</v>
      </c>
      <c r="B388">
        <v>0.04</v>
      </c>
      <c r="C388">
        <v>0.04</v>
      </c>
      <c r="D388">
        <v>0.04</v>
      </c>
      <c r="E388">
        <v>0.12</v>
      </c>
      <c r="F388">
        <v>0.28999999999999998</v>
      </c>
      <c r="G388">
        <v>0.43</v>
      </c>
      <c r="H388">
        <v>0.73</v>
      </c>
      <c r="I388">
        <v>1.05</v>
      </c>
      <c r="J388">
        <v>1.47</v>
      </c>
      <c r="K388">
        <v>1.83</v>
      </c>
      <c r="L388">
        <v>2.36</v>
      </c>
      <c r="M388">
        <v>3.22</v>
      </c>
      <c r="N388">
        <v>2.89</v>
      </c>
      <c r="O388">
        <f t="shared" si="5"/>
        <v>2.89</v>
      </c>
    </row>
    <row r="389" spans="1:15" x14ac:dyDescent="0.25">
      <c r="A389" s="24">
        <v>39833</v>
      </c>
      <c r="B389">
        <v>0.04</v>
      </c>
      <c r="C389">
        <v>0.04</v>
      </c>
      <c r="D389">
        <v>0.04</v>
      </c>
      <c r="E389">
        <v>0.13</v>
      </c>
      <c r="F389">
        <v>0.3</v>
      </c>
      <c r="G389">
        <v>0.42</v>
      </c>
      <c r="H389">
        <v>0.73</v>
      </c>
      <c r="I389">
        <v>1.06</v>
      </c>
      <c r="J389">
        <v>1.48</v>
      </c>
      <c r="K389">
        <v>1.85</v>
      </c>
      <c r="L389">
        <v>2.4</v>
      </c>
      <c r="M389">
        <v>3.3</v>
      </c>
      <c r="N389">
        <v>2.97</v>
      </c>
      <c r="O389">
        <f t="shared" si="5"/>
        <v>2.97</v>
      </c>
    </row>
    <row r="390" spans="1:15" x14ac:dyDescent="0.25">
      <c r="A390" s="24">
        <v>39834</v>
      </c>
      <c r="B390">
        <v>0.03</v>
      </c>
      <c r="C390">
        <v>0.03</v>
      </c>
      <c r="D390">
        <v>0.03</v>
      </c>
      <c r="E390">
        <v>0.11</v>
      </c>
      <c r="F390">
        <v>0.3</v>
      </c>
      <c r="G390">
        <v>0.43</v>
      </c>
      <c r="H390">
        <v>0.78</v>
      </c>
      <c r="I390">
        <v>1.1200000000000001</v>
      </c>
      <c r="J390">
        <v>1.6</v>
      </c>
      <c r="K390">
        <v>1.99</v>
      </c>
      <c r="L390">
        <v>2.56</v>
      </c>
      <c r="M390">
        <v>3.51</v>
      </c>
      <c r="N390">
        <v>3.15</v>
      </c>
      <c r="O390">
        <f t="shared" ref="O390:O453" si="6">N390</f>
        <v>3.15</v>
      </c>
    </row>
    <row r="391" spans="1:15" x14ac:dyDescent="0.25">
      <c r="A391" s="24">
        <v>39835</v>
      </c>
      <c r="B391">
        <v>0.03</v>
      </c>
      <c r="C391">
        <v>0.03</v>
      </c>
      <c r="D391">
        <v>0.03</v>
      </c>
      <c r="E391">
        <v>0.1</v>
      </c>
      <c r="F391">
        <v>0.28999999999999998</v>
      </c>
      <c r="G391">
        <v>0.42</v>
      </c>
      <c r="H391">
        <v>0.75</v>
      </c>
      <c r="I391">
        <v>1.1100000000000001</v>
      </c>
      <c r="J391">
        <v>1.61</v>
      </c>
      <c r="K391">
        <v>2.02</v>
      </c>
      <c r="L391">
        <v>2.62</v>
      </c>
      <c r="M391">
        <v>3.61</v>
      </c>
      <c r="N391">
        <v>3.25</v>
      </c>
      <c r="O391">
        <f t="shared" si="6"/>
        <v>3.25</v>
      </c>
    </row>
    <row r="392" spans="1:15" x14ac:dyDescent="0.25">
      <c r="A392" s="24">
        <v>39836</v>
      </c>
      <c r="B392">
        <v>0.03</v>
      </c>
      <c r="C392">
        <v>0.03</v>
      </c>
      <c r="D392">
        <v>0.03</v>
      </c>
      <c r="E392">
        <v>0.11</v>
      </c>
      <c r="F392">
        <v>0.3</v>
      </c>
      <c r="G392">
        <v>0.46</v>
      </c>
      <c r="H392">
        <v>0.83</v>
      </c>
      <c r="I392">
        <v>1.1599999999999999</v>
      </c>
      <c r="J392">
        <v>1.64</v>
      </c>
      <c r="K392">
        <v>2.0499999999999998</v>
      </c>
      <c r="L392">
        <v>2.65</v>
      </c>
      <c r="M392">
        <v>3.65</v>
      </c>
      <c r="N392">
        <v>3.32</v>
      </c>
      <c r="O392">
        <f t="shared" si="6"/>
        <v>3.32</v>
      </c>
    </row>
    <row r="393" spans="1:15" x14ac:dyDescent="0.25">
      <c r="A393" s="24">
        <v>39837</v>
      </c>
      <c r="B393">
        <v>0.03</v>
      </c>
      <c r="C393">
        <v>0.03</v>
      </c>
      <c r="D393">
        <v>0.03</v>
      </c>
      <c r="E393">
        <v>0.11</v>
      </c>
      <c r="F393">
        <v>0.3</v>
      </c>
      <c r="G393">
        <v>0.46</v>
      </c>
      <c r="H393">
        <v>0.83</v>
      </c>
      <c r="I393">
        <v>1.1599999999999999</v>
      </c>
      <c r="J393">
        <v>1.64</v>
      </c>
      <c r="K393">
        <v>2.0499999999999998</v>
      </c>
      <c r="L393">
        <v>2.65</v>
      </c>
      <c r="M393">
        <v>3.65</v>
      </c>
      <c r="N393">
        <v>3.32</v>
      </c>
      <c r="O393">
        <f t="shared" si="6"/>
        <v>3.32</v>
      </c>
    </row>
    <row r="394" spans="1:15" x14ac:dyDescent="0.25">
      <c r="A394" s="24">
        <v>39838</v>
      </c>
      <c r="B394">
        <v>0.03</v>
      </c>
      <c r="C394">
        <v>0.03</v>
      </c>
      <c r="D394">
        <v>0.03</v>
      </c>
      <c r="E394">
        <v>0.11</v>
      </c>
      <c r="F394">
        <v>0.3</v>
      </c>
      <c r="G394">
        <v>0.46</v>
      </c>
      <c r="H394">
        <v>0.83</v>
      </c>
      <c r="I394">
        <v>1.1599999999999999</v>
      </c>
      <c r="J394">
        <v>1.64</v>
      </c>
      <c r="K394">
        <v>2.0499999999999998</v>
      </c>
      <c r="L394">
        <v>2.65</v>
      </c>
      <c r="M394">
        <v>3.65</v>
      </c>
      <c r="N394">
        <v>3.32</v>
      </c>
      <c r="O394">
        <f t="shared" si="6"/>
        <v>3.32</v>
      </c>
    </row>
    <row r="395" spans="1:15" x14ac:dyDescent="0.25">
      <c r="A395" s="24">
        <v>39839</v>
      </c>
      <c r="B395">
        <v>0.02</v>
      </c>
      <c r="C395">
        <v>0.02</v>
      </c>
      <c r="D395">
        <v>0.02</v>
      </c>
      <c r="E395">
        <v>0.14000000000000001</v>
      </c>
      <c r="F395">
        <v>0.34</v>
      </c>
      <c r="G395">
        <v>0.47</v>
      </c>
      <c r="H395">
        <v>0.85</v>
      </c>
      <c r="I395">
        <v>1.21</v>
      </c>
      <c r="J395">
        <v>1.67</v>
      </c>
      <c r="K395">
        <v>2.09</v>
      </c>
      <c r="L395">
        <v>2.7</v>
      </c>
      <c r="M395">
        <v>3.71</v>
      </c>
      <c r="N395">
        <v>3.39</v>
      </c>
      <c r="O395">
        <f t="shared" si="6"/>
        <v>3.39</v>
      </c>
    </row>
    <row r="396" spans="1:15" x14ac:dyDescent="0.25">
      <c r="A396" s="24">
        <v>39840</v>
      </c>
      <c r="B396">
        <v>0.05</v>
      </c>
      <c r="C396">
        <v>0.05</v>
      </c>
      <c r="D396">
        <v>0.05</v>
      </c>
      <c r="E396">
        <v>0.13</v>
      </c>
      <c r="F396">
        <v>0.32</v>
      </c>
      <c r="G396">
        <v>0.47</v>
      </c>
      <c r="H396">
        <v>0.87</v>
      </c>
      <c r="I396">
        <v>1.1499999999999999</v>
      </c>
      <c r="J396">
        <v>1.59</v>
      </c>
      <c r="K396">
        <v>1.99</v>
      </c>
      <c r="L396">
        <v>2.59</v>
      </c>
      <c r="M396">
        <v>3.57</v>
      </c>
      <c r="N396">
        <v>3.26</v>
      </c>
      <c r="O396">
        <f t="shared" si="6"/>
        <v>3.26</v>
      </c>
    </row>
    <row r="397" spans="1:15" x14ac:dyDescent="0.25">
      <c r="A397" s="24">
        <v>39841</v>
      </c>
      <c r="B397">
        <v>0.08</v>
      </c>
      <c r="C397">
        <v>0.08</v>
      </c>
      <c r="D397">
        <v>0.08</v>
      </c>
      <c r="E397">
        <v>0.19</v>
      </c>
      <c r="F397">
        <v>0.33</v>
      </c>
      <c r="G397">
        <v>0.48</v>
      </c>
      <c r="H397">
        <v>0.89</v>
      </c>
      <c r="I397">
        <v>1.22</v>
      </c>
      <c r="J397">
        <v>1.7</v>
      </c>
      <c r="K397">
        <v>2.1</v>
      </c>
      <c r="L397">
        <v>2.71</v>
      </c>
      <c r="M397">
        <v>3.73</v>
      </c>
      <c r="N397">
        <v>3.44</v>
      </c>
      <c r="O397">
        <f t="shared" si="6"/>
        <v>3.44</v>
      </c>
    </row>
    <row r="398" spans="1:15" x14ac:dyDescent="0.25">
      <c r="A398" s="24">
        <v>39842</v>
      </c>
      <c r="B398">
        <v>0.14000000000000001</v>
      </c>
      <c r="C398">
        <v>0.14000000000000001</v>
      </c>
      <c r="D398">
        <v>0.14000000000000001</v>
      </c>
      <c r="E398">
        <v>0.23</v>
      </c>
      <c r="F398">
        <v>0.35</v>
      </c>
      <c r="G398">
        <v>0.51</v>
      </c>
      <c r="H398">
        <v>0.95</v>
      </c>
      <c r="I398">
        <v>1.34</v>
      </c>
      <c r="J398">
        <v>1.87</v>
      </c>
      <c r="K398">
        <v>2.2799999999999998</v>
      </c>
      <c r="L398">
        <v>2.87</v>
      </c>
      <c r="M398">
        <v>3.85</v>
      </c>
      <c r="N398">
        <v>3.57</v>
      </c>
      <c r="O398">
        <f t="shared" si="6"/>
        <v>3.57</v>
      </c>
    </row>
    <row r="399" spans="1:15" x14ac:dyDescent="0.25">
      <c r="A399" s="24">
        <v>39843</v>
      </c>
      <c r="B399">
        <v>0.15</v>
      </c>
      <c r="C399">
        <v>0.15</v>
      </c>
      <c r="D399">
        <v>0.15</v>
      </c>
      <c r="E399">
        <v>0.24</v>
      </c>
      <c r="F399">
        <v>0.36</v>
      </c>
      <c r="G399">
        <v>0.51</v>
      </c>
      <c r="H399">
        <v>0.94</v>
      </c>
      <c r="I399">
        <v>1.32</v>
      </c>
      <c r="J399">
        <v>1.85</v>
      </c>
      <c r="K399">
        <v>2.27</v>
      </c>
      <c r="L399">
        <v>2.87</v>
      </c>
      <c r="M399">
        <v>3.86</v>
      </c>
      <c r="N399">
        <v>3.58</v>
      </c>
      <c r="O399">
        <f t="shared" si="6"/>
        <v>3.58</v>
      </c>
    </row>
    <row r="400" spans="1:15" x14ac:dyDescent="0.25">
      <c r="A400" s="24">
        <v>39844</v>
      </c>
      <c r="B400">
        <v>0.15</v>
      </c>
      <c r="C400">
        <v>0.15</v>
      </c>
      <c r="D400">
        <v>0.15</v>
      </c>
      <c r="E400">
        <v>0.24</v>
      </c>
      <c r="F400">
        <v>0.36</v>
      </c>
      <c r="G400">
        <v>0.51</v>
      </c>
      <c r="H400">
        <v>0.94</v>
      </c>
      <c r="I400">
        <v>1.32</v>
      </c>
      <c r="J400">
        <v>1.85</v>
      </c>
      <c r="K400">
        <v>2.27</v>
      </c>
      <c r="L400">
        <v>2.87</v>
      </c>
      <c r="M400">
        <v>3.86</v>
      </c>
      <c r="N400">
        <v>3.58</v>
      </c>
      <c r="O400">
        <f t="shared" si="6"/>
        <v>3.58</v>
      </c>
    </row>
    <row r="401" spans="1:15" x14ac:dyDescent="0.25">
      <c r="A401" s="24">
        <v>39845</v>
      </c>
      <c r="B401">
        <v>0.15</v>
      </c>
      <c r="C401">
        <v>0.15</v>
      </c>
      <c r="D401">
        <v>0.15</v>
      </c>
      <c r="E401">
        <v>0.24</v>
      </c>
      <c r="F401">
        <v>0.36</v>
      </c>
      <c r="G401">
        <v>0.51</v>
      </c>
      <c r="H401">
        <v>0.94</v>
      </c>
      <c r="I401">
        <v>1.32</v>
      </c>
      <c r="J401">
        <v>1.85</v>
      </c>
      <c r="K401">
        <v>2.27</v>
      </c>
      <c r="L401">
        <v>2.87</v>
      </c>
      <c r="M401">
        <v>3.86</v>
      </c>
      <c r="N401">
        <v>3.58</v>
      </c>
      <c r="O401">
        <f t="shared" si="6"/>
        <v>3.58</v>
      </c>
    </row>
    <row r="402" spans="1:15" x14ac:dyDescent="0.25">
      <c r="A402" s="24">
        <v>39846</v>
      </c>
      <c r="B402">
        <v>0.19</v>
      </c>
      <c r="C402">
        <v>0.19</v>
      </c>
      <c r="D402">
        <v>0.19</v>
      </c>
      <c r="E402">
        <v>0.27</v>
      </c>
      <c r="F402">
        <v>0.39</v>
      </c>
      <c r="G402">
        <v>0.51</v>
      </c>
      <c r="H402">
        <v>0.89</v>
      </c>
      <c r="I402">
        <v>1.27</v>
      </c>
      <c r="J402">
        <v>1.75</v>
      </c>
      <c r="K402">
        <v>2.16</v>
      </c>
      <c r="L402">
        <v>2.76</v>
      </c>
      <c r="M402">
        <v>3.75</v>
      </c>
      <c r="N402">
        <v>3.47</v>
      </c>
      <c r="O402">
        <f t="shared" si="6"/>
        <v>3.47</v>
      </c>
    </row>
    <row r="403" spans="1:15" x14ac:dyDescent="0.25">
      <c r="A403" s="24">
        <v>39847</v>
      </c>
      <c r="B403">
        <v>0.28000000000000003</v>
      </c>
      <c r="C403">
        <v>0.28000000000000003</v>
      </c>
      <c r="D403">
        <v>0.28000000000000003</v>
      </c>
      <c r="E403">
        <v>0.32</v>
      </c>
      <c r="F403">
        <v>0.4</v>
      </c>
      <c r="G403">
        <v>0.53</v>
      </c>
      <c r="H403">
        <v>0.96</v>
      </c>
      <c r="I403">
        <v>1.37</v>
      </c>
      <c r="J403">
        <v>1.88</v>
      </c>
      <c r="K403">
        <v>2.2799999999999998</v>
      </c>
      <c r="L403">
        <v>2.89</v>
      </c>
      <c r="M403">
        <v>3.88</v>
      </c>
      <c r="N403">
        <v>3.64</v>
      </c>
      <c r="O403">
        <f t="shared" si="6"/>
        <v>3.64</v>
      </c>
    </row>
    <row r="404" spans="1:15" x14ac:dyDescent="0.25">
      <c r="A404" s="24">
        <v>39848</v>
      </c>
      <c r="B404">
        <v>0.26</v>
      </c>
      <c r="C404">
        <v>0.26</v>
      </c>
      <c r="D404">
        <v>0.26</v>
      </c>
      <c r="E404">
        <v>0.3</v>
      </c>
      <c r="F404">
        <v>0.4</v>
      </c>
      <c r="G404">
        <v>0.53</v>
      </c>
      <c r="H404">
        <v>0.98</v>
      </c>
      <c r="I404">
        <v>1.42</v>
      </c>
      <c r="J404">
        <v>1.91</v>
      </c>
      <c r="K404">
        <v>2.3199999999999998</v>
      </c>
      <c r="L404">
        <v>2.95</v>
      </c>
      <c r="M404">
        <v>3.88</v>
      </c>
      <c r="N404">
        <v>3.65</v>
      </c>
      <c r="O404">
        <f t="shared" si="6"/>
        <v>3.65</v>
      </c>
    </row>
    <row r="405" spans="1:15" x14ac:dyDescent="0.25">
      <c r="A405" s="24">
        <v>39849</v>
      </c>
      <c r="B405">
        <v>0.21</v>
      </c>
      <c r="C405">
        <v>0.21</v>
      </c>
      <c r="D405">
        <v>0.21</v>
      </c>
      <c r="E405">
        <v>0.28999999999999998</v>
      </c>
      <c r="F405">
        <v>0.43</v>
      </c>
      <c r="G405">
        <v>0.54</v>
      </c>
      <c r="H405">
        <v>0.98</v>
      </c>
      <c r="I405">
        <v>1.4</v>
      </c>
      <c r="J405">
        <v>1.89</v>
      </c>
      <c r="K405">
        <v>2.3199999999999998</v>
      </c>
      <c r="L405">
        <v>2.95</v>
      </c>
      <c r="M405">
        <v>3.86</v>
      </c>
      <c r="N405">
        <v>3.63</v>
      </c>
      <c r="O405">
        <f t="shared" si="6"/>
        <v>3.63</v>
      </c>
    </row>
    <row r="406" spans="1:15" x14ac:dyDescent="0.25">
      <c r="A406" s="24">
        <v>39850</v>
      </c>
      <c r="B406">
        <v>0.21</v>
      </c>
      <c r="C406">
        <v>0.21</v>
      </c>
      <c r="D406">
        <v>0.21</v>
      </c>
      <c r="E406">
        <v>0.28000000000000003</v>
      </c>
      <c r="F406">
        <v>0.44</v>
      </c>
      <c r="G406">
        <v>0.56999999999999995</v>
      </c>
      <c r="H406">
        <v>0.99</v>
      </c>
      <c r="I406">
        <v>1.44</v>
      </c>
      <c r="J406">
        <v>1.97</v>
      </c>
      <c r="K406">
        <v>2.4</v>
      </c>
      <c r="L406">
        <v>3.05</v>
      </c>
      <c r="M406">
        <v>3.94</v>
      </c>
      <c r="N406">
        <v>3.7</v>
      </c>
      <c r="O406">
        <f t="shared" si="6"/>
        <v>3.7</v>
      </c>
    </row>
    <row r="407" spans="1:15" x14ac:dyDescent="0.25">
      <c r="A407" s="24">
        <v>39851</v>
      </c>
      <c r="B407">
        <v>0.21</v>
      </c>
      <c r="C407">
        <v>0.21</v>
      </c>
      <c r="D407">
        <v>0.21</v>
      </c>
      <c r="E407">
        <v>0.28000000000000003</v>
      </c>
      <c r="F407">
        <v>0.44</v>
      </c>
      <c r="G407">
        <v>0.56999999999999995</v>
      </c>
      <c r="H407">
        <v>0.99</v>
      </c>
      <c r="I407">
        <v>1.44</v>
      </c>
      <c r="J407">
        <v>1.97</v>
      </c>
      <c r="K407">
        <v>2.4</v>
      </c>
      <c r="L407">
        <v>3.05</v>
      </c>
      <c r="M407">
        <v>3.94</v>
      </c>
      <c r="N407">
        <v>3.7</v>
      </c>
      <c r="O407">
        <f t="shared" si="6"/>
        <v>3.7</v>
      </c>
    </row>
    <row r="408" spans="1:15" x14ac:dyDescent="0.25">
      <c r="A408" s="24">
        <v>39852</v>
      </c>
      <c r="B408">
        <v>0.21</v>
      </c>
      <c r="C408">
        <v>0.21</v>
      </c>
      <c r="D408">
        <v>0.21</v>
      </c>
      <c r="E408">
        <v>0.28000000000000003</v>
      </c>
      <c r="F408">
        <v>0.44</v>
      </c>
      <c r="G408">
        <v>0.56999999999999995</v>
      </c>
      <c r="H408">
        <v>0.99</v>
      </c>
      <c r="I408">
        <v>1.44</v>
      </c>
      <c r="J408">
        <v>1.97</v>
      </c>
      <c r="K408">
        <v>2.4</v>
      </c>
      <c r="L408">
        <v>3.05</v>
      </c>
      <c r="M408">
        <v>3.94</v>
      </c>
      <c r="N408">
        <v>3.7</v>
      </c>
      <c r="O408">
        <f t="shared" si="6"/>
        <v>3.7</v>
      </c>
    </row>
    <row r="409" spans="1:15" x14ac:dyDescent="0.25">
      <c r="A409" s="24">
        <v>39853</v>
      </c>
      <c r="B409">
        <v>0.22</v>
      </c>
      <c r="C409">
        <v>0.22</v>
      </c>
      <c r="D409">
        <v>0.22</v>
      </c>
      <c r="E409">
        <v>0.32</v>
      </c>
      <c r="F409">
        <v>0.47</v>
      </c>
      <c r="G409">
        <v>0.6</v>
      </c>
      <c r="H409">
        <v>1.05</v>
      </c>
      <c r="I409">
        <v>1.5</v>
      </c>
      <c r="J409">
        <v>1.99</v>
      </c>
      <c r="K409">
        <v>2.42</v>
      </c>
      <c r="L409">
        <v>3.07</v>
      </c>
      <c r="M409">
        <v>3.91</v>
      </c>
      <c r="N409">
        <v>3.69</v>
      </c>
      <c r="O409">
        <f t="shared" si="6"/>
        <v>3.69</v>
      </c>
    </row>
    <row r="410" spans="1:15" x14ac:dyDescent="0.25">
      <c r="A410" s="24">
        <v>39854</v>
      </c>
      <c r="B410">
        <v>0.24</v>
      </c>
      <c r="C410">
        <v>0.24</v>
      </c>
      <c r="D410">
        <v>0.24</v>
      </c>
      <c r="E410">
        <v>0.31</v>
      </c>
      <c r="F410">
        <v>0.44</v>
      </c>
      <c r="G410">
        <v>0.6</v>
      </c>
      <c r="H410">
        <v>0.92</v>
      </c>
      <c r="I410">
        <v>1.31</v>
      </c>
      <c r="J410">
        <v>1.79</v>
      </c>
      <c r="K410">
        <v>2.23</v>
      </c>
      <c r="L410">
        <v>2.9</v>
      </c>
      <c r="M410">
        <v>3.77</v>
      </c>
      <c r="N410">
        <v>3.54</v>
      </c>
      <c r="O410">
        <f t="shared" si="6"/>
        <v>3.54</v>
      </c>
    </row>
    <row r="411" spans="1:15" x14ac:dyDescent="0.25">
      <c r="A411" s="24">
        <v>39855</v>
      </c>
      <c r="B411">
        <v>0.22</v>
      </c>
      <c r="C411">
        <v>0.22</v>
      </c>
      <c r="D411">
        <v>0.22</v>
      </c>
      <c r="E411">
        <v>0.3</v>
      </c>
      <c r="F411">
        <v>0.46</v>
      </c>
      <c r="G411">
        <v>0.6</v>
      </c>
      <c r="H411">
        <v>0.93</v>
      </c>
      <c r="I411">
        <v>1.32</v>
      </c>
      <c r="J411">
        <v>1.76</v>
      </c>
      <c r="K411">
        <v>2.17</v>
      </c>
      <c r="L411">
        <v>2.78</v>
      </c>
      <c r="M411">
        <v>3.69</v>
      </c>
      <c r="N411">
        <v>3.45</v>
      </c>
      <c r="O411">
        <f t="shared" si="6"/>
        <v>3.45</v>
      </c>
    </row>
    <row r="412" spans="1:15" x14ac:dyDescent="0.25">
      <c r="A412" s="24">
        <v>39856</v>
      </c>
      <c r="B412">
        <v>0.25</v>
      </c>
      <c r="C412">
        <v>0.25</v>
      </c>
      <c r="D412">
        <v>0.25</v>
      </c>
      <c r="E412">
        <v>0.28999999999999998</v>
      </c>
      <c r="F412">
        <v>0.43</v>
      </c>
      <c r="G412">
        <v>0.57999999999999996</v>
      </c>
      <c r="H412">
        <v>0.89</v>
      </c>
      <c r="I412">
        <v>1.28</v>
      </c>
      <c r="J412">
        <v>1.73</v>
      </c>
      <c r="K412">
        <v>2.14</v>
      </c>
      <c r="L412">
        <v>2.75</v>
      </c>
      <c r="M412">
        <v>3.71</v>
      </c>
      <c r="N412">
        <v>3.47</v>
      </c>
      <c r="O412">
        <f t="shared" si="6"/>
        <v>3.47</v>
      </c>
    </row>
    <row r="413" spans="1:15" x14ac:dyDescent="0.25">
      <c r="A413" s="24">
        <v>39857</v>
      </c>
      <c r="B413">
        <v>0.23</v>
      </c>
      <c r="C413">
        <v>0.23</v>
      </c>
      <c r="D413">
        <v>0.23</v>
      </c>
      <c r="E413">
        <v>0.28999999999999998</v>
      </c>
      <c r="F413">
        <v>0.46</v>
      </c>
      <c r="G413">
        <v>0.61</v>
      </c>
      <c r="H413">
        <v>0.97</v>
      </c>
      <c r="I413">
        <v>1.37</v>
      </c>
      <c r="J413">
        <v>1.88</v>
      </c>
      <c r="K413">
        <v>2.29</v>
      </c>
      <c r="L413">
        <v>2.89</v>
      </c>
      <c r="M413">
        <v>3.91</v>
      </c>
      <c r="N413">
        <v>3.68</v>
      </c>
      <c r="O413">
        <f t="shared" si="6"/>
        <v>3.68</v>
      </c>
    </row>
    <row r="414" spans="1:15" x14ac:dyDescent="0.25">
      <c r="A414" s="24">
        <v>39858</v>
      </c>
      <c r="B414">
        <v>0.23</v>
      </c>
      <c r="C414">
        <v>0.23</v>
      </c>
      <c r="D414">
        <v>0.23</v>
      </c>
      <c r="E414">
        <v>0.28999999999999998</v>
      </c>
      <c r="F414">
        <v>0.46</v>
      </c>
      <c r="G414">
        <v>0.61</v>
      </c>
      <c r="H414">
        <v>0.97</v>
      </c>
      <c r="I414">
        <v>1.37</v>
      </c>
      <c r="J414">
        <v>1.88</v>
      </c>
      <c r="K414">
        <v>2.29</v>
      </c>
      <c r="L414">
        <v>2.89</v>
      </c>
      <c r="M414">
        <v>3.91</v>
      </c>
      <c r="N414">
        <v>3.68</v>
      </c>
      <c r="O414">
        <f t="shared" si="6"/>
        <v>3.68</v>
      </c>
    </row>
    <row r="415" spans="1:15" x14ac:dyDescent="0.25">
      <c r="A415" s="24">
        <v>39859</v>
      </c>
      <c r="B415">
        <v>0.23</v>
      </c>
      <c r="C415">
        <v>0.23</v>
      </c>
      <c r="D415">
        <v>0.23</v>
      </c>
      <c r="E415">
        <v>0.28999999999999998</v>
      </c>
      <c r="F415">
        <v>0.46</v>
      </c>
      <c r="G415">
        <v>0.61</v>
      </c>
      <c r="H415">
        <v>0.97</v>
      </c>
      <c r="I415">
        <v>1.37</v>
      </c>
      <c r="J415">
        <v>1.88</v>
      </c>
      <c r="K415">
        <v>2.29</v>
      </c>
      <c r="L415">
        <v>2.89</v>
      </c>
      <c r="M415">
        <v>3.91</v>
      </c>
      <c r="N415">
        <v>3.68</v>
      </c>
      <c r="O415">
        <f t="shared" si="6"/>
        <v>3.68</v>
      </c>
    </row>
    <row r="416" spans="1:15" x14ac:dyDescent="0.25">
      <c r="A416" s="24">
        <v>39860</v>
      </c>
      <c r="B416">
        <v>0.23</v>
      </c>
      <c r="C416">
        <v>0.23</v>
      </c>
      <c r="D416">
        <v>0.23</v>
      </c>
      <c r="E416">
        <v>0.28999999999999998</v>
      </c>
      <c r="F416">
        <v>0.46</v>
      </c>
      <c r="G416">
        <v>0.61</v>
      </c>
      <c r="H416">
        <v>0.97</v>
      </c>
      <c r="I416">
        <v>1.37</v>
      </c>
      <c r="J416">
        <v>1.88</v>
      </c>
      <c r="K416">
        <v>2.29</v>
      </c>
      <c r="L416">
        <v>2.89</v>
      </c>
      <c r="M416">
        <v>3.91</v>
      </c>
      <c r="N416">
        <v>3.68</v>
      </c>
      <c r="O416">
        <f t="shared" si="6"/>
        <v>3.68</v>
      </c>
    </row>
    <row r="417" spans="1:15" x14ac:dyDescent="0.25">
      <c r="A417" s="24">
        <v>39861</v>
      </c>
      <c r="B417">
        <v>0.26</v>
      </c>
      <c r="C417">
        <v>0.26</v>
      </c>
      <c r="D417">
        <v>0.26</v>
      </c>
      <c r="E417">
        <v>0.32</v>
      </c>
      <c r="F417">
        <v>0.48</v>
      </c>
      <c r="G417">
        <v>0.61</v>
      </c>
      <c r="H417">
        <v>0.87</v>
      </c>
      <c r="I417">
        <v>1.22</v>
      </c>
      <c r="J417">
        <v>1.65</v>
      </c>
      <c r="K417">
        <v>2.0499999999999998</v>
      </c>
      <c r="L417">
        <v>2.64</v>
      </c>
      <c r="M417">
        <v>3.7</v>
      </c>
      <c r="N417">
        <v>3.47</v>
      </c>
      <c r="O417">
        <f t="shared" si="6"/>
        <v>3.47</v>
      </c>
    </row>
    <row r="418" spans="1:15" x14ac:dyDescent="0.25">
      <c r="A418" s="24">
        <v>39862</v>
      </c>
      <c r="B418">
        <v>0.23</v>
      </c>
      <c r="C418">
        <v>0.23</v>
      </c>
      <c r="D418">
        <v>0.23</v>
      </c>
      <c r="E418">
        <v>0.31</v>
      </c>
      <c r="F418">
        <v>0.5</v>
      </c>
      <c r="G418">
        <v>0.64</v>
      </c>
      <c r="H418">
        <v>0.97</v>
      </c>
      <c r="I418">
        <v>1.33</v>
      </c>
      <c r="J418">
        <v>1.81</v>
      </c>
      <c r="K418">
        <v>2.1800000000000002</v>
      </c>
      <c r="L418">
        <v>2.74</v>
      </c>
      <c r="M418">
        <v>3.77</v>
      </c>
      <c r="N418">
        <v>3.54</v>
      </c>
      <c r="O418">
        <f t="shared" si="6"/>
        <v>3.54</v>
      </c>
    </row>
    <row r="419" spans="1:15" x14ac:dyDescent="0.25">
      <c r="A419" s="24">
        <v>39863</v>
      </c>
      <c r="B419">
        <v>0.22</v>
      </c>
      <c r="C419">
        <v>0.22</v>
      </c>
      <c r="D419">
        <v>0.22</v>
      </c>
      <c r="E419">
        <v>0.3</v>
      </c>
      <c r="F419">
        <v>0.51</v>
      </c>
      <c r="G419">
        <v>0.67</v>
      </c>
      <c r="H419">
        <v>1.01</v>
      </c>
      <c r="I419">
        <v>1.38</v>
      </c>
      <c r="J419">
        <v>1.89</v>
      </c>
      <c r="K419">
        <v>2.2799999999999998</v>
      </c>
      <c r="L419">
        <v>2.85</v>
      </c>
      <c r="M419">
        <v>3.92</v>
      </c>
      <c r="N419">
        <v>3.68</v>
      </c>
      <c r="O419">
        <f t="shared" si="6"/>
        <v>3.68</v>
      </c>
    </row>
    <row r="420" spans="1:15" x14ac:dyDescent="0.25">
      <c r="A420" s="24">
        <v>39864</v>
      </c>
      <c r="B420">
        <v>0.19</v>
      </c>
      <c r="C420">
        <v>0.19</v>
      </c>
      <c r="D420">
        <v>0.19</v>
      </c>
      <c r="E420">
        <v>0.27</v>
      </c>
      <c r="F420">
        <v>0.48</v>
      </c>
      <c r="G420">
        <v>0.64</v>
      </c>
      <c r="H420">
        <v>0.96</v>
      </c>
      <c r="I420">
        <v>1.3</v>
      </c>
      <c r="J420">
        <v>1.81</v>
      </c>
      <c r="K420">
        <v>2.21</v>
      </c>
      <c r="L420">
        <v>2.78</v>
      </c>
      <c r="M420">
        <v>3.82</v>
      </c>
      <c r="N420">
        <v>3.56</v>
      </c>
      <c r="O420">
        <f t="shared" si="6"/>
        <v>3.56</v>
      </c>
    </row>
    <row r="421" spans="1:15" x14ac:dyDescent="0.25">
      <c r="A421" s="24">
        <v>39865</v>
      </c>
      <c r="B421">
        <v>0.19</v>
      </c>
      <c r="C421">
        <v>0.19</v>
      </c>
      <c r="D421">
        <v>0.19</v>
      </c>
      <c r="E421">
        <v>0.27</v>
      </c>
      <c r="F421">
        <v>0.48</v>
      </c>
      <c r="G421">
        <v>0.64</v>
      </c>
      <c r="H421">
        <v>0.96</v>
      </c>
      <c r="I421">
        <v>1.3</v>
      </c>
      <c r="J421">
        <v>1.81</v>
      </c>
      <c r="K421">
        <v>2.21</v>
      </c>
      <c r="L421">
        <v>2.78</v>
      </c>
      <c r="M421">
        <v>3.82</v>
      </c>
      <c r="N421">
        <v>3.56</v>
      </c>
      <c r="O421">
        <f t="shared" si="6"/>
        <v>3.56</v>
      </c>
    </row>
    <row r="422" spans="1:15" x14ac:dyDescent="0.25">
      <c r="A422" s="24">
        <v>39866</v>
      </c>
      <c r="B422">
        <v>0.19</v>
      </c>
      <c r="C422">
        <v>0.19</v>
      </c>
      <c r="D422">
        <v>0.19</v>
      </c>
      <c r="E422">
        <v>0.27</v>
      </c>
      <c r="F422">
        <v>0.48</v>
      </c>
      <c r="G422">
        <v>0.64</v>
      </c>
      <c r="H422">
        <v>0.96</v>
      </c>
      <c r="I422">
        <v>1.3</v>
      </c>
      <c r="J422">
        <v>1.81</v>
      </c>
      <c r="K422">
        <v>2.21</v>
      </c>
      <c r="L422">
        <v>2.78</v>
      </c>
      <c r="M422">
        <v>3.82</v>
      </c>
      <c r="N422">
        <v>3.56</v>
      </c>
      <c r="O422">
        <f t="shared" si="6"/>
        <v>3.56</v>
      </c>
    </row>
    <row r="423" spans="1:15" x14ac:dyDescent="0.25">
      <c r="A423" s="24">
        <v>39867</v>
      </c>
      <c r="B423">
        <v>0.19</v>
      </c>
      <c r="C423">
        <v>0.19</v>
      </c>
      <c r="D423">
        <v>0.19</v>
      </c>
      <c r="E423">
        <v>0.28999999999999998</v>
      </c>
      <c r="F423">
        <v>0.5</v>
      </c>
      <c r="G423">
        <v>0.69</v>
      </c>
      <c r="H423">
        <v>0.96</v>
      </c>
      <c r="I423">
        <v>1.34</v>
      </c>
      <c r="J423">
        <v>1.84</v>
      </c>
      <c r="K423">
        <v>2.2200000000000002</v>
      </c>
      <c r="L423">
        <v>2.78</v>
      </c>
      <c r="M423">
        <v>3.79</v>
      </c>
      <c r="N423">
        <v>3.53</v>
      </c>
      <c r="O423">
        <f t="shared" si="6"/>
        <v>3.53</v>
      </c>
    </row>
    <row r="424" spans="1:15" x14ac:dyDescent="0.25">
      <c r="A424" s="24">
        <v>39868</v>
      </c>
      <c r="B424">
        <v>0.22</v>
      </c>
      <c r="C424">
        <v>0.22</v>
      </c>
      <c r="D424">
        <v>0.22</v>
      </c>
      <c r="E424">
        <v>0.32</v>
      </c>
      <c r="F424">
        <v>0.49</v>
      </c>
      <c r="G424">
        <v>0.71</v>
      </c>
      <c r="H424">
        <v>1.03</v>
      </c>
      <c r="I424">
        <v>1.37</v>
      </c>
      <c r="J424">
        <v>1.89</v>
      </c>
      <c r="K424">
        <v>2.2599999999999998</v>
      </c>
      <c r="L424">
        <v>2.8</v>
      </c>
      <c r="M424">
        <v>3.77</v>
      </c>
      <c r="N424">
        <v>3.49</v>
      </c>
      <c r="O424">
        <f t="shared" si="6"/>
        <v>3.49</v>
      </c>
    </row>
    <row r="425" spans="1:15" x14ac:dyDescent="0.25">
      <c r="A425" s="24">
        <v>39869</v>
      </c>
      <c r="B425">
        <v>0.21</v>
      </c>
      <c r="C425">
        <v>0.21</v>
      </c>
      <c r="D425">
        <v>0.21</v>
      </c>
      <c r="E425">
        <v>0.3</v>
      </c>
      <c r="F425">
        <v>0.52</v>
      </c>
      <c r="G425">
        <v>0.75</v>
      </c>
      <c r="H425">
        <v>1.0900000000000001</v>
      </c>
      <c r="I425">
        <v>1.49</v>
      </c>
      <c r="J425">
        <v>2.06</v>
      </c>
      <c r="K425">
        <v>2.42</v>
      </c>
      <c r="L425">
        <v>2.95</v>
      </c>
      <c r="M425">
        <v>3.88</v>
      </c>
      <c r="N425">
        <v>3.59</v>
      </c>
      <c r="O425">
        <f t="shared" si="6"/>
        <v>3.59</v>
      </c>
    </row>
    <row r="426" spans="1:15" x14ac:dyDescent="0.25">
      <c r="A426" s="24">
        <v>39870</v>
      </c>
      <c r="B426">
        <v>0.18</v>
      </c>
      <c r="C426">
        <v>0.18</v>
      </c>
      <c r="D426">
        <v>0.18</v>
      </c>
      <c r="E426">
        <v>0.27</v>
      </c>
      <c r="F426">
        <v>0.47</v>
      </c>
      <c r="G426">
        <v>0.73</v>
      </c>
      <c r="H426">
        <v>1.08</v>
      </c>
      <c r="I426">
        <v>1.5</v>
      </c>
      <c r="J426">
        <v>2.0699999999999998</v>
      </c>
      <c r="K426">
        <v>2.72</v>
      </c>
      <c r="L426">
        <v>2.98</v>
      </c>
      <c r="M426">
        <v>3.93</v>
      </c>
      <c r="N426">
        <v>3.66</v>
      </c>
      <c r="O426">
        <f t="shared" si="6"/>
        <v>3.66</v>
      </c>
    </row>
    <row r="427" spans="1:15" x14ac:dyDescent="0.25">
      <c r="A427" s="24">
        <v>39871</v>
      </c>
      <c r="B427">
        <v>0.16</v>
      </c>
      <c r="C427">
        <v>0.16</v>
      </c>
      <c r="D427">
        <v>0.16</v>
      </c>
      <c r="E427">
        <v>0.26</v>
      </c>
      <c r="F427">
        <v>0.45</v>
      </c>
      <c r="G427">
        <v>0.72</v>
      </c>
      <c r="H427">
        <v>1</v>
      </c>
      <c r="I427">
        <v>1.4</v>
      </c>
      <c r="J427">
        <v>1.99</v>
      </c>
      <c r="K427">
        <v>2.69</v>
      </c>
      <c r="L427">
        <v>3.02</v>
      </c>
      <c r="M427">
        <v>3.98</v>
      </c>
      <c r="N427">
        <v>3.71</v>
      </c>
      <c r="O427">
        <f t="shared" si="6"/>
        <v>3.71</v>
      </c>
    </row>
    <row r="428" spans="1:15" x14ac:dyDescent="0.25">
      <c r="A428" s="24">
        <v>39872</v>
      </c>
      <c r="B428">
        <v>0.16</v>
      </c>
      <c r="C428">
        <v>0.16</v>
      </c>
      <c r="D428">
        <v>0.16</v>
      </c>
      <c r="E428">
        <v>0.26</v>
      </c>
      <c r="F428">
        <v>0.45</v>
      </c>
      <c r="G428">
        <v>0.72</v>
      </c>
      <c r="H428">
        <v>1</v>
      </c>
      <c r="I428">
        <v>1.4</v>
      </c>
      <c r="J428">
        <v>1.99</v>
      </c>
      <c r="K428">
        <v>2.69</v>
      </c>
      <c r="L428">
        <v>3.02</v>
      </c>
      <c r="M428">
        <v>3.98</v>
      </c>
      <c r="N428">
        <v>3.71</v>
      </c>
      <c r="O428">
        <f t="shared" si="6"/>
        <v>3.71</v>
      </c>
    </row>
    <row r="429" spans="1:15" x14ac:dyDescent="0.25">
      <c r="A429" s="24">
        <v>39873</v>
      </c>
      <c r="B429">
        <v>0.16</v>
      </c>
      <c r="C429">
        <v>0.16</v>
      </c>
      <c r="D429">
        <v>0.16</v>
      </c>
      <c r="E429">
        <v>0.26</v>
      </c>
      <c r="F429">
        <v>0.45</v>
      </c>
      <c r="G429">
        <v>0.72</v>
      </c>
      <c r="H429">
        <v>1</v>
      </c>
      <c r="I429">
        <v>1.4</v>
      </c>
      <c r="J429">
        <v>1.99</v>
      </c>
      <c r="K429">
        <v>2.69</v>
      </c>
      <c r="L429">
        <v>3.02</v>
      </c>
      <c r="M429">
        <v>3.98</v>
      </c>
      <c r="N429">
        <v>3.71</v>
      </c>
      <c r="O429">
        <f t="shared" si="6"/>
        <v>3.71</v>
      </c>
    </row>
    <row r="430" spans="1:15" x14ac:dyDescent="0.25">
      <c r="A430" s="24">
        <v>39874</v>
      </c>
      <c r="B430">
        <v>0.17</v>
      </c>
      <c r="C430">
        <v>0.17</v>
      </c>
      <c r="D430">
        <v>0.17</v>
      </c>
      <c r="E430">
        <v>0.28000000000000003</v>
      </c>
      <c r="F430">
        <v>0.45</v>
      </c>
      <c r="G430">
        <v>0.67</v>
      </c>
      <c r="H430">
        <v>0.89</v>
      </c>
      <c r="I430">
        <v>1.28</v>
      </c>
      <c r="J430">
        <v>1.86</v>
      </c>
      <c r="K430">
        <v>2.54</v>
      </c>
      <c r="L430">
        <v>2.91</v>
      </c>
      <c r="M430">
        <v>3.89</v>
      </c>
      <c r="N430">
        <v>3.64</v>
      </c>
      <c r="O430">
        <f t="shared" si="6"/>
        <v>3.64</v>
      </c>
    </row>
    <row r="431" spans="1:15" x14ac:dyDescent="0.25">
      <c r="A431" s="24">
        <v>39875</v>
      </c>
      <c r="B431">
        <v>0.14000000000000001</v>
      </c>
      <c r="C431">
        <v>0.14000000000000001</v>
      </c>
      <c r="D431">
        <v>0.14000000000000001</v>
      </c>
      <c r="E431">
        <v>0.27</v>
      </c>
      <c r="F431">
        <v>0.44</v>
      </c>
      <c r="G431">
        <v>0.68</v>
      </c>
      <c r="H431">
        <v>0.91</v>
      </c>
      <c r="I431">
        <v>1.31</v>
      </c>
      <c r="J431">
        <v>1.87</v>
      </c>
      <c r="K431">
        <v>2.58</v>
      </c>
      <c r="L431">
        <v>2.93</v>
      </c>
      <c r="M431">
        <v>3.92</v>
      </c>
      <c r="N431">
        <v>3.67</v>
      </c>
      <c r="O431">
        <f t="shared" si="6"/>
        <v>3.67</v>
      </c>
    </row>
    <row r="432" spans="1:15" x14ac:dyDescent="0.25">
      <c r="A432" s="24">
        <v>39876</v>
      </c>
      <c r="B432">
        <v>0.15</v>
      </c>
      <c r="C432">
        <v>0.15</v>
      </c>
      <c r="D432">
        <v>0.15</v>
      </c>
      <c r="E432">
        <v>0.26</v>
      </c>
      <c r="F432">
        <v>0.44</v>
      </c>
      <c r="G432">
        <v>0.71</v>
      </c>
      <c r="H432">
        <v>0.97</v>
      </c>
      <c r="I432">
        <v>1.4</v>
      </c>
      <c r="J432">
        <v>1.97</v>
      </c>
      <c r="K432">
        <v>2.67</v>
      </c>
      <c r="L432">
        <v>3.01</v>
      </c>
      <c r="M432">
        <v>3.96</v>
      </c>
      <c r="N432">
        <v>3.69</v>
      </c>
      <c r="O432">
        <f t="shared" si="6"/>
        <v>3.69</v>
      </c>
    </row>
    <row r="433" spans="1:15" x14ac:dyDescent="0.25">
      <c r="A433" s="24">
        <v>39877</v>
      </c>
      <c r="B433">
        <v>0.11</v>
      </c>
      <c r="C433">
        <v>0.11</v>
      </c>
      <c r="D433">
        <v>0.11</v>
      </c>
      <c r="E433">
        <v>0.2</v>
      </c>
      <c r="F433">
        <v>0.4</v>
      </c>
      <c r="G433">
        <v>0.66</v>
      </c>
      <c r="H433">
        <v>0.9</v>
      </c>
      <c r="I433">
        <v>1.3</v>
      </c>
      <c r="J433">
        <v>1.82</v>
      </c>
      <c r="K433">
        <v>2.4900000000000002</v>
      </c>
      <c r="L433">
        <v>2.83</v>
      </c>
      <c r="M433">
        <v>3.76</v>
      </c>
      <c r="N433">
        <v>3.51</v>
      </c>
      <c r="O433">
        <f t="shared" si="6"/>
        <v>3.51</v>
      </c>
    </row>
    <row r="434" spans="1:15" x14ac:dyDescent="0.25">
      <c r="A434" s="24">
        <v>39878</v>
      </c>
      <c r="B434">
        <v>0.09</v>
      </c>
      <c r="C434">
        <v>0.09</v>
      </c>
      <c r="D434">
        <v>0.09</v>
      </c>
      <c r="E434">
        <v>0.21</v>
      </c>
      <c r="F434">
        <v>0.39</v>
      </c>
      <c r="G434">
        <v>0.67</v>
      </c>
      <c r="H434">
        <v>0.91</v>
      </c>
      <c r="I434">
        <v>1.34</v>
      </c>
      <c r="J434">
        <v>1.83</v>
      </c>
      <c r="K434">
        <v>2.4900000000000002</v>
      </c>
      <c r="L434">
        <v>2.83</v>
      </c>
      <c r="M434">
        <v>3.74</v>
      </c>
      <c r="N434">
        <v>3.5</v>
      </c>
      <c r="O434">
        <f t="shared" si="6"/>
        <v>3.5</v>
      </c>
    </row>
    <row r="435" spans="1:15" x14ac:dyDescent="0.25">
      <c r="A435" s="24">
        <v>39879</v>
      </c>
      <c r="B435">
        <v>0.09</v>
      </c>
      <c r="C435">
        <v>0.09</v>
      </c>
      <c r="D435">
        <v>0.09</v>
      </c>
      <c r="E435">
        <v>0.21</v>
      </c>
      <c r="F435">
        <v>0.39</v>
      </c>
      <c r="G435">
        <v>0.67</v>
      </c>
      <c r="H435">
        <v>0.91</v>
      </c>
      <c r="I435">
        <v>1.34</v>
      </c>
      <c r="J435">
        <v>1.83</v>
      </c>
      <c r="K435">
        <v>2.4900000000000002</v>
      </c>
      <c r="L435">
        <v>2.83</v>
      </c>
      <c r="M435">
        <v>3.74</v>
      </c>
      <c r="N435">
        <v>3.5</v>
      </c>
      <c r="O435">
        <f t="shared" si="6"/>
        <v>3.5</v>
      </c>
    </row>
    <row r="436" spans="1:15" x14ac:dyDescent="0.25">
      <c r="A436" s="24">
        <v>39880</v>
      </c>
      <c r="B436">
        <v>0.09</v>
      </c>
      <c r="C436">
        <v>0.09</v>
      </c>
      <c r="D436">
        <v>0.09</v>
      </c>
      <c r="E436">
        <v>0.21</v>
      </c>
      <c r="F436">
        <v>0.39</v>
      </c>
      <c r="G436">
        <v>0.67</v>
      </c>
      <c r="H436">
        <v>0.91</v>
      </c>
      <c r="I436">
        <v>1.34</v>
      </c>
      <c r="J436">
        <v>1.83</v>
      </c>
      <c r="K436">
        <v>2.4900000000000002</v>
      </c>
      <c r="L436">
        <v>2.83</v>
      </c>
      <c r="M436">
        <v>3.74</v>
      </c>
      <c r="N436">
        <v>3.5</v>
      </c>
      <c r="O436">
        <f t="shared" si="6"/>
        <v>3.5</v>
      </c>
    </row>
    <row r="437" spans="1:15" x14ac:dyDescent="0.25">
      <c r="A437" s="24">
        <v>39881</v>
      </c>
      <c r="B437">
        <v>0.12</v>
      </c>
      <c r="C437">
        <v>0.12</v>
      </c>
      <c r="D437">
        <v>0.12</v>
      </c>
      <c r="E437">
        <v>0.23</v>
      </c>
      <c r="F437">
        <v>0.47</v>
      </c>
      <c r="G437">
        <v>0.69</v>
      </c>
      <c r="H437">
        <v>0.96</v>
      </c>
      <c r="I437">
        <v>1.38</v>
      </c>
      <c r="J437">
        <v>1.9</v>
      </c>
      <c r="K437">
        <v>2.5299999999999998</v>
      </c>
      <c r="L437">
        <v>2.89</v>
      </c>
      <c r="M437">
        <v>3.83</v>
      </c>
      <c r="N437">
        <v>3.59</v>
      </c>
      <c r="O437">
        <f t="shared" si="6"/>
        <v>3.59</v>
      </c>
    </row>
    <row r="438" spans="1:15" x14ac:dyDescent="0.25">
      <c r="A438" s="24">
        <v>39882</v>
      </c>
      <c r="B438">
        <v>0.14000000000000001</v>
      </c>
      <c r="C438">
        <v>0.14000000000000001</v>
      </c>
      <c r="D438">
        <v>0.14000000000000001</v>
      </c>
      <c r="E438">
        <v>0.24</v>
      </c>
      <c r="F438">
        <v>0.47</v>
      </c>
      <c r="G438">
        <v>0.71</v>
      </c>
      <c r="H438">
        <v>1.01</v>
      </c>
      <c r="I438">
        <v>1.46</v>
      </c>
      <c r="J438">
        <v>1.99</v>
      </c>
      <c r="K438">
        <v>2.63</v>
      </c>
      <c r="L438">
        <v>2.99</v>
      </c>
      <c r="M438">
        <v>3.94</v>
      </c>
      <c r="N438">
        <v>3.7</v>
      </c>
      <c r="O438">
        <f t="shared" si="6"/>
        <v>3.7</v>
      </c>
    </row>
    <row r="439" spans="1:15" x14ac:dyDescent="0.25">
      <c r="A439" s="24">
        <v>39883</v>
      </c>
      <c r="B439">
        <v>0.14000000000000001</v>
      </c>
      <c r="C439">
        <v>0.14000000000000001</v>
      </c>
      <c r="D439">
        <v>0.14000000000000001</v>
      </c>
      <c r="E439">
        <v>0.23</v>
      </c>
      <c r="F439">
        <v>0.46</v>
      </c>
      <c r="G439">
        <v>0.71</v>
      </c>
      <c r="H439">
        <v>1.03</v>
      </c>
      <c r="I439">
        <v>1.45</v>
      </c>
      <c r="J439">
        <v>1.96</v>
      </c>
      <c r="K439">
        <v>2.56</v>
      </c>
      <c r="L439">
        <v>2.95</v>
      </c>
      <c r="M439">
        <v>3.88</v>
      </c>
      <c r="N439">
        <v>3.67</v>
      </c>
      <c r="O439">
        <f t="shared" si="6"/>
        <v>3.67</v>
      </c>
    </row>
    <row r="440" spans="1:15" x14ac:dyDescent="0.25">
      <c r="A440" s="24">
        <v>39884</v>
      </c>
      <c r="B440">
        <v>0.11</v>
      </c>
      <c r="C440">
        <v>0.11</v>
      </c>
      <c r="D440">
        <v>0.11</v>
      </c>
      <c r="E440">
        <v>0.22</v>
      </c>
      <c r="F440">
        <v>0.45</v>
      </c>
      <c r="G440">
        <v>0.7</v>
      </c>
      <c r="H440">
        <v>1.03</v>
      </c>
      <c r="I440">
        <v>1.42</v>
      </c>
      <c r="J440">
        <v>1.92</v>
      </c>
      <c r="K440">
        <v>2.5</v>
      </c>
      <c r="L440">
        <v>2.89</v>
      </c>
      <c r="M440">
        <v>3.82</v>
      </c>
      <c r="N440">
        <v>3.63</v>
      </c>
      <c r="O440">
        <f t="shared" si="6"/>
        <v>3.63</v>
      </c>
    </row>
    <row r="441" spans="1:15" x14ac:dyDescent="0.25">
      <c r="A441" s="24">
        <v>39885</v>
      </c>
      <c r="B441">
        <v>0.09</v>
      </c>
      <c r="C441">
        <v>0.09</v>
      </c>
      <c r="D441">
        <v>0.09</v>
      </c>
      <c r="E441">
        <v>0.2</v>
      </c>
      <c r="F441">
        <v>0.42</v>
      </c>
      <c r="G441">
        <v>0.67</v>
      </c>
      <c r="H441">
        <v>0.98</v>
      </c>
      <c r="I441">
        <v>1.36</v>
      </c>
      <c r="J441">
        <v>1.87</v>
      </c>
      <c r="K441">
        <v>2.48</v>
      </c>
      <c r="L441">
        <v>2.89</v>
      </c>
      <c r="M441">
        <v>3.84</v>
      </c>
      <c r="N441">
        <v>3.66</v>
      </c>
      <c r="O441">
        <f t="shared" si="6"/>
        <v>3.66</v>
      </c>
    </row>
    <row r="442" spans="1:15" x14ac:dyDescent="0.25">
      <c r="A442" s="24">
        <v>39886</v>
      </c>
      <c r="B442">
        <v>0.09</v>
      </c>
      <c r="C442">
        <v>0.09</v>
      </c>
      <c r="D442">
        <v>0.09</v>
      </c>
      <c r="E442">
        <v>0.2</v>
      </c>
      <c r="F442">
        <v>0.42</v>
      </c>
      <c r="G442">
        <v>0.67</v>
      </c>
      <c r="H442">
        <v>0.98</v>
      </c>
      <c r="I442">
        <v>1.36</v>
      </c>
      <c r="J442">
        <v>1.87</v>
      </c>
      <c r="K442">
        <v>2.48</v>
      </c>
      <c r="L442">
        <v>2.89</v>
      </c>
      <c r="M442">
        <v>3.84</v>
      </c>
      <c r="N442">
        <v>3.66</v>
      </c>
      <c r="O442">
        <f t="shared" si="6"/>
        <v>3.66</v>
      </c>
    </row>
    <row r="443" spans="1:15" x14ac:dyDescent="0.25">
      <c r="A443" s="24">
        <v>39887</v>
      </c>
      <c r="B443">
        <v>0.09</v>
      </c>
      <c r="C443">
        <v>0.09</v>
      </c>
      <c r="D443">
        <v>0.09</v>
      </c>
      <c r="E443">
        <v>0.2</v>
      </c>
      <c r="F443">
        <v>0.42</v>
      </c>
      <c r="G443">
        <v>0.67</v>
      </c>
      <c r="H443">
        <v>0.98</v>
      </c>
      <c r="I443">
        <v>1.36</v>
      </c>
      <c r="J443">
        <v>1.87</v>
      </c>
      <c r="K443">
        <v>2.48</v>
      </c>
      <c r="L443">
        <v>2.89</v>
      </c>
      <c r="M443">
        <v>3.84</v>
      </c>
      <c r="N443">
        <v>3.66</v>
      </c>
      <c r="O443">
        <f t="shared" si="6"/>
        <v>3.66</v>
      </c>
    </row>
    <row r="444" spans="1:15" x14ac:dyDescent="0.25">
      <c r="A444" s="24">
        <v>39888</v>
      </c>
      <c r="B444">
        <v>0.11</v>
      </c>
      <c r="C444">
        <v>0.11</v>
      </c>
      <c r="D444">
        <v>0.11</v>
      </c>
      <c r="E444">
        <v>0.24</v>
      </c>
      <c r="F444">
        <v>0.46</v>
      </c>
      <c r="G444">
        <v>0.69</v>
      </c>
      <c r="H444">
        <v>1</v>
      </c>
      <c r="I444">
        <v>1.39</v>
      </c>
      <c r="J444">
        <v>1.91</v>
      </c>
      <c r="K444">
        <v>2.5499999999999998</v>
      </c>
      <c r="L444">
        <v>2.97</v>
      </c>
      <c r="M444">
        <v>3.93</v>
      </c>
      <c r="N444">
        <v>3.76</v>
      </c>
      <c r="O444">
        <f t="shared" si="6"/>
        <v>3.76</v>
      </c>
    </row>
    <row r="445" spans="1:15" x14ac:dyDescent="0.25">
      <c r="A445" s="24">
        <v>39889</v>
      </c>
      <c r="B445">
        <v>0.14000000000000001</v>
      </c>
      <c r="C445">
        <v>0.14000000000000001</v>
      </c>
      <c r="D445">
        <v>0.14000000000000001</v>
      </c>
      <c r="E445">
        <v>0.24</v>
      </c>
      <c r="F445">
        <v>0.45</v>
      </c>
      <c r="G445">
        <v>0.69</v>
      </c>
      <c r="H445">
        <v>1.05</v>
      </c>
      <c r="I445">
        <v>1.45</v>
      </c>
      <c r="J445">
        <v>2</v>
      </c>
      <c r="K445">
        <v>2.64</v>
      </c>
      <c r="L445">
        <v>3.02</v>
      </c>
      <c r="M445">
        <v>3.99</v>
      </c>
      <c r="N445">
        <v>3.83</v>
      </c>
      <c r="O445">
        <f t="shared" si="6"/>
        <v>3.83</v>
      </c>
    </row>
    <row r="446" spans="1:15" x14ac:dyDescent="0.25">
      <c r="A446" s="24">
        <v>39890</v>
      </c>
      <c r="B446">
        <v>0.15</v>
      </c>
      <c r="C446">
        <v>0.15</v>
      </c>
      <c r="D446">
        <v>0.15</v>
      </c>
      <c r="E446">
        <v>0.21</v>
      </c>
      <c r="F446">
        <v>0.4</v>
      </c>
      <c r="G446">
        <v>0.6</v>
      </c>
      <c r="H446">
        <v>0.82</v>
      </c>
      <c r="I446">
        <v>1.1399999999999999</v>
      </c>
      <c r="J446">
        <v>1.54</v>
      </c>
      <c r="K446">
        <v>2.11</v>
      </c>
      <c r="L446">
        <v>2.5099999999999998</v>
      </c>
      <c r="M446">
        <v>3.65</v>
      </c>
      <c r="N446">
        <v>3.57</v>
      </c>
      <c r="O446">
        <f t="shared" si="6"/>
        <v>3.57</v>
      </c>
    </row>
    <row r="447" spans="1:15" x14ac:dyDescent="0.25">
      <c r="A447" s="24">
        <v>39891</v>
      </c>
      <c r="B447">
        <v>0.1</v>
      </c>
      <c r="C447">
        <v>0.1</v>
      </c>
      <c r="D447">
        <v>0.1</v>
      </c>
      <c r="E447">
        <v>0.2</v>
      </c>
      <c r="F447">
        <v>0.4</v>
      </c>
      <c r="G447">
        <v>0.6</v>
      </c>
      <c r="H447">
        <v>0.87</v>
      </c>
      <c r="I447">
        <v>1.21</v>
      </c>
      <c r="J447">
        <v>1.64</v>
      </c>
      <c r="K447">
        <v>2.17</v>
      </c>
      <c r="L447">
        <v>2.61</v>
      </c>
      <c r="M447">
        <v>3.64</v>
      </c>
      <c r="N447">
        <v>3.62</v>
      </c>
      <c r="O447">
        <f t="shared" si="6"/>
        <v>3.62</v>
      </c>
    </row>
    <row r="448" spans="1:15" x14ac:dyDescent="0.25">
      <c r="A448" s="24">
        <v>39892</v>
      </c>
      <c r="B448">
        <v>0.09</v>
      </c>
      <c r="C448">
        <v>0.09</v>
      </c>
      <c r="D448">
        <v>0.09</v>
      </c>
      <c r="E448">
        <v>0.22</v>
      </c>
      <c r="F448">
        <v>0.41</v>
      </c>
      <c r="G448">
        <v>0.6</v>
      </c>
      <c r="H448">
        <v>0.89</v>
      </c>
      <c r="I448">
        <v>1.23</v>
      </c>
      <c r="J448">
        <v>1.66</v>
      </c>
      <c r="K448">
        <v>2.1800000000000002</v>
      </c>
      <c r="L448">
        <v>2.65</v>
      </c>
      <c r="M448">
        <v>3.67</v>
      </c>
      <c r="N448">
        <v>3.65</v>
      </c>
      <c r="O448">
        <f t="shared" si="6"/>
        <v>3.65</v>
      </c>
    </row>
    <row r="449" spans="1:15" x14ac:dyDescent="0.25">
      <c r="A449" s="24">
        <v>39893</v>
      </c>
      <c r="B449">
        <v>0.09</v>
      </c>
      <c r="C449">
        <v>0.09</v>
      </c>
      <c r="D449">
        <v>0.09</v>
      </c>
      <c r="E449">
        <v>0.22</v>
      </c>
      <c r="F449">
        <v>0.41</v>
      </c>
      <c r="G449">
        <v>0.6</v>
      </c>
      <c r="H449">
        <v>0.89</v>
      </c>
      <c r="I449">
        <v>1.23</v>
      </c>
      <c r="J449">
        <v>1.66</v>
      </c>
      <c r="K449">
        <v>2.1800000000000002</v>
      </c>
      <c r="L449">
        <v>2.65</v>
      </c>
      <c r="M449">
        <v>3.67</v>
      </c>
      <c r="N449">
        <v>3.65</v>
      </c>
      <c r="O449">
        <f t="shared" si="6"/>
        <v>3.65</v>
      </c>
    </row>
    <row r="450" spans="1:15" x14ac:dyDescent="0.25">
      <c r="A450" s="24">
        <v>39894</v>
      </c>
      <c r="B450">
        <v>0.09</v>
      </c>
      <c r="C450">
        <v>0.09</v>
      </c>
      <c r="D450">
        <v>0.09</v>
      </c>
      <c r="E450">
        <v>0.22</v>
      </c>
      <c r="F450">
        <v>0.41</v>
      </c>
      <c r="G450">
        <v>0.6</v>
      </c>
      <c r="H450">
        <v>0.89</v>
      </c>
      <c r="I450">
        <v>1.23</v>
      </c>
      <c r="J450">
        <v>1.66</v>
      </c>
      <c r="K450">
        <v>2.1800000000000002</v>
      </c>
      <c r="L450">
        <v>2.65</v>
      </c>
      <c r="M450">
        <v>3.67</v>
      </c>
      <c r="N450">
        <v>3.65</v>
      </c>
      <c r="O450">
        <f t="shared" si="6"/>
        <v>3.65</v>
      </c>
    </row>
    <row r="451" spans="1:15" x14ac:dyDescent="0.25">
      <c r="A451" s="24">
        <v>39895</v>
      </c>
      <c r="B451">
        <v>0.1</v>
      </c>
      <c r="C451">
        <v>0.1</v>
      </c>
      <c r="D451">
        <v>0.1</v>
      </c>
      <c r="E451">
        <v>0.22</v>
      </c>
      <c r="F451">
        <v>0.4</v>
      </c>
      <c r="G451">
        <v>0.6</v>
      </c>
      <c r="H451">
        <v>0.93</v>
      </c>
      <c r="I451">
        <v>1.25</v>
      </c>
      <c r="J451">
        <v>1.69</v>
      </c>
      <c r="K451">
        <v>2.2000000000000002</v>
      </c>
      <c r="L451">
        <v>2.68</v>
      </c>
      <c r="M451">
        <v>3.7</v>
      </c>
      <c r="N451">
        <v>3.69</v>
      </c>
      <c r="O451">
        <f t="shared" si="6"/>
        <v>3.69</v>
      </c>
    </row>
    <row r="452" spans="1:15" x14ac:dyDescent="0.25">
      <c r="A452" s="24">
        <v>39896</v>
      </c>
      <c r="B452">
        <v>0.05</v>
      </c>
      <c r="C452">
        <v>0.05</v>
      </c>
      <c r="D452">
        <v>0.05</v>
      </c>
      <c r="E452">
        <v>0.21</v>
      </c>
      <c r="F452">
        <v>0.42</v>
      </c>
      <c r="G452">
        <v>0.62</v>
      </c>
      <c r="H452">
        <v>0.93</v>
      </c>
      <c r="I452">
        <v>1.24</v>
      </c>
      <c r="J452">
        <v>1.7</v>
      </c>
      <c r="K452">
        <v>2.2200000000000002</v>
      </c>
      <c r="L452">
        <v>2.68</v>
      </c>
      <c r="M452">
        <v>3.64</v>
      </c>
      <c r="N452">
        <v>3.6</v>
      </c>
      <c r="O452">
        <f t="shared" si="6"/>
        <v>3.6</v>
      </c>
    </row>
    <row r="453" spans="1:15" x14ac:dyDescent="0.25">
      <c r="A453" s="24">
        <v>39897</v>
      </c>
      <c r="B453">
        <v>0.03</v>
      </c>
      <c r="C453">
        <v>0.03</v>
      </c>
      <c r="D453">
        <v>0.03</v>
      </c>
      <c r="E453">
        <v>0.19</v>
      </c>
      <c r="F453">
        <v>0.41</v>
      </c>
      <c r="G453">
        <v>0.6</v>
      </c>
      <c r="H453">
        <v>0.96</v>
      </c>
      <c r="I453">
        <v>1.35</v>
      </c>
      <c r="J453">
        <v>1.84</v>
      </c>
      <c r="K453">
        <v>2.36</v>
      </c>
      <c r="L453">
        <v>2.81</v>
      </c>
      <c r="M453">
        <v>3.76</v>
      </c>
      <c r="N453">
        <v>3.73</v>
      </c>
      <c r="O453">
        <f t="shared" si="6"/>
        <v>3.73</v>
      </c>
    </row>
    <row r="454" spans="1:15" x14ac:dyDescent="0.25">
      <c r="A454" s="24">
        <v>39898</v>
      </c>
      <c r="B454">
        <v>0.02</v>
      </c>
      <c r="C454">
        <v>0.02</v>
      </c>
      <c r="D454">
        <v>0.02</v>
      </c>
      <c r="E454">
        <v>0.15</v>
      </c>
      <c r="F454">
        <v>0.39</v>
      </c>
      <c r="G454">
        <v>0.56999999999999995</v>
      </c>
      <c r="H454">
        <v>0.9</v>
      </c>
      <c r="I454">
        <v>1.29</v>
      </c>
      <c r="J454">
        <v>1.8</v>
      </c>
      <c r="K454">
        <v>2.34</v>
      </c>
      <c r="L454">
        <v>2.76</v>
      </c>
      <c r="M454">
        <v>3.69</v>
      </c>
      <c r="N454">
        <v>3.66</v>
      </c>
      <c r="O454">
        <f t="shared" ref="O454:O517" si="7">N454</f>
        <v>3.66</v>
      </c>
    </row>
    <row r="455" spans="1:15" x14ac:dyDescent="0.25">
      <c r="A455" s="24">
        <v>39899</v>
      </c>
      <c r="B455">
        <v>0.03</v>
      </c>
      <c r="C455">
        <v>0.03</v>
      </c>
      <c r="D455">
        <v>0.03</v>
      </c>
      <c r="E455">
        <v>0.14000000000000001</v>
      </c>
      <c r="F455">
        <v>0.39</v>
      </c>
      <c r="G455">
        <v>0.57999999999999996</v>
      </c>
      <c r="H455">
        <v>0.9</v>
      </c>
      <c r="I455">
        <v>1.27</v>
      </c>
      <c r="J455">
        <v>1.79</v>
      </c>
      <c r="K455">
        <v>2.36</v>
      </c>
      <c r="L455">
        <v>2.78</v>
      </c>
      <c r="M455">
        <v>3.66</v>
      </c>
      <c r="N455">
        <v>3.62</v>
      </c>
      <c r="O455">
        <f t="shared" si="7"/>
        <v>3.62</v>
      </c>
    </row>
    <row r="456" spans="1:15" x14ac:dyDescent="0.25">
      <c r="A456" s="24">
        <v>39900</v>
      </c>
      <c r="B456">
        <v>0.03</v>
      </c>
      <c r="C456">
        <v>0.03</v>
      </c>
      <c r="D456">
        <v>0.03</v>
      </c>
      <c r="E456">
        <v>0.14000000000000001</v>
      </c>
      <c r="F456">
        <v>0.39</v>
      </c>
      <c r="G456">
        <v>0.57999999999999996</v>
      </c>
      <c r="H456">
        <v>0.9</v>
      </c>
      <c r="I456">
        <v>1.27</v>
      </c>
      <c r="J456">
        <v>1.79</v>
      </c>
      <c r="K456">
        <v>2.36</v>
      </c>
      <c r="L456">
        <v>2.78</v>
      </c>
      <c r="M456">
        <v>3.66</v>
      </c>
      <c r="N456">
        <v>3.62</v>
      </c>
      <c r="O456">
        <f t="shared" si="7"/>
        <v>3.62</v>
      </c>
    </row>
    <row r="457" spans="1:15" x14ac:dyDescent="0.25">
      <c r="A457" s="24">
        <v>39901</v>
      </c>
      <c r="B457">
        <v>0.03</v>
      </c>
      <c r="C457">
        <v>0.03</v>
      </c>
      <c r="D457">
        <v>0.03</v>
      </c>
      <c r="E457">
        <v>0.14000000000000001</v>
      </c>
      <c r="F457">
        <v>0.39</v>
      </c>
      <c r="G457">
        <v>0.57999999999999996</v>
      </c>
      <c r="H457">
        <v>0.9</v>
      </c>
      <c r="I457">
        <v>1.27</v>
      </c>
      <c r="J457">
        <v>1.79</v>
      </c>
      <c r="K457">
        <v>2.36</v>
      </c>
      <c r="L457">
        <v>2.78</v>
      </c>
      <c r="M457">
        <v>3.66</v>
      </c>
      <c r="N457">
        <v>3.62</v>
      </c>
      <c r="O457">
        <f t="shared" si="7"/>
        <v>3.62</v>
      </c>
    </row>
    <row r="458" spans="1:15" x14ac:dyDescent="0.25">
      <c r="A458" s="24">
        <v>39902</v>
      </c>
      <c r="B458">
        <v>0.05</v>
      </c>
      <c r="C458">
        <v>0.05</v>
      </c>
      <c r="D458">
        <v>0.05</v>
      </c>
      <c r="E458">
        <v>0.18</v>
      </c>
      <c r="F458">
        <v>0.42</v>
      </c>
      <c r="G458">
        <v>0.57999999999999996</v>
      </c>
      <c r="H458">
        <v>0.84</v>
      </c>
      <c r="I458">
        <v>1.2</v>
      </c>
      <c r="J458">
        <v>1.72</v>
      </c>
      <c r="K458">
        <v>2.31</v>
      </c>
      <c r="L458">
        <v>2.73</v>
      </c>
      <c r="M458">
        <v>3.64</v>
      </c>
      <c r="N458">
        <v>3.6</v>
      </c>
      <c r="O458">
        <f t="shared" si="7"/>
        <v>3.6</v>
      </c>
    </row>
    <row r="459" spans="1:15" x14ac:dyDescent="0.25">
      <c r="A459" s="24">
        <v>39903</v>
      </c>
      <c r="B459">
        <v>0.17</v>
      </c>
      <c r="C459">
        <v>0.17</v>
      </c>
      <c r="D459">
        <v>0.17</v>
      </c>
      <c r="E459">
        <v>0.21</v>
      </c>
      <c r="F459">
        <v>0.43</v>
      </c>
      <c r="G459">
        <v>0.56999999999999995</v>
      </c>
      <c r="H459">
        <v>0.81</v>
      </c>
      <c r="I459">
        <v>1.1499999999999999</v>
      </c>
      <c r="J459">
        <v>1.67</v>
      </c>
      <c r="K459">
        <v>2.2799999999999998</v>
      </c>
      <c r="L459">
        <v>2.71</v>
      </c>
      <c r="M459">
        <v>3.61</v>
      </c>
      <c r="N459">
        <v>3.56</v>
      </c>
      <c r="O459">
        <f t="shared" si="7"/>
        <v>3.56</v>
      </c>
    </row>
    <row r="460" spans="1:15" x14ac:dyDescent="0.25">
      <c r="A460" s="24">
        <v>39904</v>
      </c>
      <c r="B460">
        <v>0.18</v>
      </c>
      <c r="C460">
        <v>0.18</v>
      </c>
      <c r="D460">
        <v>0.18</v>
      </c>
      <c r="E460">
        <v>0.22</v>
      </c>
      <c r="F460">
        <v>0.41</v>
      </c>
      <c r="G460">
        <v>0.57999999999999996</v>
      </c>
      <c r="H460">
        <v>0.83</v>
      </c>
      <c r="I460">
        <v>1.1599999999999999</v>
      </c>
      <c r="J460">
        <v>1.65</v>
      </c>
      <c r="K460">
        <v>2.25</v>
      </c>
      <c r="L460">
        <v>2.68</v>
      </c>
      <c r="M460">
        <v>3.54</v>
      </c>
      <c r="N460">
        <v>3.51</v>
      </c>
      <c r="O460">
        <f t="shared" si="7"/>
        <v>3.51</v>
      </c>
    </row>
    <row r="461" spans="1:15" x14ac:dyDescent="0.25">
      <c r="A461" s="24">
        <v>39905</v>
      </c>
      <c r="B461">
        <v>0.17</v>
      </c>
      <c r="C461">
        <v>0.17</v>
      </c>
      <c r="D461">
        <v>0.17</v>
      </c>
      <c r="E461">
        <v>0.22</v>
      </c>
      <c r="F461">
        <v>0.41</v>
      </c>
      <c r="G461">
        <v>0.59</v>
      </c>
      <c r="H461">
        <v>0.88</v>
      </c>
      <c r="I461">
        <v>1.25</v>
      </c>
      <c r="J461">
        <v>1.74</v>
      </c>
      <c r="K461">
        <v>2.35</v>
      </c>
      <c r="L461">
        <v>2.77</v>
      </c>
      <c r="M461">
        <v>3.63</v>
      </c>
      <c r="N461">
        <v>3.57</v>
      </c>
      <c r="O461">
        <f t="shared" si="7"/>
        <v>3.57</v>
      </c>
    </row>
    <row r="462" spans="1:15" x14ac:dyDescent="0.25">
      <c r="A462" s="24">
        <v>39906</v>
      </c>
      <c r="B462">
        <v>0.16</v>
      </c>
      <c r="C462">
        <v>0.16</v>
      </c>
      <c r="D462">
        <v>0.16</v>
      </c>
      <c r="E462">
        <v>0.21</v>
      </c>
      <c r="F462">
        <v>0.42</v>
      </c>
      <c r="G462">
        <v>0.6</v>
      </c>
      <c r="H462">
        <v>0.96</v>
      </c>
      <c r="I462">
        <v>1.36</v>
      </c>
      <c r="J462">
        <v>1.87</v>
      </c>
      <c r="K462">
        <v>2.5099999999999998</v>
      </c>
      <c r="L462">
        <v>2.91</v>
      </c>
      <c r="M462">
        <v>3.77</v>
      </c>
      <c r="N462">
        <v>3.7</v>
      </c>
      <c r="O462">
        <f t="shared" si="7"/>
        <v>3.7</v>
      </c>
    </row>
    <row r="463" spans="1:15" x14ac:dyDescent="0.25">
      <c r="A463" s="24">
        <v>39907</v>
      </c>
      <c r="B463">
        <v>0.16</v>
      </c>
      <c r="C463">
        <v>0.16</v>
      </c>
      <c r="D463">
        <v>0.16</v>
      </c>
      <c r="E463">
        <v>0.21</v>
      </c>
      <c r="F463">
        <v>0.42</v>
      </c>
      <c r="G463">
        <v>0.6</v>
      </c>
      <c r="H463">
        <v>0.96</v>
      </c>
      <c r="I463">
        <v>1.36</v>
      </c>
      <c r="J463">
        <v>1.87</v>
      </c>
      <c r="K463">
        <v>2.5099999999999998</v>
      </c>
      <c r="L463">
        <v>2.91</v>
      </c>
      <c r="M463">
        <v>3.77</v>
      </c>
      <c r="N463">
        <v>3.7</v>
      </c>
      <c r="O463">
        <f t="shared" si="7"/>
        <v>3.7</v>
      </c>
    </row>
    <row r="464" spans="1:15" x14ac:dyDescent="0.25">
      <c r="A464" s="24">
        <v>39908</v>
      </c>
      <c r="B464">
        <v>0.16</v>
      </c>
      <c r="C464">
        <v>0.16</v>
      </c>
      <c r="D464">
        <v>0.16</v>
      </c>
      <c r="E464">
        <v>0.21</v>
      </c>
      <c r="F464">
        <v>0.42</v>
      </c>
      <c r="G464">
        <v>0.6</v>
      </c>
      <c r="H464">
        <v>0.96</v>
      </c>
      <c r="I464">
        <v>1.36</v>
      </c>
      <c r="J464">
        <v>1.87</v>
      </c>
      <c r="K464">
        <v>2.5099999999999998</v>
      </c>
      <c r="L464">
        <v>2.91</v>
      </c>
      <c r="M464">
        <v>3.77</v>
      </c>
      <c r="N464">
        <v>3.7</v>
      </c>
      <c r="O464">
        <f t="shared" si="7"/>
        <v>3.7</v>
      </c>
    </row>
    <row r="465" spans="1:15" x14ac:dyDescent="0.25">
      <c r="A465" s="24">
        <v>39909</v>
      </c>
      <c r="B465">
        <v>0.16</v>
      </c>
      <c r="C465">
        <v>0.16</v>
      </c>
      <c r="D465">
        <v>0.16</v>
      </c>
      <c r="E465">
        <v>0.2</v>
      </c>
      <c r="F465">
        <v>0.4</v>
      </c>
      <c r="G465">
        <v>0.6</v>
      </c>
      <c r="H465">
        <v>0.94</v>
      </c>
      <c r="I465">
        <v>1.37</v>
      </c>
      <c r="J465">
        <v>1.9</v>
      </c>
      <c r="K465">
        <v>2.5499999999999998</v>
      </c>
      <c r="L465">
        <v>2.95</v>
      </c>
      <c r="M465">
        <v>3.82</v>
      </c>
      <c r="N465">
        <v>3.73</v>
      </c>
      <c r="O465">
        <f t="shared" si="7"/>
        <v>3.73</v>
      </c>
    </row>
    <row r="466" spans="1:15" x14ac:dyDescent="0.25">
      <c r="A466" s="24">
        <v>39910</v>
      </c>
      <c r="B466">
        <v>0.17</v>
      </c>
      <c r="C466">
        <v>0.17</v>
      </c>
      <c r="D466">
        <v>0.17</v>
      </c>
      <c r="E466">
        <v>0.2</v>
      </c>
      <c r="F466">
        <v>0.39</v>
      </c>
      <c r="G466">
        <v>0.6</v>
      </c>
      <c r="H466">
        <v>0.91</v>
      </c>
      <c r="I466">
        <v>1.33</v>
      </c>
      <c r="J466">
        <v>1.87</v>
      </c>
      <c r="K466">
        <v>2.5099999999999998</v>
      </c>
      <c r="L466">
        <v>2.93</v>
      </c>
      <c r="M466">
        <v>3.79</v>
      </c>
      <c r="N466">
        <v>3.72</v>
      </c>
      <c r="O466">
        <f t="shared" si="7"/>
        <v>3.72</v>
      </c>
    </row>
    <row r="467" spans="1:15" x14ac:dyDescent="0.25">
      <c r="A467" s="24">
        <v>39911</v>
      </c>
      <c r="B467">
        <v>0.15</v>
      </c>
      <c r="C467">
        <v>0.15</v>
      </c>
      <c r="D467">
        <v>0.15</v>
      </c>
      <c r="E467">
        <v>0.18</v>
      </c>
      <c r="F467">
        <v>0.39</v>
      </c>
      <c r="G467">
        <v>0.59</v>
      </c>
      <c r="H467">
        <v>0.93</v>
      </c>
      <c r="I467">
        <v>1.34</v>
      </c>
      <c r="J467">
        <v>1.83</v>
      </c>
      <c r="K467">
        <v>2.4300000000000002</v>
      </c>
      <c r="L467">
        <v>2.86</v>
      </c>
      <c r="M467">
        <v>3.74</v>
      </c>
      <c r="N467">
        <v>3.66</v>
      </c>
      <c r="O467">
        <f t="shared" si="7"/>
        <v>3.66</v>
      </c>
    </row>
    <row r="468" spans="1:15" x14ac:dyDescent="0.25">
      <c r="A468" s="24">
        <v>39912</v>
      </c>
      <c r="B468">
        <v>0.13</v>
      </c>
      <c r="C468">
        <v>0.13</v>
      </c>
      <c r="D468">
        <v>0.13</v>
      </c>
      <c r="E468">
        <v>0.18</v>
      </c>
      <c r="F468">
        <v>0.39</v>
      </c>
      <c r="G468">
        <v>0.6</v>
      </c>
      <c r="H468">
        <v>0.96</v>
      </c>
      <c r="I468">
        <v>1.36</v>
      </c>
      <c r="J468">
        <v>1.9</v>
      </c>
      <c r="K468">
        <v>2.4900000000000002</v>
      </c>
      <c r="L468">
        <v>2.96</v>
      </c>
      <c r="M468">
        <v>3.85</v>
      </c>
      <c r="N468">
        <v>3.76</v>
      </c>
      <c r="O468">
        <f t="shared" si="7"/>
        <v>3.76</v>
      </c>
    </row>
    <row r="469" spans="1:15" x14ac:dyDescent="0.25">
      <c r="A469" s="24">
        <v>39913</v>
      </c>
      <c r="B469">
        <v>0.13</v>
      </c>
      <c r="C469">
        <v>0.13</v>
      </c>
      <c r="D469">
        <v>0.13</v>
      </c>
      <c r="E469">
        <v>0.18</v>
      </c>
      <c r="F469">
        <v>0.39</v>
      </c>
      <c r="G469">
        <v>0.6</v>
      </c>
      <c r="H469">
        <v>0.96</v>
      </c>
      <c r="I469">
        <v>1.36</v>
      </c>
      <c r="J469">
        <v>1.9</v>
      </c>
      <c r="K469">
        <v>2.4900000000000002</v>
      </c>
      <c r="L469">
        <v>2.96</v>
      </c>
      <c r="M469">
        <v>3.85</v>
      </c>
      <c r="N469">
        <v>3.76</v>
      </c>
      <c r="O469">
        <f t="shared" si="7"/>
        <v>3.76</v>
      </c>
    </row>
    <row r="470" spans="1:15" x14ac:dyDescent="0.25">
      <c r="A470" s="24">
        <v>39914</v>
      </c>
      <c r="B470">
        <v>0.13</v>
      </c>
      <c r="C470">
        <v>0.13</v>
      </c>
      <c r="D470">
        <v>0.13</v>
      </c>
      <c r="E470">
        <v>0.18</v>
      </c>
      <c r="F470">
        <v>0.39</v>
      </c>
      <c r="G470">
        <v>0.6</v>
      </c>
      <c r="H470">
        <v>0.96</v>
      </c>
      <c r="I470">
        <v>1.36</v>
      </c>
      <c r="J470">
        <v>1.9</v>
      </c>
      <c r="K470">
        <v>2.4900000000000002</v>
      </c>
      <c r="L470">
        <v>2.96</v>
      </c>
      <c r="M470">
        <v>3.85</v>
      </c>
      <c r="N470">
        <v>3.76</v>
      </c>
      <c r="O470">
        <f t="shared" si="7"/>
        <v>3.76</v>
      </c>
    </row>
    <row r="471" spans="1:15" x14ac:dyDescent="0.25">
      <c r="A471" s="24">
        <v>39915</v>
      </c>
      <c r="B471">
        <v>0.13</v>
      </c>
      <c r="C471">
        <v>0.13</v>
      </c>
      <c r="D471">
        <v>0.13</v>
      </c>
      <c r="E471">
        <v>0.18</v>
      </c>
      <c r="F471">
        <v>0.39</v>
      </c>
      <c r="G471">
        <v>0.6</v>
      </c>
      <c r="H471">
        <v>0.96</v>
      </c>
      <c r="I471">
        <v>1.36</v>
      </c>
      <c r="J471">
        <v>1.9</v>
      </c>
      <c r="K471">
        <v>2.4900000000000002</v>
      </c>
      <c r="L471">
        <v>2.96</v>
      </c>
      <c r="M471">
        <v>3.85</v>
      </c>
      <c r="N471">
        <v>3.76</v>
      </c>
      <c r="O471">
        <f t="shared" si="7"/>
        <v>3.76</v>
      </c>
    </row>
    <row r="472" spans="1:15" x14ac:dyDescent="0.25">
      <c r="A472" s="24">
        <v>39916</v>
      </c>
      <c r="B472">
        <v>0.12</v>
      </c>
      <c r="C472">
        <v>0.12</v>
      </c>
      <c r="D472">
        <v>0.12</v>
      </c>
      <c r="E472">
        <v>0.18</v>
      </c>
      <c r="F472">
        <v>0.37</v>
      </c>
      <c r="G472">
        <v>0.56999999999999995</v>
      </c>
      <c r="H472">
        <v>0.89</v>
      </c>
      <c r="I472">
        <v>1.27</v>
      </c>
      <c r="J472">
        <v>1.81</v>
      </c>
      <c r="K472">
        <v>2.39</v>
      </c>
      <c r="L472">
        <v>2.88</v>
      </c>
      <c r="M472">
        <v>3.78</v>
      </c>
      <c r="N472">
        <v>3.69</v>
      </c>
      <c r="O472">
        <f t="shared" si="7"/>
        <v>3.69</v>
      </c>
    </row>
    <row r="473" spans="1:15" x14ac:dyDescent="0.25">
      <c r="A473" s="24">
        <v>39917</v>
      </c>
      <c r="B473">
        <v>0.09</v>
      </c>
      <c r="C473">
        <v>0.09</v>
      </c>
      <c r="D473">
        <v>0.09</v>
      </c>
      <c r="E473">
        <v>0.17</v>
      </c>
      <c r="F473">
        <v>0.35</v>
      </c>
      <c r="G473">
        <v>0.54</v>
      </c>
      <c r="H473">
        <v>0.86</v>
      </c>
      <c r="I473">
        <v>1.21</v>
      </c>
      <c r="J473">
        <v>1.71</v>
      </c>
      <c r="K473">
        <v>2.31</v>
      </c>
      <c r="L473">
        <v>2.8</v>
      </c>
      <c r="M473">
        <v>3.73</v>
      </c>
      <c r="N473">
        <v>3.64</v>
      </c>
      <c r="O473">
        <f t="shared" si="7"/>
        <v>3.64</v>
      </c>
    </row>
    <row r="474" spans="1:15" x14ac:dyDescent="0.25">
      <c r="A474" s="24">
        <v>39918</v>
      </c>
      <c r="B474">
        <v>7.0000000000000007E-2</v>
      </c>
      <c r="C474">
        <v>7.0000000000000007E-2</v>
      </c>
      <c r="D474">
        <v>7.0000000000000007E-2</v>
      </c>
      <c r="E474">
        <v>0.15</v>
      </c>
      <c r="F474">
        <v>0.34</v>
      </c>
      <c r="G474">
        <v>0.54</v>
      </c>
      <c r="H474">
        <v>0.86</v>
      </c>
      <c r="I474">
        <v>1.22</v>
      </c>
      <c r="J474">
        <v>1.71</v>
      </c>
      <c r="K474">
        <v>2.29</v>
      </c>
      <c r="L474">
        <v>2.82</v>
      </c>
      <c r="M474">
        <v>3.75</v>
      </c>
      <c r="N474">
        <v>3.66</v>
      </c>
      <c r="O474">
        <f t="shared" si="7"/>
        <v>3.66</v>
      </c>
    </row>
    <row r="475" spans="1:15" x14ac:dyDescent="0.25">
      <c r="A475" s="24">
        <v>39919</v>
      </c>
      <c r="B475">
        <v>0.02</v>
      </c>
      <c r="C475">
        <v>0.02</v>
      </c>
      <c r="D475">
        <v>0.02</v>
      </c>
      <c r="E475">
        <v>0.13</v>
      </c>
      <c r="F475">
        <v>0.33</v>
      </c>
      <c r="G475">
        <v>0.54</v>
      </c>
      <c r="H475">
        <v>0.91</v>
      </c>
      <c r="I475">
        <v>1.27</v>
      </c>
      <c r="J475">
        <v>1.79</v>
      </c>
      <c r="K475">
        <v>2.36</v>
      </c>
      <c r="L475">
        <v>2.86</v>
      </c>
      <c r="M475">
        <v>3.81</v>
      </c>
      <c r="N475">
        <v>3.72</v>
      </c>
      <c r="O475">
        <f t="shared" si="7"/>
        <v>3.72</v>
      </c>
    </row>
    <row r="476" spans="1:15" x14ac:dyDescent="0.25">
      <c r="A476" s="24">
        <v>39920</v>
      </c>
      <c r="B476">
        <v>0.04</v>
      </c>
      <c r="C476">
        <v>0.04</v>
      </c>
      <c r="D476">
        <v>0.04</v>
      </c>
      <c r="E476">
        <v>0.14000000000000001</v>
      </c>
      <c r="F476">
        <v>0.36</v>
      </c>
      <c r="G476">
        <v>0.56999999999999995</v>
      </c>
      <c r="H476">
        <v>0.99</v>
      </c>
      <c r="I476">
        <v>1.36</v>
      </c>
      <c r="J476">
        <v>1.91</v>
      </c>
      <c r="K476">
        <v>2.48</v>
      </c>
      <c r="L476">
        <v>2.98</v>
      </c>
      <c r="M476">
        <v>3.91</v>
      </c>
      <c r="N476">
        <v>3.79</v>
      </c>
      <c r="O476">
        <f t="shared" si="7"/>
        <v>3.79</v>
      </c>
    </row>
    <row r="477" spans="1:15" x14ac:dyDescent="0.25">
      <c r="A477" s="24">
        <v>39921</v>
      </c>
      <c r="B477">
        <v>0.04</v>
      </c>
      <c r="C477">
        <v>0.04</v>
      </c>
      <c r="D477">
        <v>0.04</v>
      </c>
      <c r="E477">
        <v>0.14000000000000001</v>
      </c>
      <c r="F477">
        <v>0.36</v>
      </c>
      <c r="G477">
        <v>0.56999999999999995</v>
      </c>
      <c r="H477">
        <v>0.99</v>
      </c>
      <c r="I477">
        <v>1.36</v>
      </c>
      <c r="J477">
        <v>1.91</v>
      </c>
      <c r="K477">
        <v>2.48</v>
      </c>
      <c r="L477">
        <v>2.98</v>
      </c>
      <c r="M477">
        <v>3.91</v>
      </c>
      <c r="N477">
        <v>3.79</v>
      </c>
      <c r="O477">
        <f t="shared" si="7"/>
        <v>3.79</v>
      </c>
    </row>
    <row r="478" spans="1:15" x14ac:dyDescent="0.25">
      <c r="A478" s="24">
        <v>39922</v>
      </c>
      <c r="B478">
        <v>0.04</v>
      </c>
      <c r="C478">
        <v>0.04</v>
      </c>
      <c r="D478">
        <v>0.04</v>
      </c>
      <c r="E478">
        <v>0.14000000000000001</v>
      </c>
      <c r="F478">
        <v>0.36</v>
      </c>
      <c r="G478">
        <v>0.56999999999999995</v>
      </c>
      <c r="H478">
        <v>0.99</v>
      </c>
      <c r="I478">
        <v>1.36</v>
      </c>
      <c r="J478">
        <v>1.91</v>
      </c>
      <c r="K478">
        <v>2.48</v>
      </c>
      <c r="L478">
        <v>2.98</v>
      </c>
      <c r="M478">
        <v>3.91</v>
      </c>
      <c r="N478">
        <v>3.79</v>
      </c>
      <c r="O478">
        <f t="shared" si="7"/>
        <v>3.79</v>
      </c>
    </row>
    <row r="479" spans="1:15" x14ac:dyDescent="0.25">
      <c r="A479" s="24">
        <v>39923</v>
      </c>
      <c r="B479">
        <v>0.04</v>
      </c>
      <c r="C479">
        <v>0.04</v>
      </c>
      <c r="D479">
        <v>0.04</v>
      </c>
      <c r="E479">
        <v>0.14000000000000001</v>
      </c>
      <c r="F479">
        <v>0.34</v>
      </c>
      <c r="G479">
        <v>0.54</v>
      </c>
      <c r="H479">
        <v>0.93</v>
      </c>
      <c r="I479">
        <v>1.27</v>
      </c>
      <c r="J479">
        <v>1.82</v>
      </c>
      <c r="K479">
        <v>2.39</v>
      </c>
      <c r="L479">
        <v>2.88</v>
      </c>
      <c r="M479">
        <v>3.8</v>
      </c>
      <c r="N479">
        <v>3.69</v>
      </c>
      <c r="O479">
        <f t="shared" si="7"/>
        <v>3.69</v>
      </c>
    </row>
    <row r="480" spans="1:15" x14ac:dyDescent="0.25">
      <c r="A480" s="24">
        <v>39924</v>
      </c>
      <c r="B480">
        <v>7.0000000000000007E-2</v>
      </c>
      <c r="C480">
        <v>7.0000000000000007E-2</v>
      </c>
      <c r="D480">
        <v>7.0000000000000007E-2</v>
      </c>
      <c r="E480">
        <v>0.15</v>
      </c>
      <c r="F480">
        <v>0.34</v>
      </c>
      <c r="G480">
        <v>0.53</v>
      </c>
      <c r="H480">
        <v>0.96</v>
      </c>
      <c r="I480">
        <v>1.32</v>
      </c>
      <c r="J480">
        <v>1.87</v>
      </c>
      <c r="K480">
        <v>2.46</v>
      </c>
      <c r="L480">
        <v>2.94</v>
      </c>
      <c r="M480">
        <v>3.86</v>
      </c>
      <c r="N480">
        <v>3.74</v>
      </c>
      <c r="O480">
        <f t="shared" si="7"/>
        <v>3.74</v>
      </c>
    </row>
    <row r="481" spans="1:15" x14ac:dyDescent="0.25">
      <c r="A481" s="24">
        <v>39925</v>
      </c>
      <c r="B481">
        <v>0.08</v>
      </c>
      <c r="C481">
        <v>0.08</v>
      </c>
      <c r="D481">
        <v>0.08</v>
      </c>
      <c r="E481">
        <v>0.14000000000000001</v>
      </c>
      <c r="F481">
        <v>0.32</v>
      </c>
      <c r="G481">
        <v>0.52</v>
      </c>
      <c r="H481">
        <v>1</v>
      </c>
      <c r="I481">
        <v>1.36</v>
      </c>
      <c r="J481">
        <v>1.92</v>
      </c>
      <c r="K481">
        <v>2.5</v>
      </c>
      <c r="L481">
        <v>2.98</v>
      </c>
      <c r="M481">
        <v>3.93</v>
      </c>
      <c r="N481">
        <v>3.82</v>
      </c>
      <c r="O481">
        <f t="shared" si="7"/>
        <v>3.82</v>
      </c>
    </row>
    <row r="482" spans="1:15" x14ac:dyDescent="0.25">
      <c r="A482" s="24">
        <v>39926</v>
      </c>
      <c r="B482">
        <v>0.08</v>
      </c>
      <c r="C482">
        <v>0.08</v>
      </c>
      <c r="D482">
        <v>0.08</v>
      </c>
      <c r="E482">
        <v>0.1</v>
      </c>
      <c r="F482">
        <v>0.31</v>
      </c>
      <c r="G482">
        <v>0.49</v>
      </c>
      <c r="H482">
        <v>0.97</v>
      </c>
      <c r="I482">
        <v>1.34</v>
      </c>
      <c r="J482">
        <v>1.89</v>
      </c>
      <c r="K482">
        <v>2.4900000000000002</v>
      </c>
      <c r="L482">
        <v>2.96</v>
      </c>
      <c r="M482">
        <v>3.9</v>
      </c>
      <c r="N482">
        <v>3.8</v>
      </c>
      <c r="O482">
        <f t="shared" si="7"/>
        <v>3.8</v>
      </c>
    </row>
    <row r="483" spans="1:15" x14ac:dyDescent="0.25">
      <c r="A483" s="24">
        <v>39927</v>
      </c>
      <c r="B483">
        <v>7.0000000000000007E-2</v>
      </c>
      <c r="C483">
        <v>7.0000000000000007E-2</v>
      </c>
      <c r="D483">
        <v>7.0000000000000007E-2</v>
      </c>
      <c r="E483">
        <v>0.1</v>
      </c>
      <c r="F483">
        <v>0.31</v>
      </c>
      <c r="G483">
        <v>0.5</v>
      </c>
      <c r="H483">
        <v>0.99</v>
      </c>
      <c r="I483">
        <v>1.38</v>
      </c>
      <c r="J483">
        <v>1.96</v>
      </c>
      <c r="K483">
        <v>2.56</v>
      </c>
      <c r="L483">
        <v>3.03</v>
      </c>
      <c r="M483">
        <v>3.99</v>
      </c>
      <c r="N483">
        <v>3.89</v>
      </c>
      <c r="O483">
        <f t="shared" si="7"/>
        <v>3.89</v>
      </c>
    </row>
    <row r="484" spans="1:15" x14ac:dyDescent="0.25">
      <c r="A484" s="24">
        <v>39928</v>
      </c>
      <c r="B484">
        <v>7.0000000000000007E-2</v>
      </c>
      <c r="C484">
        <v>7.0000000000000007E-2</v>
      </c>
      <c r="D484">
        <v>7.0000000000000007E-2</v>
      </c>
      <c r="E484">
        <v>0.1</v>
      </c>
      <c r="F484">
        <v>0.31</v>
      </c>
      <c r="G484">
        <v>0.5</v>
      </c>
      <c r="H484">
        <v>0.99</v>
      </c>
      <c r="I484">
        <v>1.38</v>
      </c>
      <c r="J484">
        <v>1.96</v>
      </c>
      <c r="K484">
        <v>2.56</v>
      </c>
      <c r="L484">
        <v>3.03</v>
      </c>
      <c r="M484">
        <v>3.99</v>
      </c>
      <c r="N484">
        <v>3.89</v>
      </c>
      <c r="O484">
        <f t="shared" si="7"/>
        <v>3.89</v>
      </c>
    </row>
    <row r="485" spans="1:15" x14ac:dyDescent="0.25">
      <c r="A485" s="24">
        <v>39929</v>
      </c>
      <c r="B485">
        <v>7.0000000000000007E-2</v>
      </c>
      <c r="C485">
        <v>7.0000000000000007E-2</v>
      </c>
      <c r="D485">
        <v>7.0000000000000007E-2</v>
      </c>
      <c r="E485">
        <v>0.1</v>
      </c>
      <c r="F485">
        <v>0.31</v>
      </c>
      <c r="G485">
        <v>0.5</v>
      </c>
      <c r="H485">
        <v>0.99</v>
      </c>
      <c r="I485">
        <v>1.38</v>
      </c>
      <c r="J485">
        <v>1.96</v>
      </c>
      <c r="K485">
        <v>2.56</v>
      </c>
      <c r="L485">
        <v>3.03</v>
      </c>
      <c r="M485">
        <v>3.99</v>
      </c>
      <c r="N485">
        <v>3.89</v>
      </c>
      <c r="O485">
        <f t="shared" si="7"/>
        <v>3.89</v>
      </c>
    </row>
    <row r="486" spans="1:15" x14ac:dyDescent="0.25">
      <c r="A486" s="24">
        <v>39930</v>
      </c>
      <c r="B486">
        <v>7.0000000000000007E-2</v>
      </c>
      <c r="C486">
        <v>7.0000000000000007E-2</v>
      </c>
      <c r="D486">
        <v>7.0000000000000007E-2</v>
      </c>
      <c r="E486">
        <v>0.13</v>
      </c>
      <c r="F486">
        <v>0.3</v>
      </c>
      <c r="G486">
        <v>0.49</v>
      </c>
      <c r="H486">
        <v>0.9</v>
      </c>
      <c r="I486">
        <v>1.31</v>
      </c>
      <c r="J486">
        <v>1.87</v>
      </c>
      <c r="K486">
        <v>2.48</v>
      </c>
      <c r="L486">
        <v>2.95</v>
      </c>
      <c r="M486">
        <v>3.92</v>
      </c>
      <c r="N486">
        <v>3.84</v>
      </c>
      <c r="O486">
        <f t="shared" si="7"/>
        <v>3.84</v>
      </c>
    </row>
    <row r="487" spans="1:15" x14ac:dyDescent="0.25">
      <c r="A487" s="24">
        <v>39931</v>
      </c>
      <c r="B487">
        <v>0.05</v>
      </c>
      <c r="C487">
        <v>0.05</v>
      </c>
      <c r="D487">
        <v>0.05</v>
      </c>
      <c r="E487">
        <v>0.13</v>
      </c>
      <c r="F487">
        <v>0.31</v>
      </c>
      <c r="G487">
        <v>0.52</v>
      </c>
      <c r="H487">
        <v>0.95</v>
      </c>
      <c r="I487">
        <v>1.39</v>
      </c>
      <c r="J487">
        <v>1.97</v>
      </c>
      <c r="K487">
        <v>2.58</v>
      </c>
      <c r="L487">
        <v>3.05</v>
      </c>
      <c r="M487">
        <v>4.03</v>
      </c>
      <c r="N487">
        <v>3.97</v>
      </c>
      <c r="O487">
        <f t="shared" si="7"/>
        <v>3.97</v>
      </c>
    </row>
    <row r="488" spans="1:15" x14ac:dyDescent="0.25">
      <c r="A488" s="24">
        <v>39932</v>
      </c>
      <c r="B488">
        <v>0.04</v>
      </c>
      <c r="C488">
        <v>0.04</v>
      </c>
      <c r="D488">
        <v>0.04</v>
      </c>
      <c r="E488">
        <v>0.11</v>
      </c>
      <c r="F488">
        <v>0.28000000000000003</v>
      </c>
      <c r="G488">
        <v>0.5</v>
      </c>
      <c r="H488">
        <v>0.94</v>
      </c>
      <c r="I488">
        <v>1.4</v>
      </c>
      <c r="J488">
        <v>2.0099999999999998</v>
      </c>
      <c r="K488">
        <v>2.69</v>
      </c>
      <c r="L488">
        <v>3.12</v>
      </c>
      <c r="M488">
        <v>4.07</v>
      </c>
      <c r="N488">
        <v>4.01</v>
      </c>
      <c r="O488">
        <f t="shared" si="7"/>
        <v>4.01</v>
      </c>
    </row>
    <row r="489" spans="1:15" x14ac:dyDescent="0.25">
      <c r="A489" s="24">
        <v>39933</v>
      </c>
      <c r="B489">
        <v>0.04</v>
      </c>
      <c r="C489">
        <v>0.04</v>
      </c>
      <c r="D489">
        <v>0.04</v>
      </c>
      <c r="E489">
        <v>0.14000000000000001</v>
      </c>
      <c r="F489">
        <v>0.28999999999999998</v>
      </c>
      <c r="G489">
        <v>0.49</v>
      </c>
      <c r="H489">
        <v>0.91</v>
      </c>
      <c r="I489">
        <v>1.38</v>
      </c>
      <c r="J489">
        <v>2.02</v>
      </c>
      <c r="K489">
        <v>2.7</v>
      </c>
      <c r="L489">
        <v>3.16</v>
      </c>
      <c r="M489">
        <v>4.0999999999999996</v>
      </c>
      <c r="N489">
        <v>4.05</v>
      </c>
      <c r="O489">
        <f t="shared" si="7"/>
        <v>4.05</v>
      </c>
    </row>
    <row r="490" spans="1:15" x14ac:dyDescent="0.25">
      <c r="A490" s="24">
        <v>39934</v>
      </c>
      <c r="B490">
        <v>0.06</v>
      </c>
      <c r="C490">
        <v>0.06</v>
      </c>
      <c r="D490">
        <v>0.06</v>
      </c>
      <c r="E490">
        <v>0.16</v>
      </c>
      <c r="F490">
        <v>0.31</v>
      </c>
      <c r="G490">
        <v>0.49</v>
      </c>
      <c r="H490">
        <v>0.92</v>
      </c>
      <c r="I490">
        <v>1.39</v>
      </c>
      <c r="J490">
        <v>2.0299999999999998</v>
      </c>
      <c r="K490">
        <v>2.72</v>
      </c>
      <c r="L490">
        <v>3.21</v>
      </c>
      <c r="M490">
        <v>4.1399999999999997</v>
      </c>
      <c r="N490">
        <v>4.09</v>
      </c>
      <c r="O490">
        <f t="shared" si="7"/>
        <v>4.09</v>
      </c>
    </row>
    <row r="491" spans="1:15" x14ac:dyDescent="0.25">
      <c r="A491" s="24">
        <v>39935</v>
      </c>
      <c r="B491">
        <v>0.06</v>
      </c>
      <c r="C491">
        <v>0.06</v>
      </c>
      <c r="D491">
        <v>0.06</v>
      </c>
      <c r="E491">
        <v>0.16</v>
      </c>
      <c r="F491">
        <v>0.31</v>
      </c>
      <c r="G491">
        <v>0.49</v>
      </c>
      <c r="H491">
        <v>0.92</v>
      </c>
      <c r="I491">
        <v>1.39</v>
      </c>
      <c r="J491">
        <v>2.0299999999999998</v>
      </c>
      <c r="K491">
        <v>2.72</v>
      </c>
      <c r="L491">
        <v>3.21</v>
      </c>
      <c r="M491">
        <v>4.1399999999999997</v>
      </c>
      <c r="N491">
        <v>4.09</v>
      </c>
      <c r="O491">
        <f t="shared" si="7"/>
        <v>4.09</v>
      </c>
    </row>
    <row r="492" spans="1:15" x14ac:dyDescent="0.25">
      <c r="A492" s="24">
        <v>39936</v>
      </c>
      <c r="B492">
        <v>0.06</v>
      </c>
      <c r="C492">
        <v>0.06</v>
      </c>
      <c r="D492">
        <v>0.06</v>
      </c>
      <c r="E492">
        <v>0.16</v>
      </c>
      <c r="F492">
        <v>0.31</v>
      </c>
      <c r="G492">
        <v>0.49</v>
      </c>
      <c r="H492">
        <v>0.92</v>
      </c>
      <c r="I492">
        <v>1.39</v>
      </c>
      <c r="J492">
        <v>2.0299999999999998</v>
      </c>
      <c r="K492">
        <v>2.72</v>
      </c>
      <c r="L492">
        <v>3.21</v>
      </c>
      <c r="M492">
        <v>4.1399999999999997</v>
      </c>
      <c r="N492">
        <v>4.09</v>
      </c>
      <c r="O492">
        <f t="shared" si="7"/>
        <v>4.09</v>
      </c>
    </row>
    <row r="493" spans="1:15" x14ac:dyDescent="0.25">
      <c r="A493" s="24">
        <v>39937</v>
      </c>
      <c r="B493">
        <v>0.14000000000000001</v>
      </c>
      <c r="C493">
        <v>0.14000000000000001</v>
      </c>
      <c r="D493">
        <v>0.14000000000000001</v>
      </c>
      <c r="E493">
        <v>0.19</v>
      </c>
      <c r="F493">
        <v>0.33</v>
      </c>
      <c r="G493">
        <v>0.52</v>
      </c>
      <c r="H493">
        <v>0.94</v>
      </c>
      <c r="I493">
        <v>1.4</v>
      </c>
      <c r="J493">
        <v>2.0299999999999998</v>
      </c>
      <c r="K493">
        <v>2.7</v>
      </c>
      <c r="L493">
        <v>3.19</v>
      </c>
      <c r="M493">
        <v>4.1100000000000003</v>
      </c>
      <c r="N493">
        <v>4.0599999999999996</v>
      </c>
      <c r="O493">
        <f t="shared" si="7"/>
        <v>4.0599999999999996</v>
      </c>
    </row>
    <row r="494" spans="1:15" x14ac:dyDescent="0.25">
      <c r="A494" s="24">
        <v>39938</v>
      </c>
      <c r="B494">
        <v>0.14000000000000001</v>
      </c>
      <c r="C494">
        <v>0.14000000000000001</v>
      </c>
      <c r="D494">
        <v>0.14000000000000001</v>
      </c>
      <c r="E494">
        <v>0.19</v>
      </c>
      <c r="F494">
        <v>0.34</v>
      </c>
      <c r="G494">
        <v>0.53</v>
      </c>
      <c r="H494">
        <v>0.98</v>
      </c>
      <c r="I494">
        <v>1.46</v>
      </c>
      <c r="J494">
        <v>2.0499999999999998</v>
      </c>
      <c r="K494">
        <v>2.7</v>
      </c>
      <c r="L494">
        <v>3.2</v>
      </c>
      <c r="M494">
        <v>4.1100000000000003</v>
      </c>
      <c r="N494">
        <v>4.0599999999999996</v>
      </c>
      <c r="O494">
        <f t="shared" si="7"/>
        <v>4.0599999999999996</v>
      </c>
    </row>
    <row r="495" spans="1:15" x14ac:dyDescent="0.25">
      <c r="A495" s="24">
        <v>39939</v>
      </c>
      <c r="B495">
        <v>0.14000000000000001</v>
      </c>
      <c r="C495">
        <v>0.14000000000000001</v>
      </c>
      <c r="D495">
        <v>0.14000000000000001</v>
      </c>
      <c r="E495">
        <v>0.19</v>
      </c>
      <c r="F495">
        <v>0.32</v>
      </c>
      <c r="G495">
        <v>0.51</v>
      </c>
      <c r="H495">
        <v>0.96</v>
      </c>
      <c r="I495">
        <v>1.43</v>
      </c>
      <c r="J495">
        <v>2.06</v>
      </c>
      <c r="K495">
        <v>2.7</v>
      </c>
      <c r="L495">
        <v>3.18</v>
      </c>
      <c r="M495">
        <v>4.12</v>
      </c>
      <c r="N495">
        <v>4.09</v>
      </c>
      <c r="O495">
        <f t="shared" si="7"/>
        <v>4.09</v>
      </c>
    </row>
    <row r="496" spans="1:15" x14ac:dyDescent="0.25">
      <c r="A496" s="24">
        <v>39940</v>
      </c>
      <c r="B496">
        <v>0.15</v>
      </c>
      <c r="C496">
        <v>0.15</v>
      </c>
      <c r="D496">
        <v>0.15</v>
      </c>
      <c r="E496">
        <v>0.18</v>
      </c>
      <c r="F496">
        <v>0.32</v>
      </c>
      <c r="G496">
        <v>0.54</v>
      </c>
      <c r="H496">
        <v>1</v>
      </c>
      <c r="I496">
        <v>1.46</v>
      </c>
      <c r="J496">
        <v>2.15</v>
      </c>
      <c r="K496">
        <v>2.8</v>
      </c>
      <c r="L496">
        <v>3.29</v>
      </c>
      <c r="M496">
        <v>4.26</v>
      </c>
      <c r="N496">
        <v>4.25</v>
      </c>
      <c r="O496">
        <f t="shared" si="7"/>
        <v>4.25</v>
      </c>
    </row>
    <row r="497" spans="1:15" x14ac:dyDescent="0.25">
      <c r="A497" s="24">
        <v>39941</v>
      </c>
      <c r="B497">
        <v>0.15</v>
      </c>
      <c r="C497">
        <v>0.15</v>
      </c>
      <c r="D497">
        <v>0.15</v>
      </c>
      <c r="E497">
        <v>0.19</v>
      </c>
      <c r="F497">
        <v>0.31</v>
      </c>
      <c r="G497">
        <v>0.55000000000000004</v>
      </c>
      <c r="H497">
        <v>1</v>
      </c>
      <c r="I497">
        <v>1.44</v>
      </c>
      <c r="J497">
        <v>2.15</v>
      </c>
      <c r="K497">
        <v>2.78</v>
      </c>
      <c r="L497">
        <v>3.29</v>
      </c>
      <c r="M497">
        <v>4.25</v>
      </c>
      <c r="N497">
        <v>4.28</v>
      </c>
      <c r="O497">
        <f t="shared" si="7"/>
        <v>4.28</v>
      </c>
    </row>
    <row r="498" spans="1:15" x14ac:dyDescent="0.25">
      <c r="A498" s="24">
        <v>39942</v>
      </c>
      <c r="B498">
        <v>0.15</v>
      </c>
      <c r="C498">
        <v>0.15</v>
      </c>
      <c r="D498">
        <v>0.15</v>
      </c>
      <c r="E498">
        <v>0.19</v>
      </c>
      <c r="F498">
        <v>0.31</v>
      </c>
      <c r="G498">
        <v>0.55000000000000004</v>
      </c>
      <c r="H498">
        <v>1</v>
      </c>
      <c r="I498">
        <v>1.44</v>
      </c>
      <c r="J498">
        <v>2.15</v>
      </c>
      <c r="K498">
        <v>2.78</v>
      </c>
      <c r="L498">
        <v>3.29</v>
      </c>
      <c r="M498">
        <v>4.25</v>
      </c>
      <c r="N498">
        <v>4.28</v>
      </c>
      <c r="O498">
        <f t="shared" si="7"/>
        <v>4.28</v>
      </c>
    </row>
    <row r="499" spans="1:15" x14ac:dyDescent="0.25">
      <c r="A499" s="24">
        <v>39943</v>
      </c>
      <c r="B499">
        <v>0.15</v>
      </c>
      <c r="C499">
        <v>0.15</v>
      </c>
      <c r="D499">
        <v>0.15</v>
      </c>
      <c r="E499">
        <v>0.19</v>
      </c>
      <c r="F499">
        <v>0.31</v>
      </c>
      <c r="G499">
        <v>0.55000000000000004</v>
      </c>
      <c r="H499">
        <v>1</v>
      </c>
      <c r="I499">
        <v>1.44</v>
      </c>
      <c r="J499">
        <v>2.15</v>
      </c>
      <c r="K499">
        <v>2.78</v>
      </c>
      <c r="L499">
        <v>3.29</v>
      </c>
      <c r="M499">
        <v>4.25</v>
      </c>
      <c r="N499">
        <v>4.28</v>
      </c>
      <c r="O499">
        <f t="shared" si="7"/>
        <v>4.28</v>
      </c>
    </row>
    <row r="500" spans="1:15" x14ac:dyDescent="0.25">
      <c r="A500" s="24">
        <v>39944</v>
      </c>
      <c r="B500">
        <v>0.16</v>
      </c>
      <c r="C500">
        <v>0.16</v>
      </c>
      <c r="D500">
        <v>0.16</v>
      </c>
      <c r="E500">
        <v>0.19</v>
      </c>
      <c r="F500">
        <v>0.3</v>
      </c>
      <c r="G500">
        <v>0.53</v>
      </c>
      <c r="H500">
        <v>0.92</v>
      </c>
      <c r="I500">
        <v>1.34</v>
      </c>
      <c r="J500">
        <v>2.04</v>
      </c>
      <c r="K500">
        <v>2.67</v>
      </c>
      <c r="L500">
        <v>3.17</v>
      </c>
      <c r="M500">
        <v>4.1500000000000004</v>
      </c>
      <c r="N500">
        <v>4.18</v>
      </c>
      <c r="O500">
        <f t="shared" si="7"/>
        <v>4.18</v>
      </c>
    </row>
    <row r="501" spans="1:15" x14ac:dyDescent="0.25">
      <c r="A501" s="24">
        <v>39945</v>
      </c>
      <c r="B501">
        <v>0.16</v>
      </c>
      <c r="C501">
        <v>0.16</v>
      </c>
      <c r="D501">
        <v>0.16</v>
      </c>
      <c r="E501">
        <v>0.19</v>
      </c>
      <c r="F501">
        <v>0.3</v>
      </c>
      <c r="G501">
        <v>0.54</v>
      </c>
      <c r="H501">
        <v>0.9</v>
      </c>
      <c r="I501">
        <v>1.34</v>
      </c>
      <c r="J501">
        <v>2.02</v>
      </c>
      <c r="K501">
        <v>2.67</v>
      </c>
      <c r="L501">
        <v>3.17</v>
      </c>
      <c r="M501">
        <v>4.13</v>
      </c>
      <c r="N501">
        <v>4.16</v>
      </c>
      <c r="O501">
        <f t="shared" si="7"/>
        <v>4.16</v>
      </c>
    </row>
    <row r="502" spans="1:15" x14ac:dyDescent="0.25">
      <c r="A502" s="24">
        <v>39946</v>
      </c>
      <c r="B502">
        <v>0.15</v>
      </c>
      <c r="C502">
        <v>0.15</v>
      </c>
      <c r="D502">
        <v>0.15</v>
      </c>
      <c r="E502">
        <v>0.17</v>
      </c>
      <c r="F502">
        <v>0.3</v>
      </c>
      <c r="G502">
        <v>0.52</v>
      </c>
      <c r="H502">
        <v>0.89</v>
      </c>
      <c r="I502">
        <v>1.31</v>
      </c>
      <c r="J502">
        <v>1.98</v>
      </c>
      <c r="K502">
        <v>2.62</v>
      </c>
      <c r="L502">
        <v>3.11</v>
      </c>
      <c r="M502">
        <v>4.0599999999999996</v>
      </c>
      <c r="N502">
        <v>4.09</v>
      </c>
      <c r="O502">
        <f t="shared" si="7"/>
        <v>4.09</v>
      </c>
    </row>
    <row r="503" spans="1:15" x14ac:dyDescent="0.25">
      <c r="A503" s="24">
        <v>39947</v>
      </c>
      <c r="B503">
        <v>0.1</v>
      </c>
      <c r="C503">
        <v>0.1</v>
      </c>
      <c r="D503">
        <v>0.1</v>
      </c>
      <c r="E503">
        <v>0.16</v>
      </c>
      <c r="F503">
        <v>0.28000000000000003</v>
      </c>
      <c r="G503">
        <v>0.5</v>
      </c>
      <c r="H503">
        <v>0.87</v>
      </c>
      <c r="I503">
        <v>1.3</v>
      </c>
      <c r="J503">
        <v>1.98</v>
      </c>
      <c r="K503">
        <v>2.62</v>
      </c>
      <c r="L503">
        <v>3.1</v>
      </c>
      <c r="M503">
        <v>4.04</v>
      </c>
      <c r="N503">
        <v>4.0599999999999996</v>
      </c>
      <c r="O503">
        <f t="shared" si="7"/>
        <v>4.0599999999999996</v>
      </c>
    </row>
    <row r="504" spans="1:15" x14ac:dyDescent="0.25">
      <c r="A504" s="24">
        <v>39948</v>
      </c>
      <c r="B504">
        <v>0.11</v>
      </c>
      <c r="C504">
        <v>0.11</v>
      </c>
      <c r="D504">
        <v>0.11</v>
      </c>
      <c r="E504">
        <v>0.17</v>
      </c>
      <c r="F504">
        <v>0.28999999999999998</v>
      </c>
      <c r="G504">
        <v>0.5</v>
      </c>
      <c r="H504">
        <v>0.88</v>
      </c>
      <c r="I504">
        <v>1.3</v>
      </c>
      <c r="J504">
        <v>2.0099999999999998</v>
      </c>
      <c r="K504">
        <v>2.65</v>
      </c>
      <c r="L504">
        <v>3.14</v>
      </c>
      <c r="M504">
        <v>4.07</v>
      </c>
      <c r="N504">
        <v>4.09</v>
      </c>
      <c r="O504">
        <f t="shared" si="7"/>
        <v>4.09</v>
      </c>
    </row>
    <row r="505" spans="1:15" x14ac:dyDescent="0.25">
      <c r="A505" s="24">
        <v>39949</v>
      </c>
      <c r="B505">
        <v>0.11</v>
      </c>
      <c r="C505">
        <v>0.11</v>
      </c>
      <c r="D505">
        <v>0.11</v>
      </c>
      <c r="E505">
        <v>0.17</v>
      </c>
      <c r="F505">
        <v>0.28999999999999998</v>
      </c>
      <c r="G505">
        <v>0.5</v>
      </c>
      <c r="H505">
        <v>0.88</v>
      </c>
      <c r="I505">
        <v>1.3</v>
      </c>
      <c r="J505">
        <v>2.0099999999999998</v>
      </c>
      <c r="K505">
        <v>2.65</v>
      </c>
      <c r="L505">
        <v>3.14</v>
      </c>
      <c r="M505">
        <v>4.07</v>
      </c>
      <c r="N505">
        <v>4.09</v>
      </c>
      <c r="O505">
        <f t="shared" si="7"/>
        <v>4.09</v>
      </c>
    </row>
    <row r="506" spans="1:15" x14ac:dyDescent="0.25">
      <c r="A506" s="24">
        <v>39950</v>
      </c>
      <c r="B506">
        <v>0.11</v>
      </c>
      <c r="C506">
        <v>0.11</v>
      </c>
      <c r="D506">
        <v>0.11</v>
      </c>
      <c r="E506">
        <v>0.17</v>
      </c>
      <c r="F506">
        <v>0.28999999999999998</v>
      </c>
      <c r="G506">
        <v>0.5</v>
      </c>
      <c r="H506">
        <v>0.88</v>
      </c>
      <c r="I506">
        <v>1.3</v>
      </c>
      <c r="J506">
        <v>2.0099999999999998</v>
      </c>
      <c r="K506">
        <v>2.65</v>
      </c>
      <c r="L506">
        <v>3.14</v>
      </c>
      <c r="M506">
        <v>4.07</v>
      </c>
      <c r="N506">
        <v>4.09</v>
      </c>
      <c r="O506">
        <f t="shared" si="7"/>
        <v>4.09</v>
      </c>
    </row>
    <row r="507" spans="1:15" x14ac:dyDescent="0.25">
      <c r="A507" s="24">
        <v>39951</v>
      </c>
      <c r="B507">
        <v>0.12</v>
      </c>
      <c r="C507">
        <v>0.12</v>
      </c>
      <c r="D507">
        <v>0.12</v>
      </c>
      <c r="E507">
        <v>0.19</v>
      </c>
      <c r="F507">
        <v>0.3</v>
      </c>
      <c r="G507">
        <v>0.5</v>
      </c>
      <c r="H507">
        <v>0.93</v>
      </c>
      <c r="I507">
        <v>1.36</v>
      </c>
      <c r="J507">
        <v>2.09</v>
      </c>
      <c r="K507">
        <v>2.73</v>
      </c>
      <c r="L507">
        <v>3.22</v>
      </c>
      <c r="M507">
        <v>4.16</v>
      </c>
      <c r="N507">
        <v>4.18</v>
      </c>
      <c r="O507">
        <f t="shared" si="7"/>
        <v>4.18</v>
      </c>
    </row>
    <row r="508" spans="1:15" x14ac:dyDescent="0.25">
      <c r="A508" s="24">
        <v>39952</v>
      </c>
      <c r="B508">
        <v>0.14000000000000001</v>
      </c>
      <c r="C508">
        <v>0.14000000000000001</v>
      </c>
      <c r="D508">
        <v>0.14000000000000001</v>
      </c>
      <c r="E508">
        <v>0.18</v>
      </c>
      <c r="F508">
        <v>0.28999999999999998</v>
      </c>
      <c r="G508">
        <v>0.48</v>
      </c>
      <c r="H508">
        <v>0.91</v>
      </c>
      <c r="I508">
        <v>1.37</v>
      </c>
      <c r="J508">
        <v>2.12</v>
      </c>
      <c r="K508">
        <v>2.76</v>
      </c>
      <c r="L508">
        <v>3.25</v>
      </c>
      <c r="M508">
        <v>4.1900000000000004</v>
      </c>
      <c r="N508">
        <v>4.21</v>
      </c>
      <c r="O508">
        <f t="shared" si="7"/>
        <v>4.21</v>
      </c>
    </row>
    <row r="509" spans="1:15" x14ac:dyDescent="0.25">
      <c r="A509" s="24">
        <v>39953</v>
      </c>
      <c r="B509">
        <v>0.18</v>
      </c>
      <c r="C509">
        <v>0.18</v>
      </c>
      <c r="D509">
        <v>0.18</v>
      </c>
      <c r="E509">
        <v>0.18</v>
      </c>
      <c r="F509">
        <v>0.28000000000000003</v>
      </c>
      <c r="G509">
        <v>0.44</v>
      </c>
      <c r="H509">
        <v>0.87</v>
      </c>
      <c r="I509">
        <v>1.31</v>
      </c>
      <c r="J509">
        <v>2.0499999999999998</v>
      </c>
      <c r="K509">
        <v>2.72</v>
      </c>
      <c r="L509">
        <v>3.19</v>
      </c>
      <c r="M509">
        <v>4.1100000000000003</v>
      </c>
      <c r="N509">
        <v>4.1399999999999997</v>
      </c>
      <c r="O509">
        <f t="shared" si="7"/>
        <v>4.1399999999999997</v>
      </c>
    </row>
    <row r="510" spans="1:15" x14ac:dyDescent="0.25">
      <c r="A510" s="24">
        <v>39954</v>
      </c>
      <c r="B510">
        <v>0.13</v>
      </c>
      <c r="C510">
        <v>0.13</v>
      </c>
      <c r="D510">
        <v>0.13</v>
      </c>
      <c r="E510">
        <v>0.19</v>
      </c>
      <c r="F510">
        <v>0.3</v>
      </c>
      <c r="G510">
        <v>0.45</v>
      </c>
      <c r="H510">
        <v>0.89</v>
      </c>
      <c r="I510">
        <v>1.36</v>
      </c>
      <c r="J510">
        <v>2.16</v>
      </c>
      <c r="K510">
        <v>2.86</v>
      </c>
      <c r="L510">
        <v>3.35</v>
      </c>
      <c r="M510">
        <v>4.2699999999999996</v>
      </c>
      <c r="N510">
        <v>4.3</v>
      </c>
      <c r="O510">
        <f t="shared" si="7"/>
        <v>4.3</v>
      </c>
    </row>
    <row r="511" spans="1:15" x14ac:dyDescent="0.25">
      <c r="A511" s="24">
        <v>39955</v>
      </c>
      <c r="B511">
        <v>0.13</v>
      </c>
      <c r="C511">
        <v>0.13</v>
      </c>
      <c r="D511">
        <v>0.13</v>
      </c>
      <c r="E511">
        <v>0.18</v>
      </c>
      <c r="F511">
        <v>0.3</v>
      </c>
      <c r="G511">
        <v>0.49</v>
      </c>
      <c r="H511">
        <v>0.92</v>
      </c>
      <c r="I511">
        <v>1.39</v>
      </c>
      <c r="J511">
        <v>2.23</v>
      </c>
      <c r="K511">
        <v>2.96</v>
      </c>
      <c r="L511">
        <v>3.45</v>
      </c>
      <c r="M511">
        <v>4.3600000000000003</v>
      </c>
      <c r="N511">
        <v>4.38</v>
      </c>
      <c r="O511">
        <f t="shared" si="7"/>
        <v>4.38</v>
      </c>
    </row>
    <row r="512" spans="1:15" x14ac:dyDescent="0.25">
      <c r="A512" s="24">
        <v>39956</v>
      </c>
      <c r="B512">
        <v>0.13</v>
      </c>
      <c r="C512">
        <v>0.13</v>
      </c>
      <c r="D512">
        <v>0.13</v>
      </c>
      <c r="E512">
        <v>0.18</v>
      </c>
      <c r="F512">
        <v>0.3</v>
      </c>
      <c r="G512">
        <v>0.49</v>
      </c>
      <c r="H512">
        <v>0.92</v>
      </c>
      <c r="I512">
        <v>1.39</v>
      </c>
      <c r="J512">
        <v>2.23</v>
      </c>
      <c r="K512">
        <v>2.96</v>
      </c>
      <c r="L512">
        <v>3.45</v>
      </c>
      <c r="M512">
        <v>4.3600000000000003</v>
      </c>
      <c r="N512">
        <v>4.38</v>
      </c>
      <c r="O512">
        <f t="shared" si="7"/>
        <v>4.38</v>
      </c>
    </row>
    <row r="513" spans="1:15" x14ac:dyDescent="0.25">
      <c r="A513" s="24">
        <v>39957</v>
      </c>
      <c r="B513">
        <v>0.13</v>
      </c>
      <c r="C513">
        <v>0.13</v>
      </c>
      <c r="D513">
        <v>0.13</v>
      </c>
      <c r="E513">
        <v>0.18</v>
      </c>
      <c r="F513">
        <v>0.3</v>
      </c>
      <c r="G513">
        <v>0.49</v>
      </c>
      <c r="H513">
        <v>0.92</v>
      </c>
      <c r="I513">
        <v>1.39</v>
      </c>
      <c r="J513">
        <v>2.23</v>
      </c>
      <c r="K513">
        <v>2.96</v>
      </c>
      <c r="L513">
        <v>3.45</v>
      </c>
      <c r="M513">
        <v>4.3600000000000003</v>
      </c>
      <c r="N513">
        <v>4.38</v>
      </c>
      <c r="O513">
        <f t="shared" si="7"/>
        <v>4.38</v>
      </c>
    </row>
    <row r="514" spans="1:15" x14ac:dyDescent="0.25">
      <c r="A514" s="24">
        <v>39958</v>
      </c>
      <c r="B514">
        <v>0.13</v>
      </c>
      <c r="C514">
        <v>0.13</v>
      </c>
      <c r="D514">
        <v>0.13</v>
      </c>
      <c r="E514">
        <v>0.18</v>
      </c>
      <c r="F514">
        <v>0.3</v>
      </c>
      <c r="G514">
        <v>0.49</v>
      </c>
      <c r="H514">
        <v>0.92</v>
      </c>
      <c r="I514">
        <v>1.39</v>
      </c>
      <c r="J514">
        <v>2.23</v>
      </c>
      <c r="K514">
        <v>2.96</v>
      </c>
      <c r="L514">
        <v>3.45</v>
      </c>
      <c r="M514">
        <v>4.3600000000000003</v>
      </c>
      <c r="N514">
        <v>4.38</v>
      </c>
      <c r="O514">
        <f t="shared" si="7"/>
        <v>4.38</v>
      </c>
    </row>
    <row r="515" spans="1:15" x14ac:dyDescent="0.25">
      <c r="A515" s="24">
        <v>39959</v>
      </c>
      <c r="B515">
        <v>0.13</v>
      </c>
      <c r="C515">
        <v>0.13</v>
      </c>
      <c r="D515">
        <v>0.13</v>
      </c>
      <c r="E515">
        <v>0.18</v>
      </c>
      <c r="F515">
        <v>0.3</v>
      </c>
      <c r="G515">
        <v>0.5</v>
      </c>
      <c r="H515">
        <v>0.96</v>
      </c>
      <c r="I515">
        <v>1.45</v>
      </c>
      <c r="J515">
        <v>2.2999999999999998</v>
      </c>
      <c r="K515">
        <v>3.05</v>
      </c>
      <c r="L515">
        <v>3.5</v>
      </c>
      <c r="M515">
        <v>4.42</v>
      </c>
      <c r="N515">
        <v>4.45</v>
      </c>
      <c r="O515">
        <f t="shared" si="7"/>
        <v>4.45</v>
      </c>
    </row>
    <row r="516" spans="1:15" x14ac:dyDescent="0.25">
      <c r="A516" s="24">
        <v>39960</v>
      </c>
      <c r="B516">
        <v>0.18</v>
      </c>
      <c r="C516">
        <v>0.18</v>
      </c>
      <c r="D516">
        <v>0.18</v>
      </c>
      <c r="E516">
        <v>0.17</v>
      </c>
      <c r="F516">
        <v>0.28999999999999998</v>
      </c>
      <c r="G516">
        <v>0.49</v>
      </c>
      <c r="H516">
        <v>0.96</v>
      </c>
      <c r="I516">
        <v>1.5</v>
      </c>
      <c r="J516">
        <v>2.4300000000000002</v>
      </c>
      <c r="K516">
        <v>3.22</v>
      </c>
      <c r="L516">
        <v>3.71</v>
      </c>
      <c r="M516">
        <v>4.58</v>
      </c>
      <c r="N516">
        <v>4.59</v>
      </c>
      <c r="O516">
        <f t="shared" si="7"/>
        <v>4.59</v>
      </c>
    </row>
    <row r="517" spans="1:15" x14ac:dyDescent="0.25">
      <c r="A517" s="24">
        <v>39961</v>
      </c>
      <c r="B517">
        <v>0.14000000000000001</v>
      </c>
      <c r="C517">
        <v>0.14000000000000001</v>
      </c>
      <c r="D517">
        <v>0.14000000000000001</v>
      </c>
      <c r="E517">
        <v>0.15</v>
      </c>
      <c r="F517">
        <v>0.31</v>
      </c>
      <c r="G517">
        <v>0.48</v>
      </c>
      <c r="H517">
        <v>0.97</v>
      </c>
      <c r="I517">
        <v>1.52</v>
      </c>
      <c r="J517">
        <v>2.46</v>
      </c>
      <c r="K517">
        <v>3.22</v>
      </c>
      <c r="L517">
        <v>3.67</v>
      </c>
      <c r="M517">
        <v>4.5199999999999996</v>
      </c>
      <c r="N517">
        <v>4.54</v>
      </c>
      <c r="O517">
        <f t="shared" si="7"/>
        <v>4.54</v>
      </c>
    </row>
    <row r="518" spans="1:15" x14ac:dyDescent="0.25">
      <c r="A518" s="24">
        <v>39962</v>
      </c>
      <c r="B518">
        <v>0.14000000000000001</v>
      </c>
      <c r="C518">
        <v>0.14000000000000001</v>
      </c>
      <c r="D518">
        <v>0.14000000000000001</v>
      </c>
      <c r="E518">
        <v>0.14000000000000001</v>
      </c>
      <c r="F518">
        <v>0.3</v>
      </c>
      <c r="G518">
        <v>0.47</v>
      </c>
      <c r="H518">
        <v>0.92</v>
      </c>
      <c r="I518">
        <v>1.42</v>
      </c>
      <c r="J518">
        <v>2.34</v>
      </c>
      <c r="K518">
        <v>3.06</v>
      </c>
      <c r="L518">
        <v>3.47</v>
      </c>
      <c r="M518">
        <v>4.34</v>
      </c>
      <c r="N518">
        <v>4.34</v>
      </c>
      <c r="O518">
        <f t="shared" ref="O518:O581" si="8">N518</f>
        <v>4.34</v>
      </c>
    </row>
    <row r="519" spans="1:15" x14ac:dyDescent="0.25">
      <c r="A519" s="24">
        <v>39963</v>
      </c>
      <c r="B519">
        <v>0.14000000000000001</v>
      </c>
      <c r="C519">
        <v>0.14000000000000001</v>
      </c>
      <c r="D519">
        <v>0.14000000000000001</v>
      </c>
      <c r="E519">
        <v>0.14000000000000001</v>
      </c>
      <c r="F519">
        <v>0.3</v>
      </c>
      <c r="G519">
        <v>0.47</v>
      </c>
      <c r="H519">
        <v>0.92</v>
      </c>
      <c r="I519">
        <v>1.42</v>
      </c>
      <c r="J519">
        <v>2.34</v>
      </c>
      <c r="K519">
        <v>3.06</v>
      </c>
      <c r="L519">
        <v>3.47</v>
      </c>
      <c r="M519">
        <v>4.34</v>
      </c>
      <c r="N519">
        <v>4.34</v>
      </c>
      <c r="O519">
        <f t="shared" si="8"/>
        <v>4.34</v>
      </c>
    </row>
    <row r="520" spans="1:15" x14ac:dyDescent="0.25">
      <c r="A520" s="24">
        <v>39964</v>
      </c>
      <c r="B520">
        <v>0.14000000000000001</v>
      </c>
      <c r="C520">
        <v>0.14000000000000001</v>
      </c>
      <c r="D520">
        <v>0.14000000000000001</v>
      </c>
      <c r="E520">
        <v>0.14000000000000001</v>
      </c>
      <c r="F520">
        <v>0.3</v>
      </c>
      <c r="G520">
        <v>0.47</v>
      </c>
      <c r="H520">
        <v>0.92</v>
      </c>
      <c r="I520">
        <v>1.42</v>
      </c>
      <c r="J520">
        <v>2.34</v>
      </c>
      <c r="K520">
        <v>3.06</v>
      </c>
      <c r="L520">
        <v>3.47</v>
      </c>
      <c r="M520">
        <v>4.34</v>
      </c>
      <c r="N520">
        <v>4.34</v>
      </c>
      <c r="O520">
        <f t="shared" si="8"/>
        <v>4.34</v>
      </c>
    </row>
    <row r="521" spans="1:15" x14ac:dyDescent="0.25">
      <c r="A521" s="24">
        <v>39965</v>
      </c>
      <c r="B521">
        <v>0.13</v>
      </c>
      <c r="C521">
        <v>0.13</v>
      </c>
      <c r="D521">
        <v>0.13</v>
      </c>
      <c r="E521">
        <v>0.13</v>
      </c>
      <c r="F521">
        <v>0.28999999999999998</v>
      </c>
      <c r="G521">
        <v>0.48</v>
      </c>
      <c r="H521">
        <v>0.97</v>
      </c>
      <c r="I521">
        <v>1.52</v>
      </c>
      <c r="J521">
        <v>2.5499999999999998</v>
      </c>
      <c r="K521">
        <v>3.28</v>
      </c>
      <c r="L521">
        <v>3.71</v>
      </c>
      <c r="M521">
        <v>4.5599999999999996</v>
      </c>
      <c r="N521">
        <v>4.55</v>
      </c>
      <c r="O521">
        <f t="shared" si="8"/>
        <v>4.55</v>
      </c>
    </row>
    <row r="522" spans="1:15" x14ac:dyDescent="0.25">
      <c r="A522" s="24">
        <v>39966</v>
      </c>
      <c r="B522">
        <v>0.06</v>
      </c>
      <c r="C522">
        <v>0.06</v>
      </c>
      <c r="D522">
        <v>0.06</v>
      </c>
      <c r="E522">
        <v>0.14000000000000001</v>
      </c>
      <c r="F522">
        <v>0.27</v>
      </c>
      <c r="G522">
        <v>0.46</v>
      </c>
      <c r="H522">
        <v>0.96</v>
      </c>
      <c r="I522">
        <v>1.52</v>
      </c>
      <c r="J522">
        <v>2.52</v>
      </c>
      <c r="K522">
        <v>3.26</v>
      </c>
      <c r="L522">
        <v>3.65</v>
      </c>
      <c r="M522">
        <v>4.51</v>
      </c>
      <c r="N522">
        <v>4.5</v>
      </c>
      <c r="O522">
        <f t="shared" si="8"/>
        <v>4.5</v>
      </c>
    </row>
    <row r="523" spans="1:15" x14ac:dyDescent="0.25">
      <c r="A523" s="24">
        <v>39967</v>
      </c>
      <c r="B523">
        <v>0.08</v>
      </c>
      <c r="C523">
        <v>0.08</v>
      </c>
      <c r="D523">
        <v>0.08</v>
      </c>
      <c r="E523">
        <v>0.14000000000000001</v>
      </c>
      <c r="F523">
        <v>0.26</v>
      </c>
      <c r="G523">
        <v>0.45</v>
      </c>
      <c r="H523">
        <v>0.91</v>
      </c>
      <c r="I523">
        <v>1.47</v>
      </c>
      <c r="J523">
        <v>2.4300000000000002</v>
      </c>
      <c r="K523">
        <v>3.16</v>
      </c>
      <c r="L523">
        <v>3.56</v>
      </c>
      <c r="M523">
        <v>4.4400000000000004</v>
      </c>
      <c r="N523">
        <v>4.45</v>
      </c>
      <c r="O523">
        <f t="shared" si="8"/>
        <v>4.45</v>
      </c>
    </row>
    <row r="524" spans="1:15" x14ac:dyDescent="0.25">
      <c r="A524" s="24">
        <v>39968</v>
      </c>
      <c r="B524">
        <v>0.08</v>
      </c>
      <c r="C524">
        <v>0.08</v>
      </c>
      <c r="D524">
        <v>0.08</v>
      </c>
      <c r="E524">
        <v>0.14000000000000001</v>
      </c>
      <c r="F524">
        <v>0.28000000000000003</v>
      </c>
      <c r="G524">
        <v>0.47</v>
      </c>
      <c r="H524">
        <v>0.96</v>
      </c>
      <c r="I524">
        <v>1.54</v>
      </c>
      <c r="J524">
        <v>2.56</v>
      </c>
      <c r="K524">
        <v>3.31</v>
      </c>
      <c r="L524">
        <v>3.72</v>
      </c>
      <c r="M524">
        <v>4.58</v>
      </c>
      <c r="N524">
        <v>4.58</v>
      </c>
      <c r="O524">
        <f t="shared" si="8"/>
        <v>4.58</v>
      </c>
    </row>
    <row r="525" spans="1:15" x14ac:dyDescent="0.25">
      <c r="A525" s="24">
        <v>39969</v>
      </c>
      <c r="B525">
        <v>0.08</v>
      </c>
      <c r="C525">
        <v>0.08</v>
      </c>
      <c r="D525">
        <v>0.08</v>
      </c>
      <c r="E525">
        <v>0.2</v>
      </c>
      <c r="F525">
        <v>0.35</v>
      </c>
      <c r="G525">
        <v>0.62</v>
      </c>
      <c r="H525">
        <v>1.32</v>
      </c>
      <c r="I525">
        <v>1.88</v>
      </c>
      <c r="J525">
        <v>2.85</v>
      </c>
      <c r="K525">
        <v>3.53</v>
      </c>
      <c r="L525">
        <v>3.84</v>
      </c>
      <c r="M525">
        <v>4.6399999999999997</v>
      </c>
      <c r="N525">
        <v>4.63</v>
      </c>
      <c r="O525">
        <f t="shared" si="8"/>
        <v>4.63</v>
      </c>
    </row>
    <row r="526" spans="1:15" x14ac:dyDescent="0.25">
      <c r="A526" s="24">
        <v>39970</v>
      </c>
      <c r="B526">
        <v>0.08</v>
      </c>
      <c r="C526">
        <v>0.08</v>
      </c>
      <c r="D526">
        <v>0.08</v>
      </c>
      <c r="E526">
        <v>0.2</v>
      </c>
      <c r="F526">
        <v>0.35</v>
      </c>
      <c r="G526">
        <v>0.62</v>
      </c>
      <c r="H526">
        <v>1.32</v>
      </c>
      <c r="I526">
        <v>1.88</v>
      </c>
      <c r="J526">
        <v>2.85</v>
      </c>
      <c r="K526">
        <v>3.53</v>
      </c>
      <c r="L526">
        <v>3.84</v>
      </c>
      <c r="M526">
        <v>4.6399999999999997</v>
      </c>
      <c r="N526">
        <v>4.63</v>
      </c>
      <c r="O526">
        <f t="shared" si="8"/>
        <v>4.63</v>
      </c>
    </row>
    <row r="527" spans="1:15" x14ac:dyDescent="0.25">
      <c r="A527" s="24">
        <v>39971</v>
      </c>
      <c r="B527">
        <v>0.08</v>
      </c>
      <c r="C527">
        <v>0.08</v>
      </c>
      <c r="D527">
        <v>0.08</v>
      </c>
      <c r="E527">
        <v>0.2</v>
      </c>
      <c r="F527">
        <v>0.35</v>
      </c>
      <c r="G527">
        <v>0.62</v>
      </c>
      <c r="H527">
        <v>1.32</v>
      </c>
      <c r="I527">
        <v>1.88</v>
      </c>
      <c r="J527">
        <v>2.85</v>
      </c>
      <c r="K527">
        <v>3.53</v>
      </c>
      <c r="L527">
        <v>3.84</v>
      </c>
      <c r="M527">
        <v>4.6399999999999997</v>
      </c>
      <c r="N527">
        <v>4.63</v>
      </c>
      <c r="O527">
        <f t="shared" si="8"/>
        <v>4.63</v>
      </c>
    </row>
    <row r="528" spans="1:15" x14ac:dyDescent="0.25">
      <c r="A528" s="24">
        <v>39972</v>
      </c>
      <c r="B528">
        <v>0.08</v>
      </c>
      <c r="C528">
        <v>0.08</v>
      </c>
      <c r="D528">
        <v>0.08</v>
      </c>
      <c r="E528">
        <v>0.19</v>
      </c>
      <c r="F528">
        <v>0.35</v>
      </c>
      <c r="G528">
        <v>0.62</v>
      </c>
      <c r="H528">
        <v>1.42</v>
      </c>
      <c r="I528">
        <v>2</v>
      </c>
      <c r="J528">
        <v>2.95</v>
      </c>
      <c r="K528">
        <v>3.6</v>
      </c>
      <c r="L528">
        <v>3.91</v>
      </c>
      <c r="M528">
        <v>4.66</v>
      </c>
      <c r="N528">
        <v>4.6500000000000004</v>
      </c>
      <c r="O528">
        <f t="shared" si="8"/>
        <v>4.6500000000000004</v>
      </c>
    </row>
    <row r="529" spans="1:15" x14ac:dyDescent="0.25">
      <c r="A529" s="24">
        <v>39973</v>
      </c>
      <c r="B529">
        <v>0.09</v>
      </c>
      <c r="C529">
        <v>0.09</v>
      </c>
      <c r="D529">
        <v>0.09</v>
      </c>
      <c r="E529">
        <v>0.19</v>
      </c>
      <c r="F529">
        <v>0.31</v>
      </c>
      <c r="G529">
        <v>0.56000000000000005</v>
      </c>
      <c r="H529">
        <v>1.33</v>
      </c>
      <c r="I529">
        <v>1.93</v>
      </c>
      <c r="J529">
        <v>2.86</v>
      </c>
      <c r="K529">
        <v>3.51</v>
      </c>
      <c r="L529">
        <v>3.86</v>
      </c>
      <c r="M529">
        <v>4.6500000000000004</v>
      </c>
      <c r="N529">
        <v>4.6399999999999997</v>
      </c>
      <c r="O529">
        <f t="shared" si="8"/>
        <v>4.6399999999999997</v>
      </c>
    </row>
    <row r="530" spans="1:15" x14ac:dyDescent="0.25">
      <c r="A530" s="24">
        <v>39974</v>
      </c>
      <c r="B530">
        <v>0.11</v>
      </c>
      <c r="C530">
        <v>0.11</v>
      </c>
      <c r="D530">
        <v>0.11</v>
      </c>
      <c r="E530">
        <v>0.18</v>
      </c>
      <c r="F530">
        <v>0.31</v>
      </c>
      <c r="G530">
        <v>0.55000000000000004</v>
      </c>
      <c r="H530">
        <v>1.38</v>
      </c>
      <c r="I530">
        <v>2</v>
      </c>
      <c r="J530">
        <v>2.93</v>
      </c>
      <c r="K530">
        <v>3.59</v>
      </c>
      <c r="L530">
        <v>3.98</v>
      </c>
      <c r="M530">
        <v>4.75</v>
      </c>
      <c r="N530">
        <v>4.76</v>
      </c>
      <c r="O530">
        <f t="shared" si="8"/>
        <v>4.76</v>
      </c>
    </row>
    <row r="531" spans="1:15" x14ac:dyDescent="0.25">
      <c r="A531" s="24">
        <v>39975</v>
      </c>
      <c r="B531">
        <v>0.09</v>
      </c>
      <c r="C531">
        <v>0.09</v>
      </c>
      <c r="D531">
        <v>0.09</v>
      </c>
      <c r="E531">
        <v>0.19</v>
      </c>
      <c r="F531">
        <v>0.31</v>
      </c>
      <c r="G531">
        <v>0.53</v>
      </c>
      <c r="H531">
        <v>1.35</v>
      </c>
      <c r="I531">
        <v>1.97</v>
      </c>
      <c r="J531">
        <v>2.87</v>
      </c>
      <c r="K531">
        <v>3.49</v>
      </c>
      <c r="L531">
        <v>3.88</v>
      </c>
      <c r="M531">
        <v>4.67</v>
      </c>
      <c r="N531">
        <v>4.6900000000000004</v>
      </c>
      <c r="O531">
        <f t="shared" si="8"/>
        <v>4.6900000000000004</v>
      </c>
    </row>
    <row r="532" spans="1:15" x14ac:dyDescent="0.25">
      <c r="A532" s="24">
        <v>39976</v>
      </c>
      <c r="B532">
        <v>0.08</v>
      </c>
      <c r="C532">
        <v>0.08</v>
      </c>
      <c r="D532">
        <v>0.08</v>
      </c>
      <c r="E532">
        <v>0.19</v>
      </c>
      <c r="F532">
        <v>0.28999999999999998</v>
      </c>
      <c r="G532">
        <v>0.52</v>
      </c>
      <c r="H532">
        <v>1.3</v>
      </c>
      <c r="I532">
        <v>1.91</v>
      </c>
      <c r="J532">
        <v>2.81</v>
      </c>
      <c r="K532">
        <v>3.46</v>
      </c>
      <c r="L532">
        <v>3.81</v>
      </c>
      <c r="M532">
        <v>4.63</v>
      </c>
      <c r="N532">
        <v>4.6500000000000004</v>
      </c>
      <c r="O532">
        <f t="shared" si="8"/>
        <v>4.6500000000000004</v>
      </c>
    </row>
    <row r="533" spans="1:15" x14ac:dyDescent="0.25">
      <c r="A533" s="24">
        <v>39977</v>
      </c>
      <c r="B533">
        <v>0.08</v>
      </c>
      <c r="C533">
        <v>0.08</v>
      </c>
      <c r="D533">
        <v>0.08</v>
      </c>
      <c r="E533">
        <v>0.19</v>
      </c>
      <c r="F533">
        <v>0.28999999999999998</v>
      </c>
      <c r="G533">
        <v>0.52</v>
      </c>
      <c r="H533">
        <v>1.3</v>
      </c>
      <c r="I533">
        <v>1.91</v>
      </c>
      <c r="J533">
        <v>2.81</v>
      </c>
      <c r="K533">
        <v>3.46</v>
      </c>
      <c r="L533">
        <v>3.81</v>
      </c>
      <c r="M533">
        <v>4.63</v>
      </c>
      <c r="N533">
        <v>4.6500000000000004</v>
      </c>
      <c r="O533">
        <f t="shared" si="8"/>
        <v>4.6500000000000004</v>
      </c>
    </row>
    <row r="534" spans="1:15" x14ac:dyDescent="0.25">
      <c r="A534" s="24">
        <v>39978</v>
      </c>
      <c r="B534">
        <v>0.08</v>
      </c>
      <c r="C534">
        <v>0.08</v>
      </c>
      <c r="D534">
        <v>0.08</v>
      </c>
      <c r="E534">
        <v>0.19</v>
      </c>
      <c r="F534">
        <v>0.28999999999999998</v>
      </c>
      <c r="G534">
        <v>0.52</v>
      </c>
      <c r="H534">
        <v>1.3</v>
      </c>
      <c r="I534">
        <v>1.91</v>
      </c>
      <c r="J534">
        <v>2.81</v>
      </c>
      <c r="K534">
        <v>3.46</v>
      </c>
      <c r="L534">
        <v>3.81</v>
      </c>
      <c r="M534">
        <v>4.63</v>
      </c>
      <c r="N534">
        <v>4.6500000000000004</v>
      </c>
      <c r="O534">
        <f t="shared" si="8"/>
        <v>4.6500000000000004</v>
      </c>
    </row>
    <row r="535" spans="1:15" x14ac:dyDescent="0.25">
      <c r="A535" s="24">
        <v>39979</v>
      </c>
      <c r="B535">
        <v>0.08</v>
      </c>
      <c r="C535">
        <v>0.08</v>
      </c>
      <c r="D535">
        <v>0.08</v>
      </c>
      <c r="E535">
        <v>0.17</v>
      </c>
      <c r="F535">
        <v>0.28999999999999998</v>
      </c>
      <c r="G535">
        <v>0.51</v>
      </c>
      <c r="H535">
        <v>1.26</v>
      </c>
      <c r="I535">
        <v>1.84</v>
      </c>
      <c r="J535">
        <v>2.75</v>
      </c>
      <c r="K535">
        <v>3.39</v>
      </c>
      <c r="L535">
        <v>3.76</v>
      </c>
      <c r="M535">
        <v>4.58</v>
      </c>
      <c r="N535">
        <v>4.6100000000000003</v>
      </c>
      <c r="O535">
        <f t="shared" si="8"/>
        <v>4.6100000000000003</v>
      </c>
    </row>
    <row r="536" spans="1:15" x14ac:dyDescent="0.25">
      <c r="A536" s="24">
        <v>39980</v>
      </c>
      <c r="B536">
        <v>0.09</v>
      </c>
      <c r="C536">
        <v>0.09</v>
      </c>
      <c r="D536">
        <v>0.09</v>
      </c>
      <c r="E536">
        <v>0.17</v>
      </c>
      <c r="F536">
        <v>0.3</v>
      </c>
      <c r="G536">
        <v>0.51</v>
      </c>
      <c r="H536">
        <v>1.23</v>
      </c>
      <c r="I536">
        <v>1.79</v>
      </c>
      <c r="J536">
        <v>2.7</v>
      </c>
      <c r="K536">
        <v>3.32</v>
      </c>
      <c r="L536">
        <v>3.67</v>
      </c>
      <c r="M536">
        <v>4.47</v>
      </c>
      <c r="N536">
        <v>4.4800000000000004</v>
      </c>
      <c r="O536">
        <f t="shared" si="8"/>
        <v>4.4800000000000004</v>
      </c>
    </row>
    <row r="537" spans="1:15" x14ac:dyDescent="0.25">
      <c r="A537" s="24">
        <v>39981</v>
      </c>
      <c r="B537">
        <v>0.11</v>
      </c>
      <c r="C537">
        <v>0.11</v>
      </c>
      <c r="D537">
        <v>0.11</v>
      </c>
      <c r="E537">
        <v>0.17</v>
      </c>
      <c r="F537">
        <v>0.31</v>
      </c>
      <c r="G537">
        <v>0.5</v>
      </c>
      <c r="H537">
        <v>1.19</v>
      </c>
      <c r="I537">
        <v>1.76</v>
      </c>
      <c r="J537">
        <v>2.69</v>
      </c>
      <c r="K537">
        <v>3.33</v>
      </c>
      <c r="L537">
        <v>3.68</v>
      </c>
      <c r="M537">
        <v>4.47</v>
      </c>
      <c r="N537">
        <v>4.5</v>
      </c>
      <c r="O537">
        <f t="shared" si="8"/>
        <v>4.5</v>
      </c>
    </row>
    <row r="538" spans="1:15" x14ac:dyDescent="0.25">
      <c r="A538" s="24">
        <v>39982</v>
      </c>
      <c r="B538">
        <v>0.12</v>
      </c>
      <c r="C538">
        <v>0.12</v>
      </c>
      <c r="D538">
        <v>0.12</v>
      </c>
      <c r="E538">
        <v>0.18</v>
      </c>
      <c r="F538">
        <v>0.34</v>
      </c>
      <c r="G538">
        <v>0.52</v>
      </c>
      <c r="H538">
        <v>1.28</v>
      </c>
      <c r="I538">
        <v>1.88</v>
      </c>
      <c r="J538">
        <v>2.86</v>
      </c>
      <c r="K538">
        <v>3.51</v>
      </c>
      <c r="L538">
        <v>3.86</v>
      </c>
      <c r="M538">
        <v>4.62</v>
      </c>
      <c r="N538">
        <v>4.63</v>
      </c>
      <c r="O538">
        <f t="shared" si="8"/>
        <v>4.63</v>
      </c>
    </row>
    <row r="539" spans="1:15" x14ac:dyDescent="0.25">
      <c r="A539" s="24">
        <v>39983</v>
      </c>
      <c r="B539">
        <v>0.1</v>
      </c>
      <c r="C539">
        <v>0.1</v>
      </c>
      <c r="D539">
        <v>0.1</v>
      </c>
      <c r="E539">
        <v>0.19</v>
      </c>
      <c r="F539">
        <v>0.33</v>
      </c>
      <c r="G539">
        <v>0.51</v>
      </c>
      <c r="H539">
        <v>1.25</v>
      </c>
      <c r="I539">
        <v>1.84</v>
      </c>
      <c r="J539">
        <v>2.82</v>
      </c>
      <c r="K539">
        <v>3.45</v>
      </c>
      <c r="L539">
        <v>3.79</v>
      </c>
      <c r="M539">
        <v>4.54</v>
      </c>
      <c r="N539">
        <v>4.5199999999999996</v>
      </c>
      <c r="O539">
        <f t="shared" si="8"/>
        <v>4.5199999999999996</v>
      </c>
    </row>
    <row r="540" spans="1:15" x14ac:dyDescent="0.25">
      <c r="A540" s="24">
        <v>39984</v>
      </c>
      <c r="B540">
        <v>0.1</v>
      </c>
      <c r="C540">
        <v>0.1</v>
      </c>
      <c r="D540">
        <v>0.1</v>
      </c>
      <c r="E540">
        <v>0.19</v>
      </c>
      <c r="F540">
        <v>0.33</v>
      </c>
      <c r="G540">
        <v>0.51</v>
      </c>
      <c r="H540">
        <v>1.25</v>
      </c>
      <c r="I540">
        <v>1.84</v>
      </c>
      <c r="J540">
        <v>2.82</v>
      </c>
      <c r="K540">
        <v>3.45</v>
      </c>
      <c r="L540">
        <v>3.79</v>
      </c>
      <c r="M540">
        <v>4.54</v>
      </c>
      <c r="N540">
        <v>4.5199999999999996</v>
      </c>
      <c r="O540">
        <f t="shared" si="8"/>
        <v>4.5199999999999996</v>
      </c>
    </row>
    <row r="541" spans="1:15" x14ac:dyDescent="0.25">
      <c r="A541" s="24">
        <v>39985</v>
      </c>
      <c r="B541">
        <v>0.1</v>
      </c>
      <c r="C541">
        <v>0.1</v>
      </c>
      <c r="D541">
        <v>0.1</v>
      </c>
      <c r="E541">
        <v>0.19</v>
      </c>
      <c r="F541">
        <v>0.33</v>
      </c>
      <c r="G541">
        <v>0.51</v>
      </c>
      <c r="H541">
        <v>1.25</v>
      </c>
      <c r="I541">
        <v>1.84</v>
      </c>
      <c r="J541">
        <v>2.82</v>
      </c>
      <c r="K541">
        <v>3.45</v>
      </c>
      <c r="L541">
        <v>3.79</v>
      </c>
      <c r="M541">
        <v>4.54</v>
      </c>
      <c r="N541">
        <v>4.5199999999999996</v>
      </c>
      <c r="O541">
        <f t="shared" si="8"/>
        <v>4.5199999999999996</v>
      </c>
    </row>
    <row r="542" spans="1:15" x14ac:dyDescent="0.25">
      <c r="A542" s="24">
        <v>39986</v>
      </c>
      <c r="B542">
        <v>0.12</v>
      </c>
      <c r="C542">
        <v>0.12</v>
      </c>
      <c r="D542">
        <v>0.12</v>
      </c>
      <c r="E542">
        <v>0.2</v>
      </c>
      <c r="F542">
        <v>0.34</v>
      </c>
      <c r="G542">
        <v>0.5</v>
      </c>
      <c r="H542">
        <v>1.17</v>
      </c>
      <c r="I542">
        <v>1.77</v>
      </c>
      <c r="J542">
        <v>2.75</v>
      </c>
      <c r="K542">
        <v>3.37</v>
      </c>
      <c r="L542">
        <v>3.72</v>
      </c>
      <c r="M542">
        <v>4.45</v>
      </c>
      <c r="N542">
        <v>4.45</v>
      </c>
      <c r="O542">
        <f t="shared" si="8"/>
        <v>4.45</v>
      </c>
    </row>
    <row r="543" spans="1:15" x14ac:dyDescent="0.25">
      <c r="A543" s="24">
        <v>39987</v>
      </c>
      <c r="B543">
        <v>0.15</v>
      </c>
      <c r="C543">
        <v>0.15</v>
      </c>
      <c r="D543">
        <v>0.15</v>
      </c>
      <c r="E543">
        <v>0.2</v>
      </c>
      <c r="F543">
        <v>0.34</v>
      </c>
      <c r="G543">
        <v>0.5</v>
      </c>
      <c r="H543">
        <v>1.1399999999999999</v>
      </c>
      <c r="I543">
        <v>1.74</v>
      </c>
      <c r="J543">
        <v>2.71</v>
      </c>
      <c r="K543">
        <v>3.31</v>
      </c>
      <c r="L543">
        <v>3.65</v>
      </c>
      <c r="M543">
        <v>4.3600000000000003</v>
      </c>
      <c r="N543">
        <v>4.37</v>
      </c>
      <c r="O543">
        <f t="shared" si="8"/>
        <v>4.37</v>
      </c>
    </row>
    <row r="544" spans="1:15" x14ac:dyDescent="0.25">
      <c r="A544" s="24">
        <v>39988</v>
      </c>
      <c r="B544">
        <v>0.1</v>
      </c>
      <c r="C544">
        <v>0.1</v>
      </c>
      <c r="D544">
        <v>0.1</v>
      </c>
      <c r="E544">
        <v>0.19</v>
      </c>
      <c r="F544">
        <v>0.32</v>
      </c>
      <c r="G544">
        <v>0.5</v>
      </c>
      <c r="H544">
        <v>1.19</v>
      </c>
      <c r="I544">
        <v>1.79</v>
      </c>
      <c r="J544">
        <v>2.74</v>
      </c>
      <c r="K544">
        <v>3.39</v>
      </c>
      <c r="L544">
        <v>3.72</v>
      </c>
      <c r="M544">
        <v>4.43</v>
      </c>
      <c r="N544">
        <v>4.4400000000000004</v>
      </c>
      <c r="O544">
        <f t="shared" si="8"/>
        <v>4.4400000000000004</v>
      </c>
    </row>
    <row r="545" spans="1:15" x14ac:dyDescent="0.25">
      <c r="A545" s="24">
        <v>39989</v>
      </c>
      <c r="B545">
        <v>7.0000000000000007E-2</v>
      </c>
      <c r="C545">
        <v>7.0000000000000007E-2</v>
      </c>
      <c r="D545">
        <v>7.0000000000000007E-2</v>
      </c>
      <c r="E545">
        <v>0.18</v>
      </c>
      <c r="F545">
        <v>0.31</v>
      </c>
      <c r="G545">
        <v>0.47</v>
      </c>
      <c r="H545">
        <v>1.1200000000000001</v>
      </c>
      <c r="I545">
        <v>1.66</v>
      </c>
      <c r="J545">
        <v>2.58</v>
      </c>
      <c r="K545">
        <v>3.22</v>
      </c>
      <c r="L545">
        <v>3.55</v>
      </c>
      <c r="M545">
        <v>4.3099999999999996</v>
      </c>
      <c r="N545">
        <v>4.33</v>
      </c>
      <c r="O545">
        <f t="shared" si="8"/>
        <v>4.33</v>
      </c>
    </row>
    <row r="546" spans="1:15" x14ac:dyDescent="0.25">
      <c r="A546" s="24">
        <v>39990</v>
      </c>
      <c r="B546">
        <v>7.0000000000000007E-2</v>
      </c>
      <c r="C546">
        <v>7.0000000000000007E-2</v>
      </c>
      <c r="D546">
        <v>7.0000000000000007E-2</v>
      </c>
      <c r="E546">
        <v>0.2</v>
      </c>
      <c r="F546">
        <v>0.31</v>
      </c>
      <c r="G546">
        <v>0.45</v>
      </c>
      <c r="H546">
        <v>1.1000000000000001</v>
      </c>
      <c r="I546">
        <v>1.63</v>
      </c>
      <c r="J546">
        <v>2.5299999999999998</v>
      </c>
      <c r="K546">
        <v>3.18</v>
      </c>
      <c r="L546">
        <v>3.52</v>
      </c>
      <c r="M546">
        <v>4.28</v>
      </c>
      <c r="N546">
        <v>4.3</v>
      </c>
      <c r="O546">
        <f t="shared" si="8"/>
        <v>4.3</v>
      </c>
    </row>
    <row r="547" spans="1:15" x14ac:dyDescent="0.25">
      <c r="A547" s="24">
        <v>39991</v>
      </c>
      <c r="B547">
        <v>7.0000000000000007E-2</v>
      </c>
      <c r="C547">
        <v>7.0000000000000007E-2</v>
      </c>
      <c r="D547">
        <v>7.0000000000000007E-2</v>
      </c>
      <c r="E547">
        <v>0.2</v>
      </c>
      <c r="F547">
        <v>0.31</v>
      </c>
      <c r="G547">
        <v>0.45</v>
      </c>
      <c r="H547">
        <v>1.1000000000000001</v>
      </c>
      <c r="I547">
        <v>1.63</v>
      </c>
      <c r="J547">
        <v>2.5299999999999998</v>
      </c>
      <c r="K547">
        <v>3.18</v>
      </c>
      <c r="L547">
        <v>3.52</v>
      </c>
      <c r="M547">
        <v>4.28</v>
      </c>
      <c r="N547">
        <v>4.3</v>
      </c>
      <c r="O547">
        <f t="shared" si="8"/>
        <v>4.3</v>
      </c>
    </row>
    <row r="548" spans="1:15" x14ac:dyDescent="0.25">
      <c r="A548" s="24">
        <v>39992</v>
      </c>
      <c r="B548">
        <v>7.0000000000000007E-2</v>
      </c>
      <c r="C548">
        <v>7.0000000000000007E-2</v>
      </c>
      <c r="D548">
        <v>7.0000000000000007E-2</v>
      </c>
      <c r="E548">
        <v>0.2</v>
      </c>
      <c r="F548">
        <v>0.31</v>
      </c>
      <c r="G548">
        <v>0.45</v>
      </c>
      <c r="H548">
        <v>1.1000000000000001</v>
      </c>
      <c r="I548">
        <v>1.63</v>
      </c>
      <c r="J548">
        <v>2.5299999999999998</v>
      </c>
      <c r="K548">
        <v>3.18</v>
      </c>
      <c r="L548">
        <v>3.52</v>
      </c>
      <c r="M548">
        <v>4.28</v>
      </c>
      <c r="N548">
        <v>4.3</v>
      </c>
      <c r="O548">
        <f t="shared" si="8"/>
        <v>4.3</v>
      </c>
    </row>
    <row r="549" spans="1:15" x14ac:dyDescent="0.25">
      <c r="A549" s="24">
        <v>39993</v>
      </c>
      <c r="B549">
        <v>0.11</v>
      </c>
      <c r="C549">
        <v>0.11</v>
      </c>
      <c r="D549">
        <v>0.11</v>
      </c>
      <c r="E549">
        <v>0.2</v>
      </c>
      <c r="F549">
        <v>0.36</v>
      </c>
      <c r="G549">
        <v>0.51</v>
      </c>
      <c r="H549">
        <v>1.1100000000000001</v>
      </c>
      <c r="I549">
        <v>1.63</v>
      </c>
      <c r="J549">
        <v>2.5299999999999998</v>
      </c>
      <c r="K549">
        <v>3.18</v>
      </c>
      <c r="L549">
        <v>3.51</v>
      </c>
      <c r="M549">
        <v>4.29</v>
      </c>
      <c r="N549">
        <v>4.3099999999999996</v>
      </c>
      <c r="O549">
        <f t="shared" si="8"/>
        <v>4.3099999999999996</v>
      </c>
    </row>
    <row r="550" spans="1:15" x14ac:dyDescent="0.25">
      <c r="A550" s="24">
        <v>39994</v>
      </c>
      <c r="B550">
        <v>0.17</v>
      </c>
      <c r="C550">
        <v>0.17</v>
      </c>
      <c r="D550">
        <v>0.17</v>
      </c>
      <c r="E550">
        <v>0.19</v>
      </c>
      <c r="F550">
        <v>0.35</v>
      </c>
      <c r="G550">
        <v>0.56000000000000005</v>
      </c>
      <c r="H550">
        <v>1.1100000000000001</v>
      </c>
      <c r="I550">
        <v>1.64</v>
      </c>
      <c r="J550">
        <v>2.54</v>
      </c>
      <c r="K550">
        <v>3.19</v>
      </c>
      <c r="L550">
        <v>3.53</v>
      </c>
      <c r="M550">
        <v>4.3</v>
      </c>
      <c r="N550">
        <v>4.32</v>
      </c>
      <c r="O550">
        <f t="shared" si="8"/>
        <v>4.32</v>
      </c>
    </row>
    <row r="551" spans="1:15" x14ac:dyDescent="0.25">
      <c r="A551" s="24">
        <v>39995</v>
      </c>
      <c r="B551">
        <v>0.13</v>
      </c>
      <c r="C551">
        <v>0.13</v>
      </c>
      <c r="D551">
        <v>0.13</v>
      </c>
      <c r="E551">
        <v>0.17</v>
      </c>
      <c r="F551">
        <v>0.33</v>
      </c>
      <c r="G551">
        <v>0.54</v>
      </c>
      <c r="H551">
        <v>1.05</v>
      </c>
      <c r="I551">
        <v>1.57</v>
      </c>
      <c r="J551">
        <v>2.5099999999999998</v>
      </c>
      <c r="K551">
        <v>3.2</v>
      </c>
      <c r="L551">
        <v>3.55</v>
      </c>
      <c r="M551">
        <v>4.32</v>
      </c>
      <c r="N551">
        <v>4.34</v>
      </c>
      <c r="O551">
        <f t="shared" si="8"/>
        <v>4.34</v>
      </c>
    </row>
    <row r="552" spans="1:15" x14ac:dyDescent="0.25">
      <c r="A552" s="24">
        <v>39996</v>
      </c>
      <c r="B552">
        <v>0.15</v>
      </c>
      <c r="C552">
        <v>0.15</v>
      </c>
      <c r="D552">
        <v>0.15</v>
      </c>
      <c r="E552">
        <v>0.17</v>
      </c>
      <c r="F552">
        <v>0.32</v>
      </c>
      <c r="G552">
        <v>0.49</v>
      </c>
      <c r="H552">
        <v>0.98</v>
      </c>
      <c r="I552">
        <v>1.52</v>
      </c>
      <c r="J552">
        <v>2.4300000000000002</v>
      </c>
      <c r="K552">
        <v>3.14</v>
      </c>
      <c r="L552">
        <v>3.51</v>
      </c>
      <c r="M552">
        <v>4.28</v>
      </c>
      <c r="N552">
        <v>4.32</v>
      </c>
      <c r="O552">
        <f t="shared" si="8"/>
        <v>4.32</v>
      </c>
    </row>
    <row r="553" spans="1:15" x14ac:dyDescent="0.25">
      <c r="A553" s="24">
        <v>39997</v>
      </c>
      <c r="B553">
        <v>0.15</v>
      </c>
      <c r="C553">
        <v>0.15</v>
      </c>
      <c r="D553">
        <v>0.15</v>
      </c>
      <c r="E553">
        <v>0.17</v>
      </c>
      <c r="F553">
        <v>0.32</v>
      </c>
      <c r="G553">
        <v>0.49</v>
      </c>
      <c r="H553">
        <v>0.98</v>
      </c>
      <c r="I553">
        <v>1.52</v>
      </c>
      <c r="J553">
        <v>2.4300000000000002</v>
      </c>
      <c r="K553">
        <v>3.14</v>
      </c>
      <c r="L553">
        <v>3.51</v>
      </c>
      <c r="M553">
        <v>4.28</v>
      </c>
      <c r="N553">
        <v>4.32</v>
      </c>
      <c r="O553">
        <f t="shared" si="8"/>
        <v>4.32</v>
      </c>
    </row>
    <row r="554" spans="1:15" x14ac:dyDescent="0.25">
      <c r="A554" s="24">
        <v>39998</v>
      </c>
      <c r="B554">
        <v>0.15</v>
      </c>
      <c r="C554">
        <v>0.15</v>
      </c>
      <c r="D554">
        <v>0.15</v>
      </c>
      <c r="E554">
        <v>0.17</v>
      </c>
      <c r="F554">
        <v>0.32</v>
      </c>
      <c r="G554">
        <v>0.49</v>
      </c>
      <c r="H554">
        <v>0.98</v>
      </c>
      <c r="I554">
        <v>1.52</v>
      </c>
      <c r="J554">
        <v>2.4300000000000002</v>
      </c>
      <c r="K554">
        <v>3.14</v>
      </c>
      <c r="L554">
        <v>3.51</v>
      </c>
      <c r="M554">
        <v>4.28</v>
      </c>
      <c r="N554">
        <v>4.32</v>
      </c>
      <c r="O554">
        <f t="shared" si="8"/>
        <v>4.32</v>
      </c>
    </row>
    <row r="555" spans="1:15" x14ac:dyDescent="0.25">
      <c r="A555" s="24">
        <v>39999</v>
      </c>
      <c r="B555">
        <v>0.15</v>
      </c>
      <c r="C555">
        <v>0.15</v>
      </c>
      <c r="D555">
        <v>0.15</v>
      </c>
      <c r="E555">
        <v>0.17</v>
      </c>
      <c r="F555">
        <v>0.32</v>
      </c>
      <c r="G555">
        <v>0.49</v>
      </c>
      <c r="H555">
        <v>0.98</v>
      </c>
      <c r="I555">
        <v>1.52</v>
      </c>
      <c r="J555">
        <v>2.4300000000000002</v>
      </c>
      <c r="K555">
        <v>3.14</v>
      </c>
      <c r="L555">
        <v>3.51</v>
      </c>
      <c r="M555">
        <v>4.28</v>
      </c>
      <c r="N555">
        <v>4.32</v>
      </c>
      <c r="O555">
        <f t="shared" si="8"/>
        <v>4.32</v>
      </c>
    </row>
    <row r="556" spans="1:15" x14ac:dyDescent="0.25">
      <c r="A556" s="24">
        <v>40000</v>
      </c>
      <c r="B556">
        <v>0.15</v>
      </c>
      <c r="C556">
        <v>0.15</v>
      </c>
      <c r="D556">
        <v>0.15</v>
      </c>
      <c r="E556">
        <v>0.19</v>
      </c>
      <c r="F556">
        <v>0.28000000000000003</v>
      </c>
      <c r="G556">
        <v>0.48</v>
      </c>
      <c r="H556">
        <v>0.96</v>
      </c>
      <c r="I556">
        <v>1.48</v>
      </c>
      <c r="J556">
        <v>2.4</v>
      </c>
      <c r="K556">
        <v>3.12</v>
      </c>
      <c r="L556">
        <v>3.52</v>
      </c>
      <c r="M556">
        <v>4.29</v>
      </c>
      <c r="N556">
        <v>4.3499999999999996</v>
      </c>
      <c r="O556">
        <f t="shared" si="8"/>
        <v>4.3499999999999996</v>
      </c>
    </row>
    <row r="557" spans="1:15" x14ac:dyDescent="0.25">
      <c r="A557" s="24">
        <v>40001</v>
      </c>
      <c r="B557">
        <v>0.16</v>
      </c>
      <c r="C557">
        <v>0.16</v>
      </c>
      <c r="D557">
        <v>0.16</v>
      </c>
      <c r="E557">
        <v>0.19</v>
      </c>
      <c r="F557">
        <v>0.28000000000000003</v>
      </c>
      <c r="G557">
        <v>0.46</v>
      </c>
      <c r="H557">
        <v>0.98</v>
      </c>
      <c r="I557">
        <v>1.52</v>
      </c>
      <c r="J557">
        <v>2.36</v>
      </c>
      <c r="K557">
        <v>3.08</v>
      </c>
      <c r="L557">
        <v>3.47</v>
      </c>
      <c r="M557">
        <v>4.25</v>
      </c>
      <c r="N557">
        <v>4.3099999999999996</v>
      </c>
      <c r="O557">
        <f t="shared" si="8"/>
        <v>4.3099999999999996</v>
      </c>
    </row>
    <row r="558" spans="1:15" x14ac:dyDescent="0.25">
      <c r="A558" s="24">
        <v>40002</v>
      </c>
      <c r="B558">
        <v>0.15</v>
      </c>
      <c r="C558">
        <v>0.15</v>
      </c>
      <c r="D558">
        <v>0.15</v>
      </c>
      <c r="E558">
        <v>0.18</v>
      </c>
      <c r="F558">
        <v>0.26</v>
      </c>
      <c r="G558">
        <v>0.45</v>
      </c>
      <c r="H558">
        <v>0.91</v>
      </c>
      <c r="I558">
        <v>1.42</v>
      </c>
      <c r="J558">
        <v>2.23</v>
      </c>
      <c r="K558">
        <v>2.9</v>
      </c>
      <c r="L558">
        <v>3.33</v>
      </c>
      <c r="M558">
        <v>4.13</v>
      </c>
      <c r="N558">
        <v>4.17</v>
      </c>
      <c r="O558">
        <f t="shared" si="8"/>
        <v>4.17</v>
      </c>
    </row>
    <row r="559" spans="1:15" x14ac:dyDescent="0.25">
      <c r="A559" s="24">
        <v>40003</v>
      </c>
      <c r="B559">
        <v>0.16</v>
      </c>
      <c r="C559">
        <v>0.16</v>
      </c>
      <c r="D559">
        <v>0.16</v>
      </c>
      <c r="E559">
        <v>0.19</v>
      </c>
      <c r="F559">
        <v>0.27</v>
      </c>
      <c r="G559">
        <v>0.47</v>
      </c>
      <c r="H559">
        <v>0.94</v>
      </c>
      <c r="I559">
        <v>1.46</v>
      </c>
      <c r="J559">
        <v>2.33</v>
      </c>
      <c r="K559">
        <v>3.01</v>
      </c>
      <c r="L559">
        <v>3.44</v>
      </c>
      <c r="M559">
        <v>4.26</v>
      </c>
      <c r="N559">
        <v>4.3099999999999996</v>
      </c>
      <c r="O559">
        <f t="shared" si="8"/>
        <v>4.3099999999999996</v>
      </c>
    </row>
    <row r="560" spans="1:15" x14ac:dyDescent="0.25">
      <c r="A560" s="24">
        <v>40004</v>
      </c>
      <c r="B560">
        <v>0.15</v>
      </c>
      <c r="C560">
        <v>0.15</v>
      </c>
      <c r="D560">
        <v>0.15</v>
      </c>
      <c r="E560">
        <v>0.18</v>
      </c>
      <c r="F560">
        <v>0.26</v>
      </c>
      <c r="G560">
        <v>0.45</v>
      </c>
      <c r="H560">
        <v>0.91</v>
      </c>
      <c r="I560">
        <v>1.4</v>
      </c>
      <c r="J560">
        <v>2.2200000000000002</v>
      </c>
      <c r="K560">
        <v>2.89</v>
      </c>
      <c r="L560">
        <v>3.32</v>
      </c>
      <c r="M560">
        <v>4.16</v>
      </c>
      <c r="N560">
        <v>4.2</v>
      </c>
      <c r="O560">
        <f t="shared" si="8"/>
        <v>4.2</v>
      </c>
    </row>
    <row r="561" spans="1:15" x14ac:dyDescent="0.25">
      <c r="A561" s="24">
        <v>40005</v>
      </c>
      <c r="B561">
        <v>0.15</v>
      </c>
      <c r="C561">
        <v>0.15</v>
      </c>
      <c r="D561">
        <v>0.15</v>
      </c>
      <c r="E561">
        <v>0.18</v>
      </c>
      <c r="F561">
        <v>0.26</v>
      </c>
      <c r="G561">
        <v>0.45</v>
      </c>
      <c r="H561">
        <v>0.91</v>
      </c>
      <c r="I561">
        <v>1.4</v>
      </c>
      <c r="J561">
        <v>2.2200000000000002</v>
      </c>
      <c r="K561">
        <v>2.89</v>
      </c>
      <c r="L561">
        <v>3.32</v>
      </c>
      <c r="M561">
        <v>4.16</v>
      </c>
      <c r="N561">
        <v>4.2</v>
      </c>
      <c r="O561">
        <f t="shared" si="8"/>
        <v>4.2</v>
      </c>
    </row>
    <row r="562" spans="1:15" x14ac:dyDescent="0.25">
      <c r="A562" s="24">
        <v>40006</v>
      </c>
      <c r="B562">
        <v>0.15</v>
      </c>
      <c r="C562">
        <v>0.15</v>
      </c>
      <c r="D562">
        <v>0.15</v>
      </c>
      <c r="E562">
        <v>0.18</v>
      </c>
      <c r="F562">
        <v>0.26</v>
      </c>
      <c r="G562">
        <v>0.45</v>
      </c>
      <c r="H562">
        <v>0.91</v>
      </c>
      <c r="I562">
        <v>1.4</v>
      </c>
      <c r="J562">
        <v>2.2200000000000002</v>
      </c>
      <c r="K562">
        <v>2.89</v>
      </c>
      <c r="L562">
        <v>3.32</v>
      </c>
      <c r="M562">
        <v>4.16</v>
      </c>
      <c r="N562">
        <v>4.2</v>
      </c>
      <c r="O562">
        <f t="shared" si="8"/>
        <v>4.2</v>
      </c>
    </row>
    <row r="563" spans="1:15" x14ac:dyDescent="0.25">
      <c r="A563" s="24">
        <v>40007</v>
      </c>
      <c r="B563">
        <v>0.15</v>
      </c>
      <c r="C563">
        <v>0.15</v>
      </c>
      <c r="D563">
        <v>0.15</v>
      </c>
      <c r="E563">
        <v>0.18</v>
      </c>
      <c r="F563">
        <v>0.28000000000000003</v>
      </c>
      <c r="G563">
        <v>0.47</v>
      </c>
      <c r="H563">
        <v>0.92</v>
      </c>
      <c r="I563">
        <v>1.41</v>
      </c>
      <c r="J563">
        <v>2.27</v>
      </c>
      <c r="K563">
        <v>2.94</v>
      </c>
      <c r="L563">
        <v>3.38</v>
      </c>
      <c r="M563">
        <v>4.21</v>
      </c>
      <c r="N563">
        <v>4.25</v>
      </c>
      <c r="O563">
        <f t="shared" si="8"/>
        <v>4.25</v>
      </c>
    </row>
    <row r="564" spans="1:15" x14ac:dyDescent="0.25">
      <c r="A564" s="24">
        <v>40008</v>
      </c>
      <c r="B564">
        <v>0.15</v>
      </c>
      <c r="C564">
        <v>0.15</v>
      </c>
      <c r="D564">
        <v>0.15</v>
      </c>
      <c r="E564">
        <v>0.18</v>
      </c>
      <c r="F564">
        <v>0.28000000000000003</v>
      </c>
      <c r="G564">
        <v>0.47</v>
      </c>
      <c r="H564">
        <v>0.97</v>
      </c>
      <c r="I564">
        <v>1.48</v>
      </c>
      <c r="J564">
        <v>2.37</v>
      </c>
      <c r="K564">
        <v>3.05</v>
      </c>
      <c r="L564">
        <v>3.5</v>
      </c>
      <c r="M564">
        <v>4.3499999999999996</v>
      </c>
      <c r="N564">
        <v>4.38</v>
      </c>
      <c r="O564">
        <f t="shared" si="8"/>
        <v>4.38</v>
      </c>
    </row>
    <row r="565" spans="1:15" x14ac:dyDescent="0.25">
      <c r="A565" s="24">
        <v>40009</v>
      </c>
      <c r="B565">
        <v>0.11</v>
      </c>
      <c r="C565">
        <v>0.11</v>
      </c>
      <c r="D565">
        <v>0.11</v>
      </c>
      <c r="E565">
        <v>0.18</v>
      </c>
      <c r="F565">
        <v>0.28999999999999998</v>
      </c>
      <c r="G565">
        <v>0.5</v>
      </c>
      <c r="H565">
        <v>1.03</v>
      </c>
      <c r="I565">
        <v>1.6</v>
      </c>
      <c r="J565">
        <v>2.52</v>
      </c>
      <c r="K565">
        <v>3.19</v>
      </c>
      <c r="L565">
        <v>3.63</v>
      </c>
      <c r="M565">
        <v>4.46</v>
      </c>
      <c r="N565">
        <v>4.4800000000000004</v>
      </c>
      <c r="O565">
        <f t="shared" si="8"/>
        <v>4.4800000000000004</v>
      </c>
    </row>
    <row r="566" spans="1:15" x14ac:dyDescent="0.25">
      <c r="A566" s="24">
        <v>40010</v>
      </c>
      <c r="B566">
        <v>0.15</v>
      </c>
      <c r="C566">
        <v>0.15</v>
      </c>
      <c r="D566">
        <v>0.15</v>
      </c>
      <c r="E566">
        <v>0.19</v>
      </c>
      <c r="F566">
        <v>0.28000000000000003</v>
      </c>
      <c r="G566">
        <v>0.47</v>
      </c>
      <c r="H566">
        <v>1</v>
      </c>
      <c r="I566">
        <v>1.54</v>
      </c>
      <c r="J566">
        <v>2.46</v>
      </c>
      <c r="K566">
        <v>3.13</v>
      </c>
      <c r="L566">
        <v>3.59</v>
      </c>
      <c r="M566">
        <v>4.43</v>
      </c>
      <c r="N566">
        <v>4.45</v>
      </c>
      <c r="O566">
        <f t="shared" si="8"/>
        <v>4.45</v>
      </c>
    </row>
    <row r="567" spans="1:15" x14ac:dyDescent="0.25">
      <c r="A567" s="24">
        <v>40011</v>
      </c>
      <c r="B567">
        <v>0.15</v>
      </c>
      <c r="C567">
        <v>0.15</v>
      </c>
      <c r="D567">
        <v>0.15</v>
      </c>
      <c r="E567">
        <v>0.17</v>
      </c>
      <c r="F567">
        <v>0.28999999999999998</v>
      </c>
      <c r="G567">
        <v>0.48</v>
      </c>
      <c r="H567">
        <v>1.02</v>
      </c>
      <c r="I567">
        <v>1.58</v>
      </c>
      <c r="J567">
        <v>2.52</v>
      </c>
      <c r="K567">
        <v>3.21</v>
      </c>
      <c r="L567">
        <v>3.67</v>
      </c>
      <c r="M567">
        <v>4.51</v>
      </c>
      <c r="N567">
        <v>4.53</v>
      </c>
      <c r="O567">
        <f t="shared" si="8"/>
        <v>4.53</v>
      </c>
    </row>
    <row r="568" spans="1:15" x14ac:dyDescent="0.25">
      <c r="A568" s="24">
        <v>40012</v>
      </c>
      <c r="B568">
        <v>0.15</v>
      </c>
      <c r="C568">
        <v>0.15</v>
      </c>
      <c r="D568">
        <v>0.15</v>
      </c>
      <c r="E568">
        <v>0.17</v>
      </c>
      <c r="F568">
        <v>0.28999999999999998</v>
      </c>
      <c r="G568">
        <v>0.48</v>
      </c>
      <c r="H568">
        <v>1.02</v>
      </c>
      <c r="I568">
        <v>1.58</v>
      </c>
      <c r="J568">
        <v>2.52</v>
      </c>
      <c r="K568">
        <v>3.21</v>
      </c>
      <c r="L568">
        <v>3.67</v>
      </c>
      <c r="M568">
        <v>4.51</v>
      </c>
      <c r="N568">
        <v>4.53</v>
      </c>
      <c r="O568">
        <f t="shared" si="8"/>
        <v>4.53</v>
      </c>
    </row>
    <row r="569" spans="1:15" x14ac:dyDescent="0.25">
      <c r="A569" s="24">
        <v>40013</v>
      </c>
      <c r="B569">
        <v>0.15</v>
      </c>
      <c r="C569">
        <v>0.15</v>
      </c>
      <c r="D569">
        <v>0.15</v>
      </c>
      <c r="E569">
        <v>0.17</v>
      </c>
      <c r="F569">
        <v>0.28999999999999998</v>
      </c>
      <c r="G569">
        <v>0.48</v>
      </c>
      <c r="H569">
        <v>1.02</v>
      </c>
      <c r="I569">
        <v>1.58</v>
      </c>
      <c r="J569">
        <v>2.52</v>
      </c>
      <c r="K569">
        <v>3.21</v>
      </c>
      <c r="L569">
        <v>3.67</v>
      </c>
      <c r="M569">
        <v>4.51</v>
      </c>
      <c r="N569">
        <v>4.53</v>
      </c>
      <c r="O569">
        <f t="shared" si="8"/>
        <v>4.53</v>
      </c>
    </row>
    <row r="570" spans="1:15" x14ac:dyDescent="0.25">
      <c r="A570" s="24">
        <v>40014</v>
      </c>
      <c r="B570">
        <v>0.15</v>
      </c>
      <c r="C570">
        <v>0.15</v>
      </c>
      <c r="D570">
        <v>0.15</v>
      </c>
      <c r="E570">
        <v>0.19</v>
      </c>
      <c r="F570">
        <v>0.28000000000000003</v>
      </c>
      <c r="G570">
        <v>0.47</v>
      </c>
      <c r="H570">
        <v>0.99</v>
      </c>
      <c r="I570">
        <v>1.54</v>
      </c>
      <c r="J570">
        <v>2.46</v>
      </c>
      <c r="K570">
        <v>3.14</v>
      </c>
      <c r="L570">
        <v>3.61</v>
      </c>
      <c r="M570">
        <v>4.45</v>
      </c>
      <c r="N570">
        <v>4.47</v>
      </c>
      <c r="O570">
        <f t="shared" si="8"/>
        <v>4.47</v>
      </c>
    </row>
    <row r="571" spans="1:15" x14ac:dyDescent="0.25">
      <c r="A571" s="24">
        <v>40015</v>
      </c>
      <c r="B571">
        <v>0.16</v>
      </c>
      <c r="C571">
        <v>0.16</v>
      </c>
      <c r="D571">
        <v>0.16</v>
      </c>
      <c r="E571">
        <v>0.19</v>
      </c>
      <c r="F571">
        <v>0.27</v>
      </c>
      <c r="G571">
        <v>0.46</v>
      </c>
      <c r="H571">
        <v>0.96</v>
      </c>
      <c r="I571">
        <v>1.47</v>
      </c>
      <c r="J571">
        <v>2.36</v>
      </c>
      <c r="K571">
        <v>3.03</v>
      </c>
      <c r="L571">
        <v>3.5</v>
      </c>
      <c r="M571">
        <v>4.3499999999999996</v>
      </c>
      <c r="N571">
        <v>4.38</v>
      </c>
      <c r="O571">
        <f t="shared" si="8"/>
        <v>4.38</v>
      </c>
    </row>
    <row r="572" spans="1:15" x14ac:dyDescent="0.25">
      <c r="A572" s="24">
        <v>40016</v>
      </c>
      <c r="B572">
        <v>0.15</v>
      </c>
      <c r="C572">
        <v>0.15</v>
      </c>
      <c r="D572">
        <v>0.15</v>
      </c>
      <c r="E572">
        <v>0.19</v>
      </c>
      <c r="F572">
        <v>0.28000000000000003</v>
      </c>
      <c r="G572">
        <v>0.47</v>
      </c>
      <c r="H572">
        <v>0.98</v>
      </c>
      <c r="I572">
        <v>1.5</v>
      </c>
      <c r="J572">
        <v>2.4300000000000002</v>
      </c>
      <c r="K572">
        <v>3.11</v>
      </c>
      <c r="L572">
        <v>3.58</v>
      </c>
      <c r="M572">
        <v>4.42</v>
      </c>
      <c r="N572">
        <v>4.45</v>
      </c>
      <c r="O572">
        <f t="shared" si="8"/>
        <v>4.45</v>
      </c>
    </row>
    <row r="573" spans="1:15" x14ac:dyDescent="0.25">
      <c r="A573" s="24">
        <v>40017</v>
      </c>
      <c r="B573">
        <v>0.15</v>
      </c>
      <c r="C573">
        <v>0.15</v>
      </c>
      <c r="D573">
        <v>0.15</v>
      </c>
      <c r="E573">
        <v>0.19</v>
      </c>
      <c r="F573">
        <v>0.28999999999999998</v>
      </c>
      <c r="G573">
        <v>0.49</v>
      </c>
      <c r="H573">
        <v>1.08</v>
      </c>
      <c r="I573">
        <v>1.62</v>
      </c>
      <c r="J573">
        <v>2.6</v>
      </c>
      <c r="K573">
        <v>3.28</v>
      </c>
      <c r="L573">
        <v>3.72</v>
      </c>
      <c r="M573">
        <v>4.55</v>
      </c>
      <c r="N573">
        <v>4.58</v>
      </c>
      <c r="O573">
        <f t="shared" si="8"/>
        <v>4.58</v>
      </c>
    </row>
    <row r="574" spans="1:15" x14ac:dyDescent="0.25">
      <c r="A574" s="24">
        <v>40018</v>
      </c>
      <c r="B574">
        <v>0.15</v>
      </c>
      <c r="C574">
        <v>0.15</v>
      </c>
      <c r="D574">
        <v>0.15</v>
      </c>
      <c r="E574">
        <v>0.18</v>
      </c>
      <c r="F574">
        <v>0.28999999999999998</v>
      </c>
      <c r="G574">
        <v>0.47</v>
      </c>
      <c r="H574">
        <v>1.05</v>
      </c>
      <c r="I574">
        <v>1.59</v>
      </c>
      <c r="J574">
        <v>2.57</v>
      </c>
      <c r="K574">
        <v>3.25</v>
      </c>
      <c r="L574">
        <v>3.7</v>
      </c>
      <c r="M574">
        <v>4.53</v>
      </c>
      <c r="N574">
        <v>4.55</v>
      </c>
      <c r="O574">
        <f t="shared" si="8"/>
        <v>4.55</v>
      </c>
    </row>
    <row r="575" spans="1:15" x14ac:dyDescent="0.25">
      <c r="A575" s="24">
        <v>40019</v>
      </c>
      <c r="B575">
        <v>0.15</v>
      </c>
      <c r="C575">
        <v>0.15</v>
      </c>
      <c r="D575">
        <v>0.15</v>
      </c>
      <c r="E575">
        <v>0.18</v>
      </c>
      <c r="F575">
        <v>0.28999999999999998</v>
      </c>
      <c r="G575">
        <v>0.47</v>
      </c>
      <c r="H575">
        <v>1.05</v>
      </c>
      <c r="I575">
        <v>1.59</v>
      </c>
      <c r="J575">
        <v>2.57</v>
      </c>
      <c r="K575">
        <v>3.25</v>
      </c>
      <c r="L575">
        <v>3.7</v>
      </c>
      <c r="M575">
        <v>4.53</v>
      </c>
      <c r="N575">
        <v>4.55</v>
      </c>
      <c r="O575">
        <f t="shared" si="8"/>
        <v>4.55</v>
      </c>
    </row>
    <row r="576" spans="1:15" x14ac:dyDescent="0.25">
      <c r="A576" s="24">
        <v>40020</v>
      </c>
      <c r="B576">
        <v>0.15</v>
      </c>
      <c r="C576">
        <v>0.15</v>
      </c>
      <c r="D576">
        <v>0.15</v>
      </c>
      <c r="E576">
        <v>0.18</v>
      </c>
      <c r="F576">
        <v>0.28999999999999998</v>
      </c>
      <c r="G576">
        <v>0.47</v>
      </c>
      <c r="H576">
        <v>1.05</v>
      </c>
      <c r="I576">
        <v>1.59</v>
      </c>
      <c r="J576">
        <v>2.57</v>
      </c>
      <c r="K576">
        <v>3.25</v>
      </c>
      <c r="L576">
        <v>3.7</v>
      </c>
      <c r="M576">
        <v>4.53</v>
      </c>
      <c r="N576">
        <v>4.55</v>
      </c>
      <c r="O576">
        <f t="shared" si="8"/>
        <v>4.55</v>
      </c>
    </row>
    <row r="577" spans="1:15" x14ac:dyDescent="0.25">
      <c r="A577" s="24">
        <v>40021</v>
      </c>
      <c r="B577">
        <v>0.15</v>
      </c>
      <c r="C577">
        <v>0.15</v>
      </c>
      <c r="D577">
        <v>0.15</v>
      </c>
      <c r="E577">
        <v>0.19</v>
      </c>
      <c r="F577">
        <v>0.27</v>
      </c>
      <c r="G577">
        <v>0.49</v>
      </c>
      <c r="H577">
        <v>1.08</v>
      </c>
      <c r="I577">
        <v>1.63</v>
      </c>
      <c r="J577">
        <v>2.63</v>
      </c>
      <c r="K577">
        <v>3.31</v>
      </c>
      <c r="L577">
        <v>3.75</v>
      </c>
      <c r="M577">
        <v>4.5999999999999996</v>
      </c>
      <c r="N577">
        <v>4.62</v>
      </c>
      <c r="O577">
        <f t="shared" si="8"/>
        <v>4.62</v>
      </c>
    </row>
    <row r="578" spans="1:15" x14ac:dyDescent="0.25">
      <c r="A578" s="24">
        <v>40022</v>
      </c>
      <c r="B578">
        <v>0.14000000000000001</v>
      </c>
      <c r="C578">
        <v>0.14000000000000001</v>
      </c>
      <c r="D578">
        <v>0.14000000000000001</v>
      </c>
      <c r="E578">
        <v>0.19</v>
      </c>
      <c r="F578">
        <v>0.26</v>
      </c>
      <c r="G578">
        <v>0.49</v>
      </c>
      <c r="H578">
        <v>1.1200000000000001</v>
      </c>
      <c r="I578">
        <v>1.66</v>
      </c>
      <c r="J578">
        <v>2.63</v>
      </c>
      <c r="K578">
        <v>3.3</v>
      </c>
      <c r="L578">
        <v>3.72</v>
      </c>
      <c r="M578">
        <v>4.54</v>
      </c>
      <c r="N578">
        <v>4.5599999999999996</v>
      </c>
      <c r="O578">
        <f t="shared" si="8"/>
        <v>4.5599999999999996</v>
      </c>
    </row>
    <row r="579" spans="1:15" x14ac:dyDescent="0.25">
      <c r="A579" s="24">
        <v>40023</v>
      </c>
      <c r="B579">
        <v>0.14000000000000001</v>
      </c>
      <c r="C579">
        <v>0.14000000000000001</v>
      </c>
      <c r="D579">
        <v>0.14000000000000001</v>
      </c>
      <c r="E579">
        <v>0.19</v>
      </c>
      <c r="F579">
        <v>0.26</v>
      </c>
      <c r="G579">
        <v>0.5</v>
      </c>
      <c r="H579">
        <v>1.17</v>
      </c>
      <c r="I579">
        <v>1.72</v>
      </c>
      <c r="J579">
        <v>2.69</v>
      </c>
      <c r="K579">
        <v>3.31</v>
      </c>
      <c r="L579">
        <v>3.69</v>
      </c>
      <c r="M579">
        <v>4.49</v>
      </c>
      <c r="N579">
        <v>4.5</v>
      </c>
      <c r="O579">
        <f t="shared" si="8"/>
        <v>4.5</v>
      </c>
    </row>
    <row r="580" spans="1:15" x14ac:dyDescent="0.25">
      <c r="A580" s="24">
        <v>40024</v>
      </c>
      <c r="B580">
        <v>0.14000000000000001</v>
      </c>
      <c r="C580">
        <v>0.14000000000000001</v>
      </c>
      <c r="D580">
        <v>0.14000000000000001</v>
      </c>
      <c r="E580">
        <v>0.18</v>
      </c>
      <c r="F580">
        <v>0.27</v>
      </c>
      <c r="G580">
        <v>0.48</v>
      </c>
      <c r="H580">
        <v>1.19</v>
      </c>
      <c r="I580">
        <v>1.73</v>
      </c>
      <c r="J580">
        <v>2.66</v>
      </c>
      <c r="K580">
        <v>3.31</v>
      </c>
      <c r="L580">
        <v>3.67</v>
      </c>
      <c r="M580">
        <v>4.4400000000000004</v>
      </c>
      <c r="N580">
        <v>4.4400000000000004</v>
      </c>
      <c r="O580">
        <f t="shared" si="8"/>
        <v>4.4400000000000004</v>
      </c>
    </row>
    <row r="581" spans="1:15" x14ac:dyDescent="0.25">
      <c r="A581" s="24">
        <v>40025</v>
      </c>
      <c r="B581">
        <v>0.14000000000000001</v>
      </c>
      <c r="C581">
        <v>0.14000000000000001</v>
      </c>
      <c r="D581">
        <v>0.14000000000000001</v>
      </c>
      <c r="E581">
        <v>0.18</v>
      </c>
      <c r="F581">
        <v>0.26</v>
      </c>
      <c r="G581">
        <v>0.48</v>
      </c>
      <c r="H581">
        <v>1.1299999999999999</v>
      </c>
      <c r="I581">
        <v>1.62</v>
      </c>
      <c r="J581">
        <v>2.5299999999999998</v>
      </c>
      <c r="K581">
        <v>3.14</v>
      </c>
      <c r="L581">
        <v>3.52</v>
      </c>
      <c r="M581">
        <v>4.29</v>
      </c>
      <c r="N581">
        <v>4.3099999999999996</v>
      </c>
      <c r="O581">
        <f t="shared" si="8"/>
        <v>4.3099999999999996</v>
      </c>
    </row>
    <row r="582" spans="1:15" x14ac:dyDescent="0.25">
      <c r="A582" s="24">
        <v>40026</v>
      </c>
      <c r="B582">
        <v>0.14000000000000001</v>
      </c>
      <c r="C582">
        <v>0.14000000000000001</v>
      </c>
      <c r="D582">
        <v>0.14000000000000001</v>
      </c>
      <c r="E582">
        <v>0.18</v>
      </c>
      <c r="F582">
        <v>0.26</v>
      </c>
      <c r="G582">
        <v>0.48</v>
      </c>
      <c r="H582">
        <v>1.1299999999999999</v>
      </c>
      <c r="I582">
        <v>1.62</v>
      </c>
      <c r="J582">
        <v>2.5299999999999998</v>
      </c>
      <c r="K582">
        <v>3.14</v>
      </c>
      <c r="L582">
        <v>3.52</v>
      </c>
      <c r="M582">
        <v>4.29</v>
      </c>
      <c r="N582">
        <v>4.3099999999999996</v>
      </c>
      <c r="O582">
        <f t="shared" ref="O582:O645" si="9">N582</f>
        <v>4.3099999999999996</v>
      </c>
    </row>
    <row r="583" spans="1:15" x14ac:dyDescent="0.25">
      <c r="A583" s="24">
        <v>40027</v>
      </c>
      <c r="B583">
        <v>0.14000000000000001</v>
      </c>
      <c r="C583">
        <v>0.14000000000000001</v>
      </c>
      <c r="D583">
        <v>0.14000000000000001</v>
      </c>
      <c r="E583">
        <v>0.18</v>
      </c>
      <c r="F583">
        <v>0.26</v>
      </c>
      <c r="G583">
        <v>0.48</v>
      </c>
      <c r="H583">
        <v>1.1299999999999999</v>
      </c>
      <c r="I583">
        <v>1.62</v>
      </c>
      <c r="J583">
        <v>2.5299999999999998</v>
      </c>
      <c r="K583">
        <v>3.14</v>
      </c>
      <c r="L583">
        <v>3.52</v>
      </c>
      <c r="M583">
        <v>4.29</v>
      </c>
      <c r="N583">
        <v>4.3099999999999996</v>
      </c>
      <c r="O583">
        <f t="shared" si="9"/>
        <v>4.3099999999999996</v>
      </c>
    </row>
    <row r="584" spans="1:15" x14ac:dyDescent="0.25">
      <c r="A584" s="24">
        <v>40028</v>
      </c>
      <c r="B584">
        <v>0.15</v>
      </c>
      <c r="C584">
        <v>0.15</v>
      </c>
      <c r="D584">
        <v>0.15</v>
      </c>
      <c r="E584">
        <v>0.19</v>
      </c>
      <c r="F584">
        <v>0.28000000000000003</v>
      </c>
      <c r="G584">
        <v>0.48</v>
      </c>
      <c r="H584">
        <v>1.18</v>
      </c>
      <c r="I584">
        <v>1.72</v>
      </c>
      <c r="J584">
        <v>2.66</v>
      </c>
      <c r="K584">
        <v>3.3</v>
      </c>
      <c r="L584">
        <v>3.66</v>
      </c>
      <c r="M584">
        <v>4.4000000000000004</v>
      </c>
      <c r="N584">
        <v>4.42</v>
      </c>
      <c r="O584">
        <f t="shared" si="9"/>
        <v>4.42</v>
      </c>
    </row>
    <row r="585" spans="1:15" x14ac:dyDescent="0.25">
      <c r="A585" s="24">
        <v>40029</v>
      </c>
      <c r="B585">
        <v>0.15</v>
      </c>
      <c r="C585">
        <v>0.15</v>
      </c>
      <c r="D585">
        <v>0.15</v>
      </c>
      <c r="E585">
        <v>0.18</v>
      </c>
      <c r="F585">
        <v>0.28000000000000003</v>
      </c>
      <c r="G585">
        <v>0.47</v>
      </c>
      <c r="H585">
        <v>1.2</v>
      </c>
      <c r="I585">
        <v>1.75</v>
      </c>
      <c r="J585">
        <v>2.68</v>
      </c>
      <c r="K585">
        <v>3.32</v>
      </c>
      <c r="L585">
        <v>3.7</v>
      </c>
      <c r="M585">
        <v>4.4400000000000004</v>
      </c>
      <c r="N585">
        <v>4.45</v>
      </c>
      <c r="O585">
        <f t="shared" si="9"/>
        <v>4.45</v>
      </c>
    </row>
    <row r="586" spans="1:15" x14ac:dyDescent="0.25">
      <c r="A586" s="24">
        <v>40030</v>
      </c>
      <c r="B586">
        <v>0.15</v>
      </c>
      <c r="C586">
        <v>0.15</v>
      </c>
      <c r="D586">
        <v>0.15</v>
      </c>
      <c r="E586">
        <v>0.18</v>
      </c>
      <c r="F586">
        <v>0.28999999999999998</v>
      </c>
      <c r="G586">
        <v>0.49</v>
      </c>
      <c r="H586">
        <v>1.23</v>
      </c>
      <c r="I586">
        <v>1.78</v>
      </c>
      <c r="J586">
        <v>2.73</v>
      </c>
      <c r="K586">
        <v>3.4</v>
      </c>
      <c r="L586">
        <v>3.8</v>
      </c>
      <c r="M586">
        <v>4.54</v>
      </c>
      <c r="N586">
        <v>4.57</v>
      </c>
      <c r="O586">
        <f t="shared" si="9"/>
        <v>4.57</v>
      </c>
    </row>
    <row r="587" spans="1:15" x14ac:dyDescent="0.25">
      <c r="A587" s="24">
        <v>40031</v>
      </c>
      <c r="B587">
        <v>0.15</v>
      </c>
      <c r="C587">
        <v>0.15</v>
      </c>
      <c r="D587">
        <v>0.15</v>
      </c>
      <c r="E587">
        <v>0.17</v>
      </c>
      <c r="F587">
        <v>0.28000000000000003</v>
      </c>
      <c r="G587">
        <v>0.48</v>
      </c>
      <c r="H587">
        <v>1.22</v>
      </c>
      <c r="I587">
        <v>1.77</v>
      </c>
      <c r="J587">
        <v>2.73</v>
      </c>
      <c r="K587">
        <v>3.39</v>
      </c>
      <c r="L587">
        <v>3.79</v>
      </c>
      <c r="M587">
        <v>4.51</v>
      </c>
      <c r="N587">
        <v>4.53</v>
      </c>
      <c r="O587">
        <f t="shared" si="9"/>
        <v>4.53</v>
      </c>
    </row>
    <row r="588" spans="1:15" x14ac:dyDescent="0.25">
      <c r="A588" s="24">
        <v>40032</v>
      </c>
      <c r="B588">
        <v>0.14000000000000001</v>
      </c>
      <c r="C588">
        <v>0.14000000000000001</v>
      </c>
      <c r="D588">
        <v>0.14000000000000001</v>
      </c>
      <c r="E588">
        <v>0.19</v>
      </c>
      <c r="F588">
        <v>0.3</v>
      </c>
      <c r="G588">
        <v>0.52</v>
      </c>
      <c r="H588">
        <v>1.32</v>
      </c>
      <c r="I588">
        <v>1.87</v>
      </c>
      <c r="J588">
        <v>2.84</v>
      </c>
      <c r="K588">
        <v>3.5</v>
      </c>
      <c r="L588">
        <v>3.89</v>
      </c>
      <c r="M588">
        <v>4.59</v>
      </c>
      <c r="N588">
        <v>4.6100000000000003</v>
      </c>
      <c r="O588">
        <f t="shared" si="9"/>
        <v>4.6100000000000003</v>
      </c>
    </row>
    <row r="589" spans="1:15" x14ac:dyDescent="0.25">
      <c r="A589" s="24">
        <v>40033</v>
      </c>
      <c r="B589">
        <v>0.14000000000000001</v>
      </c>
      <c r="C589">
        <v>0.14000000000000001</v>
      </c>
      <c r="D589">
        <v>0.14000000000000001</v>
      </c>
      <c r="E589">
        <v>0.19</v>
      </c>
      <c r="F589">
        <v>0.3</v>
      </c>
      <c r="G589">
        <v>0.52</v>
      </c>
      <c r="H589">
        <v>1.32</v>
      </c>
      <c r="I589">
        <v>1.87</v>
      </c>
      <c r="J589">
        <v>2.84</v>
      </c>
      <c r="K589">
        <v>3.5</v>
      </c>
      <c r="L589">
        <v>3.89</v>
      </c>
      <c r="M589">
        <v>4.59</v>
      </c>
      <c r="N589">
        <v>4.6100000000000003</v>
      </c>
      <c r="O589">
        <f t="shared" si="9"/>
        <v>4.6100000000000003</v>
      </c>
    </row>
    <row r="590" spans="1:15" x14ac:dyDescent="0.25">
      <c r="A590" s="24">
        <v>40034</v>
      </c>
      <c r="B590">
        <v>0.14000000000000001</v>
      </c>
      <c r="C590">
        <v>0.14000000000000001</v>
      </c>
      <c r="D590">
        <v>0.14000000000000001</v>
      </c>
      <c r="E590">
        <v>0.19</v>
      </c>
      <c r="F590">
        <v>0.3</v>
      </c>
      <c r="G590">
        <v>0.52</v>
      </c>
      <c r="H590">
        <v>1.32</v>
      </c>
      <c r="I590">
        <v>1.87</v>
      </c>
      <c r="J590">
        <v>2.84</v>
      </c>
      <c r="K590">
        <v>3.5</v>
      </c>
      <c r="L590">
        <v>3.89</v>
      </c>
      <c r="M590">
        <v>4.59</v>
      </c>
      <c r="N590">
        <v>4.6100000000000003</v>
      </c>
      <c r="O590">
        <f t="shared" si="9"/>
        <v>4.6100000000000003</v>
      </c>
    </row>
    <row r="591" spans="1:15" x14ac:dyDescent="0.25">
      <c r="A591" s="24">
        <v>40035</v>
      </c>
      <c r="B591">
        <v>0.15</v>
      </c>
      <c r="C591">
        <v>0.15</v>
      </c>
      <c r="D591">
        <v>0.15</v>
      </c>
      <c r="E591">
        <v>0.19</v>
      </c>
      <c r="F591">
        <v>0.28999999999999998</v>
      </c>
      <c r="G591">
        <v>0.49</v>
      </c>
      <c r="H591">
        <v>1.24</v>
      </c>
      <c r="I591">
        <v>1.79</v>
      </c>
      <c r="J591">
        <v>2.75</v>
      </c>
      <c r="K591">
        <v>3.4</v>
      </c>
      <c r="L591">
        <v>3.8</v>
      </c>
      <c r="M591">
        <v>4.49</v>
      </c>
      <c r="N591">
        <v>4.5199999999999996</v>
      </c>
      <c r="O591">
        <f t="shared" si="9"/>
        <v>4.5199999999999996</v>
      </c>
    </row>
    <row r="592" spans="1:15" x14ac:dyDescent="0.25">
      <c r="A592" s="24">
        <v>40036</v>
      </c>
      <c r="B592">
        <v>0.14000000000000001</v>
      </c>
      <c r="C592">
        <v>0.14000000000000001</v>
      </c>
      <c r="D592">
        <v>0.14000000000000001</v>
      </c>
      <c r="E592">
        <v>0.18</v>
      </c>
      <c r="F592">
        <v>0.28000000000000003</v>
      </c>
      <c r="G592">
        <v>0.48</v>
      </c>
      <c r="H592">
        <v>1.21</v>
      </c>
      <c r="I592">
        <v>1.78</v>
      </c>
      <c r="J592">
        <v>2.69</v>
      </c>
      <c r="K592">
        <v>3.32</v>
      </c>
      <c r="L592">
        <v>3.71</v>
      </c>
      <c r="M592">
        <v>4.4000000000000004</v>
      </c>
      <c r="N592">
        <v>4.4400000000000004</v>
      </c>
      <c r="O592">
        <f t="shared" si="9"/>
        <v>4.4400000000000004</v>
      </c>
    </row>
    <row r="593" spans="1:15" x14ac:dyDescent="0.25">
      <c r="A593" s="24">
        <v>40037</v>
      </c>
      <c r="B593">
        <v>0.14000000000000001</v>
      </c>
      <c r="C593">
        <v>0.14000000000000001</v>
      </c>
      <c r="D593">
        <v>0.14000000000000001</v>
      </c>
      <c r="E593">
        <v>0.17</v>
      </c>
      <c r="F593">
        <v>0.28000000000000003</v>
      </c>
      <c r="G593">
        <v>0.47</v>
      </c>
      <c r="H593">
        <v>1.18</v>
      </c>
      <c r="I593">
        <v>1.76</v>
      </c>
      <c r="J593">
        <v>2.7</v>
      </c>
      <c r="K593">
        <v>3.35</v>
      </c>
      <c r="L593">
        <v>3.72</v>
      </c>
      <c r="M593">
        <v>4.49</v>
      </c>
      <c r="N593">
        <v>4.53</v>
      </c>
      <c r="O593">
        <f t="shared" si="9"/>
        <v>4.53</v>
      </c>
    </row>
    <row r="594" spans="1:15" x14ac:dyDescent="0.25">
      <c r="A594" s="24">
        <v>40038</v>
      </c>
      <c r="B594">
        <v>0.1</v>
      </c>
      <c r="C594">
        <v>0.1</v>
      </c>
      <c r="D594">
        <v>0.1</v>
      </c>
      <c r="E594">
        <v>0.17</v>
      </c>
      <c r="F594">
        <v>0.28000000000000003</v>
      </c>
      <c r="G594">
        <v>0.45</v>
      </c>
      <c r="H594">
        <v>1.1200000000000001</v>
      </c>
      <c r="I594">
        <v>1.66</v>
      </c>
      <c r="J594">
        <v>2.58</v>
      </c>
      <c r="K594">
        <v>3.22</v>
      </c>
      <c r="L594">
        <v>3.59</v>
      </c>
      <c r="M594">
        <v>4.37</v>
      </c>
      <c r="N594">
        <v>4.4400000000000004</v>
      </c>
      <c r="O594">
        <f t="shared" si="9"/>
        <v>4.4400000000000004</v>
      </c>
    </row>
    <row r="595" spans="1:15" x14ac:dyDescent="0.25">
      <c r="A595" s="24">
        <v>40039</v>
      </c>
      <c r="B595">
        <v>0.1</v>
      </c>
      <c r="C595">
        <v>0.1</v>
      </c>
      <c r="D595">
        <v>0.1</v>
      </c>
      <c r="E595">
        <v>0.18</v>
      </c>
      <c r="F595">
        <v>0.26</v>
      </c>
      <c r="G595">
        <v>0.44</v>
      </c>
      <c r="H595">
        <v>1.07</v>
      </c>
      <c r="I595">
        <v>1.61</v>
      </c>
      <c r="J595">
        <v>2.5099999999999998</v>
      </c>
      <c r="K595">
        <v>3.17</v>
      </c>
      <c r="L595">
        <v>3.55</v>
      </c>
      <c r="M595">
        <v>4.33</v>
      </c>
      <c r="N595">
        <v>4.41</v>
      </c>
      <c r="O595">
        <f t="shared" si="9"/>
        <v>4.41</v>
      </c>
    </row>
    <row r="596" spans="1:15" x14ac:dyDescent="0.25">
      <c r="A596" s="24">
        <v>40040</v>
      </c>
      <c r="B596">
        <v>0.1</v>
      </c>
      <c r="C596">
        <v>0.1</v>
      </c>
      <c r="D596">
        <v>0.1</v>
      </c>
      <c r="E596">
        <v>0.18</v>
      </c>
      <c r="F596">
        <v>0.26</v>
      </c>
      <c r="G596">
        <v>0.44</v>
      </c>
      <c r="H596">
        <v>1.07</v>
      </c>
      <c r="I596">
        <v>1.61</v>
      </c>
      <c r="J596">
        <v>2.5099999999999998</v>
      </c>
      <c r="K596">
        <v>3.17</v>
      </c>
      <c r="L596">
        <v>3.55</v>
      </c>
      <c r="M596">
        <v>4.33</v>
      </c>
      <c r="N596">
        <v>4.41</v>
      </c>
      <c r="O596">
        <f t="shared" si="9"/>
        <v>4.41</v>
      </c>
    </row>
    <row r="597" spans="1:15" x14ac:dyDescent="0.25">
      <c r="A597" s="24">
        <v>40041</v>
      </c>
      <c r="B597">
        <v>0.1</v>
      </c>
      <c r="C597">
        <v>0.1</v>
      </c>
      <c r="D597">
        <v>0.1</v>
      </c>
      <c r="E597">
        <v>0.18</v>
      </c>
      <c r="F597">
        <v>0.26</v>
      </c>
      <c r="G597">
        <v>0.44</v>
      </c>
      <c r="H597">
        <v>1.07</v>
      </c>
      <c r="I597">
        <v>1.61</v>
      </c>
      <c r="J597">
        <v>2.5099999999999998</v>
      </c>
      <c r="K597">
        <v>3.17</v>
      </c>
      <c r="L597">
        <v>3.55</v>
      </c>
      <c r="M597">
        <v>4.33</v>
      </c>
      <c r="N597">
        <v>4.41</v>
      </c>
      <c r="O597">
        <f t="shared" si="9"/>
        <v>4.41</v>
      </c>
    </row>
    <row r="598" spans="1:15" x14ac:dyDescent="0.25">
      <c r="A598" s="24">
        <v>40042</v>
      </c>
      <c r="B598">
        <v>0.11</v>
      </c>
      <c r="C598">
        <v>0.11</v>
      </c>
      <c r="D598">
        <v>0.11</v>
      </c>
      <c r="E598">
        <v>0.18</v>
      </c>
      <c r="F598">
        <v>0.27</v>
      </c>
      <c r="G598">
        <v>0.45</v>
      </c>
      <c r="H598">
        <v>1.04</v>
      </c>
      <c r="I598">
        <v>1.54</v>
      </c>
      <c r="J598">
        <v>2.4300000000000002</v>
      </c>
      <c r="K598">
        <v>3.09</v>
      </c>
      <c r="L598">
        <v>3.48</v>
      </c>
      <c r="M598">
        <v>4.26</v>
      </c>
      <c r="N598">
        <v>4.33</v>
      </c>
      <c r="O598">
        <f t="shared" si="9"/>
        <v>4.33</v>
      </c>
    </row>
    <row r="599" spans="1:15" x14ac:dyDescent="0.25">
      <c r="A599" s="24">
        <v>40043</v>
      </c>
      <c r="B599">
        <v>0.14000000000000001</v>
      </c>
      <c r="C599">
        <v>0.14000000000000001</v>
      </c>
      <c r="D599">
        <v>0.14000000000000001</v>
      </c>
      <c r="E599">
        <v>0.18</v>
      </c>
      <c r="F599">
        <v>0.27</v>
      </c>
      <c r="G599">
        <v>0.43</v>
      </c>
      <c r="H599">
        <v>1.06</v>
      </c>
      <c r="I599">
        <v>1.57</v>
      </c>
      <c r="J599">
        <v>2.48</v>
      </c>
      <c r="K599">
        <v>3.13</v>
      </c>
      <c r="L599">
        <v>3.51</v>
      </c>
      <c r="M599">
        <v>4.29</v>
      </c>
      <c r="N599">
        <v>4.3499999999999996</v>
      </c>
      <c r="O599">
        <f t="shared" si="9"/>
        <v>4.3499999999999996</v>
      </c>
    </row>
    <row r="600" spans="1:15" x14ac:dyDescent="0.25">
      <c r="A600" s="24">
        <v>40044</v>
      </c>
      <c r="B600">
        <v>0.1</v>
      </c>
      <c r="C600">
        <v>0.1</v>
      </c>
      <c r="D600">
        <v>0.1</v>
      </c>
      <c r="E600">
        <v>0.17</v>
      </c>
      <c r="F600">
        <v>0.25</v>
      </c>
      <c r="G600">
        <v>0.43</v>
      </c>
      <c r="H600">
        <v>1.01</v>
      </c>
      <c r="I600">
        <v>1.52</v>
      </c>
      <c r="J600">
        <v>2.4300000000000002</v>
      </c>
      <c r="K600">
        <v>3.07</v>
      </c>
      <c r="L600">
        <v>3.45</v>
      </c>
      <c r="M600">
        <v>4.2300000000000004</v>
      </c>
      <c r="N600">
        <v>4.28</v>
      </c>
      <c r="O600">
        <f t="shared" si="9"/>
        <v>4.28</v>
      </c>
    </row>
    <row r="601" spans="1:15" x14ac:dyDescent="0.25">
      <c r="A601" s="24">
        <v>40045</v>
      </c>
      <c r="B601">
        <v>0.11</v>
      </c>
      <c r="C601">
        <v>0.11</v>
      </c>
      <c r="D601">
        <v>0.11</v>
      </c>
      <c r="E601">
        <v>0.17</v>
      </c>
      <c r="F601">
        <v>0.26</v>
      </c>
      <c r="G601">
        <v>0.42</v>
      </c>
      <c r="H601">
        <v>1.03</v>
      </c>
      <c r="I601">
        <v>1.53</v>
      </c>
      <c r="J601">
        <v>2.4300000000000002</v>
      </c>
      <c r="K601">
        <v>3.06</v>
      </c>
      <c r="L601">
        <v>3.42</v>
      </c>
      <c r="M601">
        <v>4.18</v>
      </c>
      <c r="N601">
        <v>4.24</v>
      </c>
      <c r="O601">
        <f t="shared" si="9"/>
        <v>4.24</v>
      </c>
    </row>
    <row r="602" spans="1:15" x14ac:dyDescent="0.25">
      <c r="A602" s="24">
        <v>40046</v>
      </c>
      <c r="B602">
        <v>0.11</v>
      </c>
      <c r="C602">
        <v>0.11</v>
      </c>
      <c r="D602">
        <v>0.11</v>
      </c>
      <c r="E602">
        <v>0.17</v>
      </c>
      <c r="F602">
        <v>0.26</v>
      </c>
      <c r="G602">
        <v>0.45</v>
      </c>
      <c r="H602">
        <v>1.1299999999999999</v>
      </c>
      <c r="I602">
        <v>1.65</v>
      </c>
      <c r="J602">
        <v>2.58</v>
      </c>
      <c r="K602">
        <v>3.21</v>
      </c>
      <c r="L602">
        <v>3.56</v>
      </c>
      <c r="M602">
        <v>4.32</v>
      </c>
      <c r="N602">
        <v>4.3600000000000003</v>
      </c>
      <c r="O602">
        <f t="shared" si="9"/>
        <v>4.3600000000000003</v>
      </c>
    </row>
    <row r="603" spans="1:15" x14ac:dyDescent="0.25">
      <c r="A603" s="24">
        <v>40047</v>
      </c>
      <c r="B603">
        <v>0.11</v>
      </c>
      <c r="C603">
        <v>0.11</v>
      </c>
      <c r="D603">
        <v>0.11</v>
      </c>
      <c r="E603">
        <v>0.17</v>
      </c>
      <c r="F603">
        <v>0.26</v>
      </c>
      <c r="G603">
        <v>0.45</v>
      </c>
      <c r="H603">
        <v>1.1299999999999999</v>
      </c>
      <c r="I603">
        <v>1.65</v>
      </c>
      <c r="J603">
        <v>2.58</v>
      </c>
      <c r="K603">
        <v>3.21</v>
      </c>
      <c r="L603">
        <v>3.56</v>
      </c>
      <c r="M603">
        <v>4.32</v>
      </c>
      <c r="N603">
        <v>4.3600000000000003</v>
      </c>
      <c r="O603">
        <f t="shared" si="9"/>
        <v>4.3600000000000003</v>
      </c>
    </row>
    <row r="604" spans="1:15" x14ac:dyDescent="0.25">
      <c r="A604" s="24">
        <v>40048</v>
      </c>
      <c r="B604">
        <v>0.11</v>
      </c>
      <c r="C604">
        <v>0.11</v>
      </c>
      <c r="D604">
        <v>0.11</v>
      </c>
      <c r="E604">
        <v>0.17</v>
      </c>
      <c r="F604">
        <v>0.26</v>
      </c>
      <c r="G604">
        <v>0.45</v>
      </c>
      <c r="H604">
        <v>1.1299999999999999</v>
      </c>
      <c r="I604">
        <v>1.65</v>
      </c>
      <c r="J604">
        <v>2.58</v>
      </c>
      <c r="K604">
        <v>3.21</v>
      </c>
      <c r="L604">
        <v>3.56</v>
      </c>
      <c r="M604">
        <v>4.32</v>
      </c>
      <c r="N604">
        <v>4.3600000000000003</v>
      </c>
      <c r="O604">
        <f t="shared" si="9"/>
        <v>4.3600000000000003</v>
      </c>
    </row>
    <row r="605" spans="1:15" x14ac:dyDescent="0.25">
      <c r="A605" s="24">
        <v>40049</v>
      </c>
      <c r="B605">
        <v>0.11</v>
      </c>
      <c r="C605">
        <v>0.11</v>
      </c>
      <c r="D605">
        <v>0.11</v>
      </c>
      <c r="E605">
        <v>0.17</v>
      </c>
      <c r="F605">
        <v>0.26</v>
      </c>
      <c r="G605">
        <v>0.44</v>
      </c>
      <c r="H605">
        <v>1.05</v>
      </c>
      <c r="I605">
        <v>1.57</v>
      </c>
      <c r="J605">
        <v>2.5</v>
      </c>
      <c r="K605">
        <v>3.13</v>
      </c>
      <c r="L605">
        <v>3.48</v>
      </c>
      <c r="M605">
        <v>4.22</v>
      </c>
      <c r="N605">
        <v>4.2699999999999996</v>
      </c>
      <c r="O605">
        <f t="shared" si="9"/>
        <v>4.2699999999999996</v>
      </c>
    </row>
    <row r="606" spans="1:15" x14ac:dyDescent="0.25">
      <c r="A606" s="24">
        <v>40050</v>
      </c>
      <c r="B606">
        <v>0.12</v>
      </c>
      <c r="C606">
        <v>0.12</v>
      </c>
      <c r="D606">
        <v>0.12</v>
      </c>
      <c r="E606">
        <v>0.17</v>
      </c>
      <c r="F606">
        <v>0.26</v>
      </c>
      <c r="G606">
        <v>0.47</v>
      </c>
      <c r="H606">
        <v>1.05</v>
      </c>
      <c r="I606">
        <v>1.56</v>
      </c>
      <c r="J606">
        <v>2.48</v>
      </c>
      <c r="K606">
        <v>3.1</v>
      </c>
      <c r="L606">
        <v>3.45</v>
      </c>
      <c r="M606">
        <v>4.17</v>
      </c>
      <c r="N606">
        <v>4.22</v>
      </c>
      <c r="O606">
        <f t="shared" si="9"/>
        <v>4.22</v>
      </c>
    </row>
    <row r="607" spans="1:15" x14ac:dyDescent="0.25">
      <c r="A607" s="24">
        <v>40051</v>
      </c>
      <c r="B607">
        <v>0.11</v>
      </c>
      <c r="C607">
        <v>0.11</v>
      </c>
      <c r="D607">
        <v>0.11</v>
      </c>
      <c r="E607">
        <v>0.15</v>
      </c>
      <c r="F607">
        <v>0.25</v>
      </c>
      <c r="G607">
        <v>0.45</v>
      </c>
      <c r="H607">
        <v>1.06</v>
      </c>
      <c r="I607">
        <v>1.57</v>
      </c>
      <c r="J607">
        <v>2.46</v>
      </c>
      <c r="K607">
        <v>3.09</v>
      </c>
      <c r="L607">
        <v>3.44</v>
      </c>
      <c r="M607">
        <v>4.1500000000000004</v>
      </c>
      <c r="N607">
        <v>4.2</v>
      </c>
      <c r="O607">
        <f t="shared" si="9"/>
        <v>4.2</v>
      </c>
    </row>
    <row r="608" spans="1:15" x14ac:dyDescent="0.25">
      <c r="A608" s="24">
        <v>40052</v>
      </c>
      <c r="B608">
        <v>0.11</v>
      </c>
      <c r="C608">
        <v>0.11</v>
      </c>
      <c r="D608">
        <v>0.11</v>
      </c>
      <c r="E608">
        <v>0.15</v>
      </c>
      <c r="F608">
        <v>0.26</v>
      </c>
      <c r="G608">
        <v>0.46</v>
      </c>
      <c r="H608">
        <v>1.04</v>
      </c>
      <c r="I608">
        <v>1.58</v>
      </c>
      <c r="J608">
        <v>2.48</v>
      </c>
      <c r="K608">
        <v>3.12</v>
      </c>
      <c r="L608">
        <v>3.47</v>
      </c>
      <c r="M608">
        <v>4.1900000000000004</v>
      </c>
      <c r="N608">
        <v>4.2300000000000004</v>
      </c>
      <c r="O608">
        <f t="shared" si="9"/>
        <v>4.2300000000000004</v>
      </c>
    </row>
    <row r="609" spans="1:15" x14ac:dyDescent="0.25">
      <c r="A609" s="24">
        <v>40053</v>
      </c>
      <c r="B609">
        <v>0.11</v>
      </c>
      <c r="C609">
        <v>0.11</v>
      </c>
      <c r="D609">
        <v>0.11</v>
      </c>
      <c r="E609">
        <v>0.15</v>
      </c>
      <c r="F609">
        <v>0.25</v>
      </c>
      <c r="G609">
        <v>0.44</v>
      </c>
      <c r="H609">
        <v>1.01</v>
      </c>
      <c r="I609">
        <v>1.55</v>
      </c>
      <c r="J609">
        <v>2.46</v>
      </c>
      <c r="K609">
        <v>3.09</v>
      </c>
      <c r="L609">
        <v>3.46</v>
      </c>
      <c r="M609">
        <v>4.17</v>
      </c>
      <c r="N609">
        <v>4.21</v>
      </c>
      <c r="O609">
        <f t="shared" si="9"/>
        <v>4.21</v>
      </c>
    </row>
    <row r="610" spans="1:15" x14ac:dyDescent="0.25">
      <c r="A610" s="24">
        <v>40054</v>
      </c>
      <c r="B610">
        <v>0.11</v>
      </c>
      <c r="C610">
        <v>0.11</v>
      </c>
      <c r="D610">
        <v>0.11</v>
      </c>
      <c r="E610">
        <v>0.15</v>
      </c>
      <c r="F610">
        <v>0.25</v>
      </c>
      <c r="G610">
        <v>0.44</v>
      </c>
      <c r="H610">
        <v>1.01</v>
      </c>
      <c r="I610">
        <v>1.55</v>
      </c>
      <c r="J610">
        <v>2.46</v>
      </c>
      <c r="K610">
        <v>3.09</v>
      </c>
      <c r="L610">
        <v>3.46</v>
      </c>
      <c r="M610">
        <v>4.17</v>
      </c>
      <c r="N610">
        <v>4.21</v>
      </c>
      <c r="O610">
        <f t="shared" si="9"/>
        <v>4.21</v>
      </c>
    </row>
    <row r="611" spans="1:15" x14ac:dyDescent="0.25">
      <c r="A611" s="24">
        <v>40055</v>
      </c>
      <c r="B611">
        <v>0.11</v>
      </c>
      <c r="C611">
        <v>0.11</v>
      </c>
      <c r="D611">
        <v>0.11</v>
      </c>
      <c r="E611">
        <v>0.15</v>
      </c>
      <c r="F611">
        <v>0.25</v>
      </c>
      <c r="G611">
        <v>0.44</v>
      </c>
      <c r="H611">
        <v>1.01</v>
      </c>
      <c r="I611">
        <v>1.55</v>
      </c>
      <c r="J611">
        <v>2.46</v>
      </c>
      <c r="K611">
        <v>3.09</v>
      </c>
      <c r="L611">
        <v>3.46</v>
      </c>
      <c r="M611">
        <v>4.17</v>
      </c>
      <c r="N611">
        <v>4.21</v>
      </c>
      <c r="O611">
        <f t="shared" si="9"/>
        <v>4.21</v>
      </c>
    </row>
    <row r="612" spans="1:15" x14ac:dyDescent="0.25">
      <c r="A612" s="24">
        <v>40056</v>
      </c>
      <c r="B612">
        <v>0.11</v>
      </c>
      <c r="C612">
        <v>0.11</v>
      </c>
      <c r="D612">
        <v>0.11</v>
      </c>
      <c r="E612">
        <v>0.15</v>
      </c>
      <c r="F612">
        <v>0.24</v>
      </c>
      <c r="G612">
        <v>0.43</v>
      </c>
      <c r="H612">
        <v>0.97</v>
      </c>
      <c r="I612">
        <v>1.49</v>
      </c>
      <c r="J612">
        <v>2.39</v>
      </c>
      <c r="K612">
        <v>3.03</v>
      </c>
      <c r="L612">
        <v>3.4</v>
      </c>
      <c r="M612">
        <v>4.1399999999999997</v>
      </c>
      <c r="N612">
        <v>4.18</v>
      </c>
      <c r="O612">
        <f t="shared" si="9"/>
        <v>4.18</v>
      </c>
    </row>
    <row r="613" spans="1:15" x14ac:dyDescent="0.25">
      <c r="A613" s="24">
        <v>40057</v>
      </c>
      <c r="B613">
        <v>0.08</v>
      </c>
      <c r="C613">
        <v>0.08</v>
      </c>
      <c r="D613">
        <v>0.08</v>
      </c>
      <c r="E613">
        <v>0.14000000000000001</v>
      </c>
      <c r="F613">
        <v>0.23</v>
      </c>
      <c r="G613">
        <v>0.43</v>
      </c>
      <c r="H613">
        <v>0.92</v>
      </c>
      <c r="I613">
        <v>1.44</v>
      </c>
      <c r="J613">
        <v>2.33</v>
      </c>
      <c r="K613">
        <v>2.99</v>
      </c>
      <c r="L613">
        <v>3.38</v>
      </c>
      <c r="M613">
        <v>4.1399999999999997</v>
      </c>
      <c r="N613">
        <v>4.1900000000000004</v>
      </c>
      <c r="O613">
        <f t="shared" si="9"/>
        <v>4.1900000000000004</v>
      </c>
    </row>
    <row r="614" spans="1:15" x14ac:dyDescent="0.25">
      <c r="A614" s="24">
        <v>40058</v>
      </c>
      <c r="B614">
        <v>0.09</v>
      </c>
      <c r="C614">
        <v>0.09</v>
      </c>
      <c r="D614">
        <v>0.09</v>
      </c>
      <c r="E614">
        <v>0.14000000000000001</v>
      </c>
      <c r="F614">
        <v>0.22</v>
      </c>
      <c r="G614">
        <v>0.41</v>
      </c>
      <c r="H614">
        <v>0.89</v>
      </c>
      <c r="I614">
        <v>1.39</v>
      </c>
      <c r="J614">
        <v>2.2599999999999998</v>
      </c>
      <c r="K614">
        <v>2.91</v>
      </c>
      <c r="L614">
        <v>3.29</v>
      </c>
      <c r="M614">
        <v>4.04</v>
      </c>
      <c r="N614">
        <v>4.09</v>
      </c>
      <c r="O614">
        <f t="shared" si="9"/>
        <v>4.09</v>
      </c>
    </row>
    <row r="615" spans="1:15" x14ac:dyDescent="0.25">
      <c r="A615" s="24">
        <v>40059</v>
      </c>
      <c r="B615">
        <v>0.09</v>
      </c>
      <c r="C615">
        <v>0.09</v>
      </c>
      <c r="D615">
        <v>0.09</v>
      </c>
      <c r="E615">
        <v>0.15</v>
      </c>
      <c r="F615">
        <v>0.23</v>
      </c>
      <c r="G615">
        <v>0.42</v>
      </c>
      <c r="H615">
        <v>0.91</v>
      </c>
      <c r="I615">
        <v>1.42</v>
      </c>
      <c r="J615">
        <v>2.29</v>
      </c>
      <c r="K615">
        <v>2.95</v>
      </c>
      <c r="L615">
        <v>3.33</v>
      </c>
      <c r="M615">
        <v>4.09</v>
      </c>
      <c r="N615">
        <v>4.1500000000000004</v>
      </c>
      <c r="O615">
        <f t="shared" si="9"/>
        <v>4.1500000000000004</v>
      </c>
    </row>
    <row r="616" spans="1:15" x14ac:dyDescent="0.25">
      <c r="A616" s="24">
        <v>40060</v>
      </c>
      <c r="B616">
        <v>0.09</v>
      </c>
      <c r="C616">
        <v>0.09</v>
      </c>
      <c r="D616">
        <v>0.09</v>
      </c>
      <c r="E616">
        <v>0.14000000000000001</v>
      </c>
      <c r="F616">
        <v>0.23</v>
      </c>
      <c r="G616">
        <v>0.42</v>
      </c>
      <c r="H616">
        <v>0.94</v>
      </c>
      <c r="I616">
        <v>1.46</v>
      </c>
      <c r="J616">
        <v>2.36</v>
      </c>
      <c r="K616">
        <v>3.06</v>
      </c>
      <c r="L616">
        <v>3.45</v>
      </c>
      <c r="M616">
        <v>4.21</v>
      </c>
      <c r="N616">
        <v>4.2699999999999996</v>
      </c>
      <c r="O616">
        <f t="shared" si="9"/>
        <v>4.2699999999999996</v>
      </c>
    </row>
    <row r="617" spans="1:15" x14ac:dyDescent="0.25">
      <c r="A617" s="24">
        <v>40061</v>
      </c>
      <c r="B617">
        <v>0.09</v>
      </c>
      <c r="C617">
        <v>0.09</v>
      </c>
      <c r="D617">
        <v>0.09</v>
      </c>
      <c r="E617">
        <v>0.14000000000000001</v>
      </c>
      <c r="F617">
        <v>0.23</v>
      </c>
      <c r="G617">
        <v>0.42</v>
      </c>
      <c r="H617">
        <v>0.94</v>
      </c>
      <c r="I617">
        <v>1.46</v>
      </c>
      <c r="J617">
        <v>2.36</v>
      </c>
      <c r="K617">
        <v>3.06</v>
      </c>
      <c r="L617">
        <v>3.45</v>
      </c>
      <c r="M617">
        <v>4.21</v>
      </c>
      <c r="N617">
        <v>4.2699999999999996</v>
      </c>
      <c r="O617">
        <f t="shared" si="9"/>
        <v>4.2699999999999996</v>
      </c>
    </row>
    <row r="618" spans="1:15" x14ac:dyDescent="0.25">
      <c r="A618" s="24">
        <v>40062</v>
      </c>
      <c r="B618">
        <v>0.09</v>
      </c>
      <c r="C618">
        <v>0.09</v>
      </c>
      <c r="D618">
        <v>0.09</v>
      </c>
      <c r="E618">
        <v>0.14000000000000001</v>
      </c>
      <c r="F618">
        <v>0.23</v>
      </c>
      <c r="G618">
        <v>0.42</v>
      </c>
      <c r="H618">
        <v>0.94</v>
      </c>
      <c r="I618">
        <v>1.46</v>
      </c>
      <c r="J618">
        <v>2.36</v>
      </c>
      <c r="K618">
        <v>3.06</v>
      </c>
      <c r="L618">
        <v>3.45</v>
      </c>
      <c r="M618">
        <v>4.21</v>
      </c>
      <c r="N618">
        <v>4.2699999999999996</v>
      </c>
      <c r="O618">
        <f t="shared" si="9"/>
        <v>4.2699999999999996</v>
      </c>
    </row>
    <row r="619" spans="1:15" x14ac:dyDescent="0.25">
      <c r="A619" s="24">
        <v>40063</v>
      </c>
      <c r="B619">
        <v>0.09</v>
      </c>
      <c r="C619">
        <v>0.09</v>
      </c>
      <c r="D619">
        <v>0.09</v>
      </c>
      <c r="E619">
        <v>0.14000000000000001</v>
      </c>
      <c r="F619">
        <v>0.23</v>
      </c>
      <c r="G619">
        <v>0.42</v>
      </c>
      <c r="H619">
        <v>0.94</v>
      </c>
      <c r="I619">
        <v>1.46</v>
      </c>
      <c r="J619">
        <v>2.36</v>
      </c>
      <c r="K619">
        <v>3.06</v>
      </c>
      <c r="L619">
        <v>3.45</v>
      </c>
      <c r="M619">
        <v>4.21</v>
      </c>
      <c r="N619">
        <v>4.2699999999999996</v>
      </c>
      <c r="O619">
        <f t="shared" si="9"/>
        <v>4.2699999999999996</v>
      </c>
    </row>
    <row r="620" spans="1:15" x14ac:dyDescent="0.25">
      <c r="A620" s="24">
        <v>40064</v>
      </c>
      <c r="B620">
        <v>0.1</v>
      </c>
      <c r="C620">
        <v>0.1</v>
      </c>
      <c r="D620">
        <v>0.1</v>
      </c>
      <c r="E620">
        <v>0.14000000000000001</v>
      </c>
      <c r="F620">
        <v>0.24</v>
      </c>
      <c r="G620">
        <v>0.41</v>
      </c>
      <c r="H620">
        <v>0.93</v>
      </c>
      <c r="I620">
        <v>1.49</v>
      </c>
      <c r="J620">
        <v>2.38</v>
      </c>
      <c r="K620">
        <v>3.06</v>
      </c>
      <c r="L620">
        <v>3.47</v>
      </c>
      <c r="M620">
        <v>4.24</v>
      </c>
      <c r="N620">
        <v>4.3099999999999996</v>
      </c>
      <c r="O620">
        <f t="shared" si="9"/>
        <v>4.3099999999999996</v>
      </c>
    </row>
    <row r="621" spans="1:15" x14ac:dyDescent="0.25">
      <c r="A621" s="24">
        <v>40065</v>
      </c>
      <c r="B621">
        <v>0.09</v>
      </c>
      <c r="C621">
        <v>0.09</v>
      </c>
      <c r="D621">
        <v>0.09</v>
      </c>
      <c r="E621">
        <v>0.14000000000000001</v>
      </c>
      <c r="F621">
        <v>0.22</v>
      </c>
      <c r="G621">
        <v>0.4</v>
      </c>
      <c r="H621">
        <v>0.93</v>
      </c>
      <c r="I621">
        <v>1.48</v>
      </c>
      <c r="J621">
        <v>2.38</v>
      </c>
      <c r="K621">
        <v>3.07</v>
      </c>
      <c r="L621">
        <v>3.48</v>
      </c>
      <c r="M621">
        <v>4.26</v>
      </c>
      <c r="N621">
        <v>4.33</v>
      </c>
      <c r="O621">
        <f t="shared" si="9"/>
        <v>4.33</v>
      </c>
    </row>
    <row r="622" spans="1:15" x14ac:dyDescent="0.25">
      <c r="A622" s="24">
        <v>40066</v>
      </c>
      <c r="B622">
        <v>0.08</v>
      </c>
      <c r="C622">
        <v>0.08</v>
      </c>
      <c r="D622">
        <v>0.08</v>
      </c>
      <c r="E622">
        <v>0.14000000000000001</v>
      </c>
      <c r="F622">
        <v>0.21</v>
      </c>
      <c r="G622">
        <v>0.4</v>
      </c>
      <c r="H622">
        <v>0.9</v>
      </c>
      <c r="I622">
        <v>1.42</v>
      </c>
      <c r="J622">
        <v>2.29</v>
      </c>
      <c r="K622">
        <v>2.95</v>
      </c>
      <c r="L622">
        <v>3.36</v>
      </c>
      <c r="M622">
        <v>4.1100000000000003</v>
      </c>
      <c r="N622">
        <v>4.1900000000000004</v>
      </c>
      <c r="O622">
        <f t="shared" si="9"/>
        <v>4.1900000000000004</v>
      </c>
    </row>
    <row r="623" spans="1:15" x14ac:dyDescent="0.25">
      <c r="A623" s="24">
        <v>40067</v>
      </c>
      <c r="B623">
        <v>0.08</v>
      </c>
      <c r="C623">
        <v>0.08</v>
      </c>
      <c r="D623">
        <v>0.08</v>
      </c>
      <c r="E623">
        <v>0.14000000000000001</v>
      </c>
      <c r="F623">
        <v>0.21</v>
      </c>
      <c r="G623">
        <v>0.39</v>
      </c>
      <c r="H623">
        <v>0.9</v>
      </c>
      <c r="I623">
        <v>1.42</v>
      </c>
      <c r="J623">
        <v>2.29</v>
      </c>
      <c r="K623">
        <v>2.93</v>
      </c>
      <c r="L623">
        <v>3.34</v>
      </c>
      <c r="M623">
        <v>4.0999999999999996</v>
      </c>
      <c r="N623">
        <v>4.18</v>
      </c>
      <c r="O623">
        <f t="shared" si="9"/>
        <v>4.18</v>
      </c>
    </row>
    <row r="624" spans="1:15" x14ac:dyDescent="0.25">
      <c r="A624" s="24">
        <v>40068</v>
      </c>
      <c r="B624">
        <v>0.08</v>
      </c>
      <c r="C624">
        <v>0.08</v>
      </c>
      <c r="D624">
        <v>0.08</v>
      </c>
      <c r="E624">
        <v>0.14000000000000001</v>
      </c>
      <c r="F624">
        <v>0.21</v>
      </c>
      <c r="G624">
        <v>0.39</v>
      </c>
      <c r="H624">
        <v>0.9</v>
      </c>
      <c r="I624">
        <v>1.42</v>
      </c>
      <c r="J624">
        <v>2.29</v>
      </c>
      <c r="K624">
        <v>2.93</v>
      </c>
      <c r="L624">
        <v>3.34</v>
      </c>
      <c r="M624">
        <v>4.0999999999999996</v>
      </c>
      <c r="N624">
        <v>4.18</v>
      </c>
      <c r="O624">
        <f t="shared" si="9"/>
        <v>4.18</v>
      </c>
    </row>
    <row r="625" spans="1:15" x14ac:dyDescent="0.25">
      <c r="A625" s="24">
        <v>40069</v>
      </c>
      <c r="B625">
        <v>0.08</v>
      </c>
      <c r="C625">
        <v>0.08</v>
      </c>
      <c r="D625">
        <v>0.08</v>
      </c>
      <c r="E625">
        <v>0.14000000000000001</v>
      </c>
      <c r="F625">
        <v>0.21</v>
      </c>
      <c r="G625">
        <v>0.39</v>
      </c>
      <c r="H625">
        <v>0.9</v>
      </c>
      <c r="I625">
        <v>1.42</v>
      </c>
      <c r="J625">
        <v>2.29</v>
      </c>
      <c r="K625">
        <v>2.93</v>
      </c>
      <c r="L625">
        <v>3.34</v>
      </c>
      <c r="M625">
        <v>4.0999999999999996</v>
      </c>
      <c r="N625">
        <v>4.18</v>
      </c>
      <c r="O625">
        <f t="shared" si="9"/>
        <v>4.18</v>
      </c>
    </row>
    <row r="626" spans="1:15" x14ac:dyDescent="0.25">
      <c r="A626" s="24">
        <v>40070</v>
      </c>
      <c r="B626">
        <v>0.08</v>
      </c>
      <c r="C626">
        <v>0.08</v>
      </c>
      <c r="D626">
        <v>0.08</v>
      </c>
      <c r="E626">
        <v>0.14000000000000001</v>
      </c>
      <c r="F626">
        <v>0.21</v>
      </c>
      <c r="G626">
        <v>0.4</v>
      </c>
      <c r="H626">
        <v>0.94</v>
      </c>
      <c r="I626">
        <v>1.46</v>
      </c>
      <c r="J626">
        <v>2.37</v>
      </c>
      <c r="K626">
        <v>3.01</v>
      </c>
      <c r="L626">
        <v>3.42</v>
      </c>
      <c r="M626">
        <v>4.16</v>
      </c>
      <c r="N626">
        <v>4.22</v>
      </c>
      <c r="O626">
        <f t="shared" si="9"/>
        <v>4.22</v>
      </c>
    </row>
    <row r="627" spans="1:15" x14ac:dyDescent="0.25">
      <c r="A627" s="24">
        <v>40071</v>
      </c>
      <c r="B627">
        <v>0.05</v>
      </c>
      <c r="C627">
        <v>0.05</v>
      </c>
      <c r="D627">
        <v>0.05</v>
      </c>
      <c r="E627">
        <v>0.13</v>
      </c>
      <c r="F627">
        <v>0.21</v>
      </c>
      <c r="G627">
        <v>0.39</v>
      </c>
      <c r="H627">
        <v>0.96</v>
      </c>
      <c r="I627">
        <v>1.49</v>
      </c>
      <c r="J627">
        <v>2.41</v>
      </c>
      <c r="K627">
        <v>3.07</v>
      </c>
      <c r="L627">
        <v>3.47</v>
      </c>
      <c r="M627">
        <v>4.21</v>
      </c>
      <c r="N627">
        <v>4.2699999999999996</v>
      </c>
      <c r="O627">
        <f t="shared" si="9"/>
        <v>4.2699999999999996</v>
      </c>
    </row>
    <row r="628" spans="1:15" x14ac:dyDescent="0.25">
      <c r="A628" s="24">
        <v>40072</v>
      </c>
      <c r="B628">
        <v>0.03</v>
      </c>
      <c r="C628">
        <v>0.03</v>
      </c>
      <c r="D628">
        <v>0.03</v>
      </c>
      <c r="E628">
        <v>0.1</v>
      </c>
      <c r="F628">
        <v>0.2</v>
      </c>
      <c r="G628">
        <v>0.38</v>
      </c>
      <c r="H628">
        <v>1.01</v>
      </c>
      <c r="I628">
        <v>1.55</v>
      </c>
      <c r="J628">
        <v>2.46</v>
      </c>
      <c r="K628">
        <v>3.11</v>
      </c>
      <c r="L628">
        <v>3.48</v>
      </c>
      <c r="M628">
        <v>4.22</v>
      </c>
      <c r="N628">
        <v>4.26</v>
      </c>
      <c r="O628">
        <f t="shared" si="9"/>
        <v>4.26</v>
      </c>
    </row>
    <row r="629" spans="1:15" x14ac:dyDescent="0.25">
      <c r="A629" s="24">
        <v>40073</v>
      </c>
      <c r="B629">
        <v>0.03</v>
      </c>
      <c r="C629">
        <v>0.03</v>
      </c>
      <c r="D629">
        <v>0.03</v>
      </c>
      <c r="E629">
        <v>0.1</v>
      </c>
      <c r="F629">
        <v>0.2</v>
      </c>
      <c r="G629">
        <v>0.4</v>
      </c>
      <c r="H629">
        <v>0.98</v>
      </c>
      <c r="I629">
        <v>1.51</v>
      </c>
      <c r="J629">
        <v>2.41</v>
      </c>
      <c r="K629">
        <v>3.04</v>
      </c>
      <c r="L629">
        <v>3.42</v>
      </c>
      <c r="M629">
        <v>4.1399999999999997</v>
      </c>
      <c r="N629">
        <v>4.1900000000000004</v>
      </c>
      <c r="O629">
        <f t="shared" si="9"/>
        <v>4.1900000000000004</v>
      </c>
    </row>
    <row r="630" spans="1:15" x14ac:dyDescent="0.25">
      <c r="A630" s="24">
        <v>40074</v>
      </c>
      <c r="B630">
        <v>0.03</v>
      </c>
      <c r="C630">
        <v>0.03</v>
      </c>
      <c r="D630">
        <v>0.03</v>
      </c>
      <c r="E630">
        <v>0.08</v>
      </c>
      <c r="F630">
        <v>0.2</v>
      </c>
      <c r="G630">
        <v>0.41</v>
      </c>
      <c r="H630">
        <v>1.03</v>
      </c>
      <c r="I630">
        <v>1.57</v>
      </c>
      <c r="J630">
        <v>2.4900000000000002</v>
      </c>
      <c r="K630">
        <v>3.12</v>
      </c>
      <c r="L630">
        <v>3.49</v>
      </c>
      <c r="M630">
        <v>4.2</v>
      </c>
      <c r="N630">
        <v>4.24</v>
      </c>
      <c r="O630">
        <f t="shared" si="9"/>
        <v>4.24</v>
      </c>
    </row>
    <row r="631" spans="1:15" x14ac:dyDescent="0.25">
      <c r="A631" s="24">
        <v>40075</v>
      </c>
      <c r="B631">
        <v>0.03</v>
      </c>
      <c r="C631">
        <v>0.03</v>
      </c>
      <c r="D631">
        <v>0.03</v>
      </c>
      <c r="E631">
        <v>0.08</v>
      </c>
      <c r="F631">
        <v>0.2</v>
      </c>
      <c r="G631">
        <v>0.41</v>
      </c>
      <c r="H631">
        <v>1.03</v>
      </c>
      <c r="I631">
        <v>1.57</v>
      </c>
      <c r="J631">
        <v>2.4900000000000002</v>
      </c>
      <c r="K631">
        <v>3.12</v>
      </c>
      <c r="L631">
        <v>3.49</v>
      </c>
      <c r="M631">
        <v>4.2</v>
      </c>
      <c r="N631">
        <v>4.24</v>
      </c>
      <c r="O631">
        <f t="shared" si="9"/>
        <v>4.24</v>
      </c>
    </row>
    <row r="632" spans="1:15" x14ac:dyDescent="0.25">
      <c r="A632" s="24">
        <v>40076</v>
      </c>
      <c r="B632">
        <v>0.03</v>
      </c>
      <c r="C632">
        <v>0.03</v>
      </c>
      <c r="D632">
        <v>0.03</v>
      </c>
      <c r="E632">
        <v>0.08</v>
      </c>
      <c r="F632">
        <v>0.2</v>
      </c>
      <c r="G632">
        <v>0.41</v>
      </c>
      <c r="H632">
        <v>1.03</v>
      </c>
      <c r="I632">
        <v>1.57</v>
      </c>
      <c r="J632">
        <v>2.4900000000000002</v>
      </c>
      <c r="K632">
        <v>3.12</v>
      </c>
      <c r="L632">
        <v>3.49</v>
      </c>
      <c r="M632">
        <v>4.2</v>
      </c>
      <c r="N632">
        <v>4.24</v>
      </c>
      <c r="O632">
        <f t="shared" si="9"/>
        <v>4.24</v>
      </c>
    </row>
    <row r="633" spans="1:15" x14ac:dyDescent="0.25">
      <c r="A633" s="24">
        <v>40077</v>
      </c>
      <c r="B633">
        <v>0.05</v>
      </c>
      <c r="C633">
        <v>0.05</v>
      </c>
      <c r="D633">
        <v>0.05</v>
      </c>
      <c r="E633">
        <v>0.11</v>
      </c>
      <c r="F633">
        <v>0.2</v>
      </c>
      <c r="G633">
        <v>0.4</v>
      </c>
      <c r="H633">
        <v>1.02</v>
      </c>
      <c r="I633">
        <v>1.56</v>
      </c>
      <c r="J633">
        <v>2.4700000000000002</v>
      </c>
      <c r="K633">
        <v>3.11</v>
      </c>
      <c r="L633">
        <v>3.49</v>
      </c>
      <c r="M633">
        <v>4.2</v>
      </c>
      <c r="N633">
        <v>4.2300000000000004</v>
      </c>
      <c r="O633">
        <f t="shared" si="9"/>
        <v>4.2300000000000004</v>
      </c>
    </row>
    <row r="634" spans="1:15" x14ac:dyDescent="0.25">
      <c r="A634" s="24">
        <v>40078</v>
      </c>
      <c r="B634">
        <v>0.05</v>
      </c>
      <c r="C634">
        <v>0.05</v>
      </c>
      <c r="D634">
        <v>0.05</v>
      </c>
      <c r="E634">
        <v>0.11</v>
      </c>
      <c r="F634">
        <v>0.2</v>
      </c>
      <c r="G634">
        <v>0.42</v>
      </c>
      <c r="H634">
        <v>1.02</v>
      </c>
      <c r="I634">
        <v>1.54</v>
      </c>
      <c r="J634">
        <v>2.4500000000000002</v>
      </c>
      <c r="K634">
        <v>3.09</v>
      </c>
      <c r="L634">
        <v>3.46</v>
      </c>
      <c r="M634">
        <v>4.18</v>
      </c>
      <c r="N634">
        <v>4.2</v>
      </c>
      <c r="O634">
        <f t="shared" si="9"/>
        <v>4.2</v>
      </c>
    </row>
    <row r="635" spans="1:15" x14ac:dyDescent="0.25">
      <c r="A635" s="24">
        <v>40079</v>
      </c>
      <c r="B635">
        <v>0.05</v>
      </c>
      <c r="C635">
        <v>0.05</v>
      </c>
      <c r="D635">
        <v>0.05</v>
      </c>
      <c r="E635">
        <v>0.11</v>
      </c>
      <c r="F635">
        <v>0.2</v>
      </c>
      <c r="G635">
        <v>0.41</v>
      </c>
      <c r="H635">
        <v>0.96</v>
      </c>
      <c r="I635">
        <v>1.49</v>
      </c>
      <c r="J635">
        <v>2.4</v>
      </c>
      <c r="K635">
        <v>3.05</v>
      </c>
      <c r="L635">
        <v>3.44</v>
      </c>
      <c r="M635">
        <v>4.18</v>
      </c>
      <c r="N635">
        <v>4.21</v>
      </c>
      <c r="O635">
        <f t="shared" si="9"/>
        <v>4.21</v>
      </c>
    </row>
    <row r="636" spans="1:15" x14ac:dyDescent="0.25">
      <c r="A636" s="24">
        <v>40080</v>
      </c>
      <c r="B636">
        <v>0.03</v>
      </c>
      <c r="C636">
        <v>0.03</v>
      </c>
      <c r="D636">
        <v>0.03</v>
      </c>
      <c r="E636">
        <v>0.1</v>
      </c>
      <c r="F636">
        <v>0.19</v>
      </c>
      <c r="G636">
        <v>0.39</v>
      </c>
      <c r="H636">
        <v>0.93</v>
      </c>
      <c r="I636">
        <v>1.45</v>
      </c>
      <c r="J636">
        <v>2.37</v>
      </c>
      <c r="K636">
        <v>3.03</v>
      </c>
      <c r="L636">
        <v>3.4</v>
      </c>
      <c r="M636">
        <v>4.1399999999999997</v>
      </c>
      <c r="N636">
        <v>4.17</v>
      </c>
      <c r="O636">
        <f t="shared" si="9"/>
        <v>4.17</v>
      </c>
    </row>
    <row r="637" spans="1:15" x14ac:dyDescent="0.25">
      <c r="A637" s="24">
        <v>40081</v>
      </c>
      <c r="B637">
        <v>0.03</v>
      </c>
      <c r="C637">
        <v>0.03</v>
      </c>
      <c r="D637">
        <v>0.03</v>
      </c>
      <c r="E637">
        <v>0.1</v>
      </c>
      <c r="F637">
        <v>0.2</v>
      </c>
      <c r="G637">
        <v>0.41</v>
      </c>
      <c r="H637">
        <v>0.98</v>
      </c>
      <c r="I637">
        <v>1.49</v>
      </c>
      <c r="J637">
        <v>2.36</v>
      </c>
      <c r="K637">
        <v>2.98</v>
      </c>
      <c r="L637">
        <v>3.34</v>
      </c>
      <c r="M637">
        <v>4.07</v>
      </c>
      <c r="N637">
        <v>4.0999999999999996</v>
      </c>
      <c r="O637">
        <f t="shared" si="9"/>
        <v>4.0999999999999996</v>
      </c>
    </row>
    <row r="638" spans="1:15" x14ac:dyDescent="0.25">
      <c r="A638" s="24">
        <v>40082</v>
      </c>
      <c r="B638">
        <v>0.03</v>
      </c>
      <c r="C638">
        <v>0.03</v>
      </c>
      <c r="D638">
        <v>0.03</v>
      </c>
      <c r="E638">
        <v>0.1</v>
      </c>
      <c r="F638">
        <v>0.2</v>
      </c>
      <c r="G638">
        <v>0.41</v>
      </c>
      <c r="H638">
        <v>0.98</v>
      </c>
      <c r="I638">
        <v>1.49</v>
      </c>
      <c r="J638">
        <v>2.36</v>
      </c>
      <c r="K638">
        <v>2.98</v>
      </c>
      <c r="L638">
        <v>3.34</v>
      </c>
      <c r="M638">
        <v>4.07</v>
      </c>
      <c r="N638">
        <v>4.0999999999999996</v>
      </c>
      <c r="O638">
        <f t="shared" si="9"/>
        <v>4.0999999999999996</v>
      </c>
    </row>
    <row r="639" spans="1:15" x14ac:dyDescent="0.25">
      <c r="A639" s="24">
        <v>40083</v>
      </c>
      <c r="B639">
        <v>0.03</v>
      </c>
      <c r="C639">
        <v>0.03</v>
      </c>
      <c r="D639">
        <v>0.03</v>
      </c>
      <c r="E639">
        <v>0.1</v>
      </c>
      <c r="F639">
        <v>0.2</v>
      </c>
      <c r="G639">
        <v>0.41</v>
      </c>
      <c r="H639">
        <v>0.98</v>
      </c>
      <c r="I639">
        <v>1.49</v>
      </c>
      <c r="J639">
        <v>2.36</v>
      </c>
      <c r="K639">
        <v>2.98</v>
      </c>
      <c r="L639">
        <v>3.34</v>
      </c>
      <c r="M639">
        <v>4.07</v>
      </c>
      <c r="N639">
        <v>4.0999999999999996</v>
      </c>
      <c r="O639">
        <f t="shared" si="9"/>
        <v>4.0999999999999996</v>
      </c>
    </row>
    <row r="640" spans="1:15" x14ac:dyDescent="0.25">
      <c r="A640" s="24">
        <v>40084</v>
      </c>
      <c r="B640">
        <v>0.03</v>
      </c>
      <c r="C640">
        <v>0.03</v>
      </c>
      <c r="D640">
        <v>0.03</v>
      </c>
      <c r="E640">
        <v>0.11</v>
      </c>
      <c r="F640">
        <v>0.18</v>
      </c>
      <c r="G640">
        <v>0.4</v>
      </c>
      <c r="H640">
        <v>0.98</v>
      </c>
      <c r="I640">
        <v>1.47</v>
      </c>
      <c r="J640">
        <v>2.33</v>
      </c>
      <c r="K640">
        <v>2.95</v>
      </c>
      <c r="L640">
        <v>3.31</v>
      </c>
      <c r="M640">
        <v>4.0199999999999996</v>
      </c>
      <c r="N640">
        <v>4.04</v>
      </c>
      <c r="O640">
        <f t="shared" si="9"/>
        <v>4.04</v>
      </c>
    </row>
    <row r="641" spans="1:15" x14ac:dyDescent="0.25">
      <c r="A641" s="24">
        <v>40085</v>
      </c>
      <c r="B641">
        <v>7.0000000000000007E-2</v>
      </c>
      <c r="C641">
        <v>7.0000000000000007E-2</v>
      </c>
      <c r="D641">
        <v>7.0000000000000007E-2</v>
      </c>
      <c r="E641">
        <v>0.13</v>
      </c>
      <c r="F641">
        <v>0.19</v>
      </c>
      <c r="G641">
        <v>0.41</v>
      </c>
      <c r="H641">
        <v>1</v>
      </c>
      <c r="I641">
        <v>1.48</v>
      </c>
      <c r="J641">
        <v>2.34</v>
      </c>
      <c r="K641">
        <v>2.94</v>
      </c>
      <c r="L641">
        <v>3.31</v>
      </c>
      <c r="M641">
        <v>4.0199999999999996</v>
      </c>
      <c r="N641">
        <v>4.03</v>
      </c>
      <c r="O641">
        <f t="shared" si="9"/>
        <v>4.03</v>
      </c>
    </row>
    <row r="642" spans="1:15" x14ac:dyDescent="0.25">
      <c r="A642" s="24">
        <v>40086</v>
      </c>
      <c r="B642">
        <v>0.06</v>
      </c>
      <c r="C642">
        <v>0.06</v>
      </c>
      <c r="D642">
        <v>0.06</v>
      </c>
      <c r="E642">
        <v>0.14000000000000001</v>
      </c>
      <c r="F642">
        <v>0.18</v>
      </c>
      <c r="G642">
        <v>0.4</v>
      </c>
      <c r="H642">
        <v>0.95</v>
      </c>
      <c r="I642">
        <v>1.45</v>
      </c>
      <c r="J642">
        <v>2.31</v>
      </c>
      <c r="K642">
        <v>2.93</v>
      </c>
      <c r="L642">
        <v>3.31</v>
      </c>
      <c r="M642">
        <v>4.0199999999999996</v>
      </c>
      <c r="N642">
        <v>4.03</v>
      </c>
      <c r="O642">
        <f t="shared" si="9"/>
        <v>4.03</v>
      </c>
    </row>
    <row r="643" spans="1:15" x14ac:dyDescent="0.25">
      <c r="A643" s="24">
        <v>40087</v>
      </c>
      <c r="B643">
        <v>0.03</v>
      </c>
      <c r="C643">
        <v>0.03</v>
      </c>
      <c r="D643">
        <v>0.03</v>
      </c>
      <c r="E643">
        <v>0.1</v>
      </c>
      <c r="F643">
        <v>0.15</v>
      </c>
      <c r="G643">
        <v>0.37</v>
      </c>
      <c r="H643">
        <v>0.87</v>
      </c>
      <c r="I643">
        <v>1.36</v>
      </c>
      <c r="J643">
        <v>2.2000000000000002</v>
      </c>
      <c r="K643">
        <v>2.82</v>
      </c>
      <c r="L643">
        <v>3.21</v>
      </c>
      <c r="M643">
        <v>3.95</v>
      </c>
      <c r="N643">
        <v>3.97</v>
      </c>
      <c r="O643">
        <f t="shared" si="9"/>
        <v>3.97</v>
      </c>
    </row>
    <row r="644" spans="1:15" x14ac:dyDescent="0.25">
      <c r="A644" s="24">
        <v>40088</v>
      </c>
      <c r="B644">
        <v>0.04</v>
      </c>
      <c r="C644">
        <v>0.04</v>
      </c>
      <c r="D644">
        <v>0.04</v>
      </c>
      <c r="E644">
        <v>0.1</v>
      </c>
      <c r="F644">
        <v>0.15</v>
      </c>
      <c r="G644">
        <v>0.37</v>
      </c>
      <c r="H644">
        <v>0.88</v>
      </c>
      <c r="I644">
        <v>1.38</v>
      </c>
      <c r="J644">
        <v>2.2200000000000002</v>
      </c>
      <c r="K644">
        <v>2.83</v>
      </c>
      <c r="L644">
        <v>3.24</v>
      </c>
      <c r="M644">
        <v>3.98</v>
      </c>
      <c r="N644">
        <v>4.01</v>
      </c>
      <c r="O644">
        <f t="shared" si="9"/>
        <v>4.01</v>
      </c>
    </row>
    <row r="645" spans="1:15" x14ac:dyDescent="0.25">
      <c r="A645" s="24">
        <v>40089</v>
      </c>
      <c r="B645">
        <v>0.04</v>
      </c>
      <c r="C645">
        <v>0.04</v>
      </c>
      <c r="D645">
        <v>0.04</v>
      </c>
      <c r="E645">
        <v>0.1</v>
      </c>
      <c r="F645">
        <v>0.15</v>
      </c>
      <c r="G645">
        <v>0.37</v>
      </c>
      <c r="H645">
        <v>0.88</v>
      </c>
      <c r="I645">
        <v>1.38</v>
      </c>
      <c r="J645">
        <v>2.2200000000000002</v>
      </c>
      <c r="K645">
        <v>2.83</v>
      </c>
      <c r="L645">
        <v>3.24</v>
      </c>
      <c r="M645">
        <v>3.98</v>
      </c>
      <c r="N645">
        <v>4.01</v>
      </c>
      <c r="O645">
        <f t="shared" si="9"/>
        <v>4.01</v>
      </c>
    </row>
    <row r="646" spans="1:15" x14ac:dyDescent="0.25">
      <c r="A646" s="24">
        <v>40090</v>
      </c>
      <c r="B646">
        <v>0.04</v>
      </c>
      <c r="C646">
        <v>0.04</v>
      </c>
      <c r="D646">
        <v>0.04</v>
      </c>
      <c r="E646">
        <v>0.1</v>
      </c>
      <c r="F646">
        <v>0.15</v>
      </c>
      <c r="G646">
        <v>0.37</v>
      </c>
      <c r="H646">
        <v>0.88</v>
      </c>
      <c r="I646">
        <v>1.38</v>
      </c>
      <c r="J646">
        <v>2.2200000000000002</v>
      </c>
      <c r="K646">
        <v>2.83</v>
      </c>
      <c r="L646">
        <v>3.24</v>
      </c>
      <c r="M646">
        <v>3.98</v>
      </c>
      <c r="N646">
        <v>4.01</v>
      </c>
      <c r="O646">
        <f t="shared" ref="O646:O709" si="10">N646</f>
        <v>4.01</v>
      </c>
    </row>
    <row r="647" spans="1:15" x14ac:dyDescent="0.25">
      <c r="A647" s="24">
        <v>40091</v>
      </c>
      <c r="B647">
        <v>0.04</v>
      </c>
      <c r="C647">
        <v>0.04</v>
      </c>
      <c r="D647">
        <v>0.04</v>
      </c>
      <c r="E647">
        <v>0.08</v>
      </c>
      <c r="F647">
        <v>0.15</v>
      </c>
      <c r="G647">
        <v>0.36</v>
      </c>
      <c r="H647">
        <v>0.88</v>
      </c>
      <c r="I647">
        <v>1.38</v>
      </c>
      <c r="J647">
        <v>2.21</v>
      </c>
      <c r="K647">
        <v>2.82</v>
      </c>
      <c r="L647">
        <v>3.24</v>
      </c>
      <c r="M647">
        <v>3.98</v>
      </c>
      <c r="N647">
        <v>4.01</v>
      </c>
      <c r="O647">
        <f t="shared" si="10"/>
        <v>4.01</v>
      </c>
    </row>
    <row r="648" spans="1:15" x14ac:dyDescent="0.25">
      <c r="A648" s="24">
        <v>40092</v>
      </c>
      <c r="B648">
        <v>0.05</v>
      </c>
      <c r="C648">
        <v>0.05</v>
      </c>
      <c r="D648">
        <v>0.05</v>
      </c>
      <c r="E648">
        <v>0.08</v>
      </c>
      <c r="F648">
        <v>0.15</v>
      </c>
      <c r="G648">
        <v>0.37</v>
      </c>
      <c r="H648">
        <v>0.91</v>
      </c>
      <c r="I648">
        <v>1.43</v>
      </c>
      <c r="J648">
        <v>2.25</v>
      </c>
      <c r="K648">
        <v>2.85</v>
      </c>
      <c r="L648">
        <v>3.27</v>
      </c>
      <c r="M648">
        <v>4.03</v>
      </c>
      <c r="N648">
        <v>4.07</v>
      </c>
      <c r="O648">
        <f t="shared" si="10"/>
        <v>4.07</v>
      </c>
    </row>
    <row r="649" spans="1:15" x14ac:dyDescent="0.25">
      <c r="A649" s="24">
        <v>40093</v>
      </c>
      <c r="B649">
        <v>0.06</v>
      </c>
      <c r="C649">
        <v>0.06</v>
      </c>
      <c r="D649">
        <v>0.06</v>
      </c>
      <c r="E649">
        <v>0.09</v>
      </c>
      <c r="F649">
        <v>0.14000000000000001</v>
      </c>
      <c r="G649">
        <v>0.34</v>
      </c>
      <c r="H649">
        <v>0.87</v>
      </c>
      <c r="I649">
        <v>1.35</v>
      </c>
      <c r="J649">
        <v>2.16</v>
      </c>
      <c r="K649">
        <v>2.77</v>
      </c>
      <c r="L649">
        <v>3.21</v>
      </c>
      <c r="M649">
        <v>3.96</v>
      </c>
      <c r="N649">
        <v>3.99</v>
      </c>
      <c r="O649">
        <f t="shared" si="10"/>
        <v>3.99</v>
      </c>
    </row>
    <row r="650" spans="1:15" x14ac:dyDescent="0.25">
      <c r="A650" s="24">
        <v>40094</v>
      </c>
      <c r="B650">
        <v>0.03</v>
      </c>
      <c r="C650">
        <v>0.03</v>
      </c>
      <c r="D650">
        <v>0.03</v>
      </c>
      <c r="E650">
        <v>0.06</v>
      </c>
      <c r="F650">
        <v>0.15</v>
      </c>
      <c r="G650">
        <v>0.35</v>
      </c>
      <c r="H650">
        <v>0.9</v>
      </c>
      <c r="I650">
        <v>1.4</v>
      </c>
      <c r="J650">
        <v>2.2200000000000002</v>
      </c>
      <c r="K650">
        <v>2.83</v>
      </c>
      <c r="L650">
        <v>3.27</v>
      </c>
      <c r="M650">
        <v>4.05</v>
      </c>
      <c r="N650">
        <v>4.09</v>
      </c>
      <c r="O650">
        <f t="shared" si="10"/>
        <v>4.09</v>
      </c>
    </row>
    <row r="651" spans="1:15" x14ac:dyDescent="0.25">
      <c r="A651" s="24">
        <v>40095</v>
      </c>
      <c r="B651">
        <v>0.04</v>
      </c>
      <c r="C651">
        <v>0.04</v>
      </c>
      <c r="D651">
        <v>0.04</v>
      </c>
      <c r="E651">
        <v>7.0000000000000007E-2</v>
      </c>
      <c r="F651">
        <v>0.16</v>
      </c>
      <c r="G651">
        <v>0.38</v>
      </c>
      <c r="H651">
        <v>0.98</v>
      </c>
      <c r="I651">
        <v>1.5</v>
      </c>
      <c r="J651">
        <v>2.36</v>
      </c>
      <c r="K651">
        <v>2.98</v>
      </c>
      <c r="L651">
        <v>3.4</v>
      </c>
      <c r="M651">
        <v>4.2</v>
      </c>
      <c r="N651">
        <v>4.22</v>
      </c>
      <c r="O651">
        <f t="shared" si="10"/>
        <v>4.22</v>
      </c>
    </row>
    <row r="652" spans="1:15" x14ac:dyDescent="0.25">
      <c r="A652" s="24">
        <v>40096</v>
      </c>
      <c r="B652">
        <v>0.04</v>
      </c>
      <c r="C652">
        <v>0.04</v>
      </c>
      <c r="D652">
        <v>0.04</v>
      </c>
      <c r="E652">
        <v>7.0000000000000007E-2</v>
      </c>
      <c r="F652">
        <v>0.16</v>
      </c>
      <c r="G652">
        <v>0.38</v>
      </c>
      <c r="H652">
        <v>0.98</v>
      </c>
      <c r="I652">
        <v>1.5</v>
      </c>
      <c r="J652">
        <v>2.36</v>
      </c>
      <c r="K652">
        <v>2.98</v>
      </c>
      <c r="L652">
        <v>3.4</v>
      </c>
      <c r="M652">
        <v>4.2</v>
      </c>
      <c r="N652">
        <v>4.22</v>
      </c>
      <c r="O652">
        <f t="shared" si="10"/>
        <v>4.22</v>
      </c>
    </row>
    <row r="653" spans="1:15" x14ac:dyDescent="0.25">
      <c r="A653" s="24">
        <v>40097</v>
      </c>
      <c r="B653">
        <v>0.04</v>
      </c>
      <c r="C653">
        <v>0.04</v>
      </c>
      <c r="D653">
        <v>0.04</v>
      </c>
      <c r="E653">
        <v>7.0000000000000007E-2</v>
      </c>
      <c r="F653">
        <v>0.16</v>
      </c>
      <c r="G653">
        <v>0.38</v>
      </c>
      <c r="H653">
        <v>0.98</v>
      </c>
      <c r="I653">
        <v>1.5</v>
      </c>
      <c r="J653">
        <v>2.36</v>
      </c>
      <c r="K653">
        <v>2.98</v>
      </c>
      <c r="L653">
        <v>3.4</v>
      </c>
      <c r="M653">
        <v>4.2</v>
      </c>
      <c r="N653">
        <v>4.22</v>
      </c>
      <c r="O653">
        <f t="shared" si="10"/>
        <v>4.22</v>
      </c>
    </row>
    <row r="654" spans="1:15" x14ac:dyDescent="0.25">
      <c r="A654" s="24">
        <v>40098</v>
      </c>
      <c r="B654">
        <v>0.04</v>
      </c>
      <c r="C654">
        <v>0.04</v>
      </c>
      <c r="D654">
        <v>0.04</v>
      </c>
      <c r="E654">
        <v>7.0000000000000007E-2</v>
      </c>
      <c r="F654">
        <v>0.16</v>
      </c>
      <c r="G654">
        <v>0.38</v>
      </c>
      <c r="H654">
        <v>0.98</v>
      </c>
      <c r="I654">
        <v>1.5</v>
      </c>
      <c r="J654">
        <v>2.36</v>
      </c>
      <c r="K654">
        <v>2.98</v>
      </c>
      <c r="L654">
        <v>3.4</v>
      </c>
      <c r="M654">
        <v>4.2</v>
      </c>
      <c r="N654">
        <v>4.22</v>
      </c>
      <c r="O654">
        <f t="shared" si="10"/>
        <v>4.22</v>
      </c>
    </row>
    <row r="655" spans="1:15" x14ac:dyDescent="0.25">
      <c r="A655" s="24">
        <v>40099</v>
      </c>
      <c r="B655">
        <v>0.04</v>
      </c>
      <c r="C655">
        <v>0.04</v>
      </c>
      <c r="D655">
        <v>0.04</v>
      </c>
      <c r="E655">
        <v>7.0000000000000007E-2</v>
      </c>
      <c r="F655">
        <v>0.15</v>
      </c>
      <c r="G655">
        <v>0.35</v>
      </c>
      <c r="H655">
        <v>0.91</v>
      </c>
      <c r="I655">
        <v>1.42</v>
      </c>
      <c r="J655">
        <v>2.2799999999999998</v>
      </c>
      <c r="K655">
        <v>2.9</v>
      </c>
      <c r="L655">
        <v>3.34</v>
      </c>
      <c r="M655">
        <v>4.1399999999999997</v>
      </c>
      <c r="N655">
        <v>4.16</v>
      </c>
      <c r="O655">
        <f t="shared" si="10"/>
        <v>4.16</v>
      </c>
    </row>
    <row r="656" spans="1:15" x14ac:dyDescent="0.25">
      <c r="A656" s="24">
        <v>40100</v>
      </c>
      <c r="B656">
        <v>0.05</v>
      </c>
      <c r="C656">
        <v>0.05</v>
      </c>
      <c r="D656">
        <v>0.05</v>
      </c>
      <c r="E656">
        <v>7.0000000000000007E-2</v>
      </c>
      <c r="F656">
        <v>0.15</v>
      </c>
      <c r="G656">
        <v>0.35</v>
      </c>
      <c r="H656">
        <v>0.96</v>
      </c>
      <c r="I656">
        <v>1.47</v>
      </c>
      <c r="J656">
        <v>2.36</v>
      </c>
      <c r="K656">
        <v>3.01</v>
      </c>
      <c r="L656">
        <v>3.45</v>
      </c>
      <c r="M656">
        <v>4.26</v>
      </c>
      <c r="N656">
        <v>4.28</v>
      </c>
      <c r="O656">
        <f t="shared" si="10"/>
        <v>4.28</v>
      </c>
    </row>
    <row r="657" spans="1:15" x14ac:dyDescent="0.25">
      <c r="A657" s="24">
        <v>40101</v>
      </c>
      <c r="B657">
        <v>0.06</v>
      </c>
      <c r="C657">
        <v>0.06</v>
      </c>
      <c r="D657">
        <v>0.06</v>
      </c>
      <c r="E657">
        <v>7.0000000000000007E-2</v>
      </c>
      <c r="F657">
        <v>0.15</v>
      </c>
      <c r="G657">
        <v>0.36</v>
      </c>
      <c r="H657">
        <v>0.97</v>
      </c>
      <c r="I657">
        <v>1.5</v>
      </c>
      <c r="J657">
        <v>2.41</v>
      </c>
      <c r="K657">
        <v>3.05</v>
      </c>
      <c r="L657">
        <v>3.49</v>
      </c>
      <c r="M657">
        <v>4.29</v>
      </c>
      <c r="N657">
        <v>4.3099999999999996</v>
      </c>
      <c r="O657">
        <f t="shared" si="10"/>
        <v>4.3099999999999996</v>
      </c>
    </row>
    <row r="658" spans="1:15" x14ac:dyDescent="0.25">
      <c r="A658" s="24">
        <v>40102</v>
      </c>
      <c r="B658">
        <v>0.06</v>
      </c>
      <c r="C658">
        <v>0.06</v>
      </c>
      <c r="D658">
        <v>0.06</v>
      </c>
      <c r="E658">
        <v>7.0000000000000007E-2</v>
      </c>
      <c r="F658">
        <v>0.17</v>
      </c>
      <c r="G658">
        <v>0.36</v>
      </c>
      <c r="H658">
        <v>0.97</v>
      </c>
      <c r="I658">
        <v>1.49</v>
      </c>
      <c r="J658">
        <v>2.37</v>
      </c>
      <c r="K658">
        <v>2.99</v>
      </c>
      <c r="L658">
        <v>3.43</v>
      </c>
      <c r="M658">
        <v>4.22</v>
      </c>
      <c r="N658">
        <v>4.24</v>
      </c>
      <c r="O658">
        <f t="shared" si="10"/>
        <v>4.24</v>
      </c>
    </row>
    <row r="659" spans="1:15" x14ac:dyDescent="0.25">
      <c r="A659" s="24">
        <v>40103</v>
      </c>
      <c r="B659">
        <v>0.06</v>
      </c>
      <c r="C659">
        <v>0.06</v>
      </c>
      <c r="D659">
        <v>0.06</v>
      </c>
      <c r="E659">
        <v>7.0000000000000007E-2</v>
      </c>
      <c r="F659">
        <v>0.17</v>
      </c>
      <c r="G659">
        <v>0.36</v>
      </c>
      <c r="H659">
        <v>0.97</v>
      </c>
      <c r="I659">
        <v>1.49</v>
      </c>
      <c r="J659">
        <v>2.37</v>
      </c>
      <c r="K659">
        <v>2.99</v>
      </c>
      <c r="L659">
        <v>3.43</v>
      </c>
      <c r="M659">
        <v>4.22</v>
      </c>
      <c r="N659">
        <v>4.24</v>
      </c>
      <c r="O659">
        <f t="shared" si="10"/>
        <v>4.24</v>
      </c>
    </row>
    <row r="660" spans="1:15" x14ac:dyDescent="0.25">
      <c r="A660" s="24">
        <v>40104</v>
      </c>
      <c r="B660">
        <v>0.06</v>
      </c>
      <c r="C660">
        <v>0.06</v>
      </c>
      <c r="D660">
        <v>0.06</v>
      </c>
      <c r="E660">
        <v>7.0000000000000007E-2</v>
      </c>
      <c r="F660">
        <v>0.17</v>
      </c>
      <c r="G660">
        <v>0.36</v>
      </c>
      <c r="H660">
        <v>0.97</v>
      </c>
      <c r="I660">
        <v>1.49</v>
      </c>
      <c r="J660">
        <v>2.37</v>
      </c>
      <c r="K660">
        <v>2.99</v>
      </c>
      <c r="L660">
        <v>3.43</v>
      </c>
      <c r="M660">
        <v>4.22</v>
      </c>
      <c r="N660">
        <v>4.24</v>
      </c>
      <c r="O660">
        <f t="shared" si="10"/>
        <v>4.24</v>
      </c>
    </row>
    <row r="661" spans="1:15" x14ac:dyDescent="0.25">
      <c r="A661" s="24">
        <v>40105</v>
      </c>
      <c r="B661">
        <v>0.06</v>
      </c>
      <c r="C661">
        <v>0.06</v>
      </c>
      <c r="D661">
        <v>0.06</v>
      </c>
      <c r="E661">
        <v>0.08</v>
      </c>
      <c r="F661">
        <v>0.18</v>
      </c>
      <c r="G661">
        <v>0.38</v>
      </c>
      <c r="H661">
        <v>0.99</v>
      </c>
      <c r="I661">
        <v>1.5</v>
      </c>
      <c r="J661">
        <v>2.36</v>
      </c>
      <c r="K661">
        <v>2.98</v>
      </c>
      <c r="L661">
        <v>3.41</v>
      </c>
      <c r="M661">
        <v>4.1900000000000004</v>
      </c>
      <c r="N661">
        <v>4.21</v>
      </c>
      <c r="O661">
        <f t="shared" si="10"/>
        <v>4.21</v>
      </c>
    </row>
    <row r="662" spans="1:15" x14ac:dyDescent="0.25">
      <c r="A662" s="24">
        <v>40106</v>
      </c>
      <c r="B662">
        <v>0.05</v>
      </c>
      <c r="C662">
        <v>0.05</v>
      </c>
      <c r="D662">
        <v>0.05</v>
      </c>
      <c r="E662">
        <v>0.08</v>
      </c>
      <c r="F662">
        <v>0.17</v>
      </c>
      <c r="G662">
        <v>0.39</v>
      </c>
      <c r="H662">
        <v>0.95</v>
      </c>
      <c r="I662">
        <v>1.44</v>
      </c>
      <c r="J662">
        <v>2.2999999999999998</v>
      </c>
      <c r="K662">
        <v>2.93</v>
      </c>
      <c r="L662">
        <v>3.35</v>
      </c>
      <c r="M662">
        <v>4.1399999999999997</v>
      </c>
      <c r="N662">
        <v>4.16</v>
      </c>
      <c r="O662">
        <f t="shared" si="10"/>
        <v>4.16</v>
      </c>
    </row>
    <row r="663" spans="1:15" x14ac:dyDescent="0.25">
      <c r="A663" s="24">
        <v>40107</v>
      </c>
      <c r="B663">
        <v>0.05</v>
      </c>
      <c r="C663">
        <v>0.05</v>
      </c>
      <c r="D663">
        <v>0.05</v>
      </c>
      <c r="E663">
        <v>7.0000000000000007E-2</v>
      </c>
      <c r="F663">
        <v>0.17</v>
      </c>
      <c r="G663">
        <v>0.4</v>
      </c>
      <c r="H663">
        <v>1</v>
      </c>
      <c r="I663">
        <v>1.51</v>
      </c>
      <c r="J663">
        <v>2.38</v>
      </c>
      <c r="K663">
        <v>3.01</v>
      </c>
      <c r="L663">
        <v>3.42</v>
      </c>
      <c r="M663">
        <v>4.2</v>
      </c>
      <c r="N663">
        <v>4.22</v>
      </c>
      <c r="O663">
        <f t="shared" si="10"/>
        <v>4.22</v>
      </c>
    </row>
    <row r="664" spans="1:15" x14ac:dyDescent="0.25">
      <c r="A664" s="24">
        <v>40108</v>
      </c>
      <c r="B664">
        <v>0.02</v>
      </c>
      <c r="C664">
        <v>0.02</v>
      </c>
      <c r="D664">
        <v>0.02</v>
      </c>
      <c r="E664">
        <v>0.06</v>
      </c>
      <c r="F664">
        <v>0.15</v>
      </c>
      <c r="G664">
        <v>0.38</v>
      </c>
      <c r="H664">
        <v>0.97</v>
      </c>
      <c r="I664">
        <v>1.5</v>
      </c>
      <c r="J664">
        <v>2.39</v>
      </c>
      <c r="K664">
        <v>3.03</v>
      </c>
      <c r="L664">
        <v>3.44</v>
      </c>
      <c r="M664">
        <v>4.22</v>
      </c>
      <c r="N664">
        <v>4.24</v>
      </c>
      <c r="O664">
        <f t="shared" si="10"/>
        <v>4.24</v>
      </c>
    </row>
    <row r="665" spans="1:15" x14ac:dyDescent="0.25">
      <c r="A665" s="24">
        <v>40109</v>
      </c>
      <c r="B665">
        <v>0.02</v>
      </c>
      <c r="C665">
        <v>0.02</v>
      </c>
      <c r="D665">
        <v>0.02</v>
      </c>
      <c r="E665">
        <v>7.0000000000000007E-2</v>
      </c>
      <c r="F665">
        <v>0.18</v>
      </c>
      <c r="G665">
        <v>0.4</v>
      </c>
      <c r="H665">
        <v>1.04</v>
      </c>
      <c r="I665">
        <v>1.57</v>
      </c>
      <c r="J665">
        <v>2.46</v>
      </c>
      <c r="K665">
        <v>3.1</v>
      </c>
      <c r="L665">
        <v>3.51</v>
      </c>
      <c r="M665">
        <v>4.2699999999999996</v>
      </c>
      <c r="N665">
        <v>4.29</v>
      </c>
      <c r="O665">
        <f t="shared" si="10"/>
        <v>4.29</v>
      </c>
    </row>
    <row r="666" spans="1:15" x14ac:dyDescent="0.25">
      <c r="A666" s="24">
        <v>40110</v>
      </c>
      <c r="B666">
        <v>0.02</v>
      </c>
      <c r="C666">
        <v>0.02</v>
      </c>
      <c r="D666">
        <v>0.02</v>
      </c>
      <c r="E666">
        <v>7.0000000000000007E-2</v>
      </c>
      <c r="F666">
        <v>0.18</v>
      </c>
      <c r="G666">
        <v>0.4</v>
      </c>
      <c r="H666">
        <v>1.04</v>
      </c>
      <c r="I666">
        <v>1.57</v>
      </c>
      <c r="J666">
        <v>2.46</v>
      </c>
      <c r="K666">
        <v>3.1</v>
      </c>
      <c r="L666">
        <v>3.51</v>
      </c>
      <c r="M666">
        <v>4.2699999999999996</v>
      </c>
      <c r="N666">
        <v>4.29</v>
      </c>
      <c r="O666">
        <f t="shared" si="10"/>
        <v>4.29</v>
      </c>
    </row>
    <row r="667" spans="1:15" x14ac:dyDescent="0.25">
      <c r="A667" s="24">
        <v>40111</v>
      </c>
      <c r="B667">
        <v>0.02</v>
      </c>
      <c r="C667">
        <v>0.02</v>
      </c>
      <c r="D667">
        <v>0.02</v>
      </c>
      <c r="E667">
        <v>7.0000000000000007E-2</v>
      </c>
      <c r="F667">
        <v>0.18</v>
      </c>
      <c r="G667">
        <v>0.4</v>
      </c>
      <c r="H667">
        <v>1.04</v>
      </c>
      <c r="I667">
        <v>1.57</v>
      </c>
      <c r="J667">
        <v>2.46</v>
      </c>
      <c r="K667">
        <v>3.1</v>
      </c>
      <c r="L667">
        <v>3.51</v>
      </c>
      <c r="M667">
        <v>4.2699999999999996</v>
      </c>
      <c r="N667">
        <v>4.29</v>
      </c>
      <c r="O667">
        <f t="shared" si="10"/>
        <v>4.29</v>
      </c>
    </row>
    <row r="668" spans="1:15" x14ac:dyDescent="0.25">
      <c r="A668" s="24">
        <v>40112</v>
      </c>
      <c r="B668">
        <v>0.04</v>
      </c>
      <c r="C668">
        <v>0.04</v>
      </c>
      <c r="D668">
        <v>0.04</v>
      </c>
      <c r="E668">
        <v>0.08</v>
      </c>
      <c r="F668">
        <v>0.18</v>
      </c>
      <c r="G668">
        <v>0.41</v>
      </c>
      <c r="H668">
        <v>1.06</v>
      </c>
      <c r="I668">
        <v>1.61</v>
      </c>
      <c r="J668">
        <v>2.5299999999999998</v>
      </c>
      <c r="K668">
        <v>3.17</v>
      </c>
      <c r="L668">
        <v>3.59</v>
      </c>
      <c r="M668">
        <v>4.3499999999999996</v>
      </c>
      <c r="N668">
        <v>4.37</v>
      </c>
      <c r="O668">
        <f t="shared" si="10"/>
        <v>4.37</v>
      </c>
    </row>
    <row r="669" spans="1:15" x14ac:dyDescent="0.25">
      <c r="A669" s="24">
        <v>40113</v>
      </c>
      <c r="B669">
        <v>0.05</v>
      </c>
      <c r="C669">
        <v>0.05</v>
      </c>
      <c r="D669">
        <v>0.05</v>
      </c>
      <c r="E669">
        <v>0.08</v>
      </c>
      <c r="F669">
        <v>0.17</v>
      </c>
      <c r="G669">
        <v>0.39</v>
      </c>
      <c r="H669">
        <v>0.99</v>
      </c>
      <c r="I669">
        <v>1.51</v>
      </c>
      <c r="J669">
        <v>2.41</v>
      </c>
      <c r="K669">
        <v>3.05</v>
      </c>
      <c r="L669">
        <v>3.49</v>
      </c>
      <c r="M669">
        <v>4.26</v>
      </c>
      <c r="N669">
        <v>4.29</v>
      </c>
      <c r="O669">
        <f t="shared" si="10"/>
        <v>4.29</v>
      </c>
    </row>
    <row r="670" spans="1:15" x14ac:dyDescent="0.25">
      <c r="A670" s="24">
        <v>40114</v>
      </c>
      <c r="B670">
        <v>0.04</v>
      </c>
      <c r="C670">
        <v>0.04</v>
      </c>
      <c r="D670">
        <v>0.04</v>
      </c>
      <c r="E670">
        <v>7.0000000000000007E-2</v>
      </c>
      <c r="F670">
        <v>0.17</v>
      </c>
      <c r="G670">
        <v>0.39</v>
      </c>
      <c r="H670">
        <v>0.95</v>
      </c>
      <c r="I670">
        <v>1.47</v>
      </c>
      <c r="J670">
        <v>2.37</v>
      </c>
      <c r="K670">
        <v>3.01</v>
      </c>
      <c r="L670">
        <v>3.44</v>
      </c>
      <c r="M670">
        <v>4.22</v>
      </c>
      <c r="N670">
        <v>4.25</v>
      </c>
      <c r="O670">
        <f t="shared" si="10"/>
        <v>4.25</v>
      </c>
    </row>
    <row r="671" spans="1:15" x14ac:dyDescent="0.25">
      <c r="A671" s="24">
        <v>40115</v>
      </c>
      <c r="B671">
        <v>0.02</v>
      </c>
      <c r="C671">
        <v>0.02</v>
      </c>
      <c r="D671">
        <v>0.02</v>
      </c>
      <c r="E671">
        <v>0.06</v>
      </c>
      <c r="F671">
        <v>0.17</v>
      </c>
      <c r="G671">
        <v>0.4</v>
      </c>
      <c r="H671">
        <v>0.98</v>
      </c>
      <c r="I671">
        <v>1.52</v>
      </c>
      <c r="J671">
        <v>2.44</v>
      </c>
      <c r="K671">
        <v>3.12</v>
      </c>
      <c r="L671">
        <v>3.53</v>
      </c>
      <c r="M671">
        <v>4.3099999999999996</v>
      </c>
      <c r="N671">
        <v>4.3499999999999996</v>
      </c>
      <c r="O671">
        <f t="shared" si="10"/>
        <v>4.3499999999999996</v>
      </c>
    </row>
    <row r="672" spans="1:15" x14ac:dyDescent="0.25">
      <c r="A672" s="24">
        <v>40116</v>
      </c>
      <c r="B672">
        <v>0.01</v>
      </c>
      <c r="C672">
        <v>0.01</v>
      </c>
      <c r="D672">
        <v>0.01</v>
      </c>
      <c r="E672">
        <v>0.05</v>
      </c>
      <c r="F672">
        <v>0.16</v>
      </c>
      <c r="G672">
        <v>0.37</v>
      </c>
      <c r="H672">
        <v>0.9</v>
      </c>
      <c r="I672">
        <v>1.43</v>
      </c>
      <c r="J672">
        <v>2.31</v>
      </c>
      <c r="K672">
        <v>2.98</v>
      </c>
      <c r="L672">
        <v>3.41</v>
      </c>
      <c r="M672">
        <v>4.1900000000000004</v>
      </c>
      <c r="N672">
        <v>4.2300000000000004</v>
      </c>
      <c r="O672">
        <f t="shared" si="10"/>
        <v>4.2300000000000004</v>
      </c>
    </row>
    <row r="673" spans="1:15" x14ac:dyDescent="0.25">
      <c r="A673" s="24">
        <v>40117</v>
      </c>
      <c r="B673">
        <v>0.01</v>
      </c>
      <c r="C673">
        <v>0.01</v>
      </c>
      <c r="D673">
        <v>0.01</v>
      </c>
      <c r="E673">
        <v>0.05</v>
      </c>
      <c r="F673">
        <v>0.16</v>
      </c>
      <c r="G673">
        <v>0.37</v>
      </c>
      <c r="H673">
        <v>0.9</v>
      </c>
      <c r="I673">
        <v>1.43</v>
      </c>
      <c r="J673">
        <v>2.31</v>
      </c>
      <c r="K673">
        <v>2.98</v>
      </c>
      <c r="L673">
        <v>3.41</v>
      </c>
      <c r="M673">
        <v>4.1900000000000004</v>
      </c>
      <c r="N673">
        <v>4.2300000000000004</v>
      </c>
      <c r="O673">
        <f t="shared" si="10"/>
        <v>4.2300000000000004</v>
      </c>
    </row>
    <row r="674" spans="1:15" x14ac:dyDescent="0.25">
      <c r="A674" s="24">
        <v>40118</v>
      </c>
      <c r="B674">
        <v>0.01</v>
      </c>
      <c r="C674">
        <v>0.01</v>
      </c>
      <c r="D674">
        <v>0.01</v>
      </c>
      <c r="E674">
        <v>0.05</v>
      </c>
      <c r="F674">
        <v>0.16</v>
      </c>
      <c r="G674">
        <v>0.37</v>
      </c>
      <c r="H674">
        <v>0.9</v>
      </c>
      <c r="I674">
        <v>1.43</v>
      </c>
      <c r="J674">
        <v>2.31</v>
      </c>
      <c r="K674">
        <v>2.98</v>
      </c>
      <c r="L674">
        <v>3.41</v>
      </c>
      <c r="M674">
        <v>4.1900000000000004</v>
      </c>
      <c r="N674">
        <v>4.2300000000000004</v>
      </c>
      <c r="O674">
        <f t="shared" si="10"/>
        <v>4.2300000000000004</v>
      </c>
    </row>
    <row r="675" spans="1:15" x14ac:dyDescent="0.25">
      <c r="A675" s="24">
        <v>40119</v>
      </c>
      <c r="B675">
        <v>0.03</v>
      </c>
      <c r="C675">
        <v>0.03</v>
      </c>
      <c r="D675">
        <v>0.03</v>
      </c>
      <c r="E675">
        <v>0.06</v>
      </c>
      <c r="F675">
        <v>0.17</v>
      </c>
      <c r="G675">
        <v>0.38</v>
      </c>
      <c r="H675">
        <v>0.92</v>
      </c>
      <c r="I675">
        <v>1.44</v>
      </c>
      <c r="J675">
        <v>2.33</v>
      </c>
      <c r="K675">
        <v>3</v>
      </c>
      <c r="L675">
        <v>3.45</v>
      </c>
      <c r="M675">
        <v>4.22</v>
      </c>
      <c r="N675">
        <v>4.26</v>
      </c>
      <c r="O675">
        <f t="shared" si="10"/>
        <v>4.26</v>
      </c>
    </row>
    <row r="676" spans="1:15" x14ac:dyDescent="0.25">
      <c r="A676" s="24">
        <v>40120</v>
      </c>
      <c r="B676">
        <v>0.04</v>
      </c>
      <c r="C676">
        <v>0.04</v>
      </c>
      <c r="D676">
        <v>0.04</v>
      </c>
      <c r="E676">
        <v>0.06</v>
      </c>
      <c r="F676">
        <v>0.17</v>
      </c>
      <c r="G676">
        <v>0.38</v>
      </c>
      <c r="H676">
        <v>0.92</v>
      </c>
      <c r="I676">
        <v>1.46</v>
      </c>
      <c r="J676">
        <v>2.36</v>
      </c>
      <c r="K676">
        <v>3.05</v>
      </c>
      <c r="L676">
        <v>3.5</v>
      </c>
      <c r="M676">
        <v>4.29</v>
      </c>
      <c r="N676">
        <v>4.34</v>
      </c>
      <c r="O676">
        <f t="shared" si="10"/>
        <v>4.34</v>
      </c>
    </row>
    <row r="677" spans="1:15" x14ac:dyDescent="0.25">
      <c r="A677" s="24">
        <v>40121</v>
      </c>
      <c r="B677">
        <v>0.05</v>
      </c>
      <c r="C677">
        <v>0.05</v>
      </c>
      <c r="D677">
        <v>0.05</v>
      </c>
      <c r="E677">
        <v>0.05</v>
      </c>
      <c r="F677">
        <v>0.16</v>
      </c>
      <c r="G677">
        <v>0.36</v>
      </c>
      <c r="H677">
        <v>0.91</v>
      </c>
      <c r="I677">
        <v>1.46</v>
      </c>
      <c r="J677">
        <v>2.39</v>
      </c>
      <c r="K677">
        <v>3.09</v>
      </c>
      <c r="L677">
        <v>3.57</v>
      </c>
      <c r="M677">
        <v>4.3600000000000003</v>
      </c>
      <c r="N677">
        <v>4.41</v>
      </c>
      <c r="O677">
        <f t="shared" si="10"/>
        <v>4.41</v>
      </c>
    </row>
    <row r="678" spans="1:15" x14ac:dyDescent="0.25">
      <c r="A678" s="24">
        <v>40122</v>
      </c>
      <c r="B678">
        <v>0.06</v>
      </c>
      <c r="C678">
        <v>0.06</v>
      </c>
      <c r="D678">
        <v>0.06</v>
      </c>
      <c r="E678">
        <v>0.04</v>
      </c>
      <c r="F678">
        <v>0.16</v>
      </c>
      <c r="G678">
        <v>0.36</v>
      </c>
      <c r="H678">
        <v>0.9</v>
      </c>
      <c r="I678">
        <v>1.44</v>
      </c>
      <c r="J678">
        <v>2.35</v>
      </c>
      <c r="K678">
        <v>3.06</v>
      </c>
      <c r="L678">
        <v>3.57</v>
      </c>
      <c r="M678">
        <v>4.3600000000000003</v>
      </c>
      <c r="N678">
        <v>4.41</v>
      </c>
      <c r="O678">
        <f t="shared" si="10"/>
        <v>4.41</v>
      </c>
    </row>
    <row r="679" spans="1:15" x14ac:dyDescent="0.25">
      <c r="A679" s="24">
        <v>40123</v>
      </c>
      <c r="B679">
        <v>0.06</v>
      </c>
      <c r="C679">
        <v>0.06</v>
      </c>
      <c r="D679">
        <v>0.06</v>
      </c>
      <c r="E679">
        <v>0.06</v>
      </c>
      <c r="F679">
        <v>0.16</v>
      </c>
      <c r="G679">
        <v>0.34</v>
      </c>
      <c r="H679">
        <v>0.86</v>
      </c>
      <c r="I679">
        <v>1.4</v>
      </c>
      <c r="J679">
        <v>2.2999999999999998</v>
      </c>
      <c r="K679">
        <v>3.02</v>
      </c>
      <c r="L679">
        <v>3.54</v>
      </c>
      <c r="M679">
        <v>4.3499999999999996</v>
      </c>
      <c r="N679">
        <v>4.4000000000000004</v>
      </c>
      <c r="O679">
        <f t="shared" si="10"/>
        <v>4.4000000000000004</v>
      </c>
    </row>
    <row r="680" spans="1:15" x14ac:dyDescent="0.25">
      <c r="A680" s="24">
        <v>40124</v>
      </c>
      <c r="B680">
        <v>0.06</v>
      </c>
      <c r="C680">
        <v>0.06</v>
      </c>
      <c r="D680">
        <v>0.06</v>
      </c>
      <c r="E680">
        <v>0.06</v>
      </c>
      <c r="F680">
        <v>0.16</v>
      </c>
      <c r="G680">
        <v>0.34</v>
      </c>
      <c r="H680">
        <v>0.86</v>
      </c>
      <c r="I680">
        <v>1.4</v>
      </c>
      <c r="J680">
        <v>2.2999999999999998</v>
      </c>
      <c r="K680">
        <v>3.02</v>
      </c>
      <c r="L680">
        <v>3.54</v>
      </c>
      <c r="M680">
        <v>4.3499999999999996</v>
      </c>
      <c r="N680">
        <v>4.4000000000000004</v>
      </c>
      <c r="O680">
        <f t="shared" si="10"/>
        <v>4.4000000000000004</v>
      </c>
    </row>
    <row r="681" spans="1:15" x14ac:dyDescent="0.25">
      <c r="A681" s="24">
        <v>40125</v>
      </c>
      <c r="B681">
        <v>0.06</v>
      </c>
      <c r="C681">
        <v>0.06</v>
      </c>
      <c r="D681">
        <v>0.06</v>
      </c>
      <c r="E681">
        <v>0.06</v>
      </c>
      <c r="F681">
        <v>0.16</v>
      </c>
      <c r="G681">
        <v>0.34</v>
      </c>
      <c r="H681">
        <v>0.86</v>
      </c>
      <c r="I681">
        <v>1.4</v>
      </c>
      <c r="J681">
        <v>2.2999999999999998</v>
      </c>
      <c r="K681">
        <v>3.02</v>
      </c>
      <c r="L681">
        <v>3.54</v>
      </c>
      <c r="M681">
        <v>4.3499999999999996</v>
      </c>
      <c r="N681">
        <v>4.4000000000000004</v>
      </c>
      <c r="O681">
        <f t="shared" si="10"/>
        <v>4.4000000000000004</v>
      </c>
    </row>
    <row r="682" spans="1:15" x14ac:dyDescent="0.25">
      <c r="A682" s="24">
        <v>40126</v>
      </c>
      <c r="B682">
        <v>0.06</v>
      </c>
      <c r="C682">
        <v>0.06</v>
      </c>
      <c r="D682">
        <v>0.06</v>
      </c>
      <c r="E682">
        <v>7.0000000000000007E-2</v>
      </c>
      <c r="F682">
        <v>0.17</v>
      </c>
      <c r="G682">
        <v>0.34</v>
      </c>
      <c r="H682">
        <v>0.87</v>
      </c>
      <c r="I682">
        <v>1.4</v>
      </c>
      <c r="J682">
        <v>2.31</v>
      </c>
      <c r="K682">
        <v>3.01</v>
      </c>
      <c r="L682">
        <v>3.52</v>
      </c>
      <c r="M682">
        <v>4.34</v>
      </c>
      <c r="N682">
        <v>4.4000000000000004</v>
      </c>
      <c r="O682">
        <f t="shared" si="10"/>
        <v>4.4000000000000004</v>
      </c>
    </row>
    <row r="683" spans="1:15" x14ac:dyDescent="0.25">
      <c r="A683" s="24">
        <v>40127</v>
      </c>
      <c r="B683">
        <v>0.06</v>
      </c>
      <c r="C683">
        <v>0.06</v>
      </c>
      <c r="D683">
        <v>0.06</v>
      </c>
      <c r="E683">
        <v>7.0000000000000007E-2</v>
      </c>
      <c r="F683">
        <v>0.16</v>
      </c>
      <c r="G683">
        <v>0.33</v>
      </c>
      <c r="H683">
        <v>0.85</v>
      </c>
      <c r="I683">
        <v>1.39</v>
      </c>
      <c r="J683">
        <v>2.31</v>
      </c>
      <c r="K683">
        <v>3.01</v>
      </c>
      <c r="L683">
        <v>3.5</v>
      </c>
      <c r="M683">
        <v>4.3600000000000003</v>
      </c>
      <c r="N683">
        <v>4.41</v>
      </c>
      <c r="O683">
        <f t="shared" si="10"/>
        <v>4.41</v>
      </c>
    </row>
    <row r="684" spans="1:15" x14ac:dyDescent="0.25">
      <c r="A684" s="24">
        <v>40128</v>
      </c>
      <c r="B684">
        <v>0.06</v>
      </c>
      <c r="C684">
        <v>0.06</v>
      </c>
      <c r="D684">
        <v>0.06</v>
      </c>
      <c r="E684">
        <v>7.0000000000000007E-2</v>
      </c>
      <c r="F684">
        <v>0.16</v>
      </c>
      <c r="G684">
        <v>0.33</v>
      </c>
      <c r="H684">
        <v>0.85</v>
      </c>
      <c r="I684">
        <v>1.39</v>
      </c>
      <c r="J684">
        <v>2.31</v>
      </c>
      <c r="K684">
        <v>3.01</v>
      </c>
      <c r="L684">
        <v>3.5</v>
      </c>
      <c r="M684">
        <v>4.3600000000000003</v>
      </c>
      <c r="N684">
        <v>4.41</v>
      </c>
      <c r="O684">
        <f t="shared" si="10"/>
        <v>4.41</v>
      </c>
    </row>
    <row r="685" spans="1:15" x14ac:dyDescent="0.25">
      <c r="A685" s="24">
        <v>40129</v>
      </c>
      <c r="B685">
        <v>0.06</v>
      </c>
      <c r="C685">
        <v>0.06</v>
      </c>
      <c r="D685">
        <v>0.06</v>
      </c>
      <c r="E685">
        <v>7.0000000000000007E-2</v>
      </c>
      <c r="F685">
        <v>0.16</v>
      </c>
      <c r="G685">
        <v>0.32</v>
      </c>
      <c r="H685">
        <v>0.82</v>
      </c>
      <c r="I685">
        <v>1.36</v>
      </c>
      <c r="J685">
        <v>2.2799999999999998</v>
      </c>
      <c r="K685">
        <v>2.98</v>
      </c>
      <c r="L685">
        <v>3.45</v>
      </c>
      <c r="M685">
        <v>4.33</v>
      </c>
      <c r="N685">
        <v>4.41</v>
      </c>
      <c r="O685">
        <f t="shared" si="10"/>
        <v>4.41</v>
      </c>
    </row>
    <row r="686" spans="1:15" x14ac:dyDescent="0.25">
      <c r="A686" s="24">
        <v>40130</v>
      </c>
      <c r="B686">
        <v>0.05</v>
      </c>
      <c r="C686">
        <v>0.05</v>
      </c>
      <c r="D686">
        <v>0.05</v>
      </c>
      <c r="E686">
        <v>0.06</v>
      </c>
      <c r="F686">
        <v>0.17</v>
      </c>
      <c r="G686">
        <v>0.32</v>
      </c>
      <c r="H686">
        <v>0.82</v>
      </c>
      <c r="I686">
        <v>1.34</v>
      </c>
      <c r="J686">
        <v>2.2799999999999998</v>
      </c>
      <c r="K686">
        <v>2.97</v>
      </c>
      <c r="L686">
        <v>3.43</v>
      </c>
      <c r="M686">
        <v>4.29</v>
      </c>
      <c r="N686">
        <v>4.3600000000000003</v>
      </c>
      <c r="O686">
        <f t="shared" si="10"/>
        <v>4.3600000000000003</v>
      </c>
    </row>
    <row r="687" spans="1:15" x14ac:dyDescent="0.25">
      <c r="A687" s="24">
        <v>40131</v>
      </c>
      <c r="B687">
        <v>0.05</v>
      </c>
      <c r="C687">
        <v>0.05</v>
      </c>
      <c r="D687">
        <v>0.05</v>
      </c>
      <c r="E687">
        <v>0.06</v>
      </c>
      <c r="F687">
        <v>0.17</v>
      </c>
      <c r="G687">
        <v>0.32</v>
      </c>
      <c r="H687">
        <v>0.82</v>
      </c>
      <c r="I687">
        <v>1.34</v>
      </c>
      <c r="J687">
        <v>2.2799999999999998</v>
      </c>
      <c r="K687">
        <v>2.97</v>
      </c>
      <c r="L687">
        <v>3.43</v>
      </c>
      <c r="M687">
        <v>4.29</v>
      </c>
      <c r="N687">
        <v>4.3600000000000003</v>
      </c>
      <c r="O687">
        <f t="shared" si="10"/>
        <v>4.3600000000000003</v>
      </c>
    </row>
    <row r="688" spans="1:15" x14ac:dyDescent="0.25">
      <c r="A688" s="24">
        <v>40132</v>
      </c>
      <c r="B688">
        <v>0.05</v>
      </c>
      <c r="C688">
        <v>0.05</v>
      </c>
      <c r="D688">
        <v>0.05</v>
      </c>
      <c r="E688">
        <v>0.06</v>
      </c>
      <c r="F688">
        <v>0.17</v>
      </c>
      <c r="G688">
        <v>0.32</v>
      </c>
      <c r="H688">
        <v>0.82</v>
      </c>
      <c r="I688">
        <v>1.34</v>
      </c>
      <c r="J688">
        <v>2.2799999999999998</v>
      </c>
      <c r="K688">
        <v>2.97</v>
      </c>
      <c r="L688">
        <v>3.43</v>
      </c>
      <c r="M688">
        <v>4.29</v>
      </c>
      <c r="N688">
        <v>4.3600000000000003</v>
      </c>
      <c r="O688">
        <f t="shared" si="10"/>
        <v>4.3600000000000003</v>
      </c>
    </row>
    <row r="689" spans="1:15" x14ac:dyDescent="0.25">
      <c r="A689" s="24">
        <v>40133</v>
      </c>
      <c r="B689">
        <v>0.05</v>
      </c>
      <c r="C689">
        <v>0.05</v>
      </c>
      <c r="D689">
        <v>0.05</v>
      </c>
      <c r="E689">
        <v>7.0000000000000007E-2</v>
      </c>
      <c r="F689">
        <v>0.17</v>
      </c>
      <c r="G689">
        <v>0.31</v>
      </c>
      <c r="H689">
        <v>0.78</v>
      </c>
      <c r="I689">
        <v>1.28</v>
      </c>
      <c r="J689">
        <v>2.19</v>
      </c>
      <c r="K689">
        <v>2.87</v>
      </c>
      <c r="L689">
        <v>3.33</v>
      </c>
      <c r="M689">
        <v>4.18</v>
      </c>
      <c r="N689">
        <v>4.26</v>
      </c>
      <c r="O689">
        <f t="shared" si="10"/>
        <v>4.26</v>
      </c>
    </row>
    <row r="690" spans="1:15" x14ac:dyDescent="0.25">
      <c r="A690" s="24">
        <v>40134</v>
      </c>
      <c r="B690">
        <v>0.05</v>
      </c>
      <c r="C690">
        <v>0.05</v>
      </c>
      <c r="D690">
        <v>0.05</v>
      </c>
      <c r="E690">
        <v>0.06</v>
      </c>
      <c r="F690">
        <v>0.16</v>
      </c>
      <c r="G690">
        <v>0.32</v>
      </c>
      <c r="H690">
        <v>0.78</v>
      </c>
      <c r="I690">
        <v>1.28</v>
      </c>
      <c r="J690">
        <v>2.19</v>
      </c>
      <c r="K690">
        <v>2.87</v>
      </c>
      <c r="L690">
        <v>3.33</v>
      </c>
      <c r="M690">
        <v>4.17</v>
      </c>
      <c r="N690">
        <v>4.26</v>
      </c>
      <c r="O690">
        <f t="shared" si="10"/>
        <v>4.26</v>
      </c>
    </row>
    <row r="691" spans="1:15" x14ac:dyDescent="0.25">
      <c r="A691" s="24">
        <v>40135</v>
      </c>
      <c r="B691">
        <v>0.04</v>
      </c>
      <c r="C691">
        <v>0.04</v>
      </c>
      <c r="D691">
        <v>0.04</v>
      </c>
      <c r="E691">
        <v>0.04</v>
      </c>
      <c r="F691">
        <v>0.15</v>
      </c>
      <c r="G691">
        <v>0.28999999999999998</v>
      </c>
      <c r="H691">
        <v>0.77</v>
      </c>
      <c r="I691">
        <v>1.27</v>
      </c>
      <c r="J691">
        <v>2.21</v>
      </c>
      <c r="K691">
        <v>2.9</v>
      </c>
      <c r="L691">
        <v>3.36</v>
      </c>
      <c r="M691">
        <v>4.21</v>
      </c>
      <c r="N691">
        <v>4.29</v>
      </c>
      <c r="O691">
        <f t="shared" si="10"/>
        <v>4.29</v>
      </c>
    </row>
    <row r="692" spans="1:15" x14ac:dyDescent="0.25">
      <c r="A692" s="24">
        <v>40136</v>
      </c>
      <c r="B692">
        <v>0.03</v>
      </c>
      <c r="C692">
        <v>0.03</v>
      </c>
      <c r="D692">
        <v>0.03</v>
      </c>
      <c r="E692">
        <v>0.02</v>
      </c>
      <c r="F692">
        <v>0.14000000000000001</v>
      </c>
      <c r="G692">
        <v>0.27</v>
      </c>
      <c r="H692">
        <v>0.73</v>
      </c>
      <c r="I692">
        <v>1.24</v>
      </c>
      <c r="J692">
        <v>2.1800000000000002</v>
      </c>
      <c r="K692">
        <v>2.88</v>
      </c>
      <c r="L692">
        <v>3.35</v>
      </c>
      <c r="M692">
        <v>4.1900000000000004</v>
      </c>
      <c r="N692">
        <v>4.29</v>
      </c>
      <c r="O692">
        <f t="shared" si="10"/>
        <v>4.29</v>
      </c>
    </row>
    <row r="693" spans="1:15" x14ac:dyDescent="0.25">
      <c r="A693" s="24">
        <v>40137</v>
      </c>
      <c r="B693">
        <v>0.04</v>
      </c>
      <c r="C693">
        <v>0.04</v>
      </c>
      <c r="D693">
        <v>0.04</v>
      </c>
      <c r="E693">
        <v>0.02</v>
      </c>
      <c r="F693">
        <v>0.13</v>
      </c>
      <c r="G693">
        <v>0.27</v>
      </c>
      <c r="H693">
        <v>0.75</v>
      </c>
      <c r="I693">
        <v>1.25</v>
      </c>
      <c r="J693">
        <v>2.2000000000000002</v>
      </c>
      <c r="K693">
        <v>2.9</v>
      </c>
      <c r="L693">
        <v>3.36</v>
      </c>
      <c r="M693">
        <v>4.2</v>
      </c>
      <c r="N693">
        <v>4.3</v>
      </c>
      <c r="O693">
        <f t="shared" si="10"/>
        <v>4.3</v>
      </c>
    </row>
    <row r="694" spans="1:15" x14ac:dyDescent="0.25">
      <c r="A694" s="24">
        <v>40138</v>
      </c>
      <c r="B694">
        <v>0.04</v>
      </c>
      <c r="C694">
        <v>0.04</v>
      </c>
      <c r="D694">
        <v>0.04</v>
      </c>
      <c r="E694">
        <v>0.02</v>
      </c>
      <c r="F694">
        <v>0.13</v>
      </c>
      <c r="G694">
        <v>0.27</v>
      </c>
      <c r="H694">
        <v>0.75</v>
      </c>
      <c r="I694">
        <v>1.25</v>
      </c>
      <c r="J694">
        <v>2.2000000000000002</v>
      </c>
      <c r="K694">
        <v>2.9</v>
      </c>
      <c r="L694">
        <v>3.36</v>
      </c>
      <c r="M694">
        <v>4.2</v>
      </c>
      <c r="N694">
        <v>4.3</v>
      </c>
      <c r="O694">
        <f t="shared" si="10"/>
        <v>4.3</v>
      </c>
    </row>
    <row r="695" spans="1:15" x14ac:dyDescent="0.25">
      <c r="A695" s="24">
        <v>40139</v>
      </c>
      <c r="B695">
        <v>0.04</v>
      </c>
      <c r="C695">
        <v>0.04</v>
      </c>
      <c r="D695">
        <v>0.04</v>
      </c>
      <c r="E695">
        <v>0.02</v>
      </c>
      <c r="F695">
        <v>0.13</v>
      </c>
      <c r="G695">
        <v>0.27</v>
      </c>
      <c r="H695">
        <v>0.75</v>
      </c>
      <c r="I695">
        <v>1.25</v>
      </c>
      <c r="J695">
        <v>2.2000000000000002</v>
      </c>
      <c r="K695">
        <v>2.9</v>
      </c>
      <c r="L695">
        <v>3.36</v>
      </c>
      <c r="M695">
        <v>4.2</v>
      </c>
      <c r="N695">
        <v>4.3</v>
      </c>
      <c r="O695">
        <f t="shared" si="10"/>
        <v>4.3</v>
      </c>
    </row>
    <row r="696" spans="1:15" x14ac:dyDescent="0.25">
      <c r="A696" s="24">
        <v>40140</v>
      </c>
      <c r="B696">
        <v>0.05</v>
      </c>
      <c r="C696">
        <v>0.05</v>
      </c>
      <c r="D696">
        <v>0.05</v>
      </c>
      <c r="E696">
        <v>0.05</v>
      </c>
      <c r="F696">
        <v>0.14000000000000001</v>
      </c>
      <c r="G696">
        <v>0.28999999999999998</v>
      </c>
      <c r="H696">
        <v>0.77</v>
      </c>
      <c r="I696">
        <v>1.28</v>
      </c>
      <c r="J696">
        <v>2.2000000000000002</v>
      </c>
      <c r="K696">
        <v>2.9</v>
      </c>
      <c r="L696">
        <v>3.37</v>
      </c>
      <c r="M696">
        <v>4.2</v>
      </c>
      <c r="N696">
        <v>4.29</v>
      </c>
      <c r="O696">
        <f t="shared" si="10"/>
        <v>4.29</v>
      </c>
    </row>
    <row r="697" spans="1:15" x14ac:dyDescent="0.25">
      <c r="A697" s="24">
        <v>40141</v>
      </c>
      <c r="B697">
        <v>0.06</v>
      </c>
      <c r="C697">
        <v>0.06</v>
      </c>
      <c r="D697">
        <v>0.06</v>
      </c>
      <c r="E697">
        <v>0.05</v>
      </c>
      <c r="F697">
        <v>0.14000000000000001</v>
      </c>
      <c r="G697">
        <v>0.28000000000000003</v>
      </c>
      <c r="H697">
        <v>0.73</v>
      </c>
      <c r="I697">
        <v>1.22</v>
      </c>
      <c r="J697">
        <v>2.15</v>
      </c>
      <c r="K697">
        <v>2.82</v>
      </c>
      <c r="L697">
        <v>3.32</v>
      </c>
      <c r="M697">
        <v>4.16</v>
      </c>
      <c r="N697">
        <v>4.25</v>
      </c>
      <c r="O697">
        <f t="shared" si="10"/>
        <v>4.25</v>
      </c>
    </row>
    <row r="698" spans="1:15" x14ac:dyDescent="0.25">
      <c r="A698" s="24">
        <v>40142</v>
      </c>
      <c r="B698">
        <v>7.0000000000000007E-2</v>
      </c>
      <c r="C698">
        <v>7.0000000000000007E-2</v>
      </c>
      <c r="D698">
        <v>7.0000000000000007E-2</v>
      </c>
      <c r="E698">
        <v>0.05</v>
      </c>
      <c r="F698">
        <v>0.14000000000000001</v>
      </c>
      <c r="G698">
        <v>0.26</v>
      </c>
      <c r="H698">
        <v>0.73</v>
      </c>
      <c r="I698">
        <v>1.23</v>
      </c>
      <c r="J698">
        <v>2.11</v>
      </c>
      <c r="K698">
        <v>2.78</v>
      </c>
      <c r="L698">
        <v>3.28</v>
      </c>
      <c r="M698">
        <v>4.12</v>
      </c>
      <c r="N698">
        <v>4.2300000000000004</v>
      </c>
      <c r="O698">
        <f t="shared" si="10"/>
        <v>4.2300000000000004</v>
      </c>
    </row>
    <row r="699" spans="1:15" x14ac:dyDescent="0.25">
      <c r="A699" s="24">
        <v>40143</v>
      </c>
      <c r="B699">
        <v>7.0000000000000007E-2</v>
      </c>
      <c r="C699">
        <v>7.0000000000000007E-2</v>
      </c>
      <c r="D699">
        <v>7.0000000000000007E-2</v>
      </c>
      <c r="E699">
        <v>0.05</v>
      </c>
      <c r="F699">
        <v>0.14000000000000001</v>
      </c>
      <c r="G699">
        <v>0.26</v>
      </c>
      <c r="H699">
        <v>0.73</v>
      </c>
      <c r="I699">
        <v>1.23</v>
      </c>
      <c r="J699">
        <v>2.11</v>
      </c>
      <c r="K699">
        <v>2.78</v>
      </c>
      <c r="L699">
        <v>3.28</v>
      </c>
      <c r="M699">
        <v>4.12</v>
      </c>
      <c r="N699">
        <v>4.2300000000000004</v>
      </c>
      <c r="O699">
        <f t="shared" si="10"/>
        <v>4.2300000000000004</v>
      </c>
    </row>
    <row r="700" spans="1:15" x14ac:dyDescent="0.25">
      <c r="A700" s="24">
        <v>40144</v>
      </c>
      <c r="B700">
        <v>0.06</v>
      </c>
      <c r="C700">
        <v>0.06</v>
      </c>
      <c r="D700">
        <v>0.06</v>
      </c>
      <c r="E700">
        <v>0.03</v>
      </c>
      <c r="F700">
        <v>0.14000000000000001</v>
      </c>
      <c r="G700">
        <v>0.26</v>
      </c>
      <c r="H700">
        <v>0.68</v>
      </c>
      <c r="I700">
        <v>1.1499999999999999</v>
      </c>
      <c r="J700">
        <v>2.0299999999999998</v>
      </c>
      <c r="K700">
        <v>2.71</v>
      </c>
      <c r="L700">
        <v>3.21</v>
      </c>
      <c r="M700">
        <v>4.07</v>
      </c>
      <c r="N700">
        <v>4.21</v>
      </c>
      <c r="O700">
        <f t="shared" si="10"/>
        <v>4.21</v>
      </c>
    </row>
    <row r="701" spans="1:15" x14ac:dyDescent="0.25">
      <c r="A701" s="24">
        <v>40145</v>
      </c>
      <c r="B701">
        <v>0.06</v>
      </c>
      <c r="C701">
        <v>0.06</v>
      </c>
      <c r="D701">
        <v>0.06</v>
      </c>
      <c r="E701">
        <v>0.03</v>
      </c>
      <c r="F701">
        <v>0.14000000000000001</v>
      </c>
      <c r="G701">
        <v>0.26</v>
      </c>
      <c r="H701">
        <v>0.68</v>
      </c>
      <c r="I701">
        <v>1.1499999999999999</v>
      </c>
      <c r="J701">
        <v>2.0299999999999998</v>
      </c>
      <c r="K701">
        <v>2.71</v>
      </c>
      <c r="L701">
        <v>3.21</v>
      </c>
      <c r="M701">
        <v>4.07</v>
      </c>
      <c r="N701">
        <v>4.21</v>
      </c>
      <c r="O701">
        <f t="shared" si="10"/>
        <v>4.21</v>
      </c>
    </row>
    <row r="702" spans="1:15" x14ac:dyDescent="0.25">
      <c r="A702" s="24">
        <v>40146</v>
      </c>
      <c r="B702">
        <v>0.06</v>
      </c>
      <c r="C702">
        <v>0.06</v>
      </c>
      <c r="D702">
        <v>0.06</v>
      </c>
      <c r="E702">
        <v>0.03</v>
      </c>
      <c r="F702">
        <v>0.14000000000000001</v>
      </c>
      <c r="G702">
        <v>0.26</v>
      </c>
      <c r="H702">
        <v>0.68</v>
      </c>
      <c r="I702">
        <v>1.1499999999999999</v>
      </c>
      <c r="J702">
        <v>2.0299999999999998</v>
      </c>
      <c r="K702">
        <v>2.71</v>
      </c>
      <c r="L702">
        <v>3.21</v>
      </c>
      <c r="M702">
        <v>4.07</v>
      </c>
      <c r="N702">
        <v>4.21</v>
      </c>
      <c r="O702">
        <f t="shared" si="10"/>
        <v>4.21</v>
      </c>
    </row>
    <row r="703" spans="1:15" x14ac:dyDescent="0.25">
      <c r="A703" s="24">
        <v>40147</v>
      </c>
      <c r="B703">
        <v>0.08</v>
      </c>
      <c r="C703">
        <v>0.08</v>
      </c>
      <c r="D703">
        <v>0.08</v>
      </c>
      <c r="E703">
        <v>0.06</v>
      </c>
      <c r="F703">
        <v>0.15</v>
      </c>
      <c r="G703">
        <v>0.27</v>
      </c>
      <c r="H703">
        <v>0.67</v>
      </c>
      <c r="I703">
        <v>1.1200000000000001</v>
      </c>
      <c r="J703">
        <v>2.0099999999999998</v>
      </c>
      <c r="K703">
        <v>2.69</v>
      </c>
      <c r="L703">
        <v>3.21</v>
      </c>
      <c r="M703">
        <v>4.07</v>
      </c>
      <c r="N703">
        <v>4.2</v>
      </c>
      <c r="O703">
        <f t="shared" si="10"/>
        <v>4.2</v>
      </c>
    </row>
    <row r="704" spans="1:15" x14ac:dyDescent="0.25">
      <c r="A704" s="24">
        <v>40148</v>
      </c>
      <c r="B704">
        <v>0.09</v>
      </c>
      <c r="C704">
        <v>0.09</v>
      </c>
      <c r="D704">
        <v>0.09</v>
      </c>
      <c r="E704">
        <v>0.06</v>
      </c>
      <c r="F704">
        <v>0.15</v>
      </c>
      <c r="G704">
        <v>0.26</v>
      </c>
      <c r="H704">
        <v>0.67</v>
      </c>
      <c r="I704">
        <v>1.1399999999999999</v>
      </c>
      <c r="J704">
        <v>2.0299999999999998</v>
      </c>
      <c r="K704">
        <v>2.74</v>
      </c>
      <c r="L704">
        <v>3.28</v>
      </c>
      <c r="M704">
        <v>4.1399999999999997</v>
      </c>
      <c r="N704">
        <v>4.26</v>
      </c>
      <c r="O704">
        <f t="shared" si="10"/>
        <v>4.26</v>
      </c>
    </row>
    <row r="705" spans="1:15" x14ac:dyDescent="0.25">
      <c r="A705" s="24">
        <v>40149</v>
      </c>
      <c r="B705">
        <v>0.08</v>
      </c>
      <c r="C705">
        <v>0.08</v>
      </c>
      <c r="D705">
        <v>0.08</v>
      </c>
      <c r="E705">
        <v>0.05</v>
      </c>
      <c r="F705">
        <v>0.15</v>
      </c>
      <c r="G705">
        <v>0.28000000000000003</v>
      </c>
      <c r="H705">
        <v>0.72</v>
      </c>
      <c r="I705">
        <v>1.19</v>
      </c>
      <c r="J705">
        <v>2.09</v>
      </c>
      <c r="K705">
        <v>2.8</v>
      </c>
      <c r="L705">
        <v>3.32</v>
      </c>
      <c r="M705">
        <v>4.1399999999999997</v>
      </c>
      <c r="N705">
        <v>4.26</v>
      </c>
      <c r="O705">
        <f t="shared" si="10"/>
        <v>4.26</v>
      </c>
    </row>
    <row r="706" spans="1:15" x14ac:dyDescent="0.25">
      <c r="A706" s="24">
        <v>40150</v>
      </c>
      <c r="B706">
        <v>0.09</v>
      </c>
      <c r="C706">
        <v>0.09</v>
      </c>
      <c r="D706">
        <v>0.09</v>
      </c>
      <c r="E706">
        <v>0.06</v>
      </c>
      <c r="F706">
        <v>0.16</v>
      </c>
      <c r="G706">
        <v>0.3</v>
      </c>
      <c r="H706">
        <v>0.74</v>
      </c>
      <c r="I706">
        <v>1.23</v>
      </c>
      <c r="J706">
        <v>2.14</v>
      </c>
      <c r="K706">
        <v>2.87</v>
      </c>
      <c r="L706">
        <v>3.39</v>
      </c>
      <c r="M706">
        <v>4.2300000000000004</v>
      </c>
      <c r="N706">
        <v>4.33</v>
      </c>
      <c r="O706">
        <f t="shared" si="10"/>
        <v>4.33</v>
      </c>
    </row>
    <row r="707" spans="1:15" x14ac:dyDescent="0.25">
      <c r="A707" s="24">
        <v>40151</v>
      </c>
      <c r="B707">
        <v>0.08</v>
      </c>
      <c r="C707">
        <v>0.08</v>
      </c>
      <c r="D707">
        <v>0.08</v>
      </c>
      <c r="E707">
        <v>0.06</v>
      </c>
      <c r="F707">
        <v>0.17</v>
      </c>
      <c r="G707">
        <v>0.36</v>
      </c>
      <c r="H707">
        <v>0.84</v>
      </c>
      <c r="I707">
        <v>1.34</v>
      </c>
      <c r="J707">
        <v>2.2400000000000002</v>
      </c>
      <c r="K707">
        <v>2.97</v>
      </c>
      <c r="L707">
        <v>3.48</v>
      </c>
      <c r="M707">
        <v>4.3099999999999996</v>
      </c>
      <c r="N707">
        <v>4.4000000000000004</v>
      </c>
      <c r="O707">
        <f t="shared" si="10"/>
        <v>4.4000000000000004</v>
      </c>
    </row>
    <row r="708" spans="1:15" x14ac:dyDescent="0.25">
      <c r="A708" s="24">
        <v>40152</v>
      </c>
      <c r="B708">
        <v>0.08</v>
      </c>
      <c r="C708">
        <v>0.08</v>
      </c>
      <c r="D708">
        <v>0.08</v>
      </c>
      <c r="E708">
        <v>0.06</v>
      </c>
      <c r="F708">
        <v>0.17</v>
      </c>
      <c r="G708">
        <v>0.36</v>
      </c>
      <c r="H708">
        <v>0.84</v>
      </c>
      <c r="I708">
        <v>1.34</v>
      </c>
      <c r="J708">
        <v>2.2400000000000002</v>
      </c>
      <c r="K708">
        <v>2.97</v>
      </c>
      <c r="L708">
        <v>3.48</v>
      </c>
      <c r="M708">
        <v>4.3099999999999996</v>
      </c>
      <c r="N708">
        <v>4.4000000000000004</v>
      </c>
      <c r="O708">
        <f t="shared" si="10"/>
        <v>4.4000000000000004</v>
      </c>
    </row>
    <row r="709" spans="1:15" x14ac:dyDescent="0.25">
      <c r="A709" s="24">
        <v>40153</v>
      </c>
      <c r="B709">
        <v>0.08</v>
      </c>
      <c r="C709">
        <v>0.08</v>
      </c>
      <c r="D709">
        <v>0.08</v>
      </c>
      <c r="E709">
        <v>0.06</v>
      </c>
      <c r="F709">
        <v>0.17</v>
      </c>
      <c r="G709">
        <v>0.36</v>
      </c>
      <c r="H709">
        <v>0.84</v>
      </c>
      <c r="I709">
        <v>1.34</v>
      </c>
      <c r="J709">
        <v>2.2400000000000002</v>
      </c>
      <c r="K709">
        <v>2.97</v>
      </c>
      <c r="L709">
        <v>3.48</v>
      </c>
      <c r="M709">
        <v>4.3099999999999996</v>
      </c>
      <c r="N709">
        <v>4.4000000000000004</v>
      </c>
      <c r="O709">
        <f t="shared" si="10"/>
        <v>4.4000000000000004</v>
      </c>
    </row>
    <row r="710" spans="1:15" x14ac:dyDescent="0.25">
      <c r="A710" s="24">
        <v>40154</v>
      </c>
      <c r="B710">
        <v>7.0000000000000007E-2</v>
      </c>
      <c r="C710">
        <v>7.0000000000000007E-2</v>
      </c>
      <c r="D710">
        <v>7.0000000000000007E-2</v>
      </c>
      <c r="E710">
        <v>0.04</v>
      </c>
      <c r="F710">
        <v>0.16</v>
      </c>
      <c r="G710">
        <v>0.32</v>
      </c>
      <c r="H710">
        <v>0.78</v>
      </c>
      <c r="I710">
        <v>1.26</v>
      </c>
      <c r="J710">
        <v>2.19</v>
      </c>
      <c r="K710">
        <v>2.92</v>
      </c>
      <c r="L710">
        <v>3.44</v>
      </c>
      <c r="M710">
        <v>4.29</v>
      </c>
      <c r="N710">
        <v>4.4000000000000004</v>
      </c>
      <c r="O710">
        <f t="shared" ref="O710:O773" si="11">N710</f>
        <v>4.4000000000000004</v>
      </c>
    </row>
    <row r="711" spans="1:15" x14ac:dyDescent="0.25">
      <c r="A711" s="24">
        <v>40155</v>
      </c>
      <c r="B711">
        <v>0.02</v>
      </c>
      <c r="C711">
        <v>0.02</v>
      </c>
      <c r="D711">
        <v>0.02</v>
      </c>
      <c r="E711">
        <v>0.03</v>
      </c>
      <c r="F711">
        <v>0.15</v>
      </c>
      <c r="G711">
        <v>0.28999999999999998</v>
      </c>
      <c r="H711">
        <v>0.73</v>
      </c>
      <c r="I711">
        <v>1.21</v>
      </c>
      <c r="J711">
        <v>2.12</v>
      </c>
      <c r="K711">
        <v>2.86</v>
      </c>
      <c r="L711">
        <v>3.4</v>
      </c>
      <c r="M711">
        <v>4.28</v>
      </c>
      <c r="N711">
        <v>4.3899999999999997</v>
      </c>
      <c r="O711">
        <f t="shared" si="11"/>
        <v>4.3899999999999997</v>
      </c>
    </row>
    <row r="712" spans="1:15" x14ac:dyDescent="0.25">
      <c r="A712" s="24">
        <v>40156</v>
      </c>
      <c r="B712">
        <v>0.01</v>
      </c>
      <c r="C712">
        <v>0.01</v>
      </c>
      <c r="D712">
        <v>0.01</v>
      </c>
      <c r="E712">
        <v>0.03</v>
      </c>
      <c r="F712">
        <v>0.14000000000000001</v>
      </c>
      <c r="G712">
        <v>0.31</v>
      </c>
      <c r="H712">
        <v>0.76</v>
      </c>
      <c r="I712">
        <v>1.23</v>
      </c>
      <c r="J712">
        <v>2.15</v>
      </c>
      <c r="K712">
        <v>2.89</v>
      </c>
      <c r="L712">
        <v>3.45</v>
      </c>
      <c r="M712">
        <v>4.3099999999999996</v>
      </c>
      <c r="N712">
        <v>4.41</v>
      </c>
      <c r="O712">
        <f t="shared" si="11"/>
        <v>4.41</v>
      </c>
    </row>
    <row r="713" spans="1:15" x14ac:dyDescent="0.25">
      <c r="A713" s="24">
        <v>40157</v>
      </c>
      <c r="B713">
        <v>0.01</v>
      </c>
      <c r="C713">
        <v>0.01</v>
      </c>
      <c r="D713">
        <v>0.01</v>
      </c>
      <c r="E713">
        <v>0.02</v>
      </c>
      <c r="F713">
        <v>0.15</v>
      </c>
      <c r="G713">
        <v>0.32</v>
      </c>
      <c r="H713">
        <v>0.78</v>
      </c>
      <c r="I713">
        <v>1.26</v>
      </c>
      <c r="J713">
        <v>2.19</v>
      </c>
      <c r="K713">
        <v>2.95</v>
      </c>
      <c r="L713">
        <v>3.49</v>
      </c>
      <c r="M713">
        <v>4.37</v>
      </c>
      <c r="N713">
        <v>4.5</v>
      </c>
      <c r="O713">
        <f t="shared" si="11"/>
        <v>4.5</v>
      </c>
    </row>
    <row r="714" spans="1:15" x14ac:dyDescent="0.25">
      <c r="A714" s="24">
        <v>40158</v>
      </c>
      <c r="B714">
        <v>0.01</v>
      </c>
      <c r="C714">
        <v>0.01</v>
      </c>
      <c r="D714">
        <v>0.01</v>
      </c>
      <c r="E714">
        <v>0.03</v>
      </c>
      <c r="F714">
        <v>0.16</v>
      </c>
      <c r="G714">
        <v>0.35</v>
      </c>
      <c r="H714">
        <v>0.83</v>
      </c>
      <c r="I714">
        <v>1.3</v>
      </c>
      <c r="J714">
        <v>2.2599999999999998</v>
      </c>
      <c r="K714">
        <v>3.02</v>
      </c>
      <c r="L714">
        <v>3.55</v>
      </c>
      <c r="M714">
        <v>4.3899999999999997</v>
      </c>
      <c r="N714">
        <v>4.49</v>
      </c>
      <c r="O714">
        <f t="shared" si="11"/>
        <v>4.49</v>
      </c>
    </row>
    <row r="715" spans="1:15" x14ac:dyDescent="0.25">
      <c r="A715" s="24">
        <v>40159</v>
      </c>
      <c r="B715">
        <v>0.01</v>
      </c>
      <c r="C715">
        <v>0.01</v>
      </c>
      <c r="D715">
        <v>0.01</v>
      </c>
      <c r="E715">
        <v>0.03</v>
      </c>
      <c r="F715">
        <v>0.16</v>
      </c>
      <c r="G715">
        <v>0.35</v>
      </c>
      <c r="H715">
        <v>0.83</v>
      </c>
      <c r="I715">
        <v>1.3</v>
      </c>
      <c r="J715">
        <v>2.2599999999999998</v>
      </c>
      <c r="K715">
        <v>3.02</v>
      </c>
      <c r="L715">
        <v>3.55</v>
      </c>
      <c r="M715">
        <v>4.3899999999999997</v>
      </c>
      <c r="N715">
        <v>4.49</v>
      </c>
      <c r="O715">
        <f t="shared" si="11"/>
        <v>4.49</v>
      </c>
    </row>
    <row r="716" spans="1:15" x14ac:dyDescent="0.25">
      <c r="A716" s="24">
        <v>40160</v>
      </c>
      <c r="B716">
        <v>0.01</v>
      </c>
      <c r="C716">
        <v>0.01</v>
      </c>
      <c r="D716">
        <v>0.01</v>
      </c>
      <c r="E716">
        <v>0.03</v>
      </c>
      <c r="F716">
        <v>0.16</v>
      </c>
      <c r="G716">
        <v>0.35</v>
      </c>
      <c r="H716">
        <v>0.83</v>
      </c>
      <c r="I716">
        <v>1.3</v>
      </c>
      <c r="J716">
        <v>2.2599999999999998</v>
      </c>
      <c r="K716">
        <v>3.02</v>
      </c>
      <c r="L716">
        <v>3.55</v>
      </c>
      <c r="M716">
        <v>4.3899999999999997</v>
      </c>
      <c r="N716">
        <v>4.49</v>
      </c>
      <c r="O716">
        <f t="shared" si="11"/>
        <v>4.49</v>
      </c>
    </row>
    <row r="717" spans="1:15" x14ac:dyDescent="0.25">
      <c r="A717" s="24">
        <v>40161</v>
      </c>
      <c r="B717">
        <v>0.02</v>
      </c>
      <c r="C717">
        <v>0.02</v>
      </c>
      <c r="D717">
        <v>0.02</v>
      </c>
      <c r="E717">
        <v>0.04</v>
      </c>
      <c r="F717">
        <v>0.16</v>
      </c>
      <c r="G717">
        <v>0.37</v>
      </c>
      <c r="H717">
        <v>0.87</v>
      </c>
      <c r="I717">
        <v>1.35</v>
      </c>
      <c r="J717">
        <v>2.2999999999999998</v>
      </c>
      <c r="K717">
        <v>3.04</v>
      </c>
      <c r="L717">
        <v>3.56</v>
      </c>
      <c r="M717">
        <v>4.3899999999999997</v>
      </c>
      <c r="N717">
        <v>4.49</v>
      </c>
      <c r="O717">
        <f t="shared" si="11"/>
        <v>4.49</v>
      </c>
    </row>
    <row r="718" spans="1:15" x14ac:dyDescent="0.25">
      <c r="A718" s="24">
        <v>40162</v>
      </c>
      <c r="B718">
        <v>0.02</v>
      </c>
      <c r="C718">
        <v>0.02</v>
      </c>
      <c r="D718">
        <v>0.02</v>
      </c>
      <c r="E718">
        <v>0.05</v>
      </c>
      <c r="F718">
        <v>0.17</v>
      </c>
      <c r="G718">
        <v>0.41</v>
      </c>
      <c r="H718">
        <v>0.88</v>
      </c>
      <c r="I718">
        <v>1.38</v>
      </c>
      <c r="J718">
        <v>2.35</v>
      </c>
      <c r="K718">
        <v>3.08</v>
      </c>
      <c r="L718">
        <v>3.6</v>
      </c>
      <c r="M718">
        <v>4.42</v>
      </c>
      <c r="N718">
        <v>4.5199999999999996</v>
      </c>
      <c r="O718">
        <f t="shared" si="11"/>
        <v>4.5199999999999996</v>
      </c>
    </row>
    <row r="719" spans="1:15" x14ac:dyDescent="0.25">
      <c r="A719" s="24">
        <v>40163</v>
      </c>
      <c r="B719">
        <v>0.02</v>
      </c>
      <c r="C719">
        <v>0.02</v>
      </c>
      <c r="D719">
        <v>0.02</v>
      </c>
      <c r="E719">
        <v>0.04</v>
      </c>
      <c r="F719">
        <v>0.17</v>
      </c>
      <c r="G719">
        <v>0.38</v>
      </c>
      <c r="H719">
        <v>0.85</v>
      </c>
      <c r="I719">
        <v>1.36</v>
      </c>
      <c r="J719">
        <v>2.35</v>
      </c>
      <c r="K719">
        <v>3.09</v>
      </c>
      <c r="L719">
        <v>3.61</v>
      </c>
      <c r="M719">
        <v>4.42</v>
      </c>
      <c r="N719">
        <v>4.5199999999999996</v>
      </c>
      <c r="O719">
        <f t="shared" si="11"/>
        <v>4.5199999999999996</v>
      </c>
    </row>
    <row r="720" spans="1:15" x14ac:dyDescent="0.25">
      <c r="A720" s="24">
        <v>40164</v>
      </c>
      <c r="B720">
        <v>0.01</v>
      </c>
      <c r="C720">
        <v>0.01</v>
      </c>
      <c r="D720">
        <v>0.01</v>
      </c>
      <c r="E720">
        <v>0.04</v>
      </c>
      <c r="F720">
        <v>0.15</v>
      </c>
      <c r="G720">
        <v>0.35</v>
      </c>
      <c r="H720">
        <v>0.77</v>
      </c>
      <c r="I720">
        <v>1.27</v>
      </c>
      <c r="J720">
        <v>2.2400000000000002</v>
      </c>
      <c r="K720">
        <v>2.97</v>
      </c>
      <c r="L720">
        <v>3.5</v>
      </c>
      <c r="M720">
        <v>4.3099999999999996</v>
      </c>
      <c r="N720">
        <v>4.42</v>
      </c>
      <c r="O720">
        <f t="shared" si="11"/>
        <v>4.42</v>
      </c>
    </row>
    <row r="721" spans="1:15" x14ac:dyDescent="0.25">
      <c r="A721" s="24">
        <v>40165</v>
      </c>
      <c r="B721">
        <v>0.01</v>
      </c>
      <c r="C721">
        <v>0.01</v>
      </c>
      <c r="D721">
        <v>0.01</v>
      </c>
      <c r="E721">
        <v>0.05</v>
      </c>
      <c r="F721">
        <v>0.16</v>
      </c>
      <c r="G721">
        <v>0.36</v>
      </c>
      <c r="H721">
        <v>0.82</v>
      </c>
      <c r="I721">
        <v>1.32</v>
      </c>
      <c r="J721">
        <v>2.2999999999999998</v>
      </c>
      <c r="K721">
        <v>3.04</v>
      </c>
      <c r="L721">
        <v>3.55</v>
      </c>
      <c r="M721">
        <v>4.3600000000000003</v>
      </c>
      <c r="N721">
        <v>4.46</v>
      </c>
      <c r="O721">
        <f t="shared" si="11"/>
        <v>4.46</v>
      </c>
    </row>
    <row r="722" spans="1:15" x14ac:dyDescent="0.25">
      <c r="A722" s="24">
        <v>40166</v>
      </c>
      <c r="B722">
        <v>0.01</v>
      </c>
      <c r="C722">
        <v>0.01</v>
      </c>
      <c r="D722">
        <v>0.01</v>
      </c>
      <c r="E722">
        <v>0.05</v>
      </c>
      <c r="F722">
        <v>0.16</v>
      </c>
      <c r="G722">
        <v>0.36</v>
      </c>
      <c r="H722">
        <v>0.82</v>
      </c>
      <c r="I722">
        <v>1.32</v>
      </c>
      <c r="J722">
        <v>2.2999999999999998</v>
      </c>
      <c r="K722">
        <v>3.04</v>
      </c>
      <c r="L722">
        <v>3.55</v>
      </c>
      <c r="M722">
        <v>4.3600000000000003</v>
      </c>
      <c r="N722">
        <v>4.46</v>
      </c>
      <c r="O722">
        <f t="shared" si="11"/>
        <v>4.46</v>
      </c>
    </row>
    <row r="723" spans="1:15" x14ac:dyDescent="0.25">
      <c r="A723" s="24">
        <v>40167</v>
      </c>
      <c r="B723">
        <v>0.01</v>
      </c>
      <c r="C723">
        <v>0.01</v>
      </c>
      <c r="D723">
        <v>0.01</v>
      </c>
      <c r="E723">
        <v>0.05</v>
      </c>
      <c r="F723">
        <v>0.16</v>
      </c>
      <c r="G723">
        <v>0.36</v>
      </c>
      <c r="H723">
        <v>0.82</v>
      </c>
      <c r="I723">
        <v>1.32</v>
      </c>
      <c r="J723">
        <v>2.2999999999999998</v>
      </c>
      <c r="K723">
        <v>3.04</v>
      </c>
      <c r="L723">
        <v>3.55</v>
      </c>
      <c r="M723">
        <v>4.3600000000000003</v>
      </c>
      <c r="N723">
        <v>4.46</v>
      </c>
      <c r="O723">
        <f t="shared" si="11"/>
        <v>4.46</v>
      </c>
    </row>
    <row r="724" spans="1:15" x14ac:dyDescent="0.25">
      <c r="A724" s="24">
        <v>40168</v>
      </c>
      <c r="B724">
        <v>0.01</v>
      </c>
      <c r="C724">
        <v>0.01</v>
      </c>
      <c r="D724">
        <v>0.01</v>
      </c>
      <c r="E724">
        <v>0.08</v>
      </c>
      <c r="F724">
        <v>0.17</v>
      </c>
      <c r="G724">
        <v>0.4</v>
      </c>
      <c r="H724">
        <v>0.89</v>
      </c>
      <c r="I724">
        <v>1.42</v>
      </c>
      <c r="J724">
        <v>2.4300000000000002</v>
      </c>
      <c r="K724">
        <v>3.18</v>
      </c>
      <c r="L724">
        <v>3.69</v>
      </c>
      <c r="M724">
        <v>4.47</v>
      </c>
      <c r="N724">
        <v>4.5599999999999996</v>
      </c>
      <c r="O724">
        <f t="shared" si="11"/>
        <v>4.5599999999999996</v>
      </c>
    </row>
    <row r="725" spans="1:15" x14ac:dyDescent="0.25">
      <c r="A725" s="24">
        <v>40169</v>
      </c>
      <c r="B725">
        <v>0.01</v>
      </c>
      <c r="C725">
        <v>0.01</v>
      </c>
      <c r="D725">
        <v>0.01</v>
      </c>
      <c r="E725">
        <v>0.08</v>
      </c>
      <c r="F725">
        <v>0.18</v>
      </c>
      <c r="G725">
        <v>0.41</v>
      </c>
      <c r="H725">
        <v>0.95</v>
      </c>
      <c r="I725">
        <v>1.48</v>
      </c>
      <c r="J725">
        <v>2.4900000000000002</v>
      </c>
      <c r="K725">
        <v>3.24</v>
      </c>
      <c r="L725">
        <v>3.76</v>
      </c>
      <c r="M725">
        <v>4.5199999999999996</v>
      </c>
      <c r="N725">
        <v>4.5999999999999996</v>
      </c>
      <c r="O725">
        <f t="shared" si="11"/>
        <v>4.5999999999999996</v>
      </c>
    </row>
    <row r="726" spans="1:15" x14ac:dyDescent="0.25">
      <c r="A726" s="24">
        <v>40170</v>
      </c>
      <c r="B726">
        <v>0.01</v>
      </c>
      <c r="C726">
        <v>0.01</v>
      </c>
      <c r="D726">
        <v>0.01</v>
      </c>
      <c r="E726">
        <v>7.0000000000000007E-2</v>
      </c>
      <c r="F726">
        <v>0.17</v>
      </c>
      <c r="G726">
        <v>0.41</v>
      </c>
      <c r="H726">
        <v>0.96</v>
      </c>
      <c r="I726">
        <v>1.51</v>
      </c>
      <c r="J726">
        <v>2.5099999999999998</v>
      </c>
      <c r="K726">
        <v>3.26</v>
      </c>
      <c r="L726">
        <v>3.77</v>
      </c>
      <c r="M726">
        <v>4.54</v>
      </c>
      <c r="N726">
        <v>4.6100000000000003</v>
      </c>
      <c r="O726">
        <f t="shared" si="11"/>
        <v>4.6100000000000003</v>
      </c>
    </row>
    <row r="727" spans="1:15" x14ac:dyDescent="0.25">
      <c r="A727" s="24">
        <v>40171</v>
      </c>
      <c r="B727">
        <v>0.02</v>
      </c>
      <c r="C727">
        <v>0.02</v>
      </c>
      <c r="D727">
        <v>0.02</v>
      </c>
      <c r="E727">
        <v>0.05</v>
      </c>
      <c r="F727">
        <v>0.18</v>
      </c>
      <c r="G727">
        <v>0.43</v>
      </c>
      <c r="H727">
        <v>1</v>
      </c>
      <c r="I727">
        <v>1.56</v>
      </c>
      <c r="J727">
        <v>2.57</v>
      </c>
      <c r="K727">
        <v>3.32</v>
      </c>
      <c r="L727">
        <v>3.82</v>
      </c>
      <c r="M727">
        <v>4.5999999999999996</v>
      </c>
      <c r="N727">
        <v>4.68</v>
      </c>
      <c r="O727">
        <f t="shared" si="11"/>
        <v>4.68</v>
      </c>
    </row>
    <row r="728" spans="1:15" x14ac:dyDescent="0.25">
      <c r="A728" s="24">
        <v>40172</v>
      </c>
      <c r="B728">
        <v>0.02</v>
      </c>
      <c r="C728">
        <v>0.02</v>
      </c>
      <c r="D728">
        <v>0.02</v>
      </c>
      <c r="E728">
        <v>0.05</v>
      </c>
      <c r="F728">
        <v>0.18</v>
      </c>
      <c r="G728">
        <v>0.43</v>
      </c>
      <c r="H728">
        <v>1</v>
      </c>
      <c r="I728">
        <v>1.56</v>
      </c>
      <c r="J728">
        <v>2.57</v>
      </c>
      <c r="K728">
        <v>3.32</v>
      </c>
      <c r="L728">
        <v>3.82</v>
      </c>
      <c r="M728">
        <v>4.5999999999999996</v>
      </c>
      <c r="N728">
        <v>4.68</v>
      </c>
      <c r="O728">
        <f t="shared" si="11"/>
        <v>4.68</v>
      </c>
    </row>
    <row r="729" spans="1:15" x14ac:dyDescent="0.25">
      <c r="A729" s="24">
        <v>40173</v>
      </c>
      <c r="B729">
        <v>0.02</v>
      </c>
      <c r="C729">
        <v>0.02</v>
      </c>
      <c r="D729">
        <v>0.02</v>
      </c>
      <c r="E729">
        <v>0.05</v>
      </c>
      <c r="F729">
        <v>0.18</v>
      </c>
      <c r="G729">
        <v>0.43</v>
      </c>
      <c r="H729">
        <v>1</v>
      </c>
      <c r="I729">
        <v>1.56</v>
      </c>
      <c r="J729">
        <v>2.57</v>
      </c>
      <c r="K729">
        <v>3.32</v>
      </c>
      <c r="L729">
        <v>3.82</v>
      </c>
      <c r="M729">
        <v>4.5999999999999996</v>
      </c>
      <c r="N729">
        <v>4.68</v>
      </c>
      <c r="O729">
        <f t="shared" si="11"/>
        <v>4.68</v>
      </c>
    </row>
    <row r="730" spans="1:15" x14ac:dyDescent="0.25">
      <c r="A730" s="24">
        <v>40174</v>
      </c>
      <c r="B730">
        <v>0.02</v>
      </c>
      <c r="C730">
        <v>0.02</v>
      </c>
      <c r="D730">
        <v>0.02</v>
      </c>
      <c r="E730">
        <v>0.05</v>
      </c>
      <c r="F730">
        <v>0.18</v>
      </c>
      <c r="G730">
        <v>0.43</v>
      </c>
      <c r="H730">
        <v>1</v>
      </c>
      <c r="I730">
        <v>1.56</v>
      </c>
      <c r="J730">
        <v>2.57</v>
      </c>
      <c r="K730">
        <v>3.32</v>
      </c>
      <c r="L730">
        <v>3.82</v>
      </c>
      <c r="M730">
        <v>4.5999999999999996</v>
      </c>
      <c r="N730">
        <v>4.68</v>
      </c>
      <c r="O730">
        <f t="shared" si="11"/>
        <v>4.68</v>
      </c>
    </row>
    <row r="731" spans="1:15" x14ac:dyDescent="0.25">
      <c r="A731" s="24">
        <v>40175</v>
      </c>
      <c r="B731">
        <v>0.03</v>
      </c>
      <c r="C731">
        <v>0.03</v>
      </c>
      <c r="D731">
        <v>0.03</v>
      </c>
      <c r="E731">
        <v>0.11</v>
      </c>
      <c r="F731">
        <v>0.2</v>
      </c>
      <c r="G731">
        <v>0.47</v>
      </c>
      <c r="H731">
        <v>1.0900000000000001</v>
      </c>
      <c r="I731">
        <v>1.63</v>
      </c>
      <c r="J731">
        <v>2.62</v>
      </c>
      <c r="K731">
        <v>3.34</v>
      </c>
      <c r="L731">
        <v>3.85</v>
      </c>
      <c r="M731">
        <v>4.6100000000000003</v>
      </c>
      <c r="N731">
        <v>4.6900000000000004</v>
      </c>
      <c r="O731">
        <f t="shared" si="11"/>
        <v>4.6900000000000004</v>
      </c>
    </row>
    <row r="732" spans="1:15" x14ac:dyDescent="0.25">
      <c r="A732" s="24">
        <v>40176</v>
      </c>
      <c r="B732">
        <v>0.02</v>
      </c>
      <c r="C732">
        <v>0.02</v>
      </c>
      <c r="D732">
        <v>0.02</v>
      </c>
      <c r="E732">
        <v>0.1</v>
      </c>
      <c r="F732">
        <v>0.2</v>
      </c>
      <c r="G732">
        <v>0.47</v>
      </c>
      <c r="H732">
        <v>1.0900000000000001</v>
      </c>
      <c r="I732">
        <v>1.64</v>
      </c>
      <c r="J732">
        <v>2.62</v>
      </c>
      <c r="K732">
        <v>3.33</v>
      </c>
      <c r="L732">
        <v>3.82</v>
      </c>
      <c r="M732">
        <v>4.57</v>
      </c>
      <c r="N732">
        <v>4.6399999999999997</v>
      </c>
      <c r="O732">
        <f t="shared" si="11"/>
        <v>4.6399999999999997</v>
      </c>
    </row>
    <row r="733" spans="1:15" x14ac:dyDescent="0.25">
      <c r="A733" s="24">
        <v>40177</v>
      </c>
      <c r="B733">
        <v>0.02</v>
      </c>
      <c r="C733">
        <v>0.02</v>
      </c>
      <c r="D733">
        <v>0.02</v>
      </c>
      <c r="E733">
        <v>0.05</v>
      </c>
      <c r="F733">
        <v>0.19</v>
      </c>
      <c r="G733">
        <v>0.45</v>
      </c>
      <c r="H733">
        <v>1.08</v>
      </c>
      <c r="I733">
        <v>1.65</v>
      </c>
      <c r="J733">
        <v>2.61</v>
      </c>
      <c r="K733">
        <v>3.34</v>
      </c>
      <c r="L733">
        <v>3.8</v>
      </c>
      <c r="M733">
        <v>4.54</v>
      </c>
      <c r="N733">
        <v>4.6100000000000003</v>
      </c>
      <c r="O733">
        <f t="shared" si="11"/>
        <v>4.6100000000000003</v>
      </c>
    </row>
    <row r="734" spans="1:15" x14ac:dyDescent="0.25">
      <c r="A734" s="24">
        <v>40178</v>
      </c>
      <c r="B734">
        <v>0.04</v>
      </c>
      <c r="C734">
        <v>0.04</v>
      </c>
      <c r="D734">
        <v>0.04</v>
      </c>
      <c r="E734">
        <v>0.06</v>
      </c>
      <c r="F734">
        <v>0.2</v>
      </c>
      <c r="G734">
        <v>0.47</v>
      </c>
      <c r="H734">
        <v>1.1399999999999999</v>
      </c>
      <c r="I734">
        <v>1.7</v>
      </c>
      <c r="J734">
        <v>2.69</v>
      </c>
      <c r="K734">
        <v>3.39</v>
      </c>
      <c r="L734">
        <v>3.85</v>
      </c>
      <c r="M734">
        <v>4.58</v>
      </c>
      <c r="N734">
        <v>4.63</v>
      </c>
      <c r="O734">
        <f t="shared" si="11"/>
        <v>4.63</v>
      </c>
    </row>
    <row r="735" spans="1:15" x14ac:dyDescent="0.25">
      <c r="A735" s="24">
        <v>40179</v>
      </c>
      <c r="B735">
        <v>0.04</v>
      </c>
      <c r="C735">
        <v>0.04</v>
      </c>
      <c r="D735">
        <v>0.04</v>
      </c>
      <c r="E735">
        <v>0.06</v>
      </c>
      <c r="F735">
        <v>0.2</v>
      </c>
      <c r="G735">
        <v>0.47</v>
      </c>
      <c r="H735">
        <v>1.1399999999999999</v>
      </c>
      <c r="I735">
        <v>1.7</v>
      </c>
      <c r="J735">
        <v>2.69</v>
      </c>
      <c r="K735">
        <v>3.39</v>
      </c>
      <c r="L735">
        <v>3.85</v>
      </c>
      <c r="M735">
        <v>4.58</v>
      </c>
      <c r="N735">
        <v>4.63</v>
      </c>
      <c r="O735">
        <f t="shared" si="11"/>
        <v>4.63</v>
      </c>
    </row>
    <row r="736" spans="1:15" x14ac:dyDescent="0.25">
      <c r="A736" s="24">
        <v>40180</v>
      </c>
      <c r="B736">
        <v>0.04</v>
      </c>
      <c r="C736">
        <v>0.04</v>
      </c>
      <c r="D736">
        <v>0.04</v>
      </c>
      <c r="E736">
        <v>0.06</v>
      </c>
      <c r="F736">
        <v>0.2</v>
      </c>
      <c r="G736">
        <v>0.47</v>
      </c>
      <c r="H736">
        <v>1.1399999999999999</v>
      </c>
      <c r="I736">
        <v>1.7</v>
      </c>
      <c r="J736">
        <v>2.69</v>
      </c>
      <c r="K736">
        <v>3.39</v>
      </c>
      <c r="L736">
        <v>3.85</v>
      </c>
      <c r="M736">
        <v>4.58</v>
      </c>
      <c r="N736">
        <v>4.63</v>
      </c>
      <c r="O736">
        <f t="shared" si="11"/>
        <v>4.63</v>
      </c>
    </row>
    <row r="737" spans="1:15" x14ac:dyDescent="0.25">
      <c r="A737" s="24">
        <v>40181</v>
      </c>
      <c r="B737">
        <v>0.04</v>
      </c>
      <c r="C737">
        <v>0.04</v>
      </c>
      <c r="D737">
        <v>0.04</v>
      </c>
      <c r="E737">
        <v>0.06</v>
      </c>
      <c r="F737">
        <v>0.2</v>
      </c>
      <c r="G737">
        <v>0.47</v>
      </c>
      <c r="H737">
        <v>1.1399999999999999</v>
      </c>
      <c r="I737">
        <v>1.7</v>
      </c>
      <c r="J737">
        <v>2.69</v>
      </c>
      <c r="K737">
        <v>3.39</v>
      </c>
      <c r="L737">
        <v>3.85</v>
      </c>
      <c r="M737">
        <v>4.58</v>
      </c>
      <c r="N737">
        <v>4.63</v>
      </c>
      <c r="O737">
        <f t="shared" si="11"/>
        <v>4.63</v>
      </c>
    </row>
    <row r="738" spans="1:15" x14ac:dyDescent="0.25">
      <c r="A738" s="24">
        <v>40182</v>
      </c>
      <c r="B738">
        <v>0.05</v>
      </c>
      <c r="C738">
        <v>0.05</v>
      </c>
      <c r="D738">
        <v>0.05</v>
      </c>
      <c r="E738">
        <v>0.08</v>
      </c>
      <c r="F738">
        <v>0.18</v>
      </c>
      <c r="G738">
        <v>0.45</v>
      </c>
      <c r="H738">
        <v>1.0900000000000001</v>
      </c>
      <c r="I738">
        <v>1.66</v>
      </c>
      <c r="J738">
        <v>2.65</v>
      </c>
      <c r="K738">
        <v>3.36</v>
      </c>
      <c r="L738">
        <v>3.85</v>
      </c>
      <c r="M738">
        <v>4.5999999999999996</v>
      </c>
      <c r="N738">
        <v>4.6500000000000004</v>
      </c>
      <c r="O738">
        <f t="shared" si="11"/>
        <v>4.6500000000000004</v>
      </c>
    </row>
    <row r="739" spans="1:15" x14ac:dyDescent="0.25">
      <c r="A739" s="24">
        <v>40183</v>
      </c>
      <c r="B739">
        <v>0.03</v>
      </c>
      <c r="C739">
        <v>0.03</v>
      </c>
      <c r="D739">
        <v>0.03</v>
      </c>
      <c r="E739">
        <v>7.0000000000000007E-2</v>
      </c>
      <c r="F739">
        <v>0.17</v>
      </c>
      <c r="G739">
        <v>0.41</v>
      </c>
      <c r="H739">
        <v>1.01</v>
      </c>
      <c r="I739">
        <v>1.57</v>
      </c>
      <c r="J739">
        <v>2.56</v>
      </c>
      <c r="K739">
        <v>3.28</v>
      </c>
      <c r="L739">
        <v>3.77</v>
      </c>
      <c r="M739">
        <v>4.54</v>
      </c>
      <c r="N739">
        <v>4.59</v>
      </c>
      <c r="O739">
        <f t="shared" si="11"/>
        <v>4.59</v>
      </c>
    </row>
    <row r="740" spans="1:15" x14ac:dyDescent="0.25">
      <c r="A740" s="24">
        <v>40184</v>
      </c>
      <c r="B740">
        <v>0.03</v>
      </c>
      <c r="C740">
        <v>0.03</v>
      </c>
      <c r="D740">
        <v>0.03</v>
      </c>
      <c r="E740">
        <v>0.06</v>
      </c>
      <c r="F740">
        <v>0.15</v>
      </c>
      <c r="G740">
        <v>0.4</v>
      </c>
      <c r="H740">
        <v>1.01</v>
      </c>
      <c r="I740">
        <v>1.6</v>
      </c>
      <c r="J740">
        <v>2.6</v>
      </c>
      <c r="K740">
        <v>3.33</v>
      </c>
      <c r="L740">
        <v>3.85</v>
      </c>
      <c r="M740">
        <v>4.63</v>
      </c>
      <c r="N740">
        <v>4.7</v>
      </c>
      <c r="O740">
        <f t="shared" si="11"/>
        <v>4.7</v>
      </c>
    </row>
    <row r="741" spans="1:15" x14ac:dyDescent="0.25">
      <c r="A741" s="24">
        <v>40185</v>
      </c>
      <c r="B741">
        <v>0.02</v>
      </c>
      <c r="C741">
        <v>0.02</v>
      </c>
      <c r="D741">
        <v>0.02</v>
      </c>
      <c r="E741">
        <v>0.05</v>
      </c>
      <c r="F741">
        <v>0.16</v>
      </c>
      <c r="G741">
        <v>0.4</v>
      </c>
      <c r="H741">
        <v>1.03</v>
      </c>
      <c r="I741">
        <v>1.62</v>
      </c>
      <c r="J741">
        <v>2.62</v>
      </c>
      <c r="K741">
        <v>3.33</v>
      </c>
      <c r="L741">
        <v>3.85</v>
      </c>
      <c r="M741">
        <v>4.62</v>
      </c>
      <c r="N741">
        <v>4.6900000000000004</v>
      </c>
      <c r="O741">
        <f t="shared" si="11"/>
        <v>4.6900000000000004</v>
      </c>
    </row>
    <row r="742" spans="1:15" x14ac:dyDescent="0.25">
      <c r="A742" s="24">
        <v>40186</v>
      </c>
      <c r="B742">
        <v>0.02</v>
      </c>
      <c r="C742">
        <v>0.02</v>
      </c>
      <c r="D742">
        <v>0.02</v>
      </c>
      <c r="E742">
        <v>0.05</v>
      </c>
      <c r="F742">
        <v>0.15</v>
      </c>
      <c r="G742">
        <v>0.37</v>
      </c>
      <c r="H742">
        <v>0.96</v>
      </c>
      <c r="I742">
        <v>1.56</v>
      </c>
      <c r="J742">
        <v>2.57</v>
      </c>
      <c r="K742">
        <v>3.31</v>
      </c>
      <c r="L742">
        <v>3.83</v>
      </c>
      <c r="M742">
        <v>4.6100000000000003</v>
      </c>
      <c r="N742">
        <v>4.7</v>
      </c>
      <c r="O742">
        <f t="shared" si="11"/>
        <v>4.7</v>
      </c>
    </row>
    <row r="743" spans="1:15" x14ac:dyDescent="0.25">
      <c r="A743" s="24">
        <v>40187</v>
      </c>
      <c r="B743">
        <v>0.02</v>
      </c>
      <c r="C743">
        <v>0.02</v>
      </c>
      <c r="D743">
        <v>0.02</v>
      </c>
      <c r="E743">
        <v>0.05</v>
      </c>
      <c r="F743">
        <v>0.15</v>
      </c>
      <c r="G743">
        <v>0.37</v>
      </c>
      <c r="H743">
        <v>0.96</v>
      </c>
      <c r="I743">
        <v>1.56</v>
      </c>
      <c r="J743">
        <v>2.57</v>
      </c>
      <c r="K743">
        <v>3.31</v>
      </c>
      <c r="L743">
        <v>3.83</v>
      </c>
      <c r="M743">
        <v>4.6100000000000003</v>
      </c>
      <c r="N743">
        <v>4.7</v>
      </c>
      <c r="O743">
        <f t="shared" si="11"/>
        <v>4.7</v>
      </c>
    </row>
    <row r="744" spans="1:15" x14ac:dyDescent="0.25">
      <c r="A744" s="24">
        <v>40188</v>
      </c>
      <c r="B744">
        <v>0.02</v>
      </c>
      <c r="C744">
        <v>0.02</v>
      </c>
      <c r="D744">
        <v>0.02</v>
      </c>
      <c r="E744">
        <v>0.05</v>
      </c>
      <c r="F744">
        <v>0.15</v>
      </c>
      <c r="G744">
        <v>0.37</v>
      </c>
      <c r="H744">
        <v>0.96</v>
      </c>
      <c r="I744">
        <v>1.56</v>
      </c>
      <c r="J744">
        <v>2.57</v>
      </c>
      <c r="K744">
        <v>3.31</v>
      </c>
      <c r="L744">
        <v>3.83</v>
      </c>
      <c r="M744">
        <v>4.6100000000000003</v>
      </c>
      <c r="N744">
        <v>4.7</v>
      </c>
      <c r="O744">
        <f t="shared" si="11"/>
        <v>4.7</v>
      </c>
    </row>
    <row r="745" spans="1:15" x14ac:dyDescent="0.25">
      <c r="A745" s="24">
        <v>40189</v>
      </c>
      <c r="B745">
        <v>0.01</v>
      </c>
      <c r="C745">
        <v>0.01</v>
      </c>
      <c r="D745">
        <v>0.01</v>
      </c>
      <c r="E745">
        <v>0.04</v>
      </c>
      <c r="F745">
        <v>0.13</v>
      </c>
      <c r="G745">
        <v>0.35</v>
      </c>
      <c r="H745">
        <v>0.95</v>
      </c>
      <c r="I745">
        <v>1.55</v>
      </c>
      <c r="J745">
        <v>2.58</v>
      </c>
      <c r="K745">
        <v>3.32</v>
      </c>
      <c r="L745">
        <v>3.85</v>
      </c>
      <c r="M745">
        <v>4.6399999999999997</v>
      </c>
      <c r="N745">
        <v>4.74</v>
      </c>
      <c r="O745">
        <f t="shared" si="11"/>
        <v>4.74</v>
      </c>
    </row>
    <row r="746" spans="1:15" x14ac:dyDescent="0.25">
      <c r="A746" s="24">
        <v>40190</v>
      </c>
      <c r="B746">
        <v>0.02</v>
      </c>
      <c r="C746">
        <v>0.02</v>
      </c>
      <c r="D746">
        <v>0.02</v>
      </c>
      <c r="E746">
        <v>0.05</v>
      </c>
      <c r="F746">
        <v>0.14000000000000001</v>
      </c>
      <c r="G746">
        <v>0.34</v>
      </c>
      <c r="H746">
        <v>0.92</v>
      </c>
      <c r="I746">
        <v>1.5</v>
      </c>
      <c r="J746">
        <v>2.4900000000000002</v>
      </c>
      <c r="K746">
        <v>3.22</v>
      </c>
      <c r="L746">
        <v>3.74</v>
      </c>
      <c r="M746">
        <v>4.5199999999999996</v>
      </c>
      <c r="N746">
        <v>4.62</v>
      </c>
      <c r="O746">
        <f t="shared" si="11"/>
        <v>4.62</v>
      </c>
    </row>
    <row r="747" spans="1:15" x14ac:dyDescent="0.25">
      <c r="A747" s="24">
        <v>40191</v>
      </c>
      <c r="B747">
        <v>0.02</v>
      </c>
      <c r="C747">
        <v>0.02</v>
      </c>
      <c r="D747">
        <v>0.02</v>
      </c>
      <c r="E747">
        <v>0.06</v>
      </c>
      <c r="F747">
        <v>0.15</v>
      </c>
      <c r="G747">
        <v>0.37</v>
      </c>
      <c r="H747">
        <v>0.97</v>
      </c>
      <c r="I747">
        <v>1.54</v>
      </c>
      <c r="J747">
        <v>2.5499999999999998</v>
      </c>
      <c r="K747">
        <v>3.28</v>
      </c>
      <c r="L747">
        <v>3.8</v>
      </c>
      <c r="M747">
        <v>4.5999999999999996</v>
      </c>
      <c r="N747">
        <v>4.71</v>
      </c>
      <c r="O747">
        <f t="shared" si="11"/>
        <v>4.71</v>
      </c>
    </row>
    <row r="748" spans="1:15" x14ac:dyDescent="0.25">
      <c r="A748" s="24">
        <v>40192</v>
      </c>
      <c r="B748">
        <v>0.02</v>
      </c>
      <c r="C748">
        <v>0.02</v>
      </c>
      <c r="D748">
        <v>0.02</v>
      </c>
      <c r="E748">
        <v>0.05</v>
      </c>
      <c r="F748">
        <v>0.14000000000000001</v>
      </c>
      <c r="G748">
        <v>0.34</v>
      </c>
      <c r="H748">
        <v>0.94</v>
      </c>
      <c r="I748">
        <v>1.49</v>
      </c>
      <c r="J748">
        <v>2.5099999999999998</v>
      </c>
      <c r="K748">
        <v>3.23</v>
      </c>
      <c r="L748">
        <v>3.76</v>
      </c>
      <c r="M748">
        <v>4.5199999999999996</v>
      </c>
      <c r="N748">
        <v>4.63</v>
      </c>
      <c r="O748">
        <f t="shared" si="11"/>
        <v>4.63</v>
      </c>
    </row>
    <row r="749" spans="1:15" x14ac:dyDescent="0.25">
      <c r="A749" s="24">
        <v>40193</v>
      </c>
      <c r="B749">
        <v>0.03</v>
      </c>
      <c r="C749">
        <v>0.03</v>
      </c>
      <c r="D749">
        <v>0.03</v>
      </c>
      <c r="E749">
        <v>0.06</v>
      </c>
      <c r="F749">
        <v>0.15</v>
      </c>
      <c r="G749">
        <v>0.33</v>
      </c>
      <c r="H749">
        <v>0.89</v>
      </c>
      <c r="I749">
        <v>1.44</v>
      </c>
      <c r="J749">
        <v>2.44</v>
      </c>
      <c r="K749">
        <v>3.17</v>
      </c>
      <c r="L749">
        <v>3.7</v>
      </c>
      <c r="M749">
        <v>4.4800000000000004</v>
      </c>
      <c r="N749">
        <v>4.58</v>
      </c>
      <c r="O749">
        <f t="shared" si="11"/>
        <v>4.58</v>
      </c>
    </row>
    <row r="750" spans="1:15" x14ac:dyDescent="0.25">
      <c r="A750" s="24">
        <v>40194</v>
      </c>
      <c r="B750">
        <v>0.03</v>
      </c>
      <c r="C750">
        <v>0.03</v>
      </c>
      <c r="D750">
        <v>0.03</v>
      </c>
      <c r="E750">
        <v>0.06</v>
      </c>
      <c r="F750">
        <v>0.15</v>
      </c>
      <c r="G750">
        <v>0.33</v>
      </c>
      <c r="H750">
        <v>0.89</v>
      </c>
      <c r="I750">
        <v>1.44</v>
      </c>
      <c r="J750">
        <v>2.44</v>
      </c>
      <c r="K750">
        <v>3.17</v>
      </c>
      <c r="L750">
        <v>3.7</v>
      </c>
      <c r="M750">
        <v>4.4800000000000004</v>
      </c>
      <c r="N750">
        <v>4.58</v>
      </c>
      <c r="O750">
        <f t="shared" si="11"/>
        <v>4.58</v>
      </c>
    </row>
    <row r="751" spans="1:15" x14ac:dyDescent="0.25">
      <c r="A751" s="24">
        <v>40195</v>
      </c>
      <c r="B751">
        <v>0.03</v>
      </c>
      <c r="C751">
        <v>0.03</v>
      </c>
      <c r="D751">
        <v>0.03</v>
      </c>
      <c r="E751">
        <v>0.06</v>
      </c>
      <c r="F751">
        <v>0.15</v>
      </c>
      <c r="G751">
        <v>0.33</v>
      </c>
      <c r="H751">
        <v>0.89</v>
      </c>
      <c r="I751">
        <v>1.44</v>
      </c>
      <c r="J751">
        <v>2.44</v>
      </c>
      <c r="K751">
        <v>3.17</v>
      </c>
      <c r="L751">
        <v>3.7</v>
      </c>
      <c r="M751">
        <v>4.4800000000000004</v>
      </c>
      <c r="N751">
        <v>4.58</v>
      </c>
      <c r="O751">
        <f t="shared" si="11"/>
        <v>4.58</v>
      </c>
    </row>
    <row r="752" spans="1:15" x14ac:dyDescent="0.25">
      <c r="A752" s="24">
        <v>40196</v>
      </c>
      <c r="B752">
        <v>0.03</v>
      </c>
      <c r="C752">
        <v>0.03</v>
      </c>
      <c r="D752">
        <v>0.03</v>
      </c>
      <c r="E752">
        <v>0.06</v>
      </c>
      <c r="F752">
        <v>0.15</v>
      </c>
      <c r="G752">
        <v>0.33</v>
      </c>
      <c r="H752">
        <v>0.89</v>
      </c>
      <c r="I752">
        <v>1.44</v>
      </c>
      <c r="J752">
        <v>2.44</v>
      </c>
      <c r="K752">
        <v>3.17</v>
      </c>
      <c r="L752">
        <v>3.7</v>
      </c>
      <c r="M752">
        <v>4.4800000000000004</v>
      </c>
      <c r="N752">
        <v>4.58</v>
      </c>
      <c r="O752">
        <f t="shared" si="11"/>
        <v>4.58</v>
      </c>
    </row>
    <row r="753" spans="1:15" x14ac:dyDescent="0.25">
      <c r="A753" s="24">
        <v>40197</v>
      </c>
      <c r="B753">
        <v>0.03</v>
      </c>
      <c r="C753">
        <v>0.03</v>
      </c>
      <c r="D753">
        <v>0.03</v>
      </c>
      <c r="E753">
        <v>0.06</v>
      </c>
      <c r="F753">
        <v>0.14000000000000001</v>
      </c>
      <c r="G753">
        <v>0.33</v>
      </c>
      <c r="H753">
        <v>0.93</v>
      </c>
      <c r="I753">
        <v>1.48</v>
      </c>
      <c r="J753">
        <v>2.48</v>
      </c>
      <c r="K753">
        <v>3.2</v>
      </c>
      <c r="L753">
        <v>3.73</v>
      </c>
      <c r="M753">
        <v>4.49</v>
      </c>
      <c r="N753">
        <v>4.5999999999999996</v>
      </c>
      <c r="O753">
        <f t="shared" si="11"/>
        <v>4.5999999999999996</v>
      </c>
    </row>
    <row r="754" spans="1:15" x14ac:dyDescent="0.25">
      <c r="A754" s="24">
        <v>40198</v>
      </c>
      <c r="B754">
        <v>0.03</v>
      </c>
      <c r="C754">
        <v>0.03</v>
      </c>
      <c r="D754">
        <v>0.03</v>
      </c>
      <c r="E754">
        <v>0.05</v>
      </c>
      <c r="F754">
        <v>0.14000000000000001</v>
      </c>
      <c r="G754">
        <v>0.31</v>
      </c>
      <c r="H754">
        <v>0.92</v>
      </c>
      <c r="I754">
        <v>1.46</v>
      </c>
      <c r="J754">
        <v>2.4500000000000002</v>
      </c>
      <c r="K754">
        <v>3.16</v>
      </c>
      <c r="L754">
        <v>3.68</v>
      </c>
      <c r="M754">
        <v>4.43</v>
      </c>
      <c r="N754">
        <v>4.54</v>
      </c>
      <c r="O754">
        <f t="shared" si="11"/>
        <v>4.54</v>
      </c>
    </row>
    <row r="755" spans="1:15" x14ac:dyDescent="0.25">
      <c r="A755" s="24">
        <v>40199</v>
      </c>
      <c r="B755">
        <v>0.02</v>
      </c>
      <c r="C755">
        <v>0.02</v>
      </c>
      <c r="D755">
        <v>0.02</v>
      </c>
      <c r="E755">
        <v>0.06</v>
      </c>
      <c r="F755">
        <v>0.14000000000000001</v>
      </c>
      <c r="G755">
        <v>0.31</v>
      </c>
      <c r="H755">
        <v>0.87</v>
      </c>
      <c r="I755">
        <v>1.41</v>
      </c>
      <c r="J755">
        <v>2.38</v>
      </c>
      <c r="K755">
        <v>3.09</v>
      </c>
      <c r="L755">
        <v>3.62</v>
      </c>
      <c r="M755">
        <v>4.38</v>
      </c>
      <c r="N755">
        <v>4.5</v>
      </c>
      <c r="O755">
        <f t="shared" si="11"/>
        <v>4.5</v>
      </c>
    </row>
    <row r="756" spans="1:15" x14ac:dyDescent="0.25">
      <c r="A756" s="24">
        <v>40200</v>
      </c>
      <c r="B756">
        <v>0.02</v>
      </c>
      <c r="C756">
        <v>0.02</v>
      </c>
      <c r="D756">
        <v>0.02</v>
      </c>
      <c r="E756">
        <v>0.06</v>
      </c>
      <c r="F756">
        <v>0.14000000000000001</v>
      </c>
      <c r="G756">
        <v>0.3</v>
      </c>
      <c r="H756">
        <v>0.84</v>
      </c>
      <c r="I756">
        <v>1.39</v>
      </c>
      <c r="J756">
        <v>2.37</v>
      </c>
      <c r="K756">
        <v>3.09</v>
      </c>
      <c r="L756">
        <v>3.62</v>
      </c>
      <c r="M756">
        <v>4.38</v>
      </c>
      <c r="N756">
        <v>4.5</v>
      </c>
      <c r="O756">
        <f t="shared" si="11"/>
        <v>4.5</v>
      </c>
    </row>
    <row r="757" spans="1:15" x14ac:dyDescent="0.25">
      <c r="A757" s="24">
        <v>40201</v>
      </c>
      <c r="B757">
        <v>0.02</v>
      </c>
      <c r="C757">
        <v>0.02</v>
      </c>
      <c r="D757">
        <v>0.02</v>
      </c>
      <c r="E757">
        <v>0.06</v>
      </c>
      <c r="F757">
        <v>0.14000000000000001</v>
      </c>
      <c r="G757">
        <v>0.3</v>
      </c>
      <c r="H757">
        <v>0.84</v>
      </c>
      <c r="I757">
        <v>1.39</v>
      </c>
      <c r="J757">
        <v>2.37</v>
      </c>
      <c r="K757">
        <v>3.09</v>
      </c>
      <c r="L757">
        <v>3.62</v>
      </c>
      <c r="M757">
        <v>4.38</v>
      </c>
      <c r="N757">
        <v>4.5</v>
      </c>
      <c r="O757">
        <f t="shared" si="11"/>
        <v>4.5</v>
      </c>
    </row>
    <row r="758" spans="1:15" x14ac:dyDescent="0.25">
      <c r="A758" s="24">
        <v>40202</v>
      </c>
      <c r="B758">
        <v>0.02</v>
      </c>
      <c r="C758">
        <v>0.02</v>
      </c>
      <c r="D758">
        <v>0.02</v>
      </c>
      <c r="E758">
        <v>0.06</v>
      </c>
      <c r="F758">
        <v>0.14000000000000001</v>
      </c>
      <c r="G758">
        <v>0.3</v>
      </c>
      <c r="H758">
        <v>0.84</v>
      </c>
      <c r="I758">
        <v>1.39</v>
      </c>
      <c r="J758">
        <v>2.37</v>
      </c>
      <c r="K758">
        <v>3.09</v>
      </c>
      <c r="L758">
        <v>3.62</v>
      </c>
      <c r="M758">
        <v>4.38</v>
      </c>
      <c r="N758">
        <v>4.5</v>
      </c>
      <c r="O758">
        <f t="shared" si="11"/>
        <v>4.5</v>
      </c>
    </row>
    <row r="759" spans="1:15" x14ac:dyDescent="0.25">
      <c r="A759" s="24">
        <v>40203</v>
      </c>
      <c r="B759">
        <v>0.02</v>
      </c>
      <c r="C759">
        <v>0.02</v>
      </c>
      <c r="D759">
        <v>0.02</v>
      </c>
      <c r="E759">
        <v>0.06</v>
      </c>
      <c r="F759">
        <v>0.14000000000000001</v>
      </c>
      <c r="G759">
        <v>0.3</v>
      </c>
      <c r="H759">
        <v>0.86</v>
      </c>
      <c r="I759">
        <v>1.4</v>
      </c>
      <c r="J759">
        <v>2.39</v>
      </c>
      <c r="K759">
        <v>3.12</v>
      </c>
      <c r="L759">
        <v>3.66</v>
      </c>
      <c r="M759">
        <v>4.42</v>
      </c>
      <c r="N759">
        <v>4.55</v>
      </c>
      <c r="O759">
        <f t="shared" si="11"/>
        <v>4.55</v>
      </c>
    </row>
    <row r="760" spans="1:15" x14ac:dyDescent="0.25">
      <c r="A760" s="24">
        <v>40204</v>
      </c>
      <c r="B760">
        <v>0.02</v>
      </c>
      <c r="C760">
        <v>0.02</v>
      </c>
      <c r="D760">
        <v>0.02</v>
      </c>
      <c r="E760">
        <v>7.0000000000000007E-2</v>
      </c>
      <c r="F760">
        <v>0.14000000000000001</v>
      </c>
      <c r="G760">
        <v>0.32</v>
      </c>
      <c r="H760">
        <v>0.87</v>
      </c>
      <c r="I760">
        <v>1.4</v>
      </c>
      <c r="J760">
        <v>2.38</v>
      </c>
      <c r="K760">
        <v>3.11</v>
      </c>
      <c r="L760">
        <v>3.65</v>
      </c>
      <c r="M760">
        <v>4.43</v>
      </c>
      <c r="N760">
        <v>4.5599999999999996</v>
      </c>
      <c r="O760">
        <f t="shared" si="11"/>
        <v>4.5599999999999996</v>
      </c>
    </row>
    <row r="761" spans="1:15" x14ac:dyDescent="0.25">
      <c r="A761" s="24">
        <v>40205</v>
      </c>
      <c r="B761">
        <v>0.01</v>
      </c>
      <c r="C761">
        <v>0.01</v>
      </c>
      <c r="D761">
        <v>0.01</v>
      </c>
      <c r="E761">
        <v>0.08</v>
      </c>
      <c r="F761">
        <v>0.16</v>
      </c>
      <c r="G761">
        <v>0.33</v>
      </c>
      <c r="H761">
        <v>0.9</v>
      </c>
      <c r="I761">
        <v>1.46</v>
      </c>
      <c r="J761">
        <v>2.4300000000000002</v>
      </c>
      <c r="K761">
        <v>3.14</v>
      </c>
      <c r="L761">
        <v>3.66</v>
      </c>
      <c r="M761">
        <v>4.42</v>
      </c>
      <c r="N761">
        <v>4.55</v>
      </c>
      <c r="O761">
        <f t="shared" si="11"/>
        <v>4.55</v>
      </c>
    </row>
    <row r="762" spans="1:15" x14ac:dyDescent="0.25">
      <c r="A762" s="24">
        <v>40206</v>
      </c>
      <c r="B762">
        <v>0.01</v>
      </c>
      <c r="C762">
        <v>0.01</v>
      </c>
      <c r="D762">
        <v>0.01</v>
      </c>
      <c r="E762">
        <v>0.08</v>
      </c>
      <c r="F762">
        <v>0.15</v>
      </c>
      <c r="G762">
        <v>0.31</v>
      </c>
      <c r="H762">
        <v>0.87</v>
      </c>
      <c r="I762">
        <v>1.44</v>
      </c>
      <c r="J762">
        <v>2.41</v>
      </c>
      <c r="K762">
        <v>3.15</v>
      </c>
      <c r="L762">
        <v>3.68</v>
      </c>
      <c r="M762">
        <v>4.4400000000000004</v>
      </c>
      <c r="N762">
        <v>4.57</v>
      </c>
      <c r="O762">
        <f t="shared" si="11"/>
        <v>4.57</v>
      </c>
    </row>
    <row r="763" spans="1:15" x14ac:dyDescent="0.25">
      <c r="A763" s="24">
        <v>40207</v>
      </c>
      <c r="B763">
        <v>0.02</v>
      </c>
      <c r="C763">
        <v>0.02</v>
      </c>
      <c r="D763">
        <v>0.02</v>
      </c>
      <c r="E763">
        <v>0.08</v>
      </c>
      <c r="F763">
        <v>0.15</v>
      </c>
      <c r="G763">
        <v>0.3</v>
      </c>
      <c r="H763">
        <v>0.82</v>
      </c>
      <c r="I763">
        <v>1.38</v>
      </c>
      <c r="J763">
        <v>2.34</v>
      </c>
      <c r="K763">
        <v>3.08</v>
      </c>
      <c r="L763">
        <v>3.63</v>
      </c>
      <c r="M763">
        <v>4.38</v>
      </c>
      <c r="N763">
        <v>4.51</v>
      </c>
      <c r="O763">
        <f t="shared" si="11"/>
        <v>4.51</v>
      </c>
    </row>
    <row r="764" spans="1:15" x14ac:dyDescent="0.25">
      <c r="A764" s="24">
        <v>40208</v>
      </c>
      <c r="B764">
        <v>0.02</v>
      </c>
      <c r="C764">
        <v>0.02</v>
      </c>
      <c r="D764">
        <v>0.02</v>
      </c>
      <c r="E764">
        <v>0.08</v>
      </c>
      <c r="F764">
        <v>0.15</v>
      </c>
      <c r="G764">
        <v>0.3</v>
      </c>
      <c r="H764">
        <v>0.82</v>
      </c>
      <c r="I764">
        <v>1.38</v>
      </c>
      <c r="J764">
        <v>2.34</v>
      </c>
      <c r="K764">
        <v>3.08</v>
      </c>
      <c r="L764">
        <v>3.63</v>
      </c>
      <c r="M764">
        <v>4.38</v>
      </c>
      <c r="N764">
        <v>4.51</v>
      </c>
      <c r="O764">
        <f t="shared" si="11"/>
        <v>4.51</v>
      </c>
    </row>
    <row r="765" spans="1:15" x14ac:dyDescent="0.25">
      <c r="A765" s="24">
        <v>40209</v>
      </c>
      <c r="B765">
        <v>0.02</v>
      </c>
      <c r="C765">
        <v>0.02</v>
      </c>
      <c r="D765">
        <v>0.02</v>
      </c>
      <c r="E765">
        <v>0.08</v>
      </c>
      <c r="F765">
        <v>0.15</v>
      </c>
      <c r="G765">
        <v>0.3</v>
      </c>
      <c r="H765">
        <v>0.82</v>
      </c>
      <c r="I765">
        <v>1.38</v>
      </c>
      <c r="J765">
        <v>2.34</v>
      </c>
      <c r="K765">
        <v>3.08</v>
      </c>
      <c r="L765">
        <v>3.63</v>
      </c>
      <c r="M765">
        <v>4.38</v>
      </c>
      <c r="N765">
        <v>4.51</v>
      </c>
      <c r="O765">
        <f t="shared" si="11"/>
        <v>4.51</v>
      </c>
    </row>
    <row r="766" spans="1:15" x14ac:dyDescent="0.25">
      <c r="A766" s="24">
        <v>40210</v>
      </c>
      <c r="B766">
        <v>0.05</v>
      </c>
      <c r="C766">
        <v>0.05</v>
      </c>
      <c r="D766">
        <v>0.05</v>
      </c>
      <c r="E766">
        <v>0.1</v>
      </c>
      <c r="F766">
        <v>0.17</v>
      </c>
      <c r="G766">
        <v>0.33</v>
      </c>
      <c r="H766">
        <v>0.86</v>
      </c>
      <c r="I766">
        <v>1.41</v>
      </c>
      <c r="J766">
        <v>2.38</v>
      </c>
      <c r="K766">
        <v>3.12</v>
      </c>
      <c r="L766">
        <v>3.68</v>
      </c>
      <c r="M766">
        <v>4.43</v>
      </c>
      <c r="N766">
        <v>4.5599999999999996</v>
      </c>
      <c r="O766">
        <f t="shared" si="11"/>
        <v>4.5599999999999996</v>
      </c>
    </row>
    <row r="767" spans="1:15" x14ac:dyDescent="0.25">
      <c r="A767" s="24">
        <v>40211</v>
      </c>
      <c r="B767">
        <v>0.04</v>
      </c>
      <c r="C767">
        <v>0.04</v>
      </c>
      <c r="D767">
        <v>0.04</v>
      </c>
      <c r="E767">
        <v>0.1</v>
      </c>
      <c r="F767">
        <v>0.17</v>
      </c>
      <c r="G767">
        <v>0.33</v>
      </c>
      <c r="H767">
        <v>0.86</v>
      </c>
      <c r="I767">
        <v>1.41</v>
      </c>
      <c r="J767">
        <v>2.37</v>
      </c>
      <c r="K767">
        <v>3.11</v>
      </c>
      <c r="L767">
        <v>3.67</v>
      </c>
      <c r="M767">
        <v>4.42</v>
      </c>
      <c r="N767">
        <v>4.55</v>
      </c>
      <c r="O767">
        <f t="shared" si="11"/>
        <v>4.55</v>
      </c>
    </row>
    <row r="768" spans="1:15" x14ac:dyDescent="0.25">
      <c r="A768" s="24">
        <v>40212</v>
      </c>
      <c r="B768">
        <v>0.05</v>
      </c>
      <c r="C768">
        <v>0.05</v>
      </c>
      <c r="D768">
        <v>0.05</v>
      </c>
      <c r="E768">
        <v>0.1</v>
      </c>
      <c r="F768">
        <v>0.17</v>
      </c>
      <c r="G768">
        <v>0.35</v>
      </c>
      <c r="H768">
        <v>0.88</v>
      </c>
      <c r="I768">
        <v>1.44</v>
      </c>
      <c r="J768">
        <v>2.4</v>
      </c>
      <c r="K768">
        <v>3.16</v>
      </c>
      <c r="L768">
        <v>3.73</v>
      </c>
      <c r="M768">
        <v>4.49</v>
      </c>
      <c r="N768">
        <v>4.62</v>
      </c>
      <c r="O768">
        <f t="shared" si="11"/>
        <v>4.62</v>
      </c>
    </row>
    <row r="769" spans="1:15" x14ac:dyDescent="0.25">
      <c r="A769" s="24">
        <v>40213</v>
      </c>
      <c r="B769">
        <v>0.04</v>
      </c>
      <c r="C769">
        <v>0.04</v>
      </c>
      <c r="D769">
        <v>0.04</v>
      </c>
      <c r="E769">
        <v>0.09</v>
      </c>
      <c r="F769">
        <v>0.16</v>
      </c>
      <c r="G769">
        <v>0.32</v>
      </c>
      <c r="H769">
        <v>0.8</v>
      </c>
      <c r="I769">
        <v>1.34</v>
      </c>
      <c r="J769">
        <v>2.29</v>
      </c>
      <c r="K769">
        <v>3.06</v>
      </c>
      <c r="L769">
        <v>3.62</v>
      </c>
      <c r="M769">
        <v>4.3899999999999997</v>
      </c>
      <c r="N769">
        <v>4.53</v>
      </c>
      <c r="O769">
        <f t="shared" si="11"/>
        <v>4.53</v>
      </c>
    </row>
    <row r="770" spans="1:15" x14ac:dyDescent="0.25">
      <c r="A770" s="24">
        <v>40214</v>
      </c>
      <c r="B770">
        <v>0.03</v>
      </c>
      <c r="C770">
        <v>0.03</v>
      </c>
      <c r="D770">
        <v>0.03</v>
      </c>
      <c r="E770">
        <v>0.1</v>
      </c>
      <c r="F770">
        <v>0.17</v>
      </c>
      <c r="G770">
        <v>0.31</v>
      </c>
      <c r="H770">
        <v>0.77</v>
      </c>
      <c r="I770">
        <v>1.28</v>
      </c>
      <c r="J770">
        <v>2.23</v>
      </c>
      <c r="K770">
        <v>3</v>
      </c>
      <c r="L770">
        <v>3.59</v>
      </c>
      <c r="M770">
        <v>4.3600000000000003</v>
      </c>
      <c r="N770">
        <v>4.51</v>
      </c>
      <c r="O770">
        <f t="shared" si="11"/>
        <v>4.51</v>
      </c>
    </row>
    <row r="771" spans="1:15" x14ac:dyDescent="0.25">
      <c r="A771" s="24">
        <v>40215</v>
      </c>
      <c r="B771">
        <v>0.03</v>
      </c>
      <c r="C771">
        <v>0.03</v>
      </c>
      <c r="D771">
        <v>0.03</v>
      </c>
      <c r="E771">
        <v>0.1</v>
      </c>
      <c r="F771">
        <v>0.17</v>
      </c>
      <c r="G771">
        <v>0.31</v>
      </c>
      <c r="H771">
        <v>0.77</v>
      </c>
      <c r="I771">
        <v>1.28</v>
      </c>
      <c r="J771">
        <v>2.23</v>
      </c>
      <c r="K771">
        <v>3</v>
      </c>
      <c r="L771">
        <v>3.59</v>
      </c>
      <c r="M771">
        <v>4.3600000000000003</v>
      </c>
      <c r="N771">
        <v>4.51</v>
      </c>
      <c r="O771">
        <f t="shared" si="11"/>
        <v>4.51</v>
      </c>
    </row>
    <row r="772" spans="1:15" x14ac:dyDescent="0.25">
      <c r="A772" s="24">
        <v>40216</v>
      </c>
      <c r="B772">
        <v>0.03</v>
      </c>
      <c r="C772">
        <v>0.03</v>
      </c>
      <c r="D772">
        <v>0.03</v>
      </c>
      <c r="E772">
        <v>0.1</v>
      </c>
      <c r="F772">
        <v>0.17</v>
      </c>
      <c r="G772">
        <v>0.31</v>
      </c>
      <c r="H772">
        <v>0.77</v>
      </c>
      <c r="I772">
        <v>1.28</v>
      </c>
      <c r="J772">
        <v>2.23</v>
      </c>
      <c r="K772">
        <v>3</v>
      </c>
      <c r="L772">
        <v>3.59</v>
      </c>
      <c r="M772">
        <v>4.3600000000000003</v>
      </c>
      <c r="N772">
        <v>4.51</v>
      </c>
      <c r="O772">
        <f t="shared" si="11"/>
        <v>4.51</v>
      </c>
    </row>
    <row r="773" spans="1:15" x14ac:dyDescent="0.25">
      <c r="A773" s="24">
        <v>40217</v>
      </c>
      <c r="B773">
        <v>0.04</v>
      </c>
      <c r="C773">
        <v>0.04</v>
      </c>
      <c r="D773">
        <v>0.04</v>
      </c>
      <c r="E773">
        <v>0.12</v>
      </c>
      <c r="F773">
        <v>0.17</v>
      </c>
      <c r="G773">
        <v>0.32</v>
      </c>
      <c r="H773">
        <v>0.79</v>
      </c>
      <c r="I773">
        <v>1.3</v>
      </c>
      <c r="J773">
        <v>2.2599999999999998</v>
      </c>
      <c r="K773">
        <v>3.03</v>
      </c>
      <c r="L773">
        <v>3.62</v>
      </c>
      <c r="M773">
        <v>4.38</v>
      </c>
      <c r="N773">
        <v>4.5199999999999996</v>
      </c>
      <c r="O773">
        <f t="shared" si="11"/>
        <v>4.5199999999999996</v>
      </c>
    </row>
    <row r="774" spans="1:15" x14ac:dyDescent="0.25">
      <c r="A774" s="24">
        <v>40218</v>
      </c>
      <c r="B774">
        <v>0.05</v>
      </c>
      <c r="C774">
        <v>0.05</v>
      </c>
      <c r="D774">
        <v>0.05</v>
      </c>
      <c r="E774">
        <v>0.12</v>
      </c>
      <c r="F774">
        <v>0.18</v>
      </c>
      <c r="G774">
        <v>0.34</v>
      </c>
      <c r="H774">
        <v>0.84</v>
      </c>
      <c r="I774">
        <v>1.37</v>
      </c>
      <c r="J774">
        <v>2.3199999999999998</v>
      </c>
      <c r="K774">
        <v>3.08</v>
      </c>
      <c r="L774">
        <v>3.67</v>
      </c>
      <c r="M774">
        <v>4.4400000000000004</v>
      </c>
      <c r="N774">
        <v>4.58</v>
      </c>
      <c r="O774">
        <f t="shared" ref="O774:O837" si="12">N774</f>
        <v>4.58</v>
      </c>
    </row>
    <row r="775" spans="1:15" x14ac:dyDescent="0.25">
      <c r="A775" s="24">
        <v>40219</v>
      </c>
      <c r="B775">
        <v>0.06</v>
      </c>
      <c r="C775">
        <v>0.06</v>
      </c>
      <c r="D775">
        <v>0.06</v>
      </c>
      <c r="E775">
        <v>0.11</v>
      </c>
      <c r="F775">
        <v>0.19</v>
      </c>
      <c r="G775">
        <v>0.38</v>
      </c>
      <c r="H775">
        <v>0.91</v>
      </c>
      <c r="I775">
        <v>1.44</v>
      </c>
      <c r="J775">
        <v>2.39</v>
      </c>
      <c r="K775">
        <v>3.14</v>
      </c>
      <c r="L775">
        <v>3.72</v>
      </c>
      <c r="M775">
        <v>4.51</v>
      </c>
      <c r="N775">
        <v>4.6500000000000004</v>
      </c>
      <c r="O775">
        <f t="shared" si="12"/>
        <v>4.6500000000000004</v>
      </c>
    </row>
    <row r="776" spans="1:15" x14ac:dyDescent="0.25">
      <c r="A776" s="24">
        <v>40220</v>
      </c>
      <c r="B776">
        <v>0.05</v>
      </c>
      <c r="C776">
        <v>0.05</v>
      </c>
      <c r="D776">
        <v>0.05</v>
      </c>
      <c r="E776">
        <v>0.11</v>
      </c>
      <c r="F776">
        <v>0.18</v>
      </c>
      <c r="G776">
        <v>0.38</v>
      </c>
      <c r="H776">
        <v>0.91</v>
      </c>
      <c r="I776">
        <v>1.43</v>
      </c>
      <c r="J776">
        <v>2.39</v>
      </c>
      <c r="K776">
        <v>3.15</v>
      </c>
      <c r="L776">
        <v>3.73</v>
      </c>
      <c r="M776">
        <v>4.54</v>
      </c>
      <c r="N776">
        <v>4.6900000000000004</v>
      </c>
      <c r="O776">
        <f t="shared" si="12"/>
        <v>4.6900000000000004</v>
      </c>
    </row>
    <row r="777" spans="1:15" x14ac:dyDescent="0.25">
      <c r="A777" s="24">
        <v>40221</v>
      </c>
      <c r="B777">
        <v>0.04</v>
      </c>
      <c r="C777">
        <v>0.04</v>
      </c>
      <c r="D777">
        <v>0.04</v>
      </c>
      <c r="E777">
        <v>0.1</v>
      </c>
      <c r="F777">
        <v>0.18</v>
      </c>
      <c r="G777">
        <v>0.35</v>
      </c>
      <c r="H777">
        <v>0.84</v>
      </c>
      <c r="I777">
        <v>1.38</v>
      </c>
      <c r="J777">
        <v>2.35</v>
      </c>
      <c r="K777">
        <v>3.11</v>
      </c>
      <c r="L777">
        <v>3.69</v>
      </c>
      <c r="M777">
        <v>4.5199999999999996</v>
      </c>
      <c r="N777">
        <v>4.66</v>
      </c>
      <c r="O777">
        <f t="shared" si="12"/>
        <v>4.66</v>
      </c>
    </row>
    <row r="778" spans="1:15" x14ac:dyDescent="0.25">
      <c r="A778" s="24">
        <v>40222</v>
      </c>
      <c r="B778">
        <v>0.04</v>
      </c>
      <c r="C778">
        <v>0.04</v>
      </c>
      <c r="D778">
        <v>0.04</v>
      </c>
      <c r="E778">
        <v>0.1</v>
      </c>
      <c r="F778">
        <v>0.18</v>
      </c>
      <c r="G778">
        <v>0.35</v>
      </c>
      <c r="H778">
        <v>0.84</v>
      </c>
      <c r="I778">
        <v>1.38</v>
      </c>
      <c r="J778">
        <v>2.35</v>
      </c>
      <c r="K778">
        <v>3.11</v>
      </c>
      <c r="L778">
        <v>3.69</v>
      </c>
      <c r="M778">
        <v>4.5199999999999996</v>
      </c>
      <c r="N778">
        <v>4.66</v>
      </c>
      <c r="O778">
        <f t="shared" si="12"/>
        <v>4.66</v>
      </c>
    </row>
    <row r="779" spans="1:15" x14ac:dyDescent="0.25">
      <c r="A779" s="24">
        <v>40223</v>
      </c>
      <c r="B779">
        <v>0.04</v>
      </c>
      <c r="C779">
        <v>0.04</v>
      </c>
      <c r="D779">
        <v>0.04</v>
      </c>
      <c r="E779">
        <v>0.1</v>
      </c>
      <c r="F779">
        <v>0.18</v>
      </c>
      <c r="G779">
        <v>0.35</v>
      </c>
      <c r="H779">
        <v>0.84</v>
      </c>
      <c r="I779">
        <v>1.38</v>
      </c>
      <c r="J779">
        <v>2.35</v>
      </c>
      <c r="K779">
        <v>3.11</v>
      </c>
      <c r="L779">
        <v>3.69</v>
      </c>
      <c r="M779">
        <v>4.5199999999999996</v>
      </c>
      <c r="N779">
        <v>4.66</v>
      </c>
      <c r="O779">
        <f t="shared" si="12"/>
        <v>4.66</v>
      </c>
    </row>
    <row r="780" spans="1:15" x14ac:dyDescent="0.25">
      <c r="A780" s="24">
        <v>40224</v>
      </c>
      <c r="B780">
        <v>0.04</v>
      </c>
      <c r="C780">
        <v>0.04</v>
      </c>
      <c r="D780">
        <v>0.04</v>
      </c>
      <c r="E780">
        <v>0.1</v>
      </c>
      <c r="F780">
        <v>0.18</v>
      </c>
      <c r="G780">
        <v>0.35</v>
      </c>
      <c r="H780">
        <v>0.84</v>
      </c>
      <c r="I780">
        <v>1.38</v>
      </c>
      <c r="J780">
        <v>2.35</v>
      </c>
      <c r="K780">
        <v>3.11</v>
      </c>
      <c r="L780">
        <v>3.69</v>
      </c>
      <c r="M780">
        <v>4.5199999999999996</v>
      </c>
      <c r="N780">
        <v>4.66</v>
      </c>
      <c r="O780">
        <f t="shared" si="12"/>
        <v>4.66</v>
      </c>
    </row>
    <row r="781" spans="1:15" x14ac:dyDescent="0.25">
      <c r="A781" s="24">
        <v>40225</v>
      </c>
      <c r="B781">
        <v>0.04</v>
      </c>
      <c r="C781">
        <v>0.04</v>
      </c>
      <c r="D781">
        <v>0.04</v>
      </c>
      <c r="E781">
        <v>0.1</v>
      </c>
      <c r="F781">
        <v>0.18</v>
      </c>
      <c r="G781">
        <v>0.34</v>
      </c>
      <c r="H781">
        <v>0.82</v>
      </c>
      <c r="I781">
        <v>1.36</v>
      </c>
      <c r="J781">
        <v>2.3199999999999998</v>
      </c>
      <c r="K781">
        <v>3.08</v>
      </c>
      <c r="L781">
        <v>3.66</v>
      </c>
      <c r="M781">
        <v>4.49</v>
      </c>
      <c r="N781">
        <v>4.63</v>
      </c>
      <c r="O781">
        <f t="shared" si="12"/>
        <v>4.63</v>
      </c>
    </row>
    <row r="782" spans="1:15" x14ac:dyDescent="0.25">
      <c r="A782" s="24">
        <v>40226</v>
      </c>
      <c r="B782">
        <v>7.0000000000000007E-2</v>
      </c>
      <c r="C782">
        <v>7.0000000000000007E-2</v>
      </c>
      <c r="D782">
        <v>7.0000000000000007E-2</v>
      </c>
      <c r="E782">
        <v>0.1</v>
      </c>
      <c r="F782">
        <v>0.18</v>
      </c>
      <c r="G782">
        <v>0.35</v>
      </c>
      <c r="H782">
        <v>0.87</v>
      </c>
      <c r="I782">
        <v>1.42</v>
      </c>
      <c r="J782">
        <v>2.4</v>
      </c>
      <c r="K782">
        <v>3.16</v>
      </c>
      <c r="L782">
        <v>3.74</v>
      </c>
      <c r="M782">
        <v>4.5599999999999996</v>
      </c>
      <c r="N782">
        <v>4.7</v>
      </c>
      <c r="O782">
        <f t="shared" si="12"/>
        <v>4.7</v>
      </c>
    </row>
    <row r="783" spans="1:15" x14ac:dyDescent="0.25">
      <c r="A783" s="24">
        <v>40227</v>
      </c>
      <c r="B783">
        <v>7.0000000000000007E-2</v>
      </c>
      <c r="C783">
        <v>7.0000000000000007E-2</v>
      </c>
      <c r="D783">
        <v>7.0000000000000007E-2</v>
      </c>
      <c r="E783">
        <v>0.1</v>
      </c>
      <c r="F783">
        <v>0.18</v>
      </c>
      <c r="G783">
        <v>0.37</v>
      </c>
      <c r="H783">
        <v>0.9</v>
      </c>
      <c r="I783">
        <v>1.47</v>
      </c>
      <c r="J783">
        <v>2.46</v>
      </c>
      <c r="K783">
        <v>3.23</v>
      </c>
      <c r="L783">
        <v>3.79</v>
      </c>
      <c r="M783">
        <v>4.6100000000000003</v>
      </c>
      <c r="N783">
        <v>4.74</v>
      </c>
      <c r="O783">
        <f t="shared" si="12"/>
        <v>4.74</v>
      </c>
    </row>
    <row r="784" spans="1:15" x14ac:dyDescent="0.25">
      <c r="A784" s="24">
        <v>40228</v>
      </c>
      <c r="B784">
        <v>0.06</v>
      </c>
      <c r="C784">
        <v>0.06</v>
      </c>
      <c r="D784">
        <v>0.06</v>
      </c>
      <c r="E784">
        <v>0.11</v>
      </c>
      <c r="F784">
        <v>0.2</v>
      </c>
      <c r="G784">
        <v>0.39</v>
      </c>
      <c r="H784">
        <v>0.95</v>
      </c>
      <c r="I784">
        <v>1.51</v>
      </c>
      <c r="J784">
        <v>2.48</v>
      </c>
      <c r="K784">
        <v>3.24</v>
      </c>
      <c r="L784">
        <v>3.78</v>
      </c>
      <c r="M784">
        <v>4.58</v>
      </c>
      <c r="N784">
        <v>4.71</v>
      </c>
      <c r="O784">
        <f t="shared" si="12"/>
        <v>4.71</v>
      </c>
    </row>
    <row r="785" spans="1:15" x14ac:dyDescent="0.25">
      <c r="A785" s="24">
        <v>40229</v>
      </c>
      <c r="B785">
        <v>0.06</v>
      </c>
      <c r="C785">
        <v>0.06</v>
      </c>
      <c r="D785">
        <v>0.06</v>
      </c>
      <c r="E785">
        <v>0.11</v>
      </c>
      <c r="F785">
        <v>0.2</v>
      </c>
      <c r="G785">
        <v>0.39</v>
      </c>
      <c r="H785">
        <v>0.95</v>
      </c>
      <c r="I785">
        <v>1.51</v>
      </c>
      <c r="J785">
        <v>2.48</v>
      </c>
      <c r="K785">
        <v>3.24</v>
      </c>
      <c r="L785">
        <v>3.78</v>
      </c>
      <c r="M785">
        <v>4.58</v>
      </c>
      <c r="N785">
        <v>4.71</v>
      </c>
      <c r="O785">
        <f t="shared" si="12"/>
        <v>4.71</v>
      </c>
    </row>
    <row r="786" spans="1:15" x14ac:dyDescent="0.25">
      <c r="A786" s="24">
        <v>40230</v>
      </c>
      <c r="B786">
        <v>0.06</v>
      </c>
      <c r="C786">
        <v>0.06</v>
      </c>
      <c r="D786">
        <v>0.06</v>
      </c>
      <c r="E786">
        <v>0.11</v>
      </c>
      <c r="F786">
        <v>0.2</v>
      </c>
      <c r="G786">
        <v>0.39</v>
      </c>
      <c r="H786">
        <v>0.95</v>
      </c>
      <c r="I786">
        <v>1.51</v>
      </c>
      <c r="J786">
        <v>2.48</v>
      </c>
      <c r="K786">
        <v>3.24</v>
      </c>
      <c r="L786">
        <v>3.78</v>
      </c>
      <c r="M786">
        <v>4.58</v>
      </c>
      <c r="N786">
        <v>4.71</v>
      </c>
      <c r="O786">
        <f t="shared" si="12"/>
        <v>4.71</v>
      </c>
    </row>
    <row r="787" spans="1:15" x14ac:dyDescent="0.25">
      <c r="A787" s="24">
        <v>40231</v>
      </c>
      <c r="B787">
        <v>0.06</v>
      </c>
      <c r="C787">
        <v>0.06</v>
      </c>
      <c r="D787">
        <v>0.06</v>
      </c>
      <c r="E787">
        <v>0.11</v>
      </c>
      <c r="F787">
        <v>0.19</v>
      </c>
      <c r="G787">
        <v>0.37</v>
      </c>
      <c r="H787">
        <v>0.91</v>
      </c>
      <c r="I787">
        <v>1.48</v>
      </c>
      <c r="J787">
        <v>2.4700000000000002</v>
      </c>
      <c r="K787">
        <v>3.25</v>
      </c>
      <c r="L787">
        <v>3.8</v>
      </c>
      <c r="M787">
        <v>4.5999999999999996</v>
      </c>
      <c r="N787">
        <v>4.7300000000000004</v>
      </c>
      <c r="O787">
        <f t="shared" si="12"/>
        <v>4.7300000000000004</v>
      </c>
    </row>
    <row r="788" spans="1:15" x14ac:dyDescent="0.25">
      <c r="A788" s="24">
        <v>40232</v>
      </c>
      <c r="B788">
        <v>0.08</v>
      </c>
      <c r="C788">
        <v>0.08</v>
      </c>
      <c r="D788">
        <v>0.08</v>
      </c>
      <c r="E788">
        <v>0.12</v>
      </c>
      <c r="F788">
        <v>0.2</v>
      </c>
      <c r="G788">
        <v>0.36</v>
      </c>
      <c r="H788">
        <v>0.87</v>
      </c>
      <c r="I788">
        <v>1.42</v>
      </c>
      <c r="J788">
        <v>2.37</v>
      </c>
      <c r="K788">
        <v>3.13</v>
      </c>
      <c r="L788">
        <v>3.69</v>
      </c>
      <c r="M788">
        <v>4.49</v>
      </c>
      <c r="N788">
        <v>4.63</v>
      </c>
      <c r="O788">
        <f t="shared" si="12"/>
        <v>4.63</v>
      </c>
    </row>
    <row r="789" spans="1:15" x14ac:dyDescent="0.25">
      <c r="A789" s="24">
        <v>40233</v>
      </c>
      <c r="B789">
        <v>0.08</v>
      </c>
      <c r="C789">
        <v>0.08</v>
      </c>
      <c r="D789">
        <v>0.08</v>
      </c>
      <c r="E789">
        <v>0.12</v>
      </c>
      <c r="F789">
        <v>0.19</v>
      </c>
      <c r="G789">
        <v>0.34</v>
      </c>
      <c r="H789">
        <v>0.87</v>
      </c>
      <c r="I789">
        <v>1.42</v>
      </c>
      <c r="J789">
        <v>2.4</v>
      </c>
      <c r="K789">
        <v>3.14</v>
      </c>
      <c r="L789">
        <v>3.7</v>
      </c>
      <c r="M789">
        <v>4.49</v>
      </c>
      <c r="N789">
        <v>4.63</v>
      </c>
      <c r="O789">
        <f t="shared" si="12"/>
        <v>4.63</v>
      </c>
    </row>
    <row r="790" spans="1:15" x14ac:dyDescent="0.25">
      <c r="A790" s="24">
        <v>40234</v>
      </c>
      <c r="B790">
        <v>0.09</v>
      </c>
      <c r="C790">
        <v>0.09</v>
      </c>
      <c r="D790">
        <v>0.09</v>
      </c>
      <c r="E790">
        <v>0.13</v>
      </c>
      <c r="F790">
        <v>0.19</v>
      </c>
      <c r="G790">
        <v>0.32</v>
      </c>
      <c r="H790">
        <v>0.82</v>
      </c>
      <c r="I790">
        <v>1.38</v>
      </c>
      <c r="J790">
        <v>2.33</v>
      </c>
      <c r="K790">
        <v>3.09</v>
      </c>
      <c r="L790">
        <v>3.64</v>
      </c>
      <c r="M790">
        <v>4.4400000000000004</v>
      </c>
      <c r="N790">
        <v>4.58</v>
      </c>
      <c r="O790">
        <f t="shared" si="12"/>
        <v>4.58</v>
      </c>
    </row>
    <row r="791" spans="1:15" x14ac:dyDescent="0.25">
      <c r="A791" s="24">
        <v>40235</v>
      </c>
      <c r="B791">
        <v>0.09</v>
      </c>
      <c r="C791">
        <v>0.09</v>
      </c>
      <c r="D791">
        <v>0.09</v>
      </c>
      <c r="E791">
        <v>0.13</v>
      </c>
      <c r="F791">
        <v>0.19</v>
      </c>
      <c r="G791">
        <v>0.32</v>
      </c>
      <c r="H791">
        <v>0.81</v>
      </c>
      <c r="I791">
        <v>1.36</v>
      </c>
      <c r="J791">
        <v>2.2999999999999998</v>
      </c>
      <c r="K791">
        <v>3.05</v>
      </c>
      <c r="L791">
        <v>3.61</v>
      </c>
      <c r="M791">
        <v>4.4000000000000004</v>
      </c>
      <c r="N791">
        <v>4.55</v>
      </c>
      <c r="O791">
        <f t="shared" si="12"/>
        <v>4.55</v>
      </c>
    </row>
    <row r="792" spans="1:15" x14ac:dyDescent="0.25">
      <c r="A792" s="24">
        <v>40236</v>
      </c>
      <c r="B792">
        <v>0.09</v>
      </c>
      <c r="C792">
        <v>0.09</v>
      </c>
      <c r="D792">
        <v>0.09</v>
      </c>
      <c r="E792">
        <v>0.13</v>
      </c>
      <c r="F792">
        <v>0.19</v>
      </c>
      <c r="G792">
        <v>0.32</v>
      </c>
      <c r="H792">
        <v>0.81</v>
      </c>
      <c r="I792">
        <v>1.36</v>
      </c>
      <c r="J792">
        <v>2.2999999999999998</v>
      </c>
      <c r="K792">
        <v>3.05</v>
      </c>
      <c r="L792">
        <v>3.61</v>
      </c>
      <c r="M792">
        <v>4.4000000000000004</v>
      </c>
      <c r="N792">
        <v>4.55</v>
      </c>
      <c r="O792">
        <f t="shared" si="12"/>
        <v>4.55</v>
      </c>
    </row>
    <row r="793" spans="1:15" x14ac:dyDescent="0.25">
      <c r="A793" s="24">
        <v>40237</v>
      </c>
      <c r="B793">
        <v>0.09</v>
      </c>
      <c r="C793">
        <v>0.09</v>
      </c>
      <c r="D793">
        <v>0.09</v>
      </c>
      <c r="E793">
        <v>0.13</v>
      </c>
      <c r="F793">
        <v>0.19</v>
      </c>
      <c r="G793">
        <v>0.32</v>
      </c>
      <c r="H793">
        <v>0.81</v>
      </c>
      <c r="I793">
        <v>1.36</v>
      </c>
      <c r="J793">
        <v>2.2999999999999998</v>
      </c>
      <c r="K793">
        <v>3.05</v>
      </c>
      <c r="L793">
        <v>3.61</v>
      </c>
      <c r="M793">
        <v>4.4000000000000004</v>
      </c>
      <c r="N793">
        <v>4.55</v>
      </c>
      <c r="O793">
        <f t="shared" si="12"/>
        <v>4.55</v>
      </c>
    </row>
    <row r="794" spans="1:15" x14ac:dyDescent="0.25">
      <c r="A794" s="24">
        <v>40238</v>
      </c>
      <c r="B794">
        <v>0.09</v>
      </c>
      <c r="C794">
        <v>0.09</v>
      </c>
      <c r="D794">
        <v>0.09</v>
      </c>
      <c r="E794">
        <v>0.13</v>
      </c>
      <c r="F794">
        <v>0.19</v>
      </c>
      <c r="G794">
        <v>0.32</v>
      </c>
      <c r="H794">
        <v>0.8</v>
      </c>
      <c r="I794">
        <v>1.34</v>
      </c>
      <c r="J794">
        <v>2.2799999999999998</v>
      </c>
      <c r="K794">
        <v>3.04</v>
      </c>
      <c r="L794">
        <v>3.61</v>
      </c>
      <c r="M794">
        <v>4.41</v>
      </c>
      <c r="N794">
        <v>4.5599999999999996</v>
      </c>
      <c r="O794">
        <f t="shared" si="12"/>
        <v>4.5599999999999996</v>
      </c>
    </row>
    <row r="795" spans="1:15" x14ac:dyDescent="0.25">
      <c r="A795" s="24">
        <v>40239</v>
      </c>
      <c r="B795">
        <v>0.09</v>
      </c>
      <c r="C795">
        <v>0.09</v>
      </c>
      <c r="D795">
        <v>0.09</v>
      </c>
      <c r="E795">
        <v>0.14000000000000001</v>
      </c>
      <c r="F795">
        <v>0.19</v>
      </c>
      <c r="G795">
        <v>0.32</v>
      </c>
      <c r="H795">
        <v>0.8</v>
      </c>
      <c r="I795">
        <v>1.33</v>
      </c>
      <c r="J795">
        <v>2.27</v>
      </c>
      <c r="K795">
        <v>3.04</v>
      </c>
      <c r="L795">
        <v>3.62</v>
      </c>
      <c r="M795">
        <v>4.42</v>
      </c>
      <c r="N795">
        <v>4.57</v>
      </c>
      <c r="O795">
        <f t="shared" si="12"/>
        <v>4.57</v>
      </c>
    </row>
    <row r="796" spans="1:15" x14ac:dyDescent="0.25">
      <c r="A796" s="24">
        <v>40240</v>
      </c>
      <c r="B796">
        <v>0.09</v>
      </c>
      <c r="C796">
        <v>0.09</v>
      </c>
      <c r="D796">
        <v>0.09</v>
      </c>
      <c r="E796">
        <v>0.14000000000000001</v>
      </c>
      <c r="F796">
        <v>0.19</v>
      </c>
      <c r="G796">
        <v>0.33</v>
      </c>
      <c r="H796">
        <v>0.82</v>
      </c>
      <c r="I796">
        <v>1.34</v>
      </c>
      <c r="J796">
        <v>2.27</v>
      </c>
      <c r="K796">
        <v>3.04</v>
      </c>
      <c r="L796">
        <v>3.63</v>
      </c>
      <c r="M796">
        <v>4.43</v>
      </c>
      <c r="N796">
        <v>4.58</v>
      </c>
      <c r="O796">
        <f t="shared" si="12"/>
        <v>4.58</v>
      </c>
    </row>
    <row r="797" spans="1:15" x14ac:dyDescent="0.25">
      <c r="A797" s="24">
        <v>40241</v>
      </c>
      <c r="B797">
        <v>0.09</v>
      </c>
      <c r="C797">
        <v>0.09</v>
      </c>
      <c r="D797">
        <v>0.09</v>
      </c>
      <c r="E797">
        <v>0.14000000000000001</v>
      </c>
      <c r="F797">
        <v>0.19</v>
      </c>
      <c r="G797">
        <v>0.35</v>
      </c>
      <c r="H797">
        <v>0.86</v>
      </c>
      <c r="I797">
        <v>1.38</v>
      </c>
      <c r="J797">
        <v>2.2799999999999998</v>
      </c>
      <c r="K797">
        <v>3.03</v>
      </c>
      <c r="L797">
        <v>3.61</v>
      </c>
      <c r="M797">
        <v>4.4000000000000004</v>
      </c>
      <c r="N797">
        <v>4.5599999999999996</v>
      </c>
      <c r="O797">
        <f t="shared" si="12"/>
        <v>4.5599999999999996</v>
      </c>
    </row>
    <row r="798" spans="1:15" x14ac:dyDescent="0.25">
      <c r="A798" s="24">
        <v>40242</v>
      </c>
      <c r="B798">
        <v>0.11</v>
      </c>
      <c r="C798">
        <v>0.11</v>
      </c>
      <c r="D798">
        <v>0.11</v>
      </c>
      <c r="E798">
        <v>0.15</v>
      </c>
      <c r="F798">
        <v>0.2</v>
      </c>
      <c r="G798">
        <v>0.38</v>
      </c>
      <c r="H798">
        <v>0.91</v>
      </c>
      <c r="I798">
        <v>1.43</v>
      </c>
      <c r="J798">
        <v>2.35</v>
      </c>
      <c r="K798">
        <v>3.1</v>
      </c>
      <c r="L798">
        <v>3.69</v>
      </c>
      <c r="M798">
        <v>4.49</v>
      </c>
      <c r="N798">
        <v>4.6399999999999997</v>
      </c>
      <c r="O798">
        <f t="shared" si="12"/>
        <v>4.6399999999999997</v>
      </c>
    </row>
    <row r="799" spans="1:15" x14ac:dyDescent="0.25">
      <c r="A799" s="24">
        <v>40243</v>
      </c>
      <c r="B799">
        <v>0.11</v>
      </c>
      <c r="C799">
        <v>0.11</v>
      </c>
      <c r="D799">
        <v>0.11</v>
      </c>
      <c r="E799">
        <v>0.15</v>
      </c>
      <c r="F799">
        <v>0.2</v>
      </c>
      <c r="G799">
        <v>0.38</v>
      </c>
      <c r="H799">
        <v>0.91</v>
      </c>
      <c r="I799">
        <v>1.43</v>
      </c>
      <c r="J799">
        <v>2.35</v>
      </c>
      <c r="K799">
        <v>3.1</v>
      </c>
      <c r="L799">
        <v>3.69</v>
      </c>
      <c r="M799">
        <v>4.49</v>
      </c>
      <c r="N799">
        <v>4.6399999999999997</v>
      </c>
      <c r="O799">
        <f t="shared" si="12"/>
        <v>4.6399999999999997</v>
      </c>
    </row>
    <row r="800" spans="1:15" x14ac:dyDescent="0.25">
      <c r="A800" s="24">
        <v>40244</v>
      </c>
      <c r="B800">
        <v>0.11</v>
      </c>
      <c r="C800">
        <v>0.11</v>
      </c>
      <c r="D800">
        <v>0.11</v>
      </c>
      <c r="E800">
        <v>0.15</v>
      </c>
      <c r="F800">
        <v>0.2</v>
      </c>
      <c r="G800">
        <v>0.38</v>
      </c>
      <c r="H800">
        <v>0.91</v>
      </c>
      <c r="I800">
        <v>1.43</v>
      </c>
      <c r="J800">
        <v>2.35</v>
      </c>
      <c r="K800">
        <v>3.1</v>
      </c>
      <c r="L800">
        <v>3.69</v>
      </c>
      <c r="M800">
        <v>4.49</v>
      </c>
      <c r="N800">
        <v>4.6399999999999997</v>
      </c>
      <c r="O800">
        <f t="shared" si="12"/>
        <v>4.6399999999999997</v>
      </c>
    </row>
    <row r="801" spans="1:15" x14ac:dyDescent="0.25">
      <c r="A801" s="24">
        <v>40245</v>
      </c>
      <c r="B801">
        <v>0.11</v>
      </c>
      <c r="C801">
        <v>0.11</v>
      </c>
      <c r="D801">
        <v>0.11</v>
      </c>
      <c r="E801">
        <v>0.16</v>
      </c>
      <c r="F801">
        <v>0.21</v>
      </c>
      <c r="G801">
        <v>0.39</v>
      </c>
      <c r="H801">
        <v>0.9</v>
      </c>
      <c r="I801">
        <v>1.43</v>
      </c>
      <c r="J801">
        <v>2.36</v>
      </c>
      <c r="K801">
        <v>3.13</v>
      </c>
      <c r="L801">
        <v>3.72</v>
      </c>
      <c r="M801">
        <v>4.5199999999999996</v>
      </c>
      <c r="N801">
        <v>4.68</v>
      </c>
      <c r="O801">
        <f t="shared" si="12"/>
        <v>4.68</v>
      </c>
    </row>
    <row r="802" spans="1:15" x14ac:dyDescent="0.25">
      <c r="A802" s="24">
        <v>40246</v>
      </c>
      <c r="B802">
        <v>0.12</v>
      </c>
      <c r="C802">
        <v>0.12</v>
      </c>
      <c r="D802">
        <v>0.12</v>
      </c>
      <c r="E802">
        <v>0.16</v>
      </c>
      <c r="F802">
        <v>0.21</v>
      </c>
      <c r="G802">
        <v>0.37</v>
      </c>
      <c r="H802">
        <v>0.89</v>
      </c>
      <c r="I802">
        <v>1.43</v>
      </c>
      <c r="J802">
        <v>2.34</v>
      </c>
      <c r="K802">
        <v>3.11</v>
      </c>
      <c r="L802">
        <v>3.71</v>
      </c>
      <c r="M802">
        <v>4.53</v>
      </c>
      <c r="N802">
        <v>4.68</v>
      </c>
      <c r="O802">
        <f t="shared" si="12"/>
        <v>4.68</v>
      </c>
    </row>
    <row r="803" spans="1:15" x14ac:dyDescent="0.25">
      <c r="A803" s="24">
        <v>40247</v>
      </c>
      <c r="B803">
        <v>0.12</v>
      </c>
      <c r="C803">
        <v>0.12</v>
      </c>
      <c r="D803">
        <v>0.12</v>
      </c>
      <c r="E803">
        <v>0.15</v>
      </c>
      <c r="F803">
        <v>0.21</v>
      </c>
      <c r="G803">
        <v>0.39</v>
      </c>
      <c r="H803">
        <v>0.92</v>
      </c>
      <c r="I803">
        <v>1.45</v>
      </c>
      <c r="J803">
        <v>2.39</v>
      </c>
      <c r="K803">
        <v>3.14</v>
      </c>
      <c r="L803">
        <v>3.73</v>
      </c>
      <c r="M803">
        <v>4.53</v>
      </c>
      <c r="N803">
        <v>4.6900000000000004</v>
      </c>
      <c r="O803">
        <f t="shared" si="12"/>
        <v>4.6900000000000004</v>
      </c>
    </row>
    <row r="804" spans="1:15" x14ac:dyDescent="0.25">
      <c r="A804" s="24">
        <v>40248</v>
      </c>
      <c r="B804">
        <v>0.12</v>
      </c>
      <c r="C804">
        <v>0.12</v>
      </c>
      <c r="D804">
        <v>0.12</v>
      </c>
      <c r="E804">
        <v>0.16</v>
      </c>
      <c r="F804">
        <v>0.22</v>
      </c>
      <c r="G804">
        <v>0.4</v>
      </c>
      <c r="H804">
        <v>0.97</v>
      </c>
      <c r="I804">
        <v>1.5</v>
      </c>
      <c r="J804">
        <v>2.4300000000000002</v>
      </c>
      <c r="K804">
        <v>3.16</v>
      </c>
      <c r="L804">
        <v>3.73</v>
      </c>
      <c r="M804">
        <v>4.51</v>
      </c>
      <c r="N804">
        <v>4.66</v>
      </c>
      <c r="O804">
        <f t="shared" si="12"/>
        <v>4.66</v>
      </c>
    </row>
    <row r="805" spans="1:15" x14ac:dyDescent="0.25">
      <c r="A805" s="24">
        <v>40249</v>
      </c>
      <c r="B805">
        <v>0.1</v>
      </c>
      <c r="C805">
        <v>0.1</v>
      </c>
      <c r="D805">
        <v>0.1</v>
      </c>
      <c r="E805">
        <v>0.15</v>
      </c>
      <c r="F805">
        <v>0.24</v>
      </c>
      <c r="G805">
        <v>0.41</v>
      </c>
      <c r="H805">
        <v>0.97</v>
      </c>
      <c r="I805">
        <v>1.5</v>
      </c>
      <c r="J805">
        <v>2.42</v>
      </c>
      <c r="K805">
        <v>3.15</v>
      </c>
      <c r="L805">
        <v>3.71</v>
      </c>
      <c r="M805">
        <v>4.47</v>
      </c>
      <c r="N805">
        <v>4.62</v>
      </c>
      <c r="O805">
        <f t="shared" si="12"/>
        <v>4.62</v>
      </c>
    </row>
    <row r="806" spans="1:15" x14ac:dyDescent="0.25">
      <c r="A806" s="24">
        <v>40250</v>
      </c>
      <c r="B806">
        <v>0.1</v>
      </c>
      <c r="C806">
        <v>0.1</v>
      </c>
      <c r="D806">
        <v>0.1</v>
      </c>
      <c r="E806">
        <v>0.15</v>
      </c>
      <c r="F806">
        <v>0.24</v>
      </c>
      <c r="G806">
        <v>0.41</v>
      </c>
      <c r="H806">
        <v>0.97</v>
      </c>
      <c r="I806">
        <v>1.5</v>
      </c>
      <c r="J806">
        <v>2.42</v>
      </c>
      <c r="K806">
        <v>3.15</v>
      </c>
      <c r="L806">
        <v>3.71</v>
      </c>
      <c r="M806">
        <v>4.47</v>
      </c>
      <c r="N806">
        <v>4.62</v>
      </c>
      <c r="O806">
        <f t="shared" si="12"/>
        <v>4.62</v>
      </c>
    </row>
    <row r="807" spans="1:15" x14ac:dyDescent="0.25">
      <c r="A807" s="24">
        <v>40251</v>
      </c>
      <c r="B807">
        <v>0.1</v>
      </c>
      <c r="C807">
        <v>0.1</v>
      </c>
      <c r="D807">
        <v>0.1</v>
      </c>
      <c r="E807">
        <v>0.15</v>
      </c>
      <c r="F807">
        <v>0.24</v>
      </c>
      <c r="G807">
        <v>0.41</v>
      </c>
      <c r="H807">
        <v>0.97</v>
      </c>
      <c r="I807">
        <v>1.5</v>
      </c>
      <c r="J807">
        <v>2.42</v>
      </c>
      <c r="K807">
        <v>3.15</v>
      </c>
      <c r="L807">
        <v>3.71</v>
      </c>
      <c r="M807">
        <v>4.47</v>
      </c>
      <c r="N807">
        <v>4.62</v>
      </c>
      <c r="O807">
        <f t="shared" si="12"/>
        <v>4.62</v>
      </c>
    </row>
    <row r="808" spans="1:15" x14ac:dyDescent="0.25">
      <c r="A808" s="24">
        <v>40252</v>
      </c>
      <c r="B808">
        <v>0.12</v>
      </c>
      <c r="C808">
        <v>0.12</v>
      </c>
      <c r="D808">
        <v>0.12</v>
      </c>
      <c r="E808">
        <v>0.17</v>
      </c>
      <c r="F808">
        <v>0.24</v>
      </c>
      <c r="G808">
        <v>0.4</v>
      </c>
      <c r="H808">
        <v>0.96</v>
      </c>
      <c r="I808">
        <v>1.49</v>
      </c>
      <c r="J808">
        <v>2.42</v>
      </c>
      <c r="K808">
        <v>3.15</v>
      </c>
      <c r="L808">
        <v>3.71</v>
      </c>
      <c r="M808">
        <v>4.4800000000000004</v>
      </c>
      <c r="N808">
        <v>4.63</v>
      </c>
      <c r="O808">
        <f t="shared" si="12"/>
        <v>4.63</v>
      </c>
    </row>
    <row r="809" spans="1:15" x14ac:dyDescent="0.25">
      <c r="A809" s="24">
        <v>40253</v>
      </c>
      <c r="B809">
        <v>0.14000000000000001</v>
      </c>
      <c r="C809">
        <v>0.14000000000000001</v>
      </c>
      <c r="D809">
        <v>0.14000000000000001</v>
      </c>
      <c r="E809">
        <v>0.16</v>
      </c>
      <c r="F809">
        <v>0.24</v>
      </c>
      <c r="G809">
        <v>0.41</v>
      </c>
      <c r="H809">
        <v>0.93</v>
      </c>
      <c r="I809">
        <v>1.47</v>
      </c>
      <c r="J809">
        <v>2.37</v>
      </c>
      <c r="K809">
        <v>3.1</v>
      </c>
      <c r="L809">
        <v>3.66</v>
      </c>
      <c r="M809">
        <v>4.43</v>
      </c>
      <c r="N809">
        <v>4.59</v>
      </c>
      <c r="O809">
        <f t="shared" si="12"/>
        <v>4.59</v>
      </c>
    </row>
    <row r="810" spans="1:15" x14ac:dyDescent="0.25">
      <c r="A810" s="24">
        <v>40254</v>
      </c>
      <c r="B810">
        <v>0.13</v>
      </c>
      <c r="C810">
        <v>0.13</v>
      </c>
      <c r="D810">
        <v>0.13</v>
      </c>
      <c r="E810">
        <v>0.15</v>
      </c>
      <c r="F810">
        <v>0.23</v>
      </c>
      <c r="G810">
        <v>0.41</v>
      </c>
      <c r="H810">
        <v>0.95</v>
      </c>
      <c r="I810">
        <v>1.47</v>
      </c>
      <c r="J810">
        <v>2.38</v>
      </c>
      <c r="K810">
        <v>3.1</v>
      </c>
      <c r="L810">
        <v>3.65</v>
      </c>
      <c r="M810">
        <v>4.41</v>
      </c>
      <c r="N810">
        <v>4.5599999999999996</v>
      </c>
      <c r="O810">
        <f t="shared" si="12"/>
        <v>4.5599999999999996</v>
      </c>
    </row>
    <row r="811" spans="1:15" x14ac:dyDescent="0.25">
      <c r="A811" s="24">
        <v>40255</v>
      </c>
      <c r="B811">
        <v>0.14000000000000001</v>
      </c>
      <c r="C811">
        <v>0.14000000000000001</v>
      </c>
      <c r="D811">
        <v>0.14000000000000001</v>
      </c>
      <c r="E811">
        <v>0.16</v>
      </c>
      <c r="F811">
        <v>0.26</v>
      </c>
      <c r="G811">
        <v>0.41</v>
      </c>
      <c r="H811">
        <v>0.98</v>
      </c>
      <c r="I811">
        <v>1.52</v>
      </c>
      <c r="J811">
        <v>2.44</v>
      </c>
      <c r="K811">
        <v>3.14</v>
      </c>
      <c r="L811">
        <v>3.68</v>
      </c>
      <c r="M811">
        <v>4.43</v>
      </c>
      <c r="N811">
        <v>4.59</v>
      </c>
      <c r="O811">
        <f t="shared" si="12"/>
        <v>4.59</v>
      </c>
    </row>
    <row r="812" spans="1:15" x14ac:dyDescent="0.25">
      <c r="A812" s="24">
        <v>40256</v>
      </c>
      <c r="B812">
        <v>0.13</v>
      </c>
      <c r="C812">
        <v>0.13</v>
      </c>
      <c r="D812">
        <v>0.13</v>
      </c>
      <c r="E812">
        <v>0.16</v>
      </c>
      <c r="F812">
        <v>0.25</v>
      </c>
      <c r="G812">
        <v>0.42</v>
      </c>
      <c r="H812">
        <v>1.02</v>
      </c>
      <c r="I812">
        <v>1.56</v>
      </c>
      <c r="J812">
        <v>2.48</v>
      </c>
      <c r="K812">
        <v>3.16</v>
      </c>
      <c r="L812">
        <v>3.7</v>
      </c>
      <c r="M812">
        <v>4.41</v>
      </c>
      <c r="N812">
        <v>4.58</v>
      </c>
      <c r="O812">
        <f t="shared" si="12"/>
        <v>4.58</v>
      </c>
    </row>
    <row r="813" spans="1:15" x14ac:dyDescent="0.25">
      <c r="A813" s="24">
        <v>40257</v>
      </c>
      <c r="B813">
        <v>0.13</v>
      </c>
      <c r="C813">
        <v>0.13</v>
      </c>
      <c r="D813">
        <v>0.13</v>
      </c>
      <c r="E813">
        <v>0.16</v>
      </c>
      <c r="F813">
        <v>0.25</v>
      </c>
      <c r="G813">
        <v>0.42</v>
      </c>
      <c r="H813">
        <v>1.02</v>
      </c>
      <c r="I813">
        <v>1.56</v>
      </c>
      <c r="J813">
        <v>2.48</v>
      </c>
      <c r="K813">
        <v>3.16</v>
      </c>
      <c r="L813">
        <v>3.7</v>
      </c>
      <c r="M813">
        <v>4.41</v>
      </c>
      <c r="N813">
        <v>4.58</v>
      </c>
      <c r="O813">
        <f t="shared" si="12"/>
        <v>4.58</v>
      </c>
    </row>
    <row r="814" spans="1:15" x14ac:dyDescent="0.25">
      <c r="A814" s="24">
        <v>40258</v>
      </c>
      <c r="B814">
        <v>0.13</v>
      </c>
      <c r="C814">
        <v>0.13</v>
      </c>
      <c r="D814">
        <v>0.13</v>
      </c>
      <c r="E814">
        <v>0.16</v>
      </c>
      <c r="F814">
        <v>0.25</v>
      </c>
      <c r="G814">
        <v>0.42</v>
      </c>
      <c r="H814">
        <v>1.02</v>
      </c>
      <c r="I814">
        <v>1.56</v>
      </c>
      <c r="J814">
        <v>2.48</v>
      </c>
      <c r="K814">
        <v>3.16</v>
      </c>
      <c r="L814">
        <v>3.7</v>
      </c>
      <c r="M814">
        <v>4.41</v>
      </c>
      <c r="N814">
        <v>4.58</v>
      </c>
      <c r="O814">
        <f t="shared" si="12"/>
        <v>4.58</v>
      </c>
    </row>
    <row r="815" spans="1:15" x14ac:dyDescent="0.25">
      <c r="A815" s="24">
        <v>40259</v>
      </c>
      <c r="B815">
        <v>0.13</v>
      </c>
      <c r="C815">
        <v>0.13</v>
      </c>
      <c r="D815">
        <v>0.13</v>
      </c>
      <c r="E815">
        <v>0.15</v>
      </c>
      <c r="F815">
        <v>0.24</v>
      </c>
      <c r="G815">
        <v>0.41</v>
      </c>
      <c r="H815">
        <v>1.01</v>
      </c>
      <c r="I815">
        <v>1.54</v>
      </c>
      <c r="J815">
        <v>2.4300000000000002</v>
      </c>
      <c r="K815">
        <v>3.12</v>
      </c>
      <c r="L815">
        <v>3.67</v>
      </c>
      <c r="M815">
        <v>4.41</v>
      </c>
      <c r="N815">
        <v>4.57</v>
      </c>
      <c r="O815">
        <f t="shared" si="12"/>
        <v>4.57</v>
      </c>
    </row>
    <row r="816" spans="1:15" x14ac:dyDescent="0.25">
      <c r="A816" s="24">
        <v>40260</v>
      </c>
      <c r="B816">
        <v>0.11</v>
      </c>
      <c r="C816">
        <v>0.11</v>
      </c>
      <c r="D816">
        <v>0.11</v>
      </c>
      <c r="E816">
        <v>0.14000000000000001</v>
      </c>
      <c r="F816">
        <v>0.23</v>
      </c>
      <c r="G816">
        <v>0.4</v>
      </c>
      <c r="H816">
        <v>1.02</v>
      </c>
      <c r="I816">
        <v>1.55</v>
      </c>
      <c r="J816">
        <v>2.44</v>
      </c>
      <c r="K816">
        <v>3.13</v>
      </c>
      <c r="L816">
        <v>3.69</v>
      </c>
      <c r="M816">
        <v>4.43</v>
      </c>
      <c r="N816">
        <v>4.5999999999999996</v>
      </c>
      <c r="O816">
        <f t="shared" si="12"/>
        <v>4.5999999999999996</v>
      </c>
    </row>
    <row r="817" spans="1:15" x14ac:dyDescent="0.25">
      <c r="A817" s="24">
        <v>40261</v>
      </c>
      <c r="B817">
        <v>0.12</v>
      </c>
      <c r="C817">
        <v>0.12</v>
      </c>
      <c r="D817">
        <v>0.12</v>
      </c>
      <c r="E817">
        <v>0.14000000000000001</v>
      </c>
      <c r="F817">
        <v>0.23</v>
      </c>
      <c r="G817">
        <v>0.44</v>
      </c>
      <c r="H817">
        <v>1.08</v>
      </c>
      <c r="I817">
        <v>1.67</v>
      </c>
      <c r="J817">
        <v>2.62</v>
      </c>
      <c r="K817">
        <v>3.28</v>
      </c>
      <c r="L817">
        <v>3.84</v>
      </c>
      <c r="M817">
        <v>4.5599999999999996</v>
      </c>
      <c r="N817">
        <v>4.72</v>
      </c>
      <c r="O817">
        <f t="shared" si="12"/>
        <v>4.72</v>
      </c>
    </row>
    <row r="818" spans="1:15" x14ac:dyDescent="0.25">
      <c r="A818" s="24">
        <v>40262</v>
      </c>
      <c r="B818">
        <v>0.12</v>
      </c>
      <c r="C818">
        <v>0.12</v>
      </c>
      <c r="D818">
        <v>0.12</v>
      </c>
      <c r="E818">
        <v>0.14000000000000001</v>
      </c>
      <c r="F818">
        <v>0.25</v>
      </c>
      <c r="G818">
        <v>0.44</v>
      </c>
      <c r="H818">
        <v>1.1000000000000001</v>
      </c>
      <c r="I818">
        <v>1.69</v>
      </c>
      <c r="J818">
        <v>2.65</v>
      </c>
      <c r="K818">
        <v>3.37</v>
      </c>
      <c r="L818">
        <v>3.91</v>
      </c>
      <c r="M818">
        <v>4.63</v>
      </c>
      <c r="N818">
        <v>4.7699999999999996</v>
      </c>
      <c r="O818">
        <f t="shared" si="12"/>
        <v>4.7699999999999996</v>
      </c>
    </row>
    <row r="819" spans="1:15" x14ac:dyDescent="0.25">
      <c r="A819" s="24">
        <v>40263</v>
      </c>
      <c r="B819">
        <v>0.11</v>
      </c>
      <c r="C819">
        <v>0.11</v>
      </c>
      <c r="D819">
        <v>0.11</v>
      </c>
      <c r="E819">
        <v>0.14000000000000001</v>
      </c>
      <c r="F819">
        <v>0.25</v>
      </c>
      <c r="G819">
        <v>0.43</v>
      </c>
      <c r="H819">
        <v>1.04</v>
      </c>
      <c r="I819">
        <v>1.64</v>
      </c>
      <c r="J819">
        <v>2.59</v>
      </c>
      <c r="K819">
        <v>3.31</v>
      </c>
      <c r="L819">
        <v>3.86</v>
      </c>
      <c r="M819">
        <v>4.5999999999999996</v>
      </c>
      <c r="N819">
        <v>4.75</v>
      </c>
      <c r="O819">
        <f t="shared" si="12"/>
        <v>4.75</v>
      </c>
    </row>
    <row r="820" spans="1:15" x14ac:dyDescent="0.25">
      <c r="A820" s="24">
        <v>40264</v>
      </c>
      <c r="B820">
        <v>0.11</v>
      </c>
      <c r="C820">
        <v>0.11</v>
      </c>
      <c r="D820">
        <v>0.11</v>
      </c>
      <c r="E820">
        <v>0.14000000000000001</v>
      </c>
      <c r="F820">
        <v>0.25</v>
      </c>
      <c r="G820">
        <v>0.43</v>
      </c>
      <c r="H820">
        <v>1.04</v>
      </c>
      <c r="I820">
        <v>1.64</v>
      </c>
      <c r="J820">
        <v>2.59</v>
      </c>
      <c r="K820">
        <v>3.31</v>
      </c>
      <c r="L820">
        <v>3.86</v>
      </c>
      <c r="M820">
        <v>4.5999999999999996</v>
      </c>
      <c r="N820">
        <v>4.75</v>
      </c>
      <c r="O820">
        <f t="shared" si="12"/>
        <v>4.75</v>
      </c>
    </row>
    <row r="821" spans="1:15" x14ac:dyDescent="0.25">
      <c r="A821" s="24">
        <v>40265</v>
      </c>
      <c r="B821">
        <v>0.11</v>
      </c>
      <c r="C821">
        <v>0.11</v>
      </c>
      <c r="D821">
        <v>0.11</v>
      </c>
      <c r="E821">
        <v>0.14000000000000001</v>
      </c>
      <c r="F821">
        <v>0.25</v>
      </c>
      <c r="G821">
        <v>0.43</v>
      </c>
      <c r="H821">
        <v>1.04</v>
      </c>
      <c r="I821">
        <v>1.64</v>
      </c>
      <c r="J821">
        <v>2.59</v>
      </c>
      <c r="K821">
        <v>3.31</v>
      </c>
      <c r="L821">
        <v>3.86</v>
      </c>
      <c r="M821">
        <v>4.5999999999999996</v>
      </c>
      <c r="N821">
        <v>4.75</v>
      </c>
      <c r="O821">
        <f t="shared" si="12"/>
        <v>4.75</v>
      </c>
    </row>
    <row r="822" spans="1:15" x14ac:dyDescent="0.25">
      <c r="A822" s="24">
        <v>40266</v>
      </c>
      <c r="B822">
        <v>0.11</v>
      </c>
      <c r="C822">
        <v>0.11</v>
      </c>
      <c r="D822">
        <v>0.11</v>
      </c>
      <c r="E822">
        <v>0.15</v>
      </c>
      <c r="F822">
        <v>0.24</v>
      </c>
      <c r="G822">
        <v>0.42</v>
      </c>
      <c r="H822">
        <v>1.04</v>
      </c>
      <c r="I822">
        <v>1.65</v>
      </c>
      <c r="J822">
        <v>2.6</v>
      </c>
      <c r="K822">
        <v>3.32</v>
      </c>
      <c r="L822">
        <v>3.88</v>
      </c>
      <c r="M822">
        <v>4.6100000000000003</v>
      </c>
      <c r="N822">
        <v>4.76</v>
      </c>
      <c r="O822">
        <f t="shared" si="12"/>
        <v>4.76</v>
      </c>
    </row>
    <row r="823" spans="1:15" x14ac:dyDescent="0.25">
      <c r="A823" s="24">
        <v>40267</v>
      </c>
      <c r="B823">
        <v>0.13</v>
      </c>
      <c r="C823">
        <v>0.13</v>
      </c>
      <c r="D823">
        <v>0.13</v>
      </c>
      <c r="E823">
        <v>0.16</v>
      </c>
      <c r="F823">
        <v>0.24</v>
      </c>
      <c r="G823">
        <v>0.44</v>
      </c>
      <c r="H823">
        <v>1.06</v>
      </c>
      <c r="I823">
        <v>1.65</v>
      </c>
      <c r="J823">
        <v>2.6</v>
      </c>
      <c r="K823">
        <v>3.32</v>
      </c>
      <c r="L823">
        <v>3.88</v>
      </c>
      <c r="M823">
        <v>4.59</v>
      </c>
      <c r="N823">
        <v>4.75</v>
      </c>
      <c r="O823">
        <f t="shared" si="12"/>
        <v>4.75</v>
      </c>
    </row>
    <row r="824" spans="1:15" x14ac:dyDescent="0.25">
      <c r="A824" s="24">
        <v>40268</v>
      </c>
      <c r="B824">
        <v>0.15</v>
      </c>
      <c r="C824">
        <v>0.15</v>
      </c>
      <c r="D824">
        <v>0.15</v>
      </c>
      <c r="E824">
        <v>0.16</v>
      </c>
      <c r="F824">
        <v>0.24</v>
      </c>
      <c r="G824">
        <v>0.41</v>
      </c>
      <c r="H824">
        <v>1.02</v>
      </c>
      <c r="I824">
        <v>1.6</v>
      </c>
      <c r="J824">
        <v>2.5499999999999998</v>
      </c>
      <c r="K824">
        <v>3.28</v>
      </c>
      <c r="L824">
        <v>3.84</v>
      </c>
      <c r="M824">
        <v>4.55</v>
      </c>
      <c r="N824">
        <v>4.72</v>
      </c>
      <c r="O824">
        <f t="shared" si="12"/>
        <v>4.72</v>
      </c>
    </row>
    <row r="825" spans="1:15" x14ac:dyDescent="0.25">
      <c r="A825" s="24">
        <v>40269</v>
      </c>
      <c r="B825">
        <v>0.16</v>
      </c>
      <c r="C825">
        <v>0.16</v>
      </c>
      <c r="D825">
        <v>0.16</v>
      </c>
      <c r="E825">
        <v>0.16</v>
      </c>
      <c r="F825">
        <v>0.24</v>
      </c>
      <c r="G825">
        <v>0.42</v>
      </c>
      <c r="H825">
        <v>1.05</v>
      </c>
      <c r="I825">
        <v>1.63</v>
      </c>
      <c r="J825">
        <v>2.59</v>
      </c>
      <c r="K825">
        <v>3.32</v>
      </c>
      <c r="L825">
        <v>3.89</v>
      </c>
      <c r="M825">
        <v>4.58</v>
      </c>
      <c r="N825">
        <v>4.74</v>
      </c>
      <c r="O825">
        <f t="shared" si="12"/>
        <v>4.74</v>
      </c>
    </row>
    <row r="826" spans="1:15" x14ac:dyDescent="0.25">
      <c r="A826" s="24">
        <v>40270</v>
      </c>
      <c r="B826">
        <v>0.15</v>
      </c>
      <c r="C826">
        <v>0.15</v>
      </c>
      <c r="D826">
        <v>0.15</v>
      </c>
      <c r="E826">
        <v>0.16</v>
      </c>
      <c r="F826">
        <v>0.26</v>
      </c>
      <c r="G826">
        <v>0.46</v>
      </c>
      <c r="H826">
        <v>1.1100000000000001</v>
      </c>
      <c r="I826">
        <v>1.7</v>
      </c>
      <c r="J826">
        <v>2.67</v>
      </c>
      <c r="K826">
        <v>3.4</v>
      </c>
      <c r="L826">
        <v>3.96</v>
      </c>
      <c r="M826">
        <v>4.6500000000000004</v>
      </c>
      <c r="N826">
        <v>4.8099999999999996</v>
      </c>
      <c r="O826">
        <f t="shared" si="12"/>
        <v>4.8099999999999996</v>
      </c>
    </row>
    <row r="827" spans="1:15" x14ac:dyDescent="0.25">
      <c r="A827" s="24">
        <v>40271</v>
      </c>
      <c r="B827">
        <v>0.15</v>
      </c>
      <c r="C827">
        <v>0.15</v>
      </c>
      <c r="D827">
        <v>0.15</v>
      </c>
      <c r="E827">
        <v>0.16</v>
      </c>
      <c r="F827">
        <v>0.26</v>
      </c>
      <c r="G827">
        <v>0.46</v>
      </c>
      <c r="H827">
        <v>1.1100000000000001</v>
      </c>
      <c r="I827">
        <v>1.7</v>
      </c>
      <c r="J827">
        <v>2.67</v>
      </c>
      <c r="K827">
        <v>3.4</v>
      </c>
      <c r="L827">
        <v>3.96</v>
      </c>
      <c r="M827">
        <v>4.6500000000000004</v>
      </c>
      <c r="N827">
        <v>4.8099999999999996</v>
      </c>
      <c r="O827">
        <f t="shared" si="12"/>
        <v>4.8099999999999996</v>
      </c>
    </row>
    <row r="828" spans="1:15" x14ac:dyDescent="0.25">
      <c r="A828" s="24">
        <v>40272</v>
      </c>
      <c r="B828">
        <v>0.15</v>
      </c>
      <c r="C828">
        <v>0.15</v>
      </c>
      <c r="D828">
        <v>0.15</v>
      </c>
      <c r="E828">
        <v>0.16</v>
      </c>
      <c r="F828">
        <v>0.26</v>
      </c>
      <c r="G828">
        <v>0.46</v>
      </c>
      <c r="H828">
        <v>1.1100000000000001</v>
      </c>
      <c r="I828">
        <v>1.7</v>
      </c>
      <c r="J828">
        <v>2.67</v>
      </c>
      <c r="K828">
        <v>3.4</v>
      </c>
      <c r="L828">
        <v>3.96</v>
      </c>
      <c r="M828">
        <v>4.6500000000000004</v>
      </c>
      <c r="N828">
        <v>4.8099999999999996</v>
      </c>
      <c r="O828">
        <f t="shared" si="12"/>
        <v>4.8099999999999996</v>
      </c>
    </row>
    <row r="829" spans="1:15" x14ac:dyDescent="0.25">
      <c r="A829" s="24">
        <v>40273</v>
      </c>
      <c r="B829">
        <v>0.16</v>
      </c>
      <c r="C829">
        <v>0.16</v>
      </c>
      <c r="D829">
        <v>0.16</v>
      </c>
      <c r="E829">
        <v>0.18</v>
      </c>
      <c r="F829">
        <v>0.27</v>
      </c>
      <c r="G829">
        <v>0.48</v>
      </c>
      <c r="H829">
        <v>1.18</v>
      </c>
      <c r="I829">
        <v>1.77</v>
      </c>
      <c r="J829">
        <v>2.75</v>
      </c>
      <c r="K829">
        <v>3.46</v>
      </c>
      <c r="L829">
        <v>4.01</v>
      </c>
      <c r="M829">
        <v>4.6900000000000004</v>
      </c>
      <c r="N829">
        <v>4.8499999999999996</v>
      </c>
      <c r="O829">
        <f t="shared" si="12"/>
        <v>4.8499999999999996</v>
      </c>
    </row>
    <row r="830" spans="1:15" x14ac:dyDescent="0.25">
      <c r="A830" s="24">
        <v>40274</v>
      </c>
      <c r="B830">
        <v>0.17</v>
      </c>
      <c r="C830">
        <v>0.17</v>
      </c>
      <c r="D830">
        <v>0.17</v>
      </c>
      <c r="E830">
        <v>0.17</v>
      </c>
      <c r="F830">
        <v>0.26</v>
      </c>
      <c r="G830">
        <v>0.49</v>
      </c>
      <c r="H830">
        <v>1.1399999999999999</v>
      </c>
      <c r="I830">
        <v>1.74</v>
      </c>
      <c r="J830">
        <v>2.71</v>
      </c>
      <c r="K830">
        <v>3.42</v>
      </c>
      <c r="L830">
        <v>3.98</v>
      </c>
      <c r="M830">
        <v>4.68</v>
      </c>
      <c r="N830">
        <v>4.84</v>
      </c>
      <c r="O830">
        <f t="shared" si="12"/>
        <v>4.84</v>
      </c>
    </row>
    <row r="831" spans="1:15" x14ac:dyDescent="0.25">
      <c r="A831" s="24">
        <v>40275</v>
      </c>
      <c r="B831">
        <v>0.16</v>
      </c>
      <c r="C831">
        <v>0.16</v>
      </c>
      <c r="D831">
        <v>0.16</v>
      </c>
      <c r="E831">
        <v>0.17</v>
      </c>
      <c r="F831">
        <v>0.25</v>
      </c>
      <c r="G831">
        <v>0.47</v>
      </c>
      <c r="H831">
        <v>1.06</v>
      </c>
      <c r="I831">
        <v>1.66</v>
      </c>
      <c r="J831">
        <v>2.62</v>
      </c>
      <c r="K831">
        <v>3.33</v>
      </c>
      <c r="L831">
        <v>3.89</v>
      </c>
      <c r="M831">
        <v>4.58</v>
      </c>
      <c r="N831">
        <v>4.74</v>
      </c>
      <c r="O831">
        <f t="shared" si="12"/>
        <v>4.74</v>
      </c>
    </row>
    <row r="832" spans="1:15" x14ac:dyDescent="0.25">
      <c r="A832" s="24">
        <v>40276</v>
      </c>
      <c r="B832">
        <v>0.16</v>
      </c>
      <c r="C832">
        <v>0.16</v>
      </c>
      <c r="D832">
        <v>0.16</v>
      </c>
      <c r="E832">
        <v>0.17</v>
      </c>
      <c r="F832">
        <v>0.24</v>
      </c>
      <c r="G832">
        <v>0.46</v>
      </c>
      <c r="H832">
        <v>1.0900000000000001</v>
      </c>
      <c r="I832">
        <v>1.68</v>
      </c>
      <c r="J832">
        <v>2.64</v>
      </c>
      <c r="K832">
        <v>3.36</v>
      </c>
      <c r="L832">
        <v>3.91</v>
      </c>
      <c r="M832">
        <v>4.5999999999999996</v>
      </c>
      <c r="N832">
        <v>4.75</v>
      </c>
      <c r="O832">
        <f t="shared" si="12"/>
        <v>4.75</v>
      </c>
    </row>
    <row r="833" spans="1:15" x14ac:dyDescent="0.25">
      <c r="A833" s="24">
        <v>40277</v>
      </c>
      <c r="B833">
        <v>0.16</v>
      </c>
      <c r="C833">
        <v>0.16</v>
      </c>
      <c r="D833">
        <v>0.16</v>
      </c>
      <c r="E833">
        <v>0.16</v>
      </c>
      <c r="F833">
        <v>0.25</v>
      </c>
      <c r="G833">
        <v>0.46</v>
      </c>
      <c r="H833">
        <v>1.08</v>
      </c>
      <c r="I833">
        <v>1.68</v>
      </c>
      <c r="J833">
        <v>2.65</v>
      </c>
      <c r="K833">
        <v>3.34</v>
      </c>
      <c r="L833">
        <v>3.9</v>
      </c>
      <c r="M833">
        <v>4.58</v>
      </c>
      <c r="N833">
        <v>4.74</v>
      </c>
      <c r="O833">
        <f t="shared" si="12"/>
        <v>4.74</v>
      </c>
    </row>
    <row r="834" spans="1:15" x14ac:dyDescent="0.25">
      <c r="A834" s="24">
        <v>40278</v>
      </c>
      <c r="B834">
        <v>0.16</v>
      </c>
      <c r="C834">
        <v>0.16</v>
      </c>
      <c r="D834">
        <v>0.16</v>
      </c>
      <c r="E834">
        <v>0.16</v>
      </c>
      <c r="F834">
        <v>0.25</v>
      </c>
      <c r="G834">
        <v>0.46</v>
      </c>
      <c r="H834">
        <v>1.08</v>
      </c>
      <c r="I834">
        <v>1.68</v>
      </c>
      <c r="J834">
        <v>2.65</v>
      </c>
      <c r="K834">
        <v>3.34</v>
      </c>
      <c r="L834">
        <v>3.9</v>
      </c>
      <c r="M834">
        <v>4.58</v>
      </c>
      <c r="N834">
        <v>4.74</v>
      </c>
      <c r="O834">
        <f t="shared" si="12"/>
        <v>4.74</v>
      </c>
    </row>
    <row r="835" spans="1:15" x14ac:dyDescent="0.25">
      <c r="A835" s="24">
        <v>40279</v>
      </c>
      <c r="B835">
        <v>0.16</v>
      </c>
      <c r="C835">
        <v>0.16</v>
      </c>
      <c r="D835">
        <v>0.16</v>
      </c>
      <c r="E835">
        <v>0.16</v>
      </c>
      <c r="F835">
        <v>0.25</v>
      </c>
      <c r="G835">
        <v>0.46</v>
      </c>
      <c r="H835">
        <v>1.08</v>
      </c>
      <c r="I835">
        <v>1.68</v>
      </c>
      <c r="J835">
        <v>2.65</v>
      </c>
      <c r="K835">
        <v>3.34</v>
      </c>
      <c r="L835">
        <v>3.9</v>
      </c>
      <c r="M835">
        <v>4.58</v>
      </c>
      <c r="N835">
        <v>4.74</v>
      </c>
      <c r="O835">
        <f t="shared" si="12"/>
        <v>4.74</v>
      </c>
    </row>
    <row r="836" spans="1:15" x14ac:dyDescent="0.25">
      <c r="A836" s="24">
        <v>40280</v>
      </c>
      <c r="B836">
        <v>0.15</v>
      </c>
      <c r="C836">
        <v>0.15</v>
      </c>
      <c r="D836">
        <v>0.15</v>
      </c>
      <c r="E836">
        <v>0.16</v>
      </c>
      <c r="F836">
        <v>0.24</v>
      </c>
      <c r="G836">
        <v>0.46</v>
      </c>
      <c r="H836">
        <v>1.07</v>
      </c>
      <c r="I836">
        <v>1.65</v>
      </c>
      <c r="J836">
        <v>2.6</v>
      </c>
      <c r="K836">
        <v>3.29</v>
      </c>
      <c r="L836">
        <v>3.87</v>
      </c>
      <c r="M836">
        <v>4.54</v>
      </c>
      <c r="N836">
        <v>4.7</v>
      </c>
      <c r="O836">
        <f t="shared" si="12"/>
        <v>4.7</v>
      </c>
    </row>
    <row r="837" spans="1:15" x14ac:dyDescent="0.25">
      <c r="A837" s="24">
        <v>40281</v>
      </c>
      <c r="B837">
        <v>0.15</v>
      </c>
      <c r="C837">
        <v>0.15</v>
      </c>
      <c r="D837">
        <v>0.15</v>
      </c>
      <c r="E837">
        <v>0.16</v>
      </c>
      <c r="F837">
        <v>0.24</v>
      </c>
      <c r="G837">
        <v>0.45</v>
      </c>
      <c r="H837">
        <v>1.07</v>
      </c>
      <c r="I837">
        <v>1.65</v>
      </c>
      <c r="J837">
        <v>2.58</v>
      </c>
      <c r="K837">
        <v>3.27</v>
      </c>
      <c r="L837">
        <v>3.84</v>
      </c>
      <c r="M837">
        <v>4.5199999999999996</v>
      </c>
      <c r="N837">
        <v>4.68</v>
      </c>
      <c r="O837">
        <f t="shared" si="12"/>
        <v>4.68</v>
      </c>
    </row>
    <row r="838" spans="1:15" x14ac:dyDescent="0.25">
      <c r="A838" s="24">
        <v>40282</v>
      </c>
      <c r="B838">
        <v>0.15</v>
      </c>
      <c r="C838">
        <v>0.15</v>
      </c>
      <c r="D838">
        <v>0.15</v>
      </c>
      <c r="E838">
        <v>0.16</v>
      </c>
      <c r="F838">
        <v>0.24</v>
      </c>
      <c r="G838">
        <v>0.45</v>
      </c>
      <c r="H838">
        <v>1.07</v>
      </c>
      <c r="I838">
        <v>1.65</v>
      </c>
      <c r="J838">
        <v>2.61</v>
      </c>
      <c r="K838">
        <v>3.31</v>
      </c>
      <c r="L838">
        <v>3.88</v>
      </c>
      <c r="M838">
        <v>4.57</v>
      </c>
      <c r="N838">
        <v>4.72</v>
      </c>
      <c r="O838">
        <f t="shared" ref="O838:O901" si="13">N838</f>
        <v>4.72</v>
      </c>
    </row>
    <row r="839" spans="1:15" x14ac:dyDescent="0.25">
      <c r="A839" s="24">
        <v>40283</v>
      </c>
      <c r="B839">
        <v>0.16</v>
      </c>
      <c r="C839">
        <v>0.16</v>
      </c>
      <c r="D839">
        <v>0.16</v>
      </c>
      <c r="E839">
        <v>0.16</v>
      </c>
      <c r="F839">
        <v>0.23</v>
      </c>
      <c r="G839">
        <v>0.43</v>
      </c>
      <c r="H839">
        <v>1.04</v>
      </c>
      <c r="I839">
        <v>1.62</v>
      </c>
      <c r="J839">
        <v>2.57</v>
      </c>
      <c r="K839">
        <v>3.28</v>
      </c>
      <c r="L839">
        <v>3.86</v>
      </c>
      <c r="M839">
        <v>4.5599999999999996</v>
      </c>
      <c r="N839">
        <v>4.72</v>
      </c>
      <c r="O839">
        <f t="shared" si="13"/>
        <v>4.72</v>
      </c>
    </row>
    <row r="840" spans="1:15" x14ac:dyDescent="0.25">
      <c r="A840" s="24">
        <v>40284</v>
      </c>
      <c r="B840">
        <v>0.15</v>
      </c>
      <c r="C840">
        <v>0.15</v>
      </c>
      <c r="D840">
        <v>0.15</v>
      </c>
      <c r="E840">
        <v>0.16</v>
      </c>
      <c r="F840">
        <v>0.24</v>
      </c>
      <c r="G840">
        <v>0.41</v>
      </c>
      <c r="H840">
        <v>0.98</v>
      </c>
      <c r="I840">
        <v>1.56</v>
      </c>
      <c r="J840">
        <v>2.4900000000000002</v>
      </c>
      <c r="K840">
        <v>3.2</v>
      </c>
      <c r="L840">
        <v>3.79</v>
      </c>
      <c r="M840">
        <v>4.5</v>
      </c>
      <c r="N840">
        <v>4.67</v>
      </c>
      <c r="O840">
        <f t="shared" si="13"/>
        <v>4.67</v>
      </c>
    </row>
    <row r="841" spans="1:15" x14ac:dyDescent="0.25">
      <c r="A841" s="24">
        <v>40285</v>
      </c>
      <c r="B841">
        <v>0.15</v>
      </c>
      <c r="C841">
        <v>0.15</v>
      </c>
      <c r="D841">
        <v>0.15</v>
      </c>
      <c r="E841">
        <v>0.16</v>
      </c>
      <c r="F841">
        <v>0.24</v>
      </c>
      <c r="G841">
        <v>0.41</v>
      </c>
      <c r="H841">
        <v>0.98</v>
      </c>
      <c r="I841">
        <v>1.56</v>
      </c>
      <c r="J841">
        <v>2.4900000000000002</v>
      </c>
      <c r="K841">
        <v>3.2</v>
      </c>
      <c r="L841">
        <v>3.79</v>
      </c>
      <c r="M841">
        <v>4.5</v>
      </c>
      <c r="N841">
        <v>4.67</v>
      </c>
      <c r="O841">
        <f t="shared" si="13"/>
        <v>4.67</v>
      </c>
    </row>
    <row r="842" spans="1:15" x14ac:dyDescent="0.25">
      <c r="A842" s="24">
        <v>40286</v>
      </c>
      <c r="B842">
        <v>0.15</v>
      </c>
      <c r="C842">
        <v>0.15</v>
      </c>
      <c r="D842">
        <v>0.15</v>
      </c>
      <c r="E842">
        <v>0.16</v>
      </c>
      <c r="F842">
        <v>0.24</v>
      </c>
      <c r="G842">
        <v>0.41</v>
      </c>
      <c r="H842">
        <v>0.98</v>
      </c>
      <c r="I842">
        <v>1.56</v>
      </c>
      <c r="J842">
        <v>2.4900000000000002</v>
      </c>
      <c r="K842">
        <v>3.2</v>
      </c>
      <c r="L842">
        <v>3.79</v>
      </c>
      <c r="M842">
        <v>4.5</v>
      </c>
      <c r="N842">
        <v>4.67</v>
      </c>
      <c r="O842">
        <f t="shared" si="13"/>
        <v>4.67</v>
      </c>
    </row>
    <row r="843" spans="1:15" x14ac:dyDescent="0.25">
      <c r="A843" s="24">
        <v>40287</v>
      </c>
      <c r="B843">
        <v>0.15</v>
      </c>
      <c r="C843">
        <v>0.15</v>
      </c>
      <c r="D843">
        <v>0.15</v>
      </c>
      <c r="E843">
        <v>0.16</v>
      </c>
      <c r="F843">
        <v>0.23</v>
      </c>
      <c r="G843">
        <v>0.43</v>
      </c>
      <c r="H843">
        <v>1.01</v>
      </c>
      <c r="I843">
        <v>1.59</v>
      </c>
      <c r="J843">
        <v>2.54</v>
      </c>
      <c r="K843">
        <v>3.25</v>
      </c>
      <c r="L843">
        <v>3.83</v>
      </c>
      <c r="M843">
        <v>4.54</v>
      </c>
      <c r="N843">
        <v>4.7</v>
      </c>
      <c r="O843">
        <f t="shared" si="13"/>
        <v>4.7</v>
      </c>
    </row>
    <row r="844" spans="1:15" x14ac:dyDescent="0.25">
      <c r="A844" s="24">
        <v>40288</v>
      </c>
      <c r="B844">
        <v>0.14000000000000001</v>
      </c>
      <c r="C844">
        <v>0.14000000000000001</v>
      </c>
      <c r="D844">
        <v>0.14000000000000001</v>
      </c>
      <c r="E844">
        <v>0.16</v>
      </c>
      <c r="F844">
        <v>0.24</v>
      </c>
      <c r="G844">
        <v>0.42</v>
      </c>
      <c r="H844">
        <v>1.05</v>
      </c>
      <c r="I844">
        <v>1.62</v>
      </c>
      <c r="J844">
        <v>2.56</v>
      </c>
      <c r="K844">
        <v>3.25</v>
      </c>
      <c r="L844">
        <v>3.82</v>
      </c>
      <c r="M844">
        <v>4.51</v>
      </c>
      <c r="N844">
        <v>4.67</v>
      </c>
      <c r="O844">
        <f t="shared" si="13"/>
        <v>4.67</v>
      </c>
    </row>
    <row r="845" spans="1:15" x14ac:dyDescent="0.25">
      <c r="A845" s="24">
        <v>40289</v>
      </c>
      <c r="B845">
        <v>0.14000000000000001</v>
      </c>
      <c r="C845">
        <v>0.14000000000000001</v>
      </c>
      <c r="D845">
        <v>0.14000000000000001</v>
      </c>
      <c r="E845">
        <v>0.15</v>
      </c>
      <c r="F845">
        <v>0.23</v>
      </c>
      <c r="G845">
        <v>0.44</v>
      </c>
      <c r="H845">
        <v>1.03</v>
      </c>
      <c r="I845">
        <v>1.6</v>
      </c>
      <c r="J845">
        <v>2.52</v>
      </c>
      <c r="K845">
        <v>3.2</v>
      </c>
      <c r="L845">
        <v>3.77</v>
      </c>
      <c r="M845">
        <v>4.45</v>
      </c>
      <c r="N845">
        <v>4.6100000000000003</v>
      </c>
      <c r="O845">
        <f t="shared" si="13"/>
        <v>4.6100000000000003</v>
      </c>
    </row>
    <row r="846" spans="1:15" x14ac:dyDescent="0.25">
      <c r="A846" s="24">
        <v>40290</v>
      </c>
      <c r="B846">
        <v>0.15</v>
      </c>
      <c r="C846">
        <v>0.15</v>
      </c>
      <c r="D846">
        <v>0.15</v>
      </c>
      <c r="E846">
        <v>0.16</v>
      </c>
      <c r="F846">
        <v>0.24</v>
      </c>
      <c r="G846">
        <v>0.45</v>
      </c>
      <c r="H846">
        <v>1.07</v>
      </c>
      <c r="I846">
        <v>1.64</v>
      </c>
      <c r="J846">
        <v>2.57</v>
      </c>
      <c r="K846">
        <v>3.26</v>
      </c>
      <c r="L846">
        <v>3.8</v>
      </c>
      <c r="M846">
        <v>4.4800000000000004</v>
      </c>
      <c r="N846">
        <v>4.6500000000000004</v>
      </c>
      <c r="O846">
        <f t="shared" si="13"/>
        <v>4.6500000000000004</v>
      </c>
    </row>
    <row r="847" spans="1:15" x14ac:dyDescent="0.25">
      <c r="A847" s="24">
        <v>40291</v>
      </c>
      <c r="B847">
        <v>0.14000000000000001</v>
      </c>
      <c r="C847">
        <v>0.14000000000000001</v>
      </c>
      <c r="D847">
        <v>0.14000000000000001</v>
      </c>
      <c r="E847">
        <v>0.16</v>
      </c>
      <c r="F847">
        <v>0.26</v>
      </c>
      <c r="G847">
        <v>0.46</v>
      </c>
      <c r="H847">
        <v>1.1000000000000001</v>
      </c>
      <c r="I847">
        <v>1.68</v>
      </c>
      <c r="J847">
        <v>2.61</v>
      </c>
      <c r="K847">
        <v>3.3</v>
      </c>
      <c r="L847">
        <v>3.84</v>
      </c>
      <c r="M847">
        <v>4.51</v>
      </c>
      <c r="N847">
        <v>4.67</v>
      </c>
      <c r="O847">
        <f t="shared" si="13"/>
        <v>4.67</v>
      </c>
    </row>
    <row r="848" spans="1:15" x14ac:dyDescent="0.25">
      <c r="A848" s="24">
        <v>40292</v>
      </c>
      <c r="B848">
        <v>0.14000000000000001</v>
      </c>
      <c r="C848">
        <v>0.14000000000000001</v>
      </c>
      <c r="D848">
        <v>0.14000000000000001</v>
      </c>
      <c r="E848">
        <v>0.16</v>
      </c>
      <c r="F848">
        <v>0.26</v>
      </c>
      <c r="G848">
        <v>0.46</v>
      </c>
      <c r="H848">
        <v>1.1000000000000001</v>
      </c>
      <c r="I848">
        <v>1.68</v>
      </c>
      <c r="J848">
        <v>2.61</v>
      </c>
      <c r="K848">
        <v>3.3</v>
      </c>
      <c r="L848">
        <v>3.84</v>
      </c>
      <c r="M848">
        <v>4.51</v>
      </c>
      <c r="N848">
        <v>4.67</v>
      </c>
      <c r="O848">
        <f t="shared" si="13"/>
        <v>4.67</v>
      </c>
    </row>
    <row r="849" spans="1:15" x14ac:dyDescent="0.25">
      <c r="A849" s="24">
        <v>40293</v>
      </c>
      <c r="B849">
        <v>0.14000000000000001</v>
      </c>
      <c r="C849">
        <v>0.14000000000000001</v>
      </c>
      <c r="D849">
        <v>0.14000000000000001</v>
      </c>
      <c r="E849">
        <v>0.16</v>
      </c>
      <c r="F849">
        <v>0.26</v>
      </c>
      <c r="G849">
        <v>0.46</v>
      </c>
      <c r="H849">
        <v>1.1000000000000001</v>
      </c>
      <c r="I849">
        <v>1.68</v>
      </c>
      <c r="J849">
        <v>2.61</v>
      </c>
      <c r="K849">
        <v>3.3</v>
      </c>
      <c r="L849">
        <v>3.84</v>
      </c>
      <c r="M849">
        <v>4.51</v>
      </c>
      <c r="N849">
        <v>4.67</v>
      </c>
      <c r="O849">
        <f t="shared" si="13"/>
        <v>4.67</v>
      </c>
    </row>
    <row r="850" spans="1:15" x14ac:dyDescent="0.25">
      <c r="A850" s="24">
        <v>40294</v>
      </c>
      <c r="B850">
        <v>0.14000000000000001</v>
      </c>
      <c r="C850">
        <v>0.14000000000000001</v>
      </c>
      <c r="D850">
        <v>0.14000000000000001</v>
      </c>
      <c r="E850">
        <v>0.16</v>
      </c>
      <c r="F850">
        <v>0.25</v>
      </c>
      <c r="G850">
        <v>0.47</v>
      </c>
      <c r="H850">
        <v>1.0900000000000001</v>
      </c>
      <c r="I850">
        <v>1.67</v>
      </c>
      <c r="J850">
        <v>2.6</v>
      </c>
      <c r="K850">
        <v>3.28</v>
      </c>
      <c r="L850">
        <v>3.83</v>
      </c>
      <c r="M850">
        <v>4.5</v>
      </c>
      <c r="N850">
        <v>4.67</v>
      </c>
      <c r="O850">
        <f t="shared" si="13"/>
        <v>4.67</v>
      </c>
    </row>
    <row r="851" spans="1:15" x14ac:dyDescent="0.25">
      <c r="A851" s="24">
        <v>40295</v>
      </c>
      <c r="B851">
        <v>0.14000000000000001</v>
      </c>
      <c r="C851">
        <v>0.14000000000000001</v>
      </c>
      <c r="D851">
        <v>0.14000000000000001</v>
      </c>
      <c r="E851">
        <v>0.16</v>
      </c>
      <c r="F851">
        <v>0.24</v>
      </c>
      <c r="G851">
        <v>0.42</v>
      </c>
      <c r="H851">
        <v>1.03</v>
      </c>
      <c r="I851">
        <v>1.55</v>
      </c>
      <c r="J851">
        <v>2.46</v>
      </c>
      <c r="K851">
        <v>3.14</v>
      </c>
      <c r="L851">
        <v>3.71</v>
      </c>
      <c r="M851">
        <v>4.4000000000000004</v>
      </c>
      <c r="N851">
        <v>4.5599999999999996</v>
      </c>
      <c r="O851">
        <f t="shared" si="13"/>
        <v>4.5599999999999996</v>
      </c>
    </row>
    <row r="852" spans="1:15" x14ac:dyDescent="0.25">
      <c r="A852" s="24">
        <v>40296</v>
      </c>
      <c r="B852">
        <v>0.14000000000000001</v>
      </c>
      <c r="C852">
        <v>0.14000000000000001</v>
      </c>
      <c r="D852">
        <v>0.14000000000000001</v>
      </c>
      <c r="E852">
        <v>0.16</v>
      </c>
      <c r="F852">
        <v>0.24</v>
      </c>
      <c r="G852">
        <v>0.43</v>
      </c>
      <c r="H852">
        <v>1.03</v>
      </c>
      <c r="I852">
        <v>1.61</v>
      </c>
      <c r="J852">
        <v>2.5299999999999998</v>
      </c>
      <c r="K852">
        <v>3.23</v>
      </c>
      <c r="L852">
        <v>3.8</v>
      </c>
      <c r="M852">
        <v>4.47</v>
      </c>
      <c r="N852">
        <v>4.63</v>
      </c>
      <c r="O852">
        <f t="shared" si="13"/>
        <v>4.63</v>
      </c>
    </row>
    <row r="853" spans="1:15" x14ac:dyDescent="0.25">
      <c r="A853" s="24">
        <v>40297</v>
      </c>
      <c r="B853">
        <v>0.15</v>
      </c>
      <c r="C853">
        <v>0.15</v>
      </c>
      <c r="D853">
        <v>0.15</v>
      </c>
      <c r="E853">
        <v>0.17</v>
      </c>
      <c r="F853">
        <v>0.23</v>
      </c>
      <c r="G853">
        <v>0.42</v>
      </c>
      <c r="H853">
        <v>1.01</v>
      </c>
      <c r="I853">
        <v>1.58</v>
      </c>
      <c r="J853">
        <v>2.4900000000000002</v>
      </c>
      <c r="K853">
        <v>3.19</v>
      </c>
      <c r="L853">
        <v>3.76</v>
      </c>
      <c r="M853">
        <v>4.42</v>
      </c>
      <c r="N853">
        <v>4.5999999999999996</v>
      </c>
      <c r="O853">
        <f t="shared" si="13"/>
        <v>4.5999999999999996</v>
      </c>
    </row>
    <row r="854" spans="1:15" x14ac:dyDescent="0.25">
      <c r="A854" s="24">
        <v>40298</v>
      </c>
      <c r="B854">
        <v>0.14000000000000001</v>
      </c>
      <c r="C854">
        <v>0.14000000000000001</v>
      </c>
      <c r="D854">
        <v>0.14000000000000001</v>
      </c>
      <c r="E854">
        <v>0.16</v>
      </c>
      <c r="F854">
        <v>0.25</v>
      </c>
      <c r="G854">
        <v>0.41</v>
      </c>
      <c r="H854">
        <v>0.97</v>
      </c>
      <c r="I854">
        <v>1.51</v>
      </c>
      <c r="J854">
        <v>2.4300000000000002</v>
      </c>
      <c r="K854">
        <v>3.12</v>
      </c>
      <c r="L854">
        <v>3.69</v>
      </c>
      <c r="M854">
        <v>4.3600000000000003</v>
      </c>
      <c r="N854">
        <v>4.53</v>
      </c>
      <c r="O854">
        <f t="shared" si="13"/>
        <v>4.53</v>
      </c>
    </row>
    <row r="855" spans="1:15" x14ac:dyDescent="0.25">
      <c r="A855" s="24">
        <v>40299</v>
      </c>
      <c r="B855">
        <v>0.14000000000000001</v>
      </c>
      <c r="C855">
        <v>0.14000000000000001</v>
      </c>
      <c r="D855">
        <v>0.14000000000000001</v>
      </c>
      <c r="E855">
        <v>0.16</v>
      </c>
      <c r="F855">
        <v>0.25</v>
      </c>
      <c r="G855">
        <v>0.41</v>
      </c>
      <c r="H855">
        <v>0.97</v>
      </c>
      <c r="I855">
        <v>1.51</v>
      </c>
      <c r="J855">
        <v>2.4300000000000002</v>
      </c>
      <c r="K855">
        <v>3.12</v>
      </c>
      <c r="L855">
        <v>3.69</v>
      </c>
      <c r="M855">
        <v>4.3600000000000003</v>
      </c>
      <c r="N855">
        <v>4.53</v>
      </c>
      <c r="O855">
        <f t="shared" si="13"/>
        <v>4.53</v>
      </c>
    </row>
    <row r="856" spans="1:15" x14ac:dyDescent="0.25">
      <c r="A856" s="24">
        <v>40300</v>
      </c>
      <c r="B856">
        <v>0.14000000000000001</v>
      </c>
      <c r="C856">
        <v>0.14000000000000001</v>
      </c>
      <c r="D856">
        <v>0.14000000000000001</v>
      </c>
      <c r="E856">
        <v>0.16</v>
      </c>
      <c r="F856">
        <v>0.25</v>
      </c>
      <c r="G856">
        <v>0.41</v>
      </c>
      <c r="H856">
        <v>0.97</v>
      </c>
      <c r="I856">
        <v>1.51</v>
      </c>
      <c r="J856">
        <v>2.4300000000000002</v>
      </c>
      <c r="K856">
        <v>3.12</v>
      </c>
      <c r="L856">
        <v>3.69</v>
      </c>
      <c r="M856">
        <v>4.3600000000000003</v>
      </c>
      <c r="N856">
        <v>4.53</v>
      </c>
      <c r="O856">
        <f t="shared" si="13"/>
        <v>4.53</v>
      </c>
    </row>
    <row r="857" spans="1:15" x14ac:dyDescent="0.25">
      <c r="A857" s="24">
        <v>40301</v>
      </c>
      <c r="B857">
        <v>0.14000000000000001</v>
      </c>
      <c r="C857">
        <v>0.14000000000000001</v>
      </c>
      <c r="D857">
        <v>0.14000000000000001</v>
      </c>
      <c r="E857">
        <v>0.17</v>
      </c>
      <c r="F857">
        <v>0.25</v>
      </c>
      <c r="G857">
        <v>0.43</v>
      </c>
      <c r="H857">
        <v>1</v>
      </c>
      <c r="I857">
        <v>1.56</v>
      </c>
      <c r="J857">
        <v>2.4700000000000002</v>
      </c>
      <c r="K857">
        <v>3.16</v>
      </c>
      <c r="L857">
        <v>3.72</v>
      </c>
      <c r="M857">
        <v>4.37</v>
      </c>
      <c r="N857">
        <v>4.53</v>
      </c>
      <c r="O857">
        <f t="shared" si="13"/>
        <v>4.53</v>
      </c>
    </row>
    <row r="858" spans="1:15" x14ac:dyDescent="0.25">
      <c r="A858" s="24">
        <v>40302</v>
      </c>
      <c r="B858">
        <v>0.15</v>
      </c>
      <c r="C858">
        <v>0.15</v>
      </c>
      <c r="D858">
        <v>0.15</v>
      </c>
      <c r="E858">
        <v>0.16</v>
      </c>
      <c r="F858">
        <v>0.24</v>
      </c>
      <c r="G858">
        <v>0.43</v>
      </c>
      <c r="H858">
        <v>0.96</v>
      </c>
      <c r="I858">
        <v>1.49</v>
      </c>
      <c r="J858">
        <v>2.38</v>
      </c>
      <c r="K858">
        <v>3.07</v>
      </c>
      <c r="L858">
        <v>3.63</v>
      </c>
      <c r="M858">
        <v>4.2699999999999996</v>
      </c>
      <c r="N858">
        <v>4.43</v>
      </c>
      <c r="O858">
        <f t="shared" si="13"/>
        <v>4.43</v>
      </c>
    </row>
    <row r="859" spans="1:15" x14ac:dyDescent="0.25">
      <c r="A859" s="24">
        <v>40303</v>
      </c>
      <c r="B859">
        <v>0.14000000000000001</v>
      </c>
      <c r="C859">
        <v>0.14000000000000001</v>
      </c>
      <c r="D859">
        <v>0.14000000000000001</v>
      </c>
      <c r="E859">
        <v>0.15</v>
      </c>
      <c r="F859">
        <v>0.22</v>
      </c>
      <c r="G859">
        <v>0.39</v>
      </c>
      <c r="H859">
        <v>0.88</v>
      </c>
      <c r="I859">
        <v>1.43</v>
      </c>
      <c r="J859">
        <v>2.31</v>
      </c>
      <c r="K859">
        <v>3</v>
      </c>
      <c r="L859">
        <v>3.58</v>
      </c>
      <c r="M859">
        <v>4.2300000000000004</v>
      </c>
      <c r="N859">
        <v>4.3899999999999997</v>
      </c>
      <c r="O859">
        <f t="shared" si="13"/>
        <v>4.3899999999999997</v>
      </c>
    </row>
    <row r="860" spans="1:15" x14ac:dyDescent="0.25">
      <c r="A860" s="24">
        <v>40304</v>
      </c>
      <c r="B860">
        <v>0.06</v>
      </c>
      <c r="C860">
        <v>0.06</v>
      </c>
      <c r="D860">
        <v>0.06</v>
      </c>
      <c r="E860">
        <v>0.11</v>
      </c>
      <c r="F860">
        <v>0.16</v>
      </c>
      <c r="G860">
        <v>0.34</v>
      </c>
      <c r="H860">
        <v>0.75</v>
      </c>
      <c r="I860">
        <v>1.27</v>
      </c>
      <c r="J860">
        <v>2.13</v>
      </c>
      <c r="K860">
        <v>2.83</v>
      </c>
      <c r="L860">
        <v>3.41</v>
      </c>
      <c r="M860">
        <v>4.03</v>
      </c>
      <c r="N860">
        <v>4.1900000000000004</v>
      </c>
      <c r="O860">
        <f t="shared" si="13"/>
        <v>4.1900000000000004</v>
      </c>
    </row>
    <row r="861" spans="1:15" x14ac:dyDescent="0.25">
      <c r="A861" s="24">
        <v>40305</v>
      </c>
      <c r="B861">
        <v>0.08</v>
      </c>
      <c r="C861">
        <v>0.08</v>
      </c>
      <c r="D861">
        <v>0.08</v>
      </c>
      <c r="E861">
        <v>0.13</v>
      </c>
      <c r="F861">
        <v>0.21</v>
      </c>
      <c r="G861">
        <v>0.38</v>
      </c>
      <c r="H861">
        <v>0.83</v>
      </c>
      <c r="I861">
        <v>1.32</v>
      </c>
      <c r="J861">
        <v>2.17</v>
      </c>
      <c r="K861">
        <v>2.87</v>
      </c>
      <c r="L861">
        <v>3.45</v>
      </c>
      <c r="M861">
        <v>4.1100000000000003</v>
      </c>
      <c r="N861">
        <v>4.28</v>
      </c>
      <c r="O861">
        <f t="shared" si="13"/>
        <v>4.28</v>
      </c>
    </row>
    <row r="862" spans="1:15" x14ac:dyDescent="0.25">
      <c r="A862" s="24">
        <v>40306</v>
      </c>
      <c r="B862">
        <v>0.08</v>
      </c>
      <c r="C862">
        <v>0.08</v>
      </c>
      <c r="D862">
        <v>0.08</v>
      </c>
      <c r="E862">
        <v>0.13</v>
      </c>
      <c r="F862">
        <v>0.21</v>
      </c>
      <c r="G862">
        <v>0.38</v>
      </c>
      <c r="H862">
        <v>0.83</v>
      </c>
      <c r="I862">
        <v>1.32</v>
      </c>
      <c r="J862">
        <v>2.17</v>
      </c>
      <c r="K862">
        <v>2.87</v>
      </c>
      <c r="L862">
        <v>3.45</v>
      </c>
      <c r="M862">
        <v>4.1100000000000003</v>
      </c>
      <c r="N862">
        <v>4.28</v>
      </c>
      <c r="O862">
        <f t="shared" si="13"/>
        <v>4.28</v>
      </c>
    </row>
    <row r="863" spans="1:15" x14ac:dyDescent="0.25">
      <c r="A863" s="24">
        <v>40307</v>
      </c>
      <c r="B863">
        <v>0.08</v>
      </c>
      <c r="C863">
        <v>0.08</v>
      </c>
      <c r="D863">
        <v>0.08</v>
      </c>
      <c r="E863">
        <v>0.13</v>
      </c>
      <c r="F863">
        <v>0.21</v>
      </c>
      <c r="G863">
        <v>0.38</v>
      </c>
      <c r="H863">
        <v>0.83</v>
      </c>
      <c r="I863">
        <v>1.32</v>
      </c>
      <c r="J863">
        <v>2.17</v>
      </c>
      <c r="K863">
        <v>2.87</v>
      </c>
      <c r="L863">
        <v>3.45</v>
      </c>
      <c r="M863">
        <v>4.1100000000000003</v>
      </c>
      <c r="N863">
        <v>4.28</v>
      </c>
      <c r="O863">
        <f t="shared" si="13"/>
        <v>4.28</v>
      </c>
    </row>
    <row r="864" spans="1:15" x14ac:dyDescent="0.25">
      <c r="A864" s="24">
        <v>40308</v>
      </c>
      <c r="B864">
        <v>0.13</v>
      </c>
      <c r="C864">
        <v>0.13</v>
      </c>
      <c r="D864">
        <v>0.13</v>
      </c>
      <c r="E864">
        <v>0.16</v>
      </c>
      <c r="F864">
        <v>0.22</v>
      </c>
      <c r="G864">
        <v>0.39</v>
      </c>
      <c r="H864">
        <v>0.87</v>
      </c>
      <c r="I864">
        <v>1.4</v>
      </c>
      <c r="J864">
        <v>2.27</v>
      </c>
      <c r="K864">
        <v>2.98</v>
      </c>
      <c r="L864">
        <v>3.57</v>
      </c>
      <c r="M864">
        <v>4.2300000000000004</v>
      </c>
      <c r="N864">
        <v>4.41</v>
      </c>
      <c r="O864">
        <f t="shared" si="13"/>
        <v>4.41</v>
      </c>
    </row>
    <row r="865" spans="1:15" x14ac:dyDescent="0.25">
      <c r="A865" s="24">
        <v>40309</v>
      </c>
      <c r="B865">
        <v>0.15</v>
      </c>
      <c r="C865">
        <v>0.15</v>
      </c>
      <c r="D865">
        <v>0.15</v>
      </c>
      <c r="E865">
        <v>0.16</v>
      </c>
      <c r="F865">
        <v>0.23</v>
      </c>
      <c r="G865">
        <v>0.38</v>
      </c>
      <c r="H865">
        <v>0.85</v>
      </c>
      <c r="I865">
        <v>1.37</v>
      </c>
      <c r="J865">
        <v>2.2599999999999998</v>
      </c>
      <c r="K865">
        <v>2.97</v>
      </c>
      <c r="L865">
        <v>3.56</v>
      </c>
      <c r="M865">
        <v>4.24</v>
      </c>
      <c r="N865">
        <v>4.42</v>
      </c>
      <c r="O865">
        <f t="shared" si="13"/>
        <v>4.42</v>
      </c>
    </row>
    <row r="866" spans="1:15" x14ac:dyDescent="0.25">
      <c r="A866" s="24">
        <v>40310</v>
      </c>
      <c r="B866">
        <v>0.16</v>
      </c>
      <c r="C866">
        <v>0.16</v>
      </c>
      <c r="D866">
        <v>0.16</v>
      </c>
      <c r="E866">
        <v>0.16</v>
      </c>
      <c r="F866">
        <v>0.22</v>
      </c>
      <c r="G866">
        <v>0.4</v>
      </c>
      <c r="H866">
        <v>0.89</v>
      </c>
      <c r="I866">
        <v>1.4</v>
      </c>
      <c r="J866">
        <v>2.29</v>
      </c>
      <c r="K866">
        <v>3.01</v>
      </c>
      <c r="L866">
        <v>3.56</v>
      </c>
      <c r="M866">
        <v>4.29</v>
      </c>
      <c r="N866">
        <v>4.47</v>
      </c>
      <c r="O866">
        <f t="shared" si="13"/>
        <v>4.47</v>
      </c>
    </row>
    <row r="867" spans="1:15" x14ac:dyDescent="0.25">
      <c r="A867" s="24">
        <v>40311</v>
      </c>
      <c r="B867">
        <v>0.15</v>
      </c>
      <c r="C867">
        <v>0.15</v>
      </c>
      <c r="D867">
        <v>0.15</v>
      </c>
      <c r="E867">
        <v>0.16</v>
      </c>
      <c r="F867">
        <v>0.22</v>
      </c>
      <c r="G867">
        <v>0.4</v>
      </c>
      <c r="H867">
        <v>0.87</v>
      </c>
      <c r="I867">
        <v>1.37</v>
      </c>
      <c r="J867">
        <v>2.27</v>
      </c>
      <c r="K867">
        <v>2.98</v>
      </c>
      <c r="L867">
        <v>3.55</v>
      </c>
      <c r="M867">
        <v>4.26</v>
      </c>
      <c r="N867">
        <v>4.47</v>
      </c>
      <c r="O867">
        <f t="shared" si="13"/>
        <v>4.47</v>
      </c>
    </row>
    <row r="868" spans="1:15" x14ac:dyDescent="0.25">
      <c r="A868" s="24">
        <v>40312</v>
      </c>
      <c r="B868">
        <v>0.15</v>
      </c>
      <c r="C868">
        <v>0.15</v>
      </c>
      <c r="D868">
        <v>0.15</v>
      </c>
      <c r="E868">
        <v>0.16</v>
      </c>
      <c r="F868">
        <v>0.22</v>
      </c>
      <c r="G868">
        <v>0.34</v>
      </c>
      <c r="H868">
        <v>0.79</v>
      </c>
      <c r="I868">
        <v>1.28</v>
      </c>
      <c r="J868">
        <v>2.16</v>
      </c>
      <c r="K868">
        <v>2.87</v>
      </c>
      <c r="L868">
        <v>3.44</v>
      </c>
      <c r="M868">
        <v>4.13</v>
      </c>
      <c r="N868">
        <v>4.32</v>
      </c>
      <c r="O868">
        <f t="shared" si="13"/>
        <v>4.32</v>
      </c>
    </row>
    <row r="869" spans="1:15" x14ac:dyDescent="0.25">
      <c r="A869" s="24">
        <v>40313</v>
      </c>
      <c r="B869">
        <v>0.15</v>
      </c>
      <c r="C869">
        <v>0.15</v>
      </c>
      <c r="D869">
        <v>0.15</v>
      </c>
      <c r="E869">
        <v>0.16</v>
      </c>
      <c r="F869">
        <v>0.22</v>
      </c>
      <c r="G869">
        <v>0.34</v>
      </c>
      <c r="H869">
        <v>0.79</v>
      </c>
      <c r="I869">
        <v>1.28</v>
      </c>
      <c r="J869">
        <v>2.16</v>
      </c>
      <c r="K869">
        <v>2.87</v>
      </c>
      <c r="L869">
        <v>3.44</v>
      </c>
      <c r="M869">
        <v>4.13</v>
      </c>
      <c r="N869">
        <v>4.32</v>
      </c>
      <c r="O869">
        <f t="shared" si="13"/>
        <v>4.32</v>
      </c>
    </row>
    <row r="870" spans="1:15" x14ac:dyDescent="0.25">
      <c r="A870" s="24">
        <v>40314</v>
      </c>
      <c r="B870">
        <v>0.15</v>
      </c>
      <c r="C870">
        <v>0.15</v>
      </c>
      <c r="D870">
        <v>0.15</v>
      </c>
      <c r="E870">
        <v>0.16</v>
      </c>
      <c r="F870">
        <v>0.22</v>
      </c>
      <c r="G870">
        <v>0.34</v>
      </c>
      <c r="H870">
        <v>0.79</v>
      </c>
      <c r="I870">
        <v>1.28</v>
      </c>
      <c r="J870">
        <v>2.16</v>
      </c>
      <c r="K870">
        <v>2.87</v>
      </c>
      <c r="L870">
        <v>3.44</v>
      </c>
      <c r="M870">
        <v>4.13</v>
      </c>
      <c r="N870">
        <v>4.32</v>
      </c>
      <c r="O870">
        <f t="shared" si="13"/>
        <v>4.32</v>
      </c>
    </row>
    <row r="871" spans="1:15" x14ac:dyDescent="0.25">
      <c r="A871" s="24">
        <v>40315</v>
      </c>
      <c r="B871">
        <v>0.16</v>
      </c>
      <c r="C871">
        <v>0.16</v>
      </c>
      <c r="D871">
        <v>0.16</v>
      </c>
      <c r="E871">
        <v>0.16</v>
      </c>
      <c r="F871">
        <v>0.23</v>
      </c>
      <c r="G871">
        <v>0.36</v>
      </c>
      <c r="H871">
        <v>0.81</v>
      </c>
      <c r="I871">
        <v>1.3</v>
      </c>
      <c r="J871">
        <v>2.2000000000000002</v>
      </c>
      <c r="K871">
        <v>2.9</v>
      </c>
      <c r="L871">
        <v>3.47</v>
      </c>
      <c r="M871">
        <v>4.17</v>
      </c>
      <c r="N871">
        <v>4.3499999999999996</v>
      </c>
      <c r="O871">
        <f t="shared" si="13"/>
        <v>4.3499999999999996</v>
      </c>
    </row>
    <row r="872" spans="1:15" x14ac:dyDescent="0.25">
      <c r="A872" s="24">
        <v>40316</v>
      </c>
      <c r="B872">
        <v>0.17</v>
      </c>
      <c r="C872">
        <v>0.17</v>
      </c>
      <c r="D872">
        <v>0.17</v>
      </c>
      <c r="E872">
        <v>0.17</v>
      </c>
      <c r="F872">
        <v>0.23</v>
      </c>
      <c r="G872">
        <v>0.35</v>
      </c>
      <c r="H872">
        <v>0.76</v>
      </c>
      <c r="I872">
        <v>1.23</v>
      </c>
      <c r="J872">
        <v>2.11</v>
      </c>
      <c r="K872">
        <v>2.82</v>
      </c>
      <c r="L872">
        <v>3.38</v>
      </c>
      <c r="M872">
        <v>4.08</v>
      </c>
      <c r="N872">
        <v>4.26</v>
      </c>
      <c r="O872">
        <f t="shared" si="13"/>
        <v>4.26</v>
      </c>
    </row>
    <row r="873" spans="1:15" x14ac:dyDescent="0.25">
      <c r="A873" s="24">
        <v>40317</v>
      </c>
      <c r="B873">
        <v>0.17</v>
      </c>
      <c r="C873">
        <v>0.17</v>
      </c>
      <c r="D873">
        <v>0.17</v>
      </c>
      <c r="E873">
        <v>0.17</v>
      </c>
      <c r="F873">
        <v>0.23</v>
      </c>
      <c r="G873">
        <v>0.35</v>
      </c>
      <c r="H873">
        <v>0.8</v>
      </c>
      <c r="I873">
        <v>1.26</v>
      </c>
      <c r="J873">
        <v>2.13</v>
      </c>
      <c r="K873">
        <v>2.82</v>
      </c>
      <c r="L873">
        <v>3.36</v>
      </c>
      <c r="M873">
        <v>4.07</v>
      </c>
      <c r="N873">
        <v>4.24</v>
      </c>
      <c r="O873">
        <f t="shared" si="13"/>
        <v>4.24</v>
      </c>
    </row>
    <row r="874" spans="1:15" x14ac:dyDescent="0.25">
      <c r="A874" s="24">
        <v>40318</v>
      </c>
      <c r="B874">
        <v>0.17</v>
      </c>
      <c r="C874">
        <v>0.17</v>
      </c>
      <c r="D874">
        <v>0.17</v>
      </c>
      <c r="E874">
        <v>0.17</v>
      </c>
      <c r="F874">
        <v>0.22</v>
      </c>
      <c r="G874">
        <v>0.34</v>
      </c>
      <c r="H874">
        <v>0.76</v>
      </c>
      <c r="I874">
        <v>1.2</v>
      </c>
      <c r="J874">
        <v>2.04</v>
      </c>
      <c r="K874">
        <v>2.71</v>
      </c>
      <c r="L874">
        <v>3.25</v>
      </c>
      <c r="M874">
        <v>3.96</v>
      </c>
      <c r="N874">
        <v>4.13</v>
      </c>
      <c r="O874">
        <f t="shared" si="13"/>
        <v>4.13</v>
      </c>
    </row>
    <row r="875" spans="1:15" x14ac:dyDescent="0.25">
      <c r="A875" s="24">
        <v>40319</v>
      </c>
      <c r="B875">
        <v>0.17</v>
      </c>
      <c r="C875">
        <v>0.17</v>
      </c>
      <c r="D875">
        <v>0.17</v>
      </c>
      <c r="E875">
        <v>0.17</v>
      </c>
      <c r="F875">
        <v>0.24</v>
      </c>
      <c r="G875">
        <v>0.35</v>
      </c>
      <c r="H875">
        <v>0.76</v>
      </c>
      <c r="I875">
        <v>1.19</v>
      </c>
      <c r="J875">
        <v>2.02</v>
      </c>
      <c r="K875">
        <v>2.67</v>
      </c>
      <c r="L875">
        <v>3.2</v>
      </c>
      <c r="M875">
        <v>3.91</v>
      </c>
      <c r="N875">
        <v>4.07</v>
      </c>
      <c r="O875">
        <f t="shared" si="13"/>
        <v>4.07</v>
      </c>
    </row>
    <row r="876" spans="1:15" x14ac:dyDescent="0.25">
      <c r="A876" s="24">
        <v>40320</v>
      </c>
      <c r="B876">
        <v>0.17</v>
      </c>
      <c r="C876">
        <v>0.17</v>
      </c>
      <c r="D876">
        <v>0.17</v>
      </c>
      <c r="E876">
        <v>0.17</v>
      </c>
      <c r="F876">
        <v>0.24</v>
      </c>
      <c r="G876">
        <v>0.35</v>
      </c>
      <c r="H876">
        <v>0.76</v>
      </c>
      <c r="I876">
        <v>1.19</v>
      </c>
      <c r="J876">
        <v>2.02</v>
      </c>
      <c r="K876">
        <v>2.67</v>
      </c>
      <c r="L876">
        <v>3.2</v>
      </c>
      <c r="M876">
        <v>3.91</v>
      </c>
      <c r="N876">
        <v>4.07</v>
      </c>
      <c r="O876">
        <f t="shared" si="13"/>
        <v>4.07</v>
      </c>
    </row>
    <row r="877" spans="1:15" x14ac:dyDescent="0.25">
      <c r="A877" s="24">
        <v>40321</v>
      </c>
      <c r="B877">
        <v>0.17</v>
      </c>
      <c r="C877">
        <v>0.17</v>
      </c>
      <c r="D877">
        <v>0.17</v>
      </c>
      <c r="E877">
        <v>0.17</v>
      </c>
      <c r="F877">
        <v>0.24</v>
      </c>
      <c r="G877">
        <v>0.35</v>
      </c>
      <c r="H877">
        <v>0.76</v>
      </c>
      <c r="I877">
        <v>1.19</v>
      </c>
      <c r="J877">
        <v>2.02</v>
      </c>
      <c r="K877">
        <v>2.67</v>
      </c>
      <c r="L877">
        <v>3.2</v>
      </c>
      <c r="M877">
        <v>3.91</v>
      </c>
      <c r="N877">
        <v>4.07</v>
      </c>
      <c r="O877">
        <f t="shared" si="13"/>
        <v>4.07</v>
      </c>
    </row>
    <row r="878" spans="1:15" x14ac:dyDescent="0.25">
      <c r="A878" s="24">
        <v>40322</v>
      </c>
      <c r="B878">
        <v>0.16</v>
      </c>
      <c r="C878">
        <v>0.16</v>
      </c>
      <c r="D878">
        <v>0.16</v>
      </c>
      <c r="E878">
        <v>0.17</v>
      </c>
      <c r="F878">
        <v>0.23</v>
      </c>
      <c r="G878">
        <v>0.35</v>
      </c>
      <c r="H878">
        <v>0.77</v>
      </c>
      <c r="I878">
        <v>1.21</v>
      </c>
      <c r="J878">
        <v>2.04</v>
      </c>
      <c r="K878">
        <v>2.69</v>
      </c>
      <c r="L878">
        <v>3.23</v>
      </c>
      <c r="M878">
        <v>3.96</v>
      </c>
      <c r="N878">
        <v>4.12</v>
      </c>
      <c r="O878">
        <f t="shared" si="13"/>
        <v>4.12</v>
      </c>
    </row>
    <row r="879" spans="1:15" x14ac:dyDescent="0.25">
      <c r="A879" s="24">
        <v>40323</v>
      </c>
      <c r="B879">
        <v>0.16</v>
      </c>
      <c r="C879">
        <v>0.16</v>
      </c>
      <c r="D879">
        <v>0.16</v>
      </c>
      <c r="E879">
        <v>0.17</v>
      </c>
      <c r="F879">
        <v>0.22</v>
      </c>
      <c r="G879">
        <v>0.36</v>
      </c>
      <c r="H879">
        <v>0.81</v>
      </c>
      <c r="I879">
        <v>1.21</v>
      </c>
      <c r="J879">
        <v>2.0099999999999998</v>
      </c>
      <c r="K879">
        <v>2.63</v>
      </c>
      <c r="L879">
        <v>3.18</v>
      </c>
      <c r="M879">
        <v>3.91</v>
      </c>
      <c r="N879">
        <v>4.07</v>
      </c>
      <c r="O879">
        <f t="shared" si="13"/>
        <v>4.07</v>
      </c>
    </row>
    <row r="880" spans="1:15" x14ac:dyDescent="0.25">
      <c r="A880" s="24">
        <v>40324</v>
      </c>
      <c r="B880">
        <v>0.16</v>
      </c>
      <c r="C880">
        <v>0.16</v>
      </c>
      <c r="D880">
        <v>0.16</v>
      </c>
      <c r="E880">
        <v>0.17</v>
      </c>
      <c r="F880">
        <v>0.23</v>
      </c>
      <c r="G880">
        <v>0.37</v>
      </c>
      <c r="H880">
        <v>0.82</v>
      </c>
      <c r="I880">
        <v>1.28</v>
      </c>
      <c r="J880">
        <v>2.06</v>
      </c>
      <c r="K880">
        <v>2.68</v>
      </c>
      <c r="L880">
        <v>3.21</v>
      </c>
      <c r="M880">
        <v>3.94</v>
      </c>
      <c r="N880">
        <v>4.1100000000000003</v>
      </c>
      <c r="O880">
        <f t="shared" si="13"/>
        <v>4.1100000000000003</v>
      </c>
    </row>
    <row r="881" spans="1:15" x14ac:dyDescent="0.25">
      <c r="A881" s="24">
        <v>40325</v>
      </c>
      <c r="B881">
        <v>0.16</v>
      </c>
      <c r="C881">
        <v>0.16</v>
      </c>
      <c r="D881">
        <v>0.16</v>
      </c>
      <c r="E881">
        <v>0.17</v>
      </c>
      <c r="F881">
        <v>0.23</v>
      </c>
      <c r="G881">
        <v>0.37</v>
      </c>
      <c r="H881">
        <v>0.87</v>
      </c>
      <c r="I881">
        <v>1.35</v>
      </c>
      <c r="J881">
        <v>2.1800000000000002</v>
      </c>
      <c r="K881">
        <v>2.81</v>
      </c>
      <c r="L881">
        <v>3.34</v>
      </c>
      <c r="M881">
        <v>4.08</v>
      </c>
      <c r="N881">
        <v>4.24</v>
      </c>
      <c r="O881">
        <f t="shared" si="13"/>
        <v>4.24</v>
      </c>
    </row>
    <row r="882" spans="1:15" x14ac:dyDescent="0.25">
      <c r="A882" s="24">
        <v>40326</v>
      </c>
      <c r="B882">
        <v>0.15</v>
      </c>
      <c r="C882">
        <v>0.15</v>
      </c>
      <c r="D882">
        <v>0.15</v>
      </c>
      <c r="E882">
        <v>0.16</v>
      </c>
      <c r="F882">
        <v>0.22</v>
      </c>
      <c r="G882">
        <v>0.34</v>
      </c>
      <c r="H882">
        <v>0.76</v>
      </c>
      <c r="I882">
        <v>1.26</v>
      </c>
      <c r="J882">
        <v>2.1</v>
      </c>
      <c r="K882">
        <v>2.75</v>
      </c>
      <c r="L882">
        <v>3.31</v>
      </c>
      <c r="M882">
        <v>4.05</v>
      </c>
      <c r="N882">
        <v>4.22</v>
      </c>
      <c r="O882">
        <f t="shared" si="13"/>
        <v>4.22</v>
      </c>
    </row>
    <row r="883" spans="1:15" x14ac:dyDescent="0.25">
      <c r="A883" s="24">
        <v>40327</v>
      </c>
      <c r="B883">
        <v>0.15</v>
      </c>
      <c r="C883">
        <v>0.15</v>
      </c>
      <c r="D883">
        <v>0.15</v>
      </c>
      <c r="E883">
        <v>0.16</v>
      </c>
      <c r="F883">
        <v>0.22</v>
      </c>
      <c r="G883">
        <v>0.34</v>
      </c>
      <c r="H883">
        <v>0.76</v>
      </c>
      <c r="I883">
        <v>1.26</v>
      </c>
      <c r="J883">
        <v>2.1</v>
      </c>
      <c r="K883">
        <v>2.75</v>
      </c>
      <c r="L883">
        <v>3.31</v>
      </c>
      <c r="M883">
        <v>4.05</v>
      </c>
      <c r="N883">
        <v>4.22</v>
      </c>
      <c r="O883">
        <f t="shared" si="13"/>
        <v>4.22</v>
      </c>
    </row>
    <row r="884" spans="1:15" x14ac:dyDescent="0.25">
      <c r="A884" s="24">
        <v>40328</v>
      </c>
      <c r="B884">
        <v>0.15</v>
      </c>
      <c r="C884">
        <v>0.15</v>
      </c>
      <c r="D884">
        <v>0.15</v>
      </c>
      <c r="E884">
        <v>0.16</v>
      </c>
      <c r="F884">
        <v>0.22</v>
      </c>
      <c r="G884">
        <v>0.34</v>
      </c>
      <c r="H884">
        <v>0.76</v>
      </c>
      <c r="I884">
        <v>1.26</v>
      </c>
      <c r="J884">
        <v>2.1</v>
      </c>
      <c r="K884">
        <v>2.75</v>
      </c>
      <c r="L884">
        <v>3.31</v>
      </c>
      <c r="M884">
        <v>4.05</v>
      </c>
      <c r="N884">
        <v>4.22</v>
      </c>
      <c r="O884">
        <f t="shared" si="13"/>
        <v>4.22</v>
      </c>
    </row>
    <row r="885" spans="1:15" x14ac:dyDescent="0.25">
      <c r="A885" s="24">
        <v>40329</v>
      </c>
      <c r="B885">
        <v>0.15</v>
      </c>
      <c r="C885">
        <v>0.15</v>
      </c>
      <c r="D885">
        <v>0.15</v>
      </c>
      <c r="E885">
        <v>0.16</v>
      </c>
      <c r="F885">
        <v>0.22</v>
      </c>
      <c r="G885">
        <v>0.34</v>
      </c>
      <c r="H885">
        <v>0.76</v>
      </c>
      <c r="I885">
        <v>1.26</v>
      </c>
      <c r="J885">
        <v>2.1</v>
      </c>
      <c r="K885">
        <v>2.75</v>
      </c>
      <c r="L885">
        <v>3.31</v>
      </c>
      <c r="M885">
        <v>4.05</v>
      </c>
      <c r="N885">
        <v>4.22</v>
      </c>
      <c r="O885">
        <f t="shared" si="13"/>
        <v>4.22</v>
      </c>
    </row>
    <row r="886" spans="1:15" x14ac:dyDescent="0.25">
      <c r="A886" s="24">
        <v>40330</v>
      </c>
      <c r="B886">
        <v>0.14000000000000001</v>
      </c>
      <c r="C886">
        <v>0.14000000000000001</v>
      </c>
      <c r="D886">
        <v>0.14000000000000001</v>
      </c>
      <c r="E886">
        <v>0.16</v>
      </c>
      <c r="F886">
        <v>0.23</v>
      </c>
      <c r="G886">
        <v>0.35</v>
      </c>
      <c r="H886">
        <v>0.78</v>
      </c>
      <c r="I886">
        <v>1.26</v>
      </c>
      <c r="J886">
        <v>2.09</v>
      </c>
      <c r="K886">
        <v>2.74</v>
      </c>
      <c r="L886">
        <v>3.29</v>
      </c>
      <c r="M886">
        <v>4.03</v>
      </c>
      <c r="N886">
        <v>4.1900000000000004</v>
      </c>
      <c r="O886">
        <f t="shared" si="13"/>
        <v>4.1900000000000004</v>
      </c>
    </row>
    <row r="887" spans="1:15" x14ac:dyDescent="0.25">
      <c r="A887" s="24">
        <v>40331</v>
      </c>
      <c r="B887">
        <v>0.13</v>
      </c>
      <c r="C887">
        <v>0.13</v>
      </c>
      <c r="D887">
        <v>0.13</v>
      </c>
      <c r="E887">
        <v>0.16</v>
      </c>
      <c r="F887">
        <v>0.22</v>
      </c>
      <c r="G887">
        <v>0.38</v>
      </c>
      <c r="H887">
        <v>0.82</v>
      </c>
      <c r="I887">
        <v>1.3</v>
      </c>
      <c r="J887">
        <v>2.14</v>
      </c>
      <c r="K887">
        <v>2.81</v>
      </c>
      <c r="L887">
        <v>3.35</v>
      </c>
      <c r="M887">
        <v>4.08</v>
      </c>
      <c r="N887">
        <v>4.24</v>
      </c>
      <c r="O887">
        <f t="shared" si="13"/>
        <v>4.24</v>
      </c>
    </row>
    <row r="888" spans="1:15" x14ac:dyDescent="0.25">
      <c r="A888" s="24">
        <v>40332</v>
      </c>
      <c r="B888">
        <v>0.13</v>
      </c>
      <c r="C888">
        <v>0.13</v>
      </c>
      <c r="D888">
        <v>0.13</v>
      </c>
      <c r="E888">
        <v>0.14000000000000001</v>
      </c>
      <c r="F888">
        <v>0.22</v>
      </c>
      <c r="G888">
        <v>0.38</v>
      </c>
      <c r="H888">
        <v>0.82</v>
      </c>
      <c r="I888">
        <v>1.31</v>
      </c>
      <c r="J888">
        <v>2.17</v>
      </c>
      <c r="K888">
        <v>2.84</v>
      </c>
      <c r="L888">
        <v>3.39</v>
      </c>
      <c r="M888">
        <v>4.12</v>
      </c>
      <c r="N888">
        <v>4.29</v>
      </c>
      <c r="O888">
        <f t="shared" si="13"/>
        <v>4.29</v>
      </c>
    </row>
    <row r="889" spans="1:15" x14ac:dyDescent="0.25">
      <c r="A889" s="24">
        <v>40333</v>
      </c>
      <c r="B889">
        <v>0.12</v>
      </c>
      <c r="C889">
        <v>0.12</v>
      </c>
      <c r="D889">
        <v>0.12</v>
      </c>
      <c r="E889">
        <v>0.14000000000000001</v>
      </c>
      <c r="F889">
        <v>0.22</v>
      </c>
      <c r="G889">
        <v>0.34</v>
      </c>
      <c r="H889">
        <v>0.72</v>
      </c>
      <c r="I889">
        <v>1.17</v>
      </c>
      <c r="J889">
        <v>1.98</v>
      </c>
      <c r="K889">
        <v>2.65</v>
      </c>
      <c r="L889">
        <v>3.2</v>
      </c>
      <c r="M889">
        <v>3.95</v>
      </c>
      <c r="N889">
        <v>4.13</v>
      </c>
      <c r="O889">
        <f t="shared" si="13"/>
        <v>4.13</v>
      </c>
    </row>
    <row r="890" spans="1:15" x14ac:dyDescent="0.25">
      <c r="A890" s="24">
        <v>40334</v>
      </c>
      <c r="B890">
        <v>0.12</v>
      </c>
      <c r="C890">
        <v>0.12</v>
      </c>
      <c r="D890">
        <v>0.12</v>
      </c>
      <c r="E890">
        <v>0.14000000000000001</v>
      </c>
      <c r="F890">
        <v>0.22</v>
      </c>
      <c r="G890">
        <v>0.34</v>
      </c>
      <c r="H890">
        <v>0.72</v>
      </c>
      <c r="I890">
        <v>1.17</v>
      </c>
      <c r="J890">
        <v>1.98</v>
      </c>
      <c r="K890">
        <v>2.65</v>
      </c>
      <c r="L890">
        <v>3.2</v>
      </c>
      <c r="M890">
        <v>3.95</v>
      </c>
      <c r="N890">
        <v>4.13</v>
      </c>
      <c r="O890">
        <f t="shared" si="13"/>
        <v>4.13</v>
      </c>
    </row>
    <row r="891" spans="1:15" x14ac:dyDescent="0.25">
      <c r="A891" s="24">
        <v>40335</v>
      </c>
      <c r="B891">
        <v>0.12</v>
      </c>
      <c r="C891">
        <v>0.12</v>
      </c>
      <c r="D891">
        <v>0.12</v>
      </c>
      <c r="E891">
        <v>0.14000000000000001</v>
      </c>
      <c r="F891">
        <v>0.22</v>
      </c>
      <c r="G891">
        <v>0.34</v>
      </c>
      <c r="H891">
        <v>0.72</v>
      </c>
      <c r="I891">
        <v>1.17</v>
      </c>
      <c r="J891">
        <v>1.98</v>
      </c>
      <c r="K891">
        <v>2.65</v>
      </c>
      <c r="L891">
        <v>3.2</v>
      </c>
      <c r="M891">
        <v>3.95</v>
      </c>
      <c r="N891">
        <v>4.13</v>
      </c>
      <c r="O891">
        <f t="shared" si="13"/>
        <v>4.13</v>
      </c>
    </row>
    <row r="892" spans="1:15" x14ac:dyDescent="0.25">
      <c r="A892" s="24">
        <v>40336</v>
      </c>
      <c r="B892">
        <v>0.1</v>
      </c>
      <c r="C892">
        <v>0.1</v>
      </c>
      <c r="D892">
        <v>0.1</v>
      </c>
      <c r="E892">
        <v>0.12</v>
      </c>
      <c r="F892">
        <v>0.21</v>
      </c>
      <c r="G892">
        <v>0.35</v>
      </c>
      <c r="H892">
        <v>0.74</v>
      </c>
      <c r="I892">
        <v>1.17</v>
      </c>
      <c r="J892">
        <v>1.95</v>
      </c>
      <c r="K892">
        <v>2.62</v>
      </c>
      <c r="L892">
        <v>3.17</v>
      </c>
      <c r="M892">
        <v>3.93</v>
      </c>
      <c r="N892">
        <v>4.1100000000000003</v>
      </c>
      <c r="O892">
        <f t="shared" si="13"/>
        <v>4.1100000000000003</v>
      </c>
    </row>
    <row r="893" spans="1:15" x14ac:dyDescent="0.25">
      <c r="A893" s="24">
        <v>40337</v>
      </c>
      <c r="B893">
        <v>0.1</v>
      </c>
      <c r="C893">
        <v>0.1</v>
      </c>
      <c r="D893">
        <v>0.1</v>
      </c>
      <c r="E893">
        <v>0.12</v>
      </c>
      <c r="F893">
        <v>0.19</v>
      </c>
      <c r="G893">
        <v>0.34</v>
      </c>
      <c r="H893">
        <v>0.74</v>
      </c>
      <c r="I893">
        <v>1.21</v>
      </c>
      <c r="J893">
        <v>1.98</v>
      </c>
      <c r="K893">
        <v>2.63</v>
      </c>
      <c r="L893">
        <v>3.18</v>
      </c>
      <c r="M893">
        <v>3.92</v>
      </c>
      <c r="N893">
        <v>4.0999999999999996</v>
      </c>
      <c r="O893">
        <f t="shared" si="13"/>
        <v>4.0999999999999996</v>
      </c>
    </row>
    <row r="894" spans="1:15" x14ac:dyDescent="0.25">
      <c r="A894" s="24">
        <v>40338</v>
      </c>
      <c r="B894">
        <v>0.08</v>
      </c>
      <c r="C894">
        <v>0.08</v>
      </c>
      <c r="D894">
        <v>0.08</v>
      </c>
      <c r="E894">
        <v>0.1</v>
      </c>
      <c r="F894">
        <v>0.17</v>
      </c>
      <c r="G894">
        <v>0.33</v>
      </c>
      <c r="H894">
        <v>0.74</v>
      </c>
      <c r="I894">
        <v>1.19</v>
      </c>
      <c r="J894">
        <v>1.99</v>
      </c>
      <c r="K894">
        <v>2.64</v>
      </c>
      <c r="L894">
        <v>3.2</v>
      </c>
      <c r="M894">
        <v>3.94</v>
      </c>
      <c r="N894">
        <v>4.12</v>
      </c>
      <c r="O894">
        <f t="shared" si="13"/>
        <v>4.12</v>
      </c>
    </row>
    <row r="895" spans="1:15" x14ac:dyDescent="0.25">
      <c r="A895" s="24">
        <v>40339</v>
      </c>
      <c r="B895">
        <v>0.06</v>
      </c>
      <c r="C895">
        <v>0.06</v>
      </c>
      <c r="D895">
        <v>0.06</v>
      </c>
      <c r="E895">
        <v>0.1</v>
      </c>
      <c r="F895">
        <v>0.18</v>
      </c>
      <c r="G895">
        <v>0.34</v>
      </c>
      <c r="H895">
        <v>0.79</v>
      </c>
      <c r="I895">
        <v>1.27</v>
      </c>
      <c r="J895">
        <v>2.12</v>
      </c>
      <c r="K895">
        <v>2.78</v>
      </c>
      <c r="L895">
        <v>3.33</v>
      </c>
      <c r="M895">
        <v>4.0599999999999996</v>
      </c>
      <c r="N895">
        <v>4.25</v>
      </c>
      <c r="O895">
        <f t="shared" si="13"/>
        <v>4.25</v>
      </c>
    </row>
    <row r="896" spans="1:15" x14ac:dyDescent="0.25">
      <c r="A896" s="24">
        <v>40340</v>
      </c>
      <c r="B896">
        <v>0.04</v>
      </c>
      <c r="C896">
        <v>0.04</v>
      </c>
      <c r="D896">
        <v>0.04</v>
      </c>
      <c r="E896">
        <v>0.08</v>
      </c>
      <c r="F896">
        <v>0.16</v>
      </c>
      <c r="G896">
        <v>0.3</v>
      </c>
      <c r="H896">
        <v>0.75</v>
      </c>
      <c r="I896">
        <v>1.21</v>
      </c>
      <c r="J896">
        <v>2.0299999999999998</v>
      </c>
      <c r="K896">
        <v>2.68</v>
      </c>
      <c r="L896">
        <v>3.24</v>
      </c>
      <c r="M896">
        <v>3.97</v>
      </c>
      <c r="N896">
        <v>4.1500000000000004</v>
      </c>
      <c r="O896">
        <f t="shared" si="13"/>
        <v>4.1500000000000004</v>
      </c>
    </row>
    <row r="897" spans="1:15" x14ac:dyDescent="0.25">
      <c r="A897" s="24">
        <v>40341</v>
      </c>
      <c r="B897">
        <v>0.04</v>
      </c>
      <c r="C897">
        <v>0.04</v>
      </c>
      <c r="D897">
        <v>0.04</v>
      </c>
      <c r="E897">
        <v>0.08</v>
      </c>
      <c r="F897">
        <v>0.16</v>
      </c>
      <c r="G897">
        <v>0.3</v>
      </c>
      <c r="H897">
        <v>0.75</v>
      </c>
      <c r="I897">
        <v>1.21</v>
      </c>
      <c r="J897">
        <v>2.0299999999999998</v>
      </c>
      <c r="K897">
        <v>2.68</v>
      </c>
      <c r="L897">
        <v>3.24</v>
      </c>
      <c r="M897">
        <v>3.97</v>
      </c>
      <c r="N897">
        <v>4.1500000000000004</v>
      </c>
      <c r="O897">
        <f t="shared" si="13"/>
        <v>4.1500000000000004</v>
      </c>
    </row>
    <row r="898" spans="1:15" x14ac:dyDescent="0.25">
      <c r="A898" s="24">
        <v>40342</v>
      </c>
      <c r="B898">
        <v>0.04</v>
      </c>
      <c r="C898">
        <v>0.04</v>
      </c>
      <c r="D898">
        <v>0.04</v>
      </c>
      <c r="E898">
        <v>0.08</v>
      </c>
      <c r="F898">
        <v>0.16</v>
      </c>
      <c r="G898">
        <v>0.3</v>
      </c>
      <c r="H898">
        <v>0.75</v>
      </c>
      <c r="I898">
        <v>1.21</v>
      </c>
      <c r="J898">
        <v>2.0299999999999998</v>
      </c>
      <c r="K898">
        <v>2.68</v>
      </c>
      <c r="L898">
        <v>3.24</v>
      </c>
      <c r="M898">
        <v>3.97</v>
      </c>
      <c r="N898">
        <v>4.1500000000000004</v>
      </c>
      <c r="O898">
        <f t="shared" si="13"/>
        <v>4.1500000000000004</v>
      </c>
    </row>
    <row r="899" spans="1:15" x14ac:dyDescent="0.25">
      <c r="A899" s="24">
        <v>40343</v>
      </c>
      <c r="B899">
        <v>0.02</v>
      </c>
      <c r="C899">
        <v>0.02</v>
      </c>
      <c r="D899">
        <v>0.02</v>
      </c>
      <c r="E899">
        <v>7.0000000000000007E-2</v>
      </c>
      <c r="F899">
        <v>0.15</v>
      </c>
      <c r="G899">
        <v>0.31</v>
      </c>
      <c r="H899">
        <v>0.77</v>
      </c>
      <c r="I899">
        <v>1.23</v>
      </c>
      <c r="J899">
        <v>2.0699999999999998</v>
      </c>
      <c r="K899">
        <v>2.73</v>
      </c>
      <c r="L899">
        <v>3.28</v>
      </c>
      <c r="M899">
        <v>4.0199999999999996</v>
      </c>
      <c r="N899">
        <v>4.2</v>
      </c>
      <c r="O899">
        <f t="shared" si="13"/>
        <v>4.2</v>
      </c>
    </row>
    <row r="900" spans="1:15" x14ac:dyDescent="0.25">
      <c r="A900" s="24">
        <v>40344</v>
      </c>
      <c r="B900">
        <v>0.03</v>
      </c>
      <c r="C900">
        <v>0.03</v>
      </c>
      <c r="D900">
        <v>0.03</v>
      </c>
      <c r="E900">
        <v>0.09</v>
      </c>
      <c r="F900">
        <v>0.16</v>
      </c>
      <c r="G900">
        <v>0.31</v>
      </c>
      <c r="H900">
        <v>0.79</v>
      </c>
      <c r="I900">
        <v>1.26</v>
      </c>
      <c r="J900">
        <v>2.1</v>
      </c>
      <c r="K900">
        <v>2.77</v>
      </c>
      <c r="L900">
        <v>3.32</v>
      </c>
      <c r="M900">
        <v>4.0599999999999996</v>
      </c>
      <c r="N900">
        <v>4.2300000000000004</v>
      </c>
      <c r="O900">
        <f t="shared" si="13"/>
        <v>4.2300000000000004</v>
      </c>
    </row>
    <row r="901" spans="1:15" x14ac:dyDescent="0.25">
      <c r="A901" s="24">
        <v>40345</v>
      </c>
      <c r="B901">
        <v>0.06</v>
      </c>
      <c r="C901">
        <v>0.06</v>
      </c>
      <c r="D901">
        <v>0.06</v>
      </c>
      <c r="E901">
        <v>0.1</v>
      </c>
      <c r="F901">
        <v>0.17</v>
      </c>
      <c r="G901">
        <v>0.3</v>
      </c>
      <c r="H901">
        <v>0.75</v>
      </c>
      <c r="I901">
        <v>1.22</v>
      </c>
      <c r="J901">
        <v>2.06</v>
      </c>
      <c r="K901">
        <v>2.73</v>
      </c>
      <c r="L901">
        <v>3.27</v>
      </c>
      <c r="M901">
        <v>4</v>
      </c>
      <c r="N901">
        <v>4.18</v>
      </c>
      <c r="O901">
        <f t="shared" si="13"/>
        <v>4.18</v>
      </c>
    </row>
    <row r="902" spans="1:15" x14ac:dyDescent="0.25">
      <c r="A902" s="24">
        <v>40346</v>
      </c>
      <c r="B902">
        <v>0.05</v>
      </c>
      <c r="C902">
        <v>0.05</v>
      </c>
      <c r="D902">
        <v>0.05</v>
      </c>
      <c r="E902">
        <v>0.09</v>
      </c>
      <c r="F902">
        <v>0.16</v>
      </c>
      <c r="G902">
        <v>0.28000000000000003</v>
      </c>
      <c r="H902">
        <v>0.72</v>
      </c>
      <c r="I902">
        <v>1.18</v>
      </c>
      <c r="J902">
        <v>2.0099999999999998</v>
      </c>
      <c r="K902">
        <v>2.67</v>
      </c>
      <c r="L902">
        <v>3.21</v>
      </c>
      <c r="M902">
        <v>3.95</v>
      </c>
      <c r="N902">
        <v>4.13</v>
      </c>
      <c r="O902">
        <f t="shared" ref="O902:O965" si="14">N902</f>
        <v>4.13</v>
      </c>
    </row>
    <row r="903" spans="1:15" x14ac:dyDescent="0.25">
      <c r="A903" s="24">
        <v>40347</v>
      </c>
      <c r="B903">
        <v>0.04</v>
      </c>
      <c r="C903">
        <v>0.04</v>
      </c>
      <c r="D903">
        <v>0.04</v>
      </c>
      <c r="E903">
        <v>0.11</v>
      </c>
      <c r="F903">
        <v>0.17</v>
      </c>
      <c r="G903">
        <v>0.3</v>
      </c>
      <c r="H903">
        <v>0.74</v>
      </c>
      <c r="I903">
        <v>1.2</v>
      </c>
      <c r="J903">
        <v>2.04</v>
      </c>
      <c r="K903">
        <v>2.7</v>
      </c>
      <c r="L903">
        <v>3.24</v>
      </c>
      <c r="M903">
        <v>3.97</v>
      </c>
      <c r="N903">
        <v>4.1500000000000004</v>
      </c>
      <c r="O903">
        <f t="shared" si="14"/>
        <v>4.1500000000000004</v>
      </c>
    </row>
    <row r="904" spans="1:15" x14ac:dyDescent="0.25">
      <c r="A904" s="24">
        <v>40348</v>
      </c>
      <c r="B904">
        <v>0.04</v>
      </c>
      <c r="C904">
        <v>0.04</v>
      </c>
      <c r="D904">
        <v>0.04</v>
      </c>
      <c r="E904">
        <v>0.11</v>
      </c>
      <c r="F904">
        <v>0.17</v>
      </c>
      <c r="G904">
        <v>0.3</v>
      </c>
      <c r="H904">
        <v>0.74</v>
      </c>
      <c r="I904">
        <v>1.2</v>
      </c>
      <c r="J904">
        <v>2.04</v>
      </c>
      <c r="K904">
        <v>2.7</v>
      </c>
      <c r="L904">
        <v>3.24</v>
      </c>
      <c r="M904">
        <v>3.97</v>
      </c>
      <c r="N904">
        <v>4.1500000000000004</v>
      </c>
      <c r="O904">
        <f t="shared" si="14"/>
        <v>4.1500000000000004</v>
      </c>
    </row>
    <row r="905" spans="1:15" x14ac:dyDescent="0.25">
      <c r="A905" s="24">
        <v>40349</v>
      </c>
      <c r="B905">
        <v>0.04</v>
      </c>
      <c r="C905">
        <v>0.04</v>
      </c>
      <c r="D905">
        <v>0.04</v>
      </c>
      <c r="E905">
        <v>0.11</v>
      </c>
      <c r="F905">
        <v>0.17</v>
      </c>
      <c r="G905">
        <v>0.3</v>
      </c>
      <c r="H905">
        <v>0.74</v>
      </c>
      <c r="I905">
        <v>1.2</v>
      </c>
      <c r="J905">
        <v>2.04</v>
      </c>
      <c r="K905">
        <v>2.7</v>
      </c>
      <c r="L905">
        <v>3.24</v>
      </c>
      <c r="M905">
        <v>3.97</v>
      </c>
      <c r="N905">
        <v>4.1500000000000004</v>
      </c>
      <c r="O905">
        <f t="shared" si="14"/>
        <v>4.1500000000000004</v>
      </c>
    </row>
    <row r="906" spans="1:15" x14ac:dyDescent="0.25">
      <c r="A906" s="24">
        <v>40350</v>
      </c>
      <c r="B906">
        <v>0.05</v>
      </c>
      <c r="C906">
        <v>0.05</v>
      </c>
      <c r="D906">
        <v>0.05</v>
      </c>
      <c r="E906">
        <v>0.12</v>
      </c>
      <c r="F906">
        <v>0.17</v>
      </c>
      <c r="G906">
        <v>0.28999999999999998</v>
      </c>
      <c r="H906">
        <v>0.74</v>
      </c>
      <c r="I906">
        <v>1.21</v>
      </c>
      <c r="J906">
        <v>2.0499999999999998</v>
      </c>
      <c r="K906">
        <v>2.72</v>
      </c>
      <c r="L906">
        <v>3.26</v>
      </c>
      <c r="M906">
        <v>3.99</v>
      </c>
      <c r="N906">
        <v>4.17</v>
      </c>
      <c r="O906">
        <f t="shared" si="14"/>
        <v>4.17</v>
      </c>
    </row>
    <row r="907" spans="1:15" x14ac:dyDescent="0.25">
      <c r="A907" s="24">
        <v>40351</v>
      </c>
      <c r="B907">
        <v>0.08</v>
      </c>
      <c r="C907">
        <v>0.08</v>
      </c>
      <c r="D907">
        <v>0.08</v>
      </c>
      <c r="E907">
        <v>0.13</v>
      </c>
      <c r="F907">
        <v>0.18</v>
      </c>
      <c r="G907">
        <v>0.28999999999999998</v>
      </c>
      <c r="H907">
        <v>0.71</v>
      </c>
      <c r="I907">
        <v>1.1499999999999999</v>
      </c>
      <c r="J907">
        <v>1.98</v>
      </c>
      <c r="K907">
        <v>2.64</v>
      </c>
      <c r="L907">
        <v>3.18</v>
      </c>
      <c r="M907">
        <v>3.92</v>
      </c>
      <c r="N907">
        <v>4.0999999999999996</v>
      </c>
      <c r="O907">
        <f t="shared" si="14"/>
        <v>4.0999999999999996</v>
      </c>
    </row>
    <row r="908" spans="1:15" x14ac:dyDescent="0.25">
      <c r="A908" s="24">
        <v>40352</v>
      </c>
      <c r="B908">
        <v>7.0000000000000007E-2</v>
      </c>
      <c r="C908">
        <v>7.0000000000000007E-2</v>
      </c>
      <c r="D908">
        <v>7.0000000000000007E-2</v>
      </c>
      <c r="E908">
        <v>0.13</v>
      </c>
      <c r="F908">
        <v>0.19</v>
      </c>
      <c r="G908">
        <v>0.3</v>
      </c>
      <c r="H908">
        <v>0.66</v>
      </c>
      <c r="I908">
        <v>1.1100000000000001</v>
      </c>
      <c r="J908">
        <v>1.93</v>
      </c>
      <c r="K908">
        <v>2.58</v>
      </c>
      <c r="L908">
        <v>3.13</v>
      </c>
      <c r="M908">
        <v>3.87</v>
      </c>
      <c r="N908">
        <v>4.05</v>
      </c>
      <c r="O908">
        <f t="shared" si="14"/>
        <v>4.05</v>
      </c>
    </row>
    <row r="909" spans="1:15" x14ac:dyDescent="0.25">
      <c r="A909" s="24">
        <v>40353</v>
      </c>
      <c r="B909">
        <v>7.0000000000000007E-2</v>
      </c>
      <c r="C909">
        <v>7.0000000000000007E-2</v>
      </c>
      <c r="D909">
        <v>7.0000000000000007E-2</v>
      </c>
      <c r="E909">
        <v>0.13</v>
      </c>
      <c r="F909">
        <v>0.19</v>
      </c>
      <c r="G909">
        <v>0.28999999999999998</v>
      </c>
      <c r="H909">
        <v>0.67</v>
      </c>
      <c r="I909">
        <v>1.1000000000000001</v>
      </c>
      <c r="J909">
        <v>1.93</v>
      </c>
      <c r="K909">
        <v>2.59</v>
      </c>
      <c r="L909">
        <v>3.14</v>
      </c>
      <c r="M909">
        <v>3.91</v>
      </c>
      <c r="N909">
        <v>4.09</v>
      </c>
      <c r="O909">
        <f t="shared" si="14"/>
        <v>4.09</v>
      </c>
    </row>
    <row r="910" spans="1:15" x14ac:dyDescent="0.25">
      <c r="A910" s="24">
        <v>40354</v>
      </c>
      <c r="B910">
        <v>0.05</v>
      </c>
      <c r="C910">
        <v>0.05</v>
      </c>
      <c r="D910">
        <v>0.05</v>
      </c>
      <c r="E910">
        <v>0.13</v>
      </c>
      <c r="F910">
        <v>0.2</v>
      </c>
      <c r="G910">
        <v>0.28999999999999998</v>
      </c>
      <c r="H910">
        <v>0.65</v>
      </c>
      <c r="I910">
        <v>1.07</v>
      </c>
      <c r="J910">
        <v>1.9</v>
      </c>
      <c r="K910">
        <v>2.57</v>
      </c>
      <c r="L910">
        <v>3.12</v>
      </c>
      <c r="M910">
        <v>3.89</v>
      </c>
      <c r="N910">
        <v>4.07</v>
      </c>
      <c r="O910">
        <f t="shared" si="14"/>
        <v>4.07</v>
      </c>
    </row>
    <row r="911" spans="1:15" x14ac:dyDescent="0.25">
      <c r="A911" s="24">
        <v>40355</v>
      </c>
      <c r="B911">
        <v>0.05</v>
      </c>
      <c r="C911">
        <v>0.05</v>
      </c>
      <c r="D911">
        <v>0.05</v>
      </c>
      <c r="E911">
        <v>0.13</v>
      </c>
      <c r="F911">
        <v>0.2</v>
      </c>
      <c r="G911">
        <v>0.28999999999999998</v>
      </c>
      <c r="H911">
        <v>0.65</v>
      </c>
      <c r="I911">
        <v>1.07</v>
      </c>
      <c r="J911">
        <v>1.9</v>
      </c>
      <c r="K911">
        <v>2.57</v>
      </c>
      <c r="L911">
        <v>3.12</v>
      </c>
      <c r="M911">
        <v>3.89</v>
      </c>
      <c r="N911">
        <v>4.07</v>
      </c>
      <c r="O911">
        <f t="shared" si="14"/>
        <v>4.07</v>
      </c>
    </row>
    <row r="912" spans="1:15" x14ac:dyDescent="0.25">
      <c r="A912" s="24">
        <v>40356</v>
      </c>
      <c r="B912">
        <v>0.05</v>
      </c>
      <c r="C912">
        <v>0.05</v>
      </c>
      <c r="D912">
        <v>0.05</v>
      </c>
      <c r="E912">
        <v>0.13</v>
      </c>
      <c r="F912">
        <v>0.2</v>
      </c>
      <c r="G912">
        <v>0.28999999999999998</v>
      </c>
      <c r="H912">
        <v>0.65</v>
      </c>
      <c r="I912">
        <v>1.07</v>
      </c>
      <c r="J912">
        <v>1.9</v>
      </c>
      <c r="K912">
        <v>2.57</v>
      </c>
      <c r="L912">
        <v>3.12</v>
      </c>
      <c r="M912">
        <v>3.89</v>
      </c>
      <c r="N912">
        <v>4.07</v>
      </c>
      <c r="O912">
        <f t="shared" si="14"/>
        <v>4.07</v>
      </c>
    </row>
    <row r="913" spans="1:15" x14ac:dyDescent="0.25">
      <c r="A913" s="24">
        <v>40357</v>
      </c>
      <c r="B913">
        <v>7.0000000000000007E-2</v>
      </c>
      <c r="C913">
        <v>7.0000000000000007E-2</v>
      </c>
      <c r="D913">
        <v>7.0000000000000007E-2</v>
      </c>
      <c r="E913">
        <v>0.17</v>
      </c>
      <c r="F913">
        <v>0.22</v>
      </c>
      <c r="G913">
        <v>0.3</v>
      </c>
      <c r="H913">
        <v>0.62</v>
      </c>
      <c r="I913">
        <v>1.03</v>
      </c>
      <c r="J913">
        <v>1.83</v>
      </c>
      <c r="K913">
        <v>2.4900000000000002</v>
      </c>
      <c r="L913">
        <v>3.05</v>
      </c>
      <c r="M913">
        <v>3.82</v>
      </c>
      <c r="N913">
        <v>4.01</v>
      </c>
      <c r="O913">
        <f t="shared" si="14"/>
        <v>4.01</v>
      </c>
    </row>
    <row r="914" spans="1:15" x14ac:dyDescent="0.25">
      <c r="A914" s="24">
        <v>40358</v>
      </c>
      <c r="B914">
        <v>0.09</v>
      </c>
      <c r="C914">
        <v>0.09</v>
      </c>
      <c r="D914">
        <v>0.09</v>
      </c>
      <c r="E914">
        <v>0.15</v>
      </c>
      <c r="F914">
        <v>0.22</v>
      </c>
      <c r="G914">
        <v>0.31</v>
      </c>
      <c r="H914">
        <v>0.61</v>
      </c>
      <c r="I914">
        <v>0.99</v>
      </c>
      <c r="J914">
        <v>1.78</v>
      </c>
      <c r="K914">
        <v>2.4300000000000002</v>
      </c>
      <c r="L914">
        <v>2.97</v>
      </c>
      <c r="M914">
        <v>3.76</v>
      </c>
      <c r="N914">
        <v>3.94</v>
      </c>
      <c r="O914">
        <f t="shared" si="14"/>
        <v>3.94</v>
      </c>
    </row>
    <row r="915" spans="1:15" x14ac:dyDescent="0.25">
      <c r="A915" s="24">
        <v>40359</v>
      </c>
      <c r="B915">
        <v>0.17</v>
      </c>
      <c r="C915">
        <v>0.17</v>
      </c>
      <c r="D915">
        <v>0.17</v>
      </c>
      <c r="E915">
        <v>0.18</v>
      </c>
      <c r="F915">
        <v>0.22</v>
      </c>
      <c r="G915">
        <v>0.32</v>
      </c>
      <c r="H915">
        <v>0.61</v>
      </c>
      <c r="I915">
        <v>1</v>
      </c>
      <c r="J915">
        <v>1.79</v>
      </c>
      <c r="K915">
        <v>2.42</v>
      </c>
      <c r="L915">
        <v>2.97</v>
      </c>
      <c r="M915">
        <v>3.74</v>
      </c>
      <c r="N915">
        <v>3.91</v>
      </c>
      <c r="O915">
        <f t="shared" si="14"/>
        <v>3.91</v>
      </c>
    </row>
    <row r="916" spans="1:15" x14ac:dyDescent="0.25">
      <c r="A916" s="24">
        <v>40360</v>
      </c>
      <c r="B916">
        <v>0.16</v>
      </c>
      <c r="C916">
        <v>0.16</v>
      </c>
      <c r="D916">
        <v>0.16</v>
      </c>
      <c r="E916">
        <v>0.17</v>
      </c>
      <c r="F916">
        <v>0.22</v>
      </c>
      <c r="G916">
        <v>0.32</v>
      </c>
      <c r="H916">
        <v>0.63</v>
      </c>
      <c r="I916">
        <v>1.01</v>
      </c>
      <c r="J916">
        <v>1.8</v>
      </c>
      <c r="K916">
        <v>2.4300000000000002</v>
      </c>
      <c r="L916">
        <v>2.96</v>
      </c>
      <c r="M916">
        <v>3.71</v>
      </c>
      <c r="N916">
        <v>3.88</v>
      </c>
      <c r="O916">
        <f t="shared" si="14"/>
        <v>3.88</v>
      </c>
    </row>
    <row r="917" spans="1:15" x14ac:dyDescent="0.25">
      <c r="A917" s="24">
        <v>40361</v>
      </c>
      <c r="B917">
        <v>0.16</v>
      </c>
      <c r="C917">
        <v>0.16</v>
      </c>
      <c r="D917">
        <v>0.16</v>
      </c>
      <c r="E917">
        <v>0.17</v>
      </c>
      <c r="F917">
        <v>0.22</v>
      </c>
      <c r="G917">
        <v>0.31</v>
      </c>
      <c r="H917">
        <v>0.63</v>
      </c>
      <c r="I917">
        <v>1.04</v>
      </c>
      <c r="J917">
        <v>1.82</v>
      </c>
      <c r="K917">
        <v>2.46</v>
      </c>
      <c r="L917">
        <v>3</v>
      </c>
      <c r="M917">
        <v>3.77</v>
      </c>
      <c r="N917">
        <v>3.94</v>
      </c>
      <c r="O917">
        <f t="shared" si="14"/>
        <v>3.94</v>
      </c>
    </row>
    <row r="918" spans="1:15" x14ac:dyDescent="0.25">
      <c r="A918" s="24">
        <v>40362</v>
      </c>
      <c r="B918">
        <v>0.16</v>
      </c>
      <c r="C918">
        <v>0.16</v>
      </c>
      <c r="D918">
        <v>0.16</v>
      </c>
      <c r="E918">
        <v>0.17</v>
      </c>
      <c r="F918">
        <v>0.22</v>
      </c>
      <c r="G918">
        <v>0.31</v>
      </c>
      <c r="H918">
        <v>0.63</v>
      </c>
      <c r="I918">
        <v>1.04</v>
      </c>
      <c r="J918">
        <v>1.82</v>
      </c>
      <c r="K918">
        <v>2.46</v>
      </c>
      <c r="L918">
        <v>3</v>
      </c>
      <c r="M918">
        <v>3.77</v>
      </c>
      <c r="N918">
        <v>3.94</v>
      </c>
      <c r="O918">
        <f t="shared" si="14"/>
        <v>3.94</v>
      </c>
    </row>
    <row r="919" spans="1:15" x14ac:dyDescent="0.25">
      <c r="A919" s="24">
        <v>40363</v>
      </c>
      <c r="B919">
        <v>0.16</v>
      </c>
      <c r="C919">
        <v>0.16</v>
      </c>
      <c r="D919">
        <v>0.16</v>
      </c>
      <c r="E919">
        <v>0.17</v>
      </c>
      <c r="F919">
        <v>0.22</v>
      </c>
      <c r="G919">
        <v>0.31</v>
      </c>
      <c r="H919">
        <v>0.63</v>
      </c>
      <c r="I919">
        <v>1.04</v>
      </c>
      <c r="J919">
        <v>1.82</v>
      </c>
      <c r="K919">
        <v>2.46</v>
      </c>
      <c r="L919">
        <v>3</v>
      </c>
      <c r="M919">
        <v>3.77</v>
      </c>
      <c r="N919">
        <v>3.94</v>
      </c>
      <c r="O919">
        <f t="shared" si="14"/>
        <v>3.94</v>
      </c>
    </row>
    <row r="920" spans="1:15" x14ac:dyDescent="0.25">
      <c r="A920" s="24">
        <v>40364</v>
      </c>
      <c r="B920">
        <v>0.16</v>
      </c>
      <c r="C920">
        <v>0.16</v>
      </c>
      <c r="D920">
        <v>0.16</v>
      </c>
      <c r="E920">
        <v>0.17</v>
      </c>
      <c r="F920">
        <v>0.22</v>
      </c>
      <c r="G920">
        <v>0.31</v>
      </c>
      <c r="H920">
        <v>0.63</v>
      </c>
      <c r="I920">
        <v>1.04</v>
      </c>
      <c r="J920">
        <v>1.82</v>
      </c>
      <c r="K920">
        <v>2.46</v>
      </c>
      <c r="L920">
        <v>3</v>
      </c>
      <c r="M920">
        <v>3.77</v>
      </c>
      <c r="N920">
        <v>3.94</v>
      </c>
      <c r="O920">
        <f t="shared" si="14"/>
        <v>3.94</v>
      </c>
    </row>
    <row r="921" spans="1:15" x14ac:dyDescent="0.25">
      <c r="A921" s="24">
        <v>40365</v>
      </c>
      <c r="B921">
        <v>0.17</v>
      </c>
      <c r="C921">
        <v>0.17</v>
      </c>
      <c r="D921">
        <v>0.17</v>
      </c>
      <c r="E921">
        <v>0.17</v>
      </c>
      <c r="F921">
        <v>0.21</v>
      </c>
      <c r="G921">
        <v>0.32</v>
      </c>
      <c r="H921">
        <v>0.62</v>
      </c>
      <c r="I921">
        <v>1</v>
      </c>
      <c r="J921">
        <v>1.76</v>
      </c>
      <c r="K921">
        <v>2.4</v>
      </c>
      <c r="L921">
        <v>2.95</v>
      </c>
      <c r="M921">
        <v>3.71</v>
      </c>
      <c r="N921">
        <v>3.89</v>
      </c>
      <c r="O921">
        <f t="shared" si="14"/>
        <v>3.89</v>
      </c>
    </row>
    <row r="922" spans="1:15" x14ac:dyDescent="0.25">
      <c r="A922" s="24">
        <v>40366</v>
      </c>
      <c r="B922">
        <v>0.17</v>
      </c>
      <c r="C922">
        <v>0.17</v>
      </c>
      <c r="D922">
        <v>0.17</v>
      </c>
      <c r="E922">
        <v>0.16</v>
      </c>
      <c r="F922">
        <v>0.2</v>
      </c>
      <c r="G922">
        <v>0.31</v>
      </c>
      <c r="H922">
        <v>0.63</v>
      </c>
      <c r="I922">
        <v>1.01</v>
      </c>
      <c r="J922">
        <v>1.79</v>
      </c>
      <c r="K922">
        <v>2.4500000000000002</v>
      </c>
      <c r="L922">
        <v>3</v>
      </c>
      <c r="M922">
        <v>3.78</v>
      </c>
      <c r="N922">
        <v>3.96</v>
      </c>
      <c r="O922">
        <f t="shared" si="14"/>
        <v>3.96</v>
      </c>
    </row>
    <row r="923" spans="1:15" x14ac:dyDescent="0.25">
      <c r="A923" s="24">
        <v>40367</v>
      </c>
      <c r="B923">
        <v>0.17</v>
      </c>
      <c r="C923">
        <v>0.17</v>
      </c>
      <c r="D923">
        <v>0.17</v>
      </c>
      <c r="E923">
        <v>0.15</v>
      </c>
      <c r="F923">
        <v>0.19</v>
      </c>
      <c r="G923">
        <v>0.3</v>
      </c>
      <c r="H923">
        <v>0.63</v>
      </c>
      <c r="I923">
        <v>1.01</v>
      </c>
      <c r="J923">
        <v>1.8</v>
      </c>
      <c r="K923">
        <v>2.48</v>
      </c>
      <c r="L923">
        <v>3.04</v>
      </c>
      <c r="M923">
        <v>3.81</v>
      </c>
      <c r="N923">
        <v>4</v>
      </c>
      <c r="O923">
        <f t="shared" si="14"/>
        <v>4</v>
      </c>
    </row>
    <row r="924" spans="1:15" x14ac:dyDescent="0.25">
      <c r="A924" s="24">
        <v>40368</v>
      </c>
      <c r="B924">
        <v>0.16</v>
      </c>
      <c r="C924">
        <v>0.16</v>
      </c>
      <c r="D924">
        <v>0.16</v>
      </c>
      <c r="E924">
        <v>0.16</v>
      </c>
      <c r="F924">
        <v>0.2</v>
      </c>
      <c r="G924">
        <v>0.3</v>
      </c>
      <c r="H924">
        <v>0.63</v>
      </c>
      <c r="I924">
        <v>1.03</v>
      </c>
      <c r="J924">
        <v>1.85</v>
      </c>
      <c r="K924">
        <v>2.52</v>
      </c>
      <c r="L924">
        <v>3.07</v>
      </c>
      <c r="M924">
        <v>3.85</v>
      </c>
      <c r="N924">
        <v>4.04</v>
      </c>
      <c r="O924">
        <f t="shared" si="14"/>
        <v>4.04</v>
      </c>
    </row>
    <row r="925" spans="1:15" x14ac:dyDescent="0.25">
      <c r="A925" s="24">
        <v>40369</v>
      </c>
      <c r="B925">
        <v>0.16</v>
      </c>
      <c r="C925">
        <v>0.16</v>
      </c>
      <c r="D925">
        <v>0.16</v>
      </c>
      <c r="E925">
        <v>0.16</v>
      </c>
      <c r="F925">
        <v>0.2</v>
      </c>
      <c r="G925">
        <v>0.3</v>
      </c>
      <c r="H925">
        <v>0.63</v>
      </c>
      <c r="I925">
        <v>1.03</v>
      </c>
      <c r="J925">
        <v>1.85</v>
      </c>
      <c r="K925">
        <v>2.52</v>
      </c>
      <c r="L925">
        <v>3.07</v>
      </c>
      <c r="M925">
        <v>3.85</v>
      </c>
      <c r="N925">
        <v>4.04</v>
      </c>
      <c r="O925">
        <f t="shared" si="14"/>
        <v>4.04</v>
      </c>
    </row>
    <row r="926" spans="1:15" x14ac:dyDescent="0.25">
      <c r="A926" s="24">
        <v>40370</v>
      </c>
      <c r="B926">
        <v>0.16</v>
      </c>
      <c r="C926">
        <v>0.16</v>
      </c>
      <c r="D926">
        <v>0.16</v>
      </c>
      <c r="E926">
        <v>0.16</v>
      </c>
      <c r="F926">
        <v>0.2</v>
      </c>
      <c r="G926">
        <v>0.3</v>
      </c>
      <c r="H926">
        <v>0.63</v>
      </c>
      <c r="I926">
        <v>1.03</v>
      </c>
      <c r="J926">
        <v>1.85</v>
      </c>
      <c r="K926">
        <v>2.52</v>
      </c>
      <c r="L926">
        <v>3.07</v>
      </c>
      <c r="M926">
        <v>3.85</v>
      </c>
      <c r="N926">
        <v>4.04</v>
      </c>
      <c r="O926">
        <f t="shared" si="14"/>
        <v>4.04</v>
      </c>
    </row>
    <row r="927" spans="1:15" x14ac:dyDescent="0.25">
      <c r="A927" s="24">
        <v>40371</v>
      </c>
      <c r="B927">
        <v>0.16</v>
      </c>
      <c r="C927">
        <v>0.16</v>
      </c>
      <c r="D927">
        <v>0.16</v>
      </c>
      <c r="E927">
        <v>0.16</v>
      </c>
      <c r="F927">
        <v>0.2</v>
      </c>
      <c r="G927">
        <v>0.3</v>
      </c>
      <c r="H927">
        <v>0.65</v>
      </c>
      <c r="I927">
        <v>1.06</v>
      </c>
      <c r="J927">
        <v>1.85</v>
      </c>
      <c r="K927">
        <v>2.5099999999999998</v>
      </c>
      <c r="L927">
        <v>3.08</v>
      </c>
      <c r="M927">
        <v>3.86</v>
      </c>
      <c r="N927">
        <v>4.05</v>
      </c>
      <c r="O927">
        <f t="shared" si="14"/>
        <v>4.05</v>
      </c>
    </row>
    <row r="928" spans="1:15" x14ac:dyDescent="0.25">
      <c r="A928" s="24">
        <v>40372</v>
      </c>
      <c r="B928">
        <v>0.16</v>
      </c>
      <c r="C928">
        <v>0.16</v>
      </c>
      <c r="D928">
        <v>0.16</v>
      </c>
      <c r="E928">
        <v>0.15</v>
      </c>
      <c r="F928">
        <v>0.2</v>
      </c>
      <c r="G928">
        <v>0.3</v>
      </c>
      <c r="H928">
        <v>0.67</v>
      </c>
      <c r="I928">
        <v>1.0900000000000001</v>
      </c>
      <c r="J928">
        <v>1.9</v>
      </c>
      <c r="K928">
        <v>2.57</v>
      </c>
      <c r="L928">
        <v>3.15</v>
      </c>
      <c r="M928">
        <v>3.92</v>
      </c>
      <c r="N928">
        <v>4.0999999999999996</v>
      </c>
      <c r="O928">
        <f t="shared" si="14"/>
        <v>4.0999999999999996</v>
      </c>
    </row>
    <row r="929" spans="1:15" x14ac:dyDescent="0.25">
      <c r="A929" s="24">
        <v>40373</v>
      </c>
      <c r="B929">
        <v>0.16</v>
      </c>
      <c r="C929">
        <v>0.16</v>
      </c>
      <c r="D929">
        <v>0.16</v>
      </c>
      <c r="E929">
        <v>0.15</v>
      </c>
      <c r="F929">
        <v>0.19</v>
      </c>
      <c r="G929">
        <v>0.27</v>
      </c>
      <c r="H929">
        <v>0.62</v>
      </c>
      <c r="I929">
        <v>1.02</v>
      </c>
      <c r="J929">
        <v>1.82</v>
      </c>
      <c r="K929">
        <v>2.4900000000000002</v>
      </c>
      <c r="L929">
        <v>3.07</v>
      </c>
      <c r="M929">
        <v>3.84</v>
      </c>
      <c r="N929">
        <v>4.03</v>
      </c>
      <c r="O929">
        <f t="shared" si="14"/>
        <v>4.03</v>
      </c>
    </row>
    <row r="930" spans="1:15" x14ac:dyDescent="0.25">
      <c r="A930" s="24">
        <v>40374</v>
      </c>
      <c r="B930">
        <v>0.16</v>
      </c>
      <c r="C930">
        <v>0.16</v>
      </c>
      <c r="D930">
        <v>0.16</v>
      </c>
      <c r="E930">
        <v>0.15</v>
      </c>
      <c r="F930">
        <v>0.2</v>
      </c>
      <c r="G930">
        <v>0.27</v>
      </c>
      <c r="H930">
        <v>0.61</v>
      </c>
      <c r="I930">
        <v>0.98</v>
      </c>
      <c r="J930">
        <v>1.76</v>
      </c>
      <c r="K930">
        <v>2.4300000000000002</v>
      </c>
      <c r="L930">
        <v>3</v>
      </c>
      <c r="M930">
        <v>3.77</v>
      </c>
      <c r="N930">
        <v>3.97</v>
      </c>
      <c r="O930">
        <f t="shared" si="14"/>
        <v>3.97</v>
      </c>
    </row>
    <row r="931" spans="1:15" x14ac:dyDescent="0.25">
      <c r="A931" s="24">
        <v>40375</v>
      </c>
      <c r="B931">
        <v>0.14000000000000001</v>
      </c>
      <c r="C931">
        <v>0.14000000000000001</v>
      </c>
      <c r="D931">
        <v>0.14000000000000001</v>
      </c>
      <c r="E931">
        <v>0.15</v>
      </c>
      <c r="F931">
        <v>0.19</v>
      </c>
      <c r="G931">
        <v>0.28000000000000003</v>
      </c>
      <c r="H931">
        <v>0.61</v>
      </c>
      <c r="I931">
        <v>0.94</v>
      </c>
      <c r="J931">
        <v>1.7</v>
      </c>
      <c r="K931">
        <v>2.37</v>
      </c>
      <c r="L931">
        <v>2.96</v>
      </c>
      <c r="M931">
        <v>3.74</v>
      </c>
      <c r="N931">
        <v>3.95</v>
      </c>
      <c r="O931">
        <f t="shared" si="14"/>
        <v>3.95</v>
      </c>
    </row>
    <row r="932" spans="1:15" x14ac:dyDescent="0.25">
      <c r="A932" s="24">
        <v>40376</v>
      </c>
      <c r="B932">
        <v>0.14000000000000001</v>
      </c>
      <c r="C932">
        <v>0.14000000000000001</v>
      </c>
      <c r="D932">
        <v>0.14000000000000001</v>
      </c>
      <c r="E932">
        <v>0.15</v>
      </c>
      <c r="F932">
        <v>0.19</v>
      </c>
      <c r="G932">
        <v>0.28000000000000003</v>
      </c>
      <c r="H932">
        <v>0.61</v>
      </c>
      <c r="I932">
        <v>0.94</v>
      </c>
      <c r="J932">
        <v>1.7</v>
      </c>
      <c r="K932">
        <v>2.37</v>
      </c>
      <c r="L932">
        <v>2.96</v>
      </c>
      <c r="M932">
        <v>3.74</v>
      </c>
      <c r="N932">
        <v>3.95</v>
      </c>
      <c r="O932">
        <f t="shared" si="14"/>
        <v>3.95</v>
      </c>
    </row>
    <row r="933" spans="1:15" x14ac:dyDescent="0.25">
      <c r="A933" s="24">
        <v>40377</v>
      </c>
      <c r="B933">
        <v>0.14000000000000001</v>
      </c>
      <c r="C933">
        <v>0.14000000000000001</v>
      </c>
      <c r="D933">
        <v>0.14000000000000001</v>
      </c>
      <c r="E933">
        <v>0.15</v>
      </c>
      <c r="F933">
        <v>0.19</v>
      </c>
      <c r="G933">
        <v>0.28000000000000003</v>
      </c>
      <c r="H933">
        <v>0.61</v>
      </c>
      <c r="I933">
        <v>0.94</v>
      </c>
      <c r="J933">
        <v>1.7</v>
      </c>
      <c r="K933">
        <v>2.37</v>
      </c>
      <c r="L933">
        <v>2.96</v>
      </c>
      <c r="M933">
        <v>3.74</v>
      </c>
      <c r="N933">
        <v>3.95</v>
      </c>
      <c r="O933">
        <f t="shared" si="14"/>
        <v>3.95</v>
      </c>
    </row>
    <row r="934" spans="1:15" x14ac:dyDescent="0.25">
      <c r="A934" s="24">
        <v>40378</v>
      </c>
      <c r="B934">
        <v>0.15</v>
      </c>
      <c r="C934">
        <v>0.15</v>
      </c>
      <c r="D934">
        <v>0.15</v>
      </c>
      <c r="E934">
        <v>0.17</v>
      </c>
      <c r="F934">
        <v>0.2</v>
      </c>
      <c r="G934">
        <v>0.28000000000000003</v>
      </c>
      <c r="H934">
        <v>0.61</v>
      </c>
      <c r="I934">
        <v>0.95</v>
      </c>
      <c r="J934">
        <v>1.73</v>
      </c>
      <c r="K934">
        <v>2.4</v>
      </c>
      <c r="L934">
        <v>2.99</v>
      </c>
      <c r="M934">
        <v>3.78</v>
      </c>
      <c r="N934">
        <v>3.99</v>
      </c>
      <c r="O934">
        <f t="shared" si="14"/>
        <v>3.99</v>
      </c>
    </row>
    <row r="935" spans="1:15" x14ac:dyDescent="0.25">
      <c r="A935" s="24">
        <v>40379</v>
      </c>
      <c r="B935">
        <v>0.16</v>
      </c>
      <c r="C935">
        <v>0.16</v>
      </c>
      <c r="D935">
        <v>0.16</v>
      </c>
      <c r="E935">
        <v>0.16</v>
      </c>
      <c r="F935">
        <v>0.19</v>
      </c>
      <c r="G935">
        <v>0.27</v>
      </c>
      <c r="H935">
        <v>0.61</v>
      </c>
      <c r="I935">
        <v>0.94</v>
      </c>
      <c r="J935">
        <v>1.71</v>
      </c>
      <c r="K935">
        <v>2.39</v>
      </c>
      <c r="L935">
        <v>2.98</v>
      </c>
      <c r="M935">
        <v>3.78</v>
      </c>
      <c r="N935">
        <v>3.99</v>
      </c>
      <c r="O935">
        <f t="shared" si="14"/>
        <v>3.99</v>
      </c>
    </row>
    <row r="936" spans="1:15" x14ac:dyDescent="0.25">
      <c r="A936" s="24">
        <v>40380</v>
      </c>
      <c r="B936">
        <v>0.16</v>
      </c>
      <c r="C936">
        <v>0.16</v>
      </c>
      <c r="D936">
        <v>0.16</v>
      </c>
      <c r="E936">
        <v>0.16</v>
      </c>
      <c r="F936">
        <v>0.19</v>
      </c>
      <c r="G936">
        <v>0.27</v>
      </c>
      <c r="H936">
        <v>0.57999999999999996</v>
      </c>
      <c r="I936">
        <v>0.91</v>
      </c>
      <c r="J936">
        <v>1.66</v>
      </c>
      <c r="K936">
        <v>2.3199999999999998</v>
      </c>
      <c r="L936">
        <v>2.9</v>
      </c>
      <c r="M936">
        <v>3.68</v>
      </c>
      <c r="N936">
        <v>3.89</v>
      </c>
      <c r="O936">
        <f t="shared" si="14"/>
        <v>3.89</v>
      </c>
    </row>
    <row r="937" spans="1:15" x14ac:dyDescent="0.25">
      <c r="A937" s="24">
        <v>40381</v>
      </c>
      <c r="B937">
        <v>0.15</v>
      </c>
      <c r="C937">
        <v>0.15</v>
      </c>
      <c r="D937">
        <v>0.15</v>
      </c>
      <c r="E937">
        <v>0.16</v>
      </c>
      <c r="F937">
        <v>0.2</v>
      </c>
      <c r="G937">
        <v>0.27</v>
      </c>
      <c r="H937">
        <v>0.6</v>
      </c>
      <c r="I937">
        <v>0.92</v>
      </c>
      <c r="J937">
        <v>1.69</v>
      </c>
      <c r="K937">
        <v>2.38</v>
      </c>
      <c r="L937">
        <v>2.96</v>
      </c>
      <c r="M937">
        <v>3.75</v>
      </c>
      <c r="N937">
        <v>3.95</v>
      </c>
      <c r="O937">
        <f t="shared" si="14"/>
        <v>3.95</v>
      </c>
    </row>
    <row r="938" spans="1:15" x14ac:dyDescent="0.25">
      <c r="A938" s="24">
        <v>40382</v>
      </c>
      <c r="B938">
        <v>0.15</v>
      </c>
      <c r="C938">
        <v>0.15</v>
      </c>
      <c r="D938">
        <v>0.15</v>
      </c>
      <c r="E938">
        <v>0.16</v>
      </c>
      <c r="F938">
        <v>0.2</v>
      </c>
      <c r="G938">
        <v>0.27</v>
      </c>
      <c r="H938">
        <v>0.6</v>
      </c>
      <c r="I938">
        <v>0.94</v>
      </c>
      <c r="J938">
        <v>1.75</v>
      </c>
      <c r="K938">
        <v>2.4300000000000002</v>
      </c>
      <c r="L938">
        <v>3.02</v>
      </c>
      <c r="M938">
        <v>3.81</v>
      </c>
      <c r="N938">
        <v>4.01</v>
      </c>
      <c r="O938">
        <f t="shared" si="14"/>
        <v>4.01</v>
      </c>
    </row>
    <row r="939" spans="1:15" x14ac:dyDescent="0.25">
      <c r="A939" s="24">
        <v>40383</v>
      </c>
      <c r="B939">
        <v>0.15</v>
      </c>
      <c r="C939">
        <v>0.15</v>
      </c>
      <c r="D939">
        <v>0.15</v>
      </c>
      <c r="E939">
        <v>0.16</v>
      </c>
      <c r="F939">
        <v>0.2</v>
      </c>
      <c r="G939">
        <v>0.27</v>
      </c>
      <c r="H939">
        <v>0.6</v>
      </c>
      <c r="I939">
        <v>0.94</v>
      </c>
      <c r="J939">
        <v>1.75</v>
      </c>
      <c r="K939">
        <v>2.4300000000000002</v>
      </c>
      <c r="L939">
        <v>3.02</v>
      </c>
      <c r="M939">
        <v>3.81</v>
      </c>
      <c r="N939">
        <v>4.01</v>
      </c>
      <c r="O939">
        <f t="shared" si="14"/>
        <v>4.01</v>
      </c>
    </row>
    <row r="940" spans="1:15" x14ac:dyDescent="0.25">
      <c r="A940" s="24">
        <v>40384</v>
      </c>
      <c r="B940">
        <v>0.15</v>
      </c>
      <c r="C940">
        <v>0.15</v>
      </c>
      <c r="D940">
        <v>0.15</v>
      </c>
      <c r="E940">
        <v>0.16</v>
      </c>
      <c r="F940">
        <v>0.2</v>
      </c>
      <c r="G940">
        <v>0.27</v>
      </c>
      <c r="H940">
        <v>0.6</v>
      </c>
      <c r="I940">
        <v>0.94</v>
      </c>
      <c r="J940">
        <v>1.75</v>
      </c>
      <c r="K940">
        <v>2.4300000000000002</v>
      </c>
      <c r="L940">
        <v>3.02</v>
      </c>
      <c r="M940">
        <v>3.81</v>
      </c>
      <c r="N940">
        <v>4.01</v>
      </c>
      <c r="O940">
        <f t="shared" si="14"/>
        <v>4.01</v>
      </c>
    </row>
    <row r="941" spans="1:15" x14ac:dyDescent="0.25">
      <c r="A941" s="24">
        <v>40385</v>
      </c>
      <c r="B941">
        <v>0.15</v>
      </c>
      <c r="C941">
        <v>0.15</v>
      </c>
      <c r="D941">
        <v>0.15</v>
      </c>
      <c r="E941">
        <v>0.16</v>
      </c>
      <c r="F941">
        <v>0.2</v>
      </c>
      <c r="G941">
        <v>0.28999999999999998</v>
      </c>
      <c r="H941">
        <v>0.62</v>
      </c>
      <c r="I941">
        <v>0.97</v>
      </c>
      <c r="J941">
        <v>1.76</v>
      </c>
      <c r="K941">
        <v>2.4500000000000002</v>
      </c>
      <c r="L941">
        <v>3.03</v>
      </c>
      <c r="M941">
        <v>3.82</v>
      </c>
      <c r="N941">
        <v>4.03</v>
      </c>
      <c r="O941">
        <f t="shared" si="14"/>
        <v>4.03</v>
      </c>
    </row>
    <row r="942" spans="1:15" x14ac:dyDescent="0.25">
      <c r="A942" s="24">
        <v>40386</v>
      </c>
      <c r="B942">
        <v>0.16</v>
      </c>
      <c r="C942">
        <v>0.16</v>
      </c>
      <c r="D942">
        <v>0.16</v>
      </c>
      <c r="E942">
        <v>0.15</v>
      </c>
      <c r="F942">
        <v>0.21</v>
      </c>
      <c r="G942">
        <v>0.3</v>
      </c>
      <c r="H942">
        <v>0.65</v>
      </c>
      <c r="I942">
        <v>1.02</v>
      </c>
      <c r="J942">
        <v>1.82</v>
      </c>
      <c r="K942">
        <v>2.5099999999999998</v>
      </c>
      <c r="L942">
        <v>3.08</v>
      </c>
      <c r="M942">
        <v>3.88</v>
      </c>
      <c r="N942">
        <v>4.08</v>
      </c>
      <c r="O942">
        <f t="shared" si="14"/>
        <v>4.08</v>
      </c>
    </row>
    <row r="943" spans="1:15" x14ac:dyDescent="0.25">
      <c r="A943" s="24">
        <v>40387</v>
      </c>
      <c r="B943">
        <v>0.15</v>
      </c>
      <c r="C943">
        <v>0.15</v>
      </c>
      <c r="D943">
        <v>0.15</v>
      </c>
      <c r="E943">
        <v>0.15</v>
      </c>
      <c r="F943">
        <v>0.2</v>
      </c>
      <c r="G943">
        <v>0.3</v>
      </c>
      <c r="H943">
        <v>0.61</v>
      </c>
      <c r="I943">
        <v>0.95</v>
      </c>
      <c r="J943">
        <v>1.75</v>
      </c>
      <c r="K943">
        <v>2.4300000000000002</v>
      </c>
      <c r="L943">
        <v>3.03</v>
      </c>
      <c r="M943">
        <v>3.86</v>
      </c>
      <c r="N943">
        <v>4.07</v>
      </c>
      <c r="O943">
        <f t="shared" si="14"/>
        <v>4.07</v>
      </c>
    </row>
    <row r="944" spans="1:15" x14ac:dyDescent="0.25">
      <c r="A944" s="24">
        <v>40388</v>
      </c>
      <c r="B944">
        <v>0.15</v>
      </c>
      <c r="C944">
        <v>0.15</v>
      </c>
      <c r="D944">
        <v>0.15</v>
      </c>
      <c r="E944">
        <v>0.15</v>
      </c>
      <c r="F944">
        <v>0.2</v>
      </c>
      <c r="G944">
        <v>0.3</v>
      </c>
      <c r="H944">
        <v>0.59</v>
      </c>
      <c r="I944">
        <v>0.92</v>
      </c>
      <c r="J944">
        <v>1.7</v>
      </c>
      <c r="K944">
        <v>2.4</v>
      </c>
      <c r="L944">
        <v>3.03</v>
      </c>
      <c r="M944">
        <v>3.86</v>
      </c>
      <c r="N944">
        <v>4.08</v>
      </c>
      <c r="O944">
        <f t="shared" si="14"/>
        <v>4.08</v>
      </c>
    </row>
    <row r="945" spans="1:15" x14ac:dyDescent="0.25">
      <c r="A945" s="24">
        <v>40389</v>
      </c>
      <c r="B945">
        <v>0.14000000000000001</v>
      </c>
      <c r="C945">
        <v>0.14000000000000001</v>
      </c>
      <c r="D945">
        <v>0.14000000000000001</v>
      </c>
      <c r="E945">
        <v>0.15</v>
      </c>
      <c r="F945">
        <v>0.2</v>
      </c>
      <c r="G945">
        <v>0.28999999999999998</v>
      </c>
      <c r="H945">
        <v>0.55000000000000004</v>
      </c>
      <c r="I945">
        <v>0.84</v>
      </c>
      <c r="J945">
        <v>1.6</v>
      </c>
      <c r="K945">
        <v>2.2999999999999998</v>
      </c>
      <c r="L945">
        <v>2.94</v>
      </c>
      <c r="M945">
        <v>3.74</v>
      </c>
      <c r="N945">
        <v>3.98</v>
      </c>
      <c r="O945">
        <f t="shared" si="14"/>
        <v>3.98</v>
      </c>
    </row>
    <row r="946" spans="1:15" x14ac:dyDescent="0.25">
      <c r="A946" s="24">
        <v>40390</v>
      </c>
      <c r="B946">
        <v>0.14000000000000001</v>
      </c>
      <c r="C946">
        <v>0.14000000000000001</v>
      </c>
      <c r="D946">
        <v>0.14000000000000001</v>
      </c>
      <c r="E946">
        <v>0.15</v>
      </c>
      <c r="F946">
        <v>0.2</v>
      </c>
      <c r="G946">
        <v>0.28999999999999998</v>
      </c>
      <c r="H946">
        <v>0.55000000000000004</v>
      </c>
      <c r="I946">
        <v>0.84</v>
      </c>
      <c r="J946">
        <v>1.6</v>
      </c>
      <c r="K946">
        <v>2.2999999999999998</v>
      </c>
      <c r="L946">
        <v>2.94</v>
      </c>
      <c r="M946">
        <v>3.74</v>
      </c>
      <c r="N946">
        <v>3.98</v>
      </c>
      <c r="O946">
        <f t="shared" si="14"/>
        <v>3.98</v>
      </c>
    </row>
    <row r="947" spans="1:15" x14ac:dyDescent="0.25">
      <c r="A947" s="24">
        <v>40391</v>
      </c>
      <c r="B947">
        <v>0.14000000000000001</v>
      </c>
      <c r="C947">
        <v>0.14000000000000001</v>
      </c>
      <c r="D947">
        <v>0.14000000000000001</v>
      </c>
      <c r="E947">
        <v>0.15</v>
      </c>
      <c r="F947">
        <v>0.2</v>
      </c>
      <c r="G947">
        <v>0.28999999999999998</v>
      </c>
      <c r="H947">
        <v>0.55000000000000004</v>
      </c>
      <c r="I947">
        <v>0.84</v>
      </c>
      <c r="J947">
        <v>1.6</v>
      </c>
      <c r="K947">
        <v>2.2999999999999998</v>
      </c>
      <c r="L947">
        <v>2.94</v>
      </c>
      <c r="M947">
        <v>3.74</v>
      </c>
      <c r="N947">
        <v>3.98</v>
      </c>
      <c r="O947">
        <f t="shared" si="14"/>
        <v>3.98</v>
      </c>
    </row>
    <row r="948" spans="1:15" x14ac:dyDescent="0.25">
      <c r="A948" s="24">
        <v>40392</v>
      </c>
      <c r="B948">
        <v>0.14000000000000001</v>
      </c>
      <c r="C948">
        <v>0.14000000000000001</v>
      </c>
      <c r="D948">
        <v>0.14000000000000001</v>
      </c>
      <c r="E948">
        <v>0.16</v>
      </c>
      <c r="F948">
        <v>0.2</v>
      </c>
      <c r="G948">
        <v>0.28000000000000003</v>
      </c>
      <c r="H948">
        <v>0.56000000000000005</v>
      </c>
      <c r="I948">
        <v>0.85</v>
      </c>
      <c r="J948">
        <v>1.64</v>
      </c>
      <c r="K948">
        <v>2.35</v>
      </c>
      <c r="L948">
        <v>2.99</v>
      </c>
      <c r="M948">
        <v>3.82</v>
      </c>
      <c r="N948">
        <v>4.0599999999999996</v>
      </c>
      <c r="O948">
        <f t="shared" si="14"/>
        <v>4.0599999999999996</v>
      </c>
    </row>
    <row r="949" spans="1:15" x14ac:dyDescent="0.25">
      <c r="A949" s="24">
        <v>40393</v>
      </c>
      <c r="B949">
        <v>0.15</v>
      </c>
      <c r="C949">
        <v>0.15</v>
      </c>
      <c r="D949">
        <v>0.15</v>
      </c>
      <c r="E949">
        <v>0.16</v>
      </c>
      <c r="F949">
        <v>0.2</v>
      </c>
      <c r="G949">
        <v>0.27</v>
      </c>
      <c r="H949">
        <v>0.53</v>
      </c>
      <c r="I949">
        <v>0.8</v>
      </c>
      <c r="J949">
        <v>1.55</v>
      </c>
      <c r="K949">
        <v>2.27</v>
      </c>
      <c r="L949">
        <v>2.94</v>
      </c>
      <c r="M949">
        <v>3.78</v>
      </c>
      <c r="N949">
        <v>4.04</v>
      </c>
      <c r="O949">
        <f t="shared" si="14"/>
        <v>4.04</v>
      </c>
    </row>
    <row r="950" spans="1:15" x14ac:dyDescent="0.25">
      <c r="A950" s="24">
        <v>40394</v>
      </c>
      <c r="B950">
        <v>0.15</v>
      </c>
      <c r="C950">
        <v>0.15</v>
      </c>
      <c r="D950">
        <v>0.15</v>
      </c>
      <c r="E950">
        <v>0.16</v>
      </c>
      <c r="F950">
        <v>0.2</v>
      </c>
      <c r="G950">
        <v>0.28000000000000003</v>
      </c>
      <c r="H950">
        <v>0.56000000000000005</v>
      </c>
      <c r="I950">
        <v>0.86</v>
      </c>
      <c r="J950">
        <v>1.62</v>
      </c>
      <c r="K950">
        <v>2.33</v>
      </c>
      <c r="L950">
        <v>2.98</v>
      </c>
      <c r="M950">
        <v>3.81</v>
      </c>
      <c r="N950">
        <v>4.07</v>
      </c>
      <c r="O950">
        <f t="shared" si="14"/>
        <v>4.07</v>
      </c>
    </row>
    <row r="951" spans="1:15" x14ac:dyDescent="0.25">
      <c r="A951" s="24">
        <v>40395</v>
      </c>
      <c r="B951">
        <v>0.15</v>
      </c>
      <c r="C951">
        <v>0.15</v>
      </c>
      <c r="D951">
        <v>0.15</v>
      </c>
      <c r="E951">
        <v>0.15</v>
      </c>
      <c r="F951">
        <v>0.19</v>
      </c>
      <c r="G951">
        <v>0.27</v>
      </c>
      <c r="H951">
        <v>0.53</v>
      </c>
      <c r="I951">
        <v>0.81</v>
      </c>
      <c r="J951">
        <v>1.57</v>
      </c>
      <c r="K951">
        <v>2.2799999999999998</v>
      </c>
      <c r="L951">
        <v>2.94</v>
      </c>
      <c r="M951">
        <v>3.78</v>
      </c>
      <c r="N951">
        <v>4.05</v>
      </c>
      <c r="O951">
        <f t="shared" si="14"/>
        <v>4.05</v>
      </c>
    </row>
    <row r="952" spans="1:15" x14ac:dyDescent="0.25">
      <c r="A952" s="24">
        <v>40396</v>
      </c>
      <c r="B952">
        <v>0.14000000000000001</v>
      </c>
      <c r="C952">
        <v>0.14000000000000001</v>
      </c>
      <c r="D952">
        <v>0.14000000000000001</v>
      </c>
      <c r="E952">
        <v>0.15</v>
      </c>
      <c r="F952">
        <v>0.19</v>
      </c>
      <c r="G952">
        <v>0.25</v>
      </c>
      <c r="H952">
        <v>0.5</v>
      </c>
      <c r="I952">
        <v>0.78</v>
      </c>
      <c r="J952">
        <v>1.51</v>
      </c>
      <c r="K952">
        <v>2.21</v>
      </c>
      <c r="L952">
        <v>2.86</v>
      </c>
      <c r="M952">
        <v>3.71</v>
      </c>
      <c r="N952">
        <v>4</v>
      </c>
      <c r="O952">
        <f t="shared" si="14"/>
        <v>4</v>
      </c>
    </row>
    <row r="953" spans="1:15" x14ac:dyDescent="0.25">
      <c r="A953" s="24">
        <v>40397</v>
      </c>
      <c r="B953">
        <v>0.14000000000000001</v>
      </c>
      <c r="C953">
        <v>0.14000000000000001</v>
      </c>
      <c r="D953">
        <v>0.14000000000000001</v>
      </c>
      <c r="E953">
        <v>0.15</v>
      </c>
      <c r="F953">
        <v>0.19</v>
      </c>
      <c r="G953">
        <v>0.25</v>
      </c>
      <c r="H953">
        <v>0.5</v>
      </c>
      <c r="I953">
        <v>0.78</v>
      </c>
      <c r="J953">
        <v>1.51</v>
      </c>
      <c r="K953">
        <v>2.21</v>
      </c>
      <c r="L953">
        <v>2.86</v>
      </c>
      <c r="M953">
        <v>3.71</v>
      </c>
      <c r="N953">
        <v>4</v>
      </c>
      <c r="O953">
        <f t="shared" si="14"/>
        <v>4</v>
      </c>
    </row>
    <row r="954" spans="1:15" x14ac:dyDescent="0.25">
      <c r="A954" s="24">
        <v>40398</v>
      </c>
      <c r="B954">
        <v>0.14000000000000001</v>
      </c>
      <c r="C954">
        <v>0.14000000000000001</v>
      </c>
      <c r="D954">
        <v>0.14000000000000001</v>
      </c>
      <c r="E954">
        <v>0.15</v>
      </c>
      <c r="F954">
        <v>0.19</v>
      </c>
      <c r="G954">
        <v>0.25</v>
      </c>
      <c r="H954">
        <v>0.5</v>
      </c>
      <c r="I954">
        <v>0.78</v>
      </c>
      <c r="J954">
        <v>1.51</v>
      </c>
      <c r="K954">
        <v>2.21</v>
      </c>
      <c r="L954">
        <v>2.86</v>
      </c>
      <c r="M954">
        <v>3.71</v>
      </c>
      <c r="N954">
        <v>4</v>
      </c>
      <c r="O954">
        <f t="shared" si="14"/>
        <v>4</v>
      </c>
    </row>
    <row r="955" spans="1:15" x14ac:dyDescent="0.25">
      <c r="A955" s="24">
        <v>40399</v>
      </c>
      <c r="B955">
        <v>0.14000000000000001</v>
      </c>
      <c r="C955">
        <v>0.14000000000000001</v>
      </c>
      <c r="D955">
        <v>0.14000000000000001</v>
      </c>
      <c r="E955">
        <v>0.15</v>
      </c>
      <c r="F955">
        <v>0.19</v>
      </c>
      <c r="G955">
        <v>0.26</v>
      </c>
      <c r="H955">
        <v>0.54</v>
      </c>
      <c r="I955">
        <v>0.81</v>
      </c>
      <c r="J955">
        <v>1.54</v>
      </c>
      <c r="K955">
        <v>2.21</v>
      </c>
      <c r="L955">
        <v>2.86</v>
      </c>
      <c r="M955">
        <v>3.73</v>
      </c>
      <c r="N955">
        <v>4.01</v>
      </c>
      <c r="O955">
        <f t="shared" si="14"/>
        <v>4.01</v>
      </c>
    </row>
    <row r="956" spans="1:15" x14ac:dyDescent="0.25">
      <c r="A956" s="24">
        <v>40400</v>
      </c>
      <c r="B956">
        <v>0.15</v>
      </c>
      <c r="C956">
        <v>0.15</v>
      </c>
      <c r="D956">
        <v>0.15</v>
      </c>
      <c r="E956">
        <v>0.15</v>
      </c>
      <c r="F956">
        <v>0.19</v>
      </c>
      <c r="G956">
        <v>0.25</v>
      </c>
      <c r="H956">
        <v>0.52</v>
      </c>
      <c r="I956">
        <v>0.78</v>
      </c>
      <c r="J956">
        <v>1.46</v>
      </c>
      <c r="K956">
        <v>2.14</v>
      </c>
      <c r="L956">
        <v>2.79</v>
      </c>
      <c r="M956">
        <v>3.7</v>
      </c>
      <c r="N956">
        <v>4</v>
      </c>
      <c r="O956">
        <f t="shared" si="14"/>
        <v>4</v>
      </c>
    </row>
    <row r="957" spans="1:15" x14ac:dyDescent="0.25">
      <c r="A957" s="24">
        <v>40401</v>
      </c>
      <c r="B957">
        <v>0.15</v>
      </c>
      <c r="C957">
        <v>0.15</v>
      </c>
      <c r="D957">
        <v>0.15</v>
      </c>
      <c r="E957">
        <v>0.15</v>
      </c>
      <c r="F957">
        <v>0.19</v>
      </c>
      <c r="G957">
        <v>0.25</v>
      </c>
      <c r="H957">
        <v>0.54</v>
      </c>
      <c r="I957">
        <v>0.78</v>
      </c>
      <c r="J957">
        <v>1.44</v>
      </c>
      <c r="K957">
        <v>2.08</v>
      </c>
      <c r="L957">
        <v>2.72</v>
      </c>
      <c r="M957">
        <v>3.62</v>
      </c>
      <c r="N957">
        <v>3.93</v>
      </c>
      <c r="O957">
        <f t="shared" si="14"/>
        <v>3.93</v>
      </c>
    </row>
    <row r="958" spans="1:15" x14ac:dyDescent="0.25">
      <c r="A958" s="24">
        <v>40402</v>
      </c>
      <c r="B958">
        <v>0.15</v>
      </c>
      <c r="C958">
        <v>0.15</v>
      </c>
      <c r="D958">
        <v>0.15</v>
      </c>
      <c r="E958">
        <v>0.16</v>
      </c>
      <c r="F958">
        <v>0.18</v>
      </c>
      <c r="G958">
        <v>0.25</v>
      </c>
      <c r="H958">
        <v>0.55000000000000004</v>
      </c>
      <c r="I958">
        <v>0.81</v>
      </c>
      <c r="J958">
        <v>1.48</v>
      </c>
      <c r="K958">
        <v>2.11</v>
      </c>
      <c r="L958">
        <v>2.74</v>
      </c>
      <c r="M958">
        <v>3.63</v>
      </c>
      <c r="N958">
        <v>3.94</v>
      </c>
      <c r="O958">
        <f t="shared" si="14"/>
        <v>3.94</v>
      </c>
    </row>
    <row r="959" spans="1:15" x14ac:dyDescent="0.25">
      <c r="A959" s="24">
        <v>40403</v>
      </c>
      <c r="B959">
        <v>0.14000000000000001</v>
      </c>
      <c r="C959">
        <v>0.14000000000000001</v>
      </c>
      <c r="D959">
        <v>0.14000000000000001</v>
      </c>
      <c r="E959">
        <v>0.15</v>
      </c>
      <c r="F959">
        <v>0.19</v>
      </c>
      <c r="G959">
        <v>0.26</v>
      </c>
      <c r="H959">
        <v>0.54</v>
      </c>
      <c r="I959">
        <v>0.81</v>
      </c>
      <c r="J959">
        <v>1.47</v>
      </c>
      <c r="K959">
        <v>2.0699999999999998</v>
      </c>
      <c r="L959">
        <v>2.68</v>
      </c>
      <c r="M959">
        <v>3.56</v>
      </c>
      <c r="N959">
        <v>3.87</v>
      </c>
      <c r="O959">
        <f t="shared" si="14"/>
        <v>3.87</v>
      </c>
    </row>
    <row r="960" spans="1:15" x14ac:dyDescent="0.25">
      <c r="A960" s="24">
        <v>40404</v>
      </c>
      <c r="B960">
        <v>0.14000000000000001</v>
      </c>
      <c r="C960">
        <v>0.14000000000000001</v>
      </c>
      <c r="D960">
        <v>0.14000000000000001</v>
      </c>
      <c r="E960">
        <v>0.15</v>
      </c>
      <c r="F960">
        <v>0.19</v>
      </c>
      <c r="G960">
        <v>0.26</v>
      </c>
      <c r="H960">
        <v>0.54</v>
      </c>
      <c r="I960">
        <v>0.81</v>
      </c>
      <c r="J960">
        <v>1.47</v>
      </c>
      <c r="K960">
        <v>2.0699999999999998</v>
      </c>
      <c r="L960">
        <v>2.68</v>
      </c>
      <c r="M960">
        <v>3.56</v>
      </c>
      <c r="N960">
        <v>3.87</v>
      </c>
      <c r="O960">
        <f t="shared" si="14"/>
        <v>3.87</v>
      </c>
    </row>
    <row r="961" spans="1:15" x14ac:dyDescent="0.25">
      <c r="A961" s="24">
        <v>40405</v>
      </c>
      <c r="B961">
        <v>0.14000000000000001</v>
      </c>
      <c r="C961">
        <v>0.14000000000000001</v>
      </c>
      <c r="D961">
        <v>0.14000000000000001</v>
      </c>
      <c r="E961">
        <v>0.15</v>
      </c>
      <c r="F961">
        <v>0.19</v>
      </c>
      <c r="G961">
        <v>0.26</v>
      </c>
      <c r="H961">
        <v>0.54</v>
      </c>
      <c r="I961">
        <v>0.81</v>
      </c>
      <c r="J961">
        <v>1.47</v>
      </c>
      <c r="K961">
        <v>2.0699999999999998</v>
      </c>
      <c r="L961">
        <v>2.68</v>
      </c>
      <c r="M961">
        <v>3.56</v>
      </c>
      <c r="N961">
        <v>3.87</v>
      </c>
      <c r="O961">
        <f t="shared" si="14"/>
        <v>3.87</v>
      </c>
    </row>
    <row r="962" spans="1:15" x14ac:dyDescent="0.25">
      <c r="A962" s="24">
        <v>40406</v>
      </c>
      <c r="B962">
        <v>0.15</v>
      </c>
      <c r="C962">
        <v>0.15</v>
      </c>
      <c r="D962">
        <v>0.15</v>
      </c>
      <c r="E962">
        <v>0.16</v>
      </c>
      <c r="F962">
        <v>0.19</v>
      </c>
      <c r="G962">
        <v>0.25</v>
      </c>
      <c r="H962">
        <v>0.51</v>
      </c>
      <c r="I962">
        <v>0.76</v>
      </c>
      <c r="J962">
        <v>1.4</v>
      </c>
      <c r="K962">
        <v>2</v>
      </c>
      <c r="L962">
        <v>2.58</v>
      </c>
      <c r="M962">
        <v>3.42</v>
      </c>
      <c r="N962">
        <v>3.72</v>
      </c>
      <c r="O962">
        <f t="shared" si="14"/>
        <v>3.72</v>
      </c>
    </row>
    <row r="963" spans="1:15" x14ac:dyDescent="0.25">
      <c r="A963" s="24">
        <v>40407</v>
      </c>
      <c r="B963">
        <v>0.16</v>
      </c>
      <c r="C963">
        <v>0.16</v>
      </c>
      <c r="D963">
        <v>0.16</v>
      </c>
      <c r="E963">
        <v>0.17</v>
      </c>
      <c r="F963">
        <v>0.19</v>
      </c>
      <c r="G963">
        <v>0.26</v>
      </c>
      <c r="H963">
        <v>0.52</v>
      </c>
      <c r="I963">
        <v>0.78</v>
      </c>
      <c r="J963">
        <v>1.44</v>
      </c>
      <c r="K963">
        <v>2.06</v>
      </c>
      <c r="L963">
        <v>2.64</v>
      </c>
      <c r="M963">
        <v>3.47</v>
      </c>
      <c r="N963">
        <v>3.77</v>
      </c>
      <c r="O963">
        <f t="shared" si="14"/>
        <v>3.77</v>
      </c>
    </row>
    <row r="964" spans="1:15" x14ac:dyDescent="0.25">
      <c r="A964" s="24">
        <v>40408</v>
      </c>
      <c r="B964">
        <v>0.16</v>
      </c>
      <c r="C964">
        <v>0.16</v>
      </c>
      <c r="D964">
        <v>0.16</v>
      </c>
      <c r="E964">
        <v>0.16</v>
      </c>
      <c r="F964">
        <v>0.19</v>
      </c>
      <c r="G964">
        <v>0.25</v>
      </c>
      <c r="H964">
        <v>0.51</v>
      </c>
      <c r="I964">
        <v>0.77</v>
      </c>
      <c r="J964">
        <v>1.46</v>
      </c>
      <c r="K964">
        <v>2.06</v>
      </c>
      <c r="L964">
        <v>2.64</v>
      </c>
      <c r="M964">
        <v>3.44</v>
      </c>
      <c r="N964">
        <v>3.73</v>
      </c>
      <c r="O964">
        <f t="shared" si="14"/>
        <v>3.73</v>
      </c>
    </row>
    <row r="965" spans="1:15" x14ac:dyDescent="0.25">
      <c r="A965" s="24">
        <v>40409</v>
      </c>
      <c r="B965">
        <v>0.16</v>
      </c>
      <c r="C965">
        <v>0.16</v>
      </c>
      <c r="D965">
        <v>0.16</v>
      </c>
      <c r="E965">
        <v>0.16</v>
      </c>
      <c r="F965">
        <v>0.19</v>
      </c>
      <c r="G965">
        <v>0.25</v>
      </c>
      <c r="H965">
        <v>0.49</v>
      </c>
      <c r="I965">
        <v>0.74</v>
      </c>
      <c r="J965">
        <v>1.41</v>
      </c>
      <c r="K965">
        <v>2.02</v>
      </c>
      <c r="L965">
        <v>2.58</v>
      </c>
      <c r="M965">
        <v>3.37</v>
      </c>
      <c r="N965">
        <v>3.66</v>
      </c>
      <c r="O965">
        <f t="shared" si="14"/>
        <v>3.66</v>
      </c>
    </row>
    <row r="966" spans="1:15" x14ac:dyDescent="0.25">
      <c r="A966" s="24">
        <v>40410</v>
      </c>
      <c r="B966">
        <v>0.15</v>
      </c>
      <c r="C966">
        <v>0.15</v>
      </c>
      <c r="D966">
        <v>0.15</v>
      </c>
      <c r="E966">
        <v>0.15</v>
      </c>
      <c r="F966">
        <v>0.19</v>
      </c>
      <c r="G966">
        <v>0.26</v>
      </c>
      <c r="H966">
        <v>0.49</v>
      </c>
      <c r="I966">
        <v>0.78</v>
      </c>
      <c r="J966">
        <v>1.47</v>
      </c>
      <c r="K966">
        <v>2.0699999999999998</v>
      </c>
      <c r="L966">
        <v>2.62</v>
      </c>
      <c r="M966">
        <v>3.38</v>
      </c>
      <c r="N966">
        <v>3.67</v>
      </c>
      <c r="O966">
        <f t="shared" ref="O966:O1029" si="15">N966</f>
        <v>3.67</v>
      </c>
    </row>
    <row r="967" spans="1:15" x14ac:dyDescent="0.25">
      <c r="A967" s="24">
        <v>40411</v>
      </c>
      <c r="B967">
        <v>0.15</v>
      </c>
      <c r="C967">
        <v>0.15</v>
      </c>
      <c r="D967">
        <v>0.15</v>
      </c>
      <c r="E967">
        <v>0.15</v>
      </c>
      <c r="F967">
        <v>0.19</v>
      </c>
      <c r="G967">
        <v>0.26</v>
      </c>
      <c r="H967">
        <v>0.49</v>
      </c>
      <c r="I967">
        <v>0.78</v>
      </c>
      <c r="J967">
        <v>1.47</v>
      </c>
      <c r="K967">
        <v>2.0699999999999998</v>
      </c>
      <c r="L967">
        <v>2.62</v>
      </c>
      <c r="M967">
        <v>3.38</v>
      </c>
      <c r="N967">
        <v>3.67</v>
      </c>
      <c r="O967">
        <f t="shared" si="15"/>
        <v>3.67</v>
      </c>
    </row>
    <row r="968" spans="1:15" x14ac:dyDescent="0.25">
      <c r="A968" s="24">
        <v>40412</v>
      </c>
      <c r="B968">
        <v>0.15</v>
      </c>
      <c r="C968">
        <v>0.15</v>
      </c>
      <c r="D968">
        <v>0.15</v>
      </c>
      <c r="E968">
        <v>0.15</v>
      </c>
      <c r="F968">
        <v>0.19</v>
      </c>
      <c r="G968">
        <v>0.26</v>
      </c>
      <c r="H968">
        <v>0.49</v>
      </c>
      <c r="I968">
        <v>0.78</v>
      </c>
      <c r="J968">
        <v>1.47</v>
      </c>
      <c r="K968">
        <v>2.0699999999999998</v>
      </c>
      <c r="L968">
        <v>2.62</v>
      </c>
      <c r="M968">
        <v>3.38</v>
      </c>
      <c r="N968">
        <v>3.67</v>
      </c>
      <c r="O968">
        <f t="shared" si="15"/>
        <v>3.67</v>
      </c>
    </row>
    <row r="969" spans="1:15" x14ac:dyDescent="0.25">
      <c r="A969" s="24">
        <v>40413</v>
      </c>
      <c r="B969">
        <v>0.15</v>
      </c>
      <c r="C969">
        <v>0.15</v>
      </c>
      <c r="D969">
        <v>0.15</v>
      </c>
      <c r="E969">
        <v>0.16</v>
      </c>
      <c r="F969">
        <v>0.19</v>
      </c>
      <c r="G969">
        <v>0.25</v>
      </c>
      <c r="H969">
        <v>0.49</v>
      </c>
      <c r="I969">
        <v>0.76</v>
      </c>
      <c r="J969">
        <v>1.43</v>
      </c>
      <c r="K969">
        <v>2.04</v>
      </c>
      <c r="L969">
        <v>2.6</v>
      </c>
      <c r="M969">
        <v>3.37</v>
      </c>
      <c r="N969">
        <v>3.65</v>
      </c>
      <c r="O969">
        <f t="shared" si="15"/>
        <v>3.65</v>
      </c>
    </row>
    <row r="970" spans="1:15" x14ac:dyDescent="0.25">
      <c r="A970" s="24">
        <v>40414</v>
      </c>
      <c r="B970">
        <v>0.17</v>
      </c>
      <c r="C970">
        <v>0.17</v>
      </c>
      <c r="D970">
        <v>0.17</v>
      </c>
      <c r="E970">
        <v>0.16</v>
      </c>
      <c r="F970">
        <v>0.2</v>
      </c>
      <c r="G970">
        <v>0.27</v>
      </c>
      <c r="H970">
        <v>0.5</v>
      </c>
      <c r="I970">
        <v>0.72</v>
      </c>
      <c r="J970">
        <v>1.36</v>
      </c>
      <c r="K970">
        <v>1.95</v>
      </c>
      <c r="L970">
        <v>2.5</v>
      </c>
      <c r="M970">
        <v>3.28</v>
      </c>
      <c r="N970">
        <v>3.57</v>
      </c>
      <c r="O970">
        <f t="shared" si="15"/>
        <v>3.57</v>
      </c>
    </row>
    <row r="971" spans="1:15" x14ac:dyDescent="0.25">
      <c r="A971" s="24">
        <v>40415</v>
      </c>
      <c r="B971">
        <v>0.17</v>
      </c>
      <c r="C971">
        <v>0.17</v>
      </c>
      <c r="D971">
        <v>0.17</v>
      </c>
      <c r="E971">
        <v>0.16</v>
      </c>
      <c r="F971">
        <v>0.19</v>
      </c>
      <c r="G971">
        <v>0.26</v>
      </c>
      <c r="H971">
        <v>0.53</v>
      </c>
      <c r="I971">
        <v>0.77</v>
      </c>
      <c r="J971">
        <v>1.4</v>
      </c>
      <c r="K971">
        <v>2</v>
      </c>
      <c r="L971">
        <v>2.54</v>
      </c>
      <c r="M971">
        <v>3.31</v>
      </c>
      <c r="N971">
        <v>3.59</v>
      </c>
      <c r="O971">
        <f t="shared" si="15"/>
        <v>3.59</v>
      </c>
    </row>
    <row r="972" spans="1:15" x14ac:dyDescent="0.25">
      <c r="A972" s="24">
        <v>40416</v>
      </c>
      <c r="B972">
        <v>0.17</v>
      </c>
      <c r="C972">
        <v>0.17</v>
      </c>
      <c r="D972">
        <v>0.17</v>
      </c>
      <c r="E972">
        <v>0.16</v>
      </c>
      <c r="F972">
        <v>0.19</v>
      </c>
      <c r="G972">
        <v>0.25</v>
      </c>
      <c r="H972">
        <v>0.51</v>
      </c>
      <c r="I972">
        <v>0.77</v>
      </c>
      <c r="J972">
        <v>1.38</v>
      </c>
      <c r="K972">
        <v>1.97</v>
      </c>
      <c r="L972">
        <v>2.5</v>
      </c>
      <c r="M972">
        <v>3.25</v>
      </c>
      <c r="N972">
        <v>3.53</v>
      </c>
      <c r="O972">
        <f t="shared" si="15"/>
        <v>3.53</v>
      </c>
    </row>
    <row r="973" spans="1:15" x14ac:dyDescent="0.25">
      <c r="A973" s="24">
        <v>40417</v>
      </c>
      <c r="B973">
        <v>0.17</v>
      </c>
      <c r="C973">
        <v>0.17</v>
      </c>
      <c r="D973">
        <v>0.17</v>
      </c>
      <c r="E973">
        <v>0.15</v>
      </c>
      <c r="F973">
        <v>0.19</v>
      </c>
      <c r="G973">
        <v>0.27</v>
      </c>
      <c r="H973">
        <v>0.56000000000000005</v>
      </c>
      <c r="I973">
        <v>0.83</v>
      </c>
      <c r="J973">
        <v>1.49</v>
      </c>
      <c r="K973">
        <v>2.09</v>
      </c>
      <c r="L973">
        <v>2.66</v>
      </c>
      <c r="M973">
        <v>3.41</v>
      </c>
      <c r="N973">
        <v>3.69</v>
      </c>
      <c r="O973">
        <f t="shared" si="15"/>
        <v>3.69</v>
      </c>
    </row>
    <row r="974" spans="1:15" x14ac:dyDescent="0.25">
      <c r="A974" s="24">
        <v>40418</v>
      </c>
      <c r="B974">
        <v>0.17</v>
      </c>
      <c r="C974">
        <v>0.17</v>
      </c>
      <c r="D974">
        <v>0.17</v>
      </c>
      <c r="E974">
        <v>0.15</v>
      </c>
      <c r="F974">
        <v>0.19</v>
      </c>
      <c r="G974">
        <v>0.27</v>
      </c>
      <c r="H974">
        <v>0.56000000000000005</v>
      </c>
      <c r="I974">
        <v>0.83</v>
      </c>
      <c r="J974">
        <v>1.49</v>
      </c>
      <c r="K974">
        <v>2.09</v>
      </c>
      <c r="L974">
        <v>2.66</v>
      </c>
      <c r="M974">
        <v>3.41</v>
      </c>
      <c r="N974">
        <v>3.69</v>
      </c>
      <c r="O974">
        <f t="shared" si="15"/>
        <v>3.69</v>
      </c>
    </row>
    <row r="975" spans="1:15" x14ac:dyDescent="0.25">
      <c r="A975" s="24">
        <v>40419</v>
      </c>
      <c r="B975">
        <v>0.17</v>
      </c>
      <c r="C975">
        <v>0.17</v>
      </c>
      <c r="D975">
        <v>0.17</v>
      </c>
      <c r="E975">
        <v>0.15</v>
      </c>
      <c r="F975">
        <v>0.19</v>
      </c>
      <c r="G975">
        <v>0.27</v>
      </c>
      <c r="H975">
        <v>0.56000000000000005</v>
      </c>
      <c r="I975">
        <v>0.83</v>
      </c>
      <c r="J975">
        <v>1.49</v>
      </c>
      <c r="K975">
        <v>2.09</v>
      </c>
      <c r="L975">
        <v>2.66</v>
      </c>
      <c r="M975">
        <v>3.41</v>
      </c>
      <c r="N975">
        <v>3.69</v>
      </c>
      <c r="O975">
        <f t="shared" si="15"/>
        <v>3.69</v>
      </c>
    </row>
    <row r="976" spans="1:15" x14ac:dyDescent="0.25">
      <c r="A976" s="24">
        <v>40420</v>
      </c>
      <c r="B976">
        <v>0.16</v>
      </c>
      <c r="C976">
        <v>0.16</v>
      </c>
      <c r="D976">
        <v>0.16</v>
      </c>
      <c r="E976">
        <v>0.14000000000000001</v>
      </c>
      <c r="F976">
        <v>0.19</v>
      </c>
      <c r="G976">
        <v>0.26</v>
      </c>
      <c r="H976">
        <v>0.5</v>
      </c>
      <c r="I976">
        <v>0.75</v>
      </c>
      <c r="J976">
        <v>1.39</v>
      </c>
      <c r="K976">
        <v>1.98</v>
      </c>
      <c r="L976">
        <v>2.54</v>
      </c>
      <c r="M976">
        <v>3.3</v>
      </c>
      <c r="N976">
        <v>3.6</v>
      </c>
      <c r="O976">
        <f t="shared" si="15"/>
        <v>3.6</v>
      </c>
    </row>
    <row r="977" spans="1:15" x14ac:dyDescent="0.25">
      <c r="A977" s="24">
        <v>40421</v>
      </c>
      <c r="B977">
        <v>0.16</v>
      </c>
      <c r="C977">
        <v>0.16</v>
      </c>
      <c r="D977">
        <v>0.16</v>
      </c>
      <c r="E977">
        <v>0.14000000000000001</v>
      </c>
      <c r="F977">
        <v>0.19</v>
      </c>
      <c r="G977">
        <v>0.25</v>
      </c>
      <c r="H977">
        <v>0.47</v>
      </c>
      <c r="I977">
        <v>0.72</v>
      </c>
      <c r="J977">
        <v>1.33</v>
      </c>
      <c r="K977">
        <v>1.92</v>
      </c>
      <c r="L977">
        <v>2.4700000000000002</v>
      </c>
      <c r="M977">
        <v>3.23</v>
      </c>
      <c r="N977">
        <v>3.52</v>
      </c>
      <c r="O977">
        <f t="shared" si="15"/>
        <v>3.52</v>
      </c>
    </row>
    <row r="978" spans="1:15" x14ac:dyDescent="0.25">
      <c r="A978" s="24">
        <v>40422</v>
      </c>
      <c r="B978">
        <v>0.16</v>
      </c>
      <c r="C978">
        <v>0.16</v>
      </c>
      <c r="D978">
        <v>0.16</v>
      </c>
      <c r="E978">
        <v>0.13</v>
      </c>
      <c r="F978">
        <v>0.19</v>
      </c>
      <c r="G978">
        <v>0.25</v>
      </c>
      <c r="H978">
        <v>0.5</v>
      </c>
      <c r="I978">
        <v>0.75</v>
      </c>
      <c r="J978">
        <v>1.41</v>
      </c>
      <c r="K978">
        <v>2.02</v>
      </c>
      <c r="L978">
        <v>2.58</v>
      </c>
      <c r="M978">
        <v>3.35</v>
      </c>
      <c r="N978">
        <v>3.65</v>
      </c>
      <c r="O978">
        <f t="shared" si="15"/>
        <v>3.65</v>
      </c>
    </row>
    <row r="979" spans="1:15" x14ac:dyDescent="0.25">
      <c r="A979" s="24">
        <v>40423</v>
      </c>
      <c r="B979">
        <v>0.15</v>
      </c>
      <c r="C979">
        <v>0.15</v>
      </c>
      <c r="D979">
        <v>0.15</v>
      </c>
      <c r="E979">
        <v>0.14000000000000001</v>
      </c>
      <c r="F979">
        <v>0.18</v>
      </c>
      <c r="G979">
        <v>0.25</v>
      </c>
      <c r="H979">
        <v>0.5</v>
      </c>
      <c r="I979">
        <v>0.76</v>
      </c>
      <c r="J979">
        <v>1.43</v>
      </c>
      <c r="K979">
        <v>2.06</v>
      </c>
      <c r="L979">
        <v>2.63</v>
      </c>
      <c r="M979">
        <v>3.41</v>
      </c>
      <c r="N979">
        <v>3.72</v>
      </c>
      <c r="O979">
        <f t="shared" si="15"/>
        <v>3.72</v>
      </c>
    </row>
    <row r="980" spans="1:15" x14ac:dyDescent="0.25">
      <c r="A980" s="24">
        <v>40424</v>
      </c>
      <c r="B980">
        <v>0.15</v>
      </c>
      <c r="C980">
        <v>0.15</v>
      </c>
      <c r="D980">
        <v>0.15</v>
      </c>
      <c r="E980">
        <v>0.14000000000000001</v>
      </c>
      <c r="F980">
        <v>0.19</v>
      </c>
      <c r="G980">
        <v>0.25</v>
      </c>
      <c r="H980">
        <v>0.52</v>
      </c>
      <c r="I980">
        <v>0.81</v>
      </c>
      <c r="J980">
        <v>1.49</v>
      </c>
      <c r="K980">
        <v>2.14</v>
      </c>
      <c r="L980">
        <v>2.72</v>
      </c>
      <c r="M980">
        <v>3.49</v>
      </c>
      <c r="N980">
        <v>3.79</v>
      </c>
      <c r="O980">
        <f t="shared" si="15"/>
        <v>3.79</v>
      </c>
    </row>
    <row r="981" spans="1:15" x14ac:dyDescent="0.25">
      <c r="A981" s="24">
        <v>40425</v>
      </c>
      <c r="B981">
        <v>0.15</v>
      </c>
      <c r="C981">
        <v>0.15</v>
      </c>
      <c r="D981">
        <v>0.15</v>
      </c>
      <c r="E981">
        <v>0.14000000000000001</v>
      </c>
      <c r="F981">
        <v>0.19</v>
      </c>
      <c r="G981">
        <v>0.25</v>
      </c>
      <c r="H981">
        <v>0.52</v>
      </c>
      <c r="I981">
        <v>0.81</v>
      </c>
      <c r="J981">
        <v>1.49</v>
      </c>
      <c r="K981">
        <v>2.14</v>
      </c>
      <c r="L981">
        <v>2.72</v>
      </c>
      <c r="M981">
        <v>3.49</v>
      </c>
      <c r="N981">
        <v>3.79</v>
      </c>
      <c r="O981">
        <f t="shared" si="15"/>
        <v>3.79</v>
      </c>
    </row>
    <row r="982" spans="1:15" x14ac:dyDescent="0.25">
      <c r="A982" s="24">
        <v>40426</v>
      </c>
      <c r="B982">
        <v>0.15</v>
      </c>
      <c r="C982">
        <v>0.15</v>
      </c>
      <c r="D982">
        <v>0.15</v>
      </c>
      <c r="E982">
        <v>0.14000000000000001</v>
      </c>
      <c r="F982">
        <v>0.19</v>
      </c>
      <c r="G982">
        <v>0.25</v>
      </c>
      <c r="H982">
        <v>0.52</v>
      </c>
      <c r="I982">
        <v>0.81</v>
      </c>
      <c r="J982">
        <v>1.49</v>
      </c>
      <c r="K982">
        <v>2.14</v>
      </c>
      <c r="L982">
        <v>2.72</v>
      </c>
      <c r="M982">
        <v>3.49</v>
      </c>
      <c r="N982">
        <v>3.79</v>
      </c>
      <c r="O982">
        <f t="shared" si="15"/>
        <v>3.79</v>
      </c>
    </row>
    <row r="983" spans="1:15" x14ac:dyDescent="0.25">
      <c r="A983" s="24">
        <v>40427</v>
      </c>
      <c r="B983">
        <v>0.15</v>
      </c>
      <c r="C983">
        <v>0.15</v>
      </c>
      <c r="D983">
        <v>0.15</v>
      </c>
      <c r="E983">
        <v>0.14000000000000001</v>
      </c>
      <c r="F983">
        <v>0.19</v>
      </c>
      <c r="G983">
        <v>0.25</v>
      </c>
      <c r="H983">
        <v>0.52</v>
      </c>
      <c r="I983">
        <v>0.81</v>
      </c>
      <c r="J983">
        <v>1.49</v>
      </c>
      <c r="K983">
        <v>2.14</v>
      </c>
      <c r="L983">
        <v>2.72</v>
      </c>
      <c r="M983">
        <v>3.49</v>
      </c>
      <c r="N983">
        <v>3.79</v>
      </c>
      <c r="O983">
        <f t="shared" si="15"/>
        <v>3.79</v>
      </c>
    </row>
    <row r="984" spans="1:15" x14ac:dyDescent="0.25">
      <c r="A984" s="24">
        <v>40428</v>
      </c>
      <c r="B984">
        <v>0.13</v>
      </c>
      <c r="C984">
        <v>0.13</v>
      </c>
      <c r="D984">
        <v>0.13</v>
      </c>
      <c r="E984">
        <v>0.14000000000000001</v>
      </c>
      <c r="F984">
        <v>0.18</v>
      </c>
      <c r="G984">
        <v>0.25</v>
      </c>
      <c r="H984">
        <v>0.49</v>
      </c>
      <c r="I984">
        <v>0.77</v>
      </c>
      <c r="J984">
        <v>1.41</v>
      </c>
      <c r="K984">
        <v>2.04</v>
      </c>
      <c r="L984">
        <v>2.61</v>
      </c>
      <c r="M984">
        <v>3.37</v>
      </c>
      <c r="N984">
        <v>3.67</v>
      </c>
      <c r="O984">
        <f t="shared" si="15"/>
        <v>3.67</v>
      </c>
    </row>
    <row r="985" spans="1:15" x14ac:dyDescent="0.25">
      <c r="A985" s="24">
        <v>40429</v>
      </c>
      <c r="B985">
        <v>0.1</v>
      </c>
      <c r="C985">
        <v>0.1</v>
      </c>
      <c r="D985">
        <v>0.1</v>
      </c>
      <c r="E985">
        <v>0.14000000000000001</v>
      </c>
      <c r="F985">
        <v>0.19</v>
      </c>
      <c r="G985">
        <v>0.24</v>
      </c>
      <c r="H985">
        <v>0.52</v>
      </c>
      <c r="I985">
        <v>0.8</v>
      </c>
      <c r="J985">
        <v>1.46</v>
      </c>
      <c r="K985">
        <v>2.09</v>
      </c>
      <c r="L985">
        <v>2.66</v>
      </c>
      <c r="M985">
        <v>3.42</v>
      </c>
      <c r="N985">
        <v>3.72</v>
      </c>
      <c r="O985">
        <f t="shared" si="15"/>
        <v>3.72</v>
      </c>
    </row>
    <row r="986" spans="1:15" x14ac:dyDescent="0.25">
      <c r="A986" s="24">
        <v>40430</v>
      </c>
      <c r="B986">
        <v>0.1</v>
      </c>
      <c r="C986">
        <v>0.1</v>
      </c>
      <c r="D986">
        <v>0.1</v>
      </c>
      <c r="E986">
        <v>0.14000000000000001</v>
      </c>
      <c r="F986">
        <v>0.19</v>
      </c>
      <c r="G986">
        <v>0.26</v>
      </c>
      <c r="H986">
        <v>0.56999999999999995</v>
      </c>
      <c r="I986">
        <v>0.87</v>
      </c>
      <c r="J986">
        <v>1.57</v>
      </c>
      <c r="K986">
        <v>2.2000000000000002</v>
      </c>
      <c r="L986">
        <v>2.77</v>
      </c>
      <c r="M986">
        <v>3.54</v>
      </c>
      <c r="N986">
        <v>3.84</v>
      </c>
      <c r="O986">
        <f t="shared" si="15"/>
        <v>3.84</v>
      </c>
    </row>
    <row r="987" spans="1:15" x14ac:dyDescent="0.25">
      <c r="A987" s="24">
        <v>40431</v>
      </c>
      <c r="B987">
        <v>0.1</v>
      </c>
      <c r="C987">
        <v>0.1</v>
      </c>
      <c r="D987">
        <v>0.1</v>
      </c>
      <c r="E987">
        <v>0.14000000000000001</v>
      </c>
      <c r="F987">
        <v>0.19</v>
      </c>
      <c r="G987">
        <v>0.27</v>
      </c>
      <c r="H987">
        <v>0.57999999999999996</v>
      </c>
      <c r="I987">
        <v>0.88</v>
      </c>
      <c r="J987">
        <v>1.59</v>
      </c>
      <c r="K987">
        <v>2.2400000000000002</v>
      </c>
      <c r="L987">
        <v>2.81</v>
      </c>
      <c r="M987">
        <v>3.58</v>
      </c>
      <c r="N987">
        <v>3.88</v>
      </c>
      <c r="O987">
        <f t="shared" si="15"/>
        <v>3.88</v>
      </c>
    </row>
    <row r="988" spans="1:15" x14ac:dyDescent="0.25">
      <c r="A988" s="24">
        <v>40432</v>
      </c>
      <c r="B988">
        <v>0.1</v>
      </c>
      <c r="C988">
        <v>0.1</v>
      </c>
      <c r="D988">
        <v>0.1</v>
      </c>
      <c r="E988">
        <v>0.14000000000000001</v>
      </c>
      <c r="F988">
        <v>0.19</v>
      </c>
      <c r="G988">
        <v>0.27</v>
      </c>
      <c r="H988">
        <v>0.57999999999999996</v>
      </c>
      <c r="I988">
        <v>0.88</v>
      </c>
      <c r="J988">
        <v>1.59</v>
      </c>
      <c r="K988">
        <v>2.2400000000000002</v>
      </c>
      <c r="L988">
        <v>2.81</v>
      </c>
      <c r="M988">
        <v>3.58</v>
      </c>
      <c r="N988">
        <v>3.88</v>
      </c>
      <c r="O988">
        <f t="shared" si="15"/>
        <v>3.88</v>
      </c>
    </row>
    <row r="989" spans="1:15" x14ac:dyDescent="0.25">
      <c r="A989" s="24">
        <v>40433</v>
      </c>
      <c r="B989">
        <v>0.1</v>
      </c>
      <c r="C989">
        <v>0.1</v>
      </c>
      <c r="D989">
        <v>0.1</v>
      </c>
      <c r="E989">
        <v>0.14000000000000001</v>
      </c>
      <c r="F989">
        <v>0.19</v>
      </c>
      <c r="G989">
        <v>0.27</v>
      </c>
      <c r="H989">
        <v>0.57999999999999996</v>
      </c>
      <c r="I989">
        <v>0.88</v>
      </c>
      <c r="J989">
        <v>1.59</v>
      </c>
      <c r="K989">
        <v>2.2400000000000002</v>
      </c>
      <c r="L989">
        <v>2.81</v>
      </c>
      <c r="M989">
        <v>3.58</v>
      </c>
      <c r="N989">
        <v>3.88</v>
      </c>
      <c r="O989">
        <f t="shared" si="15"/>
        <v>3.88</v>
      </c>
    </row>
    <row r="990" spans="1:15" x14ac:dyDescent="0.25">
      <c r="A990" s="24">
        <v>40434</v>
      </c>
      <c r="B990">
        <v>0.1</v>
      </c>
      <c r="C990">
        <v>0.1</v>
      </c>
      <c r="D990">
        <v>0.1</v>
      </c>
      <c r="E990">
        <v>0.15</v>
      </c>
      <c r="F990">
        <v>0.19</v>
      </c>
      <c r="G990">
        <v>0.26</v>
      </c>
      <c r="H990">
        <v>0.53</v>
      </c>
      <c r="I990">
        <v>0.82</v>
      </c>
      <c r="J990">
        <v>1.51</v>
      </c>
      <c r="K990">
        <v>2.15</v>
      </c>
      <c r="L990">
        <v>2.74</v>
      </c>
      <c r="M990">
        <v>3.52</v>
      </c>
      <c r="N990">
        <v>3.83</v>
      </c>
      <c r="O990">
        <f t="shared" si="15"/>
        <v>3.83</v>
      </c>
    </row>
    <row r="991" spans="1:15" x14ac:dyDescent="0.25">
      <c r="A991" s="24">
        <v>40435</v>
      </c>
      <c r="B991">
        <v>0.11</v>
      </c>
      <c r="C991">
        <v>0.11</v>
      </c>
      <c r="D991">
        <v>0.11</v>
      </c>
      <c r="E991">
        <v>0.15</v>
      </c>
      <c r="F991">
        <v>0.2</v>
      </c>
      <c r="G991">
        <v>0.26</v>
      </c>
      <c r="H991">
        <v>0.5</v>
      </c>
      <c r="I991">
        <v>0.77</v>
      </c>
      <c r="J991">
        <v>1.43</v>
      </c>
      <c r="K991">
        <v>2.09</v>
      </c>
      <c r="L991">
        <v>2.68</v>
      </c>
      <c r="M991">
        <v>3.48</v>
      </c>
      <c r="N991">
        <v>3.79</v>
      </c>
      <c r="O991">
        <f t="shared" si="15"/>
        <v>3.79</v>
      </c>
    </row>
    <row r="992" spans="1:15" x14ac:dyDescent="0.25">
      <c r="A992" s="24">
        <v>40436</v>
      </c>
      <c r="B992">
        <v>0.11</v>
      </c>
      <c r="C992">
        <v>0.11</v>
      </c>
      <c r="D992">
        <v>0.11</v>
      </c>
      <c r="E992">
        <v>0.15</v>
      </c>
      <c r="F992">
        <v>0.2</v>
      </c>
      <c r="G992">
        <v>0.26</v>
      </c>
      <c r="H992">
        <v>0.5</v>
      </c>
      <c r="I992">
        <v>0.77</v>
      </c>
      <c r="J992">
        <v>1.46</v>
      </c>
      <c r="K992">
        <v>2.13</v>
      </c>
      <c r="L992">
        <v>2.74</v>
      </c>
      <c r="M992">
        <v>3.55</v>
      </c>
      <c r="N992">
        <v>3.87</v>
      </c>
      <c r="O992">
        <f t="shared" si="15"/>
        <v>3.87</v>
      </c>
    </row>
    <row r="993" spans="1:15" x14ac:dyDescent="0.25">
      <c r="A993" s="24">
        <v>40437</v>
      </c>
      <c r="B993">
        <v>0.12</v>
      </c>
      <c r="C993">
        <v>0.12</v>
      </c>
      <c r="D993">
        <v>0.12</v>
      </c>
      <c r="E993">
        <v>0.16</v>
      </c>
      <c r="F993">
        <v>0.2</v>
      </c>
      <c r="G993">
        <v>0.25</v>
      </c>
      <c r="H993">
        <v>0.48</v>
      </c>
      <c r="I993">
        <v>0.77</v>
      </c>
      <c r="J993">
        <v>1.48</v>
      </c>
      <c r="K993">
        <v>2.17</v>
      </c>
      <c r="L993">
        <v>2.77</v>
      </c>
      <c r="M993">
        <v>3.61</v>
      </c>
      <c r="N993">
        <v>3.92</v>
      </c>
      <c r="O993">
        <f t="shared" si="15"/>
        <v>3.92</v>
      </c>
    </row>
    <row r="994" spans="1:15" x14ac:dyDescent="0.25">
      <c r="A994" s="24">
        <v>40438</v>
      </c>
      <c r="B994">
        <v>0.12</v>
      </c>
      <c r="C994">
        <v>0.12</v>
      </c>
      <c r="D994">
        <v>0.12</v>
      </c>
      <c r="E994">
        <v>0.16</v>
      </c>
      <c r="F994">
        <v>0.2</v>
      </c>
      <c r="G994">
        <v>0.26</v>
      </c>
      <c r="H994">
        <v>0.48</v>
      </c>
      <c r="I994">
        <v>0.75</v>
      </c>
      <c r="J994">
        <v>1.46</v>
      </c>
      <c r="K994">
        <v>2.14</v>
      </c>
      <c r="L994">
        <v>2.75</v>
      </c>
      <c r="M994">
        <v>3.6</v>
      </c>
      <c r="N994">
        <v>3.9</v>
      </c>
      <c r="O994">
        <f t="shared" si="15"/>
        <v>3.9</v>
      </c>
    </row>
    <row r="995" spans="1:15" x14ac:dyDescent="0.25">
      <c r="A995" s="24">
        <v>40439</v>
      </c>
      <c r="B995">
        <v>0.12</v>
      </c>
      <c r="C995">
        <v>0.12</v>
      </c>
      <c r="D995">
        <v>0.12</v>
      </c>
      <c r="E995">
        <v>0.16</v>
      </c>
      <c r="F995">
        <v>0.2</v>
      </c>
      <c r="G995">
        <v>0.26</v>
      </c>
      <c r="H995">
        <v>0.48</v>
      </c>
      <c r="I995">
        <v>0.75</v>
      </c>
      <c r="J995">
        <v>1.46</v>
      </c>
      <c r="K995">
        <v>2.14</v>
      </c>
      <c r="L995">
        <v>2.75</v>
      </c>
      <c r="M995">
        <v>3.6</v>
      </c>
      <c r="N995">
        <v>3.9</v>
      </c>
      <c r="O995">
        <f t="shared" si="15"/>
        <v>3.9</v>
      </c>
    </row>
    <row r="996" spans="1:15" x14ac:dyDescent="0.25">
      <c r="A996" s="24">
        <v>40440</v>
      </c>
      <c r="B996">
        <v>0.12</v>
      </c>
      <c r="C996">
        <v>0.12</v>
      </c>
      <c r="D996">
        <v>0.12</v>
      </c>
      <c r="E996">
        <v>0.16</v>
      </c>
      <c r="F996">
        <v>0.2</v>
      </c>
      <c r="G996">
        <v>0.26</v>
      </c>
      <c r="H996">
        <v>0.48</v>
      </c>
      <c r="I996">
        <v>0.75</v>
      </c>
      <c r="J996">
        <v>1.46</v>
      </c>
      <c r="K996">
        <v>2.14</v>
      </c>
      <c r="L996">
        <v>2.75</v>
      </c>
      <c r="M996">
        <v>3.6</v>
      </c>
      <c r="N996">
        <v>3.9</v>
      </c>
      <c r="O996">
        <f t="shared" si="15"/>
        <v>3.9</v>
      </c>
    </row>
    <row r="997" spans="1:15" x14ac:dyDescent="0.25">
      <c r="A997" s="24">
        <v>40441</v>
      </c>
      <c r="B997">
        <v>0.12</v>
      </c>
      <c r="C997">
        <v>0.12</v>
      </c>
      <c r="D997">
        <v>0.12</v>
      </c>
      <c r="E997">
        <v>0.17</v>
      </c>
      <c r="F997">
        <v>0.2</v>
      </c>
      <c r="G997">
        <v>0.26</v>
      </c>
      <c r="H997">
        <v>0.47</v>
      </c>
      <c r="I997">
        <v>0.73</v>
      </c>
      <c r="J997">
        <v>1.43</v>
      </c>
      <c r="K997">
        <v>2.1</v>
      </c>
      <c r="L997">
        <v>2.72</v>
      </c>
      <c r="M997">
        <v>3.57</v>
      </c>
      <c r="N997">
        <v>3.87</v>
      </c>
      <c r="O997">
        <f t="shared" si="15"/>
        <v>3.87</v>
      </c>
    </row>
    <row r="998" spans="1:15" x14ac:dyDescent="0.25">
      <c r="A998" s="24">
        <v>40442</v>
      </c>
      <c r="B998">
        <v>0.12</v>
      </c>
      <c r="C998">
        <v>0.12</v>
      </c>
      <c r="D998">
        <v>0.12</v>
      </c>
      <c r="E998">
        <v>0.17</v>
      </c>
      <c r="F998">
        <v>0.2</v>
      </c>
      <c r="G998">
        <v>0.26</v>
      </c>
      <c r="H998">
        <v>0.43</v>
      </c>
      <c r="I998">
        <v>0.68</v>
      </c>
      <c r="J998">
        <v>1.34</v>
      </c>
      <c r="K998">
        <v>1.99</v>
      </c>
      <c r="L998">
        <v>2.61</v>
      </c>
      <c r="M998">
        <v>3.49</v>
      </c>
      <c r="N998">
        <v>3.79</v>
      </c>
      <c r="O998">
        <f t="shared" si="15"/>
        <v>3.79</v>
      </c>
    </row>
    <row r="999" spans="1:15" x14ac:dyDescent="0.25">
      <c r="A999" s="24">
        <v>40443</v>
      </c>
      <c r="B999">
        <v>0.12</v>
      </c>
      <c r="C999">
        <v>0.12</v>
      </c>
      <c r="D999">
        <v>0.12</v>
      </c>
      <c r="E999">
        <v>0.16</v>
      </c>
      <c r="F999">
        <v>0.19</v>
      </c>
      <c r="G999">
        <v>0.25</v>
      </c>
      <c r="H999">
        <v>0.44</v>
      </c>
      <c r="I999">
        <v>0.68</v>
      </c>
      <c r="J999">
        <v>1.33</v>
      </c>
      <c r="K999">
        <v>1.96</v>
      </c>
      <c r="L999">
        <v>2.56</v>
      </c>
      <c r="M999">
        <v>3.43</v>
      </c>
      <c r="N999">
        <v>3.74</v>
      </c>
      <c r="O999">
        <f t="shared" si="15"/>
        <v>3.74</v>
      </c>
    </row>
    <row r="1000" spans="1:15" x14ac:dyDescent="0.25">
      <c r="A1000" s="24">
        <v>40444</v>
      </c>
      <c r="B1000">
        <v>0.13</v>
      </c>
      <c r="C1000">
        <v>0.13</v>
      </c>
      <c r="D1000">
        <v>0.13</v>
      </c>
      <c r="E1000">
        <v>0.16</v>
      </c>
      <c r="F1000">
        <v>0.2</v>
      </c>
      <c r="G1000">
        <v>0.25</v>
      </c>
      <c r="H1000">
        <v>0.45</v>
      </c>
      <c r="I1000">
        <v>0.67</v>
      </c>
      <c r="J1000">
        <v>1.34</v>
      </c>
      <c r="K1000">
        <v>1.96</v>
      </c>
      <c r="L1000">
        <v>2.56</v>
      </c>
      <c r="M1000">
        <v>3.43</v>
      </c>
      <c r="N1000">
        <v>3.73</v>
      </c>
      <c r="O1000">
        <f t="shared" si="15"/>
        <v>3.73</v>
      </c>
    </row>
    <row r="1001" spans="1:15" x14ac:dyDescent="0.25">
      <c r="A1001" s="24">
        <v>40445</v>
      </c>
      <c r="B1001">
        <v>0.09</v>
      </c>
      <c r="C1001">
        <v>0.09</v>
      </c>
      <c r="D1001">
        <v>0.09</v>
      </c>
      <c r="E1001">
        <v>0.15</v>
      </c>
      <c r="F1001">
        <v>0.19</v>
      </c>
      <c r="G1001">
        <v>0.25</v>
      </c>
      <c r="H1001">
        <v>0.45</v>
      </c>
      <c r="I1001">
        <v>0.69</v>
      </c>
      <c r="J1001">
        <v>1.37</v>
      </c>
      <c r="K1001">
        <v>2.0099999999999998</v>
      </c>
      <c r="L1001">
        <v>2.62</v>
      </c>
      <c r="M1001">
        <v>3.5</v>
      </c>
      <c r="N1001">
        <v>3.79</v>
      </c>
      <c r="O1001">
        <f t="shared" si="15"/>
        <v>3.79</v>
      </c>
    </row>
    <row r="1002" spans="1:15" x14ac:dyDescent="0.25">
      <c r="A1002" s="24">
        <v>40446</v>
      </c>
      <c r="B1002">
        <v>0.09</v>
      </c>
      <c r="C1002">
        <v>0.09</v>
      </c>
      <c r="D1002">
        <v>0.09</v>
      </c>
      <c r="E1002">
        <v>0.15</v>
      </c>
      <c r="F1002">
        <v>0.19</v>
      </c>
      <c r="G1002">
        <v>0.25</v>
      </c>
      <c r="H1002">
        <v>0.45</v>
      </c>
      <c r="I1002">
        <v>0.69</v>
      </c>
      <c r="J1002">
        <v>1.37</v>
      </c>
      <c r="K1002">
        <v>2.0099999999999998</v>
      </c>
      <c r="L1002">
        <v>2.62</v>
      </c>
      <c r="M1002">
        <v>3.5</v>
      </c>
      <c r="N1002">
        <v>3.79</v>
      </c>
      <c r="O1002">
        <f t="shared" si="15"/>
        <v>3.79</v>
      </c>
    </row>
    <row r="1003" spans="1:15" x14ac:dyDescent="0.25">
      <c r="A1003" s="24">
        <v>40447</v>
      </c>
      <c r="B1003">
        <v>0.09</v>
      </c>
      <c r="C1003">
        <v>0.09</v>
      </c>
      <c r="D1003">
        <v>0.09</v>
      </c>
      <c r="E1003">
        <v>0.15</v>
      </c>
      <c r="F1003">
        <v>0.19</v>
      </c>
      <c r="G1003">
        <v>0.25</v>
      </c>
      <c r="H1003">
        <v>0.45</v>
      </c>
      <c r="I1003">
        <v>0.69</v>
      </c>
      <c r="J1003">
        <v>1.37</v>
      </c>
      <c r="K1003">
        <v>2.0099999999999998</v>
      </c>
      <c r="L1003">
        <v>2.62</v>
      </c>
      <c r="M1003">
        <v>3.5</v>
      </c>
      <c r="N1003">
        <v>3.79</v>
      </c>
      <c r="O1003">
        <f t="shared" si="15"/>
        <v>3.79</v>
      </c>
    </row>
    <row r="1004" spans="1:15" x14ac:dyDescent="0.25">
      <c r="A1004" s="24">
        <v>40448</v>
      </c>
      <c r="B1004">
        <v>0.08</v>
      </c>
      <c r="C1004">
        <v>0.08</v>
      </c>
      <c r="D1004">
        <v>0.08</v>
      </c>
      <c r="E1004">
        <v>0.16</v>
      </c>
      <c r="F1004">
        <v>0.19</v>
      </c>
      <c r="G1004">
        <v>0.26</v>
      </c>
      <c r="H1004">
        <v>0.44</v>
      </c>
      <c r="I1004">
        <v>0.66</v>
      </c>
      <c r="J1004">
        <v>1.31</v>
      </c>
      <c r="K1004">
        <v>1.92</v>
      </c>
      <c r="L1004">
        <v>2.54</v>
      </c>
      <c r="M1004">
        <v>3.4</v>
      </c>
      <c r="N1004">
        <v>3.7</v>
      </c>
      <c r="O1004">
        <f t="shared" si="15"/>
        <v>3.7</v>
      </c>
    </row>
    <row r="1005" spans="1:15" x14ac:dyDescent="0.25">
      <c r="A1005" s="24">
        <v>40449</v>
      </c>
      <c r="B1005">
        <v>0.08</v>
      </c>
      <c r="C1005">
        <v>0.08</v>
      </c>
      <c r="D1005">
        <v>0.08</v>
      </c>
      <c r="E1005">
        <v>0.16</v>
      </c>
      <c r="F1005">
        <v>0.2</v>
      </c>
      <c r="G1005">
        <v>0.26</v>
      </c>
      <c r="H1005">
        <v>0.37</v>
      </c>
      <c r="I1005">
        <v>0.64</v>
      </c>
      <c r="J1005">
        <v>1.25</v>
      </c>
      <c r="K1005">
        <v>1.85</v>
      </c>
      <c r="L1005">
        <v>2.48</v>
      </c>
      <c r="M1005">
        <v>3.35</v>
      </c>
      <c r="N1005">
        <v>3.66</v>
      </c>
      <c r="O1005">
        <f t="shared" si="15"/>
        <v>3.66</v>
      </c>
    </row>
    <row r="1006" spans="1:15" x14ac:dyDescent="0.25">
      <c r="A1006" s="24">
        <v>40450</v>
      </c>
      <c r="B1006">
        <v>0.12</v>
      </c>
      <c r="C1006">
        <v>0.12</v>
      </c>
      <c r="D1006">
        <v>0.12</v>
      </c>
      <c r="E1006">
        <v>0.16</v>
      </c>
      <c r="F1006">
        <v>0.2</v>
      </c>
      <c r="G1006">
        <v>0.27</v>
      </c>
      <c r="H1006">
        <v>0.44</v>
      </c>
      <c r="I1006">
        <v>0.67</v>
      </c>
      <c r="J1006">
        <v>1.28</v>
      </c>
      <c r="K1006">
        <v>1.91</v>
      </c>
      <c r="L1006">
        <v>2.52</v>
      </c>
      <c r="M1006">
        <v>3.38</v>
      </c>
      <c r="N1006">
        <v>3.69</v>
      </c>
      <c r="O1006">
        <f t="shared" si="15"/>
        <v>3.69</v>
      </c>
    </row>
    <row r="1007" spans="1:15" x14ac:dyDescent="0.25">
      <c r="A1007" s="24">
        <v>40451</v>
      </c>
      <c r="B1007">
        <v>0.14000000000000001</v>
      </c>
      <c r="C1007">
        <v>0.14000000000000001</v>
      </c>
      <c r="D1007">
        <v>0.14000000000000001</v>
      </c>
      <c r="E1007">
        <v>0.16</v>
      </c>
      <c r="F1007">
        <v>0.19</v>
      </c>
      <c r="G1007">
        <v>0.27</v>
      </c>
      <c r="H1007">
        <v>0.42</v>
      </c>
      <c r="I1007">
        <v>0.64</v>
      </c>
      <c r="J1007">
        <v>1.27</v>
      </c>
      <c r="K1007">
        <v>1.91</v>
      </c>
      <c r="L1007">
        <v>2.5299999999999998</v>
      </c>
      <c r="M1007">
        <v>3.38</v>
      </c>
      <c r="N1007">
        <v>3.69</v>
      </c>
      <c r="O1007">
        <f t="shared" si="15"/>
        <v>3.69</v>
      </c>
    </row>
    <row r="1008" spans="1:15" x14ac:dyDescent="0.25">
      <c r="A1008" s="24">
        <v>40452</v>
      </c>
      <c r="B1008">
        <v>0.15</v>
      </c>
      <c r="C1008">
        <v>0.15</v>
      </c>
      <c r="D1008">
        <v>0.15</v>
      </c>
      <c r="E1008">
        <v>0.16</v>
      </c>
      <c r="F1008">
        <v>0.19</v>
      </c>
      <c r="G1008">
        <v>0.26</v>
      </c>
      <c r="H1008">
        <v>0.42</v>
      </c>
      <c r="I1008">
        <v>0.63</v>
      </c>
      <c r="J1008">
        <v>1.26</v>
      </c>
      <c r="K1008">
        <v>1.9</v>
      </c>
      <c r="L1008">
        <v>2.54</v>
      </c>
      <c r="M1008">
        <v>3.4</v>
      </c>
      <c r="N1008">
        <v>3.71</v>
      </c>
      <c r="O1008">
        <f t="shared" si="15"/>
        <v>3.71</v>
      </c>
    </row>
    <row r="1009" spans="1:15" x14ac:dyDescent="0.25">
      <c r="A1009" s="24">
        <v>40453</v>
      </c>
      <c r="B1009">
        <v>0.15</v>
      </c>
      <c r="C1009">
        <v>0.15</v>
      </c>
      <c r="D1009">
        <v>0.15</v>
      </c>
      <c r="E1009">
        <v>0.16</v>
      </c>
      <c r="F1009">
        <v>0.19</v>
      </c>
      <c r="G1009">
        <v>0.26</v>
      </c>
      <c r="H1009">
        <v>0.42</v>
      </c>
      <c r="I1009">
        <v>0.63</v>
      </c>
      <c r="J1009">
        <v>1.26</v>
      </c>
      <c r="K1009">
        <v>1.9</v>
      </c>
      <c r="L1009">
        <v>2.54</v>
      </c>
      <c r="M1009">
        <v>3.4</v>
      </c>
      <c r="N1009">
        <v>3.71</v>
      </c>
      <c r="O1009">
        <f t="shared" si="15"/>
        <v>3.71</v>
      </c>
    </row>
    <row r="1010" spans="1:15" x14ac:dyDescent="0.25">
      <c r="A1010" s="24">
        <v>40454</v>
      </c>
      <c r="B1010">
        <v>0.15</v>
      </c>
      <c r="C1010">
        <v>0.15</v>
      </c>
      <c r="D1010">
        <v>0.15</v>
      </c>
      <c r="E1010">
        <v>0.16</v>
      </c>
      <c r="F1010">
        <v>0.19</v>
      </c>
      <c r="G1010">
        <v>0.26</v>
      </c>
      <c r="H1010">
        <v>0.42</v>
      </c>
      <c r="I1010">
        <v>0.63</v>
      </c>
      <c r="J1010">
        <v>1.26</v>
      </c>
      <c r="K1010">
        <v>1.9</v>
      </c>
      <c r="L1010">
        <v>2.54</v>
      </c>
      <c r="M1010">
        <v>3.4</v>
      </c>
      <c r="N1010">
        <v>3.71</v>
      </c>
      <c r="O1010">
        <f t="shared" si="15"/>
        <v>3.71</v>
      </c>
    </row>
    <row r="1011" spans="1:15" x14ac:dyDescent="0.25">
      <c r="A1011" s="24">
        <v>40455</v>
      </c>
      <c r="B1011">
        <v>0.15</v>
      </c>
      <c r="C1011">
        <v>0.15</v>
      </c>
      <c r="D1011">
        <v>0.15</v>
      </c>
      <c r="E1011">
        <v>0.13</v>
      </c>
      <c r="F1011">
        <v>0.19</v>
      </c>
      <c r="G1011">
        <v>0.26</v>
      </c>
      <c r="H1011">
        <v>0.41</v>
      </c>
      <c r="I1011">
        <v>0.62</v>
      </c>
      <c r="J1011">
        <v>1.23</v>
      </c>
      <c r="K1011">
        <v>1.86</v>
      </c>
      <c r="L1011">
        <v>2.5</v>
      </c>
      <c r="M1011">
        <v>3.39</v>
      </c>
      <c r="N1011">
        <v>3.71</v>
      </c>
      <c r="O1011">
        <f t="shared" si="15"/>
        <v>3.71</v>
      </c>
    </row>
    <row r="1012" spans="1:15" x14ac:dyDescent="0.25">
      <c r="A1012" s="24">
        <v>40456</v>
      </c>
      <c r="B1012">
        <v>0.14000000000000001</v>
      </c>
      <c r="C1012">
        <v>0.14000000000000001</v>
      </c>
      <c r="D1012">
        <v>0.14000000000000001</v>
      </c>
      <c r="E1012">
        <v>0.12</v>
      </c>
      <c r="F1012">
        <v>0.18</v>
      </c>
      <c r="G1012">
        <v>0.25</v>
      </c>
      <c r="H1012">
        <v>0.41</v>
      </c>
      <c r="I1012">
        <v>0.6</v>
      </c>
      <c r="J1012">
        <v>1.21</v>
      </c>
      <c r="K1012">
        <v>1.83</v>
      </c>
      <c r="L1012">
        <v>2.5</v>
      </c>
      <c r="M1012">
        <v>3.41</v>
      </c>
      <c r="N1012">
        <v>3.74</v>
      </c>
      <c r="O1012">
        <f t="shared" si="15"/>
        <v>3.74</v>
      </c>
    </row>
    <row r="1013" spans="1:15" x14ac:dyDescent="0.25">
      <c r="A1013" s="24">
        <v>40457</v>
      </c>
      <c r="B1013">
        <v>0.14000000000000001</v>
      </c>
      <c r="C1013">
        <v>0.14000000000000001</v>
      </c>
      <c r="D1013">
        <v>0.14000000000000001</v>
      </c>
      <c r="E1013">
        <v>0.13</v>
      </c>
      <c r="F1013">
        <v>0.17</v>
      </c>
      <c r="G1013">
        <v>0.24</v>
      </c>
      <c r="H1013">
        <v>0.38</v>
      </c>
      <c r="I1013">
        <v>0.56999999999999995</v>
      </c>
      <c r="J1013">
        <v>1.1599999999999999</v>
      </c>
      <c r="K1013">
        <v>1.77</v>
      </c>
      <c r="L1013">
        <v>2.41</v>
      </c>
      <c r="M1013">
        <v>3.34</v>
      </c>
      <c r="N1013">
        <v>3.67</v>
      </c>
      <c r="O1013">
        <f t="shared" si="15"/>
        <v>3.67</v>
      </c>
    </row>
    <row r="1014" spans="1:15" x14ac:dyDescent="0.25">
      <c r="A1014" s="24">
        <v>40458</v>
      </c>
      <c r="B1014">
        <v>0.15</v>
      </c>
      <c r="C1014">
        <v>0.15</v>
      </c>
      <c r="D1014">
        <v>0.15</v>
      </c>
      <c r="E1014">
        <v>0.13</v>
      </c>
      <c r="F1014">
        <v>0.17</v>
      </c>
      <c r="G1014">
        <v>0.23</v>
      </c>
      <c r="H1014">
        <v>0.36</v>
      </c>
      <c r="I1014">
        <v>0.54</v>
      </c>
      <c r="J1014">
        <v>1.1399999999999999</v>
      </c>
      <c r="K1014">
        <v>1.76</v>
      </c>
      <c r="L1014">
        <v>2.41</v>
      </c>
      <c r="M1014">
        <v>3.38</v>
      </c>
      <c r="N1014">
        <v>3.72</v>
      </c>
      <c r="O1014">
        <f t="shared" si="15"/>
        <v>3.72</v>
      </c>
    </row>
    <row r="1015" spans="1:15" x14ac:dyDescent="0.25">
      <c r="A1015" s="24">
        <v>40459</v>
      </c>
      <c r="B1015">
        <v>0.14000000000000001</v>
      </c>
      <c r="C1015">
        <v>0.14000000000000001</v>
      </c>
      <c r="D1015">
        <v>0.14000000000000001</v>
      </c>
      <c r="E1015">
        <v>0.12</v>
      </c>
      <c r="F1015">
        <v>0.16</v>
      </c>
      <c r="G1015">
        <v>0.21</v>
      </c>
      <c r="H1015">
        <v>0.35</v>
      </c>
      <c r="I1015">
        <v>0.54</v>
      </c>
      <c r="J1015">
        <v>1.1100000000000001</v>
      </c>
      <c r="K1015">
        <v>1.75</v>
      </c>
      <c r="L1015">
        <v>2.41</v>
      </c>
      <c r="M1015">
        <v>3.39</v>
      </c>
      <c r="N1015">
        <v>3.75</v>
      </c>
      <c r="O1015">
        <f t="shared" si="15"/>
        <v>3.75</v>
      </c>
    </row>
    <row r="1016" spans="1:15" x14ac:dyDescent="0.25">
      <c r="A1016" s="24">
        <v>40460</v>
      </c>
      <c r="B1016">
        <v>0.14000000000000001</v>
      </c>
      <c r="C1016">
        <v>0.14000000000000001</v>
      </c>
      <c r="D1016">
        <v>0.14000000000000001</v>
      </c>
      <c r="E1016">
        <v>0.12</v>
      </c>
      <c r="F1016">
        <v>0.16</v>
      </c>
      <c r="G1016">
        <v>0.21</v>
      </c>
      <c r="H1016">
        <v>0.35</v>
      </c>
      <c r="I1016">
        <v>0.54</v>
      </c>
      <c r="J1016">
        <v>1.1100000000000001</v>
      </c>
      <c r="K1016">
        <v>1.75</v>
      </c>
      <c r="L1016">
        <v>2.41</v>
      </c>
      <c r="M1016">
        <v>3.39</v>
      </c>
      <c r="N1016">
        <v>3.75</v>
      </c>
      <c r="O1016">
        <f t="shared" si="15"/>
        <v>3.75</v>
      </c>
    </row>
    <row r="1017" spans="1:15" x14ac:dyDescent="0.25">
      <c r="A1017" s="24">
        <v>40461</v>
      </c>
      <c r="B1017">
        <v>0.14000000000000001</v>
      </c>
      <c r="C1017">
        <v>0.14000000000000001</v>
      </c>
      <c r="D1017">
        <v>0.14000000000000001</v>
      </c>
      <c r="E1017">
        <v>0.12</v>
      </c>
      <c r="F1017">
        <v>0.16</v>
      </c>
      <c r="G1017">
        <v>0.21</v>
      </c>
      <c r="H1017">
        <v>0.35</v>
      </c>
      <c r="I1017">
        <v>0.54</v>
      </c>
      <c r="J1017">
        <v>1.1100000000000001</v>
      </c>
      <c r="K1017">
        <v>1.75</v>
      </c>
      <c r="L1017">
        <v>2.41</v>
      </c>
      <c r="M1017">
        <v>3.39</v>
      </c>
      <c r="N1017">
        <v>3.75</v>
      </c>
      <c r="O1017">
        <f t="shared" si="15"/>
        <v>3.75</v>
      </c>
    </row>
    <row r="1018" spans="1:15" x14ac:dyDescent="0.25">
      <c r="A1018" s="24">
        <v>40462</v>
      </c>
      <c r="B1018">
        <v>0.14000000000000001</v>
      </c>
      <c r="C1018">
        <v>0.14000000000000001</v>
      </c>
      <c r="D1018">
        <v>0.14000000000000001</v>
      </c>
      <c r="E1018">
        <v>0.12</v>
      </c>
      <c r="F1018">
        <v>0.16</v>
      </c>
      <c r="G1018">
        <v>0.21</v>
      </c>
      <c r="H1018">
        <v>0.35</v>
      </c>
      <c r="I1018">
        <v>0.54</v>
      </c>
      <c r="J1018">
        <v>1.1100000000000001</v>
      </c>
      <c r="K1018">
        <v>1.75</v>
      </c>
      <c r="L1018">
        <v>2.41</v>
      </c>
      <c r="M1018">
        <v>3.39</v>
      </c>
      <c r="N1018">
        <v>3.75</v>
      </c>
      <c r="O1018">
        <f t="shared" si="15"/>
        <v>3.75</v>
      </c>
    </row>
    <row r="1019" spans="1:15" x14ac:dyDescent="0.25">
      <c r="A1019" s="24">
        <v>40463</v>
      </c>
      <c r="B1019">
        <v>0.14000000000000001</v>
      </c>
      <c r="C1019">
        <v>0.14000000000000001</v>
      </c>
      <c r="D1019">
        <v>0.14000000000000001</v>
      </c>
      <c r="E1019">
        <v>0.13</v>
      </c>
      <c r="F1019">
        <v>0.17</v>
      </c>
      <c r="G1019">
        <v>0.21</v>
      </c>
      <c r="H1019">
        <v>0.37</v>
      </c>
      <c r="I1019">
        <v>0.59</v>
      </c>
      <c r="J1019">
        <v>1.1399999999999999</v>
      </c>
      <c r="K1019">
        <v>1.77</v>
      </c>
      <c r="L1019">
        <v>2.44</v>
      </c>
      <c r="M1019">
        <v>3.44</v>
      </c>
      <c r="N1019">
        <v>3.8</v>
      </c>
      <c r="O1019">
        <f t="shared" si="15"/>
        <v>3.8</v>
      </c>
    </row>
    <row r="1020" spans="1:15" x14ac:dyDescent="0.25">
      <c r="A1020" s="24">
        <v>40464</v>
      </c>
      <c r="B1020">
        <v>0.14000000000000001</v>
      </c>
      <c r="C1020">
        <v>0.14000000000000001</v>
      </c>
      <c r="D1020">
        <v>0.14000000000000001</v>
      </c>
      <c r="E1020">
        <v>0.13</v>
      </c>
      <c r="F1020">
        <v>0.18</v>
      </c>
      <c r="G1020">
        <v>0.22</v>
      </c>
      <c r="H1020">
        <v>0.37</v>
      </c>
      <c r="I1020">
        <v>0.56999999999999995</v>
      </c>
      <c r="J1020">
        <v>1.1299999999999999</v>
      </c>
      <c r="K1020">
        <v>1.77</v>
      </c>
      <c r="L1020">
        <v>2.46</v>
      </c>
      <c r="M1020">
        <v>3.48</v>
      </c>
      <c r="N1020">
        <v>3.84</v>
      </c>
      <c r="O1020">
        <f t="shared" si="15"/>
        <v>3.84</v>
      </c>
    </row>
    <row r="1021" spans="1:15" x14ac:dyDescent="0.25">
      <c r="A1021" s="24">
        <v>40465</v>
      </c>
      <c r="B1021">
        <v>0.15</v>
      </c>
      <c r="C1021">
        <v>0.15</v>
      </c>
      <c r="D1021">
        <v>0.15</v>
      </c>
      <c r="E1021">
        <v>0.14000000000000001</v>
      </c>
      <c r="F1021">
        <v>0.17</v>
      </c>
      <c r="G1021">
        <v>0.22</v>
      </c>
      <c r="H1021">
        <v>0.38</v>
      </c>
      <c r="I1021">
        <v>0.6</v>
      </c>
      <c r="J1021">
        <v>1.18</v>
      </c>
      <c r="K1021">
        <v>1.83</v>
      </c>
      <c r="L1021">
        <v>2.52</v>
      </c>
      <c r="M1021">
        <v>3.54</v>
      </c>
      <c r="N1021">
        <v>3.91</v>
      </c>
      <c r="O1021">
        <f t="shared" si="15"/>
        <v>3.91</v>
      </c>
    </row>
    <row r="1022" spans="1:15" x14ac:dyDescent="0.25">
      <c r="A1022" s="24">
        <v>40466</v>
      </c>
      <c r="B1022">
        <v>0.14000000000000001</v>
      </c>
      <c r="C1022">
        <v>0.14000000000000001</v>
      </c>
      <c r="D1022">
        <v>0.14000000000000001</v>
      </c>
      <c r="E1022">
        <v>0.14000000000000001</v>
      </c>
      <c r="F1022">
        <v>0.17</v>
      </c>
      <c r="G1022">
        <v>0.22</v>
      </c>
      <c r="H1022">
        <v>0.37</v>
      </c>
      <c r="I1022">
        <v>0.59</v>
      </c>
      <c r="J1022">
        <v>1.2</v>
      </c>
      <c r="K1022">
        <v>1.88</v>
      </c>
      <c r="L1022">
        <v>2.59</v>
      </c>
      <c r="M1022">
        <v>3.62</v>
      </c>
      <c r="N1022">
        <v>3.98</v>
      </c>
      <c r="O1022">
        <f t="shared" si="15"/>
        <v>3.98</v>
      </c>
    </row>
    <row r="1023" spans="1:15" x14ac:dyDescent="0.25">
      <c r="A1023" s="24">
        <v>40467</v>
      </c>
      <c r="B1023">
        <v>0.14000000000000001</v>
      </c>
      <c r="C1023">
        <v>0.14000000000000001</v>
      </c>
      <c r="D1023">
        <v>0.14000000000000001</v>
      </c>
      <c r="E1023">
        <v>0.14000000000000001</v>
      </c>
      <c r="F1023">
        <v>0.17</v>
      </c>
      <c r="G1023">
        <v>0.22</v>
      </c>
      <c r="H1023">
        <v>0.37</v>
      </c>
      <c r="I1023">
        <v>0.59</v>
      </c>
      <c r="J1023">
        <v>1.2</v>
      </c>
      <c r="K1023">
        <v>1.88</v>
      </c>
      <c r="L1023">
        <v>2.59</v>
      </c>
      <c r="M1023">
        <v>3.62</v>
      </c>
      <c r="N1023">
        <v>3.98</v>
      </c>
      <c r="O1023">
        <f t="shared" si="15"/>
        <v>3.98</v>
      </c>
    </row>
    <row r="1024" spans="1:15" x14ac:dyDescent="0.25">
      <c r="A1024" s="24">
        <v>40468</v>
      </c>
      <c r="B1024">
        <v>0.14000000000000001</v>
      </c>
      <c r="C1024">
        <v>0.14000000000000001</v>
      </c>
      <c r="D1024">
        <v>0.14000000000000001</v>
      </c>
      <c r="E1024">
        <v>0.14000000000000001</v>
      </c>
      <c r="F1024">
        <v>0.17</v>
      </c>
      <c r="G1024">
        <v>0.22</v>
      </c>
      <c r="H1024">
        <v>0.37</v>
      </c>
      <c r="I1024">
        <v>0.59</v>
      </c>
      <c r="J1024">
        <v>1.2</v>
      </c>
      <c r="K1024">
        <v>1.88</v>
      </c>
      <c r="L1024">
        <v>2.59</v>
      </c>
      <c r="M1024">
        <v>3.62</v>
      </c>
      <c r="N1024">
        <v>3.98</v>
      </c>
      <c r="O1024">
        <f t="shared" si="15"/>
        <v>3.98</v>
      </c>
    </row>
    <row r="1025" spans="1:15" x14ac:dyDescent="0.25">
      <c r="A1025" s="24">
        <v>40469</v>
      </c>
      <c r="B1025">
        <v>0.14000000000000001</v>
      </c>
      <c r="C1025">
        <v>0.14000000000000001</v>
      </c>
      <c r="D1025">
        <v>0.14000000000000001</v>
      </c>
      <c r="E1025">
        <v>0.15</v>
      </c>
      <c r="F1025">
        <v>0.18</v>
      </c>
      <c r="G1025">
        <v>0.23</v>
      </c>
      <c r="H1025">
        <v>0.38</v>
      </c>
      <c r="I1025">
        <v>0.55000000000000004</v>
      </c>
      <c r="J1025">
        <v>1.1399999999999999</v>
      </c>
      <c r="K1025">
        <v>1.81</v>
      </c>
      <c r="L1025">
        <v>2.52</v>
      </c>
      <c r="M1025">
        <v>3.57</v>
      </c>
      <c r="N1025">
        <v>3.93</v>
      </c>
      <c r="O1025">
        <f t="shared" si="15"/>
        <v>3.93</v>
      </c>
    </row>
    <row r="1026" spans="1:15" x14ac:dyDescent="0.25">
      <c r="A1026" s="24">
        <v>40470</v>
      </c>
      <c r="B1026">
        <v>0.14000000000000001</v>
      </c>
      <c r="C1026">
        <v>0.14000000000000001</v>
      </c>
      <c r="D1026">
        <v>0.14000000000000001</v>
      </c>
      <c r="E1026">
        <v>0.14000000000000001</v>
      </c>
      <c r="F1026">
        <v>0.18</v>
      </c>
      <c r="G1026">
        <v>0.22</v>
      </c>
      <c r="H1026">
        <v>0.37</v>
      </c>
      <c r="I1026">
        <v>0.54</v>
      </c>
      <c r="J1026">
        <v>1.1100000000000001</v>
      </c>
      <c r="K1026">
        <v>1.79</v>
      </c>
      <c r="L1026">
        <v>2.5</v>
      </c>
      <c r="M1026">
        <v>3.53</v>
      </c>
      <c r="N1026">
        <v>3.9</v>
      </c>
      <c r="O1026">
        <f t="shared" si="15"/>
        <v>3.9</v>
      </c>
    </row>
    <row r="1027" spans="1:15" x14ac:dyDescent="0.25">
      <c r="A1027" s="24">
        <v>40471</v>
      </c>
      <c r="B1027">
        <v>0.14000000000000001</v>
      </c>
      <c r="C1027">
        <v>0.14000000000000001</v>
      </c>
      <c r="D1027">
        <v>0.14000000000000001</v>
      </c>
      <c r="E1027">
        <v>0.14000000000000001</v>
      </c>
      <c r="F1027">
        <v>0.17</v>
      </c>
      <c r="G1027">
        <v>0.22</v>
      </c>
      <c r="H1027">
        <v>0.35</v>
      </c>
      <c r="I1027">
        <v>0.52</v>
      </c>
      <c r="J1027">
        <v>1.1100000000000001</v>
      </c>
      <c r="K1027">
        <v>1.79</v>
      </c>
      <c r="L1027">
        <v>2.5099999999999998</v>
      </c>
      <c r="M1027">
        <v>3.53</v>
      </c>
      <c r="N1027">
        <v>3.89</v>
      </c>
      <c r="O1027">
        <f t="shared" si="15"/>
        <v>3.89</v>
      </c>
    </row>
    <row r="1028" spans="1:15" x14ac:dyDescent="0.25">
      <c r="A1028" s="24">
        <v>40472</v>
      </c>
      <c r="B1028">
        <v>0.13</v>
      </c>
      <c r="C1028">
        <v>0.13</v>
      </c>
      <c r="D1028">
        <v>0.13</v>
      </c>
      <c r="E1028">
        <v>0.13</v>
      </c>
      <c r="F1028">
        <v>0.18</v>
      </c>
      <c r="G1028">
        <v>0.22</v>
      </c>
      <c r="H1028">
        <v>0.37</v>
      </c>
      <c r="I1028">
        <v>0.52</v>
      </c>
      <c r="J1028">
        <v>1.1499999999999999</v>
      </c>
      <c r="K1028">
        <v>1.85</v>
      </c>
      <c r="L1028">
        <v>2.57</v>
      </c>
      <c r="M1028">
        <v>3.59</v>
      </c>
      <c r="N1028">
        <v>3.95</v>
      </c>
      <c r="O1028">
        <f t="shared" si="15"/>
        <v>3.95</v>
      </c>
    </row>
    <row r="1029" spans="1:15" x14ac:dyDescent="0.25">
      <c r="A1029" s="24">
        <v>40473</v>
      </c>
      <c r="B1029">
        <v>0.13</v>
      </c>
      <c r="C1029">
        <v>0.13</v>
      </c>
      <c r="D1029">
        <v>0.13</v>
      </c>
      <c r="E1029">
        <v>0.13</v>
      </c>
      <c r="F1029">
        <v>0.18</v>
      </c>
      <c r="G1029">
        <v>0.21</v>
      </c>
      <c r="H1029">
        <v>0.35</v>
      </c>
      <c r="I1029">
        <v>0.54</v>
      </c>
      <c r="J1029">
        <v>1.17</v>
      </c>
      <c r="K1029">
        <v>1.88</v>
      </c>
      <c r="L1029">
        <v>2.59</v>
      </c>
      <c r="M1029">
        <v>3.59</v>
      </c>
      <c r="N1029">
        <v>3.94</v>
      </c>
      <c r="O1029">
        <f t="shared" si="15"/>
        <v>3.94</v>
      </c>
    </row>
    <row r="1030" spans="1:15" x14ac:dyDescent="0.25">
      <c r="A1030" s="24">
        <v>40474</v>
      </c>
      <c r="B1030">
        <v>0.13</v>
      </c>
      <c r="C1030">
        <v>0.13</v>
      </c>
      <c r="D1030">
        <v>0.13</v>
      </c>
      <c r="E1030">
        <v>0.13</v>
      </c>
      <c r="F1030">
        <v>0.18</v>
      </c>
      <c r="G1030">
        <v>0.21</v>
      </c>
      <c r="H1030">
        <v>0.35</v>
      </c>
      <c r="I1030">
        <v>0.54</v>
      </c>
      <c r="J1030">
        <v>1.17</v>
      </c>
      <c r="K1030">
        <v>1.88</v>
      </c>
      <c r="L1030">
        <v>2.59</v>
      </c>
      <c r="M1030">
        <v>3.59</v>
      </c>
      <c r="N1030">
        <v>3.94</v>
      </c>
      <c r="O1030">
        <f t="shared" ref="O1030:O1093" si="16">N1030</f>
        <v>3.94</v>
      </c>
    </row>
    <row r="1031" spans="1:15" x14ac:dyDescent="0.25">
      <c r="A1031" s="24">
        <v>40475</v>
      </c>
      <c r="B1031">
        <v>0.13</v>
      </c>
      <c r="C1031">
        <v>0.13</v>
      </c>
      <c r="D1031">
        <v>0.13</v>
      </c>
      <c r="E1031">
        <v>0.13</v>
      </c>
      <c r="F1031">
        <v>0.18</v>
      </c>
      <c r="G1031">
        <v>0.21</v>
      </c>
      <c r="H1031">
        <v>0.35</v>
      </c>
      <c r="I1031">
        <v>0.54</v>
      </c>
      <c r="J1031">
        <v>1.17</v>
      </c>
      <c r="K1031">
        <v>1.88</v>
      </c>
      <c r="L1031">
        <v>2.59</v>
      </c>
      <c r="M1031">
        <v>3.59</v>
      </c>
      <c r="N1031">
        <v>3.94</v>
      </c>
      <c r="O1031">
        <f t="shared" si="16"/>
        <v>3.94</v>
      </c>
    </row>
    <row r="1032" spans="1:15" x14ac:dyDescent="0.25">
      <c r="A1032" s="24">
        <v>40476</v>
      </c>
      <c r="B1032">
        <v>0.13</v>
      </c>
      <c r="C1032">
        <v>0.13</v>
      </c>
      <c r="D1032">
        <v>0.13</v>
      </c>
      <c r="E1032">
        <v>0.14000000000000001</v>
      </c>
      <c r="F1032">
        <v>0.18</v>
      </c>
      <c r="G1032">
        <v>0.23</v>
      </c>
      <c r="H1032">
        <v>0.37</v>
      </c>
      <c r="I1032">
        <v>0.55000000000000004</v>
      </c>
      <c r="J1032">
        <v>1.2</v>
      </c>
      <c r="K1032">
        <v>1.89</v>
      </c>
      <c r="L1032">
        <v>2.59</v>
      </c>
      <c r="M1032">
        <v>3.56</v>
      </c>
      <c r="N1032">
        <v>3.91</v>
      </c>
      <c r="O1032">
        <f t="shared" si="16"/>
        <v>3.91</v>
      </c>
    </row>
    <row r="1033" spans="1:15" x14ac:dyDescent="0.25">
      <c r="A1033" s="24">
        <v>40477</v>
      </c>
      <c r="B1033">
        <v>0.14000000000000001</v>
      </c>
      <c r="C1033">
        <v>0.14000000000000001</v>
      </c>
      <c r="D1033">
        <v>0.14000000000000001</v>
      </c>
      <c r="E1033">
        <v>0.14000000000000001</v>
      </c>
      <c r="F1033">
        <v>0.18</v>
      </c>
      <c r="G1033">
        <v>0.23</v>
      </c>
      <c r="H1033">
        <v>0.4</v>
      </c>
      <c r="I1033">
        <v>0.59</v>
      </c>
      <c r="J1033">
        <v>1.27</v>
      </c>
      <c r="K1033">
        <v>1.98</v>
      </c>
      <c r="L1033">
        <v>2.67</v>
      </c>
      <c r="M1033">
        <v>3.66</v>
      </c>
      <c r="N1033">
        <v>4</v>
      </c>
      <c r="O1033">
        <f t="shared" si="16"/>
        <v>4</v>
      </c>
    </row>
    <row r="1034" spans="1:15" x14ac:dyDescent="0.25">
      <c r="A1034" s="24">
        <v>40478</v>
      </c>
      <c r="B1034">
        <v>0.14000000000000001</v>
      </c>
      <c r="C1034">
        <v>0.14000000000000001</v>
      </c>
      <c r="D1034">
        <v>0.14000000000000001</v>
      </c>
      <c r="E1034">
        <v>0.14000000000000001</v>
      </c>
      <c r="F1034">
        <v>0.18</v>
      </c>
      <c r="G1034">
        <v>0.23</v>
      </c>
      <c r="H1034">
        <v>0.4</v>
      </c>
      <c r="I1034">
        <v>0.64</v>
      </c>
      <c r="J1034">
        <v>1.34</v>
      </c>
      <c r="K1034">
        <v>2.06</v>
      </c>
      <c r="L1034">
        <v>2.75</v>
      </c>
      <c r="M1034">
        <v>3.72</v>
      </c>
      <c r="N1034">
        <v>4.0599999999999996</v>
      </c>
      <c r="O1034">
        <f t="shared" si="16"/>
        <v>4.0599999999999996</v>
      </c>
    </row>
    <row r="1035" spans="1:15" x14ac:dyDescent="0.25">
      <c r="A1035" s="24">
        <v>40479</v>
      </c>
      <c r="B1035">
        <v>0.14000000000000001</v>
      </c>
      <c r="C1035">
        <v>0.14000000000000001</v>
      </c>
      <c r="D1035">
        <v>0.14000000000000001</v>
      </c>
      <c r="E1035">
        <v>0.13</v>
      </c>
      <c r="F1035">
        <v>0.18</v>
      </c>
      <c r="G1035">
        <v>0.23</v>
      </c>
      <c r="H1035">
        <v>0.37</v>
      </c>
      <c r="I1035">
        <v>0.56000000000000005</v>
      </c>
      <c r="J1035">
        <v>1.23</v>
      </c>
      <c r="K1035">
        <v>1.97</v>
      </c>
      <c r="L1035">
        <v>2.69</v>
      </c>
      <c r="M1035">
        <v>3.7</v>
      </c>
      <c r="N1035">
        <v>4.05</v>
      </c>
      <c r="O1035">
        <f t="shared" si="16"/>
        <v>4.05</v>
      </c>
    </row>
    <row r="1036" spans="1:15" x14ac:dyDescent="0.25">
      <c r="A1036" s="24">
        <v>40480</v>
      </c>
      <c r="B1036">
        <v>0.14000000000000001</v>
      </c>
      <c r="C1036">
        <v>0.14000000000000001</v>
      </c>
      <c r="D1036">
        <v>0.14000000000000001</v>
      </c>
      <c r="E1036">
        <v>0.12</v>
      </c>
      <c r="F1036">
        <v>0.17</v>
      </c>
      <c r="G1036">
        <v>0.22</v>
      </c>
      <c r="H1036">
        <v>0.34</v>
      </c>
      <c r="I1036">
        <v>0.51</v>
      </c>
      <c r="J1036">
        <v>1.17</v>
      </c>
      <c r="K1036">
        <v>1.89</v>
      </c>
      <c r="L1036">
        <v>2.63</v>
      </c>
      <c r="M1036">
        <v>3.64</v>
      </c>
      <c r="N1036">
        <v>3.99</v>
      </c>
      <c r="O1036">
        <f t="shared" si="16"/>
        <v>3.99</v>
      </c>
    </row>
    <row r="1037" spans="1:15" x14ac:dyDescent="0.25">
      <c r="A1037" s="24">
        <v>40481</v>
      </c>
      <c r="B1037">
        <v>0.14000000000000001</v>
      </c>
      <c r="C1037">
        <v>0.14000000000000001</v>
      </c>
      <c r="D1037">
        <v>0.14000000000000001</v>
      </c>
      <c r="E1037">
        <v>0.12</v>
      </c>
      <c r="F1037">
        <v>0.17</v>
      </c>
      <c r="G1037">
        <v>0.22</v>
      </c>
      <c r="H1037">
        <v>0.34</v>
      </c>
      <c r="I1037">
        <v>0.51</v>
      </c>
      <c r="J1037">
        <v>1.17</v>
      </c>
      <c r="K1037">
        <v>1.89</v>
      </c>
      <c r="L1037">
        <v>2.63</v>
      </c>
      <c r="M1037">
        <v>3.64</v>
      </c>
      <c r="N1037">
        <v>3.99</v>
      </c>
      <c r="O1037">
        <f t="shared" si="16"/>
        <v>3.99</v>
      </c>
    </row>
    <row r="1038" spans="1:15" x14ac:dyDescent="0.25">
      <c r="A1038" s="24">
        <v>40482</v>
      </c>
      <c r="B1038">
        <v>0.14000000000000001</v>
      </c>
      <c r="C1038">
        <v>0.14000000000000001</v>
      </c>
      <c r="D1038">
        <v>0.14000000000000001</v>
      </c>
      <c r="E1038">
        <v>0.12</v>
      </c>
      <c r="F1038">
        <v>0.17</v>
      </c>
      <c r="G1038">
        <v>0.22</v>
      </c>
      <c r="H1038">
        <v>0.34</v>
      </c>
      <c r="I1038">
        <v>0.51</v>
      </c>
      <c r="J1038">
        <v>1.17</v>
      </c>
      <c r="K1038">
        <v>1.89</v>
      </c>
      <c r="L1038">
        <v>2.63</v>
      </c>
      <c r="M1038">
        <v>3.64</v>
      </c>
      <c r="N1038">
        <v>3.99</v>
      </c>
      <c r="O1038">
        <f t="shared" si="16"/>
        <v>3.99</v>
      </c>
    </row>
    <row r="1039" spans="1:15" x14ac:dyDescent="0.25">
      <c r="A1039" s="24">
        <v>40483</v>
      </c>
      <c r="B1039">
        <v>0.14000000000000001</v>
      </c>
      <c r="C1039">
        <v>0.14000000000000001</v>
      </c>
      <c r="D1039">
        <v>0.14000000000000001</v>
      </c>
      <c r="E1039">
        <v>0.13</v>
      </c>
      <c r="F1039">
        <v>0.16</v>
      </c>
      <c r="G1039">
        <v>0.22</v>
      </c>
      <c r="H1039">
        <v>0.34</v>
      </c>
      <c r="I1039">
        <v>0.5</v>
      </c>
      <c r="J1039">
        <v>1.17</v>
      </c>
      <c r="K1039">
        <v>1.9</v>
      </c>
      <c r="L1039">
        <v>2.66</v>
      </c>
      <c r="M1039">
        <v>3.66</v>
      </c>
      <c r="N1039">
        <v>4.01</v>
      </c>
      <c r="O1039">
        <f t="shared" si="16"/>
        <v>4.01</v>
      </c>
    </row>
    <row r="1040" spans="1:15" x14ac:dyDescent="0.25">
      <c r="A1040" s="24">
        <v>40484</v>
      </c>
      <c r="B1040">
        <v>0.13</v>
      </c>
      <c r="C1040">
        <v>0.13</v>
      </c>
      <c r="D1040">
        <v>0.13</v>
      </c>
      <c r="E1040">
        <v>0.13</v>
      </c>
      <c r="F1040">
        <v>0.16</v>
      </c>
      <c r="G1040">
        <v>0.22</v>
      </c>
      <c r="H1040">
        <v>0.34</v>
      </c>
      <c r="I1040">
        <v>0.51</v>
      </c>
      <c r="J1040">
        <v>1.1499999999999999</v>
      </c>
      <c r="K1040">
        <v>1.87</v>
      </c>
      <c r="L1040">
        <v>2.63</v>
      </c>
      <c r="M1040">
        <v>3.58</v>
      </c>
      <c r="N1040">
        <v>3.93</v>
      </c>
      <c r="O1040">
        <f t="shared" si="16"/>
        <v>3.93</v>
      </c>
    </row>
    <row r="1041" spans="1:15" x14ac:dyDescent="0.25">
      <c r="A1041" s="24">
        <v>40485</v>
      </c>
      <c r="B1041">
        <v>0.13</v>
      </c>
      <c r="C1041">
        <v>0.13</v>
      </c>
      <c r="D1041">
        <v>0.13</v>
      </c>
      <c r="E1041">
        <v>0.13</v>
      </c>
      <c r="F1041">
        <v>0.16</v>
      </c>
      <c r="G1041">
        <v>0.22</v>
      </c>
      <c r="H1041">
        <v>0.34</v>
      </c>
      <c r="I1041">
        <v>0.49</v>
      </c>
      <c r="J1041">
        <v>1.1100000000000001</v>
      </c>
      <c r="K1041">
        <v>1.85</v>
      </c>
      <c r="L1041">
        <v>2.67</v>
      </c>
      <c r="M1041">
        <v>3.71</v>
      </c>
      <c r="N1041">
        <v>4.09</v>
      </c>
      <c r="O1041">
        <f t="shared" si="16"/>
        <v>4.09</v>
      </c>
    </row>
    <row r="1042" spans="1:15" x14ac:dyDescent="0.25">
      <c r="A1042" s="24">
        <v>40486</v>
      </c>
      <c r="B1042">
        <v>0.13</v>
      </c>
      <c r="C1042">
        <v>0.13</v>
      </c>
      <c r="D1042">
        <v>0.13</v>
      </c>
      <c r="E1042">
        <v>0.13</v>
      </c>
      <c r="F1042">
        <v>0.17</v>
      </c>
      <c r="G1042">
        <v>0.21</v>
      </c>
      <c r="H1042">
        <v>0.33</v>
      </c>
      <c r="I1042">
        <v>0.45</v>
      </c>
      <c r="J1042">
        <v>1.04</v>
      </c>
      <c r="K1042">
        <v>1.73</v>
      </c>
      <c r="L1042">
        <v>2.5299999999999998</v>
      </c>
      <c r="M1042">
        <v>3.62</v>
      </c>
      <c r="N1042">
        <v>4.04</v>
      </c>
      <c r="O1042">
        <f t="shared" si="16"/>
        <v>4.04</v>
      </c>
    </row>
    <row r="1043" spans="1:15" x14ac:dyDescent="0.25">
      <c r="A1043" s="24">
        <v>40487</v>
      </c>
      <c r="B1043">
        <v>0.13</v>
      </c>
      <c r="C1043">
        <v>0.13</v>
      </c>
      <c r="D1043">
        <v>0.13</v>
      </c>
      <c r="E1043">
        <v>0.13</v>
      </c>
      <c r="F1043">
        <v>0.16</v>
      </c>
      <c r="G1043">
        <v>0.22</v>
      </c>
      <c r="H1043">
        <v>0.38</v>
      </c>
      <c r="I1043">
        <v>0.51</v>
      </c>
      <c r="J1043">
        <v>1.1000000000000001</v>
      </c>
      <c r="K1043">
        <v>1.77</v>
      </c>
      <c r="L1043">
        <v>2.58</v>
      </c>
      <c r="M1043">
        <v>3.69</v>
      </c>
      <c r="N1043">
        <v>4.12</v>
      </c>
      <c r="O1043">
        <f t="shared" si="16"/>
        <v>4.12</v>
      </c>
    </row>
    <row r="1044" spans="1:15" x14ac:dyDescent="0.25">
      <c r="A1044" s="24">
        <v>40488</v>
      </c>
      <c r="B1044">
        <v>0.13</v>
      </c>
      <c r="C1044">
        <v>0.13</v>
      </c>
      <c r="D1044">
        <v>0.13</v>
      </c>
      <c r="E1044">
        <v>0.13</v>
      </c>
      <c r="F1044">
        <v>0.16</v>
      </c>
      <c r="G1044">
        <v>0.22</v>
      </c>
      <c r="H1044">
        <v>0.38</v>
      </c>
      <c r="I1044">
        <v>0.51</v>
      </c>
      <c r="J1044">
        <v>1.1000000000000001</v>
      </c>
      <c r="K1044">
        <v>1.77</v>
      </c>
      <c r="L1044">
        <v>2.58</v>
      </c>
      <c r="M1044">
        <v>3.69</v>
      </c>
      <c r="N1044">
        <v>4.12</v>
      </c>
      <c r="O1044">
        <f t="shared" si="16"/>
        <v>4.12</v>
      </c>
    </row>
    <row r="1045" spans="1:15" x14ac:dyDescent="0.25">
      <c r="A1045" s="24">
        <v>40489</v>
      </c>
      <c r="B1045">
        <v>0.13</v>
      </c>
      <c r="C1045">
        <v>0.13</v>
      </c>
      <c r="D1045">
        <v>0.13</v>
      </c>
      <c r="E1045">
        <v>0.13</v>
      </c>
      <c r="F1045">
        <v>0.16</v>
      </c>
      <c r="G1045">
        <v>0.22</v>
      </c>
      <c r="H1045">
        <v>0.38</v>
      </c>
      <c r="I1045">
        <v>0.51</v>
      </c>
      <c r="J1045">
        <v>1.1000000000000001</v>
      </c>
      <c r="K1045">
        <v>1.77</v>
      </c>
      <c r="L1045">
        <v>2.58</v>
      </c>
      <c r="M1045">
        <v>3.69</v>
      </c>
      <c r="N1045">
        <v>4.12</v>
      </c>
      <c r="O1045">
        <f t="shared" si="16"/>
        <v>4.12</v>
      </c>
    </row>
    <row r="1046" spans="1:15" x14ac:dyDescent="0.25">
      <c r="A1046" s="24">
        <v>40490</v>
      </c>
      <c r="B1046">
        <v>0.12</v>
      </c>
      <c r="C1046">
        <v>0.12</v>
      </c>
      <c r="D1046">
        <v>0.12</v>
      </c>
      <c r="E1046">
        <v>0.13</v>
      </c>
      <c r="F1046">
        <v>0.16</v>
      </c>
      <c r="G1046">
        <v>0.22</v>
      </c>
      <c r="H1046">
        <v>0.41</v>
      </c>
      <c r="I1046">
        <v>0.59</v>
      </c>
      <c r="J1046">
        <v>1.1299999999999999</v>
      </c>
      <c r="K1046">
        <v>1.78</v>
      </c>
      <c r="L1046">
        <v>2.6</v>
      </c>
      <c r="M1046">
        <v>3.7</v>
      </c>
      <c r="N1046">
        <v>4.12</v>
      </c>
      <c r="O1046">
        <f t="shared" si="16"/>
        <v>4.12</v>
      </c>
    </row>
    <row r="1047" spans="1:15" x14ac:dyDescent="0.25">
      <c r="A1047" s="24">
        <v>40491</v>
      </c>
      <c r="B1047">
        <v>0.11</v>
      </c>
      <c r="C1047">
        <v>0.11</v>
      </c>
      <c r="D1047">
        <v>0.11</v>
      </c>
      <c r="E1047">
        <v>0.13</v>
      </c>
      <c r="F1047">
        <v>0.16</v>
      </c>
      <c r="G1047">
        <v>0.24</v>
      </c>
      <c r="H1047">
        <v>0.46</v>
      </c>
      <c r="I1047">
        <v>0.66</v>
      </c>
      <c r="J1047">
        <v>1.27</v>
      </c>
      <c r="K1047">
        <v>1.91</v>
      </c>
      <c r="L1047">
        <v>2.72</v>
      </c>
      <c r="M1047">
        <v>3.83</v>
      </c>
      <c r="N1047">
        <v>4.25</v>
      </c>
      <c r="O1047">
        <f t="shared" si="16"/>
        <v>4.25</v>
      </c>
    </row>
    <row r="1048" spans="1:15" x14ac:dyDescent="0.25">
      <c r="A1048" s="24">
        <v>40492</v>
      </c>
      <c r="B1048">
        <v>0.12</v>
      </c>
      <c r="C1048">
        <v>0.12</v>
      </c>
      <c r="D1048">
        <v>0.12</v>
      </c>
      <c r="E1048">
        <v>0.13</v>
      </c>
      <c r="F1048">
        <v>0.16</v>
      </c>
      <c r="G1048">
        <v>0.24</v>
      </c>
      <c r="H1048">
        <v>0.44</v>
      </c>
      <c r="I1048">
        <v>0.63</v>
      </c>
      <c r="J1048">
        <v>1.23</v>
      </c>
      <c r="K1048">
        <v>1.84</v>
      </c>
      <c r="L1048">
        <v>2.65</v>
      </c>
      <c r="M1048">
        <v>3.83</v>
      </c>
      <c r="N1048">
        <v>4.25</v>
      </c>
      <c r="O1048">
        <f t="shared" si="16"/>
        <v>4.25</v>
      </c>
    </row>
    <row r="1049" spans="1:15" x14ac:dyDescent="0.25">
      <c r="A1049" s="24">
        <v>40493</v>
      </c>
      <c r="B1049">
        <v>0.12</v>
      </c>
      <c r="C1049">
        <v>0.12</v>
      </c>
      <c r="D1049">
        <v>0.12</v>
      </c>
      <c r="E1049">
        <v>0.13</v>
      </c>
      <c r="F1049">
        <v>0.16</v>
      </c>
      <c r="G1049">
        <v>0.24</v>
      </c>
      <c r="H1049">
        <v>0.44</v>
      </c>
      <c r="I1049">
        <v>0.63</v>
      </c>
      <c r="J1049">
        <v>1.23</v>
      </c>
      <c r="K1049">
        <v>1.84</v>
      </c>
      <c r="L1049">
        <v>2.65</v>
      </c>
      <c r="M1049">
        <v>3.83</v>
      </c>
      <c r="N1049">
        <v>4.25</v>
      </c>
      <c r="O1049">
        <f t="shared" si="16"/>
        <v>4.25</v>
      </c>
    </row>
    <row r="1050" spans="1:15" x14ac:dyDescent="0.25">
      <c r="A1050" s="24">
        <v>40494</v>
      </c>
      <c r="B1050">
        <v>0.11</v>
      </c>
      <c r="C1050">
        <v>0.11</v>
      </c>
      <c r="D1050">
        <v>0.11</v>
      </c>
      <c r="E1050">
        <v>0.13</v>
      </c>
      <c r="F1050">
        <v>0.17</v>
      </c>
      <c r="G1050">
        <v>0.27</v>
      </c>
      <c r="H1050">
        <v>0.51</v>
      </c>
      <c r="I1050">
        <v>0.73</v>
      </c>
      <c r="J1050">
        <v>1.35</v>
      </c>
      <c r="K1050">
        <v>1.98</v>
      </c>
      <c r="L1050">
        <v>2.76</v>
      </c>
      <c r="M1050">
        <v>3.88</v>
      </c>
      <c r="N1050">
        <v>4.26</v>
      </c>
      <c r="O1050">
        <f t="shared" si="16"/>
        <v>4.26</v>
      </c>
    </row>
    <row r="1051" spans="1:15" x14ac:dyDescent="0.25">
      <c r="A1051" s="24">
        <v>40495</v>
      </c>
      <c r="B1051">
        <v>0.11</v>
      </c>
      <c r="C1051">
        <v>0.11</v>
      </c>
      <c r="D1051">
        <v>0.11</v>
      </c>
      <c r="E1051">
        <v>0.13</v>
      </c>
      <c r="F1051">
        <v>0.17</v>
      </c>
      <c r="G1051">
        <v>0.27</v>
      </c>
      <c r="H1051">
        <v>0.51</v>
      </c>
      <c r="I1051">
        <v>0.73</v>
      </c>
      <c r="J1051">
        <v>1.35</v>
      </c>
      <c r="K1051">
        <v>1.98</v>
      </c>
      <c r="L1051">
        <v>2.76</v>
      </c>
      <c r="M1051">
        <v>3.88</v>
      </c>
      <c r="N1051">
        <v>4.26</v>
      </c>
      <c r="O1051">
        <f t="shared" si="16"/>
        <v>4.26</v>
      </c>
    </row>
    <row r="1052" spans="1:15" x14ac:dyDescent="0.25">
      <c r="A1052" s="24">
        <v>40496</v>
      </c>
      <c r="B1052">
        <v>0.11</v>
      </c>
      <c r="C1052">
        <v>0.11</v>
      </c>
      <c r="D1052">
        <v>0.11</v>
      </c>
      <c r="E1052">
        <v>0.13</v>
      </c>
      <c r="F1052">
        <v>0.17</v>
      </c>
      <c r="G1052">
        <v>0.27</v>
      </c>
      <c r="H1052">
        <v>0.51</v>
      </c>
      <c r="I1052">
        <v>0.73</v>
      </c>
      <c r="J1052">
        <v>1.35</v>
      </c>
      <c r="K1052">
        <v>1.98</v>
      </c>
      <c r="L1052">
        <v>2.76</v>
      </c>
      <c r="M1052">
        <v>3.88</v>
      </c>
      <c r="N1052">
        <v>4.26</v>
      </c>
      <c r="O1052">
        <f t="shared" si="16"/>
        <v>4.26</v>
      </c>
    </row>
    <row r="1053" spans="1:15" x14ac:dyDescent="0.25">
      <c r="A1053" s="24">
        <v>40497</v>
      </c>
      <c r="B1053">
        <v>0.12</v>
      </c>
      <c r="C1053">
        <v>0.12</v>
      </c>
      <c r="D1053">
        <v>0.12</v>
      </c>
      <c r="E1053">
        <v>0.14000000000000001</v>
      </c>
      <c r="F1053">
        <v>0.19</v>
      </c>
      <c r="G1053">
        <v>0.28999999999999998</v>
      </c>
      <c r="H1053">
        <v>0.53</v>
      </c>
      <c r="I1053">
        <v>0.81</v>
      </c>
      <c r="J1053">
        <v>1.51</v>
      </c>
      <c r="K1053">
        <v>2.16</v>
      </c>
      <c r="L1053">
        <v>2.92</v>
      </c>
      <c r="M1053">
        <v>4.01</v>
      </c>
      <c r="N1053">
        <v>4.38</v>
      </c>
      <c r="O1053">
        <f t="shared" si="16"/>
        <v>4.38</v>
      </c>
    </row>
    <row r="1054" spans="1:15" x14ac:dyDescent="0.25">
      <c r="A1054" s="24">
        <v>40498</v>
      </c>
      <c r="B1054">
        <v>0.13</v>
      </c>
      <c r="C1054">
        <v>0.13</v>
      </c>
      <c r="D1054">
        <v>0.13</v>
      </c>
      <c r="E1054">
        <v>0.15</v>
      </c>
      <c r="F1054">
        <v>0.19</v>
      </c>
      <c r="G1054">
        <v>0.27</v>
      </c>
      <c r="H1054">
        <v>0.51</v>
      </c>
      <c r="I1054">
        <v>0.79</v>
      </c>
      <c r="J1054">
        <v>1.49</v>
      </c>
      <c r="K1054">
        <v>2.13</v>
      </c>
      <c r="L1054">
        <v>2.85</v>
      </c>
      <c r="M1054">
        <v>3.9</v>
      </c>
      <c r="N1054">
        <v>4.26</v>
      </c>
      <c r="O1054">
        <f t="shared" si="16"/>
        <v>4.26</v>
      </c>
    </row>
    <row r="1055" spans="1:15" x14ac:dyDescent="0.25">
      <c r="A1055" s="24">
        <v>40499</v>
      </c>
      <c r="B1055">
        <v>0.13</v>
      </c>
      <c r="C1055">
        <v>0.13</v>
      </c>
      <c r="D1055">
        <v>0.13</v>
      </c>
      <c r="E1055">
        <v>0.14000000000000001</v>
      </c>
      <c r="F1055">
        <v>0.19</v>
      </c>
      <c r="G1055">
        <v>0.26</v>
      </c>
      <c r="H1055">
        <v>0.5</v>
      </c>
      <c r="I1055">
        <v>0.77</v>
      </c>
      <c r="J1055">
        <v>1.49</v>
      </c>
      <c r="K1055">
        <v>2.16</v>
      </c>
      <c r="L1055">
        <v>2.89</v>
      </c>
      <c r="M1055">
        <v>3.95</v>
      </c>
      <c r="N1055">
        <v>4.3099999999999996</v>
      </c>
      <c r="O1055">
        <f t="shared" si="16"/>
        <v>4.3099999999999996</v>
      </c>
    </row>
    <row r="1056" spans="1:15" x14ac:dyDescent="0.25">
      <c r="A1056" s="24">
        <v>40500</v>
      </c>
      <c r="B1056">
        <v>0.13</v>
      </c>
      <c r="C1056">
        <v>0.13</v>
      </c>
      <c r="D1056">
        <v>0.13</v>
      </c>
      <c r="E1056">
        <v>0.15</v>
      </c>
      <c r="F1056">
        <v>0.19</v>
      </c>
      <c r="G1056">
        <v>0.26</v>
      </c>
      <c r="H1056">
        <v>0.52</v>
      </c>
      <c r="I1056">
        <v>0.77</v>
      </c>
      <c r="J1056">
        <v>1.51</v>
      </c>
      <c r="K1056">
        <v>2.2000000000000002</v>
      </c>
      <c r="L1056">
        <v>2.9</v>
      </c>
      <c r="M1056">
        <v>3.95</v>
      </c>
      <c r="N1056">
        <v>4.29</v>
      </c>
      <c r="O1056">
        <f t="shared" si="16"/>
        <v>4.29</v>
      </c>
    </row>
    <row r="1057" spans="1:15" x14ac:dyDescent="0.25">
      <c r="A1057" s="24">
        <v>40501</v>
      </c>
      <c r="B1057">
        <v>0.12</v>
      </c>
      <c r="C1057">
        <v>0.12</v>
      </c>
      <c r="D1057">
        <v>0.12</v>
      </c>
      <c r="E1057">
        <v>0.14000000000000001</v>
      </c>
      <c r="F1057">
        <v>0.19</v>
      </c>
      <c r="G1057">
        <v>0.27</v>
      </c>
      <c r="H1057">
        <v>0.52</v>
      </c>
      <c r="I1057">
        <v>0.78</v>
      </c>
      <c r="J1057">
        <v>1.54</v>
      </c>
      <c r="K1057">
        <v>2.2000000000000002</v>
      </c>
      <c r="L1057">
        <v>2.88</v>
      </c>
      <c r="M1057">
        <v>3.91</v>
      </c>
      <c r="N1057">
        <v>4.25</v>
      </c>
      <c r="O1057">
        <f t="shared" si="16"/>
        <v>4.25</v>
      </c>
    </row>
    <row r="1058" spans="1:15" x14ac:dyDescent="0.25">
      <c r="A1058" s="24">
        <v>40502</v>
      </c>
      <c r="B1058">
        <v>0.12</v>
      </c>
      <c r="C1058">
        <v>0.12</v>
      </c>
      <c r="D1058">
        <v>0.12</v>
      </c>
      <c r="E1058">
        <v>0.14000000000000001</v>
      </c>
      <c r="F1058">
        <v>0.19</v>
      </c>
      <c r="G1058">
        <v>0.27</v>
      </c>
      <c r="H1058">
        <v>0.52</v>
      </c>
      <c r="I1058">
        <v>0.78</v>
      </c>
      <c r="J1058">
        <v>1.54</v>
      </c>
      <c r="K1058">
        <v>2.2000000000000002</v>
      </c>
      <c r="L1058">
        <v>2.88</v>
      </c>
      <c r="M1058">
        <v>3.91</v>
      </c>
      <c r="N1058">
        <v>4.25</v>
      </c>
      <c r="O1058">
        <f t="shared" si="16"/>
        <v>4.25</v>
      </c>
    </row>
    <row r="1059" spans="1:15" x14ac:dyDescent="0.25">
      <c r="A1059" s="24">
        <v>40503</v>
      </c>
      <c r="B1059">
        <v>0.12</v>
      </c>
      <c r="C1059">
        <v>0.12</v>
      </c>
      <c r="D1059">
        <v>0.12</v>
      </c>
      <c r="E1059">
        <v>0.14000000000000001</v>
      </c>
      <c r="F1059">
        <v>0.19</v>
      </c>
      <c r="G1059">
        <v>0.27</v>
      </c>
      <c r="H1059">
        <v>0.52</v>
      </c>
      <c r="I1059">
        <v>0.78</v>
      </c>
      <c r="J1059">
        <v>1.54</v>
      </c>
      <c r="K1059">
        <v>2.2000000000000002</v>
      </c>
      <c r="L1059">
        <v>2.88</v>
      </c>
      <c r="M1059">
        <v>3.91</v>
      </c>
      <c r="N1059">
        <v>4.25</v>
      </c>
      <c r="O1059">
        <f t="shared" si="16"/>
        <v>4.25</v>
      </c>
    </row>
    <row r="1060" spans="1:15" x14ac:dyDescent="0.25">
      <c r="A1060" s="24">
        <v>40504</v>
      </c>
      <c r="B1060">
        <v>0.12</v>
      </c>
      <c r="C1060">
        <v>0.12</v>
      </c>
      <c r="D1060">
        <v>0.12</v>
      </c>
      <c r="E1060">
        <v>0.15</v>
      </c>
      <c r="F1060">
        <v>0.2</v>
      </c>
      <c r="G1060">
        <v>0.26</v>
      </c>
      <c r="H1060">
        <v>0.49</v>
      </c>
      <c r="I1060">
        <v>0.72</v>
      </c>
      <c r="J1060">
        <v>1.44</v>
      </c>
      <c r="K1060">
        <v>2.11</v>
      </c>
      <c r="L1060">
        <v>2.8</v>
      </c>
      <c r="M1060">
        <v>3.85</v>
      </c>
      <c r="N1060">
        <v>4.2</v>
      </c>
      <c r="O1060">
        <f t="shared" si="16"/>
        <v>4.2</v>
      </c>
    </row>
    <row r="1061" spans="1:15" x14ac:dyDescent="0.25">
      <c r="A1061" s="24">
        <v>40505</v>
      </c>
      <c r="B1061">
        <v>0.15</v>
      </c>
      <c r="C1061">
        <v>0.15</v>
      </c>
      <c r="D1061">
        <v>0.15</v>
      </c>
      <c r="E1061">
        <v>0.15</v>
      </c>
      <c r="F1061">
        <v>0.2</v>
      </c>
      <c r="G1061">
        <v>0.26</v>
      </c>
      <c r="H1061">
        <v>0.45</v>
      </c>
      <c r="I1061">
        <v>0.69</v>
      </c>
      <c r="J1061">
        <v>1.4</v>
      </c>
      <c r="K1061">
        <v>2.08</v>
      </c>
      <c r="L1061">
        <v>2.77</v>
      </c>
      <c r="M1061">
        <v>3.82</v>
      </c>
      <c r="N1061">
        <v>4.18</v>
      </c>
      <c r="O1061">
        <f t="shared" si="16"/>
        <v>4.18</v>
      </c>
    </row>
    <row r="1062" spans="1:15" x14ac:dyDescent="0.25">
      <c r="A1062" s="24">
        <v>40506</v>
      </c>
      <c r="B1062">
        <v>0.16</v>
      </c>
      <c r="C1062">
        <v>0.16</v>
      </c>
      <c r="D1062">
        <v>0.16</v>
      </c>
      <c r="E1062">
        <v>0.16</v>
      </c>
      <c r="F1062">
        <v>0.2</v>
      </c>
      <c r="G1062">
        <v>0.28000000000000003</v>
      </c>
      <c r="H1062">
        <v>0.53</v>
      </c>
      <c r="I1062">
        <v>0.81</v>
      </c>
      <c r="J1062">
        <v>1.56</v>
      </c>
      <c r="K1062">
        <v>2.2400000000000002</v>
      </c>
      <c r="L1062">
        <v>2.93</v>
      </c>
      <c r="M1062">
        <v>3.96</v>
      </c>
      <c r="N1062">
        <v>4.29</v>
      </c>
      <c r="O1062">
        <f t="shared" si="16"/>
        <v>4.29</v>
      </c>
    </row>
    <row r="1063" spans="1:15" x14ac:dyDescent="0.25">
      <c r="A1063" s="24">
        <v>40507</v>
      </c>
      <c r="B1063">
        <v>0.16</v>
      </c>
      <c r="C1063">
        <v>0.16</v>
      </c>
      <c r="D1063">
        <v>0.16</v>
      </c>
      <c r="E1063">
        <v>0.16</v>
      </c>
      <c r="F1063">
        <v>0.2</v>
      </c>
      <c r="G1063">
        <v>0.28000000000000003</v>
      </c>
      <c r="H1063">
        <v>0.53</v>
      </c>
      <c r="I1063">
        <v>0.81</v>
      </c>
      <c r="J1063">
        <v>1.56</v>
      </c>
      <c r="K1063">
        <v>2.2400000000000002</v>
      </c>
      <c r="L1063">
        <v>2.93</v>
      </c>
      <c r="M1063">
        <v>3.96</v>
      </c>
      <c r="N1063">
        <v>4.29</v>
      </c>
      <c r="O1063">
        <f t="shared" si="16"/>
        <v>4.29</v>
      </c>
    </row>
    <row r="1064" spans="1:15" x14ac:dyDescent="0.25">
      <c r="A1064" s="24">
        <v>40508</v>
      </c>
      <c r="B1064">
        <v>0.16</v>
      </c>
      <c r="C1064">
        <v>0.16</v>
      </c>
      <c r="D1064">
        <v>0.16</v>
      </c>
      <c r="E1064">
        <v>0.16</v>
      </c>
      <c r="F1064">
        <v>0.21</v>
      </c>
      <c r="G1064">
        <v>0.28000000000000003</v>
      </c>
      <c r="H1064">
        <v>0.51</v>
      </c>
      <c r="I1064">
        <v>0.78</v>
      </c>
      <c r="J1064">
        <v>1.53</v>
      </c>
      <c r="K1064">
        <v>2.21</v>
      </c>
      <c r="L1064">
        <v>2.87</v>
      </c>
      <c r="M1064">
        <v>3.88</v>
      </c>
      <c r="N1064">
        <v>4.21</v>
      </c>
      <c r="O1064">
        <f t="shared" si="16"/>
        <v>4.21</v>
      </c>
    </row>
    <row r="1065" spans="1:15" x14ac:dyDescent="0.25">
      <c r="A1065" s="24">
        <v>40509</v>
      </c>
      <c r="B1065">
        <v>0.16</v>
      </c>
      <c r="C1065">
        <v>0.16</v>
      </c>
      <c r="D1065">
        <v>0.16</v>
      </c>
      <c r="E1065">
        <v>0.16</v>
      </c>
      <c r="F1065">
        <v>0.21</v>
      </c>
      <c r="G1065">
        <v>0.28000000000000003</v>
      </c>
      <c r="H1065">
        <v>0.51</v>
      </c>
      <c r="I1065">
        <v>0.78</v>
      </c>
      <c r="J1065">
        <v>1.53</v>
      </c>
      <c r="K1065">
        <v>2.21</v>
      </c>
      <c r="L1065">
        <v>2.87</v>
      </c>
      <c r="M1065">
        <v>3.88</v>
      </c>
      <c r="N1065">
        <v>4.21</v>
      </c>
      <c r="O1065">
        <f t="shared" si="16"/>
        <v>4.21</v>
      </c>
    </row>
    <row r="1066" spans="1:15" x14ac:dyDescent="0.25">
      <c r="A1066" s="24">
        <v>40510</v>
      </c>
      <c r="B1066">
        <v>0.16</v>
      </c>
      <c r="C1066">
        <v>0.16</v>
      </c>
      <c r="D1066">
        <v>0.16</v>
      </c>
      <c r="E1066">
        <v>0.16</v>
      </c>
      <c r="F1066">
        <v>0.21</v>
      </c>
      <c r="G1066">
        <v>0.28000000000000003</v>
      </c>
      <c r="H1066">
        <v>0.51</v>
      </c>
      <c r="I1066">
        <v>0.78</v>
      </c>
      <c r="J1066">
        <v>1.53</v>
      </c>
      <c r="K1066">
        <v>2.21</v>
      </c>
      <c r="L1066">
        <v>2.87</v>
      </c>
      <c r="M1066">
        <v>3.88</v>
      </c>
      <c r="N1066">
        <v>4.21</v>
      </c>
      <c r="O1066">
        <f t="shared" si="16"/>
        <v>4.21</v>
      </c>
    </row>
    <row r="1067" spans="1:15" x14ac:dyDescent="0.25">
      <c r="A1067" s="24">
        <v>40511</v>
      </c>
      <c r="B1067">
        <v>0.16</v>
      </c>
      <c r="C1067">
        <v>0.16</v>
      </c>
      <c r="D1067">
        <v>0.16</v>
      </c>
      <c r="E1067">
        <v>0.18</v>
      </c>
      <c r="F1067">
        <v>0.21</v>
      </c>
      <c r="G1067">
        <v>0.28000000000000003</v>
      </c>
      <c r="H1067">
        <v>0.52</v>
      </c>
      <c r="I1067">
        <v>0.77</v>
      </c>
      <c r="J1067">
        <v>1.51</v>
      </c>
      <c r="K1067">
        <v>2.19</v>
      </c>
      <c r="L1067">
        <v>2.84</v>
      </c>
      <c r="M1067">
        <v>3.83</v>
      </c>
      <c r="N1067">
        <v>4.16</v>
      </c>
      <c r="O1067">
        <f t="shared" si="16"/>
        <v>4.16</v>
      </c>
    </row>
    <row r="1068" spans="1:15" x14ac:dyDescent="0.25">
      <c r="A1068" s="24">
        <v>40512</v>
      </c>
      <c r="B1068">
        <v>0.18</v>
      </c>
      <c r="C1068">
        <v>0.18</v>
      </c>
      <c r="D1068">
        <v>0.18</v>
      </c>
      <c r="E1068">
        <v>0.17</v>
      </c>
      <c r="F1068">
        <v>0.21</v>
      </c>
      <c r="G1068">
        <v>0.27</v>
      </c>
      <c r="H1068">
        <v>0.45</v>
      </c>
      <c r="I1068">
        <v>0.72</v>
      </c>
      <c r="J1068">
        <v>1.47</v>
      </c>
      <c r="K1068">
        <v>2.16</v>
      </c>
      <c r="L1068">
        <v>2.81</v>
      </c>
      <c r="M1068">
        <v>3.8</v>
      </c>
      <c r="N1068">
        <v>4.12</v>
      </c>
      <c r="O1068">
        <f t="shared" si="16"/>
        <v>4.12</v>
      </c>
    </row>
    <row r="1069" spans="1:15" x14ac:dyDescent="0.25">
      <c r="A1069" s="24">
        <v>40513</v>
      </c>
      <c r="B1069">
        <v>0.17</v>
      </c>
      <c r="C1069">
        <v>0.17</v>
      </c>
      <c r="D1069">
        <v>0.17</v>
      </c>
      <c r="E1069">
        <v>0.16</v>
      </c>
      <c r="F1069">
        <v>0.2</v>
      </c>
      <c r="G1069">
        <v>0.28000000000000003</v>
      </c>
      <c r="H1069">
        <v>0.53</v>
      </c>
      <c r="I1069">
        <v>0.84</v>
      </c>
      <c r="J1069">
        <v>1.64</v>
      </c>
      <c r="K1069">
        <v>2.33</v>
      </c>
      <c r="L1069">
        <v>2.97</v>
      </c>
      <c r="M1069">
        <v>3.95</v>
      </c>
      <c r="N1069">
        <v>4.24</v>
      </c>
      <c r="O1069">
        <f t="shared" si="16"/>
        <v>4.24</v>
      </c>
    </row>
    <row r="1070" spans="1:15" x14ac:dyDescent="0.25">
      <c r="A1070" s="24">
        <v>40514</v>
      </c>
      <c r="B1070">
        <v>0.16</v>
      </c>
      <c r="C1070">
        <v>0.16</v>
      </c>
      <c r="D1070">
        <v>0.16</v>
      </c>
      <c r="E1070">
        <v>0.16</v>
      </c>
      <c r="F1070">
        <v>0.19</v>
      </c>
      <c r="G1070">
        <v>0.28999999999999998</v>
      </c>
      <c r="H1070">
        <v>0.55000000000000004</v>
      </c>
      <c r="I1070">
        <v>0.86</v>
      </c>
      <c r="J1070">
        <v>1.68</v>
      </c>
      <c r="K1070">
        <v>2.37</v>
      </c>
      <c r="L1070">
        <v>3.01</v>
      </c>
      <c r="M1070">
        <v>3.97</v>
      </c>
      <c r="N1070">
        <v>4.2699999999999996</v>
      </c>
      <c r="O1070">
        <f t="shared" si="16"/>
        <v>4.2699999999999996</v>
      </c>
    </row>
    <row r="1071" spans="1:15" x14ac:dyDescent="0.25">
      <c r="A1071" s="24">
        <v>40515</v>
      </c>
      <c r="B1071">
        <v>0.14000000000000001</v>
      </c>
      <c r="C1071">
        <v>0.14000000000000001</v>
      </c>
      <c r="D1071">
        <v>0.14000000000000001</v>
      </c>
      <c r="E1071">
        <v>0.14000000000000001</v>
      </c>
      <c r="F1071">
        <v>0.19</v>
      </c>
      <c r="G1071">
        <v>0.26</v>
      </c>
      <c r="H1071">
        <v>0.49</v>
      </c>
      <c r="I1071">
        <v>0.8</v>
      </c>
      <c r="J1071">
        <v>1.64</v>
      </c>
      <c r="K1071">
        <v>2.36</v>
      </c>
      <c r="L1071">
        <v>3.03</v>
      </c>
      <c r="M1071">
        <v>4.01</v>
      </c>
      <c r="N1071">
        <v>4.32</v>
      </c>
      <c r="O1071">
        <f t="shared" si="16"/>
        <v>4.32</v>
      </c>
    </row>
    <row r="1072" spans="1:15" x14ac:dyDescent="0.25">
      <c r="A1072" s="24">
        <v>40516</v>
      </c>
      <c r="B1072">
        <v>0.14000000000000001</v>
      </c>
      <c r="C1072">
        <v>0.14000000000000001</v>
      </c>
      <c r="D1072">
        <v>0.14000000000000001</v>
      </c>
      <c r="E1072">
        <v>0.14000000000000001</v>
      </c>
      <c r="F1072">
        <v>0.19</v>
      </c>
      <c r="G1072">
        <v>0.26</v>
      </c>
      <c r="H1072">
        <v>0.49</v>
      </c>
      <c r="I1072">
        <v>0.8</v>
      </c>
      <c r="J1072">
        <v>1.64</v>
      </c>
      <c r="K1072">
        <v>2.36</v>
      </c>
      <c r="L1072">
        <v>3.03</v>
      </c>
      <c r="M1072">
        <v>4.01</v>
      </c>
      <c r="N1072">
        <v>4.32</v>
      </c>
      <c r="O1072">
        <f t="shared" si="16"/>
        <v>4.32</v>
      </c>
    </row>
    <row r="1073" spans="1:15" x14ac:dyDescent="0.25">
      <c r="A1073" s="24">
        <v>40517</v>
      </c>
      <c r="B1073">
        <v>0.14000000000000001</v>
      </c>
      <c r="C1073">
        <v>0.14000000000000001</v>
      </c>
      <c r="D1073">
        <v>0.14000000000000001</v>
      </c>
      <c r="E1073">
        <v>0.14000000000000001</v>
      </c>
      <c r="F1073">
        <v>0.19</v>
      </c>
      <c r="G1073">
        <v>0.26</v>
      </c>
      <c r="H1073">
        <v>0.49</v>
      </c>
      <c r="I1073">
        <v>0.8</v>
      </c>
      <c r="J1073">
        <v>1.64</v>
      </c>
      <c r="K1073">
        <v>2.36</v>
      </c>
      <c r="L1073">
        <v>3.03</v>
      </c>
      <c r="M1073">
        <v>4.01</v>
      </c>
      <c r="N1073">
        <v>4.32</v>
      </c>
      <c r="O1073">
        <f t="shared" si="16"/>
        <v>4.32</v>
      </c>
    </row>
    <row r="1074" spans="1:15" x14ac:dyDescent="0.25">
      <c r="A1074" s="24">
        <v>40518</v>
      </c>
      <c r="B1074">
        <v>0.14000000000000001</v>
      </c>
      <c r="C1074">
        <v>0.14000000000000001</v>
      </c>
      <c r="D1074">
        <v>0.14000000000000001</v>
      </c>
      <c r="E1074">
        <v>0.15</v>
      </c>
      <c r="F1074">
        <v>0.19</v>
      </c>
      <c r="G1074">
        <v>0.26</v>
      </c>
      <c r="H1074">
        <v>0.42</v>
      </c>
      <c r="I1074">
        <v>0.73</v>
      </c>
      <c r="J1074">
        <v>1.53</v>
      </c>
      <c r="K1074">
        <v>2.2599999999999998</v>
      </c>
      <c r="L1074">
        <v>2.95</v>
      </c>
      <c r="M1074">
        <v>3.94</v>
      </c>
      <c r="N1074">
        <v>4.25</v>
      </c>
      <c r="O1074">
        <f t="shared" si="16"/>
        <v>4.25</v>
      </c>
    </row>
    <row r="1075" spans="1:15" x14ac:dyDescent="0.25">
      <c r="A1075" s="24">
        <v>40519</v>
      </c>
      <c r="B1075">
        <v>0.08</v>
      </c>
      <c r="C1075">
        <v>0.08</v>
      </c>
      <c r="D1075">
        <v>0.08</v>
      </c>
      <c r="E1075">
        <v>0.14000000000000001</v>
      </c>
      <c r="F1075">
        <v>0.19</v>
      </c>
      <c r="G1075">
        <v>0.28000000000000003</v>
      </c>
      <c r="H1075">
        <v>0.54</v>
      </c>
      <c r="I1075">
        <v>0.87</v>
      </c>
      <c r="J1075">
        <v>1.74</v>
      </c>
      <c r="K1075">
        <v>2.5099999999999998</v>
      </c>
      <c r="L1075">
        <v>3.15</v>
      </c>
      <c r="M1075">
        <v>4.1100000000000003</v>
      </c>
      <c r="N1075">
        <v>4.3899999999999997</v>
      </c>
      <c r="O1075">
        <f t="shared" si="16"/>
        <v>4.3899999999999997</v>
      </c>
    </row>
    <row r="1076" spans="1:15" x14ac:dyDescent="0.25">
      <c r="A1076" s="24">
        <v>40520</v>
      </c>
      <c r="B1076">
        <v>0.08</v>
      </c>
      <c r="C1076">
        <v>0.08</v>
      </c>
      <c r="D1076">
        <v>0.08</v>
      </c>
      <c r="E1076">
        <v>0.15</v>
      </c>
      <c r="F1076">
        <v>0.18</v>
      </c>
      <c r="G1076">
        <v>0.3</v>
      </c>
      <c r="H1076">
        <v>0.63</v>
      </c>
      <c r="I1076">
        <v>0.97</v>
      </c>
      <c r="J1076">
        <v>1.87</v>
      </c>
      <c r="K1076">
        <v>2.62</v>
      </c>
      <c r="L1076">
        <v>3.26</v>
      </c>
      <c r="M1076">
        <v>4.18</v>
      </c>
      <c r="N1076">
        <v>4.45</v>
      </c>
      <c r="O1076">
        <f t="shared" si="16"/>
        <v>4.45</v>
      </c>
    </row>
    <row r="1077" spans="1:15" x14ac:dyDescent="0.25">
      <c r="A1077" s="24">
        <v>40521</v>
      </c>
      <c r="B1077">
        <v>0.09</v>
      </c>
      <c r="C1077">
        <v>0.09</v>
      </c>
      <c r="D1077">
        <v>0.09</v>
      </c>
      <c r="E1077">
        <v>0.14000000000000001</v>
      </c>
      <c r="F1077">
        <v>0.18</v>
      </c>
      <c r="G1077">
        <v>0.3</v>
      </c>
      <c r="H1077">
        <v>0.64</v>
      </c>
      <c r="I1077">
        <v>0.99</v>
      </c>
      <c r="J1077">
        <v>1.9</v>
      </c>
      <c r="K1077">
        <v>2.62</v>
      </c>
      <c r="L1077">
        <v>3.23</v>
      </c>
      <c r="M1077">
        <v>4.1500000000000004</v>
      </c>
      <c r="N1077">
        <v>4.41</v>
      </c>
      <c r="O1077">
        <f t="shared" si="16"/>
        <v>4.41</v>
      </c>
    </row>
    <row r="1078" spans="1:15" x14ac:dyDescent="0.25">
      <c r="A1078" s="24">
        <v>40522</v>
      </c>
      <c r="B1078">
        <v>0.09</v>
      </c>
      <c r="C1078">
        <v>0.09</v>
      </c>
      <c r="D1078">
        <v>0.09</v>
      </c>
      <c r="E1078">
        <v>0.13</v>
      </c>
      <c r="F1078">
        <v>0.18</v>
      </c>
      <c r="G1078">
        <v>0.28999999999999998</v>
      </c>
      <c r="H1078">
        <v>0.64</v>
      </c>
      <c r="I1078">
        <v>1.03</v>
      </c>
      <c r="J1078">
        <v>1.98</v>
      </c>
      <c r="K1078">
        <v>2.7</v>
      </c>
      <c r="L1078">
        <v>3.32</v>
      </c>
      <c r="M1078">
        <v>4.1900000000000004</v>
      </c>
      <c r="N1078">
        <v>4.43</v>
      </c>
      <c r="O1078">
        <f t="shared" si="16"/>
        <v>4.43</v>
      </c>
    </row>
    <row r="1079" spans="1:15" x14ac:dyDescent="0.25">
      <c r="A1079" s="24">
        <v>40523</v>
      </c>
      <c r="B1079">
        <v>0.09</v>
      </c>
      <c r="C1079">
        <v>0.09</v>
      </c>
      <c r="D1079">
        <v>0.09</v>
      </c>
      <c r="E1079">
        <v>0.13</v>
      </c>
      <c r="F1079">
        <v>0.18</v>
      </c>
      <c r="G1079">
        <v>0.28999999999999998</v>
      </c>
      <c r="H1079">
        <v>0.64</v>
      </c>
      <c r="I1079">
        <v>1.03</v>
      </c>
      <c r="J1079">
        <v>1.98</v>
      </c>
      <c r="K1079">
        <v>2.7</v>
      </c>
      <c r="L1079">
        <v>3.32</v>
      </c>
      <c r="M1079">
        <v>4.1900000000000004</v>
      </c>
      <c r="N1079">
        <v>4.43</v>
      </c>
      <c r="O1079">
        <f t="shared" si="16"/>
        <v>4.43</v>
      </c>
    </row>
    <row r="1080" spans="1:15" x14ac:dyDescent="0.25">
      <c r="A1080" s="24">
        <v>40524</v>
      </c>
      <c r="B1080">
        <v>0.09</v>
      </c>
      <c r="C1080">
        <v>0.09</v>
      </c>
      <c r="D1080">
        <v>0.09</v>
      </c>
      <c r="E1080">
        <v>0.13</v>
      </c>
      <c r="F1080">
        <v>0.18</v>
      </c>
      <c r="G1080">
        <v>0.28999999999999998</v>
      </c>
      <c r="H1080">
        <v>0.64</v>
      </c>
      <c r="I1080">
        <v>1.03</v>
      </c>
      <c r="J1080">
        <v>1.98</v>
      </c>
      <c r="K1080">
        <v>2.7</v>
      </c>
      <c r="L1080">
        <v>3.32</v>
      </c>
      <c r="M1080">
        <v>4.1900000000000004</v>
      </c>
      <c r="N1080">
        <v>4.43</v>
      </c>
      <c r="O1080">
        <f t="shared" si="16"/>
        <v>4.43</v>
      </c>
    </row>
    <row r="1081" spans="1:15" x14ac:dyDescent="0.25">
      <c r="A1081" s="24">
        <v>40525</v>
      </c>
      <c r="B1081">
        <v>0.1</v>
      </c>
      <c r="C1081">
        <v>0.1</v>
      </c>
      <c r="D1081">
        <v>0.1</v>
      </c>
      <c r="E1081">
        <v>0.15</v>
      </c>
      <c r="F1081">
        <v>0.19</v>
      </c>
      <c r="G1081">
        <v>0.28999999999999998</v>
      </c>
      <c r="H1081">
        <v>0.61</v>
      </c>
      <c r="I1081">
        <v>0.98</v>
      </c>
      <c r="J1081">
        <v>1.91</v>
      </c>
      <c r="K1081">
        <v>2.64</v>
      </c>
      <c r="L1081">
        <v>3.29</v>
      </c>
      <c r="M1081">
        <v>4.1500000000000004</v>
      </c>
      <c r="N1081">
        <v>4.3899999999999997</v>
      </c>
      <c r="O1081">
        <f t="shared" si="16"/>
        <v>4.3899999999999997</v>
      </c>
    </row>
    <row r="1082" spans="1:15" x14ac:dyDescent="0.25">
      <c r="A1082" s="24">
        <v>40526</v>
      </c>
      <c r="B1082">
        <v>0.09</v>
      </c>
      <c r="C1082">
        <v>0.09</v>
      </c>
      <c r="D1082">
        <v>0.09</v>
      </c>
      <c r="E1082">
        <v>0.15</v>
      </c>
      <c r="F1082">
        <v>0.2</v>
      </c>
      <c r="G1082">
        <v>0.3</v>
      </c>
      <c r="H1082">
        <v>0.66</v>
      </c>
      <c r="I1082">
        <v>1.06</v>
      </c>
      <c r="J1082">
        <v>2.08</v>
      </c>
      <c r="K1082">
        <v>2.84</v>
      </c>
      <c r="L1082">
        <v>3.49</v>
      </c>
      <c r="M1082">
        <v>4.32</v>
      </c>
      <c r="N1082">
        <v>4.54</v>
      </c>
      <c r="O1082">
        <f t="shared" si="16"/>
        <v>4.54</v>
      </c>
    </row>
    <row r="1083" spans="1:15" x14ac:dyDescent="0.25">
      <c r="A1083" s="24">
        <v>40527</v>
      </c>
      <c r="B1083">
        <v>0.08</v>
      </c>
      <c r="C1083">
        <v>0.08</v>
      </c>
      <c r="D1083">
        <v>0.08</v>
      </c>
      <c r="E1083">
        <v>0.14000000000000001</v>
      </c>
      <c r="F1083">
        <v>0.2</v>
      </c>
      <c r="G1083">
        <v>0.3</v>
      </c>
      <c r="H1083">
        <v>0.68</v>
      </c>
      <c r="I1083">
        <v>1.08</v>
      </c>
      <c r="J1083">
        <v>2.11</v>
      </c>
      <c r="K1083">
        <v>2.88</v>
      </c>
      <c r="L1083">
        <v>3.53</v>
      </c>
      <c r="M1083">
        <v>4.37</v>
      </c>
      <c r="N1083">
        <v>4.59</v>
      </c>
      <c r="O1083">
        <f t="shared" si="16"/>
        <v>4.59</v>
      </c>
    </row>
    <row r="1084" spans="1:15" x14ac:dyDescent="0.25">
      <c r="A1084" s="24">
        <v>40528</v>
      </c>
      <c r="B1084">
        <v>0.08</v>
      </c>
      <c r="C1084">
        <v>0.08</v>
      </c>
      <c r="D1084">
        <v>0.08</v>
      </c>
      <c r="E1084">
        <v>0.13</v>
      </c>
      <c r="F1084">
        <v>0.19</v>
      </c>
      <c r="G1084">
        <v>0.31</v>
      </c>
      <c r="H1084">
        <v>0.66</v>
      </c>
      <c r="I1084">
        <v>1.05</v>
      </c>
      <c r="J1084">
        <v>2.06</v>
      </c>
      <c r="K1084">
        <v>2.81</v>
      </c>
      <c r="L1084">
        <v>3.47</v>
      </c>
      <c r="M1084">
        <v>4.32</v>
      </c>
      <c r="N1084">
        <v>4.57</v>
      </c>
      <c r="O1084">
        <f t="shared" si="16"/>
        <v>4.57</v>
      </c>
    </row>
    <row r="1085" spans="1:15" x14ac:dyDescent="0.25">
      <c r="A1085" s="24">
        <v>40529</v>
      </c>
      <c r="B1085">
        <v>0.05</v>
      </c>
      <c r="C1085">
        <v>0.05</v>
      </c>
      <c r="D1085">
        <v>0.05</v>
      </c>
      <c r="E1085">
        <v>0.11</v>
      </c>
      <c r="F1085">
        <v>0.18</v>
      </c>
      <c r="G1085">
        <v>0.3</v>
      </c>
      <c r="H1085">
        <v>0.61</v>
      </c>
      <c r="I1085">
        <v>0.99</v>
      </c>
      <c r="J1085">
        <v>1.97</v>
      </c>
      <c r="K1085">
        <v>2.69</v>
      </c>
      <c r="L1085">
        <v>3.33</v>
      </c>
      <c r="M1085">
        <v>4.1900000000000004</v>
      </c>
      <c r="N1085">
        <v>4.41</v>
      </c>
      <c r="O1085">
        <f t="shared" si="16"/>
        <v>4.41</v>
      </c>
    </row>
    <row r="1086" spans="1:15" x14ac:dyDescent="0.25">
      <c r="A1086" s="24">
        <v>40530</v>
      </c>
      <c r="B1086">
        <v>0.05</v>
      </c>
      <c r="C1086">
        <v>0.05</v>
      </c>
      <c r="D1086">
        <v>0.05</v>
      </c>
      <c r="E1086">
        <v>0.11</v>
      </c>
      <c r="F1086">
        <v>0.18</v>
      </c>
      <c r="G1086">
        <v>0.3</v>
      </c>
      <c r="H1086">
        <v>0.61</v>
      </c>
      <c r="I1086">
        <v>0.99</v>
      </c>
      <c r="J1086">
        <v>1.97</v>
      </c>
      <c r="K1086">
        <v>2.69</v>
      </c>
      <c r="L1086">
        <v>3.33</v>
      </c>
      <c r="M1086">
        <v>4.1900000000000004</v>
      </c>
      <c r="N1086">
        <v>4.41</v>
      </c>
      <c r="O1086">
        <f t="shared" si="16"/>
        <v>4.41</v>
      </c>
    </row>
    <row r="1087" spans="1:15" x14ac:dyDescent="0.25">
      <c r="A1087" s="24">
        <v>40531</v>
      </c>
      <c r="B1087">
        <v>0.05</v>
      </c>
      <c r="C1087">
        <v>0.05</v>
      </c>
      <c r="D1087">
        <v>0.05</v>
      </c>
      <c r="E1087">
        <v>0.11</v>
      </c>
      <c r="F1087">
        <v>0.18</v>
      </c>
      <c r="G1087">
        <v>0.3</v>
      </c>
      <c r="H1087">
        <v>0.61</v>
      </c>
      <c r="I1087">
        <v>0.99</v>
      </c>
      <c r="J1087">
        <v>1.97</v>
      </c>
      <c r="K1087">
        <v>2.69</v>
      </c>
      <c r="L1087">
        <v>3.33</v>
      </c>
      <c r="M1087">
        <v>4.1900000000000004</v>
      </c>
      <c r="N1087">
        <v>4.41</v>
      </c>
      <c r="O1087">
        <f t="shared" si="16"/>
        <v>4.41</v>
      </c>
    </row>
    <row r="1088" spans="1:15" x14ac:dyDescent="0.25">
      <c r="A1088" s="24">
        <v>40532</v>
      </c>
      <c r="B1088">
        <v>0.04</v>
      </c>
      <c r="C1088">
        <v>0.04</v>
      </c>
      <c r="D1088">
        <v>0.04</v>
      </c>
      <c r="E1088">
        <v>0.14000000000000001</v>
      </c>
      <c r="F1088">
        <v>0.19</v>
      </c>
      <c r="G1088">
        <v>0.3</v>
      </c>
      <c r="H1088">
        <v>0.62</v>
      </c>
      <c r="I1088">
        <v>1.01</v>
      </c>
      <c r="J1088">
        <v>1.99</v>
      </c>
      <c r="K1088">
        <v>2.72</v>
      </c>
      <c r="L1088">
        <v>3.36</v>
      </c>
      <c r="M1088">
        <v>4.21</v>
      </c>
      <c r="N1088">
        <v>4.4400000000000004</v>
      </c>
      <c r="O1088">
        <f t="shared" si="16"/>
        <v>4.4400000000000004</v>
      </c>
    </row>
    <row r="1089" spans="1:15" x14ac:dyDescent="0.25">
      <c r="A1089" s="24">
        <v>40533</v>
      </c>
      <c r="B1089">
        <v>0.09</v>
      </c>
      <c r="C1089">
        <v>0.09</v>
      </c>
      <c r="D1089">
        <v>0.09</v>
      </c>
      <c r="E1089">
        <v>0.14000000000000001</v>
      </c>
      <c r="F1089">
        <v>0.19</v>
      </c>
      <c r="G1089">
        <v>0.3</v>
      </c>
      <c r="H1089">
        <v>0.63</v>
      </c>
      <c r="I1089">
        <v>1.02</v>
      </c>
      <c r="J1089">
        <v>1.99</v>
      </c>
      <c r="K1089">
        <v>2.71</v>
      </c>
      <c r="L1089">
        <v>3.35</v>
      </c>
      <c r="M1089">
        <v>4.21</v>
      </c>
      <c r="N1089">
        <v>4.4400000000000004</v>
      </c>
      <c r="O1089">
        <f t="shared" si="16"/>
        <v>4.4400000000000004</v>
      </c>
    </row>
    <row r="1090" spans="1:15" x14ac:dyDescent="0.25">
      <c r="A1090" s="24">
        <v>40534</v>
      </c>
      <c r="B1090">
        <v>7.0000000000000007E-2</v>
      </c>
      <c r="C1090">
        <v>7.0000000000000007E-2</v>
      </c>
      <c r="D1090">
        <v>7.0000000000000007E-2</v>
      </c>
      <c r="E1090">
        <v>0.14000000000000001</v>
      </c>
      <c r="F1090">
        <v>0.2</v>
      </c>
      <c r="G1090">
        <v>0.3</v>
      </c>
      <c r="H1090">
        <v>0.65</v>
      </c>
      <c r="I1090">
        <v>1.05</v>
      </c>
      <c r="J1090">
        <v>2.02</v>
      </c>
      <c r="K1090">
        <v>2.74</v>
      </c>
      <c r="L1090">
        <v>3.36</v>
      </c>
      <c r="M1090">
        <v>4.2300000000000004</v>
      </c>
      <c r="N1090">
        <v>4.45</v>
      </c>
      <c r="O1090">
        <f t="shared" si="16"/>
        <v>4.45</v>
      </c>
    </row>
    <row r="1091" spans="1:15" x14ac:dyDescent="0.25">
      <c r="A1091" s="24">
        <v>40535</v>
      </c>
      <c r="B1091">
        <v>7.0000000000000007E-2</v>
      </c>
      <c r="C1091">
        <v>7.0000000000000007E-2</v>
      </c>
      <c r="D1091">
        <v>7.0000000000000007E-2</v>
      </c>
      <c r="E1091">
        <v>0.14000000000000001</v>
      </c>
      <c r="F1091">
        <v>0.19</v>
      </c>
      <c r="G1091">
        <v>0.3</v>
      </c>
      <c r="H1091">
        <v>0.67</v>
      </c>
      <c r="I1091">
        <v>1.1000000000000001</v>
      </c>
      <c r="J1091">
        <v>2.09</v>
      </c>
      <c r="K1091">
        <v>2.8</v>
      </c>
      <c r="L1091">
        <v>3.41</v>
      </c>
      <c r="M1091">
        <v>4.26</v>
      </c>
      <c r="N1091">
        <v>4.47</v>
      </c>
      <c r="O1091">
        <f t="shared" si="16"/>
        <v>4.47</v>
      </c>
    </row>
    <row r="1092" spans="1:15" x14ac:dyDescent="0.25">
      <c r="A1092" s="24">
        <v>40536</v>
      </c>
      <c r="B1092">
        <v>7.0000000000000007E-2</v>
      </c>
      <c r="C1092">
        <v>7.0000000000000007E-2</v>
      </c>
      <c r="D1092">
        <v>7.0000000000000007E-2</v>
      </c>
      <c r="E1092">
        <v>0.14000000000000001</v>
      </c>
      <c r="F1092">
        <v>0.19</v>
      </c>
      <c r="G1092">
        <v>0.3</v>
      </c>
      <c r="H1092">
        <v>0.67</v>
      </c>
      <c r="I1092">
        <v>1.1000000000000001</v>
      </c>
      <c r="J1092">
        <v>2.09</v>
      </c>
      <c r="K1092">
        <v>2.8</v>
      </c>
      <c r="L1092">
        <v>3.41</v>
      </c>
      <c r="M1092">
        <v>4.26</v>
      </c>
      <c r="N1092">
        <v>4.47</v>
      </c>
      <c r="O1092">
        <f t="shared" si="16"/>
        <v>4.47</v>
      </c>
    </row>
    <row r="1093" spans="1:15" x14ac:dyDescent="0.25">
      <c r="A1093" s="24">
        <v>40537</v>
      </c>
      <c r="B1093">
        <v>7.0000000000000007E-2</v>
      </c>
      <c r="C1093">
        <v>7.0000000000000007E-2</v>
      </c>
      <c r="D1093">
        <v>7.0000000000000007E-2</v>
      </c>
      <c r="E1093">
        <v>0.14000000000000001</v>
      </c>
      <c r="F1093">
        <v>0.19</v>
      </c>
      <c r="G1093">
        <v>0.3</v>
      </c>
      <c r="H1093">
        <v>0.67</v>
      </c>
      <c r="I1093">
        <v>1.1000000000000001</v>
      </c>
      <c r="J1093">
        <v>2.09</v>
      </c>
      <c r="K1093">
        <v>2.8</v>
      </c>
      <c r="L1093">
        <v>3.41</v>
      </c>
      <c r="M1093">
        <v>4.26</v>
      </c>
      <c r="N1093">
        <v>4.47</v>
      </c>
      <c r="O1093">
        <f t="shared" si="16"/>
        <v>4.47</v>
      </c>
    </row>
    <row r="1094" spans="1:15" x14ac:dyDescent="0.25">
      <c r="A1094" s="24">
        <v>40538</v>
      </c>
      <c r="B1094">
        <v>7.0000000000000007E-2</v>
      </c>
      <c r="C1094">
        <v>7.0000000000000007E-2</v>
      </c>
      <c r="D1094">
        <v>7.0000000000000007E-2</v>
      </c>
      <c r="E1094">
        <v>0.14000000000000001</v>
      </c>
      <c r="F1094">
        <v>0.19</v>
      </c>
      <c r="G1094">
        <v>0.3</v>
      </c>
      <c r="H1094">
        <v>0.67</v>
      </c>
      <c r="I1094">
        <v>1.1000000000000001</v>
      </c>
      <c r="J1094">
        <v>2.09</v>
      </c>
      <c r="K1094">
        <v>2.8</v>
      </c>
      <c r="L1094">
        <v>3.41</v>
      </c>
      <c r="M1094">
        <v>4.26</v>
      </c>
      <c r="N1094">
        <v>4.47</v>
      </c>
      <c r="O1094">
        <f t="shared" ref="O1094:O1157" si="17">N1094</f>
        <v>4.47</v>
      </c>
    </row>
    <row r="1095" spans="1:15" x14ac:dyDescent="0.25">
      <c r="A1095" s="24">
        <v>40539</v>
      </c>
      <c r="B1095">
        <v>0.06</v>
      </c>
      <c r="C1095">
        <v>0.06</v>
      </c>
      <c r="D1095">
        <v>0.06</v>
      </c>
      <c r="E1095">
        <v>0.17</v>
      </c>
      <c r="F1095">
        <v>0.22</v>
      </c>
      <c r="G1095">
        <v>0.32</v>
      </c>
      <c r="H1095">
        <v>0.71</v>
      </c>
      <c r="I1095">
        <v>1.1100000000000001</v>
      </c>
      <c r="J1095">
        <v>2.08</v>
      </c>
      <c r="K1095">
        <v>2.76</v>
      </c>
      <c r="L1095">
        <v>3.36</v>
      </c>
      <c r="M1095">
        <v>4.2</v>
      </c>
      <c r="N1095">
        <v>4.42</v>
      </c>
      <c r="O1095">
        <f t="shared" si="17"/>
        <v>4.42</v>
      </c>
    </row>
    <row r="1096" spans="1:15" x14ac:dyDescent="0.25">
      <c r="A1096" s="24">
        <v>40540</v>
      </c>
      <c r="B1096">
        <v>0.08</v>
      </c>
      <c r="C1096">
        <v>0.08</v>
      </c>
      <c r="D1096">
        <v>0.08</v>
      </c>
      <c r="E1096">
        <v>0.15</v>
      </c>
      <c r="F1096">
        <v>0.21</v>
      </c>
      <c r="G1096">
        <v>0.31</v>
      </c>
      <c r="H1096">
        <v>0.75</v>
      </c>
      <c r="I1096">
        <v>1.17</v>
      </c>
      <c r="J1096">
        <v>2.1800000000000002</v>
      </c>
      <c r="K1096">
        <v>2.89</v>
      </c>
      <c r="L1096">
        <v>3.5</v>
      </c>
      <c r="M1096">
        <v>4.33</v>
      </c>
      <c r="N1096">
        <v>4.53</v>
      </c>
      <c r="O1096">
        <f t="shared" si="17"/>
        <v>4.53</v>
      </c>
    </row>
    <row r="1097" spans="1:15" x14ac:dyDescent="0.25">
      <c r="A1097" s="24">
        <v>40541</v>
      </c>
      <c r="B1097">
        <v>0.05</v>
      </c>
      <c r="C1097">
        <v>0.05</v>
      </c>
      <c r="D1097">
        <v>0.05</v>
      </c>
      <c r="E1097">
        <v>0.13</v>
      </c>
      <c r="F1097">
        <v>0.2</v>
      </c>
      <c r="G1097">
        <v>0.3</v>
      </c>
      <c r="H1097">
        <v>0.64</v>
      </c>
      <c r="I1097">
        <v>1.05</v>
      </c>
      <c r="J1097">
        <v>2.0299999999999998</v>
      </c>
      <c r="K1097">
        <v>2.75</v>
      </c>
      <c r="L1097">
        <v>3.35</v>
      </c>
      <c r="M1097">
        <v>4.1900000000000004</v>
      </c>
      <c r="N1097">
        <v>4.41</v>
      </c>
      <c r="O1097">
        <f t="shared" si="17"/>
        <v>4.41</v>
      </c>
    </row>
    <row r="1098" spans="1:15" x14ac:dyDescent="0.25">
      <c r="A1098" s="24">
        <v>40542</v>
      </c>
      <c r="B1098">
        <v>0.05</v>
      </c>
      <c r="C1098">
        <v>0.05</v>
      </c>
      <c r="D1098">
        <v>0.05</v>
      </c>
      <c r="E1098">
        <v>0.12</v>
      </c>
      <c r="F1098">
        <v>0.2</v>
      </c>
      <c r="G1098">
        <v>0.28999999999999998</v>
      </c>
      <c r="H1098">
        <v>0.66</v>
      </c>
      <c r="I1098">
        <v>1.07</v>
      </c>
      <c r="J1098">
        <v>2.06</v>
      </c>
      <c r="K1098">
        <v>2.76</v>
      </c>
      <c r="L1098">
        <v>3.38</v>
      </c>
      <c r="M1098">
        <v>4.21</v>
      </c>
      <c r="N1098">
        <v>4.43</v>
      </c>
      <c r="O1098">
        <f t="shared" si="17"/>
        <v>4.43</v>
      </c>
    </row>
    <row r="1099" spans="1:15" x14ac:dyDescent="0.25">
      <c r="A1099" s="24">
        <v>40543</v>
      </c>
      <c r="B1099">
        <v>7.0000000000000007E-2</v>
      </c>
      <c r="C1099">
        <v>7.0000000000000007E-2</v>
      </c>
      <c r="D1099">
        <v>7.0000000000000007E-2</v>
      </c>
      <c r="E1099">
        <v>0.12</v>
      </c>
      <c r="F1099">
        <v>0.19</v>
      </c>
      <c r="G1099">
        <v>0.28999999999999998</v>
      </c>
      <c r="H1099">
        <v>0.61</v>
      </c>
      <c r="I1099">
        <v>1.02</v>
      </c>
      <c r="J1099">
        <v>2.0099999999999998</v>
      </c>
      <c r="K1099">
        <v>2.71</v>
      </c>
      <c r="L1099">
        <v>3.3</v>
      </c>
      <c r="M1099">
        <v>4.13</v>
      </c>
      <c r="N1099">
        <v>4.34</v>
      </c>
      <c r="O1099">
        <f t="shared" si="17"/>
        <v>4.34</v>
      </c>
    </row>
    <row r="1100" spans="1:15" x14ac:dyDescent="0.25">
      <c r="A1100" s="24">
        <v>40544</v>
      </c>
      <c r="B1100">
        <v>7.0000000000000007E-2</v>
      </c>
      <c r="C1100">
        <v>7.0000000000000007E-2</v>
      </c>
      <c r="D1100">
        <v>7.0000000000000007E-2</v>
      </c>
      <c r="E1100">
        <v>0.12</v>
      </c>
      <c r="F1100">
        <v>0.19</v>
      </c>
      <c r="G1100">
        <v>0.28999999999999998</v>
      </c>
      <c r="H1100">
        <v>0.61</v>
      </c>
      <c r="I1100">
        <v>1.02</v>
      </c>
      <c r="J1100">
        <v>2.0099999999999998</v>
      </c>
      <c r="K1100">
        <v>2.71</v>
      </c>
      <c r="L1100">
        <v>3.3</v>
      </c>
      <c r="M1100">
        <v>4.13</v>
      </c>
      <c r="N1100">
        <v>4.34</v>
      </c>
      <c r="O1100">
        <f t="shared" si="17"/>
        <v>4.34</v>
      </c>
    </row>
    <row r="1101" spans="1:15" x14ac:dyDescent="0.25">
      <c r="A1101" s="24">
        <v>40545</v>
      </c>
      <c r="B1101">
        <v>7.0000000000000007E-2</v>
      </c>
      <c r="C1101">
        <v>7.0000000000000007E-2</v>
      </c>
      <c r="D1101">
        <v>7.0000000000000007E-2</v>
      </c>
      <c r="E1101">
        <v>0.12</v>
      </c>
      <c r="F1101">
        <v>0.19</v>
      </c>
      <c r="G1101">
        <v>0.28999999999999998</v>
      </c>
      <c r="H1101">
        <v>0.61</v>
      </c>
      <c r="I1101">
        <v>1.02</v>
      </c>
      <c r="J1101">
        <v>2.0099999999999998</v>
      </c>
      <c r="K1101">
        <v>2.71</v>
      </c>
      <c r="L1101">
        <v>3.3</v>
      </c>
      <c r="M1101">
        <v>4.13</v>
      </c>
      <c r="N1101">
        <v>4.34</v>
      </c>
      <c r="O1101">
        <f t="shared" si="17"/>
        <v>4.34</v>
      </c>
    </row>
    <row r="1102" spans="1:15" x14ac:dyDescent="0.25">
      <c r="A1102" s="24">
        <v>40546</v>
      </c>
      <c r="B1102">
        <v>0.11</v>
      </c>
      <c r="C1102">
        <v>0.11</v>
      </c>
      <c r="D1102">
        <v>0.11</v>
      </c>
      <c r="E1102">
        <v>0.15</v>
      </c>
      <c r="F1102">
        <v>0.19</v>
      </c>
      <c r="G1102">
        <v>0.28999999999999998</v>
      </c>
      <c r="H1102">
        <v>0.61</v>
      </c>
      <c r="I1102">
        <v>1.03</v>
      </c>
      <c r="J1102">
        <v>2.02</v>
      </c>
      <c r="K1102">
        <v>2.74</v>
      </c>
      <c r="L1102">
        <v>3.36</v>
      </c>
      <c r="M1102">
        <v>4.18</v>
      </c>
      <c r="N1102">
        <v>4.3899999999999997</v>
      </c>
      <c r="O1102">
        <f t="shared" si="17"/>
        <v>4.3899999999999997</v>
      </c>
    </row>
    <row r="1103" spans="1:15" x14ac:dyDescent="0.25">
      <c r="A1103" s="24">
        <v>40547</v>
      </c>
      <c r="B1103">
        <v>0.12</v>
      </c>
      <c r="C1103">
        <v>0.12</v>
      </c>
      <c r="D1103">
        <v>0.12</v>
      </c>
      <c r="E1103">
        <v>0.14000000000000001</v>
      </c>
      <c r="F1103">
        <v>0.19</v>
      </c>
      <c r="G1103">
        <v>0.28000000000000003</v>
      </c>
      <c r="H1103">
        <v>0.63</v>
      </c>
      <c r="I1103">
        <v>1.04</v>
      </c>
      <c r="J1103">
        <v>2.0099999999999998</v>
      </c>
      <c r="K1103">
        <v>2.72</v>
      </c>
      <c r="L1103">
        <v>3.36</v>
      </c>
      <c r="M1103">
        <v>4.21</v>
      </c>
      <c r="N1103">
        <v>4.4400000000000004</v>
      </c>
      <c r="O1103">
        <f t="shared" si="17"/>
        <v>4.4400000000000004</v>
      </c>
    </row>
    <row r="1104" spans="1:15" x14ac:dyDescent="0.25">
      <c r="A1104" s="24">
        <v>40548</v>
      </c>
      <c r="B1104">
        <v>0.13</v>
      </c>
      <c r="C1104">
        <v>0.13</v>
      </c>
      <c r="D1104">
        <v>0.13</v>
      </c>
      <c r="E1104">
        <v>0.14000000000000001</v>
      </c>
      <c r="F1104">
        <v>0.19</v>
      </c>
      <c r="G1104">
        <v>0.31</v>
      </c>
      <c r="H1104">
        <v>0.71</v>
      </c>
      <c r="I1104">
        <v>1.1599999999999999</v>
      </c>
      <c r="J1104">
        <v>2.14</v>
      </c>
      <c r="K1104">
        <v>2.86</v>
      </c>
      <c r="L1104">
        <v>3.5</v>
      </c>
      <c r="M1104">
        <v>4.34</v>
      </c>
      <c r="N1104">
        <v>4.55</v>
      </c>
      <c r="O1104">
        <f t="shared" si="17"/>
        <v>4.55</v>
      </c>
    </row>
    <row r="1105" spans="1:15" x14ac:dyDescent="0.25">
      <c r="A1105" s="24">
        <v>40549</v>
      </c>
      <c r="B1105">
        <v>0.13</v>
      </c>
      <c r="C1105">
        <v>0.13</v>
      </c>
      <c r="D1105">
        <v>0.13</v>
      </c>
      <c r="E1105">
        <v>0.15</v>
      </c>
      <c r="F1105">
        <v>0.18</v>
      </c>
      <c r="G1105">
        <v>0.3</v>
      </c>
      <c r="H1105">
        <v>0.68</v>
      </c>
      <c r="I1105">
        <v>1.1100000000000001</v>
      </c>
      <c r="J1105">
        <v>2.09</v>
      </c>
      <c r="K1105">
        <v>2.8</v>
      </c>
      <c r="L1105">
        <v>3.44</v>
      </c>
      <c r="M1105">
        <v>4.3099999999999996</v>
      </c>
      <c r="N1105">
        <v>4.53</v>
      </c>
      <c r="O1105">
        <f t="shared" si="17"/>
        <v>4.53</v>
      </c>
    </row>
    <row r="1106" spans="1:15" x14ac:dyDescent="0.25">
      <c r="A1106" s="24">
        <v>40550</v>
      </c>
      <c r="B1106">
        <v>0.13</v>
      </c>
      <c r="C1106">
        <v>0.13</v>
      </c>
      <c r="D1106">
        <v>0.13</v>
      </c>
      <c r="E1106">
        <v>0.14000000000000001</v>
      </c>
      <c r="F1106">
        <v>0.18</v>
      </c>
      <c r="G1106">
        <v>0.28999999999999998</v>
      </c>
      <c r="H1106">
        <v>0.6</v>
      </c>
      <c r="I1106">
        <v>1.02</v>
      </c>
      <c r="J1106">
        <v>1.96</v>
      </c>
      <c r="K1106">
        <v>2.69</v>
      </c>
      <c r="L1106">
        <v>3.34</v>
      </c>
      <c r="M1106">
        <v>4.25</v>
      </c>
      <c r="N1106">
        <v>4.4800000000000004</v>
      </c>
      <c r="O1106">
        <f t="shared" si="17"/>
        <v>4.4800000000000004</v>
      </c>
    </row>
    <row r="1107" spans="1:15" x14ac:dyDescent="0.25">
      <c r="A1107" s="24">
        <v>40551</v>
      </c>
      <c r="B1107">
        <v>0.13</v>
      </c>
      <c r="C1107">
        <v>0.13</v>
      </c>
      <c r="D1107">
        <v>0.13</v>
      </c>
      <c r="E1107">
        <v>0.14000000000000001</v>
      </c>
      <c r="F1107">
        <v>0.18</v>
      </c>
      <c r="G1107">
        <v>0.28999999999999998</v>
      </c>
      <c r="H1107">
        <v>0.6</v>
      </c>
      <c r="I1107">
        <v>1.02</v>
      </c>
      <c r="J1107">
        <v>1.96</v>
      </c>
      <c r="K1107">
        <v>2.69</v>
      </c>
      <c r="L1107">
        <v>3.34</v>
      </c>
      <c r="M1107">
        <v>4.25</v>
      </c>
      <c r="N1107">
        <v>4.4800000000000004</v>
      </c>
      <c r="O1107">
        <f t="shared" si="17"/>
        <v>4.4800000000000004</v>
      </c>
    </row>
    <row r="1108" spans="1:15" x14ac:dyDescent="0.25">
      <c r="A1108" s="24">
        <v>40552</v>
      </c>
      <c r="B1108">
        <v>0.13</v>
      </c>
      <c r="C1108">
        <v>0.13</v>
      </c>
      <c r="D1108">
        <v>0.13</v>
      </c>
      <c r="E1108">
        <v>0.14000000000000001</v>
      </c>
      <c r="F1108">
        <v>0.18</v>
      </c>
      <c r="G1108">
        <v>0.28999999999999998</v>
      </c>
      <c r="H1108">
        <v>0.6</v>
      </c>
      <c r="I1108">
        <v>1.02</v>
      </c>
      <c r="J1108">
        <v>1.96</v>
      </c>
      <c r="K1108">
        <v>2.69</v>
      </c>
      <c r="L1108">
        <v>3.34</v>
      </c>
      <c r="M1108">
        <v>4.25</v>
      </c>
      <c r="N1108">
        <v>4.4800000000000004</v>
      </c>
      <c r="O1108">
        <f t="shared" si="17"/>
        <v>4.4800000000000004</v>
      </c>
    </row>
    <row r="1109" spans="1:15" x14ac:dyDescent="0.25">
      <c r="A1109" s="24">
        <v>40553</v>
      </c>
      <c r="B1109">
        <v>0.14000000000000001</v>
      </c>
      <c r="C1109">
        <v>0.14000000000000001</v>
      </c>
      <c r="D1109">
        <v>0.14000000000000001</v>
      </c>
      <c r="E1109">
        <v>0.15</v>
      </c>
      <c r="F1109">
        <v>0.18</v>
      </c>
      <c r="G1109">
        <v>0.28999999999999998</v>
      </c>
      <c r="H1109">
        <v>0.59</v>
      </c>
      <c r="I1109">
        <v>0.99</v>
      </c>
      <c r="J1109">
        <v>1.93</v>
      </c>
      <c r="K1109">
        <v>2.65</v>
      </c>
      <c r="L1109">
        <v>3.32</v>
      </c>
      <c r="M1109">
        <v>4.2300000000000004</v>
      </c>
      <c r="N1109">
        <v>4.47</v>
      </c>
      <c r="O1109">
        <f t="shared" si="17"/>
        <v>4.47</v>
      </c>
    </row>
    <row r="1110" spans="1:15" x14ac:dyDescent="0.25">
      <c r="A1110" s="24">
        <v>40554</v>
      </c>
      <c r="B1110">
        <v>0.15</v>
      </c>
      <c r="C1110">
        <v>0.15</v>
      </c>
      <c r="D1110">
        <v>0.15</v>
      </c>
      <c r="E1110">
        <v>0.15</v>
      </c>
      <c r="F1110">
        <v>0.19</v>
      </c>
      <c r="G1110">
        <v>0.28000000000000003</v>
      </c>
      <c r="H1110">
        <v>0.6</v>
      </c>
      <c r="I1110">
        <v>1.03</v>
      </c>
      <c r="J1110">
        <v>1.98</v>
      </c>
      <c r="K1110">
        <v>2.7</v>
      </c>
      <c r="L1110">
        <v>3.37</v>
      </c>
      <c r="M1110">
        <v>4.26</v>
      </c>
      <c r="N1110">
        <v>4.49</v>
      </c>
      <c r="O1110">
        <f t="shared" si="17"/>
        <v>4.49</v>
      </c>
    </row>
    <row r="1111" spans="1:15" x14ac:dyDescent="0.25">
      <c r="A1111" s="24">
        <v>40555</v>
      </c>
      <c r="B1111">
        <v>0.15</v>
      </c>
      <c r="C1111">
        <v>0.15</v>
      </c>
      <c r="D1111">
        <v>0.15</v>
      </c>
      <c r="E1111">
        <v>0.15</v>
      </c>
      <c r="F1111">
        <v>0.18</v>
      </c>
      <c r="G1111">
        <v>0.26</v>
      </c>
      <c r="H1111">
        <v>0.61</v>
      </c>
      <c r="I1111">
        <v>1.03</v>
      </c>
      <c r="J1111">
        <v>1.99</v>
      </c>
      <c r="K1111">
        <v>2.71</v>
      </c>
      <c r="L1111">
        <v>3.4</v>
      </c>
      <c r="M1111">
        <v>4.28</v>
      </c>
      <c r="N1111">
        <v>4.5199999999999996</v>
      </c>
      <c r="O1111">
        <f t="shared" si="17"/>
        <v>4.5199999999999996</v>
      </c>
    </row>
    <row r="1112" spans="1:15" x14ac:dyDescent="0.25">
      <c r="A1112" s="24">
        <v>40556</v>
      </c>
      <c r="B1112">
        <v>0.15</v>
      </c>
      <c r="C1112">
        <v>0.15</v>
      </c>
      <c r="D1112">
        <v>0.15</v>
      </c>
      <c r="E1112">
        <v>0.15</v>
      </c>
      <c r="F1112">
        <v>0.18</v>
      </c>
      <c r="G1112">
        <v>0.26</v>
      </c>
      <c r="H1112">
        <v>0.59</v>
      </c>
      <c r="I1112">
        <v>1</v>
      </c>
      <c r="J1112">
        <v>1.93</v>
      </c>
      <c r="K1112">
        <v>2.65</v>
      </c>
      <c r="L1112">
        <v>3.34</v>
      </c>
      <c r="M1112">
        <v>4.24</v>
      </c>
      <c r="N1112">
        <v>4.5</v>
      </c>
      <c r="O1112">
        <f t="shared" si="17"/>
        <v>4.5</v>
      </c>
    </row>
    <row r="1113" spans="1:15" x14ac:dyDescent="0.25">
      <c r="A1113" s="24">
        <v>40557</v>
      </c>
      <c r="B1113">
        <v>0.14000000000000001</v>
      </c>
      <c r="C1113">
        <v>0.14000000000000001</v>
      </c>
      <c r="D1113">
        <v>0.14000000000000001</v>
      </c>
      <c r="E1113">
        <v>0.15</v>
      </c>
      <c r="F1113">
        <v>0.18</v>
      </c>
      <c r="G1113">
        <v>0.27</v>
      </c>
      <c r="H1113">
        <v>0.59</v>
      </c>
      <c r="I1113">
        <v>1</v>
      </c>
      <c r="J1113">
        <v>1.95</v>
      </c>
      <c r="K1113">
        <v>2.66</v>
      </c>
      <c r="L1113">
        <v>3.35</v>
      </c>
      <c r="M1113">
        <v>4.2699999999999996</v>
      </c>
      <c r="N1113">
        <v>4.53</v>
      </c>
      <c r="O1113">
        <f t="shared" si="17"/>
        <v>4.53</v>
      </c>
    </row>
    <row r="1114" spans="1:15" x14ac:dyDescent="0.25">
      <c r="A1114" s="24">
        <v>40558</v>
      </c>
      <c r="B1114">
        <v>0.14000000000000001</v>
      </c>
      <c r="C1114">
        <v>0.14000000000000001</v>
      </c>
      <c r="D1114">
        <v>0.14000000000000001</v>
      </c>
      <c r="E1114">
        <v>0.15</v>
      </c>
      <c r="F1114">
        <v>0.18</v>
      </c>
      <c r="G1114">
        <v>0.27</v>
      </c>
      <c r="H1114">
        <v>0.59</v>
      </c>
      <c r="I1114">
        <v>1</v>
      </c>
      <c r="J1114">
        <v>1.95</v>
      </c>
      <c r="K1114">
        <v>2.66</v>
      </c>
      <c r="L1114">
        <v>3.35</v>
      </c>
      <c r="M1114">
        <v>4.2699999999999996</v>
      </c>
      <c r="N1114">
        <v>4.53</v>
      </c>
      <c r="O1114">
        <f t="shared" si="17"/>
        <v>4.53</v>
      </c>
    </row>
    <row r="1115" spans="1:15" x14ac:dyDescent="0.25">
      <c r="A1115" s="24">
        <v>40559</v>
      </c>
      <c r="B1115">
        <v>0.14000000000000001</v>
      </c>
      <c r="C1115">
        <v>0.14000000000000001</v>
      </c>
      <c r="D1115">
        <v>0.14000000000000001</v>
      </c>
      <c r="E1115">
        <v>0.15</v>
      </c>
      <c r="F1115">
        <v>0.18</v>
      </c>
      <c r="G1115">
        <v>0.27</v>
      </c>
      <c r="H1115">
        <v>0.59</v>
      </c>
      <c r="I1115">
        <v>1</v>
      </c>
      <c r="J1115">
        <v>1.95</v>
      </c>
      <c r="K1115">
        <v>2.66</v>
      </c>
      <c r="L1115">
        <v>3.35</v>
      </c>
      <c r="M1115">
        <v>4.2699999999999996</v>
      </c>
      <c r="N1115">
        <v>4.53</v>
      </c>
      <c r="O1115">
        <f t="shared" si="17"/>
        <v>4.53</v>
      </c>
    </row>
    <row r="1116" spans="1:15" x14ac:dyDescent="0.25">
      <c r="A1116" s="24">
        <v>40560</v>
      </c>
      <c r="B1116">
        <v>0.14000000000000001</v>
      </c>
      <c r="C1116">
        <v>0.14000000000000001</v>
      </c>
      <c r="D1116">
        <v>0.14000000000000001</v>
      </c>
      <c r="E1116">
        <v>0.15</v>
      </c>
      <c r="F1116">
        <v>0.18</v>
      </c>
      <c r="G1116">
        <v>0.27</v>
      </c>
      <c r="H1116">
        <v>0.59</v>
      </c>
      <c r="I1116">
        <v>1</v>
      </c>
      <c r="J1116">
        <v>1.95</v>
      </c>
      <c r="K1116">
        <v>2.66</v>
      </c>
      <c r="L1116">
        <v>3.35</v>
      </c>
      <c r="M1116">
        <v>4.2699999999999996</v>
      </c>
      <c r="N1116">
        <v>4.53</v>
      </c>
      <c r="O1116">
        <f t="shared" si="17"/>
        <v>4.53</v>
      </c>
    </row>
    <row r="1117" spans="1:15" x14ac:dyDescent="0.25">
      <c r="A1117" s="24">
        <v>40561</v>
      </c>
      <c r="B1117">
        <v>0.15</v>
      </c>
      <c r="C1117">
        <v>0.15</v>
      </c>
      <c r="D1117">
        <v>0.15</v>
      </c>
      <c r="E1117">
        <v>0.16</v>
      </c>
      <c r="F1117">
        <v>0.19</v>
      </c>
      <c r="G1117">
        <v>0.26</v>
      </c>
      <c r="H1117">
        <v>0.6</v>
      </c>
      <c r="I1117">
        <v>1</v>
      </c>
      <c r="J1117">
        <v>1.97</v>
      </c>
      <c r="K1117">
        <v>2.7</v>
      </c>
      <c r="L1117">
        <v>3.39</v>
      </c>
      <c r="M1117">
        <v>4.3099999999999996</v>
      </c>
      <c r="N1117">
        <v>4.5599999999999996</v>
      </c>
      <c r="O1117">
        <f t="shared" si="17"/>
        <v>4.5599999999999996</v>
      </c>
    </row>
    <row r="1118" spans="1:15" x14ac:dyDescent="0.25">
      <c r="A1118" s="24">
        <v>40562</v>
      </c>
      <c r="B1118">
        <v>0.16</v>
      </c>
      <c r="C1118">
        <v>0.16</v>
      </c>
      <c r="D1118">
        <v>0.16</v>
      </c>
      <c r="E1118">
        <v>0.16</v>
      </c>
      <c r="F1118">
        <v>0.19</v>
      </c>
      <c r="G1118">
        <v>0.27</v>
      </c>
      <c r="H1118">
        <v>0.6</v>
      </c>
      <c r="I1118">
        <v>0.98</v>
      </c>
      <c r="J1118">
        <v>1.95</v>
      </c>
      <c r="K1118">
        <v>2.69</v>
      </c>
      <c r="L1118">
        <v>3.37</v>
      </c>
      <c r="M1118">
        <v>4.2699999999999996</v>
      </c>
      <c r="N1118">
        <v>4.53</v>
      </c>
      <c r="O1118">
        <f t="shared" si="17"/>
        <v>4.53</v>
      </c>
    </row>
    <row r="1119" spans="1:15" x14ac:dyDescent="0.25">
      <c r="A1119" s="24">
        <v>40563</v>
      </c>
      <c r="B1119">
        <v>0.15</v>
      </c>
      <c r="C1119">
        <v>0.15</v>
      </c>
      <c r="D1119">
        <v>0.15</v>
      </c>
      <c r="E1119">
        <v>0.16</v>
      </c>
      <c r="F1119">
        <v>0.19</v>
      </c>
      <c r="G1119">
        <v>0.27</v>
      </c>
      <c r="H1119">
        <v>0.65</v>
      </c>
      <c r="I1119">
        <v>1.07</v>
      </c>
      <c r="J1119">
        <v>2.06</v>
      </c>
      <c r="K1119">
        <v>2.81</v>
      </c>
      <c r="L1119">
        <v>3.47</v>
      </c>
      <c r="M1119">
        <v>4.3600000000000003</v>
      </c>
      <c r="N1119">
        <v>4.5999999999999996</v>
      </c>
      <c r="O1119">
        <f t="shared" si="17"/>
        <v>4.5999999999999996</v>
      </c>
    </row>
    <row r="1120" spans="1:15" x14ac:dyDescent="0.25">
      <c r="A1120" s="24">
        <v>40564</v>
      </c>
      <c r="B1120">
        <v>0.15</v>
      </c>
      <c r="C1120">
        <v>0.15</v>
      </c>
      <c r="D1120">
        <v>0.15</v>
      </c>
      <c r="E1120">
        <v>0.16</v>
      </c>
      <c r="F1120">
        <v>0.19</v>
      </c>
      <c r="G1120">
        <v>0.27</v>
      </c>
      <c r="H1120">
        <v>0.63</v>
      </c>
      <c r="I1120">
        <v>1.05</v>
      </c>
      <c r="J1120">
        <v>2.04</v>
      </c>
      <c r="K1120">
        <v>2.77</v>
      </c>
      <c r="L1120">
        <v>3.44</v>
      </c>
      <c r="M1120">
        <v>4.33</v>
      </c>
      <c r="N1120">
        <v>4.57</v>
      </c>
      <c r="O1120">
        <f t="shared" si="17"/>
        <v>4.57</v>
      </c>
    </row>
    <row r="1121" spans="1:15" x14ac:dyDescent="0.25">
      <c r="A1121" s="24">
        <v>40565</v>
      </c>
      <c r="B1121">
        <v>0.15</v>
      </c>
      <c r="C1121">
        <v>0.15</v>
      </c>
      <c r="D1121">
        <v>0.15</v>
      </c>
      <c r="E1121">
        <v>0.16</v>
      </c>
      <c r="F1121">
        <v>0.19</v>
      </c>
      <c r="G1121">
        <v>0.27</v>
      </c>
      <c r="H1121">
        <v>0.63</v>
      </c>
      <c r="I1121">
        <v>1.05</v>
      </c>
      <c r="J1121">
        <v>2.04</v>
      </c>
      <c r="K1121">
        <v>2.77</v>
      </c>
      <c r="L1121">
        <v>3.44</v>
      </c>
      <c r="M1121">
        <v>4.33</v>
      </c>
      <c r="N1121">
        <v>4.57</v>
      </c>
      <c r="O1121">
        <f t="shared" si="17"/>
        <v>4.57</v>
      </c>
    </row>
    <row r="1122" spans="1:15" x14ac:dyDescent="0.25">
      <c r="A1122" s="24">
        <v>40566</v>
      </c>
      <c r="B1122">
        <v>0.15</v>
      </c>
      <c r="C1122">
        <v>0.15</v>
      </c>
      <c r="D1122">
        <v>0.15</v>
      </c>
      <c r="E1122">
        <v>0.16</v>
      </c>
      <c r="F1122">
        <v>0.19</v>
      </c>
      <c r="G1122">
        <v>0.27</v>
      </c>
      <c r="H1122">
        <v>0.63</v>
      </c>
      <c r="I1122">
        <v>1.05</v>
      </c>
      <c r="J1122">
        <v>2.04</v>
      </c>
      <c r="K1122">
        <v>2.77</v>
      </c>
      <c r="L1122">
        <v>3.44</v>
      </c>
      <c r="M1122">
        <v>4.33</v>
      </c>
      <c r="N1122">
        <v>4.57</v>
      </c>
      <c r="O1122">
        <f t="shared" si="17"/>
        <v>4.57</v>
      </c>
    </row>
    <row r="1123" spans="1:15" x14ac:dyDescent="0.25">
      <c r="A1123" s="24">
        <v>40567</v>
      </c>
      <c r="B1123">
        <v>0.15</v>
      </c>
      <c r="C1123">
        <v>0.15</v>
      </c>
      <c r="D1123">
        <v>0.15</v>
      </c>
      <c r="E1123">
        <v>0.16</v>
      </c>
      <c r="F1123">
        <v>0.18</v>
      </c>
      <c r="G1123">
        <v>0.28000000000000003</v>
      </c>
      <c r="H1123">
        <v>0.65</v>
      </c>
      <c r="I1123">
        <v>1.05</v>
      </c>
      <c r="J1123">
        <v>2.0299999999999998</v>
      </c>
      <c r="K1123">
        <v>2.76</v>
      </c>
      <c r="L1123">
        <v>3.43</v>
      </c>
      <c r="M1123">
        <v>4.3099999999999996</v>
      </c>
      <c r="N1123">
        <v>4.55</v>
      </c>
      <c r="O1123">
        <f t="shared" si="17"/>
        <v>4.55</v>
      </c>
    </row>
    <row r="1124" spans="1:15" x14ac:dyDescent="0.25">
      <c r="A1124" s="24">
        <v>40568</v>
      </c>
      <c r="B1124">
        <v>0.15</v>
      </c>
      <c r="C1124">
        <v>0.15</v>
      </c>
      <c r="D1124">
        <v>0.15</v>
      </c>
      <c r="E1124">
        <v>0.16</v>
      </c>
      <c r="F1124">
        <v>0.18</v>
      </c>
      <c r="G1124">
        <v>0.27</v>
      </c>
      <c r="H1124">
        <v>0.62</v>
      </c>
      <c r="I1124">
        <v>1</v>
      </c>
      <c r="J1124">
        <v>1.96</v>
      </c>
      <c r="K1124">
        <v>2.68</v>
      </c>
      <c r="L1124">
        <v>3.35</v>
      </c>
      <c r="M1124">
        <v>4.2300000000000004</v>
      </c>
      <c r="N1124">
        <v>4.4800000000000004</v>
      </c>
      <c r="O1124">
        <f t="shared" si="17"/>
        <v>4.4800000000000004</v>
      </c>
    </row>
    <row r="1125" spans="1:15" x14ac:dyDescent="0.25">
      <c r="A1125" s="24">
        <v>40569</v>
      </c>
      <c r="B1125">
        <v>0.15</v>
      </c>
      <c r="C1125">
        <v>0.15</v>
      </c>
      <c r="D1125">
        <v>0.15</v>
      </c>
      <c r="E1125">
        <v>0.16</v>
      </c>
      <c r="F1125">
        <v>0.18</v>
      </c>
      <c r="G1125">
        <v>0.27</v>
      </c>
      <c r="H1125">
        <v>0.62</v>
      </c>
      <c r="I1125">
        <v>1.05</v>
      </c>
      <c r="J1125">
        <v>2.0299999999999998</v>
      </c>
      <c r="K1125">
        <v>2.76</v>
      </c>
      <c r="L1125">
        <v>3.45</v>
      </c>
      <c r="M1125">
        <v>4.34</v>
      </c>
      <c r="N1125">
        <v>4.59</v>
      </c>
      <c r="O1125">
        <f t="shared" si="17"/>
        <v>4.59</v>
      </c>
    </row>
    <row r="1126" spans="1:15" x14ac:dyDescent="0.25">
      <c r="A1126" s="24">
        <v>40570</v>
      </c>
      <c r="B1126">
        <v>0.13</v>
      </c>
      <c r="C1126">
        <v>0.13</v>
      </c>
      <c r="D1126">
        <v>0.13</v>
      </c>
      <c r="E1126">
        <v>0.15</v>
      </c>
      <c r="F1126">
        <v>0.17</v>
      </c>
      <c r="G1126">
        <v>0.25</v>
      </c>
      <c r="H1126">
        <v>0.59</v>
      </c>
      <c r="I1126">
        <v>1</v>
      </c>
      <c r="J1126">
        <v>1.98</v>
      </c>
      <c r="K1126">
        <v>2.75</v>
      </c>
      <c r="L1126">
        <v>3.42</v>
      </c>
      <c r="M1126">
        <v>4.3099999999999996</v>
      </c>
      <c r="N1126">
        <v>4.57</v>
      </c>
      <c r="O1126">
        <f t="shared" si="17"/>
        <v>4.57</v>
      </c>
    </row>
    <row r="1127" spans="1:15" x14ac:dyDescent="0.25">
      <c r="A1127" s="24">
        <v>40571</v>
      </c>
      <c r="B1127">
        <v>0.13</v>
      </c>
      <c r="C1127">
        <v>0.13</v>
      </c>
      <c r="D1127">
        <v>0.13</v>
      </c>
      <c r="E1127">
        <v>0.15</v>
      </c>
      <c r="F1127">
        <v>0.15</v>
      </c>
      <c r="G1127">
        <v>0.24</v>
      </c>
      <c r="H1127">
        <v>0.54</v>
      </c>
      <c r="I1127">
        <v>0.96</v>
      </c>
      <c r="J1127">
        <v>1.92</v>
      </c>
      <c r="K1127">
        <v>2.66</v>
      </c>
      <c r="L1127">
        <v>3.36</v>
      </c>
      <c r="M1127">
        <v>4.26</v>
      </c>
      <c r="N1127">
        <v>4.53</v>
      </c>
      <c r="O1127">
        <f t="shared" si="17"/>
        <v>4.53</v>
      </c>
    </row>
    <row r="1128" spans="1:15" x14ac:dyDescent="0.25">
      <c r="A1128" s="24">
        <v>40572</v>
      </c>
      <c r="B1128">
        <v>0.13</v>
      </c>
      <c r="C1128">
        <v>0.13</v>
      </c>
      <c r="D1128">
        <v>0.13</v>
      </c>
      <c r="E1128">
        <v>0.15</v>
      </c>
      <c r="F1128">
        <v>0.15</v>
      </c>
      <c r="G1128">
        <v>0.24</v>
      </c>
      <c r="H1128">
        <v>0.54</v>
      </c>
      <c r="I1128">
        <v>0.96</v>
      </c>
      <c r="J1128">
        <v>1.92</v>
      </c>
      <c r="K1128">
        <v>2.66</v>
      </c>
      <c r="L1128">
        <v>3.36</v>
      </c>
      <c r="M1128">
        <v>4.26</v>
      </c>
      <c r="N1128">
        <v>4.53</v>
      </c>
      <c r="O1128">
        <f t="shared" si="17"/>
        <v>4.53</v>
      </c>
    </row>
    <row r="1129" spans="1:15" x14ac:dyDescent="0.25">
      <c r="A1129" s="24">
        <v>40573</v>
      </c>
      <c r="B1129">
        <v>0.13</v>
      </c>
      <c r="C1129">
        <v>0.13</v>
      </c>
      <c r="D1129">
        <v>0.13</v>
      </c>
      <c r="E1129">
        <v>0.15</v>
      </c>
      <c r="F1129">
        <v>0.15</v>
      </c>
      <c r="G1129">
        <v>0.24</v>
      </c>
      <c r="H1129">
        <v>0.54</v>
      </c>
      <c r="I1129">
        <v>0.96</v>
      </c>
      <c r="J1129">
        <v>1.92</v>
      </c>
      <c r="K1129">
        <v>2.66</v>
      </c>
      <c r="L1129">
        <v>3.36</v>
      </c>
      <c r="M1129">
        <v>4.26</v>
      </c>
      <c r="N1129">
        <v>4.53</v>
      </c>
      <c r="O1129">
        <f t="shared" si="17"/>
        <v>4.53</v>
      </c>
    </row>
    <row r="1130" spans="1:15" x14ac:dyDescent="0.25">
      <c r="A1130" s="24">
        <v>40574</v>
      </c>
      <c r="B1130">
        <v>0.15</v>
      </c>
      <c r="C1130">
        <v>0.15</v>
      </c>
      <c r="D1130">
        <v>0.15</v>
      </c>
      <c r="E1130">
        <v>0.15</v>
      </c>
      <c r="F1130">
        <v>0.17</v>
      </c>
      <c r="G1130">
        <v>0.26</v>
      </c>
      <c r="H1130">
        <v>0.57999999999999996</v>
      </c>
      <c r="I1130">
        <v>0.98</v>
      </c>
      <c r="J1130">
        <v>1.95</v>
      </c>
      <c r="K1130">
        <v>2.71</v>
      </c>
      <c r="L1130">
        <v>3.42</v>
      </c>
      <c r="M1130">
        <v>4.33</v>
      </c>
      <c r="N1130">
        <v>4.58</v>
      </c>
      <c r="O1130">
        <f t="shared" si="17"/>
        <v>4.58</v>
      </c>
    </row>
    <row r="1131" spans="1:15" x14ac:dyDescent="0.25">
      <c r="A1131" s="24">
        <v>40575</v>
      </c>
      <c r="B1131">
        <v>0.16</v>
      </c>
      <c r="C1131">
        <v>0.16</v>
      </c>
      <c r="D1131">
        <v>0.16</v>
      </c>
      <c r="E1131">
        <v>0.15</v>
      </c>
      <c r="F1131">
        <v>0.18</v>
      </c>
      <c r="G1131">
        <v>0.27</v>
      </c>
      <c r="H1131">
        <v>0.61</v>
      </c>
      <c r="I1131">
        <v>1.04</v>
      </c>
      <c r="J1131">
        <v>2.02</v>
      </c>
      <c r="K1131">
        <v>2.79</v>
      </c>
      <c r="L1131">
        <v>3.48</v>
      </c>
      <c r="M1131">
        <v>4.37</v>
      </c>
      <c r="N1131">
        <v>4.62</v>
      </c>
      <c r="O1131">
        <f t="shared" si="17"/>
        <v>4.62</v>
      </c>
    </row>
    <row r="1132" spans="1:15" x14ac:dyDescent="0.25">
      <c r="A1132" s="24">
        <v>40576</v>
      </c>
      <c r="B1132">
        <v>0.15</v>
      </c>
      <c r="C1132">
        <v>0.15</v>
      </c>
      <c r="D1132">
        <v>0.15</v>
      </c>
      <c r="E1132">
        <v>0.16</v>
      </c>
      <c r="F1132">
        <v>0.18</v>
      </c>
      <c r="G1132">
        <v>0.28000000000000003</v>
      </c>
      <c r="H1132">
        <v>0.67</v>
      </c>
      <c r="I1132">
        <v>1.1200000000000001</v>
      </c>
      <c r="J1132">
        <v>2.1</v>
      </c>
      <c r="K1132">
        <v>2.84</v>
      </c>
      <c r="L1132">
        <v>3.52</v>
      </c>
      <c r="M1132">
        <v>4.3899999999999997</v>
      </c>
      <c r="N1132">
        <v>4.6399999999999997</v>
      </c>
      <c r="O1132">
        <f t="shared" si="17"/>
        <v>4.6399999999999997</v>
      </c>
    </row>
    <row r="1133" spans="1:15" x14ac:dyDescent="0.25">
      <c r="A1133" s="24">
        <v>40577</v>
      </c>
      <c r="B1133">
        <v>0.14000000000000001</v>
      </c>
      <c r="C1133">
        <v>0.14000000000000001</v>
      </c>
      <c r="D1133">
        <v>0.14000000000000001</v>
      </c>
      <c r="E1133">
        <v>0.14000000000000001</v>
      </c>
      <c r="F1133">
        <v>0.18</v>
      </c>
      <c r="G1133">
        <v>0.28999999999999998</v>
      </c>
      <c r="H1133">
        <v>0.71</v>
      </c>
      <c r="I1133">
        <v>1.19</v>
      </c>
      <c r="J1133">
        <v>2.1800000000000002</v>
      </c>
      <c r="K1133">
        <v>2.92</v>
      </c>
      <c r="L1133">
        <v>3.58</v>
      </c>
      <c r="M1133">
        <v>4.43</v>
      </c>
      <c r="N1133">
        <v>4.67</v>
      </c>
      <c r="O1133">
        <f t="shared" si="17"/>
        <v>4.67</v>
      </c>
    </row>
    <row r="1134" spans="1:15" x14ac:dyDescent="0.25">
      <c r="A1134" s="24">
        <v>40578</v>
      </c>
      <c r="B1134">
        <v>0.13</v>
      </c>
      <c r="C1134">
        <v>0.13</v>
      </c>
      <c r="D1134">
        <v>0.13</v>
      </c>
      <c r="E1134">
        <v>0.15</v>
      </c>
      <c r="F1134">
        <v>0.18</v>
      </c>
      <c r="G1134">
        <v>0.31</v>
      </c>
      <c r="H1134">
        <v>0.77</v>
      </c>
      <c r="I1134">
        <v>1.25</v>
      </c>
      <c r="J1134">
        <v>2.27</v>
      </c>
      <c r="K1134">
        <v>3.01</v>
      </c>
      <c r="L1134">
        <v>3.68</v>
      </c>
      <c r="M1134">
        <v>4.51</v>
      </c>
      <c r="N1134">
        <v>4.7300000000000004</v>
      </c>
      <c r="O1134">
        <f t="shared" si="17"/>
        <v>4.7300000000000004</v>
      </c>
    </row>
    <row r="1135" spans="1:15" x14ac:dyDescent="0.25">
      <c r="A1135" s="24">
        <v>40579</v>
      </c>
      <c r="B1135">
        <v>0.13</v>
      </c>
      <c r="C1135">
        <v>0.13</v>
      </c>
      <c r="D1135">
        <v>0.13</v>
      </c>
      <c r="E1135">
        <v>0.15</v>
      </c>
      <c r="F1135">
        <v>0.18</v>
      </c>
      <c r="G1135">
        <v>0.31</v>
      </c>
      <c r="H1135">
        <v>0.77</v>
      </c>
      <c r="I1135">
        <v>1.25</v>
      </c>
      <c r="J1135">
        <v>2.27</v>
      </c>
      <c r="K1135">
        <v>3.01</v>
      </c>
      <c r="L1135">
        <v>3.68</v>
      </c>
      <c r="M1135">
        <v>4.51</v>
      </c>
      <c r="N1135">
        <v>4.7300000000000004</v>
      </c>
      <c r="O1135">
        <f t="shared" si="17"/>
        <v>4.7300000000000004</v>
      </c>
    </row>
    <row r="1136" spans="1:15" x14ac:dyDescent="0.25">
      <c r="A1136" s="24">
        <v>40580</v>
      </c>
      <c r="B1136">
        <v>0.13</v>
      </c>
      <c r="C1136">
        <v>0.13</v>
      </c>
      <c r="D1136">
        <v>0.13</v>
      </c>
      <c r="E1136">
        <v>0.15</v>
      </c>
      <c r="F1136">
        <v>0.18</v>
      </c>
      <c r="G1136">
        <v>0.31</v>
      </c>
      <c r="H1136">
        <v>0.77</v>
      </c>
      <c r="I1136">
        <v>1.25</v>
      </c>
      <c r="J1136">
        <v>2.27</v>
      </c>
      <c r="K1136">
        <v>3.01</v>
      </c>
      <c r="L1136">
        <v>3.68</v>
      </c>
      <c r="M1136">
        <v>4.51</v>
      </c>
      <c r="N1136">
        <v>4.7300000000000004</v>
      </c>
      <c r="O1136">
        <f t="shared" si="17"/>
        <v>4.7300000000000004</v>
      </c>
    </row>
    <row r="1137" spans="1:15" x14ac:dyDescent="0.25">
      <c r="A1137" s="24">
        <v>40581</v>
      </c>
      <c r="B1137">
        <v>0.13</v>
      </c>
      <c r="C1137">
        <v>0.13</v>
      </c>
      <c r="D1137">
        <v>0.13</v>
      </c>
      <c r="E1137">
        <v>0.16</v>
      </c>
      <c r="F1137">
        <v>0.18</v>
      </c>
      <c r="G1137">
        <v>0.31</v>
      </c>
      <c r="H1137">
        <v>0.78</v>
      </c>
      <c r="I1137">
        <v>1.28</v>
      </c>
      <c r="J1137">
        <v>2.29</v>
      </c>
      <c r="K1137">
        <v>3.03</v>
      </c>
      <c r="L1137">
        <v>3.68</v>
      </c>
      <c r="M1137">
        <v>4.5</v>
      </c>
      <c r="N1137">
        <v>4.71</v>
      </c>
      <c r="O1137">
        <f t="shared" si="17"/>
        <v>4.71</v>
      </c>
    </row>
    <row r="1138" spans="1:15" x14ac:dyDescent="0.25">
      <c r="A1138" s="24">
        <v>40582</v>
      </c>
      <c r="B1138">
        <v>0.14000000000000001</v>
      </c>
      <c r="C1138">
        <v>0.14000000000000001</v>
      </c>
      <c r="D1138">
        <v>0.14000000000000001</v>
      </c>
      <c r="E1138">
        <v>0.15</v>
      </c>
      <c r="F1138">
        <v>0.18</v>
      </c>
      <c r="G1138">
        <v>0.31</v>
      </c>
      <c r="H1138">
        <v>0.86</v>
      </c>
      <c r="I1138">
        <v>1.4</v>
      </c>
      <c r="J1138">
        <v>2.39</v>
      </c>
      <c r="K1138">
        <v>3.12</v>
      </c>
      <c r="L1138">
        <v>3.75</v>
      </c>
      <c r="M1138">
        <v>4.5599999999999996</v>
      </c>
      <c r="N1138">
        <v>4.76</v>
      </c>
      <c r="O1138">
        <f t="shared" si="17"/>
        <v>4.76</v>
      </c>
    </row>
    <row r="1139" spans="1:15" x14ac:dyDescent="0.25">
      <c r="A1139" s="24">
        <v>40583</v>
      </c>
      <c r="B1139">
        <v>0.11</v>
      </c>
      <c r="C1139">
        <v>0.11</v>
      </c>
      <c r="D1139">
        <v>0.11</v>
      </c>
      <c r="E1139">
        <v>0.14000000000000001</v>
      </c>
      <c r="F1139">
        <v>0.18</v>
      </c>
      <c r="G1139">
        <v>0.3</v>
      </c>
      <c r="H1139">
        <v>0.81</v>
      </c>
      <c r="I1139">
        <v>1.34</v>
      </c>
      <c r="J1139">
        <v>2.33</v>
      </c>
      <c r="K1139">
        <v>3.05</v>
      </c>
      <c r="L1139">
        <v>3.65</v>
      </c>
      <c r="M1139">
        <v>4.49</v>
      </c>
      <c r="N1139">
        <v>4.71</v>
      </c>
      <c r="O1139">
        <f t="shared" si="17"/>
        <v>4.71</v>
      </c>
    </row>
    <row r="1140" spans="1:15" x14ac:dyDescent="0.25">
      <c r="A1140" s="24">
        <v>40584</v>
      </c>
      <c r="B1140">
        <v>0.08</v>
      </c>
      <c r="C1140">
        <v>0.08</v>
      </c>
      <c r="D1140">
        <v>0.08</v>
      </c>
      <c r="E1140">
        <v>0.12</v>
      </c>
      <c r="F1140">
        <v>0.16</v>
      </c>
      <c r="G1140">
        <v>0.3</v>
      </c>
      <c r="H1140">
        <v>0.85</v>
      </c>
      <c r="I1140">
        <v>1.4</v>
      </c>
      <c r="J1140">
        <v>2.4</v>
      </c>
      <c r="K1140">
        <v>3.1</v>
      </c>
      <c r="L1140">
        <v>3.7</v>
      </c>
      <c r="M1140">
        <v>4.55</v>
      </c>
      <c r="N1140">
        <v>4.75</v>
      </c>
      <c r="O1140">
        <f t="shared" si="17"/>
        <v>4.75</v>
      </c>
    </row>
    <row r="1141" spans="1:15" x14ac:dyDescent="0.25">
      <c r="A1141" s="24">
        <v>40585</v>
      </c>
      <c r="B1141">
        <v>0.08</v>
      </c>
      <c r="C1141">
        <v>0.08</v>
      </c>
      <c r="D1141">
        <v>0.08</v>
      </c>
      <c r="E1141">
        <v>0.12</v>
      </c>
      <c r="F1141">
        <v>0.16</v>
      </c>
      <c r="G1141">
        <v>0.3</v>
      </c>
      <c r="H1141">
        <v>0.85</v>
      </c>
      <c r="I1141">
        <v>1.4</v>
      </c>
      <c r="J1141">
        <v>2.38</v>
      </c>
      <c r="K1141">
        <v>3.05</v>
      </c>
      <c r="L1141">
        <v>3.64</v>
      </c>
      <c r="M1141">
        <v>4.49</v>
      </c>
      <c r="N1141">
        <v>4.71</v>
      </c>
      <c r="O1141">
        <f t="shared" si="17"/>
        <v>4.71</v>
      </c>
    </row>
    <row r="1142" spans="1:15" x14ac:dyDescent="0.25">
      <c r="A1142" s="24">
        <v>40586</v>
      </c>
      <c r="B1142">
        <v>0.08</v>
      </c>
      <c r="C1142">
        <v>0.08</v>
      </c>
      <c r="D1142">
        <v>0.08</v>
      </c>
      <c r="E1142">
        <v>0.12</v>
      </c>
      <c r="F1142">
        <v>0.16</v>
      </c>
      <c r="G1142">
        <v>0.3</v>
      </c>
      <c r="H1142">
        <v>0.85</v>
      </c>
      <c r="I1142">
        <v>1.4</v>
      </c>
      <c r="J1142">
        <v>2.38</v>
      </c>
      <c r="K1142">
        <v>3.05</v>
      </c>
      <c r="L1142">
        <v>3.64</v>
      </c>
      <c r="M1142">
        <v>4.49</v>
      </c>
      <c r="N1142">
        <v>4.71</v>
      </c>
      <c r="O1142">
        <f t="shared" si="17"/>
        <v>4.71</v>
      </c>
    </row>
    <row r="1143" spans="1:15" x14ac:dyDescent="0.25">
      <c r="A1143" s="24">
        <v>40587</v>
      </c>
      <c r="B1143">
        <v>0.08</v>
      </c>
      <c r="C1143">
        <v>0.08</v>
      </c>
      <c r="D1143">
        <v>0.08</v>
      </c>
      <c r="E1143">
        <v>0.12</v>
      </c>
      <c r="F1143">
        <v>0.16</v>
      </c>
      <c r="G1143">
        <v>0.3</v>
      </c>
      <c r="H1143">
        <v>0.85</v>
      </c>
      <c r="I1143">
        <v>1.4</v>
      </c>
      <c r="J1143">
        <v>2.38</v>
      </c>
      <c r="K1143">
        <v>3.05</v>
      </c>
      <c r="L1143">
        <v>3.64</v>
      </c>
      <c r="M1143">
        <v>4.49</v>
      </c>
      <c r="N1143">
        <v>4.71</v>
      </c>
      <c r="O1143">
        <f t="shared" si="17"/>
        <v>4.71</v>
      </c>
    </row>
    <row r="1144" spans="1:15" x14ac:dyDescent="0.25">
      <c r="A1144" s="24">
        <v>40588</v>
      </c>
      <c r="B1144">
        <v>0.09</v>
      </c>
      <c r="C1144">
        <v>0.09</v>
      </c>
      <c r="D1144">
        <v>0.09</v>
      </c>
      <c r="E1144">
        <v>0.13</v>
      </c>
      <c r="F1144">
        <v>0.17</v>
      </c>
      <c r="G1144">
        <v>0.3</v>
      </c>
      <c r="H1144">
        <v>0.87</v>
      </c>
      <c r="I1144">
        <v>1.41</v>
      </c>
      <c r="J1144">
        <v>2.37</v>
      </c>
      <c r="K1144">
        <v>3.04</v>
      </c>
      <c r="L1144">
        <v>3.62</v>
      </c>
      <c r="M1144">
        <v>4.46</v>
      </c>
      <c r="N1144">
        <v>4.67</v>
      </c>
      <c r="O1144">
        <f t="shared" si="17"/>
        <v>4.67</v>
      </c>
    </row>
    <row r="1145" spans="1:15" x14ac:dyDescent="0.25">
      <c r="A1145" s="24">
        <v>40589</v>
      </c>
      <c r="B1145">
        <v>0.11</v>
      </c>
      <c r="C1145">
        <v>0.11</v>
      </c>
      <c r="D1145">
        <v>0.11</v>
      </c>
      <c r="E1145">
        <v>0.13</v>
      </c>
      <c r="F1145">
        <v>0.17</v>
      </c>
      <c r="G1145">
        <v>0.3</v>
      </c>
      <c r="H1145">
        <v>0.84</v>
      </c>
      <c r="I1145">
        <v>1.39</v>
      </c>
      <c r="J1145">
        <v>2.35</v>
      </c>
      <c r="K1145">
        <v>3.03</v>
      </c>
      <c r="L1145">
        <v>3.61</v>
      </c>
      <c r="M1145">
        <v>4.45</v>
      </c>
      <c r="N1145">
        <v>4.66</v>
      </c>
      <c r="O1145">
        <f t="shared" si="17"/>
        <v>4.66</v>
      </c>
    </row>
    <row r="1146" spans="1:15" x14ac:dyDescent="0.25">
      <c r="A1146" s="24">
        <v>40590</v>
      </c>
      <c r="B1146">
        <v>0.1</v>
      </c>
      <c r="C1146">
        <v>0.1</v>
      </c>
      <c r="D1146">
        <v>0.1</v>
      </c>
      <c r="E1146">
        <v>0.12</v>
      </c>
      <c r="F1146">
        <v>0.16</v>
      </c>
      <c r="G1146">
        <v>0.28999999999999998</v>
      </c>
      <c r="H1146">
        <v>0.86</v>
      </c>
      <c r="I1146">
        <v>1.4</v>
      </c>
      <c r="J1146">
        <v>2.37</v>
      </c>
      <c r="K1146">
        <v>3.04</v>
      </c>
      <c r="L1146">
        <v>3.62</v>
      </c>
      <c r="M1146">
        <v>4.46</v>
      </c>
      <c r="N1146">
        <v>4.67</v>
      </c>
      <c r="O1146">
        <f t="shared" si="17"/>
        <v>4.67</v>
      </c>
    </row>
    <row r="1147" spans="1:15" x14ac:dyDescent="0.25">
      <c r="A1147" s="24">
        <v>40591</v>
      </c>
      <c r="B1147">
        <v>0.08</v>
      </c>
      <c r="C1147">
        <v>0.08</v>
      </c>
      <c r="D1147">
        <v>0.08</v>
      </c>
      <c r="E1147">
        <v>0.09</v>
      </c>
      <c r="F1147">
        <v>0.15</v>
      </c>
      <c r="G1147">
        <v>0.27</v>
      </c>
      <c r="H1147">
        <v>0.8</v>
      </c>
      <c r="I1147">
        <v>1.33</v>
      </c>
      <c r="J1147">
        <v>2.2999999999999998</v>
      </c>
      <c r="K1147">
        <v>2.99</v>
      </c>
      <c r="L1147">
        <v>3.58</v>
      </c>
      <c r="M1147">
        <v>4.4400000000000004</v>
      </c>
      <c r="N1147">
        <v>4.66</v>
      </c>
      <c r="O1147">
        <f t="shared" si="17"/>
        <v>4.66</v>
      </c>
    </row>
    <row r="1148" spans="1:15" x14ac:dyDescent="0.25">
      <c r="A1148" s="24">
        <v>40592</v>
      </c>
      <c r="B1148">
        <v>0.08</v>
      </c>
      <c r="C1148">
        <v>0.08</v>
      </c>
      <c r="D1148">
        <v>0.08</v>
      </c>
      <c r="E1148">
        <v>0.1</v>
      </c>
      <c r="F1148">
        <v>0.15</v>
      </c>
      <c r="G1148">
        <v>0.28000000000000003</v>
      </c>
      <c r="H1148">
        <v>0.78</v>
      </c>
      <c r="I1148">
        <v>1.32</v>
      </c>
      <c r="J1148">
        <v>2.2999999999999998</v>
      </c>
      <c r="K1148">
        <v>2.99</v>
      </c>
      <c r="L1148">
        <v>3.59</v>
      </c>
      <c r="M1148">
        <v>4.46</v>
      </c>
      <c r="N1148">
        <v>4.7</v>
      </c>
      <c r="O1148">
        <f t="shared" si="17"/>
        <v>4.7</v>
      </c>
    </row>
    <row r="1149" spans="1:15" x14ac:dyDescent="0.25">
      <c r="A1149" s="24">
        <v>40593</v>
      </c>
      <c r="B1149">
        <v>0.08</v>
      </c>
      <c r="C1149">
        <v>0.08</v>
      </c>
      <c r="D1149">
        <v>0.08</v>
      </c>
      <c r="E1149">
        <v>0.1</v>
      </c>
      <c r="F1149">
        <v>0.15</v>
      </c>
      <c r="G1149">
        <v>0.28000000000000003</v>
      </c>
      <c r="H1149">
        <v>0.78</v>
      </c>
      <c r="I1149">
        <v>1.32</v>
      </c>
      <c r="J1149">
        <v>2.2999999999999998</v>
      </c>
      <c r="K1149">
        <v>2.99</v>
      </c>
      <c r="L1149">
        <v>3.59</v>
      </c>
      <c r="M1149">
        <v>4.46</v>
      </c>
      <c r="N1149">
        <v>4.7</v>
      </c>
      <c r="O1149">
        <f t="shared" si="17"/>
        <v>4.7</v>
      </c>
    </row>
    <row r="1150" spans="1:15" x14ac:dyDescent="0.25">
      <c r="A1150" s="24">
        <v>40594</v>
      </c>
      <c r="B1150">
        <v>0.08</v>
      </c>
      <c r="C1150">
        <v>0.08</v>
      </c>
      <c r="D1150">
        <v>0.08</v>
      </c>
      <c r="E1150">
        <v>0.1</v>
      </c>
      <c r="F1150">
        <v>0.15</v>
      </c>
      <c r="G1150">
        <v>0.28000000000000003</v>
      </c>
      <c r="H1150">
        <v>0.78</v>
      </c>
      <c r="I1150">
        <v>1.32</v>
      </c>
      <c r="J1150">
        <v>2.2999999999999998</v>
      </c>
      <c r="K1150">
        <v>2.99</v>
      </c>
      <c r="L1150">
        <v>3.59</v>
      </c>
      <c r="M1150">
        <v>4.46</v>
      </c>
      <c r="N1150">
        <v>4.7</v>
      </c>
      <c r="O1150">
        <f t="shared" si="17"/>
        <v>4.7</v>
      </c>
    </row>
    <row r="1151" spans="1:15" x14ac:dyDescent="0.25">
      <c r="A1151" s="24">
        <v>40595</v>
      </c>
      <c r="B1151">
        <v>0.08</v>
      </c>
      <c r="C1151">
        <v>0.08</v>
      </c>
      <c r="D1151">
        <v>0.08</v>
      </c>
      <c r="E1151">
        <v>0.1</v>
      </c>
      <c r="F1151">
        <v>0.15</v>
      </c>
      <c r="G1151">
        <v>0.28000000000000003</v>
      </c>
      <c r="H1151">
        <v>0.78</v>
      </c>
      <c r="I1151">
        <v>1.32</v>
      </c>
      <c r="J1151">
        <v>2.2999999999999998</v>
      </c>
      <c r="K1151">
        <v>2.99</v>
      </c>
      <c r="L1151">
        <v>3.59</v>
      </c>
      <c r="M1151">
        <v>4.46</v>
      </c>
      <c r="N1151">
        <v>4.7</v>
      </c>
      <c r="O1151">
        <f t="shared" si="17"/>
        <v>4.7</v>
      </c>
    </row>
    <row r="1152" spans="1:15" x14ac:dyDescent="0.25">
      <c r="A1152" s="24">
        <v>40596</v>
      </c>
      <c r="B1152">
        <v>0.1</v>
      </c>
      <c r="C1152">
        <v>0.1</v>
      </c>
      <c r="D1152">
        <v>0.1</v>
      </c>
      <c r="E1152">
        <v>0.12</v>
      </c>
      <c r="F1152">
        <v>0.16</v>
      </c>
      <c r="G1152">
        <v>0.28000000000000003</v>
      </c>
      <c r="H1152">
        <v>0.74</v>
      </c>
      <c r="I1152">
        <v>1.22</v>
      </c>
      <c r="J1152">
        <v>2.16</v>
      </c>
      <c r="K1152">
        <v>2.85</v>
      </c>
      <c r="L1152">
        <v>3.46</v>
      </c>
      <c r="M1152">
        <v>4.3499999999999996</v>
      </c>
      <c r="N1152">
        <v>4.5999999999999996</v>
      </c>
      <c r="O1152">
        <f t="shared" si="17"/>
        <v>4.5999999999999996</v>
      </c>
    </row>
    <row r="1153" spans="1:15" x14ac:dyDescent="0.25">
      <c r="A1153" s="24">
        <v>40597</v>
      </c>
      <c r="B1153">
        <v>0.12</v>
      </c>
      <c r="C1153">
        <v>0.12</v>
      </c>
      <c r="D1153">
        <v>0.12</v>
      </c>
      <c r="E1153">
        <v>0.12</v>
      </c>
      <c r="F1153">
        <v>0.16</v>
      </c>
      <c r="G1153">
        <v>0.27</v>
      </c>
      <c r="H1153">
        <v>0.74</v>
      </c>
      <c r="I1153">
        <v>1.25</v>
      </c>
      <c r="J1153">
        <v>2.21</v>
      </c>
      <c r="K1153">
        <v>2.89</v>
      </c>
      <c r="L1153">
        <v>3.49</v>
      </c>
      <c r="M1153">
        <v>4.34</v>
      </c>
      <c r="N1153">
        <v>4.59</v>
      </c>
      <c r="O1153">
        <f t="shared" si="17"/>
        <v>4.59</v>
      </c>
    </row>
    <row r="1154" spans="1:15" x14ac:dyDescent="0.25">
      <c r="A1154" s="24">
        <v>40598</v>
      </c>
      <c r="B1154">
        <v>0.13</v>
      </c>
      <c r="C1154">
        <v>0.13</v>
      </c>
      <c r="D1154">
        <v>0.13</v>
      </c>
      <c r="E1154">
        <v>0.13</v>
      </c>
      <c r="F1154">
        <v>0.16</v>
      </c>
      <c r="G1154">
        <v>0.26</v>
      </c>
      <c r="H1154">
        <v>0.73</v>
      </c>
      <c r="I1154">
        <v>1.24</v>
      </c>
      <c r="J1154">
        <v>2.19</v>
      </c>
      <c r="K1154">
        <v>2.87</v>
      </c>
      <c r="L1154">
        <v>3.46</v>
      </c>
      <c r="M1154">
        <v>4.29</v>
      </c>
      <c r="N1154">
        <v>4.54</v>
      </c>
      <c r="O1154">
        <f t="shared" si="17"/>
        <v>4.54</v>
      </c>
    </row>
    <row r="1155" spans="1:15" x14ac:dyDescent="0.25">
      <c r="A1155" s="24">
        <v>40599</v>
      </c>
      <c r="B1155">
        <v>0.12</v>
      </c>
      <c r="C1155">
        <v>0.12</v>
      </c>
      <c r="D1155">
        <v>0.12</v>
      </c>
      <c r="E1155">
        <v>0.13</v>
      </c>
      <c r="F1155">
        <v>0.16</v>
      </c>
      <c r="G1155">
        <v>0.27</v>
      </c>
      <c r="H1155">
        <v>0.72</v>
      </c>
      <c r="I1155">
        <v>1.22</v>
      </c>
      <c r="J1155">
        <v>2.16</v>
      </c>
      <c r="K1155">
        <v>2.84</v>
      </c>
      <c r="L1155">
        <v>3.42</v>
      </c>
      <c r="M1155">
        <v>4.26</v>
      </c>
      <c r="N1155">
        <v>4.51</v>
      </c>
      <c r="O1155">
        <f t="shared" si="17"/>
        <v>4.51</v>
      </c>
    </row>
    <row r="1156" spans="1:15" x14ac:dyDescent="0.25">
      <c r="A1156" s="24">
        <v>40600</v>
      </c>
      <c r="B1156">
        <v>0.12</v>
      </c>
      <c r="C1156">
        <v>0.12</v>
      </c>
      <c r="D1156">
        <v>0.12</v>
      </c>
      <c r="E1156">
        <v>0.13</v>
      </c>
      <c r="F1156">
        <v>0.16</v>
      </c>
      <c r="G1156">
        <v>0.27</v>
      </c>
      <c r="H1156">
        <v>0.72</v>
      </c>
      <c r="I1156">
        <v>1.22</v>
      </c>
      <c r="J1156">
        <v>2.16</v>
      </c>
      <c r="K1156">
        <v>2.84</v>
      </c>
      <c r="L1156">
        <v>3.42</v>
      </c>
      <c r="M1156">
        <v>4.26</v>
      </c>
      <c r="N1156">
        <v>4.51</v>
      </c>
      <c r="O1156">
        <f t="shared" si="17"/>
        <v>4.51</v>
      </c>
    </row>
    <row r="1157" spans="1:15" x14ac:dyDescent="0.25">
      <c r="A1157" s="24">
        <v>40601</v>
      </c>
      <c r="B1157">
        <v>0.12</v>
      </c>
      <c r="C1157">
        <v>0.12</v>
      </c>
      <c r="D1157">
        <v>0.12</v>
      </c>
      <c r="E1157">
        <v>0.13</v>
      </c>
      <c r="F1157">
        <v>0.16</v>
      </c>
      <c r="G1157">
        <v>0.27</v>
      </c>
      <c r="H1157">
        <v>0.72</v>
      </c>
      <c r="I1157">
        <v>1.22</v>
      </c>
      <c r="J1157">
        <v>2.16</v>
      </c>
      <c r="K1157">
        <v>2.84</v>
      </c>
      <c r="L1157">
        <v>3.42</v>
      </c>
      <c r="M1157">
        <v>4.26</v>
      </c>
      <c r="N1157">
        <v>4.51</v>
      </c>
      <c r="O1157">
        <f t="shared" si="17"/>
        <v>4.51</v>
      </c>
    </row>
    <row r="1158" spans="1:15" x14ac:dyDescent="0.25">
      <c r="A1158" s="24">
        <v>40602</v>
      </c>
      <c r="B1158">
        <v>0.13</v>
      </c>
      <c r="C1158">
        <v>0.13</v>
      </c>
      <c r="D1158">
        <v>0.13</v>
      </c>
      <c r="E1158">
        <v>0.15</v>
      </c>
      <c r="F1158">
        <v>0.18</v>
      </c>
      <c r="G1158">
        <v>0.25</v>
      </c>
      <c r="H1158">
        <v>0.69</v>
      </c>
      <c r="I1158">
        <v>1.18</v>
      </c>
      <c r="J1158">
        <v>2.13</v>
      </c>
      <c r="K1158">
        <v>2.82</v>
      </c>
      <c r="L1158">
        <v>3.42</v>
      </c>
      <c r="M1158">
        <v>4.25</v>
      </c>
      <c r="N1158">
        <v>4.49</v>
      </c>
      <c r="O1158">
        <f t="shared" ref="O1158:O1221" si="18">N1158</f>
        <v>4.49</v>
      </c>
    </row>
    <row r="1159" spans="1:15" x14ac:dyDescent="0.25">
      <c r="A1159" s="24">
        <v>40603</v>
      </c>
      <c r="B1159">
        <v>7.0000000000000007E-2</v>
      </c>
      <c r="C1159">
        <v>7.0000000000000007E-2</v>
      </c>
      <c r="D1159">
        <v>7.0000000000000007E-2</v>
      </c>
      <c r="E1159">
        <v>0.14000000000000001</v>
      </c>
      <c r="F1159">
        <v>0.16</v>
      </c>
      <c r="G1159">
        <v>0.25</v>
      </c>
      <c r="H1159">
        <v>0.66</v>
      </c>
      <c r="I1159">
        <v>1.1499999999999999</v>
      </c>
      <c r="J1159">
        <v>2.11</v>
      </c>
      <c r="K1159">
        <v>2.81</v>
      </c>
      <c r="L1159">
        <v>3.41</v>
      </c>
      <c r="M1159">
        <v>4.24</v>
      </c>
      <c r="N1159">
        <v>4.4800000000000004</v>
      </c>
      <c r="O1159">
        <f t="shared" si="18"/>
        <v>4.4800000000000004</v>
      </c>
    </row>
    <row r="1160" spans="1:15" x14ac:dyDescent="0.25">
      <c r="A1160" s="24">
        <v>40604</v>
      </c>
      <c r="B1160">
        <v>0.12</v>
      </c>
      <c r="C1160">
        <v>0.12</v>
      </c>
      <c r="D1160">
        <v>0.12</v>
      </c>
      <c r="E1160">
        <v>0.13</v>
      </c>
      <c r="F1160">
        <v>0.17</v>
      </c>
      <c r="G1160">
        <v>0.26</v>
      </c>
      <c r="H1160">
        <v>0.69</v>
      </c>
      <c r="I1160">
        <v>1.18</v>
      </c>
      <c r="J1160">
        <v>2.16</v>
      </c>
      <c r="K1160">
        <v>2.86</v>
      </c>
      <c r="L1160">
        <v>3.46</v>
      </c>
      <c r="M1160">
        <v>4.3</v>
      </c>
      <c r="N1160">
        <v>4.54</v>
      </c>
      <c r="O1160">
        <f t="shared" si="18"/>
        <v>4.54</v>
      </c>
    </row>
    <row r="1161" spans="1:15" x14ac:dyDescent="0.25">
      <c r="A1161" s="24">
        <v>40605</v>
      </c>
      <c r="B1161">
        <v>0.12</v>
      </c>
      <c r="C1161">
        <v>0.12</v>
      </c>
      <c r="D1161">
        <v>0.12</v>
      </c>
      <c r="E1161">
        <v>0.13</v>
      </c>
      <c r="F1161">
        <v>0.16</v>
      </c>
      <c r="G1161">
        <v>0.28999999999999998</v>
      </c>
      <c r="H1161">
        <v>0.79</v>
      </c>
      <c r="I1161">
        <v>1.32</v>
      </c>
      <c r="J1161">
        <v>2.2999999999999998</v>
      </c>
      <c r="K1161">
        <v>3</v>
      </c>
      <c r="L1161">
        <v>3.58</v>
      </c>
      <c r="M1161">
        <v>4.4000000000000004</v>
      </c>
      <c r="N1161">
        <v>4.6399999999999997</v>
      </c>
      <c r="O1161">
        <f t="shared" si="18"/>
        <v>4.6399999999999997</v>
      </c>
    </row>
    <row r="1162" spans="1:15" x14ac:dyDescent="0.25">
      <c r="A1162" s="24">
        <v>40606</v>
      </c>
      <c r="B1162">
        <v>0.11</v>
      </c>
      <c r="C1162">
        <v>0.11</v>
      </c>
      <c r="D1162">
        <v>0.11</v>
      </c>
      <c r="E1162">
        <v>0.12</v>
      </c>
      <c r="F1162">
        <v>0.16</v>
      </c>
      <c r="G1162">
        <v>0.26</v>
      </c>
      <c r="H1162">
        <v>0.68</v>
      </c>
      <c r="I1162">
        <v>1.2</v>
      </c>
      <c r="J1162">
        <v>2.17</v>
      </c>
      <c r="K1162">
        <v>2.88</v>
      </c>
      <c r="L1162">
        <v>3.49</v>
      </c>
      <c r="M1162">
        <v>4.34</v>
      </c>
      <c r="N1162">
        <v>4.5999999999999996</v>
      </c>
      <c r="O1162">
        <f t="shared" si="18"/>
        <v>4.5999999999999996</v>
      </c>
    </row>
    <row r="1163" spans="1:15" x14ac:dyDescent="0.25">
      <c r="A1163" s="24">
        <v>40607</v>
      </c>
      <c r="B1163">
        <v>0.11</v>
      </c>
      <c r="C1163">
        <v>0.11</v>
      </c>
      <c r="D1163">
        <v>0.11</v>
      </c>
      <c r="E1163">
        <v>0.12</v>
      </c>
      <c r="F1163">
        <v>0.16</v>
      </c>
      <c r="G1163">
        <v>0.26</v>
      </c>
      <c r="H1163">
        <v>0.68</v>
      </c>
      <c r="I1163">
        <v>1.2</v>
      </c>
      <c r="J1163">
        <v>2.17</v>
      </c>
      <c r="K1163">
        <v>2.88</v>
      </c>
      <c r="L1163">
        <v>3.49</v>
      </c>
      <c r="M1163">
        <v>4.34</v>
      </c>
      <c r="N1163">
        <v>4.5999999999999996</v>
      </c>
      <c r="O1163">
        <f t="shared" si="18"/>
        <v>4.5999999999999996</v>
      </c>
    </row>
    <row r="1164" spans="1:15" x14ac:dyDescent="0.25">
      <c r="A1164" s="24">
        <v>40608</v>
      </c>
      <c r="B1164">
        <v>0.11</v>
      </c>
      <c r="C1164">
        <v>0.11</v>
      </c>
      <c r="D1164">
        <v>0.11</v>
      </c>
      <c r="E1164">
        <v>0.12</v>
      </c>
      <c r="F1164">
        <v>0.16</v>
      </c>
      <c r="G1164">
        <v>0.26</v>
      </c>
      <c r="H1164">
        <v>0.68</v>
      </c>
      <c r="I1164">
        <v>1.2</v>
      </c>
      <c r="J1164">
        <v>2.17</v>
      </c>
      <c r="K1164">
        <v>2.88</v>
      </c>
      <c r="L1164">
        <v>3.49</v>
      </c>
      <c r="M1164">
        <v>4.34</v>
      </c>
      <c r="N1164">
        <v>4.5999999999999996</v>
      </c>
      <c r="O1164">
        <f t="shared" si="18"/>
        <v>4.5999999999999996</v>
      </c>
    </row>
    <row r="1165" spans="1:15" x14ac:dyDescent="0.25">
      <c r="A1165" s="24">
        <v>40609</v>
      </c>
      <c r="B1165">
        <v>0.1</v>
      </c>
      <c r="C1165">
        <v>0.1</v>
      </c>
      <c r="D1165">
        <v>0.1</v>
      </c>
      <c r="E1165">
        <v>0.11</v>
      </c>
      <c r="F1165">
        <v>0.16</v>
      </c>
      <c r="G1165">
        <v>0.25</v>
      </c>
      <c r="H1165">
        <v>0.7</v>
      </c>
      <c r="I1165">
        <v>1.22</v>
      </c>
      <c r="J1165">
        <v>2.19</v>
      </c>
      <c r="K1165">
        <v>2.9</v>
      </c>
      <c r="L1165">
        <v>3.51</v>
      </c>
      <c r="M1165">
        <v>4.3600000000000003</v>
      </c>
      <c r="N1165">
        <v>4.6100000000000003</v>
      </c>
      <c r="O1165">
        <f t="shared" si="18"/>
        <v>4.6100000000000003</v>
      </c>
    </row>
    <row r="1166" spans="1:15" x14ac:dyDescent="0.25">
      <c r="A1166" s="24">
        <v>40610</v>
      </c>
      <c r="B1166">
        <v>7.0000000000000007E-2</v>
      </c>
      <c r="C1166">
        <v>7.0000000000000007E-2</v>
      </c>
      <c r="D1166">
        <v>7.0000000000000007E-2</v>
      </c>
      <c r="E1166">
        <v>0.11</v>
      </c>
      <c r="F1166">
        <v>0.16</v>
      </c>
      <c r="G1166">
        <v>0.26</v>
      </c>
      <c r="H1166">
        <v>0.73</v>
      </c>
      <c r="I1166">
        <v>1.27</v>
      </c>
      <c r="J1166">
        <v>2.2200000000000002</v>
      </c>
      <c r="K1166">
        <v>2.93</v>
      </c>
      <c r="L1166">
        <v>3.56</v>
      </c>
      <c r="M1166">
        <v>4.41</v>
      </c>
      <c r="N1166">
        <v>4.66</v>
      </c>
      <c r="O1166">
        <f t="shared" si="18"/>
        <v>4.66</v>
      </c>
    </row>
    <row r="1167" spans="1:15" x14ac:dyDescent="0.25">
      <c r="A1167" s="24">
        <v>40611</v>
      </c>
      <c r="B1167">
        <v>7.0000000000000007E-2</v>
      </c>
      <c r="C1167">
        <v>7.0000000000000007E-2</v>
      </c>
      <c r="D1167">
        <v>7.0000000000000007E-2</v>
      </c>
      <c r="E1167">
        <v>0.1</v>
      </c>
      <c r="F1167">
        <v>0.15</v>
      </c>
      <c r="G1167">
        <v>0.26</v>
      </c>
      <c r="H1167">
        <v>0.7</v>
      </c>
      <c r="I1167">
        <v>1.21</v>
      </c>
      <c r="J1167">
        <v>2.16</v>
      </c>
      <c r="K1167">
        <v>2.86</v>
      </c>
      <c r="L1167">
        <v>3.48</v>
      </c>
      <c r="M1167">
        <v>4.3499999999999996</v>
      </c>
      <c r="N1167">
        <v>4.5999999999999996</v>
      </c>
      <c r="O1167">
        <f t="shared" si="18"/>
        <v>4.5999999999999996</v>
      </c>
    </row>
    <row r="1168" spans="1:15" x14ac:dyDescent="0.25">
      <c r="A1168" s="24">
        <v>40612</v>
      </c>
      <c r="B1168">
        <v>0.04</v>
      </c>
      <c r="C1168">
        <v>0.04</v>
      </c>
      <c r="D1168">
        <v>0.04</v>
      </c>
      <c r="E1168">
        <v>0.08</v>
      </c>
      <c r="F1168">
        <v>0.14000000000000001</v>
      </c>
      <c r="G1168">
        <v>0.25</v>
      </c>
      <c r="H1168">
        <v>0.65</v>
      </c>
      <c r="I1168">
        <v>1.1299999999999999</v>
      </c>
      <c r="J1168">
        <v>2.0499999999999998</v>
      </c>
      <c r="K1168">
        <v>2.74</v>
      </c>
      <c r="L1168">
        <v>3.37</v>
      </c>
      <c r="M1168">
        <v>4.25</v>
      </c>
      <c r="N1168">
        <v>4.53</v>
      </c>
      <c r="O1168">
        <f t="shared" si="18"/>
        <v>4.53</v>
      </c>
    </row>
    <row r="1169" spans="1:15" x14ac:dyDescent="0.25">
      <c r="A1169" s="24">
        <v>40613</v>
      </c>
      <c r="B1169">
        <v>0.04</v>
      </c>
      <c r="C1169">
        <v>0.04</v>
      </c>
      <c r="D1169">
        <v>0.04</v>
      </c>
      <c r="E1169">
        <v>0.08</v>
      </c>
      <c r="F1169">
        <v>0.13</v>
      </c>
      <c r="G1169">
        <v>0.24</v>
      </c>
      <c r="H1169">
        <v>0.64</v>
      </c>
      <c r="I1169">
        <v>1.1200000000000001</v>
      </c>
      <c r="J1169">
        <v>2.06</v>
      </c>
      <c r="K1169">
        <v>2.76</v>
      </c>
      <c r="L1169">
        <v>3.4</v>
      </c>
      <c r="M1169">
        <v>4.29</v>
      </c>
      <c r="N1169">
        <v>4.54</v>
      </c>
      <c r="O1169">
        <f t="shared" si="18"/>
        <v>4.54</v>
      </c>
    </row>
    <row r="1170" spans="1:15" x14ac:dyDescent="0.25">
      <c r="A1170" s="24">
        <v>40614</v>
      </c>
      <c r="B1170">
        <v>0.04</v>
      </c>
      <c r="C1170">
        <v>0.04</v>
      </c>
      <c r="D1170">
        <v>0.04</v>
      </c>
      <c r="E1170">
        <v>0.08</v>
      </c>
      <c r="F1170">
        <v>0.13</v>
      </c>
      <c r="G1170">
        <v>0.24</v>
      </c>
      <c r="H1170">
        <v>0.64</v>
      </c>
      <c r="I1170">
        <v>1.1200000000000001</v>
      </c>
      <c r="J1170">
        <v>2.06</v>
      </c>
      <c r="K1170">
        <v>2.76</v>
      </c>
      <c r="L1170">
        <v>3.4</v>
      </c>
      <c r="M1170">
        <v>4.29</v>
      </c>
      <c r="N1170">
        <v>4.54</v>
      </c>
      <c r="O1170">
        <f t="shared" si="18"/>
        <v>4.54</v>
      </c>
    </row>
    <row r="1171" spans="1:15" x14ac:dyDescent="0.25">
      <c r="A1171" s="24">
        <v>40615</v>
      </c>
      <c r="B1171">
        <v>0.04</v>
      </c>
      <c r="C1171">
        <v>0.04</v>
      </c>
      <c r="D1171">
        <v>0.04</v>
      </c>
      <c r="E1171">
        <v>0.08</v>
      </c>
      <c r="F1171">
        <v>0.13</v>
      </c>
      <c r="G1171">
        <v>0.24</v>
      </c>
      <c r="H1171">
        <v>0.64</v>
      </c>
      <c r="I1171">
        <v>1.1200000000000001</v>
      </c>
      <c r="J1171">
        <v>2.06</v>
      </c>
      <c r="K1171">
        <v>2.76</v>
      </c>
      <c r="L1171">
        <v>3.4</v>
      </c>
      <c r="M1171">
        <v>4.29</v>
      </c>
      <c r="N1171">
        <v>4.54</v>
      </c>
      <c r="O1171">
        <f t="shared" si="18"/>
        <v>4.54</v>
      </c>
    </row>
    <row r="1172" spans="1:15" x14ac:dyDescent="0.25">
      <c r="A1172" s="24">
        <v>40616</v>
      </c>
      <c r="B1172">
        <v>0.05</v>
      </c>
      <c r="C1172">
        <v>0.05</v>
      </c>
      <c r="D1172">
        <v>0.05</v>
      </c>
      <c r="E1172">
        <v>0.09</v>
      </c>
      <c r="F1172">
        <v>0.14000000000000001</v>
      </c>
      <c r="G1172">
        <v>0.22</v>
      </c>
      <c r="H1172">
        <v>0.61</v>
      </c>
      <c r="I1172">
        <v>1.07</v>
      </c>
      <c r="J1172">
        <v>2</v>
      </c>
      <c r="K1172">
        <v>2.7</v>
      </c>
      <c r="L1172">
        <v>3.36</v>
      </c>
      <c r="M1172">
        <v>4.25</v>
      </c>
      <c r="N1172">
        <v>4.5199999999999996</v>
      </c>
      <c r="O1172">
        <f t="shared" si="18"/>
        <v>4.5199999999999996</v>
      </c>
    </row>
    <row r="1173" spans="1:15" x14ac:dyDescent="0.25">
      <c r="A1173" s="24">
        <v>40617</v>
      </c>
      <c r="B1173">
        <v>7.0000000000000007E-2</v>
      </c>
      <c r="C1173">
        <v>7.0000000000000007E-2</v>
      </c>
      <c r="D1173">
        <v>7.0000000000000007E-2</v>
      </c>
      <c r="E1173">
        <v>0.1</v>
      </c>
      <c r="F1173">
        <v>0.14000000000000001</v>
      </c>
      <c r="G1173">
        <v>0.23</v>
      </c>
      <c r="H1173">
        <v>0.63</v>
      </c>
      <c r="I1173">
        <v>1.08</v>
      </c>
      <c r="J1173">
        <v>2</v>
      </c>
      <c r="K1173">
        <v>2.68</v>
      </c>
      <c r="L1173">
        <v>3.33</v>
      </c>
      <c r="M1173">
        <v>4.21</v>
      </c>
      <c r="N1173">
        <v>4.47</v>
      </c>
      <c r="O1173">
        <f t="shared" si="18"/>
        <v>4.47</v>
      </c>
    </row>
    <row r="1174" spans="1:15" x14ac:dyDescent="0.25">
      <c r="A1174" s="24">
        <v>40618</v>
      </c>
      <c r="B1174">
        <v>0.06</v>
      </c>
      <c r="C1174">
        <v>0.06</v>
      </c>
      <c r="D1174">
        <v>0.06</v>
      </c>
      <c r="E1174">
        <v>0.1</v>
      </c>
      <c r="F1174">
        <v>0.14000000000000001</v>
      </c>
      <c r="G1174">
        <v>0.21</v>
      </c>
      <c r="H1174">
        <v>0.57999999999999996</v>
      </c>
      <c r="I1174">
        <v>0.98</v>
      </c>
      <c r="J1174">
        <v>1.87</v>
      </c>
      <c r="K1174">
        <v>2.56</v>
      </c>
      <c r="L1174">
        <v>3.22</v>
      </c>
      <c r="M1174">
        <v>4.1100000000000003</v>
      </c>
      <c r="N1174">
        <v>4.38</v>
      </c>
      <c r="O1174">
        <f t="shared" si="18"/>
        <v>4.38</v>
      </c>
    </row>
    <row r="1175" spans="1:15" x14ac:dyDescent="0.25">
      <c r="A1175" s="24">
        <v>40619</v>
      </c>
      <c r="B1175">
        <v>0.06</v>
      </c>
      <c r="C1175">
        <v>0.06</v>
      </c>
      <c r="D1175">
        <v>0.06</v>
      </c>
      <c r="E1175">
        <v>0.08</v>
      </c>
      <c r="F1175">
        <v>0.14000000000000001</v>
      </c>
      <c r="G1175">
        <v>0.24</v>
      </c>
      <c r="H1175">
        <v>0.6</v>
      </c>
      <c r="I1175">
        <v>1.02</v>
      </c>
      <c r="J1175">
        <v>1.91</v>
      </c>
      <c r="K1175">
        <v>2.59</v>
      </c>
      <c r="L1175">
        <v>3.25</v>
      </c>
      <c r="M1175">
        <v>4.1500000000000004</v>
      </c>
      <c r="N1175">
        <v>4.42</v>
      </c>
      <c r="O1175">
        <f t="shared" si="18"/>
        <v>4.42</v>
      </c>
    </row>
    <row r="1176" spans="1:15" x14ac:dyDescent="0.25">
      <c r="A1176" s="24">
        <v>40620</v>
      </c>
      <c r="B1176">
        <v>0.06</v>
      </c>
      <c r="C1176">
        <v>0.06</v>
      </c>
      <c r="D1176">
        <v>0.06</v>
      </c>
      <c r="E1176">
        <v>7.0000000000000007E-2</v>
      </c>
      <c r="F1176">
        <v>0.14000000000000001</v>
      </c>
      <c r="G1176">
        <v>0.23</v>
      </c>
      <c r="H1176">
        <v>0.61</v>
      </c>
      <c r="I1176">
        <v>1.05</v>
      </c>
      <c r="J1176">
        <v>1.96</v>
      </c>
      <c r="K1176">
        <v>2.64</v>
      </c>
      <c r="L1176">
        <v>3.28</v>
      </c>
      <c r="M1176">
        <v>4.17</v>
      </c>
      <c r="N1176">
        <v>4.43</v>
      </c>
      <c r="O1176">
        <f t="shared" si="18"/>
        <v>4.43</v>
      </c>
    </row>
    <row r="1177" spans="1:15" x14ac:dyDescent="0.25">
      <c r="A1177" s="24">
        <v>40621</v>
      </c>
      <c r="B1177">
        <v>0.06</v>
      </c>
      <c r="C1177">
        <v>0.06</v>
      </c>
      <c r="D1177">
        <v>0.06</v>
      </c>
      <c r="E1177">
        <v>7.0000000000000007E-2</v>
      </c>
      <c r="F1177">
        <v>0.14000000000000001</v>
      </c>
      <c r="G1177">
        <v>0.23</v>
      </c>
      <c r="H1177">
        <v>0.61</v>
      </c>
      <c r="I1177">
        <v>1.05</v>
      </c>
      <c r="J1177">
        <v>1.96</v>
      </c>
      <c r="K1177">
        <v>2.64</v>
      </c>
      <c r="L1177">
        <v>3.28</v>
      </c>
      <c r="M1177">
        <v>4.17</v>
      </c>
      <c r="N1177">
        <v>4.43</v>
      </c>
      <c r="O1177">
        <f t="shared" si="18"/>
        <v>4.43</v>
      </c>
    </row>
    <row r="1178" spans="1:15" x14ac:dyDescent="0.25">
      <c r="A1178" s="24">
        <v>40622</v>
      </c>
      <c r="B1178">
        <v>0.06</v>
      </c>
      <c r="C1178">
        <v>0.06</v>
      </c>
      <c r="D1178">
        <v>0.06</v>
      </c>
      <c r="E1178">
        <v>7.0000000000000007E-2</v>
      </c>
      <c r="F1178">
        <v>0.14000000000000001</v>
      </c>
      <c r="G1178">
        <v>0.23</v>
      </c>
      <c r="H1178">
        <v>0.61</v>
      </c>
      <c r="I1178">
        <v>1.05</v>
      </c>
      <c r="J1178">
        <v>1.96</v>
      </c>
      <c r="K1178">
        <v>2.64</v>
      </c>
      <c r="L1178">
        <v>3.28</v>
      </c>
      <c r="M1178">
        <v>4.17</v>
      </c>
      <c r="N1178">
        <v>4.43</v>
      </c>
      <c r="O1178">
        <f t="shared" si="18"/>
        <v>4.43</v>
      </c>
    </row>
    <row r="1179" spans="1:15" x14ac:dyDescent="0.25">
      <c r="A1179" s="24">
        <v>40623</v>
      </c>
      <c r="B1179">
        <v>0.06</v>
      </c>
      <c r="C1179">
        <v>0.06</v>
      </c>
      <c r="D1179">
        <v>0.06</v>
      </c>
      <c r="E1179">
        <v>0.1</v>
      </c>
      <c r="F1179">
        <v>0.16</v>
      </c>
      <c r="G1179">
        <v>0.25</v>
      </c>
      <c r="H1179">
        <v>0.67</v>
      </c>
      <c r="I1179">
        <v>1.1200000000000001</v>
      </c>
      <c r="J1179">
        <v>2.04</v>
      </c>
      <c r="K1179">
        <v>2.72</v>
      </c>
      <c r="L1179">
        <v>3.34</v>
      </c>
      <c r="M1179">
        <v>4.2</v>
      </c>
      <c r="N1179">
        <v>4.45</v>
      </c>
      <c r="O1179">
        <f t="shared" si="18"/>
        <v>4.45</v>
      </c>
    </row>
    <row r="1180" spans="1:15" x14ac:dyDescent="0.25">
      <c r="A1180" s="24">
        <v>40624</v>
      </c>
      <c r="B1180">
        <v>7.0000000000000007E-2</v>
      </c>
      <c r="C1180">
        <v>7.0000000000000007E-2</v>
      </c>
      <c r="D1180">
        <v>7.0000000000000007E-2</v>
      </c>
      <c r="E1180">
        <v>0.1</v>
      </c>
      <c r="F1180">
        <v>0.16</v>
      </c>
      <c r="G1180">
        <v>0.25</v>
      </c>
      <c r="H1180">
        <v>0.68</v>
      </c>
      <c r="I1180">
        <v>1.1399999999999999</v>
      </c>
      <c r="J1180">
        <v>2.0699999999999998</v>
      </c>
      <c r="K1180">
        <v>2.73</v>
      </c>
      <c r="L1180">
        <v>3.34</v>
      </c>
      <c r="M1180">
        <v>4.1900000000000004</v>
      </c>
      <c r="N1180">
        <v>4.4400000000000004</v>
      </c>
      <c r="O1180">
        <f t="shared" si="18"/>
        <v>4.4400000000000004</v>
      </c>
    </row>
    <row r="1181" spans="1:15" x14ac:dyDescent="0.25">
      <c r="A1181" s="24">
        <v>40625</v>
      </c>
      <c r="B1181">
        <v>0.06</v>
      </c>
      <c r="C1181">
        <v>0.06</v>
      </c>
      <c r="D1181">
        <v>0.06</v>
      </c>
      <c r="E1181">
        <v>0.09</v>
      </c>
      <c r="F1181">
        <v>0.15</v>
      </c>
      <c r="G1181">
        <v>0.24</v>
      </c>
      <c r="H1181">
        <v>0.69</v>
      </c>
      <c r="I1181">
        <v>1.1299999999999999</v>
      </c>
      <c r="J1181">
        <v>2.0699999999999998</v>
      </c>
      <c r="K1181">
        <v>2.75</v>
      </c>
      <c r="L1181">
        <v>3.36</v>
      </c>
      <c r="M1181">
        <v>4.2</v>
      </c>
      <c r="N1181">
        <v>4.4400000000000004</v>
      </c>
      <c r="O1181">
        <f t="shared" si="18"/>
        <v>4.4400000000000004</v>
      </c>
    </row>
    <row r="1182" spans="1:15" x14ac:dyDescent="0.25">
      <c r="A1182" s="24">
        <v>40626</v>
      </c>
      <c r="B1182">
        <v>0.04</v>
      </c>
      <c r="C1182">
        <v>0.04</v>
      </c>
      <c r="D1182">
        <v>0.04</v>
      </c>
      <c r="E1182">
        <v>0.09</v>
      </c>
      <c r="F1182">
        <v>0.17</v>
      </c>
      <c r="G1182">
        <v>0.26</v>
      </c>
      <c r="H1182">
        <v>0.72</v>
      </c>
      <c r="I1182">
        <v>1.19</v>
      </c>
      <c r="J1182">
        <v>2.14</v>
      </c>
      <c r="K1182">
        <v>2.82</v>
      </c>
      <c r="L1182">
        <v>3.42</v>
      </c>
      <c r="M1182">
        <v>4.25</v>
      </c>
      <c r="N1182">
        <v>4.4800000000000004</v>
      </c>
      <c r="O1182">
        <f t="shared" si="18"/>
        <v>4.4800000000000004</v>
      </c>
    </row>
    <row r="1183" spans="1:15" x14ac:dyDescent="0.25">
      <c r="A1183" s="24">
        <v>40627</v>
      </c>
      <c r="B1183">
        <v>0.04</v>
      </c>
      <c r="C1183">
        <v>0.04</v>
      </c>
      <c r="D1183">
        <v>0.04</v>
      </c>
      <c r="E1183">
        <v>0.09</v>
      </c>
      <c r="F1183">
        <v>0.18</v>
      </c>
      <c r="G1183">
        <v>0.3</v>
      </c>
      <c r="H1183">
        <v>0.79</v>
      </c>
      <c r="I1183">
        <v>1.26</v>
      </c>
      <c r="J1183">
        <v>2.2000000000000002</v>
      </c>
      <c r="K1183">
        <v>2.87</v>
      </c>
      <c r="L1183">
        <v>3.46</v>
      </c>
      <c r="M1183">
        <v>4.28</v>
      </c>
      <c r="N1183">
        <v>4.51</v>
      </c>
      <c r="O1183">
        <f t="shared" si="18"/>
        <v>4.51</v>
      </c>
    </row>
    <row r="1184" spans="1:15" x14ac:dyDescent="0.25">
      <c r="A1184" s="24">
        <v>40628</v>
      </c>
      <c r="B1184">
        <v>0.04</v>
      </c>
      <c r="C1184">
        <v>0.04</v>
      </c>
      <c r="D1184">
        <v>0.04</v>
      </c>
      <c r="E1184">
        <v>0.09</v>
      </c>
      <c r="F1184">
        <v>0.18</v>
      </c>
      <c r="G1184">
        <v>0.3</v>
      </c>
      <c r="H1184">
        <v>0.79</v>
      </c>
      <c r="I1184">
        <v>1.26</v>
      </c>
      <c r="J1184">
        <v>2.2000000000000002</v>
      </c>
      <c r="K1184">
        <v>2.87</v>
      </c>
      <c r="L1184">
        <v>3.46</v>
      </c>
      <c r="M1184">
        <v>4.28</v>
      </c>
      <c r="N1184">
        <v>4.51</v>
      </c>
      <c r="O1184">
        <f t="shared" si="18"/>
        <v>4.51</v>
      </c>
    </row>
    <row r="1185" spans="1:15" x14ac:dyDescent="0.25">
      <c r="A1185" s="24">
        <v>40629</v>
      </c>
      <c r="B1185">
        <v>0.04</v>
      </c>
      <c r="C1185">
        <v>0.04</v>
      </c>
      <c r="D1185">
        <v>0.04</v>
      </c>
      <c r="E1185">
        <v>0.09</v>
      </c>
      <c r="F1185">
        <v>0.18</v>
      </c>
      <c r="G1185">
        <v>0.3</v>
      </c>
      <c r="H1185">
        <v>0.79</v>
      </c>
      <c r="I1185">
        <v>1.26</v>
      </c>
      <c r="J1185">
        <v>2.2000000000000002</v>
      </c>
      <c r="K1185">
        <v>2.87</v>
      </c>
      <c r="L1185">
        <v>3.46</v>
      </c>
      <c r="M1185">
        <v>4.28</v>
      </c>
      <c r="N1185">
        <v>4.51</v>
      </c>
      <c r="O1185">
        <f t="shared" si="18"/>
        <v>4.51</v>
      </c>
    </row>
    <row r="1186" spans="1:15" x14ac:dyDescent="0.25">
      <c r="A1186" s="24">
        <v>40630</v>
      </c>
      <c r="B1186">
        <v>0.04</v>
      </c>
      <c r="C1186">
        <v>0.04</v>
      </c>
      <c r="D1186">
        <v>0.04</v>
      </c>
      <c r="E1186">
        <v>0.11</v>
      </c>
      <c r="F1186">
        <v>0.18</v>
      </c>
      <c r="G1186">
        <v>0.3</v>
      </c>
      <c r="H1186">
        <v>0.81</v>
      </c>
      <c r="I1186">
        <v>1.29</v>
      </c>
      <c r="J1186">
        <v>2.23</v>
      </c>
      <c r="K1186">
        <v>2.89</v>
      </c>
      <c r="L1186">
        <v>3.47</v>
      </c>
      <c r="M1186">
        <v>4.28</v>
      </c>
      <c r="N1186">
        <v>4.51</v>
      </c>
      <c r="O1186">
        <f t="shared" si="18"/>
        <v>4.51</v>
      </c>
    </row>
    <row r="1187" spans="1:15" x14ac:dyDescent="0.25">
      <c r="A1187" s="24">
        <v>40631</v>
      </c>
      <c r="B1187">
        <v>0.06</v>
      </c>
      <c r="C1187">
        <v>0.06</v>
      </c>
      <c r="D1187">
        <v>0.06</v>
      </c>
      <c r="E1187">
        <v>0.1</v>
      </c>
      <c r="F1187">
        <v>0.17</v>
      </c>
      <c r="G1187">
        <v>0.31</v>
      </c>
      <c r="H1187">
        <v>0.81</v>
      </c>
      <c r="I1187">
        <v>1.31</v>
      </c>
      <c r="J1187">
        <v>2.25</v>
      </c>
      <c r="K1187">
        <v>2.92</v>
      </c>
      <c r="L1187">
        <v>3.5</v>
      </c>
      <c r="M1187">
        <v>4.3099999999999996</v>
      </c>
      <c r="N1187">
        <v>4.54</v>
      </c>
      <c r="O1187">
        <f t="shared" si="18"/>
        <v>4.54</v>
      </c>
    </row>
    <row r="1188" spans="1:15" x14ac:dyDescent="0.25">
      <c r="A1188" s="24">
        <v>40632</v>
      </c>
      <c r="B1188">
        <v>0.03</v>
      </c>
      <c r="C1188">
        <v>0.03</v>
      </c>
      <c r="D1188">
        <v>0.03</v>
      </c>
      <c r="E1188">
        <v>0.1</v>
      </c>
      <c r="F1188">
        <v>0.17</v>
      </c>
      <c r="G1188">
        <v>0.3</v>
      </c>
      <c r="H1188">
        <v>0.8</v>
      </c>
      <c r="I1188">
        <v>1.28</v>
      </c>
      <c r="J1188">
        <v>2.21</v>
      </c>
      <c r="K1188">
        <v>2.87</v>
      </c>
      <c r="L1188">
        <v>3.47</v>
      </c>
      <c r="M1188">
        <v>4.29</v>
      </c>
      <c r="N1188">
        <v>4.5199999999999996</v>
      </c>
      <c r="O1188">
        <f t="shared" si="18"/>
        <v>4.5199999999999996</v>
      </c>
    </row>
    <row r="1189" spans="1:15" x14ac:dyDescent="0.25">
      <c r="A1189" s="24">
        <v>40633</v>
      </c>
      <c r="B1189">
        <v>0.05</v>
      </c>
      <c r="C1189">
        <v>0.05</v>
      </c>
      <c r="D1189">
        <v>0.05</v>
      </c>
      <c r="E1189">
        <v>0.09</v>
      </c>
      <c r="F1189">
        <v>0.17</v>
      </c>
      <c r="G1189">
        <v>0.3</v>
      </c>
      <c r="H1189">
        <v>0.8</v>
      </c>
      <c r="I1189">
        <v>1.29</v>
      </c>
      <c r="J1189">
        <v>2.2400000000000002</v>
      </c>
      <c r="K1189">
        <v>2.9</v>
      </c>
      <c r="L1189">
        <v>3.47</v>
      </c>
      <c r="M1189">
        <v>4.29</v>
      </c>
      <c r="N1189">
        <v>4.51</v>
      </c>
      <c r="O1189">
        <f t="shared" si="18"/>
        <v>4.51</v>
      </c>
    </row>
    <row r="1190" spans="1:15" x14ac:dyDescent="0.25">
      <c r="A1190" s="24">
        <v>40634</v>
      </c>
      <c r="B1190">
        <v>0.03</v>
      </c>
      <c r="C1190">
        <v>0.03</v>
      </c>
      <c r="D1190">
        <v>0.03</v>
      </c>
      <c r="E1190">
        <v>7.0000000000000007E-2</v>
      </c>
      <c r="F1190">
        <v>0.15</v>
      </c>
      <c r="G1190">
        <v>0.27</v>
      </c>
      <c r="H1190">
        <v>0.8</v>
      </c>
      <c r="I1190">
        <v>1.31</v>
      </c>
      <c r="J1190">
        <v>2.2400000000000002</v>
      </c>
      <c r="K1190">
        <v>2.9</v>
      </c>
      <c r="L1190">
        <v>3.46</v>
      </c>
      <c r="M1190">
        <v>4.2699999999999996</v>
      </c>
      <c r="N1190">
        <v>4.4800000000000004</v>
      </c>
      <c r="O1190">
        <f t="shared" si="18"/>
        <v>4.4800000000000004</v>
      </c>
    </row>
    <row r="1191" spans="1:15" x14ac:dyDescent="0.25">
      <c r="A1191" s="24">
        <v>40635</v>
      </c>
      <c r="B1191">
        <v>0.03</v>
      </c>
      <c r="C1191">
        <v>0.03</v>
      </c>
      <c r="D1191">
        <v>0.03</v>
      </c>
      <c r="E1191">
        <v>7.0000000000000007E-2</v>
      </c>
      <c r="F1191">
        <v>0.15</v>
      </c>
      <c r="G1191">
        <v>0.27</v>
      </c>
      <c r="H1191">
        <v>0.8</v>
      </c>
      <c r="I1191">
        <v>1.31</v>
      </c>
      <c r="J1191">
        <v>2.2400000000000002</v>
      </c>
      <c r="K1191">
        <v>2.9</v>
      </c>
      <c r="L1191">
        <v>3.46</v>
      </c>
      <c r="M1191">
        <v>4.2699999999999996</v>
      </c>
      <c r="N1191">
        <v>4.4800000000000004</v>
      </c>
      <c r="O1191">
        <f t="shared" si="18"/>
        <v>4.4800000000000004</v>
      </c>
    </row>
    <row r="1192" spans="1:15" x14ac:dyDescent="0.25">
      <c r="A1192" s="24">
        <v>40636</v>
      </c>
      <c r="B1192">
        <v>0.03</v>
      </c>
      <c r="C1192">
        <v>0.03</v>
      </c>
      <c r="D1192">
        <v>0.03</v>
      </c>
      <c r="E1192">
        <v>7.0000000000000007E-2</v>
      </c>
      <c r="F1192">
        <v>0.15</v>
      </c>
      <c r="G1192">
        <v>0.27</v>
      </c>
      <c r="H1192">
        <v>0.8</v>
      </c>
      <c r="I1192">
        <v>1.31</v>
      </c>
      <c r="J1192">
        <v>2.2400000000000002</v>
      </c>
      <c r="K1192">
        <v>2.9</v>
      </c>
      <c r="L1192">
        <v>3.46</v>
      </c>
      <c r="M1192">
        <v>4.2699999999999996</v>
      </c>
      <c r="N1192">
        <v>4.4800000000000004</v>
      </c>
      <c r="O1192">
        <f t="shared" si="18"/>
        <v>4.4800000000000004</v>
      </c>
    </row>
    <row r="1193" spans="1:15" x14ac:dyDescent="0.25">
      <c r="A1193" s="24">
        <v>40637</v>
      </c>
      <c r="B1193">
        <v>0.02</v>
      </c>
      <c r="C1193">
        <v>0.02</v>
      </c>
      <c r="D1193">
        <v>0.02</v>
      </c>
      <c r="E1193">
        <v>0.06</v>
      </c>
      <c r="F1193">
        <v>0.13</v>
      </c>
      <c r="G1193">
        <v>0.24</v>
      </c>
      <c r="H1193">
        <v>0.77</v>
      </c>
      <c r="I1193">
        <v>1.24</v>
      </c>
      <c r="J1193">
        <v>2.2000000000000002</v>
      </c>
      <c r="K1193">
        <v>2.86</v>
      </c>
      <c r="L1193">
        <v>3.45</v>
      </c>
      <c r="M1193">
        <v>4.2699999999999996</v>
      </c>
      <c r="N1193">
        <v>4.49</v>
      </c>
      <c r="O1193">
        <f t="shared" si="18"/>
        <v>4.49</v>
      </c>
    </row>
    <row r="1194" spans="1:15" x14ac:dyDescent="0.25">
      <c r="A1194" s="24">
        <v>40638</v>
      </c>
      <c r="B1194">
        <v>0.05</v>
      </c>
      <c r="C1194">
        <v>0.05</v>
      </c>
      <c r="D1194">
        <v>0.05</v>
      </c>
      <c r="E1194">
        <v>7.0000000000000007E-2</v>
      </c>
      <c r="F1194">
        <v>0.15</v>
      </c>
      <c r="G1194">
        <v>0.3</v>
      </c>
      <c r="H1194">
        <v>0.84</v>
      </c>
      <c r="I1194">
        <v>1.33</v>
      </c>
      <c r="J1194">
        <v>2.2799999999999998</v>
      </c>
      <c r="K1194">
        <v>2.93</v>
      </c>
      <c r="L1194">
        <v>3.5</v>
      </c>
      <c r="M1194">
        <v>4.3</v>
      </c>
      <c r="N1194">
        <v>4.51</v>
      </c>
      <c r="O1194">
        <f t="shared" si="18"/>
        <v>4.51</v>
      </c>
    </row>
    <row r="1195" spans="1:15" x14ac:dyDescent="0.25">
      <c r="A1195" s="24">
        <v>40639</v>
      </c>
      <c r="B1195">
        <v>0.03</v>
      </c>
      <c r="C1195">
        <v>0.03</v>
      </c>
      <c r="D1195">
        <v>0.03</v>
      </c>
      <c r="E1195">
        <v>0.06</v>
      </c>
      <c r="F1195">
        <v>0.14000000000000001</v>
      </c>
      <c r="G1195">
        <v>0.28999999999999998</v>
      </c>
      <c r="H1195">
        <v>0.85</v>
      </c>
      <c r="I1195">
        <v>1.36</v>
      </c>
      <c r="J1195">
        <v>2.3199999999999998</v>
      </c>
      <c r="K1195">
        <v>2.98</v>
      </c>
      <c r="L1195">
        <v>3.56</v>
      </c>
      <c r="M1195">
        <v>4.37</v>
      </c>
      <c r="N1195">
        <v>4.58</v>
      </c>
      <c r="O1195">
        <f t="shared" si="18"/>
        <v>4.58</v>
      </c>
    </row>
    <row r="1196" spans="1:15" x14ac:dyDescent="0.25">
      <c r="A1196" s="24">
        <v>40640</v>
      </c>
      <c r="B1196">
        <v>0.03</v>
      </c>
      <c r="C1196">
        <v>0.03</v>
      </c>
      <c r="D1196">
        <v>0.03</v>
      </c>
      <c r="E1196">
        <v>0.04</v>
      </c>
      <c r="F1196">
        <v>0.12</v>
      </c>
      <c r="G1196">
        <v>0.27</v>
      </c>
      <c r="H1196">
        <v>0.81</v>
      </c>
      <c r="I1196">
        <v>1.31</v>
      </c>
      <c r="J1196">
        <v>2.29</v>
      </c>
      <c r="K1196">
        <v>2.97</v>
      </c>
      <c r="L1196">
        <v>3.58</v>
      </c>
      <c r="M1196">
        <v>4.41</v>
      </c>
      <c r="N1196">
        <v>4.63</v>
      </c>
      <c r="O1196">
        <f t="shared" si="18"/>
        <v>4.63</v>
      </c>
    </row>
    <row r="1197" spans="1:15" x14ac:dyDescent="0.25">
      <c r="A1197" s="24">
        <v>40641</v>
      </c>
      <c r="B1197">
        <v>0.02</v>
      </c>
      <c r="C1197">
        <v>0.02</v>
      </c>
      <c r="D1197">
        <v>0.02</v>
      </c>
      <c r="E1197">
        <v>0.04</v>
      </c>
      <c r="F1197">
        <v>0.12</v>
      </c>
      <c r="G1197">
        <v>0.27</v>
      </c>
      <c r="H1197">
        <v>0.83</v>
      </c>
      <c r="I1197">
        <v>1.34</v>
      </c>
      <c r="J1197">
        <v>2.31</v>
      </c>
      <c r="K1197">
        <v>2.99</v>
      </c>
      <c r="L1197">
        <v>3.59</v>
      </c>
      <c r="M1197">
        <v>4.41</v>
      </c>
      <c r="N1197">
        <v>4.63</v>
      </c>
      <c r="O1197">
        <f t="shared" si="18"/>
        <v>4.63</v>
      </c>
    </row>
    <row r="1198" spans="1:15" x14ac:dyDescent="0.25">
      <c r="A1198" s="24">
        <v>40642</v>
      </c>
      <c r="B1198">
        <v>0.02</v>
      </c>
      <c r="C1198">
        <v>0.02</v>
      </c>
      <c r="D1198">
        <v>0.02</v>
      </c>
      <c r="E1198">
        <v>0.04</v>
      </c>
      <c r="F1198">
        <v>0.12</v>
      </c>
      <c r="G1198">
        <v>0.27</v>
      </c>
      <c r="H1198">
        <v>0.83</v>
      </c>
      <c r="I1198">
        <v>1.34</v>
      </c>
      <c r="J1198">
        <v>2.31</v>
      </c>
      <c r="K1198">
        <v>2.99</v>
      </c>
      <c r="L1198">
        <v>3.59</v>
      </c>
      <c r="M1198">
        <v>4.41</v>
      </c>
      <c r="N1198">
        <v>4.63</v>
      </c>
      <c r="O1198">
        <f t="shared" si="18"/>
        <v>4.63</v>
      </c>
    </row>
    <row r="1199" spans="1:15" x14ac:dyDescent="0.25">
      <c r="A1199" s="24">
        <v>40643</v>
      </c>
      <c r="B1199">
        <v>0.02</v>
      </c>
      <c r="C1199">
        <v>0.02</v>
      </c>
      <c r="D1199">
        <v>0.02</v>
      </c>
      <c r="E1199">
        <v>0.04</v>
      </c>
      <c r="F1199">
        <v>0.12</v>
      </c>
      <c r="G1199">
        <v>0.27</v>
      </c>
      <c r="H1199">
        <v>0.83</v>
      </c>
      <c r="I1199">
        <v>1.34</v>
      </c>
      <c r="J1199">
        <v>2.31</v>
      </c>
      <c r="K1199">
        <v>2.99</v>
      </c>
      <c r="L1199">
        <v>3.59</v>
      </c>
      <c r="M1199">
        <v>4.41</v>
      </c>
      <c r="N1199">
        <v>4.63</v>
      </c>
      <c r="O1199">
        <f t="shared" si="18"/>
        <v>4.63</v>
      </c>
    </row>
    <row r="1200" spans="1:15" x14ac:dyDescent="0.25">
      <c r="A1200" s="24">
        <v>40644</v>
      </c>
      <c r="B1200">
        <v>0.02</v>
      </c>
      <c r="C1200">
        <v>0.02</v>
      </c>
      <c r="D1200">
        <v>0.02</v>
      </c>
      <c r="E1200">
        <v>0.05</v>
      </c>
      <c r="F1200">
        <v>0.12</v>
      </c>
      <c r="G1200">
        <v>0.26</v>
      </c>
      <c r="H1200">
        <v>0.85</v>
      </c>
      <c r="I1200">
        <v>1.35</v>
      </c>
      <c r="J1200">
        <v>2.31</v>
      </c>
      <c r="K1200">
        <v>2.98</v>
      </c>
      <c r="L1200">
        <v>3.59</v>
      </c>
      <c r="M1200">
        <v>4.42</v>
      </c>
      <c r="N1200">
        <v>4.6399999999999997</v>
      </c>
      <c r="O1200">
        <f t="shared" si="18"/>
        <v>4.6399999999999997</v>
      </c>
    </row>
    <row r="1201" spans="1:15" x14ac:dyDescent="0.25">
      <c r="A1201" s="24">
        <v>40645</v>
      </c>
      <c r="B1201">
        <v>0.02</v>
      </c>
      <c r="C1201">
        <v>0.02</v>
      </c>
      <c r="D1201">
        <v>0.02</v>
      </c>
      <c r="E1201">
        <v>0.05</v>
      </c>
      <c r="F1201">
        <v>0.11</v>
      </c>
      <c r="G1201">
        <v>0.24</v>
      </c>
      <c r="H1201">
        <v>0.77</v>
      </c>
      <c r="I1201">
        <v>1.28</v>
      </c>
      <c r="J1201">
        <v>2.2200000000000002</v>
      </c>
      <c r="K1201">
        <v>2.89</v>
      </c>
      <c r="L1201">
        <v>3.52</v>
      </c>
      <c r="M1201">
        <v>4.3499999999999996</v>
      </c>
      <c r="N1201">
        <v>4.58</v>
      </c>
      <c r="O1201">
        <f t="shared" si="18"/>
        <v>4.58</v>
      </c>
    </row>
    <row r="1202" spans="1:15" x14ac:dyDescent="0.25">
      <c r="A1202" s="24">
        <v>40646</v>
      </c>
      <c r="B1202">
        <v>0.03</v>
      </c>
      <c r="C1202">
        <v>0.03</v>
      </c>
      <c r="D1202">
        <v>0.03</v>
      </c>
      <c r="E1202">
        <v>0.06</v>
      </c>
      <c r="F1202">
        <v>0.11</v>
      </c>
      <c r="G1202">
        <v>0.23</v>
      </c>
      <c r="H1202">
        <v>0.75</v>
      </c>
      <c r="I1202">
        <v>1.26</v>
      </c>
      <c r="J1202">
        <v>2.19</v>
      </c>
      <c r="K1202">
        <v>2.86</v>
      </c>
      <c r="L1202">
        <v>3.49</v>
      </c>
      <c r="M1202">
        <v>4.33</v>
      </c>
      <c r="N1202">
        <v>4.55</v>
      </c>
      <c r="O1202">
        <f t="shared" si="18"/>
        <v>4.55</v>
      </c>
    </row>
    <row r="1203" spans="1:15" x14ac:dyDescent="0.25">
      <c r="A1203" s="24">
        <v>40647</v>
      </c>
      <c r="B1203">
        <v>0.04</v>
      </c>
      <c r="C1203">
        <v>0.04</v>
      </c>
      <c r="D1203">
        <v>0.04</v>
      </c>
      <c r="E1203">
        <v>7.0000000000000007E-2</v>
      </c>
      <c r="F1203">
        <v>0.13</v>
      </c>
      <c r="G1203">
        <v>0.25</v>
      </c>
      <c r="H1203">
        <v>0.77</v>
      </c>
      <c r="I1203">
        <v>1.27</v>
      </c>
      <c r="J1203">
        <v>2.23</v>
      </c>
      <c r="K1203">
        <v>2.88</v>
      </c>
      <c r="L1203">
        <v>3.51</v>
      </c>
      <c r="M1203">
        <v>4.32</v>
      </c>
      <c r="N1203">
        <v>4.53</v>
      </c>
      <c r="O1203">
        <f t="shared" si="18"/>
        <v>4.53</v>
      </c>
    </row>
    <row r="1204" spans="1:15" x14ac:dyDescent="0.25">
      <c r="A1204" s="24">
        <v>40648</v>
      </c>
      <c r="B1204">
        <v>0.04</v>
      </c>
      <c r="C1204">
        <v>0.04</v>
      </c>
      <c r="D1204">
        <v>0.04</v>
      </c>
      <c r="E1204">
        <v>7.0000000000000007E-2</v>
      </c>
      <c r="F1204">
        <v>0.12</v>
      </c>
      <c r="G1204">
        <v>0.24</v>
      </c>
      <c r="H1204">
        <v>0.71</v>
      </c>
      <c r="I1204">
        <v>1.2</v>
      </c>
      <c r="J1204">
        <v>2.14</v>
      </c>
      <c r="K1204">
        <v>2.81</v>
      </c>
      <c r="L1204">
        <v>3.43</v>
      </c>
      <c r="M1204">
        <v>4.25</v>
      </c>
      <c r="N1204">
        <v>4.47</v>
      </c>
      <c r="O1204">
        <f t="shared" si="18"/>
        <v>4.47</v>
      </c>
    </row>
    <row r="1205" spans="1:15" x14ac:dyDescent="0.25">
      <c r="A1205" s="24">
        <v>40649</v>
      </c>
      <c r="B1205">
        <v>0.04</v>
      </c>
      <c r="C1205">
        <v>0.04</v>
      </c>
      <c r="D1205">
        <v>0.04</v>
      </c>
      <c r="E1205">
        <v>7.0000000000000007E-2</v>
      </c>
      <c r="F1205">
        <v>0.12</v>
      </c>
      <c r="G1205">
        <v>0.24</v>
      </c>
      <c r="H1205">
        <v>0.71</v>
      </c>
      <c r="I1205">
        <v>1.2</v>
      </c>
      <c r="J1205">
        <v>2.14</v>
      </c>
      <c r="K1205">
        <v>2.81</v>
      </c>
      <c r="L1205">
        <v>3.43</v>
      </c>
      <c r="M1205">
        <v>4.25</v>
      </c>
      <c r="N1205">
        <v>4.47</v>
      </c>
      <c r="O1205">
        <f t="shared" si="18"/>
        <v>4.47</v>
      </c>
    </row>
    <row r="1206" spans="1:15" x14ac:dyDescent="0.25">
      <c r="A1206" s="24">
        <v>40650</v>
      </c>
      <c r="B1206">
        <v>0.04</v>
      </c>
      <c r="C1206">
        <v>0.04</v>
      </c>
      <c r="D1206">
        <v>0.04</v>
      </c>
      <c r="E1206">
        <v>7.0000000000000007E-2</v>
      </c>
      <c r="F1206">
        <v>0.12</v>
      </c>
      <c r="G1206">
        <v>0.24</v>
      </c>
      <c r="H1206">
        <v>0.71</v>
      </c>
      <c r="I1206">
        <v>1.2</v>
      </c>
      <c r="J1206">
        <v>2.14</v>
      </c>
      <c r="K1206">
        <v>2.81</v>
      </c>
      <c r="L1206">
        <v>3.43</v>
      </c>
      <c r="M1206">
        <v>4.25</v>
      </c>
      <c r="N1206">
        <v>4.47</v>
      </c>
      <c r="O1206">
        <f t="shared" si="18"/>
        <v>4.47</v>
      </c>
    </row>
    <row r="1207" spans="1:15" x14ac:dyDescent="0.25">
      <c r="A1207" s="24">
        <v>40651</v>
      </c>
      <c r="B1207">
        <v>0.03</v>
      </c>
      <c r="C1207">
        <v>0.03</v>
      </c>
      <c r="D1207">
        <v>0.03</v>
      </c>
      <c r="E1207">
        <v>7.0000000000000007E-2</v>
      </c>
      <c r="F1207">
        <v>0.11</v>
      </c>
      <c r="G1207">
        <v>0.24</v>
      </c>
      <c r="H1207">
        <v>0.69</v>
      </c>
      <c r="I1207">
        <v>1.1399999999999999</v>
      </c>
      <c r="J1207">
        <v>2.09</v>
      </c>
      <c r="K1207">
        <v>2.77</v>
      </c>
      <c r="L1207">
        <v>3.4</v>
      </c>
      <c r="M1207">
        <v>4.22</v>
      </c>
      <c r="N1207">
        <v>4.45</v>
      </c>
      <c r="O1207">
        <f t="shared" si="18"/>
        <v>4.45</v>
      </c>
    </row>
    <row r="1208" spans="1:15" x14ac:dyDescent="0.25">
      <c r="A1208" s="24">
        <v>40652</v>
      </c>
      <c r="B1208">
        <v>0.04</v>
      </c>
      <c r="C1208">
        <v>0.04</v>
      </c>
      <c r="D1208">
        <v>0.04</v>
      </c>
      <c r="E1208">
        <v>0.06</v>
      </c>
      <c r="F1208">
        <v>0.11</v>
      </c>
      <c r="G1208">
        <v>0.24</v>
      </c>
      <c r="H1208">
        <v>0.68</v>
      </c>
      <c r="I1208">
        <v>1.1299999999999999</v>
      </c>
      <c r="J1208">
        <v>2.09</v>
      </c>
      <c r="K1208">
        <v>2.76</v>
      </c>
      <c r="L1208">
        <v>3.39</v>
      </c>
      <c r="M1208">
        <v>4.2</v>
      </c>
      <c r="N1208">
        <v>4.43</v>
      </c>
      <c r="O1208">
        <f t="shared" si="18"/>
        <v>4.43</v>
      </c>
    </row>
    <row r="1209" spans="1:15" x14ac:dyDescent="0.25">
      <c r="A1209" s="24">
        <v>40653</v>
      </c>
      <c r="B1209">
        <v>0.04</v>
      </c>
      <c r="C1209">
        <v>0.04</v>
      </c>
      <c r="D1209">
        <v>0.04</v>
      </c>
      <c r="E1209">
        <v>0.06</v>
      </c>
      <c r="F1209">
        <v>0.11</v>
      </c>
      <c r="G1209">
        <v>0.24</v>
      </c>
      <c r="H1209">
        <v>0.69</v>
      </c>
      <c r="I1209">
        <v>1.17</v>
      </c>
      <c r="J1209">
        <v>2.15</v>
      </c>
      <c r="K1209">
        <v>2.81</v>
      </c>
      <c r="L1209">
        <v>3.43</v>
      </c>
      <c r="M1209">
        <v>4.24</v>
      </c>
      <c r="N1209">
        <v>4.47</v>
      </c>
      <c r="O1209">
        <f t="shared" si="18"/>
        <v>4.47</v>
      </c>
    </row>
    <row r="1210" spans="1:15" x14ac:dyDescent="0.25">
      <c r="A1210" s="24">
        <v>40654</v>
      </c>
      <c r="B1210">
        <v>0.03</v>
      </c>
      <c r="C1210">
        <v>0.03</v>
      </c>
      <c r="D1210">
        <v>0.03</v>
      </c>
      <c r="E1210">
        <v>0.06</v>
      </c>
      <c r="F1210">
        <v>0.11</v>
      </c>
      <c r="G1210">
        <v>0.23</v>
      </c>
      <c r="H1210">
        <v>0.68</v>
      </c>
      <c r="I1210">
        <v>1.1599999999999999</v>
      </c>
      <c r="J1210">
        <v>2.14</v>
      </c>
      <c r="K1210">
        <v>2.79</v>
      </c>
      <c r="L1210">
        <v>3.42</v>
      </c>
      <c r="M1210">
        <v>4.24</v>
      </c>
      <c r="N1210">
        <v>4.47</v>
      </c>
      <c r="O1210">
        <f t="shared" si="18"/>
        <v>4.47</v>
      </c>
    </row>
    <row r="1211" spans="1:15" x14ac:dyDescent="0.25">
      <c r="A1211" s="24">
        <v>40655</v>
      </c>
      <c r="B1211">
        <v>0.03</v>
      </c>
      <c r="C1211">
        <v>0.03</v>
      </c>
      <c r="D1211">
        <v>0.03</v>
      </c>
      <c r="E1211">
        <v>0.06</v>
      </c>
      <c r="F1211">
        <v>0.11</v>
      </c>
      <c r="G1211">
        <v>0.23</v>
      </c>
      <c r="H1211">
        <v>0.68</v>
      </c>
      <c r="I1211">
        <v>1.1599999999999999</v>
      </c>
      <c r="J1211">
        <v>2.14</v>
      </c>
      <c r="K1211">
        <v>2.79</v>
      </c>
      <c r="L1211">
        <v>3.42</v>
      </c>
      <c r="M1211">
        <v>4.24</v>
      </c>
      <c r="N1211">
        <v>4.47</v>
      </c>
      <c r="O1211">
        <f t="shared" si="18"/>
        <v>4.47</v>
      </c>
    </row>
    <row r="1212" spans="1:15" x14ac:dyDescent="0.25">
      <c r="A1212" s="24">
        <v>40656</v>
      </c>
      <c r="B1212">
        <v>0.03</v>
      </c>
      <c r="C1212">
        <v>0.03</v>
      </c>
      <c r="D1212">
        <v>0.03</v>
      </c>
      <c r="E1212">
        <v>0.06</v>
      </c>
      <c r="F1212">
        <v>0.11</v>
      </c>
      <c r="G1212">
        <v>0.23</v>
      </c>
      <c r="H1212">
        <v>0.68</v>
      </c>
      <c r="I1212">
        <v>1.1599999999999999</v>
      </c>
      <c r="J1212">
        <v>2.14</v>
      </c>
      <c r="K1212">
        <v>2.79</v>
      </c>
      <c r="L1212">
        <v>3.42</v>
      </c>
      <c r="M1212">
        <v>4.24</v>
      </c>
      <c r="N1212">
        <v>4.47</v>
      </c>
      <c r="O1212">
        <f t="shared" si="18"/>
        <v>4.47</v>
      </c>
    </row>
    <row r="1213" spans="1:15" x14ac:dyDescent="0.25">
      <c r="A1213" s="24">
        <v>40657</v>
      </c>
      <c r="B1213">
        <v>0.03</v>
      </c>
      <c r="C1213">
        <v>0.03</v>
      </c>
      <c r="D1213">
        <v>0.03</v>
      </c>
      <c r="E1213">
        <v>0.06</v>
      </c>
      <c r="F1213">
        <v>0.11</v>
      </c>
      <c r="G1213">
        <v>0.23</v>
      </c>
      <c r="H1213">
        <v>0.68</v>
      </c>
      <c r="I1213">
        <v>1.1599999999999999</v>
      </c>
      <c r="J1213">
        <v>2.14</v>
      </c>
      <c r="K1213">
        <v>2.79</v>
      </c>
      <c r="L1213">
        <v>3.42</v>
      </c>
      <c r="M1213">
        <v>4.24</v>
      </c>
      <c r="N1213">
        <v>4.47</v>
      </c>
      <c r="O1213">
        <f t="shared" si="18"/>
        <v>4.47</v>
      </c>
    </row>
    <row r="1214" spans="1:15" x14ac:dyDescent="0.25">
      <c r="A1214" s="24">
        <v>40658</v>
      </c>
      <c r="B1214">
        <v>0.03</v>
      </c>
      <c r="C1214">
        <v>0.03</v>
      </c>
      <c r="D1214">
        <v>0.03</v>
      </c>
      <c r="E1214">
        <v>7.0000000000000007E-2</v>
      </c>
      <c r="F1214">
        <v>0.12</v>
      </c>
      <c r="G1214">
        <v>0.23</v>
      </c>
      <c r="H1214">
        <v>0.67</v>
      </c>
      <c r="I1214">
        <v>1.1299999999999999</v>
      </c>
      <c r="J1214">
        <v>2.1</v>
      </c>
      <c r="K1214">
        <v>2.76</v>
      </c>
      <c r="L1214">
        <v>3.39</v>
      </c>
      <c r="M1214">
        <v>4.22</v>
      </c>
      <c r="N1214">
        <v>4.46</v>
      </c>
      <c r="O1214">
        <f t="shared" si="18"/>
        <v>4.46</v>
      </c>
    </row>
    <row r="1215" spans="1:15" x14ac:dyDescent="0.25">
      <c r="A1215" s="24">
        <v>40659</v>
      </c>
      <c r="B1215">
        <v>0.02</v>
      </c>
      <c r="C1215">
        <v>0.02</v>
      </c>
      <c r="D1215">
        <v>0.02</v>
      </c>
      <c r="E1215">
        <v>7.0000000000000007E-2</v>
      </c>
      <c r="F1215">
        <v>0.11</v>
      </c>
      <c r="G1215">
        <v>0.22</v>
      </c>
      <c r="H1215">
        <v>0.65</v>
      </c>
      <c r="I1215">
        <v>1.0900000000000001</v>
      </c>
      <c r="J1215">
        <v>2.0499999999999998</v>
      </c>
      <c r="K1215">
        <v>2.71</v>
      </c>
      <c r="L1215">
        <v>3.34</v>
      </c>
      <c r="M1215">
        <v>4.16</v>
      </c>
      <c r="N1215">
        <v>4.3899999999999997</v>
      </c>
      <c r="O1215">
        <f t="shared" si="18"/>
        <v>4.3899999999999997</v>
      </c>
    </row>
    <row r="1216" spans="1:15" x14ac:dyDescent="0.25">
      <c r="A1216" s="24">
        <v>40660</v>
      </c>
      <c r="B1216">
        <v>0.03</v>
      </c>
      <c r="C1216">
        <v>0.03</v>
      </c>
      <c r="D1216">
        <v>0.03</v>
      </c>
      <c r="E1216">
        <v>0.06</v>
      </c>
      <c r="F1216">
        <v>0.11</v>
      </c>
      <c r="G1216">
        <v>0.22</v>
      </c>
      <c r="H1216">
        <v>0.65</v>
      </c>
      <c r="I1216">
        <v>1.0900000000000001</v>
      </c>
      <c r="J1216">
        <v>2.06</v>
      </c>
      <c r="K1216">
        <v>2.74</v>
      </c>
      <c r="L1216">
        <v>3.39</v>
      </c>
      <c r="M1216">
        <v>4.21</v>
      </c>
      <c r="N1216">
        <v>4.45</v>
      </c>
      <c r="O1216">
        <f t="shared" si="18"/>
        <v>4.45</v>
      </c>
    </row>
    <row r="1217" spans="1:15" x14ac:dyDescent="0.25">
      <c r="A1217" s="24">
        <v>40661</v>
      </c>
      <c r="B1217">
        <v>0.02</v>
      </c>
      <c r="C1217">
        <v>0.02</v>
      </c>
      <c r="D1217">
        <v>0.02</v>
      </c>
      <c r="E1217">
        <v>0.04</v>
      </c>
      <c r="F1217">
        <v>0.1</v>
      </c>
      <c r="G1217">
        <v>0.23</v>
      </c>
      <c r="H1217">
        <v>0.62</v>
      </c>
      <c r="I1217">
        <v>1.03</v>
      </c>
      <c r="J1217">
        <v>2</v>
      </c>
      <c r="K1217">
        <v>2.69</v>
      </c>
      <c r="L1217">
        <v>3.34</v>
      </c>
      <c r="M1217">
        <v>4.18</v>
      </c>
      <c r="N1217">
        <v>4.42</v>
      </c>
      <c r="O1217">
        <f t="shared" si="18"/>
        <v>4.42</v>
      </c>
    </row>
    <row r="1218" spans="1:15" x14ac:dyDescent="0.25">
      <c r="A1218" s="24">
        <v>40662</v>
      </c>
      <c r="B1218">
        <v>0.02</v>
      </c>
      <c r="C1218">
        <v>0.02</v>
      </c>
      <c r="D1218">
        <v>0.02</v>
      </c>
      <c r="E1218">
        <v>0.04</v>
      </c>
      <c r="F1218">
        <v>0.11</v>
      </c>
      <c r="G1218">
        <v>0.22</v>
      </c>
      <c r="H1218">
        <v>0.61</v>
      </c>
      <c r="I1218">
        <v>1.01</v>
      </c>
      <c r="J1218">
        <v>1.97</v>
      </c>
      <c r="K1218">
        <v>2.66</v>
      </c>
      <c r="L1218">
        <v>3.32</v>
      </c>
      <c r="M1218">
        <v>4.1500000000000004</v>
      </c>
      <c r="N1218">
        <v>4.4000000000000004</v>
      </c>
      <c r="O1218">
        <f t="shared" si="18"/>
        <v>4.4000000000000004</v>
      </c>
    </row>
    <row r="1219" spans="1:15" x14ac:dyDescent="0.25">
      <c r="A1219" s="24">
        <v>40663</v>
      </c>
      <c r="B1219">
        <v>0.02</v>
      </c>
      <c r="C1219">
        <v>0.02</v>
      </c>
      <c r="D1219">
        <v>0.02</v>
      </c>
      <c r="E1219">
        <v>0.04</v>
      </c>
      <c r="F1219">
        <v>0.11</v>
      </c>
      <c r="G1219">
        <v>0.22</v>
      </c>
      <c r="H1219">
        <v>0.61</v>
      </c>
      <c r="I1219">
        <v>1.01</v>
      </c>
      <c r="J1219">
        <v>1.97</v>
      </c>
      <c r="K1219">
        <v>2.66</v>
      </c>
      <c r="L1219">
        <v>3.32</v>
      </c>
      <c r="M1219">
        <v>4.1500000000000004</v>
      </c>
      <c r="N1219">
        <v>4.4000000000000004</v>
      </c>
      <c r="O1219">
        <f t="shared" si="18"/>
        <v>4.4000000000000004</v>
      </c>
    </row>
    <row r="1220" spans="1:15" x14ac:dyDescent="0.25">
      <c r="A1220" s="24">
        <v>40664</v>
      </c>
      <c r="B1220">
        <v>0.02</v>
      </c>
      <c r="C1220">
        <v>0.02</v>
      </c>
      <c r="D1220">
        <v>0.02</v>
      </c>
      <c r="E1220">
        <v>0.04</v>
      </c>
      <c r="F1220">
        <v>0.11</v>
      </c>
      <c r="G1220">
        <v>0.22</v>
      </c>
      <c r="H1220">
        <v>0.61</v>
      </c>
      <c r="I1220">
        <v>1.01</v>
      </c>
      <c r="J1220">
        <v>1.97</v>
      </c>
      <c r="K1220">
        <v>2.66</v>
      </c>
      <c r="L1220">
        <v>3.32</v>
      </c>
      <c r="M1220">
        <v>4.1500000000000004</v>
      </c>
      <c r="N1220">
        <v>4.4000000000000004</v>
      </c>
      <c r="O1220">
        <f t="shared" si="18"/>
        <v>4.4000000000000004</v>
      </c>
    </row>
    <row r="1221" spans="1:15" x14ac:dyDescent="0.25">
      <c r="A1221" s="24">
        <v>40665</v>
      </c>
      <c r="B1221">
        <v>0.02</v>
      </c>
      <c r="C1221">
        <v>0.02</v>
      </c>
      <c r="D1221">
        <v>0.02</v>
      </c>
      <c r="E1221">
        <v>0.05</v>
      </c>
      <c r="F1221">
        <v>0.1</v>
      </c>
      <c r="G1221">
        <v>0.22</v>
      </c>
      <c r="H1221">
        <v>0.61</v>
      </c>
      <c r="I1221">
        <v>1.01</v>
      </c>
      <c r="J1221">
        <v>1.96</v>
      </c>
      <c r="K1221">
        <v>2.66</v>
      </c>
      <c r="L1221">
        <v>3.31</v>
      </c>
      <c r="M1221">
        <v>4.1399999999999997</v>
      </c>
      <c r="N1221">
        <v>4.38</v>
      </c>
      <c r="O1221">
        <f t="shared" si="18"/>
        <v>4.38</v>
      </c>
    </row>
    <row r="1222" spans="1:15" x14ac:dyDescent="0.25">
      <c r="A1222" s="24">
        <v>40666</v>
      </c>
      <c r="B1222">
        <v>0.02</v>
      </c>
      <c r="C1222">
        <v>0.02</v>
      </c>
      <c r="D1222">
        <v>0.02</v>
      </c>
      <c r="E1222">
        <v>0.03</v>
      </c>
      <c r="F1222">
        <v>0.09</v>
      </c>
      <c r="G1222">
        <v>0.2</v>
      </c>
      <c r="H1222">
        <v>0.61</v>
      </c>
      <c r="I1222">
        <v>1.01</v>
      </c>
      <c r="J1222">
        <v>1.96</v>
      </c>
      <c r="K1222">
        <v>2.64</v>
      </c>
      <c r="L1222">
        <v>3.28</v>
      </c>
      <c r="M1222">
        <v>4.1100000000000003</v>
      </c>
      <c r="N1222">
        <v>4.3600000000000003</v>
      </c>
      <c r="O1222">
        <f t="shared" ref="O1222:O1285" si="19">N1222</f>
        <v>4.3600000000000003</v>
      </c>
    </row>
    <row r="1223" spans="1:15" x14ac:dyDescent="0.25">
      <c r="A1223" s="24">
        <v>40667</v>
      </c>
      <c r="B1223">
        <v>0.02</v>
      </c>
      <c r="C1223">
        <v>0.02</v>
      </c>
      <c r="D1223">
        <v>0.02</v>
      </c>
      <c r="E1223">
        <v>0.03</v>
      </c>
      <c r="F1223">
        <v>7.0000000000000007E-2</v>
      </c>
      <c r="G1223">
        <v>0.19</v>
      </c>
      <c r="H1223">
        <v>0.6</v>
      </c>
      <c r="I1223">
        <v>1</v>
      </c>
      <c r="J1223">
        <v>1.95</v>
      </c>
      <c r="K1223">
        <v>2.61</v>
      </c>
      <c r="L1223">
        <v>3.25</v>
      </c>
      <c r="M1223">
        <v>4.08</v>
      </c>
      <c r="N1223">
        <v>4.33</v>
      </c>
      <c r="O1223">
        <f t="shared" si="19"/>
        <v>4.33</v>
      </c>
    </row>
    <row r="1224" spans="1:15" x14ac:dyDescent="0.25">
      <c r="A1224" s="24">
        <v>40668</v>
      </c>
      <c r="B1224">
        <v>0.01</v>
      </c>
      <c r="C1224">
        <v>0.01</v>
      </c>
      <c r="D1224">
        <v>0.01</v>
      </c>
      <c r="E1224">
        <v>0.02</v>
      </c>
      <c r="F1224">
        <v>7.0000000000000007E-2</v>
      </c>
      <c r="G1224">
        <v>0.2</v>
      </c>
      <c r="H1224">
        <v>0.57999999999999996</v>
      </c>
      <c r="I1224">
        <v>0.97</v>
      </c>
      <c r="J1224">
        <v>1.88</v>
      </c>
      <c r="K1224">
        <v>2.54</v>
      </c>
      <c r="L1224">
        <v>3.18</v>
      </c>
      <c r="M1224">
        <v>4</v>
      </c>
      <c r="N1224">
        <v>4.26</v>
      </c>
      <c r="O1224">
        <f t="shared" si="19"/>
        <v>4.26</v>
      </c>
    </row>
    <row r="1225" spans="1:15" x14ac:dyDescent="0.25">
      <c r="A1225" s="24">
        <v>40669</v>
      </c>
      <c r="B1225">
        <v>0.02</v>
      </c>
      <c r="C1225">
        <v>0.02</v>
      </c>
      <c r="D1225">
        <v>0.02</v>
      </c>
      <c r="E1225">
        <v>0.02</v>
      </c>
      <c r="F1225">
        <v>7.0000000000000007E-2</v>
      </c>
      <c r="G1225">
        <v>0.18</v>
      </c>
      <c r="H1225">
        <v>0.56999999999999995</v>
      </c>
      <c r="I1225">
        <v>0.96</v>
      </c>
      <c r="J1225">
        <v>1.87</v>
      </c>
      <c r="K1225">
        <v>2.54</v>
      </c>
      <c r="L1225">
        <v>3.19</v>
      </c>
      <c r="M1225">
        <v>4.03</v>
      </c>
      <c r="N1225">
        <v>4.29</v>
      </c>
      <c r="O1225">
        <f t="shared" si="19"/>
        <v>4.29</v>
      </c>
    </row>
    <row r="1226" spans="1:15" x14ac:dyDescent="0.25">
      <c r="A1226" s="24">
        <v>40670</v>
      </c>
      <c r="B1226">
        <v>0.02</v>
      </c>
      <c r="C1226">
        <v>0.02</v>
      </c>
      <c r="D1226">
        <v>0.02</v>
      </c>
      <c r="E1226">
        <v>0.02</v>
      </c>
      <c r="F1226">
        <v>7.0000000000000007E-2</v>
      </c>
      <c r="G1226">
        <v>0.18</v>
      </c>
      <c r="H1226">
        <v>0.56999999999999995</v>
      </c>
      <c r="I1226">
        <v>0.96</v>
      </c>
      <c r="J1226">
        <v>1.87</v>
      </c>
      <c r="K1226">
        <v>2.54</v>
      </c>
      <c r="L1226">
        <v>3.19</v>
      </c>
      <c r="M1226">
        <v>4.03</v>
      </c>
      <c r="N1226">
        <v>4.29</v>
      </c>
      <c r="O1226">
        <f t="shared" si="19"/>
        <v>4.29</v>
      </c>
    </row>
    <row r="1227" spans="1:15" x14ac:dyDescent="0.25">
      <c r="A1227" s="24">
        <v>40671</v>
      </c>
      <c r="B1227">
        <v>0.02</v>
      </c>
      <c r="C1227">
        <v>0.02</v>
      </c>
      <c r="D1227">
        <v>0.02</v>
      </c>
      <c r="E1227">
        <v>0.02</v>
      </c>
      <c r="F1227">
        <v>7.0000000000000007E-2</v>
      </c>
      <c r="G1227">
        <v>0.18</v>
      </c>
      <c r="H1227">
        <v>0.56999999999999995</v>
      </c>
      <c r="I1227">
        <v>0.96</v>
      </c>
      <c r="J1227">
        <v>1.87</v>
      </c>
      <c r="K1227">
        <v>2.54</v>
      </c>
      <c r="L1227">
        <v>3.19</v>
      </c>
      <c r="M1227">
        <v>4.03</v>
      </c>
      <c r="N1227">
        <v>4.29</v>
      </c>
      <c r="O1227">
        <f t="shared" si="19"/>
        <v>4.29</v>
      </c>
    </row>
    <row r="1228" spans="1:15" x14ac:dyDescent="0.25">
      <c r="A1228" s="24">
        <v>40672</v>
      </c>
      <c r="B1228">
        <v>0.01</v>
      </c>
      <c r="C1228">
        <v>0.01</v>
      </c>
      <c r="D1228">
        <v>0.01</v>
      </c>
      <c r="E1228">
        <v>0.03</v>
      </c>
      <c r="F1228">
        <v>7.0000000000000007E-2</v>
      </c>
      <c r="G1228">
        <v>0.17</v>
      </c>
      <c r="H1228">
        <v>0.56999999999999995</v>
      </c>
      <c r="I1228">
        <v>0.94</v>
      </c>
      <c r="J1228">
        <v>1.84</v>
      </c>
      <c r="K1228">
        <v>2.5099999999999998</v>
      </c>
      <c r="L1228">
        <v>3.17</v>
      </c>
      <c r="M1228">
        <v>4.03</v>
      </c>
      <c r="N1228">
        <v>4.3</v>
      </c>
      <c r="O1228">
        <f t="shared" si="19"/>
        <v>4.3</v>
      </c>
    </row>
    <row r="1229" spans="1:15" x14ac:dyDescent="0.25">
      <c r="A1229" s="24">
        <v>40673</v>
      </c>
      <c r="B1229">
        <v>0.02</v>
      </c>
      <c r="C1229">
        <v>0.02</v>
      </c>
      <c r="D1229">
        <v>0.02</v>
      </c>
      <c r="E1229">
        <v>0.03</v>
      </c>
      <c r="F1229">
        <v>7.0000000000000007E-2</v>
      </c>
      <c r="G1229">
        <v>0.19</v>
      </c>
      <c r="H1229">
        <v>0.59</v>
      </c>
      <c r="I1229">
        <v>1.03</v>
      </c>
      <c r="J1229">
        <v>1.91</v>
      </c>
      <c r="K1229">
        <v>2.57</v>
      </c>
      <c r="L1229">
        <v>3.23</v>
      </c>
      <c r="M1229">
        <v>4.07</v>
      </c>
      <c r="N1229">
        <v>4.34</v>
      </c>
      <c r="O1229">
        <f t="shared" si="19"/>
        <v>4.34</v>
      </c>
    </row>
    <row r="1230" spans="1:15" x14ac:dyDescent="0.25">
      <c r="A1230" s="24">
        <v>40674</v>
      </c>
      <c r="B1230">
        <v>0.01</v>
      </c>
      <c r="C1230">
        <v>0.01</v>
      </c>
      <c r="D1230">
        <v>0.01</v>
      </c>
      <c r="E1230">
        <v>0.03</v>
      </c>
      <c r="F1230">
        <v>7.0000000000000007E-2</v>
      </c>
      <c r="G1230">
        <v>0.18</v>
      </c>
      <c r="H1230">
        <v>0.56000000000000005</v>
      </c>
      <c r="I1230">
        <v>0.96</v>
      </c>
      <c r="J1230">
        <v>1.87</v>
      </c>
      <c r="K1230">
        <v>2.5299999999999998</v>
      </c>
      <c r="L1230">
        <v>3.19</v>
      </c>
      <c r="M1230">
        <v>4.04</v>
      </c>
      <c r="N1230">
        <v>4.3099999999999996</v>
      </c>
      <c r="O1230">
        <f t="shared" si="19"/>
        <v>4.3099999999999996</v>
      </c>
    </row>
    <row r="1231" spans="1:15" x14ac:dyDescent="0.25">
      <c r="A1231" s="24">
        <v>40675</v>
      </c>
      <c r="B1231">
        <v>0.01</v>
      </c>
      <c r="C1231">
        <v>0.01</v>
      </c>
      <c r="D1231">
        <v>0.01</v>
      </c>
      <c r="E1231">
        <v>0.02</v>
      </c>
      <c r="F1231">
        <v>7.0000000000000007E-2</v>
      </c>
      <c r="G1231">
        <v>0.18</v>
      </c>
      <c r="H1231">
        <v>0.56999999999999995</v>
      </c>
      <c r="I1231">
        <v>0.98</v>
      </c>
      <c r="J1231">
        <v>1.89</v>
      </c>
      <c r="K1231">
        <v>2.56</v>
      </c>
      <c r="L1231">
        <v>3.22</v>
      </c>
      <c r="M1231">
        <v>4.07</v>
      </c>
      <c r="N1231">
        <v>4.37</v>
      </c>
      <c r="O1231">
        <f t="shared" si="19"/>
        <v>4.37</v>
      </c>
    </row>
    <row r="1232" spans="1:15" x14ac:dyDescent="0.25">
      <c r="A1232" s="24">
        <v>40676</v>
      </c>
      <c r="B1232">
        <v>0.01</v>
      </c>
      <c r="C1232">
        <v>0.01</v>
      </c>
      <c r="D1232">
        <v>0.01</v>
      </c>
      <c r="E1232">
        <v>0.03</v>
      </c>
      <c r="F1232">
        <v>0.08</v>
      </c>
      <c r="G1232">
        <v>0.19</v>
      </c>
      <c r="H1232">
        <v>0.56999999999999995</v>
      </c>
      <c r="I1232">
        <v>0.96</v>
      </c>
      <c r="J1232">
        <v>1.86</v>
      </c>
      <c r="K1232">
        <v>2.5299999999999998</v>
      </c>
      <c r="L1232">
        <v>3.18</v>
      </c>
      <c r="M1232">
        <v>4.03</v>
      </c>
      <c r="N1232">
        <v>4.32</v>
      </c>
      <c r="O1232">
        <f t="shared" si="19"/>
        <v>4.32</v>
      </c>
    </row>
    <row r="1233" spans="1:15" x14ac:dyDescent="0.25">
      <c r="A1233" s="24">
        <v>40677</v>
      </c>
      <c r="B1233">
        <v>0.01</v>
      </c>
      <c r="C1233">
        <v>0.01</v>
      </c>
      <c r="D1233">
        <v>0.01</v>
      </c>
      <c r="E1233">
        <v>0.03</v>
      </c>
      <c r="F1233">
        <v>0.08</v>
      </c>
      <c r="G1233">
        <v>0.19</v>
      </c>
      <c r="H1233">
        <v>0.56999999999999995</v>
      </c>
      <c r="I1233">
        <v>0.96</v>
      </c>
      <c r="J1233">
        <v>1.86</v>
      </c>
      <c r="K1233">
        <v>2.5299999999999998</v>
      </c>
      <c r="L1233">
        <v>3.18</v>
      </c>
      <c r="M1233">
        <v>4.03</v>
      </c>
      <c r="N1233">
        <v>4.32</v>
      </c>
      <c r="O1233">
        <f t="shared" si="19"/>
        <v>4.32</v>
      </c>
    </row>
    <row r="1234" spans="1:15" x14ac:dyDescent="0.25">
      <c r="A1234" s="24">
        <v>40678</v>
      </c>
      <c r="B1234">
        <v>0.01</v>
      </c>
      <c r="C1234">
        <v>0.01</v>
      </c>
      <c r="D1234">
        <v>0.01</v>
      </c>
      <c r="E1234">
        <v>0.03</v>
      </c>
      <c r="F1234">
        <v>0.08</v>
      </c>
      <c r="G1234">
        <v>0.19</v>
      </c>
      <c r="H1234">
        <v>0.56999999999999995</v>
      </c>
      <c r="I1234">
        <v>0.96</v>
      </c>
      <c r="J1234">
        <v>1.86</v>
      </c>
      <c r="K1234">
        <v>2.5299999999999998</v>
      </c>
      <c r="L1234">
        <v>3.18</v>
      </c>
      <c r="M1234">
        <v>4.03</v>
      </c>
      <c r="N1234">
        <v>4.32</v>
      </c>
      <c r="O1234">
        <f t="shared" si="19"/>
        <v>4.32</v>
      </c>
    </row>
    <row r="1235" spans="1:15" x14ac:dyDescent="0.25">
      <c r="A1235" s="24">
        <v>40679</v>
      </c>
      <c r="B1235">
        <v>0.02</v>
      </c>
      <c r="C1235">
        <v>0.02</v>
      </c>
      <c r="D1235">
        <v>0.02</v>
      </c>
      <c r="E1235">
        <v>0.04</v>
      </c>
      <c r="F1235">
        <v>7.0000000000000007E-2</v>
      </c>
      <c r="G1235">
        <v>0.18</v>
      </c>
      <c r="H1235">
        <v>0.54</v>
      </c>
      <c r="I1235">
        <v>0.93</v>
      </c>
      <c r="J1235">
        <v>1.83</v>
      </c>
      <c r="K1235">
        <v>2.5</v>
      </c>
      <c r="L1235">
        <v>3.15</v>
      </c>
      <c r="M1235">
        <v>3.99</v>
      </c>
      <c r="N1235">
        <v>4.28</v>
      </c>
      <c r="O1235">
        <f t="shared" si="19"/>
        <v>4.28</v>
      </c>
    </row>
    <row r="1236" spans="1:15" x14ac:dyDescent="0.25">
      <c r="A1236" s="24">
        <v>40680</v>
      </c>
      <c r="B1236">
        <v>0.03</v>
      </c>
      <c r="C1236">
        <v>0.03</v>
      </c>
      <c r="D1236">
        <v>0.03</v>
      </c>
      <c r="E1236">
        <v>0.04</v>
      </c>
      <c r="F1236">
        <v>7.0000000000000007E-2</v>
      </c>
      <c r="G1236">
        <v>0.19</v>
      </c>
      <c r="H1236">
        <v>0.55000000000000004</v>
      </c>
      <c r="I1236">
        <v>0.91</v>
      </c>
      <c r="J1236">
        <v>1.8</v>
      </c>
      <c r="K1236">
        <v>2.4700000000000002</v>
      </c>
      <c r="L1236">
        <v>3.12</v>
      </c>
      <c r="M1236">
        <v>3.94</v>
      </c>
      <c r="N1236">
        <v>4.2300000000000004</v>
      </c>
      <c r="O1236">
        <f t="shared" si="19"/>
        <v>4.2300000000000004</v>
      </c>
    </row>
    <row r="1237" spans="1:15" x14ac:dyDescent="0.25">
      <c r="A1237" s="24">
        <v>40681</v>
      </c>
      <c r="B1237">
        <v>0.03</v>
      </c>
      <c r="C1237">
        <v>0.03</v>
      </c>
      <c r="D1237">
        <v>0.03</v>
      </c>
      <c r="E1237">
        <v>0.05</v>
      </c>
      <c r="F1237">
        <v>0.08</v>
      </c>
      <c r="G1237">
        <v>0.19</v>
      </c>
      <c r="H1237">
        <v>0.57999999999999996</v>
      </c>
      <c r="I1237">
        <v>0.97</v>
      </c>
      <c r="J1237">
        <v>1.87</v>
      </c>
      <c r="K1237">
        <v>2.5299999999999998</v>
      </c>
      <c r="L1237">
        <v>3.18</v>
      </c>
      <c r="M1237">
        <v>4</v>
      </c>
      <c r="N1237">
        <v>4.29</v>
      </c>
      <c r="O1237">
        <f t="shared" si="19"/>
        <v>4.29</v>
      </c>
    </row>
    <row r="1238" spans="1:15" x14ac:dyDescent="0.25">
      <c r="A1238" s="24">
        <v>40682</v>
      </c>
      <c r="B1238">
        <v>0.02</v>
      </c>
      <c r="C1238">
        <v>0.02</v>
      </c>
      <c r="D1238">
        <v>0.02</v>
      </c>
      <c r="E1238">
        <v>0.05</v>
      </c>
      <c r="F1238">
        <v>0.1</v>
      </c>
      <c r="G1238">
        <v>0.19</v>
      </c>
      <c r="H1238">
        <v>0.55000000000000004</v>
      </c>
      <c r="I1238">
        <v>0.94</v>
      </c>
      <c r="J1238">
        <v>1.85</v>
      </c>
      <c r="K1238">
        <v>2.5299999999999998</v>
      </c>
      <c r="L1238">
        <v>3.17</v>
      </c>
      <c r="M1238">
        <v>4.01</v>
      </c>
      <c r="N1238">
        <v>4.3</v>
      </c>
      <c r="O1238">
        <f t="shared" si="19"/>
        <v>4.3</v>
      </c>
    </row>
    <row r="1239" spans="1:15" x14ac:dyDescent="0.25">
      <c r="A1239" s="24">
        <v>40683</v>
      </c>
      <c r="B1239">
        <v>0.03</v>
      </c>
      <c r="C1239">
        <v>0.03</v>
      </c>
      <c r="D1239">
        <v>0.03</v>
      </c>
      <c r="E1239">
        <v>0.05</v>
      </c>
      <c r="F1239">
        <v>0.1</v>
      </c>
      <c r="G1239">
        <v>0.18</v>
      </c>
      <c r="H1239">
        <v>0.55000000000000004</v>
      </c>
      <c r="I1239">
        <v>0.92</v>
      </c>
      <c r="J1239">
        <v>1.82</v>
      </c>
      <c r="K1239">
        <v>2.5</v>
      </c>
      <c r="L1239">
        <v>3.15</v>
      </c>
      <c r="M1239">
        <v>4</v>
      </c>
      <c r="N1239">
        <v>4.3</v>
      </c>
      <c r="O1239">
        <f t="shared" si="19"/>
        <v>4.3</v>
      </c>
    </row>
    <row r="1240" spans="1:15" x14ac:dyDescent="0.25">
      <c r="A1240" s="24">
        <v>40684</v>
      </c>
      <c r="B1240">
        <v>0.03</v>
      </c>
      <c r="C1240">
        <v>0.03</v>
      </c>
      <c r="D1240">
        <v>0.03</v>
      </c>
      <c r="E1240">
        <v>0.05</v>
      </c>
      <c r="F1240">
        <v>0.1</v>
      </c>
      <c r="G1240">
        <v>0.18</v>
      </c>
      <c r="H1240">
        <v>0.55000000000000004</v>
      </c>
      <c r="I1240">
        <v>0.92</v>
      </c>
      <c r="J1240">
        <v>1.82</v>
      </c>
      <c r="K1240">
        <v>2.5</v>
      </c>
      <c r="L1240">
        <v>3.15</v>
      </c>
      <c r="M1240">
        <v>4</v>
      </c>
      <c r="N1240">
        <v>4.3</v>
      </c>
      <c r="O1240">
        <f t="shared" si="19"/>
        <v>4.3</v>
      </c>
    </row>
    <row r="1241" spans="1:15" x14ac:dyDescent="0.25">
      <c r="A1241" s="24">
        <v>40685</v>
      </c>
      <c r="B1241">
        <v>0.03</v>
      </c>
      <c r="C1241">
        <v>0.03</v>
      </c>
      <c r="D1241">
        <v>0.03</v>
      </c>
      <c r="E1241">
        <v>0.05</v>
      </c>
      <c r="F1241">
        <v>0.1</v>
      </c>
      <c r="G1241">
        <v>0.18</v>
      </c>
      <c r="H1241">
        <v>0.55000000000000004</v>
      </c>
      <c r="I1241">
        <v>0.92</v>
      </c>
      <c r="J1241">
        <v>1.82</v>
      </c>
      <c r="K1241">
        <v>2.5</v>
      </c>
      <c r="L1241">
        <v>3.15</v>
      </c>
      <c r="M1241">
        <v>4</v>
      </c>
      <c r="N1241">
        <v>4.3</v>
      </c>
      <c r="O1241">
        <f t="shared" si="19"/>
        <v>4.3</v>
      </c>
    </row>
    <row r="1242" spans="1:15" x14ac:dyDescent="0.25">
      <c r="A1242" s="24">
        <v>40686</v>
      </c>
      <c r="B1242">
        <v>0.03</v>
      </c>
      <c r="C1242">
        <v>0.03</v>
      </c>
      <c r="D1242">
        <v>0.03</v>
      </c>
      <c r="E1242">
        <v>0.06</v>
      </c>
      <c r="F1242">
        <v>0.1</v>
      </c>
      <c r="G1242">
        <v>0.2</v>
      </c>
      <c r="H1242">
        <v>0.55000000000000004</v>
      </c>
      <c r="I1242">
        <v>0.91</v>
      </c>
      <c r="J1242">
        <v>1.8</v>
      </c>
      <c r="K1242">
        <v>2.4700000000000002</v>
      </c>
      <c r="L1242">
        <v>3.13</v>
      </c>
      <c r="M1242">
        <v>3.97</v>
      </c>
      <c r="N1242">
        <v>4.2699999999999996</v>
      </c>
      <c r="O1242">
        <f t="shared" si="19"/>
        <v>4.2699999999999996</v>
      </c>
    </row>
    <row r="1243" spans="1:15" x14ac:dyDescent="0.25">
      <c r="A1243" s="24">
        <v>40687</v>
      </c>
      <c r="B1243">
        <v>0.04</v>
      </c>
      <c r="C1243">
        <v>0.04</v>
      </c>
      <c r="D1243">
        <v>0.04</v>
      </c>
      <c r="E1243">
        <v>0.06</v>
      </c>
      <c r="F1243">
        <v>0.11</v>
      </c>
      <c r="G1243">
        <v>0.2</v>
      </c>
      <c r="H1243">
        <v>0.56000000000000005</v>
      </c>
      <c r="I1243">
        <v>0.91</v>
      </c>
      <c r="J1243">
        <v>1.81</v>
      </c>
      <c r="K1243">
        <v>2.4700000000000002</v>
      </c>
      <c r="L1243">
        <v>3.12</v>
      </c>
      <c r="M1243">
        <v>3.96</v>
      </c>
      <c r="N1243">
        <v>4.26</v>
      </c>
      <c r="O1243">
        <f t="shared" si="19"/>
        <v>4.26</v>
      </c>
    </row>
    <row r="1244" spans="1:15" x14ac:dyDescent="0.25">
      <c r="A1244" s="24">
        <v>40688</v>
      </c>
      <c r="B1244">
        <v>0.04</v>
      </c>
      <c r="C1244">
        <v>0.04</v>
      </c>
      <c r="D1244">
        <v>0.04</v>
      </c>
      <c r="E1244">
        <v>0.06</v>
      </c>
      <c r="F1244">
        <v>0.1</v>
      </c>
      <c r="G1244">
        <v>0.18</v>
      </c>
      <c r="H1244">
        <v>0.54</v>
      </c>
      <c r="I1244">
        <v>0.9</v>
      </c>
      <c r="J1244">
        <v>1.81</v>
      </c>
      <c r="K1244">
        <v>2.4700000000000002</v>
      </c>
      <c r="L1244">
        <v>3.13</v>
      </c>
      <c r="M1244">
        <v>3.99</v>
      </c>
      <c r="N1244">
        <v>4.28</v>
      </c>
      <c r="O1244">
        <f t="shared" si="19"/>
        <v>4.28</v>
      </c>
    </row>
    <row r="1245" spans="1:15" x14ac:dyDescent="0.25">
      <c r="A1245" s="24">
        <v>40689</v>
      </c>
      <c r="B1245">
        <v>0.04</v>
      </c>
      <c r="C1245">
        <v>0.04</v>
      </c>
      <c r="D1245">
        <v>0.04</v>
      </c>
      <c r="E1245">
        <v>0.05</v>
      </c>
      <c r="F1245">
        <v>0.1</v>
      </c>
      <c r="G1245">
        <v>0.18</v>
      </c>
      <c r="H1245">
        <v>0.48</v>
      </c>
      <c r="I1245">
        <v>0.83</v>
      </c>
      <c r="J1245">
        <v>1.72</v>
      </c>
      <c r="K1245">
        <v>2.4</v>
      </c>
      <c r="L1245">
        <v>3.07</v>
      </c>
      <c r="M1245">
        <v>3.93</v>
      </c>
      <c r="N1245">
        <v>4.2300000000000004</v>
      </c>
      <c r="O1245">
        <f t="shared" si="19"/>
        <v>4.2300000000000004</v>
      </c>
    </row>
    <row r="1246" spans="1:15" x14ac:dyDescent="0.25">
      <c r="A1246" s="24">
        <v>40690</v>
      </c>
      <c r="B1246">
        <v>0.04</v>
      </c>
      <c r="C1246">
        <v>0.04</v>
      </c>
      <c r="D1246">
        <v>0.04</v>
      </c>
      <c r="E1246">
        <v>0.05</v>
      </c>
      <c r="F1246">
        <v>0.11</v>
      </c>
      <c r="G1246">
        <v>0.18</v>
      </c>
      <c r="H1246">
        <v>0.48</v>
      </c>
      <c r="I1246">
        <v>0.81</v>
      </c>
      <c r="J1246">
        <v>1.71</v>
      </c>
      <c r="K1246">
        <v>2.39</v>
      </c>
      <c r="L1246">
        <v>3.07</v>
      </c>
      <c r="M1246">
        <v>3.94</v>
      </c>
      <c r="N1246">
        <v>4.24</v>
      </c>
      <c r="O1246">
        <f t="shared" si="19"/>
        <v>4.24</v>
      </c>
    </row>
    <row r="1247" spans="1:15" x14ac:dyDescent="0.25">
      <c r="A1247" s="24">
        <v>40691</v>
      </c>
      <c r="B1247">
        <v>0.04</v>
      </c>
      <c r="C1247">
        <v>0.04</v>
      </c>
      <c r="D1247">
        <v>0.04</v>
      </c>
      <c r="E1247">
        <v>0.05</v>
      </c>
      <c r="F1247">
        <v>0.11</v>
      </c>
      <c r="G1247">
        <v>0.18</v>
      </c>
      <c r="H1247">
        <v>0.48</v>
      </c>
      <c r="I1247">
        <v>0.81</v>
      </c>
      <c r="J1247">
        <v>1.71</v>
      </c>
      <c r="K1247">
        <v>2.39</v>
      </c>
      <c r="L1247">
        <v>3.07</v>
      </c>
      <c r="M1247">
        <v>3.94</v>
      </c>
      <c r="N1247">
        <v>4.24</v>
      </c>
      <c r="O1247">
        <f t="shared" si="19"/>
        <v>4.24</v>
      </c>
    </row>
    <row r="1248" spans="1:15" x14ac:dyDescent="0.25">
      <c r="A1248" s="24">
        <v>40692</v>
      </c>
      <c r="B1248">
        <v>0.04</v>
      </c>
      <c r="C1248">
        <v>0.04</v>
      </c>
      <c r="D1248">
        <v>0.04</v>
      </c>
      <c r="E1248">
        <v>0.05</v>
      </c>
      <c r="F1248">
        <v>0.11</v>
      </c>
      <c r="G1248">
        <v>0.18</v>
      </c>
      <c r="H1248">
        <v>0.48</v>
      </c>
      <c r="I1248">
        <v>0.81</v>
      </c>
      <c r="J1248">
        <v>1.71</v>
      </c>
      <c r="K1248">
        <v>2.39</v>
      </c>
      <c r="L1248">
        <v>3.07</v>
      </c>
      <c r="M1248">
        <v>3.94</v>
      </c>
      <c r="N1248">
        <v>4.24</v>
      </c>
      <c r="O1248">
        <f t="shared" si="19"/>
        <v>4.24</v>
      </c>
    </row>
    <row r="1249" spans="1:15" x14ac:dyDescent="0.25">
      <c r="A1249" s="24">
        <v>40693</v>
      </c>
      <c r="B1249">
        <v>0.04</v>
      </c>
      <c r="C1249">
        <v>0.04</v>
      </c>
      <c r="D1249">
        <v>0.04</v>
      </c>
      <c r="E1249">
        <v>0.05</v>
      </c>
      <c r="F1249">
        <v>0.11</v>
      </c>
      <c r="G1249">
        <v>0.18</v>
      </c>
      <c r="H1249">
        <v>0.48</v>
      </c>
      <c r="I1249">
        <v>0.81</v>
      </c>
      <c r="J1249">
        <v>1.71</v>
      </c>
      <c r="K1249">
        <v>2.39</v>
      </c>
      <c r="L1249">
        <v>3.07</v>
      </c>
      <c r="M1249">
        <v>3.94</v>
      </c>
      <c r="N1249">
        <v>4.24</v>
      </c>
      <c r="O1249">
        <f t="shared" si="19"/>
        <v>4.24</v>
      </c>
    </row>
    <row r="1250" spans="1:15" x14ac:dyDescent="0.25">
      <c r="A1250" s="24">
        <v>40694</v>
      </c>
      <c r="B1250">
        <v>0.04</v>
      </c>
      <c r="C1250">
        <v>0.04</v>
      </c>
      <c r="D1250">
        <v>0.04</v>
      </c>
      <c r="E1250">
        <v>0.06</v>
      </c>
      <c r="F1250">
        <v>0.12</v>
      </c>
      <c r="G1250">
        <v>0.18</v>
      </c>
      <c r="H1250">
        <v>0.45</v>
      </c>
      <c r="I1250">
        <v>0.79</v>
      </c>
      <c r="J1250">
        <v>1.68</v>
      </c>
      <c r="K1250">
        <v>2.37</v>
      </c>
      <c r="L1250">
        <v>3.05</v>
      </c>
      <c r="M1250">
        <v>3.91</v>
      </c>
      <c r="N1250">
        <v>4.22</v>
      </c>
      <c r="O1250">
        <f t="shared" si="19"/>
        <v>4.22</v>
      </c>
    </row>
    <row r="1251" spans="1:15" x14ac:dyDescent="0.25">
      <c r="A1251" s="24">
        <v>40695</v>
      </c>
      <c r="B1251">
        <v>0.04</v>
      </c>
      <c r="C1251">
        <v>0.04</v>
      </c>
      <c r="D1251">
        <v>0.04</v>
      </c>
      <c r="E1251">
        <v>0.05</v>
      </c>
      <c r="F1251">
        <v>0.11</v>
      </c>
      <c r="G1251">
        <v>0.18</v>
      </c>
      <c r="H1251">
        <v>0.44</v>
      </c>
      <c r="I1251">
        <v>0.74</v>
      </c>
      <c r="J1251">
        <v>1.6</v>
      </c>
      <c r="K1251">
        <v>2.2799999999999998</v>
      </c>
      <c r="L1251">
        <v>2.96</v>
      </c>
      <c r="M1251">
        <v>3.83</v>
      </c>
      <c r="N1251">
        <v>4.1500000000000004</v>
      </c>
      <c r="O1251">
        <f t="shared" si="19"/>
        <v>4.1500000000000004</v>
      </c>
    </row>
    <row r="1252" spans="1:15" x14ac:dyDescent="0.25">
      <c r="A1252" s="24">
        <v>40696</v>
      </c>
      <c r="B1252">
        <v>0.04</v>
      </c>
      <c r="C1252">
        <v>0.04</v>
      </c>
      <c r="D1252">
        <v>0.04</v>
      </c>
      <c r="E1252">
        <v>0.04</v>
      </c>
      <c r="F1252">
        <v>0.11</v>
      </c>
      <c r="G1252">
        <v>0.19</v>
      </c>
      <c r="H1252">
        <v>0.45</v>
      </c>
      <c r="I1252">
        <v>0.78</v>
      </c>
      <c r="J1252">
        <v>1.65</v>
      </c>
      <c r="K1252">
        <v>2.34</v>
      </c>
      <c r="L1252">
        <v>3.04</v>
      </c>
      <c r="M1252">
        <v>3.92</v>
      </c>
      <c r="N1252">
        <v>4.25</v>
      </c>
      <c r="O1252">
        <f t="shared" si="19"/>
        <v>4.25</v>
      </c>
    </row>
    <row r="1253" spans="1:15" x14ac:dyDescent="0.25">
      <c r="A1253" s="24">
        <v>40697</v>
      </c>
      <c r="B1253">
        <v>0.04</v>
      </c>
      <c r="C1253">
        <v>0.04</v>
      </c>
      <c r="D1253">
        <v>0.04</v>
      </c>
      <c r="E1253">
        <v>0.04</v>
      </c>
      <c r="F1253">
        <v>0.1</v>
      </c>
      <c r="G1253">
        <v>0.18</v>
      </c>
      <c r="H1253">
        <v>0.42</v>
      </c>
      <c r="I1253">
        <v>0.75</v>
      </c>
      <c r="J1253">
        <v>1.6</v>
      </c>
      <c r="K1253">
        <v>2.2799999999999998</v>
      </c>
      <c r="L1253">
        <v>2.99</v>
      </c>
      <c r="M1253">
        <v>3.9</v>
      </c>
      <c r="N1253">
        <v>4.22</v>
      </c>
      <c r="O1253">
        <f t="shared" si="19"/>
        <v>4.22</v>
      </c>
    </row>
    <row r="1254" spans="1:15" x14ac:dyDescent="0.25">
      <c r="A1254" s="24">
        <v>40698</v>
      </c>
      <c r="B1254">
        <v>0.04</v>
      </c>
      <c r="C1254">
        <v>0.04</v>
      </c>
      <c r="D1254">
        <v>0.04</v>
      </c>
      <c r="E1254">
        <v>0.04</v>
      </c>
      <c r="F1254">
        <v>0.1</v>
      </c>
      <c r="G1254">
        <v>0.18</v>
      </c>
      <c r="H1254">
        <v>0.42</v>
      </c>
      <c r="I1254">
        <v>0.75</v>
      </c>
      <c r="J1254">
        <v>1.6</v>
      </c>
      <c r="K1254">
        <v>2.2799999999999998</v>
      </c>
      <c r="L1254">
        <v>2.99</v>
      </c>
      <c r="M1254">
        <v>3.9</v>
      </c>
      <c r="N1254">
        <v>4.22</v>
      </c>
      <c r="O1254">
        <f t="shared" si="19"/>
        <v>4.22</v>
      </c>
    </row>
    <row r="1255" spans="1:15" x14ac:dyDescent="0.25">
      <c r="A1255" s="24">
        <v>40699</v>
      </c>
      <c r="B1255">
        <v>0.04</v>
      </c>
      <c r="C1255">
        <v>0.04</v>
      </c>
      <c r="D1255">
        <v>0.04</v>
      </c>
      <c r="E1255">
        <v>0.04</v>
      </c>
      <c r="F1255">
        <v>0.1</v>
      </c>
      <c r="G1255">
        <v>0.18</v>
      </c>
      <c r="H1255">
        <v>0.42</v>
      </c>
      <c r="I1255">
        <v>0.75</v>
      </c>
      <c r="J1255">
        <v>1.6</v>
      </c>
      <c r="K1255">
        <v>2.2799999999999998</v>
      </c>
      <c r="L1255">
        <v>2.99</v>
      </c>
      <c r="M1255">
        <v>3.9</v>
      </c>
      <c r="N1255">
        <v>4.22</v>
      </c>
      <c r="O1255">
        <f t="shared" si="19"/>
        <v>4.22</v>
      </c>
    </row>
    <row r="1256" spans="1:15" x14ac:dyDescent="0.25">
      <c r="A1256" s="24">
        <v>40700</v>
      </c>
      <c r="B1256">
        <v>0.03</v>
      </c>
      <c r="C1256">
        <v>0.03</v>
      </c>
      <c r="D1256">
        <v>0.03</v>
      </c>
      <c r="E1256">
        <v>0.05</v>
      </c>
      <c r="F1256">
        <v>0.1</v>
      </c>
      <c r="G1256">
        <v>0.18</v>
      </c>
      <c r="H1256">
        <v>0.43</v>
      </c>
      <c r="I1256">
        <v>0.74</v>
      </c>
      <c r="J1256">
        <v>1.6</v>
      </c>
      <c r="K1256">
        <v>2.29</v>
      </c>
      <c r="L1256">
        <v>3.01</v>
      </c>
      <c r="M1256">
        <v>3.92</v>
      </c>
      <c r="N1256">
        <v>4.25</v>
      </c>
      <c r="O1256">
        <f t="shared" si="19"/>
        <v>4.25</v>
      </c>
    </row>
    <row r="1257" spans="1:15" x14ac:dyDescent="0.25">
      <c r="A1257" s="24">
        <v>40701</v>
      </c>
      <c r="B1257">
        <v>0.01</v>
      </c>
      <c r="C1257">
        <v>0.01</v>
      </c>
      <c r="D1257">
        <v>0.01</v>
      </c>
      <c r="E1257">
        <v>0.05</v>
      </c>
      <c r="F1257">
        <v>0.11</v>
      </c>
      <c r="G1257">
        <v>0.18</v>
      </c>
      <c r="H1257">
        <v>0.39</v>
      </c>
      <c r="I1257">
        <v>0.74</v>
      </c>
      <c r="J1257">
        <v>1.59</v>
      </c>
      <c r="K1257">
        <v>2.29</v>
      </c>
      <c r="L1257">
        <v>3.01</v>
      </c>
      <c r="M1257">
        <v>3.94</v>
      </c>
      <c r="N1257">
        <v>4.2699999999999996</v>
      </c>
      <c r="O1257">
        <f t="shared" si="19"/>
        <v>4.2699999999999996</v>
      </c>
    </row>
    <row r="1258" spans="1:15" x14ac:dyDescent="0.25">
      <c r="A1258" s="24">
        <v>40702</v>
      </c>
      <c r="B1258">
        <v>0.01</v>
      </c>
      <c r="C1258">
        <v>0.01</v>
      </c>
      <c r="D1258">
        <v>0.01</v>
      </c>
      <c r="E1258">
        <v>0.04</v>
      </c>
      <c r="F1258">
        <v>0.11</v>
      </c>
      <c r="G1258">
        <v>0.18</v>
      </c>
      <c r="H1258">
        <v>0.39</v>
      </c>
      <c r="I1258">
        <v>0.68</v>
      </c>
      <c r="J1258">
        <v>1.52</v>
      </c>
      <c r="K1258">
        <v>2.2400000000000002</v>
      </c>
      <c r="L1258">
        <v>2.98</v>
      </c>
      <c r="M1258">
        <v>3.88</v>
      </c>
      <c r="N1258">
        <v>4.2</v>
      </c>
      <c r="O1258">
        <f t="shared" si="19"/>
        <v>4.2</v>
      </c>
    </row>
    <row r="1259" spans="1:15" x14ac:dyDescent="0.25">
      <c r="A1259" s="24">
        <v>40703</v>
      </c>
      <c r="B1259">
        <v>0.02</v>
      </c>
      <c r="C1259">
        <v>0.02</v>
      </c>
      <c r="D1259">
        <v>0.02</v>
      </c>
      <c r="E1259">
        <v>0.05</v>
      </c>
      <c r="F1259">
        <v>0.1</v>
      </c>
      <c r="G1259">
        <v>0.19</v>
      </c>
      <c r="H1259">
        <v>0.43</v>
      </c>
      <c r="I1259">
        <v>0.73</v>
      </c>
      <c r="J1259">
        <v>1.6</v>
      </c>
      <c r="K1259">
        <v>2.2999999999999998</v>
      </c>
      <c r="L1259">
        <v>3.01</v>
      </c>
      <c r="M1259">
        <v>3.91</v>
      </c>
      <c r="N1259">
        <v>4.22</v>
      </c>
      <c r="O1259">
        <f t="shared" si="19"/>
        <v>4.22</v>
      </c>
    </row>
    <row r="1260" spans="1:15" x14ac:dyDescent="0.25">
      <c r="A1260" s="24">
        <v>40704</v>
      </c>
      <c r="B1260">
        <v>0.02</v>
      </c>
      <c r="C1260">
        <v>0.02</v>
      </c>
      <c r="D1260">
        <v>0.02</v>
      </c>
      <c r="E1260">
        <v>0.05</v>
      </c>
      <c r="F1260">
        <v>0.1</v>
      </c>
      <c r="G1260">
        <v>0.19</v>
      </c>
      <c r="H1260">
        <v>0.41</v>
      </c>
      <c r="I1260">
        <v>0.71</v>
      </c>
      <c r="J1260">
        <v>1.58</v>
      </c>
      <c r="K1260">
        <v>2.2799999999999998</v>
      </c>
      <c r="L1260">
        <v>2.99</v>
      </c>
      <c r="M1260">
        <v>3.87</v>
      </c>
      <c r="N1260">
        <v>4.18</v>
      </c>
      <c r="O1260">
        <f t="shared" si="19"/>
        <v>4.18</v>
      </c>
    </row>
    <row r="1261" spans="1:15" x14ac:dyDescent="0.25">
      <c r="A1261" s="24">
        <v>40705</v>
      </c>
      <c r="B1261">
        <v>0.02</v>
      </c>
      <c r="C1261">
        <v>0.02</v>
      </c>
      <c r="D1261">
        <v>0.02</v>
      </c>
      <c r="E1261">
        <v>0.05</v>
      </c>
      <c r="F1261">
        <v>0.1</v>
      </c>
      <c r="G1261">
        <v>0.19</v>
      </c>
      <c r="H1261">
        <v>0.41</v>
      </c>
      <c r="I1261">
        <v>0.71</v>
      </c>
      <c r="J1261">
        <v>1.58</v>
      </c>
      <c r="K1261">
        <v>2.2799999999999998</v>
      </c>
      <c r="L1261">
        <v>2.99</v>
      </c>
      <c r="M1261">
        <v>3.87</v>
      </c>
      <c r="N1261">
        <v>4.18</v>
      </c>
      <c r="O1261">
        <f t="shared" si="19"/>
        <v>4.18</v>
      </c>
    </row>
    <row r="1262" spans="1:15" x14ac:dyDescent="0.25">
      <c r="A1262" s="24">
        <v>40706</v>
      </c>
      <c r="B1262">
        <v>0.02</v>
      </c>
      <c r="C1262">
        <v>0.02</v>
      </c>
      <c r="D1262">
        <v>0.02</v>
      </c>
      <c r="E1262">
        <v>0.05</v>
      </c>
      <c r="F1262">
        <v>0.1</v>
      </c>
      <c r="G1262">
        <v>0.19</v>
      </c>
      <c r="H1262">
        <v>0.41</v>
      </c>
      <c r="I1262">
        <v>0.71</v>
      </c>
      <c r="J1262">
        <v>1.58</v>
      </c>
      <c r="K1262">
        <v>2.2799999999999998</v>
      </c>
      <c r="L1262">
        <v>2.99</v>
      </c>
      <c r="M1262">
        <v>3.87</v>
      </c>
      <c r="N1262">
        <v>4.18</v>
      </c>
      <c r="O1262">
        <f t="shared" si="19"/>
        <v>4.18</v>
      </c>
    </row>
    <row r="1263" spans="1:15" x14ac:dyDescent="0.25">
      <c r="A1263" s="24">
        <v>40707</v>
      </c>
      <c r="B1263">
        <v>0.02</v>
      </c>
      <c r="C1263">
        <v>0.02</v>
      </c>
      <c r="D1263">
        <v>0.02</v>
      </c>
      <c r="E1263">
        <v>0.05</v>
      </c>
      <c r="F1263">
        <v>0.11</v>
      </c>
      <c r="G1263">
        <v>0.18</v>
      </c>
      <c r="H1263">
        <v>0.4</v>
      </c>
      <c r="I1263">
        <v>0.72</v>
      </c>
      <c r="J1263">
        <v>1.59</v>
      </c>
      <c r="K1263">
        <v>2.2999999999999998</v>
      </c>
      <c r="L1263">
        <v>3</v>
      </c>
      <c r="M1263">
        <v>3.89</v>
      </c>
      <c r="N1263">
        <v>4.2</v>
      </c>
      <c r="O1263">
        <f t="shared" si="19"/>
        <v>4.2</v>
      </c>
    </row>
    <row r="1264" spans="1:15" x14ac:dyDescent="0.25">
      <c r="A1264" s="24">
        <v>40708</v>
      </c>
      <c r="B1264">
        <v>0.03</v>
      </c>
      <c r="C1264">
        <v>0.03</v>
      </c>
      <c r="D1264">
        <v>0.03</v>
      </c>
      <c r="E1264">
        <v>0.05</v>
      </c>
      <c r="F1264">
        <v>0.11</v>
      </c>
      <c r="G1264">
        <v>0.19</v>
      </c>
      <c r="H1264">
        <v>0.45</v>
      </c>
      <c r="I1264">
        <v>0.79</v>
      </c>
      <c r="J1264">
        <v>1.7</v>
      </c>
      <c r="K1264">
        <v>2.41</v>
      </c>
      <c r="L1264">
        <v>3.11</v>
      </c>
      <c r="M1264">
        <v>4</v>
      </c>
      <c r="N1264">
        <v>4.3</v>
      </c>
      <c r="O1264">
        <f t="shared" si="19"/>
        <v>4.3</v>
      </c>
    </row>
    <row r="1265" spans="1:15" x14ac:dyDescent="0.25">
      <c r="A1265" s="24">
        <v>40709</v>
      </c>
      <c r="B1265">
        <v>0.02</v>
      </c>
      <c r="C1265">
        <v>0.02</v>
      </c>
      <c r="D1265">
        <v>0.02</v>
      </c>
      <c r="E1265">
        <v>0.05</v>
      </c>
      <c r="F1265">
        <v>0.11</v>
      </c>
      <c r="G1265">
        <v>0.19</v>
      </c>
      <c r="H1265">
        <v>0.38</v>
      </c>
      <c r="I1265">
        <v>0.68</v>
      </c>
      <c r="J1265">
        <v>1.55</v>
      </c>
      <c r="K1265">
        <v>2.2599999999999998</v>
      </c>
      <c r="L1265">
        <v>2.98</v>
      </c>
      <c r="M1265">
        <v>3.89</v>
      </c>
      <c r="N1265">
        <v>4.1900000000000004</v>
      </c>
      <c r="O1265">
        <f t="shared" si="19"/>
        <v>4.1900000000000004</v>
      </c>
    </row>
    <row r="1266" spans="1:15" x14ac:dyDescent="0.25">
      <c r="A1266" s="24">
        <v>40710</v>
      </c>
      <c r="B1266">
        <v>0.02</v>
      </c>
      <c r="C1266">
        <v>0.02</v>
      </c>
      <c r="D1266">
        <v>0.02</v>
      </c>
      <c r="E1266">
        <v>0.05</v>
      </c>
      <c r="F1266">
        <v>0.11</v>
      </c>
      <c r="G1266">
        <v>0.18</v>
      </c>
      <c r="H1266">
        <v>0.38</v>
      </c>
      <c r="I1266">
        <v>0.68</v>
      </c>
      <c r="J1266">
        <v>1.52</v>
      </c>
      <c r="K1266">
        <v>2.2200000000000002</v>
      </c>
      <c r="L1266">
        <v>2.93</v>
      </c>
      <c r="M1266">
        <v>3.84</v>
      </c>
      <c r="N1266">
        <v>4.16</v>
      </c>
      <c r="O1266">
        <f t="shared" si="19"/>
        <v>4.16</v>
      </c>
    </row>
    <row r="1267" spans="1:15" x14ac:dyDescent="0.25">
      <c r="A1267" s="24">
        <v>40711</v>
      </c>
      <c r="B1267">
        <v>0.02</v>
      </c>
      <c r="C1267">
        <v>0.02</v>
      </c>
      <c r="D1267">
        <v>0.02</v>
      </c>
      <c r="E1267">
        <v>0.04</v>
      </c>
      <c r="F1267">
        <v>0.1</v>
      </c>
      <c r="G1267">
        <v>0.17</v>
      </c>
      <c r="H1267">
        <v>0.38</v>
      </c>
      <c r="I1267">
        <v>0.68</v>
      </c>
      <c r="J1267">
        <v>1.53</v>
      </c>
      <c r="K1267">
        <v>2.23</v>
      </c>
      <c r="L1267">
        <v>2.94</v>
      </c>
      <c r="M1267">
        <v>3.86</v>
      </c>
      <c r="N1267">
        <v>4.1900000000000004</v>
      </c>
      <c r="O1267">
        <f t="shared" si="19"/>
        <v>4.1900000000000004</v>
      </c>
    </row>
    <row r="1268" spans="1:15" x14ac:dyDescent="0.25">
      <c r="A1268" s="24">
        <v>40712</v>
      </c>
      <c r="B1268">
        <v>0.02</v>
      </c>
      <c r="C1268">
        <v>0.02</v>
      </c>
      <c r="D1268">
        <v>0.02</v>
      </c>
      <c r="E1268">
        <v>0.04</v>
      </c>
      <c r="F1268">
        <v>0.1</v>
      </c>
      <c r="G1268">
        <v>0.17</v>
      </c>
      <c r="H1268">
        <v>0.38</v>
      </c>
      <c r="I1268">
        <v>0.68</v>
      </c>
      <c r="J1268">
        <v>1.53</v>
      </c>
      <c r="K1268">
        <v>2.23</v>
      </c>
      <c r="L1268">
        <v>2.94</v>
      </c>
      <c r="M1268">
        <v>3.86</v>
      </c>
      <c r="N1268">
        <v>4.1900000000000004</v>
      </c>
      <c r="O1268">
        <f t="shared" si="19"/>
        <v>4.1900000000000004</v>
      </c>
    </row>
    <row r="1269" spans="1:15" x14ac:dyDescent="0.25">
      <c r="A1269" s="24">
        <v>40713</v>
      </c>
      <c r="B1269">
        <v>0.02</v>
      </c>
      <c r="C1269">
        <v>0.02</v>
      </c>
      <c r="D1269">
        <v>0.02</v>
      </c>
      <c r="E1269">
        <v>0.04</v>
      </c>
      <c r="F1269">
        <v>0.1</v>
      </c>
      <c r="G1269">
        <v>0.17</v>
      </c>
      <c r="H1269">
        <v>0.38</v>
      </c>
      <c r="I1269">
        <v>0.68</v>
      </c>
      <c r="J1269">
        <v>1.53</v>
      </c>
      <c r="K1269">
        <v>2.23</v>
      </c>
      <c r="L1269">
        <v>2.94</v>
      </c>
      <c r="M1269">
        <v>3.86</v>
      </c>
      <c r="N1269">
        <v>4.1900000000000004</v>
      </c>
      <c r="O1269">
        <f t="shared" si="19"/>
        <v>4.1900000000000004</v>
      </c>
    </row>
    <row r="1270" spans="1:15" x14ac:dyDescent="0.25">
      <c r="A1270" s="24">
        <v>40714</v>
      </c>
      <c r="B1270">
        <v>0.02</v>
      </c>
      <c r="C1270">
        <v>0.02</v>
      </c>
      <c r="D1270">
        <v>0.02</v>
      </c>
      <c r="E1270">
        <v>0.03</v>
      </c>
      <c r="F1270">
        <v>0.1</v>
      </c>
      <c r="G1270">
        <v>0.18</v>
      </c>
      <c r="H1270">
        <v>0.38</v>
      </c>
      <c r="I1270">
        <v>0.68</v>
      </c>
      <c r="J1270">
        <v>1.55</v>
      </c>
      <c r="K1270">
        <v>2.25</v>
      </c>
      <c r="L1270">
        <v>2.97</v>
      </c>
      <c r="M1270">
        <v>3.87</v>
      </c>
      <c r="N1270">
        <v>4.1900000000000004</v>
      </c>
      <c r="O1270">
        <f t="shared" si="19"/>
        <v>4.1900000000000004</v>
      </c>
    </row>
    <row r="1271" spans="1:15" x14ac:dyDescent="0.25">
      <c r="A1271" s="24">
        <v>40715</v>
      </c>
      <c r="B1271">
        <v>0.01</v>
      </c>
      <c r="C1271">
        <v>0.01</v>
      </c>
      <c r="D1271">
        <v>0.01</v>
      </c>
      <c r="E1271">
        <v>0.03</v>
      </c>
      <c r="F1271">
        <v>0.1</v>
      </c>
      <c r="G1271">
        <v>0.18</v>
      </c>
      <c r="H1271">
        <v>0.4</v>
      </c>
      <c r="I1271">
        <v>0.69</v>
      </c>
      <c r="J1271">
        <v>1.57</v>
      </c>
      <c r="K1271">
        <v>2.27</v>
      </c>
      <c r="L1271">
        <v>2.99</v>
      </c>
      <c r="M1271">
        <v>3.9</v>
      </c>
      <c r="N1271">
        <v>4.21</v>
      </c>
      <c r="O1271">
        <f t="shared" si="19"/>
        <v>4.21</v>
      </c>
    </row>
    <row r="1272" spans="1:15" x14ac:dyDescent="0.25">
      <c r="A1272" s="24">
        <v>40716</v>
      </c>
      <c r="B1272">
        <v>0.01</v>
      </c>
      <c r="C1272">
        <v>0.01</v>
      </c>
      <c r="D1272">
        <v>0.01</v>
      </c>
      <c r="E1272">
        <v>0.02</v>
      </c>
      <c r="F1272">
        <v>0.09</v>
      </c>
      <c r="G1272">
        <v>0.16</v>
      </c>
      <c r="H1272">
        <v>0.39</v>
      </c>
      <c r="I1272">
        <v>0.68</v>
      </c>
      <c r="J1272">
        <v>1.58</v>
      </c>
      <c r="K1272">
        <v>2.29</v>
      </c>
      <c r="L1272">
        <v>3.01</v>
      </c>
      <c r="M1272">
        <v>3.91</v>
      </c>
      <c r="N1272">
        <v>4.22</v>
      </c>
      <c r="O1272">
        <f t="shared" si="19"/>
        <v>4.22</v>
      </c>
    </row>
    <row r="1273" spans="1:15" x14ac:dyDescent="0.25">
      <c r="A1273" s="24">
        <v>40717</v>
      </c>
      <c r="B1273">
        <v>0.01</v>
      </c>
      <c r="C1273">
        <v>0.01</v>
      </c>
      <c r="D1273">
        <v>0.01</v>
      </c>
      <c r="E1273">
        <v>0.01</v>
      </c>
      <c r="F1273">
        <v>7.0000000000000007E-2</v>
      </c>
      <c r="G1273">
        <v>0.15</v>
      </c>
      <c r="H1273">
        <v>0.35</v>
      </c>
      <c r="I1273">
        <v>0.62</v>
      </c>
      <c r="J1273">
        <v>1.48</v>
      </c>
      <c r="K1273">
        <v>2.19</v>
      </c>
      <c r="L1273">
        <v>2.93</v>
      </c>
      <c r="M1273">
        <v>3.84</v>
      </c>
      <c r="N1273">
        <v>4.17</v>
      </c>
      <c r="O1273">
        <f t="shared" si="19"/>
        <v>4.17</v>
      </c>
    </row>
    <row r="1274" spans="1:15" x14ac:dyDescent="0.25">
      <c r="A1274" s="24">
        <v>40718</v>
      </c>
      <c r="B1274">
        <v>0.01</v>
      </c>
      <c r="C1274">
        <v>0.01</v>
      </c>
      <c r="D1274">
        <v>0.01</v>
      </c>
      <c r="E1274">
        <v>0.02</v>
      </c>
      <c r="F1274">
        <v>7.0000000000000007E-2</v>
      </c>
      <c r="G1274">
        <v>0.16</v>
      </c>
      <c r="H1274">
        <v>0.35</v>
      </c>
      <c r="I1274">
        <v>0.56999999999999995</v>
      </c>
      <c r="J1274">
        <v>1.4</v>
      </c>
      <c r="K1274">
        <v>2.13</v>
      </c>
      <c r="L1274">
        <v>2.88</v>
      </c>
      <c r="M1274">
        <v>3.83</v>
      </c>
      <c r="N1274">
        <v>4.17</v>
      </c>
      <c r="O1274">
        <f t="shared" si="19"/>
        <v>4.17</v>
      </c>
    </row>
    <row r="1275" spans="1:15" x14ac:dyDescent="0.25">
      <c r="A1275" s="24">
        <v>40719</v>
      </c>
      <c r="B1275">
        <v>0.01</v>
      </c>
      <c r="C1275">
        <v>0.01</v>
      </c>
      <c r="D1275">
        <v>0.01</v>
      </c>
      <c r="E1275">
        <v>0.02</v>
      </c>
      <c r="F1275">
        <v>7.0000000000000007E-2</v>
      </c>
      <c r="G1275">
        <v>0.16</v>
      </c>
      <c r="H1275">
        <v>0.35</v>
      </c>
      <c r="I1275">
        <v>0.56999999999999995</v>
      </c>
      <c r="J1275">
        <v>1.4</v>
      </c>
      <c r="K1275">
        <v>2.13</v>
      </c>
      <c r="L1275">
        <v>2.88</v>
      </c>
      <c r="M1275">
        <v>3.83</v>
      </c>
      <c r="N1275">
        <v>4.17</v>
      </c>
      <c r="O1275">
        <f t="shared" si="19"/>
        <v>4.17</v>
      </c>
    </row>
    <row r="1276" spans="1:15" x14ac:dyDescent="0.25">
      <c r="A1276" s="24">
        <v>40720</v>
      </c>
      <c r="B1276">
        <v>0.01</v>
      </c>
      <c r="C1276">
        <v>0.01</v>
      </c>
      <c r="D1276">
        <v>0.01</v>
      </c>
      <c r="E1276">
        <v>0.02</v>
      </c>
      <c r="F1276">
        <v>7.0000000000000007E-2</v>
      </c>
      <c r="G1276">
        <v>0.16</v>
      </c>
      <c r="H1276">
        <v>0.35</v>
      </c>
      <c r="I1276">
        <v>0.56999999999999995</v>
      </c>
      <c r="J1276">
        <v>1.4</v>
      </c>
      <c r="K1276">
        <v>2.13</v>
      </c>
      <c r="L1276">
        <v>2.88</v>
      </c>
      <c r="M1276">
        <v>3.83</v>
      </c>
      <c r="N1276">
        <v>4.17</v>
      </c>
      <c r="O1276">
        <f t="shared" si="19"/>
        <v>4.17</v>
      </c>
    </row>
    <row r="1277" spans="1:15" x14ac:dyDescent="0.25">
      <c r="A1277" s="24">
        <v>40721</v>
      </c>
      <c r="B1277">
        <v>0.01</v>
      </c>
      <c r="C1277">
        <v>0.01</v>
      </c>
      <c r="D1277">
        <v>0.01</v>
      </c>
      <c r="E1277">
        <v>0.02</v>
      </c>
      <c r="F1277">
        <v>0.1</v>
      </c>
      <c r="G1277">
        <v>0.18</v>
      </c>
      <c r="H1277">
        <v>0.41</v>
      </c>
      <c r="I1277">
        <v>0.64</v>
      </c>
      <c r="J1277">
        <v>1.47</v>
      </c>
      <c r="K1277">
        <v>2.19</v>
      </c>
      <c r="L1277">
        <v>2.95</v>
      </c>
      <c r="M1277">
        <v>3.94</v>
      </c>
      <c r="N1277">
        <v>4.28</v>
      </c>
      <c r="O1277">
        <f t="shared" si="19"/>
        <v>4.28</v>
      </c>
    </row>
    <row r="1278" spans="1:15" x14ac:dyDescent="0.25">
      <c r="A1278" s="24">
        <v>40722</v>
      </c>
      <c r="B1278">
        <v>0.01</v>
      </c>
      <c r="C1278">
        <v>0.01</v>
      </c>
      <c r="D1278">
        <v>0.01</v>
      </c>
      <c r="E1278">
        <v>0.03</v>
      </c>
      <c r="F1278">
        <v>0.11</v>
      </c>
      <c r="G1278">
        <v>0.21</v>
      </c>
      <c r="H1278">
        <v>0.48</v>
      </c>
      <c r="I1278">
        <v>0.75</v>
      </c>
      <c r="J1278">
        <v>1.62</v>
      </c>
      <c r="K1278">
        <v>2.33</v>
      </c>
      <c r="L1278">
        <v>3.05</v>
      </c>
      <c r="M1278">
        <v>4.01</v>
      </c>
      <c r="N1278">
        <v>4.33</v>
      </c>
      <c r="O1278">
        <f t="shared" si="19"/>
        <v>4.33</v>
      </c>
    </row>
    <row r="1279" spans="1:15" x14ac:dyDescent="0.25">
      <c r="A1279" s="24">
        <v>40723</v>
      </c>
      <c r="B1279">
        <v>0.01</v>
      </c>
      <c r="C1279">
        <v>0.01</v>
      </c>
      <c r="D1279">
        <v>0.01</v>
      </c>
      <c r="E1279">
        <v>0.02</v>
      </c>
      <c r="F1279">
        <v>0.11</v>
      </c>
      <c r="G1279">
        <v>0.19</v>
      </c>
      <c r="H1279">
        <v>0.47</v>
      </c>
      <c r="I1279">
        <v>0.79</v>
      </c>
      <c r="J1279">
        <v>1.7</v>
      </c>
      <c r="K1279">
        <v>2.44</v>
      </c>
      <c r="L1279">
        <v>3.14</v>
      </c>
      <c r="M1279">
        <v>4.08</v>
      </c>
      <c r="N1279">
        <v>4.3899999999999997</v>
      </c>
      <c r="O1279">
        <f t="shared" si="19"/>
        <v>4.3899999999999997</v>
      </c>
    </row>
    <row r="1280" spans="1:15" x14ac:dyDescent="0.25">
      <c r="A1280" s="24">
        <v>40724</v>
      </c>
      <c r="B1280">
        <v>0.01</v>
      </c>
      <c r="C1280">
        <v>0.01</v>
      </c>
      <c r="D1280">
        <v>0.01</v>
      </c>
      <c r="E1280">
        <v>0.03</v>
      </c>
      <c r="F1280">
        <v>0.1</v>
      </c>
      <c r="G1280">
        <v>0.19</v>
      </c>
      <c r="H1280">
        <v>0.45</v>
      </c>
      <c r="I1280">
        <v>0.81</v>
      </c>
      <c r="J1280">
        <v>1.76</v>
      </c>
      <c r="K1280">
        <v>2.5</v>
      </c>
      <c r="L1280">
        <v>3.18</v>
      </c>
      <c r="M1280">
        <v>4.09</v>
      </c>
      <c r="N1280">
        <v>4.38</v>
      </c>
      <c r="O1280">
        <f t="shared" si="19"/>
        <v>4.38</v>
      </c>
    </row>
    <row r="1281" spans="1:15" x14ac:dyDescent="0.25">
      <c r="A1281" s="24">
        <v>40725</v>
      </c>
      <c r="B1281">
        <v>0.01</v>
      </c>
      <c r="C1281">
        <v>0.01</v>
      </c>
      <c r="D1281">
        <v>0.01</v>
      </c>
      <c r="E1281">
        <v>0.02</v>
      </c>
      <c r="F1281">
        <v>0.1</v>
      </c>
      <c r="G1281">
        <v>0.2</v>
      </c>
      <c r="H1281">
        <v>0.5</v>
      </c>
      <c r="I1281">
        <v>0.85</v>
      </c>
      <c r="J1281">
        <v>1.8</v>
      </c>
      <c r="K1281">
        <v>2.54</v>
      </c>
      <c r="L1281">
        <v>3.22</v>
      </c>
      <c r="M1281">
        <v>4.12</v>
      </c>
      <c r="N1281">
        <v>4.4000000000000004</v>
      </c>
      <c r="O1281">
        <f t="shared" si="19"/>
        <v>4.4000000000000004</v>
      </c>
    </row>
    <row r="1282" spans="1:15" x14ac:dyDescent="0.25">
      <c r="A1282" s="24">
        <v>40726</v>
      </c>
      <c r="B1282">
        <v>0.01</v>
      </c>
      <c r="C1282">
        <v>0.01</v>
      </c>
      <c r="D1282">
        <v>0.01</v>
      </c>
      <c r="E1282">
        <v>0.02</v>
      </c>
      <c r="F1282">
        <v>0.1</v>
      </c>
      <c r="G1282">
        <v>0.2</v>
      </c>
      <c r="H1282">
        <v>0.5</v>
      </c>
      <c r="I1282">
        <v>0.85</v>
      </c>
      <c r="J1282">
        <v>1.8</v>
      </c>
      <c r="K1282">
        <v>2.54</v>
      </c>
      <c r="L1282">
        <v>3.22</v>
      </c>
      <c r="M1282">
        <v>4.12</v>
      </c>
      <c r="N1282">
        <v>4.4000000000000004</v>
      </c>
      <c r="O1282">
        <f t="shared" si="19"/>
        <v>4.4000000000000004</v>
      </c>
    </row>
    <row r="1283" spans="1:15" x14ac:dyDescent="0.25">
      <c r="A1283" s="24">
        <v>40727</v>
      </c>
      <c r="B1283">
        <v>0.01</v>
      </c>
      <c r="C1283">
        <v>0.01</v>
      </c>
      <c r="D1283">
        <v>0.01</v>
      </c>
      <c r="E1283">
        <v>0.02</v>
      </c>
      <c r="F1283">
        <v>0.1</v>
      </c>
      <c r="G1283">
        <v>0.2</v>
      </c>
      <c r="H1283">
        <v>0.5</v>
      </c>
      <c r="I1283">
        <v>0.85</v>
      </c>
      <c r="J1283">
        <v>1.8</v>
      </c>
      <c r="K1283">
        <v>2.54</v>
      </c>
      <c r="L1283">
        <v>3.22</v>
      </c>
      <c r="M1283">
        <v>4.12</v>
      </c>
      <c r="N1283">
        <v>4.4000000000000004</v>
      </c>
      <c r="O1283">
        <f t="shared" si="19"/>
        <v>4.4000000000000004</v>
      </c>
    </row>
    <row r="1284" spans="1:15" x14ac:dyDescent="0.25">
      <c r="A1284" s="24">
        <v>40728</v>
      </c>
      <c r="B1284">
        <v>0.01</v>
      </c>
      <c r="C1284">
        <v>0.01</v>
      </c>
      <c r="D1284">
        <v>0.01</v>
      </c>
      <c r="E1284">
        <v>0.02</v>
      </c>
      <c r="F1284">
        <v>0.1</v>
      </c>
      <c r="G1284">
        <v>0.2</v>
      </c>
      <c r="H1284">
        <v>0.5</v>
      </c>
      <c r="I1284">
        <v>0.85</v>
      </c>
      <c r="J1284">
        <v>1.8</v>
      </c>
      <c r="K1284">
        <v>2.54</v>
      </c>
      <c r="L1284">
        <v>3.22</v>
      </c>
      <c r="M1284">
        <v>4.12</v>
      </c>
      <c r="N1284">
        <v>4.4000000000000004</v>
      </c>
      <c r="O1284">
        <f t="shared" si="19"/>
        <v>4.4000000000000004</v>
      </c>
    </row>
    <row r="1285" spans="1:15" x14ac:dyDescent="0.25">
      <c r="A1285" s="24">
        <v>40729</v>
      </c>
      <c r="B1285">
        <v>0.01</v>
      </c>
      <c r="C1285">
        <v>0.01</v>
      </c>
      <c r="D1285">
        <v>0.01</v>
      </c>
      <c r="E1285">
        <v>0.02</v>
      </c>
      <c r="F1285">
        <v>0.08</v>
      </c>
      <c r="G1285">
        <v>0.19</v>
      </c>
      <c r="H1285">
        <v>0.44</v>
      </c>
      <c r="I1285">
        <v>0.77</v>
      </c>
      <c r="J1285">
        <v>1.7</v>
      </c>
      <c r="K1285">
        <v>2.46</v>
      </c>
      <c r="L1285">
        <v>3.16</v>
      </c>
      <c r="M1285">
        <v>4.09</v>
      </c>
      <c r="N1285">
        <v>4.3899999999999997</v>
      </c>
      <c r="O1285">
        <f t="shared" si="19"/>
        <v>4.3899999999999997</v>
      </c>
    </row>
    <row r="1286" spans="1:15" x14ac:dyDescent="0.25">
      <c r="A1286" s="24">
        <v>40730</v>
      </c>
      <c r="B1286">
        <v>0.01</v>
      </c>
      <c r="C1286">
        <v>0.01</v>
      </c>
      <c r="D1286">
        <v>0.01</v>
      </c>
      <c r="E1286">
        <v>0.01</v>
      </c>
      <c r="F1286">
        <v>0.06</v>
      </c>
      <c r="G1286">
        <v>0.19</v>
      </c>
      <c r="H1286">
        <v>0.43</v>
      </c>
      <c r="I1286">
        <v>0.75</v>
      </c>
      <c r="J1286">
        <v>1.66</v>
      </c>
      <c r="K1286">
        <v>2.41</v>
      </c>
      <c r="L1286">
        <v>3.12</v>
      </c>
      <c r="M1286">
        <v>4.05</v>
      </c>
      <c r="N1286">
        <v>4.3499999999999996</v>
      </c>
      <c r="O1286">
        <f t="shared" ref="O1286:O1349" si="20">N1286</f>
        <v>4.3499999999999996</v>
      </c>
    </row>
    <row r="1287" spans="1:15" x14ac:dyDescent="0.25">
      <c r="A1287" s="24">
        <v>40731</v>
      </c>
      <c r="B1287">
        <v>0.03</v>
      </c>
      <c r="C1287">
        <v>0.03</v>
      </c>
      <c r="D1287">
        <v>0.03</v>
      </c>
      <c r="E1287">
        <v>0.03</v>
      </c>
      <c r="F1287">
        <v>7.0000000000000007E-2</v>
      </c>
      <c r="G1287">
        <v>0.2</v>
      </c>
      <c r="H1287">
        <v>0.49</v>
      </c>
      <c r="I1287">
        <v>0.83</v>
      </c>
      <c r="J1287">
        <v>1.74</v>
      </c>
      <c r="K1287">
        <v>2.48</v>
      </c>
      <c r="L1287">
        <v>3.17</v>
      </c>
      <c r="M1287">
        <v>4.08</v>
      </c>
      <c r="N1287">
        <v>4.37</v>
      </c>
      <c r="O1287">
        <f t="shared" si="20"/>
        <v>4.37</v>
      </c>
    </row>
    <row r="1288" spans="1:15" x14ac:dyDescent="0.25">
      <c r="A1288" s="24">
        <v>40732</v>
      </c>
      <c r="B1288">
        <v>0.03</v>
      </c>
      <c r="C1288">
        <v>0.03</v>
      </c>
      <c r="D1288">
        <v>0.03</v>
      </c>
      <c r="E1288">
        <v>0.03</v>
      </c>
      <c r="F1288">
        <v>7.0000000000000007E-2</v>
      </c>
      <c r="G1288">
        <v>0.17</v>
      </c>
      <c r="H1288">
        <v>0.4</v>
      </c>
      <c r="I1288">
        <v>0.7</v>
      </c>
      <c r="J1288">
        <v>1.57</v>
      </c>
      <c r="K1288">
        <v>2.3199999999999998</v>
      </c>
      <c r="L1288">
        <v>3.03</v>
      </c>
      <c r="M1288">
        <v>3.97</v>
      </c>
      <c r="N1288">
        <v>4.2699999999999996</v>
      </c>
      <c r="O1288">
        <f t="shared" si="20"/>
        <v>4.2699999999999996</v>
      </c>
    </row>
    <row r="1289" spans="1:15" x14ac:dyDescent="0.25">
      <c r="A1289" s="24">
        <v>40733</v>
      </c>
      <c r="B1289">
        <v>0.03</v>
      </c>
      <c r="C1289">
        <v>0.03</v>
      </c>
      <c r="D1289">
        <v>0.03</v>
      </c>
      <c r="E1289">
        <v>0.03</v>
      </c>
      <c r="F1289">
        <v>7.0000000000000007E-2</v>
      </c>
      <c r="G1289">
        <v>0.17</v>
      </c>
      <c r="H1289">
        <v>0.4</v>
      </c>
      <c r="I1289">
        <v>0.7</v>
      </c>
      <c r="J1289">
        <v>1.57</v>
      </c>
      <c r="K1289">
        <v>2.3199999999999998</v>
      </c>
      <c r="L1289">
        <v>3.03</v>
      </c>
      <c r="M1289">
        <v>3.97</v>
      </c>
      <c r="N1289">
        <v>4.2699999999999996</v>
      </c>
      <c r="O1289">
        <f t="shared" si="20"/>
        <v>4.2699999999999996</v>
      </c>
    </row>
    <row r="1290" spans="1:15" x14ac:dyDescent="0.25">
      <c r="A1290" s="24">
        <v>40734</v>
      </c>
      <c r="B1290">
        <v>0.03</v>
      </c>
      <c r="C1290">
        <v>0.03</v>
      </c>
      <c r="D1290">
        <v>0.03</v>
      </c>
      <c r="E1290">
        <v>0.03</v>
      </c>
      <c r="F1290">
        <v>7.0000000000000007E-2</v>
      </c>
      <c r="G1290">
        <v>0.17</v>
      </c>
      <c r="H1290">
        <v>0.4</v>
      </c>
      <c r="I1290">
        <v>0.7</v>
      </c>
      <c r="J1290">
        <v>1.57</v>
      </c>
      <c r="K1290">
        <v>2.3199999999999998</v>
      </c>
      <c r="L1290">
        <v>3.03</v>
      </c>
      <c r="M1290">
        <v>3.97</v>
      </c>
      <c r="N1290">
        <v>4.2699999999999996</v>
      </c>
      <c r="O1290">
        <f t="shared" si="20"/>
        <v>4.2699999999999996</v>
      </c>
    </row>
    <row r="1291" spans="1:15" x14ac:dyDescent="0.25">
      <c r="A1291" s="24">
        <v>40735</v>
      </c>
      <c r="B1291">
        <v>0.02</v>
      </c>
      <c r="C1291">
        <v>0.02</v>
      </c>
      <c r="D1291">
        <v>0.02</v>
      </c>
      <c r="E1291">
        <v>0.03</v>
      </c>
      <c r="F1291">
        <v>7.0000000000000007E-2</v>
      </c>
      <c r="G1291">
        <v>0.17</v>
      </c>
      <c r="H1291">
        <v>0.37</v>
      </c>
      <c r="I1291">
        <v>0.64</v>
      </c>
      <c r="J1291">
        <v>1.49</v>
      </c>
      <c r="K1291">
        <v>2.2200000000000002</v>
      </c>
      <c r="L1291">
        <v>2.94</v>
      </c>
      <c r="M1291">
        <v>3.88</v>
      </c>
      <c r="N1291">
        <v>4.2</v>
      </c>
      <c r="O1291">
        <f t="shared" si="20"/>
        <v>4.2</v>
      </c>
    </row>
    <row r="1292" spans="1:15" x14ac:dyDescent="0.25">
      <c r="A1292" s="24">
        <v>40736</v>
      </c>
      <c r="B1292">
        <v>0.01</v>
      </c>
      <c r="C1292">
        <v>0.01</v>
      </c>
      <c r="D1292">
        <v>0.01</v>
      </c>
      <c r="E1292">
        <v>0.03</v>
      </c>
      <c r="F1292">
        <v>7.0000000000000007E-2</v>
      </c>
      <c r="G1292">
        <v>0.18</v>
      </c>
      <c r="H1292">
        <v>0.37</v>
      </c>
      <c r="I1292">
        <v>0.63</v>
      </c>
      <c r="J1292">
        <v>1.47</v>
      </c>
      <c r="K1292">
        <v>2.2000000000000002</v>
      </c>
      <c r="L1292">
        <v>2.92</v>
      </c>
      <c r="M1292">
        <v>3.86</v>
      </c>
      <c r="N1292">
        <v>4.1900000000000004</v>
      </c>
      <c r="O1292">
        <f t="shared" si="20"/>
        <v>4.1900000000000004</v>
      </c>
    </row>
    <row r="1293" spans="1:15" x14ac:dyDescent="0.25">
      <c r="A1293" s="24">
        <v>40737</v>
      </c>
      <c r="B1293">
        <v>0.01</v>
      </c>
      <c r="C1293">
        <v>0.01</v>
      </c>
      <c r="D1293">
        <v>0.01</v>
      </c>
      <c r="E1293">
        <v>0.01</v>
      </c>
      <c r="F1293">
        <v>0.05</v>
      </c>
      <c r="G1293">
        <v>0.16</v>
      </c>
      <c r="H1293">
        <v>0.37</v>
      </c>
      <c r="I1293">
        <v>0.62</v>
      </c>
      <c r="J1293">
        <v>1.45</v>
      </c>
      <c r="K1293">
        <v>2.1800000000000002</v>
      </c>
      <c r="L1293">
        <v>2.92</v>
      </c>
      <c r="M1293">
        <v>3.85</v>
      </c>
      <c r="N1293">
        <v>4.17</v>
      </c>
      <c r="O1293">
        <f t="shared" si="20"/>
        <v>4.17</v>
      </c>
    </row>
    <row r="1294" spans="1:15" x14ac:dyDescent="0.25">
      <c r="A1294" s="24">
        <v>40738</v>
      </c>
      <c r="B1294">
        <v>0.01</v>
      </c>
      <c r="C1294">
        <v>0.01</v>
      </c>
      <c r="D1294">
        <v>0.01</v>
      </c>
      <c r="E1294">
        <v>0.01</v>
      </c>
      <c r="F1294">
        <v>0.05</v>
      </c>
      <c r="G1294">
        <v>0.15</v>
      </c>
      <c r="H1294">
        <v>0.38</v>
      </c>
      <c r="I1294">
        <v>0.66</v>
      </c>
      <c r="J1294">
        <v>1.51</v>
      </c>
      <c r="K1294">
        <v>2.2400000000000002</v>
      </c>
      <c r="L1294">
        <v>2.98</v>
      </c>
      <c r="M1294">
        <v>3.92</v>
      </c>
      <c r="N1294">
        <v>4.25</v>
      </c>
      <c r="O1294">
        <f t="shared" si="20"/>
        <v>4.25</v>
      </c>
    </row>
    <row r="1295" spans="1:15" x14ac:dyDescent="0.25">
      <c r="A1295" s="24">
        <v>40739</v>
      </c>
      <c r="B1295">
        <v>0.02</v>
      </c>
      <c r="C1295">
        <v>0.02</v>
      </c>
      <c r="D1295">
        <v>0.02</v>
      </c>
      <c r="E1295">
        <v>0.02</v>
      </c>
      <c r="F1295">
        <v>0.05</v>
      </c>
      <c r="G1295">
        <v>0.15</v>
      </c>
      <c r="H1295">
        <v>0.37</v>
      </c>
      <c r="I1295">
        <v>0.62</v>
      </c>
      <c r="J1295">
        <v>1.46</v>
      </c>
      <c r="K1295">
        <v>2.19</v>
      </c>
      <c r="L1295">
        <v>2.94</v>
      </c>
      <c r="M1295">
        <v>3.92</v>
      </c>
      <c r="N1295">
        <v>4.26</v>
      </c>
      <c r="O1295">
        <f t="shared" si="20"/>
        <v>4.26</v>
      </c>
    </row>
    <row r="1296" spans="1:15" x14ac:dyDescent="0.25">
      <c r="A1296" s="24">
        <v>40740</v>
      </c>
      <c r="B1296">
        <v>0.02</v>
      </c>
      <c r="C1296">
        <v>0.02</v>
      </c>
      <c r="D1296">
        <v>0.02</v>
      </c>
      <c r="E1296">
        <v>0.02</v>
      </c>
      <c r="F1296">
        <v>0.05</v>
      </c>
      <c r="G1296">
        <v>0.15</v>
      </c>
      <c r="H1296">
        <v>0.37</v>
      </c>
      <c r="I1296">
        <v>0.62</v>
      </c>
      <c r="J1296">
        <v>1.46</v>
      </c>
      <c r="K1296">
        <v>2.19</v>
      </c>
      <c r="L1296">
        <v>2.94</v>
      </c>
      <c r="M1296">
        <v>3.92</v>
      </c>
      <c r="N1296">
        <v>4.26</v>
      </c>
      <c r="O1296">
        <f t="shared" si="20"/>
        <v>4.26</v>
      </c>
    </row>
    <row r="1297" spans="1:15" x14ac:dyDescent="0.25">
      <c r="A1297" s="24">
        <v>40741</v>
      </c>
      <c r="B1297">
        <v>0.02</v>
      </c>
      <c r="C1297">
        <v>0.02</v>
      </c>
      <c r="D1297">
        <v>0.02</v>
      </c>
      <c r="E1297">
        <v>0.02</v>
      </c>
      <c r="F1297">
        <v>0.05</v>
      </c>
      <c r="G1297">
        <v>0.15</v>
      </c>
      <c r="H1297">
        <v>0.37</v>
      </c>
      <c r="I1297">
        <v>0.62</v>
      </c>
      <c r="J1297">
        <v>1.46</v>
      </c>
      <c r="K1297">
        <v>2.19</v>
      </c>
      <c r="L1297">
        <v>2.94</v>
      </c>
      <c r="M1297">
        <v>3.92</v>
      </c>
      <c r="N1297">
        <v>4.26</v>
      </c>
      <c r="O1297">
        <f t="shared" si="20"/>
        <v>4.26</v>
      </c>
    </row>
    <row r="1298" spans="1:15" x14ac:dyDescent="0.25">
      <c r="A1298" s="24">
        <v>40742</v>
      </c>
      <c r="B1298">
        <v>0.01</v>
      </c>
      <c r="C1298">
        <v>0.01</v>
      </c>
      <c r="D1298">
        <v>0.01</v>
      </c>
      <c r="E1298">
        <v>0.02</v>
      </c>
      <c r="F1298">
        <v>0.06</v>
      </c>
      <c r="G1298">
        <v>0.15</v>
      </c>
      <c r="H1298">
        <v>0.37</v>
      </c>
      <c r="I1298">
        <v>0.62</v>
      </c>
      <c r="J1298">
        <v>1.45</v>
      </c>
      <c r="K1298">
        <v>2.1800000000000002</v>
      </c>
      <c r="L1298">
        <v>2.94</v>
      </c>
      <c r="M1298">
        <v>3.95</v>
      </c>
      <c r="N1298">
        <v>4.29</v>
      </c>
      <c r="O1298">
        <f t="shared" si="20"/>
        <v>4.29</v>
      </c>
    </row>
    <row r="1299" spans="1:15" x14ac:dyDescent="0.25">
      <c r="A1299" s="24">
        <v>40743</v>
      </c>
      <c r="B1299">
        <v>0.02</v>
      </c>
      <c r="C1299">
        <v>0.02</v>
      </c>
      <c r="D1299">
        <v>0.02</v>
      </c>
      <c r="E1299">
        <v>0.03</v>
      </c>
      <c r="F1299">
        <v>7.0000000000000007E-2</v>
      </c>
      <c r="G1299">
        <v>0.17</v>
      </c>
      <c r="H1299">
        <v>0.39</v>
      </c>
      <c r="I1299">
        <v>0.63</v>
      </c>
      <c r="J1299">
        <v>1.45</v>
      </c>
      <c r="K1299">
        <v>2.17</v>
      </c>
      <c r="L1299">
        <v>2.91</v>
      </c>
      <c r="M1299">
        <v>3.86</v>
      </c>
      <c r="N1299">
        <v>4.1900000000000004</v>
      </c>
      <c r="O1299">
        <f t="shared" si="20"/>
        <v>4.1900000000000004</v>
      </c>
    </row>
    <row r="1300" spans="1:15" x14ac:dyDescent="0.25">
      <c r="A1300" s="24">
        <v>40744</v>
      </c>
      <c r="B1300">
        <v>0.01</v>
      </c>
      <c r="C1300">
        <v>0.01</v>
      </c>
      <c r="D1300">
        <v>0.01</v>
      </c>
      <c r="E1300">
        <v>0.02</v>
      </c>
      <c r="F1300">
        <v>0.08</v>
      </c>
      <c r="G1300">
        <v>0.19</v>
      </c>
      <c r="H1300">
        <v>0.4</v>
      </c>
      <c r="I1300">
        <v>0.64</v>
      </c>
      <c r="J1300">
        <v>1.49</v>
      </c>
      <c r="K1300">
        <v>2.2200000000000002</v>
      </c>
      <c r="L1300">
        <v>2.96</v>
      </c>
      <c r="M1300">
        <v>3.92</v>
      </c>
      <c r="N1300">
        <v>4.25</v>
      </c>
      <c r="O1300">
        <f t="shared" si="20"/>
        <v>4.25</v>
      </c>
    </row>
    <row r="1301" spans="1:15" x14ac:dyDescent="0.25">
      <c r="A1301" s="24">
        <v>40745</v>
      </c>
      <c r="B1301">
        <v>0.04</v>
      </c>
      <c r="C1301">
        <v>0.04</v>
      </c>
      <c r="D1301">
        <v>0.04</v>
      </c>
      <c r="E1301">
        <v>0.05</v>
      </c>
      <c r="F1301">
        <v>0.09</v>
      </c>
      <c r="G1301">
        <v>0.2</v>
      </c>
      <c r="H1301">
        <v>0.4</v>
      </c>
      <c r="I1301">
        <v>0.69</v>
      </c>
      <c r="J1301">
        <v>1.56</v>
      </c>
      <c r="K1301">
        <v>2.2999999999999998</v>
      </c>
      <c r="L1301">
        <v>3.03</v>
      </c>
      <c r="M1301">
        <v>3.98</v>
      </c>
      <c r="N1301">
        <v>4.3099999999999996</v>
      </c>
      <c r="O1301">
        <f t="shared" si="20"/>
        <v>4.3099999999999996</v>
      </c>
    </row>
    <row r="1302" spans="1:15" x14ac:dyDescent="0.25">
      <c r="A1302" s="24">
        <v>40746</v>
      </c>
      <c r="B1302">
        <v>0.05</v>
      </c>
      <c r="C1302">
        <v>0.05</v>
      </c>
      <c r="D1302">
        <v>0.05</v>
      </c>
      <c r="E1302">
        <v>0.05</v>
      </c>
      <c r="F1302">
        <v>0.09</v>
      </c>
      <c r="G1302">
        <v>0.2</v>
      </c>
      <c r="H1302">
        <v>0.4</v>
      </c>
      <c r="I1302">
        <v>0.66</v>
      </c>
      <c r="J1302">
        <v>1.53</v>
      </c>
      <c r="K1302">
        <v>2.2599999999999998</v>
      </c>
      <c r="L1302">
        <v>2.99</v>
      </c>
      <c r="M1302">
        <v>3.93</v>
      </c>
      <c r="N1302">
        <v>4.26</v>
      </c>
      <c r="O1302">
        <f t="shared" si="20"/>
        <v>4.26</v>
      </c>
    </row>
    <row r="1303" spans="1:15" x14ac:dyDescent="0.25">
      <c r="A1303" s="24">
        <v>40747</v>
      </c>
      <c r="B1303">
        <v>0.05</v>
      </c>
      <c r="C1303">
        <v>0.05</v>
      </c>
      <c r="D1303">
        <v>0.05</v>
      </c>
      <c r="E1303">
        <v>0.05</v>
      </c>
      <c r="F1303">
        <v>0.09</v>
      </c>
      <c r="G1303">
        <v>0.2</v>
      </c>
      <c r="H1303">
        <v>0.4</v>
      </c>
      <c r="I1303">
        <v>0.66</v>
      </c>
      <c r="J1303">
        <v>1.53</v>
      </c>
      <c r="K1303">
        <v>2.2599999999999998</v>
      </c>
      <c r="L1303">
        <v>2.99</v>
      </c>
      <c r="M1303">
        <v>3.93</v>
      </c>
      <c r="N1303">
        <v>4.26</v>
      </c>
      <c r="O1303">
        <f t="shared" si="20"/>
        <v>4.26</v>
      </c>
    </row>
    <row r="1304" spans="1:15" x14ac:dyDescent="0.25">
      <c r="A1304" s="24">
        <v>40748</v>
      </c>
      <c r="B1304">
        <v>0.05</v>
      </c>
      <c r="C1304">
        <v>0.05</v>
      </c>
      <c r="D1304">
        <v>0.05</v>
      </c>
      <c r="E1304">
        <v>0.05</v>
      </c>
      <c r="F1304">
        <v>0.09</v>
      </c>
      <c r="G1304">
        <v>0.2</v>
      </c>
      <c r="H1304">
        <v>0.4</v>
      </c>
      <c r="I1304">
        <v>0.66</v>
      </c>
      <c r="J1304">
        <v>1.53</v>
      </c>
      <c r="K1304">
        <v>2.2599999999999998</v>
      </c>
      <c r="L1304">
        <v>2.99</v>
      </c>
      <c r="M1304">
        <v>3.93</v>
      </c>
      <c r="N1304">
        <v>4.26</v>
      </c>
      <c r="O1304">
        <f t="shared" si="20"/>
        <v>4.26</v>
      </c>
    </row>
    <row r="1305" spans="1:15" x14ac:dyDescent="0.25">
      <c r="A1305" s="24">
        <v>40749</v>
      </c>
      <c r="B1305">
        <v>0.05</v>
      </c>
      <c r="C1305">
        <v>0.05</v>
      </c>
      <c r="D1305">
        <v>0.05</v>
      </c>
      <c r="E1305">
        <v>0.05</v>
      </c>
      <c r="F1305">
        <v>0.1</v>
      </c>
      <c r="G1305">
        <v>0.2</v>
      </c>
      <c r="H1305">
        <v>0.42</v>
      </c>
      <c r="I1305">
        <v>0.69</v>
      </c>
      <c r="J1305">
        <v>1.55</v>
      </c>
      <c r="K1305">
        <v>2.29</v>
      </c>
      <c r="L1305">
        <v>3.03</v>
      </c>
      <c r="M1305">
        <v>3.98</v>
      </c>
      <c r="N1305">
        <v>4.3099999999999996</v>
      </c>
      <c r="O1305">
        <f t="shared" si="20"/>
        <v>4.3099999999999996</v>
      </c>
    </row>
    <row r="1306" spans="1:15" x14ac:dyDescent="0.25">
      <c r="A1306" s="24">
        <v>40750</v>
      </c>
      <c r="B1306">
        <v>7.0000000000000007E-2</v>
      </c>
      <c r="C1306">
        <v>7.0000000000000007E-2</v>
      </c>
      <c r="D1306">
        <v>7.0000000000000007E-2</v>
      </c>
      <c r="E1306">
        <v>7.0000000000000007E-2</v>
      </c>
      <c r="F1306">
        <v>0.11</v>
      </c>
      <c r="G1306">
        <v>0.21</v>
      </c>
      <c r="H1306">
        <v>0.41</v>
      </c>
      <c r="I1306">
        <v>0.66</v>
      </c>
      <c r="J1306">
        <v>1.51</v>
      </c>
      <c r="K1306">
        <v>2.25</v>
      </c>
      <c r="L1306">
        <v>2.99</v>
      </c>
      <c r="M1306">
        <v>3.94</v>
      </c>
      <c r="N1306">
        <v>4.28</v>
      </c>
      <c r="O1306">
        <f t="shared" si="20"/>
        <v>4.28</v>
      </c>
    </row>
    <row r="1307" spans="1:15" x14ac:dyDescent="0.25">
      <c r="A1307" s="24">
        <v>40751</v>
      </c>
      <c r="B1307">
        <v>0.08</v>
      </c>
      <c r="C1307">
        <v>0.08</v>
      </c>
      <c r="D1307">
        <v>0.08</v>
      </c>
      <c r="E1307">
        <v>0.08</v>
      </c>
      <c r="F1307">
        <v>0.12</v>
      </c>
      <c r="G1307">
        <v>0.21</v>
      </c>
      <c r="H1307">
        <v>0.44</v>
      </c>
      <c r="I1307">
        <v>0.71</v>
      </c>
      <c r="J1307">
        <v>1.56</v>
      </c>
      <c r="K1307">
        <v>2.2799999999999998</v>
      </c>
      <c r="L1307">
        <v>3.01</v>
      </c>
      <c r="M1307">
        <v>3.95</v>
      </c>
      <c r="N1307">
        <v>4.29</v>
      </c>
      <c r="O1307">
        <f t="shared" si="20"/>
        <v>4.29</v>
      </c>
    </row>
    <row r="1308" spans="1:15" x14ac:dyDescent="0.25">
      <c r="A1308" s="24">
        <v>40752</v>
      </c>
      <c r="B1308">
        <v>0.1</v>
      </c>
      <c r="C1308">
        <v>0.1</v>
      </c>
      <c r="D1308">
        <v>0.1</v>
      </c>
      <c r="E1308">
        <v>7.0000000000000007E-2</v>
      </c>
      <c r="F1308">
        <v>0.13</v>
      </c>
      <c r="G1308">
        <v>0.21</v>
      </c>
      <c r="H1308">
        <v>0.42</v>
      </c>
      <c r="I1308">
        <v>0.68</v>
      </c>
      <c r="J1308">
        <v>1.52</v>
      </c>
      <c r="K1308">
        <v>2.2599999999999998</v>
      </c>
      <c r="L1308">
        <v>2.98</v>
      </c>
      <c r="M1308">
        <v>3.93</v>
      </c>
      <c r="N1308">
        <v>4.26</v>
      </c>
      <c r="O1308">
        <f t="shared" si="20"/>
        <v>4.26</v>
      </c>
    </row>
    <row r="1309" spans="1:15" x14ac:dyDescent="0.25">
      <c r="A1309" s="24">
        <v>40753</v>
      </c>
      <c r="B1309">
        <v>0.16</v>
      </c>
      <c r="C1309">
        <v>0.16</v>
      </c>
      <c r="D1309">
        <v>0.16</v>
      </c>
      <c r="E1309">
        <v>0.1</v>
      </c>
      <c r="F1309">
        <v>0.16</v>
      </c>
      <c r="G1309">
        <v>0.2</v>
      </c>
      <c r="H1309">
        <v>0.36</v>
      </c>
      <c r="I1309">
        <v>0.55000000000000004</v>
      </c>
      <c r="J1309">
        <v>1.35</v>
      </c>
      <c r="K1309">
        <v>2.09</v>
      </c>
      <c r="L1309">
        <v>2.82</v>
      </c>
      <c r="M1309">
        <v>3.77</v>
      </c>
      <c r="N1309">
        <v>4.12</v>
      </c>
      <c r="O1309">
        <f t="shared" si="20"/>
        <v>4.12</v>
      </c>
    </row>
    <row r="1310" spans="1:15" x14ac:dyDescent="0.25">
      <c r="A1310" s="24">
        <v>40754</v>
      </c>
      <c r="B1310">
        <v>0.16</v>
      </c>
      <c r="C1310">
        <v>0.16</v>
      </c>
      <c r="D1310">
        <v>0.16</v>
      </c>
      <c r="E1310">
        <v>0.1</v>
      </c>
      <c r="F1310">
        <v>0.16</v>
      </c>
      <c r="G1310">
        <v>0.2</v>
      </c>
      <c r="H1310">
        <v>0.36</v>
      </c>
      <c r="I1310">
        <v>0.55000000000000004</v>
      </c>
      <c r="J1310">
        <v>1.35</v>
      </c>
      <c r="K1310">
        <v>2.09</v>
      </c>
      <c r="L1310">
        <v>2.82</v>
      </c>
      <c r="M1310">
        <v>3.77</v>
      </c>
      <c r="N1310">
        <v>4.12</v>
      </c>
      <c r="O1310">
        <f t="shared" si="20"/>
        <v>4.12</v>
      </c>
    </row>
    <row r="1311" spans="1:15" x14ac:dyDescent="0.25">
      <c r="A1311" s="24">
        <v>40755</v>
      </c>
      <c r="B1311">
        <v>0.16</v>
      </c>
      <c r="C1311">
        <v>0.16</v>
      </c>
      <c r="D1311">
        <v>0.16</v>
      </c>
      <c r="E1311">
        <v>0.1</v>
      </c>
      <c r="F1311">
        <v>0.16</v>
      </c>
      <c r="G1311">
        <v>0.2</v>
      </c>
      <c r="H1311">
        <v>0.36</v>
      </c>
      <c r="I1311">
        <v>0.55000000000000004</v>
      </c>
      <c r="J1311">
        <v>1.35</v>
      </c>
      <c r="K1311">
        <v>2.09</v>
      </c>
      <c r="L1311">
        <v>2.82</v>
      </c>
      <c r="M1311">
        <v>3.77</v>
      </c>
      <c r="N1311">
        <v>4.12</v>
      </c>
      <c r="O1311">
        <f t="shared" si="20"/>
        <v>4.12</v>
      </c>
    </row>
    <row r="1312" spans="1:15" x14ac:dyDescent="0.25">
      <c r="A1312" s="24">
        <v>40756</v>
      </c>
      <c r="B1312">
        <v>0.13</v>
      </c>
      <c r="C1312">
        <v>0.13</v>
      </c>
      <c r="D1312">
        <v>0.13</v>
      </c>
      <c r="E1312">
        <v>0.1</v>
      </c>
      <c r="F1312">
        <v>0.16</v>
      </c>
      <c r="G1312">
        <v>0.22</v>
      </c>
      <c r="H1312">
        <v>0.38</v>
      </c>
      <c r="I1312">
        <v>0.55000000000000004</v>
      </c>
      <c r="J1312">
        <v>1.32</v>
      </c>
      <c r="K1312">
        <v>2.0499999999999998</v>
      </c>
      <c r="L1312">
        <v>2.77</v>
      </c>
      <c r="M1312">
        <v>3.72</v>
      </c>
      <c r="N1312">
        <v>4.07</v>
      </c>
      <c r="O1312">
        <f t="shared" si="20"/>
        <v>4.07</v>
      </c>
    </row>
    <row r="1313" spans="1:15" x14ac:dyDescent="0.25">
      <c r="A1313" s="24">
        <v>40757</v>
      </c>
      <c r="B1313">
        <v>0.05</v>
      </c>
      <c r="C1313">
        <v>0.05</v>
      </c>
      <c r="D1313">
        <v>0.05</v>
      </c>
      <c r="E1313">
        <v>0.06</v>
      </c>
      <c r="F1313">
        <v>0.13</v>
      </c>
      <c r="G1313">
        <v>0.17</v>
      </c>
      <c r="H1313">
        <v>0.33</v>
      </c>
      <c r="I1313">
        <v>0.5</v>
      </c>
      <c r="J1313">
        <v>1.23</v>
      </c>
      <c r="K1313">
        <v>1.94</v>
      </c>
      <c r="L1313">
        <v>2.66</v>
      </c>
      <c r="M1313">
        <v>3.59</v>
      </c>
      <c r="N1313">
        <v>3.93</v>
      </c>
      <c r="O1313">
        <f t="shared" si="20"/>
        <v>3.93</v>
      </c>
    </row>
    <row r="1314" spans="1:15" x14ac:dyDescent="0.25">
      <c r="A1314" s="24">
        <v>40758</v>
      </c>
      <c r="B1314">
        <v>0.01</v>
      </c>
      <c r="C1314">
        <v>0.01</v>
      </c>
      <c r="D1314">
        <v>0.01</v>
      </c>
      <c r="E1314">
        <v>0.02</v>
      </c>
      <c r="F1314">
        <v>0.08</v>
      </c>
      <c r="G1314">
        <v>0.16</v>
      </c>
      <c r="H1314">
        <v>0.33</v>
      </c>
      <c r="I1314">
        <v>0.52</v>
      </c>
      <c r="J1314">
        <v>1.25</v>
      </c>
      <c r="K1314">
        <v>1.94</v>
      </c>
      <c r="L1314">
        <v>2.64</v>
      </c>
      <c r="M1314">
        <v>3.55</v>
      </c>
      <c r="N1314">
        <v>3.89</v>
      </c>
      <c r="O1314">
        <f t="shared" si="20"/>
        <v>3.89</v>
      </c>
    </row>
    <row r="1315" spans="1:15" x14ac:dyDescent="0.25">
      <c r="A1315" s="24">
        <v>40759</v>
      </c>
      <c r="B1315">
        <v>0.01</v>
      </c>
      <c r="C1315">
        <v>0.01</v>
      </c>
      <c r="D1315">
        <v>0.01</v>
      </c>
      <c r="E1315">
        <v>0.02</v>
      </c>
      <c r="F1315">
        <v>0.05</v>
      </c>
      <c r="G1315">
        <v>0.12</v>
      </c>
      <c r="H1315">
        <v>0.27</v>
      </c>
      <c r="I1315">
        <v>0.44</v>
      </c>
      <c r="J1315">
        <v>1.1200000000000001</v>
      </c>
      <c r="K1315">
        <v>1.78</v>
      </c>
      <c r="L1315">
        <v>2.4700000000000002</v>
      </c>
      <c r="M1315">
        <v>3.37</v>
      </c>
      <c r="N1315">
        <v>3.7</v>
      </c>
      <c r="O1315">
        <f t="shared" si="20"/>
        <v>3.7</v>
      </c>
    </row>
    <row r="1316" spans="1:15" x14ac:dyDescent="0.25">
      <c r="A1316" s="24">
        <v>40760</v>
      </c>
      <c r="B1316">
        <v>0.01</v>
      </c>
      <c r="C1316">
        <v>0.01</v>
      </c>
      <c r="D1316">
        <v>0.01</v>
      </c>
      <c r="E1316">
        <v>0.01</v>
      </c>
      <c r="F1316">
        <v>0.05</v>
      </c>
      <c r="G1316">
        <v>0.11</v>
      </c>
      <c r="H1316">
        <v>0.28000000000000003</v>
      </c>
      <c r="I1316">
        <v>0.49</v>
      </c>
      <c r="J1316">
        <v>1.23</v>
      </c>
      <c r="K1316">
        <v>1.91</v>
      </c>
      <c r="L1316">
        <v>2.58</v>
      </c>
      <c r="M1316">
        <v>3.49</v>
      </c>
      <c r="N1316">
        <v>3.82</v>
      </c>
      <c r="O1316">
        <f t="shared" si="20"/>
        <v>3.82</v>
      </c>
    </row>
    <row r="1317" spans="1:15" x14ac:dyDescent="0.25">
      <c r="A1317" s="24">
        <v>40761</v>
      </c>
      <c r="B1317">
        <v>0.01</v>
      </c>
      <c r="C1317">
        <v>0.01</v>
      </c>
      <c r="D1317">
        <v>0.01</v>
      </c>
      <c r="E1317">
        <v>0.01</v>
      </c>
      <c r="F1317">
        <v>0.05</v>
      </c>
      <c r="G1317">
        <v>0.11</v>
      </c>
      <c r="H1317">
        <v>0.28000000000000003</v>
      </c>
      <c r="I1317">
        <v>0.49</v>
      </c>
      <c r="J1317">
        <v>1.23</v>
      </c>
      <c r="K1317">
        <v>1.91</v>
      </c>
      <c r="L1317">
        <v>2.58</v>
      </c>
      <c r="M1317">
        <v>3.49</v>
      </c>
      <c r="N1317">
        <v>3.82</v>
      </c>
      <c r="O1317">
        <f t="shared" si="20"/>
        <v>3.82</v>
      </c>
    </row>
    <row r="1318" spans="1:15" x14ac:dyDescent="0.25">
      <c r="A1318" s="24">
        <v>40762</v>
      </c>
      <c r="B1318">
        <v>0.01</v>
      </c>
      <c r="C1318">
        <v>0.01</v>
      </c>
      <c r="D1318">
        <v>0.01</v>
      </c>
      <c r="E1318">
        <v>0.01</v>
      </c>
      <c r="F1318">
        <v>0.05</v>
      </c>
      <c r="G1318">
        <v>0.11</v>
      </c>
      <c r="H1318">
        <v>0.28000000000000003</v>
      </c>
      <c r="I1318">
        <v>0.49</v>
      </c>
      <c r="J1318">
        <v>1.23</v>
      </c>
      <c r="K1318">
        <v>1.91</v>
      </c>
      <c r="L1318">
        <v>2.58</v>
      </c>
      <c r="M1318">
        <v>3.49</v>
      </c>
      <c r="N1318">
        <v>3.82</v>
      </c>
      <c r="O1318">
        <f t="shared" si="20"/>
        <v>3.82</v>
      </c>
    </row>
    <row r="1319" spans="1:15" x14ac:dyDescent="0.25">
      <c r="A1319" s="24">
        <v>40763</v>
      </c>
      <c r="B1319">
        <v>0.02</v>
      </c>
      <c r="C1319">
        <v>0.02</v>
      </c>
      <c r="D1319">
        <v>0.02</v>
      </c>
      <c r="E1319">
        <v>0.05</v>
      </c>
      <c r="F1319">
        <v>7.0000000000000007E-2</v>
      </c>
      <c r="G1319">
        <v>0.12</v>
      </c>
      <c r="H1319">
        <v>0.27</v>
      </c>
      <c r="I1319">
        <v>0.45</v>
      </c>
      <c r="J1319">
        <v>1.1100000000000001</v>
      </c>
      <c r="K1319">
        <v>1.75</v>
      </c>
      <c r="L1319">
        <v>2.4</v>
      </c>
      <c r="M1319">
        <v>3.31</v>
      </c>
      <c r="N1319">
        <v>3.68</v>
      </c>
      <c r="O1319">
        <f t="shared" si="20"/>
        <v>3.68</v>
      </c>
    </row>
    <row r="1320" spans="1:15" x14ac:dyDescent="0.25">
      <c r="A1320" s="24">
        <v>40764</v>
      </c>
      <c r="B1320">
        <v>0.02</v>
      </c>
      <c r="C1320">
        <v>0.02</v>
      </c>
      <c r="D1320">
        <v>0.02</v>
      </c>
      <c r="E1320">
        <v>0.03</v>
      </c>
      <c r="F1320">
        <v>0.06</v>
      </c>
      <c r="G1320">
        <v>0.11</v>
      </c>
      <c r="H1320">
        <v>0.19</v>
      </c>
      <c r="I1320">
        <v>0.33</v>
      </c>
      <c r="J1320">
        <v>0.91</v>
      </c>
      <c r="K1320">
        <v>1.53</v>
      </c>
      <c r="L1320">
        <v>2.2000000000000002</v>
      </c>
      <c r="M1320">
        <v>3.17</v>
      </c>
      <c r="N1320">
        <v>3.56</v>
      </c>
      <c r="O1320">
        <f t="shared" si="20"/>
        <v>3.56</v>
      </c>
    </row>
    <row r="1321" spans="1:15" x14ac:dyDescent="0.25">
      <c r="A1321" s="24">
        <v>40765</v>
      </c>
      <c r="B1321">
        <v>0.02</v>
      </c>
      <c r="C1321">
        <v>0.02</v>
      </c>
      <c r="D1321">
        <v>0.02</v>
      </c>
      <c r="E1321">
        <v>0.02</v>
      </c>
      <c r="F1321">
        <v>0.06</v>
      </c>
      <c r="G1321">
        <v>0.09</v>
      </c>
      <c r="H1321">
        <v>0.19</v>
      </c>
      <c r="I1321">
        <v>0.33</v>
      </c>
      <c r="J1321">
        <v>0.93</v>
      </c>
      <c r="K1321">
        <v>1.52</v>
      </c>
      <c r="L1321">
        <v>2.17</v>
      </c>
      <c r="M1321">
        <v>3.08</v>
      </c>
      <c r="N1321">
        <v>3.54</v>
      </c>
      <c r="O1321">
        <f t="shared" si="20"/>
        <v>3.54</v>
      </c>
    </row>
    <row r="1322" spans="1:15" x14ac:dyDescent="0.25">
      <c r="A1322" s="24">
        <v>40766</v>
      </c>
      <c r="B1322">
        <v>0.01</v>
      </c>
      <c r="C1322">
        <v>0.01</v>
      </c>
      <c r="D1322">
        <v>0.01</v>
      </c>
      <c r="E1322">
        <v>0.03</v>
      </c>
      <c r="F1322">
        <v>0.08</v>
      </c>
      <c r="G1322">
        <v>0.1</v>
      </c>
      <c r="H1322">
        <v>0.19</v>
      </c>
      <c r="I1322">
        <v>0.34</v>
      </c>
      <c r="J1322">
        <v>1.02</v>
      </c>
      <c r="K1322">
        <v>1.65</v>
      </c>
      <c r="L1322">
        <v>2.34</v>
      </c>
      <c r="M1322">
        <v>3.34</v>
      </c>
      <c r="N1322">
        <v>3.82</v>
      </c>
      <c r="O1322">
        <f t="shared" si="20"/>
        <v>3.82</v>
      </c>
    </row>
    <row r="1323" spans="1:15" x14ac:dyDescent="0.25">
      <c r="A1323" s="24">
        <v>40767</v>
      </c>
      <c r="B1323">
        <v>0.01</v>
      </c>
      <c r="C1323">
        <v>0.01</v>
      </c>
      <c r="D1323">
        <v>0.01</v>
      </c>
      <c r="E1323">
        <v>0.02</v>
      </c>
      <c r="F1323">
        <v>7.0000000000000007E-2</v>
      </c>
      <c r="G1323">
        <v>0.11</v>
      </c>
      <c r="H1323">
        <v>0.2</v>
      </c>
      <c r="I1323">
        <v>0.32</v>
      </c>
      <c r="J1323">
        <v>0.96</v>
      </c>
      <c r="K1323">
        <v>1.56</v>
      </c>
      <c r="L1323">
        <v>2.2400000000000002</v>
      </c>
      <c r="M1323">
        <v>3.24</v>
      </c>
      <c r="N1323">
        <v>3.72</v>
      </c>
      <c r="O1323">
        <f t="shared" si="20"/>
        <v>3.72</v>
      </c>
    </row>
    <row r="1324" spans="1:15" x14ac:dyDescent="0.25">
      <c r="A1324" s="24">
        <v>40768</v>
      </c>
      <c r="B1324">
        <v>0.01</v>
      </c>
      <c r="C1324">
        <v>0.01</v>
      </c>
      <c r="D1324">
        <v>0.01</v>
      </c>
      <c r="E1324">
        <v>0.02</v>
      </c>
      <c r="F1324">
        <v>7.0000000000000007E-2</v>
      </c>
      <c r="G1324">
        <v>0.11</v>
      </c>
      <c r="H1324">
        <v>0.2</v>
      </c>
      <c r="I1324">
        <v>0.32</v>
      </c>
      <c r="J1324">
        <v>0.96</v>
      </c>
      <c r="K1324">
        <v>1.56</v>
      </c>
      <c r="L1324">
        <v>2.2400000000000002</v>
      </c>
      <c r="M1324">
        <v>3.24</v>
      </c>
      <c r="N1324">
        <v>3.72</v>
      </c>
      <c r="O1324">
        <f t="shared" si="20"/>
        <v>3.72</v>
      </c>
    </row>
    <row r="1325" spans="1:15" x14ac:dyDescent="0.25">
      <c r="A1325" s="24">
        <v>40769</v>
      </c>
      <c r="B1325">
        <v>0.01</v>
      </c>
      <c r="C1325">
        <v>0.01</v>
      </c>
      <c r="D1325">
        <v>0.01</v>
      </c>
      <c r="E1325">
        <v>0.02</v>
      </c>
      <c r="F1325">
        <v>7.0000000000000007E-2</v>
      </c>
      <c r="G1325">
        <v>0.11</v>
      </c>
      <c r="H1325">
        <v>0.2</v>
      </c>
      <c r="I1325">
        <v>0.32</v>
      </c>
      <c r="J1325">
        <v>0.96</v>
      </c>
      <c r="K1325">
        <v>1.56</v>
      </c>
      <c r="L1325">
        <v>2.2400000000000002</v>
      </c>
      <c r="M1325">
        <v>3.24</v>
      </c>
      <c r="N1325">
        <v>3.72</v>
      </c>
      <c r="O1325">
        <f t="shared" si="20"/>
        <v>3.72</v>
      </c>
    </row>
    <row r="1326" spans="1:15" x14ac:dyDescent="0.25">
      <c r="A1326" s="24">
        <v>40770</v>
      </c>
      <c r="B1326">
        <v>0</v>
      </c>
      <c r="C1326">
        <v>0</v>
      </c>
      <c r="D1326">
        <v>0</v>
      </c>
      <c r="E1326">
        <v>0.02</v>
      </c>
      <c r="F1326">
        <v>0.08</v>
      </c>
      <c r="G1326">
        <v>0.12</v>
      </c>
      <c r="H1326">
        <v>0.19</v>
      </c>
      <c r="I1326">
        <v>0.34</v>
      </c>
      <c r="J1326">
        <v>0.99</v>
      </c>
      <c r="K1326">
        <v>1.6</v>
      </c>
      <c r="L1326">
        <v>2.29</v>
      </c>
      <c r="M1326">
        <v>3.29</v>
      </c>
      <c r="N1326">
        <v>3.75</v>
      </c>
      <c r="O1326">
        <f t="shared" si="20"/>
        <v>3.75</v>
      </c>
    </row>
    <row r="1327" spans="1:15" x14ac:dyDescent="0.25">
      <c r="A1327" s="24">
        <v>40771</v>
      </c>
      <c r="B1327">
        <v>0.02</v>
      </c>
      <c r="C1327">
        <v>0.02</v>
      </c>
      <c r="D1327">
        <v>0.02</v>
      </c>
      <c r="E1327">
        <v>0.03</v>
      </c>
      <c r="F1327">
        <v>7.0000000000000007E-2</v>
      </c>
      <c r="G1327">
        <v>0.12</v>
      </c>
      <c r="H1327">
        <v>0.2</v>
      </c>
      <c r="I1327">
        <v>0.33</v>
      </c>
      <c r="J1327">
        <v>0.95</v>
      </c>
      <c r="K1327">
        <v>1.54</v>
      </c>
      <c r="L1327">
        <v>2.23</v>
      </c>
      <c r="M1327">
        <v>3.23</v>
      </c>
      <c r="N1327">
        <v>3.67</v>
      </c>
      <c r="O1327">
        <f t="shared" si="20"/>
        <v>3.67</v>
      </c>
    </row>
    <row r="1328" spans="1:15" x14ac:dyDescent="0.25">
      <c r="A1328" s="24">
        <v>40772</v>
      </c>
      <c r="B1328">
        <v>0.01</v>
      </c>
      <c r="C1328">
        <v>0.01</v>
      </c>
      <c r="D1328">
        <v>0.01</v>
      </c>
      <c r="E1328">
        <v>0.01</v>
      </c>
      <c r="F1328">
        <v>0.06</v>
      </c>
      <c r="G1328">
        <v>0.12</v>
      </c>
      <c r="H1328">
        <v>0.19</v>
      </c>
      <c r="I1328">
        <v>0.33</v>
      </c>
      <c r="J1328">
        <v>0.92</v>
      </c>
      <c r="K1328">
        <v>1.48</v>
      </c>
      <c r="L1328">
        <v>2.17</v>
      </c>
      <c r="M1328">
        <v>3.14</v>
      </c>
      <c r="N1328">
        <v>3.57</v>
      </c>
      <c r="O1328">
        <f t="shared" si="20"/>
        <v>3.57</v>
      </c>
    </row>
    <row r="1329" spans="1:15" x14ac:dyDescent="0.25">
      <c r="A1329" s="24">
        <v>40773</v>
      </c>
      <c r="B1329">
        <v>0.01</v>
      </c>
      <c r="C1329">
        <v>0.01</v>
      </c>
      <c r="D1329">
        <v>0.01</v>
      </c>
      <c r="E1329">
        <v>0.01</v>
      </c>
      <c r="F1329">
        <v>0.05</v>
      </c>
      <c r="G1329">
        <v>0.1</v>
      </c>
      <c r="H1329">
        <v>0.2</v>
      </c>
      <c r="I1329">
        <v>0.33</v>
      </c>
      <c r="J1329">
        <v>0.9</v>
      </c>
      <c r="K1329">
        <v>1.43</v>
      </c>
      <c r="L1329">
        <v>2.08</v>
      </c>
      <c r="M1329">
        <v>3.02</v>
      </c>
      <c r="N1329">
        <v>3.45</v>
      </c>
      <c r="O1329">
        <f t="shared" si="20"/>
        <v>3.45</v>
      </c>
    </row>
    <row r="1330" spans="1:15" x14ac:dyDescent="0.25">
      <c r="A1330" s="24">
        <v>40774</v>
      </c>
      <c r="B1330">
        <v>0</v>
      </c>
      <c r="C1330">
        <v>0</v>
      </c>
      <c r="D1330">
        <v>0</v>
      </c>
      <c r="E1330">
        <v>0.02</v>
      </c>
      <c r="F1330">
        <v>0.04</v>
      </c>
      <c r="G1330">
        <v>0.1</v>
      </c>
      <c r="H1330">
        <v>0.2</v>
      </c>
      <c r="I1330">
        <v>0.34</v>
      </c>
      <c r="J1330">
        <v>0.9</v>
      </c>
      <c r="K1330">
        <v>1.43</v>
      </c>
      <c r="L1330">
        <v>2.0699999999999998</v>
      </c>
      <c r="M1330">
        <v>2.97</v>
      </c>
      <c r="N1330">
        <v>3.39</v>
      </c>
      <c r="O1330">
        <f t="shared" si="20"/>
        <v>3.39</v>
      </c>
    </row>
    <row r="1331" spans="1:15" x14ac:dyDescent="0.25">
      <c r="A1331" s="24">
        <v>40775</v>
      </c>
      <c r="B1331">
        <v>0</v>
      </c>
      <c r="C1331">
        <v>0</v>
      </c>
      <c r="D1331">
        <v>0</v>
      </c>
      <c r="E1331">
        <v>0.02</v>
      </c>
      <c r="F1331">
        <v>0.04</v>
      </c>
      <c r="G1331">
        <v>0.1</v>
      </c>
      <c r="H1331">
        <v>0.2</v>
      </c>
      <c r="I1331">
        <v>0.34</v>
      </c>
      <c r="J1331">
        <v>0.9</v>
      </c>
      <c r="K1331">
        <v>1.43</v>
      </c>
      <c r="L1331">
        <v>2.0699999999999998</v>
      </c>
      <c r="M1331">
        <v>2.97</v>
      </c>
      <c r="N1331">
        <v>3.39</v>
      </c>
      <c r="O1331">
        <f t="shared" si="20"/>
        <v>3.39</v>
      </c>
    </row>
    <row r="1332" spans="1:15" x14ac:dyDescent="0.25">
      <c r="A1332" s="24">
        <v>40776</v>
      </c>
      <c r="B1332">
        <v>0</v>
      </c>
      <c r="C1332">
        <v>0</v>
      </c>
      <c r="D1332">
        <v>0</v>
      </c>
      <c r="E1332">
        <v>0.02</v>
      </c>
      <c r="F1332">
        <v>0.04</v>
      </c>
      <c r="G1332">
        <v>0.1</v>
      </c>
      <c r="H1332">
        <v>0.2</v>
      </c>
      <c r="I1332">
        <v>0.34</v>
      </c>
      <c r="J1332">
        <v>0.9</v>
      </c>
      <c r="K1332">
        <v>1.43</v>
      </c>
      <c r="L1332">
        <v>2.0699999999999998</v>
      </c>
      <c r="M1332">
        <v>2.97</v>
      </c>
      <c r="N1332">
        <v>3.39</v>
      </c>
      <c r="O1332">
        <f t="shared" si="20"/>
        <v>3.39</v>
      </c>
    </row>
    <row r="1333" spans="1:15" x14ac:dyDescent="0.25">
      <c r="A1333" s="24">
        <v>40777</v>
      </c>
      <c r="B1333">
        <v>0.01</v>
      </c>
      <c r="C1333">
        <v>0.01</v>
      </c>
      <c r="D1333">
        <v>0.01</v>
      </c>
      <c r="E1333">
        <v>0.01</v>
      </c>
      <c r="F1333">
        <v>0.04</v>
      </c>
      <c r="G1333">
        <v>0.09</v>
      </c>
      <c r="H1333">
        <v>0.22</v>
      </c>
      <c r="I1333">
        <v>0.37</v>
      </c>
      <c r="J1333">
        <v>0.94</v>
      </c>
      <c r="K1333">
        <v>1.47</v>
      </c>
      <c r="L1333">
        <v>2.1</v>
      </c>
      <c r="M1333">
        <v>3</v>
      </c>
      <c r="N1333">
        <v>3.42</v>
      </c>
      <c r="O1333">
        <f t="shared" si="20"/>
        <v>3.42</v>
      </c>
    </row>
    <row r="1334" spans="1:15" x14ac:dyDescent="0.25">
      <c r="A1334" s="24">
        <v>40778</v>
      </c>
      <c r="B1334">
        <v>0.01</v>
      </c>
      <c r="C1334">
        <v>0.01</v>
      </c>
      <c r="D1334">
        <v>0.01</v>
      </c>
      <c r="E1334">
        <v>0.01</v>
      </c>
      <c r="F1334">
        <v>0.04</v>
      </c>
      <c r="G1334">
        <v>0.1</v>
      </c>
      <c r="H1334">
        <v>0.22</v>
      </c>
      <c r="I1334">
        <v>0.38</v>
      </c>
      <c r="J1334">
        <v>0.95</v>
      </c>
      <c r="K1334">
        <v>1.5</v>
      </c>
      <c r="L1334">
        <v>2.15</v>
      </c>
      <c r="M1334">
        <v>3.06</v>
      </c>
      <c r="N1334">
        <v>3.47</v>
      </c>
      <c r="O1334">
        <f t="shared" si="20"/>
        <v>3.47</v>
      </c>
    </row>
    <row r="1335" spans="1:15" x14ac:dyDescent="0.25">
      <c r="A1335" s="24">
        <v>40779</v>
      </c>
      <c r="B1335">
        <v>0.02</v>
      </c>
      <c r="C1335">
        <v>0.02</v>
      </c>
      <c r="D1335">
        <v>0.02</v>
      </c>
      <c r="E1335">
        <v>0.02</v>
      </c>
      <c r="F1335">
        <v>0.04</v>
      </c>
      <c r="G1335">
        <v>0.11</v>
      </c>
      <c r="H1335">
        <v>0.23</v>
      </c>
      <c r="I1335">
        <v>0.41</v>
      </c>
      <c r="J1335">
        <v>1.05</v>
      </c>
      <c r="K1335">
        <v>1.62</v>
      </c>
      <c r="L1335">
        <v>2.29</v>
      </c>
      <c r="M1335">
        <v>3.23</v>
      </c>
      <c r="N1335">
        <v>3.63</v>
      </c>
      <c r="O1335">
        <f t="shared" si="20"/>
        <v>3.63</v>
      </c>
    </row>
    <row r="1336" spans="1:15" x14ac:dyDescent="0.25">
      <c r="A1336" s="24">
        <v>40780</v>
      </c>
      <c r="B1336">
        <v>0.01</v>
      </c>
      <c r="C1336">
        <v>0.01</v>
      </c>
      <c r="D1336">
        <v>0.01</v>
      </c>
      <c r="E1336">
        <v>0.01</v>
      </c>
      <c r="F1336">
        <v>0.03</v>
      </c>
      <c r="G1336">
        <v>0.1</v>
      </c>
      <c r="H1336">
        <v>0.22</v>
      </c>
      <c r="I1336">
        <v>0.37</v>
      </c>
      <c r="J1336">
        <v>0.98</v>
      </c>
      <c r="K1336">
        <v>1.57</v>
      </c>
      <c r="L1336">
        <v>2.23</v>
      </c>
      <c r="M1336">
        <v>3.17</v>
      </c>
      <c r="N1336">
        <v>3.6</v>
      </c>
      <c r="O1336">
        <f t="shared" si="20"/>
        <v>3.6</v>
      </c>
    </row>
    <row r="1337" spans="1:15" x14ac:dyDescent="0.25">
      <c r="A1337" s="24">
        <v>40781</v>
      </c>
      <c r="B1337">
        <v>0</v>
      </c>
      <c r="C1337">
        <v>0</v>
      </c>
      <c r="D1337">
        <v>0</v>
      </c>
      <c r="E1337">
        <v>0.01</v>
      </c>
      <c r="F1337">
        <v>0.02</v>
      </c>
      <c r="G1337">
        <v>0.09</v>
      </c>
      <c r="H1337">
        <v>0.2</v>
      </c>
      <c r="I1337">
        <v>0.33</v>
      </c>
      <c r="J1337">
        <v>0.94</v>
      </c>
      <c r="K1337">
        <v>1.52</v>
      </c>
      <c r="L1337">
        <v>2.19</v>
      </c>
      <c r="M1337">
        <v>3.13</v>
      </c>
      <c r="N1337">
        <v>3.54</v>
      </c>
      <c r="O1337">
        <f t="shared" si="20"/>
        <v>3.54</v>
      </c>
    </row>
    <row r="1338" spans="1:15" x14ac:dyDescent="0.25">
      <c r="A1338" s="24">
        <v>40782</v>
      </c>
      <c r="B1338">
        <v>0</v>
      </c>
      <c r="C1338">
        <v>0</v>
      </c>
      <c r="D1338">
        <v>0</v>
      </c>
      <c r="E1338">
        <v>0.01</v>
      </c>
      <c r="F1338">
        <v>0.02</v>
      </c>
      <c r="G1338">
        <v>0.09</v>
      </c>
      <c r="H1338">
        <v>0.2</v>
      </c>
      <c r="I1338">
        <v>0.33</v>
      </c>
      <c r="J1338">
        <v>0.94</v>
      </c>
      <c r="K1338">
        <v>1.52</v>
      </c>
      <c r="L1338">
        <v>2.19</v>
      </c>
      <c r="M1338">
        <v>3.13</v>
      </c>
      <c r="N1338">
        <v>3.54</v>
      </c>
      <c r="O1338">
        <f t="shared" si="20"/>
        <v>3.54</v>
      </c>
    </row>
    <row r="1339" spans="1:15" x14ac:dyDescent="0.25">
      <c r="A1339" s="24">
        <v>40783</v>
      </c>
      <c r="B1339">
        <v>0</v>
      </c>
      <c r="C1339">
        <v>0</v>
      </c>
      <c r="D1339">
        <v>0</v>
      </c>
      <c r="E1339">
        <v>0.01</v>
      </c>
      <c r="F1339">
        <v>0.02</v>
      </c>
      <c r="G1339">
        <v>0.09</v>
      </c>
      <c r="H1339">
        <v>0.2</v>
      </c>
      <c r="I1339">
        <v>0.33</v>
      </c>
      <c r="J1339">
        <v>0.94</v>
      </c>
      <c r="K1339">
        <v>1.52</v>
      </c>
      <c r="L1339">
        <v>2.19</v>
      </c>
      <c r="M1339">
        <v>3.13</v>
      </c>
      <c r="N1339">
        <v>3.54</v>
      </c>
      <c r="O1339">
        <f t="shared" si="20"/>
        <v>3.54</v>
      </c>
    </row>
    <row r="1340" spans="1:15" x14ac:dyDescent="0.25">
      <c r="A1340" s="24">
        <v>40784</v>
      </c>
      <c r="B1340">
        <v>0</v>
      </c>
      <c r="C1340">
        <v>0</v>
      </c>
      <c r="D1340">
        <v>0</v>
      </c>
      <c r="E1340">
        <v>0.02</v>
      </c>
      <c r="F1340">
        <v>0.05</v>
      </c>
      <c r="G1340">
        <v>0.09</v>
      </c>
      <c r="H1340">
        <v>0.2</v>
      </c>
      <c r="I1340">
        <v>0.35</v>
      </c>
      <c r="J1340">
        <v>0.99</v>
      </c>
      <c r="K1340">
        <v>1.6</v>
      </c>
      <c r="L1340">
        <v>2.2799999999999998</v>
      </c>
      <c r="M1340">
        <v>3.22</v>
      </c>
      <c r="N1340">
        <v>3.63</v>
      </c>
      <c r="O1340">
        <f t="shared" si="20"/>
        <v>3.63</v>
      </c>
    </row>
    <row r="1341" spans="1:15" x14ac:dyDescent="0.25">
      <c r="A1341" s="24">
        <v>40785</v>
      </c>
      <c r="B1341">
        <v>0.01</v>
      </c>
      <c r="C1341">
        <v>0.01</v>
      </c>
      <c r="D1341">
        <v>0.01</v>
      </c>
      <c r="E1341">
        <v>0.01</v>
      </c>
      <c r="F1341">
        <v>0.05</v>
      </c>
      <c r="G1341">
        <v>0.09</v>
      </c>
      <c r="H1341">
        <v>0.2</v>
      </c>
      <c r="I1341">
        <v>0.33</v>
      </c>
      <c r="J1341">
        <v>0.94</v>
      </c>
      <c r="K1341">
        <v>1.52</v>
      </c>
      <c r="L1341">
        <v>2.19</v>
      </c>
      <c r="M1341">
        <v>3.12</v>
      </c>
      <c r="N1341">
        <v>3.53</v>
      </c>
      <c r="O1341">
        <f t="shared" si="20"/>
        <v>3.53</v>
      </c>
    </row>
    <row r="1342" spans="1:15" x14ac:dyDescent="0.25">
      <c r="A1342" s="24">
        <v>40786</v>
      </c>
      <c r="B1342">
        <v>0.01</v>
      </c>
      <c r="C1342">
        <v>0.01</v>
      </c>
      <c r="D1342">
        <v>0.01</v>
      </c>
      <c r="E1342">
        <v>0.02</v>
      </c>
      <c r="F1342">
        <v>0.05</v>
      </c>
      <c r="G1342">
        <v>0.1</v>
      </c>
      <c r="H1342">
        <v>0.2</v>
      </c>
      <c r="I1342">
        <v>0.33</v>
      </c>
      <c r="J1342">
        <v>0.96</v>
      </c>
      <c r="K1342">
        <v>1.56</v>
      </c>
      <c r="L1342">
        <v>2.23</v>
      </c>
      <c r="M1342">
        <v>3.19</v>
      </c>
      <c r="N1342">
        <v>3.6</v>
      </c>
      <c r="O1342">
        <f t="shared" si="20"/>
        <v>3.6</v>
      </c>
    </row>
    <row r="1343" spans="1:15" x14ac:dyDescent="0.25">
      <c r="A1343" s="24">
        <v>40787</v>
      </c>
      <c r="B1343">
        <v>0.02</v>
      </c>
      <c r="C1343">
        <v>0.02</v>
      </c>
      <c r="D1343">
        <v>0.02</v>
      </c>
      <c r="E1343">
        <v>0.02</v>
      </c>
      <c r="F1343">
        <v>0.05</v>
      </c>
      <c r="G1343">
        <v>0.1</v>
      </c>
      <c r="H1343">
        <v>0.19</v>
      </c>
      <c r="I1343">
        <v>0.31</v>
      </c>
      <c r="J1343">
        <v>0.9</v>
      </c>
      <c r="K1343">
        <v>1.49</v>
      </c>
      <c r="L1343">
        <v>2.15</v>
      </c>
      <c r="M1343">
        <v>3.1</v>
      </c>
      <c r="N1343">
        <v>3.51</v>
      </c>
      <c r="O1343">
        <f t="shared" si="20"/>
        <v>3.51</v>
      </c>
    </row>
    <row r="1344" spans="1:15" x14ac:dyDescent="0.25">
      <c r="A1344" s="24">
        <v>40788</v>
      </c>
      <c r="B1344">
        <v>0.02</v>
      </c>
      <c r="C1344">
        <v>0.02</v>
      </c>
      <c r="D1344">
        <v>0.02</v>
      </c>
      <c r="E1344">
        <v>0.02</v>
      </c>
      <c r="F1344">
        <v>0.05</v>
      </c>
      <c r="G1344">
        <v>0.1</v>
      </c>
      <c r="H1344">
        <v>0.2</v>
      </c>
      <c r="I1344">
        <v>0.33</v>
      </c>
      <c r="J1344">
        <v>0.88</v>
      </c>
      <c r="K1344">
        <v>1.41</v>
      </c>
      <c r="L1344">
        <v>2.02</v>
      </c>
      <c r="M1344">
        <v>2.92</v>
      </c>
      <c r="N1344">
        <v>3.32</v>
      </c>
      <c r="O1344">
        <f t="shared" si="20"/>
        <v>3.32</v>
      </c>
    </row>
    <row r="1345" spans="1:15" x14ac:dyDescent="0.25">
      <c r="A1345" s="24">
        <v>40789</v>
      </c>
      <c r="B1345">
        <v>0.02</v>
      </c>
      <c r="C1345">
        <v>0.02</v>
      </c>
      <c r="D1345">
        <v>0.02</v>
      </c>
      <c r="E1345">
        <v>0.02</v>
      </c>
      <c r="F1345">
        <v>0.05</v>
      </c>
      <c r="G1345">
        <v>0.1</v>
      </c>
      <c r="H1345">
        <v>0.2</v>
      </c>
      <c r="I1345">
        <v>0.33</v>
      </c>
      <c r="J1345">
        <v>0.88</v>
      </c>
      <c r="K1345">
        <v>1.41</v>
      </c>
      <c r="L1345">
        <v>2.02</v>
      </c>
      <c r="M1345">
        <v>2.92</v>
      </c>
      <c r="N1345">
        <v>3.32</v>
      </c>
      <c r="O1345">
        <f t="shared" si="20"/>
        <v>3.32</v>
      </c>
    </row>
    <row r="1346" spans="1:15" x14ac:dyDescent="0.25">
      <c r="A1346" s="24">
        <v>40790</v>
      </c>
      <c r="B1346">
        <v>0.02</v>
      </c>
      <c r="C1346">
        <v>0.02</v>
      </c>
      <c r="D1346">
        <v>0.02</v>
      </c>
      <c r="E1346">
        <v>0.02</v>
      </c>
      <c r="F1346">
        <v>0.05</v>
      </c>
      <c r="G1346">
        <v>0.1</v>
      </c>
      <c r="H1346">
        <v>0.2</v>
      </c>
      <c r="I1346">
        <v>0.33</v>
      </c>
      <c r="J1346">
        <v>0.88</v>
      </c>
      <c r="K1346">
        <v>1.41</v>
      </c>
      <c r="L1346">
        <v>2.02</v>
      </c>
      <c r="M1346">
        <v>2.92</v>
      </c>
      <c r="N1346">
        <v>3.32</v>
      </c>
      <c r="O1346">
        <f t="shared" si="20"/>
        <v>3.32</v>
      </c>
    </row>
    <row r="1347" spans="1:15" x14ac:dyDescent="0.25">
      <c r="A1347" s="24">
        <v>40791</v>
      </c>
      <c r="B1347">
        <v>0.02</v>
      </c>
      <c r="C1347">
        <v>0.02</v>
      </c>
      <c r="D1347">
        <v>0.02</v>
      </c>
      <c r="E1347">
        <v>0.02</v>
      </c>
      <c r="F1347">
        <v>0.05</v>
      </c>
      <c r="G1347">
        <v>0.1</v>
      </c>
      <c r="H1347">
        <v>0.2</v>
      </c>
      <c r="I1347">
        <v>0.33</v>
      </c>
      <c r="J1347">
        <v>0.88</v>
      </c>
      <c r="K1347">
        <v>1.41</v>
      </c>
      <c r="L1347">
        <v>2.02</v>
      </c>
      <c r="M1347">
        <v>2.92</v>
      </c>
      <c r="N1347">
        <v>3.32</v>
      </c>
      <c r="O1347">
        <f t="shared" si="20"/>
        <v>3.32</v>
      </c>
    </row>
    <row r="1348" spans="1:15" x14ac:dyDescent="0.25">
      <c r="A1348" s="24">
        <v>40792</v>
      </c>
      <c r="B1348">
        <v>0.02</v>
      </c>
      <c r="C1348">
        <v>0.02</v>
      </c>
      <c r="D1348">
        <v>0.02</v>
      </c>
      <c r="E1348">
        <v>0.02</v>
      </c>
      <c r="F1348">
        <v>7.0000000000000007E-2</v>
      </c>
      <c r="G1348">
        <v>0.13</v>
      </c>
      <c r="H1348">
        <v>0.21</v>
      </c>
      <c r="I1348">
        <v>0.33</v>
      </c>
      <c r="J1348">
        <v>0.88</v>
      </c>
      <c r="K1348">
        <v>1.4</v>
      </c>
      <c r="L1348">
        <v>1.98</v>
      </c>
      <c r="M1348">
        <v>2.86</v>
      </c>
      <c r="N1348">
        <v>3.26</v>
      </c>
      <c r="O1348">
        <f t="shared" si="20"/>
        <v>3.26</v>
      </c>
    </row>
    <row r="1349" spans="1:15" x14ac:dyDescent="0.25">
      <c r="A1349" s="24">
        <v>40793</v>
      </c>
      <c r="B1349">
        <v>0</v>
      </c>
      <c r="C1349">
        <v>0</v>
      </c>
      <c r="D1349">
        <v>0</v>
      </c>
      <c r="E1349">
        <v>0.02</v>
      </c>
      <c r="F1349">
        <v>0.06</v>
      </c>
      <c r="G1349">
        <v>0.11</v>
      </c>
      <c r="H1349">
        <v>0.21</v>
      </c>
      <c r="I1349">
        <v>0.34</v>
      </c>
      <c r="J1349">
        <v>0.92</v>
      </c>
      <c r="K1349">
        <v>1.45</v>
      </c>
      <c r="L1349">
        <v>2.0499999999999998</v>
      </c>
      <c r="M1349">
        <v>2.96</v>
      </c>
      <c r="N1349">
        <v>3.36</v>
      </c>
      <c r="O1349">
        <f t="shared" si="20"/>
        <v>3.36</v>
      </c>
    </row>
    <row r="1350" spans="1:15" x14ac:dyDescent="0.25">
      <c r="A1350" s="24">
        <v>40794</v>
      </c>
      <c r="B1350">
        <v>0.01</v>
      </c>
      <c r="C1350">
        <v>0.01</v>
      </c>
      <c r="D1350">
        <v>0.01</v>
      </c>
      <c r="E1350">
        <v>0.02</v>
      </c>
      <c r="F1350">
        <v>7.0000000000000007E-2</v>
      </c>
      <c r="G1350">
        <v>0.12</v>
      </c>
      <c r="H1350">
        <v>0.19</v>
      </c>
      <c r="I1350">
        <v>0.33</v>
      </c>
      <c r="J1350">
        <v>0.88</v>
      </c>
      <c r="K1350">
        <v>1.41</v>
      </c>
      <c r="L1350">
        <v>2</v>
      </c>
      <c r="M1350">
        <v>2.92</v>
      </c>
      <c r="N1350">
        <v>3.32</v>
      </c>
      <c r="O1350">
        <f t="shared" ref="O1350:O1413" si="21">N1350</f>
        <v>3.32</v>
      </c>
    </row>
    <row r="1351" spans="1:15" x14ac:dyDescent="0.25">
      <c r="A1351" s="24">
        <v>40795</v>
      </c>
      <c r="B1351">
        <v>0</v>
      </c>
      <c r="C1351">
        <v>0</v>
      </c>
      <c r="D1351">
        <v>0</v>
      </c>
      <c r="E1351">
        <v>0.01</v>
      </c>
      <c r="F1351">
        <v>0.05</v>
      </c>
      <c r="G1351">
        <v>0.11</v>
      </c>
      <c r="H1351">
        <v>0.17</v>
      </c>
      <c r="I1351">
        <v>0.31</v>
      </c>
      <c r="J1351">
        <v>0.81</v>
      </c>
      <c r="K1351">
        <v>1.34</v>
      </c>
      <c r="L1351">
        <v>1.93</v>
      </c>
      <c r="M1351">
        <v>2.86</v>
      </c>
      <c r="N1351">
        <v>3.26</v>
      </c>
      <c r="O1351">
        <f t="shared" si="21"/>
        <v>3.26</v>
      </c>
    </row>
    <row r="1352" spans="1:15" x14ac:dyDescent="0.25">
      <c r="A1352" s="24">
        <v>40796</v>
      </c>
      <c r="B1352">
        <v>0</v>
      </c>
      <c r="C1352">
        <v>0</v>
      </c>
      <c r="D1352">
        <v>0</v>
      </c>
      <c r="E1352">
        <v>0.01</v>
      </c>
      <c r="F1352">
        <v>0.05</v>
      </c>
      <c r="G1352">
        <v>0.11</v>
      </c>
      <c r="H1352">
        <v>0.17</v>
      </c>
      <c r="I1352">
        <v>0.31</v>
      </c>
      <c r="J1352">
        <v>0.81</v>
      </c>
      <c r="K1352">
        <v>1.34</v>
      </c>
      <c r="L1352">
        <v>1.93</v>
      </c>
      <c r="M1352">
        <v>2.86</v>
      </c>
      <c r="N1352">
        <v>3.26</v>
      </c>
      <c r="O1352">
        <f t="shared" si="21"/>
        <v>3.26</v>
      </c>
    </row>
    <row r="1353" spans="1:15" x14ac:dyDescent="0.25">
      <c r="A1353" s="24">
        <v>40797</v>
      </c>
      <c r="B1353">
        <v>0</v>
      </c>
      <c r="C1353">
        <v>0</v>
      </c>
      <c r="D1353">
        <v>0</v>
      </c>
      <c r="E1353">
        <v>0.01</v>
      </c>
      <c r="F1353">
        <v>0.05</v>
      </c>
      <c r="G1353">
        <v>0.11</v>
      </c>
      <c r="H1353">
        <v>0.17</v>
      </c>
      <c r="I1353">
        <v>0.31</v>
      </c>
      <c r="J1353">
        <v>0.81</v>
      </c>
      <c r="K1353">
        <v>1.34</v>
      </c>
      <c r="L1353">
        <v>1.93</v>
      </c>
      <c r="M1353">
        <v>2.86</v>
      </c>
      <c r="N1353">
        <v>3.26</v>
      </c>
      <c r="O1353">
        <f t="shared" si="21"/>
        <v>3.26</v>
      </c>
    </row>
    <row r="1354" spans="1:15" x14ac:dyDescent="0.25">
      <c r="A1354" s="24">
        <v>40798</v>
      </c>
      <c r="B1354">
        <v>0.01</v>
      </c>
      <c r="C1354">
        <v>0.01</v>
      </c>
      <c r="D1354">
        <v>0.01</v>
      </c>
      <c r="E1354">
        <v>0.01</v>
      </c>
      <c r="F1354">
        <v>0.05</v>
      </c>
      <c r="G1354">
        <v>0.11</v>
      </c>
      <c r="H1354">
        <v>0.21</v>
      </c>
      <c r="I1354">
        <v>0.35</v>
      </c>
      <c r="J1354">
        <v>0.87</v>
      </c>
      <c r="K1354">
        <v>1.38</v>
      </c>
      <c r="L1354">
        <v>1.94</v>
      </c>
      <c r="M1354">
        <v>2.84</v>
      </c>
      <c r="N1354">
        <v>3.24</v>
      </c>
      <c r="O1354">
        <f t="shared" si="21"/>
        <v>3.24</v>
      </c>
    </row>
    <row r="1355" spans="1:15" x14ac:dyDescent="0.25">
      <c r="A1355" s="24">
        <v>40799</v>
      </c>
      <c r="B1355">
        <v>0</v>
      </c>
      <c r="C1355">
        <v>0</v>
      </c>
      <c r="D1355">
        <v>0</v>
      </c>
      <c r="E1355">
        <v>0.01</v>
      </c>
      <c r="F1355">
        <v>0.05</v>
      </c>
      <c r="G1355">
        <v>0.1</v>
      </c>
      <c r="H1355">
        <v>0.21</v>
      </c>
      <c r="I1355">
        <v>0.35</v>
      </c>
      <c r="J1355">
        <v>0.89</v>
      </c>
      <c r="K1355">
        <v>1.42</v>
      </c>
      <c r="L1355">
        <v>2</v>
      </c>
      <c r="M1355">
        <v>2.92</v>
      </c>
      <c r="N1355">
        <v>3.32</v>
      </c>
      <c r="O1355">
        <f t="shared" si="21"/>
        <v>3.32</v>
      </c>
    </row>
    <row r="1356" spans="1:15" x14ac:dyDescent="0.25">
      <c r="A1356" s="24">
        <v>40800</v>
      </c>
      <c r="B1356">
        <v>0</v>
      </c>
      <c r="C1356">
        <v>0</v>
      </c>
      <c r="D1356">
        <v>0</v>
      </c>
      <c r="E1356">
        <v>0.01</v>
      </c>
      <c r="F1356">
        <v>0.03</v>
      </c>
      <c r="G1356">
        <v>0.09</v>
      </c>
      <c r="H1356">
        <v>0.19</v>
      </c>
      <c r="I1356">
        <v>0.35</v>
      </c>
      <c r="J1356">
        <v>0.91</v>
      </c>
      <c r="K1356">
        <v>1.45</v>
      </c>
      <c r="L1356">
        <v>2.0299999999999998</v>
      </c>
      <c r="M1356">
        <v>2.92</v>
      </c>
      <c r="N1356">
        <v>3.32</v>
      </c>
      <c r="O1356">
        <f t="shared" si="21"/>
        <v>3.32</v>
      </c>
    </row>
    <row r="1357" spans="1:15" x14ac:dyDescent="0.25">
      <c r="A1357" s="24">
        <v>40801</v>
      </c>
      <c r="B1357">
        <v>0</v>
      </c>
      <c r="C1357">
        <v>0</v>
      </c>
      <c r="D1357">
        <v>0</v>
      </c>
      <c r="E1357">
        <v>0.01</v>
      </c>
      <c r="F1357">
        <v>0.03</v>
      </c>
      <c r="G1357">
        <v>0.1</v>
      </c>
      <c r="H1357">
        <v>0.21</v>
      </c>
      <c r="I1357">
        <v>0.35</v>
      </c>
      <c r="J1357">
        <v>0.95</v>
      </c>
      <c r="K1357">
        <v>1.51</v>
      </c>
      <c r="L1357">
        <v>2.09</v>
      </c>
      <c r="M1357">
        <v>2.97</v>
      </c>
      <c r="N1357">
        <v>3.36</v>
      </c>
      <c r="O1357">
        <f t="shared" si="21"/>
        <v>3.36</v>
      </c>
    </row>
    <row r="1358" spans="1:15" x14ac:dyDescent="0.25">
      <c r="A1358" s="24">
        <v>40802</v>
      </c>
      <c r="B1358">
        <v>0.01</v>
      </c>
      <c r="C1358">
        <v>0.01</v>
      </c>
      <c r="D1358">
        <v>0.01</v>
      </c>
      <c r="E1358">
        <v>0.01</v>
      </c>
      <c r="F1358">
        <v>0.02</v>
      </c>
      <c r="G1358">
        <v>0.09</v>
      </c>
      <c r="H1358">
        <v>0.18</v>
      </c>
      <c r="I1358">
        <v>0.33</v>
      </c>
      <c r="J1358">
        <v>0.94</v>
      </c>
      <c r="K1358">
        <v>1.5</v>
      </c>
      <c r="L1358">
        <v>2.08</v>
      </c>
      <c r="M1358">
        <v>2.96</v>
      </c>
      <c r="N1358">
        <v>3.34</v>
      </c>
      <c r="O1358">
        <f t="shared" si="21"/>
        <v>3.34</v>
      </c>
    </row>
    <row r="1359" spans="1:15" x14ac:dyDescent="0.25">
      <c r="A1359" s="24">
        <v>40803</v>
      </c>
      <c r="B1359">
        <v>0.01</v>
      </c>
      <c r="C1359">
        <v>0.01</v>
      </c>
      <c r="D1359">
        <v>0.01</v>
      </c>
      <c r="E1359">
        <v>0.01</v>
      </c>
      <c r="F1359">
        <v>0.02</v>
      </c>
      <c r="G1359">
        <v>0.09</v>
      </c>
      <c r="H1359">
        <v>0.18</v>
      </c>
      <c r="I1359">
        <v>0.33</v>
      </c>
      <c r="J1359">
        <v>0.94</v>
      </c>
      <c r="K1359">
        <v>1.5</v>
      </c>
      <c r="L1359">
        <v>2.08</v>
      </c>
      <c r="M1359">
        <v>2.96</v>
      </c>
      <c r="N1359">
        <v>3.34</v>
      </c>
      <c r="O1359">
        <f t="shared" si="21"/>
        <v>3.34</v>
      </c>
    </row>
    <row r="1360" spans="1:15" x14ac:dyDescent="0.25">
      <c r="A1360" s="24">
        <v>40804</v>
      </c>
      <c r="B1360">
        <v>0.01</v>
      </c>
      <c r="C1360">
        <v>0.01</v>
      </c>
      <c r="D1360">
        <v>0.01</v>
      </c>
      <c r="E1360">
        <v>0.01</v>
      </c>
      <c r="F1360">
        <v>0.02</v>
      </c>
      <c r="G1360">
        <v>0.09</v>
      </c>
      <c r="H1360">
        <v>0.18</v>
      </c>
      <c r="I1360">
        <v>0.33</v>
      </c>
      <c r="J1360">
        <v>0.94</v>
      </c>
      <c r="K1360">
        <v>1.5</v>
      </c>
      <c r="L1360">
        <v>2.08</v>
      </c>
      <c r="M1360">
        <v>2.96</v>
      </c>
      <c r="N1360">
        <v>3.34</v>
      </c>
      <c r="O1360">
        <f t="shared" si="21"/>
        <v>3.34</v>
      </c>
    </row>
    <row r="1361" spans="1:15" x14ac:dyDescent="0.25">
      <c r="A1361" s="24">
        <v>40805</v>
      </c>
      <c r="B1361">
        <v>0</v>
      </c>
      <c r="C1361">
        <v>0</v>
      </c>
      <c r="D1361">
        <v>0</v>
      </c>
      <c r="E1361">
        <v>0.01</v>
      </c>
      <c r="F1361">
        <v>0.04</v>
      </c>
      <c r="G1361">
        <v>0.08</v>
      </c>
      <c r="H1361">
        <v>0.16</v>
      </c>
      <c r="I1361">
        <v>0.28999999999999998</v>
      </c>
      <c r="J1361">
        <v>0.85</v>
      </c>
      <c r="K1361">
        <v>1.4</v>
      </c>
      <c r="L1361">
        <v>1.97</v>
      </c>
      <c r="M1361">
        <v>2.84</v>
      </c>
      <c r="N1361">
        <v>3.22</v>
      </c>
      <c r="O1361">
        <f t="shared" si="21"/>
        <v>3.22</v>
      </c>
    </row>
    <row r="1362" spans="1:15" x14ac:dyDescent="0.25">
      <c r="A1362" s="24">
        <v>40806</v>
      </c>
      <c r="B1362">
        <v>0</v>
      </c>
      <c r="C1362">
        <v>0</v>
      </c>
      <c r="D1362">
        <v>0</v>
      </c>
      <c r="E1362">
        <v>0.01</v>
      </c>
      <c r="F1362">
        <v>0.03</v>
      </c>
      <c r="G1362">
        <v>0.09</v>
      </c>
      <c r="H1362">
        <v>0.18</v>
      </c>
      <c r="I1362">
        <v>0.3</v>
      </c>
      <c r="J1362">
        <v>0.85</v>
      </c>
      <c r="K1362">
        <v>1.39</v>
      </c>
      <c r="L1362">
        <v>1.95</v>
      </c>
      <c r="M1362">
        <v>2.82</v>
      </c>
      <c r="N1362">
        <v>3.2</v>
      </c>
      <c r="O1362">
        <f t="shared" si="21"/>
        <v>3.2</v>
      </c>
    </row>
    <row r="1363" spans="1:15" x14ac:dyDescent="0.25">
      <c r="A1363" s="24">
        <v>40807</v>
      </c>
      <c r="B1363">
        <v>0.01</v>
      </c>
      <c r="C1363">
        <v>0.01</v>
      </c>
      <c r="D1363">
        <v>0.01</v>
      </c>
      <c r="E1363">
        <v>0.01</v>
      </c>
      <c r="F1363">
        <v>0.04</v>
      </c>
      <c r="G1363">
        <v>0.11</v>
      </c>
      <c r="H1363">
        <v>0.21</v>
      </c>
      <c r="I1363">
        <v>0.37</v>
      </c>
      <c r="J1363">
        <v>0.88</v>
      </c>
      <c r="K1363">
        <v>1.36</v>
      </c>
      <c r="L1363">
        <v>1.88</v>
      </c>
      <c r="M1363">
        <v>2.69</v>
      </c>
      <c r="N1363">
        <v>3.03</v>
      </c>
      <c r="O1363">
        <f t="shared" si="21"/>
        <v>3.03</v>
      </c>
    </row>
    <row r="1364" spans="1:15" x14ac:dyDescent="0.25">
      <c r="A1364" s="24">
        <v>40808</v>
      </c>
      <c r="B1364">
        <v>0</v>
      </c>
      <c r="C1364">
        <v>0</v>
      </c>
      <c r="D1364">
        <v>0</v>
      </c>
      <c r="E1364">
        <v>0</v>
      </c>
      <c r="F1364">
        <v>0.03</v>
      </c>
      <c r="G1364">
        <v>0.1</v>
      </c>
      <c r="H1364">
        <v>0.2</v>
      </c>
      <c r="I1364">
        <v>0.34</v>
      </c>
      <c r="J1364">
        <v>0.79</v>
      </c>
      <c r="K1364">
        <v>1.24</v>
      </c>
      <c r="L1364">
        <v>1.72</v>
      </c>
      <c r="M1364">
        <v>2.48</v>
      </c>
      <c r="N1364">
        <v>2.78</v>
      </c>
      <c r="O1364">
        <f t="shared" si="21"/>
        <v>2.78</v>
      </c>
    </row>
    <row r="1365" spans="1:15" x14ac:dyDescent="0.25">
      <c r="A1365" s="24">
        <v>40809</v>
      </c>
      <c r="B1365">
        <v>0</v>
      </c>
      <c r="C1365">
        <v>0</v>
      </c>
      <c r="D1365">
        <v>0</v>
      </c>
      <c r="E1365">
        <v>0.01</v>
      </c>
      <c r="F1365">
        <v>0.02</v>
      </c>
      <c r="G1365">
        <v>0.1</v>
      </c>
      <c r="H1365">
        <v>0.23</v>
      </c>
      <c r="I1365">
        <v>0.37</v>
      </c>
      <c r="J1365">
        <v>0.89</v>
      </c>
      <c r="K1365">
        <v>1.35</v>
      </c>
      <c r="L1365">
        <v>1.84</v>
      </c>
      <c r="M1365">
        <v>2.59</v>
      </c>
      <c r="N1365">
        <v>2.89</v>
      </c>
      <c r="O1365">
        <f t="shared" si="21"/>
        <v>2.89</v>
      </c>
    </row>
    <row r="1366" spans="1:15" x14ac:dyDescent="0.25">
      <c r="A1366" s="24">
        <v>40810</v>
      </c>
      <c r="B1366">
        <v>0</v>
      </c>
      <c r="C1366">
        <v>0</v>
      </c>
      <c r="D1366">
        <v>0</v>
      </c>
      <c r="E1366">
        <v>0.01</v>
      </c>
      <c r="F1366">
        <v>0.02</v>
      </c>
      <c r="G1366">
        <v>0.1</v>
      </c>
      <c r="H1366">
        <v>0.23</v>
      </c>
      <c r="I1366">
        <v>0.37</v>
      </c>
      <c r="J1366">
        <v>0.89</v>
      </c>
      <c r="K1366">
        <v>1.35</v>
      </c>
      <c r="L1366">
        <v>1.84</v>
      </c>
      <c r="M1366">
        <v>2.59</v>
      </c>
      <c r="N1366">
        <v>2.89</v>
      </c>
      <c r="O1366">
        <f t="shared" si="21"/>
        <v>2.89</v>
      </c>
    </row>
    <row r="1367" spans="1:15" x14ac:dyDescent="0.25">
      <c r="A1367" s="24">
        <v>40811</v>
      </c>
      <c r="B1367">
        <v>0</v>
      </c>
      <c r="C1367">
        <v>0</v>
      </c>
      <c r="D1367">
        <v>0</v>
      </c>
      <c r="E1367">
        <v>0.01</v>
      </c>
      <c r="F1367">
        <v>0.02</v>
      </c>
      <c r="G1367">
        <v>0.1</v>
      </c>
      <c r="H1367">
        <v>0.23</v>
      </c>
      <c r="I1367">
        <v>0.37</v>
      </c>
      <c r="J1367">
        <v>0.89</v>
      </c>
      <c r="K1367">
        <v>1.35</v>
      </c>
      <c r="L1367">
        <v>1.84</v>
      </c>
      <c r="M1367">
        <v>2.59</v>
      </c>
      <c r="N1367">
        <v>2.89</v>
      </c>
      <c r="O1367">
        <f t="shared" si="21"/>
        <v>2.89</v>
      </c>
    </row>
    <row r="1368" spans="1:15" x14ac:dyDescent="0.25">
      <c r="A1368" s="24">
        <v>40812</v>
      </c>
      <c r="B1368">
        <v>0</v>
      </c>
      <c r="C1368">
        <v>0</v>
      </c>
      <c r="D1368">
        <v>0</v>
      </c>
      <c r="E1368">
        <v>0.02</v>
      </c>
      <c r="F1368">
        <v>0.03</v>
      </c>
      <c r="G1368">
        <v>0.1</v>
      </c>
      <c r="H1368">
        <v>0.25</v>
      </c>
      <c r="I1368">
        <v>0.39</v>
      </c>
      <c r="J1368">
        <v>0.92</v>
      </c>
      <c r="K1368">
        <v>1.41</v>
      </c>
      <c r="L1368">
        <v>1.91</v>
      </c>
      <c r="M1368">
        <v>2.69</v>
      </c>
      <c r="N1368">
        <v>2.99</v>
      </c>
      <c r="O1368">
        <f t="shared" si="21"/>
        <v>2.99</v>
      </c>
    </row>
    <row r="1369" spans="1:15" x14ac:dyDescent="0.25">
      <c r="A1369" s="24">
        <v>40813</v>
      </c>
      <c r="B1369">
        <v>0</v>
      </c>
      <c r="C1369">
        <v>0</v>
      </c>
      <c r="D1369">
        <v>0</v>
      </c>
      <c r="E1369">
        <v>0.01</v>
      </c>
      <c r="F1369">
        <v>0.04</v>
      </c>
      <c r="G1369">
        <v>0.1</v>
      </c>
      <c r="H1369">
        <v>0.25</v>
      </c>
      <c r="I1369">
        <v>0.42</v>
      </c>
      <c r="J1369">
        <v>0.97</v>
      </c>
      <c r="K1369">
        <v>1.49</v>
      </c>
      <c r="L1369">
        <v>2</v>
      </c>
      <c r="M1369">
        <v>2.79</v>
      </c>
      <c r="N1369">
        <v>3.08</v>
      </c>
      <c r="O1369">
        <f t="shared" si="21"/>
        <v>3.08</v>
      </c>
    </row>
    <row r="1370" spans="1:15" x14ac:dyDescent="0.25">
      <c r="A1370" s="24">
        <v>40814</v>
      </c>
      <c r="B1370">
        <v>0</v>
      </c>
      <c r="C1370">
        <v>0</v>
      </c>
      <c r="D1370">
        <v>0</v>
      </c>
      <c r="E1370">
        <v>0.02</v>
      </c>
      <c r="F1370">
        <v>0.04</v>
      </c>
      <c r="G1370">
        <v>0.12</v>
      </c>
      <c r="H1370">
        <v>0.27</v>
      </c>
      <c r="I1370">
        <v>0.42</v>
      </c>
      <c r="J1370">
        <v>0.99</v>
      </c>
      <c r="K1370">
        <v>1.5</v>
      </c>
      <c r="L1370">
        <v>2.0299999999999998</v>
      </c>
      <c r="M1370">
        <v>2.82</v>
      </c>
      <c r="N1370">
        <v>3.1</v>
      </c>
      <c r="O1370">
        <f t="shared" si="21"/>
        <v>3.1</v>
      </c>
    </row>
    <row r="1371" spans="1:15" x14ac:dyDescent="0.25">
      <c r="A1371" s="24">
        <v>40815</v>
      </c>
      <c r="B1371">
        <v>0</v>
      </c>
      <c r="C1371">
        <v>0</v>
      </c>
      <c r="D1371">
        <v>0</v>
      </c>
      <c r="E1371">
        <v>0.02</v>
      </c>
      <c r="F1371">
        <v>0.05</v>
      </c>
      <c r="G1371">
        <v>0.11</v>
      </c>
      <c r="H1371">
        <v>0.27</v>
      </c>
      <c r="I1371">
        <v>0.43</v>
      </c>
      <c r="J1371">
        <v>0.98</v>
      </c>
      <c r="K1371">
        <v>1.48</v>
      </c>
      <c r="L1371">
        <v>1.99</v>
      </c>
      <c r="M1371">
        <v>2.76</v>
      </c>
      <c r="N1371">
        <v>3.03</v>
      </c>
      <c r="O1371">
        <f t="shared" si="21"/>
        <v>3.03</v>
      </c>
    </row>
    <row r="1372" spans="1:15" x14ac:dyDescent="0.25">
      <c r="A1372" s="24">
        <v>40816</v>
      </c>
      <c r="B1372">
        <v>0.02</v>
      </c>
      <c r="C1372">
        <v>0.02</v>
      </c>
      <c r="D1372">
        <v>0.02</v>
      </c>
      <c r="E1372">
        <v>0.02</v>
      </c>
      <c r="F1372">
        <v>0.06</v>
      </c>
      <c r="G1372">
        <v>0.13</v>
      </c>
      <c r="H1372">
        <v>0.25</v>
      </c>
      <c r="I1372">
        <v>0.42</v>
      </c>
      <c r="J1372">
        <v>0.96</v>
      </c>
      <c r="K1372">
        <v>1.43</v>
      </c>
      <c r="L1372">
        <v>1.92</v>
      </c>
      <c r="M1372">
        <v>2.66</v>
      </c>
      <c r="N1372">
        <v>2.9</v>
      </c>
      <c r="O1372">
        <f t="shared" si="21"/>
        <v>2.9</v>
      </c>
    </row>
    <row r="1373" spans="1:15" x14ac:dyDescent="0.25">
      <c r="A1373" s="24">
        <v>40817</v>
      </c>
      <c r="B1373">
        <v>0.02</v>
      </c>
      <c r="C1373">
        <v>0.02</v>
      </c>
      <c r="D1373">
        <v>0.02</v>
      </c>
      <c r="E1373">
        <v>0.02</v>
      </c>
      <c r="F1373">
        <v>0.06</v>
      </c>
      <c r="G1373">
        <v>0.13</v>
      </c>
      <c r="H1373">
        <v>0.25</v>
      </c>
      <c r="I1373">
        <v>0.42</v>
      </c>
      <c r="J1373">
        <v>0.96</v>
      </c>
      <c r="K1373">
        <v>1.43</v>
      </c>
      <c r="L1373">
        <v>1.92</v>
      </c>
      <c r="M1373">
        <v>2.66</v>
      </c>
      <c r="N1373">
        <v>2.9</v>
      </c>
      <c r="O1373">
        <f t="shared" si="21"/>
        <v>2.9</v>
      </c>
    </row>
    <row r="1374" spans="1:15" x14ac:dyDescent="0.25">
      <c r="A1374" s="24">
        <v>40818</v>
      </c>
      <c r="B1374">
        <v>0.02</v>
      </c>
      <c r="C1374">
        <v>0.02</v>
      </c>
      <c r="D1374">
        <v>0.02</v>
      </c>
      <c r="E1374">
        <v>0.02</v>
      </c>
      <c r="F1374">
        <v>0.06</v>
      </c>
      <c r="G1374">
        <v>0.13</v>
      </c>
      <c r="H1374">
        <v>0.25</v>
      </c>
      <c r="I1374">
        <v>0.42</v>
      </c>
      <c r="J1374">
        <v>0.96</v>
      </c>
      <c r="K1374">
        <v>1.43</v>
      </c>
      <c r="L1374">
        <v>1.92</v>
      </c>
      <c r="M1374">
        <v>2.66</v>
      </c>
      <c r="N1374">
        <v>2.9</v>
      </c>
      <c r="O1374">
        <f t="shared" si="21"/>
        <v>2.9</v>
      </c>
    </row>
    <row r="1375" spans="1:15" x14ac:dyDescent="0.25">
      <c r="A1375" s="24">
        <v>40819</v>
      </c>
      <c r="B1375">
        <v>0.01</v>
      </c>
      <c r="C1375">
        <v>0.01</v>
      </c>
      <c r="D1375">
        <v>0.01</v>
      </c>
      <c r="E1375">
        <v>0.02</v>
      </c>
      <c r="F1375">
        <v>0.06</v>
      </c>
      <c r="G1375">
        <v>0.12</v>
      </c>
      <c r="H1375">
        <v>0.24</v>
      </c>
      <c r="I1375">
        <v>0.39</v>
      </c>
      <c r="J1375">
        <v>0.87</v>
      </c>
      <c r="K1375">
        <v>1.33</v>
      </c>
      <c r="L1375">
        <v>1.8</v>
      </c>
      <c r="M1375">
        <v>2.5099999999999998</v>
      </c>
      <c r="N1375">
        <v>2.76</v>
      </c>
      <c r="O1375">
        <f t="shared" si="21"/>
        <v>2.76</v>
      </c>
    </row>
    <row r="1376" spans="1:15" x14ac:dyDescent="0.25">
      <c r="A1376" s="24">
        <v>40820</v>
      </c>
      <c r="B1376">
        <v>0.01</v>
      </c>
      <c r="C1376">
        <v>0.01</v>
      </c>
      <c r="D1376">
        <v>0.01</v>
      </c>
      <c r="E1376">
        <v>0.01</v>
      </c>
      <c r="F1376">
        <v>0.04</v>
      </c>
      <c r="G1376">
        <v>0.11</v>
      </c>
      <c r="H1376">
        <v>0.25</v>
      </c>
      <c r="I1376">
        <v>0.4</v>
      </c>
      <c r="J1376">
        <v>0.9</v>
      </c>
      <c r="K1376">
        <v>1.35</v>
      </c>
      <c r="L1376">
        <v>1.81</v>
      </c>
      <c r="M1376">
        <v>2.5299999999999998</v>
      </c>
      <c r="N1376">
        <v>2.77</v>
      </c>
      <c r="O1376">
        <f t="shared" si="21"/>
        <v>2.77</v>
      </c>
    </row>
    <row r="1377" spans="1:15" x14ac:dyDescent="0.25">
      <c r="A1377" s="24">
        <v>40821</v>
      </c>
      <c r="B1377">
        <v>0</v>
      </c>
      <c r="C1377">
        <v>0</v>
      </c>
      <c r="D1377">
        <v>0</v>
      </c>
      <c r="E1377">
        <v>0</v>
      </c>
      <c r="F1377">
        <v>0.03</v>
      </c>
      <c r="G1377">
        <v>0.1</v>
      </c>
      <c r="H1377">
        <v>0.25</v>
      </c>
      <c r="I1377">
        <v>0.43</v>
      </c>
      <c r="J1377">
        <v>0.96</v>
      </c>
      <c r="K1377">
        <v>1.45</v>
      </c>
      <c r="L1377">
        <v>1.92</v>
      </c>
      <c r="M1377">
        <v>2.62</v>
      </c>
      <c r="N1377">
        <v>2.87</v>
      </c>
      <c r="O1377">
        <f t="shared" si="21"/>
        <v>2.87</v>
      </c>
    </row>
    <row r="1378" spans="1:15" x14ac:dyDescent="0.25">
      <c r="A1378" s="24">
        <v>40822</v>
      </c>
      <c r="B1378">
        <v>0.01</v>
      </c>
      <c r="C1378">
        <v>0.01</v>
      </c>
      <c r="D1378">
        <v>0.01</v>
      </c>
      <c r="E1378">
        <v>0.01</v>
      </c>
      <c r="F1378">
        <v>0.03</v>
      </c>
      <c r="G1378">
        <v>0.09</v>
      </c>
      <c r="H1378">
        <v>0.28999999999999998</v>
      </c>
      <c r="I1378">
        <v>0.46</v>
      </c>
      <c r="J1378">
        <v>1.01</v>
      </c>
      <c r="K1378">
        <v>1.52</v>
      </c>
      <c r="L1378">
        <v>2.0099999999999998</v>
      </c>
      <c r="M1378">
        <v>2.71</v>
      </c>
      <c r="N1378">
        <v>2.96</v>
      </c>
      <c r="O1378">
        <f t="shared" si="21"/>
        <v>2.96</v>
      </c>
    </row>
    <row r="1379" spans="1:15" x14ac:dyDescent="0.25">
      <c r="A1379" s="24">
        <v>40823</v>
      </c>
      <c r="B1379">
        <v>0.01</v>
      </c>
      <c r="C1379">
        <v>0.01</v>
      </c>
      <c r="D1379">
        <v>0.01</v>
      </c>
      <c r="E1379">
        <v>0.01</v>
      </c>
      <c r="F1379">
        <v>0.04</v>
      </c>
      <c r="G1379">
        <v>0.11</v>
      </c>
      <c r="H1379">
        <v>0.3</v>
      </c>
      <c r="I1379">
        <v>0.5</v>
      </c>
      <c r="J1379">
        <v>1.08</v>
      </c>
      <c r="K1379">
        <v>1.61</v>
      </c>
      <c r="L1379">
        <v>2.1</v>
      </c>
      <c r="M1379">
        <v>2.78</v>
      </c>
      <c r="N1379">
        <v>3.02</v>
      </c>
      <c r="O1379">
        <f t="shared" si="21"/>
        <v>3.02</v>
      </c>
    </row>
    <row r="1380" spans="1:15" x14ac:dyDescent="0.25">
      <c r="A1380" s="24">
        <v>40824</v>
      </c>
      <c r="B1380">
        <v>0.01</v>
      </c>
      <c r="C1380">
        <v>0.01</v>
      </c>
      <c r="D1380">
        <v>0.01</v>
      </c>
      <c r="E1380">
        <v>0.01</v>
      </c>
      <c r="F1380">
        <v>0.04</v>
      </c>
      <c r="G1380">
        <v>0.11</v>
      </c>
      <c r="H1380">
        <v>0.3</v>
      </c>
      <c r="I1380">
        <v>0.5</v>
      </c>
      <c r="J1380">
        <v>1.08</v>
      </c>
      <c r="K1380">
        <v>1.61</v>
      </c>
      <c r="L1380">
        <v>2.1</v>
      </c>
      <c r="M1380">
        <v>2.78</v>
      </c>
      <c r="N1380">
        <v>3.02</v>
      </c>
      <c r="O1380">
        <f t="shared" si="21"/>
        <v>3.02</v>
      </c>
    </row>
    <row r="1381" spans="1:15" x14ac:dyDescent="0.25">
      <c r="A1381" s="24">
        <v>40825</v>
      </c>
      <c r="B1381">
        <v>0.01</v>
      </c>
      <c r="C1381">
        <v>0.01</v>
      </c>
      <c r="D1381">
        <v>0.01</v>
      </c>
      <c r="E1381">
        <v>0.01</v>
      </c>
      <c r="F1381">
        <v>0.04</v>
      </c>
      <c r="G1381">
        <v>0.11</v>
      </c>
      <c r="H1381">
        <v>0.3</v>
      </c>
      <c r="I1381">
        <v>0.5</v>
      </c>
      <c r="J1381">
        <v>1.08</v>
      </c>
      <c r="K1381">
        <v>1.61</v>
      </c>
      <c r="L1381">
        <v>2.1</v>
      </c>
      <c r="M1381">
        <v>2.78</v>
      </c>
      <c r="N1381">
        <v>3.02</v>
      </c>
      <c r="O1381">
        <f t="shared" si="21"/>
        <v>3.02</v>
      </c>
    </row>
    <row r="1382" spans="1:15" x14ac:dyDescent="0.25">
      <c r="A1382" s="24">
        <v>40826</v>
      </c>
      <c r="B1382">
        <v>0.01</v>
      </c>
      <c r="C1382">
        <v>0.01</v>
      </c>
      <c r="D1382">
        <v>0.01</v>
      </c>
      <c r="E1382">
        <v>0.01</v>
      </c>
      <c r="F1382">
        <v>0.04</v>
      </c>
      <c r="G1382">
        <v>0.11</v>
      </c>
      <c r="H1382">
        <v>0.3</v>
      </c>
      <c r="I1382">
        <v>0.5</v>
      </c>
      <c r="J1382">
        <v>1.08</v>
      </c>
      <c r="K1382">
        <v>1.61</v>
      </c>
      <c r="L1382">
        <v>2.1</v>
      </c>
      <c r="M1382">
        <v>2.78</v>
      </c>
      <c r="N1382">
        <v>3.02</v>
      </c>
      <c r="O1382">
        <f t="shared" si="21"/>
        <v>3.02</v>
      </c>
    </row>
    <row r="1383" spans="1:15" x14ac:dyDescent="0.25">
      <c r="A1383" s="24">
        <v>40827</v>
      </c>
      <c r="B1383">
        <v>0.01</v>
      </c>
      <c r="C1383">
        <v>0.01</v>
      </c>
      <c r="D1383">
        <v>0.01</v>
      </c>
      <c r="E1383">
        <v>0.02</v>
      </c>
      <c r="F1383">
        <v>0.05</v>
      </c>
      <c r="G1383">
        <v>0.12</v>
      </c>
      <c r="H1383">
        <v>0.32</v>
      </c>
      <c r="I1383">
        <v>0.54</v>
      </c>
      <c r="J1383">
        <v>1.1399999999999999</v>
      </c>
      <c r="K1383">
        <v>1.68</v>
      </c>
      <c r="L1383">
        <v>2.1800000000000002</v>
      </c>
      <c r="M1383">
        <v>2.87</v>
      </c>
      <c r="N1383">
        <v>3.11</v>
      </c>
      <c r="O1383">
        <f t="shared" si="21"/>
        <v>3.11</v>
      </c>
    </row>
    <row r="1384" spans="1:15" x14ac:dyDescent="0.25">
      <c r="A1384" s="24">
        <v>40828</v>
      </c>
      <c r="B1384">
        <v>0.01</v>
      </c>
      <c r="C1384">
        <v>0.01</v>
      </c>
      <c r="D1384">
        <v>0.01</v>
      </c>
      <c r="E1384">
        <v>0.02</v>
      </c>
      <c r="F1384">
        <v>0.06</v>
      </c>
      <c r="G1384">
        <v>0.09</v>
      </c>
      <c r="H1384">
        <v>0.28999999999999998</v>
      </c>
      <c r="I1384">
        <v>0.54</v>
      </c>
      <c r="J1384">
        <v>1.17</v>
      </c>
      <c r="K1384">
        <v>1.72</v>
      </c>
      <c r="L1384">
        <v>2.2400000000000002</v>
      </c>
      <c r="M1384">
        <v>2.94</v>
      </c>
      <c r="N1384">
        <v>3.19</v>
      </c>
      <c r="O1384">
        <f t="shared" si="21"/>
        <v>3.19</v>
      </c>
    </row>
    <row r="1385" spans="1:15" x14ac:dyDescent="0.25">
      <c r="A1385" s="24">
        <v>40829</v>
      </c>
      <c r="B1385">
        <v>0.02</v>
      </c>
      <c r="C1385">
        <v>0.02</v>
      </c>
      <c r="D1385">
        <v>0.02</v>
      </c>
      <c r="E1385">
        <v>0.02</v>
      </c>
      <c r="F1385">
        <v>0.05</v>
      </c>
      <c r="G1385">
        <v>0.11</v>
      </c>
      <c r="H1385">
        <v>0.28999999999999998</v>
      </c>
      <c r="I1385">
        <v>0.51</v>
      </c>
      <c r="J1385">
        <v>1.1100000000000001</v>
      </c>
      <c r="K1385">
        <v>1.67</v>
      </c>
      <c r="L1385">
        <v>2.19</v>
      </c>
      <c r="M1385">
        <v>2.9</v>
      </c>
      <c r="N1385">
        <v>3.15</v>
      </c>
      <c r="O1385">
        <f t="shared" si="21"/>
        <v>3.15</v>
      </c>
    </row>
    <row r="1386" spans="1:15" x14ac:dyDescent="0.25">
      <c r="A1386" s="24">
        <v>40830</v>
      </c>
      <c r="B1386">
        <v>0.02</v>
      </c>
      <c r="C1386">
        <v>0.02</v>
      </c>
      <c r="D1386">
        <v>0.02</v>
      </c>
      <c r="E1386">
        <v>0.02</v>
      </c>
      <c r="F1386">
        <v>0.06</v>
      </c>
      <c r="G1386">
        <v>0.11</v>
      </c>
      <c r="H1386">
        <v>0.28000000000000003</v>
      </c>
      <c r="I1386">
        <v>0.5</v>
      </c>
      <c r="J1386">
        <v>1.1200000000000001</v>
      </c>
      <c r="K1386">
        <v>1.71</v>
      </c>
      <c r="L1386">
        <v>2.2599999999999998</v>
      </c>
      <c r="M1386">
        <v>2.97</v>
      </c>
      <c r="N1386">
        <v>3.22</v>
      </c>
      <c r="O1386">
        <f t="shared" si="21"/>
        <v>3.22</v>
      </c>
    </row>
    <row r="1387" spans="1:15" x14ac:dyDescent="0.25">
      <c r="A1387" s="24">
        <v>40831</v>
      </c>
      <c r="B1387">
        <v>0.02</v>
      </c>
      <c r="C1387">
        <v>0.02</v>
      </c>
      <c r="D1387">
        <v>0.02</v>
      </c>
      <c r="E1387">
        <v>0.02</v>
      </c>
      <c r="F1387">
        <v>0.06</v>
      </c>
      <c r="G1387">
        <v>0.11</v>
      </c>
      <c r="H1387">
        <v>0.28000000000000003</v>
      </c>
      <c r="I1387">
        <v>0.5</v>
      </c>
      <c r="J1387">
        <v>1.1200000000000001</v>
      </c>
      <c r="K1387">
        <v>1.71</v>
      </c>
      <c r="L1387">
        <v>2.2599999999999998</v>
      </c>
      <c r="M1387">
        <v>2.97</v>
      </c>
      <c r="N1387">
        <v>3.22</v>
      </c>
      <c r="O1387">
        <f t="shared" si="21"/>
        <v>3.22</v>
      </c>
    </row>
    <row r="1388" spans="1:15" x14ac:dyDescent="0.25">
      <c r="A1388" s="24">
        <v>40832</v>
      </c>
      <c r="B1388">
        <v>0.02</v>
      </c>
      <c r="C1388">
        <v>0.02</v>
      </c>
      <c r="D1388">
        <v>0.02</v>
      </c>
      <c r="E1388">
        <v>0.02</v>
      </c>
      <c r="F1388">
        <v>0.06</v>
      </c>
      <c r="G1388">
        <v>0.11</v>
      </c>
      <c r="H1388">
        <v>0.28000000000000003</v>
      </c>
      <c r="I1388">
        <v>0.5</v>
      </c>
      <c r="J1388">
        <v>1.1200000000000001</v>
      </c>
      <c r="K1388">
        <v>1.71</v>
      </c>
      <c r="L1388">
        <v>2.2599999999999998</v>
      </c>
      <c r="M1388">
        <v>2.97</v>
      </c>
      <c r="N1388">
        <v>3.22</v>
      </c>
      <c r="O1388">
        <f t="shared" si="21"/>
        <v>3.22</v>
      </c>
    </row>
    <row r="1389" spans="1:15" x14ac:dyDescent="0.25">
      <c r="A1389" s="24">
        <v>40833</v>
      </c>
      <c r="B1389">
        <v>0.02</v>
      </c>
      <c r="C1389">
        <v>0.02</v>
      </c>
      <c r="D1389">
        <v>0.02</v>
      </c>
      <c r="E1389">
        <v>0.04</v>
      </c>
      <c r="F1389">
        <v>0.06</v>
      </c>
      <c r="G1389">
        <v>0.12</v>
      </c>
      <c r="H1389">
        <v>0.28000000000000003</v>
      </c>
      <c r="I1389">
        <v>0.48</v>
      </c>
      <c r="J1389">
        <v>1.08</v>
      </c>
      <c r="K1389">
        <v>1.65</v>
      </c>
      <c r="L1389">
        <v>2.1800000000000002</v>
      </c>
      <c r="M1389">
        <v>2.88</v>
      </c>
      <c r="N1389">
        <v>3.13</v>
      </c>
      <c r="O1389">
        <f t="shared" si="21"/>
        <v>3.13</v>
      </c>
    </row>
    <row r="1390" spans="1:15" x14ac:dyDescent="0.25">
      <c r="A1390" s="24">
        <v>40834</v>
      </c>
      <c r="B1390">
        <v>0.02</v>
      </c>
      <c r="C1390">
        <v>0.02</v>
      </c>
      <c r="D1390">
        <v>0.02</v>
      </c>
      <c r="E1390">
        <v>0.04</v>
      </c>
      <c r="F1390">
        <v>7.0000000000000007E-2</v>
      </c>
      <c r="G1390">
        <v>0.12</v>
      </c>
      <c r="H1390">
        <v>0.28000000000000003</v>
      </c>
      <c r="I1390">
        <v>0.47</v>
      </c>
      <c r="J1390">
        <v>1.07</v>
      </c>
      <c r="K1390">
        <v>1.64</v>
      </c>
      <c r="L1390">
        <v>2.19</v>
      </c>
      <c r="M1390">
        <v>2.91</v>
      </c>
      <c r="N1390">
        <v>3.17</v>
      </c>
      <c r="O1390">
        <f t="shared" si="21"/>
        <v>3.17</v>
      </c>
    </row>
    <row r="1391" spans="1:15" x14ac:dyDescent="0.25">
      <c r="A1391" s="24">
        <v>40835</v>
      </c>
      <c r="B1391">
        <v>0.01</v>
      </c>
      <c r="C1391">
        <v>0.01</v>
      </c>
      <c r="D1391">
        <v>0.01</v>
      </c>
      <c r="E1391">
        <v>0.03</v>
      </c>
      <c r="F1391">
        <v>0.06</v>
      </c>
      <c r="G1391">
        <v>0.11</v>
      </c>
      <c r="H1391">
        <v>0.28000000000000003</v>
      </c>
      <c r="I1391">
        <v>0.46</v>
      </c>
      <c r="J1391">
        <v>1.05</v>
      </c>
      <c r="K1391">
        <v>1.62</v>
      </c>
      <c r="L1391">
        <v>2.1800000000000002</v>
      </c>
      <c r="M1391">
        <v>2.9</v>
      </c>
      <c r="N1391">
        <v>3.17</v>
      </c>
      <c r="O1391">
        <f t="shared" si="21"/>
        <v>3.17</v>
      </c>
    </row>
    <row r="1392" spans="1:15" x14ac:dyDescent="0.25">
      <c r="A1392" s="24">
        <v>40836</v>
      </c>
      <c r="B1392">
        <v>0.02</v>
      </c>
      <c r="C1392">
        <v>0.02</v>
      </c>
      <c r="D1392">
        <v>0.02</v>
      </c>
      <c r="E1392">
        <v>0.03</v>
      </c>
      <c r="F1392">
        <v>0.06</v>
      </c>
      <c r="G1392">
        <v>0.12</v>
      </c>
      <c r="H1392">
        <v>0.28000000000000003</v>
      </c>
      <c r="I1392">
        <v>0.46</v>
      </c>
      <c r="J1392">
        <v>1.07</v>
      </c>
      <c r="K1392">
        <v>1.64</v>
      </c>
      <c r="L1392">
        <v>2.2000000000000002</v>
      </c>
      <c r="M1392">
        <v>2.92</v>
      </c>
      <c r="N1392">
        <v>3.19</v>
      </c>
      <c r="O1392">
        <f t="shared" si="21"/>
        <v>3.19</v>
      </c>
    </row>
    <row r="1393" spans="1:15" x14ac:dyDescent="0.25">
      <c r="A1393" s="24">
        <v>40837</v>
      </c>
      <c r="B1393">
        <v>0.01</v>
      </c>
      <c r="C1393">
        <v>0.01</v>
      </c>
      <c r="D1393">
        <v>0.01</v>
      </c>
      <c r="E1393">
        <v>0.02</v>
      </c>
      <c r="F1393">
        <v>0.05</v>
      </c>
      <c r="G1393">
        <v>0.12</v>
      </c>
      <c r="H1393">
        <v>0.3</v>
      </c>
      <c r="I1393">
        <v>0.46</v>
      </c>
      <c r="J1393">
        <v>1.08</v>
      </c>
      <c r="K1393">
        <v>1.66</v>
      </c>
      <c r="L1393">
        <v>2.23</v>
      </c>
      <c r="M1393">
        <v>2.98</v>
      </c>
      <c r="N1393">
        <v>3.26</v>
      </c>
      <c r="O1393">
        <f t="shared" si="21"/>
        <v>3.26</v>
      </c>
    </row>
    <row r="1394" spans="1:15" x14ac:dyDescent="0.25">
      <c r="A1394" s="24">
        <v>40838</v>
      </c>
      <c r="B1394">
        <v>0.01</v>
      </c>
      <c r="C1394">
        <v>0.01</v>
      </c>
      <c r="D1394">
        <v>0.01</v>
      </c>
      <c r="E1394">
        <v>0.02</v>
      </c>
      <c r="F1394">
        <v>0.05</v>
      </c>
      <c r="G1394">
        <v>0.12</v>
      </c>
      <c r="H1394">
        <v>0.3</v>
      </c>
      <c r="I1394">
        <v>0.46</v>
      </c>
      <c r="J1394">
        <v>1.08</v>
      </c>
      <c r="K1394">
        <v>1.66</v>
      </c>
      <c r="L1394">
        <v>2.23</v>
      </c>
      <c r="M1394">
        <v>2.98</v>
      </c>
      <c r="N1394">
        <v>3.26</v>
      </c>
      <c r="O1394">
        <f t="shared" si="21"/>
        <v>3.26</v>
      </c>
    </row>
    <row r="1395" spans="1:15" x14ac:dyDescent="0.25">
      <c r="A1395" s="24">
        <v>40839</v>
      </c>
      <c r="B1395">
        <v>0.01</v>
      </c>
      <c r="C1395">
        <v>0.01</v>
      </c>
      <c r="D1395">
        <v>0.01</v>
      </c>
      <c r="E1395">
        <v>0.02</v>
      </c>
      <c r="F1395">
        <v>0.05</v>
      </c>
      <c r="G1395">
        <v>0.12</v>
      </c>
      <c r="H1395">
        <v>0.3</v>
      </c>
      <c r="I1395">
        <v>0.46</v>
      </c>
      <c r="J1395">
        <v>1.08</v>
      </c>
      <c r="K1395">
        <v>1.66</v>
      </c>
      <c r="L1395">
        <v>2.23</v>
      </c>
      <c r="M1395">
        <v>2.98</v>
      </c>
      <c r="N1395">
        <v>3.26</v>
      </c>
      <c r="O1395">
        <f t="shared" si="21"/>
        <v>3.26</v>
      </c>
    </row>
    <row r="1396" spans="1:15" x14ac:dyDescent="0.25">
      <c r="A1396" s="24">
        <v>40840</v>
      </c>
      <c r="B1396">
        <v>0.01</v>
      </c>
      <c r="C1396">
        <v>0.01</v>
      </c>
      <c r="D1396">
        <v>0.01</v>
      </c>
      <c r="E1396">
        <v>0.02</v>
      </c>
      <c r="F1396">
        <v>0.06</v>
      </c>
      <c r="G1396">
        <v>0.11</v>
      </c>
      <c r="H1396">
        <v>0.3</v>
      </c>
      <c r="I1396">
        <v>0.47</v>
      </c>
      <c r="J1396">
        <v>1.1000000000000001</v>
      </c>
      <c r="K1396">
        <v>1.7</v>
      </c>
      <c r="L1396">
        <v>2.25</v>
      </c>
      <c r="M1396">
        <v>3</v>
      </c>
      <c r="N1396">
        <v>3.27</v>
      </c>
      <c r="O1396">
        <f t="shared" si="21"/>
        <v>3.27</v>
      </c>
    </row>
    <row r="1397" spans="1:15" x14ac:dyDescent="0.25">
      <c r="A1397" s="24">
        <v>40841</v>
      </c>
      <c r="B1397">
        <v>0.01</v>
      </c>
      <c r="C1397">
        <v>0.01</v>
      </c>
      <c r="D1397">
        <v>0.01</v>
      </c>
      <c r="E1397">
        <v>0.01</v>
      </c>
      <c r="F1397">
        <v>0.06</v>
      </c>
      <c r="G1397">
        <v>0.11</v>
      </c>
      <c r="H1397">
        <v>0.26</v>
      </c>
      <c r="I1397">
        <v>0.43</v>
      </c>
      <c r="J1397">
        <v>1.01</v>
      </c>
      <c r="K1397">
        <v>1.6</v>
      </c>
      <c r="L1397">
        <v>2.14</v>
      </c>
      <c r="M1397">
        <v>2.86</v>
      </c>
      <c r="N1397">
        <v>3.13</v>
      </c>
      <c r="O1397">
        <f t="shared" si="21"/>
        <v>3.13</v>
      </c>
    </row>
    <row r="1398" spans="1:15" x14ac:dyDescent="0.25">
      <c r="A1398" s="24">
        <v>40842</v>
      </c>
      <c r="B1398">
        <v>0.01</v>
      </c>
      <c r="C1398">
        <v>0.01</v>
      </c>
      <c r="D1398">
        <v>0.01</v>
      </c>
      <c r="E1398">
        <v>0.02</v>
      </c>
      <c r="F1398">
        <v>0.06</v>
      </c>
      <c r="G1398">
        <v>0.13</v>
      </c>
      <c r="H1398">
        <v>0.28000000000000003</v>
      </c>
      <c r="I1398">
        <v>0.48</v>
      </c>
      <c r="J1398">
        <v>1.0900000000000001</v>
      </c>
      <c r="K1398">
        <v>1.68</v>
      </c>
      <c r="L1398">
        <v>2.23</v>
      </c>
      <c r="M1398">
        <v>2.95</v>
      </c>
      <c r="N1398">
        <v>3.22</v>
      </c>
      <c r="O1398">
        <f t="shared" si="21"/>
        <v>3.22</v>
      </c>
    </row>
    <row r="1399" spans="1:15" x14ac:dyDescent="0.25">
      <c r="A1399" s="24">
        <v>40843</v>
      </c>
      <c r="B1399">
        <v>0.02</v>
      </c>
      <c r="C1399">
        <v>0.02</v>
      </c>
      <c r="D1399">
        <v>0.02</v>
      </c>
      <c r="E1399">
        <v>0.02</v>
      </c>
      <c r="F1399">
        <v>7.0000000000000007E-2</v>
      </c>
      <c r="G1399">
        <v>0.14000000000000001</v>
      </c>
      <c r="H1399">
        <v>0.31</v>
      </c>
      <c r="I1399">
        <v>0.53</v>
      </c>
      <c r="J1399">
        <v>1.2</v>
      </c>
      <c r="K1399">
        <v>1.83</v>
      </c>
      <c r="L1399">
        <v>2.42</v>
      </c>
      <c r="M1399">
        <v>3.18</v>
      </c>
      <c r="N1399">
        <v>3.45</v>
      </c>
      <c r="O1399">
        <f t="shared" si="21"/>
        <v>3.45</v>
      </c>
    </row>
    <row r="1400" spans="1:15" x14ac:dyDescent="0.25">
      <c r="A1400" s="24">
        <v>40844</v>
      </c>
      <c r="B1400">
        <v>0.02</v>
      </c>
      <c r="C1400">
        <v>0.02</v>
      </c>
      <c r="D1400">
        <v>0.02</v>
      </c>
      <c r="E1400">
        <v>0.01</v>
      </c>
      <c r="F1400">
        <v>0.06</v>
      </c>
      <c r="G1400">
        <v>0.13</v>
      </c>
      <c r="H1400">
        <v>0.28000000000000003</v>
      </c>
      <c r="I1400">
        <v>0.5</v>
      </c>
      <c r="J1400">
        <v>1.1299999999999999</v>
      </c>
      <c r="K1400">
        <v>1.74</v>
      </c>
      <c r="L1400">
        <v>2.34</v>
      </c>
      <c r="M1400">
        <v>3.09</v>
      </c>
      <c r="N1400">
        <v>3.36</v>
      </c>
      <c r="O1400">
        <f t="shared" si="21"/>
        <v>3.36</v>
      </c>
    </row>
    <row r="1401" spans="1:15" x14ac:dyDescent="0.25">
      <c r="A1401" s="24">
        <v>40845</v>
      </c>
      <c r="B1401">
        <v>0.02</v>
      </c>
      <c r="C1401">
        <v>0.02</v>
      </c>
      <c r="D1401">
        <v>0.02</v>
      </c>
      <c r="E1401">
        <v>0.01</v>
      </c>
      <c r="F1401">
        <v>0.06</v>
      </c>
      <c r="G1401">
        <v>0.13</v>
      </c>
      <c r="H1401">
        <v>0.28000000000000003</v>
      </c>
      <c r="I1401">
        <v>0.5</v>
      </c>
      <c r="J1401">
        <v>1.1299999999999999</v>
      </c>
      <c r="K1401">
        <v>1.74</v>
      </c>
      <c r="L1401">
        <v>2.34</v>
      </c>
      <c r="M1401">
        <v>3.09</v>
      </c>
      <c r="N1401">
        <v>3.36</v>
      </c>
      <c r="O1401">
        <f t="shared" si="21"/>
        <v>3.36</v>
      </c>
    </row>
    <row r="1402" spans="1:15" x14ac:dyDescent="0.25">
      <c r="A1402" s="24">
        <v>40846</v>
      </c>
      <c r="B1402">
        <v>0.02</v>
      </c>
      <c r="C1402">
        <v>0.02</v>
      </c>
      <c r="D1402">
        <v>0.02</v>
      </c>
      <c r="E1402">
        <v>0.01</v>
      </c>
      <c r="F1402">
        <v>0.06</v>
      </c>
      <c r="G1402">
        <v>0.13</v>
      </c>
      <c r="H1402">
        <v>0.28000000000000003</v>
      </c>
      <c r="I1402">
        <v>0.5</v>
      </c>
      <c r="J1402">
        <v>1.1299999999999999</v>
      </c>
      <c r="K1402">
        <v>1.74</v>
      </c>
      <c r="L1402">
        <v>2.34</v>
      </c>
      <c r="M1402">
        <v>3.09</v>
      </c>
      <c r="N1402">
        <v>3.36</v>
      </c>
      <c r="O1402">
        <f t="shared" si="21"/>
        <v>3.36</v>
      </c>
    </row>
    <row r="1403" spans="1:15" x14ac:dyDescent="0.25">
      <c r="A1403" s="24">
        <v>40847</v>
      </c>
      <c r="B1403">
        <v>0.02</v>
      </c>
      <c r="C1403">
        <v>0.02</v>
      </c>
      <c r="D1403">
        <v>0.02</v>
      </c>
      <c r="E1403">
        <v>0.01</v>
      </c>
      <c r="F1403">
        <v>0.06</v>
      </c>
      <c r="G1403">
        <v>0.12</v>
      </c>
      <c r="H1403">
        <v>0.25</v>
      </c>
      <c r="I1403">
        <v>0.41</v>
      </c>
      <c r="J1403">
        <v>0.99</v>
      </c>
      <c r="K1403">
        <v>1.58</v>
      </c>
      <c r="L1403">
        <v>2.17</v>
      </c>
      <c r="M1403">
        <v>2.89</v>
      </c>
      <c r="N1403">
        <v>3.16</v>
      </c>
      <c r="O1403">
        <f t="shared" si="21"/>
        <v>3.16</v>
      </c>
    </row>
    <row r="1404" spans="1:15" x14ac:dyDescent="0.25">
      <c r="A1404" s="24">
        <v>40848</v>
      </c>
      <c r="B1404">
        <v>0.01</v>
      </c>
      <c r="C1404">
        <v>0.01</v>
      </c>
      <c r="D1404">
        <v>0.01</v>
      </c>
      <c r="E1404">
        <v>0.01</v>
      </c>
      <c r="F1404">
        <v>0.05</v>
      </c>
      <c r="G1404">
        <v>0.13</v>
      </c>
      <c r="H1404">
        <v>0.23</v>
      </c>
      <c r="I1404">
        <v>0.38</v>
      </c>
      <c r="J1404">
        <v>0.9</v>
      </c>
      <c r="K1404">
        <v>1.45</v>
      </c>
      <c r="L1404">
        <v>2.0099999999999998</v>
      </c>
      <c r="M1404">
        <v>2.73</v>
      </c>
      <c r="N1404">
        <v>2.99</v>
      </c>
      <c r="O1404">
        <f t="shared" si="21"/>
        <v>2.99</v>
      </c>
    </row>
    <row r="1405" spans="1:15" x14ac:dyDescent="0.25">
      <c r="A1405" s="24">
        <v>40849</v>
      </c>
      <c r="B1405">
        <v>0.01</v>
      </c>
      <c r="C1405">
        <v>0.01</v>
      </c>
      <c r="D1405">
        <v>0.01</v>
      </c>
      <c r="E1405">
        <v>0.01</v>
      </c>
      <c r="F1405">
        <v>0.04</v>
      </c>
      <c r="G1405">
        <v>0.11</v>
      </c>
      <c r="H1405">
        <v>0.23</v>
      </c>
      <c r="I1405">
        <v>0.37</v>
      </c>
      <c r="J1405">
        <v>0.89</v>
      </c>
      <c r="K1405">
        <v>1.44</v>
      </c>
      <c r="L1405">
        <v>2.0299999999999998</v>
      </c>
      <c r="M1405">
        <v>2.75</v>
      </c>
      <c r="N1405">
        <v>3.03</v>
      </c>
      <c r="O1405">
        <f t="shared" si="21"/>
        <v>3.03</v>
      </c>
    </row>
    <row r="1406" spans="1:15" x14ac:dyDescent="0.25">
      <c r="A1406" s="24">
        <v>40850</v>
      </c>
      <c r="B1406">
        <v>0.01</v>
      </c>
      <c r="C1406">
        <v>0.01</v>
      </c>
      <c r="D1406">
        <v>0.01</v>
      </c>
      <c r="E1406">
        <v>0.01</v>
      </c>
      <c r="F1406">
        <v>0.04</v>
      </c>
      <c r="G1406">
        <v>0.11</v>
      </c>
      <c r="H1406">
        <v>0.24</v>
      </c>
      <c r="I1406">
        <v>0.39</v>
      </c>
      <c r="J1406">
        <v>0.91</v>
      </c>
      <c r="K1406">
        <v>1.48</v>
      </c>
      <c r="L1406">
        <v>2.09</v>
      </c>
      <c r="M1406">
        <v>2.83</v>
      </c>
      <c r="N1406">
        <v>3.1</v>
      </c>
      <c r="O1406">
        <f t="shared" si="21"/>
        <v>3.1</v>
      </c>
    </row>
    <row r="1407" spans="1:15" x14ac:dyDescent="0.25">
      <c r="A1407" s="24">
        <v>40851</v>
      </c>
      <c r="B1407">
        <v>0.01</v>
      </c>
      <c r="C1407">
        <v>0.01</v>
      </c>
      <c r="D1407">
        <v>0.01</v>
      </c>
      <c r="E1407">
        <v>0.01</v>
      </c>
      <c r="F1407">
        <v>0.03</v>
      </c>
      <c r="G1407">
        <v>0.11</v>
      </c>
      <c r="H1407">
        <v>0.22</v>
      </c>
      <c r="I1407">
        <v>0.37</v>
      </c>
      <c r="J1407">
        <v>0.88</v>
      </c>
      <c r="K1407">
        <v>1.45</v>
      </c>
      <c r="L1407">
        <v>2.06</v>
      </c>
      <c r="M1407">
        <v>2.81</v>
      </c>
      <c r="N1407">
        <v>3.09</v>
      </c>
      <c r="O1407">
        <f t="shared" si="21"/>
        <v>3.09</v>
      </c>
    </row>
    <row r="1408" spans="1:15" x14ac:dyDescent="0.25">
      <c r="A1408" s="24">
        <v>40852</v>
      </c>
      <c r="B1408">
        <v>0.01</v>
      </c>
      <c r="C1408">
        <v>0.01</v>
      </c>
      <c r="D1408">
        <v>0.01</v>
      </c>
      <c r="E1408">
        <v>0.01</v>
      </c>
      <c r="F1408">
        <v>0.03</v>
      </c>
      <c r="G1408">
        <v>0.11</v>
      </c>
      <c r="H1408">
        <v>0.22</v>
      </c>
      <c r="I1408">
        <v>0.37</v>
      </c>
      <c r="J1408">
        <v>0.88</v>
      </c>
      <c r="K1408">
        <v>1.45</v>
      </c>
      <c r="L1408">
        <v>2.06</v>
      </c>
      <c r="M1408">
        <v>2.81</v>
      </c>
      <c r="N1408">
        <v>3.09</v>
      </c>
      <c r="O1408">
        <f t="shared" si="21"/>
        <v>3.09</v>
      </c>
    </row>
    <row r="1409" spans="1:15" x14ac:dyDescent="0.25">
      <c r="A1409" s="24">
        <v>40853</v>
      </c>
      <c r="B1409">
        <v>0.01</v>
      </c>
      <c r="C1409">
        <v>0.01</v>
      </c>
      <c r="D1409">
        <v>0.01</v>
      </c>
      <c r="E1409">
        <v>0.01</v>
      </c>
      <c r="F1409">
        <v>0.03</v>
      </c>
      <c r="G1409">
        <v>0.11</v>
      </c>
      <c r="H1409">
        <v>0.22</v>
      </c>
      <c r="I1409">
        <v>0.37</v>
      </c>
      <c r="J1409">
        <v>0.88</v>
      </c>
      <c r="K1409">
        <v>1.45</v>
      </c>
      <c r="L1409">
        <v>2.06</v>
      </c>
      <c r="M1409">
        <v>2.81</v>
      </c>
      <c r="N1409">
        <v>3.09</v>
      </c>
      <c r="O1409">
        <f t="shared" si="21"/>
        <v>3.09</v>
      </c>
    </row>
    <row r="1410" spans="1:15" x14ac:dyDescent="0.25">
      <c r="A1410" s="24">
        <v>40854</v>
      </c>
      <c r="B1410">
        <v>0.01</v>
      </c>
      <c r="C1410">
        <v>0.01</v>
      </c>
      <c r="D1410">
        <v>0.01</v>
      </c>
      <c r="E1410">
        <v>0.01</v>
      </c>
      <c r="F1410">
        <v>0.04</v>
      </c>
      <c r="G1410">
        <v>0.09</v>
      </c>
      <c r="H1410">
        <v>0.25</v>
      </c>
      <c r="I1410">
        <v>0.38</v>
      </c>
      <c r="J1410">
        <v>0.88</v>
      </c>
      <c r="K1410">
        <v>1.44</v>
      </c>
      <c r="L1410">
        <v>2.04</v>
      </c>
      <c r="M1410">
        <v>2.77</v>
      </c>
      <c r="N1410">
        <v>3.05</v>
      </c>
      <c r="O1410">
        <f t="shared" si="21"/>
        <v>3.05</v>
      </c>
    </row>
    <row r="1411" spans="1:15" x14ac:dyDescent="0.25">
      <c r="A1411" s="24">
        <v>40855</v>
      </c>
      <c r="B1411">
        <v>0.01</v>
      </c>
      <c r="C1411">
        <v>0.01</v>
      </c>
      <c r="D1411">
        <v>0.01</v>
      </c>
      <c r="E1411">
        <v>0.01</v>
      </c>
      <c r="F1411">
        <v>0.03</v>
      </c>
      <c r="G1411">
        <v>0.1</v>
      </c>
      <c r="H1411">
        <v>0.25</v>
      </c>
      <c r="I1411">
        <v>0.39</v>
      </c>
      <c r="J1411">
        <v>0.92</v>
      </c>
      <c r="K1411">
        <v>1.5</v>
      </c>
      <c r="L1411">
        <v>2.1</v>
      </c>
      <c r="M1411">
        <v>2.84</v>
      </c>
      <c r="N1411">
        <v>3.13</v>
      </c>
      <c r="O1411">
        <f t="shared" si="21"/>
        <v>3.13</v>
      </c>
    </row>
    <row r="1412" spans="1:15" x14ac:dyDescent="0.25">
      <c r="A1412" s="24">
        <v>40856</v>
      </c>
      <c r="B1412">
        <v>0.01</v>
      </c>
      <c r="C1412">
        <v>0.01</v>
      </c>
      <c r="D1412">
        <v>0.01</v>
      </c>
      <c r="E1412">
        <v>0.01</v>
      </c>
      <c r="F1412">
        <v>0.04</v>
      </c>
      <c r="G1412">
        <v>0.1</v>
      </c>
      <c r="H1412">
        <v>0.24</v>
      </c>
      <c r="I1412">
        <v>0.37</v>
      </c>
      <c r="J1412">
        <v>0.88</v>
      </c>
      <c r="K1412">
        <v>1.41</v>
      </c>
      <c r="L1412">
        <v>2</v>
      </c>
      <c r="M1412">
        <v>2.73</v>
      </c>
      <c r="N1412">
        <v>3.03</v>
      </c>
      <c r="O1412">
        <f t="shared" si="21"/>
        <v>3.03</v>
      </c>
    </row>
    <row r="1413" spans="1:15" x14ac:dyDescent="0.25">
      <c r="A1413" s="24">
        <v>40857</v>
      </c>
      <c r="B1413">
        <v>0.01</v>
      </c>
      <c r="C1413">
        <v>0.01</v>
      </c>
      <c r="D1413">
        <v>0.01</v>
      </c>
      <c r="E1413">
        <v>0.01</v>
      </c>
      <c r="F1413">
        <v>0.03</v>
      </c>
      <c r="G1413">
        <v>0.1</v>
      </c>
      <c r="H1413">
        <v>0.24</v>
      </c>
      <c r="I1413">
        <v>0.38</v>
      </c>
      <c r="J1413">
        <v>0.9</v>
      </c>
      <c r="K1413">
        <v>1.45</v>
      </c>
      <c r="L1413">
        <v>2.04</v>
      </c>
      <c r="M1413">
        <v>2.8</v>
      </c>
      <c r="N1413">
        <v>3.12</v>
      </c>
      <c r="O1413">
        <f t="shared" si="21"/>
        <v>3.12</v>
      </c>
    </row>
    <row r="1414" spans="1:15" x14ac:dyDescent="0.25">
      <c r="A1414" s="24">
        <v>40858</v>
      </c>
      <c r="B1414">
        <v>0.01</v>
      </c>
      <c r="C1414">
        <v>0.01</v>
      </c>
      <c r="D1414">
        <v>0.01</v>
      </c>
      <c r="E1414">
        <v>0.01</v>
      </c>
      <c r="F1414">
        <v>0.03</v>
      </c>
      <c r="G1414">
        <v>0.1</v>
      </c>
      <c r="H1414">
        <v>0.24</v>
      </c>
      <c r="I1414">
        <v>0.38</v>
      </c>
      <c r="J1414">
        <v>0.9</v>
      </c>
      <c r="K1414">
        <v>1.45</v>
      </c>
      <c r="L1414">
        <v>2.04</v>
      </c>
      <c r="M1414">
        <v>2.8</v>
      </c>
      <c r="N1414">
        <v>3.12</v>
      </c>
      <c r="O1414">
        <f t="shared" ref="O1414:O1477" si="22">N1414</f>
        <v>3.12</v>
      </c>
    </row>
    <row r="1415" spans="1:15" x14ac:dyDescent="0.25">
      <c r="A1415" s="24">
        <v>40859</v>
      </c>
      <c r="B1415">
        <v>0.01</v>
      </c>
      <c r="C1415">
        <v>0.01</v>
      </c>
      <c r="D1415">
        <v>0.01</v>
      </c>
      <c r="E1415">
        <v>0.01</v>
      </c>
      <c r="F1415">
        <v>0.03</v>
      </c>
      <c r="G1415">
        <v>0.1</v>
      </c>
      <c r="H1415">
        <v>0.24</v>
      </c>
      <c r="I1415">
        <v>0.38</v>
      </c>
      <c r="J1415">
        <v>0.9</v>
      </c>
      <c r="K1415">
        <v>1.45</v>
      </c>
      <c r="L1415">
        <v>2.04</v>
      </c>
      <c r="M1415">
        <v>2.8</v>
      </c>
      <c r="N1415">
        <v>3.12</v>
      </c>
      <c r="O1415">
        <f t="shared" si="22"/>
        <v>3.12</v>
      </c>
    </row>
    <row r="1416" spans="1:15" x14ac:dyDescent="0.25">
      <c r="A1416" s="24">
        <v>40860</v>
      </c>
      <c r="B1416">
        <v>0.01</v>
      </c>
      <c r="C1416">
        <v>0.01</v>
      </c>
      <c r="D1416">
        <v>0.01</v>
      </c>
      <c r="E1416">
        <v>0.01</v>
      </c>
      <c r="F1416">
        <v>0.03</v>
      </c>
      <c r="G1416">
        <v>0.1</v>
      </c>
      <c r="H1416">
        <v>0.24</v>
      </c>
      <c r="I1416">
        <v>0.38</v>
      </c>
      <c r="J1416">
        <v>0.9</v>
      </c>
      <c r="K1416">
        <v>1.45</v>
      </c>
      <c r="L1416">
        <v>2.04</v>
      </c>
      <c r="M1416">
        <v>2.8</v>
      </c>
      <c r="N1416">
        <v>3.12</v>
      </c>
      <c r="O1416">
        <f t="shared" si="22"/>
        <v>3.12</v>
      </c>
    </row>
    <row r="1417" spans="1:15" x14ac:dyDescent="0.25">
      <c r="A1417" s="24">
        <v>40861</v>
      </c>
      <c r="B1417">
        <v>0.01</v>
      </c>
      <c r="C1417">
        <v>0.01</v>
      </c>
      <c r="D1417">
        <v>0.01</v>
      </c>
      <c r="E1417">
        <v>0.01</v>
      </c>
      <c r="F1417">
        <v>0.04</v>
      </c>
      <c r="G1417">
        <v>0.09</v>
      </c>
      <c r="H1417">
        <v>0.24</v>
      </c>
      <c r="I1417">
        <v>0.39</v>
      </c>
      <c r="J1417">
        <v>0.91</v>
      </c>
      <c r="K1417">
        <v>1.46</v>
      </c>
      <c r="L1417">
        <v>2.04</v>
      </c>
      <c r="M1417">
        <v>2.77</v>
      </c>
      <c r="N1417">
        <v>3.09</v>
      </c>
      <c r="O1417">
        <f t="shared" si="22"/>
        <v>3.09</v>
      </c>
    </row>
    <row r="1418" spans="1:15" x14ac:dyDescent="0.25">
      <c r="A1418" s="24">
        <v>40862</v>
      </c>
      <c r="B1418">
        <v>0.01</v>
      </c>
      <c r="C1418">
        <v>0.01</v>
      </c>
      <c r="D1418">
        <v>0.01</v>
      </c>
      <c r="E1418">
        <v>0.01</v>
      </c>
      <c r="F1418">
        <v>0.05</v>
      </c>
      <c r="G1418">
        <v>0.11</v>
      </c>
      <c r="H1418">
        <v>0.26</v>
      </c>
      <c r="I1418">
        <v>0.4</v>
      </c>
      <c r="J1418">
        <v>0.93</v>
      </c>
      <c r="K1418">
        <v>1.48</v>
      </c>
      <c r="L1418">
        <v>2.06</v>
      </c>
      <c r="M1418">
        <v>2.79</v>
      </c>
      <c r="N1418">
        <v>3.1</v>
      </c>
      <c r="O1418">
        <f t="shared" si="22"/>
        <v>3.1</v>
      </c>
    </row>
    <row r="1419" spans="1:15" x14ac:dyDescent="0.25">
      <c r="A1419" s="24">
        <v>40863</v>
      </c>
      <c r="B1419">
        <v>0.01</v>
      </c>
      <c r="C1419">
        <v>0.01</v>
      </c>
      <c r="D1419">
        <v>0.01</v>
      </c>
      <c r="E1419">
        <v>0.01</v>
      </c>
      <c r="F1419">
        <v>0.04</v>
      </c>
      <c r="G1419">
        <v>0.11</v>
      </c>
      <c r="H1419">
        <v>0.26</v>
      </c>
      <c r="I1419">
        <v>0.4</v>
      </c>
      <c r="J1419">
        <v>0.9</v>
      </c>
      <c r="K1419">
        <v>1.44</v>
      </c>
      <c r="L1419">
        <v>2.0099999999999998</v>
      </c>
      <c r="M1419">
        <v>2.73</v>
      </c>
      <c r="N1419">
        <v>3.05</v>
      </c>
      <c r="O1419">
        <f t="shared" si="22"/>
        <v>3.05</v>
      </c>
    </row>
    <row r="1420" spans="1:15" x14ac:dyDescent="0.25">
      <c r="A1420" s="24">
        <v>40864</v>
      </c>
      <c r="B1420">
        <v>0.01</v>
      </c>
      <c r="C1420">
        <v>0.01</v>
      </c>
      <c r="D1420">
        <v>0.01</v>
      </c>
      <c r="E1420">
        <v>0.02</v>
      </c>
      <c r="F1420">
        <v>0.04</v>
      </c>
      <c r="G1420">
        <v>0.1</v>
      </c>
      <c r="H1420">
        <v>0.27</v>
      </c>
      <c r="I1420">
        <v>0.4</v>
      </c>
      <c r="J1420">
        <v>0.88</v>
      </c>
      <c r="K1420">
        <v>1.41</v>
      </c>
      <c r="L1420">
        <v>1.96</v>
      </c>
      <c r="M1420">
        <v>2.66</v>
      </c>
      <c r="N1420">
        <v>2.98</v>
      </c>
      <c r="O1420">
        <f t="shared" si="22"/>
        <v>2.98</v>
      </c>
    </row>
    <row r="1421" spans="1:15" x14ac:dyDescent="0.25">
      <c r="A1421" s="24">
        <v>40865</v>
      </c>
      <c r="B1421">
        <v>0.02</v>
      </c>
      <c r="C1421">
        <v>0.02</v>
      </c>
      <c r="D1421">
        <v>0.02</v>
      </c>
      <c r="E1421">
        <v>0.01</v>
      </c>
      <c r="F1421">
        <v>0.04</v>
      </c>
      <c r="G1421">
        <v>0.12</v>
      </c>
      <c r="H1421">
        <v>0.28999999999999998</v>
      </c>
      <c r="I1421">
        <v>0.43</v>
      </c>
      <c r="J1421">
        <v>0.94</v>
      </c>
      <c r="K1421">
        <v>1.48</v>
      </c>
      <c r="L1421">
        <v>2.0099999999999998</v>
      </c>
      <c r="M1421">
        <v>2.69</v>
      </c>
      <c r="N1421">
        <v>2.99</v>
      </c>
      <c r="O1421">
        <f t="shared" si="22"/>
        <v>2.99</v>
      </c>
    </row>
    <row r="1422" spans="1:15" x14ac:dyDescent="0.25">
      <c r="A1422" s="24">
        <v>40866</v>
      </c>
      <c r="B1422">
        <v>0.02</v>
      </c>
      <c r="C1422">
        <v>0.02</v>
      </c>
      <c r="D1422">
        <v>0.02</v>
      </c>
      <c r="E1422">
        <v>0.01</v>
      </c>
      <c r="F1422">
        <v>0.04</v>
      </c>
      <c r="G1422">
        <v>0.12</v>
      </c>
      <c r="H1422">
        <v>0.28999999999999998</v>
      </c>
      <c r="I1422">
        <v>0.43</v>
      </c>
      <c r="J1422">
        <v>0.94</v>
      </c>
      <c r="K1422">
        <v>1.48</v>
      </c>
      <c r="L1422">
        <v>2.0099999999999998</v>
      </c>
      <c r="M1422">
        <v>2.69</v>
      </c>
      <c r="N1422">
        <v>2.99</v>
      </c>
      <c r="O1422">
        <f t="shared" si="22"/>
        <v>2.99</v>
      </c>
    </row>
    <row r="1423" spans="1:15" x14ac:dyDescent="0.25">
      <c r="A1423" s="24">
        <v>40867</v>
      </c>
      <c r="B1423">
        <v>0.02</v>
      </c>
      <c r="C1423">
        <v>0.02</v>
      </c>
      <c r="D1423">
        <v>0.02</v>
      </c>
      <c r="E1423">
        <v>0.01</v>
      </c>
      <c r="F1423">
        <v>0.04</v>
      </c>
      <c r="G1423">
        <v>0.12</v>
      </c>
      <c r="H1423">
        <v>0.28999999999999998</v>
      </c>
      <c r="I1423">
        <v>0.43</v>
      </c>
      <c r="J1423">
        <v>0.94</v>
      </c>
      <c r="K1423">
        <v>1.48</v>
      </c>
      <c r="L1423">
        <v>2.0099999999999998</v>
      </c>
      <c r="M1423">
        <v>2.69</v>
      </c>
      <c r="N1423">
        <v>2.99</v>
      </c>
      <c r="O1423">
        <f t="shared" si="22"/>
        <v>2.99</v>
      </c>
    </row>
    <row r="1424" spans="1:15" x14ac:dyDescent="0.25">
      <c r="A1424" s="24">
        <v>40868</v>
      </c>
      <c r="B1424">
        <v>0.02</v>
      </c>
      <c r="C1424">
        <v>0.02</v>
      </c>
      <c r="D1424">
        <v>0.02</v>
      </c>
      <c r="E1424">
        <v>0.02</v>
      </c>
      <c r="F1424">
        <v>0.05</v>
      </c>
      <c r="G1424">
        <v>0.11</v>
      </c>
      <c r="H1424">
        <v>0.27</v>
      </c>
      <c r="I1424">
        <v>0.41</v>
      </c>
      <c r="J1424">
        <v>0.92</v>
      </c>
      <c r="K1424">
        <v>1.45</v>
      </c>
      <c r="L1424">
        <v>1.97</v>
      </c>
      <c r="M1424">
        <v>2.65</v>
      </c>
      <c r="N1424">
        <v>2.96</v>
      </c>
      <c r="O1424">
        <f t="shared" si="22"/>
        <v>2.96</v>
      </c>
    </row>
    <row r="1425" spans="1:15" x14ac:dyDescent="0.25">
      <c r="A1425" s="24">
        <v>40869</v>
      </c>
      <c r="B1425">
        <v>0.02</v>
      </c>
      <c r="C1425">
        <v>0.02</v>
      </c>
      <c r="D1425">
        <v>0.02</v>
      </c>
      <c r="E1425">
        <v>0.02</v>
      </c>
      <c r="F1425">
        <v>0.06</v>
      </c>
      <c r="G1425">
        <v>0.11</v>
      </c>
      <c r="H1425">
        <v>0.26</v>
      </c>
      <c r="I1425">
        <v>0.4</v>
      </c>
      <c r="J1425">
        <v>0.91</v>
      </c>
      <c r="K1425">
        <v>1.42</v>
      </c>
      <c r="L1425">
        <v>1.94</v>
      </c>
      <c r="M1425">
        <v>2.6</v>
      </c>
      <c r="N1425">
        <v>2.91</v>
      </c>
      <c r="O1425">
        <f t="shared" si="22"/>
        <v>2.91</v>
      </c>
    </row>
    <row r="1426" spans="1:15" x14ac:dyDescent="0.25">
      <c r="A1426" s="24">
        <v>40870</v>
      </c>
      <c r="B1426">
        <v>0.02</v>
      </c>
      <c r="C1426">
        <v>0.02</v>
      </c>
      <c r="D1426">
        <v>0.02</v>
      </c>
      <c r="E1426">
        <v>0.02</v>
      </c>
      <c r="F1426">
        <v>0.06</v>
      </c>
      <c r="G1426">
        <v>0.12</v>
      </c>
      <c r="H1426">
        <v>0.26</v>
      </c>
      <c r="I1426">
        <v>0.4</v>
      </c>
      <c r="J1426">
        <v>0.88</v>
      </c>
      <c r="K1426">
        <v>1.38</v>
      </c>
      <c r="L1426">
        <v>1.89</v>
      </c>
      <c r="M1426">
        <v>2.5299999999999998</v>
      </c>
      <c r="N1426">
        <v>2.82</v>
      </c>
      <c r="O1426">
        <f t="shared" si="22"/>
        <v>2.82</v>
      </c>
    </row>
    <row r="1427" spans="1:15" x14ac:dyDescent="0.25">
      <c r="A1427" s="24">
        <v>40871</v>
      </c>
      <c r="B1427">
        <v>0.02</v>
      </c>
      <c r="C1427">
        <v>0.02</v>
      </c>
      <c r="D1427">
        <v>0.02</v>
      </c>
      <c r="E1427">
        <v>0.02</v>
      </c>
      <c r="F1427">
        <v>0.06</v>
      </c>
      <c r="G1427">
        <v>0.12</v>
      </c>
      <c r="H1427">
        <v>0.26</v>
      </c>
      <c r="I1427">
        <v>0.4</v>
      </c>
      <c r="J1427">
        <v>0.88</v>
      </c>
      <c r="K1427">
        <v>1.38</v>
      </c>
      <c r="L1427">
        <v>1.89</v>
      </c>
      <c r="M1427">
        <v>2.5299999999999998</v>
      </c>
      <c r="N1427">
        <v>2.82</v>
      </c>
      <c r="O1427">
        <f t="shared" si="22"/>
        <v>2.82</v>
      </c>
    </row>
    <row r="1428" spans="1:15" x14ac:dyDescent="0.25">
      <c r="A1428" s="24">
        <v>40872</v>
      </c>
      <c r="B1428">
        <v>0.02</v>
      </c>
      <c r="C1428">
        <v>0.02</v>
      </c>
      <c r="D1428">
        <v>0.02</v>
      </c>
      <c r="E1428">
        <v>0.02</v>
      </c>
      <c r="F1428">
        <v>7.0000000000000007E-2</v>
      </c>
      <c r="G1428">
        <v>0.13</v>
      </c>
      <c r="H1428">
        <v>0.28000000000000003</v>
      </c>
      <c r="I1428">
        <v>0.41</v>
      </c>
      <c r="J1428">
        <v>0.93</v>
      </c>
      <c r="K1428">
        <v>1.45</v>
      </c>
      <c r="L1428">
        <v>1.97</v>
      </c>
      <c r="M1428">
        <v>2.62</v>
      </c>
      <c r="N1428">
        <v>2.92</v>
      </c>
      <c r="O1428">
        <f t="shared" si="22"/>
        <v>2.92</v>
      </c>
    </row>
    <row r="1429" spans="1:15" x14ac:dyDescent="0.25">
      <c r="A1429" s="24">
        <v>40873</v>
      </c>
      <c r="B1429">
        <v>0.02</v>
      </c>
      <c r="C1429">
        <v>0.02</v>
      </c>
      <c r="D1429">
        <v>0.02</v>
      </c>
      <c r="E1429">
        <v>0.02</v>
      </c>
      <c r="F1429">
        <v>7.0000000000000007E-2</v>
      </c>
      <c r="G1429">
        <v>0.13</v>
      </c>
      <c r="H1429">
        <v>0.28000000000000003</v>
      </c>
      <c r="I1429">
        <v>0.41</v>
      </c>
      <c r="J1429">
        <v>0.93</v>
      </c>
      <c r="K1429">
        <v>1.45</v>
      </c>
      <c r="L1429">
        <v>1.97</v>
      </c>
      <c r="M1429">
        <v>2.62</v>
      </c>
      <c r="N1429">
        <v>2.92</v>
      </c>
      <c r="O1429">
        <f t="shared" si="22"/>
        <v>2.92</v>
      </c>
    </row>
    <row r="1430" spans="1:15" x14ac:dyDescent="0.25">
      <c r="A1430" s="24">
        <v>40874</v>
      </c>
      <c r="B1430">
        <v>0.02</v>
      </c>
      <c r="C1430">
        <v>0.02</v>
      </c>
      <c r="D1430">
        <v>0.02</v>
      </c>
      <c r="E1430">
        <v>0.02</v>
      </c>
      <c r="F1430">
        <v>7.0000000000000007E-2</v>
      </c>
      <c r="G1430">
        <v>0.13</v>
      </c>
      <c r="H1430">
        <v>0.28000000000000003</v>
      </c>
      <c r="I1430">
        <v>0.41</v>
      </c>
      <c r="J1430">
        <v>0.93</v>
      </c>
      <c r="K1430">
        <v>1.45</v>
      </c>
      <c r="L1430">
        <v>1.97</v>
      </c>
      <c r="M1430">
        <v>2.62</v>
      </c>
      <c r="N1430">
        <v>2.92</v>
      </c>
      <c r="O1430">
        <f t="shared" si="22"/>
        <v>2.92</v>
      </c>
    </row>
    <row r="1431" spans="1:15" x14ac:dyDescent="0.25">
      <c r="A1431" s="24">
        <v>40875</v>
      </c>
      <c r="B1431">
        <v>0.02</v>
      </c>
      <c r="C1431">
        <v>0.02</v>
      </c>
      <c r="D1431">
        <v>0.02</v>
      </c>
      <c r="E1431">
        <v>0.03</v>
      </c>
      <c r="F1431">
        <v>7.0000000000000007E-2</v>
      </c>
      <c r="G1431">
        <v>0.13</v>
      </c>
      <c r="H1431">
        <v>0.26</v>
      </c>
      <c r="I1431">
        <v>0.39</v>
      </c>
      <c r="J1431">
        <v>0.91</v>
      </c>
      <c r="K1431">
        <v>1.44</v>
      </c>
      <c r="L1431">
        <v>1.97</v>
      </c>
      <c r="M1431">
        <v>2.63</v>
      </c>
      <c r="N1431">
        <v>2.93</v>
      </c>
      <c r="O1431">
        <f t="shared" si="22"/>
        <v>2.93</v>
      </c>
    </row>
    <row r="1432" spans="1:15" x14ac:dyDescent="0.25">
      <c r="A1432" s="24">
        <v>40876</v>
      </c>
      <c r="B1432">
        <v>0.02</v>
      </c>
      <c r="C1432">
        <v>0.02</v>
      </c>
      <c r="D1432">
        <v>0.02</v>
      </c>
      <c r="E1432">
        <v>0.02</v>
      </c>
      <c r="F1432">
        <v>0.05</v>
      </c>
      <c r="G1432">
        <v>0.14000000000000001</v>
      </c>
      <c r="H1432">
        <v>0.27</v>
      </c>
      <c r="I1432">
        <v>0.4</v>
      </c>
      <c r="J1432">
        <v>0.93</v>
      </c>
      <c r="K1432">
        <v>1.48</v>
      </c>
      <c r="L1432">
        <v>2</v>
      </c>
      <c r="M1432">
        <v>2.66</v>
      </c>
      <c r="N1432">
        <v>2.96</v>
      </c>
      <c r="O1432">
        <f t="shared" si="22"/>
        <v>2.96</v>
      </c>
    </row>
    <row r="1433" spans="1:15" x14ac:dyDescent="0.25">
      <c r="A1433" s="24">
        <v>40877</v>
      </c>
      <c r="B1433">
        <v>0.02</v>
      </c>
      <c r="C1433">
        <v>0.02</v>
      </c>
      <c r="D1433">
        <v>0.02</v>
      </c>
      <c r="E1433">
        <v>0.01</v>
      </c>
      <c r="F1433">
        <v>0.06</v>
      </c>
      <c r="G1433">
        <v>0.12</v>
      </c>
      <c r="H1433">
        <v>0.25</v>
      </c>
      <c r="I1433">
        <v>0.41</v>
      </c>
      <c r="J1433">
        <v>0.96</v>
      </c>
      <c r="K1433">
        <v>1.53</v>
      </c>
      <c r="L1433">
        <v>2.08</v>
      </c>
      <c r="M1433">
        <v>2.77</v>
      </c>
      <c r="N1433">
        <v>3.06</v>
      </c>
      <c r="O1433">
        <f t="shared" si="22"/>
        <v>3.06</v>
      </c>
    </row>
    <row r="1434" spans="1:15" x14ac:dyDescent="0.25">
      <c r="A1434" s="24">
        <v>40878</v>
      </c>
      <c r="B1434">
        <v>0.02</v>
      </c>
      <c r="C1434">
        <v>0.02</v>
      </c>
      <c r="D1434">
        <v>0.02</v>
      </c>
      <c r="E1434">
        <v>0.01</v>
      </c>
      <c r="F1434">
        <v>0.05</v>
      </c>
      <c r="G1434">
        <v>0.12</v>
      </c>
      <c r="H1434">
        <v>0.27</v>
      </c>
      <c r="I1434">
        <v>0.41</v>
      </c>
      <c r="J1434">
        <v>0.97</v>
      </c>
      <c r="K1434">
        <v>1.55</v>
      </c>
      <c r="L1434">
        <v>2.11</v>
      </c>
      <c r="M1434">
        <v>2.82</v>
      </c>
      <c r="N1434">
        <v>3.12</v>
      </c>
      <c r="O1434">
        <f t="shared" si="22"/>
        <v>3.12</v>
      </c>
    </row>
    <row r="1435" spans="1:15" x14ac:dyDescent="0.25">
      <c r="A1435" s="24">
        <v>40879</v>
      </c>
      <c r="B1435">
        <v>0.02</v>
      </c>
      <c r="C1435">
        <v>0.02</v>
      </c>
      <c r="D1435">
        <v>0.02</v>
      </c>
      <c r="E1435">
        <v>0.02</v>
      </c>
      <c r="F1435">
        <v>0.06</v>
      </c>
      <c r="G1435">
        <v>0.12</v>
      </c>
      <c r="H1435">
        <v>0.25</v>
      </c>
      <c r="I1435">
        <v>0.39</v>
      </c>
      <c r="J1435">
        <v>0.92</v>
      </c>
      <c r="K1435">
        <v>1.49</v>
      </c>
      <c r="L1435">
        <v>2.0499999999999998</v>
      </c>
      <c r="M1435">
        <v>2.74</v>
      </c>
      <c r="N1435">
        <v>3.03</v>
      </c>
      <c r="O1435">
        <f t="shared" si="22"/>
        <v>3.03</v>
      </c>
    </row>
    <row r="1436" spans="1:15" x14ac:dyDescent="0.25">
      <c r="A1436" s="24">
        <v>40880</v>
      </c>
      <c r="B1436">
        <v>0.02</v>
      </c>
      <c r="C1436">
        <v>0.02</v>
      </c>
      <c r="D1436">
        <v>0.02</v>
      </c>
      <c r="E1436">
        <v>0.02</v>
      </c>
      <c r="F1436">
        <v>0.06</v>
      </c>
      <c r="G1436">
        <v>0.12</v>
      </c>
      <c r="H1436">
        <v>0.25</v>
      </c>
      <c r="I1436">
        <v>0.39</v>
      </c>
      <c r="J1436">
        <v>0.92</v>
      </c>
      <c r="K1436">
        <v>1.49</v>
      </c>
      <c r="L1436">
        <v>2.0499999999999998</v>
      </c>
      <c r="M1436">
        <v>2.74</v>
      </c>
      <c r="N1436">
        <v>3.03</v>
      </c>
      <c r="O1436">
        <f t="shared" si="22"/>
        <v>3.03</v>
      </c>
    </row>
    <row r="1437" spans="1:15" x14ac:dyDescent="0.25">
      <c r="A1437" s="24">
        <v>40881</v>
      </c>
      <c r="B1437">
        <v>0.02</v>
      </c>
      <c r="C1437">
        <v>0.02</v>
      </c>
      <c r="D1437">
        <v>0.02</v>
      </c>
      <c r="E1437">
        <v>0.02</v>
      </c>
      <c r="F1437">
        <v>0.06</v>
      </c>
      <c r="G1437">
        <v>0.12</v>
      </c>
      <c r="H1437">
        <v>0.25</v>
      </c>
      <c r="I1437">
        <v>0.39</v>
      </c>
      <c r="J1437">
        <v>0.92</v>
      </c>
      <c r="K1437">
        <v>1.49</v>
      </c>
      <c r="L1437">
        <v>2.0499999999999998</v>
      </c>
      <c r="M1437">
        <v>2.74</v>
      </c>
      <c r="N1437">
        <v>3.03</v>
      </c>
      <c r="O1437">
        <f t="shared" si="22"/>
        <v>3.03</v>
      </c>
    </row>
    <row r="1438" spans="1:15" x14ac:dyDescent="0.25">
      <c r="A1438" s="24">
        <v>40882</v>
      </c>
      <c r="B1438">
        <v>0.01</v>
      </c>
      <c r="C1438">
        <v>0.01</v>
      </c>
      <c r="D1438">
        <v>0.01</v>
      </c>
      <c r="E1438">
        <v>0.01</v>
      </c>
      <c r="F1438">
        <v>0.05</v>
      </c>
      <c r="G1438">
        <v>0.11</v>
      </c>
      <c r="H1438">
        <v>0.27</v>
      </c>
      <c r="I1438">
        <v>0.4</v>
      </c>
      <c r="J1438">
        <v>0.93</v>
      </c>
      <c r="K1438">
        <v>1.49</v>
      </c>
      <c r="L1438">
        <v>2.04</v>
      </c>
      <c r="M1438">
        <v>2.73</v>
      </c>
      <c r="N1438">
        <v>3.02</v>
      </c>
      <c r="O1438">
        <f t="shared" si="22"/>
        <v>3.02</v>
      </c>
    </row>
    <row r="1439" spans="1:15" x14ac:dyDescent="0.25">
      <c r="A1439" s="24">
        <v>40883</v>
      </c>
      <c r="B1439">
        <v>0</v>
      </c>
      <c r="C1439">
        <v>0</v>
      </c>
      <c r="D1439">
        <v>0</v>
      </c>
      <c r="E1439">
        <v>0.01</v>
      </c>
      <c r="F1439">
        <v>0.04</v>
      </c>
      <c r="G1439">
        <v>0.11</v>
      </c>
      <c r="H1439">
        <v>0.25</v>
      </c>
      <c r="I1439">
        <v>0.41</v>
      </c>
      <c r="J1439">
        <v>0.94</v>
      </c>
      <c r="K1439">
        <v>1.52</v>
      </c>
      <c r="L1439">
        <v>2.08</v>
      </c>
      <c r="M1439">
        <v>2.74</v>
      </c>
      <c r="N1439">
        <v>3.09</v>
      </c>
      <c r="O1439">
        <f t="shared" si="22"/>
        <v>3.09</v>
      </c>
    </row>
    <row r="1440" spans="1:15" x14ac:dyDescent="0.25">
      <c r="A1440" s="24">
        <v>40884</v>
      </c>
      <c r="B1440">
        <v>0</v>
      </c>
      <c r="C1440">
        <v>0</v>
      </c>
      <c r="D1440">
        <v>0</v>
      </c>
      <c r="E1440">
        <v>0.02</v>
      </c>
      <c r="F1440">
        <v>0.05</v>
      </c>
      <c r="G1440">
        <v>0.11</v>
      </c>
      <c r="H1440">
        <v>0.24</v>
      </c>
      <c r="I1440">
        <v>0.36</v>
      </c>
      <c r="J1440">
        <v>0.89</v>
      </c>
      <c r="K1440">
        <v>1.46</v>
      </c>
      <c r="L1440">
        <v>2.02</v>
      </c>
      <c r="M1440">
        <v>2.74</v>
      </c>
      <c r="N1440">
        <v>3.04</v>
      </c>
      <c r="O1440">
        <f t="shared" si="22"/>
        <v>3.04</v>
      </c>
    </row>
    <row r="1441" spans="1:15" x14ac:dyDescent="0.25">
      <c r="A1441" s="24">
        <v>40885</v>
      </c>
      <c r="B1441">
        <v>0</v>
      </c>
      <c r="C1441">
        <v>0</v>
      </c>
      <c r="D1441">
        <v>0</v>
      </c>
      <c r="E1441">
        <v>0.01</v>
      </c>
      <c r="F1441">
        <v>0.04</v>
      </c>
      <c r="G1441">
        <v>0.1</v>
      </c>
      <c r="H1441">
        <v>0.22</v>
      </c>
      <c r="I1441">
        <v>0.35</v>
      </c>
      <c r="J1441">
        <v>0.86</v>
      </c>
      <c r="K1441">
        <v>1.41</v>
      </c>
      <c r="L1441">
        <v>1.99</v>
      </c>
      <c r="M1441">
        <v>2.7</v>
      </c>
      <c r="N1441">
        <v>3</v>
      </c>
      <c r="O1441">
        <f t="shared" si="22"/>
        <v>3</v>
      </c>
    </row>
    <row r="1442" spans="1:15" x14ac:dyDescent="0.25">
      <c r="A1442" s="24">
        <v>40886</v>
      </c>
      <c r="B1442">
        <v>0</v>
      </c>
      <c r="C1442">
        <v>0</v>
      </c>
      <c r="D1442">
        <v>0</v>
      </c>
      <c r="E1442">
        <v>0.01</v>
      </c>
      <c r="F1442">
        <v>0.05</v>
      </c>
      <c r="G1442">
        <v>0.11</v>
      </c>
      <c r="H1442">
        <v>0.22</v>
      </c>
      <c r="I1442">
        <v>0.37</v>
      </c>
      <c r="J1442">
        <v>0.89</v>
      </c>
      <c r="K1442">
        <v>1.48</v>
      </c>
      <c r="L1442">
        <v>2.0699999999999998</v>
      </c>
      <c r="M1442">
        <v>2.79</v>
      </c>
      <c r="N1442">
        <v>3.1</v>
      </c>
      <c r="O1442">
        <f t="shared" si="22"/>
        <v>3.1</v>
      </c>
    </row>
    <row r="1443" spans="1:15" x14ac:dyDescent="0.25">
      <c r="A1443" s="24">
        <v>40887</v>
      </c>
      <c r="B1443">
        <v>0</v>
      </c>
      <c r="C1443">
        <v>0</v>
      </c>
      <c r="D1443">
        <v>0</v>
      </c>
      <c r="E1443">
        <v>0.01</v>
      </c>
      <c r="F1443">
        <v>0.05</v>
      </c>
      <c r="G1443">
        <v>0.11</v>
      </c>
      <c r="H1443">
        <v>0.22</v>
      </c>
      <c r="I1443">
        <v>0.37</v>
      </c>
      <c r="J1443">
        <v>0.89</v>
      </c>
      <c r="K1443">
        <v>1.48</v>
      </c>
      <c r="L1443">
        <v>2.0699999999999998</v>
      </c>
      <c r="M1443">
        <v>2.79</v>
      </c>
      <c r="N1443">
        <v>3.1</v>
      </c>
      <c r="O1443">
        <f t="shared" si="22"/>
        <v>3.1</v>
      </c>
    </row>
    <row r="1444" spans="1:15" x14ac:dyDescent="0.25">
      <c r="A1444" s="24">
        <v>40888</v>
      </c>
      <c r="B1444">
        <v>0</v>
      </c>
      <c r="C1444">
        <v>0</v>
      </c>
      <c r="D1444">
        <v>0</v>
      </c>
      <c r="E1444">
        <v>0.01</v>
      </c>
      <c r="F1444">
        <v>0.05</v>
      </c>
      <c r="G1444">
        <v>0.11</v>
      </c>
      <c r="H1444">
        <v>0.22</v>
      </c>
      <c r="I1444">
        <v>0.37</v>
      </c>
      <c r="J1444">
        <v>0.89</v>
      </c>
      <c r="K1444">
        <v>1.48</v>
      </c>
      <c r="L1444">
        <v>2.0699999999999998</v>
      </c>
      <c r="M1444">
        <v>2.79</v>
      </c>
      <c r="N1444">
        <v>3.1</v>
      </c>
      <c r="O1444">
        <f t="shared" si="22"/>
        <v>3.1</v>
      </c>
    </row>
    <row r="1445" spans="1:15" x14ac:dyDescent="0.25">
      <c r="A1445" s="24">
        <v>40889</v>
      </c>
      <c r="B1445">
        <v>0</v>
      </c>
      <c r="C1445">
        <v>0</v>
      </c>
      <c r="D1445">
        <v>0</v>
      </c>
      <c r="E1445">
        <v>0.01</v>
      </c>
      <c r="F1445">
        <v>0.05</v>
      </c>
      <c r="G1445">
        <v>0.1</v>
      </c>
      <c r="H1445">
        <v>0.24</v>
      </c>
      <c r="I1445">
        <v>0.36</v>
      </c>
      <c r="J1445">
        <v>0.87</v>
      </c>
      <c r="K1445">
        <v>1.45</v>
      </c>
      <c r="L1445">
        <v>2.0299999999999998</v>
      </c>
      <c r="M1445">
        <v>2.75</v>
      </c>
      <c r="N1445">
        <v>3.06</v>
      </c>
      <c r="O1445">
        <f t="shared" si="22"/>
        <v>3.06</v>
      </c>
    </row>
    <row r="1446" spans="1:15" x14ac:dyDescent="0.25">
      <c r="A1446" s="24">
        <v>40890</v>
      </c>
      <c r="B1446">
        <v>0</v>
      </c>
      <c r="C1446">
        <v>0</v>
      </c>
      <c r="D1446">
        <v>0</v>
      </c>
      <c r="E1446">
        <v>0.01</v>
      </c>
      <c r="F1446">
        <v>0.06</v>
      </c>
      <c r="G1446">
        <v>0.11</v>
      </c>
      <c r="H1446">
        <v>0.24</v>
      </c>
      <c r="I1446">
        <v>0.35</v>
      </c>
      <c r="J1446">
        <v>0.85</v>
      </c>
      <c r="K1446">
        <v>1.4</v>
      </c>
      <c r="L1446">
        <v>1.96</v>
      </c>
      <c r="M1446">
        <v>2.66</v>
      </c>
      <c r="N1446">
        <v>2.98</v>
      </c>
      <c r="O1446">
        <f t="shared" si="22"/>
        <v>2.98</v>
      </c>
    </row>
    <row r="1447" spans="1:15" x14ac:dyDescent="0.25">
      <c r="A1447" s="24">
        <v>40891</v>
      </c>
      <c r="B1447">
        <v>0</v>
      </c>
      <c r="C1447">
        <v>0</v>
      </c>
      <c r="D1447">
        <v>0</v>
      </c>
      <c r="E1447">
        <v>0.01</v>
      </c>
      <c r="F1447">
        <v>0.05</v>
      </c>
      <c r="G1447">
        <v>0.12</v>
      </c>
      <c r="H1447">
        <v>0.25</v>
      </c>
      <c r="I1447">
        <v>0.36</v>
      </c>
      <c r="J1447">
        <v>0.86</v>
      </c>
      <c r="K1447">
        <v>1.38</v>
      </c>
      <c r="L1447">
        <v>1.92</v>
      </c>
      <c r="M1447">
        <v>2.59</v>
      </c>
      <c r="N1447">
        <v>2.91</v>
      </c>
      <c r="O1447">
        <f t="shared" si="22"/>
        <v>2.91</v>
      </c>
    </row>
    <row r="1448" spans="1:15" x14ac:dyDescent="0.25">
      <c r="A1448" s="24">
        <v>40892</v>
      </c>
      <c r="B1448">
        <v>0</v>
      </c>
      <c r="C1448">
        <v>0</v>
      </c>
      <c r="D1448">
        <v>0</v>
      </c>
      <c r="E1448">
        <v>0</v>
      </c>
      <c r="F1448">
        <v>0.05</v>
      </c>
      <c r="G1448">
        <v>0.12</v>
      </c>
      <c r="H1448">
        <v>0.26</v>
      </c>
      <c r="I1448">
        <v>0.37</v>
      </c>
      <c r="J1448">
        <v>0.86</v>
      </c>
      <c r="K1448">
        <v>1.38</v>
      </c>
      <c r="L1448">
        <v>1.92</v>
      </c>
      <c r="M1448">
        <v>2.6</v>
      </c>
      <c r="N1448">
        <v>2.92</v>
      </c>
      <c r="O1448">
        <f t="shared" si="22"/>
        <v>2.92</v>
      </c>
    </row>
    <row r="1449" spans="1:15" x14ac:dyDescent="0.25">
      <c r="A1449" s="24">
        <v>40893</v>
      </c>
      <c r="B1449">
        <v>0</v>
      </c>
      <c r="C1449">
        <v>0</v>
      </c>
      <c r="D1449">
        <v>0</v>
      </c>
      <c r="E1449">
        <v>0</v>
      </c>
      <c r="F1449">
        <v>0.04</v>
      </c>
      <c r="G1449">
        <v>0.11</v>
      </c>
      <c r="H1449">
        <v>0.24</v>
      </c>
      <c r="I1449">
        <v>0.35</v>
      </c>
      <c r="J1449">
        <v>0.81</v>
      </c>
      <c r="K1449">
        <v>1.32</v>
      </c>
      <c r="L1449">
        <v>1.86</v>
      </c>
      <c r="M1449">
        <v>2.54</v>
      </c>
      <c r="N1449">
        <v>2.86</v>
      </c>
      <c r="O1449">
        <f t="shared" si="22"/>
        <v>2.86</v>
      </c>
    </row>
    <row r="1450" spans="1:15" x14ac:dyDescent="0.25">
      <c r="A1450" s="24">
        <v>40894</v>
      </c>
      <c r="B1450">
        <v>0</v>
      </c>
      <c r="C1450">
        <v>0</v>
      </c>
      <c r="D1450">
        <v>0</v>
      </c>
      <c r="E1450">
        <v>0</v>
      </c>
      <c r="F1450">
        <v>0.04</v>
      </c>
      <c r="G1450">
        <v>0.11</v>
      </c>
      <c r="H1450">
        <v>0.24</v>
      </c>
      <c r="I1450">
        <v>0.35</v>
      </c>
      <c r="J1450">
        <v>0.81</v>
      </c>
      <c r="K1450">
        <v>1.32</v>
      </c>
      <c r="L1450">
        <v>1.86</v>
      </c>
      <c r="M1450">
        <v>2.54</v>
      </c>
      <c r="N1450">
        <v>2.86</v>
      </c>
      <c r="O1450">
        <f t="shared" si="22"/>
        <v>2.86</v>
      </c>
    </row>
    <row r="1451" spans="1:15" x14ac:dyDescent="0.25">
      <c r="A1451" s="24">
        <v>40895</v>
      </c>
      <c r="B1451">
        <v>0</v>
      </c>
      <c r="C1451">
        <v>0</v>
      </c>
      <c r="D1451">
        <v>0</v>
      </c>
      <c r="E1451">
        <v>0</v>
      </c>
      <c r="F1451">
        <v>0.04</v>
      </c>
      <c r="G1451">
        <v>0.11</v>
      </c>
      <c r="H1451">
        <v>0.24</v>
      </c>
      <c r="I1451">
        <v>0.35</v>
      </c>
      <c r="J1451">
        <v>0.81</v>
      </c>
      <c r="K1451">
        <v>1.32</v>
      </c>
      <c r="L1451">
        <v>1.86</v>
      </c>
      <c r="M1451">
        <v>2.54</v>
      </c>
      <c r="N1451">
        <v>2.86</v>
      </c>
      <c r="O1451">
        <f t="shared" si="22"/>
        <v>2.86</v>
      </c>
    </row>
    <row r="1452" spans="1:15" x14ac:dyDescent="0.25">
      <c r="A1452" s="24">
        <v>40896</v>
      </c>
      <c r="B1452">
        <v>0</v>
      </c>
      <c r="C1452">
        <v>0</v>
      </c>
      <c r="D1452">
        <v>0</v>
      </c>
      <c r="E1452">
        <v>0.01</v>
      </c>
      <c r="F1452">
        <v>0.04</v>
      </c>
      <c r="G1452">
        <v>0.11</v>
      </c>
      <c r="H1452">
        <v>0.24</v>
      </c>
      <c r="I1452">
        <v>0.36</v>
      </c>
      <c r="J1452">
        <v>0.82</v>
      </c>
      <c r="K1452">
        <v>1.3</v>
      </c>
      <c r="L1452">
        <v>1.82</v>
      </c>
      <c r="M1452">
        <v>2.48</v>
      </c>
      <c r="N1452">
        <v>2.79</v>
      </c>
      <c r="O1452">
        <f t="shared" si="22"/>
        <v>2.79</v>
      </c>
    </row>
    <row r="1453" spans="1:15" x14ac:dyDescent="0.25">
      <c r="A1453" s="24">
        <v>40897</v>
      </c>
      <c r="B1453">
        <v>0</v>
      </c>
      <c r="C1453">
        <v>0</v>
      </c>
      <c r="D1453">
        <v>0</v>
      </c>
      <c r="E1453">
        <v>0.01</v>
      </c>
      <c r="F1453">
        <v>0.04</v>
      </c>
      <c r="G1453">
        <v>0.12</v>
      </c>
      <c r="H1453">
        <v>0.26</v>
      </c>
      <c r="I1453">
        <v>0.39</v>
      </c>
      <c r="J1453">
        <v>0.88</v>
      </c>
      <c r="K1453">
        <v>1.39</v>
      </c>
      <c r="L1453">
        <v>1.94</v>
      </c>
      <c r="M1453">
        <v>2.61</v>
      </c>
      <c r="N1453">
        <v>2.93</v>
      </c>
      <c r="O1453">
        <f t="shared" si="22"/>
        <v>2.93</v>
      </c>
    </row>
    <row r="1454" spans="1:15" x14ac:dyDescent="0.25">
      <c r="A1454" s="24">
        <v>40898</v>
      </c>
      <c r="B1454">
        <v>0</v>
      </c>
      <c r="C1454">
        <v>0</v>
      </c>
      <c r="D1454">
        <v>0</v>
      </c>
      <c r="E1454">
        <v>0.01</v>
      </c>
      <c r="F1454">
        <v>0.04</v>
      </c>
      <c r="G1454">
        <v>0.13</v>
      </c>
      <c r="H1454">
        <v>0.28000000000000003</v>
      </c>
      <c r="I1454">
        <v>0.4</v>
      </c>
      <c r="J1454">
        <v>0.91</v>
      </c>
      <c r="K1454">
        <v>1.44</v>
      </c>
      <c r="L1454">
        <v>1.98</v>
      </c>
      <c r="M1454">
        <v>2.67</v>
      </c>
      <c r="N1454">
        <v>3</v>
      </c>
      <c r="O1454">
        <f t="shared" si="22"/>
        <v>3</v>
      </c>
    </row>
    <row r="1455" spans="1:15" x14ac:dyDescent="0.25">
      <c r="A1455" s="24">
        <v>40899</v>
      </c>
      <c r="B1455">
        <v>0</v>
      </c>
      <c r="C1455">
        <v>0</v>
      </c>
      <c r="D1455">
        <v>0</v>
      </c>
      <c r="E1455">
        <v>0.01</v>
      </c>
      <c r="F1455">
        <v>0.03</v>
      </c>
      <c r="G1455">
        <v>0.12</v>
      </c>
      <c r="H1455">
        <v>0.28000000000000003</v>
      </c>
      <c r="I1455">
        <v>0.41</v>
      </c>
      <c r="J1455">
        <v>0.91</v>
      </c>
      <c r="K1455">
        <v>1.43</v>
      </c>
      <c r="L1455">
        <v>1.97</v>
      </c>
      <c r="M1455">
        <v>2.67</v>
      </c>
      <c r="N1455">
        <v>2.99</v>
      </c>
      <c r="O1455">
        <f t="shared" si="22"/>
        <v>2.99</v>
      </c>
    </row>
    <row r="1456" spans="1:15" x14ac:dyDescent="0.25">
      <c r="A1456" s="24">
        <v>40900</v>
      </c>
      <c r="B1456">
        <v>0</v>
      </c>
      <c r="C1456">
        <v>0</v>
      </c>
      <c r="D1456">
        <v>0</v>
      </c>
      <c r="E1456">
        <v>0.01</v>
      </c>
      <c r="F1456">
        <v>0.04</v>
      </c>
      <c r="G1456">
        <v>0.12</v>
      </c>
      <c r="H1456">
        <v>0.28000000000000003</v>
      </c>
      <c r="I1456">
        <v>0.45</v>
      </c>
      <c r="J1456">
        <v>0.97</v>
      </c>
      <c r="K1456">
        <v>1.49</v>
      </c>
      <c r="L1456">
        <v>2.0299999999999998</v>
      </c>
      <c r="M1456">
        <v>2.73</v>
      </c>
      <c r="N1456">
        <v>3.05</v>
      </c>
      <c r="O1456">
        <f t="shared" si="22"/>
        <v>3.05</v>
      </c>
    </row>
    <row r="1457" spans="1:15" x14ac:dyDescent="0.25">
      <c r="A1457" s="24">
        <v>40901</v>
      </c>
      <c r="B1457">
        <v>0</v>
      </c>
      <c r="C1457">
        <v>0</v>
      </c>
      <c r="D1457">
        <v>0</v>
      </c>
      <c r="E1457">
        <v>0.01</v>
      </c>
      <c r="F1457">
        <v>0.04</v>
      </c>
      <c r="G1457">
        <v>0.12</v>
      </c>
      <c r="H1457">
        <v>0.28000000000000003</v>
      </c>
      <c r="I1457">
        <v>0.45</v>
      </c>
      <c r="J1457">
        <v>0.97</v>
      </c>
      <c r="K1457">
        <v>1.49</v>
      </c>
      <c r="L1457">
        <v>2.0299999999999998</v>
      </c>
      <c r="M1457">
        <v>2.73</v>
      </c>
      <c r="N1457">
        <v>3.05</v>
      </c>
      <c r="O1457">
        <f t="shared" si="22"/>
        <v>3.05</v>
      </c>
    </row>
    <row r="1458" spans="1:15" x14ac:dyDescent="0.25">
      <c r="A1458" s="24">
        <v>40902</v>
      </c>
      <c r="B1458">
        <v>0</v>
      </c>
      <c r="C1458">
        <v>0</v>
      </c>
      <c r="D1458">
        <v>0</v>
      </c>
      <c r="E1458">
        <v>0.01</v>
      </c>
      <c r="F1458">
        <v>0.04</v>
      </c>
      <c r="G1458">
        <v>0.12</v>
      </c>
      <c r="H1458">
        <v>0.28000000000000003</v>
      </c>
      <c r="I1458">
        <v>0.45</v>
      </c>
      <c r="J1458">
        <v>0.97</v>
      </c>
      <c r="K1458">
        <v>1.49</v>
      </c>
      <c r="L1458">
        <v>2.0299999999999998</v>
      </c>
      <c r="M1458">
        <v>2.73</v>
      </c>
      <c r="N1458">
        <v>3.05</v>
      </c>
      <c r="O1458">
        <f t="shared" si="22"/>
        <v>3.05</v>
      </c>
    </row>
    <row r="1459" spans="1:15" x14ac:dyDescent="0.25">
      <c r="A1459" s="24">
        <v>40903</v>
      </c>
      <c r="B1459">
        <v>0</v>
      </c>
      <c r="C1459">
        <v>0</v>
      </c>
      <c r="D1459">
        <v>0</v>
      </c>
      <c r="E1459">
        <v>0.01</v>
      </c>
      <c r="F1459">
        <v>0.04</v>
      </c>
      <c r="G1459">
        <v>0.12</v>
      </c>
      <c r="H1459">
        <v>0.28000000000000003</v>
      </c>
      <c r="I1459">
        <v>0.45</v>
      </c>
      <c r="J1459">
        <v>0.97</v>
      </c>
      <c r="K1459">
        <v>1.49</v>
      </c>
      <c r="L1459">
        <v>2.0299999999999998</v>
      </c>
      <c r="M1459">
        <v>2.73</v>
      </c>
      <c r="N1459">
        <v>3.05</v>
      </c>
      <c r="O1459">
        <f t="shared" si="22"/>
        <v>3.05</v>
      </c>
    </row>
    <row r="1460" spans="1:15" x14ac:dyDescent="0.25">
      <c r="A1460" s="24">
        <v>40904</v>
      </c>
      <c r="B1460">
        <v>0.01</v>
      </c>
      <c r="C1460">
        <v>0.01</v>
      </c>
      <c r="D1460">
        <v>0.01</v>
      </c>
      <c r="E1460">
        <v>0.02</v>
      </c>
      <c r="F1460">
        <v>0.06</v>
      </c>
      <c r="G1460">
        <v>0.12</v>
      </c>
      <c r="H1460">
        <v>0.3</v>
      </c>
      <c r="I1460">
        <v>0.45</v>
      </c>
      <c r="J1460">
        <v>0.96</v>
      </c>
      <c r="K1460">
        <v>1.49</v>
      </c>
      <c r="L1460">
        <v>2.02</v>
      </c>
      <c r="M1460">
        <v>2.72</v>
      </c>
      <c r="N1460">
        <v>3.04</v>
      </c>
      <c r="O1460">
        <f t="shared" si="22"/>
        <v>3.04</v>
      </c>
    </row>
    <row r="1461" spans="1:15" x14ac:dyDescent="0.25">
      <c r="A1461" s="24">
        <v>40905</v>
      </c>
      <c r="B1461">
        <v>0</v>
      </c>
      <c r="C1461">
        <v>0</v>
      </c>
      <c r="D1461">
        <v>0</v>
      </c>
      <c r="E1461">
        <v>0.01</v>
      </c>
      <c r="F1461">
        <v>0.05</v>
      </c>
      <c r="G1461">
        <v>0.12</v>
      </c>
      <c r="H1461">
        <v>0.28000000000000003</v>
      </c>
      <c r="I1461">
        <v>0.42</v>
      </c>
      <c r="J1461">
        <v>0.91</v>
      </c>
      <c r="K1461">
        <v>1.41</v>
      </c>
      <c r="L1461">
        <v>1.93</v>
      </c>
      <c r="M1461">
        <v>2.59</v>
      </c>
      <c r="N1461">
        <v>2.91</v>
      </c>
      <c r="O1461">
        <f t="shared" si="22"/>
        <v>2.91</v>
      </c>
    </row>
    <row r="1462" spans="1:15" x14ac:dyDescent="0.25">
      <c r="A1462" s="24">
        <v>40906</v>
      </c>
      <c r="B1462">
        <v>0</v>
      </c>
      <c r="C1462">
        <v>0</v>
      </c>
      <c r="D1462">
        <v>0</v>
      </c>
      <c r="E1462">
        <v>0.02</v>
      </c>
      <c r="F1462">
        <v>7.0000000000000007E-2</v>
      </c>
      <c r="G1462">
        <v>0.12</v>
      </c>
      <c r="H1462">
        <v>0.28000000000000003</v>
      </c>
      <c r="I1462">
        <v>0.41</v>
      </c>
      <c r="J1462">
        <v>0.88</v>
      </c>
      <c r="K1462">
        <v>1.38</v>
      </c>
      <c r="L1462">
        <v>1.91</v>
      </c>
      <c r="M1462">
        <v>2.58</v>
      </c>
      <c r="N1462">
        <v>2.9</v>
      </c>
      <c r="O1462">
        <f t="shared" si="22"/>
        <v>2.9</v>
      </c>
    </row>
    <row r="1463" spans="1:15" x14ac:dyDescent="0.25">
      <c r="A1463" s="24">
        <v>40907</v>
      </c>
      <c r="B1463">
        <v>0.01</v>
      </c>
      <c r="C1463">
        <v>0.01</v>
      </c>
      <c r="D1463">
        <v>0.01</v>
      </c>
      <c r="E1463">
        <v>0.02</v>
      </c>
      <c r="F1463">
        <v>0.06</v>
      </c>
      <c r="G1463">
        <v>0.12</v>
      </c>
      <c r="H1463">
        <v>0.25</v>
      </c>
      <c r="I1463">
        <v>0.36</v>
      </c>
      <c r="J1463">
        <v>0.83</v>
      </c>
      <c r="K1463">
        <v>1.35</v>
      </c>
      <c r="L1463">
        <v>1.89</v>
      </c>
      <c r="M1463">
        <v>2.57</v>
      </c>
      <c r="N1463">
        <v>2.89</v>
      </c>
      <c r="O1463">
        <f t="shared" si="22"/>
        <v>2.89</v>
      </c>
    </row>
    <row r="1464" spans="1:15" x14ac:dyDescent="0.25">
      <c r="A1464" s="24">
        <v>40908</v>
      </c>
      <c r="B1464">
        <v>0.01</v>
      </c>
      <c r="C1464">
        <v>0.01</v>
      </c>
      <c r="D1464">
        <v>0.01</v>
      </c>
      <c r="E1464">
        <v>0.02</v>
      </c>
      <c r="F1464">
        <v>0.06</v>
      </c>
      <c r="G1464">
        <v>0.12</v>
      </c>
      <c r="H1464">
        <v>0.25</v>
      </c>
      <c r="I1464">
        <v>0.36</v>
      </c>
      <c r="J1464">
        <v>0.83</v>
      </c>
      <c r="K1464">
        <v>1.35</v>
      </c>
      <c r="L1464">
        <v>1.89</v>
      </c>
      <c r="M1464">
        <v>2.57</v>
      </c>
      <c r="N1464">
        <v>2.89</v>
      </c>
      <c r="O1464">
        <f t="shared" si="22"/>
        <v>2.89</v>
      </c>
    </row>
    <row r="1465" spans="1:15" x14ac:dyDescent="0.25">
      <c r="A1465" s="24">
        <v>40909</v>
      </c>
      <c r="B1465">
        <v>0.01</v>
      </c>
      <c r="C1465">
        <v>0.01</v>
      </c>
      <c r="D1465">
        <v>0.01</v>
      </c>
      <c r="E1465">
        <v>0.02</v>
      </c>
      <c r="F1465">
        <v>0.06</v>
      </c>
      <c r="G1465">
        <v>0.12</v>
      </c>
      <c r="H1465">
        <v>0.25</v>
      </c>
      <c r="I1465">
        <v>0.36</v>
      </c>
      <c r="J1465">
        <v>0.83</v>
      </c>
      <c r="K1465">
        <v>1.35</v>
      </c>
      <c r="L1465">
        <v>1.89</v>
      </c>
      <c r="M1465">
        <v>2.57</v>
      </c>
      <c r="N1465">
        <v>2.89</v>
      </c>
      <c r="O1465">
        <f t="shared" si="22"/>
        <v>2.89</v>
      </c>
    </row>
    <row r="1466" spans="1:15" x14ac:dyDescent="0.25">
      <c r="A1466" s="24">
        <v>40910</v>
      </c>
      <c r="B1466">
        <v>0.01</v>
      </c>
      <c r="C1466">
        <v>0.01</v>
      </c>
      <c r="D1466">
        <v>0.01</v>
      </c>
      <c r="E1466">
        <v>0.02</v>
      </c>
      <c r="F1466">
        <v>0.06</v>
      </c>
      <c r="G1466">
        <v>0.12</v>
      </c>
      <c r="H1466">
        <v>0.25</v>
      </c>
      <c r="I1466">
        <v>0.36</v>
      </c>
      <c r="J1466">
        <v>0.83</v>
      </c>
      <c r="K1466">
        <v>1.35</v>
      </c>
      <c r="L1466">
        <v>1.89</v>
      </c>
      <c r="M1466">
        <v>2.57</v>
      </c>
      <c r="N1466">
        <v>2.89</v>
      </c>
      <c r="O1466">
        <f t="shared" si="22"/>
        <v>2.89</v>
      </c>
    </row>
    <row r="1467" spans="1:15" x14ac:dyDescent="0.25">
      <c r="A1467" s="24">
        <v>40911</v>
      </c>
      <c r="B1467">
        <v>0.01</v>
      </c>
      <c r="C1467">
        <v>0.01</v>
      </c>
      <c r="D1467">
        <v>0.01</v>
      </c>
      <c r="E1467">
        <v>0.02</v>
      </c>
      <c r="F1467">
        <v>0.06</v>
      </c>
      <c r="G1467">
        <v>0.12</v>
      </c>
      <c r="H1467">
        <v>0.27</v>
      </c>
      <c r="I1467">
        <v>0.4</v>
      </c>
      <c r="J1467">
        <v>0.89</v>
      </c>
      <c r="K1467">
        <v>1.41</v>
      </c>
      <c r="L1467">
        <v>1.97</v>
      </c>
      <c r="M1467">
        <v>2.67</v>
      </c>
      <c r="N1467">
        <v>2.98</v>
      </c>
      <c r="O1467">
        <f t="shared" si="22"/>
        <v>2.98</v>
      </c>
    </row>
    <row r="1468" spans="1:15" x14ac:dyDescent="0.25">
      <c r="A1468" s="24">
        <v>40912</v>
      </c>
      <c r="B1468">
        <v>0.01</v>
      </c>
      <c r="C1468">
        <v>0.01</v>
      </c>
      <c r="D1468">
        <v>0.01</v>
      </c>
      <c r="E1468">
        <v>0.02</v>
      </c>
      <c r="F1468">
        <v>0.06</v>
      </c>
      <c r="G1468">
        <v>0.12</v>
      </c>
      <c r="H1468">
        <v>0.25</v>
      </c>
      <c r="I1468">
        <v>0.4</v>
      </c>
      <c r="J1468">
        <v>0.89</v>
      </c>
      <c r="K1468">
        <v>1.43</v>
      </c>
      <c r="L1468">
        <v>2</v>
      </c>
      <c r="M1468">
        <v>2.71</v>
      </c>
      <c r="N1468">
        <v>3.03</v>
      </c>
      <c r="O1468">
        <f t="shared" si="22"/>
        <v>3.03</v>
      </c>
    </row>
    <row r="1469" spans="1:15" x14ac:dyDescent="0.25">
      <c r="A1469" s="24">
        <v>40913</v>
      </c>
      <c r="B1469">
        <v>0.01</v>
      </c>
      <c r="C1469">
        <v>0.01</v>
      </c>
      <c r="D1469">
        <v>0.01</v>
      </c>
      <c r="E1469">
        <v>0.02</v>
      </c>
      <c r="F1469">
        <v>7.0000000000000007E-2</v>
      </c>
      <c r="G1469">
        <v>0.11</v>
      </c>
      <c r="H1469">
        <v>0.27</v>
      </c>
      <c r="I1469">
        <v>0.4</v>
      </c>
      <c r="J1469">
        <v>0.88</v>
      </c>
      <c r="K1469">
        <v>1.43</v>
      </c>
      <c r="L1469">
        <v>2.02</v>
      </c>
      <c r="M1469">
        <v>2.74</v>
      </c>
      <c r="N1469">
        <v>3.06</v>
      </c>
      <c r="O1469">
        <f t="shared" si="22"/>
        <v>3.06</v>
      </c>
    </row>
    <row r="1470" spans="1:15" x14ac:dyDescent="0.25">
      <c r="A1470" s="24">
        <v>40914</v>
      </c>
      <c r="B1470">
        <v>0.02</v>
      </c>
      <c r="C1470">
        <v>0.02</v>
      </c>
      <c r="D1470">
        <v>0.02</v>
      </c>
      <c r="E1470">
        <v>0.02</v>
      </c>
      <c r="F1470">
        <v>0.05</v>
      </c>
      <c r="G1470">
        <v>0.12</v>
      </c>
      <c r="H1470">
        <v>0.25</v>
      </c>
      <c r="I1470">
        <v>0.4</v>
      </c>
      <c r="J1470">
        <v>0.86</v>
      </c>
      <c r="K1470">
        <v>1.4</v>
      </c>
      <c r="L1470">
        <v>1.98</v>
      </c>
      <c r="M1470">
        <v>2.7</v>
      </c>
      <c r="N1470">
        <v>3.02</v>
      </c>
      <c r="O1470">
        <f t="shared" si="22"/>
        <v>3.02</v>
      </c>
    </row>
    <row r="1471" spans="1:15" x14ac:dyDescent="0.25">
      <c r="A1471" s="24">
        <v>40915</v>
      </c>
      <c r="B1471">
        <v>0.02</v>
      </c>
      <c r="C1471">
        <v>0.02</v>
      </c>
      <c r="D1471">
        <v>0.02</v>
      </c>
      <c r="E1471">
        <v>0.02</v>
      </c>
      <c r="F1471">
        <v>0.05</v>
      </c>
      <c r="G1471">
        <v>0.12</v>
      </c>
      <c r="H1471">
        <v>0.25</v>
      </c>
      <c r="I1471">
        <v>0.4</v>
      </c>
      <c r="J1471">
        <v>0.86</v>
      </c>
      <c r="K1471">
        <v>1.4</v>
      </c>
      <c r="L1471">
        <v>1.98</v>
      </c>
      <c r="M1471">
        <v>2.7</v>
      </c>
      <c r="N1471">
        <v>3.02</v>
      </c>
      <c r="O1471">
        <f t="shared" si="22"/>
        <v>3.02</v>
      </c>
    </row>
    <row r="1472" spans="1:15" x14ac:dyDescent="0.25">
      <c r="A1472" s="24">
        <v>40916</v>
      </c>
      <c r="B1472">
        <v>0.02</v>
      </c>
      <c r="C1472">
        <v>0.02</v>
      </c>
      <c r="D1472">
        <v>0.02</v>
      </c>
      <c r="E1472">
        <v>0.02</v>
      </c>
      <c r="F1472">
        <v>0.05</v>
      </c>
      <c r="G1472">
        <v>0.12</v>
      </c>
      <c r="H1472">
        <v>0.25</v>
      </c>
      <c r="I1472">
        <v>0.4</v>
      </c>
      <c r="J1472">
        <v>0.86</v>
      </c>
      <c r="K1472">
        <v>1.4</v>
      </c>
      <c r="L1472">
        <v>1.98</v>
      </c>
      <c r="M1472">
        <v>2.7</v>
      </c>
      <c r="N1472">
        <v>3.02</v>
      </c>
      <c r="O1472">
        <f t="shared" si="22"/>
        <v>3.02</v>
      </c>
    </row>
    <row r="1473" spans="1:15" x14ac:dyDescent="0.25">
      <c r="A1473" s="24">
        <v>40917</v>
      </c>
      <c r="B1473">
        <v>0.01</v>
      </c>
      <c r="C1473">
        <v>0.01</v>
      </c>
      <c r="D1473">
        <v>0.01</v>
      </c>
      <c r="E1473">
        <v>0.01</v>
      </c>
      <c r="F1473">
        <v>0.05</v>
      </c>
      <c r="G1473">
        <v>0.11</v>
      </c>
      <c r="H1473">
        <v>0.26</v>
      </c>
      <c r="I1473">
        <v>0.38</v>
      </c>
      <c r="J1473">
        <v>0.85</v>
      </c>
      <c r="K1473">
        <v>1.39</v>
      </c>
      <c r="L1473">
        <v>1.98</v>
      </c>
      <c r="M1473">
        <v>2.7</v>
      </c>
      <c r="N1473">
        <v>3.02</v>
      </c>
      <c r="O1473">
        <f t="shared" si="22"/>
        <v>3.02</v>
      </c>
    </row>
    <row r="1474" spans="1:15" x14ac:dyDescent="0.25">
      <c r="A1474" s="24">
        <v>40918</v>
      </c>
      <c r="B1474">
        <v>0.01</v>
      </c>
      <c r="C1474">
        <v>0.01</v>
      </c>
      <c r="D1474">
        <v>0.01</v>
      </c>
      <c r="E1474">
        <v>0.02</v>
      </c>
      <c r="F1474">
        <v>0.05</v>
      </c>
      <c r="G1474">
        <v>0.11</v>
      </c>
      <c r="H1474">
        <v>0.24</v>
      </c>
      <c r="I1474">
        <v>0.37</v>
      </c>
      <c r="J1474">
        <v>0.86</v>
      </c>
      <c r="K1474">
        <v>1.41</v>
      </c>
      <c r="L1474">
        <v>2</v>
      </c>
      <c r="M1474">
        <v>2.71</v>
      </c>
      <c r="N1474">
        <v>3.04</v>
      </c>
      <c r="O1474">
        <f t="shared" si="22"/>
        <v>3.04</v>
      </c>
    </row>
    <row r="1475" spans="1:15" x14ac:dyDescent="0.25">
      <c r="A1475" s="24">
        <v>40919</v>
      </c>
      <c r="B1475">
        <v>0.01</v>
      </c>
      <c r="C1475">
        <v>0.01</v>
      </c>
      <c r="D1475">
        <v>0.01</v>
      </c>
      <c r="E1475">
        <v>0.02</v>
      </c>
      <c r="F1475">
        <v>0.05</v>
      </c>
      <c r="G1475">
        <v>0.11</v>
      </c>
      <c r="H1475">
        <v>0.24</v>
      </c>
      <c r="I1475">
        <v>0.34</v>
      </c>
      <c r="J1475">
        <v>0.82</v>
      </c>
      <c r="K1475">
        <v>1.34</v>
      </c>
      <c r="L1475">
        <v>1.93</v>
      </c>
      <c r="M1475">
        <v>2.63</v>
      </c>
      <c r="N1475">
        <v>2.96</v>
      </c>
      <c r="O1475">
        <f t="shared" si="22"/>
        <v>2.96</v>
      </c>
    </row>
    <row r="1476" spans="1:15" x14ac:dyDescent="0.25">
      <c r="A1476" s="24">
        <v>40920</v>
      </c>
      <c r="B1476">
        <v>0.02</v>
      </c>
      <c r="C1476">
        <v>0.02</v>
      </c>
      <c r="D1476">
        <v>0.02</v>
      </c>
      <c r="E1476">
        <v>0.03</v>
      </c>
      <c r="F1476">
        <v>0.06</v>
      </c>
      <c r="G1476">
        <v>0.11</v>
      </c>
      <c r="H1476">
        <v>0.22</v>
      </c>
      <c r="I1476">
        <v>0.35</v>
      </c>
      <c r="J1476">
        <v>0.84</v>
      </c>
      <c r="K1476">
        <v>1.37</v>
      </c>
      <c r="L1476">
        <v>1.94</v>
      </c>
      <c r="M1476">
        <v>2.65</v>
      </c>
      <c r="N1476">
        <v>2.97</v>
      </c>
      <c r="O1476">
        <f t="shared" si="22"/>
        <v>2.97</v>
      </c>
    </row>
    <row r="1477" spans="1:15" x14ac:dyDescent="0.25">
      <c r="A1477" s="24">
        <v>40921</v>
      </c>
      <c r="B1477">
        <v>0.02</v>
      </c>
      <c r="C1477">
        <v>0.02</v>
      </c>
      <c r="D1477">
        <v>0.02</v>
      </c>
      <c r="E1477">
        <v>0.03</v>
      </c>
      <c r="F1477">
        <v>0.06</v>
      </c>
      <c r="G1477">
        <v>0.1</v>
      </c>
      <c r="H1477">
        <v>0.24</v>
      </c>
      <c r="I1477">
        <v>0.34</v>
      </c>
      <c r="J1477">
        <v>0.8</v>
      </c>
      <c r="K1477">
        <v>1.32</v>
      </c>
      <c r="L1477">
        <v>1.89</v>
      </c>
      <c r="M1477">
        <v>2.59</v>
      </c>
      <c r="N1477">
        <v>2.91</v>
      </c>
      <c r="O1477">
        <f t="shared" si="22"/>
        <v>2.91</v>
      </c>
    </row>
    <row r="1478" spans="1:15" x14ac:dyDescent="0.25">
      <c r="A1478" s="24">
        <v>40922</v>
      </c>
      <c r="B1478">
        <v>0.02</v>
      </c>
      <c r="C1478">
        <v>0.02</v>
      </c>
      <c r="D1478">
        <v>0.02</v>
      </c>
      <c r="E1478">
        <v>0.03</v>
      </c>
      <c r="F1478">
        <v>0.06</v>
      </c>
      <c r="G1478">
        <v>0.1</v>
      </c>
      <c r="H1478">
        <v>0.24</v>
      </c>
      <c r="I1478">
        <v>0.34</v>
      </c>
      <c r="J1478">
        <v>0.8</v>
      </c>
      <c r="K1478">
        <v>1.32</v>
      </c>
      <c r="L1478">
        <v>1.89</v>
      </c>
      <c r="M1478">
        <v>2.59</v>
      </c>
      <c r="N1478">
        <v>2.91</v>
      </c>
      <c r="O1478">
        <f t="shared" ref="O1478:O1541" si="23">N1478</f>
        <v>2.91</v>
      </c>
    </row>
    <row r="1479" spans="1:15" x14ac:dyDescent="0.25">
      <c r="A1479" s="24">
        <v>40923</v>
      </c>
      <c r="B1479">
        <v>0.02</v>
      </c>
      <c r="C1479">
        <v>0.02</v>
      </c>
      <c r="D1479">
        <v>0.02</v>
      </c>
      <c r="E1479">
        <v>0.03</v>
      </c>
      <c r="F1479">
        <v>0.06</v>
      </c>
      <c r="G1479">
        <v>0.1</v>
      </c>
      <c r="H1479">
        <v>0.24</v>
      </c>
      <c r="I1479">
        <v>0.34</v>
      </c>
      <c r="J1479">
        <v>0.8</v>
      </c>
      <c r="K1479">
        <v>1.32</v>
      </c>
      <c r="L1479">
        <v>1.89</v>
      </c>
      <c r="M1479">
        <v>2.59</v>
      </c>
      <c r="N1479">
        <v>2.91</v>
      </c>
      <c r="O1479">
        <f t="shared" si="23"/>
        <v>2.91</v>
      </c>
    </row>
    <row r="1480" spans="1:15" x14ac:dyDescent="0.25">
      <c r="A1480" s="24">
        <v>40924</v>
      </c>
      <c r="B1480">
        <v>0.02</v>
      </c>
      <c r="C1480">
        <v>0.02</v>
      </c>
      <c r="D1480">
        <v>0.02</v>
      </c>
      <c r="E1480">
        <v>0.03</v>
      </c>
      <c r="F1480">
        <v>0.06</v>
      </c>
      <c r="G1480">
        <v>0.1</v>
      </c>
      <c r="H1480">
        <v>0.24</v>
      </c>
      <c r="I1480">
        <v>0.34</v>
      </c>
      <c r="J1480">
        <v>0.8</v>
      </c>
      <c r="K1480">
        <v>1.32</v>
      </c>
      <c r="L1480">
        <v>1.89</v>
      </c>
      <c r="M1480">
        <v>2.59</v>
      </c>
      <c r="N1480">
        <v>2.91</v>
      </c>
      <c r="O1480">
        <f t="shared" si="23"/>
        <v>2.91</v>
      </c>
    </row>
    <row r="1481" spans="1:15" x14ac:dyDescent="0.25">
      <c r="A1481" s="24">
        <v>40925</v>
      </c>
      <c r="B1481">
        <v>0.02</v>
      </c>
      <c r="C1481">
        <v>0.02</v>
      </c>
      <c r="D1481">
        <v>0.02</v>
      </c>
      <c r="E1481">
        <v>0.03</v>
      </c>
      <c r="F1481">
        <v>0.06</v>
      </c>
      <c r="G1481">
        <v>0.11</v>
      </c>
      <c r="H1481">
        <v>0.21</v>
      </c>
      <c r="I1481">
        <v>0.33</v>
      </c>
      <c r="J1481">
        <v>0.79</v>
      </c>
      <c r="K1481">
        <v>1.31</v>
      </c>
      <c r="L1481">
        <v>1.87</v>
      </c>
      <c r="M1481">
        <v>2.57</v>
      </c>
      <c r="N1481">
        <v>2.89</v>
      </c>
      <c r="O1481">
        <f t="shared" si="23"/>
        <v>2.89</v>
      </c>
    </row>
    <row r="1482" spans="1:15" x14ac:dyDescent="0.25">
      <c r="A1482" s="24">
        <v>40926</v>
      </c>
      <c r="B1482">
        <v>0.02</v>
      </c>
      <c r="C1482">
        <v>0.02</v>
      </c>
      <c r="D1482">
        <v>0.02</v>
      </c>
      <c r="E1482">
        <v>0.03</v>
      </c>
      <c r="F1482">
        <v>7.0000000000000007E-2</v>
      </c>
      <c r="G1482">
        <v>0.11</v>
      </c>
      <c r="H1482">
        <v>0.24</v>
      </c>
      <c r="I1482">
        <v>0.35</v>
      </c>
      <c r="J1482">
        <v>0.82</v>
      </c>
      <c r="K1482">
        <v>1.34</v>
      </c>
      <c r="L1482">
        <v>1.92</v>
      </c>
      <c r="M1482">
        <v>2.63</v>
      </c>
      <c r="N1482">
        <v>2.96</v>
      </c>
      <c r="O1482">
        <f t="shared" si="23"/>
        <v>2.96</v>
      </c>
    </row>
    <row r="1483" spans="1:15" x14ac:dyDescent="0.25">
      <c r="A1483" s="24">
        <v>40927</v>
      </c>
      <c r="B1483">
        <v>0.04</v>
      </c>
      <c r="C1483">
        <v>0.04</v>
      </c>
      <c r="D1483">
        <v>0.04</v>
      </c>
      <c r="E1483">
        <v>0.05</v>
      </c>
      <c r="F1483">
        <v>7.0000000000000007E-2</v>
      </c>
      <c r="G1483">
        <v>0.11</v>
      </c>
      <c r="H1483">
        <v>0.26</v>
      </c>
      <c r="I1483">
        <v>0.36</v>
      </c>
      <c r="J1483">
        <v>0.87</v>
      </c>
      <c r="K1483">
        <v>1.43</v>
      </c>
      <c r="L1483">
        <v>2.0099999999999998</v>
      </c>
      <c r="M1483">
        <v>2.72</v>
      </c>
      <c r="N1483">
        <v>3.05</v>
      </c>
      <c r="O1483">
        <f t="shared" si="23"/>
        <v>3.05</v>
      </c>
    </row>
    <row r="1484" spans="1:15" x14ac:dyDescent="0.25">
      <c r="A1484" s="24">
        <v>40928</v>
      </c>
      <c r="B1484">
        <v>0.03</v>
      </c>
      <c r="C1484">
        <v>0.03</v>
      </c>
      <c r="D1484">
        <v>0.03</v>
      </c>
      <c r="E1484">
        <v>0.05</v>
      </c>
      <c r="F1484">
        <v>7.0000000000000007E-2</v>
      </c>
      <c r="G1484">
        <v>0.11</v>
      </c>
      <c r="H1484">
        <v>0.26</v>
      </c>
      <c r="I1484">
        <v>0.38</v>
      </c>
      <c r="J1484">
        <v>0.91</v>
      </c>
      <c r="K1484">
        <v>1.47</v>
      </c>
      <c r="L1484">
        <v>2.0499999999999998</v>
      </c>
      <c r="M1484">
        <v>2.78</v>
      </c>
      <c r="N1484">
        <v>3.1</v>
      </c>
      <c r="O1484">
        <f t="shared" si="23"/>
        <v>3.1</v>
      </c>
    </row>
    <row r="1485" spans="1:15" x14ac:dyDescent="0.25">
      <c r="A1485" s="24">
        <v>40929</v>
      </c>
      <c r="B1485">
        <v>0.03</v>
      </c>
      <c r="C1485">
        <v>0.03</v>
      </c>
      <c r="D1485">
        <v>0.03</v>
      </c>
      <c r="E1485">
        <v>0.05</v>
      </c>
      <c r="F1485">
        <v>7.0000000000000007E-2</v>
      </c>
      <c r="G1485">
        <v>0.11</v>
      </c>
      <c r="H1485">
        <v>0.26</v>
      </c>
      <c r="I1485">
        <v>0.38</v>
      </c>
      <c r="J1485">
        <v>0.91</v>
      </c>
      <c r="K1485">
        <v>1.47</v>
      </c>
      <c r="L1485">
        <v>2.0499999999999998</v>
      </c>
      <c r="M1485">
        <v>2.78</v>
      </c>
      <c r="N1485">
        <v>3.1</v>
      </c>
      <c r="O1485">
        <f t="shared" si="23"/>
        <v>3.1</v>
      </c>
    </row>
    <row r="1486" spans="1:15" x14ac:dyDescent="0.25">
      <c r="A1486" s="24">
        <v>40930</v>
      </c>
      <c r="B1486">
        <v>0.03</v>
      </c>
      <c r="C1486">
        <v>0.03</v>
      </c>
      <c r="D1486">
        <v>0.03</v>
      </c>
      <c r="E1486">
        <v>0.05</v>
      </c>
      <c r="F1486">
        <v>7.0000000000000007E-2</v>
      </c>
      <c r="G1486">
        <v>0.11</v>
      </c>
      <c r="H1486">
        <v>0.26</v>
      </c>
      <c r="I1486">
        <v>0.38</v>
      </c>
      <c r="J1486">
        <v>0.91</v>
      </c>
      <c r="K1486">
        <v>1.47</v>
      </c>
      <c r="L1486">
        <v>2.0499999999999998</v>
      </c>
      <c r="M1486">
        <v>2.78</v>
      </c>
      <c r="N1486">
        <v>3.1</v>
      </c>
      <c r="O1486">
        <f t="shared" si="23"/>
        <v>3.1</v>
      </c>
    </row>
    <row r="1487" spans="1:15" x14ac:dyDescent="0.25">
      <c r="A1487" s="24">
        <v>40931</v>
      </c>
      <c r="B1487">
        <v>0.03</v>
      </c>
      <c r="C1487">
        <v>0.03</v>
      </c>
      <c r="D1487">
        <v>0.03</v>
      </c>
      <c r="E1487">
        <v>0.04</v>
      </c>
      <c r="F1487">
        <v>7.0000000000000007E-2</v>
      </c>
      <c r="G1487">
        <v>0.12</v>
      </c>
      <c r="H1487">
        <v>0.26</v>
      </c>
      <c r="I1487">
        <v>0.39</v>
      </c>
      <c r="J1487">
        <v>0.93</v>
      </c>
      <c r="K1487">
        <v>1.51</v>
      </c>
      <c r="L1487">
        <v>2.09</v>
      </c>
      <c r="M1487">
        <v>2.82</v>
      </c>
      <c r="N1487">
        <v>3.15</v>
      </c>
      <c r="O1487">
        <f t="shared" si="23"/>
        <v>3.15</v>
      </c>
    </row>
    <row r="1488" spans="1:15" x14ac:dyDescent="0.25">
      <c r="A1488" s="24">
        <v>40932</v>
      </c>
      <c r="B1488">
        <v>0.02</v>
      </c>
      <c r="C1488">
        <v>0.02</v>
      </c>
      <c r="D1488">
        <v>0.02</v>
      </c>
      <c r="E1488">
        <v>0.04</v>
      </c>
      <c r="F1488">
        <v>7.0000000000000007E-2</v>
      </c>
      <c r="G1488">
        <v>0.12</v>
      </c>
      <c r="H1488">
        <v>0.24</v>
      </c>
      <c r="I1488">
        <v>0.39</v>
      </c>
      <c r="J1488">
        <v>0.92</v>
      </c>
      <c r="K1488">
        <v>1.49</v>
      </c>
      <c r="L1488">
        <v>2.08</v>
      </c>
      <c r="M1488">
        <v>2.82</v>
      </c>
      <c r="N1488">
        <v>3.15</v>
      </c>
      <c r="O1488">
        <f t="shared" si="23"/>
        <v>3.15</v>
      </c>
    </row>
    <row r="1489" spans="1:15" x14ac:dyDescent="0.25">
      <c r="A1489" s="24">
        <v>40933</v>
      </c>
      <c r="B1489">
        <v>0.03</v>
      </c>
      <c r="C1489">
        <v>0.03</v>
      </c>
      <c r="D1489">
        <v>0.03</v>
      </c>
      <c r="E1489">
        <v>0.04</v>
      </c>
      <c r="F1489">
        <v>7.0000000000000007E-2</v>
      </c>
      <c r="G1489">
        <v>0.12</v>
      </c>
      <c r="H1489">
        <v>0.22</v>
      </c>
      <c r="I1489">
        <v>0.34</v>
      </c>
      <c r="J1489">
        <v>0.81</v>
      </c>
      <c r="K1489">
        <v>1.4</v>
      </c>
      <c r="L1489">
        <v>2.0099999999999998</v>
      </c>
      <c r="M1489">
        <v>2.78</v>
      </c>
      <c r="N1489">
        <v>3.13</v>
      </c>
      <c r="O1489">
        <f t="shared" si="23"/>
        <v>3.13</v>
      </c>
    </row>
    <row r="1490" spans="1:15" x14ac:dyDescent="0.25">
      <c r="A1490" s="24">
        <v>40934</v>
      </c>
      <c r="B1490">
        <v>0.04</v>
      </c>
      <c r="C1490">
        <v>0.04</v>
      </c>
      <c r="D1490">
        <v>0.04</v>
      </c>
      <c r="E1490">
        <v>0.05</v>
      </c>
      <c r="F1490">
        <v>0.08</v>
      </c>
      <c r="G1490">
        <v>0.12</v>
      </c>
      <c r="H1490">
        <v>0.22</v>
      </c>
      <c r="I1490">
        <v>0.31</v>
      </c>
      <c r="J1490">
        <v>0.77</v>
      </c>
      <c r="K1490">
        <v>1.34</v>
      </c>
      <c r="L1490">
        <v>1.96</v>
      </c>
      <c r="M1490">
        <v>2.74</v>
      </c>
      <c r="N1490">
        <v>3.1</v>
      </c>
      <c r="O1490">
        <f t="shared" si="23"/>
        <v>3.1</v>
      </c>
    </row>
    <row r="1491" spans="1:15" x14ac:dyDescent="0.25">
      <c r="A1491" s="24">
        <v>40935</v>
      </c>
      <c r="B1491">
        <v>0.05</v>
      </c>
      <c r="C1491">
        <v>0.05</v>
      </c>
      <c r="D1491">
        <v>0.05</v>
      </c>
      <c r="E1491">
        <v>0.06</v>
      </c>
      <c r="F1491">
        <v>0.08</v>
      </c>
      <c r="G1491">
        <v>0.12</v>
      </c>
      <c r="H1491">
        <v>0.22</v>
      </c>
      <c r="I1491">
        <v>0.32</v>
      </c>
      <c r="J1491">
        <v>0.75</v>
      </c>
      <c r="K1491">
        <v>1.31</v>
      </c>
      <c r="L1491">
        <v>1.93</v>
      </c>
      <c r="M1491">
        <v>2.71</v>
      </c>
      <c r="N1491">
        <v>3.07</v>
      </c>
      <c r="O1491">
        <f t="shared" si="23"/>
        <v>3.07</v>
      </c>
    </row>
    <row r="1492" spans="1:15" x14ac:dyDescent="0.25">
      <c r="A1492" s="24">
        <v>40936</v>
      </c>
      <c r="B1492">
        <v>0.05</v>
      </c>
      <c r="C1492">
        <v>0.05</v>
      </c>
      <c r="D1492">
        <v>0.05</v>
      </c>
      <c r="E1492">
        <v>0.06</v>
      </c>
      <c r="F1492">
        <v>0.08</v>
      </c>
      <c r="G1492">
        <v>0.12</v>
      </c>
      <c r="H1492">
        <v>0.22</v>
      </c>
      <c r="I1492">
        <v>0.32</v>
      </c>
      <c r="J1492">
        <v>0.75</v>
      </c>
      <c r="K1492">
        <v>1.31</v>
      </c>
      <c r="L1492">
        <v>1.93</v>
      </c>
      <c r="M1492">
        <v>2.71</v>
      </c>
      <c r="N1492">
        <v>3.07</v>
      </c>
      <c r="O1492">
        <f t="shared" si="23"/>
        <v>3.07</v>
      </c>
    </row>
    <row r="1493" spans="1:15" x14ac:dyDescent="0.25">
      <c r="A1493" s="24">
        <v>40937</v>
      </c>
      <c r="B1493">
        <v>0.05</v>
      </c>
      <c r="C1493">
        <v>0.05</v>
      </c>
      <c r="D1493">
        <v>0.05</v>
      </c>
      <c r="E1493">
        <v>0.06</v>
      </c>
      <c r="F1493">
        <v>0.08</v>
      </c>
      <c r="G1493">
        <v>0.12</v>
      </c>
      <c r="H1493">
        <v>0.22</v>
      </c>
      <c r="I1493">
        <v>0.32</v>
      </c>
      <c r="J1493">
        <v>0.75</v>
      </c>
      <c r="K1493">
        <v>1.31</v>
      </c>
      <c r="L1493">
        <v>1.93</v>
      </c>
      <c r="M1493">
        <v>2.71</v>
      </c>
      <c r="N1493">
        <v>3.07</v>
      </c>
      <c r="O1493">
        <f t="shared" si="23"/>
        <v>3.07</v>
      </c>
    </row>
    <row r="1494" spans="1:15" x14ac:dyDescent="0.25">
      <c r="A1494" s="24">
        <v>40938</v>
      </c>
      <c r="B1494">
        <v>0.05</v>
      </c>
      <c r="C1494">
        <v>0.05</v>
      </c>
      <c r="D1494">
        <v>0.05</v>
      </c>
      <c r="E1494">
        <v>0.05</v>
      </c>
      <c r="F1494">
        <v>0.08</v>
      </c>
      <c r="G1494">
        <v>0.12</v>
      </c>
      <c r="H1494">
        <v>0.22</v>
      </c>
      <c r="I1494">
        <v>0.31</v>
      </c>
      <c r="J1494">
        <v>0.73</v>
      </c>
      <c r="K1494">
        <v>1.27</v>
      </c>
      <c r="L1494">
        <v>1.87</v>
      </c>
      <c r="M1494">
        <v>2.64</v>
      </c>
      <c r="N1494">
        <v>2.99</v>
      </c>
      <c r="O1494">
        <f t="shared" si="23"/>
        <v>2.99</v>
      </c>
    </row>
    <row r="1495" spans="1:15" x14ac:dyDescent="0.25">
      <c r="A1495" s="24">
        <v>40939</v>
      </c>
      <c r="B1495">
        <v>0.04</v>
      </c>
      <c r="C1495">
        <v>0.04</v>
      </c>
      <c r="D1495">
        <v>0.04</v>
      </c>
      <c r="E1495">
        <v>0.06</v>
      </c>
      <c r="F1495">
        <v>0.08</v>
      </c>
      <c r="G1495">
        <v>0.13</v>
      </c>
      <c r="H1495">
        <v>0.22</v>
      </c>
      <c r="I1495">
        <v>0.3</v>
      </c>
      <c r="J1495">
        <v>0.71</v>
      </c>
      <c r="K1495">
        <v>1.24</v>
      </c>
      <c r="L1495">
        <v>1.83</v>
      </c>
      <c r="M1495">
        <v>2.59</v>
      </c>
      <c r="N1495">
        <v>2.94</v>
      </c>
      <c r="O1495">
        <f t="shared" si="23"/>
        <v>2.94</v>
      </c>
    </row>
    <row r="1496" spans="1:15" x14ac:dyDescent="0.25">
      <c r="A1496" s="24">
        <v>40940</v>
      </c>
      <c r="B1496">
        <v>0.05</v>
      </c>
      <c r="C1496">
        <v>0.05</v>
      </c>
      <c r="D1496">
        <v>0.05</v>
      </c>
      <c r="E1496">
        <v>0.06</v>
      </c>
      <c r="F1496">
        <v>0.09</v>
      </c>
      <c r="G1496">
        <v>0.13</v>
      </c>
      <c r="H1496">
        <v>0.23</v>
      </c>
      <c r="I1496">
        <v>0.31</v>
      </c>
      <c r="J1496">
        <v>0.72</v>
      </c>
      <c r="K1496">
        <v>1.27</v>
      </c>
      <c r="L1496">
        <v>1.87</v>
      </c>
      <c r="M1496">
        <v>2.65</v>
      </c>
      <c r="N1496">
        <v>3.01</v>
      </c>
      <c r="O1496">
        <f t="shared" si="23"/>
        <v>3.01</v>
      </c>
    </row>
    <row r="1497" spans="1:15" x14ac:dyDescent="0.25">
      <c r="A1497" s="24">
        <v>40941</v>
      </c>
      <c r="B1497">
        <v>7.0000000000000007E-2</v>
      </c>
      <c r="C1497">
        <v>7.0000000000000007E-2</v>
      </c>
      <c r="D1497">
        <v>7.0000000000000007E-2</v>
      </c>
      <c r="E1497">
        <v>0.08</v>
      </c>
      <c r="F1497">
        <v>0.1</v>
      </c>
      <c r="G1497">
        <v>0.14000000000000001</v>
      </c>
      <c r="H1497">
        <v>0.23</v>
      </c>
      <c r="I1497">
        <v>0.31</v>
      </c>
      <c r="J1497">
        <v>0.71</v>
      </c>
      <c r="K1497">
        <v>1.25</v>
      </c>
      <c r="L1497">
        <v>1.86</v>
      </c>
      <c r="M1497">
        <v>2.64</v>
      </c>
      <c r="N1497">
        <v>3.01</v>
      </c>
      <c r="O1497">
        <f t="shared" si="23"/>
        <v>3.01</v>
      </c>
    </row>
    <row r="1498" spans="1:15" x14ac:dyDescent="0.25">
      <c r="A1498" s="24">
        <v>40942</v>
      </c>
      <c r="B1498">
        <v>0.06</v>
      </c>
      <c r="C1498">
        <v>0.06</v>
      </c>
      <c r="D1498">
        <v>0.06</v>
      </c>
      <c r="E1498">
        <v>0.08</v>
      </c>
      <c r="F1498">
        <v>0.1</v>
      </c>
      <c r="G1498">
        <v>0.14000000000000001</v>
      </c>
      <c r="H1498">
        <v>0.23</v>
      </c>
      <c r="I1498">
        <v>0.33</v>
      </c>
      <c r="J1498">
        <v>0.78</v>
      </c>
      <c r="K1498">
        <v>1.35</v>
      </c>
      <c r="L1498">
        <v>1.97</v>
      </c>
      <c r="M1498">
        <v>2.76</v>
      </c>
      <c r="N1498">
        <v>3.13</v>
      </c>
      <c r="O1498">
        <f t="shared" si="23"/>
        <v>3.13</v>
      </c>
    </row>
    <row r="1499" spans="1:15" x14ac:dyDescent="0.25">
      <c r="A1499" s="24">
        <v>40943</v>
      </c>
      <c r="B1499">
        <v>0.06</v>
      </c>
      <c r="C1499">
        <v>0.06</v>
      </c>
      <c r="D1499">
        <v>0.06</v>
      </c>
      <c r="E1499">
        <v>0.08</v>
      </c>
      <c r="F1499">
        <v>0.1</v>
      </c>
      <c r="G1499">
        <v>0.14000000000000001</v>
      </c>
      <c r="H1499">
        <v>0.23</v>
      </c>
      <c r="I1499">
        <v>0.33</v>
      </c>
      <c r="J1499">
        <v>0.78</v>
      </c>
      <c r="K1499">
        <v>1.35</v>
      </c>
      <c r="L1499">
        <v>1.97</v>
      </c>
      <c r="M1499">
        <v>2.76</v>
      </c>
      <c r="N1499">
        <v>3.13</v>
      </c>
      <c r="O1499">
        <f t="shared" si="23"/>
        <v>3.13</v>
      </c>
    </row>
    <row r="1500" spans="1:15" x14ac:dyDescent="0.25">
      <c r="A1500" s="24">
        <v>40944</v>
      </c>
      <c r="B1500">
        <v>0.06</v>
      </c>
      <c r="C1500">
        <v>0.06</v>
      </c>
      <c r="D1500">
        <v>0.06</v>
      </c>
      <c r="E1500">
        <v>0.08</v>
      </c>
      <c r="F1500">
        <v>0.1</v>
      </c>
      <c r="G1500">
        <v>0.14000000000000001</v>
      </c>
      <c r="H1500">
        <v>0.23</v>
      </c>
      <c r="I1500">
        <v>0.33</v>
      </c>
      <c r="J1500">
        <v>0.78</v>
      </c>
      <c r="K1500">
        <v>1.35</v>
      </c>
      <c r="L1500">
        <v>1.97</v>
      </c>
      <c r="M1500">
        <v>2.76</v>
      </c>
      <c r="N1500">
        <v>3.13</v>
      </c>
      <c r="O1500">
        <f t="shared" si="23"/>
        <v>3.13</v>
      </c>
    </row>
    <row r="1501" spans="1:15" x14ac:dyDescent="0.25">
      <c r="A1501" s="24">
        <v>40945</v>
      </c>
      <c r="B1501">
        <v>0.04</v>
      </c>
      <c r="C1501">
        <v>0.04</v>
      </c>
      <c r="D1501">
        <v>0.04</v>
      </c>
      <c r="E1501">
        <v>0.08</v>
      </c>
      <c r="F1501">
        <v>0.1</v>
      </c>
      <c r="G1501">
        <v>0.14000000000000001</v>
      </c>
      <c r="H1501">
        <v>0.24</v>
      </c>
      <c r="I1501">
        <v>0.32</v>
      </c>
      <c r="J1501">
        <v>0.76</v>
      </c>
      <c r="K1501">
        <v>1.32</v>
      </c>
      <c r="L1501">
        <v>1.93</v>
      </c>
      <c r="M1501">
        <v>2.71</v>
      </c>
      <c r="N1501">
        <v>3.08</v>
      </c>
      <c r="O1501">
        <f t="shared" si="23"/>
        <v>3.08</v>
      </c>
    </row>
    <row r="1502" spans="1:15" x14ac:dyDescent="0.25">
      <c r="A1502" s="24">
        <v>40946</v>
      </c>
      <c r="B1502">
        <v>0.06</v>
      </c>
      <c r="C1502">
        <v>0.06</v>
      </c>
      <c r="D1502">
        <v>0.06</v>
      </c>
      <c r="E1502">
        <v>0.08</v>
      </c>
      <c r="F1502">
        <v>0.11</v>
      </c>
      <c r="G1502">
        <v>0.14000000000000001</v>
      </c>
      <c r="H1502">
        <v>0.25</v>
      </c>
      <c r="I1502">
        <v>0.35</v>
      </c>
      <c r="J1502">
        <v>0.82</v>
      </c>
      <c r="K1502">
        <v>1.39</v>
      </c>
      <c r="L1502">
        <v>2</v>
      </c>
      <c r="M1502">
        <v>2.78</v>
      </c>
      <c r="N1502">
        <v>3.14</v>
      </c>
      <c r="O1502">
        <f t="shared" si="23"/>
        <v>3.14</v>
      </c>
    </row>
    <row r="1503" spans="1:15" x14ac:dyDescent="0.25">
      <c r="A1503" s="24">
        <v>40947</v>
      </c>
      <c r="B1503">
        <v>0.06</v>
      </c>
      <c r="C1503">
        <v>0.06</v>
      </c>
      <c r="D1503">
        <v>0.06</v>
      </c>
      <c r="E1503">
        <v>0.09</v>
      </c>
      <c r="F1503">
        <v>0.11</v>
      </c>
      <c r="G1503">
        <v>0.15</v>
      </c>
      <c r="H1503">
        <v>0.27</v>
      </c>
      <c r="I1503">
        <v>0.35</v>
      </c>
      <c r="J1503">
        <v>0.82</v>
      </c>
      <c r="K1503">
        <v>1.39</v>
      </c>
      <c r="L1503">
        <v>2.0099999999999998</v>
      </c>
      <c r="M1503">
        <v>2.78</v>
      </c>
      <c r="N1503">
        <v>3.14</v>
      </c>
      <c r="O1503">
        <f t="shared" si="23"/>
        <v>3.14</v>
      </c>
    </row>
    <row r="1504" spans="1:15" x14ac:dyDescent="0.25">
      <c r="A1504" s="24">
        <v>40948</v>
      </c>
      <c r="B1504">
        <v>0.06</v>
      </c>
      <c r="C1504">
        <v>0.06</v>
      </c>
      <c r="D1504">
        <v>0.06</v>
      </c>
      <c r="E1504">
        <v>0.09</v>
      </c>
      <c r="F1504">
        <v>0.12</v>
      </c>
      <c r="G1504">
        <v>0.15</v>
      </c>
      <c r="H1504">
        <v>0.27</v>
      </c>
      <c r="I1504">
        <v>0.38</v>
      </c>
      <c r="J1504">
        <v>0.86</v>
      </c>
      <c r="K1504">
        <v>1.43</v>
      </c>
      <c r="L1504">
        <v>2.04</v>
      </c>
      <c r="M1504">
        <v>2.83</v>
      </c>
      <c r="N1504">
        <v>3.2</v>
      </c>
      <c r="O1504">
        <f t="shared" si="23"/>
        <v>3.2</v>
      </c>
    </row>
    <row r="1505" spans="1:15" x14ac:dyDescent="0.25">
      <c r="A1505" s="24">
        <v>40949</v>
      </c>
      <c r="B1505">
        <v>0.05</v>
      </c>
      <c r="C1505">
        <v>0.05</v>
      </c>
      <c r="D1505">
        <v>0.05</v>
      </c>
      <c r="E1505">
        <v>0.09</v>
      </c>
      <c r="F1505">
        <v>0.12</v>
      </c>
      <c r="G1505">
        <v>0.15</v>
      </c>
      <c r="H1505">
        <v>0.27</v>
      </c>
      <c r="I1505">
        <v>0.36</v>
      </c>
      <c r="J1505">
        <v>0.81</v>
      </c>
      <c r="K1505">
        <v>1.36</v>
      </c>
      <c r="L1505">
        <v>1.96</v>
      </c>
      <c r="M1505">
        <v>2.75</v>
      </c>
      <c r="N1505">
        <v>3.11</v>
      </c>
      <c r="O1505">
        <f t="shared" si="23"/>
        <v>3.11</v>
      </c>
    </row>
    <row r="1506" spans="1:15" x14ac:dyDescent="0.25">
      <c r="A1506" s="24">
        <v>40950</v>
      </c>
      <c r="B1506">
        <v>0.05</v>
      </c>
      <c r="C1506">
        <v>0.05</v>
      </c>
      <c r="D1506">
        <v>0.05</v>
      </c>
      <c r="E1506">
        <v>0.09</v>
      </c>
      <c r="F1506">
        <v>0.12</v>
      </c>
      <c r="G1506">
        <v>0.15</v>
      </c>
      <c r="H1506">
        <v>0.27</v>
      </c>
      <c r="I1506">
        <v>0.36</v>
      </c>
      <c r="J1506">
        <v>0.81</v>
      </c>
      <c r="K1506">
        <v>1.36</v>
      </c>
      <c r="L1506">
        <v>1.96</v>
      </c>
      <c r="M1506">
        <v>2.75</v>
      </c>
      <c r="N1506">
        <v>3.11</v>
      </c>
      <c r="O1506">
        <f t="shared" si="23"/>
        <v>3.11</v>
      </c>
    </row>
    <row r="1507" spans="1:15" x14ac:dyDescent="0.25">
      <c r="A1507" s="24">
        <v>40951</v>
      </c>
      <c r="B1507">
        <v>0.05</v>
      </c>
      <c r="C1507">
        <v>0.05</v>
      </c>
      <c r="D1507">
        <v>0.05</v>
      </c>
      <c r="E1507">
        <v>0.09</v>
      </c>
      <c r="F1507">
        <v>0.12</v>
      </c>
      <c r="G1507">
        <v>0.15</v>
      </c>
      <c r="H1507">
        <v>0.27</v>
      </c>
      <c r="I1507">
        <v>0.36</v>
      </c>
      <c r="J1507">
        <v>0.81</v>
      </c>
      <c r="K1507">
        <v>1.36</v>
      </c>
      <c r="L1507">
        <v>1.96</v>
      </c>
      <c r="M1507">
        <v>2.75</v>
      </c>
      <c r="N1507">
        <v>3.11</v>
      </c>
      <c r="O1507">
        <f t="shared" si="23"/>
        <v>3.11</v>
      </c>
    </row>
    <row r="1508" spans="1:15" x14ac:dyDescent="0.25">
      <c r="A1508" s="24">
        <v>40952</v>
      </c>
      <c r="B1508">
        <v>0.06</v>
      </c>
      <c r="C1508">
        <v>0.06</v>
      </c>
      <c r="D1508">
        <v>0.06</v>
      </c>
      <c r="E1508">
        <v>0.11</v>
      </c>
      <c r="F1508">
        <v>0.14000000000000001</v>
      </c>
      <c r="G1508">
        <v>0.15</v>
      </c>
      <c r="H1508">
        <v>0.28999999999999998</v>
      </c>
      <c r="I1508">
        <v>0.4</v>
      </c>
      <c r="J1508">
        <v>0.85</v>
      </c>
      <c r="K1508">
        <v>1.4</v>
      </c>
      <c r="L1508">
        <v>1.99</v>
      </c>
      <c r="M1508">
        <v>2.78</v>
      </c>
      <c r="N1508">
        <v>3.14</v>
      </c>
      <c r="O1508">
        <f t="shared" si="23"/>
        <v>3.14</v>
      </c>
    </row>
    <row r="1509" spans="1:15" x14ac:dyDescent="0.25">
      <c r="A1509" s="24">
        <v>40953</v>
      </c>
      <c r="B1509">
        <v>0.09</v>
      </c>
      <c r="C1509">
        <v>0.09</v>
      </c>
      <c r="D1509">
        <v>0.09</v>
      </c>
      <c r="E1509">
        <v>0.12</v>
      </c>
      <c r="F1509">
        <v>0.15</v>
      </c>
      <c r="G1509">
        <v>0.18</v>
      </c>
      <c r="H1509">
        <v>0.28999999999999998</v>
      </c>
      <c r="I1509">
        <v>0.4</v>
      </c>
      <c r="J1509">
        <v>0.81</v>
      </c>
      <c r="K1509">
        <v>1.34</v>
      </c>
      <c r="L1509">
        <v>1.92</v>
      </c>
      <c r="M1509">
        <v>2.7</v>
      </c>
      <c r="N1509">
        <v>3.06</v>
      </c>
      <c r="O1509">
        <f t="shared" si="23"/>
        <v>3.06</v>
      </c>
    </row>
    <row r="1510" spans="1:15" x14ac:dyDescent="0.25">
      <c r="A1510" s="24">
        <v>40954</v>
      </c>
      <c r="B1510">
        <v>0.09</v>
      </c>
      <c r="C1510">
        <v>0.09</v>
      </c>
      <c r="D1510">
        <v>0.09</v>
      </c>
      <c r="E1510">
        <v>0.11</v>
      </c>
      <c r="F1510">
        <v>0.13</v>
      </c>
      <c r="G1510">
        <v>0.18</v>
      </c>
      <c r="H1510">
        <v>0.28999999999999998</v>
      </c>
      <c r="I1510">
        <v>0.38</v>
      </c>
      <c r="J1510">
        <v>0.81</v>
      </c>
      <c r="K1510">
        <v>1.34</v>
      </c>
      <c r="L1510">
        <v>1.93</v>
      </c>
      <c r="M1510">
        <v>2.72</v>
      </c>
      <c r="N1510">
        <v>3.09</v>
      </c>
      <c r="O1510">
        <f t="shared" si="23"/>
        <v>3.09</v>
      </c>
    </row>
    <row r="1511" spans="1:15" x14ac:dyDescent="0.25">
      <c r="A1511" s="24">
        <v>40955</v>
      </c>
      <c r="B1511">
        <v>0.04</v>
      </c>
      <c r="C1511">
        <v>0.04</v>
      </c>
      <c r="D1511">
        <v>0.04</v>
      </c>
      <c r="E1511">
        <v>0.1</v>
      </c>
      <c r="F1511">
        <v>0.13</v>
      </c>
      <c r="G1511">
        <v>0.17</v>
      </c>
      <c r="H1511">
        <v>0.28999999999999998</v>
      </c>
      <c r="I1511">
        <v>0.42</v>
      </c>
      <c r="J1511">
        <v>0.87</v>
      </c>
      <c r="K1511">
        <v>1.41</v>
      </c>
      <c r="L1511">
        <v>1.99</v>
      </c>
      <c r="M1511">
        <v>2.78</v>
      </c>
      <c r="N1511">
        <v>3.14</v>
      </c>
      <c r="O1511">
        <f t="shared" si="23"/>
        <v>3.14</v>
      </c>
    </row>
    <row r="1512" spans="1:15" x14ac:dyDescent="0.25">
      <c r="A1512" s="24">
        <v>40956</v>
      </c>
      <c r="B1512">
        <v>0.03</v>
      </c>
      <c r="C1512">
        <v>0.03</v>
      </c>
      <c r="D1512">
        <v>0.03</v>
      </c>
      <c r="E1512">
        <v>0.09</v>
      </c>
      <c r="F1512">
        <v>0.13</v>
      </c>
      <c r="G1512">
        <v>0.18</v>
      </c>
      <c r="H1512">
        <v>0.28999999999999998</v>
      </c>
      <c r="I1512">
        <v>0.42</v>
      </c>
      <c r="J1512">
        <v>0.88</v>
      </c>
      <c r="K1512">
        <v>1.43</v>
      </c>
      <c r="L1512">
        <v>2.0099999999999998</v>
      </c>
      <c r="M1512">
        <v>2.8</v>
      </c>
      <c r="N1512">
        <v>3.16</v>
      </c>
      <c r="O1512">
        <f t="shared" si="23"/>
        <v>3.16</v>
      </c>
    </row>
    <row r="1513" spans="1:15" x14ac:dyDescent="0.25">
      <c r="A1513" s="24">
        <v>40957</v>
      </c>
      <c r="B1513">
        <v>0.03</v>
      </c>
      <c r="C1513">
        <v>0.03</v>
      </c>
      <c r="D1513">
        <v>0.03</v>
      </c>
      <c r="E1513">
        <v>0.09</v>
      </c>
      <c r="F1513">
        <v>0.13</v>
      </c>
      <c r="G1513">
        <v>0.18</v>
      </c>
      <c r="H1513">
        <v>0.28999999999999998</v>
      </c>
      <c r="I1513">
        <v>0.42</v>
      </c>
      <c r="J1513">
        <v>0.88</v>
      </c>
      <c r="K1513">
        <v>1.43</v>
      </c>
      <c r="L1513">
        <v>2.0099999999999998</v>
      </c>
      <c r="M1513">
        <v>2.8</v>
      </c>
      <c r="N1513">
        <v>3.16</v>
      </c>
      <c r="O1513">
        <f t="shared" si="23"/>
        <v>3.16</v>
      </c>
    </row>
    <row r="1514" spans="1:15" x14ac:dyDescent="0.25">
      <c r="A1514" s="24">
        <v>40958</v>
      </c>
      <c r="B1514">
        <v>0.03</v>
      </c>
      <c r="C1514">
        <v>0.03</v>
      </c>
      <c r="D1514">
        <v>0.03</v>
      </c>
      <c r="E1514">
        <v>0.09</v>
      </c>
      <c r="F1514">
        <v>0.13</v>
      </c>
      <c r="G1514">
        <v>0.18</v>
      </c>
      <c r="H1514">
        <v>0.28999999999999998</v>
      </c>
      <c r="I1514">
        <v>0.42</v>
      </c>
      <c r="J1514">
        <v>0.88</v>
      </c>
      <c r="K1514">
        <v>1.43</v>
      </c>
      <c r="L1514">
        <v>2.0099999999999998</v>
      </c>
      <c r="M1514">
        <v>2.8</v>
      </c>
      <c r="N1514">
        <v>3.16</v>
      </c>
      <c r="O1514">
        <f t="shared" si="23"/>
        <v>3.16</v>
      </c>
    </row>
    <row r="1515" spans="1:15" x14ac:dyDescent="0.25">
      <c r="A1515" s="24">
        <v>40959</v>
      </c>
      <c r="B1515">
        <v>0.03</v>
      </c>
      <c r="C1515">
        <v>0.03</v>
      </c>
      <c r="D1515">
        <v>0.03</v>
      </c>
      <c r="E1515">
        <v>0.09</v>
      </c>
      <c r="F1515">
        <v>0.13</v>
      </c>
      <c r="G1515">
        <v>0.18</v>
      </c>
      <c r="H1515">
        <v>0.28999999999999998</v>
      </c>
      <c r="I1515">
        <v>0.42</v>
      </c>
      <c r="J1515">
        <v>0.88</v>
      </c>
      <c r="K1515">
        <v>1.43</v>
      </c>
      <c r="L1515">
        <v>2.0099999999999998</v>
      </c>
      <c r="M1515">
        <v>2.8</v>
      </c>
      <c r="N1515">
        <v>3.16</v>
      </c>
      <c r="O1515">
        <f t="shared" si="23"/>
        <v>3.16</v>
      </c>
    </row>
    <row r="1516" spans="1:15" x14ac:dyDescent="0.25">
      <c r="A1516" s="24">
        <v>40960</v>
      </c>
      <c r="B1516">
        <v>0.03</v>
      </c>
      <c r="C1516">
        <v>0.03</v>
      </c>
      <c r="D1516">
        <v>0.03</v>
      </c>
      <c r="E1516">
        <v>0.08</v>
      </c>
      <c r="F1516">
        <v>0.13</v>
      </c>
      <c r="G1516">
        <v>0.17</v>
      </c>
      <c r="H1516">
        <v>0.31</v>
      </c>
      <c r="I1516">
        <v>0.44</v>
      </c>
      <c r="J1516">
        <v>0.92</v>
      </c>
      <c r="K1516">
        <v>1.47</v>
      </c>
      <c r="L1516">
        <v>2.0499999999999998</v>
      </c>
      <c r="M1516">
        <v>2.84</v>
      </c>
      <c r="N1516">
        <v>3.2</v>
      </c>
      <c r="O1516">
        <f t="shared" si="23"/>
        <v>3.2</v>
      </c>
    </row>
    <row r="1517" spans="1:15" x14ac:dyDescent="0.25">
      <c r="A1517" s="24">
        <v>40961</v>
      </c>
      <c r="B1517">
        <v>7.0000000000000007E-2</v>
      </c>
      <c r="C1517">
        <v>7.0000000000000007E-2</v>
      </c>
      <c r="D1517">
        <v>7.0000000000000007E-2</v>
      </c>
      <c r="E1517">
        <v>0.09</v>
      </c>
      <c r="F1517">
        <v>0.13</v>
      </c>
      <c r="G1517">
        <v>0.17</v>
      </c>
      <c r="H1517">
        <v>0.28999999999999998</v>
      </c>
      <c r="I1517">
        <v>0.42</v>
      </c>
      <c r="J1517">
        <v>0.88</v>
      </c>
      <c r="K1517">
        <v>1.41</v>
      </c>
      <c r="L1517">
        <v>2.0099999999999998</v>
      </c>
      <c r="M1517">
        <v>2.79</v>
      </c>
      <c r="N1517">
        <v>3.15</v>
      </c>
      <c r="O1517">
        <f t="shared" si="23"/>
        <v>3.15</v>
      </c>
    </row>
    <row r="1518" spans="1:15" x14ac:dyDescent="0.25">
      <c r="A1518" s="24">
        <v>40962</v>
      </c>
      <c r="B1518">
        <v>7.0000000000000007E-2</v>
      </c>
      <c r="C1518">
        <v>7.0000000000000007E-2</v>
      </c>
      <c r="D1518">
        <v>7.0000000000000007E-2</v>
      </c>
      <c r="E1518">
        <v>0.09</v>
      </c>
      <c r="F1518">
        <v>0.14000000000000001</v>
      </c>
      <c r="G1518">
        <v>0.17</v>
      </c>
      <c r="H1518">
        <v>0.31</v>
      </c>
      <c r="I1518">
        <v>0.43</v>
      </c>
      <c r="J1518">
        <v>0.88</v>
      </c>
      <c r="K1518">
        <v>1.4</v>
      </c>
      <c r="L1518">
        <v>1.99</v>
      </c>
      <c r="M1518">
        <v>2.77</v>
      </c>
      <c r="N1518">
        <v>3.13</v>
      </c>
      <c r="O1518">
        <f t="shared" si="23"/>
        <v>3.13</v>
      </c>
    </row>
    <row r="1519" spans="1:15" x14ac:dyDescent="0.25">
      <c r="A1519" s="24">
        <v>40963</v>
      </c>
      <c r="B1519">
        <v>0.08</v>
      </c>
      <c r="C1519">
        <v>0.08</v>
      </c>
      <c r="D1519">
        <v>0.08</v>
      </c>
      <c r="E1519">
        <v>0.1</v>
      </c>
      <c r="F1519">
        <v>0.14000000000000001</v>
      </c>
      <c r="G1519">
        <v>0.18</v>
      </c>
      <c r="H1519">
        <v>0.31</v>
      </c>
      <c r="I1519">
        <v>0.43</v>
      </c>
      <c r="J1519">
        <v>0.89</v>
      </c>
      <c r="K1519">
        <v>1.41</v>
      </c>
      <c r="L1519">
        <v>1.98</v>
      </c>
      <c r="M1519">
        <v>2.75</v>
      </c>
      <c r="N1519">
        <v>3.1</v>
      </c>
      <c r="O1519">
        <f t="shared" si="23"/>
        <v>3.1</v>
      </c>
    </row>
    <row r="1520" spans="1:15" x14ac:dyDescent="0.25">
      <c r="A1520" s="24">
        <v>40964</v>
      </c>
      <c r="B1520">
        <v>0.08</v>
      </c>
      <c r="C1520">
        <v>0.08</v>
      </c>
      <c r="D1520">
        <v>0.08</v>
      </c>
      <c r="E1520">
        <v>0.1</v>
      </c>
      <c r="F1520">
        <v>0.14000000000000001</v>
      </c>
      <c r="G1520">
        <v>0.18</v>
      </c>
      <c r="H1520">
        <v>0.31</v>
      </c>
      <c r="I1520">
        <v>0.43</v>
      </c>
      <c r="J1520">
        <v>0.89</v>
      </c>
      <c r="K1520">
        <v>1.41</v>
      </c>
      <c r="L1520">
        <v>1.98</v>
      </c>
      <c r="M1520">
        <v>2.75</v>
      </c>
      <c r="N1520">
        <v>3.1</v>
      </c>
      <c r="O1520">
        <f t="shared" si="23"/>
        <v>3.1</v>
      </c>
    </row>
    <row r="1521" spans="1:15" x14ac:dyDescent="0.25">
      <c r="A1521" s="24">
        <v>40965</v>
      </c>
      <c r="B1521">
        <v>0.08</v>
      </c>
      <c r="C1521">
        <v>0.08</v>
      </c>
      <c r="D1521">
        <v>0.08</v>
      </c>
      <c r="E1521">
        <v>0.1</v>
      </c>
      <c r="F1521">
        <v>0.14000000000000001</v>
      </c>
      <c r="G1521">
        <v>0.18</v>
      </c>
      <c r="H1521">
        <v>0.31</v>
      </c>
      <c r="I1521">
        <v>0.43</v>
      </c>
      <c r="J1521">
        <v>0.89</v>
      </c>
      <c r="K1521">
        <v>1.41</v>
      </c>
      <c r="L1521">
        <v>1.98</v>
      </c>
      <c r="M1521">
        <v>2.75</v>
      </c>
      <c r="N1521">
        <v>3.1</v>
      </c>
      <c r="O1521">
        <f t="shared" si="23"/>
        <v>3.1</v>
      </c>
    </row>
    <row r="1522" spans="1:15" x14ac:dyDescent="0.25">
      <c r="A1522" s="24">
        <v>40966</v>
      </c>
      <c r="B1522">
        <v>0.08</v>
      </c>
      <c r="C1522">
        <v>0.08</v>
      </c>
      <c r="D1522">
        <v>0.08</v>
      </c>
      <c r="E1522">
        <v>0.12</v>
      </c>
      <c r="F1522">
        <v>0.14000000000000001</v>
      </c>
      <c r="G1522">
        <v>0.17</v>
      </c>
      <c r="H1522">
        <v>0.3</v>
      </c>
      <c r="I1522">
        <v>0.4</v>
      </c>
      <c r="J1522">
        <v>0.84</v>
      </c>
      <c r="K1522">
        <v>1.35</v>
      </c>
      <c r="L1522">
        <v>1.92</v>
      </c>
      <c r="M1522">
        <v>2.69</v>
      </c>
      <c r="N1522">
        <v>3.04</v>
      </c>
      <c r="O1522">
        <f t="shared" si="23"/>
        <v>3.04</v>
      </c>
    </row>
    <row r="1523" spans="1:15" x14ac:dyDescent="0.25">
      <c r="A1523" s="24">
        <v>40967</v>
      </c>
      <c r="B1523">
        <v>0.1</v>
      </c>
      <c r="C1523">
        <v>0.1</v>
      </c>
      <c r="D1523">
        <v>0.1</v>
      </c>
      <c r="E1523">
        <v>0.1</v>
      </c>
      <c r="F1523">
        <v>0.14000000000000001</v>
      </c>
      <c r="G1523">
        <v>0.18</v>
      </c>
      <c r="H1523">
        <v>0.3</v>
      </c>
      <c r="I1523">
        <v>0.41</v>
      </c>
      <c r="J1523">
        <v>0.84</v>
      </c>
      <c r="K1523">
        <v>1.36</v>
      </c>
      <c r="L1523">
        <v>1.94</v>
      </c>
      <c r="M1523">
        <v>2.71</v>
      </c>
      <c r="N1523">
        <v>3.07</v>
      </c>
      <c r="O1523">
        <f t="shared" si="23"/>
        <v>3.07</v>
      </c>
    </row>
    <row r="1524" spans="1:15" x14ac:dyDescent="0.25">
      <c r="A1524" s="24">
        <v>40968</v>
      </c>
      <c r="B1524">
        <v>0.08</v>
      </c>
      <c r="C1524">
        <v>0.08</v>
      </c>
      <c r="D1524">
        <v>0.08</v>
      </c>
      <c r="E1524">
        <v>0.08</v>
      </c>
      <c r="F1524">
        <v>0.13</v>
      </c>
      <c r="G1524">
        <v>0.18</v>
      </c>
      <c r="H1524">
        <v>0.3</v>
      </c>
      <c r="I1524">
        <v>0.43</v>
      </c>
      <c r="J1524">
        <v>0.87</v>
      </c>
      <c r="K1524">
        <v>1.39</v>
      </c>
      <c r="L1524">
        <v>1.98</v>
      </c>
      <c r="M1524">
        <v>2.73</v>
      </c>
      <c r="N1524">
        <v>3.08</v>
      </c>
      <c r="O1524">
        <f t="shared" si="23"/>
        <v>3.08</v>
      </c>
    </row>
    <row r="1525" spans="1:15" x14ac:dyDescent="0.25">
      <c r="A1525" s="24">
        <v>40969</v>
      </c>
      <c r="B1525">
        <v>7.0000000000000007E-2</v>
      </c>
      <c r="C1525">
        <v>7.0000000000000007E-2</v>
      </c>
      <c r="D1525">
        <v>7.0000000000000007E-2</v>
      </c>
      <c r="E1525">
        <v>0.08</v>
      </c>
      <c r="F1525">
        <v>0.13</v>
      </c>
      <c r="G1525">
        <v>0.18</v>
      </c>
      <c r="H1525">
        <v>0.3</v>
      </c>
      <c r="I1525">
        <v>0.43</v>
      </c>
      <c r="J1525">
        <v>0.89</v>
      </c>
      <c r="K1525">
        <v>1.44</v>
      </c>
      <c r="L1525">
        <v>2.0299999999999998</v>
      </c>
      <c r="M1525">
        <v>2.8</v>
      </c>
      <c r="N1525">
        <v>3.15</v>
      </c>
      <c r="O1525">
        <f t="shared" si="23"/>
        <v>3.15</v>
      </c>
    </row>
    <row r="1526" spans="1:15" x14ac:dyDescent="0.25">
      <c r="A1526" s="24">
        <v>40970</v>
      </c>
      <c r="B1526">
        <v>0.06</v>
      </c>
      <c r="C1526">
        <v>0.06</v>
      </c>
      <c r="D1526">
        <v>0.06</v>
      </c>
      <c r="E1526">
        <v>7.0000000000000007E-2</v>
      </c>
      <c r="F1526">
        <v>0.12</v>
      </c>
      <c r="G1526">
        <v>0.17</v>
      </c>
      <c r="H1526">
        <v>0.28000000000000003</v>
      </c>
      <c r="I1526">
        <v>0.41</v>
      </c>
      <c r="J1526">
        <v>0.84</v>
      </c>
      <c r="K1526">
        <v>1.38</v>
      </c>
      <c r="L1526">
        <v>1.99</v>
      </c>
      <c r="M1526">
        <v>2.77</v>
      </c>
      <c r="N1526">
        <v>3.11</v>
      </c>
      <c r="O1526">
        <f t="shared" si="23"/>
        <v>3.11</v>
      </c>
    </row>
    <row r="1527" spans="1:15" x14ac:dyDescent="0.25">
      <c r="A1527" s="24">
        <v>40971</v>
      </c>
      <c r="B1527">
        <v>0.06</v>
      </c>
      <c r="C1527">
        <v>0.06</v>
      </c>
      <c r="D1527">
        <v>0.06</v>
      </c>
      <c r="E1527">
        <v>7.0000000000000007E-2</v>
      </c>
      <c r="F1527">
        <v>0.12</v>
      </c>
      <c r="G1527">
        <v>0.17</v>
      </c>
      <c r="H1527">
        <v>0.28000000000000003</v>
      </c>
      <c r="I1527">
        <v>0.41</v>
      </c>
      <c r="J1527">
        <v>0.84</v>
      </c>
      <c r="K1527">
        <v>1.38</v>
      </c>
      <c r="L1527">
        <v>1.99</v>
      </c>
      <c r="M1527">
        <v>2.77</v>
      </c>
      <c r="N1527">
        <v>3.11</v>
      </c>
      <c r="O1527">
        <f t="shared" si="23"/>
        <v>3.11</v>
      </c>
    </row>
    <row r="1528" spans="1:15" x14ac:dyDescent="0.25">
      <c r="A1528" s="24">
        <v>40972</v>
      </c>
      <c r="B1528">
        <v>0.06</v>
      </c>
      <c r="C1528">
        <v>0.06</v>
      </c>
      <c r="D1528">
        <v>0.06</v>
      </c>
      <c r="E1528">
        <v>7.0000000000000007E-2</v>
      </c>
      <c r="F1528">
        <v>0.12</v>
      </c>
      <c r="G1528">
        <v>0.17</v>
      </c>
      <c r="H1528">
        <v>0.28000000000000003</v>
      </c>
      <c r="I1528">
        <v>0.41</v>
      </c>
      <c r="J1528">
        <v>0.84</v>
      </c>
      <c r="K1528">
        <v>1.38</v>
      </c>
      <c r="L1528">
        <v>1.99</v>
      </c>
      <c r="M1528">
        <v>2.77</v>
      </c>
      <c r="N1528">
        <v>3.11</v>
      </c>
      <c r="O1528">
        <f t="shared" si="23"/>
        <v>3.11</v>
      </c>
    </row>
    <row r="1529" spans="1:15" x14ac:dyDescent="0.25">
      <c r="A1529" s="24">
        <v>40973</v>
      </c>
      <c r="B1529">
        <v>7.0000000000000007E-2</v>
      </c>
      <c r="C1529">
        <v>7.0000000000000007E-2</v>
      </c>
      <c r="D1529">
        <v>7.0000000000000007E-2</v>
      </c>
      <c r="E1529">
        <v>0.08</v>
      </c>
      <c r="F1529">
        <v>0.14000000000000001</v>
      </c>
      <c r="G1529">
        <v>0.17</v>
      </c>
      <c r="H1529">
        <v>0.31</v>
      </c>
      <c r="I1529">
        <v>0.43</v>
      </c>
      <c r="J1529">
        <v>0.87</v>
      </c>
      <c r="K1529">
        <v>1.4</v>
      </c>
      <c r="L1529">
        <v>2</v>
      </c>
      <c r="M1529">
        <v>2.78</v>
      </c>
      <c r="N1529">
        <v>3.13</v>
      </c>
      <c r="O1529">
        <f t="shared" si="23"/>
        <v>3.13</v>
      </c>
    </row>
    <row r="1530" spans="1:15" x14ac:dyDescent="0.25">
      <c r="A1530" s="24">
        <v>40974</v>
      </c>
      <c r="B1530">
        <v>0.06</v>
      </c>
      <c r="C1530">
        <v>0.06</v>
      </c>
      <c r="D1530">
        <v>0.06</v>
      </c>
      <c r="E1530">
        <v>0.08</v>
      </c>
      <c r="F1530">
        <v>0.13</v>
      </c>
      <c r="G1530">
        <v>0.17</v>
      </c>
      <c r="H1530">
        <v>0.3</v>
      </c>
      <c r="I1530">
        <v>0.4</v>
      </c>
      <c r="J1530">
        <v>0.83</v>
      </c>
      <c r="K1530">
        <v>1.35</v>
      </c>
      <c r="L1530">
        <v>1.96</v>
      </c>
      <c r="M1530">
        <v>2.73</v>
      </c>
      <c r="N1530">
        <v>3.08</v>
      </c>
      <c r="O1530">
        <f t="shared" si="23"/>
        <v>3.08</v>
      </c>
    </row>
    <row r="1531" spans="1:15" x14ac:dyDescent="0.25">
      <c r="A1531" s="24">
        <v>40975</v>
      </c>
      <c r="B1531">
        <v>0.06</v>
      </c>
      <c r="C1531">
        <v>0.06</v>
      </c>
      <c r="D1531">
        <v>0.06</v>
      </c>
      <c r="E1531">
        <v>0.08</v>
      </c>
      <c r="F1531">
        <v>0.14000000000000001</v>
      </c>
      <c r="G1531">
        <v>0.18</v>
      </c>
      <c r="H1531">
        <v>0.3</v>
      </c>
      <c r="I1531">
        <v>0.42</v>
      </c>
      <c r="J1531">
        <v>0.85</v>
      </c>
      <c r="K1531">
        <v>1.37</v>
      </c>
      <c r="L1531">
        <v>1.98</v>
      </c>
      <c r="M1531">
        <v>2.76</v>
      </c>
      <c r="N1531">
        <v>3.12</v>
      </c>
      <c r="O1531">
        <f t="shared" si="23"/>
        <v>3.12</v>
      </c>
    </row>
    <row r="1532" spans="1:15" x14ac:dyDescent="0.25">
      <c r="A1532" s="24">
        <v>40976</v>
      </c>
      <c r="B1532">
        <v>7.0000000000000007E-2</v>
      </c>
      <c r="C1532">
        <v>7.0000000000000007E-2</v>
      </c>
      <c r="D1532">
        <v>7.0000000000000007E-2</v>
      </c>
      <c r="E1532">
        <v>0.08</v>
      </c>
      <c r="F1532">
        <v>0.14000000000000001</v>
      </c>
      <c r="G1532">
        <v>0.18</v>
      </c>
      <c r="H1532">
        <v>0.32</v>
      </c>
      <c r="I1532">
        <v>0.44</v>
      </c>
      <c r="J1532">
        <v>0.89</v>
      </c>
      <c r="K1532">
        <v>1.41</v>
      </c>
      <c r="L1532">
        <v>2.0299999999999998</v>
      </c>
      <c r="M1532">
        <v>2.82</v>
      </c>
      <c r="N1532">
        <v>3.18</v>
      </c>
      <c r="O1532">
        <f t="shared" si="23"/>
        <v>3.18</v>
      </c>
    </row>
    <row r="1533" spans="1:15" x14ac:dyDescent="0.25">
      <c r="A1533" s="24">
        <v>40977</v>
      </c>
      <c r="B1533">
        <v>0.06</v>
      </c>
      <c r="C1533">
        <v>0.06</v>
      </c>
      <c r="D1533">
        <v>0.06</v>
      </c>
      <c r="E1533">
        <v>0.09</v>
      </c>
      <c r="F1533">
        <v>0.13</v>
      </c>
      <c r="G1533">
        <v>0.18</v>
      </c>
      <c r="H1533">
        <v>0.33</v>
      </c>
      <c r="I1533">
        <v>0.46</v>
      </c>
      <c r="J1533">
        <v>0.9</v>
      </c>
      <c r="K1533">
        <v>1.43</v>
      </c>
      <c r="L1533">
        <v>2.04</v>
      </c>
      <c r="M1533">
        <v>2.83</v>
      </c>
      <c r="N1533">
        <v>3.19</v>
      </c>
      <c r="O1533">
        <f t="shared" si="23"/>
        <v>3.19</v>
      </c>
    </row>
    <row r="1534" spans="1:15" x14ac:dyDescent="0.25">
      <c r="A1534" s="24">
        <v>40978</v>
      </c>
      <c r="B1534">
        <v>0.06</v>
      </c>
      <c r="C1534">
        <v>0.06</v>
      </c>
      <c r="D1534">
        <v>0.06</v>
      </c>
      <c r="E1534">
        <v>0.09</v>
      </c>
      <c r="F1534">
        <v>0.13</v>
      </c>
      <c r="G1534">
        <v>0.18</v>
      </c>
      <c r="H1534">
        <v>0.33</v>
      </c>
      <c r="I1534">
        <v>0.46</v>
      </c>
      <c r="J1534">
        <v>0.9</v>
      </c>
      <c r="K1534">
        <v>1.43</v>
      </c>
      <c r="L1534">
        <v>2.04</v>
      </c>
      <c r="M1534">
        <v>2.83</v>
      </c>
      <c r="N1534">
        <v>3.19</v>
      </c>
      <c r="O1534">
        <f t="shared" si="23"/>
        <v>3.19</v>
      </c>
    </row>
    <row r="1535" spans="1:15" x14ac:dyDescent="0.25">
      <c r="A1535" s="24">
        <v>40979</v>
      </c>
      <c r="B1535">
        <v>0.06</v>
      </c>
      <c r="C1535">
        <v>0.06</v>
      </c>
      <c r="D1535">
        <v>0.06</v>
      </c>
      <c r="E1535">
        <v>0.09</v>
      </c>
      <c r="F1535">
        <v>0.13</v>
      </c>
      <c r="G1535">
        <v>0.18</v>
      </c>
      <c r="H1535">
        <v>0.33</v>
      </c>
      <c r="I1535">
        <v>0.46</v>
      </c>
      <c r="J1535">
        <v>0.9</v>
      </c>
      <c r="K1535">
        <v>1.43</v>
      </c>
      <c r="L1535">
        <v>2.04</v>
      </c>
      <c r="M1535">
        <v>2.83</v>
      </c>
      <c r="N1535">
        <v>3.19</v>
      </c>
      <c r="O1535">
        <f t="shared" si="23"/>
        <v>3.19</v>
      </c>
    </row>
    <row r="1536" spans="1:15" x14ac:dyDescent="0.25">
      <c r="A1536" s="24">
        <v>40980</v>
      </c>
      <c r="B1536">
        <v>0.05</v>
      </c>
      <c r="C1536">
        <v>0.05</v>
      </c>
      <c r="D1536">
        <v>0.05</v>
      </c>
      <c r="E1536">
        <v>0.09</v>
      </c>
      <c r="F1536">
        <v>0.15</v>
      </c>
      <c r="G1536">
        <v>0.18</v>
      </c>
      <c r="H1536">
        <v>0.33</v>
      </c>
      <c r="I1536">
        <v>0.47</v>
      </c>
      <c r="J1536">
        <v>0.92</v>
      </c>
      <c r="K1536">
        <v>1.43</v>
      </c>
      <c r="L1536">
        <v>2.04</v>
      </c>
      <c r="M1536">
        <v>2.82</v>
      </c>
      <c r="N1536">
        <v>3.17</v>
      </c>
      <c r="O1536">
        <f t="shared" si="23"/>
        <v>3.17</v>
      </c>
    </row>
    <row r="1537" spans="1:15" x14ac:dyDescent="0.25">
      <c r="A1537" s="24">
        <v>40981</v>
      </c>
      <c r="B1537">
        <v>0.06</v>
      </c>
      <c r="C1537">
        <v>0.06</v>
      </c>
      <c r="D1537">
        <v>0.06</v>
      </c>
      <c r="E1537">
        <v>0.08</v>
      </c>
      <c r="F1537">
        <v>0.15</v>
      </c>
      <c r="G1537">
        <v>0.2</v>
      </c>
      <c r="H1537">
        <v>0.35</v>
      </c>
      <c r="I1537">
        <v>0.51</v>
      </c>
      <c r="J1537">
        <v>0.99</v>
      </c>
      <c r="K1537">
        <v>1.52</v>
      </c>
      <c r="L1537">
        <v>2.14</v>
      </c>
      <c r="M1537">
        <v>2.92</v>
      </c>
      <c r="N1537">
        <v>3.26</v>
      </c>
      <c r="O1537">
        <f t="shared" si="23"/>
        <v>3.26</v>
      </c>
    </row>
    <row r="1538" spans="1:15" x14ac:dyDescent="0.25">
      <c r="A1538" s="24">
        <v>40982</v>
      </c>
      <c r="B1538">
        <v>0.08</v>
      </c>
      <c r="C1538">
        <v>0.08</v>
      </c>
      <c r="D1538">
        <v>0.08</v>
      </c>
      <c r="E1538">
        <v>0.09</v>
      </c>
      <c r="F1538">
        <v>0.15</v>
      </c>
      <c r="G1538">
        <v>0.21</v>
      </c>
      <c r="H1538">
        <v>0.4</v>
      </c>
      <c r="I1538">
        <v>0.6</v>
      </c>
      <c r="J1538">
        <v>1.1299999999999999</v>
      </c>
      <c r="K1538">
        <v>1.69</v>
      </c>
      <c r="L1538">
        <v>2.29</v>
      </c>
      <c r="M1538">
        <v>3.08</v>
      </c>
      <c r="N1538">
        <v>3.43</v>
      </c>
      <c r="O1538">
        <f t="shared" si="23"/>
        <v>3.43</v>
      </c>
    </row>
    <row r="1539" spans="1:15" x14ac:dyDescent="0.25">
      <c r="A1539" s="24">
        <v>40983</v>
      </c>
      <c r="B1539">
        <v>0.08</v>
      </c>
      <c r="C1539">
        <v>0.08</v>
      </c>
      <c r="D1539">
        <v>0.08</v>
      </c>
      <c r="E1539">
        <v>0.08</v>
      </c>
      <c r="F1539">
        <v>0.15</v>
      </c>
      <c r="G1539">
        <v>0.21</v>
      </c>
      <c r="H1539">
        <v>0.37</v>
      </c>
      <c r="I1539">
        <v>0.56000000000000005</v>
      </c>
      <c r="J1539">
        <v>1.1100000000000001</v>
      </c>
      <c r="K1539">
        <v>1.67</v>
      </c>
      <c r="L1539">
        <v>2.29</v>
      </c>
      <c r="M1539">
        <v>3.08</v>
      </c>
      <c r="N1539">
        <v>3.41</v>
      </c>
      <c r="O1539">
        <f t="shared" si="23"/>
        <v>3.41</v>
      </c>
    </row>
    <row r="1540" spans="1:15" x14ac:dyDescent="0.25">
      <c r="A1540" s="24">
        <v>40984</v>
      </c>
      <c r="B1540">
        <v>7.0000000000000007E-2</v>
      </c>
      <c r="C1540">
        <v>7.0000000000000007E-2</v>
      </c>
      <c r="D1540">
        <v>7.0000000000000007E-2</v>
      </c>
      <c r="E1540">
        <v>0.09</v>
      </c>
      <c r="F1540">
        <v>0.15</v>
      </c>
      <c r="G1540">
        <v>0.21</v>
      </c>
      <c r="H1540">
        <v>0.37</v>
      </c>
      <c r="I1540">
        <v>0.56999999999999995</v>
      </c>
      <c r="J1540">
        <v>1.1299999999999999</v>
      </c>
      <c r="K1540">
        <v>1.7</v>
      </c>
      <c r="L1540">
        <v>2.31</v>
      </c>
      <c r="M1540">
        <v>3.08</v>
      </c>
      <c r="N1540">
        <v>3.41</v>
      </c>
      <c r="O1540">
        <f t="shared" si="23"/>
        <v>3.41</v>
      </c>
    </row>
    <row r="1541" spans="1:15" x14ac:dyDescent="0.25">
      <c r="A1541" s="24">
        <v>40985</v>
      </c>
      <c r="B1541">
        <v>7.0000000000000007E-2</v>
      </c>
      <c r="C1541">
        <v>7.0000000000000007E-2</v>
      </c>
      <c r="D1541">
        <v>7.0000000000000007E-2</v>
      </c>
      <c r="E1541">
        <v>0.09</v>
      </c>
      <c r="F1541">
        <v>0.15</v>
      </c>
      <c r="G1541">
        <v>0.21</v>
      </c>
      <c r="H1541">
        <v>0.37</v>
      </c>
      <c r="I1541">
        <v>0.56999999999999995</v>
      </c>
      <c r="J1541">
        <v>1.1299999999999999</v>
      </c>
      <c r="K1541">
        <v>1.7</v>
      </c>
      <c r="L1541">
        <v>2.31</v>
      </c>
      <c r="M1541">
        <v>3.08</v>
      </c>
      <c r="N1541">
        <v>3.41</v>
      </c>
      <c r="O1541">
        <f t="shared" si="23"/>
        <v>3.41</v>
      </c>
    </row>
    <row r="1542" spans="1:15" x14ac:dyDescent="0.25">
      <c r="A1542" s="24">
        <v>40986</v>
      </c>
      <c r="B1542">
        <v>7.0000000000000007E-2</v>
      </c>
      <c r="C1542">
        <v>7.0000000000000007E-2</v>
      </c>
      <c r="D1542">
        <v>7.0000000000000007E-2</v>
      </c>
      <c r="E1542">
        <v>0.09</v>
      </c>
      <c r="F1542">
        <v>0.15</v>
      </c>
      <c r="G1542">
        <v>0.21</v>
      </c>
      <c r="H1542">
        <v>0.37</v>
      </c>
      <c r="I1542">
        <v>0.56999999999999995</v>
      </c>
      <c r="J1542">
        <v>1.1299999999999999</v>
      </c>
      <c r="K1542">
        <v>1.7</v>
      </c>
      <c r="L1542">
        <v>2.31</v>
      </c>
      <c r="M1542">
        <v>3.08</v>
      </c>
      <c r="N1542">
        <v>3.41</v>
      </c>
      <c r="O1542">
        <f t="shared" ref="O1542:O1605" si="24">N1542</f>
        <v>3.41</v>
      </c>
    </row>
    <row r="1543" spans="1:15" x14ac:dyDescent="0.25">
      <c r="A1543" s="24">
        <v>40987</v>
      </c>
      <c r="B1543">
        <v>7.0000000000000007E-2</v>
      </c>
      <c r="C1543">
        <v>7.0000000000000007E-2</v>
      </c>
      <c r="D1543">
        <v>7.0000000000000007E-2</v>
      </c>
      <c r="E1543">
        <v>0.1</v>
      </c>
      <c r="F1543">
        <v>0.15</v>
      </c>
      <c r="G1543">
        <v>0.21</v>
      </c>
      <c r="H1543">
        <v>0.39</v>
      </c>
      <c r="I1543">
        <v>0.6</v>
      </c>
      <c r="J1543">
        <v>1.2</v>
      </c>
      <c r="K1543">
        <v>1.77</v>
      </c>
      <c r="L1543">
        <v>2.39</v>
      </c>
      <c r="M1543">
        <v>3.14</v>
      </c>
      <c r="N1543">
        <v>3.48</v>
      </c>
      <c r="O1543">
        <f t="shared" si="24"/>
        <v>3.48</v>
      </c>
    </row>
    <row r="1544" spans="1:15" x14ac:dyDescent="0.25">
      <c r="A1544" s="24">
        <v>40988</v>
      </c>
      <c r="B1544">
        <v>0.08</v>
      </c>
      <c r="C1544">
        <v>0.08</v>
      </c>
      <c r="D1544">
        <v>0.08</v>
      </c>
      <c r="E1544">
        <v>0.1</v>
      </c>
      <c r="F1544">
        <v>0.15</v>
      </c>
      <c r="G1544">
        <v>0.22</v>
      </c>
      <c r="H1544">
        <v>0.41</v>
      </c>
      <c r="I1544">
        <v>0.62</v>
      </c>
      <c r="J1544">
        <v>1.22</v>
      </c>
      <c r="K1544">
        <v>1.78</v>
      </c>
      <c r="L1544">
        <v>2.38</v>
      </c>
      <c r="M1544">
        <v>3.13</v>
      </c>
      <c r="N1544">
        <v>3.46</v>
      </c>
      <c r="O1544">
        <f t="shared" si="24"/>
        <v>3.46</v>
      </c>
    </row>
    <row r="1545" spans="1:15" x14ac:dyDescent="0.25">
      <c r="A1545" s="24">
        <v>40989</v>
      </c>
      <c r="B1545">
        <v>0.09</v>
      </c>
      <c r="C1545">
        <v>0.09</v>
      </c>
      <c r="D1545">
        <v>0.09</v>
      </c>
      <c r="E1545">
        <v>0.09</v>
      </c>
      <c r="F1545">
        <v>0.15</v>
      </c>
      <c r="G1545">
        <v>0.21</v>
      </c>
      <c r="H1545">
        <v>0.39</v>
      </c>
      <c r="I1545">
        <v>0.57999999999999996</v>
      </c>
      <c r="J1545">
        <v>1.1499999999999999</v>
      </c>
      <c r="K1545">
        <v>1.71</v>
      </c>
      <c r="L1545">
        <v>2.31</v>
      </c>
      <c r="M1545">
        <v>3.06</v>
      </c>
      <c r="N1545">
        <v>3.38</v>
      </c>
      <c r="O1545">
        <f t="shared" si="24"/>
        <v>3.38</v>
      </c>
    </row>
    <row r="1546" spans="1:15" x14ac:dyDescent="0.25">
      <c r="A1546" s="24">
        <v>40990</v>
      </c>
      <c r="B1546">
        <v>0.06</v>
      </c>
      <c r="C1546">
        <v>0.06</v>
      </c>
      <c r="D1546">
        <v>0.06</v>
      </c>
      <c r="E1546">
        <v>0.08</v>
      </c>
      <c r="F1546">
        <v>0.14000000000000001</v>
      </c>
      <c r="G1546">
        <v>0.19</v>
      </c>
      <c r="H1546">
        <v>0.37</v>
      </c>
      <c r="I1546">
        <v>0.56000000000000005</v>
      </c>
      <c r="J1546">
        <v>1.1299999999999999</v>
      </c>
      <c r="K1546">
        <v>1.69</v>
      </c>
      <c r="L1546">
        <v>2.29</v>
      </c>
      <c r="M1546">
        <v>3.04</v>
      </c>
      <c r="N1546">
        <v>3.37</v>
      </c>
      <c r="O1546">
        <f t="shared" si="24"/>
        <v>3.37</v>
      </c>
    </row>
    <row r="1547" spans="1:15" x14ac:dyDescent="0.25">
      <c r="A1547" s="24">
        <v>40991</v>
      </c>
      <c r="B1547">
        <v>0.06</v>
      </c>
      <c r="C1547">
        <v>0.06</v>
      </c>
      <c r="D1547">
        <v>0.06</v>
      </c>
      <c r="E1547">
        <v>0.08</v>
      </c>
      <c r="F1547">
        <v>0.14000000000000001</v>
      </c>
      <c r="G1547">
        <v>0.19</v>
      </c>
      <c r="H1547">
        <v>0.37</v>
      </c>
      <c r="I1547">
        <v>0.55000000000000004</v>
      </c>
      <c r="J1547">
        <v>1.1000000000000001</v>
      </c>
      <c r="K1547">
        <v>1.66</v>
      </c>
      <c r="L1547">
        <v>2.25</v>
      </c>
      <c r="M1547">
        <v>2.99</v>
      </c>
      <c r="N1547">
        <v>3.31</v>
      </c>
      <c r="O1547">
        <f t="shared" si="24"/>
        <v>3.31</v>
      </c>
    </row>
    <row r="1548" spans="1:15" x14ac:dyDescent="0.25">
      <c r="A1548" s="24">
        <v>40992</v>
      </c>
      <c r="B1548">
        <v>0.06</v>
      </c>
      <c r="C1548">
        <v>0.06</v>
      </c>
      <c r="D1548">
        <v>0.06</v>
      </c>
      <c r="E1548">
        <v>0.08</v>
      </c>
      <c r="F1548">
        <v>0.14000000000000001</v>
      </c>
      <c r="G1548">
        <v>0.19</v>
      </c>
      <c r="H1548">
        <v>0.37</v>
      </c>
      <c r="I1548">
        <v>0.55000000000000004</v>
      </c>
      <c r="J1548">
        <v>1.1000000000000001</v>
      </c>
      <c r="K1548">
        <v>1.66</v>
      </c>
      <c r="L1548">
        <v>2.25</v>
      </c>
      <c r="M1548">
        <v>2.99</v>
      </c>
      <c r="N1548">
        <v>3.31</v>
      </c>
      <c r="O1548">
        <f t="shared" si="24"/>
        <v>3.31</v>
      </c>
    </row>
    <row r="1549" spans="1:15" x14ac:dyDescent="0.25">
      <c r="A1549" s="24">
        <v>40993</v>
      </c>
      <c r="B1549">
        <v>0.06</v>
      </c>
      <c r="C1549">
        <v>0.06</v>
      </c>
      <c r="D1549">
        <v>0.06</v>
      </c>
      <c r="E1549">
        <v>0.08</v>
      </c>
      <c r="F1549">
        <v>0.14000000000000001</v>
      </c>
      <c r="G1549">
        <v>0.19</v>
      </c>
      <c r="H1549">
        <v>0.37</v>
      </c>
      <c r="I1549">
        <v>0.55000000000000004</v>
      </c>
      <c r="J1549">
        <v>1.1000000000000001</v>
      </c>
      <c r="K1549">
        <v>1.66</v>
      </c>
      <c r="L1549">
        <v>2.25</v>
      </c>
      <c r="M1549">
        <v>2.99</v>
      </c>
      <c r="N1549">
        <v>3.31</v>
      </c>
      <c r="O1549">
        <f t="shared" si="24"/>
        <v>3.31</v>
      </c>
    </row>
    <row r="1550" spans="1:15" x14ac:dyDescent="0.25">
      <c r="A1550" s="24">
        <v>40994</v>
      </c>
      <c r="B1550">
        <v>0.06</v>
      </c>
      <c r="C1550">
        <v>0.06</v>
      </c>
      <c r="D1550">
        <v>0.06</v>
      </c>
      <c r="E1550">
        <v>0.09</v>
      </c>
      <c r="F1550">
        <v>0.15</v>
      </c>
      <c r="G1550">
        <v>0.19</v>
      </c>
      <c r="H1550">
        <v>0.36</v>
      </c>
      <c r="I1550">
        <v>0.54</v>
      </c>
      <c r="J1550">
        <v>1.0900000000000001</v>
      </c>
      <c r="K1550">
        <v>1.65</v>
      </c>
      <c r="L1550">
        <v>2.2599999999999998</v>
      </c>
      <c r="M1550">
        <v>3</v>
      </c>
      <c r="N1550">
        <v>3.33</v>
      </c>
      <c r="O1550">
        <f t="shared" si="24"/>
        <v>3.33</v>
      </c>
    </row>
    <row r="1551" spans="1:15" x14ac:dyDescent="0.25">
      <c r="A1551" s="24">
        <v>40995</v>
      </c>
      <c r="B1551">
        <v>7.0000000000000007E-2</v>
      </c>
      <c r="C1551">
        <v>7.0000000000000007E-2</v>
      </c>
      <c r="D1551">
        <v>7.0000000000000007E-2</v>
      </c>
      <c r="E1551">
        <v>0.09</v>
      </c>
      <c r="F1551">
        <v>0.14000000000000001</v>
      </c>
      <c r="G1551">
        <v>0.18</v>
      </c>
      <c r="H1551">
        <v>0.33</v>
      </c>
      <c r="I1551">
        <v>0.5</v>
      </c>
      <c r="J1551">
        <v>1.04</v>
      </c>
      <c r="K1551">
        <v>1.59</v>
      </c>
      <c r="L1551">
        <v>2.2000000000000002</v>
      </c>
      <c r="M1551">
        <v>2.96</v>
      </c>
      <c r="N1551">
        <v>3.29</v>
      </c>
      <c r="O1551">
        <f t="shared" si="24"/>
        <v>3.29</v>
      </c>
    </row>
    <row r="1552" spans="1:15" x14ac:dyDescent="0.25">
      <c r="A1552" s="24">
        <v>40996</v>
      </c>
      <c r="B1552">
        <v>0.05</v>
      </c>
      <c r="C1552">
        <v>0.05</v>
      </c>
      <c r="D1552">
        <v>0.05</v>
      </c>
      <c r="E1552">
        <v>0.09</v>
      </c>
      <c r="F1552">
        <v>0.14000000000000001</v>
      </c>
      <c r="G1552">
        <v>0.18</v>
      </c>
      <c r="H1552">
        <v>0.34</v>
      </c>
      <c r="I1552">
        <v>0.51</v>
      </c>
      <c r="J1552">
        <v>1.05</v>
      </c>
      <c r="K1552">
        <v>1.6</v>
      </c>
      <c r="L1552">
        <v>2.21</v>
      </c>
      <c r="M1552">
        <v>2.97</v>
      </c>
      <c r="N1552">
        <v>3.31</v>
      </c>
      <c r="O1552">
        <f t="shared" si="24"/>
        <v>3.31</v>
      </c>
    </row>
    <row r="1553" spans="1:15" x14ac:dyDescent="0.25">
      <c r="A1553" s="24">
        <v>40997</v>
      </c>
      <c r="B1553">
        <v>0.02</v>
      </c>
      <c r="C1553">
        <v>0.02</v>
      </c>
      <c r="D1553">
        <v>0.02</v>
      </c>
      <c r="E1553">
        <v>7.0000000000000007E-2</v>
      </c>
      <c r="F1553">
        <v>0.14000000000000001</v>
      </c>
      <c r="G1553">
        <v>0.18</v>
      </c>
      <c r="H1553">
        <v>0.33</v>
      </c>
      <c r="I1553">
        <v>0.5</v>
      </c>
      <c r="J1553">
        <v>1.01</v>
      </c>
      <c r="K1553">
        <v>1.57</v>
      </c>
      <c r="L1553">
        <v>2.1800000000000002</v>
      </c>
      <c r="M1553">
        <v>2.93</v>
      </c>
      <c r="N1553">
        <v>3.27</v>
      </c>
      <c r="O1553">
        <f t="shared" si="24"/>
        <v>3.27</v>
      </c>
    </row>
    <row r="1554" spans="1:15" x14ac:dyDescent="0.25">
      <c r="A1554" s="24">
        <v>40998</v>
      </c>
      <c r="B1554">
        <v>0.05</v>
      </c>
      <c r="C1554">
        <v>0.05</v>
      </c>
      <c r="D1554">
        <v>0.05</v>
      </c>
      <c r="E1554">
        <v>7.0000000000000007E-2</v>
      </c>
      <c r="F1554">
        <v>0.15</v>
      </c>
      <c r="G1554">
        <v>0.19</v>
      </c>
      <c r="H1554">
        <v>0.33</v>
      </c>
      <c r="I1554">
        <v>0.51</v>
      </c>
      <c r="J1554">
        <v>1.04</v>
      </c>
      <c r="K1554">
        <v>1.61</v>
      </c>
      <c r="L1554">
        <v>2.23</v>
      </c>
      <c r="M1554">
        <v>3</v>
      </c>
      <c r="N1554">
        <v>3.35</v>
      </c>
      <c r="O1554">
        <f t="shared" si="24"/>
        <v>3.35</v>
      </c>
    </row>
    <row r="1555" spans="1:15" x14ac:dyDescent="0.25">
      <c r="A1555" s="24">
        <v>40999</v>
      </c>
      <c r="B1555">
        <v>0.05</v>
      </c>
      <c r="C1555">
        <v>0.05</v>
      </c>
      <c r="D1555">
        <v>0.05</v>
      </c>
      <c r="E1555">
        <v>7.0000000000000007E-2</v>
      </c>
      <c r="F1555">
        <v>0.15</v>
      </c>
      <c r="G1555">
        <v>0.19</v>
      </c>
      <c r="H1555">
        <v>0.33</v>
      </c>
      <c r="I1555">
        <v>0.51</v>
      </c>
      <c r="J1555">
        <v>1.04</v>
      </c>
      <c r="K1555">
        <v>1.61</v>
      </c>
      <c r="L1555">
        <v>2.23</v>
      </c>
      <c r="M1555">
        <v>3</v>
      </c>
      <c r="N1555">
        <v>3.35</v>
      </c>
      <c r="O1555">
        <f t="shared" si="24"/>
        <v>3.35</v>
      </c>
    </row>
    <row r="1556" spans="1:15" x14ac:dyDescent="0.25">
      <c r="A1556" s="24">
        <v>41000</v>
      </c>
      <c r="B1556">
        <v>0.05</v>
      </c>
      <c r="C1556">
        <v>0.05</v>
      </c>
      <c r="D1556">
        <v>0.05</v>
      </c>
      <c r="E1556">
        <v>7.0000000000000007E-2</v>
      </c>
      <c r="F1556">
        <v>0.15</v>
      </c>
      <c r="G1556">
        <v>0.19</v>
      </c>
      <c r="H1556">
        <v>0.33</v>
      </c>
      <c r="I1556">
        <v>0.51</v>
      </c>
      <c r="J1556">
        <v>1.04</v>
      </c>
      <c r="K1556">
        <v>1.61</v>
      </c>
      <c r="L1556">
        <v>2.23</v>
      </c>
      <c r="M1556">
        <v>3</v>
      </c>
      <c r="N1556">
        <v>3.35</v>
      </c>
      <c r="O1556">
        <f t="shared" si="24"/>
        <v>3.35</v>
      </c>
    </row>
    <row r="1557" spans="1:15" x14ac:dyDescent="0.25">
      <c r="A1557" s="24">
        <v>41001</v>
      </c>
      <c r="B1557">
        <v>0.05</v>
      </c>
      <c r="C1557">
        <v>0.05</v>
      </c>
      <c r="D1557">
        <v>0.05</v>
      </c>
      <c r="E1557">
        <v>0.08</v>
      </c>
      <c r="F1557">
        <v>0.14000000000000001</v>
      </c>
      <c r="G1557">
        <v>0.18</v>
      </c>
      <c r="H1557">
        <v>0.33</v>
      </c>
      <c r="I1557">
        <v>0.5</v>
      </c>
      <c r="J1557">
        <v>1.03</v>
      </c>
      <c r="K1557">
        <v>1.6</v>
      </c>
      <c r="L1557">
        <v>2.2200000000000002</v>
      </c>
      <c r="M1557">
        <v>3</v>
      </c>
      <c r="N1557">
        <v>3.35</v>
      </c>
      <c r="O1557">
        <f t="shared" si="24"/>
        <v>3.35</v>
      </c>
    </row>
    <row r="1558" spans="1:15" x14ac:dyDescent="0.25">
      <c r="A1558" s="24">
        <v>41002</v>
      </c>
      <c r="B1558">
        <v>7.0000000000000007E-2</v>
      </c>
      <c r="C1558">
        <v>7.0000000000000007E-2</v>
      </c>
      <c r="D1558">
        <v>7.0000000000000007E-2</v>
      </c>
      <c r="E1558">
        <v>0.08</v>
      </c>
      <c r="F1558">
        <v>0.15</v>
      </c>
      <c r="G1558">
        <v>0.2</v>
      </c>
      <c r="H1558">
        <v>0.36</v>
      </c>
      <c r="I1558">
        <v>0.56000000000000005</v>
      </c>
      <c r="J1558">
        <v>1.1000000000000001</v>
      </c>
      <c r="K1558">
        <v>1.68</v>
      </c>
      <c r="L1558">
        <v>2.2999999999999998</v>
      </c>
      <c r="M1558">
        <v>3.07</v>
      </c>
      <c r="N1558">
        <v>3.41</v>
      </c>
      <c r="O1558">
        <f t="shared" si="24"/>
        <v>3.41</v>
      </c>
    </row>
    <row r="1559" spans="1:15" x14ac:dyDescent="0.25">
      <c r="A1559" s="24">
        <v>41003</v>
      </c>
      <c r="B1559">
        <v>0.08</v>
      </c>
      <c r="C1559">
        <v>0.08</v>
      </c>
      <c r="D1559">
        <v>0.08</v>
      </c>
      <c r="E1559">
        <v>0.08</v>
      </c>
      <c r="F1559">
        <v>0.14000000000000001</v>
      </c>
      <c r="G1559">
        <v>0.19</v>
      </c>
      <c r="H1559">
        <v>0.35</v>
      </c>
      <c r="I1559">
        <v>0.53</v>
      </c>
      <c r="J1559">
        <v>1.05</v>
      </c>
      <c r="K1559">
        <v>1.62</v>
      </c>
      <c r="L1559">
        <v>2.25</v>
      </c>
      <c r="M1559">
        <v>3.02</v>
      </c>
      <c r="N1559">
        <v>3.37</v>
      </c>
      <c r="O1559">
        <f t="shared" si="24"/>
        <v>3.37</v>
      </c>
    </row>
    <row r="1560" spans="1:15" x14ac:dyDescent="0.25">
      <c r="A1560" s="24">
        <v>41004</v>
      </c>
      <c r="B1560">
        <v>7.0000000000000007E-2</v>
      </c>
      <c r="C1560">
        <v>7.0000000000000007E-2</v>
      </c>
      <c r="D1560">
        <v>7.0000000000000007E-2</v>
      </c>
      <c r="E1560">
        <v>0.08</v>
      </c>
      <c r="F1560">
        <v>0.14000000000000001</v>
      </c>
      <c r="G1560">
        <v>0.19</v>
      </c>
      <c r="H1560">
        <v>0.35</v>
      </c>
      <c r="I1560">
        <v>0.5</v>
      </c>
      <c r="J1560">
        <v>1.01</v>
      </c>
      <c r="K1560">
        <v>1.56</v>
      </c>
      <c r="L1560">
        <v>2.19</v>
      </c>
      <c r="M1560">
        <v>2.97</v>
      </c>
      <c r="N1560">
        <v>3.32</v>
      </c>
      <c r="O1560">
        <f t="shared" si="24"/>
        <v>3.32</v>
      </c>
    </row>
    <row r="1561" spans="1:15" x14ac:dyDescent="0.25">
      <c r="A1561" s="24">
        <v>41005</v>
      </c>
      <c r="B1561">
        <v>0.06</v>
      </c>
      <c r="C1561">
        <v>0.06</v>
      </c>
      <c r="D1561">
        <v>0.06</v>
      </c>
      <c r="E1561">
        <v>7.0000000000000007E-2</v>
      </c>
      <c r="F1561">
        <v>0.14000000000000001</v>
      </c>
      <c r="G1561">
        <v>0.19</v>
      </c>
      <c r="H1561">
        <v>0.32</v>
      </c>
      <c r="I1561">
        <v>0.45</v>
      </c>
      <c r="J1561">
        <v>0.89</v>
      </c>
      <c r="K1561">
        <v>1.42</v>
      </c>
      <c r="L1561">
        <v>2.0699999999999998</v>
      </c>
      <c r="M1561">
        <v>2.85</v>
      </c>
      <c r="N1561">
        <v>3.21</v>
      </c>
      <c r="O1561">
        <f t="shared" si="24"/>
        <v>3.21</v>
      </c>
    </row>
    <row r="1562" spans="1:15" x14ac:dyDescent="0.25">
      <c r="A1562" s="24">
        <v>41006</v>
      </c>
      <c r="B1562">
        <v>0.06</v>
      </c>
      <c r="C1562">
        <v>0.06</v>
      </c>
      <c r="D1562">
        <v>0.06</v>
      </c>
      <c r="E1562">
        <v>7.0000000000000007E-2</v>
      </c>
      <c r="F1562">
        <v>0.14000000000000001</v>
      </c>
      <c r="G1562">
        <v>0.19</v>
      </c>
      <c r="H1562">
        <v>0.32</v>
      </c>
      <c r="I1562">
        <v>0.45</v>
      </c>
      <c r="J1562">
        <v>0.89</v>
      </c>
      <c r="K1562">
        <v>1.42</v>
      </c>
      <c r="L1562">
        <v>2.0699999999999998</v>
      </c>
      <c r="M1562">
        <v>2.85</v>
      </c>
      <c r="N1562">
        <v>3.21</v>
      </c>
      <c r="O1562">
        <f t="shared" si="24"/>
        <v>3.21</v>
      </c>
    </row>
    <row r="1563" spans="1:15" x14ac:dyDescent="0.25">
      <c r="A1563" s="24">
        <v>41007</v>
      </c>
      <c r="B1563">
        <v>0.06</v>
      </c>
      <c r="C1563">
        <v>0.06</v>
      </c>
      <c r="D1563">
        <v>0.06</v>
      </c>
      <c r="E1563">
        <v>7.0000000000000007E-2</v>
      </c>
      <c r="F1563">
        <v>0.14000000000000001</v>
      </c>
      <c r="G1563">
        <v>0.19</v>
      </c>
      <c r="H1563">
        <v>0.32</v>
      </c>
      <c r="I1563">
        <v>0.45</v>
      </c>
      <c r="J1563">
        <v>0.89</v>
      </c>
      <c r="K1563">
        <v>1.42</v>
      </c>
      <c r="L1563">
        <v>2.0699999999999998</v>
      </c>
      <c r="M1563">
        <v>2.85</v>
      </c>
      <c r="N1563">
        <v>3.21</v>
      </c>
      <c r="O1563">
        <f t="shared" si="24"/>
        <v>3.21</v>
      </c>
    </row>
    <row r="1564" spans="1:15" x14ac:dyDescent="0.25">
      <c r="A1564" s="24">
        <v>41008</v>
      </c>
      <c r="B1564">
        <v>7.0000000000000007E-2</v>
      </c>
      <c r="C1564">
        <v>7.0000000000000007E-2</v>
      </c>
      <c r="D1564">
        <v>7.0000000000000007E-2</v>
      </c>
      <c r="E1564">
        <v>0.09</v>
      </c>
      <c r="F1564">
        <v>0.15</v>
      </c>
      <c r="G1564">
        <v>0.19</v>
      </c>
      <c r="H1564">
        <v>0.32</v>
      </c>
      <c r="I1564">
        <v>0.46</v>
      </c>
      <c r="J1564">
        <v>0.9</v>
      </c>
      <c r="K1564">
        <v>1.42</v>
      </c>
      <c r="L1564">
        <v>2.06</v>
      </c>
      <c r="M1564">
        <v>2.82</v>
      </c>
      <c r="N1564">
        <v>3.18</v>
      </c>
      <c r="O1564">
        <f t="shared" si="24"/>
        <v>3.18</v>
      </c>
    </row>
    <row r="1565" spans="1:15" x14ac:dyDescent="0.25">
      <c r="A1565" s="24">
        <v>41009</v>
      </c>
      <c r="B1565">
        <v>0.08</v>
      </c>
      <c r="C1565">
        <v>0.08</v>
      </c>
      <c r="D1565">
        <v>0.08</v>
      </c>
      <c r="E1565">
        <v>0.09</v>
      </c>
      <c r="F1565">
        <v>0.15</v>
      </c>
      <c r="G1565">
        <v>0.19</v>
      </c>
      <c r="H1565">
        <v>0.28000000000000003</v>
      </c>
      <c r="I1565">
        <v>0.42</v>
      </c>
      <c r="J1565">
        <v>0.85</v>
      </c>
      <c r="K1565">
        <v>1.37</v>
      </c>
      <c r="L1565">
        <v>2.0099999999999998</v>
      </c>
      <c r="M1565">
        <v>2.77</v>
      </c>
      <c r="N1565">
        <v>3.13</v>
      </c>
      <c r="O1565">
        <f t="shared" si="24"/>
        <v>3.13</v>
      </c>
    </row>
    <row r="1566" spans="1:15" x14ac:dyDescent="0.25">
      <c r="A1566" s="24">
        <v>41010</v>
      </c>
      <c r="B1566">
        <v>0.08</v>
      </c>
      <c r="C1566">
        <v>0.08</v>
      </c>
      <c r="D1566">
        <v>0.08</v>
      </c>
      <c r="E1566">
        <v>0.09</v>
      </c>
      <c r="F1566">
        <v>0.14000000000000001</v>
      </c>
      <c r="G1566">
        <v>0.18</v>
      </c>
      <c r="H1566">
        <v>0.3</v>
      </c>
      <c r="I1566">
        <v>0.43</v>
      </c>
      <c r="J1566">
        <v>0.89</v>
      </c>
      <c r="K1566">
        <v>1.41</v>
      </c>
      <c r="L1566">
        <v>2.0499999999999998</v>
      </c>
      <c r="M1566">
        <v>2.82</v>
      </c>
      <c r="N1566">
        <v>3.18</v>
      </c>
      <c r="O1566">
        <f t="shared" si="24"/>
        <v>3.18</v>
      </c>
    </row>
    <row r="1567" spans="1:15" x14ac:dyDescent="0.25">
      <c r="A1567" s="24">
        <v>41011</v>
      </c>
      <c r="B1567">
        <v>0.08</v>
      </c>
      <c r="C1567">
        <v>0.08</v>
      </c>
      <c r="D1567">
        <v>0.08</v>
      </c>
      <c r="E1567">
        <v>0.09</v>
      </c>
      <c r="F1567">
        <v>0.14000000000000001</v>
      </c>
      <c r="G1567">
        <v>0.18</v>
      </c>
      <c r="H1567">
        <v>0.28999999999999998</v>
      </c>
      <c r="I1567">
        <v>0.43</v>
      </c>
      <c r="J1567">
        <v>0.9</v>
      </c>
      <c r="K1567">
        <v>1.44</v>
      </c>
      <c r="L1567">
        <v>2.08</v>
      </c>
      <c r="M1567">
        <v>2.85</v>
      </c>
      <c r="N1567">
        <v>3.22</v>
      </c>
      <c r="O1567">
        <f t="shared" si="24"/>
        <v>3.22</v>
      </c>
    </row>
    <row r="1568" spans="1:15" x14ac:dyDescent="0.25">
      <c r="A1568" s="24">
        <v>41012</v>
      </c>
      <c r="B1568">
        <v>7.0000000000000007E-2</v>
      </c>
      <c r="C1568">
        <v>7.0000000000000007E-2</v>
      </c>
      <c r="D1568">
        <v>7.0000000000000007E-2</v>
      </c>
      <c r="E1568">
        <v>0.09</v>
      </c>
      <c r="F1568">
        <v>0.13</v>
      </c>
      <c r="G1568">
        <v>0.17</v>
      </c>
      <c r="H1568">
        <v>0.27</v>
      </c>
      <c r="I1568">
        <v>0.41</v>
      </c>
      <c r="J1568">
        <v>0.86</v>
      </c>
      <c r="K1568">
        <v>1.39</v>
      </c>
      <c r="L1568">
        <v>2.02</v>
      </c>
      <c r="M1568">
        <v>2.77</v>
      </c>
      <c r="N1568">
        <v>3.14</v>
      </c>
      <c r="O1568">
        <f t="shared" si="24"/>
        <v>3.14</v>
      </c>
    </row>
    <row r="1569" spans="1:15" x14ac:dyDescent="0.25">
      <c r="A1569" s="24">
        <v>41013</v>
      </c>
      <c r="B1569">
        <v>7.0000000000000007E-2</v>
      </c>
      <c r="C1569">
        <v>7.0000000000000007E-2</v>
      </c>
      <c r="D1569">
        <v>7.0000000000000007E-2</v>
      </c>
      <c r="E1569">
        <v>0.09</v>
      </c>
      <c r="F1569">
        <v>0.13</v>
      </c>
      <c r="G1569">
        <v>0.17</v>
      </c>
      <c r="H1569">
        <v>0.27</v>
      </c>
      <c r="I1569">
        <v>0.41</v>
      </c>
      <c r="J1569">
        <v>0.86</v>
      </c>
      <c r="K1569">
        <v>1.39</v>
      </c>
      <c r="L1569">
        <v>2.02</v>
      </c>
      <c r="M1569">
        <v>2.77</v>
      </c>
      <c r="N1569">
        <v>3.14</v>
      </c>
      <c r="O1569">
        <f t="shared" si="24"/>
        <v>3.14</v>
      </c>
    </row>
    <row r="1570" spans="1:15" x14ac:dyDescent="0.25">
      <c r="A1570" s="24">
        <v>41014</v>
      </c>
      <c r="B1570">
        <v>7.0000000000000007E-2</v>
      </c>
      <c r="C1570">
        <v>7.0000000000000007E-2</v>
      </c>
      <c r="D1570">
        <v>7.0000000000000007E-2</v>
      </c>
      <c r="E1570">
        <v>0.09</v>
      </c>
      <c r="F1570">
        <v>0.13</v>
      </c>
      <c r="G1570">
        <v>0.17</v>
      </c>
      <c r="H1570">
        <v>0.27</v>
      </c>
      <c r="I1570">
        <v>0.41</v>
      </c>
      <c r="J1570">
        <v>0.86</v>
      </c>
      <c r="K1570">
        <v>1.39</v>
      </c>
      <c r="L1570">
        <v>2.02</v>
      </c>
      <c r="M1570">
        <v>2.77</v>
      </c>
      <c r="N1570">
        <v>3.14</v>
      </c>
      <c r="O1570">
        <f t="shared" si="24"/>
        <v>3.14</v>
      </c>
    </row>
    <row r="1571" spans="1:15" x14ac:dyDescent="0.25">
      <c r="A1571" s="24">
        <v>41015</v>
      </c>
      <c r="B1571">
        <v>7.0000000000000007E-2</v>
      </c>
      <c r="C1571">
        <v>7.0000000000000007E-2</v>
      </c>
      <c r="D1571">
        <v>7.0000000000000007E-2</v>
      </c>
      <c r="E1571">
        <v>0.08</v>
      </c>
      <c r="F1571">
        <v>0.14000000000000001</v>
      </c>
      <c r="G1571">
        <v>0.18</v>
      </c>
      <c r="H1571">
        <v>0.27</v>
      </c>
      <c r="I1571">
        <v>0.42</v>
      </c>
      <c r="J1571">
        <v>0.85</v>
      </c>
      <c r="K1571">
        <v>1.37</v>
      </c>
      <c r="L1571">
        <v>2</v>
      </c>
      <c r="M1571">
        <v>2.75</v>
      </c>
      <c r="N1571">
        <v>3.12</v>
      </c>
      <c r="O1571">
        <f t="shared" si="24"/>
        <v>3.12</v>
      </c>
    </row>
    <row r="1572" spans="1:15" x14ac:dyDescent="0.25">
      <c r="A1572" s="24">
        <v>41016</v>
      </c>
      <c r="B1572">
        <v>7.0000000000000007E-2</v>
      </c>
      <c r="C1572">
        <v>7.0000000000000007E-2</v>
      </c>
      <c r="D1572">
        <v>7.0000000000000007E-2</v>
      </c>
      <c r="E1572">
        <v>0.08</v>
      </c>
      <c r="F1572">
        <v>0.13</v>
      </c>
      <c r="G1572">
        <v>0.18</v>
      </c>
      <c r="H1572">
        <v>0.27</v>
      </c>
      <c r="I1572">
        <v>0.42</v>
      </c>
      <c r="J1572">
        <v>0.88</v>
      </c>
      <c r="K1572">
        <v>1.4</v>
      </c>
      <c r="L1572">
        <v>2.0299999999999998</v>
      </c>
      <c r="M1572">
        <v>2.79</v>
      </c>
      <c r="N1572">
        <v>3.15</v>
      </c>
      <c r="O1572">
        <f t="shared" si="24"/>
        <v>3.15</v>
      </c>
    </row>
    <row r="1573" spans="1:15" x14ac:dyDescent="0.25">
      <c r="A1573" s="24">
        <v>41017</v>
      </c>
      <c r="B1573">
        <v>0.05</v>
      </c>
      <c r="C1573">
        <v>0.05</v>
      </c>
      <c r="D1573">
        <v>0.05</v>
      </c>
      <c r="E1573">
        <v>7.0000000000000007E-2</v>
      </c>
      <c r="F1573">
        <v>0.13</v>
      </c>
      <c r="G1573">
        <v>0.18</v>
      </c>
      <c r="H1573">
        <v>0.27</v>
      </c>
      <c r="I1573">
        <v>0.4</v>
      </c>
      <c r="J1573">
        <v>0.86</v>
      </c>
      <c r="K1573">
        <v>1.38</v>
      </c>
      <c r="L1573">
        <v>2</v>
      </c>
      <c r="M1573">
        <v>2.76</v>
      </c>
      <c r="N1573">
        <v>3.13</v>
      </c>
      <c r="O1573">
        <f t="shared" si="24"/>
        <v>3.13</v>
      </c>
    </row>
    <row r="1574" spans="1:15" x14ac:dyDescent="0.25">
      <c r="A1574" s="24">
        <v>41018</v>
      </c>
      <c r="B1574">
        <v>0.04</v>
      </c>
      <c r="C1574">
        <v>0.04</v>
      </c>
      <c r="D1574">
        <v>0.04</v>
      </c>
      <c r="E1574">
        <v>7.0000000000000007E-2</v>
      </c>
      <c r="F1574">
        <v>0.12</v>
      </c>
      <c r="G1574">
        <v>0.17</v>
      </c>
      <c r="H1574">
        <v>0.27</v>
      </c>
      <c r="I1574">
        <v>0.4</v>
      </c>
      <c r="J1574">
        <v>0.84</v>
      </c>
      <c r="K1574">
        <v>1.37</v>
      </c>
      <c r="L1574">
        <v>1.98</v>
      </c>
      <c r="M1574">
        <v>2.74</v>
      </c>
      <c r="N1574">
        <v>3.12</v>
      </c>
      <c r="O1574">
        <f t="shared" si="24"/>
        <v>3.12</v>
      </c>
    </row>
    <row r="1575" spans="1:15" x14ac:dyDescent="0.25">
      <c r="A1575" s="24">
        <v>41019</v>
      </c>
      <c r="B1575">
        <v>0.04</v>
      </c>
      <c r="C1575">
        <v>0.04</v>
      </c>
      <c r="D1575">
        <v>0.04</v>
      </c>
      <c r="E1575">
        <v>0.08</v>
      </c>
      <c r="F1575">
        <v>0.13</v>
      </c>
      <c r="G1575">
        <v>0.18</v>
      </c>
      <c r="H1575">
        <v>0.28999999999999998</v>
      </c>
      <c r="I1575">
        <v>0.4</v>
      </c>
      <c r="J1575">
        <v>0.86</v>
      </c>
      <c r="K1575">
        <v>1.38</v>
      </c>
      <c r="L1575">
        <v>1.99</v>
      </c>
      <c r="M1575">
        <v>2.75</v>
      </c>
      <c r="N1575">
        <v>3.12</v>
      </c>
      <c r="O1575">
        <f t="shared" si="24"/>
        <v>3.12</v>
      </c>
    </row>
    <row r="1576" spans="1:15" x14ac:dyDescent="0.25">
      <c r="A1576" s="24">
        <v>41020</v>
      </c>
      <c r="B1576">
        <v>0.04</v>
      </c>
      <c r="C1576">
        <v>0.04</v>
      </c>
      <c r="D1576">
        <v>0.04</v>
      </c>
      <c r="E1576">
        <v>0.08</v>
      </c>
      <c r="F1576">
        <v>0.13</v>
      </c>
      <c r="G1576">
        <v>0.18</v>
      </c>
      <c r="H1576">
        <v>0.28999999999999998</v>
      </c>
      <c r="I1576">
        <v>0.4</v>
      </c>
      <c r="J1576">
        <v>0.86</v>
      </c>
      <c r="K1576">
        <v>1.38</v>
      </c>
      <c r="L1576">
        <v>1.99</v>
      </c>
      <c r="M1576">
        <v>2.75</v>
      </c>
      <c r="N1576">
        <v>3.12</v>
      </c>
      <c r="O1576">
        <f t="shared" si="24"/>
        <v>3.12</v>
      </c>
    </row>
    <row r="1577" spans="1:15" x14ac:dyDescent="0.25">
      <c r="A1577" s="24">
        <v>41021</v>
      </c>
      <c r="B1577">
        <v>0.04</v>
      </c>
      <c r="C1577">
        <v>0.04</v>
      </c>
      <c r="D1577">
        <v>0.04</v>
      </c>
      <c r="E1577">
        <v>0.08</v>
      </c>
      <c r="F1577">
        <v>0.13</v>
      </c>
      <c r="G1577">
        <v>0.18</v>
      </c>
      <c r="H1577">
        <v>0.28999999999999998</v>
      </c>
      <c r="I1577">
        <v>0.4</v>
      </c>
      <c r="J1577">
        <v>0.86</v>
      </c>
      <c r="K1577">
        <v>1.38</v>
      </c>
      <c r="L1577">
        <v>1.99</v>
      </c>
      <c r="M1577">
        <v>2.75</v>
      </c>
      <c r="N1577">
        <v>3.12</v>
      </c>
      <c r="O1577">
        <f t="shared" si="24"/>
        <v>3.12</v>
      </c>
    </row>
    <row r="1578" spans="1:15" x14ac:dyDescent="0.25">
      <c r="A1578" s="24">
        <v>41022</v>
      </c>
      <c r="B1578">
        <v>0.04</v>
      </c>
      <c r="C1578">
        <v>0.04</v>
      </c>
      <c r="D1578">
        <v>0.04</v>
      </c>
      <c r="E1578">
        <v>0.08</v>
      </c>
      <c r="F1578">
        <v>0.13</v>
      </c>
      <c r="G1578">
        <v>0.17</v>
      </c>
      <c r="H1578">
        <v>0.27</v>
      </c>
      <c r="I1578">
        <v>0.39</v>
      </c>
      <c r="J1578">
        <v>0.83</v>
      </c>
      <c r="K1578">
        <v>1.34</v>
      </c>
      <c r="L1578">
        <v>1.96</v>
      </c>
      <c r="M1578">
        <v>2.71</v>
      </c>
      <c r="N1578">
        <v>3.08</v>
      </c>
      <c r="O1578">
        <f t="shared" si="24"/>
        <v>3.08</v>
      </c>
    </row>
    <row r="1579" spans="1:15" x14ac:dyDescent="0.25">
      <c r="A1579" s="24">
        <v>41023</v>
      </c>
      <c r="B1579">
        <v>7.0000000000000007E-2</v>
      </c>
      <c r="C1579">
        <v>7.0000000000000007E-2</v>
      </c>
      <c r="D1579">
        <v>7.0000000000000007E-2</v>
      </c>
      <c r="E1579">
        <v>0.09</v>
      </c>
      <c r="F1579">
        <v>0.14000000000000001</v>
      </c>
      <c r="G1579">
        <v>0.18</v>
      </c>
      <c r="H1579">
        <v>0.27</v>
      </c>
      <c r="I1579">
        <v>0.4</v>
      </c>
      <c r="J1579">
        <v>0.86</v>
      </c>
      <c r="K1579">
        <v>1.37</v>
      </c>
      <c r="L1579">
        <v>2</v>
      </c>
      <c r="M1579">
        <v>2.75</v>
      </c>
      <c r="N1579">
        <v>3.12</v>
      </c>
      <c r="O1579">
        <f t="shared" si="24"/>
        <v>3.12</v>
      </c>
    </row>
    <row r="1580" spans="1:15" x14ac:dyDescent="0.25">
      <c r="A1580" s="24">
        <v>41024</v>
      </c>
      <c r="B1580">
        <v>0.08</v>
      </c>
      <c r="C1580">
        <v>0.08</v>
      </c>
      <c r="D1580">
        <v>0.08</v>
      </c>
      <c r="E1580">
        <v>0.09</v>
      </c>
      <c r="F1580">
        <v>0.14000000000000001</v>
      </c>
      <c r="G1580">
        <v>0.18</v>
      </c>
      <c r="H1580">
        <v>0.26</v>
      </c>
      <c r="I1580">
        <v>0.39</v>
      </c>
      <c r="J1580">
        <v>0.86</v>
      </c>
      <c r="K1580">
        <v>1.38</v>
      </c>
      <c r="L1580">
        <v>2.0099999999999998</v>
      </c>
      <c r="M1580">
        <v>2.76</v>
      </c>
      <c r="N1580">
        <v>3.15</v>
      </c>
      <c r="O1580">
        <f t="shared" si="24"/>
        <v>3.15</v>
      </c>
    </row>
    <row r="1581" spans="1:15" x14ac:dyDescent="0.25">
      <c r="A1581" s="24">
        <v>41025</v>
      </c>
      <c r="B1581">
        <v>0.09</v>
      </c>
      <c r="C1581">
        <v>0.09</v>
      </c>
      <c r="D1581">
        <v>0.09</v>
      </c>
      <c r="E1581">
        <v>0.09</v>
      </c>
      <c r="F1581">
        <v>0.15</v>
      </c>
      <c r="G1581">
        <v>0.18</v>
      </c>
      <c r="H1581">
        <v>0.26</v>
      </c>
      <c r="I1581">
        <v>0.39</v>
      </c>
      <c r="J1581">
        <v>0.83</v>
      </c>
      <c r="K1581">
        <v>1.36</v>
      </c>
      <c r="L1581">
        <v>1.98</v>
      </c>
      <c r="M1581">
        <v>2.74</v>
      </c>
      <c r="N1581">
        <v>3.13</v>
      </c>
      <c r="O1581">
        <f t="shared" si="24"/>
        <v>3.13</v>
      </c>
    </row>
    <row r="1582" spans="1:15" x14ac:dyDescent="0.25">
      <c r="A1582" s="24">
        <v>41026</v>
      </c>
      <c r="B1582">
        <v>7.0000000000000007E-2</v>
      </c>
      <c r="C1582">
        <v>7.0000000000000007E-2</v>
      </c>
      <c r="D1582">
        <v>7.0000000000000007E-2</v>
      </c>
      <c r="E1582">
        <v>0.09</v>
      </c>
      <c r="F1582">
        <v>0.14000000000000001</v>
      </c>
      <c r="G1582">
        <v>0.19</v>
      </c>
      <c r="H1582">
        <v>0.26</v>
      </c>
      <c r="I1582">
        <v>0.39</v>
      </c>
      <c r="J1582">
        <v>0.82</v>
      </c>
      <c r="K1582">
        <v>1.34</v>
      </c>
      <c r="L1582">
        <v>1.96</v>
      </c>
      <c r="M1582">
        <v>2.73</v>
      </c>
      <c r="N1582">
        <v>3.12</v>
      </c>
      <c r="O1582">
        <f t="shared" si="24"/>
        <v>3.12</v>
      </c>
    </row>
    <row r="1583" spans="1:15" x14ac:dyDescent="0.25">
      <c r="A1583" s="24">
        <v>41027</v>
      </c>
      <c r="B1583">
        <v>7.0000000000000007E-2</v>
      </c>
      <c r="C1583">
        <v>7.0000000000000007E-2</v>
      </c>
      <c r="D1583">
        <v>7.0000000000000007E-2</v>
      </c>
      <c r="E1583">
        <v>0.09</v>
      </c>
      <c r="F1583">
        <v>0.14000000000000001</v>
      </c>
      <c r="G1583">
        <v>0.19</v>
      </c>
      <c r="H1583">
        <v>0.26</v>
      </c>
      <c r="I1583">
        <v>0.39</v>
      </c>
      <c r="J1583">
        <v>0.82</v>
      </c>
      <c r="K1583">
        <v>1.34</v>
      </c>
      <c r="L1583">
        <v>1.96</v>
      </c>
      <c r="M1583">
        <v>2.73</v>
      </c>
      <c r="N1583">
        <v>3.12</v>
      </c>
      <c r="O1583">
        <f t="shared" si="24"/>
        <v>3.12</v>
      </c>
    </row>
    <row r="1584" spans="1:15" x14ac:dyDescent="0.25">
      <c r="A1584" s="24">
        <v>41028</v>
      </c>
      <c r="B1584">
        <v>7.0000000000000007E-2</v>
      </c>
      <c r="C1584">
        <v>7.0000000000000007E-2</v>
      </c>
      <c r="D1584">
        <v>7.0000000000000007E-2</v>
      </c>
      <c r="E1584">
        <v>0.09</v>
      </c>
      <c r="F1584">
        <v>0.14000000000000001</v>
      </c>
      <c r="G1584">
        <v>0.19</v>
      </c>
      <c r="H1584">
        <v>0.26</v>
      </c>
      <c r="I1584">
        <v>0.39</v>
      </c>
      <c r="J1584">
        <v>0.82</v>
      </c>
      <c r="K1584">
        <v>1.34</v>
      </c>
      <c r="L1584">
        <v>1.96</v>
      </c>
      <c r="M1584">
        <v>2.73</v>
      </c>
      <c r="N1584">
        <v>3.12</v>
      </c>
      <c r="O1584">
        <f t="shared" si="24"/>
        <v>3.12</v>
      </c>
    </row>
    <row r="1585" spans="1:15" x14ac:dyDescent="0.25">
      <c r="A1585" s="24">
        <v>41029</v>
      </c>
      <c r="B1585">
        <v>7.0000000000000007E-2</v>
      </c>
      <c r="C1585">
        <v>7.0000000000000007E-2</v>
      </c>
      <c r="D1585">
        <v>7.0000000000000007E-2</v>
      </c>
      <c r="E1585">
        <v>0.1</v>
      </c>
      <c r="F1585">
        <v>0.15</v>
      </c>
      <c r="G1585">
        <v>0.2</v>
      </c>
      <c r="H1585">
        <v>0.27</v>
      </c>
      <c r="I1585">
        <v>0.38</v>
      </c>
      <c r="J1585">
        <v>0.82</v>
      </c>
      <c r="K1585">
        <v>1.33</v>
      </c>
      <c r="L1585">
        <v>1.95</v>
      </c>
      <c r="M1585">
        <v>2.73</v>
      </c>
      <c r="N1585">
        <v>3.12</v>
      </c>
      <c r="O1585">
        <f t="shared" si="24"/>
        <v>3.12</v>
      </c>
    </row>
    <row r="1586" spans="1:15" x14ac:dyDescent="0.25">
      <c r="A1586" s="24">
        <v>41030</v>
      </c>
      <c r="B1586">
        <v>7.0000000000000007E-2</v>
      </c>
      <c r="C1586">
        <v>7.0000000000000007E-2</v>
      </c>
      <c r="D1586">
        <v>7.0000000000000007E-2</v>
      </c>
      <c r="E1586">
        <v>0.09</v>
      </c>
      <c r="F1586">
        <v>0.15</v>
      </c>
      <c r="G1586">
        <v>0.19</v>
      </c>
      <c r="H1586">
        <v>0.27</v>
      </c>
      <c r="I1586">
        <v>0.39</v>
      </c>
      <c r="J1586">
        <v>0.84</v>
      </c>
      <c r="K1586">
        <v>1.35</v>
      </c>
      <c r="L1586">
        <v>1.98</v>
      </c>
      <c r="M1586">
        <v>2.76</v>
      </c>
      <c r="N1586">
        <v>3.16</v>
      </c>
      <c r="O1586">
        <f t="shared" si="24"/>
        <v>3.16</v>
      </c>
    </row>
    <row r="1587" spans="1:15" x14ac:dyDescent="0.25">
      <c r="A1587" s="24">
        <v>41031</v>
      </c>
      <c r="B1587">
        <v>0.06</v>
      </c>
      <c r="C1587">
        <v>0.06</v>
      </c>
      <c r="D1587">
        <v>0.06</v>
      </c>
      <c r="E1587">
        <v>0.08</v>
      </c>
      <c r="F1587">
        <v>0.15</v>
      </c>
      <c r="G1587">
        <v>0.18</v>
      </c>
      <c r="H1587">
        <v>0.27</v>
      </c>
      <c r="I1587">
        <v>0.39</v>
      </c>
      <c r="J1587">
        <v>0.82</v>
      </c>
      <c r="K1587">
        <v>1.33</v>
      </c>
      <c r="L1587">
        <v>1.96</v>
      </c>
      <c r="M1587">
        <v>2.72</v>
      </c>
      <c r="N1587">
        <v>3.11</v>
      </c>
      <c r="O1587">
        <f t="shared" si="24"/>
        <v>3.11</v>
      </c>
    </row>
    <row r="1588" spans="1:15" x14ac:dyDescent="0.25">
      <c r="A1588" s="24">
        <v>41032</v>
      </c>
      <c r="B1588">
        <v>0.05</v>
      </c>
      <c r="C1588">
        <v>0.05</v>
      </c>
      <c r="D1588">
        <v>0.05</v>
      </c>
      <c r="E1588">
        <v>0.09</v>
      </c>
      <c r="F1588">
        <v>0.15</v>
      </c>
      <c r="G1588">
        <v>0.19</v>
      </c>
      <c r="H1588">
        <v>0.28000000000000003</v>
      </c>
      <c r="I1588">
        <v>0.4</v>
      </c>
      <c r="J1588">
        <v>0.82</v>
      </c>
      <c r="K1588">
        <v>1.34</v>
      </c>
      <c r="L1588">
        <v>1.96</v>
      </c>
      <c r="M1588">
        <v>2.72</v>
      </c>
      <c r="N1588">
        <v>3.12</v>
      </c>
      <c r="O1588">
        <f t="shared" si="24"/>
        <v>3.12</v>
      </c>
    </row>
    <row r="1589" spans="1:15" x14ac:dyDescent="0.25">
      <c r="A1589" s="24">
        <v>41033</v>
      </c>
      <c r="B1589">
        <v>0.05</v>
      </c>
      <c r="C1589">
        <v>0.05</v>
      </c>
      <c r="D1589">
        <v>0.05</v>
      </c>
      <c r="E1589">
        <v>7.0000000000000007E-2</v>
      </c>
      <c r="F1589">
        <v>0.14000000000000001</v>
      </c>
      <c r="G1589">
        <v>0.18</v>
      </c>
      <c r="H1589">
        <v>0.27</v>
      </c>
      <c r="I1589">
        <v>0.37</v>
      </c>
      <c r="J1589">
        <v>0.78</v>
      </c>
      <c r="K1589">
        <v>1.28</v>
      </c>
      <c r="L1589">
        <v>1.91</v>
      </c>
      <c r="M1589">
        <v>2.67</v>
      </c>
      <c r="N1589">
        <v>3.07</v>
      </c>
      <c r="O1589">
        <f t="shared" si="24"/>
        <v>3.07</v>
      </c>
    </row>
    <row r="1590" spans="1:15" x14ac:dyDescent="0.25">
      <c r="A1590" s="24">
        <v>41034</v>
      </c>
      <c r="B1590">
        <v>0.05</v>
      </c>
      <c r="C1590">
        <v>0.05</v>
      </c>
      <c r="D1590">
        <v>0.05</v>
      </c>
      <c r="E1590">
        <v>7.0000000000000007E-2</v>
      </c>
      <c r="F1590">
        <v>0.14000000000000001</v>
      </c>
      <c r="G1590">
        <v>0.18</v>
      </c>
      <c r="H1590">
        <v>0.27</v>
      </c>
      <c r="I1590">
        <v>0.37</v>
      </c>
      <c r="J1590">
        <v>0.78</v>
      </c>
      <c r="K1590">
        <v>1.28</v>
      </c>
      <c r="L1590">
        <v>1.91</v>
      </c>
      <c r="M1590">
        <v>2.67</v>
      </c>
      <c r="N1590">
        <v>3.07</v>
      </c>
      <c r="O1590">
        <f t="shared" si="24"/>
        <v>3.07</v>
      </c>
    </row>
    <row r="1591" spans="1:15" x14ac:dyDescent="0.25">
      <c r="A1591" s="24">
        <v>41035</v>
      </c>
      <c r="B1591">
        <v>0.05</v>
      </c>
      <c r="C1591">
        <v>0.05</v>
      </c>
      <c r="D1591">
        <v>0.05</v>
      </c>
      <c r="E1591">
        <v>7.0000000000000007E-2</v>
      </c>
      <c r="F1591">
        <v>0.14000000000000001</v>
      </c>
      <c r="G1591">
        <v>0.18</v>
      </c>
      <c r="H1591">
        <v>0.27</v>
      </c>
      <c r="I1591">
        <v>0.37</v>
      </c>
      <c r="J1591">
        <v>0.78</v>
      </c>
      <c r="K1591">
        <v>1.28</v>
      </c>
      <c r="L1591">
        <v>1.91</v>
      </c>
      <c r="M1591">
        <v>2.67</v>
      </c>
      <c r="N1591">
        <v>3.07</v>
      </c>
      <c r="O1591">
        <f t="shared" si="24"/>
        <v>3.07</v>
      </c>
    </row>
    <row r="1592" spans="1:15" x14ac:dyDescent="0.25">
      <c r="A1592" s="24">
        <v>41036</v>
      </c>
      <c r="B1592">
        <v>0.06</v>
      </c>
      <c r="C1592">
        <v>0.06</v>
      </c>
      <c r="D1592">
        <v>0.06</v>
      </c>
      <c r="E1592">
        <v>0.1</v>
      </c>
      <c r="F1592">
        <v>0.15</v>
      </c>
      <c r="G1592">
        <v>0.18</v>
      </c>
      <c r="H1592">
        <v>0.27</v>
      </c>
      <c r="I1592">
        <v>0.37</v>
      </c>
      <c r="J1592">
        <v>0.79</v>
      </c>
      <c r="K1592">
        <v>1.29</v>
      </c>
      <c r="L1592">
        <v>1.92</v>
      </c>
      <c r="M1592">
        <v>2.67</v>
      </c>
      <c r="N1592">
        <v>3.07</v>
      </c>
      <c r="O1592">
        <f t="shared" si="24"/>
        <v>3.07</v>
      </c>
    </row>
    <row r="1593" spans="1:15" x14ac:dyDescent="0.25">
      <c r="A1593" s="24">
        <v>41037</v>
      </c>
      <c r="B1593">
        <v>0.08</v>
      </c>
      <c r="C1593">
        <v>0.08</v>
      </c>
      <c r="D1593">
        <v>0.08</v>
      </c>
      <c r="E1593">
        <v>0.09</v>
      </c>
      <c r="F1593">
        <v>0.15</v>
      </c>
      <c r="G1593">
        <v>0.18</v>
      </c>
      <c r="H1593">
        <v>0.27</v>
      </c>
      <c r="I1593">
        <v>0.36</v>
      </c>
      <c r="J1593">
        <v>0.77</v>
      </c>
      <c r="K1593">
        <v>1.26</v>
      </c>
      <c r="L1593">
        <v>1.88</v>
      </c>
      <c r="M1593">
        <v>2.63</v>
      </c>
      <c r="N1593">
        <v>3.03</v>
      </c>
      <c r="O1593">
        <f t="shared" si="24"/>
        <v>3.03</v>
      </c>
    </row>
    <row r="1594" spans="1:15" x14ac:dyDescent="0.25">
      <c r="A1594" s="24">
        <v>41038</v>
      </c>
      <c r="B1594">
        <v>7.0000000000000007E-2</v>
      </c>
      <c r="C1594">
        <v>7.0000000000000007E-2</v>
      </c>
      <c r="D1594">
        <v>7.0000000000000007E-2</v>
      </c>
      <c r="E1594">
        <v>0.09</v>
      </c>
      <c r="F1594">
        <v>0.15</v>
      </c>
      <c r="G1594">
        <v>0.18</v>
      </c>
      <c r="H1594">
        <v>0.27</v>
      </c>
      <c r="I1594">
        <v>0.36</v>
      </c>
      <c r="J1594">
        <v>0.77</v>
      </c>
      <c r="K1594">
        <v>1.26</v>
      </c>
      <c r="L1594">
        <v>1.87</v>
      </c>
      <c r="M1594">
        <v>2.63</v>
      </c>
      <c r="N1594">
        <v>3.03</v>
      </c>
      <c r="O1594">
        <f t="shared" si="24"/>
        <v>3.03</v>
      </c>
    </row>
    <row r="1595" spans="1:15" x14ac:dyDescent="0.25">
      <c r="A1595" s="24">
        <v>41039</v>
      </c>
      <c r="B1595">
        <v>0.08</v>
      </c>
      <c r="C1595">
        <v>0.08</v>
      </c>
      <c r="D1595">
        <v>0.08</v>
      </c>
      <c r="E1595">
        <v>0.1</v>
      </c>
      <c r="F1595">
        <v>0.15</v>
      </c>
      <c r="G1595">
        <v>0.18</v>
      </c>
      <c r="H1595">
        <v>0.27</v>
      </c>
      <c r="I1595">
        <v>0.37</v>
      </c>
      <c r="J1595">
        <v>0.79</v>
      </c>
      <c r="K1595">
        <v>1.28</v>
      </c>
      <c r="L1595">
        <v>1.89</v>
      </c>
      <c r="M1595">
        <v>2.64</v>
      </c>
      <c r="N1595">
        <v>3.07</v>
      </c>
      <c r="O1595">
        <f t="shared" si="24"/>
        <v>3.07</v>
      </c>
    </row>
    <row r="1596" spans="1:15" x14ac:dyDescent="0.25">
      <c r="A1596" s="24">
        <v>41040</v>
      </c>
      <c r="B1596">
        <v>7.0000000000000007E-2</v>
      </c>
      <c r="C1596">
        <v>7.0000000000000007E-2</v>
      </c>
      <c r="D1596">
        <v>7.0000000000000007E-2</v>
      </c>
      <c r="E1596">
        <v>0.1</v>
      </c>
      <c r="F1596">
        <v>0.15</v>
      </c>
      <c r="G1596">
        <v>0.18</v>
      </c>
      <c r="H1596">
        <v>0.27</v>
      </c>
      <c r="I1596">
        <v>0.36</v>
      </c>
      <c r="J1596">
        <v>0.75</v>
      </c>
      <c r="K1596">
        <v>1.24</v>
      </c>
      <c r="L1596">
        <v>1.84</v>
      </c>
      <c r="M1596">
        <v>2.59</v>
      </c>
      <c r="N1596">
        <v>3.02</v>
      </c>
      <c r="O1596">
        <f t="shared" si="24"/>
        <v>3.02</v>
      </c>
    </row>
    <row r="1597" spans="1:15" x14ac:dyDescent="0.25">
      <c r="A1597" s="24">
        <v>41041</v>
      </c>
      <c r="B1597">
        <v>7.0000000000000007E-2</v>
      </c>
      <c r="C1597">
        <v>7.0000000000000007E-2</v>
      </c>
      <c r="D1597">
        <v>7.0000000000000007E-2</v>
      </c>
      <c r="E1597">
        <v>0.1</v>
      </c>
      <c r="F1597">
        <v>0.15</v>
      </c>
      <c r="G1597">
        <v>0.18</v>
      </c>
      <c r="H1597">
        <v>0.27</v>
      </c>
      <c r="I1597">
        <v>0.36</v>
      </c>
      <c r="J1597">
        <v>0.75</v>
      </c>
      <c r="K1597">
        <v>1.24</v>
      </c>
      <c r="L1597">
        <v>1.84</v>
      </c>
      <c r="M1597">
        <v>2.59</v>
      </c>
      <c r="N1597">
        <v>3.02</v>
      </c>
      <c r="O1597">
        <f t="shared" si="24"/>
        <v>3.02</v>
      </c>
    </row>
    <row r="1598" spans="1:15" x14ac:dyDescent="0.25">
      <c r="A1598" s="24">
        <v>41042</v>
      </c>
      <c r="B1598">
        <v>7.0000000000000007E-2</v>
      </c>
      <c r="C1598">
        <v>7.0000000000000007E-2</v>
      </c>
      <c r="D1598">
        <v>7.0000000000000007E-2</v>
      </c>
      <c r="E1598">
        <v>0.1</v>
      </c>
      <c r="F1598">
        <v>0.15</v>
      </c>
      <c r="G1598">
        <v>0.18</v>
      </c>
      <c r="H1598">
        <v>0.27</v>
      </c>
      <c r="I1598">
        <v>0.36</v>
      </c>
      <c r="J1598">
        <v>0.75</v>
      </c>
      <c r="K1598">
        <v>1.24</v>
      </c>
      <c r="L1598">
        <v>1.84</v>
      </c>
      <c r="M1598">
        <v>2.59</v>
      </c>
      <c r="N1598">
        <v>3.02</v>
      </c>
      <c r="O1598">
        <f t="shared" si="24"/>
        <v>3.02</v>
      </c>
    </row>
    <row r="1599" spans="1:15" x14ac:dyDescent="0.25">
      <c r="A1599" s="24">
        <v>41043</v>
      </c>
      <c r="B1599">
        <v>7.0000000000000007E-2</v>
      </c>
      <c r="C1599">
        <v>7.0000000000000007E-2</v>
      </c>
      <c r="D1599">
        <v>7.0000000000000007E-2</v>
      </c>
      <c r="E1599">
        <v>0.1</v>
      </c>
      <c r="F1599">
        <v>0.15</v>
      </c>
      <c r="G1599">
        <v>0.19</v>
      </c>
      <c r="H1599">
        <v>0.28999999999999998</v>
      </c>
      <c r="I1599">
        <v>0.37</v>
      </c>
      <c r="J1599">
        <v>0.73</v>
      </c>
      <c r="K1599">
        <v>1.2</v>
      </c>
      <c r="L1599">
        <v>1.78</v>
      </c>
      <c r="M1599">
        <v>2.5299999999999998</v>
      </c>
      <c r="N1599">
        <v>2.95</v>
      </c>
      <c r="O1599">
        <f t="shared" si="24"/>
        <v>2.95</v>
      </c>
    </row>
    <row r="1600" spans="1:15" x14ac:dyDescent="0.25">
      <c r="A1600" s="24">
        <v>41044</v>
      </c>
      <c r="B1600">
        <v>0.08</v>
      </c>
      <c r="C1600">
        <v>0.08</v>
      </c>
      <c r="D1600">
        <v>0.08</v>
      </c>
      <c r="E1600">
        <v>0.09</v>
      </c>
      <c r="F1600">
        <v>0.15</v>
      </c>
      <c r="G1600">
        <v>0.19</v>
      </c>
      <c r="H1600">
        <v>0.28999999999999998</v>
      </c>
      <c r="I1600">
        <v>0.38</v>
      </c>
      <c r="J1600">
        <v>0.74</v>
      </c>
      <c r="K1600">
        <v>1.19</v>
      </c>
      <c r="L1600">
        <v>1.76</v>
      </c>
      <c r="M1600">
        <v>2.5</v>
      </c>
      <c r="N1600">
        <v>2.91</v>
      </c>
      <c r="O1600">
        <f t="shared" si="24"/>
        <v>2.91</v>
      </c>
    </row>
    <row r="1601" spans="1:15" x14ac:dyDescent="0.25">
      <c r="A1601" s="24">
        <v>41045</v>
      </c>
      <c r="B1601">
        <v>0.08</v>
      </c>
      <c r="C1601">
        <v>0.08</v>
      </c>
      <c r="D1601">
        <v>0.08</v>
      </c>
      <c r="E1601">
        <v>0.1</v>
      </c>
      <c r="F1601">
        <v>0.15</v>
      </c>
      <c r="G1601">
        <v>0.2</v>
      </c>
      <c r="H1601">
        <v>0.3</v>
      </c>
      <c r="I1601">
        <v>0.4</v>
      </c>
      <c r="J1601">
        <v>0.75</v>
      </c>
      <c r="K1601">
        <v>1.19</v>
      </c>
      <c r="L1601">
        <v>1.76</v>
      </c>
      <c r="M1601">
        <v>2.48</v>
      </c>
      <c r="N1601">
        <v>2.9</v>
      </c>
      <c r="O1601">
        <f t="shared" si="24"/>
        <v>2.9</v>
      </c>
    </row>
    <row r="1602" spans="1:15" x14ac:dyDescent="0.25">
      <c r="A1602" s="24">
        <v>41046</v>
      </c>
      <c r="B1602">
        <v>0.08</v>
      </c>
      <c r="C1602">
        <v>0.08</v>
      </c>
      <c r="D1602">
        <v>0.08</v>
      </c>
      <c r="E1602">
        <v>0.1</v>
      </c>
      <c r="F1602">
        <v>0.16</v>
      </c>
      <c r="G1602">
        <v>0.2</v>
      </c>
      <c r="H1602">
        <v>0.32</v>
      </c>
      <c r="I1602">
        <v>0.4</v>
      </c>
      <c r="J1602">
        <v>0.74</v>
      </c>
      <c r="K1602">
        <v>1.1599999999999999</v>
      </c>
      <c r="L1602">
        <v>1.7</v>
      </c>
      <c r="M1602">
        <v>2.39</v>
      </c>
      <c r="N1602">
        <v>2.8</v>
      </c>
      <c r="O1602">
        <f t="shared" si="24"/>
        <v>2.8</v>
      </c>
    </row>
    <row r="1603" spans="1:15" x14ac:dyDescent="0.25">
      <c r="A1603" s="24">
        <v>41047</v>
      </c>
      <c r="B1603">
        <v>0.06</v>
      </c>
      <c r="C1603">
        <v>0.06</v>
      </c>
      <c r="D1603">
        <v>0.06</v>
      </c>
      <c r="E1603">
        <v>0.08</v>
      </c>
      <c r="F1603">
        <v>0.15</v>
      </c>
      <c r="G1603">
        <v>0.2</v>
      </c>
      <c r="H1603">
        <v>0.32</v>
      </c>
      <c r="I1603">
        <v>0.42</v>
      </c>
      <c r="J1603">
        <v>0.75</v>
      </c>
      <c r="K1603">
        <v>1.1599999999999999</v>
      </c>
      <c r="L1603">
        <v>1.71</v>
      </c>
      <c r="M1603">
        <v>2.4</v>
      </c>
      <c r="N1603">
        <v>2.8</v>
      </c>
      <c r="O1603">
        <f t="shared" si="24"/>
        <v>2.8</v>
      </c>
    </row>
    <row r="1604" spans="1:15" x14ac:dyDescent="0.25">
      <c r="A1604" s="24">
        <v>41048</v>
      </c>
      <c r="B1604">
        <v>0.06</v>
      </c>
      <c r="C1604">
        <v>0.06</v>
      </c>
      <c r="D1604">
        <v>0.06</v>
      </c>
      <c r="E1604">
        <v>0.08</v>
      </c>
      <c r="F1604">
        <v>0.15</v>
      </c>
      <c r="G1604">
        <v>0.2</v>
      </c>
      <c r="H1604">
        <v>0.32</v>
      </c>
      <c r="I1604">
        <v>0.42</v>
      </c>
      <c r="J1604">
        <v>0.75</v>
      </c>
      <c r="K1604">
        <v>1.1599999999999999</v>
      </c>
      <c r="L1604">
        <v>1.71</v>
      </c>
      <c r="M1604">
        <v>2.4</v>
      </c>
      <c r="N1604">
        <v>2.8</v>
      </c>
      <c r="O1604">
        <f t="shared" si="24"/>
        <v>2.8</v>
      </c>
    </row>
    <row r="1605" spans="1:15" x14ac:dyDescent="0.25">
      <c r="A1605" s="24">
        <v>41049</v>
      </c>
      <c r="B1605">
        <v>0.06</v>
      </c>
      <c r="C1605">
        <v>0.06</v>
      </c>
      <c r="D1605">
        <v>0.06</v>
      </c>
      <c r="E1605">
        <v>0.08</v>
      </c>
      <c r="F1605">
        <v>0.15</v>
      </c>
      <c r="G1605">
        <v>0.2</v>
      </c>
      <c r="H1605">
        <v>0.32</v>
      </c>
      <c r="I1605">
        <v>0.42</v>
      </c>
      <c r="J1605">
        <v>0.75</v>
      </c>
      <c r="K1605">
        <v>1.1599999999999999</v>
      </c>
      <c r="L1605">
        <v>1.71</v>
      </c>
      <c r="M1605">
        <v>2.4</v>
      </c>
      <c r="N1605">
        <v>2.8</v>
      </c>
      <c r="O1605">
        <f t="shared" si="24"/>
        <v>2.8</v>
      </c>
    </row>
    <row r="1606" spans="1:15" x14ac:dyDescent="0.25">
      <c r="A1606" s="24">
        <v>41050</v>
      </c>
      <c r="B1606">
        <v>0.06</v>
      </c>
      <c r="C1606">
        <v>0.06</v>
      </c>
      <c r="D1606">
        <v>0.06</v>
      </c>
      <c r="E1606">
        <v>0.09</v>
      </c>
      <c r="F1606">
        <v>0.14000000000000001</v>
      </c>
      <c r="G1606">
        <v>0.21</v>
      </c>
      <c r="H1606">
        <v>0.3</v>
      </c>
      <c r="I1606">
        <v>0.41</v>
      </c>
      <c r="J1606">
        <v>0.75</v>
      </c>
      <c r="K1606">
        <v>1.18</v>
      </c>
      <c r="L1606">
        <v>1.75</v>
      </c>
      <c r="M1606">
        <v>2.42</v>
      </c>
      <c r="N1606">
        <v>2.8</v>
      </c>
      <c r="O1606">
        <f t="shared" ref="O1606:O1669" si="25">N1606</f>
        <v>2.8</v>
      </c>
    </row>
    <row r="1607" spans="1:15" x14ac:dyDescent="0.25">
      <c r="A1607" s="24">
        <v>41051</v>
      </c>
      <c r="B1607">
        <v>7.0000000000000007E-2</v>
      </c>
      <c r="C1607">
        <v>7.0000000000000007E-2</v>
      </c>
      <c r="D1607">
        <v>7.0000000000000007E-2</v>
      </c>
      <c r="E1607">
        <v>0.09</v>
      </c>
      <c r="F1607">
        <v>0.14000000000000001</v>
      </c>
      <c r="G1607">
        <v>0.21</v>
      </c>
      <c r="H1607">
        <v>0.3</v>
      </c>
      <c r="I1607">
        <v>0.41</v>
      </c>
      <c r="J1607">
        <v>0.78</v>
      </c>
      <c r="K1607">
        <v>1.2</v>
      </c>
      <c r="L1607">
        <v>1.79</v>
      </c>
      <c r="M1607">
        <v>2.48</v>
      </c>
      <c r="N1607">
        <v>2.88</v>
      </c>
      <c r="O1607">
        <f t="shared" si="25"/>
        <v>2.88</v>
      </c>
    </row>
    <row r="1608" spans="1:15" x14ac:dyDescent="0.25">
      <c r="A1608" s="24">
        <v>41052</v>
      </c>
      <c r="B1608">
        <v>7.0000000000000007E-2</v>
      </c>
      <c r="C1608">
        <v>7.0000000000000007E-2</v>
      </c>
      <c r="D1608">
        <v>7.0000000000000007E-2</v>
      </c>
      <c r="E1608">
        <v>0.09</v>
      </c>
      <c r="F1608">
        <v>0.13</v>
      </c>
      <c r="G1608">
        <v>0.2</v>
      </c>
      <c r="H1608">
        <v>0.28000000000000003</v>
      </c>
      <c r="I1608">
        <v>0.4</v>
      </c>
      <c r="J1608">
        <v>0.74</v>
      </c>
      <c r="K1608">
        <v>1.1499999999999999</v>
      </c>
      <c r="L1608">
        <v>1.73</v>
      </c>
      <c r="M1608">
        <v>2.41</v>
      </c>
      <c r="N1608">
        <v>2.81</v>
      </c>
      <c r="O1608">
        <f t="shared" si="25"/>
        <v>2.81</v>
      </c>
    </row>
    <row r="1609" spans="1:15" x14ac:dyDescent="0.25">
      <c r="A1609" s="24">
        <v>41053</v>
      </c>
      <c r="B1609">
        <v>0.08</v>
      </c>
      <c r="C1609">
        <v>0.08</v>
      </c>
      <c r="D1609">
        <v>0.08</v>
      </c>
      <c r="E1609">
        <v>0.1</v>
      </c>
      <c r="F1609">
        <v>0.14000000000000001</v>
      </c>
      <c r="G1609">
        <v>0.21</v>
      </c>
      <c r="H1609">
        <v>0.28999999999999998</v>
      </c>
      <c r="I1609">
        <v>0.42</v>
      </c>
      <c r="J1609">
        <v>0.77</v>
      </c>
      <c r="K1609">
        <v>1.2</v>
      </c>
      <c r="L1609">
        <v>1.77</v>
      </c>
      <c r="M1609">
        <v>2.46</v>
      </c>
      <c r="N1609">
        <v>2.86</v>
      </c>
      <c r="O1609">
        <f t="shared" si="25"/>
        <v>2.86</v>
      </c>
    </row>
    <row r="1610" spans="1:15" x14ac:dyDescent="0.25">
      <c r="A1610" s="24">
        <v>41054</v>
      </c>
      <c r="B1610">
        <v>7.0000000000000007E-2</v>
      </c>
      <c r="C1610">
        <v>7.0000000000000007E-2</v>
      </c>
      <c r="D1610">
        <v>7.0000000000000007E-2</v>
      </c>
      <c r="E1610">
        <v>0.09</v>
      </c>
      <c r="F1610">
        <v>0.14000000000000001</v>
      </c>
      <c r="G1610">
        <v>0.2</v>
      </c>
      <c r="H1610">
        <v>0.3</v>
      </c>
      <c r="I1610">
        <v>0.41</v>
      </c>
      <c r="J1610">
        <v>0.76</v>
      </c>
      <c r="K1610">
        <v>1.17</v>
      </c>
      <c r="L1610">
        <v>1.75</v>
      </c>
      <c r="M1610">
        <v>2.44</v>
      </c>
      <c r="N1610">
        <v>2.85</v>
      </c>
      <c r="O1610">
        <f t="shared" si="25"/>
        <v>2.85</v>
      </c>
    </row>
    <row r="1611" spans="1:15" x14ac:dyDescent="0.25">
      <c r="A1611" s="24">
        <v>41055</v>
      </c>
      <c r="B1611">
        <v>7.0000000000000007E-2</v>
      </c>
      <c r="C1611">
        <v>7.0000000000000007E-2</v>
      </c>
      <c r="D1611">
        <v>7.0000000000000007E-2</v>
      </c>
      <c r="E1611">
        <v>0.09</v>
      </c>
      <c r="F1611">
        <v>0.14000000000000001</v>
      </c>
      <c r="G1611">
        <v>0.2</v>
      </c>
      <c r="H1611">
        <v>0.3</v>
      </c>
      <c r="I1611">
        <v>0.41</v>
      </c>
      <c r="J1611">
        <v>0.76</v>
      </c>
      <c r="K1611">
        <v>1.17</v>
      </c>
      <c r="L1611">
        <v>1.75</v>
      </c>
      <c r="M1611">
        <v>2.44</v>
      </c>
      <c r="N1611">
        <v>2.85</v>
      </c>
      <c r="O1611">
        <f t="shared" si="25"/>
        <v>2.85</v>
      </c>
    </row>
    <row r="1612" spans="1:15" x14ac:dyDescent="0.25">
      <c r="A1612" s="24">
        <v>41056</v>
      </c>
      <c r="B1612">
        <v>7.0000000000000007E-2</v>
      </c>
      <c r="C1612">
        <v>7.0000000000000007E-2</v>
      </c>
      <c r="D1612">
        <v>7.0000000000000007E-2</v>
      </c>
      <c r="E1612">
        <v>0.09</v>
      </c>
      <c r="F1612">
        <v>0.14000000000000001</v>
      </c>
      <c r="G1612">
        <v>0.2</v>
      </c>
      <c r="H1612">
        <v>0.3</v>
      </c>
      <c r="I1612">
        <v>0.41</v>
      </c>
      <c r="J1612">
        <v>0.76</v>
      </c>
      <c r="K1612">
        <v>1.17</v>
      </c>
      <c r="L1612">
        <v>1.75</v>
      </c>
      <c r="M1612">
        <v>2.44</v>
      </c>
      <c r="N1612">
        <v>2.85</v>
      </c>
      <c r="O1612">
        <f t="shared" si="25"/>
        <v>2.85</v>
      </c>
    </row>
    <row r="1613" spans="1:15" x14ac:dyDescent="0.25">
      <c r="A1613" s="24">
        <v>41057</v>
      </c>
      <c r="B1613">
        <v>7.0000000000000007E-2</v>
      </c>
      <c r="C1613">
        <v>7.0000000000000007E-2</v>
      </c>
      <c r="D1613">
        <v>7.0000000000000007E-2</v>
      </c>
      <c r="E1613">
        <v>0.09</v>
      </c>
      <c r="F1613">
        <v>0.14000000000000001</v>
      </c>
      <c r="G1613">
        <v>0.2</v>
      </c>
      <c r="H1613">
        <v>0.3</v>
      </c>
      <c r="I1613">
        <v>0.41</v>
      </c>
      <c r="J1613">
        <v>0.76</v>
      </c>
      <c r="K1613">
        <v>1.17</v>
      </c>
      <c r="L1613">
        <v>1.75</v>
      </c>
      <c r="M1613">
        <v>2.44</v>
      </c>
      <c r="N1613">
        <v>2.85</v>
      </c>
      <c r="O1613">
        <f t="shared" si="25"/>
        <v>2.85</v>
      </c>
    </row>
    <row r="1614" spans="1:15" x14ac:dyDescent="0.25">
      <c r="A1614" s="24">
        <v>41058</v>
      </c>
      <c r="B1614">
        <v>0.06</v>
      </c>
      <c r="C1614">
        <v>0.06</v>
      </c>
      <c r="D1614">
        <v>0.06</v>
      </c>
      <c r="E1614">
        <v>0.09</v>
      </c>
      <c r="F1614">
        <v>0.14000000000000001</v>
      </c>
      <c r="G1614">
        <v>0.2</v>
      </c>
      <c r="H1614">
        <v>0.3</v>
      </c>
      <c r="I1614">
        <v>0.42</v>
      </c>
      <c r="J1614">
        <v>0.76</v>
      </c>
      <c r="K1614">
        <v>1.17</v>
      </c>
      <c r="L1614">
        <v>1.74</v>
      </c>
      <c r="M1614">
        <v>2.44</v>
      </c>
      <c r="N1614">
        <v>2.85</v>
      </c>
      <c r="O1614">
        <f t="shared" si="25"/>
        <v>2.85</v>
      </c>
    </row>
    <row r="1615" spans="1:15" x14ac:dyDescent="0.25">
      <c r="A1615" s="24">
        <v>41059</v>
      </c>
      <c r="B1615">
        <v>0.05</v>
      </c>
      <c r="C1615">
        <v>0.05</v>
      </c>
      <c r="D1615">
        <v>0.05</v>
      </c>
      <c r="E1615">
        <v>7.0000000000000007E-2</v>
      </c>
      <c r="F1615">
        <v>0.13</v>
      </c>
      <c r="G1615">
        <v>0.19</v>
      </c>
      <c r="H1615">
        <v>0.27</v>
      </c>
      <c r="I1615">
        <v>0.38</v>
      </c>
      <c r="J1615">
        <v>0.69</v>
      </c>
      <c r="K1615">
        <v>1.06</v>
      </c>
      <c r="L1615">
        <v>1.63</v>
      </c>
      <c r="M1615">
        <v>2.3199999999999998</v>
      </c>
      <c r="N1615">
        <v>2.72</v>
      </c>
      <c r="O1615">
        <f t="shared" si="25"/>
        <v>2.72</v>
      </c>
    </row>
    <row r="1616" spans="1:15" x14ac:dyDescent="0.25">
      <c r="A1616" s="24">
        <v>41060</v>
      </c>
      <c r="B1616">
        <v>0.03</v>
      </c>
      <c r="C1616">
        <v>0.03</v>
      </c>
      <c r="D1616">
        <v>0.03</v>
      </c>
      <c r="E1616">
        <v>7.0000000000000007E-2</v>
      </c>
      <c r="F1616">
        <v>0.14000000000000001</v>
      </c>
      <c r="G1616">
        <v>0.18</v>
      </c>
      <c r="H1616">
        <v>0.27</v>
      </c>
      <c r="I1616">
        <v>0.35</v>
      </c>
      <c r="J1616">
        <v>0.67</v>
      </c>
      <c r="K1616">
        <v>1.03</v>
      </c>
      <c r="L1616">
        <v>1.59</v>
      </c>
      <c r="M1616">
        <v>2.27</v>
      </c>
      <c r="N1616">
        <v>2.67</v>
      </c>
      <c r="O1616">
        <f t="shared" si="25"/>
        <v>2.67</v>
      </c>
    </row>
    <row r="1617" spans="1:15" x14ac:dyDescent="0.25">
      <c r="A1617" s="24">
        <v>41061</v>
      </c>
      <c r="B1617">
        <v>0.03</v>
      </c>
      <c r="C1617">
        <v>0.03</v>
      </c>
      <c r="D1617">
        <v>0.03</v>
      </c>
      <c r="E1617">
        <v>7.0000000000000007E-2</v>
      </c>
      <c r="F1617">
        <v>0.12</v>
      </c>
      <c r="G1617">
        <v>0.17</v>
      </c>
      <c r="H1617">
        <v>0.25</v>
      </c>
      <c r="I1617">
        <v>0.34</v>
      </c>
      <c r="J1617">
        <v>0.62</v>
      </c>
      <c r="K1617">
        <v>0.93</v>
      </c>
      <c r="L1617">
        <v>1.47</v>
      </c>
      <c r="M1617">
        <v>2.13</v>
      </c>
      <c r="N1617">
        <v>2.5299999999999998</v>
      </c>
      <c r="O1617">
        <f t="shared" si="25"/>
        <v>2.5299999999999998</v>
      </c>
    </row>
    <row r="1618" spans="1:15" x14ac:dyDescent="0.25">
      <c r="A1618" s="24">
        <v>41062</v>
      </c>
      <c r="B1618">
        <v>0.03</v>
      </c>
      <c r="C1618">
        <v>0.03</v>
      </c>
      <c r="D1618">
        <v>0.03</v>
      </c>
      <c r="E1618">
        <v>7.0000000000000007E-2</v>
      </c>
      <c r="F1618">
        <v>0.12</v>
      </c>
      <c r="G1618">
        <v>0.17</v>
      </c>
      <c r="H1618">
        <v>0.25</v>
      </c>
      <c r="I1618">
        <v>0.34</v>
      </c>
      <c r="J1618">
        <v>0.62</v>
      </c>
      <c r="K1618">
        <v>0.93</v>
      </c>
      <c r="L1618">
        <v>1.47</v>
      </c>
      <c r="M1618">
        <v>2.13</v>
      </c>
      <c r="N1618">
        <v>2.5299999999999998</v>
      </c>
      <c r="O1618">
        <f t="shared" si="25"/>
        <v>2.5299999999999998</v>
      </c>
    </row>
    <row r="1619" spans="1:15" x14ac:dyDescent="0.25">
      <c r="A1619" s="24">
        <v>41063</v>
      </c>
      <c r="B1619">
        <v>0.03</v>
      </c>
      <c r="C1619">
        <v>0.03</v>
      </c>
      <c r="D1619">
        <v>0.03</v>
      </c>
      <c r="E1619">
        <v>7.0000000000000007E-2</v>
      </c>
      <c r="F1619">
        <v>0.12</v>
      </c>
      <c r="G1619">
        <v>0.17</v>
      </c>
      <c r="H1619">
        <v>0.25</v>
      </c>
      <c r="I1619">
        <v>0.34</v>
      </c>
      <c r="J1619">
        <v>0.62</v>
      </c>
      <c r="K1619">
        <v>0.93</v>
      </c>
      <c r="L1619">
        <v>1.47</v>
      </c>
      <c r="M1619">
        <v>2.13</v>
      </c>
      <c r="N1619">
        <v>2.5299999999999998</v>
      </c>
      <c r="O1619">
        <f t="shared" si="25"/>
        <v>2.5299999999999998</v>
      </c>
    </row>
    <row r="1620" spans="1:15" x14ac:dyDescent="0.25">
      <c r="A1620" s="24">
        <v>41064</v>
      </c>
      <c r="B1620">
        <v>0.04</v>
      </c>
      <c r="C1620">
        <v>0.04</v>
      </c>
      <c r="D1620">
        <v>0.04</v>
      </c>
      <c r="E1620">
        <v>0.08</v>
      </c>
      <c r="F1620">
        <v>0.13</v>
      </c>
      <c r="G1620">
        <v>0.18</v>
      </c>
      <c r="H1620">
        <v>0.25</v>
      </c>
      <c r="I1620">
        <v>0.35</v>
      </c>
      <c r="J1620">
        <v>0.68</v>
      </c>
      <c r="K1620">
        <v>1.01</v>
      </c>
      <c r="L1620">
        <v>1.53</v>
      </c>
      <c r="M1620">
        <v>2.17</v>
      </c>
      <c r="N1620">
        <v>2.56</v>
      </c>
      <c r="O1620">
        <f t="shared" si="25"/>
        <v>2.56</v>
      </c>
    </row>
    <row r="1621" spans="1:15" x14ac:dyDescent="0.25">
      <c r="A1621" s="24">
        <v>41065</v>
      </c>
      <c r="B1621">
        <v>0.05</v>
      </c>
      <c r="C1621">
        <v>0.05</v>
      </c>
      <c r="D1621">
        <v>0.05</v>
      </c>
      <c r="E1621">
        <v>0.08</v>
      </c>
      <c r="F1621">
        <v>0.14000000000000001</v>
      </c>
      <c r="G1621">
        <v>0.18</v>
      </c>
      <c r="H1621">
        <v>0.25</v>
      </c>
      <c r="I1621">
        <v>0.34</v>
      </c>
      <c r="J1621">
        <v>0.68</v>
      </c>
      <c r="K1621">
        <v>1.04</v>
      </c>
      <c r="L1621">
        <v>1.57</v>
      </c>
      <c r="M1621">
        <v>2.23</v>
      </c>
      <c r="N1621">
        <v>2.63</v>
      </c>
      <c r="O1621">
        <f t="shared" si="25"/>
        <v>2.63</v>
      </c>
    </row>
    <row r="1622" spans="1:15" x14ac:dyDescent="0.25">
      <c r="A1622" s="24">
        <v>41066</v>
      </c>
      <c r="B1622">
        <v>0.05</v>
      </c>
      <c r="C1622">
        <v>0.05</v>
      </c>
      <c r="D1622">
        <v>0.05</v>
      </c>
      <c r="E1622">
        <v>0.09</v>
      </c>
      <c r="F1622">
        <v>0.13</v>
      </c>
      <c r="G1622">
        <v>0.18</v>
      </c>
      <c r="H1622">
        <v>0.26</v>
      </c>
      <c r="I1622">
        <v>0.37</v>
      </c>
      <c r="J1622">
        <v>0.73</v>
      </c>
      <c r="K1622">
        <v>1.1100000000000001</v>
      </c>
      <c r="L1622">
        <v>1.66</v>
      </c>
      <c r="M1622">
        <v>2.34</v>
      </c>
      <c r="N1622">
        <v>2.73</v>
      </c>
      <c r="O1622">
        <f t="shared" si="25"/>
        <v>2.73</v>
      </c>
    </row>
    <row r="1623" spans="1:15" x14ac:dyDescent="0.25">
      <c r="A1623" s="24">
        <v>41067</v>
      </c>
      <c r="B1623">
        <v>0.04</v>
      </c>
      <c r="C1623">
        <v>0.04</v>
      </c>
      <c r="D1623">
        <v>0.04</v>
      </c>
      <c r="E1623">
        <v>0.09</v>
      </c>
      <c r="F1623">
        <v>0.14000000000000001</v>
      </c>
      <c r="G1623">
        <v>0.18</v>
      </c>
      <c r="H1623">
        <v>0.27</v>
      </c>
      <c r="I1623">
        <v>0.37</v>
      </c>
      <c r="J1623">
        <v>0.72</v>
      </c>
      <c r="K1623">
        <v>1.1000000000000001</v>
      </c>
      <c r="L1623">
        <v>1.66</v>
      </c>
      <c r="M1623">
        <v>2.35</v>
      </c>
      <c r="N1623">
        <v>2.75</v>
      </c>
      <c r="O1623">
        <f t="shared" si="25"/>
        <v>2.75</v>
      </c>
    </row>
    <row r="1624" spans="1:15" x14ac:dyDescent="0.25">
      <c r="A1624" s="24">
        <v>41068</v>
      </c>
      <c r="B1624">
        <v>0.04</v>
      </c>
      <c r="C1624">
        <v>0.04</v>
      </c>
      <c r="D1624">
        <v>0.04</v>
      </c>
      <c r="E1624">
        <v>0.09</v>
      </c>
      <c r="F1624">
        <v>0.14000000000000001</v>
      </c>
      <c r="G1624">
        <v>0.19</v>
      </c>
      <c r="H1624">
        <v>0.28000000000000003</v>
      </c>
      <c r="I1624">
        <v>0.39</v>
      </c>
      <c r="J1624">
        <v>0.71</v>
      </c>
      <c r="K1624">
        <v>1.0900000000000001</v>
      </c>
      <c r="L1624">
        <v>1.65</v>
      </c>
      <c r="M1624">
        <v>2.36</v>
      </c>
      <c r="N1624">
        <v>2.77</v>
      </c>
      <c r="O1624">
        <f t="shared" si="25"/>
        <v>2.77</v>
      </c>
    </row>
    <row r="1625" spans="1:15" x14ac:dyDescent="0.25">
      <c r="A1625" s="24">
        <v>41069</v>
      </c>
      <c r="B1625">
        <v>0.04</v>
      </c>
      <c r="C1625">
        <v>0.04</v>
      </c>
      <c r="D1625">
        <v>0.04</v>
      </c>
      <c r="E1625">
        <v>0.09</v>
      </c>
      <c r="F1625">
        <v>0.14000000000000001</v>
      </c>
      <c r="G1625">
        <v>0.19</v>
      </c>
      <c r="H1625">
        <v>0.28000000000000003</v>
      </c>
      <c r="I1625">
        <v>0.39</v>
      </c>
      <c r="J1625">
        <v>0.71</v>
      </c>
      <c r="K1625">
        <v>1.0900000000000001</v>
      </c>
      <c r="L1625">
        <v>1.65</v>
      </c>
      <c r="M1625">
        <v>2.36</v>
      </c>
      <c r="N1625">
        <v>2.77</v>
      </c>
      <c r="O1625">
        <f t="shared" si="25"/>
        <v>2.77</v>
      </c>
    </row>
    <row r="1626" spans="1:15" x14ac:dyDescent="0.25">
      <c r="A1626" s="24">
        <v>41070</v>
      </c>
      <c r="B1626">
        <v>0.04</v>
      </c>
      <c r="C1626">
        <v>0.04</v>
      </c>
      <c r="D1626">
        <v>0.04</v>
      </c>
      <c r="E1626">
        <v>0.09</v>
      </c>
      <c r="F1626">
        <v>0.14000000000000001</v>
      </c>
      <c r="G1626">
        <v>0.19</v>
      </c>
      <c r="H1626">
        <v>0.28000000000000003</v>
      </c>
      <c r="I1626">
        <v>0.39</v>
      </c>
      <c r="J1626">
        <v>0.71</v>
      </c>
      <c r="K1626">
        <v>1.0900000000000001</v>
      </c>
      <c r="L1626">
        <v>1.65</v>
      </c>
      <c r="M1626">
        <v>2.36</v>
      </c>
      <c r="N1626">
        <v>2.77</v>
      </c>
      <c r="O1626">
        <f t="shared" si="25"/>
        <v>2.77</v>
      </c>
    </row>
    <row r="1627" spans="1:15" x14ac:dyDescent="0.25">
      <c r="A1627" s="24">
        <v>41071</v>
      </c>
      <c r="B1627">
        <v>0.05</v>
      </c>
      <c r="C1627">
        <v>0.05</v>
      </c>
      <c r="D1627">
        <v>0.05</v>
      </c>
      <c r="E1627">
        <v>0.09</v>
      </c>
      <c r="F1627">
        <v>0.15</v>
      </c>
      <c r="G1627">
        <v>0.18</v>
      </c>
      <c r="H1627">
        <v>0.27</v>
      </c>
      <c r="I1627">
        <v>0.37</v>
      </c>
      <c r="J1627">
        <v>0.69</v>
      </c>
      <c r="K1627">
        <v>1.05</v>
      </c>
      <c r="L1627">
        <v>1.6</v>
      </c>
      <c r="M1627">
        <v>2.2999999999999998</v>
      </c>
      <c r="N1627">
        <v>2.71</v>
      </c>
      <c r="O1627">
        <f t="shared" si="25"/>
        <v>2.71</v>
      </c>
    </row>
    <row r="1628" spans="1:15" x14ac:dyDescent="0.25">
      <c r="A1628" s="24">
        <v>41072</v>
      </c>
      <c r="B1628">
        <v>0.06</v>
      </c>
      <c r="C1628">
        <v>0.06</v>
      </c>
      <c r="D1628">
        <v>0.06</v>
      </c>
      <c r="E1628">
        <v>0.1</v>
      </c>
      <c r="F1628">
        <v>0.15</v>
      </c>
      <c r="G1628">
        <v>0.19</v>
      </c>
      <c r="H1628">
        <v>0.3</v>
      </c>
      <c r="I1628">
        <v>0.41</v>
      </c>
      <c r="J1628">
        <v>0.75</v>
      </c>
      <c r="K1628">
        <v>1.1200000000000001</v>
      </c>
      <c r="L1628">
        <v>1.67</v>
      </c>
      <c r="M1628">
        <v>2.37</v>
      </c>
      <c r="N1628">
        <v>2.77</v>
      </c>
      <c r="O1628">
        <f t="shared" si="25"/>
        <v>2.77</v>
      </c>
    </row>
    <row r="1629" spans="1:15" x14ac:dyDescent="0.25">
      <c r="A1629" s="24">
        <v>41073</v>
      </c>
      <c r="B1629">
        <v>7.0000000000000007E-2</v>
      </c>
      <c r="C1629">
        <v>7.0000000000000007E-2</v>
      </c>
      <c r="D1629">
        <v>7.0000000000000007E-2</v>
      </c>
      <c r="E1629">
        <v>0.1</v>
      </c>
      <c r="F1629">
        <v>0.15</v>
      </c>
      <c r="G1629">
        <v>0.18</v>
      </c>
      <c r="H1629">
        <v>0.3</v>
      </c>
      <c r="I1629">
        <v>0.4</v>
      </c>
      <c r="J1629">
        <v>0.71</v>
      </c>
      <c r="K1629">
        <v>1.06</v>
      </c>
      <c r="L1629">
        <v>1.61</v>
      </c>
      <c r="M1629">
        <v>2.2999999999999998</v>
      </c>
      <c r="N1629">
        <v>2.7</v>
      </c>
      <c r="O1629">
        <f t="shared" si="25"/>
        <v>2.7</v>
      </c>
    </row>
    <row r="1630" spans="1:15" x14ac:dyDescent="0.25">
      <c r="A1630" s="24">
        <v>41074</v>
      </c>
      <c r="B1630">
        <v>0.08</v>
      </c>
      <c r="C1630">
        <v>0.08</v>
      </c>
      <c r="D1630">
        <v>0.08</v>
      </c>
      <c r="E1630">
        <v>0.11</v>
      </c>
      <c r="F1630">
        <v>0.15</v>
      </c>
      <c r="G1630">
        <v>0.18</v>
      </c>
      <c r="H1630">
        <v>0.3</v>
      </c>
      <c r="I1630">
        <v>0.41</v>
      </c>
      <c r="J1630">
        <v>0.73</v>
      </c>
      <c r="K1630">
        <v>1.1000000000000001</v>
      </c>
      <c r="L1630">
        <v>1.64</v>
      </c>
      <c r="M1630">
        <v>2.33</v>
      </c>
      <c r="N1630">
        <v>2.73</v>
      </c>
      <c r="O1630">
        <f t="shared" si="25"/>
        <v>2.73</v>
      </c>
    </row>
    <row r="1631" spans="1:15" x14ac:dyDescent="0.25">
      <c r="A1631" s="24">
        <v>41075</v>
      </c>
      <c r="B1631">
        <v>0.05</v>
      </c>
      <c r="C1631">
        <v>0.05</v>
      </c>
      <c r="D1631">
        <v>0.05</v>
      </c>
      <c r="E1631">
        <v>0.09</v>
      </c>
      <c r="F1631">
        <v>0.15</v>
      </c>
      <c r="G1631">
        <v>0.18</v>
      </c>
      <c r="H1631">
        <v>0.28999999999999998</v>
      </c>
      <c r="I1631">
        <v>0.37</v>
      </c>
      <c r="J1631">
        <v>0.68</v>
      </c>
      <c r="K1631">
        <v>1.06</v>
      </c>
      <c r="L1631">
        <v>1.6</v>
      </c>
      <c r="M1631">
        <v>2.2999999999999998</v>
      </c>
      <c r="N1631">
        <v>2.7</v>
      </c>
      <c r="O1631">
        <f t="shared" si="25"/>
        <v>2.7</v>
      </c>
    </row>
    <row r="1632" spans="1:15" x14ac:dyDescent="0.25">
      <c r="A1632" s="24">
        <v>41076</v>
      </c>
      <c r="B1632">
        <v>0.05</v>
      </c>
      <c r="C1632">
        <v>0.05</v>
      </c>
      <c r="D1632">
        <v>0.05</v>
      </c>
      <c r="E1632">
        <v>0.09</v>
      </c>
      <c r="F1632">
        <v>0.15</v>
      </c>
      <c r="G1632">
        <v>0.18</v>
      </c>
      <c r="H1632">
        <v>0.28999999999999998</v>
      </c>
      <c r="I1632">
        <v>0.37</v>
      </c>
      <c r="J1632">
        <v>0.68</v>
      </c>
      <c r="K1632">
        <v>1.06</v>
      </c>
      <c r="L1632">
        <v>1.6</v>
      </c>
      <c r="M1632">
        <v>2.2999999999999998</v>
      </c>
      <c r="N1632">
        <v>2.7</v>
      </c>
      <c r="O1632">
        <f t="shared" si="25"/>
        <v>2.7</v>
      </c>
    </row>
    <row r="1633" spans="1:15" x14ac:dyDescent="0.25">
      <c r="A1633" s="24">
        <v>41077</v>
      </c>
      <c r="B1633">
        <v>0.05</v>
      </c>
      <c r="C1633">
        <v>0.05</v>
      </c>
      <c r="D1633">
        <v>0.05</v>
      </c>
      <c r="E1633">
        <v>0.09</v>
      </c>
      <c r="F1633">
        <v>0.15</v>
      </c>
      <c r="G1633">
        <v>0.18</v>
      </c>
      <c r="H1633">
        <v>0.28999999999999998</v>
      </c>
      <c r="I1633">
        <v>0.37</v>
      </c>
      <c r="J1633">
        <v>0.68</v>
      </c>
      <c r="K1633">
        <v>1.06</v>
      </c>
      <c r="L1633">
        <v>1.6</v>
      </c>
      <c r="M1633">
        <v>2.2999999999999998</v>
      </c>
      <c r="N1633">
        <v>2.7</v>
      </c>
      <c r="O1633">
        <f t="shared" si="25"/>
        <v>2.7</v>
      </c>
    </row>
    <row r="1634" spans="1:15" x14ac:dyDescent="0.25">
      <c r="A1634" s="24">
        <v>41078</v>
      </c>
      <c r="B1634">
        <v>0.06</v>
      </c>
      <c r="C1634">
        <v>0.06</v>
      </c>
      <c r="D1634">
        <v>0.06</v>
      </c>
      <c r="E1634">
        <v>0.1</v>
      </c>
      <c r="F1634">
        <v>0.15</v>
      </c>
      <c r="G1634">
        <v>0.18</v>
      </c>
      <c r="H1634">
        <v>0.28999999999999998</v>
      </c>
      <c r="I1634">
        <v>0.38</v>
      </c>
      <c r="J1634">
        <v>0.69</v>
      </c>
      <c r="K1634">
        <v>1.06</v>
      </c>
      <c r="L1634">
        <v>1.59</v>
      </c>
      <c r="M1634">
        <v>2.2799999999999998</v>
      </c>
      <c r="N1634">
        <v>2.67</v>
      </c>
      <c r="O1634">
        <f t="shared" si="25"/>
        <v>2.67</v>
      </c>
    </row>
    <row r="1635" spans="1:15" x14ac:dyDescent="0.25">
      <c r="A1635" s="24">
        <v>41079</v>
      </c>
      <c r="B1635">
        <v>0.06</v>
      </c>
      <c r="C1635">
        <v>0.06</v>
      </c>
      <c r="D1635">
        <v>0.06</v>
      </c>
      <c r="E1635">
        <v>0.09</v>
      </c>
      <c r="F1635">
        <v>0.14000000000000001</v>
      </c>
      <c r="G1635">
        <v>0.18</v>
      </c>
      <c r="H1635">
        <v>0.3</v>
      </c>
      <c r="I1635">
        <v>0.39</v>
      </c>
      <c r="J1635">
        <v>0.71</v>
      </c>
      <c r="K1635">
        <v>1.0900000000000001</v>
      </c>
      <c r="L1635">
        <v>1.64</v>
      </c>
      <c r="M1635">
        <v>2.33</v>
      </c>
      <c r="N1635">
        <v>2.73</v>
      </c>
      <c r="O1635">
        <f t="shared" si="25"/>
        <v>2.73</v>
      </c>
    </row>
    <row r="1636" spans="1:15" x14ac:dyDescent="0.25">
      <c r="A1636" s="24">
        <v>41080</v>
      </c>
      <c r="B1636">
        <v>0.06</v>
      </c>
      <c r="C1636">
        <v>0.06</v>
      </c>
      <c r="D1636">
        <v>0.06</v>
      </c>
      <c r="E1636">
        <v>0.09</v>
      </c>
      <c r="F1636">
        <v>0.16</v>
      </c>
      <c r="G1636">
        <v>0.2</v>
      </c>
      <c r="H1636">
        <v>0.32</v>
      </c>
      <c r="I1636">
        <v>0.41</v>
      </c>
      <c r="J1636">
        <v>0.74</v>
      </c>
      <c r="K1636">
        <v>1.1200000000000001</v>
      </c>
      <c r="L1636">
        <v>1.65</v>
      </c>
      <c r="M1636">
        <v>2.34</v>
      </c>
      <c r="N1636">
        <v>2.72</v>
      </c>
      <c r="O1636">
        <f t="shared" si="25"/>
        <v>2.72</v>
      </c>
    </row>
    <row r="1637" spans="1:15" x14ac:dyDescent="0.25">
      <c r="A1637" s="24">
        <v>41081</v>
      </c>
      <c r="B1637">
        <v>0.05</v>
      </c>
      <c r="C1637">
        <v>0.05</v>
      </c>
      <c r="D1637">
        <v>0.05</v>
      </c>
      <c r="E1637">
        <v>0.09</v>
      </c>
      <c r="F1637">
        <v>0.15</v>
      </c>
      <c r="G1637">
        <v>0.19</v>
      </c>
      <c r="H1637">
        <v>0.32</v>
      </c>
      <c r="I1637">
        <v>0.41</v>
      </c>
      <c r="J1637">
        <v>0.73</v>
      </c>
      <c r="K1637">
        <v>1.1000000000000001</v>
      </c>
      <c r="L1637">
        <v>1.63</v>
      </c>
      <c r="M1637">
        <v>2.2999999999999998</v>
      </c>
      <c r="N1637">
        <v>2.68</v>
      </c>
      <c r="O1637">
        <f t="shared" si="25"/>
        <v>2.68</v>
      </c>
    </row>
    <row r="1638" spans="1:15" x14ac:dyDescent="0.25">
      <c r="A1638" s="24">
        <v>41082</v>
      </c>
      <c r="B1638">
        <v>0.05</v>
      </c>
      <c r="C1638">
        <v>0.05</v>
      </c>
      <c r="D1638">
        <v>0.05</v>
      </c>
      <c r="E1638">
        <v>0.09</v>
      </c>
      <c r="F1638">
        <v>0.15</v>
      </c>
      <c r="G1638">
        <v>0.19</v>
      </c>
      <c r="H1638">
        <v>0.31</v>
      </c>
      <c r="I1638">
        <v>0.42</v>
      </c>
      <c r="J1638">
        <v>0.76</v>
      </c>
      <c r="K1638">
        <v>1.1499999999999999</v>
      </c>
      <c r="L1638">
        <v>1.69</v>
      </c>
      <c r="M1638">
        <v>2.37</v>
      </c>
      <c r="N1638">
        <v>2.75</v>
      </c>
      <c r="O1638">
        <f t="shared" si="25"/>
        <v>2.75</v>
      </c>
    </row>
    <row r="1639" spans="1:15" x14ac:dyDescent="0.25">
      <c r="A1639" s="24">
        <v>41083</v>
      </c>
      <c r="B1639">
        <v>0.05</v>
      </c>
      <c r="C1639">
        <v>0.05</v>
      </c>
      <c r="D1639">
        <v>0.05</v>
      </c>
      <c r="E1639">
        <v>0.09</v>
      </c>
      <c r="F1639">
        <v>0.15</v>
      </c>
      <c r="G1639">
        <v>0.19</v>
      </c>
      <c r="H1639">
        <v>0.31</v>
      </c>
      <c r="I1639">
        <v>0.42</v>
      </c>
      <c r="J1639">
        <v>0.76</v>
      </c>
      <c r="K1639">
        <v>1.1499999999999999</v>
      </c>
      <c r="L1639">
        <v>1.69</v>
      </c>
      <c r="M1639">
        <v>2.37</v>
      </c>
      <c r="N1639">
        <v>2.75</v>
      </c>
      <c r="O1639">
        <f t="shared" si="25"/>
        <v>2.75</v>
      </c>
    </row>
    <row r="1640" spans="1:15" x14ac:dyDescent="0.25">
      <c r="A1640" s="24">
        <v>41084</v>
      </c>
      <c r="B1640">
        <v>0.05</v>
      </c>
      <c r="C1640">
        <v>0.05</v>
      </c>
      <c r="D1640">
        <v>0.05</v>
      </c>
      <c r="E1640">
        <v>0.09</v>
      </c>
      <c r="F1640">
        <v>0.15</v>
      </c>
      <c r="G1640">
        <v>0.19</v>
      </c>
      <c r="H1640">
        <v>0.31</v>
      </c>
      <c r="I1640">
        <v>0.42</v>
      </c>
      <c r="J1640">
        <v>0.76</v>
      </c>
      <c r="K1640">
        <v>1.1499999999999999</v>
      </c>
      <c r="L1640">
        <v>1.69</v>
      </c>
      <c r="M1640">
        <v>2.37</v>
      </c>
      <c r="N1640">
        <v>2.75</v>
      </c>
      <c r="O1640">
        <f t="shared" si="25"/>
        <v>2.75</v>
      </c>
    </row>
    <row r="1641" spans="1:15" x14ac:dyDescent="0.25">
      <c r="A1641" s="24">
        <v>41085</v>
      </c>
      <c r="B1641">
        <v>0.06</v>
      </c>
      <c r="C1641">
        <v>0.06</v>
      </c>
      <c r="D1641">
        <v>0.06</v>
      </c>
      <c r="E1641">
        <v>0.1</v>
      </c>
      <c r="F1641">
        <v>0.16</v>
      </c>
      <c r="G1641">
        <v>0.19</v>
      </c>
      <c r="H1641">
        <v>0.31</v>
      </c>
      <c r="I1641">
        <v>0.39</v>
      </c>
      <c r="J1641">
        <v>0.72</v>
      </c>
      <c r="K1641">
        <v>1.1000000000000001</v>
      </c>
      <c r="L1641">
        <v>1.63</v>
      </c>
      <c r="M1641">
        <v>2.31</v>
      </c>
      <c r="N1641">
        <v>2.69</v>
      </c>
      <c r="O1641">
        <f t="shared" si="25"/>
        <v>2.69</v>
      </c>
    </row>
    <row r="1642" spans="1:15" x14ac:dyDescent="0.25">
      <c r="A1642" s="24">
        <v>41086</v>
      </c>
      <c r="B1642">
        <v>7.0000000000000007E-2</v>
      </c>
      <c r="C1642">
        <v>7.0000000000000007E-2</v>
      </c>
      <c r="D1642">
        <v>7.0000000000000007E-2</v>
      </c>
      <c r="E1642">
        <v>0.1</v>
      </c>
      <c r="F1642">
        <v>0.15</v>
      </c>
      <c r="G1642">
        <v>0.21</v>
      </c>
      <c r="H1642">
        <v>0.31</v>
      </c>
      <c r="I1642">
        <v>0.42</v>
      </c>
      <c r="J1642">
        <v>0.75</v>
      </c>
      <c r="K1642">
        <v>1.1200000000000001</v>
      </c>
      <c r="L1642">
        <v>1.66</v>
      </c>
      <c r="M1642">
        <v>2.34</v>
      </c>
      <c r="N1642">
        <v>2.71</v>
      </c>
      <c r="O1642">
        <f t="shared" si="25"/>
        <v>2.71</v>
      </c>
    </row>
    <row r="1643" spans="1:15" x14ac:dyDescent="0.25">
      <c r="A1643" s="24">
        <v>41087</v>
      </c>
      <c r="B1643">
        <v>0.06</v>
      </c>
      <c r="C1643">
        <v>0.06</v>
      </c>
      <c r="D1643">
        <v>0.06</v>
      </c>
      <c r="E1643">
        <v>0.09</v>
      </c>
      <c r="F1643">
        <v>0.17</v>
      </c>
      <c r="G1643">
        <v>0.21</v>
      </c>
      <c r="H1643">
        <v>0.31</v>
      </c>
      <c r="I1643">
        <v>0.42</v>
      </c>
      <c r="J1643">
        <v>0.73</v>
      </c>
      <c r="K1643">
        <v>1.1000000000000001</v>
      </c>
      <c r="L1643">
        <v>1.65</v>
      </c>
      <c r="M1643">
        <v>2.3199999999999998</v>
      </c>
      <c r="N1643">
        <v>2.7</v>
      </c>
      <c r="O1643">
        <f t="shared" si="25"/>
        <v>2.7</v>
      </c>
    </row>
    <row r="1644" spans="1:15" x14ac:dyDescent="0.25">
      <c r="A1644" s="24">
        <v>41088</v>
      </c>
      <c r="B1644">
        <v>0.02</v>
      </c>
      <c r="C1644">
        <v>0.02</v>
      </c>
      <c r="D1644">
        <v>0.02</v>
      </c>
      <c r="E1644">
        <v>0.09</v>
      </c>
      <c r="F1644">
        <v>0.17</v>
      </c>
      <c r="G1644">
        <v>0.22</v>
      </c>
      <c r="H1644">
        <v>0.31</v>
      </c>
      <c r="I1644">
        <v>0.4</v>
      </c>
      <c r="J1644">
        <v>0.69</v>
      </c>
      <c r="K1644">
        <v>1.06</v>
      </c>
      <c r="L1644">
        <v>1.6</v>
      </c>
      <c r="M1644">
        <v>2.2799999999999998</v>
      </c>
      <c r="N1644">
        <v>2.67</v>
      </c>
      <c r="O1644">
        <f t="shared" si="25"/>
        <v>2.67</v>
      </c>
    </row>
    <row r="1645" spans="1:15" x14ac:dyDescent="0.25">
      <c r="A1645" s="24">
        <v>41089</v>
      </c>
      <c r="B1645">
        <v>0.04</v>
      </c>
      <c r="C1645">
        <v>0.04</v>
      </c>
      <c r="D1645">
        <v>0.04</v>
      </c>
      <c r="E1645">
        <v>0.09</v>
      </c>
      <c r="F1645">
        <v>0.16</v>
      </c>
      <c r="G1645">
        <v>0.21</v>
      </c>
      <c r="H1645">
        <v>0.33</v>
      </c>
      <c r="I1645">
        <v>0.41</v>
      </c>
      <c r="J1645">
        <v>0.72</v>
      </c>
      <c r="K1645">
        <v>1.1100000000000001</v>
      </c>
      <c r="L1645">
        <v>1.67</v>
      </c>
      <c r="M1645">
        <v>2.38</v>
      </c>
      <c r="N1645">
        <v>2.76</v>
      </c>
      <c r="O1645">
        <f t="shared" si="25"/>
        <v>2.76</v>
      </c>
    </row>
    <row r="1646" spans="1:15" x14ac:dyDescent="0.25">
      <c r="A1646" s="24">
        <v>41090</v>
      </c>
      <c r="B1646">
        <v>0.04</v>
      </c>
      <c r="C1646">
        <v>0.04</v>
      </c>
      <c r="D1646">
        <v>0.04</v>
      </c>
      <c r="E1646">
        <v>0.09</v>
      </c>
      <c r="F1646">
        <v>0.16</v>
      </c>
      <c r="G1646">
        <v>0.21</v>
      </c>
      <c r="H1646">
        <v>0.33</v>
      </c>
      <c r="I1646">
        <v>0.41</v>
      </c>
      <c r="J1646">
        <v>0.72</v>
      </c>
      <c r="K1646">
        <v>1.1100000000000001</v>
      </c>
      <c r="L1646">
        <v>1.67</v>
      </c>
      <c r="M1646">
        <v>2.38</v>
      </c>
      <c r="N1646">
        <v>2.76</v>
      </c>
      <c r="O1646">
        <f t="shared" si="25"/>
        <v>2.76</v>
      </c>
    </row>
    <row r="1647" spans="1:15" x14ac:dyDescent="0.25">
      <c r="A1647" s="24">
        <v>41091</v>
      </c>
      <c r="B1647">
        <v>0.04</v>
      </c>
      <c r="C1647">
        <v>0.04</v>
      </c>
      <c r="D1647">
        <v>0.04</v>
      </c>
      <c r="E1647">
        <v>0.09</v>
      </c>
      <c r="F1647">
        <v>0.16</v>
      </c>
      <c r="G1647">
        <v>0.21</v>
      </c>
      <c r="H1647">
        <v>0.33</v>
      </c>
      <c r="I1647">
        <v>0.41</v>
      </c>
      <c r="J1647">
        <v>0.72</v>
      </c>
      <c r="K1647">
        <v>1.1100000000000001</v>
      </c>
      <c r="L1647">
        <v>1.67</v>
      </c>
      <c r="M1647">
        <v>2.38</v>
      </c>
      <c r="N1647">
        <v>2.76</v>
      </c>
      <c r="O1647">
        <f t="shared" si="25"/>
        <v>2.76</v>
      </c>
    </row>
    <row r="1648" spans="1:15" x14ac:dyDescent="0.25">
      <c r="A1648" s="24">
        <v>41092</v>
      </c>
      <c r="B1648">
        <v>0.06</v>
      </c>
      <c r="C1648">
        <v>0.06</v>
      </c>
      <c r="D1648">
        <v>0.06</v>
      </c>
      <c r="E1648">
        <v>0.1</v>
      </c>
      <c r="F1648">
        <v>0.15</v>
      </c>
      <c r="G1648">
        <v>0.21</v>
      </c>
      <c r="H1648">
        <v>0.3</v>
      </c>
      <c r="I1648">
        <v>0.39</v>
      </c>
      <c r="J1648">
        <v>0.67</v>
      </c>
      <c r="K1648">
        <v>1.04</v>
      </c>
      <c r="L1648">
        <v>1.61</v>
      </c>
      <c r="M1648">
        <v>2.2999999999999998</v>
      </c>
      <c r="N1648">
        <v>2.69</v>
      </c>
      <c r="O1648">
        <f t="shared" si="25"/>
        <v>2.69</v>
      </c>
    </row>
    <row r="1649" spans="1:15" x14ac:dyDescent="0.25">
      <c r="A1649" s="24">
        <v>41093</v>
      </c>
      <c r="B1649">
        <v>0.08</v>
      </c>
      <c r="C1649">
        <v>0.08</v>
      </c>
      <c r="D1649">
        <v>0.08</v>
      </c>
      <c r="E1649">
        <v>0.09</v>
      </c>
      <c r="F1649">
        <v>0.15</v>
      </c>
      <c r="G1649">
        <v>0.21</v>
      </c>
      <c r="H1649">
        <v>0.3</v>
      </c>
      <c r="I1649">
        <v>0.39</v>
      </c>
      <c r="J1649">
        <v>0.69</v>
      </c>
      <c r="K1649">
        <v>1.08</v>
      </c>
      <c r="L1649">
        <v>1.65</v>
      </c>
      <c r="M1649">
        <v>2.36</v>
      </c>
      <c r="N1649">
        <v>2.74</v>
      </c>
      <c r="O1649">
        <f t="shared" si="25"/>
        <v>2.74</v>
      </c>
    </row>
    <row r="1650" spans="1:15" x14ac:dyDescent="0.25">
      <c r="A1650" s="24">
        <v>41094</v>
      </c>
      <c r="B1650">
        <v>0.08</v>
      </c>
      <c r="C1650">
        <v>0.08</v>
      </c>
      <c r="D1650">
        <v>0.08</v>
      </c>
      <c r="E1650">
        <v>0.09</v>
      </c>
      <c r="F1650">
        <v>0.15</v>
      </c>
      <c r="G1650">
        <v>0.21</v>
      </c>
      <c r="H1650">
        <v>0.3</v>
      </c>
      <c r="I1650">
        <v>0.39</v>
      </c>
      <c r="J1650">
        <v>0.69</v>
      </c>
      <c r="K1650">
        <v>1.08</v>
      </c>
      <c r="L1650">
        <v>1.65</v>
      </c>
      <c r="M1650">
        <v>2.36</v>
      </c>
      <c r="N1650">
        <v>2.74</v>
      </c>
      <c r="O1650">
        <f t="shared" si="25"/>
        <v>2.74</v>
      </c>
    </row>
    <row r="1651" spans="1:15" x14ac:dyDescent="0.25">
      <c r="A1651" s="24">
        <v>41095</v>
      </c>
      <c r="B1651">
        <v>7.0000000000000007E-2</v>
      </c>
      <c r="C1651">
        <v>7.0000000000000007E-2</v>
      </c>
      <c r="D1651">
        <v>7.0000000000000007E-2</v>
      </c>
      <c r="E1651">
        <v>0.08</v>
      </c>
      <c r="F1651">
        <v>0.15</v>
      </c>
      <c r="G1651">
        <v>0.19</v>
      </c>
      <c r="H1651">
        <v>0.28000000000000003</v>
      </c>
      <c r="I1651">
        <v>0.39</v>
      </c>
      <c r="J1651">
        <v>0.68</v>
      </c>
      <c r="K1651">
        <v>1.05</v>
      </c>
      <c r="L1651">
        <v>1.62</v>
      </c>
      <c r="M1651">
        <v>2.34</v>
      </c>
      <c r="N1651">
        <v>2.72</v>
      </c>
      <c r="O1651">
        <f t="shared" si="25"/>
        <v>2.72</v>
      </c>
    </row>
    <row r="1652" spans="1:15" x14ac:dyDescent="0.25">
      <c r="A1652" s="24">
        <v>41096</v>
      </c>
      <c r="B1652">
        <v>0.06</v>
      </c>
      <c r="C1652">
        <v>0.06</v>
      </c>
      <c r="D1652">
        <v>0.06</v>
      </c>
      <c r="E1652">
        <v>0.08</v>
      </c>
      <c r="F1652">
        <v>0.15</v>
      </c>
      <c r="G1652">
        <v>0.2</v>
      </c>
      <c r="H1652">
        <v>0.27</v>
      </c>
      <c r="I1652">
        <v>0.37</v>
      </c>
      <c r="J1652">
        <v>0.64</v>
      </c>
      <c r="K1652">
        <v>1.01</v>
      </c>
      <c r="L1652">
        <v>1.57</v>
      </c>
      <c r="M1652">
        <v>2.2799999999999998</v>
      </c>
      <c r="N1652">
        <v>2.66</v>
      </c>
      <c r="O1652">
        <f t="shared" si="25"/>
        <v>2.66</v>
      </c>
    </row>
    <row r="1653" spans="1:15" x14ac:dyDescent="0.25">
      <c r="A1653" s="24">
        <v>41097</v>
      </c>
      <c r="B1653">
        <v>0.06</v>
      </c>
      <c r="C1653">
        <v>0.06</v>
      </c>
      <c r="D1653">
        <v>0.06</v>
      </c>
      <c r="E1653">
        <v>0.08</v>
      </c>
      <c r="F1653">
        <v>0.15</v>
      </c>
      <c r="G1653">
        <v>0.2</v>
      </c>
      <c r="H1653">
        <v>0.27</v>
      </c>
      <c r="I1653">
        <v>0.37</v>
      </c>
      <c r="J1653">
        <v>0.64</v>
      </c>
      <c r="K1653">
        <v>1.01</v>
      </c>
      <c r="L1653">
        <v>1.57</v>
      </c>
      <c r="M1653">
        <v>2.2799999999999998</v>
      </c>
      <c r="N1653">
        <v>2.66</v>
      </c>
      <c r="O1653">
        <f t="shared" si="25"/>
        <v>2.66</v>
      </c>
    </row>
    <row r="1654" spans="1:15" x14ac:dyDescent="0.25">
      <c r="A1654" s="24">
        <v>41098</v>
      </c>
      <c r="B1654">
        <v>0.06</v>
      </c>
      <c r="C1654">
        <v>0.06</v>
      </c>
      <c r="D1654">
        <v>0.06</v>
      </c>
      <c r="E1654">
        <v>0.08</v>
      </c>
      <c r="F1654">
        <v>0.15</v>
      </c>
      <c r="G1654">
        <v>0.2</v>
      </c>
      <c r="H1654">
        <v>0.27</v>
      </c>
      <c r="I1654">
        <v>0.37</v>
      </c>
      <c r="J1654">
        <v>0.64</v>
      </c>
      <c r="K1654">
        <v>1.01</v>
      </c>
      <c r="L1654">
        <v>1.57</v>
      </c>
      <c r="M1654">
        <v>2.2799999999999998</v>
      </c>
      <c r="N1654">
        <v>2.66</v>
      </c>
      <c r="O1654">
        <f t="shared" si="25"/>
        <v>2.66</v>
      </c>
    </row>
    <row r="1655" spans="1:15" x14ac:dyDescent="0.25">
      <c r="A1655" s="24">
        <v>41099</v>
      </c>
      <c r="B1655">
        <v>0.06</v>
      </c>
      <c r="C1655">
        <v>0.06</v>
      </c>
      <c r="D1655">
        <v>0.06</v>
      </c>
      <c r="E1655">
        <v>0.09</v>
      </c>
      <c r="F1655">
        <v>0.14000000000000001</v>
      </c>
      <c r="G1655">
        <v>0.2</v>
      </c>
      <c r="H1655">
        <v>0.27</v>
      </c>
      <c r="I1655">
        <v>0.36</v>
      </c>
      <c r="J1655">
        <v>0.63</v>
      </c>
      <c r="K1655">
        <v>0.98</v>
      </c>
      <c r="L1655">
        <v>1.53</v>
      </c>
      <c r="M1655">
        <v>2.2400000000000002</v>
      </c>
      <c r="N1655">
        <v>2.62</v>
      </c>
      <c r="O1655">
        <f t="shared" si="25"/>
        <v>2.62</v>
      </c>
    </row>
    <row r="1656" spans="1:15" x14ac:dyDescent="0.25">
      <c r="A1656" s="24">
        <v>41100</v>
      </c>
      <c r="B1656">
        <v>7.0000000000000007E-2</v>
      </c>
      <c r="C1656">
        <v>7.0000000000000007E-2</v>
      </c>
      <c r="D1656">
        <v>7.0000000000000007E-2</v>
      </c>
      <c r="E1656">
        <v>0.09</v>
      </c>
      <c r="F1656">
        <v>0.15</v>
      </c>
      <c r="G1656">
        <v>0.2</v>
      </c>
      <c r="H1656">
        <v>0.27</v>
      </c>
      <c r="I1656">
        <v>0.37</v>
      </c>
      <c r="J1656">
        <v>0.63</v>
      </c>
      <c r="K1656">
        <v>0.98</v>
      </c>
      <c r="L1656">
        <v>1.53</v>
      </c>
      <c r="M1656">
        <v>2.2200000000000002</v>
      </c>
      <c r="N1656">
        <v>2.6</v>
      </c>
      <c r="O1656">
        <f t="shared" si="25"/>
        <v>2.6</v>
      </c>
    </row>
    <row r="1657" spans="1:15" x14ac:dyDescent="0.25">
      <c r="A1657" s="24">
        <v>41101</v>
      </c>
      <c r="B1657">
        <v>7.0000000000000007E-2</v>
      </c>
      <c r="C1657">
        <v>7.0000000000000007E-2</v>
      </c>
      <c r="D1657">
        <v>7.0000000000000007E-2</v>
      </c>
      <c r="E1657">
        <v>0.1</v>
      </c>
      <c r="F1657">
        <v>0.15</v>
      </c>
      <c r="G1657">
        <v>0.2</v>
      </c>
      <c r="H1657">
        <v>0.27</v>
      </c>
      <c r="I1657">
        <v>0.36</v>
      </c>
      <c r="J1657">
        <v>0.64</v>
      </c>
      <c r="K1657">
        <v>0.99</v>
      </c>
      <c r="L1657">
        <v>1.54</v>
      </c>
      <c r="M1657">
        <v>2.2200000000000002</v>
      </c>
      <c r="N1657">
        <v>2.6</v>
      </c>
      <c r="O1657">
        <f t="shared" si="25"/>
        <v>2.6</v>
      </c>
    </row>
    <row r="1658" spans="1:15" x14ac:dyDescent="0.25">
      <c r="A1658" s="24">
        <v>41102</v>
      </c>
      <c r="B1658">
        <v>0.08</v>
      </c>
      <c r="C1658">
        <v>0.08</v>
      </c>
      <c r="D1658">
        <v>0.08</v>
      </c>
      <c r="E1658">
        <v>0.1</v>
      </c>
      <c r="F1658">
        <v>0.15</v>
      </c>
      <c r="G1658">
        <v>0.2</v>
      </c>
      <c r="H1658">
        <v>0.25</v>
      </c>
      <c r="I1658">
        <v>0.35</v>
      </c>
      <c r="J1658">
        <v>0.63</v>
      </c>
      <c r="K1658">
        <v>0.98</v>
      </c>
      <c r="L1658">
        <v>1.5</v>
      </c>
      <c r="M1658">
        <v>2.1800000000000002</v>
      </c>
      <c r="N1658">
        <v>2.57</v>
      </c>
      <c r="O1658">
        <f t="shared" si="25"/>
        <v>2.57</v>
      </c>
    </row>
    <row r="1659" spans="1:15" x14ac:dyDescent="0.25">
      <c r="A1659" s="24">
        <v>41103</v>
      </c>
      <c r="B1659">
        <v>0.08</v>
      </c>
      <c r="C1659">
        <v>0.08</v>
      </c>
      <c r="D1659">
        <v>0.08</v>
      </c>
      <c r="E1659">
        <v>0.1</v>
      </c>
      <c r="F1659">
        <v>0.15</v>
      </c>
      <c r="G1659">
        <v>0.2</v>
      </c>
      <c r="H1659">
        <v>0.25</v>
      </c>
      <c r="I1659">
        <v>0.34</v>
      </c>
      <c r="J1659">
        <v>0.63</v>
      </c>
      <c r="K1659">
        <v>0.99</v>
      </c>
      <c r="L1659">
        <v>1.52</v>
      </c>
      <c r="M1659">
        <v>2.2000000000000002</v>
      </c>
      <c r="N1659">
        <v>2.58</v>
      </c>
      <c r="O1659">
        <f t="shared" si="25"/>
        <v>2.58</v>
      </c>
    </row>
    <row r="1660" spans="1:15" x14ac:dyDescent="0.25">
      <c r="A1660" s="24">
        <v>41104</v>
      </c>
      <c r="B1660">
        <v>0.08</v>
      </c>
      <c r="C1660">
        <v>0.08</v>
      </c>
      <c r="D1660">
        <v>0.08</v>
      </c>
      <c r="E1660">
        <v>0.1</v>
      </c>
      <c r="F1660">
        <v>0.15</v>
      </c>
      <c r="G1660">
        <v>0.2</v>
      </c>
      <c r="H1660">
        <v>0.25</v>
      </c>
      <c r="I1660">
        <v>0.34</v>
      </c>
      <c r="J1660">
        <v>0.63</v>
      </c>
      <c r="K1660">
        <v>0.99</v>
      </c>
      <c r="L1660">
        <v>1.52</v>
      </c>
      <c r="M1660">
        <v>2.2000000000000002</v>
      </c>
      <c r="N1660">
        <v>2.58</v>
      </c>
      <c r="O1660">
        <f t="shared" si="25"/>
        <v>2.58</v>
      </c>
    </row>
    <row r="1661" spans="1:15" x14ac:dyDescent="0.25">
      <c r="A1661" s="24">
        <v>41105</v>
      </c>
      <c r="B1661">
        <v>0.08</v>
      </c>
      <c r="C1661">
        <v>0.08</v>
      </c>
      <c r="D1661">
        <v>0.08</v>
      </c>
      <c r="E1661">
        <v>0.1</v>
      </c>
      <c r="F1661">
        <v>0.15</v>
      </c>
      <c r="G1661">
        <v>0.2</v>
      </c>
      <c r="H1661">
        <v>0.25</v>
      </c>
      <c r="I1661">
        <v>0.34</v>
      </c>
      <c r="J1661">
        <v>0.63</v>
      </c>
      <c r="K1661">
        <v>0.99</v>
      </c>
      <c r="L1661">
        <v>1.52</v>
      </c>
      <c r="M1661">
        <v>2.2000000000000002</v>
      </c>
      <c r="N1661">
        <v>2.58</v>
      </c>
      <c r="O1661">
        <f t="shared" si="25"/>
        <v>2.58</v>
      </c>
    </row>
    <row r="1662" spans="1:15" x14ac:dyDescent="0.25">
      <c r="A1662" s="24">
        <v>41106</v>
      </c>
      <c r="B1662">
        <v>0.04</v>
      </c>
      <c r="C1662">
        <v>0.04</v>
      </c>
      <c r="D1662">
        <v>0.04</v>
      </c>
      <c r="E1662">
        <v>0.1</v>
      </c>
      <c r="F1662">
        <v>0.14000000000000001</v>
      </c>
      <c r="G1662">
        <v>0.18</v>
      </c>
      <c r="H1662">
        <v>0.24</v>
      </c>
      <c r="I1662">
        <v>0.31</v>
      </c>
      <c r="J1662">
        <v>0.6</v>
      </c>
      <c r="K1662">
        <v>0.97</v>
      </c>
      <c r="L1662">
        <v>1.5</v>
      </c>
      <c r="M1662">
        <v>2.1800000000000002</v>
      </c>
      <c r="N1662">
        <v>2.56</v>
      </c>
      <c r="O1662">
        <f t="shared" si="25"/>
        <v>2.56</v>
      </c>
    </row>
    <row r="1663" spans="1:15" x14ac:dyDescent="0.25">
      <c r="A1663" s="24">
        <v>41107</v>
      </c>
      <c r="B1663">
        <v>0.08</v>
      </c>
      <c r="C1663">
        <v>0.08</v>
      </c>
      <c r="D1663">
        <v>0.08</v>
      </c>
      <c r="E1663">
        <v>0.1</v>
      </c>
      <c r="F1663">
        <v>0.14000000000000001</v>
      </c>
      <c r="G1663">
        <v>0.18</v>
      </c>
      <c r="H1663">
        <v>0.25</v>
      </c>
      <c r="I1663">
        <v>0.32</v>
      </c>
      <c r="J1663">
        <v>0.62</v>
      </c>
      <c r="K1663">
        <v>0.99</v>
      </c>
      <c r="L1663">
        <v>1.53</v>
      </c>
      <c r="M1663">
        <v>2.2200000000000002</v>
      </c>
      <c r="N1663">
        <v>2.59</v>
      </c>
      <c r="O1663">
        <f t="shared" si="25"/>
        <v>2.59</v>
      </c>
    </row>
    <row r="1664" spans="1:15" x14ac:dyDescent="0.25">
      <c r="A1664" s="24">
        <v>41108</v>
      </c>
      <c r="B1664">
        <v>7.0000000000000007E-2</v>
      </c>
      <c r="C1664">
        <v>7.0000000000000007E-2</v>
      </c>
      <c r="D1664">
        <v>7.0000000000000007E-2</v>
      </c>
      <c r="E1664">
        <v>0.09</v>
      </c>
      <c r="F1664">
        <v>0.14000000000000001</v>
      </c>
      <c r="G1664">
        <v>0.18</v>
      </c>
      <c r="H1664">
        <v>0.22</v>
      </c>
      <c r="I1664">
        <v>0.3</v>
      </c>
      <c r="J1664">
        <v>0.6</v>
      </c>
      <c r="K1664">
        <v>0.97</v>
      </c>
      <c r="L1664">
        <v>1.52</v>
      </c>
      <c r="M1664">
        <v>2.21</v>
      </c>
      <c r="N1664">
        <v>2.59</v>
      </c>
      <c r="O1664">
        <f t="shared" si="25"/>
        <v>2.59</v>
      </c>
    </row>
    <row r="1665" spans="1:15" x14ac:dyDescent="0.25">
      <c r="A1665" s="24">
        <v>41109</v>
      </c>
      <c r="B1665">
        <v>0.06</v>
      </c>
      <c r="C1665">
        <v>0.06</v>
      </c>
      <c r="D1665">
        <v>0.06</v>
      </c>
      <c r="E1665">
        <v>0.09</v>
      </c>
      <c r="F1665">
        <v>0.14000000000000001</v>
      </c>
      <c r="G1665">
        <v>0.17</v>
      </c>
      <c r="H1665">
        <v>0.22</v>
      </c>
      <c r="I1665">
        <v>0.31</v>
      </c>
      <c r="J1665">
        <v>0.62</v>
      </c>
      <c r="K1665">
        <v>0.99</v>
      </c>
      <c r="L1665">
        <v>1.54</v>
      </c>
      <c r="M1665">
        <v>2.2400000000000002</v>
      </c>
      <c r="N1665">
        <v>2.61</v>
      </c>
      <c r="O1665">
        <f t="shared" si="25"/>
        <v>2.61</v>
      </c>
    </row>
    <row r="1666" spans="1:15" x14ac:dyDescent="0.25">
      <c r="A1666" s="24">
        <v>41110</v>
      </c>
      <c r="B1666">
        <v>7.0000000000000007E-2</v>
      </c>
      <c r="C1666">
        <v>7.0000000000000007E-2</v>
      </c>
      <c r="D1666">
        <v>7.0000000000000007E-2</v>
      </c>
      <c r="E1666">
        <v>0.09</v>
      </c>
      <c r="F1666">
        <v>0.14000000000000001</v>
      </c>
      <c r="G1666">
        <v>0.17</v>
      </c>
      <c r="H1666">
        <v>0.22</v>
      </c>
      <c r="I1666">
        <v>0.28999999999999998</v>
      </c>
      <c r="J1666">
        <v>0.59</v>
      </c>
      <c r="K1666">
        <v>0.95</v>
      </c>
      <c r="L1666">
        <v>1.49</v>
      </c>
      <c r="M1666">
        <v>2.17</v>
      </c>
      <c r="N1666">
        <v>2.5499999999999998</v>
      </c>
      <c r="O1666">
        <f t="shared" si="25"/>
        <v>2.5499999999999998</v>
      </c>
    </row>
    <row r="1667" spans="1:15" x14ac:dyDescent="0.25">
      <c r="A1667" s="24">
        <v>41111</v>
      </c>
      <c r="B1667">
        <v>7.0000000000000007E-2</v>
      </c>
      <c r="C1667">
        <v>7.0000000000000007E-2</v>
      </c>
      <c r="D1667">
        <v>7.0000000000000007E-2</v>
      </c>
      <c r="E1667">
        <v>0.09</v>
      </c>
      <c r="F1667">
        <v>0.14000000000000001</v>
      </c>
      <c r="G1667">
        <v>0.17</v>
      </c>
      <c r="H1667">
        <v>0.22</v>
      </c>
      <c r="I1667">
        <v>0.28999999999999998</v>
      </c>
      <c r="J1667">
        <v>0.59</v>
      </c>
      <c r="K1667">
        <v>0.95</v>
      </c>
      <c r="L1667">
        <v>1.49</v>
      </c>
      <c r="M1667">
        <v>2.17</v>
      </c>
      <c r="N1667">
        <v>2.5499999999999998</v>
      </c>
      <c r="O1667">
        <f t="shared" si="25"/>
        <v>2.5499999999999998</v>
      </c>
    </row>
    <row r="1668" spans="1:15" x14ac:dyDescent="0.25">
      <c r="A1668" s="24">
        <v>41112</v>
      </c>
      <c r="B1668">
        <v>7.0000000000000007E-2</v>
      </c>
      <c r="C1668">
        <v>7.0000000000000007E-2</v>
      </c>
      <c r="D1668">
        <v>7.0000000000000007E-2</v>
      </c>
      <c r="E1668">
        <v>0.09</v>
      </c>
      <c r="F1668">
        <v>0.14000000000000001</v>
      </c>
      <c r="G1668">
        <v>0.17</v>
      </c>
      <c r="H1668">
        <v>0.22</v>
      </c>
      <c r="I1668">
        <v>0.28999999999999998</v>
      </c>
      <c r="J1668">
        <v>0.59</v>
      </c>
      <c r="K1668">
        <v>0.95</v>
      </c>
      <c r="L1668">
        <v>1.49</v>
      </c>
      <c r="M1668">
        <v>2.17</v>
      </c>
      <c r="N1668">
        <v>2.5499999999999998</v>
      </c>
      <c r="O1668">
        <f t="shared" si="25"/>
        <v>2.5499999999999998</v>
      </c>
    </row>
    <row r="1669" spans="1:15" x14ac:dyDescent="0.25">
      <c r="A1669" s="24">
        <v>41113</v>
      </c>
      <c r="B1669">
        <v>7.0000000000000007E-2</v>
      </c>
      <c r="C1669">
        <v>7.0000000000000007E-2</v>
      </c>
      <c r="D1669">
        <v>7.0000000000000007E-2</v>
      </c>
      <c r="E1669">
        <v>0.1</v>
      </c>
      <c r="F1669">
        <v>0.14000000000000001</v>
      </c>
      <c r="G1669">
        <v>0.17</v>
      </c>
      <c r="H1669">
        <v>0.22</v>
      </c>
      <c r="I1669">
        <v>0.28000000000000003</v>
      </c>
      <c r="J1669">
        <v>0.56999999999999995</v>
      </c>
      <c r="K1669">
        <v>0.93</v>
      </c>
      <c r="L1669">
        <v>1.47</v>
      </c>
      <c r="M1669">
        <v>2.15</v>
      </c>
      <c r="N1669">
        <v>2.52</v>
      </c>
      <c r="O1669">
        <f t="shared" si="25"/>
        <v>2.52</v>
      </c>
    </row>
    <row r="1670" spans="1:15" x14ac:dyDescent="0.25">
      <c r="A1670" s="24">
        <v>41114</v>
      </c>
      <c r="B1670">
        <v>0.08</v>
      </c>
      <c r="C1670">
        <v>0.08</v>
      </c>
      <c r="D1670">
        <v>0.08</v>
      </c>
      <c r="E1670">
        <v>0.1</v>
      </c>
      <c r="F1670">
        <v>0.15</v>
      </c>
      <c r="G1670">
        <v>0.18</v>
      </c>
      <c r="H1670">
        <v>0.22</v>
      </c>
      <c r="I1670">
        <v>0.28000000000000003</v>
      </c>
      <c r="J1670">
        <v>0.56999999999999995</v>
      </c>
      <c r="K1670">
        <v>0.91</v>
      </c>
      <c r="L1670">
        <v>1.44</v>
      </c>
      <c r="M1670">
        <v>2.11</v>
      </c>
      <c r="N1670">
        <v>2.4700000000000002</v>
      </c>
      <c r="O1670">
        <f t="shared" ref="O1670:O1733" si="26">N1670</f>
        <v>2.4700000000000002</v>
      </c>
    </row>
    <row r="1671" spans="1:15" x14ac:dyDescent="0.25">
      <c r="A1671" s="24">
        <v>41115</v>
      </c>
      <c r="B1671">
        <v>0.08</v>
      </c>
      <c r="C1671">
        <v>0.08</v>
      </c>
      <c r="D1671">
        <v>0.08</v>
      </c>
      <c r="E1671">
        <v>0.1</v>
      </c>
      <c r="F1671">
        <v>0.14000000000000001</v>
      </c>
      <c r="G1671">
        <v>0.17</v>
      </c>
      <c r="H1671">
        <v>0.22</v>
      </c>
      <c r="I1671">
        <v>0.28000000000000003</v>
      </c>
      <c r="J1671">
        <v>0.56000000000000005</v>
      </c>
      <c r="K1671">
        <v>0.91</v>
      </c>
      <c r="L1671">
        <v>1.43</v>
      </c>
      <c r="M1671">
        <v>2.11</v>
      </c>
      <c r="N1671">
        <v>2.46</v>
      </c>
      <c r="O1671">
        <f t="shared" si="26"/>
        <v>2.46</v>
      </c>
    </row>
    <row r="1672" spans="1:15" x14ac:dyDescent="0.25">
      <c r="A1672" s="24">
        <v>41116</v>
      </c>
      <c r="B1672">
        <v>0.08</v>
      </c>
      <c r="C1672">
        <v>0.08</v>
      </c>
      <c r="D1672">
        <v>0.08</v>
      </c>
      <c r="E1672">
        <v>0.11</v>
      </c>
      <c r="F1672">
        <v>0.15</v>
      </c>
      <c r="G1672">
        <v>0.18</v>
      </c>
      <c r="H1672">
        <v>0.23</v>
      </c>
      <c r="I1672">
        <v>0.31</v>
      </c>
      <c r="J1672">
        <v>0.57999999999999996</v>
      </c>
      <c r="K1672">
        <v>0.94</v>
      </c>
      <c r="L1672">
        <v>1.45</v>
      </c>
      <c r="M1672">
        <v>2.13</v>
      </c>
      <c r="N1672">
        <v>2.4900000000000002</v>
      </c>
      <c r="O1672">
        <f t="shared" si="26"/>
        <v>2.4900000000000002</v>
      </c>
    </row>
    <row r="1673" spans="1:15" x14ac:dyDescent="0.25">
      <c r="A1673" s="24">
        <v>41117</v>
      </c>
      <c r="B1673">
        <v>7.0000000000000007E-2</v>
      </c>
      <c r="C1673">
        <v>7.0000000000000007E-2</v>
      </c>
      <c r="D1673">
        <v>7.0000000000000007E-2</v>
      </c>
      <c r="E1673">
        <v>0.11</v>
      </c>
      <c r="F1673">
        <v>0.15</v>
      </c>
      <c r="G1673">
        <v>0.17</v>
      </c>
      <c r="H1673">
        <v>0.25</v>
      </c>
      <c r="I1673">
        <v>0.34</v>
      </c>
      <c r="J1673">
        <v>0.65</v>
      </c>
      <c r="K1673">
        <v>1.04</v>
      </c>
      <c r="L1673">
        <v>1.58</v>
      </c>
      <c r="M1673">
        <v>2.27</v>
      </c>
      <c r="N1673">
        <v>2.63</v>
      </c>
      <c r="O1673">
        <f t="shared" si="26"/>
        <v>2.63</v>
      </c>
    </row>
    <row r="1674" spans="1:15" x14ac:dyDescent="0.25">
      <c r="A1674" s="24">
        <v>41118</v>
      </c>
      <c r="B1674">
        <v>7.0000000000000007E-2</v>
      </c>
      <c r="C1674">
        <v>7.0000000000000007E-2</v>
      </c>
      <c r="D1674">
        <v>7.0000000000000007E-2</v>
      </c>
      <c r="E1674">
        <v>0.11</v>
      </c>
      <c r="F1674">
        <v>0.15</v>
      </c>
      <c r="G1674">
        <v>0.17</v>
      </c>
      <c r="H1674">
        <v>0.25</v>
      </c>
      <c r="I1674">
        <v>0.34</v>
      </c>
      <c r="J1674">
        <v>0.65</v>
      </c>
      <c r="K1674">
        <v>1.04</v>
      </c>
      <c r="L1674">
        <v>1.58</v>
      </c>
      <c r="M1674">
        <v>2.27</v>
      </c>
      <c r="N1674">
        <v>2.63</v>
      </c>
      <c r="O1674">
        <f t="shared" si="26"/>
        <v>2.63</v>
      </c>
    </row>
    <row r="1675" spans="1:15" x14ac:dyDescent="0.25">
      <c r="A1675" s="24">
        <v>41119</v>
      </c>
      <c r="B1675">
        <v>7.0000000000000007E-2</v>
      </c>
      <c r="C1675">
        <v>7.0000000000000007E-2</v>
      </c>
      <c r="D1675">
        <v>7.0000000000000007E-2</v>
      </c>
      <c r="E1675">
        <v>0.11</v>
      </c>
      <c r="F1675">
        <v>0.15</v>
      </c>
      <c r="G1675">
        <v>0.17</v>
      </c>
      <c r="H1675">
        <v>0.25</v>
      </c>
      <c r="I1675">
        <v>0.34</v>
      </c>
      <c r="J1675">
        <v>0.65</v>
      </c>
      <c r="K1675">
        <v>1.04</v>
      </c>
      <c r="L1675">
        <v>1.58</v>
      </c>
      <c r="M1675">
        <v>2.27</v>
      </c>
      <c r="N1675">
        <v>2.63</v>
      </c>
      <c r="O1675">
        <f t="shared" si="26"/>
        <v>2.63</v>
      </c>
    </row>
    <row r="1676" spans="1:15" x14ac:dyDescent="0.25">
      <c r="A1676" s="24">
        <v>41120</v>
      </c>
      <c r="B1676">
        <v>0.06</v>
      </c>
      <c r="C1676">
        <v>0.06</v>
      </c>
      <c r="D1676">
        <v>0.06</v>
      </c>
      <c r="E1676">
        <v>0.11</v>
      </c>
      <c r="F1676">
        <v>0.15</v>
      </c>
      <c r="G1676">
        <v>0.18</v>
      </c>
      <c r="H1676">
        <v>0.23</v>
      </c>
      <c r="I1676">
        <v>0.31</v>
      </c>
      <c r="J1676">
        <v>0.61</v>
      </c>
      <c r="K1676">
        <v>0.99</v>
      </c>
      <c r="L1676">
        <v>1.53</v>
      </c>
      <c r="M1676">
        <v>2.2200000000000002</v>
      </c>
      <c r="N1676">
        <v>2.58</v>
      </c>
      <c r="O1676">
        <f t="shared" si="26"/>
        <v>2.58</v>
      </c>
    </row>
    <row r="1677" spans="1:15" x14ac:dyDescent="0.25">
      <c r="A1677" s="24">
        <v>41121</v>
      </c>
      <c r="B1677">
        <v>7.0000000000000007E-2</v>
      </c>
      <c r="C1677">
        <v>7.0000000000000007E-2</v>
      </c>
      <c r="D1677">
        <v>7.0000000000000007E-2</v>
      </c>
      <c r="E1677">
        <v>0.11</v>
      </c>
      <c r="F1677">
        <v>0.14000000000000001</v>
      </c>
      <c r="G1677">
        <v>0.16</v>
      </c>
      <c r="H1677">
        <v>0.23</v>
      </c>
      <c r="I1677">
        <v>0.3</v>
      </c>
      <c r="J1677">
        <v>0.6</v>
      </c>
      <c r="K1677">
        <v>0.98</v>
      </c>
      <c r="L1677">
        <v>1.51</v>
      </c>
      <c r="M1677">
        <v>2.21</v>
      </c>
      <c r="N1677">
        <v>2.56</v>
      </c>
      <c r="O1677">
        <f t="shared" si="26"/>
        <v>2.56</v>
      </c>
    </row>
    <row r="1678" spans="1:15" x14ac:dyDescent="0.25">
      <c r="A1678" s="24">
        <v>41122</v>
      </c>
      <c r="B1678">
        <v>7.0000000000000007E-2</v>
      </c>
      <c r="C1678">
        <v>7.0000000000000007E-2</v>
      </c>
      <c r="D1678">
        <v>7.0000000000000007E-2</v>
      </c>
      <c r="E1678">
        <v>0.1</v>
      </c>
      <c r="F1678">
        <v>0.14000000000000001</v>
      </c>
      <c r="G1678">
        <v>0.17</v>
      </c>
      <c r="H1678">
        <v>0.24</v>
      </c>
      <c r="I1678">
        <v>0.32</v>
      </c>
      <c r="J1678">
        <v>0.63</v>
      </c>
      <c r="K1678">
        <v>1.03</v>
      </c>
      <c r="L1678">
        <v>1.56</v>
      </c>
      <c r="M1678">
        <v>2.25</v>
      </c>
      <c r="N1678">
        <v>2.6</v>
      </c>
      <c r="O1678">
        <f t="shared" si="26"/>
        <v>2.6</v>
      </c>
    </row>
    <row r="1679" spans="1:15" x14ac:dyDescent="0.25">
      <c r="A1679" s="24">
        <v>41123</v>
      </c>
      <c r="B1679">
        <v>0.04</v>
      </c>
      <c r="C1679">
        <v>0.04</v>
      </c>
      <c r="D1679">
        <v>0.04</v>
      </c>
      <c r="E1679">
        <v>0.09</v>
      </c>
      <c r="F1679">
        <v>0.14000000000000001</v>
      </c>
      <c r="G1679">
        <v>0.17</v>
      </c>
      <c r="H1679">
        <v>0.24</v>
      </c>
      <c r="I1679">
        <v>0.31</v>
      </c>
      <c r="J1679">
        <v>0.61</v>
      </c>
      <c r="K1679">
        <v>0.98</v>
      </c>
      <c r="L1679">
        <v>1.51</v>
      </c>
      <c r="M1679">
        <v>2.2000000000000002</v>
      </c>
      <c r="N1679">
        <v>2.5499999999999998</v>
      </c>
      <c r="O1679">
        <f t="shared" si="26"/>
        <v>2.5499999999999998</v>
      </c>
    </row>
    <row r="1680" spans="1:15" x14ac:dyDescent="0.25">
      <c r="A1680" s="24">
        <v>41124</v>
      </c>
      <c r="B1680">
        <v>0.03</v>
      </c>
      <c r="C1680">
        <v>0.03</v>
      </c>
      <c r="D1680">
        <v>0.03</v>
      </c>
      <c r="E1680">
        <v>0.09</v>
      </c>
      <c r="F1680">
        <v>0.14000000000000001</v>
      </c>
      <c r="G1680">
        <v>0.16</v>
      </c>
      <c r="H1680">
        <v>0.24</v>
      </c>
      <c r="I1680">
        <v>0.33</v>
      </c>
      <c r="J1680">
        <v>0.67</v>
      </c>
      <c r="K1680">
        <v>1.07</v>
      </c>
      <c r="L1680">
        <v>1.6</v>
      </c>
      <c r="M1680">
        <v>2.2999999999999998</v>
      </c>
      <c r="N1680">
        <v>2.65</v>
      </c>
      <c r="O1680">
        <f t="shared" si="26"/>
        <v>2.65</v>
      </c>
    </row>
    <row r="1681" spans="1:15" x14ac:dyDescent="0.25">
      <c r="A1681" s="24">
        <v>41125</v>
      </c>
      <c r="B1681">
        <v>0.03</v>
      </c>
      <c r="C1681">
        <v>0.03</v>
      </c>
      <c r="D1681">
        <v>0.03</v>
      </c>
      <c r="E1681">
        <v>0.09</v>
      </c>
      <c r="F1681">
        <v>0.14000000000000001</v>
      </c>
      <c r="G1681">
        <v>0.16</v>
      </c>
      <c r="H1681">
        <v>0.24</v>
      </c>
      <c r="I1681">
        <v>0.33</v>
      </c>
      <c r="J1681">
        <v>0.67</v>
      </c>
      <c r="K1681">
        <v>1.07</v>
      </c>
      <c r="L1681">
        <v>1.6</v>
      </c>
      <c r="M1681">
        <v>2.2999999999999998</v>
      </c>
      <c r="N1681">
        <v>2.65</v>
      </c>
      <c r="O1681">
        <f t="shared" si="26"/>
        <v>2.65</v>
      </c>
    </row>
    <row r="1682" spans="1:15" x14ac:dyDescent="0.25">
      <c r="A1682" s="24">
        <v>41126</v>
      </c>
      <c r="B1682">
        <v>0.03</v>
      </c>
      <c r="C1682">
        <v>0.03</v>
      </c>
      <c r="D1682">
        <v>0.03</v>
      </c>
      <c r="E1682">
        <v>0.09</v>
      </c>
      <c r="F1682">
        <v>0.14000000000000001</v>
      </c>
      <c r="G1682">
        <v>0.16</v>
      </c>
      <c r="H1682">
        <v>0.24</v>
      </c>
      <c r="I1682">
        <v>0.33</v>
      </c>
      <c r="J1682">
        <v>0.67</v>
      </c>
      <c r="K1682">
        <v>1.07</v>
      </c>
      <c r="L1682">
        <v>1.6</v>
      </c>
      <c r="M1682">
        <v>2.2999999999999998</v>
      </c>
      <c r="N1682">
        <v>2.65</v>
      </c>
      <c r="O1682">
        <f t="shared" si="26"/>
        <v>2.65</v>
      </c>
    </row>
    <row r="1683" spans="1:15" x14ac:dyDescent="0.25">
      <c r="A1683" s="24">
        <v>41127</v>
      </c>
      <c r="B1683">
        <v>0.05</v>
      </c>
      <c r="C1683">
        <v>0.05</v>
      </c>
      <c r="D1683">
        <v>0.05</v>
      </c>
      <c r="E1683">
        <v>0.1</v>
      </c>
      <c r="F1683">
        <v>0.14000000000000001</v>
      </c>
      <c r="G1683">
        <v>0.16</v>
      </c>
      <c r="H1683">
        <v>0.24</v>
      </c>
      <c r="I1683">
        <v>0.33</v>
      </c>
      <c r="J1683">
        <v>0.65</v>
      </c>
      <c r="K1683">
        <v>1.05</v>
      </c>
      <c r="L1683">
        <v>1.59</v>
      </c>
      <c r="M1683">
        <v>2.29</v>
      </c>
      <c r="N1683">
        <v>2.65</v>
      </c>
      <c r="O1683">
        <f t="shared" si="26"/>
        <v>2.65</v>
      </c>
    </row>
    <row r="1684" spans="1:15" x14ac:dyDescent="0.25">
      <c r="A1684" s="24">
        <v>41128</v>
      </c>
      <c r="B1684">
        <v>0.09</v>
      </c>
      <c r="C1684">
        <v>0.09</v>
      </c>
      <c r="D1684">
        <v>0.09</v>
      </c>
      <c r="E1684">
        <v>0.11</v>
      </c>
      <c r="F1684">
        <v>0.14000000000000001</v>
      </c>
      <c r="G1684">
        <v>0.19</v>
      </c>
      <c r="H1684">
        <v>0.27</v>
      </c>
      <c r="I1684">
        <v>0.37</v>
      </c>
      <c r="J1684">
        <v>0.71</v>
      </c>
      <c r="K1684">
        <v>1.1299999999999999</v>
      </c>
      <c r="L1684">
        <v>1.66</v>
      </c>
      <c r="M1684">
        <v>2.37</v>
      </c>
      <c r="N1684">
        <v>2.72</v>
      </c>
      <c r="O1684">
        <f t="shared" si="26"/>
        <v>2.72</v>
      </c>
    </row>
    <row r="1685" spans="1:15" x14ac:dyDescent="0.25">
      <c r="A1685" s="24">
        <v>41129</v>
      </c>
      <c r="B1685">
        <v>0.09</v>
      </c>
      <c r="C1685">
        <v>0.09</v>
      </c>
      <c r="D1685">
        <v>0.09</v>
      </c>
      <c r="E1685">
        <v>0.11</v>
      </c>
      <c r="F1685">
        <v>0.14000000000000001</v>
      </c>
      <c r="G1685">
        <v>0.19</v>
      </c>
      <c r="H1685">
        <v>0.28999999999999998</v>
      </c>
      <c r="I1685">
        <v>0.38</v>
      </c>
      <c r="J1685">
        <v>0.73</v>
      </c>
      <c r="K1685">
        <v>1.1399999999999999</v>
      </c>
      <c r="L1685">
        <v>1.68</v>
      </c>
      <c r="M1685">
        <v>2.39</v>
      </c>
      <c r="N1685">
        <v>2.75</v>
      </c>
      <c r="O1685">
        <f t="shared" si="26"/>
        <v>2.75</v>
      </c>
    </row>
    <row r="1686" spans="1:15" x14ac:dyDescent="0.25">
      <c r="A1686" s="24">
        <v>41130</v>
      </c>
      <c r="B1686">
        <v>0.1</v>
      </c>
      <c r="C1686">
        <v>0.1</v>
      </c>
      <c r="D1686">
        <v>0.1</v>
      </c>
      <c r="E1686">
        <v>0.11</v>
      </c>
      <c r="F1686">
        <v>0.15</v>
      </c>
      <c r="G1686">
        <v>0.2</v>
      </c>
      <c r="H1686">
        <v>0.28999999999999998</v>
      </c>
      <c r="I1686">
        <v>0.38</v>
      </c>
      <c r="J1686">
        <v>0.74</v>
      </c>
      <c r="K1686">
        <v>1.1499999999999999</v>
      </c>
      <c r="L1686">
        <v>1.69</v>
      </c>
      <c r="M1686">
        <v>2.4</v>
      </c>
      <c r="N1686">
        <v>2.78</v>
      </c>
      <c r="O1686">
        <f t="shared" si="26"/>
        <v>2.78</v>
      </c>
    </row>
    <row r="1687" spans="1:15" x14ac:dyDescent="0.25">
      <c r="A1687" s="24">
        <v>41131</v>
      </c>
      <c r="B1687">
        <v>0.1</v>
      </c>
      <c r="C1687">
        <v>0.1</v>
      </c>
      <c r="D1687">
        <v>0.1</v>
      </c>
      <c r="E1687">
        <v>0.1</v>
      </c>
      <c r="F1687">
        <v>0.14000000000000001</v>
      </c>
      <c r="G1687">
        <v>0.18</v>
      </c>
      <c r="H1687">
        <v>0.27</v>
      </c>
      <c r="I1687">
        <v>0.36</v>
      </c>
      <c r="J1687">
        <v>0.71</v>
      </c>
      <c r="K1687">
        <v>1.1100000000000001</v>
      </c>
      <c r="L1687">
        <v>1.65</v>
      </c>
      <c r="M1687">
        <v>2.37</v>
      </c>
      <c r="N1687">
        <v>2.74</v>
      </c>
      <c r="O1687">
        <f t="shared" si="26"/>
        <v>2.74</v>
      </c>
    </row>
    <row r="1688" spans="1:15" x14ac:dyDescent="0.25">
      <c r="A1688" s="24">
        <v>41132</v>
      </c>
      <c r="B1688">
        <v>0.1</v>
      </c>
      <c r="C1688">
        <v>0.1</v>
      </c>
      <c r="D1688">
        <v>0.1</v>
      </c>
      <c r="E1688">
        <v>0.1</v>
      </c>
      <c r="F1688">
        <v>0.14000000000000001</v>
      </c>
      <c r="G1688">
        <v>0.18</v>
      </c>
      <c r="H1688">
        <v>0.27</v>
      </c>
      <c r="I1688">
        <v>0.36</v>
      </c>
      <c r="J1688">
        <v>0.71</v>
      </c>
      <c r="K1688">
        <v>1.1100000000000001</v>
      </c>
      <c r="L1688">
        <v>1.65</v>
      </c>
      <c r="M1688">
        <v>2.37</v>
      </c>
      <c r="N1688">
        <v>2.74</v>
      </c>
      <c r="O1688">
        <f t="shared" si="26"/>
        <v>2.74</v>
      </c>
    </row>
    <row r="1689" spans="1:15" x14ac:dyDescent="0.25">
      <c r="A1689" s="24">
        <v>41133</v>
      </c>
      <c r="B1689">
        <v>0.1</v>
      </c>
      <c r="C1689">
        <v>0.1</v>
      </c>
      <c r="D1689">
        <v>0.1</v>
      </c>
      <c r="E1689">
        <v>0.1</v>
      </c>
      <c r="F1689">
        <v>0.14000000000000001</v>
      </c>
      <c r="G1689">
        <v>0.18</v>
      </c>
      <c r="H1689">
        <v>0.27</v>
      </c>
      <c r="I1689">
        <v>0.36</v>
      </c>
      <c r="J1689">
        <v>0.71</v>
      </c>
      <c r="K1689">
        <v>1.1100000000000001</v>
      </c>
      <c r="L1689">
        <v>1.65</v>
      </c>
      <c r="M1689">
        <v>2.37</v>
      </c>
      <c r="N1689">
        <v>2.74</v>
      </c>
      <c r="O1689">
        <f t="shared" si="26"/>
        <v>2.74</v>
      </c>
    </row>
    <row r="1690" spans="1:15" x14ac:dyDescent="0.25">
      <c r="A1690" s="24">
        <v>41134</v>
      </c>
      <c r="B1690">
        <v>0.1</v>
      </c>
      <c r="C1690">
        <v>0.1</v>
      </c>
      <c r="D1690">
        <v>0.1</v>
      </c>
      <c r="E1690">
        <v>0.11</v>
      </c>
      <c r="F1690">
        <v>0.15</v>
      </c>
      <c r="G1690">
        <v>0.19</v>
      </c>
      <c r="H1690">
        <v>0.27</v>
      </c>
      <c r="I1690">
        <v>0.36</v>
      </c>
      <c r="J1690">
        <v>0.71</v>
      </c>
      <c r="K1690">
        <v>1.1200000000000001</v>
      </c>
      <c r="L1690">
        <v>1.65</v>
      </c>
      <c r="M1690">
        <v>2.37</v>
      </c>
      <c r="N1690">
        <v>2.74</v>
      </c>
      <c r="O1690">
        <f t="shared" si="26"/>
        <v>2.74</v>
      </c>
    </row>
    <row r="1691" spans="1:15" x14ac:dyDescent="0.25">
      <c r="A1691" s="24">
        <v>41135</v>
      </c>
      <c r="B1691">
        <v>0.11</v>
      </c>
      <c r="C1691">
        <v>0.11</v>
      </c>
      <c r="D1691">
        <v>0.11</v>
      </c>
      <c r="E1691">
        <v>0.11</v>
      </c>
      <c r="F1691">
        <v>0.15</v>
      </c>
      <c r="G1691">
        <v>0.19</v>
      </c>
      <c r="H1691">
        <v>0.27</v>
      </c>
      <c r="I1691">
        <v>0.39</v>
      </c>
      <c r="J1691">
        <v>0.75</v>
      </c>
      <c r="K1691">
        <v>1.18</v>
      </c>
      <c r="L1691">
        <v>1.73</v>
      </c>
      <c r="M1691">
        <v>2.4500000000000002</v>
      </c>
      <c r="N1691">
        <v>2.82</v>
      </c>
      <c r="O1691">
        <f t="shared" si="26"/>
        <v>2.82</v>
      </c>
    </row>
    <row r="1692" spans="1:15" x14ac:dyDescent="0.25">
      <c r="A1692" s="24">
        <v>41136</v>
      </c>
      <c r="B1692">
        <v>0.11</v>
      </c>
      <c r="C1692">
        <v>0.11</v>
      </c>
      <c r="D1692">
        <v>0.11</v>
      </c>
      <c r="E1692">
        <v>0.09</v>
      </c>
      <c r="F1692">
        <v>0.14000000000000001</v>
      </c>
      <c r="G1692">
        <v>0.19</v>
      </c>
      <c r="H1692">
        <v>0.27</v>
      </c>
      <c r="I1692">
        <v>0.42</v>
      </c>
      <c r="J1692">
        <v>0.8</v>
      </c>
      <c r="K1692">
        <v>1.25</v>
      </c>
      <c r="L1692">
        <v>1.8</v>
      </c>
      <c r="M1692">
        <v>2.5299999999999998</v>
      </c>
      <c r="N1692">
        <v>2.9</v>
      </c>
      <c r="O1692">
        <f t="shared" si="26"/>
        <v>2.9</v>
      </c>
    </row>
    <row r="1693" spans="1:15" x14ac:dyDescent="0.25">
      <c r="A1693" s="24">
        <v>41137</v>
      </c>
      <c r="B1693">
        <v>0.1</v>
      </c>
      <c r="C1693">
        <v>0.1</v>
      </c>
      <c r="D1693">
        <v>0.1</v>
      </c>
      <c r="E1693">
        <v>0.09</v>
      </c>
      <c r="F1693">
        <v>0.14000000000000001</v>
      </c>
      <c r="G1693">
        <v>0.2</v>
      </c>
      <c r="H1693">
        <v>0.28999999999999998</v>
      </c>
      <c r="I1693">
        <v>0.42</v>
      </c>
      <c r="J1693">
        <v>0.83</v>
      </c>
      <c r="K1693">
        <v>1.28</v>
      </c>
      <c r="L1693">
        <v>1.83</v>
      </c>
      <c r="M1693">
        <v>2.57</v>
      </c>
      <c r="N1693">
        <v>2.96</v>
      </c>
      <c r="O1693">
        <f t="shared" si="26"/>
        <v>2.96</v>
      </c>
    </row>
    <row r="1694" spans="1:15" x14ac:dyDescent="0.25">
      <c r="A1694" s="24">
        <v>41138</v>
      </c>
      <c r="B1694">
        <v>0.09</v>
      </c>
      <c r="C1694">
        <v>0.09</v>
      </c>
      <c r="D1694">
        <v>0.09</v>
      </c>
      <c r="E1694">
        <v>0.09</v>
      </c>
      <c r="F1694">
        <v>0.14000000000000001</v>
      </c>
      <c r="G1694">
        <v>0.2</v>
      </c>
      <c r="H1694">
        <v>0.28999999999999998</v>
      </c>
      <c r="I1694">
        <v>0.42</v>
      </c>
      <c r="J1694">
        <v>0.81</v>
      </c>
      <c r="K1694">
        <v>1.27</v>
      </c>
      <c r="L1694">
        <v>1.81</v>
      </c>
      <c r="M1694">
        <v>2.5499999999999998</v>
      </c>
      <c r="N1694">
        <v>2.93</v>
      </c>
      <c r="O1694">
        <f t="shared" si="26"/>
        <v>2.93</v>
      </c>
    </row>
    <row r="1695" spans="1:15" x14ac:dyDescent="0.25">
      <c r="A1695" s="24">
        <v>41139</v>
      </c>
      <c r="B1695">
        <v>0.09</v>
      </c>
      <c r="C1695">
        <v>0.09</v>
      </c>
      <c r="D1695">
        <v>0.09</v>
      </c>
      <c r="E1695">
        <v>0.09</v>
      </c>
      <c r="F1695">
        <v>0.14000000000000001</v>
      </c>
      <c r="G1695">
        <v>0.2</v>
      </c>
      <c r="H1695">
        <v>0.28999999999999998</v>
      </c>
      <c r="I1695">
        <v>0.42</v>
      </c>
      <c r="J1695">
        <v>0.81</v>
      </c>
      <c r="K1695">
        <v>1.27</v>
      </c>
      <c r="L1695">
        <v>1.81</v>
      </c>
      <c r="M1695">
        <v>2.5499999999999998</v>
      </c>
      <c r="N1695">
        <v>2.93</v>
      </c>
      <c r="O1695">
        <f t="shared" si="26"/>
        <v>2.93</v>
      </c>
    </row>
    <row r="1696" spans="1:15" x14ac:dyDescent="0.25">
      <c r="A1696" s="24">
        <v>41140</v>
      </c>
      <c r="B1696">
        <v>0.09</v>
      </c>
      <c r="C1696">
        <v>0.09</v>
      </c>
      <c r="D1696">
        <v>0.09</v>
      </c>
      <c r="E1696">
        <v>0.09</v>
      </c>
      <c r="F1696">
        <v>0.14000000000000001</v>
      </c>
      <c r="G1696">
        <v>0.2</v>
      </c>
      <c r="H1696">
        <v>0.28999999999999998</v>
      </c>
      <c r="I1696">
        <v>0.42</v>
      </c>
      <c r="J1696">
        <v>0.81</v>
      </c>
      <c r="K1696">
        <v>1.27</v>
      </c>
      <c r="L1696">
        <v>1.81</v>
      </c>
      <c r="M1696">
        <v>2.5499999999999998</v>
      </c>
      <c r="N1696">
        <v>2.93</v>
      </c>
      <c r="O1696">
        <f t="shared" si="26"/>
        <v>2.93</v>
      </c>
    </row>
    <row r="1697" spans="1:15" x14ac:dyDescent="0.25">
      <c r="A1697" s="24">
        <v>41141</v>
      </c>
      <c r="B1697">
        <v>0.09</v>
      </c>
      <c r="C1697">
        <v>0.09</v>
      </c>
      <c r="D1697">
        <v>0.09</v>
      </c>
      <c r="E1697">
        <v>0.11</v>
      </c>
      <c r="F1697">
        <v>0.14000000000000001</v>
      </c>
      <c r="G1697">
        <v>0.19</v>
      </c>
      <c r="H1697">
        <v>0.28999999999999998</v>
      </c>
      <c r="I1697">
        <v>0.41</v>
      </c>
      <c r="J1697">
        <v>0.8</v>
      </c>
      <c r="K1697">
        <v>1.26</v>
      </c>
      <c r="L1697">
        <v>1.82</v>
      </c>
      <c r="M1697">
        <v>2.5499999999999998</v>
      </c>
      <c r="N1697">
        <v>2.93</v>
      </c>
      <c r="O1697">
        <f t="shared" si="26"/>
        <v>2.93</v>
      </c>
    </row>
    <row r="1698" spans="1:15" x14ac:dyDescent="0.25">
      <c r="A1698" s="24">
        <v>41142</v>
      </c>
      <c r="B1698">
        <v>0.1</v>
      </c>
      <c r="C1698">
        <v>0.1</v>
      </c>
      <c r="D1698">
        <v>0.1</v>
      </c>
      <c r="E1698">
        <v>0.11</v>
      </c>
      <c r="F1698">
        <v>0.14000000000000001</v>
      </c>
      <c r="G1698">
        <v>0.2</v>
      </c>
      <c r="H1698">
        <v>0.31</v>
      </c>
      <c r="I1698">
        <v>0.42</v>
      </c>
      <c r="J1698">
        <v>0.8</v>
      </c>
      <c r="K1698">
        <v>1.25</v>
      </c>
      <c r="L1698">
        <v>1.8</v>
      </c>
      <c r="M1698">
        <v>2.5299999999999998</v>
      </c>
      <c r="N1698">
        <v>2.9</v>
      </c>
      <c r="O1698">
        <f t="shared" si="26"/>
        <v>2.9</v>
      </c>
    </row>
    <row r="1699" spans="1:15" x14ac:dyDescent="0.25">
      <c r="A1699" s="24">
        <v>41143</v>
      </c>
      <c r="B1699">
        <v>0.1</v>
      </c>
      <c r="C1699">
        <v>0.1</v>
      </c>
      <c r="D1699">
        <v>0.1</v>
      </c>
      <c r="E1699">
        <v>0.11</v>
      </c>
      <c r="F1699">
        <v>0.13</v>
      </c>
      <c r="G1699">
        <v>0.19</v>
      </c>
      <c r="H1699">
        <v>0.26</v>
      </c>
      <c r="I1699">
        <v>0.37</v>
      </c>
      <c r="J1699">
        <v>0.71</v>
      </c>
      <c r="K1699">
        <v>1.1599999999999999</v>
      </c>
      <c r="L1699">
        <v>1.71</v>
      </c>
      <c r="M1699">
        <v>2.44</v>
      </c>
      <c r="N1699">
        <v>2.82</v>
      </c>
      <c r="O1699">
        <f t="shared" si="26"/>
        <v>2.82</v>
      </c>
    </row>
    <row r="1700" spans="1:15" x14ac:dyDescent="0.25">
      <c r="A1700" s="24">
        <v>41144</v>
      </c>
      <c r="B1700">
        <v>0.1</v>
      </c>
      <c r="C1700">
        <v>0.1</v>
      </c>
      <c r="D1700">
        <v>0.1</v>
      </c>
      <c r="E1700">
        <v>0.11</v>
      </c>
      <c r="F1700">
        <v>0.13</v>
      </c>
      <c r="G1700">
        <v>0.19</v>
      </c>
      <c r="H1700">
        <v>0.26</v>
      </c>
      <c r="I1700">
        <v>0.36</v>
      </c>
      <c r="J1700">
        <v>0.71</v>
      </c>
      <c r="K1700">
        <v>1.1299999999999999</v>
      </c>
      <c r="L1700">
        <v>1.68</v>
      </c>
      <c r="M1700">
        <v>2.41</v>
      </c>
      <c r="N1700">
        <v>2.79</v>
      </c>
      <c r="O1700">
        <f t="shared" si="26"/>
        <v>2.79</v>
      </c>
    </row>
    <row r="1701" spans="1:15" x14ac:dyDescent="0.25">
      <c r="A1701" s="24">
        <v>41145</v>
      </c>
      <c r="B1701">
        <v>0.1</v>
      </c>
      <c r="C1701">
        <v>0.1</v>
      </c>
      <c r="D1701">
        <v>0.1</v>
      </c>
      <c r="E1701">
        <v>0.1</v>
      </c>
      <c r="F1701">
        <v>0.13</v>
      </c>
      <c r="G1701">
        <v>0.19</v>
      </c>
      <c r="H1701">
        <v>0.28000000000000003</v>
      </c>
      <c r="I1701">
        <v>0.37</v>
      </c>
      <c r="J1701">
        <v>0.72</v>
      </c>
      <c r="K1701">
        <v>1.1399999999999999</v>
      </c>
      <c r="L1701">
        <v>1.68</v>
      </c>
      <c r="M1701">
        <v>2.41</v>
      </c>
      <c r="N1701">
        <v>2.79</v>
      </c>
      <c r="O1701">
        <f t="shared" si="26"/>
        <v>2.79</v>
      </c>
    </row>
    <row r="1702" spans="1:15" x14ac:dyDescent="0.25">
      <c r="A1702" s="24">
        <v>41146</v>
      </c>
      <c r="B1702">
        <v>0.1</v>
      </c>
      <c r="C1702">
        <v>0.1</v>
      </c>
      <c r="D1702">
        <v>0.1</v>
      </c>
      <c r="E1702">
        <v>0.1</v>
      </c>
      <c r="F1702">
        <v>0.13</v>
      </c>
      <c r="G1702">
        <v>0.19</v>
      </c>
      <c r="H1702">
        <v>0.28000000000000003</v>
      </c>
      <c r="I1702">
        <v>0.37</v>
      </c>
      <c r="J1702">
        <v>0.72</v>
      </c>
      <c r="K1702">
        <v>1.1399999999999999</v>
      </c>
      <c r="L1702">
        <v>1.68</v>
      </c>
      <c r="M1702">
        <v>2.41</v>
      </c>
      <c r="N1702">
        <v>2.79</v>
      </c>
      <c r="O1702">
        <f t="shared" si="26"/>
        <v>2.79</v>
      </c>
    </row>
    <row r="1703" spans="1:15" x14ac:dyDescent="0.25">
      <c r="A1703" s="24">
        <v>41147</v>
      </c>
      <c r="B1703">
        <v>0.1</v>
      </c>
      <c r="C1703">
        <v>0.1</v>
      </c>
      <c r="D1703">
        <v>0.1</v>
      </c>
      <c r="E1703">
        <v>0.1</v>
      </c>
      <c r="F1703">
        <v>0.13</v>
      </c>
      <c r="G1703">
        <v>0.19</v>
      </c>
      <c r="H1703">
        <v>0.28000000000000003</v>
      </c>
      <c r="I1703">
        <v>0.37</v>
      </c>
      <c r="J1703">
        <v>0.72</v>
      </c>
      <c r="K1703">
        <v>1.1399999999999999</v>
      </c>
      <c r="L1703">
        <v>1.68</v>
      </c>
      <c r="M1703">
        <v>2.41</v>
      </c>
      <c r="N1703">
        <v>2.79</v>
      </c>
      <c r="O1703">
        <f t="shared" si="26"/>
        <v>2.79</v>
      </c>
    </row>
    <row r="1704" spans="1:15" x14ac:dyDescent="0.25">
      <c r="A1704" s="24">
        <v>41148</v>
      </c>
      <c r="B1704">
        <v>0.1</v>
      </c>
      <c r="C1704">
        <v>0.1</v>
      </c>
      <c r="D1704">
        <v>0.1</v>
      </c>
      <c r="E1704">
        <v>0.11</v>
      </c>
      <c r="F1704">
        <v>0.14000000000000001</v>
      </c>
      <c r="G1704">
        <v>0.18</v>
      </c>
      <c r="H1704">
        <v>0.28000000000000003</v>
      </c>
      <c r="I1704">
        <v>0.37</v>
      </c>
      <c r="J1704">
        <v>0.7</v>
      </c>
      <c r="K1704">
        <v>1.1100000000000001</v>
      </c>
      <c r="L1704">
        <v>1.65</v>
      </c>
      <c r="M1704">
        <v>2.38</v>
      </c>
      <c r="N1704">
        <v>2.76</v>
      </c>
      <c r="O1704">
        <f t="shared" si="26"/>
        <v>2.76</v>
      </c>
    </row>
    <row r="1705" spans="1:15" x14ac:dyDescent="0.25">
      <c r="A1705" s="24">
        <v>41149</v>
      </c>
      <c r="B1705">
        <v>0.12</v>
      </c>
      <c r="C1705">
        <v>0.12</v>
      </c>
      <c r="D1705">
        <v>0.12</v>
      </c>
      <c r="E1705">
        <v>0.1</v>
      </c>
      <c r="F1705">
        <v>0.15</v>
      </c>
      <c r="G1705">
        <v>0.18</v>
      </c>
      <c r="H1705">
        <v>0.27</v>
      </c>
      <c r="I1705">
        <v>0.36</v>
      </c>
      <c r="J1705">
        <v>0.69</v>
      </c>
      <c r="K1705">
        <v>1.1000000000000001</v>
      </c>
      <c r="L1705">
        <v>1.64</v>
      </c>
      <c r="M1705">
        <v>2.36</v>
      </c>
      <c r="N1705">
        <v>2.75</v>
      </c>
      <c r="O1705">
        <f t="shared" si="26"/>
        <v>2.75</v>
      </c>
    </row>
    <row r="1706" spans="1:15" x14ac:dyDescent="0.25">
      <c r="A1706" s="24">
        <v>41150</v>
      </c>
      <c r="B1706">
        <v>0.12</v>
      </c>
      <c r="C1706">
        <v>0.12</v>
      </c>
      <c r="D1706">
        <v>0.12</v>
      </c>
      <c r="E1706">
        <v>0.12</v>
      </c>
      <c r="F1706">
        <v>0.14000000000000001</v>
      </c>
      <c r="G1706">
        <v>0.18</v>
      </c>
      <c r="H1706">
        <v>0.27</v>
      </c>
      <c r="I1706">
        <v>0.36</v>
      </c>
      <c r="J1706">
        <v>0.69</v>
      </c>
      <c r="K1706">
        <v>1.1100000000000001</v>
      </c>
      <c r="L1706">
        <v>1.66</v>
      </c>
      <c r="M1706">
        <v>2.38</v>
      </c>
      <c r="N1706">
        <v>2.77</v>
      </c>
      <c r="O1706">
        <f t="shared" si="26"/>
        <v>2.77</v>
      </c>
    </row>
    <row r="1707" spans="1:15" x14ac:dyDescent="0.25">
      <c r="A1707" s="24">
        <v>41151</v>
      </c>
      <c r="B1707">
        <v>0.12</v>
      </c>
      <c r="C1707">
        <v>0.12</v>
      </c>
      <c r="D1707">
        <v>0.12</v>
      </c>
      <c r="E1707">
        <v>0.1</v>
      </c>
      <c r="F1707">
        <v>0.14000000000000001</v>
      </c>
      <c r="G1707">
        <v>0.17</v>
      </c>
      <c r="H1707">
        <v>0.27</v>
      </c>
      <c r="I1707">
        <v>0.35</v>
      </c>
      <c r="J1707">
        <v>0.66</v>
      </c>
      <c r="K1707">
        <v>1.08</v>
      </c>
      <c r="L1707">
        <v>1.63</v>
      </c>
      <c r="M1707">
        <v>2.36</v>
      </c>
      <c r="N1707">
        <v>2.75</v>
      </c>
      <c r="O1707">
        <f t="shared" si="26"/>
        <v>2.75</v>
      </c>
    </row>
    <row r="1708" spans="1:15" x14ac:dyDescent="0.25">
      <c r="A1708" s="24">
        <v>41152</v>
      </c>
      <c r="B1708">
        <v>0.09</v>
      </c>
      <c r="C1708">
        <v>0.09</v>
      </c>
      <c r="D1708">
        <v>0.09</v>
      </c>
      <c r="E1708">
        <v>0.09</v>
      </c>
      <c r="F1708">
        <v>0.14000000000000001</v>
      </c>
      <c r="G1708">
        <v>0.16</v>
      </c>
      <c r="H1708">
        <v>0.22</v>
      </c>
      <c r="I1708">
        <v>0.3</v>
      </c>
      <c r="J1708">
        <v>0.59</v>
      </c>
      <c r="K1708">
        <v>1.01</v>
      </c>
      <c r="L1708">
        <v>1.57</v>
      </c>
      <c r="M1708">
        <v>2.29</v>
      </c>
      <c r="N1708">
        <v>2.68</v>
      </c>
      <c r="O1708">
        <f t="shared" si="26"/>
        <v>2.68</v>
      </c>
    </row>
    <row r="1709" spans="1:15" x14ac:dyDescent="0.25">
      <c r="A1709" s="24">
        <v>41153</v>
      </c>
      <c r="B1709">
        <v>0.09</v>
      </c>
      <c r="C1709">
        <v>0.09</v>
      </c>
      <c r="D1709">
        <v>0.09</v>
      </c>
      <c r="E1709">
        <v>0.09</v>
      </c>
      <c r="F1709">
        <v>0.14000000000000001</v>
      </c>
      <c r="G1709">
        <v>0.16</v>
      </c>
      <c r="H1709">
        <v>0.22</v>
      </c>
      <c r="I1709">
        <v>0.3</v>
      </c>
      <c r="J1709">
        <v>0.59</v>
      </c>
      <c r="K1709">
        <v>1.01</v>
      </c>
      <c r="L1709">
        <v>1.57</v>
      </c>
      <c r="M1709">
        <v>2.29</v>
      </c>
      <c r="N1709">
        <v>2.68</v>
      </c>
      <c r="O1709">
        <f t="shared" si="26"/>
        <v>2.68</v>
      </c>
    </row>
    <row r="1710" spans="1:15" x14ac:dyDescent="0.25">
      <c r="A1710" s="24">
        <v>41154</v>
      </c>
      <c r="B1710">
        <v>0.09</v>
      </c>
      <c r="C1710">
        <v>0.09</v>
      </c>
      <c r="D1710">
        <v>0.09</v>
      </c>
      <c r="E1710">
        <v>0.09</v>
      </c>
      <c r="F1710">
        <v>0.14000000000000001</v>
      </c>
      <c r="G1710">
        <v>0.16</v>
      </c>
      <c r="H1710">
        <v>0.22</v>
      </c>
      <c r="I1710">
        <v>0.3</v>
      </c>
      <c r="J1710">
        <v>0.59</v>
      </c>
      <c r="K1710">
        <v>1.01</v>
      </c>
      <c r="L1710">
        <v>1.57</v>
      </c>
      <c r="M1710">
        <v>2.29</v>
      </c>
      <c r="N1710">
        <v>2.68</v>
      </c>
      <c r="O1710">
        <f t="shared" si="26"/>
        <v>2.68</v>
      </c>
    </row>
    <row r="1711" spans="1:15" x14ac:dyDescent="0.25">
      <c r="A1711" s="24">
        <v>41155</v>
      </c>
      <c r="B1711">
        <v>0.09</v>
      </c>
      <c r="C1711">
        <v>0.09</v>
      </c>
      <c r="D1711">
        <v>0.09</v>
      </c>
      <c r="E1711">
        <v>0.09</v>
      </c>
      <c r="F1711">
        <v>0.14000000000000001</v>
      </c>
      <c r="G1711">
        <v>0.16</v>
      </c>
      <c r="H1711">
        <v>0.22</v>
      </c>
      <c r="I1711">
        <v>0.3</v>
      </c>
      <c r="J1711">
        <v>0.59</v>
      </c>
      <c r="K1711">
        <v>1.01</v>
      </c>
      <c r="L1711">
        <v>1.57</v>
      </c>
      <c r="M1711">
        <v>2.29</v>
      </c>
      <c r="N1711">
        <v>2.68</v>
      </c>
      <c r="O1711">
        <f t="shared" si="26"/>
        <v>2.68</v>
      </c>
    </row>
    <row r="1712" spans="1:15" x14ac:dyDescent="0.25">
      <c r="A1712" s="24">
        <v>41156</v>
      </c>
      <c r="B1712">
        <v>0.1</v>
      </c>
      <c r="C1712">
        <v>0.1</v>
      </c>
      <c r="D1712">
        <v>0.1</v>
      </c>
      <c r="E1712">
        <v>0.1</v>
      </c>
      <c r="F1712">
        <v>0.14000000000000001</v>
      </c>
      <c r="G1712">
        <v>0.16</v>
      </c>
      <c r="H1712">
        <v>0.23</v>
      </c>
      <c r="I1712">
        <v>0.31</v>
      </c>
      <c r="J1712">
        <v>0.62</v>
      </c>
      <c r="K1712">
        <v>1.03</v>
      </c>
      <c r="L1712">
        <v>1.59</v>
      </c>
      <c r="M1712">
        <v>2.2999999999999998</v>
      </c>
      <c r="N1712">
        <v>2.69</v>
      </c>
      <c r="O1712">
        <f t="shared" si="26"/>
        <v>2.69</v>
      </c>
    </row>
    <row r="1713" spans="1:15" x14ac:dyDescent="0.25">
      <c r="A1713" s="24">
        <v>41157</v>
      </c>
      <c r="B1713">
        <v>0.11</v>
      </c>
      <c r="C1713">
        <v>0.11</v>
      </c>
      <c r="D1713">
        <v>0.11</v>
      </c>
      <c r="E1713">
        <v>0.11</v>
      </c>
      <c r="F1713">
        <v>0.14000000000000001</v>
      </c>
      <c r="G1713">
        <v>0.17</v>
      </c>
      <c r="H1713">
        <v>0.25</v>
      </c>
      <c r="I1713">
        <v>0.32</v>
      </c>
      <c r="J1713">
        <v>0.62</v>
      </c>
      <c r="K1713">
        <v>1.04</v>
      </c>
      <c r="L1713">
        <v>1.6</v>
      </c>
      <c r="M1713">
        <v>2.3199999999999998</v>
      </c>
      <c r="N1713">
        <v>2.7</v>
      </c>
      <c r="O1713">
        <f t="shared" si="26"/>
        <v>2.7</v>
      </c>
    </row>
    <row r="1714" spans="1:15" x14ac:dyDescent="0.25">
      <c r="A1714" s="24">
        <v>41158</v>
      </c>
      <c r="B1714">
        <v>0.1</v>
      </c>
      <c r="C1714">
        <v>0.1</v>
      </c>
      <c r="D1714">
        <v>0.1</v>
      </c>
      <c r="E1714">
        <v>0.11</v>
      </c>
      <c r="F1714">
        <v>0.14000000000000001</v>
      </c>
      <c r="G1714">
        <v>0.18</v>
      </c>
      <c r="H1714">
        <v>0.27</v>
      </c>
      <c r="I1714">
        <v>0.34</v>
      </c>
      <c r="J1714">
        <v>0.68</v>
      </c>
      <c r="K1714">
        <v>1.1200000000000001</v>
      </c>
      <c r="L1714">
        <v>1.68</v>
      </c>
      <c r="M1714">
        <v>2.41</v>
      </c>
      <c r="N1714">
        <v>2.8</v>
      </c>
      <c r="O1714">
        <f t="shared" si="26"/>
        <v>2.8</v>
      </c>
    </row>
    <row r="1715" spans="1:15" x14ac:dyDescent="0.25">
      <c r="A1715" s="24">
        <v>41159</v>
      </c>
      <c r="B1715">
        <v>0.09</v>
      </c>
      <c r="C1715">
        <v>0.09</v>
      </c>
      <c r="D1715">
        <v>0.09</v>
      </c>
      <c r="E1715">
        <v>0.11</v>
      </c>
      <c r="F1715">
        <v>0.14000000000000001</v>
      </c>
      <c r="G1715">
        <v>0.18</v>
      </c>
      <c r="H1715">
        <v>0.25</v>
      </c>
      <c r="I1715">
        <v>0.33</v>
      </c>
      <c r="J1715">
        <v>0.64</v>
      </c>
      <c r="K1715">
        <v>1.0900000000000001</v>
      </c>
      <c r="L1715">
        <v>1.67</v>
      </c>
      <c r="M1715">
        <v>2.42</v>
      </c>
      <c r="N1715">
        <v>2.81</v>
      </c>
      <c r="O1715">
        <f t="shared" si="26"/>
        <v>2.81</v>
      </c>
    </row>
    <row r="1716" spans="1:15" x14ac:dyDescent="0.25">
      <c r="A1716" s="24">
        <v>41160</v>
      </c>
      <c r="B1716">
        <v>0.09</v>
      </c>
      <c r="C1716">
        <v>0.09</v>
      </c>
      <c r="D1716">
        <v>0.09</v>
      </c>
      <c r="E1716">
        <v>0.11</v>
      </c>
      <c r="F1716">
        <v>0.14000000000000001</v>
      </c>
      <c r="G1716">
        <v>0.18</v>
      </c>
      <c r="H1716">
        <v>0.25</v>
      </c>
      <c r="I1716">
        <v>0.33</v>
      </c>
      <c r="J1716">
        <v>0.64</v>
      </c>
      <c r="K1716">
        <v>1.0900000000000001</v>
      </c>
      <c r="L1716">
        <v>1.67</v>
      </c>
      <c r="M1716">
        <v>2.42</v>
      </c>
      <c r="N1716">
        <v>2.81</v>
      </c>
      <c r="O1716">
        <f t="shared" si="26"/>
        <v>2.81</v>
      </c>
    </row>
    <row r="1717" spans="1:15" x14ac:dyDescent="0.25">
      <c r="A1717" s="24">
        <v>41161</v>
      </c>
      <c r="B1717">
        <v>0.09</v>
      </c>
      <c r="C1717">
        <v>0.09</v>
      </c>
      <c r="D1717">
        <v>0.09</v>
      </c>
      <c r="E1717">
        <v>0.11</v>
      </c>
      <c r="F1717">
        <v>0.14000000000000001</v>
      </c>
      <c r="G1717">
        <v>0.18</v>
      </c>
      <c r="H1717">
        <v>0.25</v>
      </c>
      <c r="I1717">
        <v>0.33</v>
      </c>
      <c r="J1717">
        <v>0.64</v>
      </c>
      <c r="K1717">
        <v>1.0900000000000001</v>
      </c>
      <c r="L1717">
        <v>1.67</v>
      </c>
      <c r="M1717">
        <v>2.42</v>
      </c>
      <c r="N1717">
        <v>2.81</v>
      </c>
      <c r="O1717">
        <f t="shared" si="26"/>
        <v>2.81</v>
      </c>
    </row>
    <row r="1718" spans="1:15" x14ac:dyDescent="0.25">
      <c r="A1718" s="24">
        <v>41162</v>
      </c>
      <c r="B1718">
        <v>0.09</v>
      </c>
      <c r="C1718">
        <v>0.09</v>
      </c>
      <c r="D1718">
        <v>0.09</v>
      </c>
      <c r="E1718">
        <v>0.1</v>
      </c>
      <c r="F1718">
        <v>0.14000000000000001</v>
      </c>
      <c r="G1718">
        <v>0.18</v>
      </c>
      <c r="H1718">
        <v>0.25</v>
      </c>
      <c r="I1718">
        <v>0.33</v>
      </c>
      <c r="J1718">
        <v>0.66</v>
      </c>
      <c r="K1718">
        <v>1.1000000000000001</v>
      </c>
      <c r="L1718">
        <v>1.68</v>
      </c>
      <c r="M1718">
        <v>2.4300000000000002</v>
      </c>
      <c r="N1718">
        <v>2.83</v>
      </c>
      <c r="O1718">
        <f t="shared" si="26"/>
        <v>2.83</v>
      </c>
    </row>
    <row r="1719" spans="1:15" x14ac:dyDescent="0.25">
      <c r="A1719" s="24">
        <v>41163</v>
      </c>
      <c r="B1719">
        <v>0.09</v>
      </c>
      <c r="C1719">
        <v>0.09</v>
      </c>
      <c r="D1719">
        <v>0.09</v>
      </c>
      <c r="E1719">
        <v>0.1</v>
      </c>
      <c r="F1719">
        <v>0.14000000000000001</v>
      </c>
      <c r="G1719">
        <v>0.18</v>
      </c>
      <c r="H1719">
        <v>0.25</v>
      </c>
      <c r="I1719">
        <v>0.33</v>
      </c>
      <c r="J1719">
        <v>0.67</v>
      </c>
      <c r="K1719">
        <v>1.1200000000000001</v>
      </c>
      <c r="L1719">
        <v>1.7</v>
      </c>
      <c r="M1719">
        <v>2.44</v>
      </c>
      <c r="N1719">
        <v>2.84</v>
      </c>
      <c r="O1719">
        <f t="shared" si="26"/>
        <v>2.84</v>
      </c>
    </row>
    <row r="1720" spans="1:15" x14ac:dyDescent="0.25">
      <c r="A1720" s="24">
        <v>41164</v>
      </c>
      <c r="B1720">
        <v>0.09</v>
      </c>
      <c r="C1720">
        <v>0.09</v>
      </c>
      <c r="D1720">
        <v>0.09</v>
      </c>
      <c r="E1720">
        <v>0.1</v>
      </c>
      <c r="F1720">
        <v>0.13</v>
      </c>
      <c r="G1720">
        <v>0.18</v>
      </c>
      <c r="H1720">
        <v>0.25</v>
      </c>
      <c r="I1720">
        <v>0.33</v>
      </c>
      <c r="J1720">
        <v>0.7</v>
      </c>
      <c r="K1720">
        <v>1.17</v>
      </c>
      <c r="L1720">
        <v>1.77</v>
      </c>
      <c r="M1720">
        <v>2.52</v>
      </c>
      <c r="N1720">
        <v>2.92</v>
      </c>
      <c r="O1720">
        <f t="shared" si="26"/>
        <v>2.92</v>
      </c>
    </row>
    <row r="1721" spans="1:15" x14ac:dyDescent="0.25">
      <c r="A1721" s="24">
        <v>41165</v>
      </c>
      <c r="B1721">
        <v>0.1</v>
      </c>
      <c r="C1721">
        <v>0.1</v>
      </c>
      <c r="D1721">
        <v>0.1</v>
      </c>
      <c r="E1721">
        <v>0.1</v>
      </c>
      <c r="F1721">
        <v>0.13</v>
      </c>
      <c r="G1721">
        <v>0.17</v>
      </c>
      <c r="H1721">
        <v>0.24</v>
      </c>
      <c r="I1721">
        <v>0.32</v>
      </c>
      <c r="J1721">
        <v>0.65</v>
      </c>
      <c r="K1721">
        <v>1.1200000000000001</v>
      </c>
      <c r="L1721">
        <v>1.75</v>
      </c>
      <c r="M1721">
        <v>2.5299999999999998</v>
      </c>
      <c r="N1721">
        <v>2.95</v>
      </c>
      <c r="O1721">
        <f t="shared" si="26"/>
        <v>2.95</v>
      </c>
    </row>
    <row r="1722" spans="1:15" x14ac:dyDescent="0.25">
      <c r="A1722" s="24">
        <v>41166</v>
      </c>
      <c r="B1722">
        <v>0.08</v>
      </c>
      <c r="C1722">
        <v>0.08</v>
      </c>
      <c r="D1722">
        <v>0.08</v>
      </c>
      <c r="E1722">
        <v>0.11</v>
      </c>
      <c r="F1722">
        <v>0.13</v>
      </c>
      <c r="G1722">
        <v>0.18</v>
      </c>
      <c r="H1722">
        <v>0.27</v>
      </c>
      <c r="I1722">
        <v>0.35</v>
      </c>
      <c r="J1722">
        <v>0.72</v>
      </c>
      <c r="K1722">
        <v>1.23</v>
      </c>
      <c r="L1722">
        <v>1.88</v>
      </c>
      <c r="M1722">
        <v>2.68</v>
      </c>
      <c r="N1722">
        <v>3.09</v>
      </c>
      <c r="O1722">
        <f t="shared" si="26"/>
        <v>3.09</v>
      </c>
    </row>
    <row r="1723" spans="1:15" x14ac:dyDescent="0.25">
      <c r="A1723" s="24">
        <v>41167</v>
      </c>
      <c r="B1723">
        <v>0.08</v>
      </c>
      <c r="C1723">
        <v>0.08</v>
      </c>
      <c r="D1723">
        <v>0.08</v>
      </c>
      <c r="E1723">
        <v>0.11</v>
      </c>
      <c r="F1723">
        <v>0.13</v>
      </c>
      <c r="G1723">
        <v>0.18</v>
      </c>
      <c r="H1723">
        <v>0.27</v>
      </c>
      <c r="I1723">
        <v>0.35</v>
      </c>
      <c r="J1723">
        <v>0.72</v>
      </c>
      <c r="K1723">
        <v>1.23</v>
      </c>
      <c r="L1723">
        <v>1.88</v>
      </c>
      <c r="M1723">
        <v>2.68</v>
      </c>
      <c r="N1723">
        <v>3.09</v>
      </c>
      <c r="O1723">
        <f t="shared" si="26"/>
        <v>3.09</v>
      </c>
    </row>
    <row r="1724" spans="1:15" x14ac:dyDescent="0.25">
      <c r="A1724" s="24">
        <v>41168</v>
      </c>
      <c r="B1724">
        <v>0.08</v>
      </c>
      <c r="C1724">
        <v>0.08</v>
      </c>
      <c r="D1724">
        <v>0.08</v>
      </c>
      <c r="E1724">
        <v>0.11</v>
      </c>
      <c r="F1724">
        <v>0.13</v>
      </c>
      <c r="G1724">
        <v>0.18</v>
      </c>
      <c r="H1724">
        <v>0.27</v>
      </c>
      <c r="I1724">
        <v>0.35</v>
      </c>
      <c r="J1724">
        <v>0.72</v>
      </c>
      <c r="K1724">
        <v>1.23</v>
      </c>
      <c r="L1724">
        <v>1.88</v>
      </c>
      <c r="M1724">
        <v>2.68</v>
      </c>
      <c r="N1724">
        <v>3.09</v>
      </c>
      <c r="O1724">
        <f t="shared" si="26"/>
        <v>3.09</v>
      </c>
    </row>
    <row r="1725" spans="1:15" x14ac:dyDescent="0.25">
      <c r="A1725" s="24">
        <v>41169</v>
      </c>
      <c r="B1725">
        <v>0.06</v>
      </c>
      <c r="C1725">
        <v>0.06</v>
      </c>
      <c r="D1725">
        <v>0.06</v>
      </c>
      <c r="E1725">
        <v>0.11</v>
      </c>
      <c r="F1725">
        <v>0.13</v>
      </c>
      <c r="G1725">
        <v>0.18</v>
      </c>
      <c r="H1725">
        <v>0.25</v>
      </c>
      <c r="I1725">
        <v>0.36</v>
      </c>
      <c r="J1725">
        <v>0.73</v>
      </c>
      <c r="K1725">
        <v>1.22</v>
      </c>
      <c r="L1725">
        <v>1.85</v>
      </c>
      <c r="M1725">
        <v>2.64</v>
      </c>
      <c r="N1725">
        <v>3.03</v>
      </c>
      <c r="O1725">
        <f t="shared" si="26"/>
        <v>3.03</v>
      </c>
    </row>
    <row r="1726" spans="1:15" x14ac:dyDescent="0.25">
      <c r="A1726" s="24">
        <v>41170</v>
      </c>
      <c r="B1726">
        <v>0.08</v>
      </c>
      <c r="C1726">
        <v>0.08</v>
      </c>
      <c r="D1726">
        <v>0.08</v>
      </c>
      <c r="E1726">
        <v>0.1</v>
      </c>
      <c r="F1726">
        <v>0.13</v>
      </c>
      <c r="G1726">
        <v>0.18</v>
      </c>
      <c r="H1726">
        <v>0.25</v>
      </c>
      <c r="I1726">
        <v>0.35</v>
      </c>
      <c r="J1726">
        <v>0.71</v>
      </c>
      <c r="K1726">
        <v>1.19</v>
      </c>
      <c r="L1726">
        <v>1.82</v>
      </c>
      <c r="M1726">
        <v>2.61</v>
      </c>
      <c r="N1726">
        <v>3</v>
      </c>
      <c r="O1726">
        <f t="shared" si="26"/>
        <v>3</v>
      </c>
    </row>
    <row r="1727" spans="1:15" x14ac:dyDescent="0.25">
      <c r="A1727" s="24">
        <v>41171</v>
      </c>
      <c r="B1727">
        <v>0.08</v>
      </c>
      <c r="C1727">
        <v>0.08</v>
      </c>
      <c r="D1727">
        <v>0.08</v>
      </c>
      <c r="E1727">
        <v>0.11</v>
      </c>
      <c r="F1727">
        <v>0.14000000000000001</v>
      </c>
      <c r="G1727">
        <v>0.18</v>
      </c>
      <c r="H1727">
        <v>0.27</v>
      </c>
      <c r="I1727">
        <v>0.35</v>
      </c>
      <c r="J1727">
        <v>0.7</v>
      </c>
      <c r="K1727">
        <v>1.18</v>
      </c>
      <c r="L1727">
        <v>1.79</v>
      </c>
      <c r="M1727">
        <v>2.58</v>
      </c>
      <c r="N1727">
        <v>2.97</v>
      </c>
      <c r="O1727">
        <f t="shared" si="26"/>
        <v>2.97</v>
      </c>
    </row>
    <row r="1728" spans="1:15" x14ac:dyDescent="0.25">
      <c r="A1728" s="24">
        <v>41172</v>
      </c>
      <c r="B1728">
        <v>0.06</v>
      </c>
      <c r="C1728">
        <v>0.06</v>
      </c>
      <c r="D1728">
        <v>0.06</v>
      </c>
      <c r="E1728">
        <v>0.11</v>
      </c>
      <c r="F1728">
        <v>0.14000000000000001</v>
      </c>
      <c r="G1728">
        <v>0.18</v>
      </c>
      <c r="H1728">
        <v>0.27</v>
      </c>
      <c r="I1728">
        <v>0.36</v>
      </c>
      <c r="J1728">
        <v>0.7</v>
      </c>
      <c r="K1728">
        <v>1.18</v>
      </c>
      <c r="L1728">
        <v>1.8</v>
      </c>
      <c r="M1728">
        <v>2.58</v>
      </c>
      <c r="N1728">
        <v>2.96</v>
      </c>
      <c r="O1728">
        <f t="shared" si="26"/>
        <v>2.96</v>
      </c>
    </row>
    <row r="1729" spans="1:15" x14ac:dyDescent="0.25">
      <c r="A1729" s="24">
        <v>41173</v>
      </c>
      <c r="B1729">
        <v>0.05</v>
      </c>
      <c r="C1729">
        <v>0.05</v>
      </c>
      <c r="D1729">
        <v>0.05</v>
      </c>
      <c r="E1729">
        <v>0.11</v>
      </c>
      <c r="F1729">
        <v>0.14000000000000001</v>
      </c>
      <c r="G1729">
        <v>0.18</v>
      </c>
      <c r="H1729">
        <v>0.27</v>
      </c>
      <c r="I1729">
        <v>0.36</v>
      </c>
      <c r="J1729">
        <v>0.68</v>
      </c>
      <c r="K1729">
        <v>1.1399999999999999</v>
      </c>
      <c r="L1729">
        <v>1.77</v>
      </c>
      <c r="M1729">
        <v>2.57</v>
      </c>
      <c r="N1729">
        <v>2.95</v>
      </c>
      <c r="O1729">
        <f t="shared" si="26"/>
        <v>2.95</v>
      </c>
    </row>
    <row r="1730" spans="1:15" x14ac:dyDescent="0.25">
      <c r="A1730" s="24">
        <v>41174</v>
      </c>
      <c r="B1730">
        <v>0.05</v>
      </c>
      <c r="C1730">
        <v>0.05</v>
      </c>
      <c r="D1730">
        <v>0.05</v>
      </c>
      <c r="E1730">
        <v>0.11</v>
      </c>
      <c r="F1730">
        <v>0.14000000000000001</v>
      </c>
      <c r="G1730">
        <v>0.18</v>
      </c>
      <c r="H1730">
        <v>0.27</v>
      </c>
      <c r="I1730">
        <v>0.36</v>
      </c>
      <c r="J1730">
        <v>0.68</v>
      </c>
      <c r="K1730">
        <v>1.1399999999999999</v>
      </c>
      <c r="L1730">
        <v>1.77</v>
      </c>
      <c r="M1730">
        <v>2.57</v>
      </c>
      <c r="N1730">
        <v>2.95</v>
      </c>
      <c r="O1730">
        <f t="shared" si="26"/>
        <v>2.95</v>
      </c>
    </row>
    <row r="1731" spans="1:15" x14ac:dyDescent="0.25">
      <c r="A1731" s="24">
        <v>41175</v>
      </c>
      <c r="B1731">
        <v>0.05</v>
      </c>
      <c r="C1731">
        <v>0.05</v>
      </c>
      <c r="D1731">
        <v>0.05</v>
      </c>
      <c r="E1731">
        <v>0.11</v>
      </c>
      <c r="F1731">
        <v>0.14000000000000001</v>
      </c>
      <c r="G1731">
        <v>0.18</v>
      </c>
      <c r="H1731">
        <v>0.27</v>
      </c>
      <c r="I1731">
        <v>0.36</v>
      </c>
      <c r="J1731">
        <v>0.68</v>
      </c>
      <c r="K1731">
        <v>1.1399999999999999</v>
      </c>
      <c r="L1731">
        <v>1.77</v>
      </c>
      <c r="M1731">
        <v>2.57</v>
      </c>
      <c r="N1731">
        <v>2.95</v>
      </c>
      <c r="O1731">
        <f t="shared" si="26"/>
        <v>2.95</v>
      </c>
    </row>
    <row r="1732" spans="1:15" x14ac:dyDescent="0.25">
      <c r="A1732" s="24">
        <v>41176</v>
      </c>
      <c r="B1732">
        <v>0.03</v>
      </c>
      <c r="C1732">
        <v>0.03</v>
      </c>
      <c r="D1732">
        <v>0.03</v>
      </c>
      <c r="E1732">
        <v>0.11</v>
      </c>
      <c r="F1732">
        <v>0.14000000000000001</v>
      </c>
      <c r="G1732">
        <v>0.18</v>
      </c>
      <c r="H1732">
        <v>0.27</v>
      </c>
      <c r="I1732">
        <v>0.35</v>
      </c>
      <c r="J1732">
        <v>0.68</v>
      </c>
      <c r="K1732">
        <v>1.1200000000000001</v>
      </c>
      <c r="L1732">
        <v>1.74</v>
      </c>
      <c r="M1732">
        <v>2.5299999999999998</v>
      </c>
      <c r="N1732">
        <v>2.91</v>
      </c>
      <c r="O1732">
        <f t="shared" si="26"/>
        <v>2.91</v>
      </c>
    </row>
    <row r="1733" spans="1:15" x14ac:dyDescent="0.25">
      <c r="A1733" s="24">
        <v>41177</v>
      </c>
      <c r="B1733">
        <v>0.06</v>
      </c>
      <c r="C1733">
        <v>0.06</v>
      </c>
      <c r="D1733">
        <v>0.06</v>
      </c>
      <c r="E1733">
        <v>0.11</v>
      </c>
      <c r="F1733">
        <v>0.15</v>
      </c>
      <c r="G1733">
        <v>0.18</v>
      </c>
      <c r="H1733">
        <v>0.27</v>
      </c>
      <c r="I1733">
        <v>0.35</v>
      </c>
      <c r="J1733">
        <v>0.66</v>
      </c>
      <c r="K1733">
        <v>1.08</v>
      </c>
      <c r="L1733">
        <v>1.7</v>
      </c>
      <c r="M1733">
        <v>2.4700000000000002</v>
      </c>
      <c r="N1733">
        <v>2.86</v>
      </c>
      <c r="O1733">
        <f t="shared" si="26"/>
        <v>2.86</v>
      </c>
    </row>
    <row r="1734" spans="1:15" x14ac:dyDescent="0.25">
      <c r="A1734" s="24">
        <v>41178</v>
      </c>
      <c r="B1734">
        <v>0.05</v>
      </c>
      <c r="C1734">
        <v>0.05</v>
      </c>
      <c r="D1734">
        <v>0.05</v>
      </c>
      <c r="E1734">
        <v>0.11</v>
      </c>
      <c r="F1734">
        <v>0.13</v>
      </c>
      <c r="G1734">
        <v>0.17</v>
      </c>
      <c r="H1734">
        <v>0.26</v>
      </c>
      <c r="I1734">
        <v>0.34</v>
      </c>
      <c r="J1734">
        <v>0.63</v>
      </c>
      <c r="K1734">
        <v>1.03</v>
      </c>
      <c r="L1734">
        <v>1.64</v>
      </c>
      <c r="M1734">
        <v>2.4</v>
      </c>
      <c r="N1734">
        <v>2.79</v>
      </c>
      <c r="O1734">
        <f t="shared" ref="O1734:O1797" si="27">N1734</f>
        <v>2.79</v>
      </c>
    </row>
    <row r="1735" spans="1:15" x14ac:dyDescent="0.25">
      <c r="A1735" s="24">
        <v>41179</v>
      </c>
      <c r="B1735">
        <v>0.05</v>
      </c>
      <c r="C1735">
        <v>0.05</v>
      </c>
      <c r="D1735">
        <v>0.05</v>
      </c>
      <c r="E1735">
        <v>0.09</v>
      </c>
      <c r="F1735">
        <v>0.14000000000000001</v>
      </c>
      <c r="G1735">
        <v>0.16</v>
      </c>
      <c r="H1735">
        <v>0.25</v>
      </c>
      <c r="I1735">
        <v>0.34</v>
      </c>
      <c r="J1735">
        <v>0.64</v>
      </c>
      <c r="K1735">
        <v>1.05</v>
      </c>
      <c r="L1735">
        <v>1.66</v>
      </c>
      <c r="M1735">
        <v>2.4300000000000002</v>
      </c>
      <c r="N1735">
        <v>2.83</v>
      </c>
      <c r="O1735">
        <f t="shared" si="27"/>
        <v>2.83</v>
      </c>
    </row>
    <row r="1736" spans="1:15" x14ac:dyDescent="0.25">
      <c r="A1736" s="24">
        <v>41180</v>
      </c>
      <c r="B1736">
        <v>0.06</v>
      </c>
      <c r="C1736">
        <v>0.06</v>
      </c>
      <c r="D1736">
        <v>0.06</v>
      </c>
      <c r="E1736">
        <v>0.1</v>
      </c>
      <c r="F1736">
        <v>0.14000000000000001</v>
      </c>
      <c r="G1736">
        <v>0.17</v>
      </c>
      <c r="H1736">
        <v>0.23</v>
      </c>
      <c r="I1736">
        <v>0.31</v>
      </c>
      <c r="J1736">
        <v>0.62</v>
      </c>
      <c r="K1736">
        <v>1.04</v>
      </c>
      <c r="L1736">
        <v>1.65</v>
      </c>
      <c r="M1736">
        <v>2.42</v>
      </c>
      <c r="N1736">
        <v>2.82</v>
      </c>
      <c r="O1736">
        <f t="shared" si="27"/>
        <v>2.82</v>
      </c>
    </row>
    <row r="1737" spans="1:15" x14ac:dyDescent="0.25">
      <c r="A1737" s="24">
        <v>41181</v>
      </c>
      <c r="B1737">
        <v>0.06</v>
      </c>
      <c r="C1737">
        <v>0.06</v>
      </c>
      <c r="D1737">
        <v>0.06</v>
      </c>
      <c r="E1737">
        <v>0.1</v>
      </c>
      <c r="F1737">
        <v>0.14000000000000001</v>
      </c>
      <c r="G1737">
        <v>0.17</v>
      </c>
      <c r="H1737">
        <v>0.23</v>
      </c>
      <c r="I1737">
        <v>0.31</v>
      </c>
      <c r="J1737">
        <v>0.62</v>
      </c>
      <c r="K1737">
        <v>1.04</v>
      </c>
      <c r="L1737">
        <v>1.65</v>
      </c>
      <c r="M1737">
        <v>2.42</v>
      </c>
      <c r="N1737">
        <v>2.82</v>
      </c>
      <c r="O1737">
        <f t="shared" si="27"/>
        <v>2.82</v>
      </c>
    </row>
    <row r="1738" spans="1:15" x14ac:dyDescent="0.25">
      <c r="A1738" s="24">
        <v>41182</v>
      </c>
      <c r="B1738">
        <v>0.06</v>
      </c>
      <c r="C1738">
        <v>0.06</v>
      </c>
      <c r="D1738">
        <v>0.06</v>
      </c>
      <c r="E1738">
        <v>0.1</v>
      </c>
      <c r="F1738">
        <v>0.14000000000000001</v>
      </c>
      <c r="G1738">
        <v>0.17</v>
      </c>
      <c r="H1738">
        <v>0.23</v>
      </c>
      <c r="I1738">
        <v>0.31</v>
      </c>
      <c r="J1738">
        <v>0.62</v>
      </c>
      <c r="K1738">
        <v>1.04</v>
      </c>
      <c r="L1738">
        <v>1.65</v>
      </c>
      <c r="M1738">
        <v>2.42</v>
      </c>
      <c r="N1738">
        <v>2.82</v>
      </c>
      <c r="O1738">
        <f t="shared" si="27"/>
        <v>2.82</v>
      </c>
    </row>
    <row r="1739" spans="1:15" x14ac:dyDescent="0.25">
      <c r="A1739" s="24">
        <v>41183</v>
      </c>
      <c r="B1739">
        <v>0.05</v>
      </c>
      <c r="C1739">
        <v>0.05</v>
      </c>
      <c r="D1739">
        <v>0.05</v>
      </c>
      <c r="E1739">
        <v>0.09</v>
      </c>
      <c r="F1739">
        <v>0.14000000000000001</v>
      </c>
      <c r="G1739">
        <v>0.17</v>
      </c>
      <c r="H1739">
        <v>0.25</v>
      </c>
      <c r="I1739">
        <v>0.31</v>
      </c>
      <c r="J1739">
        <v>0.62</v>
      </c>
      <c r="K1739">
        <v>1.04</v>
      </c>
      <c r="L1739">
        <v>1.64</v>
      </c>
      <c r="M1739">
        <v>2.41</v>
      </c>
      <c r="N1739">
        <v>2.81</v>
      </c>
      <c r="O1739">
        <f t="shared" si="27"/>
        <v>2.81</v>
      </c>
    </row>
    <row r="1740" spans="1:15" x14ac:dyDescent="0.25">
      <c r="A1740" s="24">
        <v>41184</v>
      </c>
      <c r="B1740">
        <v>0.09</v>
      </c>
      <c r="C1740">
        <v>0.09</v>
      </c>
      <c r="D1740">
        <v>0.09</v>
      </c>
      <c r="E1740">
        <v>0.09</v>
      </c>
      <c r="F1740">
        <v>0.14000000000000001</v>
      </c>
      <c r="G1740">
        <v>0.16</v>
      </c>
      <c r="H1740">
        <v>0.23</v>
      </c>
      <c r="I1740">
        <v>0.31</v>
      </c>
      <c r="J1740">
        <v>0.61</v>
      </c>
      <c r="K1740">
        <v>1.03</v>
      </c>
      <c r="L1740">
        <v>1.64</v>
      </c>
      <c r="M1740">
        <v>2.41</v>
      </c>
      <c r="N1740">
        <v>2.81</v>
      </c>
      <c r="O1740">
        <f t="shared" si="27"/>
        <v>2.81</v>
      </c>
    </row>
    <row r="1741" spans="1:15" x14ac:dyDescent="0.25">
      <c r="A1741" s="24">
        <v>41185</v>
      </c>
      <c r="B1741">
        <v>0.09</v>
      </c>
      <c r="C1741">
        <v>0.09</v>
      </c>
      <c r="D1741">
        <v>0.09</v>
      </c>
      <c r="E1741">
        <v>0.09</v>
      </c>
      <c r="F1741">
        <v>0.14000000000000001</v>
      </c>
      <c r="G1741">
        <v>0.16</v>
      </c>
      <c r="H1741">
        <v>0.23</v>
      </c>
      <c r="I1741">
        <v>0.31</v>
      </c>
      <c r="J1741">
        <v>0.61</v>
      </c>
      <c r="K1741">
        <v>1.02</v>
      </c>
      <c r="L1741">
        <v>1.64</v>
      </c>
      <c r="M1741">
        <v>2.42</v>
      </c>
      <c r="N1741">
        <v>2.82</v>
      </c>
      <c r="O1741">
        <f t="shared" si="27"/>
        <v>2.82</v>
      </c>
    </row>
    <row r="1742" spans="1:15" x14ac:dyDescent="0.25">
      <c r="A1742" s="24">
        <v>41186</v>
      </c>
      <c r="B1742">
        <v>0.1</v>
      </c>
      <c r="C1742">
        <v>0.1</v>
      </c>
      <c r="D1742">
        <v>0.1</v>
      </c>
      <c r="E1742">
        <v>0.1</v>
      </c>
      <c r="F1742">
        <v>0.14000000000000001</v>
      </c>
      <c r="G1742">
        <v>0.18</v>
      </c>
      <c r="H1742">
        <v>0.23</v>
      </c>
      <c r="I1742">
        <v>0.32</v>
      </c>
      <c r="J1742">
        <v>0.63</v>
      </c>
      <c r="K1742">
        <v>1.07</v>
      </c>
      <c r="L1742">
        <v>1.7</v>
      </c>
      <c r="M1742">
        <v>2.48</v>
      </c>
      <c r="N1742">
        <v>2.89</v>
      </c>
      <c r="O1742">
        <f t="shared" si="27"/>
        <v>2.89</v>
      </c>
    </row>
    <row r="1743" spans="1:15" x14ac:dyDescent="0.25">
      <c r="A1743" s="24">
        <v>41187</v>
      </c>
      <c r="B1743">
        <v>0.1</v>
      </c>
      <c r="C1743">
        <v>0.1</v>
      </c>
      <c r="D1743">
        <v>0.1</v>
      </c>
      <c r="E1743">
        <v>0.11</v>
      </c>
      <c r="F1743">
        <v>0.15</v>
      </c>
      <c r="G1743">
        <v>0.18</v>
      </c>
      <c r="H1743">
        <v>0.27</v>
      </c>
      <c r="I1743">
        <v>0.34</v>
      </c>
      <c r="J1743">
        <v>0.67</v>
      </c>
      <c r="K1743">
        <v>1.1200000000000001</v>
      </c>
      <c r="L1743">
        <v>1.75</v>
      </c>
      <c r="M1743">
        <v>2.5499999999999998</v>
      </c>
      <c r="N1743">
        <v>2.96</v>
      </c>
      <c r="O1743">
        <f t="shared" si="27"/>
        <v>2.96</v>
      </c>
    </row>
    <row r="1744" spans="1:15" x14ac:dyDescent="0.25">
      <c r="A1744" s="24">
        <v>41188</v>
      </c>
      <c r="B1744">
        <v>0.1</v>
      </c>
      <c r="C1744">
        <v>0.1</v>
      </c>
      <c r="D1744">
        <v>0.1</v>
      </c>
      <c r="E1744">
        <v>0.11</v>
      </c>
      <c r="F1744">
        <v>0.15</v>
      </c>
      <c r="G1744">
        <v>0.18</v>
      </c>
      <c r="H1744">
        <v>0.27</v>
      </c>
      <c r="I1744">
        <v>0.34</v>
      </c>
      <c r="J1744">
        <v>0.67</v>
      </c>
      <c r="K1744">
        <v>1.1200000000000001</v>
      </c>
      <c r="L1744">
        <v>1.75</v>
      </c>
      <c r="M1744">
        <v>2.5499999999999998</v>
      </c>
      <c r="N1744">
        <v>2.96</v>
      </c>
      <c r="O1744">
        <f t="shared" si="27"/>
        <v>2.96</v>
      </c>
    </row>
    <row r="1745" spans="1:15" x14ac:dyDescent="0.25">
      <c r="A1745" s="24">
        <v>41189</v>
      </c>
      <c r="B1745">
        <v>0.1</v>
      </c>
      <c r="C1745">
        <v>0.1</v>
      </c>
      <c r="D1745">
        <v>0.1</v>
      </c>
      <c r="E1745">
        <v>0.11</v>
      </c>
      <c r="F1745">
        <v>0.15</v>
      </c>
      <c r="G1745">
        <v>0.18</v>
      </c>
      <c r="H1745">
        <v>0.27</v>
      </c>
      <c r="I1745">
        <v>0.34</v>
      </c>
      <c r="J1745">
        <v>0.67</v>
      </c>
      <c r="K1745">
        <v>1.1200000000000001</v>
      </c>
      <c r="L1745">
        <v>1.75</v>
      </c>
      <c r="M1745">
        <v>2.5499999999999998</v>
      </c>
      <c r="N1745">
        <v>2.96</v>
      </c>
      <c r="O1745">
        <f t="shared" si="27"/>
        <v>2.96</v>
      </c>
    </row>
    <row r="1746" spans="1:15" x14ac:dyDescent="0.25">
      <c r="A1746" s="24">
        <v>41190</v>
      </c>
      <c r="B1746">
        <v>0.1</v>
      </c>
      <c r="C1746">
        <v>0.1</v>
      </c>
      <c r="D1746">
        <v>0.1</v>
      </c>
      <c r="E1746">
        <v>0.11</v>
      </c>
      <c r="F1746">
        <v>0.15</v>
      </c>
      <c r="G1746">
        <v>0.18</v>
      </c>
      <c r="H1746">
        <v>0.27</v>
      </c>
      <c r="I1746">
        <v>0.34</v>
      </c>
      <c r="J1746">
        <v>0.67</v>
      </c>
      <c r="K1746">
        <v>1.1200000000000001</v>
      </c>
      <c r="L1746">
        <v>1.75</v>
      </c>
      <c r="M1746">
        <v>2.5499999999999998</v>
      </c>
      <c r="N1746">
        <v>2.96</v>
      </c>
      <c r="O1746">
        <f t="shared" si="27"/>
        <v>2.96</v>
      </c>
    </row>
    <row r="1747" spans="1:15" x14ac:dyDescent="0.25">
      <c r="A1747" s="24">
        <v>41191</v>
      </c>
      <c r="B1747">
        <v>0.11</v>
      </c>
      <c r="C1747">
        <v>0.11</v>
      </c>
      <c r="D1747">
        <v>0.11</v>
      </c>
      <c r="E1747">
        <v>0.1</v>
      </c>
      <c r="F1747">
        <v>0.15</v>
      </c>
      <c r="G1747">
        <v>0.18</v>
      </c>
      <c r="H1747">
        <v>0.25</v>
      </c>
      <c r="I1747">
        <v>0.35</v>
      </c>
      <c r="J1747">
        <v>0.67</v>
      </c>
      <c r="K1747">
        <v>1.1100000000000001</v>
      </c>
      <c r="L1747">
        <v>1.74</v>
      </c>
      <c r="M1747">
        <v>2.52</v>
      </c>
      <c r="N1747">
        <v>2.93</v>
      </c>
      <c r="O1747">
        <f t="shared" si="27"/>
        <v>2.93</v>
      </c>
    </row>
    <row r="1748" spans="1:15" x14ac:dyDescent="0.25">
      <c r="A1748" s="24">
        <v>41192</v>
      </c>
      <c r="B1748">
        <v>0.12</v>
      </c>
      <c r="C1748">
        <v>0.12</v>
      </c>
      <c r="D1748">
        <v>0.12</v>
      </c>
      <c r="E1748">
        <v>0.1</v>
      </c>
      <c r="F1748">
        <v>0.15</v>
      </c>
      <c r="G1748">
        <v>0.18</v>
      </c>
      <c r="H1748">
        <v>0.27</v>
      </c>
      <c r="I1748">
        <v>0.35</v>
      </c>
      <c r="J1748">
        <v>0.66</v>
      </c>
      <c r="K1748">
        <v>1.0900000000000001</v>
      </c>
      <c r="L1748">
        <v>1.72</v>
      </c>
      <c r="M1748">
        <v>2.48</v>
      </c>
      <c r="N1748">
        <v>2.89</v>
      </c>
      <c r="O1748">
        <f t="shared" si="27"/>
        <v>2.89</v>
      </c>
    </row>
    <row r="1749" spans="1:15" x14ac:dyDescent="0.25">
      <c r="A1749" s="24">
        <v>41193</v>
      </c>
      <c r="B1749">
        <v>0.12</v>
      </c>
      <c r="C1749">
        <v>0.12</v>
      </c>
      <c r="D1749">
        <v>0.12</v>
      </c>
      <c r="E1749">
        <v>0.1</v>
      </c>
      <c r="F1749">
        <v>0.14000000000000001</v>
      </c>
      <c r="G1749">
        <v>0.18</v>
      </c>
      <c r="H1749">
        <v>0.28000000000000003</v>
      </c>
      <c r="I1749">
        <v>0.34</v>
      </c>
      <c r="J1749">
        <v>0.67</v>
      </c>
      <c r="K1749">
        <v>1.0900000000000001</v>
      </c>
      <c r="L1749">
        <v>1.7</v>
      </c>
      <c r="M1749">
        <v>2.4500000000000002</v>
      </c>
      <c r="N1749">
        <v>2.86</v>
      </c>
      <c r="O1749">
        <f t="shared" si="27"/>
        <v>2.86</v>
      </c>
    </row>
    <row r="1750" spans="1:15" x14ac:dyDescent="0.25">
      <c r="A1750" s="24">
        <v>41194</v>
      </c>
      <c r="B1750">
        <v>0.12</v>
      </c>
      <c r="C1750">
        <v>0.12</v>
      </c>
      <c r="D1750">
        <v>0.12</v>
      </c>
      <c r="E1750">
        <v>0.11</v>
      </c>
      <c r="F1750">
        <v>0.15</v>
      </c>
      <c r="G1750">
        <v>0.18</v>
      </c>
      <c r="H1750">
        <v>0.27</v>
      </c>
      <c r="I1750">
        <v>0.34</v>
      </c>
      <c r="J1750">
        <v>0.67</v>
      </c>
      <c r="K1750">
        <v>1.0900000000000001</v>
      </c>
      <c r="L1750">
        <v>1.69</v>
      </c>
      <c r="M1750">
        <v>2.44</v>
      </c>
      <c r="N1750">
        <v>2.83</v>
      </c>
      <c r="O1750">
        <f t="shared" si="27"/>
        <v>2.83</v>
      </c>
    </row>
    <row r="1751" spans="1:15" x14ac:dyDescent="0.25">
      <c r="A1751" s="24">
        <v>41195</v>
      </c>
      <c r="B1751">
        <v>0.12</v>
      </c>
      <c r="C1751">
        <v>0.12</v>
      </c>
      <c r="D1751">
        <v>0.12</v>
      </c>
      <c r="E1751">
        <v>0.11</v>
      </c>
      <c r="F1751">
        <v>0.15</v>
      </c>
      <c r="G1751">
        <v>0.18</v>
      </c>
      <c r="H1751">
        <v>0.27</v>
      </c>
      <c r="I1751">
        <v>0.34</v>
      </c>
      <c r="J1751">
        <v>0.67</v>
      </c>
      <c r="K1751">
        <v>1.0900000000000001</v>
      </c>
      <c r="L1751">
        <v>1.69</v>
      </c>
      <c r="M1751">
        <v>2.44</v>
      </c>
      <c r="N1751">
        <v>2.83</v>
      </c>
      <c r="O1751">
        <f t="shared" si="27"/>
        <v>2.83</v>
      </c>
    </row>
    <row r="1752" spans="1:15" x14ac:dyDescent="0.25">
      <c r="A1752" s="24">
        <v>41196</v>
      </c>
      <c r="B1752">
        <v>0.12</v>
      </c>
      <c r="C1752">
        <v>0.12</v>
      </c>
      <c r="D1752">
        <v>0.12</v>
      </c>
      <c r="E1752">
        <v>0.11</v>
      </c>
      <c r="F1752">
        <v>0.15</v>
      </c>
      <c r="G1752">
        <v>0.18</v>
      </c>
      <c r="H1752">
        <v>0.27</v>
      </c>
      <c r="I1752">
        <v>0.34</v>
      </c>
      <c r="J1752">
        <v>0.67</v>
      </c>
      <c r="K1752">
        <v>1.0900000000000001</v>
      </c>
      <c r="L1752">
        <v>1.69</v>
      </c>
      <c r="M1752">
        <v>2.44</v>
      </c>
      <c r="N1752">
        <v>2.83</v>
      </c>
      <c r="O1752">
        <f t="shared" si="27"/>
        <v>2.83</v>
      </c>
    </row>
    <row r="1753" spans="1:15" x14ac:dyDescent="0.25">
      <c r="A1753" s="24">
        <v>41197</v>
      </c>
      <c r="B1753">
        <v>0.1</v>
      </c>
      <c r="C1753">
        <v>0.1</v>
      </c>
      <c r="D1753">
        <v>0.1</v>
      </c>
      <c r="E1753">
        <v>0.11</v>
      </c>
      <c r="F1753">
        <v>0.15</v>
      </c>
      <c r="G1753">
        <v>0.19</v>
      </c>
      <c r="H1753">
        <v>0.27</v>
      </c>
      <c r="I1753">
        <v>0.34</v>
      </c>
      <c r="J1753">
        <v>0.67</v>
      </c>
      <c r="K1753">
        <v>1.0900000000000001</v>
      </c>
      <c r="L1753">
        <v>1.7</v>
      </c>
      <c r="M1753">
        <v>2.4500000000000002</v>
      </c>
      <c r="N1753">
        <v>2.85</v>
      </c>
      <c r="O1753">
        <f t="shared" si="27"/>
        <v>2.85</v>
      </c>
    </row>
    <row r="1754" spans="1:15" x14ac:dyDescent="0.25">
      <c r="A1754" s="24">
        <v>41198</v>
      </c>
      <c r="B1754">
        <v>0.13</v>
      </c>
      <c r="C1754">
        <v>0.13</v>
      </c>
      <c r="D1754">
        <v>0.13</v>
      </c>
      <c r="E1754">
        <v>0.09</v>
      </c>
      <c r="F1754">
        <v>0.15</v>
      </c>
      <c r="G1754">
        <v>0.18</v>
      </c>
      <c r="H1754">
        <v>0.27</v>
      </c>
      <c r="I1754">
        <v>0.36</v>
      </c>
      <c r="J1754">
        <v>0.7</v>
      </c>
      <c r="K1754">
        <v>1.1499999999999999</v>
      </c>
      <c r="L1754">
        <v>1.75</v>
      </c>
      <c r="M1754">
        <v>2.5099999999999998</v>
      </c>
      <c r="N1754">
        <v>2.91</v>
      </c>
      <c r="O1754">
        <f t="shared" si="27"/>
        <v>2.91</v>
      </c>
    </row>
    <row r="1755" spans="1:15" x14ac:dyDescent="0.25">
      <c r="A1755" s="24">
        <v>41199</v>
      </c>
      <c r="B1755">
        <v>0.13</v>
      </c>
      <c r="C1755">
        <v>0.13</v>
      </c>
      <c r="D1755">
        <v>0.13</v>
      </c>
      <c r="E1755">
        <v>0.11</v>
      </c>
      <c r="F1755">
        <v>0.15</v>
      </c>
      <c r="G1755">
        <v>0.18</v>
      </c>
      <c r="H1755">
        <v>0.3</v>
      </c>
      <c r="I1755">
        <v>0.41</v>
      </c>
      <c r="J1755">
        <v>0.78</v>
      </c>
      <c r="K1755">
        <v>1.24</v>
      </c>
      <c r="L1755">
        <v>1.83</v>
      </c>
      <c r="M1755">
        <v>2.6</v>
      </c>
      <c r="N1755">
        <v>2.98</v>
      </c>
      <c r="O1755">
        <f t="shared" si="27"/>
        <v>2.98</v>
      </c>
    </row>
    <row r="1756" spans="1:15" x14ac:dyDescent="0.25">
      <c r="A1756" s="24">
        <v>41200</v>
      </c>
      <c r="B1756">
        <v>0.12</v>
      </c>
      <c r="C1756">
        <v>0.12</v>
      </c>
      <c r="D1756">
        <v>0.12</v>
      </c>
      <c r="E1756">
        <v>0.1</v>
      </c>
      <c r="F1756">
        <v>0.15</v>
      </c>
      <c r="G1756">
        <v>0.18</v>
      </c>
      <c r="H1756">
        <v>0.28999999999999998</v>
      </c>
      <c r="I1756">
        <v>0.41</v>
      </c>
      <c r="J1756">
        <v>0.79</v>
      </c>
      <c r="K1756">
        <v>1.26</v>
      </c>
      <c r="L1756">
        <v>1.86</v>
      </c>
      <c r="M1756">
        <v>2.63</v>
      </c>
      <c r="N1756">
        <v>3.02</v>
      </c>
      <c r="O1756">
        <f t="shared" si="27"/>
        <v>3.02</v>
      </c>
    </row>
    <row r="1757" spans="1:15" x14ac:dyDescent="0.25">
      <c r="A1757" s="24">
        <v>41201</v>
      </c>
      <c r="B1757">
        <v>0.11</v>
      </c>
      <c r="C1757">
        <v>0.11</v>
      </c>
      <c r="D1757">
        <v>0.11</v>
      </c>
      <c r="E1757">
        <v>0.1</v>
      </c>
      <c r="F1757">
        <v>0.14000000000000001</v>
      </c>
      <c r="G1757">
        <v>0.18</v>
      </c>
      <c r="H1757">
        <v>0.3</v>
      </c>
      <c r="I1757">
        <v>0.41</v>
      </c>
      <c r="J1757">
        <v>0.77</v>
      </c>
      <c r="K1757">
        <v>1.21</v>
      </c>
      <c r="L1757">
        <v>1.79</v>
      </c>
      <c r="M1757">
        <v>2.5499999999999998</v>
      </c>
      <c r="N1757">
        <v>2.94</v>
      </c>
      <c r="O1757">
        <f t="shared" si="27"/>
        <v>2.94</v>
      </c>
    </row>
    <row r="1758" spans="1:15" x14ac:dyDescent="0.25">
      <c r="A1758" s="24">
        <v>41202</v>
      </c>
      <c r="B1758">
        <v>0.11</v>
      </c>
      <c r="C1758">
        <v>0.11</v>
      </c>
      <c r="D1758">
        <v>0.11</v>
      </c>
      <c r="E1758">
        <v>0.1</v>
      </c>
      <c r="F1758">
        <v>0.14000000000000001</v>
      </c>
      <c r="G1758">
        <v>0.18</v>
      </c>
      <c r="H1758">
        <v>0.3</v>
      </c>
      <c r="I1758">
        <v>0.41</v>
      </c>
      <c r="J1758">
        <v>0.77</v>
      </c>
      <c r="K1758">
        <v>1.21</v>
      </c>
      <c r="L1758">
        <v>1.79</v>
      </c>
      <c r="M1758">
        <v>2.5499999999999998</v>
      </c>
      <c r="N1758">
        <v>2.94</v>
      </c>
      <c r="O1758">
        <f t="shared" si="27"/>
        <v>2.94</v>
      </c>
    </row>
    <row r="1759" spans="1:15" x14ac:dyDescent="0.25">
      <c r="A1759" s="24">
        <v>41203</v>
      </c>
      <c r="B1759">
        <v>0.11</v>
      </c>
      <c r="C1759">
        <v>0.11</v>
      </c>
      <c r="D1759">
        <v>0.11</v>
      </c>
      <c r="E1759">
        <v>0.1</v>
      </c>
      <c r="F1759">
        <v>0.14000000000000001</v>
      </c>
      <c r="G1759">
        <v>0.18</v>
      </c>
      <c r="H1759">
        <v>0.3</v>
      </c>
      <c r="I1759">
        <v>0.41</v>
      </c>
      <c r="J1759">
        <v>0.77</v>
      </c>
      <c r="K1759">
        <v>1.21</v>
      </c>
      <c r="L1759">
        <v>1.79</v>
      </c>
      <c r="M1759">
        <v>2.5499999999999998</v>
      </c>
      <c r="N1759">
        <v>2.94</v>
      </c>
      <c r="O1759">
        <f t="shared" si="27"/>
        <v>2.94</v>
      </c>
    </row>
    <row r="1760" spans="1:15" x14ac:dyDescent="0.25">
      <c r="A1760" s="24">
        <v>41204</v>
      </c>
      <c r="B1760">
        <v>0.1</v>
      </c>
      <c r="C1760">
        <v>0.1</v>
      </c>
      <c r="D1760">
        <v>0.1</v>
      </c>
      <c r="E1760">
        <v>0.1</v>
      </c>
      <c r="F1760">
        <v>0.15</v>
      </c>
      <c r="G1760">
        <v>0.19</v>
      </c>
      <c r="H1760">
        <v>0.32</v>
      </c>
      <c r="I1760">
        <v>0.42</v>
      </c>
      <c r="J1760">
        <v>0.79</v>
      </c>
      <c r="K1760">
        <v>1.25</v>
      </c>
      <c r="L1760">
        <v>1.83</v>
      </c>
      <c r="M1760">
        <v>2.57</v>
      </c>
      <c r="N1760">
        <v>2.95</v>
      </c>
      <c r="O1760">
        <f t="shared" si="27"/>
        <v>2.95</v>
      </c>
    </row>
    <row r="1761" spans="1:15" x14ac:dyDescent="0.25">
      <c r="A1761" s="24">
        <v>41205</v>
      </c>
      <c r="B1761">
        <v>0.11</v>
      </c>
      <c r="C1761">
        <v>0.11</v>
      </c>
      <c r="D1761">
        <v>0.11</v>
      </c>
      <c r="E1761">
        <v>0.11</v>
      </c>
      <c r="F1761">
        <v>0.15</v>
      </c>
      <c r="G1761">
        <v>0.18</v>
      </c>
      <c r="H1761">
        <v>0.28999999999999998</v>
      </c>
      <c r="I1761">
        <v>0.41</v>
      </c>
      <c r="J1761">
        <v>0.77</v>
      </c>
      <c r="K1761">
        <v>1.21</v>
      </c>
      <c r="L1761">
        <v>1.79</v>
      </c>
      <c r="M1761">
        <v>2.5299999999999998</v>
      </c>
      <c r="N1761">
        <v>2.91</v>
      </c>
      <c r="O1761">
        <f t="shared" si="27"/>
        <v>2.91</v>
      </c>
    </row>
    <row r="1762" spans="1:15" x14ac:dyDescent="0.25">
      <c r="A1762" s="24">
        <v>41206</v>
      </c>
      <c r="B1762">
        <v>0.13</v>
      </c>
      <c r="C1762">
        <v>0.13</v>
      </c>
      <c r="D1762">
        <v>0.13</v>
      </c>
      <c r="E1762">
        <v>0.11</v>
      </c>
      <c r="F1762">
        <v>0.16</v>
      </c>
      <c r="G1762">
        <v>0.18</v>
      </c>
      <c r="H1762">
        <v>0.28999999999999998</v>
      </c>
      <c r="I1762">
        <v>0.4</v>
      </c>
      <c r="J1762">
        <v>0.76</v>
      </c>
      <c r="K1762">
        <v>1.21</v>
      </c>
      <c r="L1762">
        <v>1.8</v>
      </c>
      <c r="M1762">
        <v>2.5499999999999998</v>
      </c>
      <c r="N1762">
        <v>2.93</v>
      </c>
      <c r="O1762">
        <f t="shared" si="27"/>
        <v>2.93</v>
      </c>
    </row>
    <row r="1763" spans="1:15" x14ac:dyDescent="0.25">
      <c r="A1763" s="24">
        <v>41207</v>
      </c>
      <c r="B1763">
        <v>0.13</v>
      </c>
      <c r="C1763">
        <v>0.13</v>
      </c>
      <c r="D1763">
        <v>0.13</v>
      </c>
      <c r="E1763">
        <v>0.11</v>
      </c>
      <c r="F1763">
        <v>0.16</v>
      </c>
      <c r="G1763">
        <v>0.19</v>
      </c>
      <c r="H1763">
        <v>0.31</v>
      </c>
      <c r="I1763">
        <v>0.43</v>
      </c>
      <c r="J1763">
        <v>0.82</v>
      </c>
      <c r="K1763">
        <v>1.28</v>
      </c>
      <c r="L1763">
        <v>1.86</v>
      </c>
      <c r="M1763">
        <v>2.6</v>
      </c>
      <c r="N1763">
        <v>2.98</v>
      </c>
      <c r="O1763">
        <f t="shared" si="27"/>
        <v>2.98</v>
      </c>
    </row>
    <row r="1764" spans="1:15" x14ac:dyDescent="0.25">
      <c r="A1764" s="24">
        <v>41208</v>
      </c>
      <c r="B1764">
        <v>0.12</v>
      </c>
      <c r="C1764">
        <v>0.12</v>
      </c>
      <c r="D1764">
        <v>0.12</v>
      </c>
      <c r="E1764">
        <v>0.12</v>
      </c>
      <c r="F1764">
        <v>0.15</v>
      </c>
      <c r="G1764">
        <v>0.19</v>
      </c>
      <c r="H1764">
        <v>0.3</v>
      </c>
      <c r="I1764">
        <v>0.41</v>
      </c>
      <c r="J1764">
        <v>0.76</v>
      </c>
      <c r="K1764">
        <v>1.2</v>
      </c>
      <c r="L1764">
        <v>1.78</v>
      </c>
      <c r="M1764">
        <v>2.5299999999999998</v>
      </c>
      <c r="N1764">
        <v>2.92</v>
      </c>
      <c r="O1764">
        <f t="shared" si="27"/>
        <v>2.92</v>
      </c>
    </row>
    <row r="1765" spans="1:15" x14ac:dyDescent="0.25">
      <c r="A1765" s="24">
        <v>41209</v>
      </c>
      <c r="B1765">
        <v>0.12</v>
      </c>
      <c r="C1765">
        <v>0.12</v>
      </c>
      <c r="D1765">
        <v>0.12</v>
      </c>
      <c r="E1765">
        <v>0.12</v>
      </c>
      <c r="F1765">
        <v>0.15</v>
      </c>
      <c r="G1765">
        <v>0.19</v>
      </c>
      <c r="H1765">
        <v>0.3</v>
      </c>
      <c r="I1765">
        <v>0.41</v>
      </c>
      <c r="J1765">
        <v>0.76</v>
      </c>
      <c r="K1765">
        <v>1.2</v>
      </c>
      <c r="L1765">
        <v>1.78</v>
      </c>
      <c r="M1765">
        <v>2.5299999999999998</v>
      </c>
      <c r="N1765">
        <v>2.92</v>
      </c>
      <c r="O1765">
        <f t="shared" si="27"/>
        <v>2.92</v>
      </c>
    </row>
    <row r="1766" spans="1:15" x14ac:dyDescent="0.25">
      <c r="A1766" s="24">
        <v>41210</v>
      </c>
      <c r="B1766">
        <v>0.12</v>
      </c>
      <c r="C1766">
        <v>0.12</v>
      </c>
      <c r="D1766">
        <v>0.12</v>
      </c>
      <c r="E1766">
        <v>0.12</v>
      </c>
      <c r="F1766">
        <v>0.15</v>
      </c>
      <c r="G1766">
        <v>0.19</v>
      </c>
      <c r="H1766">
        <v>0.3</v>
      </c>
      <c r="I1766">
        <v>0.41</v>
      </c>
      <c r="J1766">
        <v>0.76</v>
      </c>
      <c r="K1766">
        <v>1.2</v>
      </c>
      <c r="L1766">
        <v>1.78</v>
      </c>
      <c r="M1766">
        <v>2.5299999999999998</v>
      </c>
      <c r="N1766">
        <v>2.92</v>
      </c>
      <c r="O1766">
        <f t="shared" si="27"/>
        <v>2.92</v>
      </c>
    </row>
    <row r="1767" spans="1:15" x14ac:dyDescent="0.25">
      <c r="A1767" s="24">
        <v>41211</v>
      </c>
      <c r="B1767">
        <v>0.13</v>
      </c>
      <c r="C1767">
        <v>0.13</v>
      </c>
      <c r="D1767">
        <v>0.13</v>
      </c>
      <c r="E1767">
        <v>0.14000000000000001</v>
      </c>
      <c r="F1767">
        <v>0.16</v>
      </c>
      <c r="G1767">
        <v>0.18</v>
      </c>
      <c r="H1767">
        <v>0.3</v>
      </c>
      <c r="I1767">
        <v>0.4</v>
      </c>
      <c r="J1767">
        <v>0.74</v>
      </c>
      <c r="K1767">
        <v>1.1599999999999999</v>
      </c>
      <c r="L1767">
        <v>1.74</v>
      </c>
      <c r="M1767">
        <v>2.48</v>
      </c>
      <c r="N1767">
        <v>2.87</v>
      </c>
      <c r="O1767">
        <f t="shared" si="27"/>
        <v>2.87</v>
      </c>
    </row>
    <row r="1768" spans="1:15" x14ac:dyDescent="0.25">
      <c r="A1768" s="24">
        <v>41212</v>
      </c>
      <c r="B1768">
        <v>0.13</v>
      </c>
      <c r="C1768">
        <v>0.13</v>
      </c>
      <c r="D1768">
        <v>0.13</v>
      </c>
      <c r="E1768">
        <v>0.14000000000000001</v>
      </c>
      <c r="F1768">
        <v>0.16</v>
      </c>
      <c r="G1768">
        <v>0.18</v>
      </c>
      <c r="H1768">
        <v>0.3</v>
      </c>
      <c r="I1768">
        <v>0.4</v>
      </c>
      <c r="J1768">
        <v>0.74</v>
      </c>
      <c r="K1768">
        <v>1.1599999999999999</v>
      </c>
      <c r="L1768">
        <v>1.74</v>
      </c>
      <c r="M1768">
        <v>2.48</v>
      </c>
      <c r="N1768">
        <v>2.87</v>
      </c>
      <c r="O1768">
        <f t="shared" si="27"/>
        <v>2.87</v>
      </c>
    </row>
    <row r="1769" spans="1:15" x14ac:dyDescent="0.25">
      <c r="A1769" s="24">
        <v>41213</v>
      </c>
      <c r="B1769">
        <v>0.09</v>
      </c>
      <c r="C1769">
        <v>0.09</v>
      </c>
      <c r="D1769">
        <v>0.09</v>
      </c>
      <c r="E1769">
        <v>0.11</v>
      </c>
      <c r="F1769">
        <v>0.16</v>
      </c>
      <c r="G1769">
        <v>0.18</v>
      </c>
      <c r="H1769">
        <v>0.3</v>
      </c>
      <c r="I1769">
        <v>0.38</v>
      </c>
      <c r="J1769">
        <v>0.72</v>
      </c>
      <c r="K1769">
        <v>1.1399999999999999</v>
      </c>
      <c r="L1769">
        <v>1.72</v>
      </c>
      <c r="M1769">
        <v>2.46</v>
      </c>
      <c r="N1769">
        <v>2.85</v>
      </c>
      <c r="O1769">
        <f t="shared" si="27"/>
        <v>2.85</v>
      </c>
    </row>
    <row r="1770" spans="1:15" x14ac:dyDescent="0.25">
      <c r="A1770" s="24">
        <v>41214</v>
      </c>
      <c r="B1770">
        <v>0.06</v>
      </c>
      <c r="C1770">
        <v>0.06</v>
      </c>
      <c r="D1770">
        <v>0.06</v>
      </c>
      <c r="E1770">
        <v>0.09</v>
      </c>
      <c r="F1770">
        <v>0.15</v>
      </c>
      <c r="G1770">
        <v>0.18</v>
      </c>
      <c r="H1770">
        <v>0.3</v>
      </c>
      <c r="I1770">
        <v>0.38</v>
      </c>
      <c r="J1770">
        <v>0.73</v>
      </c>
      <c r="K1770">
        <v>1.1599999999999999</v>
      </c>
      <c r="L1770">
        <v>1.75</v>
      </c>
      <c r="M1770">
        <v>2.5</v>
      </c>
      <c r="N1770">
        <v>2.89</v>
      </c>
      <c r="O1770">
        <f t="shared" si="27"/>
        <v>2.89</v>
      </c>
    </row>
    <row r="1771" spans="1:15" x14ac:dyDescent="0.25">
      <c r="A1771" s="24">
        <v>41215</v>
      </c>
      <c r="B1771">
        <v>0.08</v>
      </c>
      <c r="C1771">
        <v>0.08</v>
      </c>
      <c r="D1771">
        <v>0.08</v>
      </c>
      <c r="E1771">
        <v>0.09</v>
      </c>
      <c r="F1771">
        <v>0.15</v>
      </c>
      <c r="G1771">
        <v>0.19</v>
      </c>
      <c r="H1771">
        <v>0.28000000000000003</v>
      </c>
      <c r="I1771">
        <v>0.38</v>
      </c>
      <c r="J1771">
        <v>0.73</v>
      </c>
      <c r="K1771">
        <v>1.1599999999999999</v>
      </c>
      <c r="L1771">
        <v>1.75</v>
      </c>
      <c r="M1771">
        <v>2.5099999999999998</v>
      </c>
      <c r="N1771">
        <v>2.91</v>
      </c>
      <c r="O1771">
        <f t="shared" si="27"/>
        <v>2.91</v>
      </c>
    </row>
    <row r="1772" spans="1:15" x14ac:dyDescent="0.25">
      <c r="A1772" s="24">
        <v>41216</v>
      </c>
      <c r="B1772">
        <v>0.08</v>
      </c>
      <c r="C1772">
        <v>0.08</v>
      </c>
      <c r="D1772">
        <v>0.08</v>
      </c>
      <c r="E1772">
        <v>0.09</v>
      </c>
      <c r="F1772">
        <v>0.15</v>
      </c>
      <c r="G1772">
        <v>0.19</v>
      </c>
      <c r="H1772">
        <v>0.28000000000000003</v>
      </c>
      <c r="I1772">
        <v>0.38</v>
      </c>
      <c r="J1772">
        <v>0.73</v>
      </c>
      <c r="K1772">
        <v>1.1599999999999999</v>
      </c>
      <c r="L1772">
        <v>1.75</v>
      </c>
      <c r="M1772">
        <v>2.5099999999999998</v>
      </c>
      <c r="N1772">
        <v>2.91</v>
      </c>
      <c r="O1772">
        <f t="shared" si="27"/>
        <v>2.91</v>
      </c>
    </row>
    <row r="1773" spans="1:15" x14ac:dyDescent="0.25">
      <c r="A1773" s="24">
        <v>41217</v>
      </c>
      <c r="B1773">
        <v>0.08</v>
      </c>
      <c r="C1773">
        <v>0.08</v>
      </c>
      <c r="D1773">
        <v>0.08</v>
      </c>
      <c r="E1773">
        <v>0.09</v>
      </c>
      <c r="F1773">
        <v>0.15</v>
      </c>
      <c r="G1773">
        <v>0.19</v>
      </c>
      <c r="H1773">
        <v>0.28000000000000003</v>
      </c>
      <c r="I1773">
        <v>0.38</v>
      </c>
      <c r="J1773">
        <v>0.73</v>
      </c>
      <c r="K1773">
        <v>1.1599999999999999</v>
      </c>
      <c r="L1773">
        <v>1.75</v>
      </c>
      <c r="M1773">
        <v>2.5099999999999998</v>
      </c>
      <c r="N1773">
        <v>2.91</v>
      </c>
      <c r="O1773">
        <f t="shared" si="27"/>
        <v>2.91</v>
      </c>
    </row>
    <row r="1774" spans="1:15" x14ac:dyDescent="0.25">
      <c r="A1774" s="24">
        <v>41218</v>
      </c>
      <c r="B1774">
        <v>0.09</v>
      </c>
      <c r="C1774">
        <v>0.09</v>
      </c>
      <c r="D1774">
        <v>0.09</v>
      </c>
      <c r="E1774">
        <v>0.11</v>
      </c>
      <c r="F1774">
        <v>0.15</v>
      </c>
      <c r="G1774">
        <v>0.19</v>
      </c>
      <c r="H1774">
        <v>0.28000000000000003</v>
      </c>
      <c r="I1774">
        <v>0.38</v>
      </c>
      <c r="J1774">
        <v>0.7</v>
      </c>
      <c r="K1774">
        <v>1.1299999999999999</v>
      </c>
      <c r="L1774">
        <v>1.72</v>
      </c>
      <c r="M1774">
        <v>2.4700000000000002</v>
      </c>
      <c r="N1774">
        <v>2.88</v>
      </c>
      <c r="O1774">
        <f t="shared" si="27"/>
        <v>2.88</v>
      </c>
    </row>
    <row r="1775" spans="1:15" x14ac:dyDescent="0.25">
      <c r="A1775" s="24">
        <v>41219</v>
      </c>
      <c r="B1775">
        <v>0.12</v>
      </c>
      <c r="C1775">
        <v>0.12</v>
      </c>
      <c r="D1775">
        <v>0.12</v>
      </c>
      <c r="E1775">
        <v>0.1</v>
      </c>
      <c r="F1775">
        <v>0.15</v>
      </c>
      <c r="G1775">
        <v>0.19</v>
      </c>
      <c r="H1775">
        <v>0.3</v>
      </c>
      <c r="I1775">
        <v>0.41</v>
      </c>
      <c r="J1775">
        <v>0.75</v>
      </c>
      <c r="K1775">
        <v>1.19</v>
      </c>
      <c r="L1775">
        <v>1.78</v>
      </c>
      <c r="M1775">
        <v>2.52</v>
      </c>
      <c r="N1775">
        <v>2.92</v>
      </c>
      <c r="O1775">
        <f t="shared" si="27"/>
        <v>2.92</v>
      </c>
    </row>
    <row r="1776" spans="1:15" x14ac:dyDescent="0.25">
      <c r="A1776" s="24">
        <v>41220</v>
      </c>
      <c r="B1776">
        <v>0.12</v>
      </c>
      <c r="C1776">
        <v>0.12</v>
      </c>
      <c r="D1776">
        <v>0.12</v>
      </c>
      <c r="E1776">
        <v>0.1</v>
      </c>
      <c r="F1776">
        <v>0.14000000000000001</v>
      </c>
      <c r="G1776">
        <v>0.18</v>
      </c>
      <c r="H1776">
        <v>0.27</v>
      </c>
      <c r="I1776">
        <v>0.36</v>
      </c>
      <c r="J1776">
        <v>0.67</v>
      </c>
      <c r="K1776">
        <v>1.08</v>
      </c>
      <c r="L1776">
        <v>1.68</v>
      </c>
      <c r="M1776">
        <v>2.42</v>
      </c>
      <c r="N1776">
        <v>2.83</v>
      </c>
      <c r="O1776">
        <f t="shared" si="27"/>
        <v>2.83</v>
      </c>
    </row>
    <row r="1777" spans="1:15" x14ac:dyDescent="0.25">
      <c r="A1777" s="24">
        <v>41221</v>
      </c>
      <c r="B1777">
        <v>0.13</v>
      </c>
      <c r="C1777">
        <v>0.13</v>
      </c>
      <c r="D1777">
        <v>0.13</v>
      </c>
      <c r="E1777">
        <v>0.1</v>
      </c>
      <c r="F1777">
        <v>0.15</v>
      </c>
      <c r="G1777">
        <v>0.2</v>
      </c>
      <c r="H1777">
        <v>0.27</v>
      </c>
      <c r="I1777">
        <v>0.35</v>
      </c>
      <c r="J1777">
        <v>0.65</v>
      </c>
      <c r="K1777">
        <v>1.04</v>
      </c>
      <c r="L1777">
        <v>1.62</v>
      </c>
      <c r="M1777">
        <v>2.35</v>
      </c>
      <c r="N1777">
        <v>2.77</v>
      </c>
      <c r="O1777">
        <f t="shared" si="27"/>
        <v>2.77</v>
      </c>
    </row>
    <row r="1778" spans="1:15" x14ac:dyDescent="0.25">
      <c r="A1778" s="24">
        <v>41222</v>
      </c>
      <c r="B1778">
        <v>0.13</v>
      </c>
      <c r="C1778">
        <v>0.13</v>
      </c>
      <c r="D1778">
        <v>0.13</v>
      </c>
      <c r="E1778">
        <v>0.09</v>
      </c>
      <c r="F1778">
        <v>0.15</v>
      </c>
      <c r="G1778">
        <v>0.18</v>
      </c>
      <c r="H1778">
        <v>0.27</v>
      </c>
      <c r="I1778">
        <v>0.35</v>
      </c>
      <c r="J1778">
        <v>0.65</v>
      </c>
      <c r="K1778">
        <v>1.04</v>
      </c>
      <c r="L1778">
        <v>1.61</v>
      </c>
      <c r="M1778">
        <v>2.34</v>
      </c>
      <c r="N1778">
        <v>2.75</v>
      </c>
      <c r="O1778">
        <f t="shared" si="27"/>
        <v>2.75</v>
      </c>
    </row>
    <row r="1779" spans="1:15" x14ac:dyDescent="0.25">
      <c r="A1779" s="24">
        <v>41223</v>
      </c>
      <c r="B1779">
        <v>0.13</v>
      </c>
      <c r="C1779">
        <v>0.13</v>
      </c>
      <c r="D1779">
        <v>0.13</v>
      </c>
      <c r="E1779">
        <v>0.09</v>
      </c>
      <c r="F1779">
        <v>0.15</v>
      </c>
      <c r="G1779">
        <v>0.18</v>
      </c>
      <c r="H1779">
        <v>0.27</v>
      </c>
      <c r="I1779">
        <v>0.35</v>
      </c>
      <c r="J1779">
        <v>0.65</v>
      </c>
      <c r="K1779">
        <v>1.04</v>
      </c>
      <c r="L1779">
        <v>1.61</v>
      </c>
      <c r="M1779">
        <v>2.34</v>
      </c>
      <c r="N1779">
        <v>2.75</v>
      </c>
      <c r="O1779">
        <f t="shared" si="27"/>
        <v>2.75</v>
      </c>
    </row>
    <row r="1780" spans="1:15" x14ac:dyDescent="0.25">
      <c r="A1780" s="24">
        <v>41224</v>
      </c>
      <c r="B1780">
        <v>0.13</v>
      </c>
      <c r="C1780">
        <v>0.13</v>
      </c>
      <c r="D1780">
        <v>0.13</v>
      </c>
      <c r="E1780">
        <v>0.09</v>
      </c>
      <c r="F1780">
        <v>0.15</v>
      </c>
      <c r="G1780">
        <v>0.18</v>
      </c>
      <c r="H1780">
        <v>0.27</v>
      </c>
      <c r="I1780">
        <v>0.35</v>
      </c>
      <c r="J1780">
        <v>0.65</v>
      </c>
      <c r="K1780">
        <v>1.04</v>
      </c>
      <c r="L1780">
        <v>1.61</v>
      </c>
      <c r="M1780">
        <v>2.34</v>
      </c>
      <c r="N1780">
        <v>2.75</v>
      </c>
      <c r="O1780">
        <f t="shared" si="27"/>
        <v>2.75</v>
      </c>
    </row>
    <row r="1781" spans="1:15" x14ac:dyDescent="0.25">
      <c r="A1781" s="24">
        <v>41225</v>
      </c>
      <c r="B1781">
        <v>0.13</v>
      </c>
      <c r="C1781">
        <v>0.13</v>
      </c>
      <c r="D1781">
        <v>0.13</v>
      </c>
      <c r="E1781">
        <v>0.09</v>
      </c>
      <c r="F1781">
        <v>0.15</v>
      </c>
      <c r="G1781">
        <v>0.18</v>
      </c>
      <c r="H1781">
        <v>0.27</v>
      </c>
      <c r="I1781">
        <v>0.35</v>
      </c>
      <c r="J1781">
        <v>0.65</v>
      </c>
      <c r="K1781">
        <v>1.04</v>
      </c>
      <c r="L1781">
        <v>1.61</v>
      </c>
      <c r="M1781">
        <v>2.34</v>
      </c>
      <c r="N1781">
        <v>2.75</v>
      </c>
      <c r="O1781">
        <f t="shared" si="27"/>
        <v>2.75</v>
      </c>
    </row>
    <row r="1782" spans="1:15" x14ac:dyDescent="0.25">
      <c r="A1782" s="24">
        <v>41226</v>
      </c>
      <c r="B1782">
        <v>0.12</v>
      </c>
      <c r="C1782">
        <v>0.12</v>
      </c>
      <c r="D1782">
        <v>0.12</v>
      </c>
      <c r="E1782">
        <v>0.11</v>
      </c>
      <c r="F1782">
        <v>0.15</v>
      </c>
      <c r="G1782">
        <v>0.18</v>
      </c>
      <c r="H1782">
        <v>0.27</v>
      </c>
      <c r="I1782">
        <v>0.33</v>
      </c>
      <c r="J1782">
        <v>0.63</v>
      </c>
      <c r="K1782">
        <v>1.02</v>
      </c>
      <c r="L1782">
        <v>1.59</v>
      </c>
      <c r="M1782">
        <v>2.31</v>
      </c>
      <c r="N1782">
        <v>2.72</v>
      </c>
      <c r="O1782">
        <f t="shared" si="27"/>
        <v>2.72</v>
      </c>
    </row>
    <row r="1783" spans="1:15" x14ac:dyDescent="0.25">
      <c r="A1783" s="24">
        <v>41227</v>
      </c>
      <c r="B1783">
        <v>0.15</v>
      </c>
      <c r="C1783">
        <v>0.15</v>
      </c>
      <c r="D1783">
        <v>0.15</v>
      </c>
      <c r="E1783">
        <v>0.1</v>
      </c>
      <c r="F1783">
        <v>0.15</v>
      </c>
      <c r="G1783">
        <v>0.18</v>
      </c>
      <c r="H1783">
        <v>0.25</v>
      </c>
      <c r="I1783">
        <v>0.33</v>
      </c>
      <c r="J1783">
        <v>0.63</v>
      </c>
      <c r="K1783">
        <v>1.03</v>
      </c>
      <c r="L1783">
        <v>1.59</v>
      </c>
      <c r="M1783">
        <v>2.31</v>
      </c>
      <c r="N1783">
        <v>2.73</v>
      </c>
      <c r="O1783">
        <f t="shared" si="27"/>
        <v>2.73</v>
      </c>
    </row>
    <row r="1784" spans="1:15" x14ac:dyDescent="0.25">
      <c r="A1784" s="24">
        <v>41228</v>
      </c>
      <c r="B1784">
        <v>0.13</v>
      </c>
      <c r="C1784">
        <v>0.13</v>
      </c>
      <c r="D1784">
        <v>0.13</v>
      </c>
      <c r="E1784">
        <v>0.08</v>
      </c>
      <c r="F1784">
        <v>0.14000000000000001</v>
      </c>
      <c r="G1784">
        <v>0.17</v>
      </c>
      <c r="H1784">
        <v>0.24</v>
      </c>
      <c r="I1784">
        <v>0.32</v>
      </c>
      <c r="J1784">
        <v>0.62</v>
      </c>
      <c r="K1784">
        <v>1.02</v>
      </c>
      <c r="L1784">
        <v>1.58</v>
      </c>
      <c r="M1784">
        <v>2.2999999999999998</v>
      </c>
      <c r="N1784">
        <v>2.72</v>
      </c>
      <c r="O1784">
        <f t="shared" si="27"/>
        <v>2.72</v>
      </c>
    </row>
    <row r="1785" spans="1:15" x14ac:dyDescent="0.25">
      <c r="A1785" s="24">
        <v>41229</v>
      </c>
      <c r="B1785">
        <v>7.0000000000000007E-2</v>
      </c>
      <c r="C1785">
        <v>7.0000000000000007E-2</v>
      </c>
      <c r="D1785">
        <v>7.0000000000000007E-2</v>
      </c>
      <c r="E1785">
        <v>0.06</v>
      </c>
      <c r="F1785">
        <v>0.13</v>
      </c>
      <c r="G1785">
        <v>0.16</v>
      </c>
      <c r="H1785">
        <v>0.24</v>
      </c>
      <c r="I1785">
        <v>0.32</v>
      </c>
      <c r="J1785">
        <v>0.62</v>
      </c>
      <c r="K1785">
        <v>1.01</v>
      </c>
      <c r="L1785">
        <v>1.58</v>
      </c>
      <c r="M1785">
        <v>2.31</v>
      </c>
      <c r="N1785">
        <v>2.73</v>
      </c>
      <c r="O1785">
        <f t="shared" si="27"/>
        <v>2.73</v>
      </c>
    </row>
    <row r="1786" spans="1:15" x14ac:dyDescent="0.25">
      <c r="A1786" s="24">
        <v>41230</v>
      </c>
      <c r="B1786">
        <v>7.0000000000000007E-2</v>
      </c>
      <c r="C1786">
        <v>7.0000000000000007E-2</v>
      </c>
      <c r="D1786">
        <v>7.0000000000000007E-2</v>
      </c>
      <c r="E1786">
        <v>0.06</v>
      </c>
      <c r="F1786">
        <v>0.13</v>
      </c>
      <c r="G1786">
        <v>0.16</v>
      </c>
      <c r="H1786">
        <v>0.24</v>
      </c>
      <c r="I1786">
        <v>0.32</v>
      </c>
      <c r="J1786">
        <v>0.62</v>
      </c>
      <c r="K1786">
        <v>1.01</v>
      </c>
      <c r="L1786">
        <v>1.58</v>
      </c>
      <c r="M1786">
        <v>2.31</v>
      </c>
      <c r="N1786">
        <v>2.73</v>
      </c>
      <c r="O1786">
        <f t="shared" si="27"/>
        <v>2.73</v>
      </c>
    </row>
    <row r="1787" spans="1:15" x14ac:dyDescent="0.25">
      <c r="A1787" s="24">
        <v>41231</v>
      </c>
      <c r="B1787">
        <v>7.0000000000000007E-2</v>
      </c>
      <c r="C1787">
        <v>7.0000000000000007E-2</v>
      </c>
      <c r="D1787">
        <v>7.0000000000000007E-2</v>
      </c>
      <c r="E1787">
        <v>0.06</v>
      </c>
      <c r="F1787">
        <v>0.13</v>
      </c>
      <c r="G1787">
        <v>0.16</v>
      </c>
      <c r="H1787">
        <v>0.24</v>
      </c>
      <c r="I1787">
        <v>0.32</v>
      </c>
      <c r="J1787">
        <v>0.62</v>
      </c>
      <c r="K1787">
        <v>1.01</v>
      </c>
      <c r="L1787">
        <v>1.58</v>
      </c>
      <c r="M1787">
        <v>2.31</v>
      </c>
      <c r="N1787">
        <v>2.73</v>
      </c>
      <c r="O1787">
        <f t="shared" si="27"/>
        <v>2.73</v>
      </c>
    </row>
    <row r="1788" spans="1:15" x14ac:dyDescent="0.25">
      <c r="A1788" s="24">
        <v>41232</v>
      </c>
      <c r="B1788">
        <v>0.06</v>
      </c>
      <c r="C1788">
        <v>0.06</v>
      </c>
      <c r="D1788">
        <v>0.06</v>
      </c>
      <c r="E1788">
        <v>0.09</v>
      </c>
      <c r="F1788">
        <v>0.14000000000000001</v>
      </c>
      <c r="G1788">
        <v>0.16</v>
      </c>
      <c r="H1788">
        <v>0.25</v>
      </c>
      <c r="I1788">
        <v>0.33</v>
      </c>
      <c r="J1788">
        <v>0.64</v>
      </c>
      <c r="K1788">
        <v>1.04</v>
      </c>
      <c r="L1788">
        <v>1.61</v>
      </c>
      <c r="M1788">
        <v>2.34</v>
      </c>
      <c r="N1788">
        <v>2.76</v>
      </c>
      <c r="O1788">
        <f t="shared" si="27"/>
        <v>2.76</v>
      </c>
    </row>
    <row r="1789" spans="1:15" x14ac:dyDescent="0.25">
      <c r="A1789" s="24">
        <v>41233</v>
      </c>
      <c r="B1789">
        <v>0.15</v>
      </c>
      <c r="C1789">
        <v>0.15</v>
      </c>
      <c r="D1789">
        <v>0.15</v>
      </c>
      <c r="E1789">
        <v>0.08</v>
      </c>
      <c r="F1789">
        <v>0.14000000000000001</v>
      </c>
      <c r="G1789">
        <v>0.16</v>
      </c>
      <c r="H1789">
        <v>0.27</v>
      </c>
      <c r="I1789">
        <v>0.36</v>
      </c>
      <c r="J1789">
        <v>0.67</v>
      </c>
      <c r="K1789">
        <v>1.0900000000000001</v>
      </c>
      <c r="L1789">
        <v>1.66</v>
      </c>
      <c r="M1789">
        <v>2.4</v>
      </c>
      <c r="N1789">
        <v>2.82</v>
      </c>
      <c r="O1789">
        <f t="shared" si="27"/>
        <v>2.82</v>
      </c>
    </row>
    <row r="1790" spans="1:15" x14ac:dyDescent="0.25">
      <c r="A1790" s="24">
        <v>41234</v>
      </c>
      <c r="B1790">
        <v>0.17</v>
      </c>
      <c r="C1790">
        <v>0.17</v>
      </c>
      <c r="D1790">
        <v>0.17</v>
      </c>
      <c r="E1790">
        <v>0.1</v>
      </c>
      <c r="F1790">
        <v>0.14000000000000001</v>
      </c>
      <c r="G1790">
        <v>0.17</v>
      </c>
      <c r="H1790">
        <v>0.27</v>
      </c>
      <c r="I1790">
        <v>0.37</v>
      </c>
      <c r="J1790">
        <v>0.69</v>
      </c>
      <c r="K1790">
        <v>1.1100000000000001</v>
      </c>
      <c r="L1790">
        <v>1.69</v>
      </c>
      <c r="M1790">
        <v>2.42</v>
      </c>
      <c r="N1790">
        <v>2.83</v>
      </c>
      <c r="O1790">
        <f t="shared" si="27"/>
        <v>2.83</v>
      </c>
    </row>
    <row r="1791" spans="1:15" x14ac:dyDescent="0.25">
      <c r="A1791" s="24">
        <v>41235</v>
      </c>
      <c r="B1791">
        <v>0.17</v>
      </c>
      <c r="C1791">
        <v>0.17</v>
      </c>
      <c r="D1791">
        <v>0.17</v>
      </c>
      <c r="E1791">
        <v>0.1</v>
      </c>
      <c r="F1791">
        <v>0.14000000000000001</v>
      </c>
      <c r="G1791">
        <v>0.17</v>
      </c>
      <c r="H1791">
        <v>0.27</v>
      </c>
      <c r="I1791">
        <v>0.37</v>
      </c>
      <c r="J1791">
        <v>0.69</v>
      </c>
      <c r="K1791">
        <v>1.1100000000000001</v>
      </c>
      <c r="L1791">
        <v>1.69</v>
      </c>
      <c r="M1791">
        <v>2.42</v>
      </c>
      <c r="N1791">
        <v>2.83</v>
      </c>
      <c r="O1791">
        <f t="shared" si="27"/>
        <v>2.83</v>
      </c>
    </row>
    <row r="1792" spans="1:15" x14ac:dyDescent="0.25">
      <c r="A1792" s="24">
        <v>41236</v>
      </c>
      <c r="B1792">
        <v>0.16</v>
      </c>
      <c r="C1792">
        <v>0.16</v>
      </c>
      <c r="D1792">
        <v>0.16</v>
      </c>
      <c r="E1792">
        <v>0.1</v>
      </c>
      <c r="F1792">
        <v>0.14000000000000001</v>
      </c>
      <c r="G1792">
        <v>0.19</v>
      </c>
      <c r="H1792">
        <v>0.28999999999999998</v>
      </c>
      <c r="I1792">
        <v>0.37</v>
      </c>
      <c r="J1792">
        <v>0.7</v>
      </c>
      <c r="K1792">
        <v>1.1200000000000001</v>
      </c>
      <c r="L1792">
        <v>1.7</v>
      </c>
      <c r="M1792">
        <v>2.42</v>
      </c>
      <c r="N1792">
        <v>2.83</v>
      </c>
      <c r="O1792">
        <f t="shared" si="27"/>
        <v>2.83</v>
      </c>
    </row>
    <row r="1793" spans="1:15" x14ac:dyDescent="0.25">
      <c r="A1793" s="24">
        <v>41237</v>
      </c>
      <c r="B1793">
        <v>0.16</v>
      </c>
      <c r="C1793">
        <v>0.16</v>
      </c>
      <c r="D1793">
        <v>0.16</v>
      </c>
      <c r="E1793">
        <v>0.1</v>
      </c>
      <c r="F1793">
        <v>0.14000000000000001</v>
      </c>
      <c r="G1793">
        <v>0.19</v>
      </c>
      <c r="H1793">
        <v>0.28999999999999998</v>
      </c>
      <c r="I1793">
        <v>0.37</v>
      </c>
      <c r="J1793">
        <v>0.7</v>
      </c>
      <c r="K1793">
        <v>1.1200000000000001</v>
      </c>
      <c r="L1793">
        <v>1.7</v>
      </c>
      <c r="M1793">
        <v>2.42</v>
      </c>
      <c r="N1793">
        <v>2.83</v>
      </c>
      <c r="O1793">
        <f t="shared" si="27"/>
        <v>2.83</v>
      </c>
    </row>
    <row r="1794" spans="1:15" x14ac:dyDescent="0.25">
      <c r="A1794" s="24">
        <v>41238</v>
      </c>
      <c r="B1794">
        <v>0.16</v>
      </c>
      <c r="C1794">
        <v>0.16</v>
      </c>
      <c r="D1794">
        <v>0.16</v>
      </c>
      <c r="E1794">
        <v>0.1</v>
      </c>
      <c r="F1794">
        <v>0.14000000000000001</v>
      </c>
      <c r="G1794">
        <v>0.19</v>
      </c>
      <c r="H1794">
        <v>0.28999999999999998</v>
      </c>
      <c r="I1794">
        <v>0.37</v>
      </c>
      <c r="J1794">
        <v>0.7</v>
      </c>
      <c r="K1794">
        <v>1.1200000000000001</v>
      </c>
      <c r="L1794">
        <v>1.7</v>
      </c>
      <c r="M1794">
        <v>2.42</v>
      </c>
      <c r="N1794">
        <v>2.83</v>
      </c>
      <c r="O1794">
        <f t="shared" si="27"/>
        <v>2.83</v>
      </c>
    </row>
    <row r="1795" spans="1:15" x14ac:dyDescent="0.25">
      <c r="A1795" s="24">
        <v>41239</v>
      </c>
      <c r="B1795">
        <v>0.14000000000000001</v>
      </c>
      <c r="C1795">
        <v>0.14000000000000001</v>
      </c>
      <c r="D1795">
        <v>0.14000000000000001</v>
      </c>
      <c r="E1795">
        <v>0.1</v>
      </c>
      <c r="F1795">
        <v>0.15</v>
      </c>
      <c r="G1795">
        <v>0.17</v>
      </c>
      <c r="H1795">
        <v>0.27</v>
      </c>
      <c r="I1795">
        <v>0.36</v>
      </c>
      <c r="J1795">
        <v>0.68</v>
      </c>
      <c r="K1795">
        <v>1.0900000000000001</v>
      </c>
      <c r="L1795">
        <v>1.66</v>
      </c>
      <c r="M1795">
        <v>2.39</v>
      </c>
      <c r="N1795">
        <v>2.8</v>
      </c>
      <c r="O1795">
        <f t="shared" si="27"/>
        <v>2.8</v>
      </c>
    </row>
    <row r="1796" spans="1:15" x14ac:dyDescent="0.25">
      <c r="A1796" s="24">
        <v>41240</v>
      </c>
      <c r="B1796">
        <v>0.17</v>
      </c>
      <c r="C1796">
        <v>0.17</v>
      </c>
      <c r="D1796">
        <v>0.17</v>
      </c>
      <c r="E1796">
        <v>0.1</v>
      </c>
      <c r="F1796">
        <v>0.15</v>
      </c>
      <c r="G1796">
        <v>0.18</v>
      </c>
      <c r="H1796">
        <v>0.27</v>
      </c>
      <c r="I1796">
        <v>0.36</v>
      </c>
      <c r="J1796">
        <v>0.66</v>
      </c>
      <c r="K1796">
        <v>1.07</v>
      </c>
      <c r="L1796">
        <v>1.64</v>
      </c>
      <c r="M1796">
        <v>2.38</v>
      </c>
      <c r="N1796">
        <v>2.79</v>
      </c>
      <c r="O1796">
        <f t="shared" si="27"/>
        <v>2.79</v>
      </c>
    </row>
    <row r="1797" spans="1:15" x14ac:dyDescent="0.25">
      <c r="A1797" s="24">
        <v>41241</v>
      </c>
      <c r="B1797">
        <v>0.17</v>
      </c>
      <c r="C1797">
        <v>0.17</v>
      </c>
      <c r="D1797">
        <v>0.17</v>
      </c>
      <c r="E1797">
        <v>0.1</v>
      </c>
      <c r="F1797">
        <v>0.14000000000000001</v>
      </c>
      <c r="G1797">
        <v>0.18</v>
      </c>
      <c r="H1797">
        <v>0.27</v>
      </c>
      <c r="I1797">
        <v>0.35</v>
      </c>
      <c r="J1797">
        <v>0.64</v>
      </c>
      <c r="K1797">
        <v>1.05</v>
      </c>
      <c r="L1797">
        <v>1.63</v>
      </c>
      <c r="M1797">
        <v>2.36</v>
      </c>
      <c r="N1797">
        <v>2.79</v>
      </c>
      <c r="O1797">
        <f t="shared" si="27"/>
        <v>2.79</v>
      </c>
    </row>
    <row r="1798" spans="1:15" x14ac:dyDescent="0.25">
      <c r="A1798" s="24">
        <v>41242</v>
      </c>
      <c r="B1798">
        <v>0.16</v>
      </c>
      <c r="C1798">
        <v>0.16</v>
      </c>
      <c r="D1798">
        <v>0.16</v>
      </c>
      <c r="E1798">
        <v>0.09</v>
      </c>
      <c r="F1798">
        <v>0.15</v>
      </c>
      <c r="G1798">
        <v>0.18</v>
      </c>
      <c r="H1798">
        <v>0.25</v>
      </c>
      <c r="I1798">
        <v>0.35</v>
      </c>
      <c r="J1798">
        <v>0.63</v>
      </c>
      <c r="K1798">
        <v>1.04</v>
      </c>
      <c r="L1798">
        <v>1.62</v>
      </c>
      <c r="M1798">
        <v>2.37</v>
      </c>
      <c r="N1798">
        <v>2.79</v>
      </c>
      <c r="O1798">
        <f t="shared" ref="O1798:O1861" si="28">N1798</f>
        <v>2.79</v>
      </c>
    </row>
    <row r="1799" spans="1:15" x14ac:dyDescent="0.25">
      <c r="A1799" s="24">
        <v>41243</v>
      </c>
      <c r="B1799">
        <v>0.11</v>
      </c>
      <c r="C1799">
        <v>0.11</v>
      </c>
      <c r="D1799">
        <v>0.11</v>
      </c>
      <c r="E1799">
        <v>0.08</v>
      </c>
      <c r="F1799">
        <v>0.13</v>
      </c>
      <c r="G1799">
        <v>0.18</v>
      </c>
      <c r="H1799">
        <v>0.25</v>
      </c>
      <c r="I1799">
        <v>0.34</v>
      </c>
      <c r="J1799">
        <v>0.61</v>
      </c>
      <c r="K1799">
        <v>1.04</v>
      </c>
      <c r="L1799">
        <v>1.62</v>
      </c>
      <c r="M1799">
        <v>2.37</v>
      </c>
      <c r="N1799">
        <v>2.81</v>
      </c>
      <c r="O1799">
        <f t="shared" si="28"/>
        <v>2.81</v>
      </c>
    </row>
    <row r="1800" spans="1:15" x14ac:dyDescent="0.25">
      <c r="A1800" s="24">
        <v>41244</v>
      </c>
      <c r="B1800">
        <v>0.11</v>
      </c>
      <c r="C1800">
        <v>0.11</v>
      </c>
      <c r="D1800">
        <v>0.11</v>
      </c>
      <c r="E1800">
        <v>0.08</v>
      </c>
      <c r="F1800">
        <v>0.13</v>
      </c>
      <c r="G1800">
        <v>0.18</v>
      </c>
      <c r="H1800">
        <v>0.25</v>
      </c>
      <c r="I1800">
        <v>0.34</v>
      </c>
      <c r="J1800">
        <v>0.61</v>
      </c>
      <c r="K1800">
        <v>1.04</v>
      </c>
      <c r="L1800">
        <v>1.62</v>
      </c>
      <c r="M1800">
        <v>2.37</v>
      </c>
      <c r="N1800">
        <v>2.81</v>
      </c>
      <c r="O1800">
        <f t="shared" si="28"/>
        <v>2.81</v>
      </c>
    </row>
    <row r="1801" spans="1:15" x14ac:dyDescent="0.25">
      <c r="A1801" s="24">
        <v>41245</v>
      </c>
      <c r="B1801">
        <v>0.11</v>
      </c>
      <c r="C1801">
        <v>0.11</v>
      </c>
      <c r="D1801">
        <v>0.11</v>
      </c>
      <c r="E1801">
        <v>0.08</v>
      </c>
      <c r="F1801">
        <v>0.13</v>
      </c>
      <c r="G1801">
        <v>0.18</v>
      </c>
      <c r="H1801">
        <v>0.25</v>
      </c>
      <c r="I1801">
        <v>0.34</v>
      </c>
      <c r="J1801">
        <v>0.61</v>
      </c>
      <c r="K1801">
        <v>1.04</v>
      </c>
      <c r="L1801">
        <v>1.62</v>
      </c>
      <c r="M1801">
        <v>2.37</v>
      </c>
      <c r="N1801">
        <v>2.81</v>
      </c>
      <c r="O1801">
        <f t="shared" si="28"/>
        <v>2.81</v>
      </c>
    </row>
    <row r="1802" spans="1:15" x14ac:dyDescent="0.25">
      <c r="A1802" s="24">
        <v>41246</v>
      </c>
      <c r="B1802">
        <v>0.13</v>
      </c>
      <c r="C1802">
        <v>0.13</v>
      </c>
      <c r="D1802">
        <v>0.13</v>
      </c>
      <c r="E1802">
        <v>0.1</v>
      </c>
      <c r="F1802">
        <v>0.14000000000000001</v>
      </c>
      <c r="G1802">
        <v>0.18</v>
      </c>
      <c r="H1802">
        <v>0.25</v>
      </c>
      <c r="I1802">
        <v>0.34</v>
      </c>
      <c r="J1802">
        <v>0.63</v>
      </c>
      <c r="K1802">
        <v>1.05</v>
      </c>
      <c r="L1802">
        <v>1.63</v>
      </c>
      <c r="M1802">
        <v>2.37</v>
      </c>
      <c r="N1802">
        <v>2.8</v>
      </c>
      <c r="O1802">
        <f t="shared" si="28"/>
        <v>2.8</v>
      </c>
    </row>
    <row r="1803" spans="1:15" x14ac:dyDescent="0.25">
      <c r="A1803" s="24">
        <v>41247</v>
      </c>
      <c r="B1803">
        <v>7.0000000000000007E-2</v>
      </c>
      <c r="C1803">
        <v>7.0000000000000007E-2</v>
      </c>
      <c r="D1803">
        <v>7.0000000000000007E-2</v>
      </c>
      <c r="E1803">
        <v>0.1</v>
      </c>
      <c r="F1803">
        <v>0.15</v>
      </c>
      <c r="G1803">
        <v>0.18</v>
      </c>
      <c r="H1803">
        <v>0.25</v>
      </c>
      <c r="I1803">
        <v>0.34</v>
      </c>
      <c r="J1803">
        <v>0.63</v>
      </c>
      <c r="K1803">
        <v>1.04</v>
      </c>
      <c r="L1803">
        <v>1.62</v>
      </c>
      <c r="M1803">
        <v>2.36</v>
      </c>
      <c r="N1803">
        <v>2.78</v>
      </c>
      <c r="O1803">
        <f t="shared" si="28"/>
        <v>2.78</v>
      </c>
    </row>
    <row r="1804" spans="1:15" x14ac:dyDescent="0.25">
      <c r="A1804" s="24">
        <v>41248</v>
      </c>
      <c r="B1804">
        <v>7.0000000000000007E-2</v>
      </c>
      <c r="C1804">
        <v>7.0000000000000007E-2</v>
      </c>
      <c r="D1804">
        <v>7.0000000000000007E-2</v>
      </c>
      <c r="E1804">
        <v>0.1</v>
      </c>
      <c r="F1804">
        <v>0.14000000000000001</v>
      </c>
      <c r="G1804">
        <v>0.18</v>
      </c>
      <c r="H1804">
        <v>0.25</v>
      </c>
      <c r="I1804">
        <v>0.32</v>
      </c>
      <c r="J1804">
        <v>0.61</v>
      </c>
      <c r="K1804">
        <v>1.02</v>
      </c>
      <c r="L1804">
        <v>1.6</v>
      </c>
      <c r="M1804">
        <v>2.35</v>
      </c>
      <c r="N1804">
        <v>2.78</v>
      </c>
      <c r="O1804">
        <f t="shared" si="28"/>
        <v>2.78</v>
      </c>
    </row>
    <row r="1805" spans="1:15" x14ac:dyDescent="0.25">
      <c r="A1805" s="24">
        <v>41249</v>
      </c>
      <c r="B1805">
        <v>7.0000000000000007E-2</v>
      </c>
      <c r="C1805">
        <v>7.0000000000000007E-2</v>
      </c>
      <c r="D1805">
        <v>7.0000000000000007E-2</v>
      </c>
      <c r="E1805">
        <v>0.1</v>
      </c>
      <c r="F1805">
        <v>0.14000000000000001</v>
      </c>
      <c r="G1805">
        <v>0.18</v>
      </c>
      <c r="H1805">
        <v>0.25</v>
      </c>
      <c r="I1805">
        <v>0.32</v>
      </c>
      <c r="J1805">
        <v>0.6</v>
      </c>
      <c r="K1805">
        <v>1</v>
      </c>
      <c r="L1805">
        <v>1.59</v>
      </c>
      <c r="M1805">
        <v>2.33</v>
      </c>
      <c r="N1805">
        <v>2.76</v>
      </c>
      <c r="O1805">
        <f t="shared" si="28"/>
        <v>2.76</v>
      </c>
    </row>
    <row r="1806" spans="1:15" x14ac:dyDescent="0.25">
      <c r="A1806" s="24">
        <v>41250</v>
      </c>
      <c r="B1806">
        <v>0.06</v>
      </c>
      <c r="C1806">
        <v>0.06</v>
      </c>
      <c r="D1806">
        <v>0.06</v>
      </c>
      <c r="E1806">
        <v>0.09</v>
      </c>
      <c r="F1806">
        <v>0.14000000000000001</v>
      </c>
      <c r="G1806">
        <v>0.18</v>
      </c>
      <c r="H1806">
        <v>0.25</v>
      </c>
      <c r="I1806">
        <v>0.33</v>
      </c>
      <c r="J1806">
        <v>0.63</v>
      </c>
      <c r="K1806">
        <v>1.04</v>
      </c>
      <c r="L1806">
        <v>1.64</v>
      </c>
      <c r="M1806">
        <v>2.39</v>
      </c>
      <c r="N1806">
        <v>2.81</v>
      </c>
      <c r="O1806">
        <f t="shared" si="28"/>
        <v>2.81</v>
      </c>
    </row>
    <row r="1807" spans="1:15" x14ac:dyDescent="0.25">
      <c r="A1807" s="24">
        <v>41251</v>
      </c>
      <c r="B1807">
        <v>0.06</v>
      </c>
      <c r="C1807">
        <v>0.06</v>
      </c>
      <c r="D1807">
        <v>0.06</v>
      </c>
      <c r="E1807">
        <v>0.09</v>
      </c>
      <c r="F1807">
        <v>0.14000000000000001</v>
      </c>
      <c r="G1807">
        <v>0.18</v>
      </c>
      <c r="H1807">
        <v>0.25</v>
      </c>
      <c r="I1807">
        <v>0.33</v>
      </c>
      <c r="J1807">
        <v>0.63</v>
      </c>
      <c r="K1807">
        <v>1.04</v>
      </c>
      <c r="L1807">
        <v>1.64</v>
      </c>
      <c r="M1807">
        <v>2.39</v>
      </c>
      <c r="N1807">
        <v>2.81</v>
      </c>
      <c r="O1807">
        <f t="shared" si="28"/>
        <v>2.81</v>
      </c>
    </row>
    <row r="1808" spans="1:15" x14ac:dyDescent="0.25">
      <c r="A1808" s="24">
        <v>41252</v>
      </c>
      <c r="B1808">
        <v>0.06</v>
      </c>
      <c r="C1808">
        <v>0.06</v>
      </c>
      <c r="D1808">
        <v>0.06</v>
      </c>
      <c r="E1808">
        <v>0.09</v>
      </c>
      <c r="F1808">
        <v>0.14000000000000001</v>
      </c>
      <c r="G1808">
        <v>0.18</v>
      </c>
      <c r="H1808">
        <v>0.25</v>
      </c>
      <c r="I1808">
        <v>0.33</v>
      </c>
      <c r="J1808">
        <v>0.63</v>
      </c>
      <c r="K1808">
        <v>1.04</v>
      </c>
      <c r="L1808">
        <v>1.64</v>
      </c>
      <c r="M1808">
        <v>2.39</v>
      </c>
      <c r="N1808">
        <v>2.81</v>
      </c>
      <c r="O1808">
        <f t="shared" si="28"/>
        <v>2.81</v>
      </c>
    </row>
    <row r="1809" spans="1:15" x14ac:dyDescent="0.25">
      <c r="A1809" s="24">
        <v>41253</v>
      </c>
      <c r="B1809">
        <v>0.05</v>
      </c>
      <c r="C1809">
        <v>0.05</v>
      </c>
      <c r="D1809">
        <v>0.05</v>
      </c>
      <c r="E1809">
        <v>0.09</v>
      </c>
      <c r="F1809">
        <v>0.14000000000000001</v>
      </c>
      <c r="G1809">
        <v>0.18</v>
      </c>
      <c r="H1809">
        <v>0.24</v>
      </c>
      <c r="I1809">
        <v>0.33</v>
      </c>
      <c r="J1809">
        <v>0.62</v>
      </c>
      <c r="K1809">
        <v>1.04</v>
      </c>
      <c r="L1809">
        <v>1.63</v>
      </c>
      <c r="M1809">
        <v>2.38</v>
      </c>
      <c r="N1809">
        <v>2.8</v>
      </c>
      <c r="O1809">
        <f t="shared" si="28"/>
        <v>2.8</v>
      </c>
    </row>
    <row r="1810" spans="1:15" x14ac:dyDescent="0.25">
      <c r="A1810" s="24">
        <v>41254</v>
      </c>
      <c r="B1810">
        <v>0.04</v>
      </c>
      <c r="C1810">
        <v>0.04</v>
      </c>
      <c r="D1810">
        <v>0.04</v>
      </c>
      <c r="E1810">
        <v>0.08</v>
      </c>
      <c r="F1810">
        <v>0.13</v>
      </c>
      <c r="G1810">
        <v>0.16</v>
      </c>
      <c r="H1810">
        <v>0.24</v>
      </c>
      <c r="I1810">
        <v>0.32</v>
      </c>
      <c r="J1810">
        <v>0.64</v>
      </c>
      <c r="K1810">
        <v>1.06</v>
      </c>
      <c r="L1810">
        <v>1.66</v>
      </c>
      <c r="M1810">
        <v>2.41</v>
      </c>
      <c r="N1810">
        <v>2.83</v>
      </c>
      <c r="O1810">
        <f t="shared" si="28"/>
        <v>2.83</v>
      </c>
    </row>
    <row r="1811" spans="1:15" x14ac:dyDescent="0.25">
      <c r="A1811" s="24">
        <v>41255</v>
      </c>
      <c r="B1811">
        <v>0.04</v>
      </c>
      <c r="C1811">
        <v>0.04</v>
      </c>
      <c r="D1811">
        <v>0.04</v>
      </c>
      <c r="E1811">
        <v>7.0000000000000007E-2</v>
      </c>
      <c r="F1811">
        <v>0.1</v>
      </c>
      <c r="G1811">
        <v>0.14000000000000001</v>
      </c>
      <c r="H1811">
        <v>0.25</v>
      </c>
      <c r="I1811">
        <v>0.32</v>
      </c>
      <c r="J1811">
        <v>0.66</v>
      </c>
      <c r="K1811">
        <v>1.1100000000000001</v>
      </c>
      <c r="L1811">
        <v>1.72</v>
      </c>
      <c r="M1811">
        <v>2.48</v>
      </c>
      <c r="N1811">
        <v>2.9</v>
      </c>
      <c r="O1811">
        <f t="shared" si="28"/>
        <v>2.9</v>
      </c>
    </row>
    <row r="1812" spans="1:15" x14ac:dyDescent="0.25">
      <c r="A1812" s="24">
        <v>41256</v>
      </c>
      <c r="B1812">
        <v>0.02</v>
      </c>
      <c r="C1812">
        <v>0.02</v>
      </c>
      <c r="D1812">
        <v>0.02</v>
      </c>
      <c r="E1812">
        <v>0.06</v>
      </c>
      <c r="F1812">
        <v>0.11</v>
      </c>
      <c r="G1812">
        <v>0.14000000000000001</v>
      </c>
      <c r="H1812">
        <v>0.27</v>
      </c>
      <c r="I1812">
        <v>0.34</v>
      </c>
      <c r="J1812">
        <v>0.7</v>
      </c>
      <c r="K1812">
        <v>1.1499999999999999</v>
      </c>
      <c r="L1812">
        <v>1.74</v>
      </c>
      <c r="M1812">
        <v>2.4900000000000002</v>
      </c>
      <c r="N1812">
        <v>2.9</v>
      </c>
      <c r="O1812">
        <f t="shared" si="28"/>
        <v>2.9</v>
      </c>
    </row>
    <row r="1813" spans="1:15" x14ac:dyDescent="0.25">
      <c r="A1813" s="24">
        <v>41257</v>
      </c>
      <c r="B1813">
        <v>0.01</v>
      </c>
      <c r="C1813">
        <v>0.01</v>
      </c>
      <c r="D1813">
        <v>0.01</v>
      </c>
      <c r="E1813">
        <v>0.04</v>
      </c>
      <c r="F1813">
        <v>0.09</v>
      </c>
      <c r="G1813">
        <v>0.13</v>
      </c>
      <c r="H1813">
        <v>0.24</v>
      </c>
      <c r="I1813">
        <v>0.34</v>
      </c>
      <c r="J1813">
        <v>0.7</v>
      </c>
      <c r="K1813">
        <v>1.1499999999999999</v>
      </c>
      <c r="L1813">
        <v>1.72</v>
      </c>
      <c r="M1813">
        <v>2.46</v>
      </c>
      <c r="N1813">
        <v>2.87</v>
      </c>
      <c r="O1813">
        <f t="shared" si="28"/>
        <v>2.87</v>
      </c>
    </row>
    <row r="1814" spans="1:15" x14ac:dyDescent="0.25">
      <c r="A1814" s="24">
        <v>41258</v>
      </c>
      <c r="B1814">
        <v>0.01</v>
      </c>
      <c r="C1814">
        <v>0.01</v>
      </c>
      <c r="D1814">
        <v>0.01</v>
      </c>
      <c r="E1814">
        <v>0.04</v>
      </c>
      <c r="F1814">
        <v>0.09</v>
      </c>
      <c r="G1814">
        <v>0.13</v>
      </c>
      <c r="H1814">
        <v>0.24</v>
      </c>
      <c r="I1814">
        <v>0.34</v>
      </c>
      <c r="J1814">
        <v>0.7</v>
      </c>
      <c r="K1814">
        <v>1.1499999999999999</v>
      </c>
      <c r="L1814">
        <v>1.72</v>
      </c>
      <c r="M1814">
        <v>2.46</v>
      </c>
      <c r="N1814">
        <v>2.87</v>
      </c>
      <c r="O1814">
        <f t="shared" si="28"/>
        <v>2.87</v>
      </c>
    </row>
    <row r="1815" spans="1:15" x14ac:dyDescent="0.25">
      <c r="A1815" s="24">
        <v>41259</v>
      </c>
      <c r="B1815">
        <v>0.01</v>
      </c>
      <c r="C1815">
        <v>0.01</v>
      </c>
      <c r="D1815">
        <v>0.01</v>
      </c>
      <c r="E1815">
        <v>0.04</v>
      </c>
      <c r="F1815">
        <v>0.09</v>
      </c>
      <c r="G1815">
        <v>0.13</v>
      </c>
      <c r="H1815">
        <v>0.24</v>
      </c>
      <c r="I1815">
        <v>0.34</v>
      </c>
      <c r="J1815">
        <v>0.7</v>
      </c>
      <c r="K1815">
        <v>1.1499999999999999</v>
      </c>
      <c r="L1815">
        <v>1.72</v>
      </c>
      <c r="M1815">
        <v>2.46</v>
      </c>
      <c r="N1815">
        <v>2.87</v>
      </c>
      <c r="O1815">
        <f t="shared" si="28"/>
        <v>2.87</v>
      </c>
    </row>
    <row r="1816" spans="1:15" x14ac:dyDescent="0.25">
      <c r="A1816" s="24">
        <v>41260</v>
      </c>
      <c r="B1816">
        <v>0.01</v>
      </c>
      <c r="C1816">
        <v>0.01</v>
      </c>
      <c r="D1816">
        <v>0.01</v>
      </c>
      <c r="E1816">
        <v>0.05</v>
      </c>
      <c r="F1816">
        <v>0.1</v>
      </c>
      <c r="G1816">
        <v>0.13</v>
      </c>
      <c r="H1816">
        <v>0.25</v>
      </c>
      <c r="I1816">
        <v>0.37</v>
      </c>
      <c r="J1816">
        <v>0.74</v>
      </c>
      <c r="K1816">
        <v>1.2</v>
      </c>
      <c r="L1816">
        <v>1.78</v>
      </c>
      <c r="M1816">
        <v>2.5299999999999998</v>
      </c>
      <c r="N1816">
        <v>2.94</v>
      </c>
      <c r="O1816">
        <f t="shared" si="28"/>
        <v>2.94</v>
      </c>
    </row>
    <row r="1817" spans="1:15" x14ac:dyDescent="0.25">
      <c r="A1817" s="24">
        <v>41261</v>
      </c>
      <c r="B1817">
        <v>0.04</v>
      </c>
      <c r="C1817">
        <v>0.04</v>
      </c>
      <c r="D1817">
        <v>0.04</v>
      </c>
      <c r="E1817">
        <v>0.06</v>
      </c>
      <c r="F1817">
        <v>0.12</v>
      </c>
      <c r="G1817">
        <v>0.16</v>
      </c>
      <c r="H1817">
        <v>0.28000000000000003</v>
      </c>
      <c r="I1817">
        <v>0.39</v>
      </c>
      <c r="J1817">
        <v>0.78</v>
      </c>
      <c r="K1817">
        <v>1.25</v>
      </c>
      <c r="L1817">
        <v>1.84</v>
      </c>
      <c r="M1817">
        <v>2.59</v>
      </c>
      <c r="N1817">
        <v>3</v>
      </c>
      <c r="O1817">
        <f t="shared" si="28"/>
        <v>3</v>
      </c>
    </row>
    <row r="1818" spans="1:15" x14ac:dyDescent="0.25">
      <c r="A1818" s="24">
        <v>41262</v>
      </c>
      <c r="B1818">
        <v>0.03</v>
      </c>
      <c r="C1818">
        <v>0.03</v>
      </c>
      <c r="D1818">
        <v>0.03</v>
      </c>
      <c r="E1818">
        <v>0.05</v>
      </c>
      <c r="F1818">
        <v>0.1</v>
      </c>
      <c r="G1818">
        <v>0.15</v>
      </c>
      <c r="H1818">
        <v>0.28000000000000003</v>
      </c>
      <c r="I1818">
        <v>0.39</v>
      </c>
      <c r="J1818">
        <v>0.77</v>
      </c>
      <c r="K1818">
        <v>1.24</v>
      </c>
      <c r="L1818">
        <v>1.82</v>
      </c>
      <c r="M1818">
        <v>2.58</v>
      </c>
      <c r="N1818">
        <v>2.99</v>
      </c>
      <c r="O1818">
        <f t="shared" si="28"/>
        <v>2.99</v>
      </c>
    </row>
    <row r="1819" spans="1:15" x14ac:dyDescent="0.25">
      <c r="A1819" s="24">
        <v>41263</v>
      </c>
      <c r="B1819">
        <v>0.02</v>
      </c>
      <c r="C1819">
        <v>0.02</v>
      </c>
      <c r="D1819">
        <v>0.02</v>
      </c>
      <c r="E1819">
        <v>0.06</v>
      </c>
      <c r="F1819">
        <v>0.1</v>
      </c>
      <c r="G1819">
        <v>0.15</v>
      </c>
      <c r="H1819">
        <v>0.28000000000000003</v>
      </c>
      <c r="I1819">
        <v>0.39</v>
      </c>
      <c r="J1819">
        <v>0.77</v>
      </c>
      <c r="K1819">
        <v>1.24</v>
      </c>
      <c r="L1819">
        <v>1.81</v>
      </c>
      <c r="M1819">
        <v>2.57</v>
      </c>
      <c r="N1819">
        <v>2.98</v>
      </c>
      <c r="O1819">
        <f t="shared" si="28"/>
        <v>2.98</v>
      </c>
    </row>
    <row r="1820" spans="1:15" x14ac:dyDescent="0.25">
      <c r="A1820" s="24">
        <v>41264</v>
      </c>
      <c r="B1820">
        <v>0.02</v>
      </c>
      <c r="C1820">
        <v>0.02</v>
      </c>
      <c r="D1820">
        <v>0.02</v>
      </c>
      <c r="E1820">
        <v>0.06</v>
      </c>
      <c r="F1820">
        <v>0.12</v>
      </c>
      <c r="G1820">
        <v>0.15</v>
      </c>
      <c r="H1820">
        <v>0.26</v>
      </c>
      <c r="I1820">
        <v>0.38</v>
      </c>
      <c r="J1820">
        <v>0.75</v>
      </c>
      <c r="K1820">
        <v>1.2</v>
      </c>
      <c r="L1820">
        <v>1.77</v>
      </c>
      <c r="M1820">
        <v>2.52</v>
      </c>
      <c r="N1820">
        <v>2.93</v>
      </c>
      <c r="O1820">
        <f t="shared" si="28"/>
        <v>2.93</v>
      </c>
    </row>
    <row r="1821" spans="1:15" x14ac:dyDescent="0.25">
      <c r="A1821" s="24">
        <v>41265</v>
      </c>
      <c r="B1821">
        <v>0.02</v>
      </c>
      <c r="C1821">
        <v>0.02</v>
      </c>
      <c r="D1821">
        <v>0.02</v>
      </c>
      <c r="E1821">
        <v>0.06</v>
      </c>
      <c r="F1821">
        <v>0.12</v>
      </c>
      <c r="G1821">
        <v>0.15</v>
      </c>
      <c r="H1821">
        <v>0.26</v>
      </c>
      <c r="I1821">
        <v>0.38</v>
      </c>
      <c r="J1821">
        <v>0.75</v>
      </c>
      <c r="K1821">
        <v>1.2</v>
      </c>
      <c r="L1821">
        <v>1.77</v>
      </c>
      <c r="M1821">
        <v>2.52</v>
      </c>
      <c r="N1821">
        <v>2.93</v>
      </c>
      <c r="O1821">
        <f t="shared" si="28"/>
        <v>2.93</v>
      </c>
    </row>
    <row r="1822" spans="1:15" x14ac:dyDescent="0.25">
      <c r="A1822" s="24">
        <v>41266</v>
      </c>
      <c r="B1822">
        <v>0.02</v>
      </c>
      <c r="C1822">
        <v>0.02</v>
      </c>
      <c r="D1822">
        <v>0.02</v>
      </c>
      <c r="E1822">
        <v>0.06</v>
      </c>
      <c r="F1822">
        <v>0.12</v>
      </c>
      <c r="G1822">
        <v>0.15</v>
      </c>
      <c r="H1822">
        <v>0.26</v>
      </c>
      <c r="I1822">
        <v>0.38</v>
      </c>
      <c r="J1822">
        <v>0.75</v>
      </c>
      <c r="K1822">
        <v>1.2</v>
      </c>
      <c r="L1822">
        <v>1.77</v>
      </c>
      <c r="M1822">
        <v>2.52</v>
      </c>
      <c r="N1822">
        <v>2.93</v>
      </c>
      <c r="O1822">
        <f t="shared" si="28"/>
        <v>2.93</v>
      </c>
    </row>
    <row r="1823" spans="1:15" x14ac:dyDescent="0.25">
      <c r="A1823" s="24">
        <v>41267</v>
      </c>
      <c r="B1823">
        <v>0.03</v>
      </c>
      <c r="C1823">
        <v>0.03</v>
      </c>
      <c r="D1823">
        <v>0.03</v>
      </c>
      <c r="E1823">
        <v>0.06</v>
      </c>
      <c r="F1823">
        <v>0.11</v>
      </c>
      <c r="G1823">
        <v>0.16</v>
      </c>
      <c r="H1823">
        <v>0.26</v>
      </c>
      <c r="I1823">
        <v>0.38</v>
      </c>
      <c r="J1823">
        <v>0.77</v>
      </c>
      <c r="K1823">
        <v>1.22</v>
      </c>
      <c r="L1823">
        <v>1.79</v>
      </c>
      <c r="M1823">
        <v>2.5299999999999998</v>
      </c>
      <c r="N1823">
        <v>2.94</v>
      </c>
      <c r="O1823">
        <f t="shared" si="28"/>
        <v>2.94</v>
      </c>
    </row>
    <row r="1824" spans="1:15" x14ac:dyDescent="0.25">
      <c r="A1824" s="24">
        <v>41268</v>
      </c>
      <c r="B1824">
        <v>0.03</v>
      </c>
      <c r="C1824">
        <v>0.03</v>
      </c>
      <c r="D1824">
        <v>0.03</v>
      </c>
      <c r="E1824">
        <v>0.06</v>
      </c>
      <c r="F1824">
        <v>0.11</v>
      </c>
      <c r="G1824">
        <v>0.16</v>
      </c>
      <c r="H1824">
        <v>0.26</v>
      </c>
      <c r="I1824">
        <v>0.38</v>
      </c>
      <c r="J1824">
        <v>0.77</v>
      </c>
      <c r="K1824">
        <v>1.22</v>
      </c>
      <c r="L1824">
        <v>1.79</v>
      </c>
      <c r="M1824">
        <v>2.5299999999999998</v>
      </c>
      <c r="N1824">
        <v>2.94</v>
      </c>
      <c r="O1824">
        <f t="shared" si="28"/>
        <v>2.94</v>
      </c>
    </row>
    <row r="1825" spans="1:15" x14ac:dyDescent="0.25">
      <c r="A1825" s="24">
        <v>41269</v>
      </c>
      <c r="B1825">
        <v>0.05</v>
      </c>
      <c r="C1825">
        <v>0.05</v>
      </c>
      <c r="D1825">
        <v>0.05</v>
      </c>
      <c r="E1825">
        <v>0.09</v>
      </c>
      <c r="F1825">
        <v>0.13</v>
      </c>
      <c r="G1825">
        <v>0.16</v>
      </c>
      <c r="H1825">
        <v>0.26</v>
      </c>
      <c r="I1825">
        <v>0.39</v>
      </c>
      <c r="J1825">
        <v>0.76</v>
      </c>
      <c r="K1825">
        <v>1.2</v>
      </c>
      <c r="L1825">
        <v>1.77</v>
      </c>
      <c r="M1825">
        <v>2.52</v>
      </c>
      <c r="N1825">
        <v>2.94</v>
      </c>
      <c r="O1825">
        <f t="shared" si="28"/>
        <v>2.94</v>
      </c>
    </row>
    <row r="1826" spans="1:15" x14ac:dyDescent="0.25">
      <c r="A1826" s="24">
        <v>41270</v>
      </c>
      <c r="B1826">
        <v>0.01</v>
      </c>
      <c r="C1826">
        <v>0.01</v>
      </c>
      <c r="D1826">
        <v>0.01</v>
      </c>
      <c r="E1826">
        <v>0.08</v>
      </c>
      <c r="F1826">
        <v>0.12</v>
      </c>
      <c r="G1826">
        <v>0.15</v>
      </c>
      <c r="H1826">
        <v>0.26</v>
      </c>
      <c r="I1826">
        <v>0.37</v>
      </c>
      <c r="J1826">
        <v>0.72</v>
      </c>
      <c r="K1826">
        <v>1.1499999999999999</v>
      </c>
      <c r="L1826">
        <v>1.74</v>
      </c>
      <c r="M1826">
        <v>2.48</v>
      </c>
      <c r="N1826">
        <v>2.89</v>
      </c>
      <c r="O1826">
        <f t="shared" si="28"/>
        <v>2.89</v>
      </c>
    </row>
    <row r="1827" spans="1:15" x14ac:dyDescent="0.25">
      <c r="A1827" s="24">
        <v>41271</v>
      </c>
      <c r="B1827">
        <v>0</v>
      </c>
      <c r="C1827">
        <v>0</v>
      </c>
      <c r="D1827">
        <v>0</v>
      </c>
      <c r="E1827">
        <v>0.01</v>
      </c>
      <c r="F1827">
        <v>0.1</v>
      </c>
      <c r="G1827">
        <v>0.15</v>
      </c>
      <c r="H1827">
        <v>0.27</v>
      </c>
      <c r="I1827">
        <v>0.36</v>
      </c>
      <c r="J1827">
        <v>0.72</v>
      </c>
      <c r="K1827">
        <v>1.1499999999999999</v>
      </c>
      <c r="L1827">
        <v>1.73</v>
      </c>
      <c r="M1827">
        <v>2.4700000000000002</v>
      </c>
      <c r="N1827">
        <v>2.88</v>
      </c>
      <c r="O1827">
        <f t="shared" si="28"/>
        <v>2.88</v>
      </c>
    </row>
    <row r="1828" spans="1:15" x14ac:dyDescent="0.25">
      <c r="A1828" s="24">
        <v>41272</v>
      </c>
      <c r="B1828">
        <v>0</v>
      </c>
      <c r="C1828">
        <v>0</v>
      </c>
      <c r="D1828">
        <v>0</v>
      </c>
      <c r="E1828">
        <v>0.01</v>
      </c>
      <c r="F1828">
        <v>0.1</v>
      </c>
      <c r="G1828">
        <v>0.15</v>
      </c>
      <c r="H1828">
        <v>0.27</v>
      </c>
      <c r="I1828">
        <v>0.36</v>
      </c>
      <c r="J1828">
        <v>0.72</v>
      </c>
      <c r="K1828">
        <v>1.1499999999999999</v>
      </c>
      <c r="L1828">
        <v>1.73</v>
      </c>
      <c r="M1828">
        <v>2.4700000000000002</v>
      </c>
      <c r="N1828">
        <v>2.88</v>
      </c>
      <c r="O1828">
        <f t="shared" si="28"/>
        <v>2.88</v>
      </c>
    </row>
    <row r="1829" spans="1:15" x14ac:dyDescent="0.25">
      <c r="A1829" s="24">
        <v>41273</v>
      </c>
      <c r="B1829">
        <v>0</v>
      </c>
      <c r="C1829">
        <v>0</v>
      </c>
      <c r="D1829">
        <v>0</v>
      </c>
      <c r="E1829">
        <v>0.01</v>
      </c>
      <c r="F1829">
        <v>0.1</v>
      </c>
      <c r="G1829">
        <v>0.15</v>
      </c>
      <c r="H1829">
        <v>0.27</v>
      </c>
      <c r="I1829">
        <v>0.36</v>
      </c>
      <c r="J1829">
        <v>0.72</v>
      </c>
      <c r="K1829">
        <v>1.1499999999999999</v>
      </c>
      <c r="L1829">
        <v>1.73</v>
      </c>
      <c r="M1829">
        <v>2.4700000000000002</v>
      </c>
      <c r="N1829">
        <v>2.88</v>
      </c>
      <c r="O1829">
        <f t="shared" si="28"/>
        <v>2.88</v>
      </c>
    </row>
    <row r="1830" spans="1:15" x14ac:dyDescent="0.25">
      <c r="A1830" s="24">
        <v>41274</v>
      </c>
      <c r="B1830">
        <v>0.02</v>
      </c>
      <c r="C1830">
        <v>0.02</v>
      </c>
      <c r="D1830">
        <v>0.02</v>
      </c>
      <c r="E1830">
        <v>0.05</v>
      </c>
      <c r="F1830">
        <v>0.11</v>
      </c>
      <c r="G1830">
        <v>0.16</v>
      </c>
      <c r="H1830">
        <v>0.25</v>
      </c>
      <c r="I1830">
        <v>0.36</v>
      </c>
      <c r="J1830">
        <v>0.72</v>
      </c>
      <c r="K1830">
        <v>1.18</v>
      </c>
      <c r="L1830">
        <v>1.78</v>
      </c>
      <c r="M1830">
        <v>2.54</v>
      </c>
      <c r="N1830">
        <v>2.95</v>
      </c>
      <c r="O1830">
        <f t="shared" si="28"/>
        <v>2.95</v>
      </c>
    </row>
    <row r="1831" spans="1:15" x14ac:dyDescent="0.25">
      <c r="A1831" s="24">
        <v>41275</v>
      </c>
      <c r="B1831">
        <v>0.02</v>
      </c>
      <c r="C1831">
        <v>0.02</v>
      </c>
      <c r="D1831">
        <v>0.02</v>
      </c>
      <c r="E1831">
        <v>0.05</v>
      </c>
      <c r="F1831">
        <v>0.11</v>
      </c>
      <c r="G1831">
        <v>0.16</v>
      </c>
      <c r="H1831">
        <v>0.25</v>
      </c>
      <c r="I1831">
        <v>0.36</v>
      </c>
      <c r="J1831">
        <v>0.72</v>
      </c>
      <c r="K1831">
        <v>1.18</v>
      </c>
      <c r="L1831">
        <v>1.78</v>
      </c>
      <c r="M1831">
        <v>2.54</v>
      </c>
      <c r="N1831">
        <v>2.95</v>
      </c>
      <c r="O1831">
        <f t="shared" si="28"/>
        <v>2.95</v>
      </c>
    </row>
    <row r="1832" spans="1:15" x14ac:dyDescent="0.25">
      <c r="A1832" s="24">
        <v>41276</v>
      </c>
      <c r="B1832">
        <v>7.0000000000000007E-2</v>
      </c>
      <c r="C1832">
        <v>7.0000000000000007E-2</v>
      </c>
      <c r="D1832">
        <v>7.0000000000000007E-2</v>
      </c>
      <c r="E1832">
        <v>0.08</v>
      </c>
      <c r="F1832">
        <v>0.12</v>
      </c>
      <c r="G1832">
        <v>0.15</v>
      </c>
      <c r="H1832">
        <v>0.27</v>
      </c>
      <c r="I1832">
        <v>0.37</v>
      </c>
      <c r="J1832">
        <v>0.76</v>
      </c>
      <c r="K1832">
        <v>1.25</v>
      </c>
      <c r="L1832">
        <v>1.86</v>
      </c>
      <c r="M1832">
        <v>2.63</v>
      </c>
      <c r="N1832">
        <v>3.04</v>
      </c>
      <c r="O1832">
        <f t="shared" si="28"/>
        <v>3.04</v>
      </c>
    </row>
    <row r="1833" spans="1:15" x14ac:dyDescent="0.25">
      <c r="A1833" s="24">
        <v>41277</v>
      </c>
      <c r="B1833">
        <v>0.06</v>
      </c>
      <c r="C1833">
        <v>0.06</v>
      </c>
      <c r="D1833">
        <v>0.06</v>
      </c>
      <c r="E1833">
        <v>0.08</v>
      </c>
      <c r="F1833">
        <v>0.12</v>
      </c>
      <c r="G1833">
        <v>0.15</v>
      </c>
      <c r="H1833">
        <v>0.27</v>
      </c>
      <c r="I1833">
        <v>0.4</v>
      </c>
      <c r="J1833">
        <v>0.81</v>
      </c>
      <c r="K1833">
        <v>1.31</v>
      </c>
      <c r="L1833">
        <v>1.92</v>
      </c>
      <c r="M1833">
        <v>2.7</v>
      </c>
      <c r="N1833">
        <v>3.12</v>
      </c>
      <c r="O1833">
        <f t="shared" si="28"/>
        <v>3.12</v>
      </c>
    </row>
    <row r="1834" spans="1:15" x14ac:dyDescent="0.25">
      <c r="A1834" s="24">
        <v>41278</v>
      </c>
      <c r="B1834">
        <v>0.06</v>
      </c>
      <c r="C1834">
        <v>0.06</v>
      </c>
      <c r="D1834">
        <v>0.06</v>
      </c>
      <c r="E1834">
        <v>7.0000000000000007E-2</v>
      </c>
      <c r="F1834">
        <v>0.11</v>
      </c>
      <c r="G1834">
        <v>0.15</v>
      </c>
      <c r="H1834">
        <v>0.27</v>
      </c>
      <c r="I1834">
        <v>0.41</v>
      </c>
      <c r="J1834">
        <v>0.82</v>
      </c>
      <c r="K1834">
        <v>1.32</v>
      </c>
      <c r="L1834">
        <v>1.93</v>
      </c>
      <c r="M1834">
        <v>2.7</v>
      </c>
      <c r="N1834">
        <v>3.1</v>
      </c>
      <c r="O1834">
        <f t="shared" si="28"/>
        <v>3.1</v>
      </c>
    </row>
    <row r="1835" spans="1:15" x14ac:dyDescent="0.25">
      <c r="A1835" s="24">
        <v>41279</v>
      </c>
      <c r="B1835">
        <v>0.06</v>
      </c>
      <c r="C1835">
        <v>0.06</v>
      </c>
      <c r="D1835">
        <v>0.06</v>
      </c>
      <c r="E1835">
        <v>7.0000000000000007E-2</v>
      </c>
      <c r="F1835">
        <v>0.11</v>
      </c>
      <c r="G1835">
        <v>0.15</v>
      </c>
      <c r="H1835">
        <v>0.27</v>
      </c>
      <c r="I1835">
        <v>0.41</v>
      </c>
      <c r="J1835">
        <v>0.82</v>
      </c>
      <c r="K1835">
        <v>1.32</v>
      </c>
      <c r="L1835">
        <v>1.93</v>
      </c>
      <c r="M1835">
        <v>2.7</v>
      </c>
      <c r="N1835">
        <v>3.1</v>
      </c>
      <c r="O1835">
        <f t="shared" si="28"/>
        <v>3.1</v>
      </c>
    </row>
    <row r="1836" spans="1:15" x14ac:dyDescent="0.25">
      <c r="A1836" s="24">
        <v>41280</v>
      </c>
      <c r="B1836">
        <v>0.06</v>
      </c>
      <c r="C1836">
        <v>0.06</v>
      </c>
      <c r="D1836">
        <v>0.06</v>
      </c>
      <c r="E1836">
        <v>7.0000000000000007E-2</v>
      </c>
      <c r="F1836">
        <v>0.11</v>
      </c>
      <c r="G1836">
        <v>0.15</v>
      </c>
      <c r="H1836">
        <v>0.27</v>
      </c>
      <c r="I1836">
        <v>0.41</v>
      </c>
      <c r="J1836">
        <v>0.82</v>
      </c>
      <c r="K1836">
        <v>1.32</v>
      </c>
      <c r="L1836">
        <v>1.93</v>
      </c>
      <c r="M1836">
        <v>2.7</v>
      </c>
      <c r="N1836">
        <v>3.1</v>
      </c>
      <c r="O1836">
        <f t="shared" si="28"/>
        <v>3.1</v>
      </c>
    </row>
    <row r="1837" spans="1:15" x14ac:dyDescent="0.25">
      <c r="A1837" s="24">
        <v>41281</v>
      </c>
      <c r="B1837">
        <v>0.05</v>
      </c>
      <c r="C1837">
        <v>0.05</v>
      </c>
      <c r="D1837">
        <v>0.05</v>
      </c>
      <c r="E1837">
        <v>7.0000000000000007E-2</v>
      </c>
      <c r="F1837">
        <v>0.11</v>
      </c>
      <c r="G1837">
        <v>0.15</v>
      </c>
      <c r="H1837">
        <v>0.27</v>
      </c>
      <c r="I1837">
        <v>0.41</v>
      </c>
      <c r="J1837">
        <v>0.82</v>
      </c>
      <c r="K1837">
        <v>1.31</v>
      </c>
      <c r="L1837">
        <v>1.92</v>
      </c>
      <c r="M1837">
        <v>2.7</v>
      </c>
      <c r="N1837">
        <v>3.1</v>
      </c>
      <c r="O1837">
        <f t="shared" si="28"/>
        <v>3.1</v>
      </c>
    </row>
    <row r="1838" spans="1:15" x14ac:dyDescent="0.25">
      <c r="A1838" s="24">
        <v>41282</v>
      </c>
      <c r="B1838">
        <v>0.06</v>
      </c>
      <c r="C1838">
        <v>0.06</v>
      </c>
      <c r="D1838">
        <v>0.06</v>
      </c>
      <c r="E1838">
        <v>7.0000000000000007E-2</v>
      </c>
      <c r="F1838">
        <v>0.11</v>
      </c>
      <c r="G1838">
        <v>0.14000000000000001</v>
      </c>
      <c r="H1838">
        <v>0.25</v>
      </c>
      <c r="I1838">
        <v>0.38</v>
      </c>
      <c r="J1838">
        <v>0.79</v>
      </c>
      <c r="K1838">
        <v>1.28</v>
      </c>
      <c r="L1838">
        <v>1.89</v>
      </c>
      <c r="M1838">
        <v>2.66</v>
      </c>
      <c r="N1838">
        <v>3.06</v>
      </c>
      <c r="O1838">
        <f t="shared" si="28"/>
        <v>3.06</v>
      </c>
    </row>
    <row r="1839" spans="1:15" x14ac:dyDescent="0.25">
      <c r="A1839" s="24">
        <v>41283</v>
      </c>
      <c r="B1839">
        <v>0.04</v>
      </c>
      <c r="C1839">
        <v>0.04</v>
      </c>
      <c r="D1839">
        <v>0.04</v>
      </c>
      <c r="E1839">
        <v>0.06</v>
      </c>
      <c r="F1839">
        <v>0.09</v>
      </c>
      <c r="G1839">
        <v>0.13</v>
      </c>
      <c r="H1839">
        <v>0.24</v>
      </c>
      <c r="I1839">
        <v>0.37</v>
      </c>
      <c r="J1839">
        <v>0.77</v>
      </c>
      <c r="K1839">
        <v>1.27</v>
      </c>
      <c r="L1839">
        <v>1.88</v>
      </c>
      <c r="M1839">
        <v>2.65</v>
      </c>
      <c r="N1839">
        <v>3.06</v>
      </c>
      <c r="O1839">
        <f t="shared" si="28"/>
        <v>3.06</v>
      </c>
    </row>
    <row r="1840" spans="1:15" x14ac:dyDescent="0.25">
      <c r="A1840" s="24">
        <v>41284</v>
      </c>
      <c r="B1840">
        <v>0.05</v>
      </c>
      <c r="C1840">
        <v>0.05</v>
      </c>
      <c r="D1840">
        <v>0.05</v>
      </c>
      <c r="E1840">
        <v>0.06</v>
      </c>
      <c r="F1840">
        <v>0.1</v>
      </c>
      <c r="G1840">
        <v>0.14000000000000001</v>
      </c>
      <c r="H1840">
        <v>0.26</v>
      </c>
      <c r="I1840">
        <v>0.37</v>
      </c>
      <c r="J1840">
        <v>0.8</v>
      </c>
      <c r="K1840">
        <v>1.3</v>
      </c>
      <c r="L1840">
        <v>1.91</v>
      </c>
      <c r="M1840">
        <v>2.68</v>
      </c>
      <c r="N1840">
        <v>3.08</v>
      </c>
      <c r="O1840">
        <f t="shared" si="28"/>
        <v>3.08</v>
      </c>
    </row>
    <row r="1841" spans="1:15" x14ac:dyDescent="0.25">
      <c r="A1841" s="24">
        <v>41285</v>
      </c>
      <c r="B1841">
        <v>0.04</v>
      </c>
      <c r="C1841">
        <v>0.04</v>
      </c>
      <c r="D1841">
        <v>0.04</v>
      </c>
      <c r="E1841">
        <v>7.0000000000000007E-2</v>
      </c>
      <c r="F1841">
        <v>0.1</v>
      </c>
      <c r="G1841">
        <v>0.14000000000000001</v>
      </c>
      <c r="H1841">
        <v>0.26</v>
      </c>
      <c r="I1841">
        <v>0.37</v>
      </c>
      <c r="J1841">
        <v>0.78</v>
      </c>
      <c r="K1841">
        <v>1.28</v>
      </c>
      <c r="L1841">
        <v>1.89</v>
      </c>
      <c r="M1841">
        <v>2.65</v>
      </c>
      <c r="N1841">
        <v>3.05</v>
      </c>
      <c r="O1841">
        <f t="shared" si="28"/>
        <v>3.05</v>
      </c>
    </row>
    <row r="1842" spans="1:15" x14ac:dyDescent="0.25">
      <c r="A1842" s="24">
        <v>41286</v>
      </c>
      <c r="B1842">
        <v>0.04</v>
      </c>
      <c r="C1842">
        <v>0.04</v>
      </c>
      <c r="D1842">
        <v>0.04</v>
      </c>
      <c r="E1842">
        <v>7.0000000000000007E-2</v>
      </c>
      <c r="F1842">
        <v>0.1</v>
      </c>
      <c r="G1842">
        <v>0.14000000000000001</v>
      </c>
      <c r="H1842">
        <v>0.26</v>
      </c>
      <c r="I1842">
        <v>0.37</v>
      </c>
      <c r="J1842">
        <v>0.78</v>
      </c>
      <c r="K1842">
        <v>1.28</v>
      </c>
      <c r="L1842">
        <v>1.89</v>
      </c>
      <c r="M1842">
        <v>2.65</v>
      </c>
      <c r="N1842">
        <v>3.05</v>
      </c>
      <c r="O1842">
        <f t="shared" si="28"/>
        <v>3.05</v>
      </c>
    </row>
    <row r="1843" spans="1:15" x14ac:dyDescent="0.25">
      <c r="A1843" s="24">
        <v>41287</v>
      </c>
      <c r="B1843">
        <v>0.04</v>
      </c>
      <c r="C1843">
        <v>0.04</v>
      </c>
      <c r="D1843">
        <v>0.04</v>
      </c>
      <c r="E1843">
        <v>7.0000000000000007E-2</v>
      </c>
      <c r="F1843">
        <v>0.1</v>
      </c>
      <c r="G1843">
        <v>0.14000000000000001</v>
      </c>
      <c r="H1843">
        <v>0.26</v>
      </c>
      <c r="I1843">
        <v>0.37</v>
      </c>
      <c r="J1843">
        <v>0.78</v>
      </c>
      <c r="K1843">
        <v>1.28</v>
      </c>
      <c r="L1843">
        <v>1.89</v>
      </c>
      <c r="M1843">
        <v>2.65</v>
      </c>
      <c r="N1843">
        <v>3.05</v>
      </c>
      <c r="O1843">
        <f t="shared" si="28"/>
        <v>3.05</v>
      </c>
    </row>
    <row r="1844" spans="1:15" x14ac:dyDescent="0.25">
      <c r="A1844" s="24">
        <v>41288</v>
      </c>
      <c r="B1844">
        <v>0.05</v>
      </c>
      <c r="C1844">
        <v>0.05</v>
      </c>
      <c r="D1844">
        <v>0.05</v>
      </c>
      <c r="E1844">
        <v>0.08</v>
      </c>
      <c r="F1844">
        <v>0.11</v>
      </c>
      <c r="G1844">
        <v>0.14000000000000001</v>
      </c>
      <c r="H1844">
        <v>0.26</v>
      </c>
      <c r="I1844">
        <v>0.37</v>
      </c>
      <c r="J1844">
        <v>0.78</v>
      </c>
      <c r="K1844">
        <v>1.27</v>
      </c>
      <c r="L1844">
        <v>1.89</v>
      </c>
      <c r="M1844">
        <v>2.65</v>
      </c>
      <c r="N1844">
        <v>3.05</v>
      </c>
      <c r="O1844">
        <f t="shared" si="28"/>
        <v>3.05</v>
      </c>
    </row>
    <row r="1845" spans="1:15" x14ac:dyDescent="0.25">
      <c r="A1845" s="24">
        <v>41289</v>
      </c>
      <c r="B1845">
        <v>0.09</v>
      </c>
      <c r="C1845">
        <v>0.09</v>
      </c>
      <c r="D1845">
        <v>0.09</v>
      </c>
      <c r="E1845">
        <v>0.09</v>
      </c>
      <c r="F1845">
        <v>0.11</v>
      </c>
      <c r="G1845">
        <v>0.14000000000000001</v>
      </c>
      <c r="H1845">
        <v>0.26</v>
      </c>
      <c r="I1845">
        <v>0.36</v>
      </c>
      <c r="J1845">
        <v>0.75</v>
      </c>
      <c r="K1845">
        <v>1.24</v>
      </c>
      <c r="L1845">
        <v>1.86</v>
      </c>
      <c r="M1845">
        <v>2.62</v>
      </c>
      <c r="N1845">
        <v>3.02</v>
      </c>
      <c r="O1845">
        <f t="shared" si="28"/>
        <v>3.02</v>
      </c>
    </row>
    <row r="1846" spans="1:15" x14ac:dyDescent="0.25">
      <c r="A1846" s="24">
        <v>41290</v>
      </c>
      <c r="B1846">
        <v>7.0000000000000007E-2</v>
      </c>
      <c r="C1846">
        <v>7.0000000000000007E-2</v>
      </c>
      <c r="D1846">
        <v>7.0000000000000007E-2</v>
      </c>
      <c r="E1846">
        <v>0.08</v>
      </c>
      <c r="F1846">
        <v>0.11</v>
      </c>
      <c r="G1846">
        <v>0.14000000000000001</v>
      </c>
      <c r="H1846">
        <v>0.26</v>
      </c>
      <c r="I1846">
        <v>0.36</v>
      </c>
      <c r="J1846">
        <v>0.75</v>
      </c>
      <c r="K1846">
        <v>1.23</v>
      </c>
      <c r="L1846">
        <v>1.84</v>
      </c>
      <c r="M1846">
        <v>2.61</v>
      </c>
      <c r="N1846">
        <v>3.01</v>
      </c>
      <c r="O1846">
        <f t="shared" si="28"/>
        <v>3.01</v>
      </c>
    </row>
    <row r="1847" spans="1:15" x14ac:dyDescent="0.25">
      <c r="A1847" s="24">
        <v>41291</v>
      </c>
      <c r="B1847">
        <v>0.05</v>
      </c>
      <c r="C1847">
        <v>0.05</v>
      </c>
      <c r="D1847">
        <v>0.05</v>
      </c>
      <c r="E1847">
        <v>7.0000000000000007E-2</v>
      </c>
      <c r="F1847">
        <v>0.11</v>
      </c>
      <c r="G1847">
        <v>0.14000000000000001</v>
      </c>
      <c r="H1847">
        <v>0.28000000000000003</v>
      </c>
      <c r="I1847">
        <v>0.39</v>
      </c>
      <c r="J1847">
        <v>0.79</v>
      </c>
      <c r="K1847">
        <v>1.29</v>
      </c>
      <c r="L1847">
        <v>1.89</v>
      </c>
      <c r="M1847">
        <v>2.66</v>
      </c>
      <c r="N1847">
        <v>3.06</v>
      </c>
      <c r="O1847">
        <f t="shared" si="28"/>
        <v>3.06</v>
      </c>
    </row>
    <row r="1848" spans="1:15" x14ac:dyDescent="0.25">
      <c r="A1848" s="24">
        <v>41292</v>
      </c>
      <c r="B1848">
        <v>0.04</v>
      </c>
      <c r="C1848">
        <v>0.04</v>
      </c>
      <c r="D1848">
        <v>0.04</v>
      </c>
      <c r="E1848">
        <v>0.08</v>
      </c>
      <c r="F1848">
        <v>0.1</v>
      </c>
      <c r="G1848">
        <v>0.14000000000000001</v>
      </c>
      <c r="H1848">
        <v>0.26</v>
      </c>
      <c r="I1848">
        <v>0.38</v>
      </c>
      <c r="J1848">
        <v>0.77</v>
      </c>
      <c r="K1848">
        <v>1.26</v>
      </c>
      <c r="L1848">
        <v>1.87</v>
      </c>
      <c r="M1848">
        <v>2.63</v>
      </c>
      <c r="N1848">
        <v>3.03</v>
      </c>
      <c r="O1848">
        <f t="shared" si="28"/>
        <v>3.03</v>
      </c>
    </row>
    <row r="1849" spans="1:15" x14ac:dyDescent="0.25">
      <c r="A1849" s="24">
        <v>41293</v>
      </c>
      <c r="B1849">
        <v>0.04</v>
      </c>
      <c r="C1849">
        <v>0.04</v>
      </c>
      <c r="D1849">
        <v>0.04</v>
      </c>
      <c r="E1849">
        <v>0.08</v>
      </c>
      <c r="F1849">
        <v>0.1</v>
      </c>
      <c r="G1849">
        <v>0.14000000000000001</v>
      </c>
      <c r="H1849">
        <v>0.26</v>
      </c>
      <c r="I1849">
        <v>0.38</v>
      </c>
      <c r="J1849">
        <v>0.77</v>
      </c>
      <c r="K1849">
        <v>1.26</v>
      </c>
      <c r="L1849">
        <v>1.87</v>
      </c>
      <c r="M1849">
        <v>2.63</v>
      </c>
      <c r="N1849">
        <v>3.03</v>
      </c>
      <c r="O1849">
        <f t="shared" si="28"/>
        <v>3.03</v>
      </c>
    </row>
    <row r="1850" spans="1:15" x14ac:dyDescent="0.25">
      <c r="A1850" s="24">
        <v>41294</v>
      </c>
      <c r="B1850">
        <v>0.04</v>
      </c>
      <c r="C1850">
        <v>0.04</v>
      </c>
      <c r="D1850">
        <v>0.04</v>
      </c>
      <c r="E1850">
        <v>0.08</v>
      </c>
      <c r="F1850">
        <v>0.1</v>
      </c>
      <c r="G1850">
        <v>0.14000000000000001</v>
      </c>
      <c r="H1850">
        <v>0.26</v>
      </c>
      <c r="I1850">
        <v>0.38</v>
      </c>
      <c r="J1850">
        <v>0.77</v>
      </c>
      <c r="K1850">
        <v>1.26</v>
      </c>
      <c r="L1850">
        <v>1.87</v>
      </c>
      <c r="M1850">
        <v>2.63</v>
      </c>
      <c r="N1850">
        <v>3.03</v>
      </c>
      <c r="O1850">
        <f t="shared" si="28"/>
        <v>3.03</v>
      </c>
    </row>
    <row r="1851" spans="1:15" x14ac:dyDescent="0.25">
      <c r="A1851" s="24">
        <v>41295</v>
      </c>
      <c r="B1851">
        <v>0.04</v>
      </c>
      <c r="C1851">
        <v>0.04</v>
      </c>
      <c r="D1851">
        <v>0.04</v>
      </c>
      <c r="E1851">
        <v>0.08</v>
      </c>
      <c r="F1851">
        <v>0.1</v>
      </c>
      <c r="G1851">
        <v>0.14000000000000001</v>
      </c>
      <c r="H1851">
        <v>0.26</v>
      </c>
      <c r="I1851">
        <v>0.38</v>
      </c>
      <c r="J1851">
        <v>0.77</v>
      </c>
      <c r="K1851">
        <v>1.26</v>
      </c>
      <c r="L1851">
        <v>1.87</v>
      </c>
      <c r="M1851">
        <v>2.63</v>
      </c>
      <c r="N1851">
        <v>3.03</v>
      </c>
      <c r="O1851">
        <f t="shared" si="28"/>
        <v>3.03</v>
      </c>
    </row>
    <row r="1852" spans="1:15" x14ac:dyDescent="0.25">
      <c r="A1852" s="24">
        <v>41296</v>
      </c>
      <c r="B1852">
        <v>0.04</v>
      </c>
      <c r="C1852">
        <v>0.04</v>
      </c>
      <c r="D1852">
        <v>0.04</v>
      </c>
      <c r="E1852">
        <v>0.08</v>
      </c>
      <c r="F1852">
        <v>0.1</v>
      </c>
      <c r="G1852">
        <v>0.14000000000000001</v>
      </c>
      <c r="H1852">
        <v>0.26</v>
      </c>
      <c r="I1852">
        <v>0.38</v>
      </c>
      <c r="J1852">
        <v>0.76</v>
      </c>
      <c r="K1852">
        <v>1.25</v>
      </c>
      <c r="L1852">
        <v>1.86</v>
      </c>
      <c r="M1852">
        <v>2.62</v>
      </c>
      <c r="N1852">
        <v>3.02</v>
      </c>
      <c r="O1852">
        <f t="shared" si="28"/>
        <v>3.02</v>
      </c>
    </row>
    <row r="1853" spans="1:15" x14ac:dyDescent="0.25">
      <c r="A1853" s="24">
        <v>41297</v>
      </c>
      <c r="B1853">
        <v>0.06</v>
      </c>
      <c r="C1853">
        <v>0.06</v>
      </c>
      <c r="D1853">
        <v>0.06</v>
      </c>
      <c r="E1853">
        <v>0.08</v>
      </c>
      <c r="F1853">
        <v>0.1</v>
      </c>
      <c r="G1853">
        <v>0.15</v>
      </c>
      <c r="H1853">
        <v>0.26</v>
      </c>
      <c r="I1853">
        <v>0.37</v>
      </c>
      <c r="J1853">
        <v>0.76</v>
      </c>
      <c r="K1853">
        <v>1.24</v>
      </c>
      <c r="L1853">
        <v>1.86</v>
      </c>
      <c r="M1853">
        <v>2.62</v>
      </c>
      <c r="N1853">
        <v>3.02</v>
      </c>
      <c r="O1853">
        <f t="shared" si="28"/>
        <v>3.02</v>
      </c>
    </row>
    <row r="1854" spans="1:15" x14ac:dyDescent="0.25">
      <c r="A1854" s="24">
        <v>41298</v>
      </c>
      <c r="B1854">
        <v>0.06</v>
      </c>
      <c r="C1854">
        <v>0.06</v>
      </c>
      <c r="D1854">
        <v>0.06</v>
      </c>
      <c r="E1854">
        <v>0.08</v>
      </c>
      <c r="F1854">
        <v>0.1</v>
      </c>
      <c r="G1854">
        <v>0.15</v>
      </c>
      <c r="H1854">
        <v>0.23</v>
      </c>
      <c r="I1854">
        <v>0.37</v>
      </c>
      <c r="J1854">
        <v>0.78</v>
      </c>
      <c r="K1854">
        <v>1.26</v>
      </c>
      <c r="L1854">
        <v>1.88</v>
      </c>
      <c r="M1854">
        <v>2.64</v>
      </c>
      <c r="N1854">
        <v>3.04</v>
      </c>
      <c r="O1854">
        <f t="shared" si="28"/>
        <v>3.04</v>
      </c>
    </row>
    <row r="1855" spans="1:15" x14ac:dyDescent="0.25">
      <c r="A1855" s="24">
        <v>41299</v>
      </c>
      <c r="B1855">
        <v>0.06</v>
      </c>
      <c r="C1855">
        <v>0.06</v>
      </c>
      <c r="D1855">
        <v>0.06</v>
      </c>
      <c r="E1855">
        <v>0.08</v>
      </c>
      <c r="F1855">
        <v>0.11</v>
      </c>
      <c r="G1855">
        <v>0.15</v>
      </c>
      <c r="H1855">
        <v>0.28000000000000003</v>
      </c>
      <c r="I1855">
        <v>0.42</v>
      </c>
      <c r="J1855">
        <v>0.87</v>
      </c>
      <c r="K1855">
        <v>1.36</v>
      </c>
      <c r="L1855">
        <v>1.98</v>
      </c>
      <c r="M1855">
        <v>2.75</v>
      </c>
      <c r="N1855">
        <v>3.14</v>
      </c>
      <c r="O1855">
        <f t="shared" si="28"/>
        <v>3.14</v>
      </c>
    </row>
    <row r="1856" spans="1:15" x14ac:dyDescent="0.25">
      <c r="A1856" s="24">
        <v>41300</v>
      </c>
      <c r="B1856">
        <v>0.06</v>
      </c>
      <c r="C1856">
        <v>0.06</v>
      </c>
      <c r="D1856">
        <v>0.06</v>
      </c>
      <c r="E1856">
        <v>0.08</v>
      </c>
      <c r="F1856">
        <v>0.11</v>
      </c>
      <c r="G1856">
        <v>0.15</v>
      </c>
      <c r="H1856">
        <v>0.28000000000000003</v>
      </c>
      <c r="I1856">
        <v>0.42</v>
      </c>
      <c r="J1856">
        <v>0.87</v>
      </c>
      <c r="K1856">
        <v>1.36</v>
      </c>
      <c r="L1856">
        <v>1.98</v>
      </c>
      <c r="M1856">
        <v>2.75</v>
      </c>
      <c r="N1856">
        <v>3.14</v>
      </c>
      <c r="O1856">
        <f t="shared" si="28"/>
        <v>3.14</v>
      </c>
    </row>
    <row r="1857" spans="1:15" x14ac:dyDescent="0.25">
      <c r="A1857" s="24">
        <v>41301</v>
      </c>
      <c r="B1857">
        <v>0.06</v>
      </c>
      <c r="C1857">
        <v>0.06</v>
      </c>
      <c r="D1857">
        <v>0.06</v>
      </c>
      <c r="E1857">
        <v>0.08</v>
      </c>
      <c r="F1857">
        <v>0.11</v>
      </c>
      <c r="G1857">
        <v>0.15</v>
      </c>
      <c r="H1857">
        <v>0.28000000000000003</v>
      </c>
      <c r="I1857">
        <v>0.42</v>
      </c>
      <c r="J1857">
        <v>0.87</v>
      </c>
      <c r="K1857">
        <v>1.36</v>
      </c>
      <c r="L1857">
        <v>1.98</v>
      </c>
      <c r="M1857">
        <v>2.75</v>
      </c>
      <c r="N1857">
        <v>3.14</v>
      </c>
      <c r="O1857">
        <f t="shared" si="28"/>
        <v>3.14</v>
      </c>
    </row>
    <row r="1858" spans="1:15" x14ac:dyDescent="0.25">
      <c r="A1858" s="24">
        <v>41302</v>
      </c>
      <c r="B1858">
        <v>0.03</v>
      </c>
      <c r="C1858">
        <v>0.03</v>
      </c>
      <c r="D1858">
        <v>0.03</v>
      </c>
      <c r="E1858">
        <v>7.0000000000000007E-2</v>
      </c>
      <c r="F1858">
        <v>0.11</v>
      </c>
      <c r="G1858">
        <v>0.16</v>
      </c>
      <c r="H1858">
        <v>0.28999999999999998</v>
      </c>
      <c r="I1858">
        <v>0.45</v>
      </c>
      <c r="J1858">
        <v>0.89</v>
      </c>
      <c r="K1858">
        <v>1.38</v>
      </c>
      <c r="L1858">
        <v>2</v>
      </c>
      <c r="M1858">
        <v>2.76</v>
      </c>
      <c r="N1858">
        <v>3.15</v>
      </c>
      <c r="O1858">
        <f t="shared" si="28"/>
        <v>3.15</v>
      </c>
    </row>
    <row r="1859" spans="1:15" x14ac:dyDescent="0.25">
      <c r="A1859" s="24">
        <v>41303</v>
      </c>
      <c r="B1859">
        <v>0.03</v>
      </c>
      <c r="C1859">
        <v>0.03</v>
      </c>
      <c r="D1859">
        <v>0.03</v>
      </c>
      <c r="E1859">
        <v>7.0000000000000007E-2</v>
      </c>
      <c r="F1859">
        <v>0.11</v>
      </c>
      <c r="G1859">
        <v>0.15</v>
      </c>
      <c r="H1859">
        <v>0.3</v>
      </c>
      <c r="I1859">
        <v>0.43</v>
      </c>
      <c r="J1859">
        <v>0.9</v>
      </c>
      <c r="K1859">
        <v>1.4</v>
      </c>
      <c r="L1859">
        <v>2.0299999999999998</v>
      </c>
      <c r="M1859">
        <v>2.79</v>
      </c>
      <c r="N1859">
        <v>3.18</v>
      </c>
      <c r="O1859">
        <f t="shared" si="28"/>
        <v>3.18</v>
      </c>
    </row>
    <row r="1860" spans="1:15" x14ac:dyDescent="0.25">
      <c r="A1860" s="24">
        <v>41304</v>
      </c>
      <c r="B1860">
        <v>0.04</v>
      </c>
      <c r="C1860">
        <v>0.04</v>
      </c>
      <c r="D1860">
        <v>0.04</v>
      </c>
      <c r="E1860">
        <v>7.0000000000000007E-2</v>
      </c>
      <c r="F1860">
        <v>0.11</v>
      </c>
      <c r="G1860">
        <v>0.15</v>
      </c>
      <c r="H1860">
        <v>0.27</v>
      </c>
      <c r="I1860">
        <v>0.42</v>
      </c>
      <c r="J1860">
        <v>0.88</v>
      </c>
      <c r="K1860">
        <v>1.39</v>
      </c>
      <c r="L1860">
        <v>2.0299999999999998</v>
      </c>
      <c r="M1860">
        <v>2.8</v>
      </c>
      <c r="N1860">
        <v>3.19</v>
      </c>
      <c r="O1860">
        <f t="shared" si="28"/>
        <v>3.19</v>
      </c>
    </row>
    <row r="1861" spans="1:15" x14ac:dyDescent="0.25">
      <c r="A1861" s="24">
        <v>41305</v>
      </c>
      <c r="B1861">
        <v>0.04</v>
      </c>
      <c r="C1861">
        <v>0.04</v>
      </c>
      <c r="D1861">
        <v>0.04</v>
      </c>
      <c r="E1861">
        <v>7.0000000000000007E-2</v>
      </c>
      <c r="F1861">
        <v>0.12</v>
      </c>
      <c r="G1861">
        <v>0.15</v>
      </c>
      <c r="H1861">
        <v>0.27</v>
      </c>
      <c r="I1861">
        <v>0.42</v>
      </c>
      <c r="J1861">
        <v>0.88</v>
      </c>
      <c r="K1861">
        <v>1.38</v>
      </c>
      <c r="L1861">
        <v>2.02</v>
      </c>
      <c r="M1861">
        <v>2.79</v>
      </c>
      <c r="N1861">
        <v>3.17</v>
      </c>
      <c r="O1861">
        <f t="shared" si="28"/>
        <v>3.17</v>
      </c>
    </row>
    <row r="1862" spans="1:15" x14ac:dyDescent="0.25">
      <c r="A1862" s="24">
        <v>41306</v>
      </c>
      <c r="B1862">
        <v>0.02</v>
      </c>
      <c r="C1862">
        <v>0.02</v>
      </c>
      <c r="D1862">
        <v>0.02</v>
      </c>
      <c r="E1862">
        <v>0.06</v>
      </c>
      <c r="F1862">
        <v>0.11</v>
      </c>
      <c r="G1862">
        <v>0.15</v>
      </c>
      <c r="H1862">
        <v>0.27</v>
      </c>
      <c r="I1862">
        <v>0.4</v>
      </c>
      <c r="J1862">
        <v>0.88</v>
      </c>
      <c r="K1862">
        <v>1.4</v>
      </c>
      <c r="L1862">
        <v>2.04</v>
      </c>
      <c r="M1862">
        <v>2.83</v>
      </c>
      <c r="N1862">
        <v>3.21</v>
      </c>
      <c r="O1862">
        <f t="shared" ref="O1862:O1925" si="29">N1862</f>
        <v>3.21</v>
      </c>
    </row>
    <row r="1863" spans="1:15" x14ac:dyDescent="0.25">
      <c r="A1863" s="24">
        <v>41307</v>
      </c>
      <c r="B1863">
        <v>0.02</v>
      </c>
      <c r="C1863">
        <v>0.02</v>
      </c>
      <c r="D1863">
        <v>0.02</v>
      </c>
      <c r="E1863">
        <v>0.06</v>
      </c>
      <c r="F1863">
        <v>0.11</v>
      </c>
      <c r="G1863">
        <v>0.15</v>
      </c>
      <c r="H1863">
        <v>0.27</v>
      </c>
      <c r="I1863">
        <v>0.4</v>
      </c>
      <c r="J1863">
        <v>0.88</v>
      </c>
      <c r="K1863">
        <v>1.4</v>
      </c>
      <c r="L1863">
        <v>2.04</v>
      </c>
      <c r="M1863">
        <v>2.83</v>
      </c>
      <c r="N1863">
        <v>3.21</v>
      </c>
      <c r="O1863">
        <f t="shared" si="29"/>
        <v>3.21</v>
      </c>
    </row>
    <row r="1864" spans="1:15" x14ac:dyDescent="0.25">
      <c r="A1864" s="24">
        <v>41308</v>
      </c>
      <c r="B1864">
        <v>0.02</v>
      </c>
      <c r="C1864">
        <v>0.02</v>
      </c>
      <c r="D1864">
        <v>0.02</v>
      </c>
      <c r="E1864">
        <v>0.06</v>
      </c>
      <c r="F1864">
        <v>0.11</v>
      </c>
      <c r="G1864">
        <v>0.15</v>
      </c>
      <c r="H1864">
        <v>0.27</v>
      </c>
      <c r="I1864">
        <v>0.4</v>
      </c>
      <c r="J1864">
        <v>0.88</v>
      </c>
      <c r="K1864">
        <v>1.4</v>
      </c>
      <c r="L1864">
        <v>2.04</v>
      </c>
      <c r="M1864">
        <v>2.83</v>
      </c>
      <c r="N1864">
        <v>3.21</v>
      </c>
      <c r="O1864">
        <f t="shared" si="29"/>
        <v>3.21</v>
      </c>
    </row>
    <row r="1865" spans="1:15" x14ac:dyDescent="0.25">
      <c r="A1865" s="24">
        <v>41309</v>
      </c>
      <c r="B1865">
        <v>0.03</v>
      </c>
      <c r="C1865">
        <v>0.03</v>
      </c>
      <c r="D1865">
        <v>0.03</v>
      </c>
      <c r="E1865">
        <v>7.0000000000000007E-2</v>
      </c>
      <c r="F1865">
        <v>0.11</v>
      </c>
      <c r="G1865">
        <v>0.15</v>
      </c>
      <c r="H1865">
        <v>0.25</v>
      </c>
      <c r="I1865">
        <v>0.38</v>
      </c>
      <c r="J1865">
        <v>0.85</v>
      </c>
      <c r="K1865">
        <v>1.36</v>
      </c>
      <c r="L1865">
        <v>2</v>
      </c>
      <c r="M1865">
        <v>2.79</v>
      </c>
      <c r="N1865">
        <v>3.17</v>
      </c>
      <c r="O1865">
        <f t="shared" si="29"/>
        <v>3.17</v>
      </c>
    </row>
    <row r="1866" spans="1:15" x14ac:dyDescent="0.25">
      <c r="A1866" s="24">
        <v>41310</v>
      </c>
      <c r="B1866">
        <v>0.06</v>
      </c>
      <c r="C1866">
        <v>0.06</v>
      </c>
      <c r="D1866">
        <v>0.06</v>
      </c>
      <c r="E1866">
        <v>7.0000000000000007E-2</v>
      </c>
      <c r="F1866">
        <v>0.11</v>
      </c>
      <c r="G1866">
        <v>0.15</v>
      </c>
      <c r="H1866">
        <v>0.27</v>
      </c>
      <c r="I1866">
        <v>0.41</v>
      </c>
      <c r="J1866">
        <v>0.88</v>
      </c>
      <c r="K1866">
        <v>1.39</v>
      </c>
      <c r="L1866">
        <v>2.04</v>
      </c>
      <c r="M1866">
        <v>2.83</v>
      </c>
      <c r="N1866">
        <v>3.21</v>
      </c>
      <c r="O1866">
        <f t="shared" si="29"/>
        <v>3.21</v>
      </c>
    </row>
    <row r="1867" spans="1:15" x14ac:dyDescent="0.25">
      <c r="A1867" s="24">
        <v>41311</v>
      </c>
      <c r="B1867">
        <v>0.06</v>
      </c>
      <c r="C1867">
        <v>0.06</v>
      </c>
      <c r="D1867">
        <v>0.06</v>
      </c>
      <c r="E1867">
        <v>7.0000000000000007E-2</v>
      </c>
      <c r="F1867">
        <v>0.12</v>
      </c>
      <c r="G1867">
        <v>0.15</v>
      </c>
      <c r="H1867">
        <v>0.27</v>
      </c>
      <c r="I1867">
        <v>0.39</v>
      </c>
      <c r="J1867">
        <v>0.84</v>
      </c>
      <c r="K1867">
        <v>1.35</v>
      </c>
      <c r="L1867">
        <v>2</v>
      </c>
      <c r="M1867">
        <v>2.79</v>
      </c>
      <c r="N1867">
        <v>3.18</v>
      </c>
      <c r="O1867">
        <f t="shared" si="29"/>
        <v>3.18</v>
      </c>
    </row>
    <row r="1868" spans="1:15" x14ac:dyDescent="0.25">
      <c r="A1868" s="24">
        <v>41312</v>
      </c>
      <c r="B1868">
        <v>0.03</v>
      </c>
      <c r="C1868">
        <v>0.03</v>
      </c>
      <c r="D1868">
        <v>0.03</v>
      </c>
      <c r="E1868">
        <v>7.0000000000000007E-2</v>
      </c>
      <c r="F1868">
        <v>0.11</v>
      </c>
      <c r="G1868">
        <v>0.15</v>
      </c>
      <c r="H1868">
        <v>0.25</v>
      </c>
      <c r="I1868">
        <v>0.39</v>
      </c>
      <c r="J1868">
        <v>0.83</v>
      </c>
      <c r="K1868">
        <v>1.34</v>
      </c>
      <c r="L1868">
        <v>1.99</v>
      </c>
      <c r="M1868">
        <v>2.78</v>
      </c>
      <c r="N1868">
        <v>3.17</v>
      </c>
      <c r="O1868">
        <f t="shared" si="29"/>
        <v>3.17</v>
      </c>
    </row>
    <row r="1869" spans="1:15" x14ac:dyDescent="0.25">
      <c r="A1869" s="24">
        <v>41313</v>
      </c>
      <c r="B1869">
        <v>0.03</v>
      </c>
      <c r="C1869">
        <v>0.03</v>
      </c>
      <c r="D1869">
        <v>0.03</v>
      </c>
      <c r="E1869">
        <v>7.0000000000000007E-2</v>
      </c>
      <c r="F1869">
        <v>0.11</v>
      </c>
      <c r="G1869">
        <v>0.14000000000000001</v>
      </c>
      <c r="H1869">
        <v>0.25</v>
      </c>
      <c r="I1869">
        <v>0.39</v>
      </c>
      <c r="J1869">
        <v>0.84</v>
      </c>
      <c r="K1869">
        <v>1.34</v>
      </c>
      <c r="L1869">
        <v>1.99</v>
      </c>
      <c r="M1869">
        <v>2.79</v>
      </c>
      <c r="N1869">
        <v>3.17</v>
      </c>
      <c r="O1869">
        <f t="shared" si="29"/>
        <v>3.17</v>
      </c>
    </row>
    <row r="1870" spans="1:15" x14ac:dyDescent="0.25">
      <c r="A1870" s="24">
        <v>41314</v>
      </c>
      <c r="B1870">
        <v>0.03</v>
      </c>
      <c r="C1870">
        <v>0.03</v>
      </c>
      <c r="D1870">
        <v>0.03</v>
      </c>
      <c r="E1870">
        <v>7.0000000000000007E-2</v>
      </c>
      <c r="F1870">
        <v>0.11</v>
      </c>
      <c r="G1870">
        <v>0.14000000000000001</v>
      </c>
      <c r="H1870">
        <v>0.25</v>
      </c>
      <c r="I1870">
        <v>0.39</v>
      </c>
      <c r="J1870">
        <v>0.84</v>
      </c>
      <c r="K1870">
        <v>1.34</v>
      </c>
      <c r="L1870">
        <v>1.99</v>
      </c>
      <c r="M1870">
        <v>2.79</v>
      </c>
      <c r="N1870">
        <v>3.17</v>
      </c>
      <c r="O1870">
        <f t="shared" si="29"/>
        <v>3.17</v>
      </c>
    </row>
    <row r="1871" spans="1:15" x14ac:dyDescent="0.25">
      <c r="A1871" s="24">
        <v>41315</v>
      </c>
      <c r="B1871">
        <v>0.03</v>
      </c>
      <c r="C1871">
        <v>0.03</v>
      </c>
      <c r="D1871">
        <v>0.03</v>
      </c>
      <c r="E1871">
        <v>7.0000000000000007E-2</v>
      </c>
      <c r="F1871">
        <v>0.11</v>
      </c>
      <c r="G1871">
        <v>0.14000000000000001</v>
      </c>
      <c r="H1871">
        <v>0.25</v>
      </c>
      <c r="I1871">
        <v>0.39</v>
      </c>
      <c r="J1871">
        <v>0.84</v>
      </c>
      <c r="K1871">
        <v>1.34</v>
      </c>
      <c r="L1871">
        <v>1.99</v>
      </c>
      <c r="M1871">
        <v>2.79</v>
      </c>
      <c r="N1871">
        <v>3.17</v>
      </c>
      <c r="O1871">
        <f t="shared" si="29"/>
        <v>3.17</v>
      </c>
    </row>
    <row r="1872" spans="1:15" x14ac:dyDescent="0.25">
      <c r="A1872" s="24">
        <v>41316</v>
      </c>
      <c r="B1872">
        <v>0.05</v>
      </c>
      <c r="C1872">
        <v>0.05</v>
      </c>
      <c r="D1872">
        <v>0.05</v>
      </c>
      <c r="E1872">
        <v>0.09</v>
      </c>
      <c r="F1872">
        <v>0.12</v>
      </c>
      <c r="G1872">
        <v>0.15</v>
      </c>
      <c r="H1872">
        <v>0.27</v>
      </c>
      <c r="I1872">
        <v>0.4</v>
      </c>
      <c r="J1872">
        <v>0.85</v>
      </c>
      <c r="K1872">
        <v>1.35</v>
      </c>
      <c r="L1872">
        <v>1.99</v>
      </c>
      <c r="M1872">
        <v>2.78</v>
      </c>
      <c r="N1872">
        <v>3.16</v>
      </c>
      <c r="O1872">
        <f t="shared" si="29"/>
        <v>3.16</v>
      </c>
    </row>
    <row r="1873" spans="1:15" x14ac:dyDescent="0.25">
      <c r="A1873" s="24">
        <v>41317</v>
      </c>
      <c r="B1873">
        <v>0.08</v>
      </c>
      <c r="C1873">
        <v>0.08</v>
      </c>
      <c r="D1873">
        <v>0.08</v>
      </c>
      <c r="E1873">
        <v>0.09</v>
      </c>
      <c r="F1873">
        <v>0.12</v>
      </c>
      <c r="G1873">
        <v>0.14000000000000001</v>
      </c>
      <c r="H1873">
        <v>0.28999999999999998</v>
      </c>
      <c r="I1873">
        <v>0.41</v>
      </c>
      <c r="J1873">
        <v>0.88</v>
      </c>
      <c r="K1873">
        <v>1.38</v>
      </c>
      <c r="L1873">
        <v>2.02</v>
      </c>
      <c r="M1873">
        <v>2.81</v>
      </c>
      <c r="N1873">
        <v>3.19</v>
      </c>
      <c r="O1873">
        <f t="shared" si="29"/>
        <v>3.19</v>
      </c>
    </row>
    <row r="1874" spans="1:15" x14ac:dyDescent="0.25">
      <c r="A1874" s="24">
        <v>41318</v>
      </c>
      <c r="B1874">
        <v>0.09</v>
      </c>
      <c r="C1874">
        <v>0.09</v>
      </c>
      <c r="D1874">
        <v>0.09</v>
      </c>
      <c r="E1874">
        <v>0.1</v>
      </c>
      <c r="F1874">
        <v>0.12</v>
      </c>
      <c r="G1874">
        <v>0.15</v>
      </c>
      <c r="H1874">
        <v>0.28999999999999998</v>
      </c>
      <c r="I1874">
        <v>0.44</v>
      </c>
      <c r="J1874">
        <v>0.92</v>
      </c>
      <c r="K1874">
        <v>1.43</v>
      </c>
      <c r="L1874">
        <v>2.0499999999999998</v>
      </c>
      <c r="M1874">
        <v>2.86</v>
      </c>
      <c r="N1874">
        <v>3.23</v>
      </c>
      <c r="O1874">
        <f t="shared" si="29"/>
        <v>3.23</v>
      </c>
    </row>
    <row r="1875" spans="1:15" x14ac:dyDescent="0.25">
      <c r="A1875" s="24">
        <v>41319</v>
      </c>
      <c r="B1875">
        <v>0.1</v>
      </c>
      <c r="C1875">
        <v>0.1</v>
      </c>
      <c r="D1875">
        <v>0.1</v>
      </c>
      <c r="E1875">
        <v>0.11</v>
      </c>
      <c r="F1875">
        <v>0.13</v>
      </c>
      <c r="G1875">
        <v>0.16</v>
      </c>
      <c r="H1875">
        <v>0.27</v>
      </c>
      <c r="I1875">
        <v>0.42</v>
      </c>
      <c r="J1875">
        <v>0.86</v>
      </c>
      <c r="K1875">
        <v>1.37</v>
      </c>
      <c r="L1875">
        <v>2</v>
      </c>
      <c r="M1875">
        <v>2.79</v>
      </c>
      <c r="N1875">
        <v>3.17</v>
      </c>
      <c r="O1875">
        <f t="shared" si="29"/>
        <v>3.17</v>
      </c>
    </row>
    <row r="1876" spans="1:15" x14ac:dyDescent="0.25">
      <c r="A1876" s="24">
        <v>41320</v>
      </c>
      <c r="B1876">
        <v>0.09</v>
      </c>
      <c r="C1876">
        <v>0.09</v>
      </c>
      <c r="D1876">
        <v>0.09</v>
      </c>
      <c r="E1876">
        <v>0.1</v>
      </c>
      <c r="F1876">
        <v>0.13</v>
      </c>
      <c r="G1876">
        <v>0.17</v>
      </c>
      <c r="H1876">
        <v>0.28999999999999998</v>
      </c>
      <c r="I1876">
        <v>0.42</v>
      </c>
      <c r="J1876">
        <v>0.87</v>
      </c>
      <c r="K1876">
        <v>1.38</v>
      </c>
      <c r="L1876">
        <v>2.0099999999999998</v>
      </c>
      <c r="M1876">
        <v>2.8</v>
      </c>
      <c r="N1876">
        <v>3.18</v>
      </c>
      <c r="O1876">
        <f t="shared" si="29"/>
        <v>3.18</v>
      </c>
    </row>
    <row r="1877" spans="1:15" x14ac:dyDescent="0.25">
      <c r="A1877" s="24">
        <v>41321</v>
      </c>
      <c r="B1877">
        <v>0.09</v>
      </c>
      <c r="C1877">
        <v>0.09</v>
      </c>
      <c r="D1877">
        <v>0.09</v>
      </c>
      <c r="E1877">
        <v>0.1</v>
      </c>
      <c r="F1877">
        <v>0.13</v>
      </c>
      <c r="G1877">
        <v>0.17</v>
      </c>
      <c r="H1877">
        <v>0.28999999999999998</v>
      </c>
      <c r="I1877">
        <v>0.42</v>
      </c>
      <c r="J1877">
        <v>0.87</v>
      </c>
      <c r="K1877">
        <v>1.38</v>
      </c>
      <c r="L1877">
        <v>2.0099999999999998</v>
      </c>
      <c r="M1877">
        <v>2.8</v>
      </c>
      <c r="N1877">
        <v>3.18</v>
      </c>
      <c r="O1877">
        <f t="shared" si="29"/>
        <v>3.18</v>
      </c>
    </row>
    <row r="1878" spans="1:15" x14ac:dyDescent="0.25">
      <c r="A1878" s="24">
        <v>41322</v>
      </c>
      <c r="B1878">
        <v>0.09</v>
      </c>
      <c r="C1878">
        <v>0.09</v>
      </c>
      <c r="D1878">
        <v>0.09</v>
      </c>
      <c r="E1878">
        <v>0.1</v>
      </c>
      <c r="F1878">
        <v>0.13</v>
      </c>
      <c r="G1878">
        <v>0.17</v>
      </c>
      <c r="H1878">
        <v>0.28999999999999998</v>
      </c>
      <c r="I1878">
        <v>0.42</v>
      </c>
      <c r="J1878">
        <v>0.87</v>
      </c>
      <c r="K1878">
        <v>1.38</v>
      </c>
      <c r="L1878">
        <v>2.0099999999999998</v>
      </c>
      <c r="M1878">
        <v>2.8</v>
      </c>
      <c r="N1878">
        <v>3.18</v>
      </c>
      <c r="O1878">
        <f t="shared" si="29"/>
        <v>3.18</v>
      </c>
    </row>
    <row r="1879" spans="1:15" x14ac:dyDescent="0.25">
      <c r="A1879" s="24">
        <v>41323</v>
      </c>
      <c r="B1879">
        <v>0.09</v>
      </c>
      <c r="C1879">
        <v>0.09</v>
      </c>
      <c r="D1879">
        <v>0.09</v>
      </c>
      <c r="E1879">
        <v>0.1</v>
      </c>
      <c r="F1879">
        <v>0.13</v>
      </c>
      <c r="G1879">
        <v>0.17</v>
      </c>
      <c r="H1879">
        <v>0.28999999999999998</v>
      </c>
      <c r="I1879">
        <v>0.42</v>
      </c>
      <c r="J1879">
        <v>0.87</v>
      </c>
      <c r="K1879">
        <v>1.38</v>
      </c>
      <c r="L1879">
        <v>2.0099999999999998</v>
      </c>
      <c r="M1879">
        <v>2.8</v>
      </c>
      <c r="N1879">
        <v>3.18</v>
      </c>
      <c r="O1879">
        <f t="shared" si="29"/>
        <v>3.18</v>
      </c>
    </row>
    <row r="1880" spans="1:15" x14ac:dyDescent="0.25">
      <c r="A1880" s="24">
        <v>41324</v>
      </c>
      <c r="B1880">
        <v>0.09</v>
      </c>
      <c r="C1880">
        <v>0.09</v>
      </c>
      <c r="D1880">
        <v>0.09</v>
      </c>
      <c r="E1880">
        <v>0.12</v>
      </c>
      <c r="F1880">
        <v>0.13</v>
      </c>
      <c r="G1880">
        <v>0.17</v>
      </c>
      <c r="H1880">
        <v>0.28999999999999998</v>
      </c>
      <c r="I1880">
        <v>0.44</v>
      </c>
      <c r="J1880">
        <v>0.89</v>
      </c>
      <c r="K1880">
        <v>1.41</v>
      </c>
      <c r="L1880">
        <v>2.0299999999999998</v>
      </c>
      <c r="M1880">
        <v>2.83</v>
      </c>
      <c r="N1880">
        <v>3.21</v>
      </c>
      <c r="O1880">
        <f t="shared" si="29"/>
        <v>3.21</v>
      </c>
    </row>
    <row r="1881" spans="1:15" x14ac:dyDescent="0.25">
      <c r="A1881" s="24">
        <v>41325</v>
      </c>
      <c r="B1881">
        <v>0.12</v>
      </c>
      <c r="C1881">
        <v>0.12</v>
      </c>
      <c r="D1881">
        <v>0.12</v>
      </c>
      <c r="E1881">
        <v>0.12</v>
      </c>
      <c r="F1881">
        <v>0.13</v>
      </c>
      <c r="G1881">
        <v>0.17</v>
      </c>
      <c r="H1881">
        <v>0.27</v>
      </c>
      <c r="I1881">
        <v>0.42</v>
      </c>
      <c r="J1881">
        <v>0.88</v>
      </c>
      <c r="K1881">
        <v>1.38</v>
      </c>
      <c r="L1881">
        <v>2.02</v>
      </c>
      <c r="M1881">
        <v>2.82</v>
      </c>
      <c r="N1881">
        <v>3.2</v>
      </c>
      <c r="O1881">
        <f t="shared" si="29"/>
        <v>3.2</v>
      </c>
    </row>
    <row r="1882" spans="1:15" x14ac:dyDescent="0.25">
      <c r="A1882" s="24">
        <v>41326</v>
      </c>
      <c r="B1882">
        <v>0.12</v>
      </c>
      <c r="C1882">
        <v>0.12</v>
      </c>
      <c r="D1882">
        <v>0.12</v>
      </c>
      <c r="E1882">
        <v>0.13</v>
      </c>
      <c r="F1882">
        <v>0.13</v>
      </c>
      <c r="G1882">
        <v>0.16</v>
      </c>
      <c r="H1882">
        <v>0.26</v>
      </c>
      <c r="I1882">
        <v>0.4</v>
      </c>
      <c r="J1882">
        <v>0.86</v>
      </c>
      <c r="K1882">
        <v>1.36</v>
      </c>
      <c r="L1882">
        <v>1.99</v>
      </c>
      <c r="M1882">
        <v>2.79</v>
      </c>
      <c r="N1882">
        <v>3.17</v>
      </c>
      <c r="O1882">
        <f t="shared" si="29"/>
        <v>3.17</v>
      </c>
    </row>
    <row r="1883" spans="1:15" x14ac:dyDescent="0.25">
      <c r="A1883" s="24">
        <v>41327</v>
      </c>
      <c r="B1883">
        <v>0.11</v>
      </c>
      <c r="C1883">
        <v>0.11</v>
      </c>
      <c r="D1883">
        <v>0.11</v>
      </c>
      <c r="E1883">
        <v>0.13</v>
      </c>
      <c r="F1883">
        <v>0.14000000000000001</v>
      </c>
      <c r="G1883">
        <v>0.16</v>
      </c>
      <c r="H1883">
        <v>0.27</v>
      </c>
      <c r="I1883">
        <v>0.4</v>
      </c>
      <c r="J1883">
        <v>0.84</v>
      </c>
      <c r="K1883">
        <v>1.34</v>
      </c>
      <c r="L1883">
        <v>1.97</v>
      </c>
      <c r="M1883">
        <v>2.77</v>
      </c>
      <c r="N1883">
        <v>3.15</v>
      </c>
      <c r="O1883">
        <f t="shared" si="29"/>
        <v>3.15</v>
      </c>
    </row>
    <row r="1884" spans="1:15" x14ac:dyDescent="0.25">
      <c r="A1884" s="24">
        <v>41328</v>
      </c>
      <c r="B1884">
        <v>0.11</v>
      </c>
      <c r="C1884">
        <v>0.11</v>
      </c>
      <c r="D1884">
        <v>0.11</v>
      </c>
      <c r="E1884">
        <v>0.13</v>
      </c>
      <c r="F1884">
        <v>0.14000000000000001</v>
      </c>
      <c r="G1884">
        <v>0.16</v>
      </c>
      <c r="H1884">
        <v>0.27</v>
      </c>
      <c r="I1884">
        <v>0.4</v>
      </c>
      <c r="J1884">
        <v>0.84</v>
      </c>
      <c r="K1884">
        <v>1.34</v>
      </c>
      <c r="L1884">
        <v>1.97</v>
      </c>
      <c r="M1884">
        <v>2.77</v>
      </c>
      <c r="N1884">
        <v>3.15</v>
      </c>
      <c r="O1884">
        <f t="shared" si="29"/>
        <v>3.15</v>
      </c>
    </row>
    <row r="1885" spans="1:15" x14ac:dyDescent="0.25">
      <c r="A1885" s="24">
        <v>41329</v>
      </c>
      <c r="B1885">
        <v>0.11</v>
      </c>
      <c r="C1885">
        <v>0.11</v>
      </c>
      <c r="D1885">
        <v>0.11</v>
      </c>
      <c r="E1885">
        <v>0.13</v>
      </c>
      <c r="F1885">
        <v>0.14000000000000001</v>
      </c>
      <c r="G1885">
        <v>0.16</v>
      </c>
      <c r="H1885">
        <v>0.27</v>
      </c>
      <c r="I1885">
        <v>0.4</v>
      </c>
      <c r="J1885">
        <v>0.84</v>
      </c>
      <c r="K1885">
        <v>1.34</v>
      </c>
      <c r="L1885">
        <v>1.97</v>
      </c>
      <c r="M1885">
        <v>2.77</v>
      </c>
      <c r="N1885">
        <v>3.15</v>
      </c>
      <c r="O1885">
        <f t="shared" si="29"/>
        <v>3.15</v>
      </c>
    </row>
    <row r="1886" spans="1:15" x14ac:dyDescent="0.25">
      <c r="A1886" s="24">
        <v>41330</v>
      </c>
      <c r="B1886">
        <v>0.09</v>
      </c>
      <c r="C1886">
        <v>0.09</v>
      </c>
      <c r="D1886">
        <v>0.09</v>
      </c>
      <c r="E1886">
        <v>0.12</v>
      </c>
      <c r="F1886">
        <v>0.14000000000000001</v>
      </c>
      <c r="G1886">
        <v>0.16</v>
      </c>
      <c r="H1886">
        <v>0.25</v>
      </c>
      <c r="I1886">
        <v>0.37</v>
      </c>
      <c r="J1886">
        <v>0.78</v>
      </c>
      <c r="K1886">
        <v>1.25</v>
      </c>
      <c r="L1886">
        <v>1.88</v>
      </c>
      <c r="M1886">
        <v>2.69</v>
      </c>
      <c r="N1886">
        <v>3.08</v>
      </c>
      <c r="O1886">
        <f t="shared" si="29"/>
        <v>3.08</v>
      </c>
    </row>
    <row r="1887" spans="1:15" x14ac:dyDescent="0.25">
      <c r="A1887" s="24">
        <v>41331</v>
      </c>
      <c r="B1887">
        <v>0.11</v>
      </c>
      <c r="C1887">
        <v>0.11</v>
      </c>
      <c r="D1887">
        <v>0.11</v>
      </c>
      <c r="E1887">
        <v>0.14000000000000001</v>
      </c>
      <c r="F1887">
        <v>0.14000000000000001</v>
      </c>
      <c r="G1887">
        <v>0.17</v>
      </c>
      <c r="H1887">
        <v>0.25</v>
      </c>
      <c r="I1887">
        <v>0.37</v>
      </c>
      <c r="J1887">
        <v>0.78</v>
      </c>
      <c r="K1887">
        <v>1.25</v>
      </c>
      <c r="L1887">
        <v>1.88</v>
      </c>
      <c r="M1887">
        <v>2.69</v>
      </c>
      <c r="N1887">
        <v>3.08</v>
      </c>
      <c r="O1887">
        <f t="shared" si="29"/>
        <v>3.08</v>
      </c>
    </row>
    <row r="1888" spans="1:15" x14ac:dyDescent="0.25">
      <c r="A1888" s="24">
        <v>41332</v>
      </c>
      <c r="B1888">
        <v>0.11</v>
      </c>
      <c r="C1888">
        <v>0.11</v>
      </c>
      <c r="D1888">
        <v>0.11</v>
      </c>
      <c r="E1888">
        <v>0.11</v>
      </c>
      <c r="F1888">
        <v>0.13</v>
      </c>
      <c r="G1888">
        <v>0.17</v>
      </c>
      <c r="H1888">
        <v>0.27</v>
      </c>
      <c r="I1888">
        <v>0.36</v>
      </c>
      <c r="J1888">
        <v>0.78</v>
      </c>
      <c r="K1888">
        <v>1.28</v>
      </c>
      <c r="L1888">
        <v>1.91</v>
      </c>
      <c r="M1888">
        <v>2.72</v>
      </c>
      <c r="N1888">
        <v>3.11</v>
      </c>
      <c r="O1888">
        <f t="shared" si="29"/>
        <v>3.11</v>
      </c>
    </row>
    <row r="1889" spans="1:15" x14ac:dyDescent="0.25">
      <c r="A1889" s="24">
        <v>41333</v>
      </c>
      <c r="B1889">
        <v>7.0000000000000007E-2</v>
      </c>
      <c r="C1889">
        <v>7.0000000000000007E-2</v>
      </c>
      <c r="D1889">
        <v>7.0000000000000007E-2</v>
      </c>
      <c r="E1889">
        <v>0.11</v>
      </c>
      <c r="F1889">
        <v>0.13</v>
      </c>
      <c r="G1889">
        <v>0.17</v>
      </c>
      <c r="H1889">
        <v>0.25</v>
      </c>
      <c r="I1889">
        <v>0.36</v>
      </c>
      <c r="J1889">
        <v>0.77</v>
      </c>
      <c r="K1889">
        <v>1.26</v>
      </c>
      <c r="L1889">
        <v>1.89</v>
      </c>
      <c r="M1889">
        <v>2.71</v>
      </c>
      <c r="N1889">
        <v>3.1</v>
      </c>
      <c r="O1889">
        <f t="shared" si="29"/>
        <v>3.1</v>
      </c>
    </row>
    <row r="1890" spans="1:15" x14ac:dyDescent="0.25">
      <c r="A1890" s="24">
        <v>41334</v>
      </c>
      <c r="B1890">
        <v>7.0000000000000007E-2</v>
      </c>
      <c r="C1890">
        <v>7.0000000000000007E-2</v>
      </c>
      <c r="D1890">
        <v>7.0000000000000007E-2</v>
      </c>
      <c r="E1890">
        <v>0.11</v>
      </c>
      <c r="F1890">
        <v>0.12</v>
      </c>
      <c r="G1890">
        <v>0.16</v>
      </c>
      <c r="H1890">
        <v>0.25</v>
      </c>
      <c r="I1890">
        <v>0.35</v>
      </c>
      <c r="J1890">
        <v>0.75</v>
      </c>
      <c r="K1890">
        <v>1.23</v>
      </c>
      <c r="L1890">
        <v>1.86</v>
      </c>
      <c r="M1890">
        <v>2.68</v>
      </c>
      <c r="N1890">
        <v>3.06</v>
      </c>
      <c r="O1890">
        <f t="shared" si="29"/>
        <v>3.06</v>
      </c>
    </row>
    <row r="1891" spans="1:15" x14ac:dyDescent="0.25">
      <c r="A1891" s="24">
        <v>41335</v>
      </c>
      <c r="B1891">
        <v>7.0000000000000007E-2</v>
      </c>
      <c r="C1891">
        <v>7.0000000000000007E-2</v>
      </c>
      <c r="D1891">
        <v>7.0000000000000007E-2</v>
      </c>
      <c r="E1891">
        <v>0.11</v>
      </c>
      <c r="F1891">
        <v>0.12</v>
      </c>
      <c r="G1891">
        <v>0.16</v>
      </c>
      <c r="H1891">
        <v>0.25</v>
      </c>
      <c r="I1891">
        <v>0.35</v>
      </c>
      <c r="J1891">
        <v>0.75</v>
      </c>
      <c r="K1891">
        <v>1.23</v>
      </c>
      <c r="L1891">
        <v>1.86</v>
      </c>
      <c r="M1891">
        <v>2.68</v>
      </c>
      <c r="N1891">
        <v>3.06</v>
      </c>
      <c r="O1891">
        <f t="shared" si="29"/>
        <v>3.06</v>
      </c>
    </row>
    <row r="1892" spans="1:15" x14ac:dyDescent="0.25">
      <c r="A1892" s="24">
        <v>41336</v>
      </c>
      <c r="B1892">
        <v>7.0000000000000007E-2</v>
      </c>
      <c r="C1892">
        <v>7.0000000000000007E-2</v>
      </c>
      <c r="D1892">
        <v>7.0000000000000007E-2</v>
      </c>
      <c r="E1892">
        <v>0.11</v>
      </c>
      <c r="F1892">
        <v>0.12</v>
      </c>
      <c r="G1892">
        <v>0.16</v>
      </c>
      <c r="H1892">
        <v>0.25</v>
      </c>
      <c r="I1892">
        <v>0.35</v>
      </c>
      <c r="J1892">
        <v>0.75</v>
      </c>
      <c r="K1892">
        <v>1.23</v>
      </c>
      <c r="L1892">
        <v>1.86</v>
      </c>
      <c r="M1892">
        <v>2.68</v>
      </c>
      <c r="N1892">
        <v>3.06</v>
      </c>
      <c r="O1892">
        <f t="shared" si="29"/>
        <v>3.06</v>
      </c>
    </row>
    <row r="1893" spans="1:15" x14ac:dyDescent="0.25">
      <c r="A1893" s="24">
        <v>41337</v>
      </c>
      <c r="B1893">
        <v>7.0000000000000007E-2</v>
      </c>
      <c r="C1893">
        <v>7.0000000000000007E-2</v>
      </c>
      <c r="D1893">
        <v>7.0000000000000007E-2</v>
      </c>
      <c r="E1893">
        <v>0.11</v>
      </c>
      <c r="F1893">
        <v>0.12</v>
      </c>
      <c r="G1893">
        <v>0.16</v>
      </c>
      <c r="H1893">
        <v>0.24</v>
      </c>
      <c r="I1893">
        <v>0.35</v>
      </c>
      <c r="J1893">
        <v>0.76</v>
      </c>
      <c r="K1893">
        <v>1.25</v>
      </c>
      <c r="L1893">
        <v>1.88</v>
      </c>
      <c r="M1893">
        <v>2.7</v>
      </c>
      <c r="N1893">
        <v>3.08</v>
      </c>
      <c r="O1893">
        <f t="shared" si="29"/>
        <v>3.08</v>
      </c>
    </row>
    <row r="1894" spans="1:15" x14ac:dyDescent="0.25">
      <c r="A1894" s="24">
        <v>41338</v>
      </c>
      <c r="B1894">
        <v>0.09</v>
      </c>
      <c r="C1894">
        <v>0.09</v>
      </c>
      <c r="D1894">
        <v>0.09</v>
      </c>
      <c r="E1894">
        <v>0.08</v>
      </c>
      <c r="F1894">
        <v>0.12</v>
      </c>
      <c r="G1894">
        <v>0.15</v>
      </c>
      <c r="H1894">
        <v>0.25</v>
      </c>
      <c r="I1894">
        <v>0.36</v>
      </c>
      <c r="J1894">
        <v>0.77</v>
      </c>
      <c r="K1894">
        <v>1.27</v>
      </c>
      <c r="L1894">
        <v>1.9</v>
      </c>
      <c r="M1894">
        <v>2.72</v>
      </c>
      <c r="N1894">
        <v>3.1</v>
      </c>
      <c r="O1894">
        <f t="shared" si="29"/>
        <v>3.1</v>
      </c>
    </row>
    <row r="1895" spans="1:15" x14ac:dyDescent="0.25">
      <c r="A1895" s="24">
        <v>41339</v>
      </c>
      <c r="B1895">
        <v>0.09</v>
      </c>
      <c r="C1895">
        <v>0.09</v>
      </c>
      <c r="D1895">
        <v>0.09</v>
      </c>
      <c r="E1895">
        <v>0.1</v>
      </c>
      <c r="F1895">
        <v>0.12</v>
      </c>
      <c r="G1895">
        <v>0.15</v>
      </c>
      <c r="H1895">
        <v>0.25</v>
      </c>
      <c r="I1895">
        <v>0.38</v>
      </c>
      <c r="J1895">
        <v>0.81</v>
      </c>
      <c r="K1895">
        <v>1.31</v>
      </c>
      <c r="L1895">
        <v>1.95</v>
      </c>
      <c r="M1895">
        <v>2.77</v>
      </c>
      <c r="N1895">
        <v>3.15</v>
      </c>
      <c r="O1895">
        <f t="shared" si="29"/>
        <v>3.15</v>
      </c>
    </row>
    <row r="1896" spans="1:15" x14ac:dyDescent="0.25">
      <c r="A1896" s="24">
        <v>41340</v>
      </c>
      <c r="B1896">
        <v>0.1</v>
      </c>
      <c r="C1896">
        <v>0.1</v>
      </c>
      <c r="D1896">
        <v>0.1</v>
      </c>
      <c r="E1896">
        <v>0.1</v>
      </c>
      <c r="F1896">
        <v>0.11</v>
      </c>
      <c r="G1896">
        <v>0.15</v>
      </c>
      <c r="H1896">
        <v>0.25</v>
      </c>
      <c r="I1896">
        <v>0.4</v>
      </c>
      <c r="J1896">
        <v>0.85</v>
      </c>
      <c r="K1896">
        <v>1.36</v>
      </c>
      <c r="L1896">
        <v>2</v>
      </c>
      <c r="M1896">
        <v>2.82</v>
      </c>
      <c r="N1896">
        <v>3.2</v>
      </c>
      <c r="O1896">
        <f t="shared" si="29"/>
        <v>3.2</v>
      </c>
    </row>
    <row r="1897" spans="1:15" x14ac:dyDescent="0.25">
      <c r="A1897" s="24">
        <v>41341</v>
      </c>
      <c r="B1897">
        <v>0.09</v>
      </c>
      <c r="C1897">
        <v>0.09</v>
      </c>
      <c r="D1897">
        <v>0.09</v>
      </c>
      <c r="E1897">
        <v>0.1</v>
      </c>
      <c r="F1897">
        <v>0.11</v>
      </c>
      <c r="G1897">
        <v>0.15</v>
      </c>
      <c r="H1897">
        <v>0.27</v>
      </c>
      <c r="I1897">
        <v>0.42</v>
      </c>
      <c r="J1897">
        <v>0.9</v>
      </c>
      <c r="K1897">
        <v>1.43</v>
      </c>
      <c r="L1897">
        <v>2.06</v>
      </c>
      <c r="M1897">
        <v>2.89</v>
      </c>
      <c r="N1897">
        <v>3.25</v>
      </c>
      <c r="O1897">
        <f t="shared" si="29"/>
        <v>3.25</v>
      </c>
    </row>
    <row r="1898" spans="1:15" x14ac:dyDescent="0.25">
      <c r="A1898" s="24">
        <v>41342</v>
      </c>
      <c r="B1898">
        <v>0.09</v>
      </c>
      <c r="C1898">
        <v>0.09</v>
      </c>
      <c r="D1898">
        <v>0.09</v>
      </c>
      <c r="E1898">
        <v>0.1</v>
      </c>
      <c r="F1898">
        <v>0.11</v>
      </c>
      <c r="G1898">
        <v>0.15</v>
      </c>
      <c r="H1898">
        <v>0.27</v>
      </c>
      <c r="I1898">
        <v>0.42</v>
      </c>
      <c r="J1898">
        <v>0.9</v>
      </c>
      <c r="K1898">
        <v>1.43</v>
      </c>
      <c r="L1898">
        <v>2.06</v>
      </c>
      <c r="M1898">
        <v>2.89</v>
      </c>
      <c r="N1898">
        <v>3.25</v>
      </c>
      <c r="O1898">
        <f t="shared" si="29"/>
        <v>3.25</v>
      </c>
    </row>
    <row r="1899" spans="1:15" x14ac:dyDescent="0.25">
      <c r="A1899" s="24">
        <v>41343</v>
      </c>
      <c r="B1899">
        <v>0.09</v>
      </c>
      <c r="C1899">
        <v>0.09</v>
      </c>
      <c r="D1899">
        <v>0.09</v>
      </c>
      <c r="E1899">
        <v>0.1</v>
      </c>
      <c r="F1899">
        <v>0.11</v>
      </c>
      <c r="G1899">
        <v>0.15</v>
      </c>
      <c r="H1899">
        <v>0.27</v>
      </c>
      <c r="I1899">
        <v>0.42</v>
      </c>
      <c r="J1899">
        <v>0.9</v>
      </c>
      <c r="K1899">
        <v>1.43</v>
      </c>
      <c r="L1899">
        <v>2.06</v>
      </c>
      <c r="M1899">
        <v>2.89</v>
      </c>
      <c r="N1899">
        <v>3.25</v>
      </c>
      <c r="O1899">
        <f t="shared" si="29"/>
        <v>3.25</v>
      </c>
    </row>
    <row r="1900" spans="1:15" x14ac:dyDescent="0.25">
      <c r="A1900" s="24">
        <v>41344</v>
      </c>
      <c r="B1900">
        <v>0.09</v>
      </c>
      <c r="C1900">
        <v>0.09</v>
      </c>
      <c r="D1900">
        <v>0.09</v>
      </c>
      <c r="E1900">
        <v>0.1</v>
      </c>
      <c r="F1900">
        <v>0.12</v>
      </c>
      <c r="G1900">
        <v>0.15</v>
      </c>
      <c r="H1900">
        <v>0.27</v>
      </c>
      <c r="I1900">
        <v>0.43</v>
      </c>
      <c r="J1900">
        <v>0.9</v>
      </c>
      <c r="K1900">
        <v>1.43</v>
      </c>
      <c r="L1900">
        <v>2.0699999999999998</v>
      </c>
      <c r="M1900">
        <v>2.89</v>
      </c>
      <c r="N1900">
        <v>3.26</v>
      </c>
      <c r="O1900">
        <f t="shared" si="29"/>
        <v>3.26</v>
      </c>
    </row>
    <row r="1901" spans="1:15" x14ac:dyDescent="0.25">
      <c r="A1901" s="24">
        <v>41345</v>
      </c>
      <c r="B1901">
        <v>0.1</v>
      </c>
      <c r="C1901">
        <v>0.1</v>
      </c>
      <c r="D1901">
        <v>0.1</v>
      </c>
      <c r="E1901">
        <v>0.1</v>
      </c>
      <c r="F1901">
        <v>0.12</v>
      </c>
      <c r="G1901">
        <v>0.15</v>
      </c>
      <c r="H1901">
        <v>0.27</v>
      </c>
      <c r="I1901">
        <v>0.41</v>
      </c>
      <c r="J1901">
        <v>0.88</v>
      </c>
      <c r="K1901">
        <v>1.4</v>
      </c>
      <c r="L1901">
        <v>2.0299999999999998</v>
      </c>
      <c r="M1901">
        <v>2.85</v>
      </c>
      <c r="N1901">
        <v>3.22</v>
      </c>
      <c r="O1901">
        <f t="shared" si="29"/>
        <v>3.22</v>
      </c>
    </row>
    <row r="1902" spans="1:15" x14ac:dyDescent="0.25">
      <c r="A1902" s="24">
        <v>41346</v>
      </c>
      <c r="B1902">
        <v>0.09</v>
      </c>
      <c r="C1902">
        <v>0.09</v>
      </c>
      <c r="D1902">
        <v>0.09</v>
      </c>
      <c r="E1902">
        <v>0.09</v>
      </c>
      <c r="F1902">
        <v>0.12</v>
      </c>
      <c r="G1902">
        <v>0.15</v>
      </c>
      <c r="H1902">
        <v>0.27</v>
      </c>
      <c r="I1902">
        <v>0.42</v>
      </c>
      <c r="J1902">
        <v>0.89</v>
      </c>
      <c r="K1902">
        <v>1.41</v>
      </c>
      <c r="L1902">
        <v>2.04</v>
      </c>
      <c r="M1902">
        <v>2.85</v>
      </c>
      <c r="N1902">
        <v>3.22</v>
      </c>
      <c r="O1902">
        <f t="shared" si="29"/>
        <v>3.22</v>
      </c>
    </row>
    <row r="1903" spans="1:15" x14ac:dyDescent="0.25">
      <c r="A1903" s="24">
        <v>41347</v>
      </c>
      <c r="B1903">
        <v>0.08</v>
      </c>
      <c r="C1903">
        <v>0.08</v>
      </c>
      <c r="D1903">
        <v>0.08</v>
      </c>
      <c r="E1903">
        <v>0.1</v>
      </c>
      <c r="F1903">
        <v>0.12</v>
      </c>
      <c r="G1903">
        <v>0.15</v>
      </c>
      <c r="H1903">
        <v>0.27</v>
      </c>
      <c r="I1903">
        <v>0.42</v>
      </c>
      <c r="J1903">
        <v>0.88</v>
      </c>
      <c r="K1903">
        <v>1.4</v>
      </c>
      <c r="L1903">
        <v>2.04</v>
      </c>
      <c r="M1903">
        <v>2.87</v>
      </c>
      <c r="N1903">
        <v>3.25</v>
      </c>
      <c r="O1903">
        <f t="shared" si="29"/>
        <v>3.25</v>
      </c>
    </row>
    <row r="1904" spans="1:15" x14ac:dyDescent="0.25">
      <c r="A1904" s="24">
        <v>41348</v>
      </c>
      <c r="B1904">
        <v>7.0000000000000007E-2</v>
      </c>
      <c r="C1904">
        <v>7.0000000000000007E-2</v>
      </c>
      <c r="D1904">
        <v>7.0000000000000007E-2</v>
      </c>
      <c r="E1904">
        <v>0.09</v>
      </c>
      <c r="F1904">
        <v>0.11</v>
      </c>
      <c r="G1904">
        <v>0.14000000000000001</v>
      </c>
      <c r="H1904">
        <v>0.25</v>
      </c>
      <c r="I1904">
        <v>0.4</v>
      </c>
      <c r="J1904">
        <v>0.84</v>
      </c>
      <c r="K1904">
        <v>1.35</v>
      </c>
      <c r="L1904">
        <v>2.0099999999999998</v>
      </c>
      <c r="M1904">
        <v>2.85</v>
      </c>
      <c r="N1904">
        <v>3.22</v>
      </c>
      <c r="O1904">
        <f t="shared" si="29"/>
        <v>3.22</v>
      </c>
    </row>
    <row r="1905" spans="1:15" x14ac:dyDescent="0.25">
      <c r="A1905" s="24">
        <v>41349</v>
      </c>
      <c r="B1905">
        <v>7.0000000000000007E-2</v>
      </c>
      <c r="C1905">
        <v>7.0000000000000007E-2</v>
      </c>
      <c r="D1905">
        <v>7.0000000000000007E-2</v>
      </c>
      <c r="E1905">
        <v>0.09</v>
      </c>
      <c r="F1905">
        <v>0.11</v>
      </c>
      <c r="G1905">
        <v>0.14000000000000001</v>
      </c>
      <c r="H1905">
        <v>0.25</v>
      </c>
      <c r="I1905">
        <v>0.4</v>
      </c>
      <c r="J1905">
        <v>0.84</v>
      </c>
      <c r="K1905">
        <v>1.35</v>
      </c>
      <c r="L1905">
        <v>2.0099999999999998</v>
      </c>
      <c r="M1905">
        <v>2.85</v>
      </c>
      <c r="N1905">
        <v>3.22</v>
      </c>
      <c r="O1905">
        <f t="shared" si="29"/>
        <v>3.22</v>
      </c>
    </row>
    <row r="1906" spans="1:15" x14ac:dyDescent="0.25">
      <c r="A1906" s="24">
        <v>41350</v>
      </c>
      <c r="B1906">
        <v>7.0000000000000007E-2</v>
      </c>
      <c r="C1906">
        <v>7.0000000000000007E-2</v>
      </c>
      <c r="D1906">
        <v>7.0000000000000007E-2</v>
      </c>
      <c r="E1906">
        <v>0.09</v>
      </c>
      <c r="F1906">
        <v>0.11</v>
      </c>
      <c r="G1906">
        <v>0.14000000000000001</v>
      </c>
      <c r="H1906">
        <v>0.25</v>
      </c>
      <c r="I1906">
        <v>0.4</v>
      </c>
      <c r="J1906">
        <v>0.84</v>
      </c>
      <c r="K1906">
        <v>1.35</v>
      </c>
      <c r="L1906">
        <v>2.0099999999999998</v>
      </c>
      <c r="M1906">
        <v>2.85</v>
      </c>
      <c r="N1906">
        <v>3.22</v>
      </c>
      <c r="O1906">
        <f t="shared" si="29"/>
        <v>3.22</v>
      </c>
    </row>
    <row r="1907" spans="1:15" x14ac:dyDescent="0.25">
      <c r="A1907" s="24">
        <v>41351</v>
      </c>
      <c r="B1907">
        <v>7.0000000000000007E-2</v>
      </c>
      <c r="C1907">
        <v>7.0000000000000007E-2</v>
      </c>
      <c r="D1907">
        <v>7.0000000000000007E-2</v>
      </c>
      <c r="E1907">
        <v>7.0000000000000007E-2</v>
      </c>
      <c r="F1907">
        <v>0.11</v>
      </c>
      <c r="G1907">
        <v>0.15</v>
      </c>
      <c r="H1907">
        <v>0.26</v>
      </c>
      <c r="I1907">
        <v>0.38</v>
      </c>
      <c r="J1907">
        <v>0.81</v>
      </c>
      <c r="K1907">
        <v>1.31</v>
      </c>
      <c r="L1907">
        <v>1.96</v>
      </c>
      <c r="M1907">
        <v>2.79</v>
      </c>
      <c r="N1907">
        <v>3.18</v>
      </c>
      <c r="O1907">
        <f t="shared" si="29"/>
        <v>3.18</v>
      </c>
    </row>
    <row r="1908" spans="1:15" x14ac:dyDescent="0.25">
      <c r="A1908" s="24">
        <v>41352</v>
      </c>
      <c r="B1908">
        <v>0.08</v>
      </c>
      <c r="C1908">
        <v>0.08</v>
      </c>
      <c r="D1908">
        <v>0.08</v>
      </c>
      <c r="E1908">
        <v>7.0000000000000007E-2</v>
      </c>
      <c r="F1908">
        <v>0.11</v>
      </c>
      <c r="G1908">
        <v>0.15</v>
      </c>
      <c r="H1908">
        <v>0.24</v>
      </c>
      <c r="I1908">
        <v>0.37</v>
      </c>
      <c r="J1908">
        <v>0.79</v>
      </c>
      <c r="K1908">
        <v>1.28</v>
      </c>
      <c r="L1908">
        <v>1.92</v>
      </c>
      <c r="M1908">
        <v>2.75</v>
      </c>
      <c r="N1908">
        <v>3.13</v>
      </c>
      <c r="O1908">
        <f t="shared" si="29"/>
        <v>3.13</v>
      </c>
    </row>
    <row r="1909" spans="1:15" x14ac:dyDescent="0.25">
      <c r="A1909" s="24">
        <v>41353</v>
      </c>
      <c r="B1909">
        <v>0.08</v>
      </c>
      <c r="C1909">
        <v>0.08</v>
      </c>
      <c r="D1909">
        <v>0.08</v>
      </c>
      <c r="E1909">
        <v>7.0000000000000007E-2</v>
      </c>
      <c r="F1909">
        <v>0.11</v>
      </c>
      <c r="G1909">
        <v>0.15</v>
      </c>
      <c r="H1909">
        <v>0.26</v>
      </c>
      <c r="I1909">
        <v>0.38</v>
      </c>
      <c r="J1909">
        <v>0.81</v>
      </c>
      <c r="K1909">
        <v>1.32</v>
      </c>
      <c r="L1909">
        <v>1.96</v>
      </c>
      <c r="M1909">
        <v>2.8</v>
      </c>
      <c r="N1909">
        <v>3.19</v>
      </c>
      <c r="O1909">
        <f t="shared" si="29"/>
        <v>3.19</v>
      </c>
    </row>
    <row r="1910" spans="1:15" x14ac:dyDescent="0.25">
      <c r="A1910" s="24">
        <v>41354</v>
      </c>
      <c r="B1910">
        <v>0.08</v>
      </c>
      <c r="C1910">
        <v>0.08</v>
      </c>
      <c r="D1910">
        <v>0.08</v>
      </c>
      <c r="E1910">
        <v>7.0000000000000007E-2</v>
      </c>
      <c r="F1910">
        <v>0.11</v>
      </c>
      <c r="G1910">
        <v>0.14000000000000001</v>
      </c>
      <c r="H1910">
        <v>0.27</v>
      </c>
      <c r="I1910">
        <v>0.38</v>
      </c>
      <c r="J1910">
        <v>0.81</v>
      </c>
      <c r="K1910">
        <v>1.3</v>
      </c>
      <c r="L1910">
        <v>1.95</v>
      </c>
      <c r="M1910">
        <v>2.77</v>
      </c>
      <c r="N1910">
        <v>3.15</v>
      </c>
      <c r="O1910">
        <f t="shared" si="29"/>
        <v>3.15</v>
      </c>
    </row>
    <row r="1911" spans="1:15" x14ac:dyDescent="0.25">
      <c r="A1911" s="24">
        <v>41355</v>
      </c>
      <c r="B1911">
        <v>7.0000000000000007E-2</v>
      </c>
      <c r="C1911">
        <v>7.0000000000000007E-2</v>
      </c>
      <c r="D1911">
        <v>7.0000000000000007E-2</v>
      </c>
      <c r="E1911">
        <v>7.0000000000000007E-2</v>
      </c>
      <c r="F1911">
        <v>0.11</v>
      </c>
      <c r="G1911">
        <v>0.14000000000000001</v>
      </c>
      <c r="H1911">
        <v>0.26</v>
      </c>
      <c r="I1911">
        <v>0.39</v>
      </c>
      <c r="J1911">
        <v>0.8</v>
      </c>
      <c r="K1911">
        <v>1.29</v>
      </c>
      <c r="L1911">
        <v>1.93</v>
      </c>
      <c r="M1911">
        <v>2.75</v>
      </c>
      <c r="N1911">
        <v>3.13</v>
      </c>
      <c r="O1911">
        <f t="shared" si="29"/>
        <v>3.13</v>
      </c>
    </row>
    <row r="1912" spans="1:15" x14ac:dyDescent="0.25">
      <c r="A1912" s="24">
        <v>41356</v>
      </c>
      <c r="B1912">
        <v>7.0000000000000007E-2</v>
      </c>
      <c r="C1912">
        <v>7.0000000000000007E-2</v>
      </c>
      <c r="D1912">
        <v>7.0000000000000007E-2</v>
      </c>
      <c r="E1912">
        <v>7.0000000000000007E-2</v>
      </c>
      <c r="F1912">
        <v>0.11</v>
      </c>
      <c r="G1912">
        <v>0.14000000000000001</v>
      </c>
      <c r="H1912">
        <v>0.26</v>
      </c>
      <c r="I1912">
        <v>0.39</v>
      </c>
      <c r="J1912">
        <v>0.8</v>
      </c>
      <c r="K1912">
        <v>1.29</v>
      </c>
      <c r="L1912">
        <v>1.93</v>
      </c>
      <c r="M1912">
        <v>2.75</v>
      </c>
      <c r="N1912">
        <v>3.13</v>
      </c>
      <c r="O1912">
        <f t="shared" si="29"/>
        <v>3.13</v>
      </c>
    </row>
    <row r="1913" spans="1:15" x14ac:dyDescent="0.25">
      <c r="A1913" s="24">
        <v>41357</v>
      </c>
      <c r="B1913">
        <v>7.0000000000000007E-2</v>
      </c>
      <c r="C1913">
        <v>7.0000000000000007E-2</v>
      </c>
      <c r="D1913">
        <v>7.0000000000000007E-2</v>
      </c>
      <c r="E1913">
        <v>7.0000000000000007E-2</v>
      </c>
      <c r="F1913">
        <v>0.11</v>
      </c>
      <c r="G1913">
        <v>0.14000000000000001</v>
      </c>
      <c r="H1913">
        <v>0.26</v>
      </c>
      <c r="I1913">
        <v>0.39</v>
      </c>
      <c r="J1913">
        <v>0.8</v>
      </c>
      <c r="K1913">
        <v>1.29</v>
      </c>
      <c r="L1913">
        <v>1.93</v>
      </c>
      <c r="M1913">
        <v>2.75</v>
      </c>
      <c r="N1913">
        <v>3.13</v>
      </c>
      <c r="O1913">
        <f t="shared" si="29"/>
        <v>3.13</v>
      </c>
    </row>
    <row r="1914" spans="1:15" x14ac:dyDescent="0.25">
      <c r="A1914" s="24">
        <v>41358</v>
      </c>
      <c r="B1914">
        <v>0.06</v>
      </c>
      <c r="C1914">
        <v>0.06</v>
      </c>
      <c r="D1914">
        <v>0.06</v>
      </c>
      <c r="E1914">
        <v>0.08</v>
      </c>
      <c r="F1914">
        <v>0.11</v>
      </c>
      <c r="G1914">
        <v>0.14000000000000001</v>
      </c>
      <c r="H1914">
        <v>0.24</v>
      </c>
      <c r="I1914">
        <v>0.38</v>
      </c>
      <c r="J1914">
        <v>0.8</v>
      </c>
      <c r="K1914">
        <v>1.28</v>
      </c>
      <c r="L1914">
        <v>1.93</v>
      </c>
      <c r="M1914">
        <v>2.76</v>
      </c>
      <c r="N1914">
        <v>3.14</v>
      </c>
      <c r="O1914">
        <f t="shared" si="29"/>
        <v>3.14</v>
      </c>
    </row>
    <row r="1915" spans="1:15" x14ac:dyDescent="0.25">
      <c r="A1915" s="24">
        <v>41359</v>
      </c>
      <c r="B1915">
        <v>0.08</v>
      </c>
      <c r="C1915">
        <v>0.08</v>
      </c>
      <c r="D1915">
        <v>0.08</v>
      </c>
      <c r="E1915">
        <v>7.0000000000000007E-2</v>
      </c>
      <c r="F1915">
        <v>0.11</v>
      </c>
      <c r="G1915">
        <v>0.14000000000000001</v>
      </c>
      <c r="H1915">
        <v>0.25</v>
      </c>
      <c r="I1915">
        <v>0.38</v>
      </c>
      <c r="J1915">
        <v>0.79</v>
      </c>
      <c r="K1915">
        <v>1.27</v>
      </c>
      <c r="L1915">
        <v>1.92</v>
      </c>
      <c r="M1915">
        <v>2.75</v>
      </c>
      <c r="N1915">
        <v>3.13</v>
      </c>
      <c r="O1915">
        <f t="shared" si="29"/>
        <v>3.13</v>
      </c>
    </row>
    <row r="1916" spans="1:15" x14ac:dyDescent="0.25">
      <c r="A1916" s="24">
        <v>41360</v>
      </c>
      <c r="B1916">
        <v>0.06</v>
      </c>
      <c r="C1916">
        <v>0.06</v>
      </c>
      <c r="D1916">
        <v>0.06</v>
      </c>
      <c r="E1916">
        <v>0.09</v>
      </c>
      <c r="F1916">
        <v>0.12</v>
      </c>
      <c r="G1916">
        <v>0.14000000000000001</v>
      </c>
      <c r="H1916">
        <v>0.25</v>
      </c>
      <c r="I1916">
        <v>0.36</v>
      </c>
      <c r="J1916">
        <v>0.76</v>
      </c>
      <c r="K1916">
        <v>1.22</v>
      </c>
      <c r="L1916">
        <v>1.87</v>
      </c>
      <c r="M1916">
        <v>2.71</v>
      </c>
      <c r="N1916">
        <v>3.09</v>
      </c>
      <c r="O1916">
        <f t="shared" si="29"/>
        <v>3.09</v>
      </c>
    </row>
    <row r="1917" spans="1:15" x14ac:dyDescent="0.25">
      <c r="A1917" s="24">
        <v>41361</v>
      </c>
      <c r="B1917">
        <v>0.04</v>
      </c>
      <c r="C1917">
        <v>0.04</v>
      </c>
      <c r="D1917">
        <v>0.04</v>
      </c>
      <c r="E1917">
        <v>7.0000000000000007E-2</v>
      </c>
      <c r="F1917">
        <v>0.11</v>
      </c>
      <c r="G1917">
        <v>0.14000000000000001</v>
      </c>
      <c r="H1917">
        <v>0.25</v>
      </c>
      <c r="I1917">
        <v>0.36</v>
      </c>
      <c r="J1917">
        <v>0.77</v>
      </c>
      <c r="K1917">
        <v>1.24</v>
      </c>
      <c r="L1917">
        <v>1.87</v>
      </c>
      <c r="M1917">
        <v>2.71</v>
      </c>
      <c r="N1917">
        <v>3.1</v>
      </c>
      <c r="O1917">
        <f t="shared" si="29"/>
        <v>3.1</v>
      </c>
    </row>
    <row r="1918" spans="1:15" x14ac:dyDescent="0.25">
      <c r="A1918" s="24">
        <v>41362</v>
      </c>
      <c r="B1918">
        <v>0.04</v>
      </c>
      <c r="C1918">
        <v>0.04</v>
      </c>
      <c r="D1918">
        <v>0.04</v>
      </c>
      <c r="E1918">
        <v>7.0000000000000007E-2</v>
      </c>
      <c r="F1918">
        <v>0.11</v>
      </c>
      <c r="G1918">
        <v>0.14000000000000001</v>
      </c>
      <c r="H1918">
        <v>0.25</v>
      </c>
      <c r="I1918">
        <v>0.36</v>
      </c>
      <c r="J1918">
        <v>0.77</v>
      </c>
      <c r="K1918">
        <v>1.24</v>
      </c>
      <c r="L1918">
        <v>1.87</v>
      </c>
      <c r="M1918">
        <v>2.71</v>
      </c>
      <c r="N1918">
        <v>3.1</v>
      </c>
      <c r="O1918">
        <f t="shared" si="29"/>
        <v>3.1</v>
      </c>
    </row>
    <row r="1919" spans="1:15" x14ac:dyDescent="0.25">
      <c r="A1919" s="24">
        <v>41363</v>
      </c>
      <c r="B1919">
        <v>0.04</v>
      </c>
      <c r="C1919">
        <v>0.04</v>
      </c>
      <c r="D1919">
        <v>0.04</v>
      </c>
      <c r="E1919">
        <v>7.0000000000000007E-2</v>
      </c>
      <c r="F1919">
        <v>0.11</v>
      </c>
      <c r="G1919">
        <v>0.14000000000000001</v>
      </c>
      <c r="H1919">
        <v>0.25</v>
      </c>
      <c r="I1919">
        <v>0.36</v>
      </c>
      <c r="J1919">
        <v>0.77</v>
      </c>
      <c r="K1919">
        <v>1.24</v>
      </c>
      <c r="L1919">
        <v>1.87</v>
      </c>
      <c r="M1919">
        <v>2.71</v>
      </c>
      <c r="N1919">
        <v>3.1</v>
      </c>
      <c r="O1919">
        <f t="shared" si="29"/>
        <v>3.1</v>
      </c>
    </row>
    <row r="1920" spans="1:15" x14ac:dyDescent="0.25">
      <c r="A1920" s="24">
        <v>41364</v>
      </c>
      <c r="B1920">
        <v>0.04</v>
      </c>
      <c r="C1920">
        <v>0.04</v>
      </c>
      <c r="D1920">
        <v>0.04</v>
      </c>
      <c r="E1920">
        <v>7.0000000000000007E-2</v>
      </c>
      <c r="F1920">
        <v>0.11</v>
      </c>
      <c r="G1920">
        <v>0.14000000000000001</v>
      </c>
      <c r="H1920">
        <v>0.25</v>
      </c>
      <c r="I1920">
        <v>0.36</v>
      </c>
      <c r="J1920">
        <v>0.77</v>
      </c>
      <c r="K1920">
        <v>1.24</v>
      </c>
      <c r="L1920">
        <v>1.87</v>
      </c>
      <c r="M1920">
        <v>2.71</v>
      </c>
      <c r="N1920">
        <v>3.1</v>
      </c>
      <c r="O1920">
        <f t="shared" si="29"/>
        <v>3.1</v>
      </c>
    </row>
    <row r="1921" spans="1:15" x14ac:dyDescent="0.25">
      <c r="A1921" s="24">
        <v>41365</v>
      </c>
      <c r="B1921">
        <v>0.06</v>
      </c>
      <c r="C1921">
        <v>0.06</v>
      </c>
      <c r="D1921">
        <v>0.06</v>
      </c>
      <c r="E1921">
        <v>0.08</v>
      </c>
      <c r="F1921">
        <v>0.11</v>
      </c>
      <c r="G1921">
        <v>0.14000000000000001</v>
      </c>
      <c r="H1921">
        <v>0.23</v>
      </c>
      <c r="I1921">
        <v>0.36</v>
      </c>
      <c r="J1921">
        <v>0.76</v>
      </c>
      <c r="K1921">
        <v>1.23</v>
      </c>
      <c r="L1921">
        <v>1.86</v>
      </c>
      <c r="M1921">
        <v>2.7</v>
      </c>
      <c r="N1921">
        <v>3.08</v>
      </c>
      <c r="O1921">
        <f t="shared" si="29"/>
        <v>3.08</v>
      </c>
    </row>
    <row r="1922" spans="1:15" x14ac:dyDescent="0.25">
      <c r="A1922" s="24">
        <v>41366</v>
      </c>
      <c r="B1922">
        <v>0.06</v>
      </c>
      <c r="C1922">
        <v>0.06</v>
      </c>
      <c r="D1922">
        <v>0.06</v>
      </c>
      <c r="E1922">
        <v>7.0000000000000007E-2</v>
      </c>
      <c r="F1922">
        <v>0.11</v>
      </c>
      <c r="G1922">
        <v>0.14000000000000001</v>
      </c>
      <c r="H1922">
        <v>0.25</v>
      </c>
      <c r="I1922">
        <v>0.36</v>
      </c>
      <c r="J1922">
        <v>0.78</v>
      </c>
      <c r="K1922">
        <v>1.26</v>
      </c>
      <c r="L1922">
        <v>1.88</v>
      </c>
      <c r="M1922">
        <v>2.72</v>
      </c>
      <c r="N1922">
        <v>3.1</v>
      </c>
      <c r="O1922">
        <f t="shared" si="29"/>
        <v>3.1</v>
      </c>
    </row>
    <row r="1923" spans="1:15" x14ac:dyDescent="0.25">
      <c r="A1923" s="24">
        <v>41367</v>
      </c>
      <c r="B1923">
        <v>0.06</v>
      </c>
      <c r="C1923">
        <v>0.06</v>
      </c>
      <c r="D1923">
        <v>0.06</v>
      </c>
      <c r="E1923">
        <v>0.06</v>
      </c>
      <c r="F1923">
        <v>0.1</v>
      </c>
      <c r="G1923">
        <v>0.13</v>
      </c>
      <c r="H1923">
        <v>0.24</v>
      </c>
      <c r="I1923">
        <v>0.34</v>
      </c>
      <c r="J1923">
        <v>0.73</v>
      </c>
      <c r="K1923">
        <v>1.2</v>
      </c>
      <c r="L1923">
        <v>1.83</v>
      </c>
      <c r="M1923">
        <v>2.66</v>
      </c>
      <c r="N1923">
        <v>3.05</v>
      </c>
      <c r="O1923">
        <f t="shared" si="29"/>
        <v>3.05</v>
      </c>
    </row>
    <row r="1924" spans="1:15" x14ac:dyDescent="0.25">
      <c r="A1924" s="24">
        <v>41368</v>
      </c>
      <c r="B1924">
        <v>7.0000000000000007E-2</v>
      </c>
      <c r="C1924">
        <v>7.0000000000000007E-2</v>
      </c>
      <c r="D1924">
        <v>7.0000000000000007E-2</v>
      </c>
      <c r="E1924">
        <v>7.0000000000000007E-2</v>
      </c>
      <c r="F1924">
        <v>0.1</v>
      </c>
      <c r="G1924">
        <v>0.13</v>
      </c>
      <c r="H1924">
        <v>0.22</v>
      </c>
      <c r="I1924">
        <v>0.33</v>
      </c>
      <c r="J1924">
        <v>0.69</v>
      </c>
      <c r="K1924">
        <v>1.1499999999999999</v>
      </c>
      <c r="L1924">
        <v>1.78</v>
      </c>
      <c r="M1924">
        <v>2.6</v>
      </c>
      <c r="N1924">
        <v>2.99</v>
      </c>
      <c r="O1924">
        <f t="shared" si="29"/>
        <v>2.99</v>
      </c>
    </row>
    <row r="1925" spans="1:15" x14ac:dyDescent="0.25">
      <c r="A1925" s="24">
        <v>41369</v>
      </c>
      <c r="B1925">
        <v>0.05</v>
      </c>
      <c r="C1925">
        <v>0.05</v>
      </c>
      <c r="D1925">
        <v>0.05</v>
      </c>
      <c r="E1925">
        <v>7.0000000000000007E-2</v>
      </c>
      <c r="F1925">
        <v>0.1</v>
      </c>
      <c r="G1925">
        <v>0.13</v>
      </c>
      <c r="H1925">
        <v>0.24</v>
      </c>
      <c r="I1925">
        <v>0.33</v>
      </c>
      <c r="J1925">
        <v>0.68</v>
      </c>
      <c r="K1925">
        <v>1.1200000000000001</v>
      </c>
      <c r="L1925">
        <v>1.72</v>
      </c>
      <c r="M1925">
        <v>2.5</v>
      </c>
      <c r="N1925">
        <v>2.87</v>
      </c>
      <c r="O1925">
        <f t="shared" si="29"/>
        <v>2.87</v>
      </c>
    </row>
    <row r="1926" spans="1:15" x14ac:dyDescent="0.25">
      <c r="A1926" s="24">
        <v>41370</v>
      </c>
      <c r="B1926">
        <v>0.05</v>
      </c>
      <c r="C1926">
        <v>0.05</v>
      </c>
      <c r="D1926">
        <v>0.05</v>
      </c>
      <c r="E1926">
        <v>7.0000000000000007E-2</v>
      </c>
      <c r="F1926">
        <v>0.1</v>
      </c>
      <c r="G1926">
        <v>0.13</v>
      </c>
      <c r="H1926">
        <v>0.24</v>
      </c>
      <c r="I1926">
        <v>0.33</v>
      </c>
      <c r="J1926">
        <v>0.68</v>
      </c>
      <c r="K1926">
        <v>1.1200000000000001</v>
      </c>
      <c r="L1926">
        <v>1.72</v>
      </c>
      <c r="M1926">
        <v>2.5</v>
      </c>
      <c r="N1926">
        <v>2.87</v>
      </c>
      <c r="O1926">
        <f t="shared" ref="O1926:O1989" si="30">N1926</f>
        <v>2.87</v>
      </c>
    </row>
    <row r="1927" spans="1:15" x14ac:dyDescent="0.25">
      <c r="A1927" s="24">
        <v>41371</v>
      </c>
      <c r="B1927">
        <v>0.05</v>
      </c>
      <c r="C1927">
        <v>0.05</v>
      </c>
      <c r="D1927">
        <v>0.05</v>
      </c>
      <c r="E1927">
        <v>7.0000000000000007E-2</v>
      </c>
      <c r="F1927">
        <v>0.1</v>
      </c>
      <c r="G1927">
        <v>0.13</v>
      </c>
      <c r="H1927">
        <v>0.24</v>
      </c>
      <c r="I1927">
        <v>0.33</v>
      </c>
      <c r="J1927">
        <v>0.68</v>
      </c>
      <c r="K1927">
        <v>1.1200000000000001</v>
      </c>
      <c r="L1927">
        <v>1.72</v>
      </c>
      <c r="M1927">
        <v>2.5</v>
      </c>
      <c r="N1927">
        <v>2.87</v>
      </c>
      <c r="O1927">
        <f t="shared" si="30"/>
        <v>2.87</v>
      </c>
    </row>
    <row r="1928" spans="1:15" x14ac:dyDescent="0.25">
      <c r="A1928" s="24">
        <v>41372</v>
      </c>
      <c r="B1928">
        <v>0.05</v>
      </c>
      <c r="C1928">
        <v>0.05</v>
      </c>
      <c r="D1928">
        <v>0.05</v>
      </c>
      <c r="E1928">
        <v>7.0000000000000007E-2</v>
      </c>
      <c r="F1928">
        <v>0.1</v>
      </c>
      <c r="G1928">
        <v>0.13</v>
      </c>
      <c r="H1928">
        <v>0.24</v>
      </c>
      <c r="I1928">
        <v>0.34</v>
      </c>
      <c r="J1928">
        <v>0.71</v>
      </c>
      <c r="K1928">
        <v>1.1499999999999999</v>
      </c>
      <c r="L1928">
        <v>1.76</v>
      </c>
      <c r="M1928">
        <v>2.54</v>
      </c>
      <c r="N1928">
        <v>2.91</v>
      </c>
      <c r="O1928">
        <f t="shared" si="30"/>
        <v>2.91</v>
      </c>
    </row>
    <row r="1929" spans="1:15" x14ac:dyDescent="0.25">
      <c r="A1929" s="24">
        <v>41373</v>
      </c>
      <c r="B1929">
        <v>0.06</v>
      </c>
      <c r="C1929">
        <v>0.06</v>
      </c>
      <c r="D1929">
        <v>0.06</v>
      </c>
      <c r="E1929">
        <v>0.06</v>
      </c>
      <c r="F1929">
        <v>0.1</v>
      </c>
      <c r="G1929">
        <v>0.13</v>
      </c>
      <c r="H1929">
        <v>0.24</v>
      </c>
      <c r="I1929">
        <v>0.34</v>
      </c>
      <c r="J1929">
        <v>0.7</v>
      </c>
      <c r="K1929">
        <v>1.1599999999999999</v>
      </c>
      <c r="L1929">
        <v>1.78</v>
      </c>
      <c r="M1929">
        <v>2.57</v>
      </c>
      <c r="N1929">
        <v>2.94</v>
      </c>
      <c r="O1929">
        <f t="shared" si="30"/>
        <v>2.94</v>
      </c>
    </row>
    <row r="1930" spans="1:15" x14ac:dyDescent="0.25">
      <c r="A1930" s="24">
        <v>41374</v>
      </c>
      <c r="B1930">
        <v>7.0000000000000007E-2</v>
      </c>
      <c r="C1930">
        <v>7.0000000000000007E-2</v>
      </c>
      <c r="D1930">
        <v>7.0000000000000007E-2</v>
      </c>
      <c r="E1930">
        <v>7.0000000000000007E-2</v>
      </c>
      <c r="F1930">
        <v>0.1</v>
      </c>
      <c r="G1930">
        <v>0.12</v>
      </c>
      <c r="H1930">
        <v>0.24</v>
      </c>
      <c r="I1930">
        <v>0.36</v>
      </c>
      <c r="J1930">
        <v>0.74</v>
      </c>
      <c r="K1930">
        <v>1.21</v>
      </c>
      <c r="L1930">
        <v>1.84</v>
      </c>
      <c r="M1930">
        <v>2.63</v>
      </c>
      <c r="N1930">
        <v>3.01</v>
      </c>
      <c r="O1930">
        <f t="shared" si="30"/>
        <v>3.01</v>
      </c>
    </row>
    <row r="1931" spans="1:15" x14ac:dyDescent="0.25">
      <c r="A1931" s="24">
        <v>41375</v>
      </c>
      <c r="B1931">
        <v>0.06</v>
      </c>
      <c r="C1931">
        <v>0.06</v>
      </c>
      <c r="D1931">
        <v>0.06</v>
      </c>
      <c r="E1931">
        <v>7.0000000000000007E-2</v>
      </c>
      <c r="F1931">
        <v>0.1</v>
      </c>
      <c r="G1931">
        <v>0.12</v>
      </c>
      <c r="H1931">
        <v>0.24</v>
      </c>
      <c r="I1931">
        <v>0.35</v>
      </c>
      <c r="J1931">
        <v>0.74</v>
      </c>
      <c r="K1931">
        <v>1.2</v>
      </c>
      <c r="L1931">
        <v>1.82</v>
      </c>
      <c r="M1931">
        <v>2.62</v>
      </c>
      <c r="N1931">
        <v>3.01</v>
      </c>
      <c r="O1931">
        <f t="shared" si="30"/>
        <v>3.01</v>
      </c>
    </row>
    <row r="1932" spans="1:15" x14ac:dyDescent="0.25">
      <c r="A1932" s="24">
        <v>41376</v>
      </c>
      <c r="B1932">
        <v>0.05</v>
      </c>
      <c r="C1932">
        <v>0.05</v>
      </c>
      <c r="D1932">
        <v>0.05</v>
      </c>
      <c r="E1932">
        <v>0.06</v>
      </c>
      <c r="F1932">
        <v>0.09</v>
      </c>
      <c r="G1932">
        <v>0.11</v>
      </c>
      <c r="H1932">
        <v>0.22</v>
      </c>
      <c r="I1932">
        <v>0.33</v>
      </c>
      <c r="J1932">
        <v>0.7</v>
      </c>
      <c r="K1932">
        <v>1.1399999999999999</v>
      </c>
      <c r="L1932">
        <v>1.75</v>
      </c>
      <c r="M1932">
        <v>2.54</v>
      </c>
      <c r="N1932">
        <v>2.92</v>
      </c>
      <c r="O1932">
        <f t="shared" si="30"/>
        <v>2.92</v>
      </c>
    </row>
    <row r="1933" spans="1:15" x14ac:dyDescent="0.25">
      <c r="A1933" s="24">
        <v>41377</v>
      </c>
      <c r="B1933">
        <v>0.05</v>
      </c>
      <c r="C1933">
        <v>0.05</v>
      </c>
      <c r="D1933">
        <v>0.05</v>
      </c>
      <c r="E1933">
        <v>0.06</v>
      </c>
      <c r="F1933">
        <v>0.09</v>
      </c>
      <c r="G1933">
        <v>0.11</v>
      </c>
      <c r="H1933">
        <v>0.22</v>
      </c>
      <c r="I1933">
        <v>0.33</v>
      </c>
      <c r="J1933">
        <v>0.7</v>
      </c>
      <c r="K1933">
        <v>1.1399999999999999</v>
      </c>
      <c r="L1933">
        <v>1.75</v>
      </c>
      <c r="M1933">
        <v>2.54</v>
      </c>
      <c r="N1933">
        <v>2.92</v>
      </c>
      <c r="O1933">
        <f t="shared" si="30"/>
        <v>2.92</v>
      </c>
    </row>
    <row r="1934" spans="1:15" x14ac:dyDescent="0.25">
      <c r="A1934" s="24">
        <v>41378</v>
      </c>
      <c r="B1934">
        <v>0.05</v>
      </c>
      <c r="C1934">
        <v>0.05</v>
      </c>
      <c r="D1934">
        <v>0.05</v>
      </c>
      <c r="E1934">
        <v>0.06</v>
      </c>
      <c r="F1934">
        <v>0.09</v>
      </c>
      <c r="G1934">
        <v>0.11</v>
      </c>
      <c r="H1934">
        <v>0.22</v>
      </c>
      <c r="I1934">
        <v>0.33</v>
      </c>
      <c r="J1934">
        <v>0.7</v>
      </c>
      <c r="K1934">
        <v>1.1399999999999999</v>
      </c>
      <c r="L1934">
        <v>1.75</v>
      </c>
      <c r="M1934">
        <v>2.54</v>
      </c>
      <c r="N1934">
        <v>2.92</v>
      </c>
      <c r="O1934">
        <f t="shared" si="30"/>
        <v>2.92</v>
      </c>
    </row>
    <row r="1935" spans="1:15" x14ac:dyDescent="0.25">
      <c r="A1935" s="24">
        <v>41379</v>
      </c>
      <c r="B1935">
        <v>0.04</v>
      </c>
      <c r="C1935">
        <v>0.04</v>
      </c>
      <c r="D1935">
        <v>0.04</v>
      </c>
      <c r="E1935">
        <v>0.06</v>
      </c>
      <c r="F1935">
        <v>0.09</v>
      </c>
      <c r="G1935">
        <v>0.12</v>
      </c>
      <c r="H1935">
        <v>0.22</v>
      </c>
      <c r="I1935">
        <v>0.32</v>
      </c>
      <c r="J1935">
        <v>0.69</v>
      </c>
      <c r="K1935">
        <v>1.1200000000000001</v>
      </c>
      <c r="L1935">
        <v>1.72</v>
      </c>
      <c r="M1935">
        <v>2.5</v>
      </c>
      <c r="N1935">
        <v>2.88</v>
      </c>
      <c r="O1935">
        <f t="shared" si="30"/>
        <v>2.88</v>
      </c>
    </row>
    <row r="1936" spans="1:15" x14ac:dyDescent="0.25">
      <c r="A1936" s="24">
        <v>41380</v>
      </c>
      <c r="B1936">
        <v>0.06</v>
      </c>
      <c r="C1936">
        <v>0.06</v>
      </c>
      <c r="D1936">
        <v>0.06</v>
      </c>
      <c r="E1936">
        <v>0.06</v>
      </c>
      <c r="F1936">
        <v>0.09</v>
      </c>
      <c r="G1936">
        <v>0.13</v>
      </c>
      <c r="H1936">
        <v>0.24</v>
      </c>
      <c r="I1936">
        <v>0.33</v>
      </c>
      <c r="J1936">
        <v>0.71</v>
      </c>
      <c r="K1936">
        <v>1.1499999999999999</v>
      </c>
      <c r="L1936">
        <v>1.75</v>
      </c>
      <c r="M1936">
        <v>2.5299999999999998</v>
      </c>
      <c r="N1936">
        <v>2.91</v>
      </c>
      <c r="O1936">
        <f t="shared" si="30"/>
        <v>2.91</v>
      </c>
    </row>
    <row r="1937" spans="1:15" x14ac:dyDescent="0.25">
      <c r="A1937" s="24">
        <v>41381</v>
      </c>
      <c r="B1937">
        <v>0.05</v>
      </c>
      <c r="C1937">
        <v>0.05</v>
      </c>
      <c r="D1937">
        <v>0.05</v>
      </c>
      <c r="E1937">
        <v>0.06</v>
      </c>
      <c r="F1937">
        <v>0.09</v>
      </c>
      <c r="G1937">
        <v>0.13</v>
      </c>
      <c r="H1937">
        <v>0.24</v>
      </c>
      <c r="I1937">
        <v>0.35</v>
      </c>
      <c r="J1937">
        <v>0.71</v>
      </c>
      <c r="K1937">
        <v>1.1299999999999999</v>
      </c>
      <c r="L1937">
        <v>1.73</v>
      </c>
      <c r="M1937">
        <v>2.5099999999999998</v>
      </c>
      <c r="N1937">
        <v>2.89</v>
      </c>
      <c r="O1937">
        <f t="shared" si="30"/>
        <v>2.89</v>
      </c>
    </row>
    <row r="1938" spans="1:15" x14ac:dyDescent="0.25">
      <c r="A1938" s="24">
        <v>41382</v>
      </c>
      <c r="B1938">
        <v>0.03</v>
      </c>
      <c r="C1938">
        <v>0.03</v>
      </c>
      <c r="D1938">
        <v>0.03</v>
      </c>
      <c r="E1938">
        <v>0.05</v>
      </c>
      <c r="F1938">
        <v>0.09</v>
      </c>
      <c r="G1938">
        <v>0.12</v>
      </c>
      <c r="H1938">
        <v>0.24</v>
      </c>
      <c r="I1938">
        <v>0.35</v>
      </c>
      <c r="J1938">
        <v>0.71</v>
      </c>
      <c r="K1938">
        <v>1.1299999999999999</v>
      </c>
      <c r="L1938">
        <v>1.72</v>
      </c>
      <c r="M1938">
        <v>2.4900000000000002</v>
      </c>
      <c r="N1938">
        <v>2.87</v>
      </c>
      <c r="O1938">
        <f t="shared" si="30"/>
        <v>2.87</v>
      </c>
    </row>
    <row r="1939" spans="1:15" x14ac:dyDescent="0.25">
      <c r="A1939" s="24">
        <v>41383</v>
      </c>
      <c r="B1939">
        <v>0.04</v>
      </c>
      <c r="C1939">
        <v>0.04</v>
      </c>
      <c r="D1939">
        <v>0.04</v>
      </c>
      <c r="E1939">
        <v>0.05</v>
      </c>
      <c r="F1939">
        <v>0.09</v>
      </c>
      <c r="G1939">
        <v>0.12</v>
      </c>
      <c r="H1939">
        <v>0.24</v>
      </c>
      <c r="I1939">
        <v>0.35</v>
      </c>
      <c r="J1939">
        <v>0.72</v>
      </c>
      <c r="K1939">
        <v>1.1399999999999999</v>
      </c>
      <c r="L1939">
        <v>1.73</v>
      </c>
      <c r="M1939">
        <v>2.5</v>
      </c>
      <c r="N1939">
        <v>2.88</v>
      </c>
      <c r="O1939">
        <f t="shared" si="30"/>
        <v>2.88</v>
      </c>
    </row>
    <row r="1940" spans="1:15" x14ac:dyDescent="0.25">
      <c r="A1940" s="24">
        <v>41384</v>
      </c>
      <c r="B1940">
        <v>0.04</v>
      </c>
      <c r="C1940">
        <v>0.04</v>
      </c>
      <c r="D1940">
        <v>0.04</v>
      </c>
      <c r="E1940">
        <v>0.05</v>
      </c>
      <c r="F1940">
        <v>0.09</v>
      </c>
      <c r="G1940">
        <v>0.12</v>
      </c>
      <c r="H1940">
        <v>0.24</v>
      </c>
      <c r="I1940">
        <v>0.35</v>
      </c>
      <c r="J1940">
        <v>0.72</v>
      </c>
      <c r="K1940">
        <v>1.1399999999999999</v>
      </c>
      <c r="L1940">
        <v>1.73</v>
      </c>
      <c r="M1940">
        <v>2.5</v>
      </c>
      <c r="N1940">
        <v>2.88</v>
      </c>
      <c r="O1940">
        <f t="shared" si="30"/>
        <v>2.88</v>
      </c>
    </row>
    <row r="1941" spans="1:15" x14ac:dyDescent="0.25">
      <c r="A1941" s="24">
        <v>41385</v>
      </c>
      <c r="B1941">
        <v>0.04</v>
      </c>
      <c r="C1941">
        <v>0.04</v>
      </c>
      <c r="D1941">
        <v>0.04</v>
      </c>
      <c r="E1941">
        <v>0.05</v>
      </c>
      <c r="F1941">
        <v>0.09</v>
      </c>
      <c r="G1941">
        <v>0.12</v>
      </c>
      <c r="H1941">
        <v>0.24</v>
      </c>
      <c r="I1941">
        <v>0.35</v>
      </c>
      <c r="J1941">
        <v>0.72</v>
      </c>
      <c r="K1941">
        <v>1.1399999999999999</v>
      </c>
      <c r="L1941">
        <v>1.73</v>
      </c>
      <c r="M1941">
        <v>2.5</v>
      </c>
      <c r="N1941">
        <v>2.88</v>
      </c>
      <c r="O1941">
        <f t="shared" si="30"/>
        <v>2.88</v>
      </c>
    </row>
    <row r="1942" spans="1:15" x14ac:dyDescent="0.25">
      <c r="A1942" s="24">
        <v>41386</v>
      </c>
      <c r="B1942">
        <v>0.04</v>
      </c>
      <c r="C1942">
        <v>0.04</v>
      </c>
      <c r="D1942">
        <v>0.04</v>
      </c>
      <c r="E1942">
        <v>0.05</v>
      </c>
      <c r="F1942">
        <v>0.09</v>
      </c>
      <c r="G1942">
        <v>0.12</v>
      </c>
      <c r="H1942">
        <v>0.24</v>
      </c>
      <c r="I1942">
        <v>0.35</v>
      </c>
      <c r="J1942">
        <v>0.7</v>
      </c>
      <c r="K1942">
        <v>1.1299999999999999</v>
      </c>
      <c r="L1942">
        <v>1.72</v>
      </c>
      <c r="M1942">
        <v>2.5</v>
      </c>
      <c r="N1942">
        <v>2.88</v>
      </c>
      <c r="O1942">
        <f t="shared" si="30"/>
        <v>2.88</v>
      </c>
    </row>
    <row r="1943" spans="1:15" x14ac:dyDescent="0.25">
      <c r="A1943" s="24">
        <v>41387</v>
      </c>
      <c r="B1943">
        <v>0.04</v>
      </c>
      <c r="C1943">
        <v>0.04</v>
      </c>
      <c r="D1943">
        <v>0.04</v>
      </c>
      <c r="E1943">
        <v>0.05</v>
      </c>
      <c r="F1943">
        <v>0.09</v>
      </c>
      <c r="G1943">
        <v>0.12</v>
      </c>
      <c r="H1943">
        <v>0.23</v>
      </c>
      <c r="I1943">
        <v>0.35</v>
      </c>
      <c r="J1943">
        <v>0.71</v>
      </c>
      <c r="K1943">
        <v>1.1399999999999999</v>
      </c>
      <c r="L1943">
        <v>1.74</v>
      </c>
      <c r="M1943">
        <v>2.52</v>
      </c>
      <c r="N1943">
        <v>2.9</v>
      </c>
      <c r="O1943">
        <f t="shared" si="30"/>
        <v>2.9</v>
      </c>
    </row>
    <row r="1944" spans="1:15" x14ac:dyDescent="0.25">
      <c r="A1944" s="24">
        <v>41388</v>
      </c>
      <c r="B1944">
        <v>0.05</v>
      </c>
      <c r="C1944">
        <v>0.05</v>
      </c>
      <c r="D1944">
        <v>0.05</v>
      </c>
      <c r="E1944">
        <v>0.06</v>
      </c>
      <c r="F1944">
        <v>0.09</v>
      </c>
      <c r="G1944">
        <v>0.13</v>
      </c>
      <c r="H1944">
        <v>0.23</v>
      </c>
      <c r="I1944">
        <v>0.34</v>
      </c>
      <c r="J1944">
        <v>0.7</v>
      </c>
      <c r="K1944">
        <v>1.1299999999999999</v>
      </c>
      <c r="L1944">
        <v>1.73</v>
      </c>
      <c r="M1944">
        <v>2.5</v>
      </c>
      <c r="N1944">
        <v>2.89</v>
      </c>
      <c r="O1944">
        <f t="shared" si="30"/>
        <v>2.89</v>
      </c>
    </row>
    <row r="1945" spans="1:15" x14ac:dyDescent="0.25">
      <c r="A1945" s="24">
        <v>41389</v>
      </c>
      <c r="B1945">
        <v>0.04</v>
      </c>
      <c r="C1945">
        <v>0.04</v>
      </c>
      <c r="D1945">
        <v>0.04</v>
      </c>
      <c r="E1945">
        <v>0.05</v>
      </c>
      <c r="F1945">
        <v>0.08</v>
      </c>
      <c r="G1945">
        <v>0.12</v>
      </c>
      <c r="H1945">
        <v>0.23</v>
      </c>
      <c r="I1945">
        <v>0.35</v>
      </c>
      <c r="J1945">
        <v>0.71</v>
      </c>
      <c r="K1945">
        <v>1.1499999999999999</v>
      </c>
      <c r="L1945">
        <v>1.74</v>
      </c>
      <c r="M1945">
        <v>2.52</v>
      </c>
      <c r="N1945">
        <v>2.91</v>
      </c>
      <c r="O1945">
        <f t="shared" si="30"/>
        <v>2.91</v>
      </c>
    </row>
    <row r="1946" spans="1:15" x14ac:dyDescent="0.25">
      <c r="A1946" s="24">
        <v>41390</v>
      </c>
      <c r="B1946">
        <v>0.04</v>
      </c>
      <c r="C1946">
        <v>0.04</v>
      </c>
      <c r="D1946">
        <v>0.04</v>
      </c>
      <c r="E1946">
        <v>0.05</v>
      </c>
      <c r="F1946">
        <v>0.09</v>
      </c>
      <c r="G1946">
        <v>0.12</v>
      </c>
      <c r="H1946">
        <v>0.22</v>
      </c>
      <c r="I1946">
        <v>0.32</v>
      </c>
      <c r="J1946">
        <v>0.68</v>
      </c>
      <c r="K1946">
        <v>1.1000000000000001</v>
      </c>
      <c r="L1946">
        <v>1.7</v>
      </c>
      <c r="M1946">
        <v>2.4700000000000002</v>
      </c>
      <c r="N1946">
        <v>2.87</v>
      </c>
      <c r="O1946">
        <f t="shared" si="30"/>
        <v>2.87</v>
      </c>
    </row>
    <row r="1947" spans="1:15" x14ac:dyDescent="0.25">
      <c r="A1947" s="24">
        <v>41391</v>
      </c>
      <c r="B1947">
        <v>0.04</v>
      </c>
      <c r="C1947">
        <v>0.04</v>
      </c>
      <c r="D1947">
        <v>0.04</v>
      </c>
      <c r="E1947">
        <v>0.05</v>
      </c>
      <c r="F1947">
        <v>0.09</v>
      </c>
      <c r="G1947">
        <v>0.12</v>
      </c>
      <c r="H1947">
        <v>0.22</v>
      </c>
      <c r="I1947">
        <v>0.32</v>
      </c>
      <c r="J1947">
        <v>0.68</v>
      </c>
      <c r="K1947">
        <v>1.1000000000000001</v>
      </c>
      <c r="L1947">
        <v>1.7</v>
      </c>
      <c r="M1947">
        <v>2.4700000000000002</v>
      </c>
      <c r="N1947">
        <v>2.87</v>
      </c>
      <c r="O1947">
        <f t="shared" si="30"/>
        <v>2.87</v>
      </c>
    </row>
    <row r="1948" spans="1:15" x14ac:dyDescent="0.25">
      <c r="A1948" s="24">
        <v>41392</v>
      </c>
      <c r="B1948">
        <v>0.04</v>
      </c>
      <c r="C1948">
        <v>0.04</v>
      </c>
      <c r="D1948">
        <v>0.04</v>
      </c>
      <c r="E1948">
        <v>0.05</v>
      </c>
      <c r="F1948">
        <v>0.09</v>
      </c>
      <c r="G1948">
        <v>0.12</v>
      </c>
      <c r="H1948">
        <v>0.22</v>
      </c>
      <c r="I1948">
        <v>0.32</v>
      </c>
      <c r="J1948">
        <v>0.68</v>
      </c>
      <c r="K1948">
        <v>1.1000000000000001</v>
      </c>
      <c r="L1948">
        <v>1.7</v>
      </c>
      <c r="M1948">
        <v>2.4700000000000002</v>
      </c>
      <c r="N1948">
        <v>2.87</v>
      </c>
      <c r="O1948">
        <f t="shared" si="30"/>
        <v>2.87</v>
      </c>
    </row>
    <row r="1949" spans="1:15" x14ac:dyDescent="0.25">
      <c r="A1949" s="24">
        <v>41393</v>
      </c>
      <c r="B1949">
        <v>0.03</v>
      </c>
      <c r="C1949">
        <v>0.03</v>
      </c>
      <c r="D1949">
        <v>0.03</v>
      </c>
      <c r="E1949">
        <v>0.05</v>
      </c>
      <c r="F1949">
        <v>0.08</v>
      </c>
      <c r="G1949">
        <v>0.12</v>
      </c>
      <c r="H1949">
        <v>0.2</v>
      </c>
      <c r="I1949">
        <v>0.32</v>
      </c>
      <c r="J1949">
        <v>0.68</v>
      </c>
      <c r="K1949">
        <v>1.1000000000000001</v>
      </c>
      <c r="L1949">
        <v>1.7</v>
      </c>
      <c r="M1949">
        <v>2.4900000000000002</v>
      </c>
      <c r="N1949">
        <v>2.88</v>
      </c>
      <c r="O1949">
        <f t="shared" si="30"/>
        <v>2.88</v>
      </c>
    </row>
    <row r="1950" spans="1:15" x14ac:dyDescent="0.25">
      <c r="A1950" s="24">
        <v>41394</v>
      </c>
      <c r="B1950">
        <v>0.03</v>
      </c>
      <c r="C1950">
        <v>0.03</v>
      </c>
      <c r="D1950">
        <v>0.03</v>
      </c>
      <c r="E1950">
        <v>0.05</v>
      </c>
      <c r="F1950">
        <v>0.09</v>
      </c>
      <c r="G1950">
        <v>0.11</v>
      </c>
      <c r="H1950">
        <v>0.22</v>
      </c>
      <c r="I1950">
        <v>0.32</v>
      </c>
      <c r="J1950">
        <v>0.68</v>
      </c>
      <c r="K1950">
        <v>1.1100000000000001</v>
      </c>
      <c r="L1950">
        <v>1.7</v>
      </c>
      <c r="M1950">
        <v>2.4900000000000002</v>
      </c>
      <c r="N1950">
        <v>2.88</v>
      </c>
      <c r="O1950">
        <f t="shared" si="30"/>
        <v>2.88</v>
      </c>
    </row>
    <row r="1951" spans="1:15" x14ac:dyDescent="0.25">
      <c r="A1951" s="24">
        <v>41395</v>
      </c>
      <c r="B1951">
        <v>0.03</v>
      </c>
      <c r="C1951">
        <v>0.03</v>
      </c>
      <c r="D1951">
        <v>0.03</v>
      </c>
      <c r="E1951">
        <v>0.06</v>
      </c>
      <c r="F1951">
        <v>0.08</v>
      </c>
      <c r="G1951">
        <v>0.11</v>
      </c>
      <c r="H1951">
        <v>0.2</v>
      </c>
      <c r="I1951">
        <v>0.3</v>
      </c>
      <c r="J1951">
        <v>0.65</v>
      </c>
      <c r="K1951">
        <v>1.07</v>
      </c>
      <c r="L1951">
        <v>1.66</v>
      </c>
      <c r="M1951">
        <v>2.44</v>
      </c>
      <c r="N1951">
        <v>2.83</v>
      </c>
      <c r="O1951">
        <f t="shared" si="30"/>
        <v>2.83</v>
      </c>
    </row>
    <row r="1952" spans="1:15" x14ac:dyDescent="0.25">
      <c r="A1952" s="24">
        <v>41396</v>
      </c>
      <c r="B1952">
        <v>0.02</v>
      </c>
      <c r="C1952">
        <v>0.02</v>
      </c>
      <c r="D1952">
        <v>0.02</v>
      </c>
      <c r="E1952">
        <v>0.05</v>
      </c>
      <c r="F1952">
        <v>0.08</v>
      </c>
      <c r="G1952">
        <v>0.11</v>
      </c>
      <c r="H1952">
        <v>0.2</v>
      </c>
      <c r="I1952">
        <v>0.3</v>
      </c>
      <c r="J1952">
        <v>0.65</v>
      </c>
      <c r="K1952">
        <v>1.07</v>
      </c>
      <c r="L1952">
        <v>1.66</v>
      </c>
      <c r="M1952">
        <v>2.44</v>
      </c>
      <c r="N1952">
        <v>2.82</v>
      </c>
      <c r="O1952">
        <f t="shared" si="30"/>
        <v>2.82</v>
      </c>
    </row>
    <row r="1953" spans="1:15" x14ac:dyDescent="0.25">
      <c r="A1953" s="24">
        <v>41397</v>
      </c>
      <c r="B1953">
        <v>0.02</v>
      </c>
      <c r="C1953">
        <v>0.02</v>
      </c>
      <c r="D1953">
        <v>0.02</v>
      </c>
      <c r="E1953">
        <v>0.05</v>
      </c>
      <c r="F1953">
        <v>0.08</v>
      </c>
      <c r="G1953">
        <v>0.11</v>
      </c>
      <c r="H1953">
        <v>0.22</v>
      </c>
      <c r="I1953">
        <v>0.34</v>
      </c>
      <c r="J1953">
        <v>0.73</v>
      </c>
      <c r="K1953">
        <v>1.17</v>
      </c>
      <c r="L1953">
        <v>1.78</v>
      </c>
      <c r="M1953">
        <v>2.58</v>
      </c>
      <c r="N1953">
        <v>2.96</v>
      </c>
      <c r="O1953">
        <f t="shared" si="30"/>
        <v>2.96</v>
      </c>
    </row>
    <row r="1954" spans="1:15" x14ac:dyDescent="0.25">
      <c r="A1954" s="24">
        <v>41398</v>
      </c>
      <c r="B1954">
        <v>0.02</v>
      </c>
      <c r="C1954">
        <v>0.02</v>
      </c>
      <c r="D1954">
        <v>0.02</v>
      </c>
      <c r="E1954">
        <v>0.05</v>
      </c>
      <c r="F1954">
        <v>0.08</v>
      </c>
      <c r="G1954">
        <v>0.11</v>
      </c>
      <c r="H1954">
        <v>0.22</v>
      </c>
      <c r="I1954">
        <v>0.34</v>
      </c>
      <c r="J1954">
        <v>0.73</v>
      </c>
      <c r="K1954">
        <v>1.17</v>
      </c>
      <c r="L1954">
        <v>1.78</v>
      </c>
      <c r="M1954">
        <v>2.58</v>
      </c>
      <c r="N1954">
        <v>2.96</v>
      </c>
      <c r="O1954">
        <f t="shared" si="30"/>
        <v>2.96</v>
      </c>
    </row>
    <row r="1955" spans="1:15" x14ac:dyDescent="0.25">
      <c r="A1955" s="24">
        <v>41399</v>
      </c>
      <c r="B1955">
        <v>0.02</v>
      </c>
      <c r="C1955">
        <v>0.02</v>
      </c>
      <c r="D1955">
        <v>0.02</v>
      </c>
      <c r="E1955">
        <v>0.05</v>
      </c>
      <c r="F1955">
        <v>0.08</v>
      </c>
      <c r="G1955">
        <v>0.11</v>
      </c>
      <c r="H1955">
        <v>0.22</v>
      </c>
      <c r="I1955">
        <v>0.34</v>
      </c>
      <c r="J1955">
        <v>0.73</v>
      </c>
      <c r="K1955">
        <v>1.17</v>
      </c>
      <c r="L1955">
        <v>1.78</v>
      </c>
      <c r="M1955">
        <v>2.58</v>
      </c>
      <c r="N1955">
        <v>2.96</v>
      </c>
      <c r="O1955">
        <f t="shared" si="30"/>
        <v>2.96</v>
      </c>
    </row>
    <row r="1956" spans="1:15" x14ac:dyDescent="0.25">
      <c r="A1956" s="24">
        <v>41400</v>
      </c>
      <c r="B1956">
        <v>0.01</v>
      </c>
      <c r="C1956">
        <v>0.01</v>
      </c>
      <c r="D1956">
        <v>0.01</v>
      </c>
      <c r="E1956">
        <v>0.04</v>
      </c>
      <c r="F1956">
        <v>0.08</v>
      </c>
      <c r="G1956">
        <v>0.11</v>
      </c>
      <c r="H1956">
        <v>0.22</v>
      </c>
      <c r="I1956">
        <v>0.34</v>
      </c>
      <c r="J1956">
        <v>0.74</v>
      </c>
      <c r="K1956">
        <v>1.19</v>
      </c>
      <c r="L1956">
        <v>1.8</v>
      </c>
      <c r="M1956">
        <v>2.6</v>
      </c>
      <c r="N1956">
        <v>2.98</v>
      </c>
      <c r="O1956">
        <f t="shared" si="30"/>
        <v>2.98</v>
      </c>
    </row>
    <row r="1957" spans="1:15" x14ac:dyDescent="0.25">
      <c r="A1957" s="24">
        <v>41401</v>
      </c>
      <c r="B1957">
        <v>0.01</v>
      </c>
      <c r="C1957">
        <v>0.01</v>
      </c>
      <c r="D1957">
        <v>0.01</v>
      </c>
      <c r="E1957">
        <v>0.04</v>
      </c>
      <c r="F1957">
        <v>0.08</v>
      </c>
      <c r="G1957">
        <v>0.1</v>
      </c>
      <c r="H1957">
        <v>0.22</v>
      </c>
      <c r="I1957">
        <v>0.35</v>
      </c>
      <c r="J1957">
        <v>0.75</v>
      </c>
      <c r="K1957">
        <v>1.21</v>
      </c>
      <c r="L1957">
        <v>1.82</v>
      </c>
      <c r="M1957">
        <v>2.62</v>
      </c>
      <c r="N1957">
        <v>3</v>
      </c>
      <c r="O1957">
        <f t="shared" si="30"/>
        <v>3</v>
      </c>
    </row>
    <row r="1958" spans="1:15" x14ac:dyDescent="0.25">
      <c r="A1958" s="24">
        <v>41402</v>
      </c>
      <c r="B1958">
        <v>0.01</v>
      </c>
      <c r="C1958">
        <v>0.01</v>
      </c>
      <c r="D1958">
        <v>0.01</v>
      </c>
      <c r="E1958">
        <v>0.04</v>
      </c>
      <c r="F1958">
        <v>0.08</v>
      </c>
      <c r="G1958">
        <v>0.11</v>
      </c>
      <c r="H1958">
        <v>0.22</v>
      </c>
      <c r="I1958">
        <v>0.35</v>
      </c>
      <c r="J1958">
        <v>0.75</v>
      </c>
      <c r="K1958">
        <v>1.2</v>
      </c>
      <c r="L1958">
        <v>1.81</v>
      </c>
      <c r="M1958">
        <v>2.61</v>
      </c>
      <c r="N1958">
        <v>2.99</v>
      </c>
      <c r="O1958">
        <f t="shared" si="30"/>
        <v>2.99</v>
      </c>
    </row>
    <row r="1959" spans="1:15" x14ac:dyDescent="0.25">
      <c r="A1959" s="24">
        <v>41403</v>
      </c>
      <c r="B1959">
        <v>0.02</v>
      </c>
      <c r="C1959">
        <v>0.02</v>
      </c>
      <c r="D1959">
        <v>0.02</v>
      </c>
      <c r="E1959">
        <v>0.04</v>
      </c>
      <c r="F1959">
        <v>0.08</v>
      </c>
      <c r="G1959">
        <v>0.11</v>
      </c>
      <c r="H1959">
        <v>0.22</v>
      </c>
      <c r="I1959">
        <v>0.35</v>
      </c>
      <c r="J1959">
        <v>0.75</v>
      </c>
      <c r="K1959">
        <v>1.2</v>
      </c>
      <c r="L1959">
        <v>1.81</v>
      </c>
      <c r="M1959">
        <v>2.6</v>
      </c>
      <c r="N1959">
        <v>3.01</v>
      </c>
      <c r="O1959">
        <f t="shared" si="30"/>
        <v>3.01</v>
      </c>
    </row>
    <row r="1960" spans="1:15" x14ac:dyDescent="0.25">
      <c r="A1960" s="24">
        <v>41404</v>
      </c>
      <c r="B1960">
        <v>0.02</v>
      </c>
      <c r="C1960">
        <v>0.02</v>
      </c>
      <c r="D1960">
        <v>0.02</v>
      </c>
      <c r="E1960">
        <v>0.04</v>
      </c>
      <c r="F1960">
        <v>0.08</v>
      </c>
      <c r="G1960">
        <v>0.11</v>
      </c>
      <c r="H1960">
        <v>0.26</v>
      </c>
      <c r="I1960">
        <v>0.38</v>
      </c>
      <c r="J1960">
        <v>0.82</v>
      </c>
      <c r="K1960">
        <v>1.28</v>
      </c>
      <c r="L1960">
        <v>1.9</v>
      </c>
      <c r="M1960">
        <v>2.7</v>
      </c>
      <c r="N1960">
        <v>3.1</v>
      </c>
      <c r="O1960">
        <f t="shared" si="30"/>
        <v>3.1</v>
      </c>
    </row>
    <row r="1961" spans="1:15" x14ac:dyDescent="0.25">
      <c r="A1961" s="24">
        <v>41405</v>
      </c>
      <c r="B1961">
        <v>0.02</v>
      </c>
      <c r="C1961">
        <v>0.02</v>
      </c>
      <c r="D1961">
        <v>0.02</v>
      </c>
      <c r="E1961">
        <v>0.04</v>
      </c>
      <c r="F1961">
        <v>0.08</v>
      </c>
      <c r="G1961">
        <v>0.11</v>
      </c>
      <c r="H1961">
        <v>0.26</v>
      </c>
      <c r="I1961">
        <v>0.38</v>
      </c>
      <c r="J1961">
        <v>0.82</v>
      </c>
      <c r="K1961">
        <v>1.28</v>
      </c>
      <c r="L1961">
        <v>1.9</v>
      </c>
      <c r="M1961">
        <v>2.7</v>
      </c>
      <c r="N1961">
        <v>3.1</v>
      </c>
      <c r="O1961">
        <f t="shared" si="30"/>
        <v>3.1</v>
      </c>
    </row>
    <row r="1962" spans="1:15" x14ac:dyDescent="0.25">
      <c r="A1962" s="24">
        <v>41406</v>
      </c>
      <c r="B1962">
        <v>0.02</v>
      </c>
      <c r="C1962">
        <v>0.02</v>
      </c>
      <c r="D1962">
        <v>0.02</v>
      </c>
      <c r="E1962">
        <v>0.04</v>
      </c>
      <c r="F1962">
        <v>0.08</v>
      </c>
      <c r="G1962">
        <v>0.11</v>
      </c>
      <c r="H1962">
        <v>0.26</v>
      </c>
      <c r="I1962">
        <v>0.38</v>
      </c>
      <c r="J1962">
        <v>0.82</v>
      </c>
      <c r="K1962">
        <v>1.28</v>
      </c>
      <c r="L1962">
        <v>1.9</v>
      </c>
      <c r="M1962">
        <v>2.7</v>
      </c>
      <c r="N1962">
        <v>3.1</v>
      </c>
      <c r="O1962">
        <f t="shared" si="30"/>
        <v>3.1</v>
      </c>
    </row>
    <row r="1963" spans="1:15" x14ac:dyDescent="0.25">
      <c r="A1963" s="24">
        <v>41407</v>
      </c>
      <c r="B1963">
        <v>0.02</v>
      </c>
      <c r="C1963">
        <v>0.02</v>
      </c>
      <c r="D1963">
        <v>0.02</v>
      </c>
      <c r="E1963">
        <v>0.05</v>
      </c>
      <c r="F1963">
        <v>0.08</v>
      </c>
      <c r="G1963">
        <v>0.13</v>
      </c>
      <c r="H1963">
        <v>0.24</v>
      </c>
      <c r="I1963">
        <v>0.4</v>
      </c>
      <c r="J1963">
        <v>0.83</v>
      </c>
      <c r="K1963">
        <v>1.3</v>
      </c>
      <c r="L1963">
        <v>1.92</v>
      </c>
      <c r="M1963">
        <v>2.73</v>
      </c>
      <c r="N1963">
        <v>3.13</v>
      </c>
      <c r="O1963">
        <f t="shared" si="30"/>
        <v>3.13</v>
      </c>
    </row>
    <row r="1964" spans="1:15" x14ac:dyDescent="0.25">
      <c r="A1964" s="24">
        <v>41408</v>
      </c>
      <c r="B1964">
        <v>0.01</v>
      </c>
      <c r="C1964">
        <v>0.01</v>
      </c>
      <c r="D1964">
        <v>0.01</v>
      </c>
      <c r="E1964">
        <v>0.05</v>
      </c>
      <c r="F1964">
        <v>0.09</v>
      </c>
      <c r="G1964">
        <v>0.12</v>
      </c>
      <c r="H1964">
        <v>0.26</v>
      </c>
      <c r="I1964">
        <v>0.41</v>
      </c>
      <c r="J1964">
        <v>0.85</v>
      </c>
      <c r="K1964">
        <v>1.33</v>
      </c>
      <c r="L1964">
        <v>1.96</v>
      </c>
      <c r="M1964">
        <v>2.77</v>
      </c>
      <c r="N1964">
        <v>3.17</v>
      </c>
      <c r="O1964">
        <f t="shared" si="30"/>
        <v>3.17</v>
      </c>
    </row>
    <row r="1965" spans="1:15" x14ac:dyDescent="0.25">
      <c r="A1965" s="24">
        <v>41409</v>
      </c>
      <c r="B1965">
        <v>0.01</v>
      </c>
      <c r="C1965">
        <v>0.01</v>
      </c>
      <c r="D1965">
        <v>0.01</v>
      </c>
      <c r="E1965">
        <v>0.04</v>
      </c>
      <c r="F1965">
        <v>0.09</v>
      </c>
      <c r="G1965">
        <v>0.12</v>
      </c>
      <c r="H1965">
        <v>0.26</v>
      </c>
      <c r="I1965">
        <v>0.4</v>
      </c>
      <c r="J1965">
        <v>0.84</v>
      </c>
      <c r="K1965">
        <v>1.32</v>
      </c>
      <c r="L1965">
        <v>1.94</v>
      </c>
      <c r="M1965">
        <v>2.76</v>
      </c>
      <c r="N1965">
        <v>3.16</v>
      </c>
      <c r="O1965">
        <f t="shared" si="30"/>
        <v>3.16</v>
      </c>
    </row>
    <row r="1966" spans="1:15" x14ac:dyDescent="0.25">
      <c r="A1966" s="24">
        <v>41410</v>
      </c>
      <c r="B1966">
        <v>0</v>
      </c>
      <c r="C1966">
        <v>0</v>
      </c>
      <c r="D1966">
        <v>0</v>
      </c>
      <c r="E1966">
        <v>0.03</v>
      </c>
      <c r="F1966">
        <v>0.08</v>
      </c>
      <c r="G1966">
        <v>0.12</v>
      </c>
      <c r="H1966">
        <v>0.23</v>
      </c>
      <c r="I1966">
        <v>0.37</v>
      </c>
      <c r="J1966">
        <v>0.79</v>
      </c>
      <c r="K1966">
        <v>1.25</v>
      </c>
      <c r="L1966">
        <v>1.87</v>
      </c>
      <c r="M1966">
        <v>2.69</v>
      </c>
      <c r="N1966">
        <v>3.09</v>
      </c>
      <c r="O1966">
        <f t="shared" si="30"/>
        <v>3.09</v>
      </c>
    </row>
    <row r="1967" spans="1:15" x14ac:dyDescent="0.25">
      <c r="A1967" s="24">
        <v>41411</v>
      </c>
      <c r="B1967">
        <v>0.01</v>
      </c>
      <c r="C1967">
        <v>0.01</v>
      </c>
      <c r="D1967">
        <v>0.01</v>
      </c>
      <c r="E1967">
        <v>0.04</v>
      </c>
      <c r="F1967">
        <v>0.08</v>
      </c>
      <c r="G1967">
        <v>0.12</v>
      </c>
      <c r="H1967">
        <v>0.26</v>
      </c>
      <c r="I1967">
        <v>0.4</v>
      </c>
      <c r="J1967">
        <v>0.84</v>
      </c>
      <c r="K1967">
        <v>1.32</v>
      </c>
      <c r="L1967">
        <v>1.95</v>
      </c>
      <c r="M1967">
        <v>2.77</v>
      </c>
      <c r="N1967">
        <v>3.17</v>
      </c>
      <c r="O1967">
        <f t="shared" si="30"/>
        <v>3.17</v>
      </c>
    </row>
    <row r="1968" spans="1:15" x14ac:dyDescent="0.25">
      <c r="A1968" s="24">
        <v>41412</v>
      </c>
      <c r="B1968">
        <v>0.01</v>
      </c>
      <c r="C1968">
        <v>0.01</v>
      </c>
      <c r="D1968">
        <v>0.01</v>
      </c>
      <c r="E1968">
        <v>0.04</v>
      </c>
      <c r="F1968">
        <v>0.08</v>
      </c>
      <c r="G1968">
        <v>0.12</v>
      </c>
      <c r="H1968">
        <v>0.26</v>
      </c>
      <c r="I1968">
        <v>0.4</v>
      </c>
      <c r="J1968">
        <v>0.84</v>
      </c>
      <c r="K1968">
        <v>1.32</v>
      </c>
      <c r="L1968">
        <v>1.95</v>
      </c>
      <c r="M1968">
        <v>2.77</v>
      </c>
      <c r="N1968">
        <v>3.17</v>
      </c>
      <c r="O1968">
        <f t="shared" si="30"/>
        <v>3.17</v>
      </c>
    </row>
    <row r="1969" spans="1:15" x14ac:dyDescent="0.25">
      <c r="A1969" s="24">
        <v>41413</v>
      </c>
      <c r="B1969">
        <v>0.01</v>
      </c>
      <c r="C1969">
        <v>0.01</v>
      </c>
      <c r="D1969">
        <v>0.01</v>
      </c>
      <c r="E1969">
        <v>0.04</v>
      </c>
      <c r="F1969">
        <v>0.08</v>
      </c>
      <c r="G1969">
        <v>0.12</v>
      </c>
      <c r="H1969">
        <v>0.26</v>
      </c>
      <c r="I1969">
        <v>0.4</v>
      </c>
      <c r="J1969">
        <v>0.84</v>
      </c>
      <c r="K1969">
        <v>1.32</v>
      </c>
      <c r="L1969">
        <v>1.95</v>
      </c>
      <c r="M1969">
        <v>2.77</v>
      </c>
      <c r="N1969">
        <v>3.17</v>
      </c>
      <c r="O1969">
        <f t="shared" si="30"/>
        <v>3.17</v>
      </c>
    </row>
    <row r="1970" spans="1:15" x14ac:dyDescent="0.25">
      <c r="A1970" s="24">
        <v>41414</v>
      </c>
      <c r="B1970">
        <v>0.01</v>
      </c>
      <c r="C1970">
        <v>0.01</v>
      </c>
      <c r="D1970">
        <v>0.01</v>
      </c>
      <c r="E1970">
        <v>0.05</v>
      </c>
      <c r="F1970">
        <v>0.09</v>
      </c>
      <c r="G1970">
        <v>0.12</v>
      </c>
      <c r="H1970">
        <v>0.26</v>
      </c>
      <c r="I1970">
        <v>0.4</v>
      </c>
      <c r="J1970">
        <v>0.85</v>
      </c>
      <c r="K1970">
        <v>1.33</v>
      </c>
      <c r="L1970">
        <v>1.97</v>
      </c>
      <c r="M1970">
        <v>2.79</v>
      </c>
      <c r="N1970">
        <v>3.18</v>
      </c>
      <c r="O1970">
        <f t="shared" si="30"/>
        <v>3.18</v>
      </c>
    </row>
    <row r="1971" spans="1:15" x14ac:dyDescent="0.25">
      <c r="A1971" s="24">
        <v>41415</v>
      </c>
      <c r="B1971">
        <v>0.04</v>
      </c>
      <c r="C1971">
        <v>0.04</v>
      </c>
      <c r="D1971">
        <v>0.04</v>
      </c>
      <c r="E1971">
        <v>0.04</v>
      </c>
      <c r="F1971">
        <v>0.09</v>
      </c>
      <c r="G1971">
        <v>0.12</v>
      </c>
      <c r="H1971">
        <v>0.26</v>
      </c>
      <c r="I1971">
        <v>0.39</v>
      </c>
      <c r="J1971">
        <v>0.84</v>
      </c>
      <c r="K1971">
        <v>1.31</v>
      </c>
      <c r="L1971">
        <v>1.94</v>
      </c>
      <c r="M1971">
        <v>2.75</v>
      </c>
      <c r="N1971">
        <v>3.14</v>
      </c>
      <c r="O1971">
        <f t="shared" si="30"/>
        <v>3.14</v>
      </c>
    </row>
    <row r="1972" spans="1:15" x14ac:dyDescent="0.25">
      <c r="A1972" s="24">
        <v>41416</v>
      </c>
      <c r="B1972">
        <v>0.04</v>
      </c>
      <c r="C1972">
        <v>0.04</v>
      </c>
      <c r="D1972">
        <v>0.04</v>
      </c>
      <c r="E1972">
        <v>0.04</v>
      </c>
      <c r="F1972">
        <v>0.08</v>
      </c>
      <c r="G1972">
        <v>0.11</v>
      </c>
      <c r="H1972">
        <v>0.26</v>
      </c>
      <c r="I1972">
        <v>0.41</v>
      </c>
      <c r="J1972">
        <v>0.91</v>
      </c>
      <c r="K1972">
        <v>1.4</v>
      </c>
      <c r="L1972">
        <v>2.0299999999999998</v>
      </c>
      <c r="M1972">
        <v>2.83</v>
      </c>
      <c r="N1972">
        <v>3.21</v>
      </c>
      <c r="O1972">
        <f t="shared" si="30"/>
        <v>3.21</v>
      </c>
    </row>
    <row r="1973" spans="1:15" x14ac:dyDescent="0.25">
      <c r="A1973" s="24">
        <v>41417</v>
      </c>
      <c r="B1973">
        <v>0.03</v>
      </c>
      <c r="C1973">
        <v>0.03</v>
      </c>
      <c r="D1973">
        <v>0.03</v>
      </c>
      <c r="E1973">
        <v>0.05</v>
      </c>
      <c r="F1973">
        <v>0.08</v>
      </c>
      <c r="G1973">
        <v>0.12</v>
      </c>
      <c r="H1973">
        <v>0.26</v>
      </c>
      <c r="I1973">
        <v>0.42</v>
      </c>
      <c r="J1973">
        <v>0.91</v>
      </c>
      <c r="K1973">
        <v>1.4</v>
      </c>
      <c r="L1973">
        <v>2.02</v>
      </c>
      <c r="M1973">
        <v>2.82</v>
      </c>
      <c r="N1973">
        <v>3.2</v>
      </c>
      <c r="O1973">
        <f t="shared" si="30"/>
        <v>3.2</v>
      </c>
    </row>
    <row r="1974" spans="1:15" x14ac:dyDescent="0.25">
      <c r="A1974" s="24">
        <v>41418</v>
      </c>
      <c r="B1974">
        <v>0.03</v>
      </c>
      <c r="C1974">
        <v>0.03</v>
      </c>
      <c r="D1974">
        <v>0.03</v>
      </c>
      <c r="E1974">
        <v>0.04</v>
      </c>
      <c r="F1974">
        <v>7.0000000000000007E-2</v>
      </c>
      <c r="G1974">
        <v>0.12</v>
      </c>
      <c r="H1974">
        <v>0.26</v>
      </c>
      <c r="I1974">
        <v>0.41</v>
      </c>
      <c r="J1974">
        <v>0.9</v>
      </c>
      <c r="K1974">
        <v>1.39</v>
      </c>
      <c r="L1974">
        <v>2.0099999999999998</v>
      </c>
      <c r="M1974">
        <v>2.8</v>
      </c>
      <c r="N1974">
        <v>3.18</v>
      </c>
      <c r="O1974">
        <f t="shared" si="30"/>
        <v>3.18</v>
      </c>
    </row>
    <row r="1975" spans="1:15" x14ac:dyDescent="0.25">
      <c r="A1975" s="24">
        <v>41419</v>
      </c>
      <c r="B1975">
        <v>0.03</v>
      </c>
      <c r="C1975">
        <v>0.03</v>
      </c>
      <c r="D1975">
        <v>0.03</v>
      </c>
      <c r="E1975">
        <v>0.04</v>
      </c>
      <c r="F1975">
        <v>7.0000000000000007E-2</v>
      </c>
      <c r="G1975">
        <v>0.12</v>
      </c>
      <c r="H1975">
        <v>0.26</v>
      </c>
      <c r="I1975">
        <v>0.41</v>
      </c>
      <c r="J1975">
        <v>0.9</v>
      </c>
      <c r="K1975">
        <v>1.39</v>
      </c>
      <c r="L1975">
        <v>2.0099999999999998</v>
      </c>
      <c r="M1975">
        <v>2.8</v>
      </c>
      <c r="N1975">
        <v>3.18</v>
      </c>
      <c r="O1975">
        <f t="shared" si="30"/>
        <v>3.18</v>
      </c>
    </row>
    <row r="1976" spans="1:15" x14ac:dyDescent="0.25">
      <c r="A1976" s="24">
        <v>41420</v>
      </c>
      <c r="B1976">
        <v>0.03</v>
      </c>
      <c r="C1976">
        <v>0.03</v>
      </c>
      <c r="D1976">
        <v>0.03</v>
      </c>
      <c r="E1976">
        <v>0.04</v>
      </c>
      <c r="F1976">
        <v>7.0000000000000007E-2</v>
      </c>
      <c r="G1976">
        <v>0.12</v>
      </c>
      <c r="H1976">
        <v>0.26</v>
      </c>
      <c r="I1976">
        <v>0.41</v>
      </c>
      <c r="J1976">
        <v>0.9</v>
      </c>
      <c r="K1976">
        <v>1.39</v>
      </c>
      <c r="L1976">
        <v>2.0099999999999998</v>
      </c>
      <c r="M1976">
        <v>2.8</v>
      </c>
      <c r="N1976">
        <v>3.18</v>
      </c>
      <c r="O1976">
        <f t="shared" si="30"/>
        <v>3.18</v>
      </c>
    </row>
    <row r="1977" spans="1:15" x14ac:dyDescent="0.25">
      <c r="A1977" s="24">
        <v>41421</v>
      </c>
      <c r="B1977">
        <v>0.03</v>
      </c>
      <c r="C1977">
        <v>0.03</v>
      </c>
      <c r="D1977">
        <v>0.03</v>
      </c>
      <c r="E1977">
        <v>0.04</v>
      </c>
      <c r="F1977">
        <v>7.0000000000000007E-2</v>
      </c>
      <c r="G1977">
        <v>0.12</v>
      </c>
      <c r="H1977">
        <v>0.26</v>
      </c>
      <c r="I1977">
        <v>0.41</v>
      </c>
      <c r="J1977">
        <v>0.9</v>
      </c>
      <c r="K1977">
        <v>1.39</v>
      </c>
      <c r="L1977">
        <v>2.0099999999999998</v>
      </c>
      <c r="M1977">
        <v>2.8</v>
      </c>
      <c r="N1977">
        <v>3.18</v>
      </c>
      <c r="O1977">
        <f t="shared" si="30"/>
        <v>3.18</v>
      </c>
    </row>
    <row r="1978" spans="1:15" x14ac:dyDescent="0.25">
      <c r="A1978" s="24">
        <v>41422</v>
      </c>
      <c r="B1978">
        <v>0.02</v>
      </c>
      <c r="C1978">
        <v>0.02</v>
      </c>
      <c r="D1978">
        <v>0.02</v>
      </c>
      <c r="E1978">
        <v>0.05</v>
      </c>
      <c r="F1978">
        <v>0.09</v>
      </c>
      <c r="G1978">
        <v>0.13</v>
      </c>
      <c r="H1978">
        <v>0.28999999999999998</v>
      </c>
      <c r="I1978">
        <v>0.49</v>
      </c>
      <c r="J1978">
        <v>1.02</v>
      </c>
      <c r="K1978">
        <v>1.53</v>
      </c>
      <c r="L1978">
        <v>2.15</v>
      </c>
      <c r="M1978">
        <v>2.95</v>
      </c>
      <c r="N1978">
        <v>3.31</v>
      </c>
      <c r="O1978">
        <f t="shared" si="30"/>
        <v>3.31</v>
      </c>
    </row>
    <row r="1979" spans="1:15" x14ac:dyDescent="0.25">
      <c r="A1979" s="24">
        <v>41423</v>
      </c>
      <c r="B1979">
        <v>0.04</v>
      </c>
      <c r="C1979">
        <v>0.04</v>
      </c>
      <c r="D1979">
        <v>0.04</v>
      </c>
      <c r="E1979">
        <v>0.05</v>
      </c>
      <c r="F1979">
        <v>0.08</v>
      </c>
      <c r="G1979">
        <v>0.14000000000000001</v>
      </c>
      <c r="H1979">
        <v>0.3</v>
      </c>
      <c r="I1979">
        <v>0.49</v>
      </c>
      <c r="J1979">
        <v>1.02</v>
      </c>
      <c r="K1979">
        <v>1.51</v>
      </c>
      <c r="L1979">
        <v>2.13</v>
      </c>
      <c r="M1979">
        <v>2.91</v>
      </c>
      <c r="N1979">
        <v>3.27</v>
      </c>
      <c r="O1979">
        <f t="shared" si="30"/>
        <v>3.27</v>
      </c>
    </row>
    <row r="1980" spans="1:15" x14ac:dyDescent="0.25">
      <c r="A1980" s="24">
        <v>41424</v>
      </c>
      <c r="B1980">
        <v>0.02</v>
      </c>
      <c r="C1980">
        <v>0.02</v>
      </c>
      <c r="D1980">
        <v>0.02</v>
      </c>
      <c r="E1980">
        <v>0.04</v>
      </c>
      <c r="F1980">
        <v>7.0000000000000007E-2</v>
      </c>
      <c r="G1980">
        <v>0.13</v>
      </c>
      <c r="H1980">
        <v>0.31</v>
      </c>
      <c r="I1980">
        <v>0.49</v>
      </c>
      <c r="J1980">
        <v>1.01</v>
      </c>
      <c r="K1980">
        <v>1.51</v>
      </c>
      <c r="L1980">
        <v>2.13</v>
      </c>
      <c r="M1980">
        <v>2.92</v>
      </c>
      <c r="N1980">
        <v>3.28</v>
      </c>
      <c r="O1980">
        <f t="shared" si="30"/>
        <v>3.28</v>
      </c>
    </row>
    <row r="1981" spans="1:15" x14ac:dyDescent="0.25">
      <c r="A1981" s="24">
        <v>41425</v>
      </c>
      <c r="B1981">
        <v>0.03</v>
      </c>
      <c r="C1981">
        <v>0.03</v>
      </c>
      <c r="D1981">
        <v>0.03</v>
      </c>
      <c r="E1981">
        <v>0.04</v>
      </c>
      <c r="F1981">
        <v>7.0000000000000007E-2</v>
      </c>
      <c r="G1981">
        <v>0.14000000000000001</v>
      </c>
      <c r="H1981">
        <v>0.3</v>
      </c>
      <c r="I1981">
        <v>0.52</v>
      </c>
      <c r="J1981">
        <v>1.05</v>
      </c>
      <c r="K1981">
        <v>1.55</v>
      </c>
      <c r="L1981">
        <v>2.16</v>
      </c>
      <c r="M1981">
        <v>2.95</v>
      </c>
      <c r="N1981">
        <v>3.3</v>
      </c>
      <c r="O1981">
        <f t="shared" si="30"/>
        <v>3.3</v>
      </c>
    </row>
    <row r="1982" spans="1:15" x14ac:dyDescent="0.25">
      <c r="A1982" s="24">
        <v>41426</v>
      </c>
      <c r="B1982">
        <v>0.03</v>
      </c>
      <c r="C1982">
        <v>0.03</v>
      </c>
      <c r="D1982">
        <v>0.03</v>
      </c>
      <c r="E1982">
        <v>0.04</v>
      </c>
      <c r="F1982">
        <v>7.0000000000000007E-2</v>
      </c>
      <c r="G1982">
        <v>0.14000000000000001</v>
      </c>
      <c r="H1982">
        <v>0.3</v>
      </c>
      <c r="I1982">
        <v>0.52</v>
      </c>
      <c r="J1982">
        <v>1.05</v>
      </c>
      <c r="K1982">
        <v>1.55</v>
      </c>
      <c r="L1982">
        <v>2.16</v>
      </c>
      <c r="M1982">
        <v>2.95</v>
      </c>
      <c r="N1982">
        <v>3.3</v>
      </c>
      <c r="O1982">
        <f t="shared" si="30"/>
        <v>3.3</v>
      </c>
    </row>
    <row r="1983" spans="1:15" x14ac:dyDescent="0.25">
      <c r="A1983" s="24">
        <v>41427</v>
      </c>
      <c r="B1983">
        <v>0.03</v>
      </c>
      <c r="C1983">
        <v>0.03</v>
      </c>
      <c r="D1983">
        <v>0.03</v>
      </c>
      <c r="E1983">
        <v>0.04</v>
      </c>
      <c r="F1983">
        <v>7.0000000000000007E-2</v>
      </c>
      <c r="G1983">
        <v>0.14000000000000001</v>
      </c>
      <c r="H1983">
        <v>0.3</v>
      </c>
      <c r="I1983">
        <v>0.52</v>
      </c>
      <c r="J1983">
        <v>1.05</v>
      </c>
      <c r="K1983">
        <v>1.55</v>
      </c>
      <c r="L1983">
        <v>2.16</v>
      </c>
      <c r="M1983">
        <v>2.95</v>
      </c>
      <c r="N1983">
        <v>3.3</v>
      </c>
      <c r="O1983">
        <f t="shared" si="30"/>
        <v>3.3</v>
      </c>
    </row>
    <row r="1984" spans="1:15" x14ac:dyDescent="0.25">
      <c r="A1984" s="24">
        <v>41428</v>
      </c>
      <c r="B1984">
        <v>0.03</v>
      </c>
      <c r="C1984">
        <v>0.03</v>
      </c>
      <c r="D1984">
        <v>0.03</v>
      </c>
      <c r="E1984">
        <v>0.05</v>
      </c>
      <c r="F1984">
        <v>0.08</v>
      </c>
      <c r="G1984">
        <v>0.14000000000000001</v>
      </c>
      <c r="H1984">
        <v>0.3</v>
      </c>
      <c r="I1984">
        <v>0.5</v>
      </c>
      <c r="J1984">
        <v>1.03</v>
      </c>
      <c r="K1984">
        <v>1.53</v>
      </c>
      <c r="L1984">
        <v>2.13</v>
      </c>
      <c r="M1984">
        <v>2.92</v>
      </c>
      <c r="N1984">
        <v>3.27</v>
      </c>
      <c r="O1984">
        <f t="shared" si="30"/>
        <v>3.27</v>
      </c>
    </row>
    <row r="1985" spans="1:15" x14ac:dyDescent="0.25">
      <c r="A1985" s="24">
        <v>41429</v>
      </c>
      <c r="B1985">
        <v>0.05</v>
      </c>
      <c r="C1985">
        <v>0.05</v>
      </c>
      <c r="D1985">
        <v>0.05</v>
      </c>
      <c r="E1985">
        <v>0.04</v>
      </c>
      <c r="F1985">
        <v>0.08</v>
      </c>
      <c r="G1985">
        <v>0.14000000000000001</v>
      </c>
      <c r="H1985">
        <v>0.32</v>
      </c>
      <c r="I1985">
        <v>0.48</v>
      </c>
      <c r="J1985">
        <v>1.05</v>
      </c>
      <c r="K1985">
        <v>1.55</v>
      </c>
      <c r="L1985">
        <v>2.14</v>
      </c>
      <c r="M1985">
        <v>2.95</v>
      </c>
      <c r="N1985">
        <v>3.3</v>
      </c>
      <c r="O1985">
        <f t="shared" si="30"/>
        <v>3.3</v>
      </c>
    </row>
    <row r="1986" spans="1:15" x14ac:dyDescent="0.25">
      <c r="A1986" s="24">
        <v>41430</v>
      </c>
      <c r="B1986">
        <v>0.04</v>
      </c>
      <c r="C1986">
        <v>0.04</v>
      </c>
      <c r="D1986">
        <v>0.04</v>
      </c>
      <c r="E1986">
        <v>0.05</v>
      </c>
      <c r="F1986">
        <v>0.08</v>
      </c>
      <c r="G1986">
        <v>0.14000000000000001</v>
      </c>
      <c r="H1986">
        <v>0.3</v>
      </c>
      <c r="I1986">
        <v>0.48</v>
      </c>
      <c r="J1986">
        <v>1.02</v>
      </c>
      <c r="K1986">
        <v>1.52</v>
      </c>
      <c r="L1986">
        <v>2.1</v>
      </c>
      <c r="M1986">
        <v>2.9</v>
      </c>
      <c r="N1986">
        <v>3.25</v>
      </c>
      <c r="O1986">
        <f t="shared" si="30"/>
        <v>3.25</v>
      </c>
    </row>
    <row r="1987" spans="1:15" x14ac:dyDescent="0.25">
      <c r="A1987" s="24">
        <v>41431</v>
      </c>
      <c r="B1987">
        <v>0.04</v>
      </c>
      <c r="C1987">
        <v>0.04</v>
      </c>
      <c r="D1987">
        <v>0.04</v>
      </c>
      <c r="E1987">
        <v>0.05</v>
      </c>
      <c r="F1987">
        <v>0.08</v>
      </c>
      <c r="G1987">
        <v>0.14000000000000001</v>
      </c>
      <c r="H1987">
        <v>0.3</v>
      </c>
      <c r="I1987">
        <v>0.48</v>
      </c>
      <c r="J1987">
        <v>1.01</v>
      </c>
      <c r="K1987">
        <v>1.49</v>
      </c>
      <c r="L1987">
        <v>2.08</v>
      </c>
      <c r="M1987">
        <v>2.89</v>
      </c>
      <c r="N1987">
        <v>3.23</v>
      </c>
      <c r="O1987">
        <f t="shared" si="30"/>
        <v>3.23</v>
      </c>
    </row>
    <row r="1988" spans="1:15" x14ac:dyDescent="0.25">
      <c r="A1988" s="24">
        <v>41432</v>
      </c>
      <c r="B1988">
        <v>0.04</v>
      </c>
      <c r="C1988">
        <v>0.04</v>
      </c>
      <c r="D1988">
        <v>0.04</v>
      </c>
      <c r="E1988">
        <v>0.04</v>
      </c>
      <c r="F1988">
        <v>7.0000000000000007E-2</v>
      </c>
      <c r="G1988">
        <v>0.14000000000000001</v>
      </c>
      <c r="H1988">
        <v>0.32</v>
      </c>
      <c r="I1988">
        <v>0.52</v>
      </c>
      <c r="J1988">
        <v>1.1000000000000001</v>
      </c>
      <c r="K1988">
        <v>1.59</v>
      </c>
      <c r="L1988">
        <v>2.17</v>
      </c>
      <c r="M1988">
        <v>2.98</v>
      </c>
      <c r="N1988">
        <v>3.33</v>
      </c>
      <c r="O1988">
        <f t="shared" si="30"/>
        <v>3.33</v>
      </c>
    </row>
    <row r="1989" spans="1:15" x14ac:dyDescent="0.25">
      <c r="A1989" s="24">
        <v>41433</v>
      </c>
      <c r="B1989">
        <v>0.04</v>
      </c>
      <c r="C1989">
        <v>0.04</v>
      </c>
      <c r="D1989">
        <v>0.04</v>
      </c>
      <c r="E1989">
        <v>0.04</v>
      </c>
      <c r="F1989">
        <v>7.0000000000000007E-2</v>
      </c>
      <c r="G1989">
        <v>0.14000000000000001</v>
      </c>
      <c r="H1989">
        <v>0.32</v>
      </c>
      <c r="I1989">
        <v>0.52</v>
      </c>
      <c r="J1989">
        <v>1.1000000000000001</v>
      </c>
      <c r="K1989">
        <v>1.59</v>
      </c>
      <c r="L1989">
        <v>2.17</v>
      </c>
      <c r="M1989">
        <v>2.98</v>
      </c>
      <c r="N1989">
        <v>3.33</v>
      </c>
      <c r="O1989">
        <f t="shared" si="30"/>
        <v>3.33</v>
      </c>
    </row>
    <row r="1990" spans="1:15" x14ac:dyDescent="0.25">
      <c r="A1990" s="24">
        <v>41434</v>
      </c>
      <c r="B1990">
        <v>0.04</v>
      </c>
      <c r="C1990">
        <v>0.04</v>
      </c>
      <c r="D1990">
        <v>0.04</v>
      </c>
      <c r="E1990">
        <v>0.04</v>
      </c>
      <c r="F1990">
        <v>7.0000000000000007E-2</v>
      </c>
      <c r="G1990">
        <v>0.14000000000000001</v>
      </c>
      <c r="H1990">
        <v>0.32</v>
      </c>
      <c r="I1990">
        <v>0.52</v>
      </c>
      <c r="J1990">
        <v>1.1000000000000001</v>
      </c>
      <c r="K1990">
        <v>1.59</v>
      </c>
      <c r="L1990">
        <v>2.17</v>
      </c>
      <c r="M1990">
        <v>2.98</v>
      </c>
      <c r="N1990">
        <v>3.33</v>
      </c>
      <c r="O1990">
        <f t="shared" ref="O1990:O2053" si="31">N1990</f>
        <v>3.33</v>
      </c>
    </row>
    <row r="1991" spans="1:15" x14ac:dyDescent="0.25">
      <c r="A1991" s="24">
        <v>41435</v>
      </c>
      <c r="B1991">
        <v>0.04</v>
      </c>
      <c r="C1991">
        <v>0.04</v>
      </c>
      <c r="D1991">
        <v>0.04</v>
      </c>
      <c r="E1991">
        <v>0.05</v>
      </c>
      <c r="F1991">
        <v>0.08</v>
      </c>
      <c r="G1991">
        <v>0.14000000000000001</v>
      </c>
      <c r="H1991">
        <v>0.32</v>
      </c>
      <c r="I1991">
        <v>0.55000000000000004</v>
      </c>
      <c r="J1991">
        <v>1.1299999999999999</v>
      </c>
      <c r="K1991">
        <v>1.62</v>
      </c>
      <c r="L1991">
        <v>2.2200000000000002</v>
      </c>
      <c r="M1991">
        <v>3.03</v>
      </c>
      <c r="N1991">
        <v>3.36</v>
      </c>
      <c r="O1991">
        <f t="shared" si="31"/>
        <v>3.36</v>
      </c>
    </row>
    <row r="1992" spans="1:15" x14ac:dyDescent="0.25">
      <c r="A1992" s="24">
        <v>41436</v>
      </c>
      <c r="B1992">
        <v>0.05</v>
      </c>
      <c r="C1992">
        <v>0.05</v>
      </c>
      <c r="D1992">
        <v>0.05</v>
      </c>
      <c r="E1992">
        <v>0.05</v>
      </c>
      <c r="F1992">
        <v>0.08</v>
      </c>
      <c r="G1992">
        <v>0.14000000000000001</v>
      </c>
      <c r="H1992">
        <v>0.34</v>
      </c>
      <c r="I1992">
        <v>0.56999999999999995</v>
      </c>
      <c r="J1992">
        <v>1.1200000000000001</v>
      </c>
      <c r="K1992">
        <v>1.61</v>
      </c>
      <c r="L1992">
        <v>2.2000000000000002</v>
      </c>
      <c r="M1992">
        <v>3</v>
      </c>
      <c r="N1992">
        <v>3.33</v>
      </c>
      <c r="O1992">
        <f t="shared" si="31"/>
        <v>3.33</v>
      </c>
    </row>
    <row r="1993" spans="1:15" x14ac:dyDescent="0.25">
      <c r="A1993" s="24">
        <v>41437</v>
      </c>
      <c r="B1993">
        <v>0.04</v>
      </c>
      <c r="C1993">
        <v>0.04</v>
      </c>
      <c r="D1993">
        <v>0.04</v>
      </c>
      <c r="E1993">
        <v>0.05</v>
      </c>
      <c r="F1993">
        <v>0.08</v>
      </c>
      <c r="G1993">
        <v>0.14000000000000001</v>
      </c>
      <c r="H1993">
        <v>0.34</v>
      </c>
      <c r="I1993">
        <v>0.56999999999999995</v>
      </c>
      <c r="J1993">
        <v>1.1499999999999999</v>
      </c>
      <c r="K1993">
        <v>1.64</v>
      </c>
      <c r="L1993">
        <v>2.25</v>
      </c>
      <c r="M1993">
        <v>3.04</v>
      </c>
      <c r="N1993">
        <v>3.37</v>
      </c>
      <c r="O1993">
        <f t="shared" si="31"/>
        <v>3.37</v>
      </c>
    </row>
    <row r="1994" spans="1:15" x14ac:dyDescent="0.25">
      <c r="A1994" s="24">
        <v>41438</v>
      </c>
      <c r="B1994">
        <v>0.04</v>
      </c>
      <c r="C1994">
        <v>0.04</v>
      </c>
      <c r="D1994">
        <v>0.04</v>
      </c>
      <c r="E1994">
        <v>0.05</v>
      </c>
      <c r="F1994">
        <v>0.08</v>
      </c>
      <c r="G1994">
        <v>0.14000000000000001</v>
      </c>
      <c r="H1994">
        <v>0.32</v>
      </c>
      <c r="I1994">
        <v>0.55000000000000004</v>
      </c>
      <c r="J1994">
        <v>1.1100000000000001</v>
      </c>
      <c r="K1994">
        <v>1.6</v>
      </c>
      <c r="L1994">
        <v>2.19</v>
      </c>
      <c r="M1994">
        <v>2.99</v>
      </c>
      <c r="N1994">
        <v>3.33</v>
      </c>
      <c r="O1994">
        <f t="shared" si="31"/>
        <v>3.33</v>
      </c>
    </row>
    <row r="1995" spans="1:15" x14ac:dyDescent="0.25">
      <c r="A1995" s="24">
        <v>41439</v>
      </c>
      <c r="B1995">
        <v>0.04</v>
      </c>
      <c r="C1995">
        <v>0.04</v>
      </c>
      <c r="D1995">
        <v>0.04</v>
      </c>
      <c r="E1995">
        <v>0.05</v>
      </c>
      <c r="F1995">
        <v>0.08</v>
      </c>
      <c r="G1995">
        <v>0.13</v>
      </c>
      <c r="H1995">
        <v>0.28999999999999998</v>
      </c>
      <c r="I1995">
        <v>0.49</v>
      </c>
      <c r="J1995">
        <v>1.04</v>
      </c>
      <c r="K1995">
        <v>1.53</v>
      </c>
      <c r="L1995">
        <v>2.14</v>
      </c>
      <c r="M1995">
        <v>2.95</v>
      </c>
      <c r="N1995">
        <v>3.28</v>
      </c>
      <c r="O1995">
        <f t="shared" si="31"/>
        <v>3.28</v>
      </c>
    </row>
    <row r="1996" spans="1:15" x14ac:dyDescent="0.25">
      <c r="A1996" s="24">
        <v>41440</v>
      </c>
      <c r="B1996">
        <v>0.04</v>
      </c>
      <c r="C1996">
        <v>0.04</v>
      </c>
      <c r="D1996">
        <v>0.04</v>
      </c>
      <c r="E1996">
        <v>0.05</v>
      </c>
      <c r="F1996">
        <v>0.08</v>
      </c>
      <c r="G1996">
        <v>0.13</v>
      </c>
      <c r="H1996">
        <v>0.28999999999999998</v>
      </c>
      <c r="I1996">
        <v>0.49</v>
      </c>
      <c r="J1996">
        <v>1.04</v>
      </c>
      <c r="K1996">
        <v>1.53</v>
      </c>
      <c r="L1996">
        <v>2.14</v>
      </c>
      <c r="M1996">
        <v>2.95</v>
      </c>
      <c r="N1996">
        <v>3.28</v>
      </c>
      <c r="O1996">
        <f t="shared" si="31"/>
        <v>3.28</v>
      </c>
    </row>
    <row r="1997" spans="1:15" x14ac:dyDescent="0.25">
      <c r="A1997" s="24">
        <v>41441</v>
      </c>
      <c r="B1997">
        <v>0.04</v>
      </c>
      <c r="C1997">
        <v>0.04</v>
      </c>
      <c r="D1997">
        <v>0.04</v>
      </c>
      <c r="E1997">
        <v>0.05</v>
      </c>
      <c r="F1997">
        <v>0.08</v>
      </c>
      <c r="G1997">
        <v>0.13</v>
      </c>
      <c r="H1997">
        <v>0.28999999999999998</v>
      </c>
      <c r="I1997">
        <v>0.49</v>
      </c>
      <c r="J1997">
        <v>1.04</v>
      </c>
      <c r="K1997">
        <v>1.53</v>
      </c>
      <c r="L1997">
        <v>2.14</v>
      </c>
      <c r="M1997">
        <v>2.95</v>
      </c>
      <c r="N1997">
        <v>3.28</v>
      </c>
      <c r="O1997">
        <f t="shared" si="31"/>
        <v>3.28</v>
      </c>
    </row>
    <row r="1998" spans="1:15" x14ac:dyDescent="0.25">
      <c r="A1998" s="24">
        <v>41442</v>
      </c>
      <c r="B1998">
        <v>0.05</v>
      </c>
      <c r="C1998">
        <v>0.05</v>
      </c>
      <c r="D1998">
        <v>0.05</v>
      </c>
      <c r="E1998">
        <v>0.05</v>
      </c>
      <c r="F1998">
        <v>0.08</v>
      </c>
      <c r="G1998">
        <v>0.13</v>
      </c>
      <c r="H1998">
        <v>0.27</v>
      </c>
      <c r="I1998">
        <v>0.49</v>
      </c>
      <c r="J1998">
        <v>1.06</v>
      </c>
      <c r="K1998">
        <v>1.57</v>
      </c>
      <c r="L1998">
        <v>2.19</v>
      </c>
      <c r="M1998">
        <v>3.01</v>
      </c>
      <c r="N1998">
        <v>3.35</v>
      </c>
      <c r="O1998">
        <f t="shared" si="31"/>
        <v>3.35</v>
      </c>
    </row>
    <row r="1999" spans="1:15" x14ac:dyDescent="0.25">
      <c r="A1999" s="24">
        <v>41443</v>
      </c>
      <c r="B1999">
        <v>0.04</v>
      </c>
      <c r="C1999">
        <v>0.04</v>
      </c>
      <c r="D1999">
        <v>0.04</v>
      </c>
      <c r="E1999">
        <v>0.05</v>
      </c>
      <c r="F1999">
        <v>0.08</v>
      </c>
      <c r="G1999">
        <v>0.13</v>
      </c>
      <c r="H1999">
        <v>0.27</v>
      </c>
      <c r="I1999">
        <v>0.48</v>
      </c>
      <c r="J1999">
        <v>1.07</v>
      </c>
      <c r="K1999">
        <v>1.58</v>
      </c>
      <c r="L1999">
        <v>2.2000000000000002</v>
      </c>
      <c r="M1999">
        <v>3</v>
      </c>
      <c r="N1999">
        <v>3.34</v>
      </c>
      <c r="O1999">
        <f t="shared" si="31"/>
        <v>3.34</v>
      </c>
    </row>
    <row r="2000" spans="1:15" x14ac:dyDescent="0.25">
      <c r="A2000" s="24">
        <v>41444</v>
      </c>
      <c r="B2000">
        <v>0.04</v>
      </c>
      <c r="C2000">
        <v>0.04</v>
      </c>
      <c r="D2000">
        <v>0.04</v>
      </c>
      <c r="E2000">
        <v>0.05</v>
      </c>
      <c r="F2000">
        <v>0.08</v>
      </c>
      <c r="G2000">
        <v>0.13</v>
      </c>
      <c r="H2000">
        <v>0.31</v>
      </c>
      <c r="I2000">
        <v>0.57999999999999996</v>
      </c>
      <c r="J2000">
        <v>1.24</v>
      </c>
      <c r="K2000">
        <v>1.76</v>
      </c>
      <c r="L2000">
        <v>2.33</v>
      </c>
      <c r="M2000">
        <v>3.09</v>
      </c>
      <c r="N2000">
        <v>3.41</v>
      </c>
      <c r="O2000">
        <f t="shared" si="31"/>
        <v>3.41</v>
      </c>
    </row>
    <row r="2001" spans="1:15" x14ac:dyDescent="0.25">
      <c r="A2001" s="24">
        <v>41445</v>
      </c>
      <c r="B2001">
        <v>0.03</v>
      </c>
      <c r="C2001">
        <v>0.03</v>
      </c>
      <c r="D2001">
        <v>0.03</v>
      </c>
      <c r="E2001">
        <v>0.05</v>
      </c>
      <c r="F2001">
        <v>0.09</v>
      </c>
      <c r="G2001">
        <v>0.14000000000000001</v>
      </c>
      <c r="H2001">
        <v>0.33</v>
      </c>
      <c r="I2001">
        <v>0.62</v>
      </c>
      <c r="J2001">
        <v>1.31</v>
      </c>
      <c r="K2001">
        <v>1.84</v>
      </c>
      <c r="L2001">
        <v>2.41</v>
      </c>
      <c r="M2001">
        <v>3.18</v>
      </c>
      <c r="N2001">
        <v>3.49</v>
      </c>
      <c r="O2001">
        <f t="shared" si="31"/>
        <v>3.49</v>
      </c>
    </row>
    <row r="2002" spans="1:15" x14ac:dyDescent="0.25">
      <c r="A2002" s="24">
        <v>41446</v>
      </c>
      <c r="B2002">
        <v>0.02</v>
      </c>
      <c r="C2002">
        <v>0.02</v>
      </c>
      <c r="D2002">
        <v>0.02</v>
      </c>
      <c r="E2002">
        <v>0.05</v>
      </c>
      <c r="F2002">
        <v>0.09</v>
      </c>
      <c r="G2002">
        <v>0.13</v>
      </c>
      <c r="H2002">
        <v>0.38</v>
      </c>
      <c r="I2002">
        <v>0.7</v>
      </c>
      <c r="J2002">
        <v>1.42</v>
      </c>
      <c r="K2002">
        <v>1.95</v>
      </c>
      <c r="L2002">
        <v>2.52</v>
      </c>
      <c r="M2002">
        <v>3.26</v>
      </c>
      <c r="N2002">
        <v>3.56</v>
      </c>
      <c r="O2002">
        <f t="shared" si="31"/>
        <v>3.56</v>
      </c>
    </row>
    <row r="2003" spans="1:15" x14ac:dyDescent="0.25">
      <c r="A2003" s="24">
        <v>41447</v>
      </c>
      <c r="B2003">
        <v>0.02</v>
      </c>
      <c r="C2003">
        <v>0.02</v>
      </c>
      <c r="D2003">
        <v>0.02</v>
      </c>
      <c r="E2003">
        <v>0.05</v>
      </c>
      <c r="F2003">
        <v>0.09</v>
      </c>
      <c r="G2003">
        <v>0.13</v>
      </c>
      <c r="H2003">
        <v>0.38</v>
      </c>
      <c r="I2003">
        <v>0.7</v>
      </c>
      <c r="J2003">
        <v>1.42</v>
      </c>
      <c r="K2003">
        <v>1.95</v>
      </c>
      <c r="L2003">
        <v>2.52</v>
      </c>
      <c r="M2003">
        <v>3.26</v>
      </c>
      <c r="N2003">
        <v>3.56</v>
      </c>
      <c r="O2003">
        <f t="shared" si="31"/>
        <v>3.56</v>
      </c>
    </row>
    <row r="2004" spans="1:15" x14ac:dyDescent="0.25">
      <c r="A2004" s="24">
        <v>41448</v>
      </c>
      <c r="B2004">
        <v>0.02</v>
      </c>
      <c r="C2004">
        <v>0.02</v>
      </c>
      <c r="D2004">
        <v>0.02</v>
      </c>
      <c r="E2004">
        <v>0.05</v>
      </c>
      <c r="F2004">
        <v>0.09</v>
      </c>
      <c r="G2004">
        <v>0.13</v>
      </c>
      <c r="H2004">
        <v>0.38</v>
      </c>
      <c r="I2004">
        <v>0.7</v>
      </c>
      <c r="J2004">
        <v>1.42</v>
      </c>
      <c r="K2004">
        <v>1.95</v>
      </c>
      <c r="L2004">
        <v>2.52</v>
      </c>
      <c r="M2004">
        <v>3.26</v>
      </c>
      <c r="N2004">
        <v>3.56</v>
      </c>
      <c r="O2004">
        <f t="shared" si="31"/>
        <v>3.56</v>
      </c>
    </row>
    <row r="2005" spans="1:15" x14ac:dyDescent="0.25">
      <c r="A2005" s="24">
        <v>41449</v>
      </c>
      <c r="B2005">
        <v>0.01</v>
      </c>
      <c r="C2005">
        <v>0.01</v>
      </c>
      <c r="D2005">
        <v>0.01</v>
      </c>
      <c r="E2005">
        <v>0.06</v>
      </c>
      <c r="F2005">
        <v>0.11</v>
      </c>
      <c r="G2005">
        <v>0.16</v>
      </c>
      <c r="H2005">
        <v>0.42</v>
      </c>
      <c r="I2005">
        <v>0.73</v>
      </c>
      <c r="J2005">
        <v>1.48</v>
      </c>
      <c r="K2005">
        <v>2.02</v>
      </c>
      <c r="L2005">
        <v>2.57</v>
      </c>
      <c r="M2005">
        <v>3.27</v>
      </c>
      <c r="N2005">
        <v>3.56</v>
      </c>
      <c r="O2005">
        <f t="shared" si="31"/>
        <v>3.56</v>
      </c>
    </row>
    <row r="2006" spans="1:15" x14ac:dyDescent="0.25">
      <c r="A2006" s="24">
        <v>41450</v>
      </c>
      <c r="B2006">
        <v>0.03</v>
      </c>
      <c r="C2006">
        <v>0.03</v>
      </c>
      <c r="D2006">
        <v>0.03</v>
      </c>
      <c r="E2006">
        <v>0.06</v>
      </c>
      <c r="F2006">
        <v>0.11</v>
      </c>
      <c r="G2006">
        <v>0.17</v>
      </c>
      <c r="H2006">
        <v>0.43</v>
      </c>
      <c r="I2006">
        <v>0.74</v>
      </c>
      <c r="J2006">
        <v>1.49</v>
      </c>
      <c r="K2006">
        <v>2.0299999999999998</v>
      </c>
      <c r="L2006">
        <v>2.6</v>
      </c>
      <c r="M2006">
        <v>3.31</v>
      </c>
      <c r="N2006">
        <v>3.6</v>
      </c>
      <c r="O2006">
        <f t="shared" si="31"/>
        <v>3.6</v>
      </c>
    </row>
    <row r="2007" spans="1:15" x14ac:dyDescent="0.25">
      <c r="A2007" s="24">
        <v>41451</v>
      </c>
      <c r="B2007">
        <v>0.02</v>
      </c>
      <c r="C2007">
        <v>0.02</v>
      </c>
      <c r="D2007">
        <v>0.02</v>
      </c>
      <c r="E2007">
        <v>0.06</v>
      </c>
      <c r="F2007">
        <v>0.11</v>
      </c>
      <c r="G2007">
        <v>0.16</v>
      </c>
      <c r="H2007">
        <v>0.39</v>
      </c>
      <c r="I2007">
        <v>0.69</v>
      </c>
      <c r="J2007">
        <v>1.45</v>
      </c>
      <c r="K2007">
        <v>1.98</v>
      </c>
      <c r="L2007">
        <v>2.5499999999999998</v>
      </c>
      <c r="M2007">
        <v>3.27</v>
      </c>
      <c r="N2007">
        <v>3.58</v>
      </c>
      <c r="O2007">
        <f t="shared" si="31"/>
        <v>3.58</v>
      </c>
    </row>
    <row r="2008" spans="1:15" x14ac:dyDescent="0.25">
      <c r="A2008" s="24">
        <v>41452</v>
      </c>
      <c r="B2008">
        <v>0.02</v>
      </c>
      <c r="C2008">
        <v>0.02</v>
      </c>
      <c r="D2008">
        <v>0.02</v>
      </c>
      <c r="E2008">
        <v>0.06</v>
      </c>
      <c r="F2008">
        <v>0.11</v>
      </c>
      <c r="G2008">
        <v>0.15</v>
      </c>
      <c r="H2008">
        <v>0.36</v>
      </c>
      <c r="I2008">
        <v>0.66</v>
      </c>
      <c r="J2008">
        <v>1.38</v>
      </c>
      <c r="K2008">
        <v>1.91</v>
      </c>
      <c r="L2008">
        <v>2.4900000000000002</v>
      </c>
      <c r="M2008">
        <v>3.22</v>
      </c>
      <c r="N2008">
        <v>3.54</v>
      </c>
      <c r="O2008">
        <f t="shared" si="31"/>
        <v>3.54</v>
      </c>
    </row>
    <row r="2009" spans="1:15" x14ac:dyDescent="0.25">
      <c r="A2009" s="24">
        <v>41453</v>
      </c>
      <c r="B2009">
        <v>0.02</v>
      </c>
      <c r="C2009">
        <v>0.02</v>
      </c>
      <c r="D2009">
        <v>0.02</v>
      </c>
      <c r="E2009">
        <v>0.04</v>
      </c>
      <c r="F2009">
        <v>0.1</v>
      </c>
      <c r="G2009">
        <v>0.15</v>
      </c>
      <c r="H2009">
        <v>0.36</v>
      </c>
      <c r="I2009">
        <v>0.66</v>
      </c>
      <c r="J2009">
        <v>1.41</v>
      </c>
      <c r="K2009">
        <v>1.96</v>
      </c>
      <c r="L2009">
        <v>2.52</v>
      </c>
      <c r="M2009">
        <v>3.22</v>
      </c>
      <c r="N2009">
        <v>3.52</v>
      </c>
      <c r="O2009">
        <f t="shared" si="31"/>
        <v>3.52</v>
      </c>
    </row>
    <row r="2010" spans="1:15" x14ac:dyDescent="0.25">
      <c r="A2010" s="24">
        <v>41454</v>
      </c>
      <c r="B2010">
        <v>0.02</v>
      </c>
      <c r="C2010">
        <v>0.02</v>
      </c>
      <c r="D2010">
        <v>0.02</v>
      </c>
      <c r="E2010">
        <v>0.04</v>
      </c>
      <c r="F2010">
        <v>0.1</v>
      </c>
      <c r="G2010">
        <v>0.15</v>
      </c>
      <c r="H2010">
        <v>0.36</v>
      </c>
      <c r="I2010">
        <v>0.66</v>
      </c>
      <c r="J2010">
        <v>1.41</v>
      </c>
      <c r="K2010">
        <v>1.96</v>
      </c>
      <c r="L2010">
        <v>2.52</v>
      </c>
      <c r="M2010">
        <v>3.22</v>
      </c>
      <c r="N2010">
        <v>3.52</v>
      </c>
      <c r="O2010">
        <f t="shared" si="31"/>
        <v>3.52</v>
      </c>
    </row>
    <row r="2011" spans="1:15" x14ac:dyDescent="0.25">
      <c r="A2011" s="24">
        <v>41455</v>
      </c>
      <c r="B2011">
        <v>0.02</v>
      </c>
      <c r="C2011">
        <v>0.02</v>
      </c>
      <c r="D2011">
        <v>0.02</v>
      </c>
      <c r="E2011">
        <v>0.04</v>
      </c>
      <c r="F2011">
        <v>0.1</v>
      </c>
      <c r="G2011">
        <v>0.15</v>
      </c>
      <c r="H2011">
        <v>0.36</v>
      </c>
      <c r="I2011">
        <v>0.66</v>
      </c>
      <c r="J2011">
        <v>1.41</v>
      </c>
      <c r="K2011">
        <v>1.96</v>
      </c>
      <c r="L2011">
        <v>2.52</v>
      </c>
      <c r="M2011">
        <v>3.22</v>
      </c>
      <c r="N2011">
        <v>3.52</v>
      </c>
      <c r="O2011">
        <f t="shared" si="31"/>
        <v>3.52</v>
      </c>
    </row>
    <row r="2012" spans="1:15" x14ac:dyDescent="0.25">
      <c r="A2012" s="24">
        <v>41456</v>
      </c>
      <c r="B2012">
        <v>0.01</v>
      </c>
      <c r="C2012">
        <v>0.01</v>
      </c>
      <c r="D2012">
        <v>0.01</v>
      </c>
      <c r="E2012">
        <v>0.04</v>
      </c>
      <c r="F2012">
        <v>0.09</v>
      </c>
      <c r="G2012">
        <v>0.15</v>
      </c>
      <c r="H2012">
        <v>0.34</v>
      </c>
      <c r="I2012">
        <v>0.65</v>
      </c>
      <c r="J2012">
        <v>1.39</v>
      </c>
      <c r="K2012">
        <v>1.93</v>
      </c>
      <c r="L2012">
        <v>2.5</v>
      </c>
      <c r="M2012">
        <v>3.19</v>
      </c>
      <c r="N2012">
        <v>3.48</v>
      </c>
      <c r="O2012">
        <f t="shared" si="31"/>
        <v>3.48</v>
      </c>
    </row>
    <row r="2013" spans="1:15" x14ac:dyDescent="0.25">
      <c r="A2013" s="24">
        <v>41457</v>
      </c>
      <c r="B2013">
        <v>0.02</v>
      </c>
      <c r="C2013">
        <v>0.02</v>
      </c>
      <c r="D2013">
        <v>0.02</v>
      </c>
      <c r="E2013">
        <v>0.03</v>
      </c>
      <c r="F2013">
        <v>0.08</v>
      </c>
      <c r="G2013">
        <v>0.14000000000000001</v>
      </c>
      <c r="H2013">
        <v>0.34</v>
      </c>
      <c r="I2013">
        <v>0.64</v>
      </c>
      <c r="J2013">
        <v>1.38</v>
      </c>
      <c r="K2013">
        <v>1.92</v>
      </c>
      <c r="L2013">
        <v>2.48</v>
      </c>
      <c r="M2013">
        <v>3.18</v>
      </c>
      <c r="N2013">
        <v>3.47</v>
      </c>
      <c r="O2013">
        <f t="shared" si="31"/>
        <v>3.47</v>
      </c>
    </row>
    <row r="2014" spans="1:15" x14ac:dyDescent="0.25">
      <c r="A2014" s="24">
        <v>41458</v>
      </c>
      <c r="B2014">
        <v>0.03</v>
      </c>
      <c r="C2014">
        <v>0.03</v>
      </c>
      <c r="D2014">
        <v>0.03</v>
      </c>
      <c r="E2014">
        <v>0.05</v>
      </c>
      <c r="F2014">
        <v>0.08</v>
      </c>
      <c r="G2014">
        <v>0.14000000000000001</v>
      </c>
      <c r="H2014">
        <v>0.36</v>
      </c>
      <c r="I2014">
        <v>0.67</v>
      </c>
      <c r="J2014">
        <v>1.42</v>
      </c>
      <c r="K2014">
        <v>1.97</v>
      </c>
      <c r="L2014">
        <v>2.52</v>
      </c>
      <c r="M2014">
        <v>3.22</v>
      </c>
      <c r="N2014">
        <v>3.49</v>
      </c>
      <c r="O2014">
        <f t="shared" si="31"/>
        <v>3.49</v>
      </c>
    </row>
    <row r="2015" spans="1:15" x14ac:dyDescent="0.25">
      <c r="A2015" s="24">
        <v>41459</v>
      </c>
      <c r="B2015">
        <v>0.03</v>
      </c>
      <c r="C2015">
        <v>0.03</v>
      </c>
      <c r="D2015">
        <v>0.03</v>
      </c>
      <c r="E2015">
        <v>0.05</v>
      </c>
      <c r="F2015">
        <v>0.08</v>
      </c>
      <c r="G2015">
        <v>0.14000000000000001</v>
      </c>
      <c r="H2015">
        <v>0.36</v>
      </c>
      <c r="I2015">
        <v>0.67</v>
      </c>
      <c r="J2015">
        <v>1.42</v>
      </c>
      <c r="K2015">
        <v>1.97</v>
      </c>
      <c r="L2015">
        <v>2.52</v>
      </c>
      <c r="M2015">
        <v>3.22</v>
      </c>
      <c r="N2015">
        <v>3.49</v>
      </c>
      <c r="O2015">
        <f t="shared" si="31"/>
        <v>3.49</v>
      </c>
    </row>
    <row r="2016" spans="1:15" x14ac:dyDescent="0.25">
      <c r="A2016" s="24">
        <v>41460</v>
      </c>
      <c r="B2016">
        <v>0.03</v>
      </c>
      <c r="C2016">
        <v>0.03</v>
      </c>
      <c r="D2016">
        <v>0.03</v>
      </c>
      <c r="E2016">
        <v>0.04</v>
      </c>
      <c r="F2016">
        <v>0.08</v>
      </c>
      <c r="G2016">
        <v>0.15</v>
      </c>
      <c r="H2016">
        <v>0.4</v>
      </c>
      <c r="I2016">
        <v>0.77</v>
      </c>
      <c r="J2016">
        <v>1.6</v>
      </c>
      <c r="K2016">
        <v>2.19</v>
      </c>
      <c r="L2016">
        <v>2.73</v>
      </c>
      <c r="M2016">
        <v>3.41</v>
      </c>
      <c r="N2016">
        <v>3.68</v>
      </c>
      <c r="O2016">
        <f t="shared" si="31"/>
        <v>3.68</v>
      </c>
    </row>
    <row r="2017" spans="1:15" x14ac:dyDescent="0.25">
      <c r="A2017" s="24">
        <v>41461</v>
      </c>
      <c r="B2017">
        <v>0.03</v>
      </c>
      <c r="C2017">
        <v>0.03</v>
      </c>
      <c r="D2017">
        <v>0.03</v>
      </c>
      <c r="E2017">
        <v>0.04</v>
      </c>
      <c r="F2017">
        <v>0.08</v>
      </c>
      <c r="G2017">
        <v>0.15</v>
      </c>
      <c r="H2017">
        <v>0.4</v>
      </c>
      <c r="I2017">
        <v>0.77</v>
      </c>
      <c r="J2017">
        <v>1.6</v>
      </c>
      <c r="K2017">
        <v>2.19</v>
      </c>
      <c r="L2017">
        <v>2.73</v>
      </c>
      <c r="M2017">
        <v>3.41</v>
      </c>
      <c r="N2017">
        <v>3.68</v>
      </c>
      <c r="O2017">
        <f t="shared" si="31"/>
        <v>3.68</v>
      </c>
    </row>
    <row r="2018" spans="1:15" x14ac:dyDescent="0.25">
      <c r="A2018" s="24">
        <v>41462</v>
      </c>
      <c r="B2018">
        <v>0.03</v>
      </c>
      <c r="C2018">
        <v>0.03</v>
      </c>
      <c r="D2018">
        <v>0.03</v>
      </c>
      <c r="E2018">
        <v>0.04</v>
      </c>
      <c r="F2018">
        <v>0.08</v>
      </c>
      <c r="G2018">
        <v>0.15</v>
      </c>
      <c r="H2018">
        <v>0.4</v>
      </c>
      <c r="I2018">
        <v>0.77</v>
      </c>
      <c r="J2018">
        <v>1.6</v>
      </c>
      <c r="K2018">
        <v>2.19</v>
      </c>
      <c r="L2018">
        <v>2.73</v>
      </c>
      <c r="M2018">
        <v>3.41</v>
      </c>
      <c r="N2018">
        <v>3.68</v>
      </c>
      <c r="O2018">
        <f t="shared" si="31"/>
        <v>3.68</v>
      </c>
    </row>
    <row r="2019" spans="1:15" x14ac:dyDescent="0.25">
      <c r="A2019" s="24">
        <v>41463</v>
      </c>
      <c r="B2019">
        <v>0.02</v>
      </c>
      <c r="C2019">
        <v>0.02</v>
      </c>
      <c r="D2019">
        <v>0.02</v>
      </c>
      <c r="E2019">
        <v>0.05</v>
      </c>
      <c r="F2019">
        <v>7.0000000000000007E-2</v>
      </c>
      <c r="G2019">
        <v>0.14000000000000001</v>
      </c>
      <c r="H2019">
        <v>0.37</v>
      </c>
      <c r="I2019">
        <v>0.71</v>
      </c>
      <c r="J2019">
        <v>1.51</v>
      </c>
      <c r="K2019">
        <v>2.11</v>
      </c>
      <c r="L2019">
        <v>2.65</v>
      </c>
      <c r="M2019">
        <v>3.35</v>
      </c>
      <c r="N2019">
        <v>3.63</v>
      </c>
      <c r="O2019">
        <f t="shared" si="31"/>
        <v>3.63</v>
      </c>
    </row>
    <row r="2020" spans="1:15" x14ac:dyDescent="0.25">
      <c r="A2020" s="24">
        <v>41464</v>
      </c>
      <c r="B2020">
        <v>0.04</v>
      </c>
      <c r="C2020">
        <v>0.04</v>
      </c>
      <c r="D2020">
        <v>0.04</v>
      </c>
      <c r="E2020">
        <v>0.04</v>
      </c>
      <c r="F2020">
        <v>0.08</v>
      </c>
      <c r="G2020">
        <v>0.14000000000000001</v>
      </c>
      <c r="H2020">
        <v>0.37</v>
      </c>
      <c r="I2020">
        <v>0.71</v>
      </c>
      <c r="J2020">
        <v>1.5</v>
      </c>
      <c r="K2020">
        <v>2.08</v>
      </c>
      <c r="L2020">
        <v>2.65</v>
      </c>
      <c r="M2020">
        <v>3.36</v>
      </c>
      <c r="N2020">
        <v>3.64</v>
      </c>
      <c r="O2020">
        <f t="shared" si="31"/>
        <v>3.64</v>
      </c>
    </row>
    <row r="2021" spans="1:15" x14ac:dyDescent="0.25">
      <c r="A2021" s="24">
        <v>41465</v>
      </c>
      <c r="B2021">
        <v>0.03</v>
      </c>
      <c r="C2021">
        <v>0.03</v>
      </c>
      <c r="D2021">
        <v>0.03</v>
      </c>
      <c r="E2021">
        <v>0.04</v>
      </c>
      <c r="F2021">
        <v>0.08</v>
      </c>
      <c r="G2021">
        <v>0.13</v>
      </c>
      <c r="H2021">
        <v>0.38</v>
      </c>
      <c r="I2021">
        <v>0.73</v>
      </c>
      <c r="J2021">
        <v>1.54</v>
      </c>
      <c r="K2021">
        <v>2.12</v>
      </c>
      <c r="L2021">
        <v>2.7</v>
      </c>
      <c r="M2021">
        <v>3.4</v>
      </c>
      <c r="N2021">
        <v>3.68</v>
      </c>
      <c r="O2021">
        <f t="shared" si="31"/>
        <v>3.68</v>
      </c>
    </row>
    <row r="2022" spans="1:15" x14ac:dyDescent="0.25">
      <c r="A2022" s="24">
        <v>41466</v>
      </c>
      <c r="B2022">
        <v>0.02</v>
      </c>
      <c r="C2022">
        <v>0.02</v>
      </c>
      <c r="D2022">
        <v>0.02</v>
      </c>
      <c r="E2022">
        <v>0.04</v>
      </c>
      <c r="F2022">
        <v>7.0000000000000007E-2</v>
      </c>
      <c r="G2022">
        <v>0.13</v>
      </c>
      <c r="H2022">
        <v>0.34</v>
      </c>
      <c r="I2022">
        <v>0.65</v>
      </c>
      <c r="J2022">
        <v>1.4</v>
      </c>
      <c r="K2022">
        <v>1.99</v>
      </c>
      <c r="L2022">
        <v>2.6</v>
      </c>
      <c r="M2022">
        <v>3.33</v>
      </c>
      <c r="N2022">
        <v>3.64</v>
      </c>
      <c r="O2022">
        <f t="shared" si="31"/>
        <v>3.64</v>
      </c>
    </row>
    <row r="2023" spans="1:15" x14ac:dyDescent="0.25">
      <c r="A2023" s="24">
        <v>41467</v>
      </c>
      <c r="B2023">
        <v>0.02</v>
      </c>
      <c r="C2023">
        <v>0.02</v>
      </c>
      <c r="D2023">
        <v>0.02</v>
      </c>
      <c r="E2023">
        <v>0.04</v>
      </c>
      <c r="F2023">
        <v>7.0000000000000007E-2</v>
      </c>
      <c r="G2023">
        <v>0.12</v>
      </c>
      <c r="H2023">
        <v>0.37</v>
      </c>
      <c r="I2023">
        <v>0.66</v>
      </c>
      <c r="J2023">
        <v>1.43</v>
      </c>
      <c r="K2023">
        <v>2</v>
      </c>
      <c r="L2023">
        <v>2.61</v>
      </c>
      <c r="M2023">
        <v>3.34</v>
      </c>
      <c r="N2023">
        <v>3.64</v>
      </c>
      <c r="O2023">
        <f t="shared" si="31"/>
        <v>3.64</v>
      </c>
    </row>
    <row r="2024" spans="1:15" x14ac:dyDescent="0.25">
      <c r="A2024" s="24">
        <v>41468</v>
      </c>
      <c r="B2024">
        <v>0.02</v>
      </c>
      <c r="C2024">
        <v>0.02</v>
      </c>
      <c r="D2024">
        <v>0.02</v>
      </c>
      <c r="E2024">
        <v>0.04</v>
      </c>
      <c r="F2024">
        <v>7.0000000000000007E-2</v>
      </c>
      <c r="G2024">
        <v>0.12</v>
      </c>
      <c r="H2024">
        <v>0.37</v>
      </c>
      <c r="I2024">
        <v>0.66</v>
      </c>
      <c r="J2024">
        <v>1.43</v>
      </c>
      <c r="K2024">
        <v>2</v>
      </c>
      <c r="L2024">
        <v>2.61</v>
      </c>
      <c r="M2024">
        <v>3.34</v>
      </c>
      <c r="N2024">
        <v>3.64</v>
      </c>
      <c r="O2024">
        <f t="shared" si="31"/>
        <v>3.64</v>
      </c>
    </row>
    <row r="2025" spans="1:15" x14ac:dyDescent="0.25">
      <c r="A2025" s="24">
        <v>41469</v>
      </c>
      <c r="B2025">
        <v>0.02</v>
      </c>
      <c r="C2025">
        <v>0.02</v>
      </c>
      <c r="D2025">
        <v>0.02</v>
      </c>
      <c r="E2025">
        <v>0.04</v>
      </c>
      <c r="F2025">
        <v>7.0000000000000007E-2</v>
      </c>
      <c r="G2025">
        <v>0.12</v>
      </c>
      <c r="H2025">
        <v>0.37</v>
      </c>
      <c r="I2025">
        <v>0.66</v>
      </c>
      <c r="J2025">
        <v>1.43</v>
      </c>
      <c r="K2025">
        <v>2</v>
      </c>
      <c r="L2025">
        <v>2.61</v>
      </c>
      <c r="M2025">
        <v>3.34</v>
      </c>
      <c r="N2025">
        <v>3.64</v>
      </c>
      <c r="O2025">
        <f t="shared" si="31"/>
        <v>3.64</v>
      </c>
    </row>
    <row r="2026" spans="1:15" x14ac:dyDescent="0.25">
      <c r="A2026" s="24">
        <v>41470</v>
      </c>
      <c r="B2026">
        <v>0.02</v>
      </c>
      <c r="C2026">
        <v>0.02</v>
      </c>
      <c r="D2026">
        <v>0.02</v>
      </c>
      <c r="E2026">
        <v>0.04</v>
      </c>
      <c r="F2026">
        <v>7.0000000000000007E-2</v>
      </c>
      <c r="G2026">
        <v>0.11</v>
      </c>
      <c r="H2026">
        <v>0.34</v>
      </c>
      <c r="I2026">
        <v>0.66</v>
      </c>
      <c r="J2026">
        <v>1.4</v>
      </c>
      <c r="K2026">
        <v>1.97</v>
      </c>
      <c r="L2026">
        <v>2.57</v>
      </c>
      <c r="M2026">
        <v>3.3</v>
      </c>
      <c r="N2026">
        <v>3.61</v>
      </c>
      <c r="O2026">
        <f t="shared" si="31"/>
        <v>3.61</v>
      </c>
    </row>
    <row r="2027" spans="1:15" x14ac:dyDescent="0.25">
      <c r="A2027" s="24">
        <v>41471</v>
      </c>
      <c r="B2027">
        <v>0.02</v>
      </c>
      <c r="C2027">
        <v>0.02</v>
      </c>
      <c r="D2027">
        <v>0.02</v>
      </c>
      <c r="E2027">
        <v>0.03</v>
      </c>
      <c r="F2027">
        <v>7.0000000000000007E-2</v>
      </c>
      <c r="G2027">
        <v>0.1</v>
      </c>
      <c r="H2027">
        <v>0.34</v>
      </c>
      <c r="I2027">
        <v>0.64</v>
      </c>
      <c r="J2027">
        <v>1.38</v>
      </c>
      <c r="K2027">
        <v>1.95</v>
      </c>
      <c r="L2027">
        <v>2.5499999999999998</v>
      </c>
      <c r="M2027">
        <v>3.28</v>
      </c>
      <c r="N2027">
        <v>3.58</v>
      </c>
      <c r="O2027">
        <f t="shared" si="31"/>
        <v>3.58</v>
      </c>
    </row>
    <row r="2028" spans="1:15" x14ac:dyDescent="0.25">
      <c r="A2028" s="24">
        <v>41472</v>
      </c>
      <c r="B2028">
        <v>0.02</v>
      </c>
      <c r="C2028">
        <v>0.02</v>
      </c>
      <c r="D2028">
        <v>0.02</v>
      </c>
      <c r="E2028">
        <v>0.03</v>
      </c>
      <c r="F2028">
        <v>0.08</v>
      </c>
      <c r="G2028">
        <v>0.11</v>
      </c>
      <c r="H2028">
        <v>0.32</v>
      </c>
      <c r="I2028">
        <v>0.6</v>
      </c>
      <c r="J2028">
        <v>1.33</v>
      </c>
      <c r="K2028">
        <v>1.91</v>
      </c>
      <c r="L2028">
        <v>2.52</v>
      </c>
      <c r="M2028">
        <v>3.27</v>
      </c>
      <c r="N2028">
        <v>3.57</v>
      </c>
      <c r="O2028">
        <f t="shared" si="31"/>
        <v>3.57</v>
      </c>
    </row>
    <row r="2029" spans="1:15" x14ac:dyDescent="0.25">
      <c r="A2029" s="24">
        <v>41473</v>
      </c>
      <c r="B2029">
        <v>0.01</v>
      </c>
      <c r="C2029">
        <v>0.01</v>
      </c>
      <c r="D2029">
        <v>0.01</v>
      </c>
      <c r="E2029">
        <v>0.03</v>
      </c>
      <c r="F2029">
        <v>7.0000000000000007E-2</v>
      </c>
      <c r="G2029">
        <v>0.11</v>
      </c>
      <c r="H2029">
        <v>0.32</v>
      </c>
      <c r="I2029">
        <v>0.61</v>
      </c>
      <c r="J2029">
        <v>1.35</v>
      </c>
      <c r="K2029">
        <v>1.95</v>
      </c>
      <c r="L2029">
        <v>2.56</v>
      </c>
      <c r="M2029">
        <v>3.32</v>
      </c>
      <c r="N2029">
        <v>3.63</v>
      </c>
      <c r="O2029">
        <f t="shared" si="31"/>
        <v>3.63</v>
      </c>
    </row>
    <row r="2030" spans="1:15" x14ac:dyDescent="0.25">
      <c r="A2030" s="24">
        <v>41474</v>
      </c>
      <c r="B2030">
        <v>0.01</v>
      </c>
      <c r="C2030">
        <v>0.01</v>
      </c>
      <c r="D2030">
        <v>0.01</v>
      </c>
      <c r="E2030">
        <v>0.03</v>
      </c>
      <c r="F2030">
        <v>7.0000000000000007E-2</v>
      </c>
      <c r="G2030">
        <v>0.11</v>
      </c>
      <c r="H2030">
        <v>0.32</v>
      </c>
      <c r="I2030">
        <v>0.59</v>
      </c>
      <c r="J2030">
        <v>1.31</v>
      </c>
      <c r="K2030">
        <v>1.9</v>
      </c>
      <c r="L2030">
        <v>2.5</v>
      </c>
      <c r="M2030">
        <v>3.25</v>
      </c>
      <c r="N2030">
        <v>3.56</v>
      </c>
      <c r="O2030">
        <f t="shared" si="31"/>
        <v>3.56</v>
      </c>
    </row>
    <row r="2031" spans="1:15" x14ac:dyDescent="0.25">
      <c r="A2031" s="24">
        <v>41475</v>
      </c>
      <c r="B2031">
        <v>0.01</v>
      </c>
      <c r="C2031">
        <v>0.01</v>
      </c>
      <c r="D2031">
        <v>0.01</v>
      </c>
      <c r="E2031">
        <v>0.03</v>
      </c>
      <c r="F2031">
        <v>7.0000000000000007E-2</v>
      </c>
      <c r="G2031">
        <v>0.11</v>
      </c>
      <c r="H2031">
        <v>0.32</v>
      </c>
      <c r="I2031">
        <v>0.59</v>
      </c>
      <c r="J2031">
        <v>1.31</v>
      </c>
      <c r="K2031">
        <v>1.9</v>
      </c>
      <c r="L2031">
        <v>2.5</v>
      </c>
      <c r="M2031">
        <v>3.25</v>
      </c>
      <c r="N2031">
        <v>3.56</v>
      </c>
      <c r="O2031">
        <f t="shared" si="31"/>
        <v>3.56</v>
      </c>
    </row>
    <row r="2032" spans="1:15" x14ac:dyDescent="0.25">
      <c r="A2032" s="24">
        <v>41476</v>
      </c>
      <c r="B2032">
        <v>0.01</v>
      </c>
      <c r="C2032">
        <v>0.01</v>
      </c>
      <c r="D2032">
        <v>0.01</v>
      </c>
      <c r="E2032">
        <v>0.03</v>
      </c>
      <c r="F2032">
        <v>7.0000000000000007E-2</v>
      </c>
      <c r="G2032">
        <v>0.11</v>
      </c>
      <c r="H2032">
        <v>0.32</v>
      </c>
      <c r="I2032">
        <v>0.59</v>
      </c>
      <c r="J2032">
        <v>1.31</v>
      </c>
      <c r="K2032">
        <v>1.9</v>
      </c>
      <c r="L2032">
        <v>2.5</v>
      </c>
      <c r="M2032">
        <v>3.25</v>
      </c>
      <c r="N2032">
        <v>3.56</v>
      </c>
      <c r="O2032">
        <f t="shared" si="31"/>
        <v>3.56</v>
      </c>
    </row>
    <row r="2033" spans="1:15" x14ac:dyDescent="0.25">
      <c r="A2033" s="24">
        <v>41477</v>
      </c>
      <c r="B2033">
        <v>0.01</v>
      </c>
      <c r="C2033">
        <v>0.01</v>
      </c>
      <c r="D2033">
        <v>0.01</v>
      </c>
      <c r="E2033">
        <v>0.04</v>
      </c>
      <c r="F2033">
        <v>7.0000000000000007E-2</v>
      </c>
      <c r="G2033">
        <v>0.1</v>
      </c>
      <c r="H2033">
        <v>0.32</v>
      </c>
      <c r="I2033">
        <v>0.59</v>
      </c>
      <c r="J2033">
        <v>1.32</v>
      </c>
      <c r="K2033">
        <v>1.9</v>
      </c>
      <c r="L2033">
        <v>2.5</v>
      </c>
      <c r="M2033">
        <v>3.25</v>
      </c>
      <c r="N2033">
        <v>3.55</v>
      </c>
      <c r="O2033">
        <f t="shared" si="31"/>
        <v>3.55</v>
      </c>
    </row>
    <row r="2034" spans="1:15" x14ac:dyDescent="0.25">
      <c r="A2034" s="24">
        <v>41478</v>
      </c>
      <c r="B2034">
        <v>0.02</v>
      </c>
      <c r="C2034">
        <v>0.02</v>
      </c>
      <c r="D2034">
        <v>0.02</v>
      </c>
      <c r="E2034">
        <v>0.02</v>
      </c>
      <c r="F2034">
        <v>7.0000000000000007E-2</v>
      </c>
      <c r="G2034">
        <v>0.12</v>
      </c>
      <c r="H2034">
        <v>0.33</v>
      </c>
      <c r="I2034">
        <v>0.6</v>
      </c>
      <c r="J2034">
        <v>1.33</v>
      </c>
      <c r="K2034">
        <v>1.92</v>
      </c>
      <c r="L2034">
        <v>2.5299999999999998</v>
      </c>
      <c r="M2034">
        <v>3.27</v>
      </c>
      <c r="N2034">
        <v>3.58</v>
      </c>
      <c r="O2034">
        <f t="shared" si="31"/>
        <v>3.58</v>
      </c>
    </row>
    <row r="2035" spans="1:15" x14ac:dyDescent="0.25">
      <c r="A2035" s="24">
        <v>41479</v>
      </c>
      <c r="B2035">
        <v>0.02</v>
      </c>
      <c r="C2035">
        <v>0.02</v>
      </c>
      <c r="D2035">
        <v>0.02</v>
      </c>
      <c r="E2035">
        <v>0.03</v>
      </c>
      <c r="F2035">
        <v>7.0000000000000007E-2</v>
      </c>
      <c r="G2035">
        <v>0.12</v>
      </c>
      <c r="H2035">
        <v>0.34</v>
      </c>
      <c r="I2035">
        <v>0.64</v>
      </c>
      <c r="J2035">
        <v>1.4</v>
      </c>
      <c r="K2035">
        <v>2</v>
      </c>
      <c r="L2035">
        <v>2.61</v>
      </c>
      <c r="M2035">
        <v>3.34</v>
      </c>
      <c r="N2035">
        <v>3.65</v>
      </c>
      <c r="O2035">
        <f t="shared" si="31"/>
        <v>3.65</v>
      </c>
    </row>
    <row r="2036" spans="1:15" x14ac:dyDescent="0.25">
      <c r="A2036" s="24">
        <v>41480</v>
      </c>
      <c r="B2036">
        <v>0.02</v>
      </c>
      <c r="C2036">
        <v>0.02</v>
      </c>
      <c r="D2036">
        <v>0.02</v>
      </c>
      <c r="E2036">
        <v>0.02</v>
      </c>
      <c r="F2036">
        <v>0.06</v>
      </c>
      <c r="G2036">
        <v>0.12</v>
      </c>
      <c r="H2036">
        <v>0.32</v>
      </c>
      <c r="I2036">
        <v>0.62</v>
      </c>
      <c r="J2036">
        <v>1.38</v>
      </c>
      <c r="K2036">
        <v>2</v>
      </c>
      <c r="L2036">
        <v>2.61</v>
      </c>
      <c r="M2036">
        <v>3.34</v>
      </c>
      <c r="N2036">
        <v>3.65</v>
      </c>
      <c r="O2036">
        <f t="shared" si="31"/>
        <v>3.65</v>
      </c>
    </row>
    <row r="2037" spans="1:15" x14ac:dyDescent="0.25">
      <c r="A2037" s="24">
        <v>41481</v>
      </c>
      <c r="B2037">
        <v>0.02</v>
      </c>
      <c r="C2037">
        <v>0.02</v>
      </c>
      <c r="D2037">
        <v>0.02</v>
      </c>
      <c r="E2037">
        <v>0.03</v>
      </c>
      <c r="F2037">
        <v>7.0000000000000007E-2</v>
      </c>
      <c r="G2037">
        <v>0.11</v>
      </c>
      <c r="H2037">
        <v>0.31</v>
      </c>
      <c r="I2037">
        <v>0.59</v>
      </c>
      <c r="J2037">
        <v>1.36</v>
      </c>
      <c r="K2037">
        <v>1.98</v>
      </c>
      <c r="L2037">
        <v>2.58</v>
      </c>
      <c r="M2037">
        <v>3.31</v>
      </c>
      <c r="N2037">
        <v>3.61</v>
      </c>
      <c r="O2037">
        <f t="shared" si="31"/>
        <v>3.61</v>
      </c>
    </row>
    <row r="2038" spans="1:15" x14ac:dyDescent="0.25">
      <c r="A2038" s="24">
        <v>41482</v>
      </c>
      <c r="B2038">
        <v>0.02</v>
      </c>
      <c r="C2038">
        <v>0.02</v>
      </c>
      <c r="D2038">
        <v>0.02</v>
      </c>
      <c r="E2038">
        <v>0.03</v>
      </c>
      <c r="F2038">
        <v>7.0000000000000007E-2</v>
      </c>
      <c r="G2038">
        <v>0.11</v>
      </c>
      <c r="H2038">
        <v>0.31</v>
      </c>
      <c r="I2038">
        <v>0.59</v>
      </c>
      <c r="J2038">
        <v>1.36</v>
      </c>
      <c r="K2038">
        <v>1.98</v>
      </c>
      <c r="L2038">
        <v>2.58</v>
      </c>
      <c r="M2038">
        <v>3.31</v>
      </c>
      <c r="N2038">
        <v>3.61</v>
      </c>
      <c r="O2038">
        <f t="shared" si="31"/>
        <v>3.61</v>
      </c>
    </row>
    <row r="2039" spans="1:15" x14ac:dyDescent="0.25">
      <c r="A2039" s="24">
        <v>41483</v>
      </c>
      <c r="B2039">
        <v>0.02</v>
      </c>
      <c r="C2039">
        <v>0.02</v>
      </c>
      <c r="D2039">
        <v>0.02</v>
      </c>
      <c r="E2039">
        <v>0.03</v>
      </c>
      <c r="F2039">
        <v>7.0000000000000007E-2</v>
      </c>
      <c r="G2039">
        <v>0.11</v>
      </c>
      <c r="H2039">
        <v>0.31</v>
      </c>
      <c r="I2039">
        <v>0.59</v>
      </c>
      <c r="J2039">
        <v>1.36</v>
      </c>
      <c r="K2039">
        <v>1.98</v>
      </c>
      <c r="L2039">
        <v>2.58</v>
      </c>
      <c r="M2039">
        <v>3.31</v>
      </c>
      <c r="N2039">
        <v>3.61</v>
      </c>
      <c r="O2039">
        <f t="shared" si="31"/>
        <v>3.61</v>
      </c>
    </row>
    <row r="2040" spans="1:15" x14ac:dyDescent="0.25">
      <c r="A2040" s="24">
        <v>41484</v>
      </c>
      <c r="B2040">
        <v>0.01</v>
      </c>
      <c r="C2040">
        <v>0.01</v>
      </c>
      <c r="D2040">
        <v>0.01</v>
      </c>
      <c r="E2040">
        <v>0.03</v>
      </c>
      <c r="F2040">
        <v>7.0000000000000007E-2</v>
      </c>
      <c r="G2040">
        <v>0.11</v>
      </c>
      <c r="H2040">
        <v>0.33</v>
      </c>
      <c r="I2040">
        <v>0.61</v>
      </c>
      <c r="J2040">
        <v>1.37</v>
      </c>
      <c r="K2040">
        <v>2</v>
      </c>
      <c r="L2040">
        <v>2.61</v>
      </c>
      <c r="M2040">
        <v>3.35</v>
      </c>
      <c r="N2040">
        <v>3.66</v>
      </c>
      <c r="O2040">
        <f t="shared" si="31"/>
        <v>3.66</v>
      </c>
    </row>
    <row r="2041" spans="1:15" x14ac:dyDescent="0.25">
      <c r="A2041" s="24">
        <v>41485</v>
      </c>
      <c r="B2041">
        <v>0.03</v>
      </c>
      <c r="C2041">
        <v>0.03</v>
      </c>
      <c r="D2041">
        <v>0.03</v>
      </c>
      <c r="E2041">
        <v>0.04</v>
      </c>
      <c r="F2041">
        <v>7.0000000000000007E-2</v>
      </c>
      <c r="G2041">
        <v>0.11</v>
      </c>
      <c r="H2041">
        <v>0.33</v>
      </c>
      <c r="I2041">
        <v>0.62</v>
      </c>
      <c r="J2041">
        <v>1.39</v>
      </c>
      <c r="K2041">
        <v>2.02</v>
      </c>
      <c r="L2041">
        <v>2.63</v>
      </c>
      <c r="M2041">
        <v>3.36</v>
      </c>
      <c r="N2041">
        <v>3.67</v>
      </c>
      <c r="O2041">
        <f t="shared" si="31"/>
        <v>3.67</v>
      </c>
    </row>
    <row r="2042" spans="1:15" x14ac:dyDescent="0.25">
      <c r="A2042" s="24">
        <v>41486</v>
      </c>
      <c r="B2042">
        <v>0.03</v>
      </c>
      <c r="C2042">
        <v>0.03</v>
      </c>
      <c r="D2042">
        <v>0.03</v>
      </c>
      <c r="E2042">
        <v>0.04</v>
      </c>
      <c r="F2042">
        <v>0.08</v>
      </c>
      <c r="G2042">
        <v>0.11</v>
      </c>
      <c r="H2042">
        <v>0.31</v>
      </c>
      <c r="I2042">
        <v>0.61</v>
      </c>
      <c r="J2042">
        <v>1.38</v>
      </c>
      <c r="K2042">
        <v>2</v>
      </c>
      <c r="L2042">
        <v>2.6</v>
      </c>
      <c r="M2042">
        <v>3.34</v>
      </c>
      <c r="N2042">
        <v>3.64</v>
      </c>
      <c r="O2042">
        <f t="shared" si="31"/>
        <v>3.64</v>
      </c>
    </row>
    <row r="2043" spans="1:15" x14ac:dyDescent="0.25">
      <c r="A2043" s="24">
        <v>41487</v>
      </c>
      <c r="B2043">
        <v>0.02</v>
      </c>
      <c r="C2043">
        <v>0.02</v>
      </c>
      <c r="D2043">
        <v>0.02</v>
      </c>
      <c r="E2043">
        <v>0.04</v>
      </c>
      <c r="F2043">
        <v>0.08</v>
      </c>
      <c r="G2043">
        <v>0.13</v>
      </c>
      <c r="H2043">
        <v>0.35</v>
      </c>
      <c r="I2043">
        <v>0.65</v>
      </c>
      <c r="J2043">
        <v>1.49</v>
      </c>
      <c r="K2043">
        <v>2.15</v>
      </c>
      <c r="L2043">
        <v>2.74</v>
      </c>
      <c r="M2043">
        <v>3.48</v>
      </c>
      <c r="N2043">
        <v>3.77</v>
      </c>
      <c r="O2043">
        <f t="shared" si="31"/>
        <v>3.77</v>
      </c>
    </row>
    <row r="2044" spans="1:15" x14ac:dyDescent="0.25">
      <c r="A2044" s="24">
        <v>41488</v>
      </c>
      <c r="B2044">
        <v>0.02</v>
      </c>
      <c r="C2044">
        <v>0.02</v>
      </c>
      <c r="D2044">
        <v>0.02</v>
      </c>
      <c r="E2044">
        <v>0.04</v>
      </c>
      <c r="F2044">
        <v>7.0000000000000007E-2</v>
      </c>
      <c r="G2044">
        <v>0.11</v>
      </c>
      <c r="H2044">
        <v>0.3</v>
      </c>
      <c r="I2044">
        <v>0.59</v>
      </c>
      <c r="J2044">
        <v>1.36</v>
      </c>
      <c r="K2044">
        <v>2.0099999999999998</v>
      </c>
      <c r="L2044">
        <v>2.63</v>
      </c>
      <c r="M2044">
        <v>3.39</v>
      </c>
      <c r="N2044">
        <v>3.69</v>
      </c>
      <c r="O2044">
        <f t="shared" si="31"/>
        <v>3.69</v>
      </c>
    </row>
    <row r="2045" spans="1:15" x14ac:dyDescent="0.25">
      <c r="A2045" s="24">
        <v>41489</v>
      </c>
      <c r="B2045">
        <v>0.02</v>
      </c>
      <c r="C2045">
        <v>0.02</v>
      </c>
      <c r="D2045">
        <v>0.02</v>
      </c>
      <c r="E2045">
        <v>0.04</v>
      </c>
      <c r="F2045">
        <v>7.0000000000000007E-2</v>
      </c>
      <c r="G2045">
        <v>0.11</v>
      </c>
      <c r="H2045">
        <v>0.3</v>
      </c>
      <c r="I2045">
        <v>0.59</v>
      </c>
      <c r="J2045">
        <v>1.36</v>
      </c>
      <c r="K2045">
        <v>2.0099999999999998</v>
      </c>
      <c r="L2045">
        <v>2.63</v>
      </c>
      <c r="M2045">
        <v>3.39</v>
      </c>
      <c r="N2045">
        <v>3.69</v>
      </c>
      <c r="O2045">
        <f t="shared" si="31"/>
        <v>3.69</v>
      </c>
    </row>
    <row r="2046" spans="1:15" x14ac:dyDescent="0.25">
      <c r="A2046" s="24">
        <v>41490</v>
      </c>
      <c r="B2046">
        <v>0.02</v>
      </c>
      <c r="C2046">
        <v>0.02</v>
      </c>
      <c r="D2046">
        <v>0.02</v>
      </c>
      <c r="E2046">
        <v>0.04</v>
      </c>
      <c r="F2046">
        <v>7.0000000000000007E-2</v>
      </c>
      <c r="G2046">
        <v>0.11</v>
      </c>
      <c r="H2046">
        <v>0.3</v>
      </c>
      <c r="I2046">
        <v>0.59</v>
      </c>
      <c r="J2046">
        <v>1.36</v>
      </c>
      <c r="K2046">
        <v>2.0099999999999998</v>
      </c>
      <c r="L2046">
        <v>2.63</v>
      </c>
      <c r="M2046">
        <v>3.39</v>
      </c>
      <c r="N2046">
        <v>3.69</v>
      </c>
      <c r="O2046">
        <f t="shared" si="31"/>
        <v>3.69</v>
      </c>
    </row>
    <row r="2047" spans="1:15" x14ac:dyDescent="0.25">
      <c r="A2047" s="24">
        <v>41491</v>
      </c>
      <c r="B2047">
        <v>0.03</v>
      </c>
      <c r="C2047">
        <v>0.03</v>
      </c>
      <c r="D2047">
        <v>0.03</v>
      </c>
      <c r="E2047">
        <v>0.05</v>
      </c>
      <c r="F2047">
        <v>0.08</v>
      </c>
      <c r="G2047">
        <v>0.12</v>
      </c>
      <c r="H2047">
        <v>0.32</v>
      </c>
      <c r="I2047">
        <v>0.61</v>
      </c>
      <c r="J2047">
        <v>1.39</v>
      </c>
      <c r="K2047">
        <v>2.04</v>
      </c>
      <c r="L2047">
        <v>2.67</v>
      </c>
      <c r="M2047">
        <v>3.42</v>
      </c>
      <c r="N2047">
        <v>3.73</v>
      </c>
      <c r="O2047">
        <f t="shared" si="31"/>
        <v>3.73</v>
      </c>
    </row>
    <row r="2048" spans="1:15" x14ac:dyDescent="0.25">
      <c r="A2048" s="24">
        <v>41492</v>
      </c>
      <c r="B2048">
        <v>0.05</v>
      </c>
      <c r="C2048">
        <v>0.05</v>
      </c>
      <c r="D2048">
        <v>0.05</v>
      </c>
      <c r="E2048">
        <v>0.04</v>
      </c>
      <c r="F2048">
        <v>0.08</v>
      </c>
      <c r="G2048">
        <v>0.12</v>
      </c>
      <c r="H2048">
        <v>0.32</v>
      </c>
      <c r="I2048">
        <v>0.62</v>
      </c>
      <c r="J2048">
        <v>1.39</v>
      </c>
      <c r="K2048">
        <v>2.04</v>
      </c>
      <c r="L2048">
        <v>2.67</v>
      </c>
      <c r="M2048">
        <v>3.42</v>
      </c>
      <c r="N2048">
        <v>3.73</v>
      </c>
      <c r="O2048">
        <f t="shared" si="31"/>
        <v>3.73</v>
      </c>
    </row>
    <row r="2049" spans="1:15" x14ac:dyDescent="0.25">
      <c r="A2049" s="24">
        <v>41493</v>
      </c>
      <c r="B2049">
        <v>0.05</v>
      </c>
      <c r="C2049">
        <v>0.05</v>
      </c>
      <c r="D2049">
        <v>0.05</v>
      </c>
      <c r="E2049">
        <v>0.05</v>
      </c>
      <c r="F2049">
        <v>0.08</v>
      </c>
      <c r="G2049">
        <v>0.12</v>
      </c>
      <c r="H2049">
        <v>0.32</v>
      </c>
      <c r="I2049">
        <v>0.61</v>
      </c>
      <c r="J2049">
        <v>1.38</v>
      </c>
      <c r="K2049">
        <v>2</v>
      </c>
      <c r="L2049">
        <v>2.61</v>
      </c>
      <c r="M2049">
        <v>3.37</v>
      </c>
      <c r="N2049">
        <v>3.68</v>
      </c>
      <c r="O2049">
        <f t="shared" si="31"/>
        <v>3.68</v>
      </c>
    </row>
    <row r="2050" spans="1:15" x14ac:dyDescent="0.25">
      <c r="A2050" s="24">
        <v>41494</v>
      </c>
      <c r="B2050">
        <v>0.05</v>
      </c>
      <c r="C2050">
        <v>0.05</v>
      </c>
      <c r="D2050">
        <v>0.05</v>
      </c>
      <c r="E2050">
        <v>0.05</v>
      </c>
      <c r="F2050">
        <v>7.0000000000000007E-2</v>
      </c>
      <c r="G2050">
        <v>0.12</v>
      </c>
      <c r="H2050">
        <v>0.3</v>
      </c>
      <c r="I2050">
        <v>0.61</v>
      </c>
      <c r="J2050">
        <v>1.36</v>
      </c>
      <c r="K2050">
        <v>1.98</v>
      </c>
      <c r="L2050">
        <v>2.58</v>
      </c>
      <c r="M2050">
        <v>3.37</v>
      </c>
      <c r="N2050">
        <v>3.65</v>
      </c>
      <c r="O2050">
        <f t="shared" si="31"/>
        <v>3.65</v>
      </c>
    </row>
    <row r="2051" spans="1:15" x14ac:dyDescent="0.25">
      <c r="A2051" s="24">
        <v>41495</v>
      </c>
      <c r="B2051">
        <v>0.05</v>
      </c>
      <c r="C2051">
        <v>0.05</v>
      </c>
      <c r="D2051">
        <v>0.05</v>
      </c>
      <c r="E2051">
        <v>0.05</v>
      </c>
      <c r="F2051">
        <v>7.0000000000000007E-2</v>
      </c>
      <c r="G2051">
        <v>0.11</v>
      </c>
      <c r="H2051">
        <v>0.32</v>
      </c>
      <c r="I2051">
        <v>0.61</v>
      </c>
      <c r="J2051">
        <v>1.36</v>
      </c>
      <c r="K2051">
        <v>1.98</v>
      </c>
      <c r="L2051">
        <v>2.57</v>
      </c>
      <c r="M2051">
        <v>3.36</v>
      </c>
      <c r="N2051">
        <v>3.63</v>
      </c>
      <c r="O2051">
        <f t="shared" si="31"/>
        <v>3.63</v>
      </c>
    </row>
    <row r="2052" spans="1:15" x14ac:dyDescent="0.25">
      <c r="A2052" s="24">
        <v>41496</v>
      </c>
      <c r="B2052">
        <v>0.05</v>
      </c>
      <c r="C2052">
        <v>0.05</v>
      </c>
      <c r="D2052">
        <v>0.05</v>
      </c>
      <c r="E2052">
        <v>0.05</v>
      </c>
      <c r="F2052">
        <v>7.0000000000000007E-2</v>
      </c>
      <c r="G2052">
        <v>0.11</v>
      </c>
      <c r="H2052">
        <v>0.32</v>
      </c>
      <c r="I2052">
        <v>0.61</v>
      </c>
      <c r="J2052">
        <v>1.36</v>
      </c>
      <c r="K2052">
        <v>1.98</v>
      </c>
      <c r="L2052">
        <v>2.57</v>
      </c>
      <c r="M2052">
        <v>3.36</v>
      </c>
      <c r="N2052">
        <v>3.63</v>
      </c>
      <c r="O2052">
        <f t="shared" si="31"/>
        <v>3.63</v>
      </c>
    </row>
    <row r="2053" spans="1:15" x14ac:dyDescent="0.25">
      <c r="A2053" s="24">
        <v>41497</v>
      </c>
      <c r="B2053">
        <v>0.05</v>
      </c>
      <c r="C2053">
        <v>0.05</v>
      </c>
      <c r="D2053">
        <v>0.05</v>
      </c>
      <c r="E2053">
        <v>0.05</v>
      </c>
      <c r="F2053">
        <v>7.0000000000000007E-2</v>
      </c>
      <c r="G2053">
        <v>0.11</v>
      </c>
      <c r="H2053">
        <v>0.32</v>
      </c>
      <c r="I2053">
        <v>0.61</v>
      </c>
      <c r="J2053">
        <v>1.36</v>
      </c>
      <c r="K2053">
        <v>1.98</v>
      </c>
      <c r="L2053">
        <v>2.57</v>
      </c>
      <c r="M2053">
        <v>3.36</v>
      </c>
      <c r="N2053">
        <v>3.63</v>
      </c>
      <c r="O2053">
        <f t="shared" si="31"/>
        <v>3.63</v>
      </c>
    </row>
    <row r="2054" spans="1:15" x14ac:dyDescent="0.25">
      <c r="A2054" s="24">
        <v>41498</v>
      </c>
      <c r="B2054">
        <v>0.05</v>
      </c>
      <c r="C2054">
        <v>0.05</v>
      </c>
      <c r="D2054">
        <v>0.05</v>
      </c>
      <c r="E2054">
        <v>0.06</v>
      </c>
      <c r="F2054">
        <v>0.08</v>
      </c>
      <c r="G2054">
        <v>0.12</v>
      </c>
      <c r="H2054">
        <v>0.32</v>
      </c>
      <c r="I2054">
        <v>0.62</v>
      </c>
      <c r="J2054">
        <v>1.39</v>
      </c>
      <c r="K2054">
        <v>2.0099999999999998</v>
      </c>
      <c r="L2054">
        <v>2.61</v>
      </c>
      <c r="M2054">
        <v>3.39</v>
      </c>
      <c r="N2054">
        <v>3.67</v>
      </c>
      <c r="O2054">
        <f t="shared" ref="O2054:O2117" si="32">N2054</f>
        <v>3.67</v>
      </c>
    </row>
    <row r="2055" spans="1:15" x14ac:dyDescent="0.25">
      <c r="A2055" s="24">
        <v>41499</v>
      </c>
      <c r="B2055">
        <v>0.06</v>
      </c>
      <c r="C2055">
        <v>0.06</v>
      </c>
      <c r="D2055">
        <v>0.06</v>
      </c>
      <c r="E2055">
        <v>0.06</v>
      </c>
      <c r="F2055">
        <v>0.08</v>
      </c>
      <c r="G2055">
        <v>0.12</v>
      </c>
      <c r="H2055">
        <v>0.34</v>
      </c>
      <c r="I2055">
        <v>0.68</v>
      </c>
      <c r="J2055">
        <v>1.49</v>
      </c>
      <c r="K2055">
        <v>2.13</v>
      </c>
      <c r="L2055">
        <v>2.71</v>
      </c>
      <c r="M2055">
        <v>3.48</v>
      </c>
      <c r="N2055">
        <v>3.75</v>
      </c>
      <c r="O2055">
        <f t="shared" si="32"/>
        <v>3.75</v>
      </c>
    </row>
    <row r="2056" spans="1:15" x14ac:dyDescent="0.25">
      <c r="A2056" s="24">
        <v>41500</v>
      </c>
      <c r="B2056">
        <v>0.06</v>
      </c>
      <c r="C2056">
        <v>0.06</v>
      </c>
      <c r="D2056">
        <v>0.06</v>
      </c>
      <c r="E2056">
        <v>0.05</v>
      </c>
      <c r="F2056">
        <v>7.0000000000000007E-2</v>
      </c>
      <c r="G2056">
        <v>0.12</v>
      </c>
      <c r="H2056">
        <v>0.34</v>
      </c>
      <c r="I2056">
        <v>0.67</v>
      </c>
      <c r="J2056">
        <v>1.48</v>
      </c>
      <c r="K2056">
        <v>2.12</v>
      </c>
      <c r="L2056">
        <v>2.71</v>
      </c>
      <c r="M2056">
        <v>3.48</v>
      </c>
      <c r="N2056">
        <v>3.75</v>
      </c>
      <c r="O2056">
        <f t="shared" si="32"/>
        <v>3.75</v>
      </c>
    </row>
    <row r="2057" spans="1:15" x14ac:dyDescent="0.25">
      <c r="A2057" s="24">
        <v>41501</v>
      </c>
      <c r="B2057">
        <v>0.05</v>
      </c>
      <c r="C2057">
        <v>0.05</v>
      </c>
      <c r="D2057">
        <v>0.05</v>
      </c>
      <c r="E2057">
        <v>0.05</v>
      </c>
      <c r="F2057">
        <v>0.08</v>
      </c>
      <c r="G2057">
        <v>0.13</v>
      </c>
      <c r="H2057">
        <v>0.36</v>
      </c>
      <c r="I2057">
        <v>0.7</v>
      </c>
      <c r="J2057">
        <v>1.54</v>
      </c>
      <c r="K2057">
        <v>2.1800000000000002</v>
      </c>
      <c r="L2057">
        <v>2.77</v>
      </c>
      <c r="M2057">
        <v>3.54</v>
      </c>
      <c r="N2057">
        <v>3.81</v>
      </c>
      <c r="O2057">
        <f t="shared" si="32"/>
        <v>3.81</v>
      </c>
    </row>
    <row r="2058" spans="1:15" x14ac:dyDescent="0.25">
      <c r="A2058" s="24">
        <v>41502</v>
      </c>
      <c r="B2058">
        <v>0.05</v>
      </c>
      <c r="C2058">
        <v>0.05</v>
      </c>
      <c r="D2058">
        <v>0.05</v>
      </c>
      <c r="E2058">
        <v>0.05</v>
      </c>
      <c r="F2058">
        <v>0.08</v>
      </c>
      <c r="G2058">
        <v>0.13</v>
      </c>
      <c r="H2058">
        <v>0.36</v>
      </c>
      <c r="I2058">
        <v>0.73</v>
      </c>
      <c r="J2058">
        <v>1.6</v>
      </c>
      <c r="K2058">
        <v>2.25</v>
      </c>
      <c r="L2058">
        <v>2.84</v>
      </c>
      <c r="M2058">
        <v>3.61</v>
      </c>
      <c r="N2058">
        <v>3.86</v>
      </c>
      <c r="O2058">
        <f t="shared" si="32"/>
        <v>3.86</v>
      </c>
    </row>
    <row r="2059" spans="1:15" x14ac:dyDescent="0.25">
      <c r="A2059" s="24">
        <v>41503</v>
      </c>
      <c r="B2059">
        <v>0.05</v>
      </c>
      <c r="C2059">
        <v>0.05</v>
      </c>
      <c r="D2059">
        <v>0.05</v>
      </c>
      <c r="E2059">
        <v>0.05</v>
      </c>
      <c r="F2059">
        <v>0.08</v>
      </c>
      <c r="G2059">
        <v>0.13</v>
      </c>
      <c r="H2059">
        <v>0.36</v>
      </c>
      <c r="I2059">
        <v>0.73</v>
      </c>
      <c r="J2059">
        <v>1.6</v>
      </c>
      <c r="K2059">
        <v>2.25</v>
      </c>
      <c r="L2059">
        <v>2.84</v>
      </c>
      <c r="M2059">
        <v>3.61</v>
      </c>
      <c r="N2059">
        <v>3.86</v>
      </c>
      <c r="O2059">
        <f t="shared" si="32"/>
        <v>3.86</v>
      </c>
    </row>
    <row r="2060" spans="1:15" x14ac:dyDescent="0.25">
      <c r="A2060" s="24">
        <v>41504</v>
      </c>
      <c r="B2060">
        <v>0.05</v>
      </c>
      <c r="C2060">
        <v>0.05</v>
      </c>
      <c r="D2060">
        <v>0.05</v>
      </c>
      <c r="E2060">
        <v>0.05</v>
      </c>
      <c r="F2060">
        <v>0.08</v>
      </c>
      <c r="G2060">
        <v>0.13</v>
      </c>
      <c r="H2060">
        <v>0.36</v>
      </c>
      <c r="I2060">
        <v>0.73</v>
      </c>
      <c r="J2060">
        <v>1.6</v>
      </c>
      <c r="K2060">
        <v>2.25</v>
      </c>
      <c r="L2060">
        <v>2.84</v>
      </c>
      <c r="M2060">
        <v>3.61</v>
      </c>
      <c r="N2060">
        <v>3.86</v>
      </c>
      <c r="O2060">
        <f t="shared" si="32"/>
        <v>3.86</v>
      </c>
    </row>
    <row r="2061" spans="1:15" x14ac:dyDescent="0.25">
      <c r="A2061" s="24">
        <v>41505</v>
      </c>
      <c r="B2061">
        <v>0.03</v>
      </c>
      <c r="C2061">
        <v>0.03</v>
      </c>
      <c r="D2061">
        <v>0.03</v>
      </c>
      <c r="E2061">
        <v>0.06</v>
      </c>
      <c r="F2061">
        <v>0.08</v>
      </c>
      <c r="G2061">
        <v>0.13</v>
      </c>
      <c r="H2061">
        <v>0.36</v>
      </c>
      <c r="I2061">
        <v>0.76</v>
      </c>
      <c r="J2061">
        <v>1.63</v>
      </c>
      <c r="K2061">
        <v>2.29</v>
      </c>
      <c r="L2061">
        <v>2.88</v>
      </c>
      <c r="M2061">
        <v>3.64</v>
      </c>
      <c r="N2061">
        <v>3.89</v>
      </c>
      <c r="O2061">
        <f t="shared" si="32"/>
        <v>3.89</v>
      </c>
    </row>
    <row r="2062" spans="1:15" x14ac:dyDescent="0.25">
      <c r="A2062" s="24">
        <v>41506</v>
      </c>
      <c r="B2062">
        <v>0.03</v>
      </c>
      <c r="C2062">
        <v>0.03</v>
      </c>
      <c r="D2062">
        <v>0.03</v>
      </c>
      <c r="E2062">
        <v>0.04</v>
      </c>
      <c r="F2062">
        <v>7.0000000000000007E-2</v>
      </c>
      <c r="G2062">
        <v>0.13</v>
      </c>
      <c r="H2062">
        <v>0.36</v>
      </c>
      <c r="I2062">
        <v>0.73</v>
      </c>
      <c r="J2062">
        <v>1.57</v>
      </c>
      <c r="K2062">
        <v>2.2200000000000002</v>
      </c>
      <c r="L2062">
        <v>2.82</v>
      </c>
      <c r="M2062">
        <v>3.59</v>
      </c>
      <c r="N2062">
        <v>3.86</v>
      </c>
      <c r="O2062">
        <f t="shared" si="32"/>
        <v>3.86</v>
      </c>
    </row>
    <row r="2063" spans="1:15" x14ac:dyDescent="0.25">
      <c r="A2063" s="24">
        <v>41507</v>
      </c>
      <c r="B2063">
        <v>0.02</v>
      </c>
      <c r="C2063">
        <v>0.02</v>
      </c>
      <c r="D2063">
        <v>0.02</v>
      </c>
      <c r="E2063">
        <v>0.04</v>
      </c>
      <c r="F2063">
        <v>7.0000000000000007E-2</v>
      </c>
      <c r="G2063">
        <v>0.14000000000000001</v>
      </c>
      <c r="H2063">
        <v>0.38</v>
      </c>
      <c r="I2063">
        <v>0.76</v>
      </c>
      <c r="J2063">
        <v>1.64</v>
      </c>
      <c r="K2063">
        <v>2.2999999999999998</v>
      </c>
      <c r="L2063">
        <v>2.87</v>
      </c>
      <c r="M2063">
        <v>3.64</v>
      </c>
      <c r="N2063">
        <v>3.9</v>
      </c>
      <c r="O2063">
        <f t="shared" si="32"/>
        <v>3.9</v>
      </c>
    </row>
    <row r="2064" spans="1:15" x14ac:dyDescent="0.25">
      <c r="A2064" s="24">
        <v>41508</v>
      </c>
      <c r="B2064">
        <v>0.01</v>
      </c>
      <c r="C2064">
        <v>0.01</v>
      </c>
      <c r="D2064">
        <v>0.01</v>
      </c>
      <c r="E2064">
        <v>0.03</v>
      </c>
      <c r="F2064">
        <v>0.06</v>
      </c>
      <c r="G2064">
        <v>0.14000000000000001</v>
      </c>
      <c r="H2064">
        <v>0.42</v>
      </c>
      <c r="I2064">
        <v>0.82</v>
      </c>
      <c r="J2064">
        <v>1.71</v>
      </c>
      <c r="K2064">
        <v>2.34</v>
      </c>
      <c r="L2064">
        <v>2.9</v>
      </c>
      <c r="M2064">
        <v>3.63</v>
      </c>
      <c r="N2064">
        <v>3.88</v>
      </c>
      <c r="O2064">
        <f t="shared" si="32"/>
        <v>3.88</v>
      </c>
    </row>
    <row r="2065" spans="1:15" x14ac:dyDescent="0.25">
      <c r="A2065" s="24">
        <v>41509</v>
      </c>
      <c r="B2065">
        <v>0.02</v>
      </c>
      <c r="C2065">
        <v>0.02</v>
      </c>
      <c r="D2065">
        <v>0.02</v>
      </c>
      <c r="E2065">
        <v>0.03</v>
      </c>
      <c r="F2065">
        <v>0.06</v>
      </c>
      <c r="G2065">
        <v>0.14000000000000001</v>
      </c>
      <c r="H2065">
        <v>0.4</v>
      </c>
      <c r="I2065">
        <v>0.8</v>
      </c>
      <c r="J2065">
        <v>1.66</v>
      </c>
      <c r="K2065">
        <v>2.27</v>
      </c>
      <c r="L2065">
        <v>2.82</v>
      </c>
      <c r="M2065">
        <v>3.55</v>
      </c>
      <c r="N2065">
        <v>3.8</v>
      </c>
      <c r="O2065">
        <f t="shared" si="32"/>
        <v>3.8</v>
      </c>
    </row>
    <row r="2066" spans="1:15" x14ac:dyDescent="0.25">
      <c r="A2066" s="24">
        <v>41510</v>
      </c>
      <c r="B2066">
        <v>0.02</v>
      </c>
      <c r="C2066">
        <v>0.02</v>
      </c>
      <c r="D2066">
        <v>0.02</v>
      </c>
      <c r="E2066">
        <v>0.03</v>
      </c>
      <c r="F2066">
        <v>0.06</v>
      </c>
      <c r="G2066">
        <v>0.14000000000000001</v>
      </c>
      <c r="H2066">
        <v>0.4</v>
      </c>
      <c r="I2066">
        <v>0.8</v>
      </c>
      <c r="J2066">
        <v>1.66</v>
      </c>
      <c r="K2066">
        <v>2.27</v>
      </c>
      <c r="L2066">
        <v>2.82</v>
      </c>
      <c r="M2066">
        <v>3.55</v>
      </c>
      <c r="N2066">
        <v>3.8</v>
      </c>
      <c r="O2066">
        <f t="shared" si="32"/>
        <v>3.8</v>
      </c>
    </row>
    <row r="2067" spans="1:15" x14ac:dyDescent="0.25">
      <c r="A2067" s="24">
        <v>41511</v>
      </c>
      <c r="B2067">
        <v>0.02</v>
      </c>
      <c r="C2067">
        <v>0.02</v>
      </c>
      <c r="D2067">
        <v>0.02</v>
      </c>
      <c r="E2067">
        <v>0.03</v>
      </c>
      <c r="F2067">
        <v>0.06</v>
      </c>
      <c r="G2067">
        <v>0.14000000000000001</v>
      </c>
      <c r="H2067">
        <v>0.4</v>
      </c>
      <c r="I2067">
        <v>0.8</v>
      </c>
      <c r="J2067">
        <v>1.66</v>
      </c>
      <c r="K2067">
        <v>2.27</v>
      </c>
      <c r="L2067">
        <v>2.82</v>
      </c>
      <c r="M2067">
        <v>3.55</v>
      </c>
      <c r="N2067">
        <v>3.8</v>
      </c>
      <c r="O2067">
        <f t="shared" si="32"/>
        <v>3.8</v>
      </c>
    </row>
    <row r="2068" spans="1:15" x14ac:dyDescent="0.25">
      <c r="A2068" s="24">
        <v>41512</v>
      </c>
      <c r="B2068">
        <v>0.03</v>
      </c>
      <c r="C2068">
        <v>0.03</v>
      </c>
      <c r="D2068">
        <v>0.03</v>
      </c>
      <c r="E2068">
        <v>0.04</v>
      </c>
      <c r="F2068">
        <v>7.0000000000000007E-2</v>
      </c>
      <c r="G2068">
        <v>0.13</v>
      </c>
      <c r="H2068">
        <v>0.41</v>
      </c>
      <c r="I2068">
        <v>0.79</v>
      </c>
      <c r="J2068">
        <v>1.61</v>
      </c>
      <c r="K2068">
        <v>2.23</v>
      </c>
      <c r="L2068">
        <v>2.79</v>
      </c>
      <c r="M2068">
        <v>3.52</v>
      </c>
      <c r="N2068">
        <v>3.77</v>
      </c>
      <c r="O2068">
        <f t="shared" si="32"/>
        <v>3.77</v>
      </c>
    </row>
    <row r="2069" spans="1:15" x14ac:dyDescent="0.25">
      <c r="A2069" s="24">
        <v>41513</v>
      </c>
      <c r="B2069">
        <v>0.04</v>
      </c>
      <c r="C2069">
        <v>0.04</v>
      </c>
      <c r="D2069">
        <v>0.04</v>
      </c>
      <c r="E2069">
        <v>0.05</v>
      </c>
      <c r="F2069">
        <v>7.0000000000000007E-2</v>
      </c>
      <c r="G2069">
        <v>0.12</v>
      </c>
      <c r="H2069">
        <v>0.38</v>
      </c>
      <c r="I2069">
        <v>0.77</v>
      </c>
      <c r="J2069">
        <v>1.56</v>
      </c>
      <c r="K2069">
        <v>2.15</v>
      </c>
      <c r="L2069">
        <v>2.72</v>
      </c>
      <c r="M2069">
        <v>3.45</v>
      </c>
      <c r="N2069">
        <v>3.7</v>
      </c>
      <c r="O2069">
        <f t="shared" si="32"/>
        <v>3.7</v>
      </c>
    </row>
    <row r="2070" spans="1:15" x14ac:dyDescent="0.25">
      <c r="A2070" s="24">
        <v>41514</v>
      </c>
      <c r="B2070">
        <v>0.04</v>
      </c>
      <c r="C2070">
        <v>0.04</v>
      </c>
      <c r="D2070">
        <v>0.04</v>
      </c>
      <c r="E2070">
        <v>0.03</v>
      </c>
      <c r="F2070">
        <v>7.0000000000000007E-2</v>
      </c>
      <c r="G2070">
        <v>0.14000000000000001</v>
      </c>
      <c r="H2070">
        <v>0.4</v>
      </c>
      <c r="I2070">
        <v>0.79</v>
      </c>
      <c r="J2070">
        <v>1.62</v>
      </c>
      <c r="K2070">
        <v>2.2200000000000002</v>
      </c>
      <c r="L2070">
        <v>2.78</v>
      </c>
      <c r="M2070">
        <v>3.5</v>
      </c>
      <c r="N2070">
        <v>3.75</v>
      </c>
      <c r="O2070">
        <f t="shared" si="32"/>
        <v>3.75</v>
      </c>
    </row>
    <row r="2071" spans="1:15" x14ac:dyDescent="0.25">
      <c r="A2071" s="24">
        <v>41515</v>
      </c>
      <c r="B2071">
        <v>0.03</v>
      </c>
      <c r="C2071">
        <v>0.03</v>
      </c>
      <c r="D2071">
        <v>0.03</v>
      </c>
      <c r="E2071">
        <v>0.02</v>
      </c>
      <c r="F2071">
        <v>0.06</v>
      </c>
      <c r="G2071">
        <v>0.14000000000000001</v>
      </c>
      <c r="H2071">
        <v>0.39</v>
      </c>
      <c r="I2071">
        <v>0.79</v>
      </c>
      <c r="J2071">
        <v>1.6</v>
      </c>
      <c r="K2071">
        <v>2.2000000000000002</v>
      </c>
      <c r="L2071">
        <v>2.75</v>
      </c>
      <c r="M2071">
        <v>3.45</v>
      </c>
      <c r="N2071">
        <v>3.7</v>
      </c>
      <c r="O2071">
        <f t="shared" si="32"/>
        <v>3.7</v>
      </c>
    </row>
    <row r="2072" spans="1:15" x14ac:dyDescent="0.25">
      <c r="A2072" s="24">
        <v>41516</v>
      </c>
      <c r="B2072">
        <v>0.02</v>
      </c>
      <c r="C2072">
        <v>0.02</v>
      </c>
      <c r="D2072">
        <v>0.02</v>
      </c>
      <c r="E2072">
        <v>0.03</v>
      </c>
      <c r="F2072">
        <v>0.05</v>
      </c>
      <c r="G2072">
        <v>0.13</v>
      </c>
      <c r="H2072">
        <v>0.39</v>
      </c>
      <c r="I2072">
        <v>0.79</v>
      </c>
      <c r="J2072">
        <v>1.62</v>
      </c>
      <c r="K2072">
        <v>2.2400000000000002</v>
      </c>
      <c r="L2072">
        <v>2.78</v>
      </c>
      <c r="M2072">
        <v>3.46</v>
      </c>
      <c r="N2072">
        <v>3.7</v>
      </c>
      <c r="O2072">
        <f t="shared" si="32"/>
        <v>3.7</v>
      </c>
    </row>
    <row r="2073" spans="1:15" x14ac:dyDescent="0.25">
      <c r="A2073" s="24">
        <v>41517</v>
      </c>
      <c r="B2073">
        <v>0.02</v>
      </c>
      <c r="C2073">
        <v>0.02</v>
      </c>
      <c r="D2073">
        <v>0.02</v>
      </c>
      <c r="E2073">
        <v>0.03</v>
      </c>
      <c r="F2073">
        <v>0.05</v>
      </c>
      <c r="G2073">
        <v>0.13</v>
      </c>
      <c r="H2073">
        <v>0.39</v>
      </c>
      <c r="I2073">
        <v>0.79</v>
      </c>
      <c r="J2073">
        <v>1.62</v>
      </c>
      <c r="K2073">
        <v>2.2400000000000002</v>
      </c>
      <c r="L2073">
        <v>2.78</v>
      </c>
      <c r="M2073">
        <v>3.46</v>
      </c>
      <c r="N2073">
        <v>3.7</v>
      </c>
      <c r="O2073">
        <f t="shared" si="32"/>
        <v>3.7</v>
      </c>
    </row>
    <row r="2074" spans="1:15" x14ac:dyDescent="0.25">
      <c r="A2074" s="24">
        <v>41518</v>
      </c>
      <c r="B2074">
        <v>0.02</v>
      </c>
      <c r="C2074">
        <v>0.02</v>
      </c>
      <c r="D2074">
        <v>0.02</v>
      </c>
      <c r="E2074">
        <v>0.03</v>
      </c>
      <c r="F2074">
        <v>0.05</v>
      </c>
      <c r="G2074">
        <v>0.13</v>
      </c>
      <c r="H2074">
        <v>0.39</v>
      </c>
      <c r="I2074">
        <v>0.79</v>
      </c>
      <c r="J2074">
        <v>1.62</v>
      </c>
      <c r="K2074">
        <v>2.2400000000000002</v>
      </c>
      <c r="L2074">
        <v>2.78</v>
      </c>
      <c r="M2074">
        <v>3.46</v>
      </c>
      <c r="N2074">
        <v>3.7</v>
      </c>
      <c r="O2074">
        <f t="shared" si="32"/>
        <v>3.7</v>
      </c>
    </row>
    <row r="2075" spans="1:15" x14ac:dyDescent="0.25">
      <c r="A2075" s="24">
        <v>41519</v>
      </c>
      <c r="B2075">
        <v>0.02</v>
      </c>
      <c r="C2075">
        <v>0.02</v>
      </c>
      <c r="D2075">
        <v>0.02</v>
      </c>
      <c r="E2075">
        <v>0.03</v>
      </c>
      <c r="F2075">
        <v>0.05</v>
      </c>
      <c r="G2075">
        <v>0.13</v>
      </c>
      <c r="H2075">
        <v>0.39</v>
      </c>
      <c r="I2075">
        <v>0.79</v>
      </c>
      <c r="J2075">
        <v>1.62</v>
      </c>
      <c r="K2075">
        <v>2.2400000000000002</v>
      </c>
      <c r="L2075">
        <v>2.78</v>
      </c>
      <c r="M2075">
        <v>3.46</v>
      </c>
      <c r="N2075">
        <v>3.7</v>
      </c>
      <c r="O2075">
        <f t="shared" si="32"/>
        <v>3.7</v>
      </c>
    </row>
    <row r="2076" spans="1:15" x14ac:dyDescent="0.25">
      <c r="A2076" s="24">
        <v>41520</v>
      </c>
      <c r="B2076">
        <v>0.03</v>
      </c>
      <c r="C2076">
        <v>0.03</v>
      </c>
      <c r="D2076">
        <v>0.03</v>
      </c>
      <c r="E2076">
        <v>0.02</v>
      </c>
      <c r="F2076">
        <v>0.05</v>
      </c>
      <c r="G2076">
        <v>0.14000000000000001</v>
      </c>
      <c r="H2076">
        <v>0.43</v>
      </c>
      <c r="I2076">
        <v>0.83</v>
      </c>
      <c r="J2076">
        <v>1.68</v>
      </c>
      <c r="K2076">
        <v>2.31</v>
      </c>
      <c r="L2076">
        <v>2.86</v>
      </c>
      <c r="M2076">
        <v>3.54</v>
      </c>
      <c r="N2076">
        <v>3.79</v>
      </c>
      <c r="O2076">
        <f t="shared" si="32"/>
        <v>3.79</v>
      </c>
    </row>
    <row r="2077" spans="1:15" x14ac:dyDescent="0.25">
      <c r="A2077" s="24">
        <v>41521</v>
      </c>
      <c r="B2077">
        <v>0.02</v>
      </c>
      <c r="C2077">
        <v>0.02</v>
      </c>
      <c r="D2077">
        <v>0.02</v>
      </c>
      <c r="E2077">
        <v>0.02</v>
      </c>
      <c r="F2077">
        <v>0.05</v>
      </c>
      <c r="G2077">
        <v>0.14000000000000001</v>
      </c>
      <c r="H2077">
        <v>0.46</v>
      </c>
      <c r="I2077">
        <v>0.89</v>
      </c>
      <c r="J2077">
        <v>1.74</v>
      </c>
      <c r="K2077">
        <v>2.36</v>
      </c>
      <c r="L2077">
        <v>2.9</v>
      </c>
      <c r="M2077">
        <v>3.56</v>
      </c>
      <c r="N2077">
        <v>3.8</v>
      </c>
      <c r="O2077">
        <f t="shared" si="32"/>
        <v>3.8</v>
      </c>
    </row>
    <row r="2078" spans="1:15" x14ac:dyDescent="0.25">
      <c r="A2078" s="24">
        <v>41522</v>
      </c>
      <c r="B2078">
        <v>0.03</v>
      </c>
      <c r="C2078">
        <v>0.03</v>
      </c>
      <c r="D2078">
        <v>0.03</v>
      </c>
      <c r="E2078">
        <v>0.02</v>
      </c>
      <c r="F2078">
        <v>0.06</v>
      </c>
      <c r="G2078">
        <v>0.16</v>
      </c>
      <c r="H2078">
        <v>0.52</v>
      </c>
      <c r="I2078">
        <v>0.97</v>
      </c>
      <c r="J2078">
        <v>1.85</v>
      </c>
      <c r="K2078">
        <v>2.4500000000000002</v>
      </c>
      <c r="L2078">
        <v>2.98</v>
      </c>
      <c r="M2078">
        <v>3.64</v>
      </c>
      <c r="N2078">
        <v>3.88</v>
      </c>
      <c r="O2078">
        <f t="shared" si="32"/>
        <v>3.88</v>
      </c>
    </row>
    <row r="2079" spans="1:15" x14ac:dyDescent="0.25">
      <c r="A2079" s="24">
        <v>41523</v>
      </c>
      <c r="B2079">
        <v>0.02</v>
      </c>
      <c r="C2079">
        <v>0.02</v>
      </c>
      <c r="D2079">
        <v>0.02</v>
      </c>
      <c r="E2079">
        <v>0.02</v>
      </c>
      <c r="F2079">
        <v>0.05</v>
      </c>
      <c r="G2079">
        <v>0.14000000000000001</v>
      </c>
      <c r="H2079">
        <v>0.46</v>
      </c>
      <c r="I2079">
        <v>0.91</v>
      </c>
      <c r="J2079">
        <v>1.77</v>
      </c>
      <c r="K2079">
        <v>2.38</v>
      </c>
      <c r="L2079">
        <v>2.94</v>
      </c>
      <c r="M2079">
        <v>3.62</v>
      </c>
      <c r="N2079">
        <v>3.87</v>
      </c>
      <c r="O2079">
        <f t="shared" si="32"/>
        <v>3.87</v>
      </c>
    </row>
    <row r="2080" spans="1:15" x14ac:dyDescent="0.25">
      <c r="A2080" s="24">
        <v>41524</v>
      </c>
      <c r="B2080">
        <v>0.02</v>
      </c>
      <c r="C2080">
        <v>0.02</v>
      </c>
      <c r="D2080">
        <v>0.02</v>
      </c>
      <c r="E2080">
        <v>0.02</v>
      </c>
      <c r="F2080">
        <v>0.05</v>
      </c>
      <c r="G2080">
        <v>0.14000000000000001</v>
      </c>
      <c r="H2080">
        <v>0.46</v>
      </c>
      <c r="I2080">
        <v>0.91</v>
      </c>
      <c r="J2080">
        <v>1.77</v>
      </c>
      <c r="K2080">
        <v>2.38</v>
      </c>
      <c r="L2080">
        <v>2.94</v>
      </c>
      <c r="M2080">
        <v>3.62</v>
      </c>
      <c r="N2080">
        <v>3.87</v>
      </c>
      <c r="O2080">
        <f t="shared" si="32"/>
        <v>3.87</v>
      </c>
    </row>
    <row r="2081" spans="1:15" x14ac:dyDescent="0.25">
      <c r="A2081" s="24">
        <v>41525</v>
      </c>
      <c r="B2081">
        <v>0.02</v>
      </c>
      <c r="C2081">
        <v>0.02</v>
      </c>
      <c r="D2081">
        <v>0.02</v>
      </c>
      <c r="E2081">
        <v>0.02</v>
      </c>
      <c r="F2081">
        <v>0.05</v>
      </c>
      <c r="G2081">
        <v>0.14000000000000001</v>
      </c>
      <c r="H2081">
        <v>0.46</v>
      </c>
      <c r="I2081">
        <v>0.91</v>
      </c>
      <c r="J2081">
        <v>1.77</v>
      </c>
      <c r="K2081">
        <v>2.38</v>
      </c>
      <c r="L2081">
        <v>2.94</v>
      </c>
      <c r="M2081">
        <v>3.62</v>
      </c>
      <c r="N2081">
        <v>3.87</v>
      </c>
      <c r="O2081">
        <f t="shared" si="32"/>
        <v>3.87</v>
      </c>
    </row>
    <row r="2082" spans="1:15" x14ac:dyDescent="0.25">
      <c r="A2082" s="24">
        <v>41526</v>
      </c>
      <c r="B2082">
        <v>0.02</v>
      </c>
      <c r="C2082">
        <v>0.02</v>
      </c>
      <c r="D2082">
        <v>0.02</v>
      </c>
      <c r="E2082">
        <v>0.02</v>
      </c>
      <c r="F2082">
        <v>0.04</v>
      </c>
      <c r="G2082">
        <v>0.12</v>
      </c>
      <c r="H2082">
        <v>0.45</v>
      </c>
      <c r="I2082">
        <v>0.87</v>
      </c>
      <c r="J2082">
        <v>1.71</v>
      </c>
      <c r="K2082">
        <v>2.34</v>
      </c>
      <c r="L2082">
        <v>2.9</v>
      </c>
      <c r="M2082">
        <v>3.6</v>
      </c>
      <c r="N2082">
        <v>3.84</v>
      </c>
      <c r="O2082">
        <f t="shared" si="32"/>
        <v>3.84</v>
      </c>
    </row>
    <row r="2083" spans="1:15" x14ac:dyDescent="0.25">
      <c r="A2083" s="24">
        <v>41527</v>
      </c>
      <c r="B2083">
        <v>0.01</v>
      </c>
      <c r="C2083">
        <v>0.01</v>
      </c>
      <c r="D2083">
        <v>0.01</v>
      </c>
      <c r="E2083">
        <v>0.02</v>
      </c>
      <c r="F2083">
        <v>0.04</v>
      </c>
      <c r="G2083">
        <v>0.13</v>
      </c>
      <c r="H2083">
        <v>0.5</v>
      </c>
      <c r="I2083">
        <v>0.92</v>
      </c>
      <c r="J2083">
        <v>1.78</v>
      </c>
      <c r="K2083">
        <v>2.4</v>
      </c>
      <c r="L2083">
        <v>2.96</v>
      </c>
      <c r="M2083">
        <v>3.65</v>
      </c>
      <c r="N2083">
        <v>3.88</v>
      </c>
      <c r="O2083">
        <f t="shared" si="32"/>
        <v>3.88</v>
      </c>
    </row>
    <row r="2084" spans="1:15" x14ac:dyDescent="0.25">
      <c r="A2084" s="24">
        <v>41528</v>
      </c>
      <c r="B2084">
        <v>0.01</v>
      </c>
      <c r="C2084">
        <v>0.01</v>
      </c>
      <c r="D2084">
        <v>0.01</v>
      </c>
      <c r="E2084">
        <v>0.02</v>
      </c>
      <c r="F2084">
        <v>0.05</v>
      </c>
      <c r="G2084">
        <v>0.12</v>
      </c>
      <c r="H2084">
        <v>0.47</v>
      </c>
      <c r="I2084">
        <v>0.88</v>
      </c>
      <c r="J2084">
        <v>1.72</v>
      </c>
      <c r="K2084">
        <v>2.34</v>
      </c>
      <c r="L2084">
        <v>2.93</v>
      </c>
      <c r="M2084">
        <v>3.61</v>
      </c>
      <c r="N2084">
        <v>3.85</v>
      </c>
      <c r="O2084">
        <f t="shared" si="32"/>
        <v>3.85</v>
      </c>
    </row>
    <row r="2085" spans="1:15" x14ac:dyDescent="0.25">
      <c r="A2085" s="24">
        <v>41529</v>
      </c>
      <c r="B2085">
        <v>0.01</v>
      </c>
      <c r="C2085">
        <v>0.01</v>
      </c>
      <c r="D2085">
        <v>0.01</v>
      </c>
      <c r="E2085">
        <v>0.01</v>
      </c>
      <c r="F2085">
        <v>0.02</v>
      </c>
      <c r="G2085">
        <v>0.13</v>
      </c>
      <c r="H2085">
        <v>0.45</v>
      </c>
      <c r="I2085">
        <v>0.87</v>
      </c>
      <c r="J2085">
        <v>1.72</v>
      </c>
      <c r="K2085">
        <v>2.34</v>
      </c>
      <c r="L2085">
        <v>2.92</v>
      </c>
      <c r="M2085">
        <v>3.6</v>
      </c>
      <c r="N2085">
        <v>3.85</v>
      </c>
      <c r="O2085">
        <f t="shared" si="32"/>
        <v>3.85</v>
      </c>
    </row>
    <row r="2086" spans="1:15" x14ac:dyDescent="0.25">
      <c r="A2086" s="24">
        <v>41530</v>
      </c>
      <c r="B2086">
        <v>0.01</v>
      </c>
      <c r="C2086">
        <v>0.01</v>
      </c>
      <c r="D2086">
        <v>0.01</v>
      </c>
      <c r="E2086">
        <v>0.01</v>
      </c>
      <c r="F2086">
        <v>0.02</v>
      </c>
      <c r="G2086">
        <v>0.13</v>
      </c>
      <c r="H2086">
        <v>0.45</v>
      </c>
      <c r="I2086">
        <v>0.87</v>
      </c>
      <c r="J2086">
        <v>1.71</v>
      </c>
      <c r="K2086">
        <v>2.3199999999999998</v>
      </c>
      <c r="L2086">
        <v>2.9</v>
      </c>
      <c r="M2086">
        <v>3.59</v>
      </c>
      <c r="N2086">
        <v>3.84</v>
      </c>
      <c r="O2086">
        <f t="shared" si="32"/>
        <v>3.84</v>
      </c>
    </row>
    <row r="2087" spans="1:15" x14ac:dyDescent="0.25">
      <c r="A2087" s="24">
        <v>41531</v>
      </c>
      <c r="B2087">
        <v>0.01</v>
      </c>
      <c r="C2087">
        <v>0.01</v>
      </c>
      <c r="D2087">
        <v>0.01</v>
      </c>
      <c r="E2087">
        <v>0.01</v>
      </c>
      <c r="F2087">
        <v>0.02</v>
      </c>
      <c r="G2087">
        <v>0.13</v>
      </c>
      <c r="H2087">
        <v>0.45</v>
      </c>
      <c r="I2087">
        <v>0.87</v>
      </c>
      <c r="J2087">
        <v>1.71</v>
      </c>
      <c r="K2087">
        <v>2.3199999999999998</v>
      </c>
      <c r="L2087">
        <v>2.9</v>
      </c>
      <c r="M2087">
        <v>3.59</v>
      </c>
      <c r="N2087">
        <v>3.84</v>
      </c>
      <c r="O2087">
        <f t="shared" si="32"/>
        <v>3.84</v>
      </c>
    </row>
    <row r="2088" spans="1:15" x14ac:dyDescent="0.25">
      <c r="A2088" s="24">
        <v>41532</v>
      </c>
      <c r="B2088">
        <v>0.01</v>
      </c>
      <c r="C2088">
        <v>0.01</v>
      </c>
      <c r="D2088">
        <v>0.01</v>
      </c>
      <c r="E2088">
        <v>0.01</v>
      </c>
      <c r="F2088">
        <v>0.02</v>
      </c>
      <c r="G2088">
        <v>0.13</v>
      </c>
      <c r="H2088">
        <v>0.45</v>
      </c>
      <c r="I2088">
        <v>0.87</v>
      </c>
      <c r="J2088">
        <v>1.71</v>
      </c>
      <c r="K2088">
        <v>2.3199999999999998</v>
      </c>
      <c r="L2088">
        <v>2.9</v>
      </c>
      <c r="M2088">
        <v>3.59</v>
      </c>
      <c r="N2088">
        <v>3.84</v>
      </c>
      <c r="O2088">
        <f t="shared" si="32"/>
        <v>3.84</v>
      </c>
    </row>
    <row r="2089" spans="1:15" x14ac:dyDescent="0.25">
      <c r="A2089" s="24">
        <v>41533</v>
      </c>
      <c r="B2089">
        <v>0.01</v>
      </c>
      <c r="C2089">
        <v>0.01</v>
      </c>
      <c r="D2089">
        <v>0.01</v>
      </c>
      <c r="E2089">
        <v>0.02</v>
      </c>
      <c r="F2089">
        <v>0.04</v>
      </c>
      <c r="G2089">
        <v>0.13</v>
      </c>
      <c r="H2089">
        <v>0.41</v>
      </c>
      <c r="I2089">
        <v>0.8</v>
      </c>
      <c r="J2089">
        <v>1.65</v>
      </c>
      <c r="K2089">
        <v>2.27</v>
      </c>
      <c r="L2089">
        <v>2.88</v>
      </c>
      <c r="M2089">
        <v>3.61</v>
      </c>
      <c r="N2089">
        <v>3.87</v>
      </c>
      <c r="O2089">
        <f t="shared" si="32"/>
        <v>3.87</v>
      </c>
    </row>
    <row r="2090" spans="1:15" x14ac:dyDescent="0.25">
      <c r="A2090" s="24">
        <v>41534</v>
      </c>
      <c r="B2090">
        <v>0.01</v>
      </c>
      <c r="C2090">
        <v>0.01</v>
      </c>
      <c r="D2090">
        <v>0.01</v>
      </c>
      <c r="E2090">
        <v>0.01</v>
      </c>
      <c r="F2090">
        <v>0.04</v>
      </c>
      <c r="G2090">
        <v>0.12</v>
      </c>
      <c r="H2090">
        <v>0.39</v>
      </c>
      <c r="I2090">
        <v>0.78</v>
      </c>
      <c r="J2090">
        <v>1.62</v>
      </c>
      <c r="K2090">
        <v>2.2599999999999998</v>
      </c>
      <c r="L2090">
        <v>2.86</v>
      </c>
      <c r="M2090">
        <v>3.57</v>
      </c>
      <c r="N2090">
        <v>3.84</v>
      </c>
      <c r="O2090">
        <f t="shared" si="32"/>
        <v>3.84</v>
      </c>
    </row>
    <row r="2091" spans="1:15" x14ac:dyDescent="0.25">
      <c r="A2091" s="24">
        <v>41535</v>
      </c>
      <c r="B2091">
        <v>0.01</v>
      </c>
      <c r="C2091">
        <v>0.01</v>
      </c>
      <c r="D2091">
        <v>0.01</v>
      </c>
      <c r="E2091">
        <v>0.01</v>
      </c>
      <c r="F2091">
        <v>0.04</v>
      </c>
      <c r="G2091">
        <v>0.11</v>
      </c>
      <c r="H2091">
        <v>0.34</v>
      </c>
      <c r="I2091">
        <v>0.67</v>
      </c>
      <c r="J2091">
        <v>1.43</v>
      </c>
      <c r="K2091">
        <v>2.0499999999999998</v>
      </c>
      <c r="L2091">
        <v>2.69</v>
      </c>
      <c r="M2091">
        <v>3.46</v>
      </c>
      <c r="N2091">
        <v>3.75</v>
      </c>
      <c r="O2091">
        <f t="shared" si="32"/>
        <v>3.75</v>
      </c>
    </row>
    <row r="2092" spans="1:15" x14ac:dyDescent="0.25">
      <c r="A2092" s="24">
        <v>41536</v>
      </c>
      <c r="B2092">
        <v>0</v>
      </c>
      <c r="C2092">
        <v>0</v>
      </c>
      <c r="D2092">
        <v>0</v>
      </c>
      <c r="E2092">
        <v>0.01</v>
      </c>
      <c r="F2092">
        <v>0.03</v>
      </c>
      <c r="G2092">
        <v>0.1</v>
      </c>
      <c r="H2092">
        <v>0.34</v>
      </c>
      <c r="I2092">
        <v>0.69</v>
      </c>
      <c r="J2092">
        <v>1.49</v>
      </c>
      <c r="K2092">
        <v>2.13</v>
      </c>
      <c r="L2092">
        <v>2.76</v>
      </c>
      <c r="M2092">
        <v>3.52</v>
      </c>
      <c r="N2092">
        <v>3.8</v>
      </c>
      <c r="O2092">
        <f t="shared" si="32"/>
        <v>3.8</v>
      </c>
    </row>
    <row r="2093" spans="1:15" x14ac:dyDescent="0.25">
      <c r="A2093" s="24">
        <v>41537</v>
      </c>
      <c r="B2093">
        <v>0.01</v>
      </c>
      <c r="C2093">
        <v>0.01</v>
      </c>
      <c r="D2093">
        <v>0.01</v>
      </c>
      <c r="E2093">
        <v>0.01</v>
      </c>
      <c r="F2093">
        <v>0.05</v>
      </c>
      <c r="G2093">
        <v>0.11</v>
      </c>
      <c r="H2093">
        <v>0.34</v>
      </c>
      <c r="I2093">
        <v>0.69</v>
      </c>
      <c r="J2093">
        <v>1.5</v>
      </c>
      <c r="K2093">
        <v>2.13</v>
      </c>
      <c r="L2093">
        <v>2.75</v>
      </c>
      <c r="M2093">
        <v>3.5</v>
      </c>
      <c r="N2093">
        <v>3.77</v>
      </c>
      <c r="O2093">
        <f t="shared" si="32"/>
        <v>3.77</v>
      </c>
    </row>
    <row r="2094" spans="1:15" x14ac:dyDescent="0.25">
      <c r="A2094" s="24">
        <v>41538</v>
      </c>
      <c r="B2094">
        <v>0.01</v>
      </c>
      <c r="C2094">
        <v>0.01</v>
      </c>
      <c r="D2094">
        <v>0.01</v>
      </c>
      <c r="E2094">
        <v>0.01</v>
      </c>
      <c r="F2094">
        <v>0.05</v>
      </c>
      <c r="G2094">
        <v>0.11</v>
      </c>
      <c r="H2094">
        <v>0.34</v>
      </c>
      <c r="I2094">
        <v>0.69</v>
      </c>
      <c r="J2094">
        <v>1.5</v>
      </c>
      <c r="K2094">
        <v>2.13</v>
      </c>
      <c r="L2094">
        <v>2.75</v>
      </c>
      <c r="M2094">
        <v>3.5</v>
      </c>
      <c r="N2094">
        <v>3.77</v>
      </c>
      <c r="O2094">
        <f t="shared" si="32"/>
        <v>3.77</v>
      </c>
    </row>
    <row r="2095" spans="1:15" x14ac:dyDescent="0.25">
      <c r="A2095" s="24">
        <v>41539</v>
      </c>
      <c r="B2095">
        <v>0.01</v>
      </c>
      <c r="C2095">
        <v>0.01</v>
      </c>
      <c r="D2095">
        <v>0.01</v>
      </c>
      <c r="E2095">
        <v>0.01</v>
      </c>
      <c r="F2095">
        <v>0.05</v>
      </c>
      <c r="G2095">
        <v>0.11</v>
      </c>
      <c r="H2095">
        <v>0.34</v>
      </c>
      <c r="I2095">
        <v>0.69</v>
      </c>
      <c r="J2095">
        <v>1.5</v>
      </c>
      <c r="K2095">
        <v>2.13</v>
      </c>
      <c r="L2095">
        <v>2.75</v>
      </c>
      <c r="M2095">
        <v>3.5</v>
      </c>
      <c r="N2095">
        <v>3.77</v>
      </c>
      <c r="O2095">
        <f t="shared" si="32"/>
        <v>3.77</v>
      </c>
    </row>
    <row r="2096" spans="1:15" x14ac:dyDescent="0.25">
      <c r="A2096" s="24">
        <v>41540</v>
      </c>
      <c r="B2096">
        <v>0.01</v>
      </c>
      <c r="C2096">
        <v>0.01</v>
      </c>
      <c r="D2096">
        <v>0.01</v>
      </c>
      <c r="E2096">
        <v>0.02</v>
      </c>
      <c r="F2096">
        <v>0.05</v>
      </c>
      <c r="G2096">
        <v>0.1</v>
      </c>
      <c r="H2096">
        <v>0.35</v>
      </c>
      <c r="I2096">
        <v>0.68</v>
      </c>
      <c r="J2096">
        <v>1.48</v>
      </c>
      <c r="K2096">
        <v>2.1</v>
      </c>
      <c r="L2096">
        <v>2.72</v>
      </c>
      <c r="M2096">
        <v>3.46</v>
      </c>
      <c r="N2096">
        <v>3.73</v>
      </c>
      <c r="O2096">
        <f t="shared" si="32"/>
        <v>3.73</v>
      </c>
    </row>
    <row r="2097" spans="1:15" x14ac:dyDescent="0.25">
      <c r="A2097" s="24">
        <v>41541</v>
      </c>
      <c r="B2097">
        <v>0.02</v>
      </c>
      <c r="C2097">
        <v>0.02</v>
      </c>
      <c r="D2097">
        <v>0.02</v>
      </c>
      <c r="E2097">
        <v>0.02</v>
      </c>
      <c r="F2097">
        <v>0.05</v>
      </c>
      <c r="G2097">
        <v>0.1</v>
      </c>
      <c r="H2097">
        <v>0.35</v>
      </c>
      <c r="I2097">
        <v>0.67</v>
      </c>
      <c r="J2097">
        <v>1.44</v>
      </c>
      <c r="K2097">
        <v>2.0499999999999998</v>
      </c>
      <c r="L2097">
        <v>2.67</v>
      </c>
      <c r="M2097">
        <v>3.4</v>
      </c>
      <c r="N2097">
        <v>3.67</v>
      </c>
      <c r="O2097">
        <f t="shared" si="32"/>
        <v>3.67</v>
      </c>
    </row>
    <row r="2098" spans="1:15" x14ac:dyDescent="0.25">
      <c r="A2098" s="24">
        <v>41542</v>
      </c>
      <c r="B2098">
        <v>0.02</v>
      </c>
      <c r="C2098">
        <v>0.02</v>
      </c>
      <c r="D2098">
        <v>0.02</v>
      </c>
      <c r="E2098">
        <v>0.02</v>
      </c>
      <c r="F2098">
        <v>0.05</v>
      </c>
      <c r="G2098">
        <v>0.1</v>
      </c>
      <c r="H2098">
        <v>0.36</v>
      </c>
      <c r="I2098">
        <v>0.66</v>
      </c>
      <c r="J2098">
        <v>1.41</v>
      </c>
      <c r="K2098">
        <v>2.0099999999999998</v>
      </c>
      <c r="L2098">
        <v>2.63</v>
      </c>
      <c r="M2098">
        <v>3.37</v>
      </c>
      <c r="N2098">
        <v>3.65</v>
      </c>
      <c r="O2098">
        <f t="shared" si="32"/>
        <v>3.65</v>
      </c>
    </row>
    <row r="2099" spans="1:15" x14ac:dyDescent="0.25">
      <c r="A2099" s="24">
        <v>41543</v>
      </c>
      <c r="B2099">
        <v>0.04</v>
      </c>
      <c r="C2099">
        <v>0.04</v>
      </c>
      <c r="D2099">
        <v>0.04</v>
      </c>
      <c r="E2099">
        <v>0</v>
      </c>
      <c r="F2099">
        <v>0.03</v>
      </c>
      <c r="G2099">
        <v>0.09</v>
      </c>
      <c r="H2099">
        <v>0.34</v>
      </c>
      <c r="I2099">
        <v>0.67</v>
      </c>
      <c r="J2099">
        <v>1.43</v>
      </c>
      <c r="K2099">
        <v>2.0499999999999998</v>
      </c>
      <c r="L2099">
        <v>2.66</v>
      </c>
      <c r="M2099">
        <v>3.41</v>
      </c>
      <c r="N2099">
        <v>3.69</v>
      </c>
      <c r="O2099">
        <f t="shared" si="32"/>
        <v>3.69</v>
      </c>
    </row>
    <row r="2100" spans="1:15" x14ac:dyDescent="0.25">
      <c r="A2100" s="24">
        <v>41544</v>
      </c>
      <c r="B2100">
        <v>0.03</v>
      </c>
      <c r="C2100">
        <v>0.03</v>
      </c>
      <c r="D2100">
        <v>0.03</v>
      </c>
      <c r="E2100">
        <v>0.02</v>
      </c>
      <c r="F2100">
        <v>0.03</v>
      </c>
      <c r="G2100">
        <v>0.1</v>
      </c>
      <c r="H2100">
        <v>0.34</v>
      </c>
      <c r="I2100">
        <v>0.64</v>
      </c>
      <c r="J2100">
        <v>1.4</v>
      </c>
      <c r="K2100">
        <v>2.02</v>
      </c>
      <c r="L2100">
        <v>2.64</v>
      </c>
      <c r="M2100">
        <v>3.4</v>
      </c>
      <c r="N2100">
        <v>3.68</v>
      </c>
      <c r="O2100">
        <f t="shared" si="32"/>
        <v>3.68</v>
      </c>
    </row>
    <row r="2101" spans="1:15" x14ac:dyDescent="0.25">
      <c r="A2101" s="24">
        <v>41545</v>
      </c>
      <c r="B2101">
        <v>0.03</v>
      </c>
      <c r="C2101">
        <v>0.03</v>
      </c>
      <c r="D2101">
        <v>0.03</v>
      </c>
      <c r="E2101">
        <v>0.02</v>
      </c>
      <c r="F2101">
        <v>0.03</v>
      </c>
      <c r="G2101">
        <v>0.1</v>
      </c>
      <c r="H2101">
        <v>0.34</v>
      </c>
      <c r="I2101">
        <v>0.64</v>
      </c>
      <c r="J2101">
        <v>1.4</v>
      </c>
      <c r="K2101">
        <v>2.02</v>
      </c>
      <c r="L2101">
        <v>2.64</v>
      </c>
      <c r="M2101">
        <v>3.4</v>
      </c>
      <c r="N2101">
        <v>3.68</v>
      </c>
      <c r="O2101">
        <f t="shared" si="32"/>
        <v>3.68</v>
      </c>
    </row>
    <row r="2102" spans="1:15" x14ac:dyDescent="0.25">
      <c r="A2102" s="24">
        <v>41546</v>
      </c>
      <c r="B2102">
        <v>0.03</v>
      </c>
      <c r="C2102">
        <v>0.03</v>
      </c>
      <c r="D2102">
        <v>0.03</v>
      </c>
      <c r="E2102">
        <v>0.02</v>
      </c>
      <c r="F2102">
        <v>0.03</v>
      </c>
      <c r="G2102">
        <v>0.1</v>
      </c>
      <c r="H2102">
        <v>0.34</v>
      </c>
      <c r="I2102">
        <v>0.64</v>
      </c>
      <c r="J2102">
        <v>1.4</v>
      </c>
      <c r="K2102">
        <v>2.02</v>
      </c>
      <c r="L2102">
        <v>2.64</v>
      </c>
      <c r="M2102">
        <v>3.4</v>
      </c>
      <c r="N2102">
        <v>3.68</v>
      </c>
      <c r="O2102">
        <f t="shared" si="32"/>
        <v>3.68</v>
      </c>
    </row>
    <row r="2103" spans="1:15" x14ac:dyDescent="0.25">
      <c r="A2103" s="24">
        <v>41547</v>
      </c>
      <c r="B2103">
        <v>0.03</v>
      </c>
      <c r="C2103">
        <v>0.03</v>
      </c>
      <c r="D2103">
        <v>0.03</v>
      </c>
      <c r="E2103">
        <v>0.02</v>
      </c>
      <c r="F2103">
        <v>0.04</v>
      </c>
      <c r="G2103">
        <v>0.1</v>
      </c>
      <c r="H2103">
        <v>0.33</v>
      </c>
      <c r="I2103">
        <v>0.63</v>
      </c>
      <c r="J2103">
        <v>1.39</v>
      </c>
      <c r="K2103">
        <v>2.02</v>
      </c>
      <c r="L2103">
        <v>2.64</v>
      </c>
      <c r="M2103">
        <v>3.41</v>
      </c>
      <c r="N2103">
        <v>3.69</v>
      </c>
      <c r="O2103">
        <f t="shared" si="32"/>
        <v>3.69</v>
      </c>
    </row>
    <row r="2104" spans="1:15" x14ac:dyDescent="0.25">
      <c r="A2104" s="24">
        <v>41548</v>
      </c>
      <c r="B2104">
        <v>0.1</v>
      </c>
      <c r="C2104">
        <v>0.1</v>
      </c>
      <c r="D2104">
        <v>0.1</v>
      </c>
      <c r="E2104">
        <v>0.02</v>
      </c>
      <c r="F2104">
        <v>0.04</v>
      </c>
      <c r="G2104">
        <v>0.1</v>
      </c>
      <c r="H2104">
        <v>0.33</v>
      </c>
      <c r="I2104">
        <v>0.66</v>
      </c>
      <c r="J2104">
        <v>1.42</v>
      </c>
      <c r="K2104">
        <v>2.04</v>
      </c>
      <c r="L2104">
        <v>2.66</v>
      </c>
      <c r="M2104">
        <v>3.43</v>
      </c>
      <c r="N2104">
        <v>3.72</v>
      </c>
      <c r="O2104">
        <f t="shared" si="32"/>
        <v>3.72</v>
      </c>
    </row>
    <row r="2105" spans="1:15" x14ac:dyDescent="0.25">
      <c r="A2105" s="24">
        <v>41549</v>
      </c>
      <c r="B2105">
        <v>0.08</v>
      </c>
      <c r="C2105">
        <v>0.08</v>
      </c>
      <c r="D2105">
        <v>0.08</v>
      </c>
      <c r="E2105">
        <v>0.02</v>
      </c>
      <c r="F2105">
        <v>0.05</v>
      </c>
      <c r="G2105">
        <v>0.11</v>
      </c>
      <c r="H2105">
        <v>0.31</v>
      </c>
      <c r="I2105">
        <v>0.62</v>
      </c>
      <c r="J2105">
        <v>1.38</v>
      </c>
      <c r="K2105">
        <v>2.0099999999999998</v>
      </c>
      <c r="L2105">
        <v>2.63</v>
      </c>
      <c r="M2105">
        <v>3.41</v>
      </c>
      <c r="N2105">
        <v>3.7</v>
      </c>
      <c r="O2105">
        <f t="shared" si="32"/>
        <v>3.7</v>
      </c>
    </row>
    <row r="2106" spans="1:15" x14ac:dyDescent="0.25">
      <c r="A2106" s="24">
        <v>41550</v>
      </c>
      <c r="B2106">
        <v>0.12</v>
      </c>
      <c r="C2106">
        <v>0.12</v>
      </c>
      <c r="D2106">
        <v>0.12</v>
      </c>
      <c r="E2106">
        <v>0.03</v>
      </c>
      <c r="F2106">
        <v>0.05</v>
      </c>
      <c r="G2106">
        <v>0.11</v>
      </c>
      <c r="H2106">
        <v>0.33</v>
      </c>
      <c r="I2106">
        <v>0.61</v>
      </c>
      <c r="J2106">
        <v>1.36</v>
      </c>
      <c r="K2106">
        <v>1.99</v>
      </c>
      <c r="L2106">
        <v>2.62</v>
      </c>
      <c r="M2106">
        <v>3.4</v>
      </c>
      <c r="N2106">
        <v>3.71</v>
      </c>
      <c r="O2106">
        <f t="shared" si="32"/>
        <v>3.71</v>
      </c>
    </row>
    <row r="2107" spans="1:15" x14ac:dyDescent="0.25">
      <c r="A2107" s="24">
        <v>41551</v>
      </c>
      <c r="B2107">
        <v>0.11</v>
      </c>
      <c r="C2107">
        <v>0.11</v>
      </c>
      <c r="D2107">
        <v>0.11</v>
      </c>
      <c r="E2107">
        <v>0.03</v>
      </c>
      <c r="F2107">
        <v>0.04</v>
      </c>
      <c r="G2107">
        <v>0.11</v>
      </c>
      <c r="H2107">
        <v>0.33</v>
      </c>
      <c r="I2107">
        <v>0.66</v>
      </c>
      <c r="J2107">
        <v>1.41</v>
      </c>
      <c r="K2107">
        <v>2.0499999999999998</v>
      </c>
      <c r="L2107">
        <v>2.66</v>
      </c>
      <c r="M2107">
        <v>3.43</v>
      </c>
      <c r="N2107">
        <v>3.73</v>
      </c>
      <c r="O2107">
        <f t="shared" si="32"/>
        <v>3.73</v>
      </c>
    </row>
    <row r="2108" spans="1:15" x14ac:dyDescent="0.25">
      <c r="A2108" s="24">
        <v>41552</v>
      </c>
      <c r="B2108">
        <v>0.11</v>
      </c>
      <c r="C2108">
        <v>0.11</v>
      </c>
      <c r="D2108">
        <v>0.11</v>
      </c>
      <c r="E2108">
        <v>0.03</v>
      </c>
      <c r="F2108">
        <v>0.04</v>
      </c>
      <c r="G2108">
        <v>0.11</v>
      </c>
      <c r="H2108">
        <v>0.33</v>
      </c>
      <c r="I2108">
        <v>0.66</v>
      </c>
      <c r="J2108">
        <v>1.41</v>
      </c>
      <c r="K2108">
        <v>2.0499999999999998</v>
      </c>
      <c r="L2108">
        <v>2.66</v>
      </c>
      <c r="M2108">
        <v>3.43</v>
      </c>
      <c r="N2108">
        <v>3.73</v>
      </c>
      <c r="O2108">
        <f t="shared" si="32"/>
        <v>3.73</v>
      </c>
    </row>
    <row r="2109" spans="1:15" x14ac:dyDescent="0.25">
      <c r="A2109" s="24">
        <v>41553</v>
      </c>
      <c r="B2109">
        <v>0.11</v>
      </c>
      <c r="C2109">
        <v>0.11</v>
      </c>
      <c r="D2109">
        <v>0.11</v>
      </c>
      <c r="E2109">
        <v>0.03</v>
      </c>
      <c r="F2109">
        <v>0.04</v>
      </c>
      <c r="G2109">
        <v>0.11</v>
      </c>
      <c r="H2109">
        <v>0.33</v>
      </c>
      <c r="I2109">
        <v>0.66</v>
      </c>
      <c r="J2109">
        <v>1.41</v>
      </c>
      <c r="K2109">
        <v>2.0499999999999998</v>
      </c>
      <c r="L2109">
        <v>2.66</v>
      </c>
      <c r="M2109">
        <v>3.43</v>
      </c>
      <c r="N2109">
        <v>3.73</v>
      </c>
      <c r="O2109">
        <f t="shared" si="32"/>
        <v>3.73</v>
      </c>
    </row>
    <row r="2110" spans="1:15" x14ac:dyDescent="0.25">
      <c r="A2110" s="24">
        <v>41554</v>
      </c>
      <c r="B2110">
        <v>0.13</v>
      </c>
      <c r="C2110">
        <v>0.13</v>
      </c>
      <c r="D2110">
        <v>0.13</v>
      </c>
      <c r="E2110">
        <v>0.03</v>
      </c>
      <c r="F2110">
        <v>0.06</v>
      </c>
      <c r="G2110">
        <v>0.12</v>
      </c>
      <c r="H2110">
        <v>0.37</v>
      </c>
      <c r="I2110">
        <v>0.66</v>
      </c>
      <c r="J2110">
        <v>1.41</v>
      </c>
      <c r="K2110">
        <v>2.0299999999999998</v>
      </c>
      <c r="L2110">
        <v>2.65</v>
      </c>
      <c r="M2110">
        <v>3.41</v>
      </c>
      <c r="N2110">
        <v>3.7</v>
      </c>
      <c r="O2110">
        <f t="shared" si="32"/>
        <v>3.7</v>
      </c>
    </row>
    <row r="2111" spans="1:15" x14ac:dyDescent="0.25">
      <c r="A2111" s="24">
        <v>41555</v>
      </c>
      <c r="B2111">
        <v>0.27</v>
      </c>
      <c r="C2111">
        <v>0.27</v>
      </c>
      <c r="D2111">
        <v>0.27</v>
      </c>
      <c r="E2111">
        <v>0.05</v>
      </c>
      <c r="F2111">
        <v>0.09</v>
      </c>
      <c r="G2111">
        <v>0.15</v>
      </c>
      <c r="H2111">
        <v>0.4</v>
      </c>
      <c r="I2111">
        <v>0.7</v>
      </c>
      <c r="J2111">
        <v>1.43</v>
      </c>
      <c r="K2111">
        <v>2.0499999999999998</v>
      </c>
      <c r="L2111">
        <v>2.66</v>
      </c>
      <c r="M2111">
        <v>3.41</v>
      </c>
      <c r="N2111">
        <v>3.7</v>
      </c>
      <c r="O2111">
        <f t="shared" si="32"/>
        <v>3.7</v>
      </c>
    </row>
    <row r="2112" spans="1:15" x14ac:dyDescent="0.25">
      <c r="A2112" s="24">
        <v>41556</v>
      </c>
      <c r="B2112">
        <v>0.26</v>
      </c>
      <c r="C2112">
        <v>0.26</v>
      </c>
      <c r="D2112">
        <v>0.26</v>
      </c>
      <c r="E2112">
        <v>0.05</v>
      </c>
      <c r="F2112">
        <v>0.08</v>
      </c>
      <c r="G2112">
        <v>0.15</v>
      </c>
      <c r="H2112">
        <v>0.37</v>
      </c>
      <c r="I2112">
        <v>0.68</v>
      </c>
      <c r="J2112">
        <v>1.43</v>
      </c>
      <c r="K2112">
        <v>2.06</v>
      </c>
      <c r="L2112">
        <v>2.68</v>
      </c>
      <c r="M2112">
        <v>3.43</v>
      </c>
      <c r="N2112">
        <v>3.73</v>
      </c>
      <c r="O2112">
        <f t="shared" si="32"/>
        <v>3.73</v>
      </c>
    </row>
    <row r="2113" spans="1:15" x14ac:dyDescent="0.25">
      <c r="A2113" s="24">
        <v>41557</v>
      </c>
      <c r="B2113">
        <v>0.25</v>
      </c>
      <c r="C2113">
        <v>0.25</v>
      </c>
      <c r="D2113">
        <v>0.25</v>
      </c>
      <c r="E2113">
        <v>0.05</v>
      </c>
      <c r="F2113">
        <v>7.0000000000000007E-2</v>
      </c>
      <c r="G2113">
        <v>0.14000000000000001</v>
      </c>
      <c r="H2113">
        <v>0.35</v>
      </c>
      <c r="I2113">
        <v>0.68</v>
      </c>
      <c r="J2113">
        <v>1.44</v>
      </c>
      <c r="K2113">
        <v>2.09</v>
      </c>
      <c r="L2113">
        <v>2.71</v>
      </c>
      <c r="M2113">
        <v>3.46</v>
      </c>
      <c r="N2113">
        <v>3.75</v>
      </c>
      <c r="O2113">
        <f t="shared" si="32"/>
        <v>3.75</v>
      </c>
    </row>
    <row r="2114" spans="1:15" x14ac:dyDescent="0.25">
      <c r="A2114" s="24">
        <v>41558</v>
      </c>
      <c r="B2114">
        <v>0.25</v>
      </c>
      <c r="C2114">
        <v>0.25</v>
      </c>
      <c r="D2114">
        <v>0.25</v>
      </c>
      <c r="E2114">
        <v>0.08</v>
      </c>
      <c r="F2114">
        <v>7.0000000000000007E-2</v>
      </c>
      <c r="G2114">
        <v>0.14000000000000001</v>
      </c>
      <c r="H2114">
        <v>0.35</v>
      </c>
      <c r="I2114">
        <v>0.66</v>
      </c>
      <c r="J2114">
        <v>1.42</v>
      </c>
      <c r="K2114">
        <v>2.0699999999999998</v>
      </c>
      <c r="L2114">
        <v>2.7</v>
      </c>
      <c r="M2114">
        <v>3.45</v>
      </c>
      <c r="N2114">
        <v>3.74</v>
      </c>
      <c r="O2114">
        <f t="shared" si="32"/>
        <v>3.74</v>
      </c>
    </row>
    <row r="2115" spans="1:15" x14ac:dyDescent="0.25">
      <c r="A2115" s="24">
        <v>41559</v>
      </c>
      <c r="B2115">
        <v>0.25</v>
      </c>
      <c r="C2115">
        <v>0.25</v>
      </c>
      <c r="D2115">
        <v>0.25</v>
      </c>
      <c r="E2115">
        <v>0.08</v>
      </c>
      <c r="F2115">
        <v>7.0000000000000007E-2</v>
      </c>
      <c r="G2115">
        <v>0.14000000000000001</v>
      </c>
      <c r="H2115">
        <v>0.35</v>
      </c>
      <c r="I2115">
        <v>0.66</v>
      </c>
      <c r="J2115">
        <v>1.42</v>
      </c>
      <c r="K2115">
        <v>2.0699999999999998</v>
      </c>
      <c r="L2115">
        <v>2.7</v>
      </c>
      <c r="M2115">
        <v>3.45</v>
      </c>
      <c r="N2115">
        <v>3.74</v>
      </c>
      <c r="O2115">
        <f t="shared" si="32"/>
        <v>3.74</v>
      </c>
    </row>
    <row r="2116" spans="1:15" x14ac:dyDescent="0.25">
      <c r="A2116" s="24">
        <v>41560</v>
      </c>
      <c r="B2116">
        <v>0.25</v>
      </c>
      <c r="C2116">
        <v>0.25</v>
      </c>
      <c r="D2116">
        <v>0.25</v>
      </c>
      <c r="E2116">
        <v>0.08</v>
      </c>
      <c r="F2116">
        <v>7.0000000000000007E-2</v>
      </c>
      <c r="G2116">
        <v>0.14000000000000001</v>
      </c>
      <c r="H2116">
        <v>0.35</v>
      </c>
      <c r="I2116">
        <v>0.66</v>
      </c>
      <c r="J2116">
        <v>1.42</v>
      </c>
      <c r="K2116">
        <v>2.0699999999999998</v>
      </c>
      <c r="L2116">
        <v>2.7</v>
      </c>
      <c r="M2116">
        <v>3.45</v>
      </c>
      <c r="N2116">
        <v>3.74</v>
      </c>
      <c r="O2116">
        <f t="shared" si="32"/>
        <v>3.74</v>
      </c>
    </row>
    <row r="2117" spans="1:15" x14ac:dyDescent="0.25">
      <c r="A2117" s="24">
        <v>41561</v>
      </c>
      <c r="B2117">
        <v>0.25</v>
      </c>
      <c r="C2117">
        <v>0.25</v>
      </c>
      <c r="D2117">
        <v>0.25</v>
      </c>
      <c r="E2117">
        <v>0.08</v>
      </c>
      <c r="F2117">
        <v>7.0000000000000007E-2</v>
      </c>
      <c r="G2117">
        <v>0.14000000000000001</v>
      </c>
      <c r="H2117">
        <v>0.35</v>
      </c>
      <c r="I2117">
        <v>0.66</v>
      </c>
      <c r="J2117">
        <v>1.42</v>
      </c>
      <c r="K2117">
        <v>2.0699999999999998</v>
      </c>
      <c r="L2117">
        <v>2.7</v>
      </c>
      <c r="M2117">
        <v>3.45</v>
      </c>
      <c r="N2117">
        <v>3.74</v>
      </c>
      <c r="O2117">
        <f t="shared" si="32"/>
        <v>3.74</v>
      </c>
    </row>
    <row r="2118" spans="1:15" x14ac:dyDescent="0.25">
      <c r="A2118" s="24">
        <v>41562</v>
      </c>
      <c r="B2118">
        <v>0.32</v>
      </c>
      <c r="C2118">
        <v>0.32</v>
      </c>
      <c r="D2118">
        <v>0.32</v>
      </c>
      <c r="E2118">
        <v>0.14000000000000001</v>
      </c>
      <c r="F2118">
        <v>0.16</v>
      </c>
      <c r="G2118">
        <v>0.16</v>
      </c>
      <c r="H2118">
        <v>0.37</v>
      </c>
      <c r="I2118">
        <v>0.68</v>
      </c>
      <c r="J2118">
        <v>1.45</v>
      </c>
      <c r="K2118">
        <v>2.11</v>
      </c>
      <c r="L2118">
        <v>2.75</v>
      </c>
      <c r="M2118">
        <v>3.5</v>
      </c>
      <c r="N2118">
        <v>3.78</v>
      </c>
      <c r="O2118">
        <f t="shared" ref="O2118:O2181" si="33">N2118</f>
        <v>3.78</v>
      </c>
    </row>
    <row r="2119" spans="1:15" x14ac:dyDescent="0.25">
      <c r="A2119" s="24">
        <v>41563</v>
      </c>
      <c r="B2119">
        <v>0.14000000000000001</v>
      </c>
      <c r="C2119">
        <v>0.14000000000000001</v>
      </c>
      <c r="D2119">
        <v>0.14000000000000001</v>
      </c>
      <c r="E2119">
        <v>0.1</v>
      </c>
      <c r="F2119">
        <v>0.11</v>
      </c>
      <c r="G2119">
        <v>0.15</v>
      </c>
      <c r="H2119">
        <v>0.34</v>
      </c>
      <c r="I2119">
        <v>0.64</v>
      </c>
      <c r="J2119">
        <v>1.41</v>
      </c>
      <c r="K2119">
        <v>2.06</v>
      </c>
      <c r="L2119">
        <v>2.69</v>
      </c>
      <c r="M2119">
        <v>3.43</v>
      </c>
      <c r="N2119">
        <v>3.72</v>
      </c>
      <c r="O2119">
        <f t="shared" si="33"/>
        <v>3.72</v>
      </c>
    </row>
    <row r="2120" spans="1:15" x14ac:dyDescent="0.25">
      <c r="A2120" s="24">
        <v>41564</v>
      </c>
      <c r="B2120">
        <v>0.01</v>
      </c>
      <c r="C2120">
        <v>0.01</v>
      </c>
      <c r="D2120">
        <v>0.01</v>
      </c>
      <c r="E2120">
        <v>0.05</v>
      </c>
      <c r="F2120">
        <v>0.08</v>
      </c>
      <c r="G2120">
        <v>0.13</v>
      </c>
      <c r="H2120">
        <v>0.33</v>
      </c>
      <c r="I2120">
        <v>0.61</v>
      </c>
      <c r="J2120">
        <v>1.35</v>
      </c>
      <c r="K2120">
        <v>1.98</v>
      </c>
      <c r="L2120">
        <v>2.61</v>
      </c>
      <c r="M2120">
        <v>3.36</v>
      </c>
      <c r="N2120">
        <v>3.66</v>
      </c>
      <c r="O2120">
        <f t="shared" si="33"/>
        <v>3.66</v>
      </c>
    </row>
    <row r="2121" spans="1:15" x14ac:dyDescent="0.25">
      <c r="A2121" s="24">
        <v>41565</v>
      </c>
      <c r="B2121">
        <v>0.01</v>
      </c>
      <c r="C2121">
        <v>0.01</v>
      </c>
      <c r="D2121">
        <v>0.01</v>
      </c>
      <c r="E2121">
        <v>0.04</v>
      </c>
      <c r="F2121">
        <v>0.08</v>
      </c>
      <c r="G2121">
        <v>0.12</v>
      </c>
      <c r="H2121">
        <v>0.33</v>
      </c>
      <c r="I2121">
        <v>0.62</v>
      </c>
      <c r="J2121">
        <v>1.35</v>
      </c>
      <c r="K2121">
        <v>1.98</v>
      </c>
      <c r="L2121">
        <v>2.6</v>
      </c>
      <c r="M2121">
        <v>3.36</v>
      </c>
      <c r="N2121">
        <v>3.65</v>
      </c>
      <c r="O2121">
        <f t="shared" si="33"/>
        <v>3.65</v>
      </c>
    </row>
    <row r="2122" spans="1:15" x14ac:dyDescent="0.25">
      <c r="A2122" s="24">
        <v>41566</v>
      </c>
      <c r="B2122">
        <v>0.01</v>
      </c>
      <c r="C2122">
        <v>0.01</v>
      </c>
      <c r="D2122">
        <v>0.01</v>
      </c>
      <c r="E2122">
        <v>0.04</v>
      </c>
      <c r="F2122">
        <v>0.08</v>
      </c>
      <c r="G2122">
        <v>0.12</v>
      </c>
      <c r="H2122">
        <v>0.33</v>
      </c>
      <c r="I2122">
        <v>0.62</v>
      </c>
      <c r="J2122">
        <v>1.35</v>
      </c>
      <c r="K2122">
        <v>1.98</v>
      </c>
      <c r="L2122">
        <v>2.6</v>
      </c>
      <c r="M2122">
        <v>3.36</v>
      </c>
      <c r="N2122">
        <v>3.65</v>
      </c>
      <c r="O2122">
        <f t="shared" si="33"/>
        <v>3.65</v>
      </c>
    </row>
    <row r="2123" spans="1:15" x14ac:dyDescent="0.25">
      <c r="A2123" s="24">
        <v>41567</v>
      </c>
      <c r="B2123">
        <v>0.01</v>
      </c>
      <c r="C2123">
        <v>0.01</v>
      </c>
      <c r="D2123">
        <v>0.01</v>
      </c>
      <c r="E2123">
        <v>0.04</v>
      </c>
      <c r="F2123">
        <v>0.08</v>
      </c>
      <c r="G2123">
        <v>0.12</v>
      </c>
      <c r="H2123">
        <v>0.33</v>
      </c>
      <c r="I2123">
        <v>0.62</v>
      </c>
      <c r="J2123">
        <v>1.35</v>
      </c>
      <c r="K2123">
        <v>1.98</v>
      </c>
      <c r="L2123">
        <v>2.6</v>
      </c>
      <c r="M2123">
        <v>3.36</v>
      </c>
      <c r="N2123">
        <v>3.65</v>
      </c>
      <c r="O2123">
        <f t="shared" si="33"/>
        <v>3.65</v>
      </c>
    </row>
    <row r="2124" spans="1:15" x14ac:dyDescent="0.25">
      <c r="A2124" s="24">
        <v>41568</v>
      </c>
      <c r="B2124">
        <v>0.02</v>
      </c>
      <c r="C2124">
        <v>0.02</v>
      </c>
      <c r="D2124">
        <v>0.02</v>
      </c>
      <c r="E2124">
        <v>0.04</v>
      </c>
      <c r="F2124">
        <v>7.0000000000000007E-2</v>
      </c>
      <c r="G2124">
        <v>0.11</v>
      </c>
      <c r="H2124">
        <v>0.33</v>
      </c>
      <c r="I2124">
        <v>0.63</v>
      </c>
      <c r="J2124">
        <v>1.38</v>
      </c>
      <c r="K2124">
        <v>2.0099999999999998</v>
      </c>
      <c r="L2124">
        <v>2.63</v>
      </c>
      <c r="M2124">
        <v>3.39</v>
      </c>
      <c r="N2124">
        <v>3.68</v>
      </c>
      <c r="O2124">
        <f t="shared" si="33"/>
        <v>3.68</v>
      </c>
    </row>
    <row r="2125" spans="1:15" x14ac:dyDescent="0.25">
      <c r="A2125" s="24">
        <v>41569</v>
      </c>
      <c r="B2125">
        <v>0.04</v>
      </c>
      <c r="C2125">
        <v>0.04</v>
      </c>
      <c r="D2125">
        <v>0.04</v>
      </c>
      <c r="E2125">
        <v>0.04</v>
      </c>
      <c r="F2125">
        <v>7.0000000000000007E-2</v>
      </c>
      <c r="G2125">
        <v>0.1</v>
      </c>
      <c r="H2125">
        <v>0.31</v>
      </c>
      <c r="I2125">
        <v>0.59</v>
      </c>
      <c r="J2125">
        <v>1.3</v>
      </c>
      <c r="K2125">
        <v>1.92</v>
      </c>
      <c r="L2125">
        <v>2.54</v>
      </c>
      <c r="M2125">
        <v>3.31</v>
      </c>
      <c r="N2125">
        <v>3.61</v>
      </c>
      <c r="O2125">
        <f t="shared" si="33"/>
        <v>3.61</v>
      </c>
    </row>
    <row r="2126" spans="1:15" x14ac:dyDescent="0.25">
      <c r="A2126" s="24">
        <v>41570</v>
      </c>
      <c r="B2126">
        <v>0.02</v>
      </c>
      <c r="C2126">
        <v>0.02</v>
      </c>
      <c r="D2126">
        <v>0.02</v>
      </c>
      <c r="E2126">
        <v>0.04</v>
      </c>
      <c r="F2126">
        <v>7.0000000000000007E-2</v>
      </c>
      <c r="G2126">
        <v>0.11</v>
      </c>
      <c r="H2126">
        <v>0.31</v>
      </c>
      <c r="I2126">
        <v>0.6</v>
      </c>
      <c r="J2126">
        <v>1.3</v>
      </c>
      <c r="K2126">
        <v>1.9</v>
      </c>
      <c r="L2126">
        <v>2.5099999999999998</v>
      </c>
      <c r="M2126">
        <v>3.29</v>
      </c>
      <c r="N2126">
        <v>3.59</v>
      </c>
      <c r="O2126">
        <f t="shared" si="33"/>
        <v>3.59</v>
      </c>
    </row>
    <row r="2127" spans="1:15" x14ac:dyDescent="0.25">
      <c r="A2127" s="24">
        <v>41571</v>
      </c>
      <c r="B2127">
        <v>0.02</v>
      </c>
      <c r="C2127">
        <v>0.02</v>
      </c>
      <c r="D2127">
        <v>0.02</v>
      </c>
      <c r="E2127">
        <v>0.03</v>
      </c>
      <c r="F2127">
        <v>7.0000000000000007E-2</v>
      </c>
      <c r="G2127">
        <v>0.12</v>
      </c>
      <c r="H2127">
        <v>0.33</v>
      </c>
      <c r="I2127">
        <v>0.59</v>
      </c>
      <c r="J2127">
        <v>1.32</v>
      </c>
      <c r="K2127">
        <v>1.92</v>
      </c>
      <c r="L2127">
        <v>2.5299999999999998</v>
      </c>
      <c r="M2127">
        <v>3.3</v>
      </c>
      <c r="N2127">
        <v>3.61</v>
      </c>
      <c r="O2127">
        <f t="shared" si="33"/>
        <v>3.61</v>
      </c>
    </row>
    <row r="2128" spans="1:15" x14ac:dyDescent="0.25">
      <c r="A2128" s="24">
        <v>41572</v>
      </c>
      <c r="B2128">
        <v>0.02</v>
      </c>
      <c r="C2128">
        <v>0.02</v>
      </c>
      <c r="D2128">
        <v>0.02</v>
      </c>
      <c r="E2128">
        <v>0.04</v>
      </c>
      <c r="F2128">
        <v>0.08</v>
      </c>
      <c r="G2128">
        <v>0.11</v>
      </c>
      <c r="H2128">
        <v>0.32</v>
      </c>
      <c r="I2128">
        <v>0.59</v>
      </c>
      <c r="J2128">
        <v>1.3</v>
      </c>
      <c r="K2128">
        <v>1.9</v>
      </c>
      <c r="L2128">
        <v>2.5299999999999998</v>
      </c>
      <c r="M2128">
        <v>3.3</v>
      </c>
      <c r="N2128">
        <v>3.6</v>
      </c>
      <c r="O2128">
        <f t="shared" si="33"/>
        <v>3.6</v>
      </c>
    </row>
    <row r="2129" spans="1:15" x14ac:dyDescent="0.25">
      <c r="A2129" s="24">
        <v>41573</v>
      </c>
      <c r="B2129">
        <v>0.02</v>
      </c>
      <c r="C2129">
        <v>0.02</v>
      </c>
      <c r="D2129">
        <v>0.02</v>
      </c>
      <c r="E2129">
        <v>0.04</v>
      </c>
      <c r="F2129">
        <v>0.08</v>
      </c>
      <c r="G2129">
        <v>0.11</v>
      </c>
      <c r="H2129">
        <v>0.32</v>
      </c>
      <c r="I2129">
        <v>0.59</v>
      </c>
      <c r="J2129">
        <v>1.3</v>
      </c>
      <c r="K2129">
        <v>1.9</v>
      </c>
      <c r="L2129">
        <v>2.5299999999999998</v>
      </c>
      <c r="M2129">
        <v>3.3</v>
      </c>
      <c r="N2129">
        <v>3.6</v>
      </c>
      <c r="O2129">
        <f t="shared" si="33"/>
        <v>3.6</v>
      </c>
    </row>
    <row r="2130" spans="1:15" x14ac:dyDescent="0.25">
      <c r="A2130" s="24">
        <v>41574</v>
      </c>
      <c r="B2130">
        <v>0.02</v>
      </c>
      <c r="C2130">
        <v>0.02</v>
      </c>
      <c r="D2130">
        <v>0.02</v>
      </c>
      <c r="E2130">
        <v>0.04</v>
      </c>
      <c r="F2130">
        <v>0.08</v>
      </c>
      <c r="G2130">
        <v>0.11</v>
      </c>
      <c r="H2130">
        <v>0.32</v>
      </c>
      <c r="I2130">
        <v>0.59</v>
      </c>
      <c r="J2130">
        <v>1.3</v>
      </c>
      <c r="K2130">
        <v>1.9</v>
      </c>
      <c r="L2130">
        <v>2.5299999999999998</v>
      </c>
      <c r="M2130">
        <v>3.3</v>
      </c>
      <c r="N2130">
        <v>3.6</v>
      </c>
      <c r="O2130">
        <f t="shared" si="33"/>
        <v>3.6</v>
      </c>
    </row>
    <row r="2131" spans="1:15" x14ac:dyDescent="0.25">
      <c r="A2131" s="24">
        <v>41575</v>
      </c>
      <c r="B2131">
        <v>0.02</v>
      </c>
      <c r="C2131">
        <v>0.02</v>
      </c>
      <c r="D2131">
        <v>0.02</v>
      </c>
      <c r="E2131">
        <v>0.04</v>
      </c>
      <c r="F2131">
        <v>0.08</v>
      </c>
      <c r="G2131">
        <v>0.11</v>
      </c>
      <c r="H2131">
        <v>0.32</v>
      </c>
      <c r="I2131">
        <v>0.59</v>
      </c>
      <c r="J2131">
        <v>1.31</v>
      </c>
      <c r="K2131">
        <v>1.91</v>
      </c>
      <c r="L2131">
        <v>2.54</v>
      </c>
      <c r="M2131">
        <v>3.31</v>
      </c>
      <c r="N2131">
        <v>3.61</v>
      </c>
      <c r="O2131">
        <f t="shared" si="33"/>
        <v>3.61</v>
      </c>
    </row>
    <row r="2132" spans="1:15" x14ac:dyDescent="0.25">
      <c r="A2132" s="24">
        <v>41576</v>
      </c>
      <c r="B2132">
        <v>0.06</v>
      </c>
      <c r="C2132">
        <v>0.06</v>
      </c>
      <c r="D2132">
        <v>0.06</v>
      </c>
      <c r="E2132">
        <v>0.04</v>
      </c>
      <c r="F2132">
        <v>0.08</v>
      </c>
      <c r="G2132">
        <v>0.11</v>
      </c>
      <c r="H2132">
        <v>0.31</v>
      </c>
      <c r="I2132">
        <v>0.59</v>
      </c>
      <c r="J2132">
        <v>1.29</v>
      </c>
      <c r="K2132">
        <v>1.9</v>
      </c>
      <c r="L2132">
        <v>2.5299999999999998</v>
      </c>
      <c r="M2132">
        <v>3.31</v>
      </c>
      <c r="N2132">
        <v>3.62</v>
      </c>
      <c r="O2132">
        <f t="shared" si="33"/>
        <v>3.62</v>
      </c>
    </row>
    <row r="2133" spans="1:15" x14ac:dyDescent="0.25">
      <c r="A2133" s="24">
        <v>41577</v>
      </c>
      <c r="B2133">
        <v>0.05</v>
      </c>
      <c r="C2133">
        <v>0.05</v>
      </c>
      <c r="D2133">
        <v>0.05</v>
      </c>
      <c r="E2133">
        <v>0.04</v>
      </c>
      <c r="F2133">
        <v>0.09</v>
      </c>
      <c r="G2133">
        <v>0.11</v>
      </c>
      <c r="H2133">
        <v>0.33</v>
      </c>
      <c r="I2133">
        <v>0.57999999999999996</v>
      </c>
      <c r="J2133">
        <v>1.3</v>
      </c>
      <c r="K2133">
        <v>1.93</v>
      </c>
      <c r="L2133">
        <v>2.5499999999999998</v>
      </c>
      <c r="M2133">
        <v>3.33</v>
      </c>
      <c r="N2133">
        <v>3.63</v>
      </c>
      <c r="O2133">
        <f t="shared" si="33"/>
        <v>3.63</v>
      </c>
    </row>
    <row r="2134" spans="1:15" x14ac:dyDescent="0.25">
      <c r="A2134" s="24">
        <v>41578</v>
      </c>
      <c r="B2134">
        <v>0.03</v>
      </c>
      <c r="C2134">
        <v>0.03</v>
      </c>
      <c r="D2134">
        <v>0.03</v>
      </c>
      <c r="E2134">
        <v>0.04</v>
      </c>
      <c r="F2134">
        <v>0.08</v>
      </c>
      <c r="G2134">
        <v>0.1</v>
      </c>
      <c r="H2134">
        <v>0.31</v>
      </c>
      <c r="I2134">
        <v>0.56999999999999995</v>
      </c>
      <c r="J2134">
        <v>1.31</v>
      </c>
      <c r="K2134">
        <v>1.95</v>
      </c>
      <c r="L2134">
        <v>2.57</v>
      </c>
      <c r="M2134">
        <v>3.33</v>
      </c>
      <c r="N2134">
        <v>3.63</v>
      </c>
      <c r="O2134">
        <f t="shared" si="33"/>
        <v>3.63</v>
      </c>
    </row>
    <row r="2135" spans="1:15" x14ac:dyDescent="0.25">
      <c r="A2135" s="24">
        <v>41579</v>
      </c>
      <c r="B2135">
        <v>0.03</v>
      </c>
      <c r="C2135">
        <v>0.03</v>
      </c>
      <c r="D2135">
        <v>0.03</v>
      </c>
      <c r="E2135">
        <v>0.04</v>
      </c>
      <c r="F2135">
        <v>0.08</v>
      </c>
      <c r="G2135">
        <v>0.1</v>
      </c>
      <c r="H2135">
        <v>0.33</v>
      </c>
      <c r="I2135">
        <v>0.61</v>
      </c>
      <c r="J2135">
        <v>1.37</v>
      </c>
      <c r="K2135">
        <v>2.0299999999999998</v>
      </c>
      <c r="L2135">
        <v>2.65</v>
      </c>
      <c r="M2135">
        <v>3.4</v>
      </c>
      <c r="N2135">
        <v>3.69</v>
      </c>
      <c r="O2135">
        <f t="shared" si="33"/>
        <v>3.69</v>
      </c>
    </row>
    <row r="2136" spans="1:15" x14ac:dyDescent="0.25">
      <c r="A2136" s="24">
        <v>41580</v>
      </c>
      <c r="B2136">
        <v>0.03</v>
      </c>
      <c r="C2136">
        <v>0.03</v>
      </c>
      <c r="D2136">
        <v>0.03</v>
      </c>
      <c r="E2136">
        <v>0.04</v>
      </c>
      <c r="F2136">
        <v>0.08</v>
      </c>
      <c r="G2136">
        <v>0.1</v>
      </c>
      <c r="H2136">
        <v>0.33</v>
      </c>
      <c r="I2136">
        <v>0.61</v>
      </c>
      <c r="J2136">
        <v>1.37</v>
      </c>
      <c r="K2136">
        <v>2.0299999999999998</v>
      </c>
      <c r="L2136">
        <v>2.65</v>
      </c>
      <c r="M2136">
        <v>3.4</v>
      </c>
      <c r="N2136">
        <v>3.69</v>
      </c>
      <c r="O2136">
        <f t="shared" si="33"/>
        <v>3.69</v>
      </c>
    </row>
    <row r="2137" spans="1:15" x14ac:dyDescent="0.25">
      <c r="A2137" s="24">
        <v>41581</v>
      </c>
      <c r="B2137">
        <v>0.03</v>
      </c>
      <c r="C2137">
        <v>0.03</v>
      </c>
      <c r="D2137">
        <v>0.03</v>
      </c>
      <c r="E2137">
        <v>0.04</v>
      </c>
      <c r="F2137">
        <v>0.08</v>
      </c>
      <c r="G2137">
        <v>0.1</v>
      </c>
      <c r="H2137">
        <v>0.33</v>
      </c>
      <c r="I2137">
        <v>0.61</v>
      </c>
      <c r="J2137">
        <v>1.37</v>
      </c>
      <c r="K2137">
        <v>2.0299999999999998</v>
      </c>
      <c r="L2137">
        <v>2.65</v>
      </c>
      <c r="M2137">
        <v>3.4</v>
      </c>
      <c r="N2137">
        <v>3.69</v>
      </c>
      <c r="O2137">
        <f t="shared" si="33"/>
        <v>3.69</v>
      </c>
    </row>
    <row r="2138" spans="1:15" x14ac:dyDescent="0.25">
      <c r="A2138" s="24">
        <v>41582</v>
      </c>
      <c r="B2138">
        <v>0.02</v>
      </c>
      <c r="C2138">
        <v>0.02</v>
      </c>
      <c r="D2138">
        <v>0.02</v>
      </c>
      <c r="E2138">
        <v>0.05</v>
      </c>
      <c r="F2138">
        <v>0.09</v>
      </c>
      <c r="G2138">
        <v>0.09</v>
      </c>
      <c r="H2138">
        <v>0.32</v>
      </c>
      <c r="I2138">
        <v>0.6</v>
      </c>
      <c r="J2138">
        <v>1.36</v>
      </c>
      <c r="K2138">
        <v>2.0099999999999998</v>
      </c>
      <c r="L2138">
        <v>2.63</v>
      </c>
      <c r="M2138">
        <v>3.4</v>
      </c>
      <c r="N2138">
        <v>3.7</v>
      </c>
      <c r="O2138">
        <f t="shared" si="33"/>
        <v>3.7</v>
      </c>
    </row>
    <row r="2139" spans="1:15" x14ac:dyDescent="0.25">
      <c r="A2139" s="24">
        <v>41583</v>
      </c>
      <c r="B2139">
        <v>0.06</v>
      </c>
      <c r="C2139">
        <v>0.06</v>
      </c>
      <c r="D2139">
        <v>0.06</v>
      </c>
      <c r="E2139">
        <v>0.05</v>
      </c>
      <c r="F2139">
        <v>0.08</v>
      </c>
      <c r="G2139">
        <v>0.1</v>
      </c>
      <c r="H2139">
        <v>0.32</v>
      </c>
      <c r="I2139">
        <v>0.6</v>
      </c>
      <c r="J2139">
        <v>1.39</v>
      </c>
      <c r="K2139">
        <v>2.06</v>
      </c>
      <c r="L2139">
        <v>2.69</v>
      </c>
      <c r="M2139">
        <v>3.46</v>
      </c>
      <c r="N2139">
        <v>3.76</v>
      </c>
      <c r="O2139">
        <f t="shared" si="33"/>
        <v>3.76</v>
      </c>
    </row>
    <row r="2140" spans="1:15" x14ac:dyDescent="0.25">
      <c r="A2140" s="24">
        <v>41584</v>
      </c>
      <c r="B2140">
        <v>0.05</v>
      </c>
      <c r="C2140">
        <v>0.05</v>
      </c>
      <c r="D2140">
        <v>0.05</v>
      </c>
      <c r="E2140">
        <v>0.05</v>
      </c>
      <c r="F2140">
        <v>0.09</v>
      </c>
      <c r="G2140">
        <v>0.11</v>
      </c>
      <c r="H2140">
        <v>0.3</v>
      </c>
      <c r="I2140">
        <v>0.57999999999999996</v>
      </c>
      <c r="J2140">
        <v>1.34</v>
      </c>
      <c r="K2140">
        <v>2.02</v>
      </c>
      <c r="L2140">
        <v>2.67</v>
      </c>
      <c r="M2140">
        <v>3.46</v>
      </c>
      <c r="N2140">
        <v>3.77</v>
      </c>
      <c r="O2140">
        <f t="shared" si="33"/>
        <v>3.77</v>
      </c>
    </row>
    <row r="2141" spans="1:15" x14ac:dyDescent="0.25">
      <c r="A2141" s="24">
        <v>41585</v>
      </c>
      <c r="B2141">
        <v>0.04</v>
      </c>
      <c r="C2141">
        <v>0.04</v>
      </c>
      <c r="D2141">
        <v>0.04</v>
      </c>
      <c r="E2141">
        <v>0.05</v>
      </c>
      <c r="F2141">
        <v>0.09</v>
      </c>
      <c r="G2141">
        <v>0.11</v>
      </c>
      <c r="H2141">
        <v>0.28999999999999998</v>
      </c>
      <c r="I2141">
        <v>0.55000000000000004</v>
      </c>
      <c r="J2141">
        <v>1.31</v>
      </c>
      <c r="K2141">
        <v>1.98</v>
      </c>
      <c r="L2141">
        <v>2.63</v>
      </c>
      <c r="M2141">
        <v>3.41</v>
      </c>
      <c r="N2141">
        <v>3.71</v>
      </c>
      <c r="O2141">
        <f t="shared" si="33"/>
        <v>3.71</v>
      </c>
    </row>
    <row r="2142" spans="1:15" x14ac:dyDescent="0.25">
      <c r="A2142" s="24">
        <v>41586</v>
      </c>
      <c r="B2142">
        <v>0.04</v>
      </c>
      <c r="C2142">
        <v>0.04</v>
      </c>
      <c r="D2142">
        <v>0.04</v>
      </c>
      <c r="E2142">
        <v>0.06</v>
      </c>
      <c r="F2142">
        <v>0.09</v>
      </c>
      <c r="G2142">
        <v>0.12</v>
      </c>
      <c r="H2142">
        <v>0.32</v>
      </c>
      <c r="I2142">
        <v>0.62</v>
      </c>
      <c r="J2142">
        <v>1.42</v>
      </c>
      <c r="K2142">
        <v>2.12</v>
      </c>
      <c r="L2142">
        <v>2.77</v>
      </c>
      <c r="M2142">
        <v>3.55</v>
      </c>
      <c r="N2142">
        <v>3.84</v>
      </c>
      <c r="O2142">
        <f t="shared" si="33"/>
        <v>3.84</v>
      </c>
    </row>
    <row r="2143" spans="1:15" x14ac:dyDescent="0.25">
      <c r="A2143" s="24">
        <v>41587</v>
      </c>
      <c r="B2143">
        <v>0.04</v>
      </c>
      <c r="C2143">
        <v>0.04</v>
      </c>
      <c r="D2143">
        <v>0.04</v>
      </c>
      <c r="E2143">
        <v>0.06</v>
      </c>
      <c r="F2143">
        <v>0.09</v>
      </c>
      <c r="G2143">
        <v>0.12</v>
      </c>
      <c r="H2143">
        <v>0.32</v>
      </c>
      <c r="I2143">
        <v>0.62</v>
      </c>
      <c r="J2143">
        <v>1.42</v>
      </c>
      <c r="K2143">
        <v>2.12</v>
      </c>
      <c r="L2143">
        <v>2.77</v>
      </c>
      <c r="M2143">
        <v>3.55</v>
      </c>
      <c r="N2143">
        <v>3.84</v>
      </c>
      <c r="O2143">
        <f t="shared" si="33"/>
        <v>3.84</v>
      </c>
    </row>
    <row r="2144" spans="1:15" x14ac:dyDescent="0.25">
      <c r="A2144" s="24">
        <v>41588</v>
      </c>
      <c r="B2144">
        <v>0.04</v>
      </c>
      <c r="C2144">
        <v>0.04</v>
      </c>
      <c r="D2144">
        <v>0.04</v>
      </c>
      <c r="E2144">
        <v>0.06</v>
      </c>
      <c r="F2144">
        <v>0.09</v>
      </c>
      <c r="G2144">
        <v>0.12</v>
      </c>
      <c r="H2144">
        <v>0.32</v>
      </c>
      <c r="I2144">
        <v>0.62</v>
      </c>
      <c r="J2144">
        <v>1.42</v>
      </c>
      <c r="K2144">
        <v>2.12</v>
      </c>
      <c r="L2144">
        <v>2.77</v>
      </c>
      <c r="M2144">
        <v>3.55</v>
      </c>
      <c r="N2144">
        <v>3.84</v>
      </c>
      <c r="O2144">
        <f t="shared" si="33"/>
        <v>3.84</v>
      </c>
    </row>
    <row r="2145" spans="1:15" x14ac:dyDescent="0.25">
      <c r="A2145" s="24">
        <v>41589</v>
      </c>
      <c r="B2145">
        <v>0.04</v>
      </c>
      <c r="C2145">
        <v>0.04</v>
      </c>
      <c r="D2145">
        <v>0.04</v>
      </c>
      <c r="E2145">
        <v>0.06</v>
      </c>
      <c r="F2145">
        <v>0.09</v>
      </c>
      <c r="G2145">
        <v>0.12</v>
      </c>
      <c r="H2145">
        <v>0.32</v>
      </c>
      <c r="I2145">
        <v>0.62</v>
      </c>
      <c r="J2145">
        <v>1.42</v>
      </c>
      <c r="K2145">
        <v>2.12</v>
      </c>
      <c r="L2145">
        <v>2.77</v>
      </c>
      <c r="M2145">
        <v>3.55</v>
      </c>
      <c r="N2145">
        <v>3.84</v>
      </c>
      <c r="O2145">
        <f t="shared" si="33"/>
        <v>3.84</v>
      </c>
    </row>
    <row r="2146" spans="1:15" x14ac:dyDescent="0.25">
      <c r="A2146" s="24">
        <v>41590</v>
      </c>
      <c r="B2146">
        <v>0.05</v>
      </c>
      <c r="C2146">
        <v>0.05</v>
      </c>
      <c r="D2146">
        <v>0.05</v>
      </c>
      <c r="E2146">
        <v>0.08</v>
      </c>
      <c r="F2146">
        <v>0.1</v>
      </c>
      <c r="G2146">
        <v>0.13</v>
      </c>
      <c r="H2146">
        <v>0.34</v>
      </c>
      <c r="I2146">
        <v>0.65</v>
      </c>
      <c r="J2146">
        <v>1.47</v>
      </c>
      <c r="K2146">
        <v>2.16</v>
      </c>
      <c r="L2146">
        <v>2.8</v>
      </c>
      <c r="M2146">
        <v>3.57</v>
      </c>
      <c r="N2146">
        <v>3.86</v>
      </c>
      <c r="O2146">
        <f t="shared" si="33"/>
        <v>3.86</v>
      </c>
    </row>
    <row r="2147" spans="1:15" x14ac:dyDescent="0.25">
      <c r="A2147" s="24">
        <v>41591</v>
      </c>
      <c r="B2147">
        <v>0.06</v>
      </c>
      <c r="C2147">
        <v>0.06</v>
      </c>
      <c r="D2147">
        <v>0.06</v>
      </c>
      <c r="E2147">
        <v>0.08</v>
      </c>
      <c r="F2147">
        <v>0.1</v>
      </c>
      <c r="G2147">
        <v>0.13</v>
      </c>
      <c r="H2147">
        <v>0.32</v>
      </c>
      <c r="I2147">
        <v>0.61</v>
      </c>
      <c r="J2147">
        <v>1.41</v>
      </c>
      <c r="K2147">
        <v>2.1</v>
      </c>
      <c r="L2147">
        <v>2.75</v>
      </c>
      <c r="M2147">
        <v>3.54</v>
      </c>
      <c r="N2147">
        <v>3.83</v>
      </c>
      <c r="O2147">
        <f t="shared" si="33"/>
        <v>3.83</v>
      </c>
    </row>
    <row r="2148" spans="1:15" x14ac:dyDescent="0.25">
      <c r="A2148" s="24">
        <v>41592</v>
      </c>
      <c r="B2148">
        <v>0.06</v>
      </c>
      <c r="C2148">
        <v>0.06</v>
      </c>
      <c r="D2148">
        <v>0.06</v>
      </c>
      <c r="E2148">
        <v>0.08</v>
      </c>
      <c r="F2148">
        <v>0.1</v>
      </c>
      <c r="G2148">
        <v>0.13</v>
      </c>
      <c r="H2148">
        <v>0.28999999999999998</v>
      </c>
      <c r="I2148">
        <v>0.56000000000000005</v>
      </c>
      <c r="J2148">
        <v>1.34</v>
      </c>
      <c r="K2148">
        <v>2.04</v>
      </c>
      <c r="L2148">
        <v>2.69</v>
      </c>
      <c r="M2148">
        <v>3.49</v>
      </c>
      <c r="N2148">
        <v>3.79</v>
      </c>
      <c r="O2148">
        <f t="shared" si="33"/>
        <v>3.79</v>
      </c>
    </row>
    <row r="2149" spans="1:15" x14ac:dyDescent="0.25">
      <c r="A2149" s="24">
        <v>41593</v>
      </c>
      <c r="B2149">
        <v>0.06</v>
      </c>
      <c r="C2149">
        <v>0.06</v>
      </c>
      <c r="D2149">
        <v>0.06</v>
      </c>
      <c r="E2149">
        <v>0.08</v>
      </c>
      <c r="F2149">
        <v>0.1</v>
      </c>
      <c r="G2149">
        <v>0.13</v>
      </c>
      <c r="H2149">
        <v>0.31</v>
      </c>
      <c r="I2149">
        <v>0.57999999999999996</v>
      </c>
      <c r="J2149">
        <v>1.36</v>
      </c>
      <c r="K2149">
        <v>2.06</v>
      </c>
      <c r="L2149">
        <v>2.71</v>
      </c>
      <c r="M2149">
        <v>3.5</v>
      </c>
      <c r="N2149">
        <v>3.8</v>
      </c>
      <c r="O2149">
        <f t="shared" si="33"/>
        <v>3.8</v>
      </c>
    </row>
    <row r="2150" spans="1:15" x14ac:dyDescent="0.25">
      <c r="A2150" s="24">
        <v>41594</v>
      </c>
      <c r="B2150">
        <v>0.06</v>
      </c>
      <c r="C2150">
        <v>0.06</v>
      </c>
      <c r="D2150">
        <v>0.06</v>
      </c>
      <c r="E2150">
        <v>0.08</v>
      </c>
      <c r="F2150">
        <v>0.1</v>
      </c>
      <c r="G2150">
        <v>0.13</v>
      </c>
      <c r="H2150">
        <v>0.31</v>
      </c>
      <c r="I2150">
        <v>0.57999999999999996</v>
      </c>
      <c r="J2150">
        <v>1.36</v>
      </c>
      <c r="K2150">
        <v>2.06</v>
      </c>
      <c r="L2150">
        <v>2.71</v>
      </c>
      <c r="M2150">
        <v>3.5</v>
      </c>
      <c r="N2150">
        <v>3.8</v>
      </c>
      <c r="O2150">
        <f t="shared" si="33"/>
        <v>3.8</v>
      </c>
    </row>
    <row r="2151" spans="1:15" x14ac:dyDescent="0.25">
      <c r="A2151" s="24">
        <v>41595</v>
      </c>
      <c r="B2151">
        <v>0.06</v>
      </c>
      <c r="C2151">
        <v>0.06</v>
      </c>
      <c r="D2151">
        <v>0.06</v>
      </c>
      <c r="E2151">
        <v>0.08</v>
      </c>
      <c r="F2151">
        <v>0.1</v>
      </c>
      <c r="G2151">
        <v>0.13</v>
      </c>
      <c r="H2151">
        <v>0.31</v>
      </c>
      <c r="I2151">
        <v>0.57999999999999996</v>
      </c>
      <c r="J2151">
        <v>1.36</v>
      </c>
      <c r="K2151">
        <v>2.06</v>
      </c>
      <c r="L2151">
        <v>2.71</v>
      </c>
      <c r="M2151">
        <v>3.5</v>
      </c>
      <c r="N2151">
        <v>3.8</v>
      </c>
      <c r="O2151">
        <f t="shared" si="33"/>
        <v>3.8</v>
      </c>
    </row>
    <row r="2152" spans="1:15" x14ac:dyDescent="0.25">
      <c r="A2152" s="24">
        <v>41596</v>
      </c>
      <c r="B2152">
        <v>0.05</v>
      </c>
      <c r="C2152">
        <v>0.05</v>
      </c>
      <c r="D2152">
        <v>0.05</v>
      </c>
      <c r="E2152">
        <v>0.09</v>
      </c>
      <c r="F2152">
        <v>0.1</v>
      </c>
      <c r="G2152">
        <v>0.13</v>
      </c>
      <c r="H2152">
        <v>0.31</v>
      </c>
      <c r="I2152">
        <v>0.56000000000000005</v>
      </c>
      <c r="J2152">
        <v>1.33</v>
      </c>
      <c r="K2152">
        <v>2.02</v>
      </c>
      <c r="L2152">
        <v>2.67</v>
      </c>
      <c r="M2152">
        <v>3.46</v>
      </c>
      <c r="N2152">
        <v>3.76</v>
      </c>
      <c r="O2152">
        <f t="shared" si="33"/>
        <v>3.76</v>
      </c>
    </row>
    <row r="2153" spans="1:15" x14ac:dyDescent="0.25">
      <c r="A2153" s="24">
        <v>41597</v>
      </c>
      <c r="B2153">
        <v>0.05</v>
      </c>
      <c r="C2153">
        <v>0.05</v>
      </c>
      <c r="D2153">
        <v>0.05</v>
      </c>
      <c r="E2153">
        <v>0.08</v>
      </c>
      <c r="F2153">
        <v>0.1</v>
      </c>
      <c r="G2153">
        <v>0.14000000000000001</v>
      </c>
      <c r="H2153">
        <v>0.28999999999999998</v>
      </c>
      <c r="I2153">
        <v>0.57999999999999996</v>
      </c>
      <c r="J2153">
        <v>1.37</v>
      </c>
      <c r="K2153">
        <v>2.06</v>
      </c>
      <c r="L2153">
        <v>2.71</v>
      </c>
      <c r="M2153">
        <v>3.5</v>
      </c>
      <c r="N2153">
        <v>3.8</v>
      </c>
      <c r="O2153">
        <f t="shared" si="33"/>
        <v>3.8</v>
      </c>
    </row>
    <row r="2154" spans="1:15" x14ac:dyDescent="0.25">
      <c r="A2154" s="24">
        <v>41598</v>
      </c>
      <c r="B2154">
        <v>0.06</v>
      </c>
      <c r="C2154">
        <v>0.06</v>
      </c>
      <c r="D2154">
        <v>0.06</v>
      </c>
      <c r="E2154">
        <v>0.08</v>
      </c>
      <c r="F2154">
        <v>0.11</v>
      </c>
      <c r="G2154">
        <v>0.12</v>
      </c>
      <c r="H2154">
        <v>0.28000000000000003</v>
      </c>
      <c r="I2154">
        <v>0.56999999999999995</v>
      </c>
      <c r="J2154">
        <v>1.39</v>
      </c>
      <c r="K2154">
        <v>2.13</v>
      </c>
      <c r="L2154">
        <v>2.8</v>
      </c>
      <c r="M2154">
        <v>3.61</v>
      </c>
      <c r="N2154">
        <v>3.9</v>
      </c>
      <c r="O2154">
        <f t="shared" si="33"/>
        <v>3.9</v>
      </c>
    </row>
    <row r="2155" spans="1:15" x14ac:dyDescent="0.25">
      <c r="A2155" s="24">
        <v>41599</v>
      </c>
      <c r="B2155">
        <v>0.02</v>
      </c>
      <c r="C2155">
        <v>0.02</v>
      </c>
      <c r="D2155">
        <v>0.02</v>
      </c>
      <c r="E2155">
        <v>7.0000000000000007E-2</v>
      </c>
      <c r="F2155">
        <v>0.1</v>
      </c>
      <c r="G2155">
        <v>0.12</v>
      </c>
      <c r="H2155">
        <v>0.28999999999999998</v>
      </c>
      <c r="I2155">
        <v>0.55000000000000004</v>
      </c>
      <c r="J2155">
        <v>1.38</v>
      </c>
      <c r="K2155">
        <v>2.12</v>
      </c>
      <c r="L2155">
        <v>2.79</v>
      </c>
      <c r="M2155">
        <v>3.59</v>
      </c>
      <c r="N2155">
        <v>3.89</v>
      </c>
      <c r="O2155">
        <f t="shared" si="33"/>
        <v>3.89</v>
      </c>
    </row>
    <row r="2156" spans="1:15" x14ac:dyDescent="0.25">
      <c r="A2156" s="24">
        <v>41600</v>
      </c>
      <c r="B2156">
        <v>0.02</v>
      </c>
      <c r="C2156">
        <v>0.02</v>
      </c>
      <c r="D2156">
        <v>0.02</v>
      </c>
      <c r="E2156">
        <v>7.0000000000000007E-2</v>
      </c>
      <c r="F2156">
        <v>0.1</v>
      </c>
      <c r="G2156">
        <v>0.12</v>
      </c>
      <c r="H2156">
        <v>0.31</v>
      </c>
      <c r="I2156">
        <v>0.56999999999999995</v>
      </c>
      <c r="J2156">
        <v>1.37</v>
      </c>
      <c r="K2156">
        <v>2.1</v>
      </c>
      <c r="L2156">
        <v>2.75</v>
      </c>
      <c r="M2156">
        <v>3.54</v>
      </c>
      <c r="N2156">
        <v>3.84</v>
      </c>
      <c r="O2156">
        <f t="shared" si="33"/>
        <v>3.84</v>
      </c>
    </row>
    <row r="2157" spans="1:15" x14ac:dyDescent="0.25">
      <c r="A2157" s="24">
        <v>41601</v>
      </c>
      <c r="B2157">
        <v>0.02</v>
      </c>
      <c r="C2157">
        <v>0.02</v>
      </c>
      <c r="D2157">
        <v>0.02</v>
      </c>
      <c r="E2157">
        <v>7.0000000000000007E-2</v>
      </c>
      <c r="F2157">
        <v>0.1</v>
      </c>
      <c r="G2157">
        <v>0.12</v>
      </c>
      <c r="H2157">
        <v>0.31</v>
      </c>
      <c r="I2157">
        <v>0.56999999999999995</v>
      </c>
      <c r="J2157">
        <v>1.37</v>
      </c>
      <c r="K2157">
        <v>2.1</v>
      </c>
      <c r="L2157">
        <v>2.75</v>
      </c>
      <c r="M2157">
        <v>3.54</v>
      </c>
      <c r="N2157">
        <v>3.84</v>
      </c>
      <c r="O2157">
        <f t="shared" si="33"/>
        <v>3.84</v>
      </c>
    </row>
    <row r="2158" spans="1:15" x14ac:dyDescent="0.25">
      <c r="A2158" s="24">
        <v>41602</v>
      </c>
      <c r="B2158">
        <v>0.02</v>
      </c>
      <c r="C2158">
        <v>0.02</v>
      </c>
      <c r="D2158">
        <v>0.02</v>
      </c>
      <c r="E2158">
        <v>7.0000000000000007E-2</v>
      </c>
      <c r="F2158">
        <v>0.1</v>
      </c>
      <c r="G2158">
        <v>0.12</v>
      </c>
      <c r="H2158">
        <v>0.31</v>
      </c>
      <c r="I2158">
        <v>0.56999999999999995</v>
      </c>
      <c r="J2158">
        <v>1.37</v>
      </c>
      <c r="K2158">
        <v>2.1</v>
      </c>
      <c r="L2158">
        <v>2.75</v>
      </c>
      <c r="M2158">
        <v>3.54</v>
      </c>
      <c r="N2158">
        <v>3.84</v>
      </c>
      <c r="O2158">
        <f t="shared" si="33"/>
        <v>3.84</v>
      </c>
    </row>
    <row r="2159" spans="1:15" x14ac:dyDescent="0.25">
      <c r="A2159" s="24">
        <v>41603</v>
      </c>
      <c r="B2159">
        <v>0.04</v>
      </c>
      <c r="C2159">
        <v>0.04</v>
      </c>
      <c r="D2159">
        <v>0.04</v>
      </c>
      <c r="E2159">
        <v>0.08</v>
      </c>
      <c r="F2159">
        <v>0.11</v>
      </c>
      <c r="G2159">
        <v>0.14000000000000001</v>
      </c>
      <c r="H2159">
        <v>0.3</v>
      </c>
      <c r="I2159">
        <v>0.56999999999999995</v>
      </c>
      <c r="J2159">
        <v>1.37</v>
      </c>
      <c r="K2159">
        <v>2.08</v>
      </c>
      <c r="L2159">
        <v>2.74</v>
      </c>
      <c r="M2159">
        <v>3.53</v>
      </c>
      <c r="N2159">
        <v>3.83</v>
      </c>
      <c r="O2159">
        <f t="shared" si="33"/>
        <v>3.83</v>
      </c>
    </row>
    <row r="2160" spans="1:15" x14ac:dyDescent="0.25">
      <c r="A2160" s="24">
        <v>41604</v>
      </c>
      <c r="B2160">
        <v>7.0000000000000007E-2</v>
      </c>
      <c r="C2160">
        <v>7.0000000000000007E-2</v>
      </c>
      <c r="D2160">
        <v>7.0000000000000007E-2</v>
      </c>
      <c r="E2160">
        <v>7.0000000000000007E-2</v>
      </c>
      <c r="F2160">
        <v>0.11</v>
      </c>
      <c r="G2160">
        <v>0.13</v>
      </c>
      <c r="H2160">
        <v>0.28999999999999998</v>
      </c>
      <c r="I2160">
        <v>0.55000000000000004</v>
      </c>
      <c r="J2160">
        <v>1.34</v>
      </c>
      <c r="K2160">
        <v>2.0499999999999998</v>
      </c>
      <c r="L2160">
        <v>2.71</v>
      </c>
      <c r="M2160">
        <v>3.5</v>
      </c>
      <c r="N2160">
        <v>3.8</v>
      </c>
      <c r="O2160">
        <f t="shared" si="33"/>
        <v>3.8</v>
      </c>
    </row>
    <row r="2161" spans="1:15" x14ac:dyDescent="0.25">
      <c r="A2161" s="24">
        <v>41605</v>
      </c>
      <c r="B2161">
        <v>0.06</v>
      </c>
      <c r="C2161">
        <v>0.06</v>
      </c>
      <c r="D2161">
        <v>0.06</v>
      </c>
      <c r="E2161">
        <v>7.0000000000000007E-2</v>
      </c>
      <c r="F2161">
        <v>0.11</v>
      </c>
      <c r="G2161">
        <v>0.13</v>
      </c>
      <c r="H2161">
        <v>0.28000000000000003</v>
      </c>
      <c r="I2161">
        <v>0.55000000000000004</v>
      </c>
      <c r="J2161">
        <v>1.36</v>
      </c>
      <c r="K2161">
        <v>2.08</v>
      </c>
      <c r="L2161">
        <v>2.74</v>
      </c>
      <c r="M2161">
        <v>3.52</v>
      </c>
      <c r="N2161">
        <v>3.81</v>
      </c>
      <c r="O2161">
        <f t="shared" si="33"/>
        <v>3.81</v>
      </c>
    </row>
    <row r="2162" spans="1:15" x14ac:dyDescent="0.25">
      <c r="A2162" s="24">
        <v>41606</v>
      </c>
      <c r="B2162">
        <v>0.06</v>
      </c>
      <c r="C2162">
        <v>0.06</v>
      </c>
      <c r="D2162">
        <v>0.06</v>
      </c>
      <c r="E2162">
        <v>7.0000000000000007E-2</v>
      </c>
      <c r="F2162">
        <v>0.11</v>
      </c>
      <c r="G2162">
        <v>0.13</v>
      </c>
      <c r="H2162">
        <v>0.28000000000000003</v>
      </c>
      <c r="I2162">
        <v>0.55000000000000004</v>
      </c>
      <c r="J2162">
        <v>1.36</v>
      </c>
      <c r="K2162">
        <v>2.08</v>
      </c>
      <c r="L2162">
        <v>2.74</v>
      </c>
      <c r="M2162">
        <v>3.52</v>
      </c>
      <c r="N2162">
        <v>3.81</v>
      </c>
      <c r="O2162">
        <f t="shared" si="33"/>
        <v>3.81</v>
      </c>
    </row>
    <row r="2163" spans="1:15" x14ac:dyDescent="0.25">
      <c r="A2163" s="24">
        <v>41607</v>
      </c>
      <c r="B2163">
        <v>0.05</v>
      </c>
      <c r="C2163">
        <v>0.05</v>
      </c>
      <c r="D2163">
        <v>0.05</v>
      </c>
      <c r="E2163">
        <v>0.06</v>
      </c>
      <c r="F2163">
        <v>0.11</v>
      </c>
      <c r="G2163">
        <v>0.13</v>
      </c>
      <c r="H2163">
        <v>0.28000000000000003</v>
      </c>
      <c r="I2163">
        <v>0.56000000000000005</v>
      </c>
      <c r="J2163">
        <v>1.37</v>
      </c>
      <c r="K2163">
        <v>2.1</v>
      </c>
      <c r="L2163">
        <v>2.75</v>
      </c>
      <c r="M2163">
        <v>3.54</v>
      </c>
      <c r="N2163">
        <v>3.82</v>
      </c>
      <c r="O2163">
        <f t="shared" si="33"/>
        <v>3.82</v>
      </c>
    </row>
    <row r="2164" spans="1:15" x14ac:dyDescent="0.25">
      <c r="A2164" s="24">
        <v>41608</v>
      </c>
      <c r="B2164">
        <v>0.05</v>
      </c>
      <c r="C2164">
        <v>0.05</v>
      </c>
      <c r="D2164">
        <v>0.05</v>
      </c>
      <c r="E2164">
        <v>0.06</v>
      </c>
      <c r="F2164">
        <v>0.11</v>
      </c>
      <c r="G2164">
        <v>0.13</v>
      </c>
      <c r="H2164">
        <v>0.28000000000000003</v>
      </c>
      <c r="I2164">
        <v>0.56000000000000005</v>
      </c>
      <c r="J2164">
        <v>1.37</v>
      </c>
      <c r="K2164">
        <v>2.1</v>
      </c>
      <c r="L2164">
        <v>2.75</v>
      </c>
      <c r="M2164">
        <v>3.54</v>
      </c>
      <c r="N2164">
        <v>3.82</v>
      </c>
      <c r="O2164">
        <f t="shared" si="33"/>
        <v>3.82</v>
      </c>
    </row>
    <row r="2165" spans="1:15" x14ac:dyDescent="0.25">
      <c r="A2165" s="24">
        <v>41609</v>
      </c>
      <c r="B2165">
        <v>0.05</v>
      </c>
      <c r="C2165">
        <v>0.05</v>
      </c>
      <c r="D2165">
        <v>0.05</v>
      </c>
      <c r="E2165">
        <v>0.06</v>
      </c>
      <c r="F2165">
        <v>0.11</v>
      </c>
      <c r="G2165">
        <v>0.13</v>
      </c>
      <c r="H2165">
        <v>0.28000000000000003</v>
      </c>
      <c r="I2165">
        <v>0.56000000000000005</v>
      </c>
      <c r="J2165">
        <v>1.37</v>
      </c>
      <c r="K2165">
        <v>2.1</v>
      </c>
      <c r="L2165">
        <v>2.75</v>
      </c>
      <c r="M2165">
        <v>3.54</v>
      </c>
      <c r="N2165">
        <v>3.82</v>
      </c>
      <c r="O2165">
        <f t="shared" si="33"/>
        <v>3.82</v>
      </c>
    </row>
    <row r="2166" spans="1:15" x14ac:dyDescent="0.25">
      <c r="A2166" s="24">
        <v>41610</v>
      </c>
      <c r="B2166">
        <v>0.02</v>
      </c>
      <c r="C2166">
        <v>0.02</v>
      </c>
      <c r="D2166">
        <v>0.02</v>
      </c>
      <c r="E2166">
        <v>0.05</v>
      </c>
      <c r="F2166">
        <v>0.1</v>
      </c>
      <c r="G2166">
        <v>0.13</v>
      </c>
      <c r="H2166">
        <v>0.3</v>
      </c>
      <c r="I2166">
        <v>0.59</v>
      </c>
      <c r="J2166">
        <v>1.43</v>
      </c>
      <c r="K2166">
        <v>2.16</v>
      </c>
      <c r="L2166">
        <v>2.81</v>
      </c>
      <c r="M2166">
        <v>3.58</v>
      </c>
      <c r="N2166">
        <v>3.86</v>
      </c>
      <c r="O2166">
        <f t="shared" si="33"/>
        <v>3.86</v>
      </c>
    </row>
    <row r="2167" spans="1:15" x14ac:dyDescent="0.25">
      <c r="A2167" s="24">
        <v>41611</v>
      </c>
      <c r="B2167">
        <v>0.04</v>
      </c>
      <c r="C2167">
        <v>0.04</v>
      </c>
      <c r="D2167">
        <v>0.04</v>
      </c>
      <c r="E2167">
        <v>0.06</v>
      </c>
      <c r="F2167">
        <v>0.1</v>
      </c>
      <c r="G2167">
        <v>0.13</v>
      </c>
      <c r="H2167">
        <v>0.28000000000000003</v>
      </c>
      <c r="I2167">
        <v>0.57999999999999996</v>
      </c>
      <c r="J2167">
        <v>1.4</v>
      </c>
      <c r="K2167">
        <v>2.13</v>
      </c>
      <c r="L2167">
        <v>2.79</v>
      </c>
      <c r="M2167">
        <v>3.56</v>
      </c>
      <c r="N2167">
        <v>3.84</v>
      </c>
      <c r="O2167">
        <f t="shared" si="33"/>
        <v>3.84</v>
      </c>
    </row>
    <row r="2168" spans="1:15" x14ac:dyDescent="0.25">
      <c r="A2168" s="24">
        <v>41612</v>
      </c>
      <c r="B2168">
        <v>0.04</v>
      </c>
      <c r="C2168">
        <v>0.04</v>
      </c>
      <c r="D2168">
        <v>0.04</v>
      </c>
      <c r="E2168">
        <v>0.06</v>
      </c>
      <c r="F2168">
        <v>0.1</v>
      </c>
      <c r="G2168">
        <v>0.14000000000000001</v>
      </c>
      <c r="H2168">
        <v>0.3</v>
      </c>
      <c r="I2168">
        <v>0.6</v>
      </c>
      <c r="J2168">
        <v>1.45</v>
      </c>
      <c r="K2168">
        <v>2.19</v>
      </c>
      <c r="L2168">
        <v>2.84</v>
      </c>
      <c r="M2168">
        <v>3.63</v>
      </c>
      <c r="N2168">
        <v>3.9</v>
      </c>
      <c r="O2168">
        <f t="shared" si="33"/>
        <v>3.9</v>
      </c>
    </row>
    <row r="2169" spans="1:15" x14ac:dyDescent="0.25">
      <c r="A2169" s="24">
        <v>41613</v>
      </c>
      <c r="B2169">
        <v>0.02</v>
      </c>
      <c r="C2169">
        <v>0.02</v>
      </c>
      <c r="D2169">
        <v>0.02</v>
      </c>
      <c r="E2169">
        <v>0.06</v>
      </c>
      <c r="F2169">
        <v>0.1</v>
      </c>
      <c r="G2169">
        <v>0.13</v>
      </c>
      <c r="H2169">
        <v>0.3</v>
      </c>
      <c r="I2169">
        <v>0.61</v>
      </c>
      <c r="J2169">
        <v>1.49</v>
      </c>
      <c r="K2169">
        <v>2.23</v>
      </c>
      <c r="L2169">
        <v>2.88</v>
      </c>
      <c r="M2169">
        <v>3.65</v>
      </c>
      <c r="N2169">
        <v>3.92</v>
      </c>
      <c r="O2169">
        <f t="shared" si="33"/>
        <v>3.92</v>
      </c>
    </row>
    <row r="2170" spans="1:15" x14ac:dyDescent="0.25">
      <c r="A2170" s="24">
        <v>41614</v>
      </c>
      <c r="B2170">
        <v>0.03</v>
      </c>
      <c r="C2170">
        <v>0.03</v>
      </c>
      <c r="D2170">
        <v>0.03</v>
      </c>
      <c r="E2170">
        <v>0.06</v>
      </c>
      <c r="F2170">
        <v>0.1</v>
      </c>
      <c r="G2170">
        <v>0.13</v>
      </c>
      <c r="H2170">
        <v>0.3</v>
      </c>
      <c r="I2170">
        <v>0.64</v>
      </c>
      <c r="J2170">
        <v>1.51</v>
      </c>
      <c r="K2170">
        <v>2.23</v>
      </c>
      <c r="L2170">
        <v>2.88</v>
      </c>
      <c r="M2170">
        <v>3.63</v>
      </c>
      <c r="N2170">
        <v>3.9</v>
      </c>
      <c r="O2170">
        <f t="shared" si="33"/>
        <v>3.9</v>
      </c>
    </row>
    <row r="2171" spans="1:15" x14ac:dyDescent="0.25">
      <c r="A2171" s="24">
        <v>41615</v>
      </c>
      <c r="B2171">
        <v>0.03</v>
      </c>
      <c r="C2171">
        <v>0.03</v>
      </c>
      <c r="D2171">
        <v>0.03</v>
      </c>
      <c r="E2171">
        <v>0.06</v>
      </c>
      <c r="F2171">
        <v>0.1</v>
      </c>
      <c r="G2171">
        <v>0.13</v>
      </c>
      <c r="H2171">
        <v>0.3</v>
      </c>
      <c r="I2171">
        <v>0.64</v>
      </c>
      <c r="J2171">
        <v>1.51</v>
      </c>
      <c r="K2171">
        <v>2.23</v>
      </c>
      <c r="L2171">
        <v>2.88</v>
      </c>
      <c r="M2171">
        <v>3.63</v>
      </c>
      <c r="N2171">
        <v>3.9</v>
      </c>
      <c r="O2171">
        <f t="shared" si="33"/>
        <v>3.9</v>
      </c>
    </row>
    <row r="2172" spans="1:15" x14ac:dyDescent="0.25">
      <c r="A2172" s="24">
        <v>41616</v>
      </c>
      <c r="B2172">
        <v>0.03</v>
      </c>
      <c r="C2172">
        <v>0.03</v>
      </c>
      <c r="D2172">
        <v>0.03</v>
      </c>
      <c r="E2172">
        <v>0.06</v>
      </c>
      <c r="F2172">
        <v>0.1</v>
      </c>
      <c r="G2172">
        <v>0.13</v>
      </c>
      <c r="H2172">
        <v>0.3</v>
      </c>
      <c r="I2172">
        <v>0.64</v>
      </c>
      <c r="J2172">
        <v>1.51</v>
      </c>
      <c r="K2172">
        <v>2.23</v>
      </c>
      <c r="L2172">
        <v>2.88</v>
      </c>
      <c r="M2172">
        <v>3.63</v>
      </c>
      <c r="N2172">
        <v>3.9</v>
      </c>
      <c r="O2172">
        <f t="shared" si="33"/>
        <v>3.9</v>
      </c>
    </row>
    <row r="2173" spans="1:15" x14ac:dyDescent="0.25">
      <c r="A2173" s="24">
        <v>41617</v>
      </c>
      <c r="B2173">
        <v>0.04</v>
      </c>
      <c r="C2173">
        <v>0.04</v>
      </c>
      <c r="D2173">
        <v>0.04</v>
      </c>
      <c r="E2173">
        <v>7.0000000000000007E-2</v>
      </c>
      <c r="F2173">
        <v>0.1</v>
      </c>
      <c r="G2173">
        <v>0.13</v>
      </c>
      <c r="H2173">
        <v>0.3</v>
      </c>
      <c r="I2173">
        <v>0.64</v>
      </c>
      <c r="J2173">
        <v>1.5</v>
      </c>
      <c r="K2173">
        <v>2.23</v>
      </c>
      <c r="L2173">
        <v>2.86</v>
      </c>
      <c r="M2173">
        <v>3.61</v>
      </c>
      <c r="N2173">
        <v>3.88</v>
      </c>
      <c r="O2173">
        <f t="shared" si="33"/>
        <v>3.88</v>
      </c>
    </row>
    <row r="2174" spans="1:15" x14ac:dyDescent="0.25">
      <c r="A2174" s="24">
        <v>41618</v>
      </c>
      <c r="B2174">
        <v>0.03</v>
      </c>
      <c r="C2174">
        <v>0.03</v>
      </c>
      <c r="D2174">
        <v>0.03</v>
      </c>
      <c r="E2174">
        <v>7.0000000000000007E-2</v>
      </c>
      <c r="F2174">
        <v>0.1</v>
      </c>
      <c r="G2174">
        <v>0.14000000000000001</v>
      </c>
      <c r="H2174">
        <v>0.3</v>
      </c>
      <c r="I2174">
        <v>0.62</v>
      </c>
      <c r="J2174">
        <v>1.46</v>
      </c>
      <c r="K2174">
        <v>2.17</v>
      </c>
      <c r="L2174">
        <v>2.81</v>
      </c>
      <c r="M2174">
        <v>3.56</v>
      </c>
      <c r="N2174">
        <v>3.83</v>
      </c>
      <c r="O2174">
        <f t="shared" si="33"/>
        <v>3.83</v>
      </c>
    </row>
    <row r="2175" spans="1:15" x14ac:dyDescent="0.25">
      <c r="A2175" s="24">
        <v>41619</v>
      </c>
      <c r="B2175">
        <v>0.02</v>
      </c>
      <c r="C2175">
        <v>0.02</v>
      </c>
      <c r="D2175">
        <v>0.02</v>
      </c>
      <c r="E2175">
        <v>7.0000000000000007E-2</v>
      </c>
      <c r="F2175">
        <v>0.1</v>
      </c>
      <c r="G2175">
        <v>0.13</v>
      </c>
      <c r="H2175">
        <v>0.31</v>
      </c>
      <c r="I2175">
        <v>0.63</v>
      </c>
      <c r="J2175">
        <v>1.5</v>
      </c>
      <c r="K2175">
        <v>2.21</v>
      </c>
      <c r="L2175">
        <v>2.86</v>
      </c>
      <c r="M2175">
        <v>3.61</v>
      </c>
      <c r="N2175">
        <v>3.87</v>
      </c>
      <c r="O2175">
        <f t="shared" si="33"/>
        <v>3.87</v>
      </c>
    </row>
    <row r="2176" spans="1:15" x14ac:dyDescent="0.25">
      <c r="A2176" s="24">
        <v>41620</v>
      </c>
      <c r="B2176">
        <v>0.01</v>
      </c>
      <c r="C2176">
        <v>0.01</v>
      </c>
      <c r="D2176">
        <v>0.01</v>
      </c>
      <c r="E2176">
        <v>7.0000000000000007E-2</v>
      </c>
      <c r="F2176">
        <v>0.09</v>
      </c>
      <c r="G2176">
        <v>0.14000000000000001</v>
      </c>
      <c r="H2176">
        <v>0.34</v>
      </c>
      <c r="I2176">
        <v>0.67</v>
      </c>
      <c r="J2176">
        <v>1.55</v>
      </c>
      <c r="K2176">
        <v>2.2599999999999998</v>
      </c>
      <c r="L2176">
        <v>2.89</v>
      </c>
      <c r="M2176">
        <v>3.63</v>
      </c>
      <c r="N2176">
        <v>3.91</v>
      </c>
      <c r="O2176">
        <f t="shared" si="33"/>
        <v>3.91</v>
      </c>
    </row>
    <row r="2177" spans="1:15" x14ac:dyDescent="0.25">
      <c r="A2177" s="24">
        <v>41621</v>
      </c>
      <c r="B2177">
        <v>0.02</v>
      </c>
      <c r="C2177">
        <v>0.02</v>
      </c>
      <c r="D2177">
        <v>0.02</v>
      </c>
      <c r="E2177">
        <v>7.0000000000000007E-2</v>
      </c>
      <c r="F2177">
        <v>0.09</v>
      </c>
      <c r="G2177">
        <v>0.14000000000000001</v>
      </c>
      <c r="H2177">
        <v>0.34</v>
      </c>
      <c r="I2177">
        <v>0.68</v>
      </c>
      <c r="J2177">
        <v>1.55</v>
      </c>
      <c r="K2177">
        <v>2.25</v>
      </c>
      <c r="L2177">
        <v>2.88</v>
      </c>
      <c r="M2177">
        <v>3.61</v>
      </c>
      <c r="N2177">
        <v>3.88</v>
      </c>
      <c r="O2177">
        <f t="shared" si="33"/>
        <v>3.88</v>
      </c>
    </row>
    <row r="2178" spans="1:15" x14ac:dyDescent="0.25">
      <c r="A2178" s="24">
        <v>41622</v>
      </c>
      <c r="B2178">
        <v>0.02</v>
      </c>
      <c r="C2178">
        <v>0.02</v>
      </c>
      <c r="D2178">
        <v>0.02</v>
      </c>
      <c r="E2178">
        <v>7.0000000000000007E-2</v>
      </c>
      <c r="F2178">
        <v>0.09</v>
      </c>
      <c r="G2178">
        <v>0.14000000000000001</v>
      </c>
      <c r="H2178">
        <v>0.34</v>
      </c>
      <c r="I2178">
        <v>0.68</v>
      </c>
      <c r="J2178">
        <v>1.55</v>
      </c>
      <c r="K2178">
        <v>2.25</v>
      </c>
      <c r="L2178">
        <v>2.88</v>
      </c>
      <c r="M2178">
        <v>3.61</v>
      </c>
      <c r="N2178">
        <v>3.88</v>
      </c>
      <c r="O2178">
        <f t="shared" si="33"/>
        <v>3.88</v>
      </c>
    </row>
    <row r="2179" spans="1:15" x14ac:dyDescent="0.25">
      <c r="A2179" s="24">
        <v>41623</v>
      </c>
      <c r="B2179">
        <v>0.02</v>
      </c>
      <c r="C2179">
        <v>0.02</v>
      </c>
      <c r="D2179">
        <v>0.02</v>
      </c>
      <c r="E2179">
        <v>7.0000000000000007E-2</v>
      </c>
      <c r="F2179">
        <v>0.09</v>
      </c>
      <c r="G2179">
        <v>0.14000000000000001</v>
      </c>
      <c r="H2179">
        <v>0.34</v>
      </c>
      <c r="I2179">
        <v>0.68</v>
      </c>
      <c r="J2179">
        <v>1.55</v>
      </c>
      <c r="K2179">
        <v>2.25</v>
      </c>
      <c r="L2179">
        <v>2.88</v>
      </c>
      <c r="M2179">
        <v>3.61</v>
      </c>
      <c r="N2179">
        <v>3.88</v>
      </c>
      <c r="O2179">
        <f t="shared" si="33"/>
        <v>3.88</v>
      </c>
    </row>
    <row r="2180" spans="1:15" x14ac:dyDescent="0.25">
      <c r="A2180" s="24">
        <v>41624</v>
      </c>
      <c r="B2180">
        <v>0.02</v>
      </c>
      <c r="C2180">
        <v>0.02</v>
      </c>
      <c r="D2180">
        <v>0.02</v>
      </c>
      <c r="E2180">
        <v>7.0000000000000007E-2</v>
      </c>
      <c r="F2180">
        <v>0.09</v>
      </c>
      <c r="G2180">
        <v>0.13</v>
      </c>
      <c r="H2180">
        <v>0.34</v>
      </c>
      <c r="I2180">
        <v>0.68</v>
      </c>
      <c r="J2180">
        <v>1.55</v>
      </c>
      <c r="K2180">
        <v>2.2599999999999998</v>
      </c>
      <c r="L2180">
        <v>2.89</v>
      </c>
      <c r="M2180">
        <v>3.63</v>
      </c>
      <c r="N2180">
        <v>3.9</v>
      </c>
      <c r="O2180">
        <f t="shared" si="33"/>
        <v>3.9</v>
      </c>
    </row>
    <row r="2181" spans="1:15" x14ac:dyDescent="0.25">
      <c r="A2181" s="24">
        <v>41625</v>
      </c>
      <c r="B2181">
        <v>0.02</v>
      </c>
      <c r="C2181">
        <v>0.02</v>
      </c>
      <c r="D2181">
        <v>0.02</v>
      </c>
      <c r="E2181">
        <v>7.0000000000000007E-2</v>
      </c>
      <c r="F2181">
        <v>0.09</v>
      </c>
      <c r="G2181">
        <v>0.14000000000000001</v>
      </c>
      <c r="H2181">
        <v>0.34</v>
      </c>
      <c r="I2181">
        <v>0.65</v>
      </c>
      <c r="J2181">
        <v>1.52</v>
      </c>
      <c r="K2181">
        <v>2.2200000000000002</v>
      </c>
      <c r="L2181">
        <v>2.85</v>
      </c>
      <c r="M2181">
        <v>3.6</v>
      </c>
      <c r="N2181">
        <v>3.88</v>
      </c>
      <c r="O2181">
        <f t="shared" si="33"/>
        <v>3.88</v>
      </c>
    </row>
    <row r="2182" spans="1:15" x14ac:dyDescent="0.25">
      <c r="A2182" s="24">
        <v>41626</v>
      </c>
      <c r="B2182">
        <v>0.01</v>
      </c>
      <c r="C2182">
        <v>0.01</v>
      </c>
      <c r="D2182">
        <v>0.01</v>
      </c>
      <c r="E2182">
        <v>7.0000000000000007E-2</v>
      </c>
      <c r="F2182">
        <v>0.1</v>
      </c>
      <c r="G2182">
        <v>0.13</v>
      </c>
      <c r="H2182">
        <v>0.32</v>
      </c>
      <c r="I2182">
        <v>0.64</v>
      </c>
      <c r="J2182">
        <v>1.55</v>
      </c>
      <c r="K2182">
        <v>2.2599999999999998</v>
      </c>
      <c r="L2182">
        <v>2.89</v>
      </c>
      <c r="M2182">
        <v>3.63</v>
      </c>
      <c r="N2182">
        <v>3.9</v>
      </c>
      <c r="O2182">
        <f t="shared" ref="O2182:O2245" si="34">N2182</f>
        <v>3.9</v>
      </c>
    </row>
    <row r="2183" spans="1:15" x14ac:dyDescent="0.25">
      <c r="A2183" s="24">
        <v>41627</v>
      </c>
      <c r="B2183">
        <v>0.01</v>
      </c>
      <c r="C2183">
        <v>0.01</v>
      </c>
      <c r="D2183">
        <v>0.01</v>
      </c>
      <c r="E2183">
        <v>0.06</v>
      </c>
      <c r="F2183">
        <v>0.09</v>
      </c>
      <c r="G2183">
        <v>0.13</v>
      </c>
      <c r="H2183">
        <v>0.35</v>
      </c>
      <c r="I2183">
        <v>0.7</v>
      </c>
      <c r="J2183">
        <v>1.63</v>
      </c>
      <c r="K2183">
        <v>2.35</v>
      </c>
      <c r="L2183">
        <v>2.94</v>
      </c>
      <c r="M2183">
        <v>3.64</v>
      </c>
      <c r="N2183">
        <v>3.91</v>
      </c>
      <c r="O2183">
        <f t="shared" si="34"/>
        <v>3.91</v>
      </c>
    </row>
    <row r="2184" spans="1:15" x14ac:dyDescent="0.25">
      <c r="A2184" s="24">
        <v>41628</v>
      </c>
      <c r="B2184">
        <v>0.02</v>
      </c>
      <c r="C2184">
        <v>0.02</v>
      </c>
      <c r="D2184">
        <v>0.02</v>
      </c>
      <c r="E2184">
        <v>7.0000000000000007E-2</v>
      </c>
      <c r="F2184">
        <v>0.09</v>
      </c>
      <c r="G2184">
        <v>0.13</v>
      </c>
      <c r="H2184">
        <v>0.37</v>
      </c>
      <c r="I2184">
        <v>0.74</v>
      </c>
      <c r="J2184">
        <v>1.66</v>
      </c>
      <c r="K2184">
        <v>2.33</v>
      </c>
      <c r="L2184">
        <v>2.89</v>
      </c>
      <c r="M2184">
        <v>3.57</v>
      </c>
      <c r="N2184">
        <v>3.82</v>
      </c>
      <c r="O2184">
        <f t="shared" si="34"/>
        <v>3.82</v>
      </c>
    </row>
    <row r="2185" spans="1:15" x14ac:dyDescent="0.25">
      <c r="A2185" s="24">
        <v>41629</v>
      </c>
      <c r="B2185">
        <v>0.02</v>
      </c>
      <c r="C2185">
        <v>0.02</v>
      </c>
      <c r="D2185">
        <v>0.02</v>
      </c>
      <c r="E2185">
        <v>7.0000000000000007E-2</v>
      </c>
      <c r="F2185">
        <v>0.09</v>
      </c>
      <c r="G2185">
        <v>0.13</v>
      </c>
      <c r="H2185">
        <v>0.37</v>
      </c>
      <c r="I2185">
        <v>0.74</v>
      </c>
      <c r="J2185">
        <v>1.66</v>
      </c>
      <c r="K2185">
        <v>2.33</v>
      </c>
      <c r="L2185">
        <v>2.89</v>
      </c>
      <c r="M2185">
        <v>3.57</v>
      </c>
      <c r="N2185">
        <v>3.82</v>
      </c>
      <c r="O2185">
        <f t="shared" si="34"/>
        <v>3.82</v>
      </c>
    </row>
    <row r="2186" spans="1:15" x14ac:dyDescent="0.25">
      <c r="A2186" s="24">
        <v>41630</v>
      </c>
      <c r="B2186">
        <v>0.02</v>
      </c>
      <c r="C2186">
        <v>0.02</v>
      </c>
      <c r="D2186">
        <v>0.02</v>
      </c>
      <c r="E2186">
        <v>7.0000000000000007E-2</v>
      </c>
      <c r="F2186">
        <v>0.09</v>
      </c>
      <c r="G2186">
        <v>0.13</v>
      </c>
      <c r="H2186">
        <v>0.37</v>
      </c>
      <c r="I2186">
        <v>0.74</v>
      </c>
      <c r="J2186">
        <v>1.66</v>
      </c>
      <c r="K2186">
        <v>2.33</v>
      </c>
      <c r="L2186">
        <v>2.89</v>
      </c>
      <c r="M2186">
        <v>3.57</v>
      </c>
      <c r="N2186">
        <v>3.82</v>
      </c>
      <c r="O2186">
        <f t="shared" si="34"/>
        <v>3.82</v>
      </c>
    </row>
    <row r="2187" spans="1:15" x14ac:dyDescent="0.25">
      <c r="A2187" s="24">
        <v>41631</v>
      </c>
      <c r="B2187">
        <v>0.01</v>
      </c>
      <c r="C2187">
        <v>0.01</v>
      </c>
      <c r="D2187">
        <v>0.01</v>
      </c>
      <c r="E2187">
        <v>7.0000000000000007E-2</v>
      </c>
      <c r="F2187">
        <v>0.09</v>
      </c>
      <c r="G2187">
        <v>0.14000000000000001</v>
      </c>
      <c r="H2187">
        <v>0.38</v>
      </c>
      <c r="I2187">
        <v>0.77</v>
      </c>
      <c r="J2187">
        <v>1.68</v>
      </c>
      <c r="K2187">
        <v>2.37</v>
      </c>
      <c r="L2187">
        <v>2.94</v>
      </c>
      <c r="M2187">
        <v>3.6</v>
      </c>
      <c r="N2187">
        <v>3.85</v>
      </c>
      <c r="O2187">
        <f t="shared" si="34"/>
        <v>3.85</v>
      </c>
    </row>
    <row r="2188" spans="1:15" x14ac:dyDescent="0.25">
      <c r="A2188" s="24">
        <v>41632</v>
      </c>
      <c r="B2188">
        <v>0.01</v>
      </c>
      <c r="C2188">
        <v>0.01</v>
      </c>
      <c r="D2188">
        <v>0.01</v>
      </c>
      <c r="E2188">
        <v>7.0000000000000007E-2</v>
      </c>
      <c r="F2188">
        <v>0.09</v>
      </c>
      <c r="G2188">
        <v>0.14000000000000001</v>
      </c>
      <c r="H2188">
        <v>0.38</v>
      </c>
      <c r="I2188">
        <v>0.8</v>
      </c>
      <c r="J2188">
        <v>1.73</v>
      </c>
      <c r="K2188">
        <v>2.4300000000000002</v>
      </c>
      <c r="L2188">
        <v>2.99</v>
      </c>
      <c r="M2188">
        <v>3.66</v>
      </c>
      <c r="N2188">
        <v>3.9</v>
      </c>
      <c r="O2188">
        <f t="shared" si="34"/>
        <v>3.9</v>
      </c>
    </row>
    <row r="2189" spans="1:15" x14ac:dyDescent="0.25">
      <c r="A2189" s="24">
        <v>41633</v>
      </c>
      <c r="B2189">
        <v>0.01</v>
      </c>
      <c r="C2189">
        <v>0.01</v>
      </c>
      <c r="D2189">
        <v>0.01</v>
      </c>
      <c r="E2189">
        <v>7.0000000000000007E-2</v>
      </c>
      <c r="F2189">
        <v>0.09</v>
      </c>
      <c r="G2189">
        <v>0.14000000000000001</v>
      </c>
      <c r="H2189">
        <v>0.38</v>
      </c>
      <c r="I2189">
        <v>0.8</v>
      </c>
      <c r="J2189">
        <v>1.73</v>
      </c>
      <c r="K2189">
        <v>2.4300000000000002</v>
      </c>
      <c r="L2189">
        <v>2.99</v>
      </c>
      <c r="M2189">
        <v>3.66</v>
      </c>
      <c r="N2189">
        <v>3.9</v>
      </c>
      <c r="O2189">
        <f t="shared" si="34"/>
        <v>3.9</v>
      </c>
    </row>
    <row r="2190" spans="1:15" x14ac:dyDescent="0.25">
      <c r="A2190" s="24">
        <v>41634</v>
      </c>
      <c r="B2190">
        <v>0</v>
      </c>
      <c r="C2190">
        <v>0</v>
      </c>
      <c r="D2190">
        <v>0</v>
      </c>
      <c r="E2190">
        <v>7.0000000000000007E-2</v>
      </c>
      <c r="F2190">
        <v>0.09</v>
      </c>
      <c r="G2190">
        <v>0.13</v>
      </c>
      <c r="H2190">
        <v>0.42</v>
      </c>
      <c r="I2190">
        <v>0.81</v>
      </c>
      <c r="J2190">
        <v>1.74</v>
      </c>
      <c r="K2190">
        <v>2.4300000000000002</v>
      </c>
      <c r="L2190">
        <v>3</v>
      </c>
      <c r="M2190">
        <v>3.68</v>
      </c>
      <c r="N2190">
        <v>3.92</v>
      </c>
      <c r="O2190">
        <f t="shared" si="34"/>
        <v>3.92</v>
      </c>
    </row>
    <row r="2191" spans="1:15" x14ac:dyDescent="0.25">
      <c r="A2191" s="24">
        <v>41635</v>
      </c>
      <c r="B2191">
        <v>0.01</v>
      </c>
      <c r="C2191">
        <v>0.01</v>
      </c>
      <c r="D2191">
        <v>0.01</v>
      </c>
      <c r="E2191">
        <v>7.0000000000000007E-2</v>
      </c>
      <c r="F2191">
        <v>0.09</v>
      </c>
      <c r="G2191">
        <v>0.12</v>
      </c>
      <c r="H2191">
        <v>0.4</v>
      </c>
      <c r="I2191">
        <v>0.79</v>
      </c>
      <c r="J2191">
        <v>1.74</v>
      </c>
      <c r="K2191">
        <v>2.44</v>
      </c>
      <c r="L2191">
        <v>3.02</v>
      </c>
      <c r="M2191">
        <v>3.7</v>
      </c>
      <c r="N2191">
        <v>3.94</v>
      </c>
      <c r="O2191">
        <f t="shared" si="34"/>
        <v>3.94</v>
      </c>
    </row>
    <row r="2192" spans="1:15" x14ac:dyDescent="0.25">
      <c r="A2192" s="24">
        <v>41636</v>
      </c>
      <c r="B2192">
        <v>0.01</v>
      </c>
      <c r="C2192">
        <v>0.01</v>
      </c>
      <c r="D2192">
        <v>0.01</v>
      </c>
      <c r="E2192">
        <v>7.0000000000000007E-2</v>
      </c>
      <c r="F2192">
        <v>0.09</v>
      </c>
      <c r="G2192">
        <v>0.12</v>
      </c>
      <c r="H2192">
        <v>0.4</v>
      </c>
      <c r="I2192">
        <v>0.79</v>
      </c>
      <c r="J2192">
        <v>1.74</v>
      </c>
      <c r="K2192">
        <v>2.44</v>
      </c>
      <c r="L2192">
        <v>3.02</v>
      </c>
      <c r="M2192">
        <v>3.7</v>
      </c>
      <c r="N2192">
        <v>3.94</v>
      </c>
      <c r="O2192">
        <f t="shared" si="34"/>
        <v>3.94</v>
      </c>
    </row>
    <row r="2193" spans="1:15" x14ac:dyDescent="0.25">
      <c r="A2193" s="24">
        <v>41637</v>
      </c>
      <c r="B2193">
        <v>0.01</v>
      </c>
      <c r="C2193">
        <v>0.01</v>
      </c>
      <c r="D2193">
        <v>0.01</v>
      </c>
      <c r="E2193">
        <v>7.0000000000000007E-2</v>
      </c>
      <c r="F2193">
        <v>0.09</v>
      </c>
      <c r="G2193">
        <v>0.12</v>
      </c>
      <c r="H2193">
        <v>0.4</v>
      </c>
      <c r="I2193">
        <v>0.79</v>
      </c>
      <c r="J2193">
        <v>1.74</v>
      </c>
      <c r="K2193">
        <v>2.44</v>
      </c>
      <c r="L2193">
        <v>3.02</v>
      </c>
      <c r="M2193">
        <v>3.7</v>
      </c>
      <c r="N2193">
        <v>3.94</v>
      </c>
      <c r="O2193">
        <f t="shared" si="34"/>
        <v>3.94</v>
      </c>
    </row>
    <row r="2194" spans="1:15" x14ac:dyDescent="0.25">
      <c r="A2194" s="24">
        <v>41638</v>
      </c>
      <c r="B2194">
        <v>0.01</v>
      </c>
      <c r="C2194">
        <v>0.01</v>
      </c>
      <c r="D2194">
        <v>0.01</v>
      </c>
      <c r="E2194">
        <v>7.0000000000000007E-2</v>
      </c>
      <c r="F2194">
        <v>0.1</v>
      </c>
      <c r="G2194">
        <v>0.13</v>
      </c>
      <c r="H2194">
        <v>0.39</v>
      </c>
      <c r="I2194">
        <v>0.77</v>
      </c>
      <c r="J2194">
        <v>1.71</v>
      </c>
      <c r="K2194">
        <v>2.4</v>
      </c>
      <c r="L2194">
        <v>2.99</v>
      </c>
      <c r="M2194">
        <v>3.66</v>
      </c>
      <c r="N2194">
        <v>3.9</v>
      </c>
      <c r="O2194">
        <f t="shared" si="34"/>
        <v>3.9</v>
      </c>
    </row>
    <row r="2195" spans="1:15" x14ac:dyDescent="0.25">
      <c r="A2195" s="24">
        <v>41639</v>
      </c>
      <c r="B2195">
        <v>0.01</v>
      </c>
      <c r="C2195">
        <v>0.01</v>
      </c>
      <c r="D2195">
        <v>0.01</v>
      </c>
      <c r="E2195">
        <v>7.0000000000000007E-2</v>
      </c>
      <c r="F2195">
        <v>0.1</v>
      </c>
      <c r="G2195">
        <v>0.13</v>
      </c>
      <c r="H2195">
        <v>0.38</v>
      </c>
      <c r="I2195">
        <v>0.78</v>
      </c>
      <c r="J2195">
        <v>1.75</v>
      </c>
      <c r="K2195">
        <v>2.4500000000000002</v>
      </c>
      <c r="L2195">
        <v>3.04</v>
      </c>
      <c r="M2195">
        <v>3.72</v>
      </c>
      <c r="N2195">
        <v>3.96</v>
      </c>
      <c r="O2195">
        <f t="shared" si="34"/>
        <v>3.96</v>
      </c>
    </row>
    <row r="2196" spans="1:15" x14ac:dyDescent="0.25">
      <c r="A2196" s="24">
        <v>41640</v>
      </c>
      <c r="B2196">
        <v>0.01</v>
      </c>
      <c r="C2196">
        <v>0.01</v>
      </c>
      <c r="D2196">
        <v>0.01</v>
      </c>
      <c r="E2196">
        <v>7.0000000000000007E-2</v>
      </c>
      <c r="F2196">
        <v>0.1</v>
      </c>
      <c r="G2196">
        <v>0.13</v>
      </c>
      <c r="H2196">
        <v>0.38</v>
      </c>
      <c r="I2196">
        <v>0.78</v>
      </c>
      <c r="J2196">
        <v>1.75</v>
      </c>
      <c r="K2196">
        <v>2.4500000000000002</v>
      </c>
      <c r="L2196">
        <v>3.04</v>
      </c>
      <c r="M2196">
        <v>3.72</v>
      </c>
      <c r="N2196">
        <v>3.96</v>
      </c>
      <c r="O2196">
        <f t="shared" si="34"/>
        <v>3.96</v>
      </c>
    </row>
    <row r="2197" spans="1:15" x14ac:dyDescent="0.25">
      <c r="A2197" s="24">
        <v>41641</v>
      </c>
      <c r="B2197">
        <v>0.01</v>
      </c>
      <c r="C2197">
        <v>0.01</v>
      </c>
      <c r="D2197">
        <v>0.01</v>
      </c>
      <c r="E2197">
        <v>7.0000000000000007E-2</v>
      </c>
      <c r="F2197">
        <v>0.09</v>
      </c>
      <c r="G2197">
        <v>0.13</v>
      </c>
      <c r="H2197">
        <v>0.39</v>
      </c>
      <c r="I2197">
        <v>0.76</v>
      </c>
      <c r="J2197">
        <v>1.72</v>
      </c>
      <c r="K2197">
        <v>2.41</v>
      </c>
      <c r="L2197">
        <v>3</v>
      </c>
      <c r="M2197">
        <v>3.68</v>
      </c>
      <c r="N2197">
        <v>3.92</v>
      </c>
      <c r="O2197">
        <f t="shared" si="34"/>
        <v>3.92</v>
      </c>
    </row>
    <row r="2198" spans="1:15" x14ac:dyDescent="0.25">
      <c r="A2198" s="24">
        <v>41642</v>
      </c>
      <c r="B2198">
        <v>0.02</v>
      </c>
      <c r="C2198">
        <v>0.02</v>
      </c>
      <c r="D2198">
        <v>0.02</v>
      </c>
      <c r="E2198">
        <v>7.0000000000000007E-2</v>
      </c>
      <c r="F2198">
        <v>0.1</v>
      </c>
      <c r="G2198">
        <v>0.13</v>
      </c>
      <c r="H2198">
        <v>0.41</v>
      </c>
      <c r="I2198">
        <v>0.8</v>
      </c>
      <c r="J2198">
        <v>1.73</v>
      </c>
      <c r="K2198">
        <v>2.42</v>
      </c>
      <c r="L2198">
        <v>3.01</v>
      </c>
      <c r="M2198">
        <v>3.69</v>
      </c>
      <c r="N2198">
        <v>3.93</v>
      </c>
      <c r="O2198">
        <f t="shared" si="34"/>
        <v>3.93</v>
      </c>
    </row>
    <row r="2199" spans="1:15" x14ac:dyDescent="0.25">
      <c r="A2199" s="24">
        <v>41643</v>
      </c>
      <c r="B2199">
        <v>0.02</v>
      </c>
      <c r="C2199">
        <v>0.02</v>
      </c>
      <c r="D2199">
        <v>0.02</v>
      </c>
      <c r="E2199">
        <v>7.0000000000000007E-2</v>
      </c>
      <c r="F2199">
        <v>0.1</v>
      </c>
      <c r="G2199">
        <v>0.13</v>
      </c>
      <c r="H2199">
        <v>0.41</v>
      </c>
      <c r="I2199">
        <v>0.8</v>
      </c>
      <c r="J2199">
        <v>1.73</v>
      </c>
      <c r="K2199">
        <v>2.42</v>
      </c>
      <c r="L2199">
        <v>3.01</v>
      </c>
      <c r="M2199">
        <v>3.69</v>
      </c>
      <c r="N2199">
        <v>3.93</v>
      </c>
      <c r="O2199">
        <f t="shared" si="34"/>
        <v>3.93</v>
      </c>
    </row>
    <row r="2200" spans="1:15" x14ac:dyDescent="0.25">
      <c r="A2200" s="24">
        <v>41644</v>
      </c>
      <c r="B2200">
        <v>0.02</v>
      </c>
      <c r="C2200">
        <v>0.02</v>
      </c>
      <c r="D2200">
        <v>0.02</v>
      </c>
      <c r="E2200">
        <v>7.0000000000000007E-2</v>
      </c>
      <c r="F2200">
        <v>0.1</v>
      </c>
      <c r="G2200">
        <v>0.13</v>
      </c>
      <c r="H2200">
        <v>0.41</v>
      </c>
      <c r="I2200">
        <v>0.8</v>
      </c>
      <c r="J2200">
        <v>1.73</v>
      </c>
      <c r="K2200">
        <v>2.42</v>
      </c>
      <c r="L2200">
        <v>3.01</v>
      </c>
      <c r="M2200">
        <v>3.69</v>
      </c>
      <c r="N2200">
        <v>3.93</v>
      </c>
      <c r="O2200">
        <f t="shared" si="34"/>
        <v>3.93</v>
      </c>
    </row>
    <row r="2201" spans="1:15" x14ac:dyDescent="0.25">
      <c r="A2201" s="24">
        <v>41645</v>
      </c>
      <c r="B2201">
        <v>0.01</v>
      </c>
      <c r="C2201">
        <v>0.01</v>
      </c>
      <c r="D2201">
        <v>0.01</v>
      </c>
      <c r="E2201">
        <v>0.05</v>
      </c>
      <c r="F2201">
        <v>0.08</v>
      </c>
      <c r="G2201">
        <v>0.12</v>
      </c>
      <c r="H2201">
        <v>0.4</v>
      </c>
      <c r="I2201">
        <v>0.78</v>
      </c>
      <c r="J2201">
        <v>1.7</v>
      </c>
      <c r="K2201">
        <v>2.38</v>
      </c>
      <c r="L2201">
        <v>2.98</v>
      </c>
      <c r="M2201">
        <v>3.66</v>
      </c>
      <c r="N2201">
        <v>3.9</v>
      </c>
      <c r="O2201">
        <f t="shared" si="34"/>
        <v>3.9</v>
      </c>
    </row>
    <row r="2202" spans="1:15" x14ac:dyDescent="0.25">
      <c r="A2202" s="24">
        <v>41646</v>
      </c>
      <c r="B2202">
        <v>0.01</v>
      </c>
      <c r="C2202">
        <v>0.01</v>
      </c>
      <c r="D2202">
        <v>0.01</v>
      </c>
      <c r="E2202">
        <v>0.04</v>
      </c>
      <c r="F2202">
        <v>0.08</v>
      </c>
      <c r="G2202">
        <v>0.13</v>
      </c>
      <c r="H2202">
        <v>0.4</v>
      </c>
      <c r="I2202">
        <v>0.8</v>
      </c>
      <c r="J2202">
        <v>1.69</v>
      </c>
      <c r="K2202">
        <v>2.37</v>
      </c>
      <c r="L2202">
        <v>2.96</v>
      </c>
      <c r="M2202">
        <v>3.64</v>
      </c>
      <c r="N2202">
        <v>3.88</v>
      </c>
      <c r="O2202">
        <f t="shared" si="34"/>
        <v>3.88</v>
      </c>
    </row>
    <row r="2203" spans="1:15" x14ac:dyDescent="0.25">
      <c r="A2203" s="24">
        <v>41647</v>
      </c>
      <c r="B2203">
        <v>0</v>
      </c>
      <c r="C2203">
        <v>0</v>
      </c>
      <c r="D2203">
        <v>0</v>
      </c>
      <c r="E2203">
        <v>0.05</v>
      </c>
      <c r="F2203">
        <v>0.08</v>
      </c>
      <c r="G2203">
        <v>0.13</v>
      </c>
      <c r="H2203">
        <v>0.43</v>
      </c>
      <c r="I2203">
        <v>0.87</v>
      </c>
      <c r="J2203">
        <v>1.77</v>
      </c>
      <c r="K2203">
        <v>2.44</v>
      </c>
      <c r="L2203">
        <v>3.01</v>
      </c>
      <c r="M2203">
        <v>3.67</v>
      </c>
      <c r="N2203">
        <v>3.9</v>
      </c>
      <c r="O2203">
        <f t="shared" si="34"/>
        <v>3.9</v>
      </c>
    </row>
    <row r="2204" spans="1:15" x14ac:dyDescent="0.25">
      <c r="A2204" s="24">
        <v>41648</v>
      </c>
      <c r="B2204">
        <v>0.01</v>
      </c>
      <c r="C2204">
        <v>0.01</v>
      </c>
      <c r="D2204">
        <v>0.01</v>
      </c>
      <c r="E2204">
        <v>0.04</v>
      </c>
      <c r="F2204">
        <v>0.06</v>
      </c>
      <c r="G2204">
        <v>0.13</v>
      </c>
      <c r="H2204">
        <v>0.44</v>
      </c>
      <c r="I2204">
        <v>0.86</v>
      </c>
      <c r="J2204">
        <v>1.75</v>
      </c>
      <c r="K2204">
        <v>2.41</v>
      </c>
      <c r="L2204">
        <v>2.97</v>
      </c>
      <c r="M2204">
        <v>3.62</v>
      </c>
      <c r="N2204">
        <v>3.88</v>
      </c>
      <c r="O2204">
        <f t="shared" si="34"/>
        <v>3.88</v>
      </c>
    </row>
    <row r="2205" spans="1:15" x14ac:dyDescent="0.25">
      <c r="A2205" s="24">
        <v>41649</v>
      </c>
      <c r="B2205">
        <v>0.01</v>
      </c>
      <c r="C2205">
        <v>0.01</v>
      </c>
      <c r="D2205">
        <v>0.01</v>
      </c>
      <c r="E2205">
        <v>0.05</v>
      </c>
      <c r="F2205">
        <v>0.06</v>
      </c>
      <c r="G2205">
        <v>0.12</v>
      </c>
      <c r="H2205">
        <v>0.39</v>
      </c>
      <c r="I2205">
        <v>0.77</v>
      </c>
      <c r="J2205">
        <v>1.64</v>
      </c>
      <c r="K2205">
        <v>2.29</v>
      </c>
      <c r="L2205">
        <v>2.88</v>
      </c>
      <c r="M2205">
        <v>3.54</v>
      </c>
      <c r="N2205">
        <v>3.8</v>
      </c>
      <c r="O2205">
        <f t="shared" si="34"/>
        <v>3.8</v>
      </c>
    </row>
    <row r="2206" spans="1:15" x14ac:dyDescent="0.25">
      <c r="A2206" s="24">
        <v>41650</v>
      </c>
      <c r="B2206">
        <v>0.01</v>
      </c>
      <c r="C2206">
        <v>0.01</v>
      </c>
      <c r="D2206">
        <v>0.01</v>
      </c>
      <c r="E2206">
        <v>0.05</v>
      </c>
      <c r="F2206">
        <v>0.06</v>
      </c>
      <c r="G2206">
        <v>0.12</v>
      </c>
      <c r="H2206">
        <v>0.39</v>
      </c>
      <c r="I2206">
        <v>0.77</v>
      </c>
      <c r="J2206">
        <v>1.64</v>
      </c>
      <c r="K2206">
        <v>2.29</v>
      </c>
      <c r="L2206">
        <v>2.88</v>
      </c>
      <c r="M2206">
        <v>3.54</v>
      </c>
      <c r="N2206">
        <v>3.8</v>
      </c>
      <c r="O2206">
        <f t="shared" si="34"/>
        <v>3.8</v>
      </c>
    </row>
    <row r="2207" spans="1:15" x14ac:dyDescent="0.25">
      <c r="A2207" s="24">
        <v>41651</v>
      </c>
      <c r="B2207">
        <v>0.01</v>
      </c>
      <c r="C2207">
        <v>0.01</v>
      </c>
      <c r="D2207">
        <v>0.01</v>
      </c>
      <c r="E2207">
        <v>0.05</v>
      </c>
      <c r="F2207">
        <v>0.06</v>
      </c>
      <c r="G2207">
        <v>0.12</v>
      </c>
      <c r="H2207">
        <v>0.39</v>
      </c>
      <c r="I2207">
        <v>0.77</v>
      </c>
      <c r="J2207">
        <v>1.64</v>
      </c>
      <c r="K2207">
        <v>2.29</v>
      </c>
      <c r="L2207">
        <v>2.88</v>
      </c>
      <c r="M2207">
        <v>3.54</v>
      </c>
      <c r="N2207">
        <v>3.8</v>
      </c>
      <c r="O2207">
        <f t="shared" si="34"/>
        <v>3.8</v>
      </c>
    </row>
    <row r="2208" spans="1:15" x14ac:dyDescent="0.25">
      <c r="A2208" s="24">
        <v>41652</v>
      </c>
      <c r="B2208">
        <v>0</v>
      </c>
      <c r="C2208">
        <v>0</v>
      </c>
      <c r="D2208">
        <v>0</v>
      </c>
      <c r="E2208">
        <v>0.03</v>
      </c>
      <c r="F2208">
        <v>0.06</v>
      </c>
      <c r="G2208">
        <v>0.11</v>
      </c>
      <c r="H2208">
        <v>0.39</v>
      </c>
      <c r="I2208">
        <v>0.74</v>
      </c>
      <c r="J2208">
        <v>1.6</v>
      </c>
      <c r="K2208">
        <v>2.25</v>
      </c>
      <c r="L2208">
        <v>2.84</v>
      </c>
      <c r="M2208">
        <v>3.52</v>
      </c>
      <c r="N2208">
        <v>3.77</v>
      </c>
      <c r="O2208">
        <f t="shared" si="34"/>
        <v>3.77</v>
      </c>
    </row>
    <row r="2209" spans="1:15" x14ac:dyDescent="0.25">
      <c r="A2209" s="24">
        <v>41653</v>
      </c>
      <c r="B2209">
        <v>0</v>
      </c>
      <c r="C2209">
        <v>0</v>
      </c>
      <c r="D2209">
        <v>0</v>
      </c>
      <c r="E2209">
        <v>0.04</v>
      </c>
      <c r="F2209">
        <v>0.06</v>
      </c>
      <c r="G2209">
        <v>0.11</v>
      </c>
      <c r="H2209">
        <v>0.39</v>
      </c>
      <c r="I2209">
        <v>0.78</v>
      </c>
      <c r="J2209">
        <v>1.65</v>
      </c>
      <c r="K2209">
        <v>2.2999999999999998</v>
      </c>
      <c r="L2209">
        <v>2.88</v>
      </c>
      <c r="M2209">
        <v>3.54</v>
      </c>
      <c r="N2209">
        <v>3.8</v>
      </c>
      <c r="O2209">
        <f t="shared" si="34"/>
        <v>3.8</v>
      </c>
    </row>
    <row r="2210" spans="1:15" x14ac:dyDescent="0.25">
      <c r="A2210" s="24">
        <v>41654</v>
      </c>
      <c r="B2210">
        <v>0.01</v>
      </c>
      <c r="C2210">
        <v>0.01</v>
      </c>
      <c r="D2210">
        <v>0.01</v>
      </c>
      <c r="E2210">
        <v>0.04</v>
      </c>
      <c r="F2210">
        <v>0.06</v>
      </c>
      <c r="G2210">
        <v>0.13</v>
      </c>
      <c r="H2210">
        <v>0.41</v>
      </c>
      <c r="I2210">
        <v>0.81</v>
      </c>
      <c r="J2210">
        <v>1.68</v>
      </c>
      <c r="K2210">
        <v>2.33</v>
      </c>
      <c r="L2210">
        <v>2.9</v>
      </c>
      <c r="M2210">
        <v>3.55</v>
      </c>
      <c r="N2210">
        <v>3.81</v>
      </c>
      <c r="O2210">
        <f t="shared" si="34"/>
        <v>3.81</v>
      </c>
    </row>
    <row r="2211" spans="1:15" x14ac:dyDescent="0.25">
      <c r="A2211" s="24">
        <v>41655</v>
      </c>
      <c r="B2211">
        <v>0.01</v>
      </c>
      <c r="C2211">
        <v>0.01</v>
      </c>
      <c r="D2211">
        <v>0.01</v>
      </c>
      <c r="E2211">
        <v>0.04</v>
      </c>
      <c r="F2211">
        <v>7.0000000000000007E-2</v>
      </c>
      <c r="G2211">
        <v>0.11</v>
      </c>
      <c r="H2211">
        <v>0.41</v>
      </c>
      <c r="I2211">
        <v>0.8</v>
      </c>
      <c r="J2211">
        <v>1.66</v>
      </c>
      <c r="K2211">
        <v>2.2999999999999998</v>
      </c>
      <c r="L2211">
        <v>2.86</v>
      </c>
      <c r="M2211">
        <v>3.52</v>
      </c>
      <c r="N2211">
        <v>3.77</v>
      </c>
      <c r="O2211">
        <f t="shared" si="34"/>
        <v>3.77</v>
      </c>
    </row>
    <row r="2212" spans="1:15" x14ac:dyDescent="0.25">
      <c r="A2212" s="24">
        <v>41656</v>
      </c>
      <c r="B2212">
        <v>0.01</v>
      </c>
      <c r="C2212">
        <v>0.01</v>
      </c>
      <c r="D2212">
        <v>0.01</v>
      </c>
      <c r="E2212">
        <v>0.05</v>
      </c>
      <c r="F2212">
        <v>7.0000000000000007E-2</v>
      </c>
      <c r="G2212">
        <v>0.11</v>
      </c>
      <c r="H2212">
        <v>0.4</v>
      </c>
      <c r="I2212">
        <v>0.79</v>
      </c>
      <c r="J2212">
        <v>1.64</v>
      </c>
      <c r="K2212">
        <v>2.27</v>
      </c>
      <c r="L2212">
        <v>2.84</v>
      </c>
      <c r="M2212">
        <v>3.5</v>
      </c>
      <c r="N2212">
        <v>3.75</v>
      </c>
      <c r="O2212">
        <f t="shared" si="34"/>
        <v>3.75</v>
      </c>
    </row>
    <row r="2213" spans="1:15" x14ac:dyDescent="0.25">
      <c r="A2213" s="24">
        <v>41657</v>
      </c>
      <c r="B2213">
        <v>0.01</v>
      </c>
      <c r="C2213">
        <v>0.01</v>
      </c>
      <c r="D2213">
        <v>0.01</v>
      </c>
      <c r="E2213">
        <v>0.05</v>
      </c>
      <c r="F2213">
        <v>7.0000000000000007E-2</v>
      </c>
      <c r="G2213">
        <v>0.11</v>
      </c>
      <c r="H2213">
        <v>0.4</v>
      </c>
      <c r="I2213">
        <v>0.79</v>
      </c>
      <c r="J2213">
        <v>1.64</v>
      </c>
      <c r="K2213">
        <v>2.27</v>
      </c>
      <c r="L2213">
        <v>2.84</v>
      </c>
      <c r="M2213">
        <v>3.5</v>
      </c>
      <c r="N2213">
        <v>3.75</v>
      </c>
      <c r="O2213">
        <f t="shared" si="34"/>
        <v>3.75</v>
      </c>
    </row>
    <row r="2214" spans="1:15" x14ac:dyDescent="0.25">
      <c r="A2214" s="24">
        <v>41658</v>
      </c>
      <c r="B2214">
        <v>0.01</v>
      </c>
      <c r="C2214">
        <v>0.01</v>
      </c>
      <c r="D2214">
        <v>0.01</v>
      </c>
      <c r="E2214">
        <v>0.05</v>
      </c>
      <c r="F2214">
        <v>7.0000000000000007E-2</v>
      </c>
      <c r="G2214">
        <v>0.11</v>
      </c>
      <c r="H2214">
        <v>0.4</v>
      </c>
      <c r="I2214">
        <v>0.79</v>
      </c>
      <c r="J2214">
        <v>1.64</v>
      </c>
      <c r="K2214">
        <v>2.27</v>
      </c>
      <c r="L2214">
        <v>2.84</v>
      </c>
      <c r="M2214">
        <v>3.5</v>
      </c>
      <c r="N2214">
        <v>3.75</v>
      </c>
      <c r="O2214">
        <f t="shared" si="34"/>
        <v>3.75</v>
      </c>
    </row>
    <row r="2215" spans="1:15" x14ac:dyDescent="0.25">
      <c r="A2215" s="24">
        <v>41659</v>
      </c>
      <c r="B2215">
        <v>0.01</v>
      </c>
      <c r="C2215">
        <v>0.01</v>
      </c>
      <c r="D2215">
        <v>0.01</v>
      </c>
      <c r="E2215">
        <v>0.05</v>
      </c>
      <c r="F2215">
        <v>7.0000000000000007E-2</v>
      </c>
      <c r="G2215">
        <v>0.11</v>
      </c>
      <c r="H2215">
        <v>0.4</v>
      </c>
      <c r="I2215">
        <v>0.79</v>
      </c>
      <c r="J2215">
        <v>1.64</v>
      </c>
      <c r="K2215">
        <v>2.27</v>
      </c>
      <c r="L2215">
        <v>2.84</v>
      </c>
      <c r="M2215">
        <v>3.5</v>
      </c>
      <c r="N2215">
        <v>3.75</v>
      </c>
      <c r="O2215">
        <f t="shared" si="34"/>
        <v>3.75</v>
      </c>
    </row>
    <row r="2216" spans="1:15" x14ac:dyDescent="0.25">
      <c r="A2216" s="24">
        <v>41660</v>
      </c>
      <c r="B2216">
        <v>0.01</v>
      </c>
      <c r="C2216">
        <v>0.01</v>
      </c>
      <c r="D2216">
        <v>0.01</v>
      </c>
      <c r="E2216">
        <v>0.04</v>
      </c>
      <c r="F2216">
        <v>7.0000000000000007E-2</v>
      </c>
      <c r="G2216">
        <v>0.12</v>
      </c>
      <c r="H2216">
        <v>0.4</v>
      </c>
      <c r="I2216">
        <v>0.81</v>
      </c>
      <c r="J2216">
        <v>1.67</v>
      </c>
      <c r="K2216">
        <v>2.29</v>
      </c>
      <c r="L2216">
        <v>2.85</v>
      </c>
      <c r="M2216">
        <v>3.5</v>
      </c>
      <c r="N2216">
        <v>3.74</v>
      </c>
      <c r="O2216">
        <f t="shared" si="34"/>
        <v>3.74</v>
      </c>
    </row>
    <row r="2217" spans="1:15" x14ac:dyDescent="0.25">
      <c r="A2217" s="24">
        <v>41661</v>
      </c>
      <c r="B2217">
        <v>0</v>
      </c>
      <c r="C2217">
        <v>0</v>
      </c>
      <c r="D2217">
        <v>0</v>
      </c>
      <c r="E2217">
        <v>0.04</v>
      </c>
      <c r="F2217">
        <v>7.0000000000000007E-2</v>
      </c>
      <c r="G2217">
        <v>0.11</v>
      </c>
      <c r="H2217">
        <v>0.44</v>
      </c>
      <c r="I2217">
        <v>0.85</v>
      </c>
      <c r="J2217">
        <v>1.72</v>
      </c>
      <c r="K2217">
        <v>2.34</v>
      </c>
      <c r="L2217">
        <v>2.87</v>
      </c>
      <c r="M2217">
        <v>3.52</v>
      </c>
      <c r="N2217">
        <v>3.75</v>
      </c>
      <c r="O2217">
        <f t="shared" si="34"/>
        <v>3.75</v>
      </c>
    </row>
    <row r="2218" spans="1:15" x14ac:dyDescent="0.25">
      <c r="A2218" s="24">
        <v>41662</v>
      </c>
      <c r="B2218">
        <v>0.01</v>
      </c>
      <c r="C2218">
        <v>0.01</v>
      </c>
      <c r="D2218">
        <v>0.01</v>
      </c>
      <c r="E2218">
        <v>0.04</v>
      </c>
      <c r="F2218">
        <v>0.05</v>
      </c>
      <c r="G2218">
        <v>0.11</v>
      </c>
      <c r="H2218">
        <v>0.39</v>
      </c>
      <c r="I2218">
        <v>0.77</v>
      </c>
      <c r="J2218">
        <v>1.62</v>
      </c>
      <c r="K2218">
        <v>2.2400000000000002</v>
      </c>
      <c r="L2218">
        <v>2.79</v>
      </c>
      <c r="M2218">
        <v>3.44</v>
      </c>
      <c r="N2218">
        <v>3.68</v>
      </c>
      <c r="O2218">
        <f t="shared" si="34"/>
        <v>3.68</v>
      </c>
    </row>
    <row r="2219" spans="1:15" x14ac:dyDescent="0.25">
      <c r="A2219" s="24">
        <v>41663</v>
      </c>
      <c r="B2219">
        <v>0.04</v>
      </c>
      <c r="C2219">
        <v>0.04</v>
      </c>
      <c r="D2219">
        <v>0.04</v>
      </c>
      <c r="E2219">
        <v>0.04</v>
      </c>
      <c r="F2219">
        <v>0.06</v>
      </c>
      <c r="G2219">
        <v>0.11</v>
      </c>
      <c r="H2219">
        <v>0.37</v>
      </c>
      <c r="I2219">
        <v>0.75</v>
      </c>
      <c r="J2219">
        <v>1.58</v>
      </c>
      <c r="K2219">
        <v>2.2000000000000002</v>
      </c>
      <c r="L2219">
        <v>2.75</v>
      </c>
      <c r="M2219">
        <v>3.4</v>
      </c>
      <c r="N2219">
        <v>3.64</v>
      </c>
      <c r="O2219">
        <f t="shared" si="34"/>
        <v>3.64</v>
      </c>
    </row>
    <row r="2220" spans="1:15" x14ac:dyDescent="0.25">
      <c r="A2220" s="24">
        <v>41664</v>
      </c>
      <c r="B2220">
        <v>0.04</v>
      </c>
      <c r="C2220">
        <v>0.04</v>
      </c>
      <c r="D2220">
        <v>0.04</v>
      </c>
      <c r="E2220">
        <v>0.04</v>
      </c>
      <c r="F2220">
        <v>0.06</v>
      </c>
      <c r="G2220">
        <v>0.11</v>
      </c>
      <c r="H2220">
        <v>0.37</v>
      </c>
      <c r="I2220">
        <v>0.75</v>
      </c>
      <c r="J2220">
        <v>1.58</v>
      </c>
      <c r="K2220">
        <v>2.2000000000000002</v>
      </c>
      <c r="L2220">
        <v>2.75</v>
      </c>
      <c r="M2220">
        <v>3.4</v>
      </c>
      <c r="N2220">
        <v>3.64</v>
      </c>
      <c r="O2220">
        <f t="shared" si="34"/>
        <v>3.64</v>
      </c>
    </row>
    <row r="2221" spans="1:15" x14ac:dyDescent="0.25">
      <c r="A2221" s="24">
        <v>41665</v>
      </c>
      <c r="B2221">
        <v>0.04</v>
      </c>
      <c r="C2221">
        <v>0.04</v>
      </c>
      <c r="D2221">
        <v>0.04</v>
      </c>
      <c r="E2221">
        <v>0.04</v>
      </c>
      <c r="F2221">
        <v>0.06</v>
      </c>
      <c r="G2221">
        <v>0.11</v>
      </c>
      <c r="H2221">
        <v>0.37</v>
      </c>
      <c r="I2221">
        <v>0.75</v>
      </c>
      <c r="J2221">
        <v>1.58</v>
      </c>
      <c r="K2221">
        <v>2.2000000000000002</v>
      </c>
      <c r="L2221">
        <v>2.75</v>
      </c>
      <c r="M2221">
        <v>3.4</v>
      </c>
      <c r="N2221">
        <v>3.64</v>
      </c>
      <c r="O2221">
        <f t="shared" si="34"/>
        <v>3.64</v>
      </c>
    </row>
    <row r="2222" spans="1:15" x14ac:dyDescent="0.25">
      <c r="A2222" s="24">
        <v>41666</v>
      </c>
      <c r="B2222">
        <v>0.04</v>
      </c>
      <c r="C2222">
        <v>0.04</v>
      </c>
      <c r="D2222">
        <v>0.04</v>
      </c>
      <c r="E2222">
        <v>0.05</v>
      </c>
      <c r="F2222">
        <v>7.0000000000000007E-2</v>
      </c>
      <c r="G2222">
        <v>0.11</v>
      </c>
      <c r="H2222">
        <v>0.37</v>
      </c>
      <c r="I2222">
        <v>0.76</v>
      </c>
      <c r="J2222">
        <v>1.61</v>
      </c>
      <c r="K2222">
        <v>2.2400000000000002</v>
      </c>
      <c r="L2222">
        <v>2.78</v>
      </c>
      <c r="M2222">
        <v>3.43</v>
      </c>
      <c r="N2222">
        <v>3.67</v>
      </c>
      <c r="O2222">
        <f t="shared" si="34"/>
        <v>3.67</v>
      </c>
    </row>
    <row r="2223" spans="1:15" x14ac:dyDescent="0.25">
      <c r="A2223" s="24">
        <v>41667</v>
      </c>
      <c r="B2223">
        <v>0.05</v>
      </c>
      <c r="C2223">
        <v>0.05</v>
      </c>
      <c r="D2223">
        <v>0.05</v>
      </c>
      <c r="E2223">
        <v>0.05</v>
      </c>
      <c r="F2223">
        <v>7.0000000000000007E-2</v>
      </c>
      <c r="G2223">
        <v>0.11</v>
      </c>
      <c r="H2223">
        <v>0.38</v>
      </c>
      <c r="I2223">
        <v>0.75</v>
      </c>
      <c r="J2223">
        <v>1.59</v>
      </c>
      <c r="K2223">
        <v>2.2200000000000002</v>
      </c>
      <c r="L2223">
        <v>2.77</v>
      </c>
      <c r="M2223">
        <v>3.43</v>
      </c>
      <c r="N2223">
        <v>3.68</v>
      </c>
      <c r="O2223">
        <f t="shared" si="34"/>
        <v>3.68</v>
      </c>
    </row>
    <row r="2224" spans="1:15" x14ac:dyDescent="0.25">
      <c r="A2224" s="24">
        <v>41668</v>
      </c>
      <c r="B2224">
        <v>0.04</v>
      </c>
      <c r="C2224">
        <v>0.04</v>
      </c>
      <c r="D2224">
        <v>0.04</v>
      </c>
      <c r="E2224">
        <v>0.04</v>
      </c>
      <c r="F2224">
        <v>7.0000000000000007E-2</v>
      </c>
      <c r="G2224">
        <v>0.11</v>
      </c>
      <c r="H2224">
        <v>0.36</v>
      </c>
      <c r="I2224">
        <v>0.71</v>
      </c>
      <c r="J2224">
        <v>1.52</v>
      </c>
      <c r="K2224">
        <v>2.15</v>
      </c>
      <c r="L2224">
        <v>2.69</v>
      </c>
      <c r="M2224">
        <v>3.36</v>
      </c>
      <c r="N2224">
        <v>3.62</v>
      </c>
      <c r="O2224">
        <f t="shared" si="34"/>
        <v>3.62</v>
      </c>
    </row>
    <row r="2225" spans="1:15" x14ac:dyDescent="0.25">
      <c r="A2225" s="24">
        <v>41669</v>
      </c>
      <c r="B2225">
        <v>0.04</v>
      </c>
      <c r="C2225">
        <v>0.04</v>
      </c>
      <c r="D2225">
        <v>0.04</v>
      </c>
      <c r="E2225">
        <v>0.02</v>
      </c>
      <c r="F2225">
        <v>0.06</v>
      </c>
      <c r="G2225">
        <v>0.1</v>
      </c>
      <c r="H2225">
        <v>0.36</v>
      </c>
      <c r="I2225">
        <v>0.72</v>
      </c>
      <c r="J2225">
        <v>1.55</v>
      </c>
      <c r="K2225">
        <v>2.19</v>
      </c>
      <c r="L2225">
        <v>2.72</v>
      </c>
      <c r="M2225">
        <v>3.4</v>
      </c>
      <c r="N2225">
        <v>3.65</v>
      </c>
      <c r="O2225">
        <f t="shared" si="34"/>
        <v>3.65</v>
      </c>
    </row>
    <row r="2226" spans="1:15" x14ac:dyDescent="0.25">
      <c r="A2226" s="24">
        <v>41670</v>
      </c>
      <c r="B2226">
        <v>0.03</v>
      </c>
      <c r="C2226">
        <v>0.03</v>
      </c>
      <c r="D2226">
        <v>0.03</v>
      </c>
      <c r="E2226">
        <v>0.02</v>
      </c>
      <c r="F2226">
        <v>0.06</v>
      </c>
      <c r="G2226">
        <v>0.1</v>
      </c>
      <c r="H2226">
        <v>0.34</v>
      </c>
      <c r="I2226">
        <v>0.69</v>
      </c>
      <c r="J2226">
        <v>1.49</v>
      </c>
      <c r="K2226">
        <v>2.13</v>
      </c>
      <c r="L2226">
        <v>2.67</v>
      </c>
      <c r="M2226">
        <v>3.35</v>
      </c>
      <c r="N2226">
        <v>3.61</v>
      </c>
      <c r="O2226">
        <f t="shared" si="34"/>
        <v>3.61</v>
      </c>
    </row>
    <row r="2227" spans="1:15" x14ac:dyDescent="0.25">
      <c r="A2227" s="24">
        <v>41671</v>
      </c>
      <c r="B2227">
        <v>0.03</v>
      </c>
      <c r="C2227">
        <v>0.03</v>
      </c>
      <c r="D2227">
        <v>0.03</v>
      </c>
      <c r="E2227">
        <v>0.02</v>
      </c>
      <c r="F2227">
        <v>0.06</v>
      </c>
      <c r="G2227">
        <v>0.1</v>
      </c>
      <c r="H2227">
        <v>0.34</v>
      </c>
      <c r="I2227">
        <v>0.69</v>
      </c>
      <c r="J2227">
        <v>1.49</v>
      </c>
      <c r="K2227">
        <v>2.13</v>
      </c>
      <c r="L2227">
        <v>2.67</v>
      </c>
      <c r="M2227">
        <v>3.35</v>
      </c>
      <c r="N2227">
        <v>3.61</v>
      </c>
      <c r="O2227">
        <f t="shared" si="34"/>
        <v>3.61</v>
      </c>
    </row>
    <row r="2228" spans="1:15" x14ac:dyDescent="0.25">
      <c r="A2228" s="24">
        <v>41672</v>
      </c>
      <c r="B2228">
        <v>0.03</v>
      </c>
      <c r="C2228">
        <v>0.03</v>
      </c>
      <c r="D2228">
        <v>0.03</v>
      </c>
      <c r="E2228">
        <v>0.02</v>
      </c>
      <c r="F2228">
        <v>0.06</v>
      </c>
      <c r="G2228">
        <v>0.1</v>
      </c>
      <c r="H2228">
        <v>0.34</v>
      </c>
      <c r="I2228">
        <v>0.69</v>
      </c>
      <c r="J2228">
        <v>1.49</v>
      </c>
      <c r="K2228">
        <v>2.13</v>
      </c>
      <c r="L2228">
        <v>2.67</v>
      </c>
      <c r="M2228">
        <v>3.35</v>
      </c>
      <c r="N2228">
        <v>3.61</v>
      </c>
      <c r="O2228">
        <f t="shared" si="34"/>
        <v>3.61</v>
      </c>
    </row>
    <row r="2229" spans="1:15" x14ac:dyDescent="0.25">
      <c r="A2229" s="24">
        <v>41673</v>
      </c>
      <c r="B2229">
        <v>0.04</v>
      </c>
      <c r="C2229">
        <v>0.04</v>
      </c>
      <c r="D2229">
        <v>0.04</v>
      </c>
      <c r="E2229">
        <v>0.05</v>
      </c>
      <c r="F2229">
        <v>7.0000000000000007E-2</v>
      </c>
      <c r="G2229">
        <v>0.11</v>
      </c>
      <c r="H2229">
        <v>0.3</v>
      </c>
      <c r="I2229">
        <v>0.64</v>
      </c>
      <c r="J2229">
        <v>1.44</v>
      </c>
      <c r="K2229">
        <v>2.0699999999999998</v>
      </c>
      <c r="L2229">
        <v>2.61</v>
      </c>
      <c r="M2229">
        <v>3.29</v>
      </c>
      <c r="N2229">
        <v>3.55</v>
      </c>
      <c r="O2229">
        <f t="shared" si="34"/>
        <v>3.55</v>
      </c>
    </row>
    <row r="2230" spans="1:15" x14ac:dyDescent="0.25">
      <c r="A2230" s="24">
        <v>41674</v>
      </c>
      <c r="B2230">
        <v>0.12</v>
      </c>
      <c r="C2230">
        <v>0.12</v>
      </c>
      <c r="D2230">
        <v>0.12</v>
      </c>
      <c r="E2230">
        <v>0.06</v>
      </c>
      <c r="F2230">
        <v>7.0000000000000007E-2</v>
      </c>
      <c r="G2230">
        <v>0.12</v>
      </c>
      <c r="H2230">
        <v>0.31</v>
      </c>
      <c r="I2230">
        <v>0.65</v>
      </c>
      <c r="J2230">
        <v>1.46</v>
      </c>
      <c r="K2230">
        <v>2.09</v>
      </c>
      <c r="L2230">
        <v>2.64</v>
      </c>
      <c r="M2230">
        <v>3.33</v>
      </c>
      <c r="N2230">
        <v>3.59</v>
      </c>
      <c r="O2230">
        <f t="shared" si="34"/>
        <v>3.59</v>
      </c>
    </row>
    <row r="2231" spans="1:15" x14ac:dyDescent="0.25">
      <c r="A2231" s="24">
        <v>41675</v>
      </c>
      <c r="B2231">
        <v>0.13</v>
      </c>
      <c r="C2231">
        <v>0.13</v>
      </c>
      <c r="D2231">
        <v>0.13</v>
      </c>
      <c r="E2231">
        <v>7.0000000000000007E-2</v>
      </c>
      <c r="F2231">
        <v>7.0000000000000007E-2</v>
      </c>
      <c r="G2231">
        <v>0.12</v>
      </c>
      <c r="H2231">
        <v>0.32</v>
      </c>
      <c r="I2231">
        <v>0.66</v>
      </c>
      <c r="J2231">
        <v>1.5</v>
      </c>
      <c r="K2231">
        <v>2.14</v>
      </c>
      <c r="L2231">
        <v>2.7</v>
      </c>
      <c r="M2231">
        <v>3.4</v>
      </c>
      <c r="N2231">
        <v>3.66</v>
      </c>
      <c r="O2231">
        <f t="shared" si="34"/>
        <v>3.66</v>
      </c>
    </row>
    <row r="2232" spans="1:15" x14ac:dyDescent="0.25">
      <c r="A2232" s="24">
        <v>41676</v>
      </c>
      <c r="B2232">
        <v>7.0000000000000007E-2</v>
      </c>
      <c r="C2232">
        <v>7.0000000000000007E-2</v>
      </c>
      <c r="D2232">
        <v>7.0000000000000007E-2</v>
      </c>
      <c r="E2232">
        <v>7.0000000000000007E-2</v>
      </c>
      <c r="F2232">
        <v>0.08</v>
      </c>
      <c r="G2232">
        <v>0.13</v>
      </c>
      <c r="H2232">
        <v>0.33</v>
      </c>
      <c r="I2232">
        <v>0.69</v>
      </c>
      <c r="J2232">
        <v>1.52</v>
      </c>
      <c r="K2232">
        <v>2.17</v>
      </c>
      <c r="L2232">
        <v>2.73</v>
      </c>
      <c r="M2232">
        <v>3.42</v>
      </c>
      <c r="N2232">
        <v>3.67</v>
      </c>
      <c r="O2232">
        <f t="shared" si="34"/>
        <v>3.67</v>
      </c>
    </row>
    <row r="2233" spans="1:15" x14ac:dyDescent="0.25">
      <c r="A2233" s="24">
        <v>41677</v>
      </c>
      <c r="B2233">
        <v>0.1</v>
      </c>
      <c r="C2233">
        <v>0.1</v>
      </c>
      <c r="D2233">
        <v>0.1</v>
      </c>
      <c r="E2233">
        <v>0.08</v>
      </c>
      <c r="F2233">
        <v>0.09</v>
      </c>
      <c r="G2233">
        <v>0.12</v>
      </c>
      <c r="H2233">
        <v>0.3</v>
      </c>
      <c r="I2233">
        <v>0.66</v>
      </c>
      <c r="J2233">
        <v>1.47</v>
      </c>
      <c r="K2233">
        <v>2.13</v>
      </c>
      <c r="L2233">
        <v>2.71</v>
      </c>
      <c r="M2233">
        <v>3.39</v>
      </c>
      <c r="N2233">
        <v>3.67</v>
      </c>
      <c r="O2233">
        <f t="shared" si="34"/>
        <v>3.67</v>
      </c>
    </row>
    <row r="2234" spans="1:15" x14ac:dyDescent="0.25">
      <c r="A2234" s="24">
        <v>41678</v>
      </c>
      <c r="B2234">
        <v>0.1</v>
      </c>
      <c r="C2234">
        <v>0.1</v>
      </c>
      <c r="D2234">
        <v>0.1</v>
      </c>
      <c r="E2234">
        <v>0.08</v>
      </c>
      <c r="F2234">
        <v>0.09</v>
      </c>
      <c r="G2234">
        <v>0.12</v>
      </c>
      <c r="H2234">
        <v>0.3</v>
      </c>
      <c r="I2234">
        <v>0.66</v>
      </c>
      <c r="J2234">
        <v>1.47</v>
      </c>
      <c r="K2234">
        <v>2.13</v>
      </c>
      <c r="L2234">
        <v>2.71</v>
      </c>
      <c r="M2234">
        <v>3.39</v>
      </c>
      <c r="N2234">
        <v>3.67</v>
      </c>
      <c r="O2234">
        <f t="shared" si="34"/>
        <v>3.67</v>
      </c>
    </row>
    <row r="2235" spans="1:15" x14ac:dyDescent="0.25">
      <c r="A2235" s="24">
        <v>41679</v>
      </c>
      <c r="B2235">
        <v>0.1</v>
      </c>
      <c r="C2235">
        <v>0.1</v>
      </c>
      <c r="D2235">
        <v>0.1</v>
      </c>
      <c r="E2235">
        <v>0.08</v>
      </c>
      <c r="F2235">
        <v>0.09</v>
      </c>
      <c r="G2235">
        <v>0.12</v>
      </c>
      <c r="H2235">
        <v>0.3</v>
      </c>
      <c r="I2235">
        <v>0.66</v>
      </c>
      <c r="J2235">
        <v>1.47</v>
      </c>
      <c r="K2235">
        <v>2.13</v>
      </c>
      <c r="L2235">
        <v>2.71</v>
      </c>
      <c r="M2235">
        <v>3.39</v>
      </c>
      <c r="N2235">
        <v>3.67</v>
      </c>
      <c r="O2235">
        <f t="shared" si="34"/>
        <v>3.67</v>
      </c>
    </row>
    <row r="2236" spans="1:15" x14ac:dyDescent="0.25">
      <c r="A2236" s="24">
        <v>41680</v>
      </c>
      <c r="B2236">
        <v>7.0000000000000007E-2</v>
      </c>
      <c r="C2236">
        <v>7.0000000000000007E-2</v>
      </c>
      <c r="D2236">
        <v>7.0000000000000007E-2</v>
      </c>
      <c r="E2236">
        <v>7.0000000000000007E-2</v>
      </c>
      <c r="F2236">
        <v>0.1</v>
      </c>
      <c r="G2236">
        <v>0.12</v>
      </c>
      <c r="H2236">
        <v>0.32</v>
      </c>
      <c r="I2236">
        <v>0.66</v>
      </c>
      <c r="J2236">
        <v>1.48</v>
      </c>
      <c r="K2236">
        <v>2.13</v>
      </c>
      <c r="L2236">
        <v>2.7</v>
      </c>
      <c r="M2236">
        <v>3.38</v>
      </c>
      <c r="N2236">
        <v>3.66</v>
      </c>
      <c r="O2236">
        <f t="shared" si="34"/>
        <v>3.66</v>
      </c>
    </row>
    <row r="2237" spans="1:15" x14ac:dyDescent="0.25">
      <c r="A2237" s="24">
        <v>41681</v>
      </c>
      <c r="B2237">
        <v>0.05</v>
      </c>
      <c r="C2237">
        <v>0.05</v>
      </c>
      <c r="D2237">
        <v>0.05</v>
      </c>
      <c r="E2237">
        <v>0.05</v>
      </c>
      <c r="F2237">
        <v>0.1</v>
      </c>
      <c r="G2237">
        <v>0.12</v>
      </c>
      <c r="H2237">
        <v>0.35</v>
      </c>
      <c r="I2237">
        <v>0.71</v>
      </c>
      <c r="J2237">
        <v>1.54</v>
      </c>
      <c r="K2237">
        <v>2.19</v>
      </c>
      <c r="L2237">
        <v>2.75</v>
      </c>
      <c r="M2237">
        <v>3.42</v>
      </c>
      <c r="N2237">
        <v>3.69</v>
      </c>
      <c r="O2237">
        <f t="shared" si="34"/>
        <v>3.69</v>
      </c>
    </row>
    <row r="2238" spans="1:15" x14ac:dyDescent="0.25">
      <c r="A2238" s="24">
        <v>41682</v>
      </c>
      <c r="B2238">
        <v>0.01</v>
      </c>
      <c r="C2238">
        <v>0.01</v>
      </c>
      <c r="D2238">
        <v>0.01</v>
      </c>
      <c r="E2238">
        <v>0.05</v>
      </c>
      <c r="F2238">
        <v>0.09</v>
      </c>
      <c r="G2238">
        <v>0.12</v>
      </c>
      <c r="H2238">
        <v>0.35</v>
      </c>
      <c r="I2238">
        <v>0.74</v>
      </c>
      <c r="J2238">
        <v>1.59</v>
      </c>
      <c r="K2238">
        <v>2.23</v>
      </c>
      <c r="L2238">
        <v>2.8</v>
      </c>
      <c r="M2238">
        <v>3.45</v>
      </c>
      <c r="N2238">
        <v>3.72</v>
      </c>
      <c r="O2238">
        <f t="shared" si="34"/>
        <v>3.72</v>
      </c>
    </row>
    <row r="2239" spans="1:15" x14ac:dyDescent="0.25">
      <c r="A2239" s="24">
        <v>41683</v>
      </c>
      <c r="B2239">
        <v>0.01</v>
      </c>
      <c r="C2239">
        <v>0.01</v>
      </c>
      <c r="D2239">
        <v>0.01</v>
      </c>
      <c r="E2239">
        <v>0.03</v>
      </c>
      <c r="F2239">
        <v>0.08</v>
      </c>
      <c r="G2239">
        <v>0.12</v>
      </c>
      <c r="H2239">
        <v>0.32</v>
      </c>
      <c r="I2239">
        <v>0.7</v>
      </c>
      <c r="J2239">
        <v>1.51</v>
      </c>
      <c r="K2239">
        <v>2.16</v>
      </c>
      <c r="L2239">
        <v>2.73</v>
      </c>
      <c r="M2239">
        <v>3.4</v>
      </c>
      <c r="N2239">
        <v>3.7</v>
      </c>
      <c r="O2239">
        <f t="shared" si="34"/>
        <v>3.7</v>
      </c>
    </row>
    <row r="2240" spans="1:15" x14ac:dyDescent="0.25">
      <c r="A2240" s="24">
        <v>41684</v>
      </c>
      <c r="B2240">
        <v>0.01</v>
      </c>
      <c r="C2240">
        <v>0.01</v>
      </c>
      <c r="D2240">
        <v>0.01</v>
      </c>
      <c r="E2240">
        <v>0.02</v>
      </c>
      <c r="F2240">
        <v>7.0000000000000007E-2</v>
      </c>
      <c r="G2240">
        <v>0.11</v>
      </c>
      <c r="H2240">
        <v>0.32</v>
      </c>
      <c r="I2240">
        <v>0.71</v>
      </c>
      <c r="J2240">
        <v>1.53</v>
      </c>
      <c r="K2240">
        <v>2.17</v>
      </c>
      <c r="L2240">
        <v>2.75</v>
      </c>
      <c r="M2240">
        <v>3.41</v>
      </c>
      <c r="N2240">
        <v>3.69</v>
      </c>
      <c r="O2240">
        <f t="shared" si="34"/>
        <v>3.69</v>
      </c>
    </row>
    <row r="2241" spans="1:15" x14ac:dyDescent="0.25">
      <c r="A2241" s="24">
        <v>41685</v>
      </c>
      <c r="B2241">
        <v>0.01</v>
      </c>
      <c r="C2241">
        <v>0.01</v>
      </c>
      <c r="D2241">
        <v>0.01</v>
      </c>
      <c r="E2241">
        <v>0.02</v>
      </c>
      <c r="F2241">
        <v>7.0000000000000007E-2</v>
      </c>
      <c r="G2241">
        <v>0.11</v>
      </c>
      <c r="H2241">
        <v>0.32</v>
      </c>
      <c r="I2241">
        <v>0.71</v>
      </c>
      <c r="J2241">
        <v>1.53</v>
      </c>
      <c r="K2241">
        <v>2.17</v>
      </c>
      <c r="L2241">
        <v>2.75</v>
      </c>
      <c r="M2241">
        <v>3.41</v>
      </c>
      <c r="N2241">
        <v>3.69</v>
      </c>
      <c r="O2241">
        <f t="shared" si="34"/>
        <v>3.69</v>
      </c>
    </row>
    <row r="2242" spans="1:15" x14ac:dyDescent="0.25">
      <c r="A2242" s="24">
        <v>41686</v>
      </c>
      <c r="B2242">
        <v>0.01</v>
      </c>
      <c r="C2242">
        <v>0.01</v>
      </c>
      <c r="D2242">
        <v>0.01</v>
      </c>
      <c r="E2242">
        <v>0.02</v>
      </c>
      <c r="F2242">
        <v>7.0000000000000007E-2</v>
      </c>
      <c r="G2242">
        <v>0.11</v>
      </c>
      <c r="H2242">
        <v>0.32</v>
      </c>
      <c r="I2242">
        <v>0.71</v>
      </c>
      <c r="J2242">
        <v>1.53</v>
      </c>
      <c r="K2242">
        <v>2.17</v>
      </c>
      <c r="L2242">
        <v>2.75</v>
      </c>
      <c r="M2242">
        <v>3.41</v>
      </c>
      <c r="N2242">
        <v>3.69</v>
      </c>
      <c r="O2242">
        <f t="shared" si="34"/>
        <v>3.69</v>
      </c>
    </row>
    <row r="2243" spans="1:15" x14ac:dyDescent="0.25">
      <c r="A2243" s="24">
        <v>41687</v>
      </c>
      <c r="B2243">
        <v>0.01</v>
      </c>
      <c r="C2243">
        <v>0.01</v>
      </c>
      <c r="D2243">
        <v>0.01</v>
      </c>
      <c r="E2243">
        <v>0.02</v>
      </c>
      <c r="F2243">
        <v>7.0000000000000007E-2</v>
      </c>
      <c r="G2243">
        <v>0.11</v>
      </c>
      <c r="H2243">
        <v>0.32</v>
      </c>
      <c r="I2243">
        <v>0.71</v>
      </c>
      <c r="J2243">
        <v>1.53</v>
      </c>
      <c r="K2243">
        <v>2.17</v>
      </c>
      <c r="L2243">
        <v>2.75</v>
      </c>
      <c r="M2243">
        <v>3.41</v>
      </c>
      <c r="N2243">
        <v>3.69</v>
      </c>
      <c r="O2243">
        <f t="shared" si="34"/>
        <v>3.69</v>
      </c>
    </row>
    <row r="2244" spans="1:15" x14ac:dyDescent="0.25">
      <c r="A2244" s="24">
        <v>41688</v>
      </c>
      <c r="B2244">
        <v>0.02</v>
      </c>
      <c r="C2244">
        <v>0.02</v>
      </c>
      <c r="D2244">
        <v>0.02</v>
      </c>
      <c r="E2244">
        <v>0.05</v>
      </c>
      <c r="F2244">
        <v>0.08</v>
      </c>
      <c r="G2244">
        <v>0.12</v>
      </c>
      <c r="H2244">
        <v>0.31</v>
      </c>
      <c r="I2244">
        <v>0.67</v>
      </c>
      <c r="J2244">
        <v>1.5</v>
      </c>
      <c r="K2244">
        <v>2.14</v>
      </c>
      <c r="L2244">
        <v>2.71</v>
      </c>
      <c r="M2244">
        <v>3.4</v>
      </c>
      <c r="N2244">
        <v>3.68</v>
      </c>
      <c r="O2244">
        <f t="shared" si="34"/>
        <v>3.68</v>
      </c>
    </row>
    <row r="2245" spans="1:15" x14ac:dyDescent="0.25">
      <c r="A2245" s="24">
        <v>41689</v>
      </c>
      <c r="B2245">
        <v>0.04</v>
      </c>
      <c r="C2245">
        <v>0.04</v>
      </c>
      <c r="D2245">
        <v>0.04</v>
      </c>
      <c r="E2245">
        <v>0.06</v>
      </c>
      <c r="F2245">
        <v>0.09</v>
      </c>
      <c r="G2245">
        <v>0.11</v>
      </c>
      <c r="H2245">
        <v>0.33</v>
      </c>
      <c r="I2245">
        <v>0.69</v>
      </c>
      <c r="J2245">
        <v>1.53</v>
      </c>
      <c r="K2245">
        <v>2.17</v>
      </c>
      <c r="L2245">
        <v>2.73</v>
      </c>
      <c r="M2245">
        <v>3.42</v>
      </c>
      <c r="N2245">
        <v>3.71</v>
      </c>
      <c r="O2245">
        <f t="shared" si="34"/>
        <v>3.71</v>
      </c>
    </row>
    <row r="2246" spans="1:15" x14ac:dyDescent="0.25">
      <c r="A2246" s="24">
        <v>41690</v>
      </c>
      <c r="B2246">
        <v>0.02</v>
      </c>
      <c r="C2246">
        <v>0.02</v>
      </c>
      <c r="D2246">
        <v>0.02</v>
      </c>
      <c r="E2246">
        <v>0.05</v>
      </c>
      <c r="F2246">
        <v>0.08</v>
      </c>
      <c r="G2246">
        <v>0.12</v>
      </c>
      <c r="H2246">
        <v>0.34</v>
      </c>
      <c r="I2246">
        <v>0.72</v>
      </c>
      <c r="J2246">
        <v>1.57</v>
      </c>
      <c r="K2246">
        <v>2.2000000000000002</v>
      </c>
      <c r="L2246">
        <v>2.76</v>
      </c>
      <c r="M2246">
        <v>3.44</v>
      </c>
      <c r="N2246">
        <v>3.73</v>
      </c>
      <c r="O2246">
        <f t="shared" ref="O2246:O2309" si="35">N2246</f>
        <v>3.73</v>
      </c>
    </row>
    <row r="2247" spans="1:15" x14ac:dyDescent="0.25">
      <c r="A2247" s="24">
        <v>41691</v>
      </c>
      <c r="B2247">
        <v>0.02</v>
      </c>
      <c r="C2247">
        <v>0.02</v>
      </c>
      <c r="D2247">
        <v>0.02</v>
      </c>
      <c r="E2247">
        <v>0.05</v>
      </c>
      <c r="F2247">
        <v>0.08</v>
      </c>
      <c r="G2247">
        <v>0.12</v>
      </c>
      <c r="H2247">
        <v>0.33</v>
      </c>
      <c r="I2247">
        <v>0.71</v>
      </c>
      <c r="J2247">
        <v>1.56</v>
      </c>
      <c r="K2247">
        <v>2.19</v>
      </c>
      <c r="L2247">
        <v>2.73</v>
      </c>
      <c r="M2247">
        <v>3.41</v>
      </c>
      <c r="N2247">
        <v>3.69</v>
      </c>
      <c r="O2247">
        <f t="shared" si="35"/>
        <v>3.69</v>
      </c>
    </row>
    <row r="2248" spans="1:15" x14ac:dyDescent="0.25">
      <c r="A2248" s="24">
        <v>41692</v>
      </c>
      <c r="B2248">
        <v>0.02</v>
      </c>
      <c r="C2248">
        <v>0.02</v>
      </c>
      <c r="D2248">
        <v>0.02</v>
      </c>
      <c r="E2248">
        <v>0.05</v>
      </c>
      <c r="F2248">
        <v>0.08</v>
      </c>
      <c r="G2248">
        <v>0.12</v>
      </c>
      <c r="H2248">
        <v>0.33</v>
      </c>
      <c r="I2248">
        <v>0.71</v>
      </c>
      <c r="J2248">
        <v>1.56</v>
      </c>
      <c r="K2248">
        <v>2.19</v>
      </c>
      <c r="L2248">
        <v>2.73</v>
      </c>
      <c r="M2248">
        <v>3.41</v>
      </c>
      <c r="N2248">
        <v>3.69</v>
      </c>
      <c r="O2248">
        <f t="shared" si="35"/>
        <v>3.69</v>
      </c>
    </row>
    <row r="2249" spans="1:15" x14ac:dyDescent="0.25">
      <c r="A2249" s="24">
        <v>41693</v>
      </c>
      <c r="B2249">
        <v>0.02</v>
      </c>
      <c r="C2249">
        <v>0.02</v>
      </c>
      <c r="D2249">
        <v>0.02</v>
      </c>
      <c r="E2249">
        <v>0.05</v>
      </c>
      <c r="F2249">
        <v>0.08</v>
      </c>
      <c r="G2249">
        <v>0.12</v>
      </c>
      <c r="H2249">
        <v>0.33</v>
      </c>
      <c r="I2249">
        <v>0.71</v>
      </c>
      <c r="J2249">
        <v>1.56</v>
      </c>
      <c r="K2249">
        <v>2.19</v>
      </c>
      <c r="L2249">
        <v>2.73</v>
      </c>
      <c r="M2249">
        <v>3.41</v>
      </c>
      <c r="N2249">
        <v>3.69</v>
      </c>
      <c r="O2249">
        <f t="shared" si="35"/>
        <v>3.69</v>
      </c>
    </row>
    <row r="2250" spans="1:15" x14ac:dyDescent="0.25">
      <c r="A2250" s="24">
        <v>41694</v>
      </c>
      <c r="B2250">
        <v>0.02</v>
      </c>
      <c r="C2250">
        <v>0.02</v>
      </c>
      <c r="D2250">
        <v>0.02</v>
      </c>
      <c r="E2250">
        <v>0.05</v>
      </c>
      <c r="F2250">
        <v>0.08</v>
      </c>
      <c r="G2250">
        <v>0.11</v>
      </c>
      <c r="H2250">
        <v>0.35</v>
      </c>
      <c r="I2250">
        <v>0.72</v>
      </c>
      <c r="J2250">
        <v>1.57</v>
      </c>
      <c r="K2250">
        <v>2.2000000000000002</v>
      </c>
      <c r="L2250">
        <v>2.75</v>
      </c>
      <c r="M2250">
        <v>3.42</v>
      </c>
      <c r="N2250">
        <v>3.7</v>
      </c>
      <c r="O2250">
        <f t="shared" si="35"/>
        <v>3.7</v>
      </c>
    </row>
    <row r="2251" spans="1:15" x14ac:dyDescent="0.25">
      <c r="A2251" s="24">
        <v>41695</v>
      </c>
      <c r="B2251">
        <v>0.04</v>
      </c>
      <c r="C2251">
        <v>0.04</v>
      </c>
      <c r="D2251">
        <v>0.04</v>
      </c>
      <c r="E2251">
        <v>0.05</v>
      </c>
      <c r="F2251">
        <v>0.08</v>
      </c>
      <c r="G2251">
        <v>0.11</v>
      </c>
      <c r="H2251">
        <v>0.34</v>
      </c>
      <c r="I2251">
        <v>0.7</v>
      </c>
      <c r="J2251">
        <v>1.53</v>
      </c>
      <c r="K2251">
        <v>2.16</v>
      </c>
      <c r="L2251">
        <v>2.7</v>
      </c>
      <c r="M2251">
        <v>3.37</v>
      </c>
      <c r="N2251">
        <v>3.66</v>
      </c>
      <c r="O2251">
        <f t="shared" si="35"/>
        <v>3.66</v>
      </c>
    </row>
    <row r="2252" spans="1:15" x14ac:dyDescent="0.25">
      <c r="A2252" s="24">
        <v>41696</v>
      </c>
      <c r="B2252">
        <v>0.04</v>
      </c>
      <c r="C2252">
        <v>0.04</v>
      </c>
      <c r="D2252">
        <v>0.04</v>
      </c>
      <c r="E2252">
        <v>0.05</v>
      </c>
      <c r="F2252">
        <v>0.08</v>
      </c>
      <c r="G2252">
        <v>0.11</v>
      </c>
      <c r="H2252">
        <v>0.33</v>
      </c>
      <c r="I2252">
        <v>0.68</v>
      </c>
      <c r="J2252">
        <v>1.5</v>
      </c>
      <c r="K2252">
        <v>2.12</v>
      </c>
      <c r="L2252">
        <v>2.67</v>
      </c>
      <c r="M2252">
        <v>3.34</v>
      </c>
      <c r="N2252">
        <v>3.63</v>
      </c>
      <c r="O2252">
        <f t="shared" si="35"/>
        <v>3.63</v>
      </c>
    </row>
    <row r="2253" spans="1:15" x14ac:dyDescent="0.25">
      <c r="A2253" s="24">
        <v>41697</v>
      </c>
      <c r="B2253">
        <v>0.04</v>
      </c>
      <c r="C2253">
        <v>0.04</v>
      </c>
      <c r="D2253">
        <v>0.04</v>
      </c>
      <c r="E2253">
        <v>0.04</v>
      </c>
      <c r="F2253">
        <v>7.0000000000000007E-2</v>
      </c>
      <c r="G2253">
        <v>0.11</v>
      </c>
      <c r="H2253">
        <v>0.33</v>
      </c>
      <c r="I2253">
        <v>0.68</v>
      </c>
      <c r="J2253">
        <v>1.49</v>
      </c>
      <c r="K2253">
        <v>2.11</v>
      </c>
      <c r="L2253">
        <v>2.65</v>
      </c>
      <c r="M2253">
        <v>3.31</v>
      </c>
      <c r="N2253">
        <v>3.6</v>
      </c>
      <c r="O2253">
        <f t="shared" si="35"/>
        <v>3.6</v>
      </c>
    </row>
    <row r="2254" spans="1:15" x14ac:dyDescent="0.25">
      <c r="A2254" s="24">
        <v>41698</v>
      </c>
      <c r="B2254">
        <v>0.04</v>
      </c>
      <c r="C2254">
        <v>0.04</v>
      </c>
      <c r="D2254">
        <v>0.04</v>
      </c>
      <c r="E2254">
        <v>0.05</v>
      </c>
      <c r="F2254">
        <v>0.08</v>
      </c>
      <c r="G2254">
        <v>0.12</v>
      </c>
      <c r="H2254">
        <v>0.33</v>
      </c>
      <c r="I2254">
        <v>0.69</v>
      </c>
      <c r="J2254">
        <v>1.51</v>
      </c>
      <c r="K2254">
        <v>2.13</v>
      </c>
      <c r="L2254">
        <v>2.66</v>
      </c>
      <c r="M2254">
        <v>3.31</v>
      </c>
      <c r="N2254">
        <v>3.59</v>
      </c>
      <c r="O2254">
        <f t="shared" si="35"/>
        <v>3.59</v>
      </c>
    </row>
    <row r="2255" spans="1:15" x14ac:dyDescent="0.25">
      <c r="A2255" s="24">
        <v>41699</v>
      </c>
      <c r="B2255">
        <v>0.04</v>
      </c>
      <c r="C2255">
        <v>0.04</v>
      </c>
      <c r="D2255">
        <v>0.04</v>
      </c>
      <c r="E2255">
        <v>0.05</v>
      </c>
      <c r="F2255">
        <v>0.08</v>
      </c>
      <c r="G2255">
        <v>0.12</v>
      </c>
      <c r="H2255">
        <v>0.33</v>
      </c>
      <c r="I2255">
        <v>0.69</v>
      </c>
      <c r="J2255">
        <v>1.51</v>
      </c>
      <c r="K2255">
        <v>2.13</v>
      </c>
      <c r="L2255">
        <v>2.66</v>
      </c>
      <c r="M2255">
        <v>3.31</v>
      </c>
      <c r="N2255">
        <v>3.59</v>
      </c>
      <c r="O2255">
        <f t="shared" si="35"/>
        <v>3.59</v>
      </c>
    </row>
    <row r="2256" spans="1:15" x14ac:dyDescent="0.25">
      <c r="A2256" s="24">
        <v>41700</v>
      </c>
      <c r="B2256">
        <v>0.04</v>
      </c>
      <c r="C2256">
        <v>0.04</v>
      </c>
      <c r="D2256">
        <v>0.04</v>
      </c>
      <c r="E2256">
        <v>0.05</v>
      </c>
      <c r="F2256">
        <v>0.08</v>
      </c>
      <c r="G2256">
        <v>0.12</v>
      </c>
      <c r="H2256">
        <v>0.33</v>
      </c>
      <c r="I2256">
        <v>0.69</v>
      </c>
      <c r="J2256">
        <v>1.51</v>
      </c>
      <c r="K2256">
        <v>2.13</v>
      </c>
      <c r="L2256">
        <v>2.66</v>
      </c>
      <c r="M2256">
        <v>3.31</v>
      </c>
      <c r="N2256">
        <v>3.59</v>
      </c>
      <c r="O2256">
        <f t="shared" si="35"/>
        <v>3.59</v>
      </c>
    </row>
    <row r="2257" spans="1:15" x14ac:dyDescent="0.25">
      <c r="A2257" s="24">
        <v>41701</v>
      </c>
      <c r="B2257">
        <v>0.04</v>
      </c>
      <c r="C2257">
        <v>0.04</v>
      </c>
      <c r="D2257">
        <v>0.04</v>
      </c>
      <c r="E2257">
        <v>0.05</v>
      </c>
      <c r="F2257">
        <v>0.08</v>
      </c>
      <c r="G2257">
        <v>0.12</v>
      </c>
      <c r="H2257">
        <v>0.32</v>
      </c>
      <c r="I2257">
        <v>0.66</v>
      </c>
      <c r="J2257">
        <v>1.46</v>
      </c>
      <c r="K2257">
        <v>2.0699999999999998</v>
      </c>
      <c r="L2257">
        <v>2.6</v>
      </c>
      <c r="M2257">
        <v>3.27</v>
      </c>
      <c r="N2257">
        <v>3.55</v>
      </c>
      <c r="O2257">
        <f t="shared" si="35"/>
        <v>3.55</v>
      </c>
    </row>
    <row r="2258" spans="1:15" x14ac:dyDescent="0.25">
      <c r="A2258" s="24">
        <v>41702</v>
      </c>
      <c r="B2258">
        <v>0.06</v>
      </c>
      <c r="C2258">
        <v>0.06</v>
      </c>
      <c r="D2258">
        <v>0.06</v>
      </c>
      <c r="E2258">
        <v>0.05</v>
      </c>
      <c r="F2258">
        <v>0.08</v>
      </c>
      <c r="G2258">
        <v>0.12</v>
      </c>
      <c r="H2258">
        <v>0.33</v>
      </c>
      <c r="I2258">
        <v>0.71</v>
      </c>
      <c r="J2258">
        <v>1.54</v>
      </c>
      <c r="K2258">
        <v>2.17</v>
      </c>
      <c r="L2258">
        <v>2.7</v>
      </c>
      <c r="M2258">
        <v>3.36</v>
      </c>
      <c r="N2258">
        <v>3.64</v>
      </c>
      <c r="O2258">
        <f t="shared" si="35"/>
        <v>3.64</v>
      </c>
    </row>
    <row r="2259" spans="1:15" x14ac:dyDescent="0.25">
      <c r="A2259" s="24">
        <v>41703</v>
      </c>
      <c r="B2259">
        <v>0.06</v>
      </c>
      <c r="C2259">
        <v>0.06</v>
      </c>
      <c r="D2259">
        <v>0.06</v>
      </c>
      <c r="E2259">
        <v>0.06</v>
      </c>
      <c r="F2259">
        <v>0.09</v>
      </c>
      <c r="G2259">
        <v>0.13</v>
      </c>
      <c r="H2259">
        <v>0.33</v>
      </c>
      <c r="I2259">
        <v>0.71</v>
      </c>
      <c r="J2259">
        <v>1.54</v>
      </c>
      <c r="K2259">
        <v>2.16</v>
      </c>
      <c r="L2259">
        <v>2.7</v>
      </c>
      <c r="M2259">
        <v>3.36</v>
      </c>
      <c r="N2259">
        <v>3.64</v>
      </c>
      <c r="O2259">
        <f t="shared" si="35"/>
        <v>3.64</v>
      </c>
    </row>
    <row r="2260" spans="1:15" x14ac:dyDescent="0.25">
      <c r="A2260" s="24">
        <v>41704</v>
      </c>
      <c r="B2260">
        <v>0.06</v>
      </c>
      <c r="C2260">
        <v>0.06</v>
      </c>
      <c r="D2260">
        <v>0.06</v>
      </c>
      <c r="E2260">
        <v>0.05</v>
      </c>
      <c r="F2260">
        <v>0.08</v>
      </c>
      <c r="G2260">
        <v>0.12</v>
      </c>
      <c r="H2260">
        <v>0.37</v>
      </c>
      <c r="I2260">
        <v>0.73</v>
      </c>
      <c r="J2260">
        <v>1.57</v>
      </c>
      <c r="K2260">
        <v>2.2000000000000002</v>
      </c>
      <c r="L2260">
        <v>2.74</v>
      </c>
      <c r="M2260">
        <v>3.4</v>
      </c>
      <c r="N2260">
        <v>3.68</v>
      </c>
      <c r="O2260">
        <f t="shared" si="35"/>
        <v>3.68</v>
      </c>
    </row>
    <row r="2261" spans="1:15" x14ac:dyDescent="0.25">
      <c r="A2261" s="24">
        <v>41705</v>
      </c>
      <c r="B2261">
        <v>0.06</v>
      </c>
      <c r="C2261">
        <v>0.06</v>
      </c>
      <c r="D2261">
        <v>0.06</v>
      </c>
      <c r="E2261">
        <v>0.06</v>
      </c>
      <c r="F2261">
        <v>0.09</v>
      </c>
      <c r="G2261">
        <v>0.13</v>
      </c>
      <c r="H2261">
        <v>0.38</v>
      </c>
      <c r="I2261">
        <v>0.79</v>
      </c>
      <c r="J2261">
        <v>1.65</v>
      </c>
      <c r="K2261">
        <v>2.27</v>
      </c>
      <c r="L2261">
        <v>2.8</v>
      </c>
      <c r="M2261">
        <v>3.45</v>
      </c>
      <c r="N2261">
        <v>3.72</v>
      </c>
      <c r="O2261">
        <f t="shared" si="35"/>
        <v>3.72</v>
      </c>
    </row>
    <row r="2262" spans="1:15" x14ac:dyDescent="0.25">
      <c r="A2262" s="24">
        <v>41706</v>
      </c>
      <c r="B2262">
        <v>0.06</v>
      </c>
      <c r="C2262">
        <v>0.06</v>
      </c>
      <c r="D2262">
        <v>0.06</v>
      </c>
      <c r="E2262">
        <v>0.06</v>
      </c>
      <c r="F2262">
        <v>0.09</v>
      </c>
      <c r="G2262">
        <v>0.13</v>
      </c>
      <c r="H2262">
        <v>0.38</v>
      </c>
      <c r="I2262">
        <v>0.79</v>
      </c>
      <c r="J2262">
        <v>1.65</v>
      </c>
      <c r="K2262">
        <v>2.27</v>
      </c>
      <c r="L2262">
        <v>2.8</v>
      </c>
      <c r="M2262">
        <v>3.45</v>
      </c>
      <c r="N2262">
        <v>3.72</v>
      </c>
      <c r="O2262">
        <f t="shared" si="35"/>
        <v>3.72</v>
      </c>
    </row>
    <row r="2263" spans="1:15" x14ac:dyDescent="0.25">
      <c r="A2263" s="24">
        <v>41707</v>
      </c>
      <c r="B2263">
        <v>0.06</v>
      </c>
      <c r="C2263">
        <v>0.06</v>
      </c>
      <c r="D2263">
        <v>0.06</v>
      </c>
      <c r="E2263">
        <v>0.06</v>
      </c>
      <c r="F2263">
        <v>0.09</v>
      </c>
      <c r="G2263">
        <v>0.13</v>
      </c>
      <c r="H2263">
        <v>0.38</v>
      </c>
      <c r="I2263">
        <v>0.79</v>
      </c>
      <c r="J2263">
        <v>1.65</v>
      </c>
      <c r="K2263">
        <v>2.27</v>
      </c>
      <c r="L2263">
        <v>2.8</v>
      </c>
      <c r="M2263">
        <v>3.45</v>
      </c>
      <c r="N2263">
        <v>3.72</v>
      </c>
      <c r="O2263">
        <f t="shared" si="35"/>
        <v>3.72</v>
      </c>
    </row>
    <row r="2264" spans="1:15" x14ac:dyDescent="0.25">
      <c r="A2264" s="24">
        <v>41708</v>
      </c>
      <c r="B2264">
        <v>0.05</v>
      </c>
      <c r="C2264">
        <v>0.05</v>
      </c>
      <c r="D2264">
        <v>0.05</v>
      </c>
      <c r="E2264">
        <v>0.05</v>
      </c>
      <c r="F2264">
        <v>0.08</v>
      </c>
      <c r="G2264">
        <v>0.12</v>
      </c>
      <c r="H2264">
        <v>0.37</v>
      </c>
      <c r="I2264">
        <v>0.79</v>
      </c>
      <c r="J2264">
        <v>1.64</v>
      </c>
      <c r="K2264">
        <v>2.2599999999999998</v>
      </c>
      <c r="L2264">
        <v>2.79</v>
      </c>
      <c r="M2264">
        <v>3.45</v>
      </c>
      <c r="N2264">
        <v>3.73</v>
      </c>
      <c r="O2264">
        <f t="shared" si="35"/>
        <v>3.73</v>
      </c>
    </row>
    <row r="2265" spans="1:15" x14ac:dyDescent="0.25">
      <c r="A2265" s="24">
        <v>41709</v>
      </c>
      <c r="B2265">
        <v>0.06</v>
      </c>
      <c r="C2265">
        <v>0.06</v>
      </c>
      <c r="D2265">
        <v>0.06</v>
      </c>
      <c r="E2265">
        <v>0.05</v>
      </c>
      <c r="F2265">
        <v>0.08</v>
      </c>
      <c r="G2265">
        <v>0.13</v>
      </c>
      <c r="H2265">
        <v>0.37</v>
      </c>
      <c r="I2265">
        <v>0.79</v>
      </c>
      <c r="J2265">
        <v>1.62</v>
      </c>
      <c r="K2265">
        <v>2.25</v>
      </c>
      <c r="L2265">
        <v>2.77</v>
      </c>
      <c r="M2265">
        <v>3.43</v>
      </c>
      <c r="N2265">
        <v>3.7</v>
      </c>
      <c r="O2265">
        <f t="shared" si="35"/>
        <v>3.7</v>
      </c>
    </row>
    <row r="2266" spans="1:15" x14ac:dyDescent="0.25">
      <c r="A2266" s="24">
        <v>41710</v>
      </c>
      <c r="B2266">
        <v>0.05</v>
      </c>
      <c r="C2266">
        <v>0.05</v>
      </c>
      <c r="D2266">
        <v>0.05</v>
      </c>
      <c r="E2266">
        <v>0.05</v>
      </c>
      <c r="F2266">
        <v>0.08</v>
      </c>
      <c r="G2266">
        <v>0.12</v>
      </c>
      <c r="H2266">
        <v>0.37</v>
      </c>
      <c r="I2266">
        <v>0.78</v>
      </c>
      <c r="J2266">
        <v>1.59</v>
      </c>
      <c r="K2266">
        <v>2.2000000000000002</v>
      </c>
      <c r="L2266">
        <v>2.73</v>
      </c>
      <c r="M2266">
        <v>3.38</v>
      </c>
      <c r="N2266">
        <v>3.66</v>
      </c>
      <c r="O2266">
        <f t="shared" si="35"/>
        <v>3.66</v>
      </c>
    </row>
    <row r="2267" spans="1:15" x14ac:dyDescent="0.25">
      <c r="A2267" s="24">
        <v>41711</v>
      </c>
      <c r="B2267">
        <v>0.06</v>
      </c>
      <c r="C2267">
        <v>0.06</v>
      </c>
      <c r="D2267">
        <v>0.06</v>
      </c>
      <c r="E2267">
        <v>0.05</v>
      </c>
      <c r="F2267">
        <v>0.08</v>
      </c>
      <c r="G2267">
        <v>0.12</v>
      </c>
      <c r="H2267">
        <v>0.34</v>
      </c>
      <c r="I2267">
        <v>0.74</v>
      </c>
      <c r="J2267">
        <v>1.53</v>
      </c>
      <c r="K2267">
        <v>2.14</v>
      </c>
      <c r="L2267">
        <v>2.66</v>
      </c>
      <c r="M2267">
        <v>3.31</v>
      </c>
      <c r="N2267">
        <v>3.6</v>
      </c>
      <c r="O2267">
        <f t="shared" si="35"/>
        <v>3.6</v>
      </c>
    </row>
    <row r="2268" spans="1:15" x14ac:dyDescent="0.25">
      <c r="A2268" s="24">
        <v>41712</v>
      </c>
      <c r="B2268">
        <v>0.05</v>
      </c>
      <c r="C2268">
        <v>0.05</v>
      </c>
      <c r="D2268">
        <v>0.05</v>
      </c>
      <c r="E2268">
        <v>0.05</v>
      </c>
      <c r="F2268">
        <v>0.08</v>
      </c>
      <c r="G2268">
        <v>0.12</v>
      </c>
      <c r="H2268">
        <v>0.36</v>
      </c>
      <c r="I2268">
        <v>0.74</v>
      </c>
      <c r="J2268">
        <v>1.55</v>
      </c>
      <c r="K2268">
        <v>2.14</v>
      </c>
      <c r="L2268">
        <v>2.65</v>
      </c>
      <c r="M2268">
        <v>3.3</v>
      </c>
      <c r="N2268">
        <v>3.59</v>
      </c>
      <c r="O2268">
        <f t="shared" si="35"/>
        <v>3.59</v>
      </c>
    </row>
    <row r="2269" spans="1:15" x14ac:dyDescent="0.25">
      <c r="A2269" s="24">
        <v>41713</v>
      </c>
      <c r="B2269">
        <v>0.05</v>
      </c>
      <c r="C2269">
        <v>0.05</v>
      </c>
      <c r="D2269">
        <v>0.05</v>
      </c>
      <c r="E2269">
        <v>0.05</v>
      </c>
      <c r="F2269">
        <v>0.08</v>
      </c>
      <c r="G2269">
        <v>0.12</v>
      </c>
      <c r="H2269">
        <v>0.36</v>
      </c>
      <c r="I2269">
        <v>0.74</v>
      </c>
      <c r="J2269">
        <v>1.55</v>
      </c>
      <c r="K2269">
        <v>2.14</v>
      </c>
      <c r="L2269">
        <v>2.65</v>
      </c>
      <c r="M2269">
        <v>3.3</v>
      </c>
      <c r="N2269">
        <v>3.59</v>
      </c>
      <c r="O2269">
        <f t="shared" si="35"/>
        <v>3.59</v>
      </c>
    </row>
    <row r="2270" spans="1:15" x14ac:dyDescent="0.25">
      <c r="A2270" s="24">
        <v>41714</v>
      </c>
      <c r="B2270">
        <v>0.05</v>
      </c>
      <c r="C2270">
        <v>0.05</v>
      </c>
      <c r="D2270">
        <v>0.05</v>
      </c>
      <c r="E2270">
        <v>0.05</v>
      </c>
      <c r="F2270">
        <v>0.08</v>
      </c>
      <c r="G2270">
        <v>0.12</v>
      </c>
      <c r="H2270">
        <v>0.36</v>
      </c>
      <c r="I2270">
        <v>0.74</v>
      </c>
      <c r="J2270">
        <v>1.55</v>
      </c>
      <c r="K2270">
        <v>2.14</v>
      </c>
      <c r="L2270">
        <v>2.65</v>
      </c>
      <c r="M2270">
        <v>3.3</v>
      </c>
      <c r="N2270">
        <v>3.59</v>
      </c>
      <c r="O2270">
        <f t="shared" si="35"/>
        <v>3.59</v>
      </c>
    </row>
    <row r="2271" spans="1:15" x14ac:dyDescent="0.25">
      <c r="A2271" s="24">
        <v>41715</v>
      </c>
      <c r="B2271">
        <v>0.05</v>
      </c>
      <c r="C2271">
        <v>0.05</v>
      </c>
      <c r="D2271">
        <v>0.05</v>
      </c>
      <c r="E2271">
        <v>0.06</v>
      </c>
      <c r="F2271">
        <v>0.08</v>
      </c>
      <c r="G2271">
        <v>0.13</v>
      </c>
      <c r="H2271">
        <v>0.38</v>
      </c>
      <c r="I2271">
        <v>0.77</v>
      </c>
      <c r="J2271">
        <v>1.58</v>
      </c>
      <c r="K2271">
        <v>2.19</v>
      </c>
      <c r="L2271">
        <v>2.7</v>
      </c>
      <c r="M2271">
        <v>3.34</v>
      </c>
      <c r="N2271">
        <v>3.63</v>
      </c>
      <c r="O2271">
        <f t="shared" si="35"/>
        <v>3.63</v>
      </c>
    </row>
    <row r="2272" spans="1:15" x14ac:dyDescent="0.25">
      <c r="A2272" s="24">
        <v>41716</v>
      </c>
      <c r="B2272">
        <v>7.0000000000000007E-2</v>
      </c>
      <c r="C2272">
        <v>7.0000000000000007E-2</v>
      </c>
      <c r="D2272">
        <v>7.0000000000000007E-2</v>
      </c>
      <c r="E2272">
        <v>0.05</v>
      </c>
      <c r="F2272">
        <v>7.0000000000000007E-2</v>
      </c>
      <c r="G2272">
        <v>0.13</v>
      </c>
      <c r="H2272">
        <v>0.36</v>
      </c>
      <c r="I2272">
        <v>0.75</v>
      </c>
      <c r="J2272">
        <v>1.56</v>
      </c>
      <c r="K2272">
        <v>2.16</v>
      </c>
      <c r="L2272">
        <v>2.68</v>
      </c>
      <c r="M2272">
        <v>3.33</v>
      </c>
      <c r="N2272">
        <v>3.62</v>
      </c>
      <c r="O2272">
        <f t="shared" si="35"/>
        <v>3.62</v>
      </c>
    </row>
    <row r="2273" spans="1:15" x14ac:dyDescent="0.25">
      <c r="A2273" s="24">
        <v>41717</v>
      </c>
      <c r="B2273">
        <v>7.0000000000000007E-2</v>
      </c>
      <c r="C2273">
        <v>7.0000000000000007E-2</v>
      </c>
      <c r="D2273">
        <v>7.0000000000000007E-2</v>
      </c>
      <c r="E2273">
        <v>0.06</v>
      </c>
      <c r="F2273">
        <v>0.09</v>
      </c>
      <c r="G2273">
        <v>0.15</v>
      </c>
      <c r="H2273">
        <v>0.47</v>
      </c>
      <c r="I2273">
        <v>0.91</v>
      </c>
      <c r="J2273">
        <v>1.75</v>
      </c>
      <c r="K2273">
        <v>2.31</v>
      </c>
      <c r="L2273">
        <v>2.78</v>
      </c>
      <c r="M2273">
        <v>3.39</v>
      </c>
      <c r="N2273">
        <v>3.66</v>
      </c>
      <c r="O2273">
        <f t="shared" si="35"/>
        <v>3.66</v>
      </c>
    </row>
    <row r="2274" spans="1:15" x14ac:dyDescent="0.25">
      <c r="A2274" s="24">
        <v>41718</v>
      </c>
      <c r="B2274">
        <v>0.06</v>
      </c>
      <c r="C2274">
        <v>0.06</v>
      </c>
      <c r="D2274">
        <v>0.06</v>
      </c>
      <c r="E2274">
        <v>0.06</v>
      </c>
      <c r="F2274">
        <v>0.09</v>
      </c>
      <c r="G2274">
        <v>0.14000000000000001</v>
      </c>
      <c r="H2274">
        <v>0.45</v>
      </c>
      <c r="I2274">
        <v>0.9</v>
      </c>
      <c r="J2274">
        <v>1.73</v>
      </c>
      <c r="K2274">
        <v>2.31</v>
      </c>
      <c r="L2274">
        <v>2.79</v>
      </c>
      <c r="M2274">
        <v>3.4</v>
      </c>
      <c r="N2274">
        <v>3.67</v>
      </c>
      <c r="O2274">
        <f t="shared" si="35"/>
        <v>3.67</v>
      </c>
    </row>
    <row r="2275" spans="1:15" x14ac:dyDescent="0.25">
      <c r="A2275" s="24">
        <v>41719</v>
      </c>
      <c r="B2275">
        <v>0.05</v>
      </c>
      <c r="C2275">
        <v>0.05</v>
      </c>
      <c r="D2275">
        <v>0.05</v>
      </c>
      <c r="E2275">
        <v>0.06</v>
      </c>
      <c r="F2275">
        <v>0.08</v>
      </c>
      <c r="G2275">
        <v>0.14000000000000001</v>
      </c>
      <c r="H2275">
        <v>0.45</v>
      </c>
      <c r="I2275">
        <v>0.91</v>
      </c>
      <c r="J2275">
        <v>1.73</v>
      </c>
      <c r="K2275">
        <v>2.2999999999999998</v>
      </c>
      <c r="L2275">
        <v>2.75</v>
      </c>
      <c r="M2275">
        <v>3.34</v>
      </c>
      <c r="N2275">
        <v>3.61</v>
      </c>
      <c r="O2275">
        <f t="shared" si="35"/>
        <v>3.61</v>
      </c>
    </row>
    <row r="2276" spans="1:15" x14ac:dyDescent="0.25">
      <c r="A2276" s="24">
        <v>41720</v>
      </c>
      <c r="B2276">
        <v>0.05</v>
      </c>
      <c r="C2276">
        <v>0.05</v>
      </c>
      <c r="D2276">
        <v>0.05</v>
      </c>
      <c r="E2276">
        <v>0.06</v>
      </c>
      <c r="F2276">
        <v>0.08</v>
      </c>
      <c r="G2276">
        <v>0.14000000000000001</v>
      </c>
      <c r="H2276">
        <v>0.45</v>
      </c>
      <c r="I2276">
        <v>0.91</v>
      </c>
      <c r="J2276">
        <v>1.73</v>
      </c>
      <c r="K2276">
        <v>2.2999999999999998</v>
      </c>
      <c r="L2276">
        <v>2.75</v>
      </c>
      <c r="M2276">
        <v>3.34</v>
      </c>
      <c r="N2276">
        <v>3.61</v>
      </c>
      <c r="O2276">
        <f t="shared" si="35"/>
        <v>3.61</v>
      </c>
    </row>
    <row r="2277" spans="1:15" x14ac:dyDescent="0.25">
      <c r="A2277" s="24">
        <v>41721</v>
      </c>
      <c r="B2277">
        <v>0.05</v>
      </c>
      <c r="C2277">
        <v>0.05</v>
      </c>
      <c r="D2277">
        <v>0.05</v>
      </c>
      <c r="E2277">
        <v>0.06</v>
      </c>
      <c r="F2277">
        <v>0.08</v>
      </c>
      <c r="G2277">
        <v>0.14000000000000001</v>
      </c>
      <c r="H2277">
        <v>0.45</v>
      </c>
      <c r="I2277">
        <v>0.91</v>
      </c>
      <c r="J2277">
        <v>1.73</v>
      </c>
      <c r="K2277">
        <v>2.2999999999999998</v>
      </c>
      <c r="L2277">
        <v>2.75</v>
      </c>
      <c r="M2277">
        <v>3.34</v>
      </c>
      <c r="N2277">
        <v>3.61</v>
      </c>
      <c r="O2277">
        <f t="shared" si="35"/>
        <v>3.61</v>
      </c>
    </row>
    <row r="2278" spans="1:15" x14ac:dyDescent="0.25">
      <c r="A2278" s="24">
        <v>41722</v>
      </c>
      <c r="B2278">
        <v>0.05</v>
      </c>
      <c r="C2278">
        <v>0.05</v>
      </c>
      <c r="D2278">
        <v>0.05</v>
      </c>
      <c r="E2278">
        <v>0.06</v>
      </c>
      <c r="F2278">
        <v>0.08</v>
      </c>
      <c r="G2278">
        <v>0.14000000000000001</v>
      </c>
      <c r="H2278">
        <v>0.47</v>
      </c>
      <c r="I2278">
        <v>0.93</v>
      </c>
      <c r="J2278">
        <v>1.76</v>
      </c>
      <c r="K2278">
        <v>2.31</v>
      </c>
      <c r="L2278">
        <v>2.74</v>
      </c>
      <c r="M2278">
        <v>3.31</v>
      </c>
      <c r="N2278">
        <v>3.57</v>
      </c>
      <c r="O2278">
        <f t="shared" si="35"/>
        <v>3.57</v>
      </c>
    </row>
    <row r="2279" spans="1:15" x14ac:dyDescent="0.25">
      <c r="A2279" s="24">
        <v>41723</v>
      </c>
      <c r="B2279">
        <v>0.05</v>
      </c>
      <c r="C2279">
        <v>0.05</v>
      </c>
      <c r="D2279">
        <v>0.05</v>
      </c>
      <c r="E2279">
        <v>0.05</v>
      </c>
      <c r="F2279">
        <v>0.08</v>
      </c>
      <c r="G2279">
        <v>0.13</v>
      </c>
      <c r="H2279">
        <v>0.47</v>
      </c>
      <c r="I2279">
        <v>0.92</v>
      </c>
      <c r="J2279">
        <v>1.76</v>
      </c>
      <c r="K2279">
        <v>2.3199999999999998</v>
      </c>
      <c r="L2279">
        <v>2.75</v>
      </c>
      <c r="M2279">
        <v>3.32</v>
      </c>
      <c r="N2279">
        <v>3.59</v>
      </c>
      <c r="O2279">
        <f t="shared" si="35"/>
        <v>3.59</v>
      </c>
    </row>
    <row r="2280" spans="1:15" x14ac:dyDescent="0.25">
      <c r="A2280" s="24">
        <v>41724</v>
      </c>
      <c r="B2280">
        <v>0.05</v>
      </c>
      <c r="C2280">
        <v>0.05</v>
      </c>
      <c r="D2280">
        <v>0.05</v>
      </c>
      <c r="E2280">
        <v>0.05</v>
      </c>
      <c r="F2280">
        <v>7.0000000000000007E-2</v>
      </c>
      <c r="G2280">
        <v>0.12</v>
      </c>
      <c r="H2280">
        <v>0.45</v>
      </c>
      <c r="I2280">
        <v>0.89</v>
      </c>
      <c r="J2280">
        <v>1.7</v>
      </c>
      <c r="K2280">
        <v>2.27</v>
      </c>
      <c r="L2280">
        <v>2.71</v>
      </c>
      <c r="M2280">
        <v>3.29</v>
      </c>
      <c r="N2280">
        <v>3.55</v>
      </c>
      <c r="O2280">
        <f t="shared" si="35"/>
        <v>3.55</v>
      </c>
    </row>
    <row r="2281" spans="1:15" x14ac:dyDescent="0.25">
      <c r="A2281" s="24">
        <v>41725</v>
      </c>
      <c r="B2281">
        <v>0.02</v>
      </c>
      <c r="C2281">
        <v>0.02</v>
      </c>
      <c r="D2281">
        <v>0.02</v>
      </c>
      <c r="E2281">
        <v>0.04</v>
      </c>
      <c r="F2281">
        <v>0.06</v>
      </c>
      <c r="G2281">
        <v>0.12</v>
      </c>
      <c r="H2281">
        <v>0.45</v>
      </c>
      <c r="I2281">
        <v>0.9</v>
      </c>
      <c r="J2281">
        <v>1.7</v>
      </c>
      <c r="K2281">
        <v>2.2599999999999998</v>
      </c>
      <c r="L2281">
        <v>2.69</v>
      </c>
      <c r="M2281">
        <v>3.25</v>
      </c>
      <c r="N2281">
        <v>3.52</v>
      </c>
      <c r="O2281">
        <f t="shared" si="35"/>
        <v>3.52</v>
      </c>
    </row>
    <row r="2282" spans="1:15" x14ac:dyDescent="0.25">
      <c r="A2282" s="24">
        <v>41726</v>
      </c>
      <c r="B2282">
        <v>0.03</v>
      </c>
      <c r="C2282">
        <v>0.03</v>
      </c>
      <c r="D2282">
        <v>0.03</v>
      </c>
      <c r="E2282">
        <v>0.04</v>
      </c>
      <c r="F2282">
        <v>0.06</v>
      </c>
      <c r="G2282">
        <v>0.13</v>
      </c>
      <c r="H2282">
        <v>0.45</v>
      </c>
      <c r="I2282">
        <v>0.93</v>
      </c>
      <c r="J2282">
        <v>1.74</v>
      </c>
      <c r="K2282">
        <v>2.31</v>
      </c>
      <c r="L2282">
        <v>2.73</v>
      </c>
      <c r="M2282">
        <v>3.29</v>
      </c>
      <c r="N2282">
        <v>3.55</v>
      </c>
      <c r="O2282">
        <f t="shared" si="35"/>
        <v>3.55</v>
      </c>
    </row>
    <row r="2283" spans="1:15" x14ac:dyDescent="0.25">
      <c r="A2283" s="24">
        <v>41727</v>
      </c>
      <c r="B2283">
        <v>0.03</v>
      </c>
      <c r="C2283">
        <v>0.03</v>
      </c>
      <c r="D2283">
        <v>0.03</v>
      </c>
      <c r="E2283">
        <v>0.04</v>
      </c>
      <c r="F2283">
        <v>0.06</v>
      </c>
      <c r="G2283">
        <v>0.13</v>
      </c>
      <c r="H2283">
        <v>0.45</v>
      </c>
      <c r="I2283">
        <v>0.93</v>
      </c>
      <c r="J2283">
        <v>1.74</v>
      </c>
      <c r="K2283">
        <v>2.31</v>
      </c>
      <c r="L2283">
        <v>2.73</v>
      </c>
      <c r="M2283">
        <v>3.29</v>
      </c>
      <c r="N2283">
        <v>3.55</v>
      </c>
      <c r="O2283">
        <f t="shared" si="35"/>
        <v>3.55</v>
      </c>
    </row>
    <row r="2284" spans="1:15" x14ac:dyDescent="0.25">
      <c r="A2284" s="24">
        <v>41728</v>
      </c>
      <c r="B2284">
        <v>0.03</v>
      </c>
      <c r="C2284">
        <v>0.03</v>
      </c>
      <c r="D2284">
        <v>0.03</v>
      </c>
      <c r="E2284">
        <v>0.04</v>
      </c>
      <c r="F2284">
        <v>0.06</v>
      </c>
      <c r="G2284">
        <v>0.13</v>
      </c>
      <c r="H2284">
        <v>0.45</v>
      </c>
      <c r="I2284">
        <v>0.93</v>
      </c>
      <c r="J2284">
        <v>1.74</v>
      </c>
      <c r="K2284">
        <v>2.31</v>
      </c>
      <c r="L2284">
        <v>2.73</v>
      </c>
      <c r="M2284">
        <v>3.29</v>
      </c>
      <c r="N2284">
        <v>3.55</v>
      </c>
      <c r="O2284">
        <f t="shared" si="35"/>
        <v>3.55</v>
      </c>
    </row>
    <row r="2285" spans="1:15" x14ac:dyDescent="0.25">
      <c r="A2285" s="24">
        <v>41729</v>
      </c>
      <c r="B2285">
        <v>0.03</v>
      </c>
      <c r="C2285">
        <v>0.03</v>
      </c>
      <c r="D2285">
        <v>0.03</v>
      </c>
      <c r="E2285">
        <v>0.05</v>
      </c>
      <c r="F2285">
        <v>7.0000000000000007E-2</v>
      </c>
      <c r="G2285">
        <v>0.13</v>
      </c>
      <c r="H2285">
        <v>0.44</v>
      </c>
      <c r="I2285">
        <v>0.9</v>
      </c>
      <c r="J2285">
        <v>1.73</v>
      </c>
      <c r="K2285">
        <v>2.2999999999999998</v>
      </c>
      <c r="L2285">
        <v>2.73</v>
      </c>
      <c r="M2285">
        <v>3.31</v>
      </c>
      <c r="N2285">
        <v>3.56</v>
      </c>
      <c r="O2285">
        <f t="shared" si="35"/>
        <v>3.56</v>
      </c>
    </row>
    <row r="2286" spans="1:15" x14ac:dyDescent="0.25">
      <c r="A2286" s="24">
        <v>41730</v>
      </c>
      <c r="B2286">
        <v>0.02</v>
      </c>
      <c r="C2286">
        <v>0.02</v>
      </c>
      <c r="D2286">
        <v>0.02</v>
      </c>
      <c r="E2286">
        <v>0.04</v>
      </c>
      <c r="F2286">
        <v>0.06</v>
      </c>
      <c r="G2286">
        <v>0.13</v>
      </c>
      <c r="H2286">
        <v>0.44</v>
      </c>
      <c r="I2286">
        <v>0.91</v>
      </c>
      <c r="J2286">
        <v>1.74</v>
      </c>
      <c r="K2286">
        <v>2.3199999999999998</v>
      </c>
      <c r="L2286">
        <v>2.77</v>
      </c>
      <c r="M2286">
        <v>3.35</v>
      </c>
      <c r="N2286">
        <v>3.6</v>
      </c>
      <c r="O2286">
        <f t="shared" si="35"/>
        <v>3.6</v>
      </c>
    </row>
    <row r="2287" spans="1:15" x14ac:dyDescent="0.25">
      <c r="A2287" s="24">
        <v>41731</v>
      </c>
      <c r="B2287">
        <v>0.02</v>
      </c>
      <c r="C2287">
        <v>0.02</v>
      </c>
      <c r="D2287">
        <v>0.02</v>
      </c>
      <c r="E2287">
        <v>0.02</v>
      </c>
      <c r="F2287">
        <v>0.06</v>
      </c>
      <c r="G2287">
        <v>0.12</v>
      </c>
      <c r="H2287">
        <v>0.47</v>
      </c>
      <c r="I2287">
        <v>0.94</v>
      </c>
      <c r="J2287">
        <v>1.8</v>
      </c>
      <c r="K2287">
        <v>2.39</v>
      </c>
      <c r="L2287">
        <v>2.82</v>
      </c>
      <c r="M2287">
        <v>3.4</v>
      </c>
      <c r="N2287">
        <v>3.65</v>
      </c>
      <c r="O2287">
        <f t="shared" si="35"/>
        <v>3.65</v>
      </c>
    </row>
    <row r="2288" spans="1:15" x14ac:dyDescent="0.25">
      <c r="A2288" s="24">
        <v>41732</v>
      </c>
      <c r="B2288">
        <v>0.03</v>
      </c>
      <c r="C2288">
        <v>0.03</v>
      </c>
      <c r="D2288">
        <v>0.03</v>
      </c>
      <c r="E2288">
        <v>0.02</v>
      </c>
      <c r="F2288">
        <v>0.05</v>
      </c>
      <c r="G2288">
        <v>0.11</v>
      </c>
      <c r="H2288">
        <v>0.46</v>
      </c>
      <c r="I2288">
        <v>0.95</v>
      </c>
      <c r="J2288">
        <v>1.79</v>
      </c>
      <c r="K2288">
        <v>2.38</v>
      </c>
      <c r="L2288">
        <v>2.8</v>
      </c>
      <c r="M2288">
        <v>3.38</v>
      </c>
      <c r="N2288">
        <v>3.62</v>
      </c>
      <c r="O2288">
        <f t="shared" si="35"/>
        <v>3.62</v>
      </c>
    </row>
    <row r="2289" spans="1:15" x14ac:dyDescent="0.25">
      <c r="A2289" s="24">
        <v>41733</v>
      </c>
      <c r="B2289">
        <v>0.03</v>
      </c>
      <c r="C2289">
        <v>0.03</v>
      </c>
      <c r="D2289">
        <v>0.03</v>
      </c>
      <c r="E2289">
        <v>0.03</v>
      </c>
      <c r="F2289">
        <v>0.05</v>
      </c>
      <c r="G2289">
        <v>0.11</v>
      </c>
      <c r="H2289">
        <v>0.43</v>
      </c>
      <c r="I2289">
        <v>0.89</v>
      </c>
      <c r="J2289">
        <v>1.71</v>
      </c>
      <c r="K2289">
        <v>2.2999999999999998</v>
      </c>
      <c r="L2289">
        <v>2.74</v>
      </c>
      <c r="M2289">
        <v>3.33</v>
      </c>
      <c r="N2289">
        <v>3.59</v>
      </c>
      <c r="O2289">
        <f t="shared" si="35"/>
        <v>3.59</v>
      </c>
    </row>
    <row r="2290" spans="1:15" x14ac:dyDescent="0.25">
      <c r="A2290" s="24">
        <v>41734</v>
      </c>
      <c r="B2290">
        <v>0.03</v>
      </c>
      <c r="C2290">
        <v>0.03</v>
      </c>
      <c r="D2290">
        <v>0.03</v>
      </c>
      <c r="E2290">
        <v>0.03</v>
      </c>
      <c r="F2290">
        <v>0.05</v>
      </c>
      <c r="G2290">
        <v>0.11</v>
      </c>
      <c r="H2290">
        <v>0.43</v>
      </c>
      <c r="I2290">
        <v>0.89</v>
      </c>
      <c r="J2290">
        <v>1.71</v>
      </c>
      <c r="K2290">
        <v>2.2999999999999998</v>
      </c>
      <c r="L2290">
        <v>2.74</v>
      </c>
      <c r="M2290">
        <v>3.33</v>
      </c>
      <c r="N2290">
        <v>3.59</v>
      </c>
      <c r="O2290">
        <f t="shared" si="35"/>
        <v>3.59</v>
      </c>
    </row>
    <row r="2291" spans="1:15" x14ac:dyDescent="0.25">
      <c r="A2291" s="24">
        <v>41735</v>
      </c>
      <c r="B2291">
        <v>0.03</v>
      </c>
      <c r="C2291">
        <v>0.03</v>
      </c>
      <c r="D2291">
        <v>0.03</v>
      </c>
      <c r="E2291">
        <v>0.03</v>
      </c>
      <c r="F2291">
        <v>0.05</v>
      </c>
      <c r="G2291">
        <v>0.11</v>
      </c>
      <c r="H2291">
        <v>0.43</v>
      </c>
      <c r="I2291">
        <v>0.89</v>
      </c>
      <c r="J2291">
        <v>1.71</v>
      </c>
      <c r="K2291">
        <v>2.2999999999999998</v>
      </c>
      <c r="L2291">
        <v>2.74</v>
      </c>
      <c r="M2291">
        <v>3.33</v>
      </c>
      <c r="N2291">
        <v>3.59</v>
      </c>
      <c r="O2291">
        <f t="shared" si="35"/>
        <v>3.59</v>
      </c>
    </row>
    <row r="2292" spans="1:15" x14ac:dyDescent="0.25">
      <c r="A2292" s="24">
        <v>41736</v>
      </c>
      <c r="B2292">
        <v>0.03</v>
      </c>
      <c r="C2292">
        <v>0.03</v>
      </c>
      <c r="D2292">
        <v>0.03</v>
      </c>
      <c r="E2292">
        <v>0.03</v>
      </c>
      <c r="F2292">
        <v>0.06</v>
      </c>
      <c r="G2292">
        <v>0.11</v>
      </c>
      <c r="H2292">
        <v>0.41</v>
      </c>
      <c r="I2292">
        <v>0.87</v>
      </c>
      <c r="J2292">
        <v>1.68</v>
      </c>
      <c r="K2292">
        <v>2.27</v>
      </c>
      <c r="L2292">
        <v>2.71</v>
      </c>
      <c r="M2292">
        <v>3.3</v>
      </c>
      <c r="N2292">
        <v>3.56</v>
      </c>
      <c r="O2292">
        <f t="shared" si="35"/>
        <v>3.56</v>
      </c>
    </row>
    <row r="2293" spans="1:15" x14ac:dyDescent="0.25">
      <c r="A2293" s="24">
        <v>41737</v>
      </c>
      <c r="B2293">
        <v>0.04</v>
      </c>
      <c r="C2293">
        <v>0.04</v>
      </c>
      <c r="D2293">
        <v>0.04</v>
      </c>
      <c r="E2293">
        <v>0.03</v>
      </c>
      <c r="F2293">
        <v>0.06</v>
      </c>
      <c r="G2293">
        <v>0.11</v>
      </c>
      <c r="H2293">
        <v>0.4</v>
      </c>
      <c r="I2293">
        <v>0.88</v>
      </c>
      <c r="J2293">
        <v>1.67</v>
      </c>
      <c r="K2293">
        <v>2.2400000000000002</v>
      </c>
      <c r="L2293">
        <v>2.69</v>
      </c>
      <c r="M2293">
        <v>3.28</v>
      </c>
      <c r="N2293">
        <v>3.54</v>
      </c>
      <c r="O2293">
        <f t="shared" si="35"/>
        <v>3.54</v>
      </c>
    </row>
    <row r="2294" spans="1:15" x14ac:dyDescent="0.25">
      <c r="A2294" s="24">
        <v>41738</v>
      </c>
      <c r="B2294">
        <v>0.03</v>
      </c>
      <c r="C2294">
        <v>0.03</v>
      </c>
      <c r="D2294">
        <v>0.03</v>
      </c>
      <c r="E2294">
        <v>0.04</v>
      </c>
      <c r="F2294">
        <v>0.05</v>
      </c>
      <c r="G2294">
        <v>0.1</v>
      </c>
      <c r="H2294">
        <v>0.37</v>
      </c>
      <c r="I2294">
        <v>0.85</v>
      </c>
      <c r="J2294">
        <v>1.65</v>
      </c>
      <c r="K2294">
        <v>2.2400000000000002</v>
      </c>
      <c r="L2294">
        <v>2.71</v>
      </c>
      <c r="M2294">
        <v>3.31</v>
      </c>
      <c r="N2294">
        <v>3.57</v>
      </c>
      <c r="O2294">
        <f t="shared" si="35"/>
        <v>3.57</v>
      </c>
    </row>
    <row r="2295" spans="1:15" x14ac:dyDescent="0.25">
      <c r="A2295" s="24">
        <v>41739</v>
      </c>
      <c r="B2295">
        <v>0.03</v>
      </c>
      <c r="C2295">
        <v>0.03</v>
      </c>
      <c r="D2295">
        <v>0.03</v>
      </c>
      <c r="E2295">
        <v>0.04</v>
      </c>
      <c r="F2295">
        <v>0.06</v>
      </c>
      <c r="G2295">
        <v>0.09</v>
      </c>
      <c r="H2295">
        <v>0.37</v>
      </c>
      <c r="I2295">
        <v>0.81</v>
      </c>
      <c r="J2295">
        <v>1.59</v>
      </c>
      <c r="K2295">
        <v>2.17</v>
      </c>
      <c r="L2295">
        <v>2.65</v>
      </c>
      <c r="M2295">
        <v>3.24</v>
      </c>
      <c r="N2295">
        <v>3.52</v>
      </c>
      <c r="O2295">
        <f t="shared" si="35"/>
        <v>3.52</v>
      </c>
    </row>
    <row r="2296" spans="1:15" x14ac:dyDescent="0.25">
      <c r="A2296" s="24">
        <v>41740</v>
      </c>
      <c r="B2296">
        <v>0.04</v>
      </c>
      <c r="C2296">
        <v>0.04</v>
      </c>
      <c r="D2296">
        <v>0.04</v>
      </c>
      <c r="E2296">
        <v>0.04</v>
      </c>
      <c r="F2296">
        <v>0.06</v>
      </c>
      <c r="G2296">
        <v>0.09</v>
      </c>
      <c r="H2296">
        <v>0.37</v>
      </c>
      <c r="I2296">
        <v>0.8</v>
      </c>
      <c r="J2296">
        <v>1.58</v>
      </c>
      <c r="K2296">
        <v>2.16</v>
      </c>
      <c r="L2296">
        <v>2.63</v>
      </c>
      <c r="M2296">
        <v>3.22</v>
      </c>
      <c r="N2296">
        <v>3.48</v>
      </c>
      <c r="O2296">
        <f t="shared" si="35"/>
        <v>3.48</v>
      </c>
    </row>
    <row r="2297" spans="1:15" x14ac:dyDescent="0.25">
      <c r="A2297" s="24">
        <v>41741</v>
      </c>
      <c r="B2297">
        <v>0.04</v>
      </c>
      <c r="C2297">
        <v>0.04</v>
      </c>
      <c r="D2297">
        <v>0.04</v>
      </c>
      <c r="E2297">
        <v>0.04</v>
      </c>
      <c r="F2297">
        <v>0.06</v>
      </c>
      <c r="G2297">
        <v>0.09</v>
      </c>
      <c r="H2297">
        <v>0.37</v>
      </c>
      <c r="I2297">
        <v>0.8</v>
      </c>
      <c r="J2297">
        <v>1.58</v>
      </c>
      <c r="K2297">
        <v>2.16</v>
      </c>
      <c r="L2297">
        <v>2.63</v>
      </c>
      <c r="M2297">
        <v>3.22</v>
      </c>
      <c r="N2297">
        <v>3.48</v>
      </c>
      <c r="O2297">
        <f t="shared" si="35"/>
        <v>3.48</v>
      </c>
    </row>
    <row r="2298" spans="1:15" x14ac:dyDescent="0.25">
      <c r="A2298" s="24">
        <v>41742</v>
      </c>
      <c r="B2298">
        <v>0.04</v>
      </c>
      <c r="C2298">
        <v>0.04</v>
      </c>
      <c r="D2298">
        <v>0.04</v>
      </c>
      <c r="E2298">
        <v>0.04</v>
      </c>
      <c r="F2298">
        <v>0.06</v>
      </c>
      <c r="G2298">
        <v>0.09</v>
      </c>
      <c r="H2298">
        <v>0.37</v>
      </c>
      <c r="I2298">
        <v>0.8</v>
      </c>
      <c r="J2298">
        <v>1.58</v>
      </c>
      <c r="K2298">
        <v>2.16</v>
      </c>
      <c r="L2298">
        <v>2.63</v>
      </c>
      <c r="M2298">
        <v>3.22</v>
      </c>
      <c r="N2298">
        <v>3.48</v>
      </c>
      <c r="O2298">
        <f t="shared" si="35"/>
        <v>3.48</v>
      </c>
    </row>
    <row r="2299" spans="1:15" x14ac:dyDescent="0.25">
      <c r="A2299" s="24">
        <v>41743</v>
      </c>
      <c r="B2299">
        <v>0.03</v>
      </c>
      <c r="C2299">
        <v>0.03</v>
      </c>
      <c r="D2299">
        <v>0.03</v>
      </c>
      <c r="E2299">
        <v>0.04</v>
      </c>
      <c r="F2299">
        <v>0.06</v>
      </c>
      <c r="G2299">
        <v>0.1</v>
      </c>
      <c r="H2299">
        <v>0.37</v>
      </c>
      <c r="I2299">
        <v>0.82</v>
      </c>
      <c r="J2299">
        <v>1.61</v>
      </c>
      <c r="K2299">
        <v>2.1800000000000002</v>
      </c>
      <c r="L2299">
        <v>2.65</v>
      </c>
      <c r="M2299">
        <v>3.23</v>
      </c>
      <c r="N2299">
        <v>3.48</v>
      </c>
      <c r="O2299">
        <f t="shared" si="35"/>
        <v>3.48</v>
      </c>
    </row>
    <row r="2300" spans="1:15" x14ac:dyDescent="0.25">
      <c r="A2300" s="24">
        <v>41744</v>
      </c>
      <c r="B2300">
        <v>0.03</v>
      </c>
      <c r="C2300">
        <v>0.03</v>
      </c>
      <c r="D2300">
        <v>0.03</v>
      </c>
      <c r="E2300">
        <v>0.04</v>
      </c>
      <c r="F2300">
        <v>0.05</v>
      </c>
      <c r="G2300">
        <v>0.11</v>
      </c>
      <c r="H2300">
        <v>0.39</v>
      </c>
      <c r="I2300">
        <v>0.84</v>
      </c>
      <c r="J2300">
        <v>1.63</v>
      </c>
      <c r="K2300">
        <v>2.1800000000000002</v>
      </c>
      <c r="L2300">
        <v>2.64</v>
      </c>
      <c r="M2300">
        <v>3.2</v>
      </c>
      <c r="N2300">
        <v>3.46</v>
      </c>
      <c r="O2300">
        <f t="shared" si="35"/>
        <v>3.46</v>
      </c>
    </row>
    <row r="2301" spans="1:15" x14ac:dyDescent="0.25">
      <c r="A2301" s="24">
        <v>41745</v>
      </c>
      <c r="B2301">
        <v>0.03</v>
      </c>
      <c r="C2301">
        <v>0.03</v>
      </c>
      <c r="D2301">
        <v>0.03</v>
      </c>
      <c r="E2301">
        <v>0.04</v>
      </c>
      <c r="F2301">
        <v>0.05</v>
      </c>
      <c r="G2301">
        <v>0.11</v>
      </c>
      <c r="H2301">
        <v>0.39</v>
      </c>
      <c r="I2301">
        <v>0.87</v>
      </c>
      <c r="J2301">
        <v>1.67</v>
      </c>
      <c r="K2301">
        <v>2.21</v>
      </c>
      <c r="L2301">
        <v>2.65</v>
      </c>
      <c r="M2301">
        <v>3.2</v>
      </c>
      <c r="N2301">
        <v>3.45</v>
      </c>
      <c r="O2301">
        <f t="shared" si="35"/>
        <v>3.45</v>
      </c>
    </row>
    <row r="2302" spans="1:15" x14ac:dyDescent="0.25">
      <c r="A2302" s="24">
        <v>41746</v>
      </c>
      <c r="B2302">
        <v>0.02</v>
      </c>
      <c r="C2302">
        <v>0.02</v>
      </c>
      <c r="D2302">
        <v>0.02</v>
      </c>
      <c r="E2302">
        <v>0.03</v>
      </c>
      <c r="F2302">
        <v>0.05</v>
      </c>
      <c r="G2302">
        <v>0.11</v>
      </c>
      <c r="H2302">
        <v>0.43</v>
      </c>
      <c r="I2302">
        <v>0.91</v>
      </c>
      <c r="J2302">
        <v>1.75</v>
      </c>
      <c r="K2302">
        <v>2.31</v>
      </c>
      <c r="L2302">
        <v>2.73</v>
      </c>
      <c r="M2302">
        <v>3.27</v>
      </c>
      <c r="N2302">
        <v>3.52</v>
      </c>
      <c r="O2302">
        <f t="shared" si="35"/>
        <v>3.52</v>
      </c>
    </row>
    <row r="2303" spans="1:15" x14ac:dyDescent="0.25">
      <c r="A2303" s="24">
        <v>41747</v>
      </c>
      <c r="B2303">
        <v>0.02</v>
      </c>
      <c r="C2303">
        <v>0.02</v>
      </c>
      <c r="D2303">
        <v>0.02</v>
      </c>
      <c r="E2303">
        <v>0.03</v>
      </c>
      <c r="F2303">
        <v>0.05</v>
      </c>
      <c r="G2303">
        <v>0.11</v>
      </c>
      <c r="H2303">
        <v>0.43</v>
      </c>
      <c r="I2303">
        <v>0.91</v>
      </c>
      <c r="J2303">
        <v>1.75</v>
      </c>
      <c r="K2303">
        <v>2.31</v>
      </c>
      <c r="L2303">
        <v>2.73</v>
      </c>
      <c r="M2303">
        <v>3.27</v>
      </c>
      <c r="N2303">
        <v>3.52</v>
      </c>
      <c r="O2303">
        <f t="shared" si="35"/>
        <v>3.52</v>
      </c>
    </row>
    <row r="2304" spans="1:15" x14ac:dyDescent="0.25">
      <c r="A2304" s="24">
        <v>41748</v>
      </c>
      <c r="B2304">
        <v>0.02</v>
      </c>
      <c r="C2304">
        <v>0.02</v>
      </c>
      <c r="D2304">
        <v>0.02</v>
      </c>
      <c r="E2304">
        <v>0.03</v>
      </c>
      <c r="F2304">
        <v>0.05</v>
      </c>
      <c r="G2304">
        <v>0.11</v>
      </c>
      <c r="H2304">
        <v>0.43</v>
      </c>
      <c r="I2304">
        <v>0.91</v>
      </c>
      <c r="J2304">
        <v>1.75</v>
      </c>
      <c r="K2304">
        <v>2.31</v>
      </c>
      <c r="L2304">
        <v>2.73</v>
      </c>
      <c r="M2304">
        <v>3.27</v>
      </c>
      <c r="N2304">
        <v>3.52</v>
      </c>
      <c r="O2304">
        <f t="shared" si="35"/>
        <v>3.52</v>
      </c>
    </row>
    <row r="2305" spans="1:15" x14ac:dyDescent="0.25">
      <c r="A2305" s="24">
        <v>41749</v>
      </c>
      <c r="B2305">
        <v>0.02</v>
      </c>
      <c r="C2305">
        <v>0.02</v>
      </c>
      <c r="D2305">
        <v>0.02</v>
      </c>
      <c r="E2305">
        <v>0.03</v>
      </c>
      <c r="F2305">
        <v>0.05</v>
      </c>
      <c r="G2305">
        <v>0.11</v>
      </c>
      <c r="H2305">
        <v>0.43</v>
      </c>
      <c r="I2305">
        <v>0.91</v>
      </c>
      <c r="J2305">
        <v>1.75</v>
      </c>
      <c r="K2305">
        <v>2.31</v>
      </c>
      <c r="L2305">
        <v>2.73</v>
      </c>
      <c r="M2305">
        <v>3.27</v>
      </c>
      <c r="N2305">
        <v>3.52</v>
      </c>
      <c r="O2305">
        <f t="shared" si="35"/>
        <v>3.52</v>
      </c>
    </row>
    <row r="2306" spans="1:15" x14ac:dyDescent="0.25">
      <c r="A2306" s="24">
        <v>41750</v>
      </c>
      <c r="B2306">
        <v>0.02</v>
      </c>
      <c r="C2306">
        <v>0.02</v>
      </c>
      <c r="D2306">
        <v>0.02</v>
      </c>
      <c r="E2306">
        <v>0.04</v>
      </c>
      <c r="F2306">
        <v>0.06</v>
      </c>
      <c r="G2306">
        <v>0.11</v>
      </c>
      <c r="H2306">
        <v>0.42</v>
      </c>
      <c r="I2306">
        <v>0.91</v>
      </c>
      <c r="J2306">
        <v>1.74</v>
      </c>
      <c r="K2306">
        <v>2.31</v>
      </c>
      <c r="L2306">
        <v>2.73</v>
      </c>
      <c r="M2306">
        <v>3.27</v>
      </c>
      <c r="N2306">
        <v>3.52</v>
      </c>
      <c r="O2306">
        <f t="shared" si="35"/>
        <v>3.52</v>
      </c>
    </row>
    <row r="2307" spans="1:15" x14ac:dyDescent="0.25">
      <c r="A2307" s="24">
        <v>41751</v>
      </c>
      <c r="B2307">
        <v>0.02</v>
      </c>
      <c r="C2307">
        <v>0.02</v>
      </c>
      <c r="D2307">
        <v>0.02</v>
      </c>
      <c r="E2307">
        <v>0.03</v>
      </c>
      <c r="F2307">
        <v>0.06</v>
      </c>
      <c r="G2307">
        <v>0.11</v>
      </c>
      <c r="H2307">
        <v>0.45</v>
      </c>
      <c r="I2307">
        <v>0.93</v>
      </c>
      <c r="J2307">
        <v>1.76</v>
      </c>
      <c r="K2307">
        <v>2.31</v>
      </c>
      <c r="L2307">
        <v>2.73</v>
      </c>
      <c r="M2307">
        <v>3.25</v>
      </c>
      <c r="N2307">
        <v>3.5</v>
      </c>
      <c r="O2307">
        <f t="shared" si="35"/>
        <v>3.5</v>
      </c>
    </row>
    <row r="2308" spans="1:15" x14ac:dyDescent="0.25">
      <c r="A2308" s="24">
        <v>41752</v>
      </c>
      <c r="B2308">
        <v>0.02</v>
      </c>
      <c r="C2308">
        <v>0.02</v>
      </c>
      <c r="D2308">
        <v>0.02</v>
      </c>
      <c r="E2308">
        <v>0.02</v>
      </c>
      <c r="F2308">
        <v>0.05</v>
      </c>
      <c r="G2308">
        <v>0.11</v>
      </c>
      <c r="H2308">
        <v>0.43</v>
      </c>
      <c r="I2308">
        <v>0.91</v>
      </c>
      <c r="J2308">
        <v>1.73</v>
      </c>
      <c r="K2308">
        <v>2.2799999999999998</v>
      </c>
      <c r="L2308">
        <v>2.7</v>
      </c>
      <c r="M2308">
        <v>3.22</v>
      </c>
      <c r="N2308">
        <v>3.47</v>
      </c>
      <c r="O2308">
        <f t="shared" si="35"/>
        <v>3.47</v>
      </c>
    </row>
    <row r="2309" spans="1:15" x14ac:dyDescent="0.25">
      <c r="A2309" s="24">
        <v>41753</v>
      </c>
      <c r="B2309">
        <v>0</v>
      </c>
      <c r="C2309">
        <v>0</v>
      </c>
      <c r="D2309">
        <v>0</v>
      </c>
      <c r="E2309">
        <v>0.01</v>
      </c>
      <c r="F2309">
        <v>0.04</v>
      </c>
      <c r="G2309">
        <v>0.1</v>
      </c>
      <c r="H2309">
        <v>0.43</v>
      </c>
      <c r="I2309">
        <v>0.91</v>
      </c>
      <c r="J2309">
        <v>1.74</v>
      </c>
      <c r="K2309">
        <v>2.2999999999999998</v>
      </c>
      <c r="L2309">
        <v>2.7</v>
      </c>
      <c r="M2309">
        <v>3.22</v>
      </c>
      <c r="N2309">
        <v>3.46</v>
      </c>
      <c r="O2309">
        <f t="shared" si="35"/>
        <v>3.46</v>
      </c>
    </row>
    <row r="2310" spans="1:15" x14ac:dyDescent="0.25">
      <c r="A2310" s="24">
        <v>41754</v>
      </c>
      <c r="B2310">
        <v>0.01</v>
      </c>
      <c r="C2310">
        <v>0.01</v>
      </c>
      <c r="D2310">
        <v>0.01</v>
      </c>
      <c r="E2310">
        <v>0.03</v>
      </c>
      <c r="F2310">
        <v>0.04</v>
      </c>
      <c r="G2310">
        <v>0.11</v>
      </c>
      <c r="H2310">
        <v>0.43</v>
      </c>
      <c r="I2310">
        <v>0.9</v>
      </c>
      <c r="J2310">
        <v>1.72</v>
      </c>
      <c r="K2310">
        <v>2.2799999999999998</v>
      </c>
      <c r="L2310">
        <v>2.68</v>
      </c>
      <c r="M2310">
        <v>3.2</v>
      </c>
      <c r="N2310">
        <v>3.45</v>
      </c>
      <c r="O2310">
        <f t="shared" ref="O2310:O2373" si="36">N2310</f>
        <v>3.45</v>
      </c>
    </row>
    <row r="2311" spans="1:15" x14ac:dyDescent="0.25">
      <c r="A2311" s="24">
        <v>41755</v>
      </c>
      <c r="B2311">
        <v>0.01</v>
      </c>
      <c r="C2311">
        <v>0.01</v>
      </c>
      <c r="D2311">
        <v>0.01</v>
      </c>
      <c r="E2311">
        <v>0.03</v>
      </c>
      <c r="F2311">
        <v>0.04</v>
      </c>
      <c r="G2311">
        <v>0.11</v>
      </c>
      <c r="H2311">
        <v>0.43</v>
      </c>
      <c r="I2311">
        <v>0.9</v>
      </c>
      <c r="J2311">
        <v>1.72</v>
      </c>
      <c r="K2311">
        <v>2.2799999999999998</v>
      </c>
      <c r="L2311">
        <v>2.68</v>
      </c>
      <c r="M2311">
        <v>3.2</v>
      </c>
      <c r="N2311">
        <v>3.45</v>
      </c>
      <c r="O2311">
        <f t="shared" si="36"/>
        <v>3.45</v>
      </c>
    </row>
    <row r="2312" spans="1:15" x14ac:dyDescent="0.25">
      <c r="A2312" s="24">
        <v>41756</v>
      </c>
      <c r="B2312">
        <v>0.01</v>
      </c>
      <c r="C2312">
        <v>0.01</v>
      </c>
      <c r="D2312">
        <v>0.01</v>
      </c>
      <c r="E2312">
        <v>0.03</v>
      </c>
      <c r="F2312">
        <v>0.04</v>
      </c>
      <c r="G2312">
        <v>0.11</v>
      </c>
      <c r="H2312">
        <v>0.43</v>
      </c>
      <c r="I2312">
        <v>0.9</v>
      </c>
      <c r="J2312">
        <v>1.72</v>
      </c>
      <c r="K2312">
        <v>2.2799999999999998</v>
      </c>
      <c r="L2312">
        <v>2.68</v>
      </c>
      <c r="M2312">
        <v>3.2</v>
      </c>
      <c r="N2312">
        <v>3.45</v>
      </c>
      <c r="O2312">
        <f t="shared" si="36"/>
        <v>3.45</v>
      </c>
    </row>
    <row r="2313" spans="1:15" x14ac:dyDescent="0.25">
      <c r="A2313" s="24">
        <v>41757</v>
      </c>
      <c r="B2313">
        <v>0</v>
      </c>
      <c r="C2313">
        <v>0</v>
      </c>
      <c r="D2313">
        <v>0</v>
      </c>
      <c r="E2313">
        <v>0.03</v>
      </c>
      <c r="F2313">
        <v>0.05</v>
      </c>
      <c r="G2313">
        <v>0.1</v>
      </c>
      <c r="H2313">
        <v>0.44</v>
      </c>
      <c r="I2313">
        <v>0.9</v>
      </c>
      <c r="J2313">
        <v>1.73</v>
      </c>
      <c r="K2313">
        <v>2.29</v>
      </c>
      <c r="L2313">
        <v>2.7</v>
      </c>
      <c r="M2313">
        <v>3.23</v>
      </c>
      <c r="N2313">
        <v>3.47</v>
      </c>
      <c r="O2313">
        <f t="shared" si="36"/>
        <v>3.47</v>
      </c>
    </row>
    <row r="2314" spans="1:15" x14ac:dyDescent="0.25">
      <c r="A2314" s="24">
        <v>41758</v>
      </c>
      <c r="B2314">
        <v>0.02</v>
      </c>
      <c r="C2314">
        <v>0.02</v>
      </c>
      <c r="D2314">
        <v>0.02</v>
      </c>
      <c r="E2314">
        <v>0.02</v>
      </c>
      <c r="F2314">
        <v>0.05</v>
      </c>
      <c r="G2314">
        <v>0.11</v>
      </c>
      <c r="H2314">
        <v>0.44</v>
      </c>
      <c r="I2314">
        <v>0.91</v>
      </c>
      <c r="J2314">
        <v>1.74</v>
      </c>
      <c r="K2314">
        <v>2.29</v>
      </c>
      <c r="L2314">
        <v>2.71</v>
      </c>
      <c r="M2314">
        <v>3.25</v>
      </c>
      <c r="N2314">
        <v>3.49</v>
      </c>
      <c r="O2314">
        <f t="shared" si="36"/>
        <v>3.49</v>
      </c>
    </row>
    <row r="2315" spans="1:15" x14ac:dyDescent="0.25">
      <c r="A2315" s="24">
        <v>41759</v>
      </c>
      <c r="B2315">
        <v>0.02</v>
      </c>
      <c r="C2315">
        <v>0.02</v>
      </c>
      <c r="D2315">
        <v>0.02</v>
      </c>
      <c r="E2315">
        <v>0.03</v>
      </c>
      <c r="F2315">
        <v>0.05</v>
      </c>
      <c r="G2315">
        <v>0.11</v>
      </c>
      <c r="H2315">
        <v>0.42</v>
      </c>
      <c r="I2315">
        <v>0.87</v>
      </c>
      <c r="J2315">
        <v>1.69</v>
      </c>
      <c r="K2315">
        <v>2.25</v>
      </c>
      <c r="L2315">
        <v>2.67</v>
      </c>
      <c r="M2315">
        <v>3.22</v>
      </c>
      <c r="N2315">
        <v>3.47</v>
      </c>
      <c r="O2315">
        <f t="shared" si="36"/>
        <v>3.47</v>
      </c>
    </row>
    <row r="2316" spans="1:15" x14ac:dyDescent="0.25">
      <c r="A2316" s="24">
        <v>41760</v>
      </c>
      <c r="B2316">
        <v>0.02</v>
      </c>
      <c r="C2316">
        <v>0.02</v>
      </c>
      <c r="D2316">
        <v>0.02</v>
      </c>
      <c r="E2316">
        <v>0.03</v>
      </c>
      <c r="F2316">
        <v>0.05</v>
      </c>
      <c r="G2316">
        <v>0.1</v>
      </c>
      <c r="H2316">
        <v>0.41</v>
      </c>
      <c r="I2316">
        <v>0.86</v>
      </c>
      <c r="J2316">
        <v>1.66</v>
      </c>
      <c r="K2316">
        <v>2.21</v>
      </c>
      <c r="L2316">
        <v>2.63</v>
      </c>
      <c r="M2316">
        <v>3.16</v>
      </c>
      <c r="N2316">
        <v>3.41</v>
      </c>
      <c r="O2316">
        <f t="shared" si="36"/>
        <v>3.41</v>
      </c>
    </row>
    <row r="2317" spans="1:15" x14ac:dyDescent="0.25">
      <c r="A2317" s="24">
        <v>41761</v>
      </c>
      <c r="B2317">
        <v>0.01</v>
      </c>
      <c r="C2317">
        <v>0.01</v>
      </c>
      <c r="D2317">
        <v>0.01</v>
      </c>
      <c r="E2317">
        <v>0.02</v>
      </c>
      <c r="F2317">
        <v>0.05</v>
      </c>
      <c r="G2317">
        <v>0.1</v>
      </c>
      <c r="H2317">
        <v>0.42</v>
      </c>
      <c r="I2317">
        <v>0.89</v>
      </c>
      <c r="J2317">
        <v>1.67</v>
      </c>
      <c r="K2317">
        <v>2.2000000000000002</v>
      </c>
      <c r="L2317">
        <v>2.6</v>
      </c>
      <c r="M2317">
        <v>3.12</v>
      </c>
      <c r="N2317">
        <v>3.37</v>
      </c>
      <c r="O2317">
        <f t="shared" si="36"/>
        <v>3.37</v>
      </c>
    </row>
    <row r="2318" spans="1:15" x14ac:dyDescent="0.25">
      <c r="A2318" s="24">
        <v>41762</v>
      </c>
      <c r="B2318">
        <v>0.01</v>
      </c>
      <c r="C2318">
        <v>0.01</v>
      </c>
      <c r="D2318">
        <v>0.01</v>
      </c>
      <c r="E2318">
        <v>0.02</v>
      </c>
      <c r="F2318">
        <v>0.05</v>
      </c>
      <c r="G2318">
        <v>0.1</v>
      </c>
      <c r="H2318">
        <v>0.42</v>
      </c>
      <c r="I2318">
        <v>0.89</v>
      </c>
      <c r="J2318">
        <v>1.67</v>
      </c>
      <c r="K2318">
        <v>2.2000000000000002</v>
      </c>
      <c r="L2318">
        <v>2.6</v>
      </c>
      <c r="M2318">
        <v>3.12</v>
      </c>
      <c r="N2318">
        <v>3.37</v>
      </c>
      <c r="O2318">
        <f t="shared" si="36"/>
        <v>3.37</v>
      </c>
    </row>
    <row r="2319" spans="1:15" x14ac:dyDescent="0.25">
      <c r="A2319" s="24">
        <v>41763</v>
      </c>
      <c r="B2319">
        <v>0.01</v>
      </c>
      <c r="C2319">
        <v>0.01</v>
      </c>
      <c r="D2319">
        <v>0.01</v>
      </c>
      <c r="E2319">
        <v>0.02</v>
      </c>
      <c r="F2319">
        <v>0.05</v>
      </c>
      <c r="G2319">
        <v>0.1</v>
      </c>
      <c r="H2319">
        <v>0.42</v>
      </c>
      <c r="I2319">
        <v>0.89</v>
      </c>
      <c r="J2319">
        <v>1.67</v>
      </c>
      <c r="K2319">
        <v>2.2000000000000002</v>
      </c>
      <c r="L2319">
        <v>2.6</v>
      </c>
      <c r="M2319">
        <v>3.12</v>
      </c>
      <c r="N2319">
        <v>3.37</v>
      </c>
      <c r="O2319">
        <f t="shared" si="36"/>
        <v>3.37</v>
      </c>
    </row>
    <row r="2320" spans="1:15" x14ac:dyDescent="0.25">
      <c r="A2320" s="24">
        <v>41764</v>
      </c>
      <c r="B2320">
        <v>0.01</v>
      </c>
      <c r="C2320">
        <v>0.01</v>
      </c>
      <c r="D2320">
        <v>0.01</v>
      </c>
      <c r="E2320">
        <v>0.03</v>
      </c>
      <c r="F2320">
        <v>0.05</v>
      </c>
      <c r="G2320">
        <v>0.11</v>
      </c>
      <c r="H2320">
        <v>0.43</v>
      </c>
      <c r="I2320">
        <v>0.9</v>
      </c>
      <c r="J2320">
        <v>1.68</v>
      </c>
      <c r="K2320">
        <v>2.2200000000000002</v>
      </c>
      <c r="L2320">
        <v>2.63</v>
      </c>
      <c r="M2320">
        <v>3.16</v>
      </c>
      <c r="N2320">
        <v>3.41</v>
      </c>
      <c r="O2320">
        <f t="shared" si="36"/>
        <v>3.41</v>
      </c>
    </row>
    <row r="2321" spans="1:15" x14ac:dyDescent="0.25">
      <c r="A2321" s="24">
        <v>41765</v>
      </c>
      <c r="B2321">
        <v>0.03</v>
      </c>
      <c r="C2321">
        <v>0.03</v>
      </c>
      <c r="D2321">
        <v>0.03</v>
      </c>
      <c r="E2321">
        <v>0.03</v>
      </c>
      <c r="F2321">
        <v>0.05</v>
      </c>
      <c r="G2321">
        <v>0.1</v>
      </c>
      <c r="H2321">
        <v>0.43</v>
      </c>
      <c r="I2321">
        <v>0.92</v>
      </c>
      <c r="J2321">
        <v>1.68</v>
      </c>
      <c r="K2321">
        <v>2.2000000000000002</v>
      </c>
      <c r="L2321">
        <v>2.61</v>
      </c>
      <c r="M2321">
        <v>3.13</v>
      </c>
      <c r="N2321">
        <v>3.38</v>
      </c>
      <c r="O2321">
        <f t="shared" si="36"/>
        <v>3.38</v>
      </c>
    </row>
    <row r="2322" spans="1:15" x14ac:dyDescent="0.25">
      <c r="A2322" s="24">
        <v>41766</v>
      </c>
      <c r="B2322">
        <v>0.03</v>
      </c>
      <c r="C2322">
        <v>0.03</v>
      </c>
      <c r="D2322">
        <v>0.03</v>
      </c>
      <c r="E2322">
        <v>0.03</v>
      </c>
      <c r="F2322">
        <v>0.05</v>
      </c>
      <c r="G2322">
        <v>0.1</v>
      </c>
      <c r="H2322">
        <v>0.41</v>
      </c>
      <c r="I2322">
        <v>0.89</v>
      </c>
      <c r="J2322">
        <v>1.65</v>
      </c>
      <c r="K2322">
        <v>2.1800000000000002</v>
      </c>
      <c r="L2322">
        <v>2.62</v>
      </c>
      <c r="M2322">
        <v>3.12</v>
      </c>
      <c r="N2322">
        <v>3.4</v>
      </c>
      <c r="O2322">
        <f t="shared" si="36"/>
        <v>3.4</v>
      </c>
    </row>
    <row r="2323" spans="1:15" x14ac:dyDescent="0.25">
      <c r="A2323" s="24">
        <v>41767</v>
      </c>
      <c r="B2323">
        <v>0.02</v>
      </c>
      <c r="C2323">
        <v>0.02</v>
      </c>
      <c r="D2323">
        <v>0.02</v>
      </c>
      <c r="E2323">
        <v>0.03</v>
      </c>
      <c r="F2323">
        <v>0.05</v>
      </c>
      <c r="G2323">
        <v>0.1</v>
      </c>
      <c r="H2323">
        <v>0.4</v>
      </c>
      <c r="I2323">
        <v>0.86</v>
      </c>
      <c r="J2323">
        <v>1.63</v>
      </c>
      <c r="K2323">
        <v>2.16</v>
      </c>
      <c r="L2323">
        <v>2.61</v>
      </c>
      <c r="M2323">
        <v>3.17</v>
      </c>
      <c r="N2323">
        <v>3.45</v>
      </c>
      <c r="O2323">
        <f t="shared" si="36"/>
        <v>3.45</v>
      </c>
    </row>
    <row r="2324" spans="1:15" x14ac:dyDescent="0.25">
      <c r="A2324" s="24">
        <v>41768</v>
      </c>
      <c r="B2324">
        <v>0.02</v>
      </c>
      <c r="C2324">
        <v>0.02</v>
      </c>
      <c r="D2324">
        <v>0.02</v>
      </c>
      <c r="E2324">
        <v>0.03</v>
      </c>
      <c r="F2324">
        <v>0.05</v>
      </c>
      <c r="G2324">
        <v>0.1</v>
      </c>
      <c r="H2324">
        <v>0.4</v>
      </c>
      <c r="I2324">
        <v>0.86</v>
      </c>
      <c r="J2324">
        <v>1.63</v>
      </c>
      <c r="K2324">
        <v>2.17</v>
      </c>
      <c r="L2324">
        <v>2.62</v>
      </c>
      <c r="M2324">
        <v>3.18</v>
      </c>
      <c r="N2324">
        <v>3.47</v>
      </c>
      <c r="O2324">
        <f t="shared" si="36"/>
        <v>3.47</v>
      </c>
    </row>
    <row r="2325" spans="1:15" x14ac:dyDescent="0.25">
      <c r="A2325" s="24">
        <v>41769</v>
      </c>
      <c r="B2325">
        <v>0.02</v>
      </c>
      <c r="C2325">
        <v>0.02</v>
      </c>
      <c r="D2325">
        <v>0.02</v>
      </c>
      <c r="E2325">
        <v>0.03</v>
      </c>
      <c r="F2325">
        <v>0.05</v>
      </c>
      <c r="G2325">
        <v>0.1</v>
      </c>
      <c r="H2325">
        <v>0.4</v>
      </c>
      <c r="I2325">
        <v>0.86</v>
      </c>
      <c r="J2325">
        <v>1.63</v>
      </c>
      <c r="K2325">
        <v>2.17</v>
      </c>
      <c r="L2325">
        <v>2.62</v>
      </c>
      <c r="M2325">
        <v>3.18</v>
      </c>
      <c r="N2325">
        <v>3.47</v>
      </c>
      <c r="O2325">
        <f t="shared" si="36"/>
        <v>3.47</v>
      </c>
    </row>
    <row r="2326" spans="1:15" x14ac:dyDescent="0.25">
      <c r="A2326" s="24">
        <v>41770</v>
      </c>
      <c r="B2326">
        <v>0.02</v>
      </c>
      <c r="C2326">
        <v>0.02</v>
      </c>
      <c r="D2326">
        <v>0.02</v>
      </c>
      <c r="E2326">
        <v>0.03</v>
      </c>
      <c r="F2326">
        <v>0.05</v>
      </c>
      <c r="G2326">
        <v>0.1</v>
      </c>
      <c r="H2326">
        <v>0.4</v>
      </c>
      <c r="I2326">
        <v>0.86</v>
      </c>
      <c r="J2326">
        <v>1.63</v>
      </c>
      <c r="K2326">
        <v>2.17</v>
      </c>
      <c r="L2326">
        <v>2.62</v>
      </c>
      <c r="M2326">
        <v>3.18</v>
      </c>
      <c r="N2326">
        <v>3.47</v>
      </c>
      <c r="O2326">
        <f t="shared" si="36"/>
        <v>3.47</v>
      </c>
    </row>
    <row r="2327" spans="1:15" x14ac:dyDescent="0.25">
      <c r="A2327" s="24">
        <v>41771</v>
      </c>
      <c r="B2327">
        <v>0.02</v>
      </c>
      <c r="C2327">
        <v>0.02</v>
      </c>
      <c r="D2327">
        <v>0.02</v>
      </c>
      <c r="E2327">
        <v>0.03</v>
      </c>
      <c r="F2327">
        <v>0.05</v>
      </c>
      <c r="G2327">
        <v>0.09</v>
      </c>
      <c r="H2327">
        <v>0.41</v>
      </c>
      <c r="I2327">
        <v>0.87</v>
      </c>
      <c r="J2327">
        <v>1.67</v>
      </c>
      <c r="K2327">
        <v>2.21</v>
      </c>
      <c r="L2327">
        <v>2.66</v>
      </c>
      <c r="M2327">
        <v>3.21</v>
      </c>
      <c r="N2327">
        <v>3.49</v>
      </c>
      <c r="O2327">
        <f t="shared" si="36"/>
        <v>3.49</v>
      </c>
    </row>
    <row r="2328" spans="1:15" x14ac:dyDescent="0.25">
      <c r="A2328" s="24">
        <v>41772</v>
      </c>
      <c r="B2328">
        <v>0.03</v>
      </c>
      <c r="C2328">
        <v>0.03</v>
      </c>
      <c r="D2328">
        <v>0.03</v>
      </c>
      <c r="E2328">
        <v>0.03</v>
      </c>
      <c r="F2328">
        <v>0.05</v>
      </c>
      <c r="G2328">
        <v>0.1</v>
      </c>
      <c r="H2328">
        <v>0.39</v>
      </c>
      <c r="I2328">
        <v>0.84</v>
      </c>
      <c r="J2328">
        <v>1.62</v>
      </c>
      <c r="K2328">
        <v>2.16</v>
      </c>
      <c r="L2328">
        <v>2.61</v>
      </c>
      <c r="M2328">
        <v>3.17</v>
      </c>
      <c r="N2328">
        <v>3.45</v>
      </c>
      <c r="O2328">
        <f t="shared" si="36"/>
        <v>3.45</v>
      </c>
    </row>
    <row r="2329" spans="1:15" x14ac:dyDescent="0.25">
      <c r="A2329" s="24">
        <v>41773</v>
      </c>
      <c r="B2329">
        <v>0.02</v>
      </c>
      <c r="C2329">
        <v>0.02</v>
      </c>
      <c r="D2329">
        <v>0.02</v>
      </c>
      <c r="E2329">
        <v>0.03</v>
      </c>
      <c r="F2329">
        <v>0.05</v>
      </c>
      <c r="G2329">
        <v>0.1</v>
      </c>
      <c r="H2329">
        <v>0.39</v>
      </c>
      <c r="I2329">
        <v>0.81</v>
      </c>
      <c r="J2329">
        <v>1.57</v>
      </c>
      <c r="K2329">
        <v>2.1</v>
      </c>
      <c r="L2329">
        <v>2.54</v>
      </c>
      <c r="M2329">
        <v>3.09</v>
      </c>
      <c r="N2329">
        <v>3.37</v>
      </c>
      <c r="O2329">
        <f t="shared" si="36"/>
        <v>3.37</v>
      </c>
    </row>
    <row r="2330" spans="1:15" x14ac:dyDescent="0.25">
      <c r="A2330" s="24">
        <v>41774</v>
      </c>
      <c r="B2330">
        <v>0.01</v>
      </c>
      <c r="C2330">
        <v>0.01</v>
      </c>
      <c r="D2330">
        <v>0.01</v>
      </c>
      <c r="E2330">
        <v>0.03</v>
      </c>
      <c r="F2330">
        <v>0.05</v>
      </c>
      <c r="G2330">
        <v>0.09</v>
      </c>
      <c r="H2330">
        <v>0.38</v>
      </c>
      <c r="I2330">
        <v>0.8</v>
      </c>
      <c r="J2330">
        <v>1.55</v>
      </c>
      <c r="K2330">
        <v>2.0499999999999998</v>
      </c>
      <c r="L2330">
        <v>2.5</v>
      </c>
      <c r="M2330">
        <v>3.05</v>
      </c>
      <c r="N2330">
        <v>3.33</v>
      </c>
      <c r="O2330">
        <f t="shared" si="36"/>
        <v>3.33</v>
      </c>
    </row>
    <row r="2331" spans="1:15" x14ac:dyDescent="0.25">
      <c r="A2331" s="24">
        <v>41775</v>
      </c>
      <c r="B2331">
        <v>0.01</v>
      </c>
      <c r="C2331">
        <v>0.01</v>
      </c>
      <c r="D2331">
        <v>0.01</v>
      </c>
      <c r="E2331">
        <v>0.03</v>
      </c>
      <c r="F2331">
        <v>0.05</v>
      </c>
      <c r="G2331">
        <v>0.09</v>
      </c>
      <c r="H2331">
        <v>0.38</v>
      </c>
      <c r="I2331">
        <v>0.8</v>
      </c>
      <c r="J2331">
        <v>1.56</v>
      </c>
      <c r="K2331">
        <v>2.08</v>
      </c>
      <c r="L2331">
        <v>2.52</v>
      </c>
      <c r="M2331">
        <v>3.07</v>
      </c>
      <c r="N2331">
        <v>3.34</v>
      </c>
      <c r="O2331">
        <f t="shared" si="36"/>
        <v>3.34</v>
      </c>
    </row>
    <row r="2332" spans="1:15" x14ac:dyDescent="0.25">
      <c r="A2332" s="24">
        <v>41776</v>
      </c>
      <c r="B2332">
        <v>0.01</v>
      </c>
      <c r="C2332">
        <v>0.01</v>
      </c>
      <c r="D2332">
        <v>0.01</v>
      </c>
      <c r="E2332">
        <v>0.03</v>
      </c>
      <c r="F2332">
        <v>0.05</v>
      </c>
      <c r="G2332">
        <v>0.09</v>
      </c>
      <c r="H2332">
        <v>0.38</v>
      </c>
      <c r="I2332">
        <v>0.8</v>
      </c>
      <c r="J2332">
        <v>1.56</v>
      </c>
      <c r="K2332">
        <v>2.08</v>
      </c>
      <c r="L2332">
        <v>2.52</v>
      </c>
      <c r="M2332">
        <v>3.07</v>
      </c>
      <c r="N2332">
        <v>3.34</v>
      </c>
      <c r="O2332">
        <f t="shared" si="36"/>
        <v>3.34</v>
      </c>
    </row>
    <row r="2333" spans="1:15" x14ac:dyDescent="0.25">
      <c r="A2333" s="24">
        <v>41777</v>
      </c>
      <c r="B2333">
        <v>0.01</v>
      </c>
      <c r="C2333">
        <v>0.01</v>
      </c>
      <c r="D2333">
        <v>0.01</v>
      </c>
      <c r="E2333">
        <v>0.03</v>
      </c>
      <c r="F2333">
        <v>0.05</v>
      </c>
      <c r="G2333">
        <v>0.09</v>
      </c>
      <c r="H2333">
        <v>0.38</v>
      </c>
      <c r="I2333">
        <v>0.8</v>
      </c>
      <c r="J2333">
        <v>1.56</v>
      </c>
      <c r="K2333">
        <v>2.08</v>
      </c>
      <c r="L2333">
        <v>2.52</v>
      </c>
      <c r="M2333">
        <v>3.07</v>
      </c>
      <c r="N2333">
        <v>3.34</v>
      </c>
      <c r="O2333">
        <f t="shared" si="36"/>
        <v>3.34</v>
      </c>
    </row>
    <row r="2334" spans="1:15" x14ac:dyDescent="0.25">
      <c r="A2334" s="24">
        <v>41778</v>
      </c>
      <c r="B2334">
        <v>0.01</v>
      </c>
      <c r="C2334">
        <v>0.01</v>
      </c>
      <c r="D2334">
        <v>0.01</v>
      </c>
      <c r="E2334">
        <v>0.03</v>
      </c>
      <c r="F2334">
        <v>0.05</v>
      </c>
      <c r="G2334">
        <v>0.09</v>
      </c>
      <c r="H2334">
        <v>0.36</v>
      </c>
      <c r="I2334">
        <v>0.79</v>
      </c>
      <c r="J2334">
        <v>1.56</v>
      </c>
      <c r="K2334">
        <v>2.09</v>
      </c>
      <c r="L2334">
        <v>2.54</v>
      </c>
      <c r="M2334">
        <v>3.11</v>
      </c>
      <c r="N2334">
        <v>3.39</v>
      </c>
      <c r="O2334">
        <f t="shared" si="36"/>
        <v>3.39</v>
      </c>
    </row>
    <row r="2335" spans="1:15" x14ac:dyDescent="0.25">
      <c r="A2335" s="24">
        <v>41779</v>
      </c>
      <c r="B2335">
        <v>0.04</v>
      </c>
      <c r="C2335">
        <v>0.04</v>
      </c>
      <c r="D2335">
        <v>0.04</v>
      </c>
      <c r="E2335">
        <v>0.03</v>
      </c>
      <c r="F2335">
        <v>0.06</v>
      </c>
      <c r="G2335">
        <v>0.09</v>
      </c>
      <c r="H2335">
        <v>0.35</v>
      </c>
      <c r="I2335">
        <v>0.77</v>
      </c>
      <c r="J2335">
        <v>1.53</v>
      </c>
      <c r="K2335">
        <v>2.06</v>
      </c>
      <c r="L2335">
        <v>2.52</v>
      </c>
      <c r="M2335">
        <v>3.1</v>
      </c>
      <c r="N2335">
        <v>3.38</v>
      </c>
      <c r="O2335">
        <f t="shared" si="36"/>
        <v>3.38</v>
      </c>
    </row>
    <row r="2336" spans="1:15" x14ac:dyDescent="0.25">
      <c r="A2336" s="24">
        <v>41780</v>
      </c>
      <c r="B2336">
        <v>0.04</v>
      </c>
      <c r="C2336">
        <v>0.04</v>
      </c>
      <c r="D2336">
        <v>0.04</v>
      </c>
      <c r="E2336">
        <v>0.04</v>
      </c>
      <c r="F2336">
        <v>0.06</v>
      </c>
      <c r="G2336">
        <v>0.09</v>
      </c>
      <c r="H2336">
        <v>0.37</v>
      </c>
      <c r="I2336">
        <v>0.79</v>
      </c>
      <c r="J2336">
        <v>1.55</v>
      </c>
      <c r="K2336">
        <v>2.08</v>
      </c>
      <c r="L2336">
        <v>2.54</v>
      </c>
      <c r="M2336">
        <v>3.13</v>
      </c>
      <c r="N2336">
        <v>3.42</v>
      </c>
      <c r="O2336">
        <f t="shared" si="36"/>
        <v>3.42</v>
      </c>
    </row>
    <row r="2337" spans="1:15" x14ac:dyDescent="0.25">
      <c r="A2337" s="24">
        <v>41781</v>
      </c>
      <c r="B2337">
        <v>0.03</v>
      </c>
      <c r="C2337">
        <v>0.03</v>
      </c>
      <c r="D2337">
        <v>0.03</v>
      </c>
      <c r="E2337">
        <v>0.03</v>
      </c>
      <c r="F2337">
        <v>0.05</v>
      </c>
      <c r="G2337">
        <v>0.09</v>
      </c>
      <c r="H2337">
        <v>0.37</v>
      </c>
      <c r="I2337">
        <v>0.8</v>
      </c>
      <c r="J2337">
        <v>1.57</v>
      </c>
      <c r="K2337">
        <v>2.1</v>
      </c>
      <c r="L2337">
        <v>2.56</v>
      </c>
      <c r="M2337">
        <v>3.15</v>
      </c>
      <c r="N2337">
        <v>3.43</v>
      </c>
      <c r="O2337">
        <f t="shared" si="36"/>
        <v>3.43</v>
      </c>
    </row>
    <row r="2338" spans="1:15" x14ac:dyDescent="0.25">
      <c r="A2338" s="24">
        <v>41782</v>
      </c>
      <c r="B2338">
        <v>0.04</v>
      </c>
      <c r="C2338">
        <v>0.04</v>
      </c>
      <c r="D2338">
        <v>0.04</v>
      </c>
      <c r="E2338">
        <v>0.04</v>
      </c>
      <c r="F2338">
        <v>0.05</v>
      </c>
      <c r="G2338">
        <v>0.1</v>
      </c>
      <c r="H2338">
        <v>0.37</v>
      </c>
      <c r="I2338">
        <v>0.79</v>
      </c>
      <c r="J2338">
        <v>1.55</v>
      </c>
      <c r="K2338">
        <v>2.09</v>
      </c>
      <c r="L2338">
        <v>2.54</v>
      </c>
      <c r="M2338">
        <v>3.12</v>
      </c>
      <c r="N2338">
        <v>3.4</v>
      </c>
      <c r="O2338">
        <f t="shared" si="36"/>
        <v>3.4</v>
      </c>
    </row>
    <row r="2339" spans="1:15" x14ac:dyDescent="0.25">
      <c r="A2339" s="24">
        <v>41783</v>
      </c>
      <c r="B2339">
        <v>0.04</v>
      </c>
      <c r="C2339">
        <v>0.04</v>
      </c>
      <c r="D2339">
        <v>0.04</v>
      </c>
      <c r="E2339">
        <v>0.04</v>
      </c>
      <c r="F2339">
        <v>0.05</v>
      </c>
      <c r="G2339">
        <v>0.1</v>
      </c>
      <c r="H2339">
        <v>0.37</v>
      </c>
      <c r="I2339">
        <v>0.79</v>
      </c>
      <c r="J2339">
        <v>1.55</v>
      </c>
      <c r="K2339">
        <v>2.09</v>
      </c>
      <c r="L2339">
        <v>2.54</v>
      </c>
      <c r="M2339">
        <v>3.12</v>
      </c>
      <c r="N2339">
        <v>3.4</v>
      </c>
      <c r="O2339">
        <f t="shared" si="36"/>
        <v>3.4</v>
      </c>
    </row>
    <row r="2340" spans="1:15" x14ac:dyDescent="0.25">
      <c r="A2340" s="24">
        <v>41784</v>
      </c>
      <c r="B2340">
        <v>0.04</v>
      </c>
      <c r="C2340">
        <v>0.04</v>
      </c>
      <c r="D2340">
        <v>0.04</v>
      </c>
      <c r="E2340">
        <v>0.04</v>
      </c>
      <c r="F2340">
        <v>0.05</v>
      </c>
      <c r="G2340">
        <v>0.1</v>
      </c>
      <c r="H2340">
        <v>0.37</v>
      </c>
      <c r="I2340">
        <v>0.79</v>
      </c>
      <c r="J2340">
        <v>1.55</v>
      </c>
      <c r="K2340">
        <v>2.09</v>
      </c>
      <c r="L2340">
        <v>2.54</v>
      </c>
      <c r="M2340">
        <v>3.12</v>
      </c>
      <c r="N2340">
        <v>3.4</v>
      </c>
      <c r="O2340">
        <f t="shared" si="36"/>
        <v>3.4</v>
      </c>
    </row>
    <row r="2341" spans="1:15" x14ac:dyDescent="0.25">
      <c r="A2341" s="24">
        <v>41785</v>
      </c>
      <c r="B2341">
        <v>0.04</v>
      </c>
      <c r="C2341">
        <v>0.04</v>
      </c>
      <c r="D2341">
        <v>0.04</v>
      </c>
      <c r="E2341">
        <v>0.04</v>
      </c>
      <c r="F2341">
        <v>0.05</v>
      </c>
      <c r="G2341">
        <v>0.1</v>
      </c>
      <c r="H2341">
        <v>0.37</v>
      </c>
      <c r="I2341">
        <v>0.79</v>
      </c>
      <c r="J2341">
        <v>1.55</v>
      </c>
      <c r="K2341">
        <v>2.09</v>
      </c>
      <c r="L2341">
        <v>2.54</v>
      </c>
      <c r="M2341">
        <v>3.12</v>
      </c>
      <c r="N2341">
        <v>3.4</v>
      </c>
      <c r="O2341">
        <f t="shared" si="36"/>
        <v>3.4</v>
      </c>
    </row>
    <row r="2342" spans="1:15" x14ac:dyDescent="0.25">
      <c r="A2342" s="24">
        <v>41786</v>
      </c>
      <c r="B2342">
        <v>0.03</v>
      </c>
      <c r="C2342">
        <v>0.03</v>
      </c>
      <c r="D2342">
        <v>0.03</v>
      </c>
      <c r="E2342">
        <v>0.04</v>
      </c>
      <c r="F2342">
        <v>0.06</v>
      </c>
      <c r="G2342">
        <v>0.09</v>
      </c>
      <c r="H2342">
        <v>0.39</v>
      </c>
      <c r="I2342">
        <v>0.79</v>
      </c>
      <c r="J2342">
        <v>1.56</v>
      </c>
      <c r="K2342">
        <v>2.08</v>
      </c>
      <c r="L2342">
        <v>2.52</v>
      </c>
      <c r="M2342">
        <v>3.09</v>
      </c>
      <c r="N2342">
        <v>3.37</v>
      </c>
      <c r="O2342">
        <f t="shared" si="36"/>
        <v>3.37</v>
      </c>
    </row>
    <row r="2343" spans="1:15" x14ac:dyDescent="0.25">
      <c r="A2343" s="24">
        <v>41787</v>
      </c>
      <c r="B2343">
        <v>0.04</v>
      </c>
      <c r="C2343">
        <v>0.04</v>
      </c>
      <c r="D2343">
        <v>0.04</v>
      </c>
      <c r="E2343">
        <v>0.04</v>
      </c>
      <c r="F2343">
        <v>0.05</v>
      </c>
      <c r="G2343">
        <v>0.1</v>
      </c>
      <c r="H2343">
        <v>0.37</v>
      </c>
      <c r="I2343">
        <v>0.76</v>
      </c>
      <c r="J2343">
        <v>1.5</v>
      </c>
      <c r="K2343">
        <v>2.0099999999999998</v>
      </c>
      <c r="L2343">
        <v>2.44</v>
      </c>
      <c r="M2343">
        <v>3.01</v>
      </c>
      <c r="N2343">
        <v>3.29</v>
      </c>
      <c r="O2343">
        <f t="shared" si="36"/>
        <v>3.29</v>
      </c>
    </row>
    <row r="2344" spans="1:15" x14ac:dyDescent="0.25">
      <c r="A2344" s="24">
        <v>41788</v>
      </c>
      <c r="B2344">
        <v>0.05</v>
      </c>
      <c r="C2344">
        <v>0.05</v>
      </c>
      <c r="D2344">
        <v>0.05</v>
      </c>
      <c r="E2344">
        <v>0.04</v>
      </c>
      <c r="F2344">
        <v>0.05</v>
      </c>
      <c r="G2344">
        <v>0.1</v>
      </c>
      <c r="H2344">
        <v>0.37</v>
      </c>
      <c r="I2344">
        <v>0.77</v>
      </c>
      <c r="J2344">
        <v>1.52</v>
      </c>
      <c r="K2344">
        <v>2.0299999999999998</v>
      </c>
      <c r="L2344">
        <v>2.4500000000000002</v>
      </c>
      <c r="M2344">
        <v>3.03</v>
      </c>
      <c r="N2344">
        <v>3.31</v>
      </c>
      <c r="O2344">
        <f t="shared" si="36"/>
        <v>3.31</v>
      </c>
    </row>
    <row r="2345" spans="1:15" x14ac:dyDescent="0.25">
      <c r="A2345" s="24">
        <v>41789</v>
      </c>
      <c r="B2345">
        <v>0.05</v>
      </c>
      <c r="C2345">
        <v>0.05</v>
      </c>
      <c r="D2345">
        <v>0.05</v>
      </c>
      <c r="E2345">
        <v>0.04</v>
      </c>
      <c r="F2345">
        <v>0.06</v>
      </c>
      <c r="G2345">
        <v>0.1</v>
      </c>
      <c r="H2345">
        <v>0.37</v>
      </c>
      <c r="I2345">
        <v>0.79</v>
      </c>
      <c r="J2345">
        <v>1.54</v>
      </c>
      <c r="K2345">
        <v>2.06</v>
      </c>
      <c r="L2345">
        <v>2.48</v>
      </c>
      <c r="M2345">
        <v>3.05</v>
      </c>
      <c r="N2345">
        <v>3.33</v>
      </c>
      <c r="O2345">
        <f t="shared" si="36"/>
        <v>3.33</v>
      </c>
    </row>
    <row r="2346" spans="1:15" x14ac:dyDescent="0.25">
      <c r="A2346" s="24">
        <v>41790</v>
      </c>
      <c r="B2346">
        <v>0.05</v>
      </c>
      <c r="C2346">
        <v>0.05</v>
      </c>
      <c r="D2346">
        <v>0.05</v>
      </c>
      <c r="E2346">
        <v>0.04</v>
      </c>
      <c r="F2346">
        <v>0.06</v>
      </c>
      <c r="G2346">
        <v>0.1</v>
      </c>
      <c r="H2346">
        <v>0.37</v>
      </c>
      <c r="I2346">
        <v>0.79</v>
      </c>
      <c r="J2346">
        <v>1.54</v>
      </c>
      <c r="K2346">
        <v>2.06</v>
      </c>
      <c r="L2346">
        <v>2.48</v>
      </c>
      <c r="M2346">
        <v>3.05</v>
      </c>
      <c r="N2346">
        <v>3.33</v>
      </c>
      <c r="O2346">
        <f t="shared" si="36"/>
        <v>3.33</v>
      </c>
    </row>
    <row r="2347" spans="1:15" x14ac:dyDescent="0.25">
      <c r="A2347" s="24">
        <v>41791</v>
      </c>
      <c r="B2347">
        <v>0.05</v>
      </c>
      <c r="C2347">
        <v>0.05</v>
      </c>
      <c r="D2347">
        <v>0.05</v>
      </c>
      <c r="E2347">
        <v>0.04</v>
      </c>
      <c r="F2347">
        <v>0.06</v>
      </c>
      <c r="G2347">
        <v>0.1</v>
      </c>
      <c r="H2347">
        <v>0.37</v>
      </c>
      <c r="I2347">
        <v>0.79</v>
      </c>
      <c r="J2347">
        <v>1.54</v>
      </c>
      <c r="K2347">
        <v>2.06</v>
      </c>
      <c r="L2347">
        <v>2.48</v>
      </c>
      <c r="M2347">
        <v>3.05</v>
      </c>
      <c r="N2347">
        <v>3.33</v>
      </c>
      <c r="O2347">
        <f t="shared" si="36"/>
        <v>3.33</v>
      </c>
    </row>
    <row r="2348" spans="1:15" x14ac:dyDescent="0.25">
      <c r="A2348" s="24">
        <v>41792</v>
      </c>
      <c r="B2348">
        <v>0.04</v>
      </c>
      <c r="C2348">
        <v>0.04</v>
      </c>
      <c r="D2348">
        <v>0.04</v>
      </c>
      <c r="E2348">
        <v>0.04</v>
      </c>
      <c r="F2348">
        <v>0.06</v>
      </c>
      <c r="G2348">
        <v>0.1</v>
      </c>
      <c r="H2348">
        <v>0.39</v>
      </c>
      <c r="I2348">
        <v>0.83</v>
      </c>
      <c r="J2348">
        <v>1.6</v>
      </c>
      <c r="K2348">
        <v>2.12</v>
      </c>
      <c r="L2348">
        <v>2.54</v>
      </c>
      <c r="M2348">
        <v>3.1</v>
      </c>
      <c r="N2348">
        <v>3.38</v>
      </c>
      <c r="O2348">
        <f t="shared" si="36"/>
        <v>3.38</v>
      </c>
    </row>
    <row r="2349" spans="1:15" x14ac:dyDescent="0.25">
      <c r="A2349" s="24">
        <v>41793</v>
      </c>
      <c r="B2349">
        <v>0.04</v>
      </c>
      <c r="C2349">
        <v>0.04</v>
      </c>
      <c r="D2349">
        <v>0.04</v>
      </c>
      <c r="E2349">
        <v>0.04</v>
      </c>
      <c r="F2349">
        <v>0.06</v>
      </c>
      <c r="G2349">
        <v>0.1</v>
      </c>
      <c r="H2349">
        <v>0.41</v>
      </c>
      <c r="I2349">
        <v>0.85</v>
      </c>
      <c r="J2349">
        <v>1.65</v>
      </c>
      <c r="K2349">
        <v>2.1800000000000002</v>
      </c>
      <c r="L2349">
        <v>2.6</v>
      </c>
      <c r="M2349">
        <v>3.17</v>
      </c>
      <c r="N2349">
        <v>3.43</v>
      </c>
      <c r="O2349">
        <f t="shared" si="36"/>
        <v>3.43</v>
      </c>
    </row>
    <row r="2350" spans="1:15" x14ac:dyDescent="0.25">
      <c r="A2350" s="24">
        <v>41794</v>
      </c>
      <c r="B2350">
        <v>0.04</v>
      </c>
      <c r="C2350">
        <v>0.04</v>
      </c>
      <c r="D2350">
        <v>0.04</v>
      </c>
      <c r="E2350">
        <v>0.04</v>
      </c>
      <c r="F2350">
        <v>0.06</v>
      </c>
      <c r="G2350">
        <v>0.1</v>
      </c>
      <c r="H2350">
        <v>0.41</v>
      </c>
      <c r="I2350">
        <v>0.85</v>
      </c>
      <c r="J2350">
        <v>1.65</v>
      </c>
      <c r="K2350">
        <v>2.2000000000000002</v>
      </c>
      <c r="L2350">
        <v>2.61</v>
      </c>
      <c r="M2350">
        <v>3.18</v>
      </c>
      <c r="N2350">
        <v>3.45</v>
      </c>
      <c r="O2350">
        <f t="shared" si="36"/>
        <v>3.45</v>
      </c>
    </row>
    <row r="2351" spans="1:15" x14ac:dyDescent="0.25">
      <c r="A2351" s="24">
        <v>41795</v>
      </c>
      <c r="B2351">
        <v>0.03</v>
      </c>
      <c r="C2351">
        <v>0.03</v>
      </c>
      <c r="D2351">
        <v>0.03</v>
      </c>
      <c r="E2351">
        <v>0.04</v>
      </c>
      <c r="F2351">
        <v>0.06</v>
      </c>
      <c r="G2351">
        <v>0.1</v>
      </c>
      <c r="H2351">
        <v>0.4</v>
      </c>
      <c r="I2351">
        <v>0.82</v>
      </c>
      <c r="J2351">
        <v>1.63</v>
      </c>
      <c r="K2351">
        <v>2.17</v>
      </c>
      <c r="L2351">
        <v>2.59</v>
      </c>
      <c r="M2351">
        <v>3.17</v>
      </c>
      <c r="N2351">
        <v>3.44</v>
      </c>
      <c r="O2351">
        <f t="shared" si="36"/>
        <v>3.44</v>
      </c>
    </row>
    <row r="2352" spans="1:15" x14ac:dyDescent="0.25">
      <c r="A2352" s="24">
        <v>41796</v>
      </c>
      <c r="B2352">
        <v>0.02</v>
      </c>
      <c r="C2352">
        <v>0.02</v>
      </c>
      <c r="D2352">
        <v>0.02</v>
      </c>
      <c r="E2352">
        <v>0.04</v>
      </c>
      <c r="F2352">
        <v>0.06</v>
      </c>
      <c r="G2352">
        <v>0.11</v>
      </c>
      <c r="H2352">
        <v>0.41</v>
      </c>
      <c r="I2352">
        <v>0.86</v>
      </c>
      <c r="J2352">
        <v>1.66</v>
      </c>
      <c r="K2352">
        <v>2.19</v>
      </c>
      <c r="L2352">
        <v>2.6</v>
      </c>
      <c r="M2352">
        <v>3.17</v>
      </c>
      <c r="N2352">
        <v>3.44</v>
      </c>
      <c r="O2352">
        <f t="shared" si="36"/>
        <v>3.44</v>
      </c>
    </row>
    <row r="2353" spans="1:15" x14ac:dyDescent="0.25">
      <c r="A2353" s="24">
        <v>41797</v>
      </c>
      <c r="B2353">
        <v>0.02</v>
      </c>
      <c r="C2353">
        <v>0.02</v>
      </c>
      <c r="D2353">
        <v>0.02</v>
      </c>
      <c r="E2353">
        <v>0.04</v>
      </c>
      <c r="F2353">
        <v>0.06</v>
      </c>
      <c r="G2353">
        <v>0.11</v>
      </c>
      <c r="H2353">
        <v>0.41</v>
      </c>
      <c r="I2353">
        <v>0.86</v>
      </c>
      <c r="J2353">
        <v>1.66</v>
      </c>
      <c r="K2353">
        <v>2.19</v>
      </c>
      <c r="L2353">
        <v>2.6</v>
      </c>
      <c r="M2353">
        <v>3.17</v>
      </c>
      <c r="N2353">
        <v>3.44</v>
      </c>
      <c r="O2353">
        <f t="shared" si="36"/>
        <v>3.44</v>
      </c>
    </row>
    <row r="2354" spans="1:15" x14ac:dyDescent="0.25">
      <c r="A2354" s="24">
        <v>41798</v>
      </c>
      <c r="B2354">
        <v>0.02</v>
      </c>
      <c r="C2354">
        <v>0.02</v>
      </c>
      <c r="D2354">
        <v>0.02</v>
      </c>
      <c r="E2354">
        <v>0.04</v>
      </c>
      <c r="F2354">
        <v>0.06</v>
      </c>
      <c r="G2354">
        <v>0.11</v>
      </c>
      <c r="H2354">
        <v>0.41</v>
      </c>
      <c r="I2354">
        <v>0.86</v>
      </c>
      <c r="J2354">
        <v>1.66</v>
      </c>
      <c r="K2354">
        <v>2.19</v>
      </c>
      <c r="L2354">
        <v>2.6</v>
      </c>
      <c r="M2354">
        <v>3.17</v>
      </c>
      <c r="N2354">
        <v>3.44</v>
      </c>
      <c r="O2354">
        <f t="shared" si="36"/>
        <v>3.44</v>
      </c>
    </row>
    <row r="2355" spans="1:15" x14ac:dyDescent="0.25">
      <c r="A2355" s="24">
        <v>41799</v>
      </c>
      <c r="B2355">
        <v>0.03</v>
      </c>
      <c r="C2355">
        <v>0.03</v>
      </c>
      <c r="D2355">
        <v>0.03</v>
      </c>
      <c r="E2355">
        <v>0.04</v>
      </c>
      <c r="F2355">
        <v>0.06</v>
      </c>
      <c r="G2355">
        <v>0.11</v>
      </c>
      <c r="H2355">
        <v>0.43</v>
      </c>
      <c r="I2355">
        <v>0.88</v>
      </c>
      <c r="J2355">
        <v>1.69</v>
      </c>
      <c r="K2355">
        <v>2.2200000000000002</v>
      </c>
      <c r="L2355">
        <v>2.62</v>
      </c>
      <c r="M2355">
        <v>3.18</v>
      </c>
      <c r="N2355">
        <v>3.45</v>
      </c>
      <c r="O2355">
        <f t="shared" si="36"/>
        <v>3.45</v>
      </c>
    </row>
    <row r="2356" spans="1:15" x14ac:dyDescent="0.25">
      <c r="A2356" s="24">
        <v>41800</v>
      </c>
      <c r="B2356">
        <v>0.04</v>
      </c>
      <c r="C2356">
        <v>0.04</v>
      </c>
      <c r="D2356">
        <v>0.04</v>
      </c>
      <c r="E2356">
        <v>0.04</v>
      </c>
      <c r="F2356">
        <v>0.06</v>
      </c>
      <c r="G2356">
        <v>0.11</v>
      </c>
      <c r="H2356">
        <v>0.45</v>
      </c>
      <c r="I2356">
        <v>0.93</v>
      </c>
      <c r="J2356">
        <v>1.71</v>
      </c>
      <c r="K2356">
        <v>2.2400000000000002</v>
      </c>
      <c r="L2356">
        <v>2.64</v>
      </c>
      <c r="M2356">
        <v>3.2</v>
      </c>
      <c r="N2356">
        <v>3.47</v>
      </c>
      <c r="O2356">
        <f t="shared" si="36"/>
        <v>3.47</v>
      </c>
    </row>
    <row r="2357" spans="1:15" x14ac:dyDescent="0.25">
      <c r="A2357" s="24">
        <v>41801</v>
      </c>
      <c r="B2357">
        <v>0.03</v>
      </c>
      <c r="C2357">
        <v>0.03</v>
      </c>
      <c r="D2357">
        <v>0.03</v>
      </c>
      <c r="E2357">
        <v>0.04</v>
      </c>
      <c r="F2357">
        <v>0.06</v>
      </c>
      <c r="G2357">
        <v>0.11</v>
      </c>
      <c r="H2357">
        <v>0.44</v>
      </c>
      <c r="I2357">
        <v>0.91</v>
      </c>
      <c r="J2357">
        <v>1.7</v>
      </c>
      <c r="K2357">
        <v>2.23</v>
      </c>
      <c r="L2357">
        <v>2.65</v>
      </c>
      <c r="M2357">
        <v>3.2</v>
      </c>
      <c r="N2357">
        <v>3.47</v>
      </c>
      <c r="O2357">
        <f t="shared" si="36"/>
        <v>3.47</v>
      </c>
    </row>
    <row r="2358" spans="1:15" x14ac:dyDescent="0.25">
      <c r="A2358" s="24">
        <v>41802</v>
      </c>
      <c r="B2358">
        <v>0.02</v>
      </c>
      <c r="C2358">
        <v>0.02</v>
      </c>
      <c r="D2358">
        <v>0.02</v>
      </c>
      <c r="E2358">
        <v>0.04</v>
      </c>
      <c r="F2358">
        <v>7.0000000000000007E-2</v>
      </c>
      <c r="G2358">
        <v>0.1</v>
      </c>
      <c r="H2358">
        <v>0.42</v>
      </c>
      <c r="I2358">
        <v>0.88</v>
      </c>
      <c r="J2358">
        <v>1.66</v>
      </c>
      <c r="K2358">
        <v>2.17</v>
      </c>
      <c r="L2358">
        <v>2.58</v>
      </c>
      <c r="M2358">
        <v>3.14</v>
      </c>
      <c r="N2358">
        <v>3.41</v>
      </c>
      <c r="O2358">
        <f t="shared" si="36"/>
        <v>3.41</v>
      </c>
    </row>
    <row r="2359" spans="1:15" x14ac:dyDescent="0.25">
      <c r="A2359" s="24">
        <v>41803</v>
      </c>
      <c r="B2359">
        <v>0.02</v>
      </c>
      <c r="C2359">
        <v>0.02</v>
      </c>
      <c r="D2359">
        <v>0.02</v>
      </c>
      <c r="E2359">
        <v>0.04</v>
      </c>
      <c r="F2359">
        <v>7.0000000000000007E-2</v>
      </c>
      <c r="G2359">
        <v>0.11</v>
      </c>
      <c r="H2359">
        <v>0.45</v>
      </c>
      <c r="I2359">
        <v>0.93</v>
      </c>
      <c r="J2359">
        <v>1.7</v>
      </c>
      <c r="K2359">
        <v>2.21</v>
      </c>
      <c r="L2359">
        <v>2.6</v>
      </c>
      <c r="M2359">
        <v>3.14</v>
      </c>
      <c r="N2359">
        <v>3.41</v>
      </c>
      <c r="O2359">
        <f t="shared" si="36"/>
        <v>3.41</v>
      </c>
    </row>
    <row r="2360" spans="1:15" x14ac:dyDescent="0.25">
      <c r="A2360" s="24">
        <v>41804</v>
      </c>
      <c r="B2360">
        <v>0.02</v>
      </c>
      <c r="C2360">
        <v>0.02</v>
      </c>
      <c r="D2360">
        <v>0.02</v>
      </c>
      <c r="E2360">
        <v>0.04</v>
      </c>
      <c r="F2360">
        <v>7.0000000000000007E-2</v>
      </c>
      <c r="G2360">
        <v>0.11</v>
      </c>
      <c r="H2360">
        <v>0.45</v>
      </c>
      <c r="I2360">
        <v>0.93</v>
      </c>
      <c r="J2360">
        <v>1.7</v>
      </c>
      <c r="K2360">
        <v>2.21</v>
      </c>
      <c r="L2360">
        <v>2.6</v>
      </c>
      <c r="M2360">
        <v>3.14</v>
      </c>
      <c r="N2360">
        <v>3.41</v>
      </c>
      <c r="O2360">
        <f t="shared" si="36"/>
        <v>3.41</v>
      </c>
    </row>
    <row r="2361" spans="1:15" x14ac:dyDescent="0.25">
      <c r="A2361" s="24">
        <v>41805</v>
      </c>
      <c r="B2361">
        <v>0.02</v>
      </c>
      <c r="C2361">
        <v>0.02</v>
      </c>
      <c r="D2361">
        <v>0.02</v>
      </c>
      <c r="E2361">
        <v>0.04</v>
      </c>
      <c r="F2361">
        <v>7.0000000000000007E-2</v>
      </c>
      <c r="G2361">
        <v>0.11</v>
      </c>
      <c r="H2361">
        <v>0.45</v>
      </c>
      <c r="I2361">
        <v>0.93</v>
      </c>
      <c r="J2361">
        <v>1.7</v>
      </c>
      <c r="K2361">
        <v>2.21</v>
      </c>
      <c r="L2361">
        <v>2.6</v>
      </c>
      <c r="M2361">
        <v>3.14</v>
      </c>
      <c r="N2361">
        <v>3.41</v>
      </c>
      <c r="O2361">
        <f t="shared" si="36"/>
        <v>3.41</v>
      </c>
    </row>
    <row r="2362" spans="1:15" x14ac:dyDescent="0.25">
      <c r="A2362" s="24">
        <v>41806</v>
      </c>
      <c r="B2362">
        <v>0.03</v>
      </c>
      <c r="C2362">
        <v>0.03</v>
      </c>
      <c r="D2362">
        <v>0.03</v>
      </c>
      <c r="E2362">
        <v>0.04</v>
      </c>
      <c r="F2362">
        <v>7.0000000000000007E-2</v>
      </c>
      <c r="G2362">
        <v>0.11</v>
      </c>
      <c r="H2362">
        <v>0.49</v>
      </c>
      <c r="I2362">
        <v>0.95</v>
      </c>
      <c r="J2362">
        <v>1.71</v>
      </c>
      <c r="K2362">
        <v>2.21</v>
      </c>
      <c r="L2362">
        <v>2.61</v>
      </c>
      <c r="M2362">
        <v>3.14</v>
      </c>
      <c r="N2362">
        <v>3.4</v>
      </c>
      <c r="O2362">
        <f t="shared" si="36"/>
        <v>3.4</v>
      </c>
    </row>
    <row r="2363" spans="1:15" x14ac:dyDescent="0.25">
      <c r="A2363" s="24">
        <v>41807</v>
      </c>
      <c r="B2363">
        <v>0.03</v>
      </c>
      <c r="C2363">
        <v>0.03</v>
      </c>
      <c r="D2363">
        <v>0.03</v>
      </c>
      <c r="E2363">
        <v>0.04</v>
      </c>
      <c r="F2363">
        <v>7.0000000000000007E-2</v>
      </c>
      <c r="G2363">
        <v>0.11</v>
      </c>
      <c r="H2363">
        <v>0.51</v>
      </c>
      <c r="I2363">
        <v>0.99</v>
      </c>
      <c r="J2363">
        <v>1.77</v>
      </c>
      <c r="K2363">
        <v>2.27</v>
      </c>
      <c r="L2363">
        <v>2.66</v>
      </c>
      <c r="M2363">
        <v>3.19</v>
      </c>
      <c r="N2363">
        <v>3.44</v>
      </c>
      <c r="O2363">
        <f t="shared" si="36"/>
        <v>3.44</v>
      </c>
    </row>
    <row r="2364" spans="1:15" x14ac:dyDescent="0.25">
      <c r="A2364" s="24">
        <v>41808</v>
      </c>
      <c r="B2364">
        <v>0.03</v>
      </c>
      <c r="C2364">
        <v>0.03</v>
      </c>
      <c r="D2364">
        <v>0.03</v>
      </c>
      <c r="E2364">
        <v>0.03</v>
      </c>
      <c r="F2364">
        <v>0.06</v>
      </c>
      <c r="G2364">
        <v>0.1</v>
      </c>
      <c r="H2364">
        <v>0.48</v>
      </c>
      <c r="I2364">
        <v>0.95</v>
      </c>
      <c r="J2364">
        <v>1.71</v>
      </c>
      <c r="K2364">
        <v>2.21</v>
      </c>
      <c r="L2364">
        <v>2.61</v>
      </c>
      <c r="M2364">
        <v>3.16</v>
      </c>
      <c r="N2364">
        <v>3.43</v>
      </c>
      <c r="O2364">
        <f t="shared" si="36"/>
        <v>3.43</v>
      </c>
    </row>
    <row r="2365" spans="1:15" x14ac:dyDescent="0.25">
      <c r="A2365" s="24">
        <v>41809</v>
      </c>
      <c r="B2365">
        <v>0.01</v>
      </c>
      <c r="C2365">
        <v>0.01</v>
      </c>
      <c r="D2365">
        <v>0.01</v>
      </c>
      <c r="E2365">
        <v>0.02</v>
      </c>
      <c r="F2365">
        <v>0.05</v>
      </c>
      <c r="G2365">
        <v>0.09</v>
      </c>
      <c r="H2365">
        <v>0.48</v>
      </c>
      <c r="I2365">
        <v>0.94</v>
      </c>
      <c r="J2365">
        <v>1.71</v>
      </c>
      <c r="K2365">
        <v>2.2200000000000002</v>
      </c>
      <c r="L2365">
        <v>2.64</v>
      </c>
      <c r="M2365">
        <v>3.2</v>
      </c>
      <c r="N2365">
        <v>3.47</v>
      </c>
      <c r="O2365">
        <f t="shared" si="36"/>
        <v>3.47</v>
      </c>
    </row>
    <row r="2366" spans="1:15" x14ac:dyDescent="0.25">
      <c r="A2366" s="24">
        <v>41810</v>
      </c>
      <c r="B2366">
        <v>0.01</v>
      </c>
      <c r="C2366">
        <v>0.01</v>
      </c>
      <c r="D2366">
        <v>0.01</v>
      </c>
      <c r="E2366">
        <v>0.02</v>
      </c>
      <c r="F2366">
        <v>0.04</v>
      </c>
      <c r="G2366">
        <v>0.09</v>
      </c>
      <c r="H2366">
        <v>0.5</v>
      </c>
      <c r="I2366">
        <v>0.94</v>
      </c>
      <c r="J2366">
        <v>1.71</v>
      </c>
      <c r="K2366">
        <v>2.2200000000000002</v>
      </c>
      <c r="L2366">
        <v>2.63</v>
      </c>
      <c r="M2366">
        <v>3.18</v>
      </c>
      <c r="N2366">
        <v>3.44</v>
      </c>
      <c r="O2366">
        <f t="shared" si="36"/>
        <v>3.44</v>
      </c>
    </row>
    <row r="2367" spans="1:15" x14ac:dyDescent="0.25">
      <c r="A2367" s="24">
        <v>41811</v>
      </c>
      <c r="B2367">
        <v>0.01</v>
      </c>
      <c r="C2367">
        <v>0.01</v>
      </c>
      <c r="D2367">
        <v>0.01</v>
      </c>
      <c r="E2367">
        <v>0.02</v>
      </c>
      <c r="F2367">
        <v>0.04</v>
      </c>
      <c r="G2367">
        <v>0.09</v>
      </c>
      <c r="H2367">
        <v>0.5</v>
      </c>
      <c r="I2367">
        <v>0.94</v>
      </c>
      <c r="J2367">
        <v>1.71</v>
      </c>
      <c r="K2367">
        <v>2.2200000000000002</v>
      </c>
      <c r="L2367">
        <v>2.63</v>
      </c>
      <c r="M2367">
        <v>3.18</v>
      </c>
      <c r="N2367">
        <v>3.44</v>
      </c>
      <c r="O2367">
        <f t="shared" si="36"/>
        <v>3.44</v>
      </c>
    </row>
    <row r="2368" spans="1:15" x14ac:dyDescent="0.25">
      <c r="A2368" s="24">
        <v>41812</v>
      </c>
      <c r="B2368">
        <v>0.01</v>
      </c>
      <c r="C2368">
        <v>0.01</v>
      </c>
      <c r="D2368">
        <v>0.01</v>
      </c>
      <c r="E2368">
        <v>0.02</v>
      </c>
      <c r="F2368">
        <v>0.04</v>
      </c>
      <c r="G2368">
        <v>0.09</v>
      </c>
      <c r="H2368">
        <v>0.5</v>
      </c>
      <c r="I2368">
        <v>0.94</v>
      </c>
      <c r="J2368">
        <v>1.71</v>
      </c>
      <c r="K2368">
        <v>2.2200000000000002</v>
      </c>
      <c r="L2368">
        <v>2.63</v>
      </c>
      <c r="M2368">
        <v>3.18</v>
      </c>
      <c r="N2368">
        <v>3.44</v>
      </c>
      <c r="O2368">
        <f t="shared" si="36"/>
        <v>3.44</v>
      </c>
    </row>
    <row r="2369" spans="1:15" x14ac:dyDescent="0.25">
      <c r="A2369" s="24">
        <v>41813</v>
      </c>
      <c r="B2369">
        <v>0.02</v>
      </c>
      <c r="C2369">
        <v>0.02</v>
      </c>
      <c r="D2369">
        <v>0.02</v>
      </c>
      <c r="E2369">
        <v>0.03</v>
      </c>
      <c r="F2369">
        <v>0.06</v>
      </c>
      <c r="G2369">
        <v>0.1</v>
      </c>
      <c r="H2369">
        <v>0.48</v>
      </c>
      <c r="I2369">
        <v>0.96</v>
      </c>
      <c r="J2369">
        <v>1.72</v>
      </c>
      <c r="K2369">
        <v>2.23</v>
      </c>
      <c r="L2369">
        <v>2.63</v>
      </c>
      <c r="M2369">
        <v>3.18</v>
      </c>
      <c r="N2369">
        <v>3.45</v>
      </c>
      <c r="O2369">
        <f t="shared" si="36"/>
        <v>3.45</v>
      </c>
    </row>
    <row r="2370" spans="1:15" x14ac:dyDescent="0.25">
      <c r="A2370" s="24">
        <v>41814</v>
      </c>
      <c r="B2370">
        <v>0.01</v>
      </c>
      <c r="C2370">
        <v>0.01</v>
      </c>
      <c r="D2370">
        <v>0.01</v>
      </c>
      <c r="E2370">
        <v>0.03</v>
      </c>
      <c r="F2370">
        <v>0.06</v>
      </c>
      <c r="G2370">
        <v>0.12</v>
      </c>
      <c r="H2370">
        <v>0.49</v>
      </c>
      <c r="I2370">
        <v>0.95</v>
      </c>
      <c r="J2370">
        <v>1.7</v>
      </c>
      <c r="K2370">
        <v>2.19</v>
      </c>
      <c r="L2370">
        <v>2.59</v>
      </c>
      <c r="M2370">
        <v>3.14</v>
      </c>
      <c r="N2370">
        <v>3.41</v>
      </c>
      <c r="O2370">
        <f t="shared" si="36"/>
        <v>3.41</v>
      </c>
    </row>
    <row r="2371" spans="1:15" x14ac:dyDescent="0.25">
      <c r="A2371" s="24">
        <v>41815</v>
      </c>
      <c r="B2371">
        <v>0.01</v>
      </c>
      <c r="C2371">
        <v>0.01</v>
      </c>
      <c r="D2371">
        <v>0.01</v>
      </c>
      <c r="E2371">
        <v>0.03</v>
      </c>
      <c r="F2371">
        <v>0.05</v>
      </c>
      <c r="G2371">
        <v>0.11</v>
      </c>
      <c r="H2371">
        <v>0.48</v>
      </c>
      <c r="I2371">
        <v>0.92</v>
      </c>
      <c r="J2371">
        <v>1.68</v>
      </c>
      <c r="K2371">
        <v>2.17</v>
      </c>
      <c r="L2371">
        <v>2.57</v>
      </c>
      <c r="M2371">
        <v>3.12</v>
      </c>
      <c r="N2371">
        <v>3.38</v>
      </c>
      <c r="O2371">
        <f t="shared" si="36"/>
        <v>3.38</v>
      </c>
    </row>
    <row r="2372" spans="1:15" x14ac:dyDescent="0.25">
      <c r="A2372" s="24">
        <v>41816</v>
      </c>
      <c r="B2372">
        <v>0.01</v>
      </c>
      <c r="C2372">
        <v>0.01</v>
      </c>
      <c r="D2372">
        <v>0.01</v>
      </c>
      <c r="E2372">
        <v>0.04</v>
      </c>
      <c r="F2372">
        <v>0.06</v>
      </c>
      <c r="G2372">
        <v>0.11</v>
      </c>
      <c r="H2372">
        <v>0.46</v>
      </c>
      <c r="I2372">
        <v>0.9</v>
      </c>
      <c r="J2372">
        <v>1.64</v>
      </c>
      <c r="K2372">
        <v>2.14</v>
      </c>
      <c r="L2372">
        <v>2.5299999999999998</v>
      </c>
      <c r="M2372">
        <v>3.08</v>
      </c>
      <c r="N2372">
        <v>3.35</v>
      </c>
      <c r="O2372">
        <f t="shared" si="36"/>
        <v>3.35</v>
      </c>
    </row>
    <row r="2373" spans="1:15" x14ac:dyDescent="0.25">
      <c r="A2373" s="24">
        <v>41817</v>
      </c>
      <c r="B2373">
        <v>0.02</v>
      </c>
      <c r="C2373">
        <v>0.02</v>
      </c>
      <c r="D2373">
        <v>0.02</v>
      </c>
      <c r="E2373">
        <v>0.03</v>
      </c>
      <c r="F2373">
        <v>0.06</v>
      </c>
      <c r="G2373">
        <v>0.1</v>
      </c>
      <c r="H2373">
        <v>0.45</v>
      </c>
      <c r="I2373">
        <v>0.88</v>
      </c>
      <c r="J2373">
        <v>1.64</v>
      </c>
      <c r="K2373">
        <v>2.14</v>
      </c>
      <c r="L2373">
        <v>2.54</v>
      </c>
      <c r="M2373">
        <v>3.1</v>
      </c>
      <c r="N2373">
        <v>3.36</v>
      </c>
      <c r="O2373">
        <f t="shared" si="36"/>
        <v>3.36</v>
      </c>
    </row>
    <row r="2374" spans="1:15" x14ac:dyDescent="0.25">
      <c r="A2374" s="24">
        <v>41818</v>
      </c>
      <c r="B2374">
        <v>0.02</v>
      </c>
      <c r="C2374">
        <v>0.02</v>
      </c>
      <c r="D2374">
        <v>0.02</v>
      </c>
      <c r="E2374">
        <v>0.03</v>
      </c>
      <c r="F2374">
        <v>0.06</v>
      </c>
      <c r="G2374">
        <v>0.1</v>
      </c>
      <c r="H2374">
        <v>0.45</v>
      </c>
      <c r="I2374">
        <v>0.88</v>
      </c>
      <c r="J2374">
        <v>1.64</v>
      </c>
      <c r="K2374">
        <v>2.14</v>
      </c>
      <c r="L2374">
        <v>2.54</v>
      </c>
      <c r="M2374">
        <v>3.1</v>
      </c>
      <c r="N2374">
        <v>3.36</v>
      </c>
      <c r="O2374">
        <f t="shared" ref="O2374:O2437" si="37">N2374</f>
        <v>3.36</v>
      </c>
    </row>
    <row r="2375" spans="1:15" x14ac:dyDescent="0.25">
      <c r="A2375" s="24">
        <v>41819</v>
      </c>
      <c r="B2375">
        <v>0.02</v>
      </c>
      <c r="C2375">
        <v>0.02</v>
      </c>
      <c r="D2375">
        <v>0.02</v>
      </c>
      <c r="E2375">
        <v>0.03</v>
      </c>
      <c r="F2375">
        <v>0.06</v>
      </c>
      <c r="G2375">
        <v>0.1</v>
      </c>
      <c r="H2375">
        <v>0.45</v>
      </c>
      <c r="I2375">
        <v>0.88</v>
      </c>
      <c r="J2375">
        <v>1.64</v>
      </c>
      <c r="K2375">
        <v>2.14</v>
      </c>
      <c r="L2375">
        <v>2.54</v>
      </c>
      <c r="M2375">
        <v>3.1</v>
      </c>
      <c r="N2375">
        <v>3.36</v>
      </c>
      <c r="O2375">
        <f t="shared" si="37"/>
        <v>3.36</v>
      </c>
    </row>
    <row r="2376" spans="1:15" x14ac:dyDescent="0.25">
      <c r="A2376" s="24">
        <v>41820</v>
      </c>
      <c r="B2376">
        <v>0.02</v>
      </c>
      <c r="C2376">
        <v>0.02</v>
      </c>
      <c r="D2376">
        <v>0.02</v>
      </c>
      <c r="E2376">
        <v>0.04</v>
      </c>
      <c r="F2376">
        <v>7.0000000000000007E-2</v>
      </c>
      <c r="G2376">
        <v>0.11</v>
      </c>
      <c r="H2376">
        <v>0.47</v>
      </c>
      <c r="I2376">
        <v>0.88</v>
      </c>
      <c r="J2376">
        <v>1.62</v>
      </c>
      <c r="K2376">
        <v>2.13</v>
      </c>
      <c r="L2376">
        <v>2.5299999999999998</v>
      </c>
      <c r="M2376">
        <v>3.08</v>
      </c>
      <c r="N2376">
        <v>3.34</v>
      </c>
      <c r="O2376">
        <f t="shared" si="37"/>
        <v>3.34</v>
      </c>
    </row>
    <row r="2377" spans="1:15" x14ac:dyDescent="0.25">
      <c r="A2377" s="24">
        <v>41821</v>
      </c>
      <c r="B2377">
        <v>0.03</v>
      </c>
      <c r="C2377">
        <v>0.03</v>
      </c>
      <c r="D2377">
        <v>0.03</v>
      </c>
      <c r="E2377">
        <v>0.02</v>
      </c>
      <c r="F2377">
        <v>0.06</v>
      </c>
      <c r="G2377">
        <v>0.11</v>
      </c>
      <c r="H2377">
        <v>0.47</v>
      </c>
      <c r="I2377">
        <v>0.9</v>
      </c>
      <c r="J2377">
        <v>1.66</v>
      </c>
      <c r="K2377">
        <v>2.17</v>
      </c>
      <c r="L2377">
        <v>2.58</v>
      </c>
      <c r="M2377">
        <v>3.13</v>
      </c>
      <c r="N2377">
        <v>3.4</v>
      </c>
      <c r="O2377">
        <f t="shared" si="37"/>
        <v>3.4</v>
      </c>
    </row>
    <row r="2378" spans="1:15" x14ac:dyDescent="0.25">
      <c r="A2378" s="24">
        <v>41822</v>
      </c>
      <c r="B2378">
        <v>0.02</v>
      </c>
      <c r="C2378">
        <v>0.02</v>
      </c>
      <c r="D2378">
        <v>0.02</v>
      </c>
      <c r="E2378">
        <v>0.02</v>
      </c>
      <c r="F2378">
        <v>0.06</v>
      </c>
      <c r="G2378">
        <v>0.12</v>
      </c>
      <c r="H2378">
        <v>0.49</v>
      </c>
      <c r="I2378">
        <v>0.95</v>
      </c>
      <c r="J2378">
        <v>1.71</v>
      </c>
      <c r="K2378">
        <v>2.2200000000000002</v>
      </c>
      <c r="L2378">
        <v>2.64</v>
      </c>
      <c r="M2378">
        <v>3.2</v>
      </c>
      <c r="N2378">
        <v>3.46</v>
      </c>
      <c r="O2378">
        <f t="shared" si="37"/>
        <v>3.46</v>
      </c>
    </row>
    <row r="2379" spans="1:15" x14ac:dyDescent="0.25">
      <c r="A2379" s="24">
        <v>41823</v>
      </c>
      <c r="B2379">
        <v>0.01</v>
      </c>
      <c r="C2379">
        <v>0.01</v>
      </c>
      <c r="D2379">
        <v>0.01</v>
      </c>
      <c r="E2379">
        <v>0.01</v>
      </c>
      <c r="F2379">
        <v>0.06</v>
      </c>
      <c r="G2379">
        <v>0.11</v>
      </c>
      <c r="H2379">
        <v>0.52</v>
      </c>
      <c r="I2379">
        <v>0.98</v>
      </c>
      <c r="J2379">
        <v>1.74</v>
      </c>
      <c r="K2379">
        <v>2.25</v>
      </c>
      <c r="L2379">
        <v>2.65</v>
      </c>
      <c r="M2379">
        <v>3.21</v>
      </c>
      <c r="N2379">
        <v>3.47</v>
      </c>
      <c r="O2379">
        <f t="shared" si="37"/>
        <v>3.47</v>
      </c>
    </row>
    <row r="2380" spans="1:15" x14ac:dyDescent="0.25">
      <c r="A2380" s="24">
        <v>41824</v>
      </c>
      <c r="B2380">
        <v>0.01</v>
      </c>
      <c r="C2380">
        <v>0.01</v>
      </c>
      <c r="D2380">
        <v>0.01</v>
      </c>
      <c r="E2380">
        <v>0.01</v>
      </c>
      <c r="F2380">
        <v>0.06</v>
      </c>
      <c r="G2380">
        <v>0.11</v>
      </c>
      <c r="H2380">
        <v>0.52</v>
      </c>
      <c r="I2380">
        <v>0.98</v>
      </c>
      <c r="J2380">
        <v>1.74</v>
      </c>
      <c r="K2380">
        <v>2.25</v>
      </c>
      <c r="L2380">
        <v>2.65</v>
      </c>
      <c r="M2380">
        <v>3.21</v>
      </c>
      <c r="N2380">
        <v>3.47</v>
      </c>
      <c r="O2380">
        <f t="shared" si="37"/>
        <v>3.47</v>
      </c>
    </row>
    <row r="2381" spans="1:15" x14ac:dyDescent="0.25">
      <c r="A2381" s="24">
        <v>41825</v>
      </c>
      <c r="B2381">
        <v>0.01</v>
      </c>
      <c r="C2381">
        <v>0.01</v>
      </c>
      <c r="D2381">
        <v>0.01</v>
      </c>
      <c r="E2381">
        <v>0.01</v>
      </c>
      <c r="F2381">
        <v>0.06</v>
      </c>
      <c r="G2381">
        <v>0.11</v>
      </c>
      <c r="H2381">
        <v>0.52</v>
      </c>
      <c r="I2381">
        <v>0.98</v>
      </c>
      <c r="J2381">
        <v>1.74</v>
      </c>
      <c r="K2381">
        <v>2.25</v>
      </c>
      <c r="L2381">
        <v>2.65</v>
      </c>
      <c r="M2381">
        <v>3.21</v>
      </c>
      <c r="N2381">
        <v>3.47</v>
      </c>
      <c r="O2381">
        <f t="shared" si="37"/>
        <v>3.47</v>
      </c>
    </row>
    <row r="2382" spans="1:15" x14ac:dyDescent="0.25">
      <c r="A2382" s="24">
        <v>41826</v>
      </c>
      <c r="B2382">
        <v>0.01</v>
      </c>
      <c r="C2382">
        <v>0.01</v>
      </c>
      <c r="D2382">
        <v>0.01</v>
      </c>
      <c r="E2382">
        <v>0.01</v>
      </c>
      <c r="F2382">
        <v>0.06</v>
      </c>
      <c r="G2382">
        <v>0.11</v>
      </c>
      <c r="H2382">
        <v>0.52</v>
      </c>
      <c r="I2382">
        <v>0.98</v>
      </c>
      <c r="J2382">
        <v>1.74</v>
      </c>
      <c r="K2382">
        <v>2.25</v>
      </c>
      <c r="L2382">
        <v>2.65</v>
      </c>
      <c r="M2382">
        <v>3.21</v>
      </c>
      <c r="N2382">
        <v>3.47</v>
      </c>
      <c r="O2382">
        <f t="shared" si="37"/>
        <v>3.47</v>
      </c>
    </row>
    <row r="2383" spans="1:15" x14ac:dyDescent="0.25">
      <c r="A2383" s="24">
        <v>41827</v>
      </c>
      <c r="B2383">
        <v>0.02</v>
      </c>
      <c r="C2383">
        <v>0.02</v>
      </c>
      <c r="D2383">
        <v>0.02</v>
      </c>
      <c r="E2383">
        <v>0.04</v>
      </c>
      <c r="F2383">
        <v>0.06</v>
      </c>
      <c r="G2383">
        <v>0.12</v>
      </c>
      <c r="H2383">
        <v>0.52</v>
      </c>
      <c r="I2383">
        <v>1</v>
      </c>
      <c r="J2383">
        <v>1.74</v>
      </c>
      <c r="K2383">
        <v>2.2400000000000002</v>
      </c>
      <c r="L2383">
        <v>2.63</v>
      </c>
      <c r="M2383">
        <v>3.17</v>
      </c>
      <c r="N2383">
        <v>3.44</v>
      </c>
      <c r="O2383">
        <f t="shared" si="37"/>
        <v>3.44</v>
      </c>
    </row>
    <row r="2384" spans="1:15" x14ac:dyDescent="0.25">
      <c r="A2384" s="24">
        <v>41828</v>
      </c>
      <c r="B2384">
        <v>0.02</v>
      </c>
      <c r="C2384">
        <v>0.02</v>
      </c>
      <c r="D2384">
        <v>0.02</v>
      </c>
      <c r="E2384">
        <v>0.03</v>
      </c>
      <c r="F2384">
        <v>0.06</v>
      </c>
      <c r="G2384">
        <v>0.11</v>
      </c>
      <c r="H2384">
        <v>0.51</v>
      </c>
      <c r="I2384">
        <v>0.99</v>
      </c>
      <c r="J2384">
        <v>1.7</v>
      </c>
      <c r="K2384">
        <v>2.19</v>
      </c>
      <c r="L2384">
        <v>2.58</v>
      </c>
      <c r="M2384">
        <v>3.12</v>
      </c>
      <c r="N2384">
        <v>3.38</v>
      </c>
      <c r="O2384">
        <f t="shared" si="37"/>
        <v>3.38</v>
      </c>
    </row>
    <row r="2385" spans="1:15" x14ac:dyDescent="0.25">
      <c r="A2385" s="24">
        <v>41829</v>
      </c>
      <c r="B2385">
        <v>0.03</v>
      </c>
      <c r="C2385">
        <v>0.03</v>
      </c>
      <c r="D2385">
        <v>0.03</v>
      </c>
      <c r="E2385">
        <v>0.03</v>
      </c>
      <c r="F2385">
        <v>0.06</v>
      </c>
      <c r="G2385">
        <v>0.11</v>
      </c>
      <c r="H2385">
        <v>0.51</v>
      </c>
      <c r="I2385">
        <v>0.97</v>
      </c>
      <c r="J2385">
        <v>1.68</v>
      </c>
      <c r="K2385">
        <v>2.17</v>
      </c>
      <c r="L2385">
        <v>2.57</v>
      </c>
      <c r="M2385">
        <v>3.1</v>
      </c>
      <c r="N2385">
        <v>3.37</v>
      </c>
      <c r="O2385">
        <f t="shared" si="37"/>
        <v>3.37</v>
      </c>
    </row>
    <row r="2386" spans="1:15" x14ac:dyDescent="0.25">
      <c r="A2386" s="24">
        <v>41830</v>
      </c>
      <c r="B2386">
        <v>0.02</v>
      </c>
      <c r="C2386">
        <v>0.02</v>
      </c>
      <c r="D2386">
        <v>0.02</v>
      </c>
      <c r="E2386">
        <v>0.02</v>
      </c>
      <c r="F2386">
        <v>0.06</v>
      </c>
      <c r="G2386">
        <v>0.1</v>
      </c>
      <c r="H2386">
        <v>0.46</v>
      </c>
      <c r="I2386">
        <v>0.93</v>
      </c>
      <c r="J2386">
        <v>1.66</v>
      </c>
      <c r="K2386">
        <v>2.15</v>
      </c>
      <c r="L2386">
        <v>2.5499999999999998</v>
      </c>
      <c r="M2386">
        <v>3.1</v>
      </c>
      <c r="N2386">
        <v>3.38</v>
      </c>
      <c r="O2386">
        <f t="shared" si="37"/>
        <v>3.38</v>
      </c>
    </row>
    <row r="2387" spans="1:15" x14ac:dyDescent="0.25">
      <c r="A2387" s="24">
        <v>41831</v>
      </c>
      <c r="B2387">
        <v>0.02</v>
      </c>
      <c r="C2387">
        <v>0.02</v>
      </c>
      <c r="D2387">
        <v>0.02</v>
      </c>
      <c r="E2387">
        <v>0.02</v>
      </c>
      <c r="F2387">
        <v>7.0000000000000007E-2</v>
      </c>
      <c r="G2387">
        <v>0.11</v>
      </c>
      <c r="H2387">
        <v>0.48</v>
      </c>
      <c r="I2387">
        <v>0.92</v>
      </c>
      <c r="J2387">
        <v>1.65</v>
      </c>
      <c r="K2387">
        <v>2.13</v>
      </c>
      <c r="L2387">
        <v>2.5299999999999998</v>
      </c>
      <c r="M2387">
        <v>3.07</v>
      </c>
      <c r="N2387">
        <v>3.34</v>
      </c>
      <c r="O2387">
        <f t="shared" si="37"/>
        <v>3.34</v>
      </c>
    </row>
    <row r="2388" spans="1:15" x14ac:dyDescent="0.25">
      <c r="A2388" s="24">
        <v>41832</v>
      </c>
      <c r="B2388">
        <v>0.02</v>
      </c>
      <c r="C2388">
        <v>0.02</v>
      </c>
      <c r="D2388">
        <v>0.02</v>
      </c>
      <c r="E2388">
        <v>0.02</v>
      </c>
      <c r="F2388">
        <v>7.0000000000000007E-2</v>
      </c>
      <c r="G2388">
        <v>0.11</v>
      </c>
      <c r="H2388">
        <v>0.48</v>
      </c>
      <c r="I2388">
        <v>0.92</v>
      </c>
      <c r="J2388">
        <v>1.65</v>
      </c>
      <c r="K2388">
        <v>2.13</v>
      </c>
      <c r="L2388">
        <v>2.5299999999999998</v>
      </c>
      <c r="M2388">
        <v>3.07</v>
      </c>
      <c r="N2388">
        <v>3.34</v>
      </c>
      <c r="O2388">
        <f t="shared" si="37"/>
        <v>3.34</v>
      </c>
    </row>
    <row r="2389" spans="1:15" x14ac:dyDescent="0.25">
      <c r="A2389" s="24">
        <v>41833</v>
      </c>
      <c r="B2389">
        <v>0.02</v>
      </c>
      <c r="C2389">
        <v>0.02</v>
      </c>
      <c r="D2389">
        <v>0.02</v>
      </c>
      <c r="E2389">
        <v>0.02</v>
      </c>
      <c r="F2389">
        <v>7.0000000000000007E-2</v>
      </c>
      <c r="G2389">
        <v>0.11</v>
      </c>
      <c r="H2389">
        <v>0.48</v>
      </c>
      <c r="I2389">
        <v>0.92</v>
      </c>
      <c r="J2389">
        <v>1.65</v>
      </c>
      <c r="K2389">
        <v>2.13</v>
      </c>
      <c r="L2389">
        <v>2.5299999999999998</v>
      </c>
      <c r="M2389">
        <v>3.07</v>
      </c>
      <c r="N2389">
        <v>3.34</v>
      </c>
      <c r="O2389">
        <f t="shared" si="37"/>
        <v>3.34</v>
      </c>
    </row>
    <row r="2390" spans="1:15" x14ac:dyDescent="0.25">
      <c r="A2390" s="24">
        <v>41834</v>
      </c>
      <c r="B2390">
        <v>0.02</v>
      </c>
      <c r="C2390">
        <v>0.02</v>
      </c>
      <c r="D2390">
        <v>0.02</v>
      </c>
      <c r="E2390">
        <v>0.03</v>
      </c>
      <c r="F2390">
        <v>0.06</v>
      </c>
      <c r="G2390">
        <v>0.11</v>
      </c>
      <c r="H2390">
        <v>0.48</v>
      </c>
      <c r="I2390">
        <v>0.95</v>
      </c>
      <c r="J2390">
        <v>1.68</v>
      </c>
      <c r="K2390">
        <v>2.17</v>
      </c>
      <c r="L2390">
        <v>2.5499999999999998</v>
      </c>
      <c r="M2390">
        <v>3.1</v>
      </c>
      <c r="N2390">
        <v>3.36</v>
      </c>
      <c r="O2390">
        <f t="shared" si="37"/>
        <v>3.36</v>
      </c>
    </row>
    <row r="2391" spans="1:15" x14ac:dyDescent="0.25">
      <c r="A2391" s="24">
        <v>41835</v>
      </c>
      <c r="B2391">
        <v>0.02</v>
      </c>
      <c r="C2391">
        <v>0.02</v>
      </c>
      <c r="D2391">
        <v>0.02</v>
      </c>
      <c r="E2391">
        <v>0.02</v>
      </c>
      <c r="F2391">
        <v>0.06</v>
      </c>
      <c r="G2391">
        <v>0.11</v>
      </c>
      <c r="H2391">
        <v>0.49</v>
      </c>
      <c r="I2391">
        <v>0.97</v>
      </c>
      <c r="J2391">
        <v>1.7</v>
      </c>
      <c r="K2391">
        <v>2.1800000000000002</v>
      </c>
      <c r="L2391">
        <v>2.56</v>
      </c>
      <c r="M2391">
        <v>3.1</v>
      </c>
      <c r="N2391">
        <v>3.37</v>
      </c>
      <c r="O2391">
        <f t="shared" si="37"/>
        <v>3.37</v>
      </c>
    </row>
    <row r="2392" spans="1:15" x14ac:dyDescent="0.25">
      <c r="A2392" s="24">
        <v>41836</v>
      </c>
      <c r="B2392">
        <v>0.02</v>
      </c>
      <c r="C2392">
        <v>0.02</v>
      </c>
      <c r="D2392">
        <v>0.02</v>
      </c>
      <c r="E2392">
        <v>0.02</v>
      </c>
      <c r="F2392">
        <v>0.06</v>
      </c>
      <c r="G2392">
        <v>0.11</v>
      </c>
      <c r="H2392">
        <v>0.5</v>
      </c>
      <c r="I2392">
        <v>0.98</v>
      </c>
      <c r="J2392">
        <v>1.71</v>
      </c>
      <c r="K2392">
        <v>2.1800000000000002</v>
      </c>
      <c r="L2392">
        <v>2.5499999999999998</v>
      </c>
      <c r="M2392">
        <v>3.08</v>
      </c>
      <c r="N2392">
        <v>3.35</v>
      </c>
      <c r="O2392">
        <f t="shared" si="37"/>
        <v>3.35</v>
      </c>
    </row>
    <row r="2393" spans="1:15" x14ac:dyDescent="0.25">
      <c r="A2393" s="24">
        <v>41837</v>
      </c>
      <c r="B2393">
        <v>0.02</v>
      </c>
      <c r="C2393">
        <v>0.02</v>
      </c>
      <c r="D2393">
        <v>0.02</v>
      </c>
      <c r="E2393">
        <v>0.02</v>
      </c>
      <c r="F2393">
        <v>0.06</v>
      </c>
      <c r="G2393">
        <v>0.1</v>
      </c>
      <c r="H2393">
        <v>0.47</v>
      </c>
      <c r="I2393">
        <v>0.94</v>
      </c>
      <c r="J2393">
        <v>1.65</v>
      </c>
      <c r="K2393">
        <v>2.11</v>
      </c>
      <c r="L2393">
        <v>2.4700000000000002</v>
      </c>
      <c r="M2393">
        <v>3.01</v>
      </c>
      <c r="N2393">
        <v>3.27</v>
      </c>
      <c r="O2393">
        <f t="shared" si="37"/>
        <v>3.27</v>
      </c>
    </row>
    <row r="2394" spans="1:15" x14ac:dyDescent="0.25">
      <c r="A2394" s="24">
        <v>41838</v>
      </c>
      <c r="B2394">
        <v>0.03</v>
      </c>
      <c r="C2394">
        <v>0.03</v>
      </c>
      <c r="D2394">
        <v>0.03</v>
      </c>
      <c r="E2394">
        <v>0.02</v>
      </c>
      <c r="F2394">
        <v>0.05</v>
      </c>
      <c r="G2394">
        <v>0.1</v>
      </c>
      <c r="H2394">
        <v>0.51</v>
      </c>
      <c r="I2394">
        <v>0.97</v>
      </c>
      <c r="J2394">
        <v>1.69</v>
      </c>
      <c r="K2394">
        <v>2.14</v>
      </c>
      <c r="L2394">
        <v>2.5</v>
      </c>
      <c r="M2394">
        <v>3.03</v>
      </c>
      <c r="N2394">
        <v>3.29</v>
      </c>
      <c r="O2394">
        <f t="shared" si="37"/>
        <v>3.29</v>
      </c>
    </row>
    <row r="2395" spans="1:15" x14ac:dyDescent="0.25">
      <c r="A2395" s="24">
        <v>41839</v>
      </c>
      <c r="B2395">
        <v>0.03</v>
      </c>
      <c r="C2395">
        <v>0.03</v>
      </c>
      <c r="D2395">
        <v>0.03</v>
      </c>
      <c r="E2395">
        <v>0.02</v>
      </c>
      <c r="F2395">
        <v>0.05</v>
      </c>
      <c r="G2395">
        <v>0.1</v>
      </c>
      <c r="H2395">
        <v>0.51</v>
      </c>
      <c r="I2395">
        <v>0.97</v>
      </c>
      <c r="J2395">
        <v>1.69</v>
      </c>
      <c r="K2395">
        <v>2.14</v>
      </c>
      <c r="L2395">
        <v>2.5</v>
      </c>
      <c r="M2395">
        <v>3.03</v>
      </c>
      <c r="N2395">
        <v>3.29</v>
      </c>
      <c r="O2395">
        <f t="shared" si="37"/>
        <v>3.29</v>
      </c>
    </row>
    <row r="2396" spans="1:15" x14ac:dyDescent="0.25">
      <c r="A2396" s="24">
        <v>41840</v>
      </c>
      <c r="B2396">
        <v>0.03</v>
      </c>
      <c r="C2396">
        <v>0.03</v>
      </c>
      <c r="D2396">
        <v>0.03</v>
      </c>
      <c r="E2396">
        <v>0.02</v>
      </c>
      <c r="F2396">
        <v>0.05</v>
      </c>
      <c r="G2396">
        <v>0.1</v>
      </c>
      <c r="H2396">
        <v>0.51</v>
      </c>
      <c r="I2396">
        <v>0.97</v>
      </c>
      <c r="J2396">
        <v>1.69</v>
      </c>
      <c r="K2396">
        <v>2.14</v>
      </c>
      <c r="L2396">
        <v>2.5</v>
      </c>
      <c r="M2396">
        <v>3.03</v>
      </c>
      <c r="N2396">
        <v>3.29</v>
      </c>
      <c r="O2396">
        <f t="shared" si="37"/>
        <v>3.29</v>
      </c>
    </row>
    <row r="2397" spans="1:15" x14ac:dyDescent="0.25">
      <c r="A2397" s="24">
        <v>41841</v>
      </c>
      <c r="B2397">
        <v>0.02</v>
      </c>
      <c r="C2397">
        <v>0.02</v>
      </c>
      <c r="D2397">
        <v>0.02</v>
      </c>
      <c r="E2397">
        <v>0.03</v>
      </c>
      <c r="F2397">
        <v>0.06</v>
      </c>
      <c r="G2397">
        <v>0.11</v>
      </c>
      <c r="H2397">
        <v>0.51</v>
      </c>
      <c r="I2397">
        <v>0.99</v>
      </c>
      <c r="J2397">
        <v>1.7</v>
      </c>
      <c r="K2397">
        <v>2.14</v>
      </c>
      <c r="L2397">
        <v>2.4900000000000002</v>
      </c>
      <c r="M2397">
        <v>3.01</v>
      </c>
      <c r="N2397">
        <v>3.26</v>
      </c>
      <c r="O2397">
        <f t="shared" si="37"/>
        <v>3.26</v>
      </c>
    </row>
    <row r="2398" spans="1:15" x14ac:dyDescent="0.25">
      <c r="A2398" s="24">
        <v>41842</v>
      </c>
      <c r="B2398">
        <v>0.03</v>
      </c>
      <c r="C2398">
        <v>0.03</v>
      </c>
      <c r="D2398">
        <v>0.03</v>
      </c>
      <c r="E2398">
        <v>0.03</v>
      </c>
      <c r="F2398">
        <v>7.0000000000000007E-2</v>
      </c>
      <c r="G2398">
        <v>0.11</v>
      </c>
      <c r="H2398">
        <v>0.49</v>
      </c>
      <c r="I2398">
        <v>0.97</v>
      </c>
      <c r="J2398">
        <v>1.68</v>
      </c>
      <c r="K2398">
        <v>2.13</v>
      </c>
      <c r="L2398">
        <v>2.48</v>
      </c>
      <c r="M2398">
        <v>3</v>
      </c>
      <c r="N2398">
        <v>3.25</v>
      </c>
      <c r="O2398">
        <f t="shared" si="37"/>
        <v>3.25</v>
      </c>
    </row>
    <row r="2399" spans="1:15" x14ac:dyDescent="0.25">
      <c r="A2399" s="24">
        <v>41843</v>
      </c>
      <c r="B2399">
        <v>0.03</v>
      </c>
      <c r="C2399">
        <v>0.03</v>
      </c>
      <c r="D2399">
        <v>0.03</v>
      </c>
      <c r="E2399">
        <v>0.03</v>
      </c>
      <c r="F2399">
        <v>0.05</v>
      </c>
      <c r="G2399">
        <v>0.11</v>
      </c>
      <c r="H2399">
        <v>0.5</v>
      </c>
      <c r="I2399">
        <v>0.96</v>
      </c>
      <c r="J2399">
        <v>1.67</v>
      </c>
      <c r="K2399">
        <v>2.12</v>
      </c>
      <c r="L2399">
        <v>2.48</v>
      </c>
      <c r="M2399">
        <v>3</v>
      </c>
      <c r="N2399">
        <v>3.26</v>
      </c>
      <c r="O2399">
        <f t="shared" si="37"/>
        <v>3.26</v>
      </c>
    </row>
    <row r="2400" spans="1:15" x14ac:dyDescent="0.25">
      <c r="A2400" s="24">
        <v>41844</v>
      </c>
      <c r="B2400">
        <v>0.04</v>
      </c>
      <c r="C2400">
        <v>0.04</v>
      </c>
      <c r="D2400">
        <v>0.04</v>
      </c>
      <c r="E2400">
        <v>0.03</v>
      </c>
      <c r="F2400">
        <v>0.06</v>
      </c>
      <c r="G2400">
        <v>0.11</v>
      </c>
      <c r="H2400">
        <v>0.53</v>
      </c>
      <c r="I2400">
        <v>1</v>
      </c>
      <c r="J2400">
        <v>1.72</v>
      </c>
      <c r="K2400">
        <v>2.1800000000000002</v>
      </c>
      <c r="L2400">
        <v>2.52</v>
      </c>
      <c r="M2400">
        <v>3.04</v>
      </c>
      <c r="N2400">
        <v>3.3</v>
      </c>
      <c r="O2400">
        <f t="shared" si="37"/>
        <v>3.3</v>
      </c>
    </row>
    <row r="2401" spans="1:15" x14ac:dyDescent="0.25">
      <c r="A2401" s="24">
        <v>41845</v>
      </c>
      <c r="B2401">
        <v>0.03</v>
      </c>
      <c r="C2401">
        <v>0.03</v>
      </c>
      <c r="D2401">
        <v>0.03</v>
      </c>
      <c r="E2401">
        <v>0.03</v>
      </c>
      <c r="F2401">
        <v>0.06</v>
      </c>
      <c r="G2401">
        <v>0.11</v>
      </c>
      <c r="H2401">
        <v>0.53</v>
      </c>
      <c r="I2401">
        <v>0.98</v>
      </c>
      <c r="J2401">
        <v>1.69</v>
      </c>
      <c r="K2401">
        <v>2.14</v>
      </c>
      <c r="L2401">
        <v>2.48</v>
      </c>
      <c r="M2401">
        <v>2.99</v>
      </c>
      <c r="N2401">
        <v>3.24</v>
      </c>
      <c r="O2401">
        <f t="shared" si="37"/>
        <v>3.24</v>
      </c>
    </row>
    <row r="2402" spans="1:15" x14ac:dyDescent="0.25">
      <c r="A2402" s="24">
        <v>41846</v>
      </c>
      <c r="B2402">
        <v>0.03</v>
      </c>
      <c r="C2402">
        <v>0.03</v>
      </c>
      <c r="D2402">
        <v>0.03</v>
      </c>
      <c r="E2402">
        <v>0.03</v>
      </c>
      <c r="F2402">
        <v>0.06</v>
      </c>
      <c r="G2402">
        <v>0.11</v>
      </c>
      <c r="H2402">
        <v>0.53</v>
      </c>
      <c r="I2402">
        <v>0.98</v>
      </c>
      <c r="J2402">
        <v>1.69</v>
      </c>
      <c r="K2402">
        <v>2.14</v>
      </c>
      <c r="L2402">
        <v>2.48</v>
      </c>
      <c r="M2402">
        <v>2.99</v>
      </c>
      <c r="N2402">
        <v>3.24</v>
      </c>
      <c r="O2402">
        <f t="shared" si="37"/>
        <v>3.24</v>
      </c>
    </row>
    <row r="2403" spans="1:15" x14ac:dyDescent="0.25">
      <c r="A2403" s="24">
        <v>41847</v>
      </c>
      <c r="B2403">
        <v>0.03</v>
      </c>
      <c r="C2403">
        <v>0.03</v>
      </c>
      <c r="D2403">
        <v>0.03</v>
      </c>
      <c r="E2403">
        <v>0.03</v>
      </c>
      <c r="F2403">
        <v>0.06</v>
      </c>
      <c r="G2403">
        <v>0.11</v>
      </c>
      <c r="H2403">
        <v>0.53</v>
      </c>
      <c r="I2403">
        <v>0.98</v>
      </c>
      <c r="J2403">
        <v>1.69</v>
      </c>
      <c r="K2403">
        <v>2.14</v>
      </c>
      <c r="L2403">
        <v>2.48</v>
      </c>
      <c r="M2403">
        <v>2.99</v>
      </c>
      <c r="N2403">
        <v>3.24</v>
      </c>
      <c r="O2403">
        <f t="shared" si="37"/>
        <v>3.24</v>
      </c>
    </row>
    <row r="2404" spans="1:15" x14ac:dyDescent="0.25">
      <c r="A2404" s="24">
        <v>41848</v>
      </c>
      <c r="B2404">
        <v>0.03</v>
      </c>
      <c r="C2404">
        <v>0.03</v>
      </c>
      <c r="D2404">
        <v>0.03</v>
      </c>
      <c r="E2404">
        <v>0.04</v>
      </c>
      <c r="F2404">
        <v>0.06</v>
      </c>
      <c r="G2404">
        <v>0.11</v>
      </c>
      <c r="H2404">
        <v>0.54</v>
      </c>
      <c r="I2404">
        <v>1.01</v>
      </c>
      <c r="J2404">
        <v>1.73</v>
      </c>
      <c r="K2404">
        <v>2.17</v>
      </c>
      <c r="L2404">
        <v>2.5</v>
      </c>
      <c r="M2404">
        <v>3.01</v>
      </c>
      <c r="N2404">
        <v>3.26</v>
      </c>
      <c r="O2404">
        <f t="shared" si="37"/>
        <v>3.26</v>
      </c>
    </row>
    <row r="2405" spans="1:15" x14ac:dyDescent="0.25">
      <c r="A2405" s="24">
        <v>41849</v>
      </c>
      <c r="B2405">
        <v>0.03</v>
      </c>
      <c r="C2405">
        <v>0.03</v>
      </c>
      <c r="D2405">
        <v>0.03</v>
      </c>
      <c r="E2405">
        <v>0.02</v>
      </c>
      <c r="F2405">
        <v>0.06</v>
      </c>
      <c r="G2405">
        <v>0.12</v>
      </c>
      <c r="H2405">
        <v>0.54</v>
      </c>
      <c r="I2405">
        <v>1</v>
      </c>
      <c r="J2405">
        <v>1.7</v>
      </c>
      <c r="K2405">
        <v>2.14</v>
      </c>
      <c r="L2405">
        <v>2.4700000000000002</v>
      </c>
      <c r="M2405">
        <v>2.97</v>
      </c>
      <c r="N2405">
        <v>3.22</v>
      </c>
      <c r="O2405">
        <f t="shared" si="37"/>
        <v>3.22</v>
      </c>
    </row>
    <row r="2406" spans="1:15" x14ac:dyDescent="0.25">
      <c r="A2406" s="24">
        <v>41850</v>
      </c>
      <c r="B2406">
        <v>0.03</v>
      </c>
      <c r="C2406">
        <v>0.03</v>
      </c>
      <c r="D2406">
        <v>0.03</v>
      </c>
      <c r="E2406">
        <v>0.04</v>
      </c>
      <c r="F2406">
        <v>0.06</v>
      </c>
      <c r="G2406">
        <v>0.13</v>
      </c>
      <c r="H2406">
        <v>0.56000000000000005</v>
      </c>
      <c r="I2406">
        <v>1.04</v>
      </c>
      <c r="J2406">
        <v>1.77</v>
      </c>
      <c r="K2406">
        <v>2.2400000000000002</v>
      </c>
      <c r="L2406">
        <v>2.57</v>
      </c>
      <c r="M2406">
        <v>3.06</v>
      </c>
      <c r="N2406">
        <v>3.31</v>
      </c>
      <c r="O2406">
        <f t="shared" si="37"/>
        <v>3.31</v>
      </c>
    </row>
    <row r="2407" spans="1:15" x14ac:dyDescent="0.25">
      <c r="A2407" s="24">
        <v>41851</v>
      </c>
      <c r="B2407">
        <v>0.01</v>
      </c>
      <c r="C2407">
        <v>0.01</v>
      </c>
      <c r="D2407">
        <v>0.01</v>
      </c>
      <c r="E2407">
        <v>0.03</v>
      </c>
      <c r="F2407">
        <v>0.05</v>
      </c>
      <c r="G2407">
        <v>0.12</v>
      </c>
      <c r="H2407">
        <v>0.53</v>
      </c>
      <c r="I2407">
        <v>1.02</v>
      </c>
      <c r="J2407">
        <v>1.76</v>
      </c>
      <c r="K2407">
        <v>2.2400000000000002</v>
      </c>
      <c r="L2407">
        <v>2.58</v>
      </c>
      <c r="M2407">
        <v>3.07</v>
      </c>
      <c r="N2407">
        <v>3.32</v>
      </c>
      <c r="O2407">
        <f t="shared" si="37"/>
        <v>3.32</v>
      </c>
    </row>
    <row r="2408" spans="1:15" x14ac:dyDescent="0.25">
      <c r="A2408" s="24">
        <v>41852</v>
      </c>
      <c r="B2408">
        <v>0.01</v>
      </c>
      <c r="C2408">
        <v>0.01</v>
      </c>
      <c r="D2408">
        <v>0.01</v>
      </c>
      <c r="E2408">
        <v>0.03</v>
      </c>
      <c r="F2408">
        <v>0.05</v>
      </c>
      <c r="G2408">
        <v>0.13</v>
      </c>
      <c r="H2408">
        <v>0.47</v>
      </c>
      <c r="I2408">
        <v>0.94</v>
      </c>
      <c r="J2408">
        <v>1.67</v>
      </c>
      <c r="K2408">
        <v>2.16</v>
      </c>
      <c r="L2408">
        <v>2.52</v>
      </c>
      <c r="M2408">
        <v>3.03</v>
      </c>
      <c r="N2408">
        <v>3.29</v>
      </c>
      <c r="O2408">
        <f t="shared" si="37"/>
        <v>3.29</v>
      </c>
    </row>
    <row r="2409" spans="1:15" x14ac:dyDescent="0.25">
      <c r="A2409" s="24">
        <v>41853</v>
      </c>
      <c r="B2409">
        <v>0.01</v>
      </c>
      <c r="C2409">
        <v>0.01</v>
      </c>
      <c r="D2409">
        <v>0.01</v>
      </c>
      <c r="E2409">
        <v>0.03</v>
      </c>
      <c r="F2409">
        <v>0.05</v>
      </c>
      <c r="G2409">
        <v>0.13</v>
      </c>
      <c r="H2409">
        <v>0.47</v>
      </c>
      <c r="I2409">
        <v>0.94</v>
      </c>
      <c r="J2409">
        <v>1.67</v>
      </c>
      <c r="K2409">
        <v>2.16</v>
      </c>
      <c r="L2409">
        <v>2.52</v>
      </c>
      <c r="M2409">
        <v>3.03</v>
      </c>
      <c r="N2409">
        <v>3.29</v>
      </c>
      <c r="O2409">
        <f t="shared" si="37"/>
        <v>3.29</v>
      </c>
    </row>
    <row r="2410" spans="1:15" x14ac:dyDescent="0.25">
      <c r="A2410" s="24">
        <v>41854</v>
      </c>
      <c r="B2410">
        <v>0.01</v>
      </c>
      <c r="C2410">
        <v>0.01</v>
      </c>
      <c r="D2410">
        <v>0.01</v>
      </c>
      <c r="E2410">
        <v>0.03</v>
      </c>
      <c r="F2410">
        <v>0.05</v>
      </c>
      <c r="G2410">
        <v>0.13</v>
      </c>
      <c r="H2410">
        <v>0.47</v>
      </c>
      <c r="I2410">
        <v>0.94</v>
      </c>
      <c r="J2410">
        <v>1.67</v>
      </c>
      <c r="K2410">
        <v>2.16</v>
      </c>
      <c r="L2410">
        <v>2.52</v>
      </c>
      <c r="M2410">
        <v>3.03</v>
      </c>
      <c r="N2410">
        <v>3.29</v>
      </c>
      <c r="O2410">
        <f t="shared" si="37"/>
        <v>3.29</v>
      </c>
    </row>
    <row r="2411" spans="1:15" x14ac:dyDescent="0.25">
      <c r="A2411" s="24">
        <v>41855</v>
      </c>
      <c r="B2411">
        <v>0.02</v>
      </c>
      <c r="C2411">
        <v>0.02</v>
      </c>
      <c r="D2411">
        <v>0.02</v>
      </c>
      <c r="E2411">
        <v>0.04</v>
      </c>
      <c r="F2411">
        <v>0.06</v>
      </c>
      <c r="G2411">
        <v>0.12</v>
      </c>
      <c r="H2411">
        <v>0.47</v>
      </c>
      <c r="I2411">
        <v>0.93</v>
      </c>
      <c r="J2411">
        <v>1.66</v>
      </c>
      <c r="K2411">
        <v>2.15</v>
      </c>
      <c r="L2411">
        <v>2.5099999999999998</v>
      </c>
      <c r="M2411">
        <v>3.04</v>
      </c>
      <c r="N2411">
        <v>3.3</v>
      </c>
      <c r="O2411">
        <f t="shared" si="37"/>
        <v>3.3</v>
      </c>
    </row>
    <row r="2412" spans="1:15" x14ac:dyDescent="0.25">
      <c r="A2412" s="24">
        <v>41856</v>
      </c>
      <c r="B2412">
        <v>0.03</v>
      </c>
      <c r="C2412">
        <v>0.03</v>
      </c>
      <c r="D2412">
        <v>0.03</v>
      </c>
      <c r="E2412">
        <v>0.03</v>
      </c>
      <c r="F2412">
        <v>0.05</v>
      </c>
      <c r="G2412">
        <v>0.12</v>
      </c>
      <c r="H2412">
        <v>0.47</v>
      </c>
      <c r="I2412">
        <v>0.93</v>
      </c>
      <c r="J2412">
        <v>1.66</v>
      </c>
      <c r="K2412">
        <v>2.14</v>
      </c>
      <c r="L2412">
        <v>2.4900000000000002</v>
      </c>
      <c r="M2412">
        <v>3.02</v>
      </c>
      <c r="N2412">
        <v>3.28</v>
      </c>
      <c r="O2412">
        <f t="shared" si="37"/>
        <v>3.28</v>
      </c>
    </row>
    <row r="2413" spans="1:15" x14ac:dyDescent="0.25">
      <c r="A2413" s="24">
        <v>41857</v>
      </c>
      <c r="B2413">
        <v>0.03</v>
      </c>
      <c r="C2413">
        <v>0.03</v>
      </c>
      <c r="D2413">
        <v>0.03</v>
      </c>
      <c r="E2413">
        <v>0.03</v>
      </c>
      <c r="F2413">
        <v>0.05</v>
      </c>
      <c r="G2413">
        <v>0.11</v>
      </c>
      <c r="H2413">
        <v>0.48</v>
      </c>
      <c r="I2413">
        <v>0.93</v>
      </c>
      <c r="J2413">
        <v>1.66</v>
      </c>
      <c r="K2413">
        <v>2.13</v>
      </c>
      <c r="L2413">
        <v>2.4900000000000002</v>
      </c>
      <c r="M2413">
        <v>3.01</v>
      </c>
      <c r="N2413">
        <v>3.27</v>
      </c>
      <c r="O2413">
        <f t="shared" si="37"/>
        <v>3.27</v>
      </c>
    </row>
    <row r="2414" spans="1:15" x14ac:dyDescent="0.25">
      <c r="A2414" s="24">
        <v>41858</v>
      </c>
      <c r="B2414">
        <v>0.03</v>
      </c>
      <c r="C2414">
        <v>0.03</v>
      </c>
      <c r="D2414">
        <v>0.03</v>
      </c>
      <c r="E2414">
        <v>0.03</v>
      </c>
      <c r="F2414">
        <v>0.04</v>
      </c>
      <c r="G2414">
        <v>0.11</v>
      </c>
      <c r="H2414">
        <v>0.44</v>
      </c>
      <c r="I2414">
        <v>0.89</v>
      </c>
      <c r="J2414">
        <v>1.6</v>
      </c>
      <c r="K2414">
        <v>2.0699999999999998</v>
      </c>
      <c r="L2414">
        <v>2.4300000000000002</v>
      </c>
      <c r="M2414">
        <v>2.97</v>
      </c>
      <c r="N2414">
        <v>3.23</v>
      </c>
      <c r="O2414">
        <f t="shared" si="37"/>
        <v>3.23</v>
      </c>
    </row>
    <row r="2415" spans="1:15" x14ac:dyDescent="0.25">
      <c r="A2415" s="24">
        <v>41859</v>
      </c>
      <c r="B2415">
        <v>0.03</v>
      </c>
      <c r="C2415">
        <v>0.03</v>
      </c>
      <c r="D2415">
        <v>0.03</v>
      </c>
      <c r="E2415">
        <v>0.03</v>
      </c>
      <c r="F2415">
        <v>0.05</v>
      </c>
      <c r="G2415">
        <v>0.1</v>
      </c>
      <c r="H2415">
        <v>0.45</v>
      </c>
      <c r="I2415">
        <v>0.91</v>
      </c>
      <c r="J2415">
        <v>1.62</v>
      </c>
      <c r="K2415">
        <v>2.09</v>
      </c>
      <c r="L2415">
        <v>2.44</v>
      </c>
      <c r="M2415">
        <v>2.97</v>
      </c>
      <c r="N2415">
        <v>3.23</v>
      </c>
      <c r="O2415">
        <f t="shared" si="37"/>
        <v>3.23</v>
      </c>
    </row>
    <row r="2416" spans="1:15" x14ac:dyDescent="0.25">
      <c r="A2416" s="24">
        <v>41860</v>
      </c>
      <c r="B2416">
        <v>0.03</v>
      </c>
      <c r="C2416">
        <v>0.03</v>
      </c>
      <c r="D2416">
        <v>0.03</v>
      </c>
      <c r="E2416">
        <v>0.03</v>
      </c>
      <c r="F2416">
        <v>0.05</v>
      </c>
      <c r="G2416">
        <v>0.1</v>
      </c>
      <c r="H2416">
        <v>0.45</v>
      </c>
      <c r="I2416">
        <v>0.91</v>
      </c>
      <c r="J2416">
        <v>1.62</v>
      </c>
      <c r="K2416">
        <v>2.09</v>
      </c>
      <c r="L2416">
        <v>2.44</v>
      </c>
      <c r="M2416">
        <v>2.97</v>
      </c>
      <c r="N2416">
        <v>3.23</v>
      </c>
      <c r="O2416">
        <f t="shared" si="37"/>
        <v>3.23</v>
      </c>
    </row>
    <row r="2417" spans="1:15" x14ac:dyDescent="0.25">
      <c r="A2417" s="24">
        <v>41861</v>
      </c>
      <c r="B2417">
        <v>0.03</v>
      </c>
      <c r="C2417">
        <v>0.03</v>
      </c>
      <c r="D2417">
        <v>0.03</v>
      </c>
      <c r="E2417">
        <v>0.03</v>
      </c>
      <c r="F2417">
        <v>0.05</v>
      </c>
      <c r="G2417">
        <v>0.1</v>
      </c>
      <c r="H2417">
        <v>0.45</v>
      </c>
      <c r="I2417">
        <v>0.91</v>
      </c>
      <c r="J2417">
        <v>1.62</v>
      </c>
      <c r="K2417">
        <v>2.09</v>
      </c>
      <c r="L2417">
        <v>2.44</v>
      </c>
      <c r="M2417">
        <v>2.97</v>
      </c>
      <c r="N2417">
        <v>3.23</v>
      </c>
      <c r="O2417">
        <f t="shared" si="37"/>
        <v>3.23</v>
      </c>
    </row>
    <row r="2418" spans="1:15" x14ac:dyDescent="0.25">
      <c r="A2418" s="24">
        <v>41862</v>
      </c>
      <c r="B2418">
        <v>0.03</v>
      </c>
      <c r="C2418">
        <v>0.03</v>
      </c>
      <c r="D2418">
        <v>0.03</v>
      </c>
      <c r="E2418">
        <v>0.04</v>
      </c>
      <c r="F2418">
        <v>0.05</v>
      </c>
      <c r="G2418">
        <v>0.1</v>
      </c>
      <c r="H2418">
        <v>0.47</v>
      </c>
      <c r="I2418">
        <v>0.93</v>
      </c>
      <c r="J2418">
        <v>1.62</v>
      </c>
      <c r="K2418">
        <v>2.09</v>
      </c>
      <c r="L2418">
        <v>2.44</v>
      </c>
      <c r="M2418">
        <v>2.97</v>
      </c>
      <c r="N2418">
        <v>3.24</v>
      </c>
      <c r="O2418">
        <f t="shared" si="37"/>
        <v>3.24</v>
      </c>
    </row>
    <row r="2419" spans="1:15" x14ac:dyDescent="0.25">
      <c r="A2419" s="24">
        <v>41863</v>
      </c>
      <c r="B2419">
        <v>0.05</v>
      </c>
      <c r="C2419">
        <v>0.05</v>
      </c>
      <c r="D2419">
        <v>0.05</v>
      </c>
      <c r="E2419">
        <v>0.03</v>
      </c>
      <c r="F2419">
        <v>0.05</v>
      </c>
      <c r="G2419">
        <v>0.1</v>
      </c>
      <c r="H2419">
        <v>0.45</v>
      </c>
      <c r="I2419">
        <v>0.92</v>
      </c>
      <c r="J2419">
        <v>1.63</v>
      </c>
      <c r="K2419">
        <v>2.1</v>
      </c>
      <c r="L2419">
        <v>2.46</v>
      </c>
      <c r="M2419">
        <v>3</v>
      </c>
      <c r="N2419">
        <v>3.27</v>
      </c>
      <c r="O2419">
        <f t="shared" si="37"/>
        <v>3.27</v>
      </c>
    </row>
    <row r="2420" spans="1:15" x14ac:dyDescent="0.25">
      <c r="A2420" s="24">
        <v>41864</v>
      </c>
      <c r="B2420">
        <v>0.04</v>
      </c>
      <c r="C2420">
        <v>0.04</v>
      </c>
      <c r="D2420">
        <v>0.04</v>
      </c>
      <c r="E2420">
        <v>0.04</v>
      </c>
      <c r="F2420">
        <v>0.06</v>
      </c>
      <c r="G2420">
        <v>0.1</v>
      </c>
      <c r="H2420">
        <v>0.43</v>
      </c>
      <c r="I2420">
        <v>0.88</v>
      </c>
      <c r="J2420">
        <v>1.59</v>
      </c>
      <c r="K2420">
        <v>2.06</v>
      </c>
      <c r="L2420">
        <v>2.4300000000000002</v>
      </c>
      <c r="M2420">
        <v>2.97</v>
      </c>
      <c r="N2420">
        <v>3.24</v>
      </c>
      <c r="O2420">
        <f t="shared" si="37"/>
        <v>3.24</v>
      </c>
    </row>
    <row r="2421" spans="1:15" x14ac:dyDescent="0.25">
      <c r="A2421" s="24">
        <v>41865</v>
      </c>
      <c r="B2421">
        <v>0.04</v>
      </c>
      <c r="C2421">
        <v>0.04</v>
      </c>
      <c r="D2421">
        <v>0.04</v>
      </c>
      <c r="E2421">
        <v>0.04</v>
      </c>
      <c r="F2421">
        <v>0.06</v>
      </c>
      <c r="G2421">
        <v>0.1</v>
      </c>
      <c r="H2421">
        <v>0.42</v>
      </c>
      <c r="I2421">
        <v>0.87</v>
      </c>
      <c r="J2421">
        <v>1.58</v>
      </c>
      <c r="K2421">
        <v>2.04</v>
      </c>
      <c r="L2421">
        <v>2.4</v>
      </c>
      <c r="M2421">
        <v>2.93</v>
      </c>
      <c r="N2421">
        <v>3.2</v>
      </c>
      <c r="O2421">
        <f t="shared" si="37"/>
        <v>3.2</v>
      </c>
    </row>
    <row r="2422" spans="1:15" x14ac:dyDescent="0.25">
      <c r="A2422" s="24">
        <v>41866</v>
      </c>
      <c r="B2422">
        <v>0.03</v>
      </c>
      <c r="C2422">
        <v>0.03</v>
      </c>
      <c r="D2422">
        <v>0.03</v>
      </c>
      <c r="E2422">
        <v>0.03</v>
      </c>
      <c r="F2422">
        <v>0.05</v>
      </c>
      <c r="G2422">
        <v>0.09</v>
      </c>
      <c r="H2422">
        <v>0.42</v>
      </c>
      <c r="I2422">
        <v>0.86</v>
      </c>
      <c r="J2422">
        <v>1.55</v>
      </c>
      <c r="K2422">
        <v>1.99</v>
      </c>
      <c r="L2422">
        <v>2.34</v>
      </c>
      <c r="M2422">
        <v>2.86</v>
      </c>
      <c r="N2422">
        <v>3.13</v>
      </c>
      <c r="O2422">
        <f t="shared" si="37"/>
        <v>3.13</v>
      </c>
    </row>
    <row r="2423" spans="1:15" x14ac:dyDescent="0.25">
      <c r="A2423" s="24">
        <v>41867</v>
      </c>
      <c r="B2423">
        <v>0.03</v>
      </c>
      <c r="C2423">
        <v>0.03</v>
      </c>
      <c r="D2423">
        <v>0.03</v>
      </c>
      <c r="E2423">
        <v>0.03</v>
      </c>
      <c r="F2423">
        <v>0.05</v>
      </c>
      <c r="G2423">
        <v>0.09</v>
      </c>
      <c r="H2423">
        <v>0.42</v>
      </c>
      <c r="I2423">
        <v>0.86</v>
      </c>
      <c r="J2423">
        <v>1.55</v>
      </c>
      <c r="K2423">
        <v>1.99</v>
      </c>
      <c r="L2423">
        <v>2.34</v>
      </c>
      <c r="M2423">
        <v>2.86</v>
      </c>
      <c r="N2423">
        <v>3.13</v>
      </c>
      <c r="O2423">
        <f t="shared" si="37"/>
        <v>3.13</v>
      </c>
    </row>
    <row r="2424" spans="1:15" x14ac:dyDescent="0.25">
      <c r="A2424" s="24">
        <v>41868</v>
      </c>
      <c r="B2424">
        <v>0.03</v>
      </c>
      <c r="C2424">
        <v>0.03</v>
      </c>
      <c r="D2424">
        <v>0.03</v>
      </c>
      <c r="E2424">
        <v>0.03</v>
      </c>
      <c r="F2424">
        <v>0.05</v>
      </c>
      <c r="G2424">
        <v>0.09</v>
      </c>
      <c r="H2424">
        <v>0.42</v>
      </c>
      <c r="I2424">
        <v>0.86</v>
      </c>
      <c r="J2424">
        <v>1.55</v>
      </c>
      <c r="K2424">
        <v>1.99</v>
      </c>
      <c r="L2424">
        <v>2.34</v>
      </c>
      <c r="M2424">
        <v>2.86</v>
      </c>
      <c r="N2424">
        <v>3.13</v>
      </c>
      <c r="O2424">
        <f t="shared" si="37"/>
        <v>3.13</v>
      </c>
    </row>
    <row r="2425" spans="1:15" x14ac:dyDescent="0.25">
      <c r="A2425" s="24">
        <v>41869</v>
      </c>
      <c r="B2425">
        <v>0.02</v>
      </c>
      <c r="C2425">
        <v>0.02</v>
      </c>
      <c r="D2425">
        <v>0.02</v>
      </c>
      <c r="E2425">
        <v>0.03</v>
      </c>
      <c r="F2425">
        <v>0.05</v>
      </c>
      <c r="G2425">
        <v>0.1</v>
      </c>
      <c r="H2425">
        <v>0.44</v>
      </c>
      <c r="I2425">
        <v>0.89</v>
      </c>
      <c r="J2425">
        <v>1.58</v>
      </c>
      <c r="K2425">
        <v>2.04</v>
      </c>
      <c r="L2425">
        <v>2.39</v>
      </c>
      <c r="M2425">
        <v>2.92</v>
      </c>
      <c r="N2425">
        <v>3.2</v>
      </c>
      <c r="O2425">
        <f t="shared" si="37"/>
        <v>3.2</v>
      </c>
    </row>
    <row r="2426" spans="1:15" x14ac:dyDescent="0.25">
      <c r="A2426" s="24">
        <v>41870</v>
      </c>
      <c r="B2426">
        <v>0.04</v>
      </c>
      <c r="C2426">
        <v>0.04</v>
      </c>
      <c r="D2426">
        <v>0.04</v>
      </c>
      <c r="E2426">
        <v>0.03</v>
      </c>
      <c r="F2426">
        <v>0.05</v>
      </c>
      <c r="G2426">
        <v>0.11</v>
      </c>
      <c r="H2426">
        <v>0.46</v>
      </c>
      <c r="I2426">
        <v>0.9</v>
      </c>
      <c r="J2426">
        <v>1.59</v>
      </c>
      <c r="K2426">
        <v>2.0499999999999998</v>
      </c>
      <c r="L2426">
        <v>2.4</v>
      </c>
      <c r="M2426">
        <v>2.94</v>
      </c>
      <c r="N2426">
        <v>3.21</v>
      </c>
      <c r="O2426">
        <f t="shared" si="37"/>
        <v>3.21</v>
      </c>
    </row>
    <row r="2427" spans="1:15" x14ac:dyDescent="0.25">
      <c r="A2427" s="24">
        <v>41871</v>
      </c>
      <c r="B2427">
        <v>0.04</v>
      </c>
      <c r="C2427">
        <v>0.04</v>
      </c>
      <c r="D2427">
        <v>0.04</v>
      </c>
      <c r="E2427">
        <v>0.04</v>
      </c>
      <c r="F2427">
        <v>0.06</v>
      </c>
      <c r="G2427">
        <v>0.12</v>
      </c>
      <c r="H2427">
        <v>0.49</v>
      </c>
      <c r="I2427">
        <v>0.94</v>
      </c>
      <c r="J2427">
        <v>1.65</v>
      </c>
      <c r="K2427">
        <v>2.09</v>
      </c>
      <c r="L2427">
        <v>2.4300000000000002</v>
      </c>
      <c r="M2427">
        <v>2.95</v>
      </c>
      <c r="N2427">
        <v>3.22</v>
      </c>
      <c r="O2427">
        <f t="shared" si="37"/>
        <v>3.22</v>
      </c>
    </row>
    <row r="2428" spans="1:15" x14ac:dyDescent="0.25">
      <c r="A2428" s="24">
        <v>41872</v>
      </c>
      <c r="B2428">
        <v>0.03</v>
      </c>
      <c r="C2428">
        <v>0.03</v>
      </c>
      <c r="D2428">
        <v>0.03</v>
      </c>
      <c r="E2428">
        <v>0.02</v>
      </c>
      <c r="F2428">
        <v>0.06</v>
      </c>
      <c r="G2428">
        <v>0.1</v>
      </c>
      <c r="H2428">
        <v>0.49</v>
      </c>
      <c r="I2428">
        <v>0.95</v>
      </c>
      <c r="J2428">
        <v>1.64</v>
      </c>
      <c r="K2428">
        <v>2.08</v>
      </c>
      <c r="L2428">
        <v>2.41</v>
      </c>
      <c r="M2428">
        <v>2.92</v>
      </c>
      <c r="N2428">
        <v>3.19</v>
      </c>
      <c r="O2428">
        <f t="shared" si="37"/>
        <v>3.19</v>
      </c>
    </row>
    <row r="2429" spans="1:15" x14ac:dyDescent="0.25">
      <c r="A2429" s="24">
        <v>41873</v>
      </c>
      <c r="B2429">
        <v>0.04</v>
      </c>
      <c r="C2429">
        <v>0.04</v>
      </c>
      <c r="D2429">
        <v>0.04</v>
      </c>
      <c r="E2429">
        <v>0.03</v>
      </c>
      <c r="F2429">
        <v>0.06</v>
      </c>
      <c r="G2429">
        <v>0.1</v>
      </c>
      <c r="H2429">
        <v>0.53</v>
      </c>
      <c r="I2429">
        <v>0.98</v>
      </c>
      <c r="J2429">
        <v>1.68</v>
      </c>
      <c r="K2429">
        <v>2.1</v>
      </c>
      <c r="L2429">
        <v>2.4</v>
      </c>
      <c r="M2429">
        <v>2.9</v>
      </c>
      <c r="N2429">
        <v>3.16</v>
      </c>
      <c r="O2429">
        <f t="shared" si="37"/>
        <v>3.16</v>
      </c>
    </row>
    <row r="2430" spans="1:15" x14ac:dyDescent="0.25">
      <c r="A2430" s="24">
        <v>41874</v>
      </c>
      <c r="B2430">
        <v>0.04</v>
      </c>
      <c r="C2430">
        <v>0.04</v>
      </c>
      <c r="D2430">
        <v>0.04</v>
      </c>
      <c r="E2430">
        <v>0.03</v>
      </c>
      <c r="F2430">
        <v>0.06</v>
      </c>
      <c r="G2430">
        <v>0.1</v>
      </c>
      <c r="H2430">
        <v>0.53</v>
      </c>
      <c r="I2430">
        <v>0.98</v>
      </c>
      <c r="J2430">
        <v>1.68</v>
      </c>
      <c r="K2430">
        <v>2.1</v>
      </c>
      <c r="L2430">
        <v>2.4</v>
      </c>
      <c r="M2430">
        <v>2.9</v>
      </c>
      <c r="N2430">
        <v>3.16</v>
      </c>
      <c r="O2430">
        <f t="shared" si="37"/>
        <v>3.16</v>
      </c>
    </row>
    <row r="2431" spans="1:15" x14ac:dyDescent="0.25">
      <c r="A2431" s="24">
        <v>41875</v>
      </c>
      <c r="B2431">
        <v>0.04</v>
      </c>
      <c r="C2431">
        <v>0.04</v>
      </c>
      <c r="D2431">
        <v>0.04</v>
      </c>
      <c r="E2431">
        <v>0.03</v>
      </c>
      <c r="F2431">
        <v>0.06</v>
      </c>
      <c r="G2431">
        <v>0.1</v>
      </c>
      <c r="H2431">
        <v>0.53</v>
      </c>
      <c r="I2431">
        <v>0.98</v>
      </c>
      <c r="J2431">
        <v>1.68</v>
      </c>
      <c r="K2431">
        <v>2.1</v>
      </c>
      <c r="L2431">
        <v>2.4</v>
      </c>
      <c r="M2431">
        <v>2.9</v>
      </c>
      <c r="N2431">
        <v>3.16</v>
      </c>
      <c r="O2431">
        <f t="shared" si="37"/>
        <v>3.16</v>
      </c>
    </row>
    <row r="2432" spans="1:15" x14ac:dyDescent="0.25">
      <c r="A2432" s="24">
        <v>41876</v>
      </c>
      <c r="B2432">
        <v>0.02</v>
      </c>
      <c r="C2432">
        <v>0.02</v>
      </c>
      <c r="D2432">
        <v>0.02</v>
      </c>
      <c r="E2432">
        <v>0.04</v>
      </c>
      <c r="F2432">
        <v>0.05</v>
      </c>
      <c r="G2432">
        <v>0.11</v>
      </c>
      <c r="H2432">
        <v>0.53</v>
      </c>
      <c r="I2432">
        <v>0.99</v>
      </c>
      <c r="J2432">
        <v>1.69</v>
      </c>
      <c r="K2432">
        <v>2.09</v>
      </c>
      <c r="L2432">
        <v>2.39</v>
      </c>
      <c r="M2432">
        <v>2.88</v>
      </c>
      <c r="N2432">
        <v>3.13</v>
      </c>
      <c r="O2432">
        <f t="shared" si="37"/>
        <v>3.13</v>
      </c>
    </row>
    <row r="2433" spans="1:15" x14ac:dyDescent="0.25">
      <c r="A2433" s="24">
        <v>41877</v>
      </c>
      <c r="B2433">
        <v>0.04</v>
      </c>
      <c r="C2433">
        <v>0.04</v>
      </c>
      <c r="D2433">
        <v>0.04</v>
      </c>
      <c r="E2433">
        <v>0.03</v>
      </c>
      <c r="F2433">
        <v>0.05</v>
      </c>
      <c r="G2433">
        <v>0.12</v>
      </c>
      <c r="H2433">
        <v>0.52</v>
      </c>
      <c r="I2433">
        <v>0.98</v>
      </c>
      <c r="J2433">
        <v>1.68</v>
      </c>
      <c r="K2433">
        <v>2.08</v>
      </c>
      <c r="L2433">
        <v>2.39</v>
      </c>
      <c r="M2433">
        <v>2.89</v>
      </c>
      <c r="N2433">
        <v>3.15</v>
      </c>
      <c r="O2433">
        <f t="shared" si="37"/>
        <v>3.15</v>
      </c>
    </row>
    <row r="2434" spans="1:15" x14ac:dyDescent="0.25">
      <c r="A2434" s="24">
        <v>41878</v>
      </c>
      <c r="B2434">
        <v>0.02</v>
      </c>
      <c r="C2434">
        <v>0.02</v>
      </c>
      <c r="D2434">
        <v>0.02</v>
      </c>
      <c r="E2434">
        <v>0.04</v>
      </c>
      <c r="F2434">
        <v>0.05</v>
      </c>
      <c r="G2434">
        <v>0.11</v>
      </c>
      <c r="H2434">
        <v>0.51</v>
      </c>
      <c r="I2434">
        <v>0.97</v>
      </c>
      <c r="J2434">
        <v>1.65</v>
      </c>
      <c r="K2434">
        <v>2.0499999999999998</v>
      </c>
      <c r="L2434">
        <v>2.37</v>
      </c>
      <c r="M2434">
        <v>2.85</v>
      </c>
      <c r="N2434">
        <v>3.11</v>
      </c>
      <c r="O2434">
        <f t="shared" si="37"/>
        <v>3.11</v>
      </c>
    </row>
    <row r="2435" spans="1:15" x14ac:dyDescent="0.25">
      <c r="A2435" s="24">
        <v>41879</v>
      </c>
      <c r="B2435">
        <v>0.02</v>
      </c>
      <c r="C2435">
        <v>0.02</v>
      </c>
      <c r="D2435">
        <v>0.02</v>
      </c>
      <c r="E2435">
        <v>0.03</v>
      </c>
      <c r="F2435">
        <v>0.05</v>
      </c>
      <c r="G2435">
        <v>0.11</v>
      </c>
      <c r="H2435">
        <v>0.5</v>
      </c>
      <c r="I2435">
        <v>0.95</v>
      </c>
      <c r="J2435">
        <v>1.63</v>
      </c>
      <c r="K2435">
        <v>2.04</v>
      </c>
      <c r="L2435">
        <v>2.34</v>
      </c>
      <c r="M2435">
        <v>2.82</v>
      </c>
      <c r="N2435">
        <v>3.08</v>
      </c>
      <c r="O2435">
        <f t="shared" si="37"/>
        <v>3.08</v>
      </c>
    </row>
    <row r="2436" spans="1:15" x14ac:dyDescent="0.25">
      <c r="A2436" s="24">
        <v>41880</v>
      </c>
      <c r="B2436">
        <v>0.02</v>
      </c>
      <c r="C2436">
        <v>0.02</v>
      </c>
      <c r="D2436">
        <v>0.02</v>
      </c>
      <c r="E2436">
        <v>0.03</v>
      </c>
      <c r="F2436">
        <v>0.05</v>
      </c>
      <c r="G2436">
        <v>0.09</v>
      </c>
      <c r="H2436">
        <v>0.48</v>
      </c>
      <c r="I2436">
        <v>0.94</v>
      </c>
      <c r="J2436">
        <v>1.63</v>
      </c>
      <c r="K2436">
        <v>2.0499999999999998</v>
      </c>
      <c r="L2436">
        <v>2.35</v>
      </c>
      <c r="M2436">
        <v>2.83</v>
      </c>
      <c r="N2436">
        <v>3.09</v>
      </c>
      <c r="O2436">
        <f t="shared" si="37"/>
        <v>3.09</v>
      </c>
    </row>
    <row r="2437" spans="1:15" x14ac:dyDescent="0.25">
      <c r="A2437" s="24">
        <v>41881</v>
      </c>
      <c r="B2437">
        <v>0.02</v>
      </c>
      <c r="C2437">
        <v>0.02</v>
      </c>
      <c r="D2437">
        <v>0.02</v>
      </c>
      <c r="E2437">
        <v>0.03</v>
      </c>
      <c r="F2437">
        <v>0.05</v>
      </c>
      <c r="G2437">
        <v>0.09</v>
      </c>
      <c r="H2437">
        <v>0.48</v>
      </c>
      <c r="I2437">
        <v>0.94</v>
      </c>
      <c r="J2437">
        <v>1.63</v>
      </c>
      <c r="K2437">
        <v>2.0499999999999998</v>
      </c>
      <c r="L2437">
        <v>2.35</v>
      </c>
      <c r="M2437">
        <v>2.83</v>
      </c>
      <c r="N2437">
        <v>3.09</v>
      </c>
      <c r="O2437">
        <f t="shared" si="37"/>
        <v>3.09</v>
      </c>
    </row>
    <row r="2438" spans="1:15" x14ac:dyDescent="0.25">
      <c r="A2438" s="24">
        <v>41882</v>
      </c>
      <c r="B2438">
        <v>0.02</v>
      </c>
      <c r="C2438">
        <v>0.02</v>
      </c>
      <c r="D2438">
        <v>0.02</v>
      </c>
      <c r="E2438">
        <v>0.03</v>
      </c>
      <c r="F2438">
        <v>0.05</v>
      </c>
      <c r="G2438">
        <v>0.09</v>
      </c>
      <c r="H2438">
        <v>0.48</v>
      </c>
      <c r="I2438">
        <v>0.94</v>
      </c>
      <c r="J2438">
        <v>1.63</v>
      </c>
      <c r="K2438">
        <v>2.0499999999999998</v>
      </c>
      <c r="L2438">
        <v>2.35</v>
      </c>
      <c r="M2438">
        <v>2.83</v>
      </c>
      <c r="N2438">
        <v>3.09</v>
      </c>
      <c r="O2438">
        <f t="shared" ref="O2438:O2501" si="38">N2438</f>
        <v>3.09</v>
      </c>
    </row>
    <row r="2439" spans="1:15" x14ac:dyDescent="0.25">
      <c r="A2439" s="24">
        <v>41883</v>
      </c>
      <c r="B2439">
        <v>0.02</v>
      </c>
      <c r="C2439">
        <v>0.02</v>
      </c>
      <c r="D2439">
        <v>0.02</v>
      </c>
      <c r="E2439">
        <v>0.03</v>
      </c>
      <c r="F2439">
        <v>0.05</v>
      </c>
      <c r="G2439">
        <v>0.09</v>
      </c>
      <c r="H2439">
        <v>0.48</v>
      </c>
      <c r="I2439">
        <v>0.94</v>
      </c>
      <c r="J2439">
        <v>1.63</v>
      </c>
      <c r="K2439">
        <v>2.0499999999999998</v>
      </c>
      <c r="L2439">
        <v>2.35</v>
      </c>
      <c r="M2439">
        <v>2.83</v>
      </c>
      <c r="N2439">
        <v>3.09</v>
      </c>
      <c r="O2439">
        <f t="shared" si="38"/>
        <v>3.09</v>
      </c>
    </row>
    <row r="2440" spans="1:15" x14ac:dyDescent="0.25">
      <c r="A2440" s="24">
        <v>41884</v>
      </c>
      <c r="B2440">
        <v>0.02</v>
      </c>
      <c r="C2440">
        <v>0.02</v>
      </c>
      <c r="D2440">
        <v>0.02</v>
      </c>
      <c r="E2440">
        <v>0.03</v>
      </c>
      <c r="F2440">
        <v>0.05</v>
      </c>
      <c r="G2440">
        <v>0.1</v>
      </c>
      <c r="H2440">
        <v>0.53</v>
      </c>
      <c r="I2440">
        <v>0.99</v>
      </c>
      <c r="J2440">
        <v>1.69</v>
      </c>
      <c r="K2440">
        <v>2.11</v>
      </c>
      <c r="L2440">
        <v>2.42</v>
      </c>
      <c r="M2440">
        <v>2.91</v>
      </c>
      <c r="N2440">
        <v>3.17</v>
      </c>
      <c r="O2440">
        <f t="shared" si="38"/>
        <v>3.17</v>
      </c>
    </row>
    <row r="2441" spans="1:15" x14ac:dyDescent="0.25">
      <c r="A2441" s="24">
        <v>41885</v>
      </c>
      <c r="B2441">
        <v>0.02</v>
      </c>
      <c r="C2441">
        <v>0.02</v>
      </c>
      <c r="D2441">
        <v>0.02</v>
      </c>
      <c r="E2441">
        <v>0.03</v>
      </c>
      <c r="F2441">
        <v>0.05</v>
      </c>
      <c r="G2441">
        <v>0.11</v>
      </c>
      <c r="H2441">
        <v>0.52</v>
      </c>
      <c r="I2441">
        <v>0.99</v>
      </c>
      <c r="J2441">
        <v>1.69</v>
      </c>
      <c r="K2441">
        <v>2.11</v>
      </c>
      <c r="L2441">
        <v>2.41</v>
      </c>
      <c r="M2441">
        <v>2.9</v>
      </c>
      <c r="N2441">
        <v>3.15</v>
      </c>
      <c r="O2441">
        <f t="shared" si="38"/>
        <v>3.15</v>
      </c>
    </row>
    <row r="2442" spans="1:15" x14ac:dyDescent="0.25">
      <c r="A2442" s="24">
        <v>41886</v>
      </c>
      <c r="B2442">
        <v>0.02</v>
      </c>
      <c r="C2442">
        <v>0.02</v>
      </c>
      <c r="D2442">
        <v>0.02</v>
      </c>
      <c r="E2442">
        <v>0.03</v>
      </c>
      <c r="F2442">
        <v>0.05</v>
      </c>
      <c r="G2442">
        <v>0.1</v>
      </c>
      <c r="H2442">
        <v>0.54</v>
      </c>
      <c r="I2442">
        <v>1.01</v>
      </c>
      <c r="J2442">
        <v>1.71</v>
      </c>
      <c r="K2442">
        <v>2.14</v>
      </c>
      <c r="L2442">
        <v>2.4500000000000002</v>
      </c>
      <c r="M2442">
        <v>2.95</v>
      </c>
      <c r="N2442">
        <v>3.21</v>
      </c>
      <c r="O2442">
        <f t="shared" si="38"/>
        <v>3.21</v>
      </c>
    </row>
    <row r="2443" spans="1:15" x14ac:dyDescent="0.25">
      <c r="A2443" s="24">
        <v>41887</v>
      </c>
      <c r="B2443">
        <v>0.02</v>
      </c>
      <c r="C2443">
        <v>0.02</v>
      </c>
      <c r="D2443">
        <v>0.02</v>
      </c>
      <c r="E2443">
        <v>0.03</v>
      </c>
      <c r="F2443">
        <v>0.05</v>
      </c>
      <c r="G2443">
        <v>0.1</v>
      </c>
      <c r="H2443">
        <v>0.52</v>
      </c>
      <c r="I2443">
        <v>0.99</v>
      </c>
      <c r="J2443">
        <v>1.69</v>
      </c>
      <c r="K2443">
        <v>2.14</v>
      </c>
      <c r="L2443">
        <v>2.46</v>
      </c>
      <c r="M2443">
        <v>2.97</v>
      </c>
      <c r="N2443">
        <v>3.23</v>
      </c>
      <c r="O2443">
        <f t="shared" si="38"/>
        <v>3.23</v>
      </c>
    </row>
    <row r="2444" spans="1:15" x14ac:dyDescent="0.25">
      <c r="A2444" s="24">
        <v>41888</v>
      </c>
      <c r="B2444">
        <v>0.02</v>
      </c>
      <c r="C2444">
        <v>0.02</v>
      </c>
      <c r="D2444">
        <v>0.02</v>
      </c>
      <c r="E2444">
        <v>0.03</v>
      </c>
      <c r="F2444">
        <v>0.05</v>
      </c>
      <c r="G2444">
        <v>0.1</v>
      </c>
      <c r="H2444">
        <v>0.52</v>
      </c>
      <c r="I2444">
        <v>0.99</v>
      </c>
      <c r="J2444">
        <v>1.69</v>
      </c>
      <c r="K2444">
        <v>2.14</v>
      </c>
      <c r="L2444">
        <v>2.46</v>
      </c>
      <c r="M2444">
        <v>2.97</v>
      </c>
      <c r="N2444">
        <v>3.23</v>
      </c>
      <c r="O2444">
        <f t="shared" si="38"/>
        <v>3.23</v>
      </c>
    </row>
    <row r="2445" spans="1:15" x14ac:dyDescent="0.25">
      <c r="A2445" s="24">
        <v>41889</v>
      </c>
      <c r="B2445">
        <v>0.02</v>
      </c>
      <c r="C2445">
        <v>0.02</v>
      </c>
      <c r="D2445">
        <v>0.02</v>
      </c>
      <c r="E2445">
        <v>0.03</v>
      </c>
      <c r="F2445">
        <v>0.05</v>
      </c>
      <c r="G2445">
        <v>0.1</v>
      </c>
      <c r="H2445">
        <v>0.52</v>
      </c>
      <c r="I2445">
        <v>0.99</v>
      </c>
      <c r="J2445">
        <v>1.69</v>
      </c>
      <c r="K2445">
        <v>2.14</v>
      </c>
      <c r="L2445">
        <v>2.46</v>
      </c>
      <c r="M2445">
        <v>2.97</v>
      </c>
      <c r="N2445">
        <v>3.23</v>
      </c>
      <c r="O2445">
        <f t="shared" si="38"/>
        <v>3.23</v>
      </c>
    </row>
    <row r="2446" spans="1:15" x14ac:dyDescent="0.25">
      <c r="A2446" s="24">
        <v>41890</v>
      </c>
      <c r="B2446">
        <v>0.01</v>
      </c>
      <c r="C2446">
        <v>0.01</v>
      </c>
      <c r="D2446">
        <v>0.01</v>
      </c>
      <c r="E2446">
        <v>0.02</v>
      </c>
      <c r="F2446">
        <v>0.05</v>
      </c>
      <c r="G2446">
        <v>0.1</v>
      </c>
      <c r="H2446">
        <v>0.54</v>
      </c>
      <c r="I2446">
        <v>1.02</v>
      </c>
      <c r="J2446">
        <v>1.72</v>
      </c>
      <c r="K2446">
        <v>2.16</v>
      </c>
      <c r="L2446">
        <v>2.48</v>
      </c>
      <c r="M2446">
        <v>2.97</v>
      </c>
      <c r="N2446">
        <v>3.23</v>
      </c>
      <c r="O2446">
        <f t="shared" si="38"/>
        <v>3.23</v>
      </c>
    </row>
    <row r="2447" spans="1:15" x14ac:dyDescent="0.25">
      <c r="A2447" s="24">
        <v>41891</v>
      </c>
      <c r="B2447">
        <v>0.01</v>
      </c>
      <c r="C2447">
        <v>0.01</v>
      </c>
      <c r="D2447">
        <v>0.01</v>
      </c>
      <c r="E2447">
        <v>0.02</v>
      </c>
      <c r="F2447">
        <v>0.05</v>
      </c>
      <c r="G2447">
        <v>0.11</v>
      </c>
      <c r="H2447">
        <v>0.56000000000000005</v>
      </c>
      <c r="I2447">
        <v>1.06</v>
      </c>
      <c r="J2447">
        <v>1.76</v>
      </c>
      <c r="K2447">
        <v>2.19</v>
      </c>
      <c r="L2447">
        <v>2.5</v>
      </c>
      <c r="M2447">
        <v>2.97</v>
      </c>
      <c r="N2447">
        <v>3.23</v>
      </c>
      <c r="O2447">
        <f t="shared" si="38"/>
        <v>3.23</v>
      </c>
    </row>
    <row r="2448" spans="1:15" x14ac:dyDescent="0.25">
      <c r="A2448" s="24">
        <v>41892</v>
      </c>
      <c r="B2448">
        <v>0.01</v>
      </c>
      <c r="C2448">
        <v>0.01</v>
      </c>
      <c r="D2448">
        <v>0.01</v>
      </c>
      <c r="E2448">
        <v>0.02</v>
      </c>
      <c r="F2448">
        <v>0.05</v>
      </c>
      <c r="G2448">
        <v>0.11</v>
      </c>
      <c r="H2448">
        <v>0.57999999999999996</v>
      </c>
      <c r="I2448">
        <v>1.07</v>
      </c>
      <c r="J2448">
        <v>1.79</v>
      </c>
      <c r="K2448">
        <v>2.2200000000000002</v>
      </c>
      <c r="L2448">
        <v>2.54</v>
      </c>
      <c r="M2448">
        <v>3.01</v>
      </c>
      <c r="N2448">
        <v>3.26</v>
      </c>
      <c r="O2448">
        <f t="shared" si="38"/>
        <v>3.26</v>
      </c>
    </row>
    <row r="2449" spans="1:15" x14ac:dyDescent="0.25">
      <c r="A2449" s="24">
        <v>41893</v>
      </c>
      <c r="B2449">
        <v>0.01</v>
      </c>
      <c r="C2449">
        <v>0.01</v>
      </c>
      <c r="D2449">
        <v>0.01</v>
      </c>
      <c r="E2449">
        <v>0.02</v>
      </c>
      <c r="F2449">
        <v>0.05</v>
      </c>
      <c r="G2449">
        <v>0.11</v>
      </c>
      <c r="H2449">
        <v>0.57999999999999996</v>
      </c>
      <c r="I2449">
        <v>1.07</v>
      </c>
      <c r="J2449">
        <v>1.79</v>
      </c>
      <c r="K2449">
        <v>2.2200000000000002</v>
      </c>
      <c r="L2449">
        <v>2.54</v>
      </c>
      <c r="M2449">
        <v>3.02</v>
      </c>
      <c r="N2449">
        <v>3.27</v>
      </c>
      <c r="O2449">
        <f t="shared" si="38"/>
        <v>3.27</v>
      </c>
    </row>
    <row r="2450" spans="1:15" x14ac:dyDescent="0.25">
      <c r="A2450" s="24">
        <v>41894</v>
      </c>
      <c r="B2450">
        <v>0.01</v>
      </c>
      <c r="C2450">
        <v>0.01</v>
      </c>
      <c r="D2450">
        <v>0.01</v>
      </c>
      <c r="E2450">
        <v>0.02</v>
      </c>
      <c r="F2450">
        <v>0.05</v>
      </c>
      <c r="G2450">
        <v>0.11</v>
      </c>
      <c r="H2450">
        <v>0.57999999999999996</v>
      </c>
      <c r="I2450">
        <v>1.07</v>
      </c>
      <c r="J2450">
        <v>1.83</v>
      </c>
      <c r="K2450">
        <v>2.29</v>
      </c>
      <c r="L2450">
        <v>2.62</v>
      </c>
      <c r="M2450">
        <v>3.1</v>
      </c>
      <c r="N2450">
        <v>3.35</v>
      </c>
      <c r="O2450">
        <f t="shared" si="38"/>
        <v>3.35</v>
      </c>
    </row>
    <row r="2451" spans="1:15" x14ac:dyDescent="0.25">
      <c r="A2451" s="24">
        <v>41895</v>
      </c>
      <c r="B2451">
        <v>0.01</v>
      </c>
      <c r="C2451">
        <v>0.01</v>
      </c>
      <c r="D2451">
        <v>0.01</v>
      </c>
      <c r="E2451">
        <v>0.02</v>
      </c>
      <c r="F2451">
        <v>0.05</v>
      </c>
      <c r="G2451">
        <v>0.11</v>
      </c>
      <c r="H2451">
        <v>0.57999999999999996</v>
      </c>
      <c r="I2451">
        <v>1.07</v>
      </c>
      <c r="J2451">
        <v>1.83</v>
      </c>
      <c r="K2451">
        <v>2.29</v>
      </c>
      <c r="L2451">
        <v>2.62</v>
      </c>
      <c r="M2451">
        <v>3.1</v>
      </c>
      <c r="N2451">
        <v>3.35</v>
      </c>
      <c r="O2451">
        <f t="shared" si="38"/>
        <v>3.35</v>
      </c>
    </row>
    <row r="2452" spans="1:15" x14ac:dyDescent="0.25">
      <c r="A2452" s="24">
        <v>41896</v>
      </c>
      <c r="B2452">
        <v>0.01</v>
      </c>
      <c r="C2452">
        <v>0.01</v>
      </c>
      <c r="D2452">
        <v>0.01</v>
      </c>
      <c r="E2452">
        <v>0.02</v>
      </c>
      <c r="F2452">
        <v>0.05</v>
      </c>
      <c r="G2452">
        <v>0.11</v>
      </c>
      <c r="H2452">
        <v>0.57999999999999996</v>
      </c>
      <c r="I2452">
        <v>1.07</v>
      </c>
      <c r="J2452">
        <v>1.83</v>
      </c>
      <c r="K2452">
        <v>2.29</v>
      </c>
      <c r="L2452">
        <v>2.62</v>
      </c>
      <c r="M2452">
        <v>3.1</v>
      </c>
      <c r="N2452">
        <v>3.35</v>
      </c>
      <c r="O2452">
        <f t="shared" si="38"/>
        <v>3.35</v>
      </c>
    </row>
    <row r="2453" spans="1:15" x14ac:dyDescent="0.25">
      <c r="A2453" s="24">
        <v>41897</v>
      </c>
      <c r="B2453">
        <v>0.01</v>
      </c>
      <c r="C2453">
        <v>0.01</v>
      </c>
      <c r="D2453">
        <v>0.01</v>
      </c>
      <c r="E2453">
        <v>0.02</v>
      </c>
      <c r="F2453">
        <v>0.05</v>
      </c>
      <c r="G2453">
        <v>0.11</v>
      </c>
      <c r="H2453">
        <v>0.57999999999999996</v>
      </c>
      <c r="I2453">
        <v>1.06</v>
      </c>
      <c r="J2453">
        <v>1.8</v>
      </c>
      <c r="K2453">
        <v>2.2599999999999998</v>
      </c>
      <c r="L2453">
        <v>2.6</v>
      </c>
      <c r="M2453">
        <v>3.09</v>
      </c>
      <c r="N2453">
        <v>3.34</v>
      </c>
      <c r="O2453">
        <f t="shared" si="38"/>
        <v>3.34</v>
      </c>
    </row>
    <row r="2454" spans="1:15" x14ac:dyDescent="0.25">
      <c r="A2454" s="24">
        <v>41898</v>
      </c>
      <c r="B2454">
        <v>0.01</v>
      </c>
      <c r="C2454">
        <v>0.01</v>
      </c>
      <c r="D2454">
        <v>0.01</v>
      </c>
      <c r="E2454">
        <v>0.02</v>
      </c>
      <c r="F2454">
        <v>0.04</v>
      </c>
      <c r="G2454">
        <v>0.13</v>
      </c>
      <c r="H2454">
        <v>0.55000000000000004</v>
      </c>
      <c r="I2454">
        <v>1.04</v>
      </c>
      <c r="J2454">
        <v>1.78</v>
      </c>
      <c r="K2454">
        <v>2.2599999999999998</v>
      </c>
      <c r="L2454">
        <v>2.6</v>
      </c>
      <c r="M2454">
        <v>3.11</v>
      </c>
      <c r="N2454">
        <v>3.36</v>
      </c>
      <c r="O2454">
        <f t="shared" si="38"/>
        <v>3.36</v>
      </c>
    </row>
    <row r="2455" spans="1:15" x14ac:dyDescent="0.25">
      <c r="A2455" s="24">
        <v>41899</v>
      </c>
      <c r="B2455">
        <v>0.01</v>
      </c>
      <c r="C2455">
        <v>0.01</v>
      </c>
      <c r="D2455">
        <v>0.01</v>
      </c>
      <c r="E2455">
        <v>0.02</v>
      </c>
      <c r="F2455">
        <v>0.05</v>
      </c>
      <c r="G2455">
        <v>0.12</v>
      </c>
      <c r="H2455">
        <v>0.59</v>
      </c>
      <c r="I2455">
        <v>1.08</v>
      </c>
      <c r="J2455">
        <v>1.82</v>
      </c>
      <c r="K2455">
        <v>2.29</v>
      </c>
      <c r="L2455">
        <v>2.62</v>
      </c>
      <c r="M2455">
        <v>3.12</v>
      </c>
      <c r="N2455">
        <v>3.37</v>
      </c>
      <c r="O2455">
        <f t="shared" si="38"/>
        <v>3.37</v>
      </c>
    </row>
    <row r="2456" spans="1:15" x14ac:dyDescent="0.25">
      <c r="A2456" s="24">
        <v>41900</v>
      </c>
      <c r="B2456">
        <v>0.01</v>
      </c>
      <c r="C2456">
        <v>0.01</v>
      </c>
      <c r="D2456">
        <v>0.01</v>
      </c>
      <c r="E2456">
        <v>0.02</v>
      </c>
      <c r="F2456">
        <v>0.04</v>
      </c>
      <c r="G2456">
        <v>0.12</v>
      </c>
      <c r="H2456">
        <v>0.59</v>
      </c>
      <c r="I2456">
        <v>1.1000000000000001</v>
      </c>
      <c r="J2456">
        <v>1.85</v>
      </c>
      <c r="K2456">
        <v>2.3199999999999998</v>
      </c>
      <c r="L2456">
        <v>2.63</v>
      </c>
      <c r="M2456">
        <v>3.12</v>
      </c>
      <c r="N2456">
        <v>3.36</v>
      </c>
      <c r="O2456">
        <f t="shared" si="38"/>
        <v>3.36</v>
      </c>
    </row>
    <row r="2457" spans="1:15" x14ac:dyDescent="0.25">
      <c r="A2457" s="24">
        <v>41901</v>
      </c>
      <c r="B2457">
        <v>0.01</v>
      </c>
      <c r="C2457">
        <v>0.01</v>
      </c>
      <c r="D2457">
        <v>0.01</v>
      </c>
      <c r="E2457">
        <v>0.02</v>
      </c>
      <c r="F2457">
        <v>0.04</v>
      </c>
      <c r="G2457">
        <v>0.11</v>
      </c>
      <c r="H2457">
        <v>0.59</v>
      </c>
      <c r="I2457">
        <v>1.0900000000000001</v>
      </c>
      <c r="J2457">
        <v>1.83</v>
      </c>
      <c r="K2457">
        <v>2.29</v>
      </c>
      <c r="L2457">
        <v>2.59</v>
      </c>
      <c r="M2457">
        <v>3.05</v>
      </c>
      <c r="N2457">
        <v>3.29</v>
      </c>
      <c r="O2457">
        <f t="shared" si="38"/>
        <v>3.29</v>
      </c>
    </row>
    <row r="2458" spans="1:15" x14ac:dyDescent="0.25">
      <c r="A2458" s="24">
        <v>41902</v>
      </c>
      <c r="B2458">
        <v>0.01</v>
      </c>
      <c r="C2458">
        <v>0.01</v>
      </c>
      <c r="D2458">
        <v>0.01</v>
      </c>
      <c r="E2458">
        <v>0.02</v>
      </c>
      <c r="F2458">
        <v>0.04</v>
      </c>
      <c r="G2458">
        <v>0.11</v>
      </c>
      <c r="H2458">
        <v>0.59</v>
      </c>
      <c r="I2458">
        <v>1.0900000000000001</v>
      </c>
      <c r="J2458">
        <v>1.83</v>
      </c>
      <c r="K2458">
        <v>2.29</v>
      </c>
      <c r="L2458">
        <v>2.59</v>
      </c>
      <c r="M2458">
        <v>3.05</v>
      </c>
      <c r="N2458">
        <v>3.29</v>
      </c>
      <c r="O2458">
        <f t="shared" si="38"/>
        <v>3.29</v>
      </c>
    </row>
    <row r="2459" spans="1:15" x14ac:dyDescent="0.25">
      <c r="A2459" s="24">
        <v>41903</v>
      </c>
      <c r="B2459">
        <v>0.01</v>
      </c>
      <c r="C2459">
        <v>0.01</v>
      </c>
      <c r="D2459">
        <v>0.01</v>
      </c>
      <c r="E2459">
        <v>0.02</v>
      </c>
      <c r="F2459">
        <v>0.04</v>
      </c>
      <c r="G2459">
        <v>0.11</v>
      </c>
      <c r="H2459">
        <v>0.59</v>
      </c>
      <c r="I2459">
        <v>1.0900000000000001</v>
      </c>
      <c r="J2459">
        <v>1.83</v>
      </c>
      <c r="K2459">
        <v>2.29</v>
      </c>
      <c r="L2459">
        <v>2.59</v>
      </c>
      <c r="M2459">
        <v>3.05</v>
      </c>
      <c r="N2459">
        <v>3.29</v>
      </c>
      <c r="O2459">
        <f t="shared" si="38"/>
        <v>3.29</v>
      </c>
    </row>
    <row r="2460" spans="1:15" x14ac:dyDescent="0.25">
      <c r="A2460" s="24">
        <v>41904</v>
      </c>
      <c r="B2460">
        <v>0</v>
      </c>
      <c r="C2460">
        <v>0</v>
      </c>
      <c r="D2460">
        <v>0</v>
      </c>
      <c r="E2460">
        <v>0.01</v>
      </c>
      <c r="F2460">
        <v>0.04</v>
      </c>
      <c r="G2460">
        <v>0.1</v>
      </c>
      <c r="H2460">
        <v>0.57999999999999996</v>
      </c>
      <c r="I2460">
        <v>1.06</v>
      </c>
      <c r="J2460">
        <v>1.8</v>
      </c>
      <c r="K2460">
        <v>2.2599999999999998</v>
      </c>
      <c r="L2460">
        <v>2.57</v>
      </c>
      <c r="M2460">
        <v>3.04</v>
      </c>
      <c r="N2460">
        <v>3.28</v>
      </c>
      <c r="O2460">
        <f t="shared" si="38"/>
        <v>3.28</v>
      </c>
    </row>
    <row r="2461" spans="1:15" x14ac:dyDescent="0.25">
      <c r="A2461" s="24">
        <v>41905</v>
      </c>
      <c r="B2461">
        <v>0.01</v>
      </c>
      <c r="C2461">
        <v>0.01</v>
      </c>
      <c r="D2461">
        <v>0.01</v>
      </c>
      <c r="E2461">
        <v>0.01</v>
      </c>
      <c r="F2461">
        <v>0.04</v>
      </c>
      <c r="G2461">
        <v>0.1</v>
      </c>
      <c r="H2461">
        <v>0.56999999999999995</v>
      </c>
      <c r="I2461">
        <v>1.05</v>
      </c>
      <c r="J2461">
        <v>1.78</v>
      </c>
      <c r="K2461">
        <v>2.23</v>
      </c>
      <c r="L2461">
        <v>2.54</v>
      </c>
      <c r="M2461">
        <v>3.01</v>
      </c>
      <c r="N2461">
        <v>3.25</v>
      </c>
      <c r="O2461">
        <f t="shared" si="38"/>
        <v>3.25</v>
      </c>
    </row>
    <row r="2462" spans="1:15" x14ac:dyDescent="0.25">
      <c r="A2462" s="24">
        <v>41906</v>
      </c>
      <c r="B2462">
        <v>0.01</v>
      </c>
      <c r="C2462">
        <v>0.01</v>
      </c>
      <c r="D2462">
        <v>0.01</v>
      </c>
      <c r="E2462">
        <v>0.02</v>
      </c>
      <c r="F2462">
        <v>0.03</v>
      </c>
      <c r="G2462">
        <v>0.11</v>
      </c>
      <c r="H2462">
        <v>0.59</v>
      </c>
      <c r="I2462">
        <v>1.08</v>
      </c>
      <c r="J2462">
        <v>1.82</v>
      </c>
      <c r="K2462">
        <v>2.2599999999999998</v>
      </c>
      <c r="L2462">
        <v>2.57</v>
      </c>
      <c r="M2462">
        <v>3.04</v>
      </c>
      <c r="N2462">
        <v>3.28</v>
      </c>
      <c r="O2462">
        <f t="shared" si="38"/>
        <v>3.28</v>
      </c>
    </row>
    <row r="2463" spans="1:15" x14ac:dyDescent="0.25">
      <c r="A2463" s="24">
        <v>41907</v>
      </c>
      <c r="B2463">
        <v>0</v>
      </c>
      <c r="C2463">
        <v>0</v>
      </c>
      <c r="D2463">
        <v>0</v>
      </c>
      <c r="E2463">
        <v>0.01</v>
      </c>
      <c r="F2463">
        <v>0.03</v>
      </c>
      <c r="G2463">
        <v>0.1</v>
      </c>
      <c r="H2463">
        <v>0.56000000000000005</v>
      </c>
      <c r="I2463">
        <v>1.03</v>
      </c>
      <c r="J2463">
        <v>1.75</v>
      </c>
      <c r="K2463">
        <v>2.21</v>
      </c>
      <c r="L2463">
        <v>2.52</v>
      </c>
      <c r="M2463">
        <v>2.98</v>
      </c>
      <c r="N2463">
        <v>3.22</v>
      </c>
      <c r="O2463">
        <f t="shared" si="38"/>
        <v>3.22</v>
      </c>
    </row>
    <row r="2464" spans="1:15" x14ac:dyDescent="0.25">
      <c r="A2464" s="24">
        <v>41908</v>
      </c>
      <c r="B2464">
        <v>0.01</v>
      </c>
      <c r="C2464">
        <v>0.01</v>
      </c>
      <c r="D2464">
        <v>0.01</v>
      </c>
      <c r="E2464">
        <v>0.01</v>
      </c>
      <c r="F2464">
        <v>0.03</v>
      </c>
      <c r="G2464">
        <v>0.11</v>
      </c>
      <c r="H2464">
        <v>0.59</v>
      </c>
      <c r="I2464">
        <v>1.08</v>
      </c>
      <c r="J2464">
        <v>1.8</v>
      </c>
      <c r="K2464">
        <v>2.2400000000000002</v>
      </c>
      <c r="L2464">
        <v>2.54</v>
      </c>
      <c r="M2464">
        <v>2.99</v>
      </c>
      <c r="N2464">
        <v>3.22</v>
      </c>
      <c r="O2464">
        <f t="shared" si="38"/>
        <v>3.22</v>
      </c>
    </row>
    <row r="2465" spans="1:15" x14ac:dyDescent="0.25">
      <c r="A2465" s="24">
        <v>41909</v>
      </c>
      <c r="B2465">
        <v>0.01</v>
      </c>
      <c r="C2465">
        <v>0.01</v>
      </c>
      <c r="D2465">
        <v>0.01</v>
      </c>
      <c r="E2465">
        <v>0.01</v>
      </c>
      <c r="F2465">
        <v>0.03</v>
      </c>
      <c r="G2465">
        <v>0.11</v>
      </c>
      <c r="H2465">
        <v>0.59</v>
      </c>
      <c r="I2465">
        <v>1.08</v>
      </c>
      <c r="J2465">
        <v>1.8</v>
      </c>
      <c r="K2465">
        <v>2.2400000000000002</v>
      </c>
      <c r="L2465">
        <v>2.54</v>
      </c>
      <c r="M2465">
        <v>2.99</v>
      </c>
      <c r="N2465">
        <v>3.22</v>
      </c>
      <c r="O2465">
        <f t="shared" si="38"/>
        <v>3.22</v>
      </c>
    </row>
    <row r="2466" spans="1:15" x14ac:dyDescent="0.25">
      <c r="A2466" s="24">
        <v>41910</v>
      </c>
      <c r="B2466">
        <v>0.01</v>
      </c>
      <c r="C2466">
        <v>0.01</v>
      </c>
      <c r="D2466">
        <v>0.01</v>
      </c>
      <c r="E2466">
        <v>0.01</v>
      </c>
      <c r="F2466">
        <v>0.03</v>
      </c>
      <c r="G2466">
        <v>0.11</v>
      </c>
      <c r="H2466">
        <v>0.59</v>
      </c>
      <c r="I2466">
        <v>1.08</v>
      </c>
      <c r="J2466">
        <v>1.8</v>
      </c>
      <c r="K2466">
        <v>2.2400000000000002</v>
      </c>
      <c r="L2466">
        <v>2.54</v>
      </c>
      <c r="M2466">
        <v>2.99</v>
      </c>
      <c r="N2466">
        <v>3.22</v>
      </c>
      <c r="O2466">
        <f t="shared" si="38"/>
        <v>3.22</v>
      </c>
    </row>
    <row r="2467" spans="1:15" x14ac:dyDescent="0.25">
      <c r="A2467" s="24">
        <v>41911</v>
      </c>
      <c r="B2467">
        <v>0.01</v>
      </c>
      <c r="C2467">
        <v>0.01</v>
      </c>
      <c r="D2467">
        <v>0.01</v>
      </c>
      <c r="E2467">
        <v>0.02</v>
      </c>
      <c r="F2467">
        <v>0.05</v>
      </c>
      <c r="G2467">
        <v>0.11</v>
      </c>
      <c r="H2467">
        <v>0.57999999999999996</v>
      </c>
      <c r="I2467">
        <v>1.06</v>
      </c>
      <c r="J2467">
        <v>1.77</v>
      </c>
      <c r="K2467">
        <v>2.21</v>
      </c>
      <c r="L2467">
        <v>2.5</v>
      </c>
      <c r="M2467">
        <v>2.95</v>
      </c>
      <c r="N2467">
        <v>3.18</v>
      </c>
      <c r="O2467">
        <f t="shared" si="38"/>
        <v>3.18</v>
      </c>
    </row>
    <row r="2468" spans="1:15" x14ac:dyDescent="0.25">
      <c r="A2468" s="24">
        <v>41912</v>
      </c>
      <c r="B2468">
        <v>0.02</v>
      </c>
      <c r="C2468">
        <v>0.02</v>
      </c>
      <c r="D2468">
        <v>0.02</v>
      </c>
      <c r="E2468">
        <v>0.02</v>
      </c>
      <c r="F2468">
        <v>0.03</v>
      </c>
      <c r="G2468">
        <v>0.13</v>
      </c>
      <c r="H2468">
        <v>0.57999999999999996</v>
      </c>
      <c r="I2468">
        <v>1.07</v>
      </c>
      <c r="J2468">
        <v>1.78</v>
      </c>
      <c r="K2468">
        <v>2.2200000000000002</v>
      </c>
      <c r="L2468">
        <v>2.52</v>
      </c>
      <c r="M2468">
        <v>2.98</v>
      </c>
      <c r="N2468">
        <v>3.21</v>
      </c>
      <c r="O2468">
        <f t="shared" si="38"/>
        <v>3.21</v>
      </c>
    </row>
    <row r="2469" spans="1:15" x14ac:dyDescent="0.25">
      <c r="A2469" s="24">
        <v>41913</v>
      </c>
      <c r="B2469">
        <v>0.01</v>
      </c>
      <c r="C2469">
        <v>0.01</v>
      </c>
      <c r="D2469">
        <v>0.01</v>
      </c>
      <c r="E2469">
        <v>0.02</v>
      </c>
      <c r="F2469">
        <v>0.04</v>
      </c>
      <c r="G2469">
        <v>0.1</v>
      </c>
      <c r="H2469">
        <v>0.53</v>
      </c>
      <c r="I2469">
        <v>1</v>
      </c>
      <c r="J2469">
        <v>1.69</v>
      </c>
      <c r="K2469">
        <v>2.12</v>
      </c>
      <c r="L2469">
        <v>2.42</v>
      </c>
      <c r="M2469">
        <v>2.87</v>
      </c>
      <c r="N2469">
        <v>3.12</v>
      </c>
      <c r="O2469">
        <f t="shared" si="38"/>
        <v>3.12</v>
      </c>
    </row>
    <row r="2470" spans="1:15" x14ac:dyDescent="0.25">
      <c r="A2470" s="24">
        <v>41914</v>
      </c>
      <c r="B2470">
        <v>0.01</v>
      </c>
      <c r="C2470">
        <v>0.01</v>
      </c>
      <c r="D2470">
        <v>0.01</v>
      </c>
      <c r="E2470">
        <v>0.01</v>
      </c>
      <c r="F2470">
        <v>0.03</v>
      </c>
      <c r="G2470">
        <v>0.1</v>
      </c>
      <c r="H2470">
        <v>0.53</v>
      </c>
      <c r="I2470">
        <v>1.01</v>
      </c>
      <c r="J2470">
        <v>1.7</v>
      </c>
      <c r="K2470">
        <v>2.14</v>
      </c>
      <c r="L2470">
        <v>2.44</v>
      </c>
      <c r="M2470">
        <v>2.9</v>
      </c>
      <c r="N2470">
        <v>3.15</v>
      </c>
      <c r="O2470">
        <f t="shared" si="38"/>
        <v>3.15</v>
      </c>
    </row>
    <row r="2471" spans="1:15" x14ac:dyDescent="0.25">
      <c r="A2471" s="24">
        <v>41915</v>
      </c>
      <c r="B2471">
        <v>0.01</v>
      </c>
      <c r="C2471">
        <v>0.01</v>
      </c>
      <c r="D2471">
        <v>0.01</v>
      </c>
      <c r="E2471">
        <v>0.01</v>
      </c>
      <c r="F2471">
        <v>0.03</v>
      </c>
      <c r="G2471">
        <v>0.11</v>
      </c>
      <c r="H2471">
        <v>0.56999999999999995</v>
      </c>
      <c r="I2471">
        <v>1.05</v>
      </c>
      <c r="J2471">
        <v>1.73</v>
      </c>
      <c r="K2471">
        <v>2.16</v>
      </c>
      <c r="L2471">
        <v>2.4500000000000002</v>
      </c>
      <c r="M2471">
        <v>2.89</v>
      </c>
      <c r="N2471">
        <v>3.13</v>
      </c>
      <c r="O2471">
        <f t="shared" si="38"/>
        <v>3.13</v>
      </c>
    </row>
    <row r="2472" spans="1:15" x14ac:dyDescent="0.25">
      <c r="A2472" s="24">
        <v>41916</v>
      </c>
      <c r="B2472">
        <v>0.01</v>
      </c>
      <c r="C2472">
        <v>0.01</v>
      </c>
      <c r="D2472">
        <v>0.01</v>
      </c>
      <c r="E2472">
        <v>0.01</v>
      </c>
      <c r="F2472">
        <v>0.03</v>
      </c>
      <c r="G2472">
        <v>0.11</v>
      </c>
      <c r="H2472">
        <v>0.56999999999999995</v>
      </c>
      <c r="I2472">
        <v>1.05</v>
      </c>
      <c r="J2472">
        <v>1.73</v>
      </c>
      <c r="K2472">
        <v>2.16</v>
      </c>
      <c r="L2472">
        <v>2.4500000000000002</v>
      </c>
      <c r="M2472">
        <v>2.89</v>
      </c>
      <c r="N2472">
        <v>3.13</v>
      </c>
      <c r="O2472">
        <f t="shared" si="38"/>
        <v>3.13</v>
      </c>
    </row>
    <row r="2473" spans="1:15" x14ac:dyDescent="0.25">
      <c r="A2473" s="24">
        <v>41917</v>
      </c>
      <c r="B2473">
        <v>0.01</v>
      </c>
      <c r="C2473">
        <v>0.01</v>
      </c>
      <c r="D2473">
        <v>0.01</v>
      </c>
      <c r="E2473">
        <v>0.01</v>
      </c>
      <c r="F2473">
        <v>0.03</v>
      </c>
      <c r="G2473">
        <v>0.11</v>
      </c>
      <c r="H2473">
        <v>0.56999999999999995</v>
      </c>
      <c r="I2473">
        <v>1.05</v>
      </c>
      <c r="J2473">
        <v>1.73</v>
      </c>
      <c r="K2473">
        <v>2.16</v>
      </c>
      <c r="L2473">
        <v>2.4500000000000002</v>
      </c>
      <c r="M2473">
        <v>2.89</v>
      </c>
      <c r="N2473">
        <v>3.13</v>
      </c>
      <c r="O2473">
        <f t="shared" si="38"/>
        <v>3.13</v>
      </c>
    </row>
    <row r="2474" spans="1:15" x14ac:dyDescent="0.25">
      <c r="A2474" s="24">
        <v>41918</v>
      </c>
      <c r="B2474">
        <v>0.01</v>
      </c>
      <c r="C2474">
        <v>0.01</v>
      </c>
      <c r="D2474">
        <v>0.01</v>
      </c>
      <c r="E2474">
        <v>0.02</v>
      </c>
      <c r="F2474">
        <v>0.05</v>
      </c>
      <c r="G2474">
        <v>0.11</v>
      </c>
      <c r="H2474">
        <v>0.54</v>
      </c>
      <c r="I2474">
        <v>1.02</v>
      </c>
      <c r="J2474">
        <v>1.7</v>
      </c>
      <c r="K2474">
        <v>2.13</v>
      </c>
      <c r="L2474">
        <v>2.4300000000000002</v>
      </c>
      <c r="M2474">
        <v>2.88</v>
      </c>
      <c r="N2474">
        <v>3.12</v>
      </c>
      <c r="O2474">
        <f t="shared" si="38"/>
        <v>3.12</v>
      </c>
    </row>
    <row r="2475" spans="1:15" x14ac:dyDescent="0.25">
      <c r="A2475" s="24">
        <v>41919</v>
      </c>
      <c r="B2475">
        <v>0.02</v>
      </c>
      <c r="C2475">
        <v>0.02</v>
      </c>
      <c r="D2475">
        <v>0.02</v>
      </c>
      <c r="E2475">
        <v>0.02</v>
      </c>
      <c r="F2475">
        <v>0.04</v>
      </c>
      <c r="G2475">
        <v>0.1</v>
      </c>
      <c r="H2475">
        <v>0.52</v>
      </c>
      <c r="I2475">
        <v>0.98</v>
      </c>
      <c r="J2475">
        <v>1.64</v>
      </c>
      <c r="K2475">
        <v>2.06</v>
      </c>
      <c r="L2475">
        <v>2.36</v>
      </c>
      <c r="M2475">
        <v>2.81</v>
      </c>
      <c r="N2475">
        <v>3.06</v>
      </c>
      <c r="O2475">
        <f t="shared" si="38"/>
        <v>3.06</v>
      </c>
    </row>
    <row r="2476" spans="1:15" x14ac:dyDescent="0.25">
      <c r="A2476" s="24">
        <v>41920</v>
      </c>
      <c r="B2476">
        <v>0.01</v>
      </c>
      <c r="C2476">
        <v>0.01</v>
      </c>
      <c r="D2476">
        <v>0.01</v>
      </c>
      <c r="E2476">
        <v>0.01</v>
      </c>
      <c r="F2476">
        <v>0.05</v>
      </c>
      <c r="G2476">
        <v>0.1</v>
      </c>
      <c r="H2476">
        <v>0.46</v>
      </c>
      <c r="I2476">
        <v>0.9</v>
      </c>
      <c r="J2476">
        <v>1.57</v>
      </c>
      <c r="K2476">
        <v>2.02</v>
      </c>
      <c r="L2476">
        <v>2.35</v>
      </c>
      <c r="M2476">
        <v>2.82</v>
      </c>
      <c r="N2476">
        <v>3.07</v>
      </c>
      <c r="O2476">
        <f t="shared" si="38"/>
        <v>3.07</v>
      </c>
    </row>
    <row r="2477" spans="1:15" x14ac:dyDescent="0.25">
      <c r="A2477" s="24">
        <v>41921</v>
      </c>
      <c r="B2477">
        <v>0.02</v>
      </c>
      <c r="C2477">
        <v>0.02</v>
      </c>
      <c r="D2477">
        <v>0.02</v>
      </c>
      <c r="E2477">
        <v>0.01</v>
      </c>
      <c r="F2477">
        <v>0.05</v>
      </c>
      <c r="G2477">
        <v>0.1</v>
      </c>
      <c r="H2477">
        <v>0.46</v>
      </c>
      <c r="I2477">
        <v>0.91</v>
      </c>
      <c r="J2477">
        <v>1.58</v>
      </c>
      <c r="K2477">
        <v>2.02</v>
      </c>
      <c r="L2477">
        <v>2.34</v>
      </c>
      <c r="M2477">
        <v>2.81</v>
      </c>
      <c r="N2477">
        <v>3.07</v>
      </c>
      <c r="O2477">
        <f t="shared" si="38"/>
        <v>3.07</v>
      </c>
    </row>
    <row r="2478" spans="1:15" x14ac:dyDescent="0.25">
      <c r="A2478" s="24">
        <v>41922</v>
      </c>
      <c r="B2478">
        <v>0.02</v>
      </c>
      <c r="C2478">
        <v>0.02</v>
      </c>
      <c r="D2478">
        <v>0.02</v>
      </c>
      <c r="E2478">
        <v>0.01</v>
      </c>
      <c r="F2478">
        <v>0.04</v>
      </c>
      <c r="G2478">
        <v>0.1</v>
      </c>
      <c r="H2478">
        <v>0.45</v>
      </c>
      <c r="I2478">
        <v>0.89</v>
      </c>
      <c r="J2478">
        <v>1.55</v>
      </c>
      <c r="K2478">
        <v>1.99</v>
      </c>
      <c r="L2478">
        <v>2.31</v>
      </c>
      <c r="M2478">
        <v>2.77</v>
      </c>
      <c r="N2478">
        <v>3.03</v>
      </c>
      <c r="O2478">
        <f t="shared" si="38"/>
        <v>3.03</v>
      </c>
    </row>
    <row r="2479" spans="1:15" x14ac:dyDescent="0.25">
      <c r="A2479" s="24">
        <v>41923</v>
      </c>
      <c r="B2479">
        <v>0.02</v>
      </c>
      <c r="C2479">
        <v>0.02</v>
      </c>
      <c r="D2479">
        <v>0.02</v>
      </c>
      <c r="E2479">
        <v>0.01</v>
      </c>
      <c r="F2479">
        <v>0.04</v>
      </c>
      <c r="G2479">
        <v>0.1</v>
      </c>
      <c r="H2479">
        <v>0.45</v>
      </c>
      <c r="I2479">
        <v>0.89</v>
      </c>
      <c r="J2479">
        <v>1.55</v>
      </c>
      <c r="K2479">
        <v>1.99</v>
      </c>
      <c r="L2479">
        <v>2.31</v>
      </c>
      <c r="M2479">
        <v>2.77</v>
      </c>
      <c r="N2479">
        <v>3.03</v>
      </c>
      <c r="O2479">
        <f t="shared" si="38"/>
        <v>3.03</v>
      </c>
    </row>
    <row r="2480" spans="1:15" x14ac:dyDescent="0.25">
      <c r="A2480" s="24">
        <v>41924</v>
      </c>
      <c r="B2480">
        <v>0.02</v>
      </c>
      <c r="C2480">
        <v>0.02</v>
      </c>
      <c r="D2480">
        <v>0.02</v>
      </c>
      <c r="E2480">
        <v>0.01</v>
      </c>
      <c r="F2480">
        <v>0.04</v>
      </c>
      <c r="G2480">
        <v>0.1</v>
      </c>
      <c r="H2480">
        <v>0.45</v>
      </c>
      <c r="I2480">
        <v>0.89</v>
      </c>
      <c r="J2480">
        <v>1.55</v>
      </c>
      <c r="K2480">
        <v>1.99</v>
      </c>
      <c r="L2480">
        <v>2.31</v>
      </c>
      <c r="M2480">
        <v>2.77</v>
      </c>
      <c r="N2480">
        <v>3.03</v>
      </c>
      <c r="O2480">
        <f t="shared" si="38"/>
        <v>3.03</v>
      </c>
    </row>
    <row r="2481" spans="1:15" x14ac:dyDescent="0.25">
      <c r="A2481" s="24">
        <v>41925</v>
      </c>
      <c r="B2481">
        <v>0.02</v>
      </c>
      <c r="C2481">
        <v>0.02</v>
      </c>
      <c r="D2481">
        <v>0.02</v>
      </c>
      <c r="E2481">
        <v>0.01</v>
      </c>
      <c r="F2481">
        <v>0.04</v>
      </c>
      <c r="G2481">
        <v>0.1</v>
      </c>
      <c r="H2481">
        <v>0.45</v>
      </c>
      <c r="I2481">
        <v>0.89</v>
      </c>
      <c r="J2481">
        <v>1.55</v>
      </c>
      <c r="K2481">
        <v>1.99</v>
      </c>
      <c r="L2481">
        <v>2.31</v>
      </c>
      <c r="M2481">
        <v>2.77</v>
      </c>
      <c r="N2481">
        <v>3.03</v>
      </c>
      <c r="O2481">
        <f t="shared" si="38"/>
        <v>3.03</v>
      </c>
    </row>
    <row r="2482" spans="1:15" x14ac:dyDescent="0.25">
      <c r="A2482" s="24">
        <v>41926</v>
      </c>
      <c r="B2482">
        <v>0.03</v>
      </c>
      <c r="C2482">
        <v>0.03</v>
      </c>
      <c r="D2482">
        <v>0.03</v>
      </c>
      <c r="E2482">
        <v>0.02</v>
      </c>
      <c r="F2482">
        <v>0.04</v>
      </c>
      <c r="G2482">
        <v>0.09</v>
      </c>
      <c r="H2482">
        <v>0.39</v>
      </c>
      <c r="I2482">
        <v>0.8</v>
      </c>
      <c r="J2482">
        <v>1.45</v>
      </c>
      <c r="K2482">
        <v>1.88</v>
      </c>
      <c r="L2482">
        <v>2.21</v>
      </c>
      <c r="M2482">
        <v>2.68</v>
      </c>
      <c r="N2482">
        <v>2.95</v>
      </c>
      <c r="O2482">
        <f t="shared" si="38"/>
        <v>2.95</v>
      </c>
    </row>
    <row r="2483" spans="1:15" x14ac:dyDescent="0.25">
      <c r="A2483" s="24">
        <v>41927</v>
      </c>
      <c r="B2483">
        <v>0.02</v>
      </c>
      <c r="C2483">
        <v>0.02</v>
      </c>
      <c r="D2483">
        <v>0.02</v>
      </c>
      <c r="E2483">
        <v>0.02</v>
      </c>
      <c r="F2483">
        <v>0.05</v>
      </c>
      <c r="G2483">
        <v>0.1</v>
      </c>
      <c r="H2483">
        <v>0.34</v>
      </c>
      <c r="I2483">
        <v>0.73</v>
      </c>
      <c r="J2483">
        <v>1.37</v>
      </c>
      <c r="K2483">
        <v>1.8</v>
      </c>
      <c r="L2483">
        <v>2.15</v>
      </c>
      <c r="M2483">
        <v>2.64</v>
      </c>
      <c r="N2483">
        <v>2.92</v>
      </c>
      <c r="O2483">
        <f t="shared" si="38"/>
        <v>2.92</v>
      </c>
    </row>
    <row r="2484" spans="1:15" x14ac:dyDescent="0.25">
      <c r="A2484" s="24">
        <v>41928</v>
      </c>
      <c r="B2484">
        <v>0.04</v>
      </c>
      <c r="C2484">
        <v>0.04</v>
      </c>
      <c r="D2484">
        <v>0.04</v>
      </c>
      <c r="E2484">
        <v>0.03</v>
      </c>
      <c r="F2484">
        <v>0.05</v>
      </c>
      <c r="G2484">
        <v>0.1</v>
      </c>
      <c r="H2484">
        <v>0.35</v>
      </c>
      <c r="I2484">
        <v>0.75</v>
      </c>
      <c r="J2484">
        <v>1.39</v>
      </c>
      <c r="K2484">
        <v>1.82</v>
      </c>
      <c r="L2484">
        <v>2.17</v>
      </c>
      <c r="M2484">
        <v>2.66</v>
      </c>
      <c r="N2484">
        <v>2.94</v>
      </c>
      <c r="O2484">
        <f t="shared" si="38"/>
        <v>2.94</v>
      </c>
    </row>
    <row r="2485" spans="1:15" x14ac:dyDescent="0.25">
      <c r="A2485" s="24">
        <v>41929</v>
      </c>
      <c r="B2485">
        <v>0.03</v>
      </c>
      <c r="C2485">
        <v>0.03</v>
      </c>
      <c r="D2485">
        <v>0.03</v>
      </c>
      <c r="E2485">
        <v>0.02</v>
      </c>
      <c r="F2485">
        <v>0.05</v>
      </c>
      <c r="G2485">
        <v>0.11</v>
      </c>
      <c r="H2485">
        <v>0.39</v>
      </c>
      <c r="I2485">
        <v>0.79</v>
      </c>
      <c r="J2485">
        <v>1.44</v>
      </c>
      <c r="K2485">
        <v>1.88</v>
      </c>
      <c r="L2485">
        <v>2.2200000000000002</v>
      </c>
      <c r="M2485">
        <v>2.7</v>
      </c>
      <c r="N2485">
        <v>2.98</v>
      </c>
      <c r="O2485">
        <f t="shared" si="38"/>
        <v>2.98</v>
      </c>
    </row>
    <row r="2486" spans="1:15" x14ac:dyDescent="0.25">
      <c r="A2486" s="24">
        <v>41930</v>
      </c>
      <c r="B2486">
        <v>0.03</v>
      </c>
      <c r="C2486">
        <v>0.03</v>
      </c>
      <c r="D2486">
        <v>0.03</v>
      </c>
      <c r="E2486">
        <v>0.02</v>
      </c>
      <c r="F2486">
        <v>0.05</v>
      </c>
      <c r="G2486">
        <v>0.11</v>
      </c>
      <c r="H2486">
        <v>0.39</v>
      </c>
      <c r="I2486">
        <v>0.79</v>
      </c>
      <c r="J2486">
        <v>1.44</v>
      </c>
      <c r="K2486">
        <v>1.88</v>
      </c>
      <c r="L2486">
        <v>2.2200000000000002</v>
      </c>
      <c r="M2486">
        <v>2.7</v>
      </c>
      <c r="N2486">
        <v>2.98</v>
      </c>
      <c r="O2486">
        <f t="shared" si="38"/>
        <v>2.98</v>
      </c>
    </row>
    <row r="2487" spans="1:15" x14ac:dyDescent="0.25">
      <c r="A2487" s="24">
        <v>41931</v>
      </c>
      <c r="B2487">
        <v>0.03</v>
      </c>
      <c r="C2487">
        <v>0.03</v>
      </c>
      <c r="D2487">
        <v>0.03</v>
      </c>
      <c r="E2487">
        <v>0.02</v>
      </c>
      <c r="F2487">
        <v>0.05</v>
      </c>
      <c r="G2487">
        <v>0.11</v>
      </c>
      <c r="H2487">
        <v>0.39</v>
      </c>
      <c r="I2487">
        <v>0.79</v>
      </c>
      <c r="J2487">
        <v>1.44</v>
      </c>
      <c r="K2487">
        <v>1.88</v>
      </c>
      <c r="L2487">
        <v>2.2200000000000002</v>
      </c>
      <c r="M2487">
        <v>2.7</v>
      </c>
      <c r="N2487">
        <v>2.98</v>
      </c>
      <c r="O2487">
        <f t="shared" si="38"/>
        <v>2.98</v>
      </c>
    </row>
    <row r="2488" spans="1:15" x14ac:dyDescent="0.25">
      <c r="A2488" s="24">
        <v>41932</v>
      </c>
      <c r="B2488">
        <v>0.03</v>
      </c>
      <c r="C2488">
        <v>0.03</v>
      </c>
      <c r="D2488">
        <v>0.03</v>
      </c>
      <c r="E2488">
        <v>0.02</v>
      </c>
      <c r="F2488">
        <v>0.06</v>
      </c>
      <c r="G2488">
        <v>0.1</v>
      </c>
      <c r="H2488">
        <v>0.37</v>
      </c>
      <c r="I2488">
        <v>0.76</v>
      </c>
      <c r="J2488">
        <v>1.41</v>
      </c>
      <c r="K2488">
        <v>1.85</v>
      </c>
      <c r="L2488">
        <v>2.2000000000000002</v>
      </c>
      <c r="M2488">
        <v>2.68</v>
      </c>
      <c r="N2488">
        <v>2.96</v>
      </c>
      <c r="O2488">
        <f t="shared" si="38"/>
        <v>2.96</v>
      </c>
    </row>
    <row r="2489" spans="1:15" x14ac:dyDescent="0.25">
      <c r="A2489" s="24">
        <v>41933</v>
      </c>
      <c r="B2489">
        <v>0.04</v>
      </c>
      <c r="C2489">
        <v>0.04</v>
      </c>
      <c r="D2489">
        <v>0.04</v>
      </c>
      <c r="E2489">
        <v>0.02</v>
      </c>
      <c r="F2489">
        <v>0.06</v>
      </c>
      <c r="G2489">
        <v>0.1</v>
      </c>
      <c r="H2489">
        <v>0.38</v>
      </c>
      <c r="I2489">
        <v>0.77</v>
      </c>
      <c r="J2489">
        <v>1.44</v>
      </c>
      <c r="K2489">
        <v>1.88</v>
      </c>
      <c r="L2489">
        <v>2.23</v>
      </c>
      <c r="M2489">
        <v>2.72</v>
      </c>
      <c r="N2489">
        <v>3</v>
      </c>
      <c r="O2489">
        <f t="shared" si="38"/>
        <v>3</v>
      </c>
    </row>
    <row r="2490" spans="1:15" x14ac:dyDescent="0.25">
      <c r="A2490" s="24">
        <v>41934</v>
      </c>
      <c r="B2490">
        <v>0.04</v>
      </c>
      <c r="C2490">
        <v>0.04</v>
      </c>
      <c r="D2490">
        <v>0.04</v>
      </c>
      <c r="E2490">
        <v>0.02</v>
      </c>
      <c r="F2490">
        <v>0.06</v>
      </c>
      <c r="G2490">
        <v>0.11</v>
      </c>
      <c r="H2490">
        <v>0.41</v>
      </c>
      <c r="I2490">
        <v>0.8</v>
      </c>
      <c r="J2490">
        <v>1.46</v>
      </c>
      <c r="K2490">
        <v>1.9</v>
      </c>
      <c r="L2490">
        <v>2.25</v>
      </c>
      <c r="M2490">
        <v>2.73</v>
      </c>
      <c r="N2490">
        <v>3.01</v>
      </c>
      <c r="O2490">
        <f t="shared" si="38"/>
        <v>3.01</v>
      </c>
    </row>
    <row r="2491" spans="1:15" x14ac:dyDescent="0.25">
      <c r="A2491" s="24">
        <v>41935</v>
      </c>
      <c r="B2491">
        <v>0.02</v>
      </c>
      <c r="C2491">
        <v>0.02</v>
      </c>
      <c r="D2491">
        <v>0.02</v>
      </c>
      <c r="E2491">
        <v>0.01</v>
      </c>
      <c r="F2491">
        <v>0.06</v>
      </c>
      <c r="G2491">
        <v>0.11</v>
      </c>
      <c r="H2491">
        <v>0.41</v>
      </c>
      <c r="I2491">
        <v>0.83</v>
      </c>
      <c r="J2491">
        <v>1.52</v>
      </c>
      <c r="K2491">
        <v>1.95</v>
      </c>
      <c r="L2491">
        <v>2.29</v>
      </c>
      <c r="M2491">
        <v>2.77</v>
      </c>
      <c r="N2491">
        <v>3.05</v>
      </c>
      <c r="O2491">
        <f t="shared" si="38"/>
        <v>3.05</v>
      </c>
    </row>
    <row r="2492" spans="1:15" x14ac:dyDescent="0.25">
      <c r="A2492" s="24">
        <v>41936</v>
      </c>
      <c r="B2492">
        <v>0.02</v>
      </c>
      <c r="C2492">
        <v>0.02</v>
      </c>
      <c r="D2492">
        <v>0.02</v>
      </c>
      <c r="E2492">
        <v>0.01</v>
      </c>
      <c r="F2492">
        <v>0.06</v>
      </c>
      <c r="G2492">
        <v>0.11</v>
      </c>
      <c r="H2492">
        <v>0.41</v>
      </c>
      <c r="I2492">
        <v>0.82</v>
      </c>
      <c r="J2492">
        <v>1.52</v>
      </c>
      <c r="K2492">
        <v>1.96</v>
      </c>
      <c r="L2492">
        <v>2.29</v>
      </c>
      <c r="M2492">
        <v>2.77</v>
      </c>
      <c r="N2492">
        <v>3.05</v>
      </c>
      <c r="O2492">
        <f t="shared" si="38"/>
        <v>3.05</v>
      </c>
    </row>
    <row r="2493" spans="1:15" x14ac:dyDescent="0.25">
      <c r="A2493" s="24">
        <v>41937</v>
      </c>
      <c r="B2493">
        <v>0.02</v>
      </c>
      <c r="C2493">
        <v>0.02</v>
      </c>
      <c r="D2493">
        <v>0.02</v>
      </c>
      <c r="E2493">
        <v>0.01</v>
      </c>
      <c r="F2493">
        <v>0.06</v>
      </c>
      <c r="G2493">
        <v>0.11</v>
      </c>
      <c r="H2493">
        <v>0.41</v>
      </c>
      <c r="I2493">
        <v>0.82</v>
      </c>
      <c r="J2493">
        <v>1.52</v>
      </c>
      <c r="K2493">
        <v>1.96</v>
      </c>
      <c r="L2493">
        <v>2.29</v>
      </c>
      <c r="M2493">
        <v>2.77</v>
      </c>
      <c r="N2493">
        <v>3.05</v>
      </c>
      <c r="O2493">
        <f t="shared" si="38"/>
        <v>3.05</v>
      </c>
    </row>
    <row r="2494" spans="1:15" x14ac:dyDescent="0.25">
      <c r="A2494" s="24">
        <v>41938</v>
      </c>
      <c r="B2494">
        <v>0.02</v>
      </c>
      <c r="C2494">
        <v>0.02</v>
      </c>
      <c r="D2494">
        <v>0.02</v>
      </c>
      <c r="E2494">
        <v>0.01</v>
      </c>
      <c r="F2494">
        <v>0.06</v>
      </c>
      <c r="G2494">
        <v>0.11</v>
      </c>
      <c r="H2494">
        <v>0.41</v>
      </c>
      <c r="I2494">
        <v>0.82</v>
      </c>
      <c r="J2494">
        <v>1.52</v>
      </c>
      <c r="K2494">
        <v>1.96</v>
      </c>
      <c r="L2494">
        <v>2.29</v>
      </c>
      <c r="M2494">
        <v>2.77</v>
      </c>
      <c r="N2494">
        <v>3.05</v>
      </c>
      <c r="O2494">
        <f t="shared" si="38"/>
        <v>3.05</v>
      </c>
    </row>
    <row r="2495" spans="1:15" x14ac:dyDescent="0.25">
      <c r="A2495" s="24">
        <v>41939</v>
      </c>
      <c r="B2495">
        <v>0.03</v>
      </c>
      <c r="C2495">
        <v>0.03</v>
      </c>
      <c r="D2495">
        <v>0.03</v>
      </c>
      <c r="E2495">
        <v>0.02</v>
      </c>
      <c r="F2495">
        <v>0.06</v>
      </c>
      <c r="G2495">
        <v>0.11</v>
      </c>
      <c r="H2495">
        <v>0.41</v>
      </c>
      <c r="I2495">
        <v>0.81</v>
      </c>
      <c r="J2495">
        <v>1.51</v>
      </c>
      <c r="K2495">
        <v>1.94</v>
      </c>
      <c r="L2495">
        <v>2.27</v>
      </c>
      <c r="M2495">
        <v>2.75</v>
      </c>
      <c r="N2495">
        <v>3.04</v>
      </c>
      <c r="O2495">
        <f t="shared" si="38"/>
        <v>3.04</v>
      </c>
    </row>
    <row r="2496" spans="1:15" x14ac:dyDescent="0.25">
      <c r="A2496" s="24">
        <v>41940</v>
      </c>
      <c r="B2496">
        <v>0.02</v>
      </c>
      <c r="C2496">
        <v>0.02</v>
      </c>
      <c r="D2496">
        <v>0.02</v>
      </c>
      <c r="E2496">
        <v>0.02</v>
      </c>
      <c r="F2496">
        <v>0.05</v>
      </c>
      <c r="G2496">
        <v>0.11</v>
      </c>
      <c r="H2496">
        <v>0.42</v>
      </c>
      <c r="I2496">
        <v>0.84</v>
      </c>
      <c r="J2496">
        <v>1.53</v>
      </c>
      <c r="K2496">
        <v>1.97</v>
      </c>
      <c r="L2496">
        <v>2.2999999999999998</v>
      </c>
      <c r="M2496">
        <v>2.79</v>
      </c>
      <c r="N2496">
        <v>3.06</v>
      </c>
      <c r="O2496">
        <f t="shared" si="38"/>
        <v>3.06</v>
      </c>
    </row>
    <row r="2497" spans="1:15" x14ac:dyDescent="0.25">
      <c r="A2497" s="24">
        <v>41941</v>
      </c>
      <c r="B2497">
        <v>0.01</v>
      </c>
      <c r="C2497">
        <v>0.01</v>
      </c>
      <c r="D2497">
        <v>0.01</v>
      </c>
      <c r="E2497">
        <v>0.03</v>
      </c>
      <c r="F2497">
        <v>7.0000000000000007E-2</v>
      </c>
      <c r="G2497">
        <v>0.11</v>
      </c>
      <c r="H2497">
        <v>0.48</v>
      </c>
      <c r="I2497">
        <v>0.93</v>
      </c>
      <c r="J2497">
        <v>1.61</v>
      </c>
      <c r="K2497">
        <v>2.0299999999999998</v>
      </c>
      <c r="L2497">
        <v>2.34</v>
      </c>
      <c r="M2497">
        <v>2.79</v>
      </c>
      <c r="N2497">
        <v>3.06</v>
      </c>
      <c r="O2497">
        <f t="shared" si="38"/>
        <v>3.06</v>
      </c>
    </row>
    <row r="2498" spans="1:15" x14ac:dyDescent="0.25">
      <c r="A2498" s="24">
        <v>41942</v>
      </c>
      <c r="B2498">
        <v>0.01</v>
      </c>
      <c r="C2498">
        <v>0.01</v>
      </c>
      <c r="D2498">
        <v>0.01</v>
      </c>
      <c r="E2498">
        <v>0.01</v>
      </c>
      <c r="F2498">
        <v>0.06</v>
      </c>
      <c r="G2498">
        <v>0.11</v>
      </c>
      <c r="H2498">
        <v>0.48</v>
      </c>
      <c r="I2498">
        <v>0.91</v>
      </c>
      <c r="J2498">
        <v>1.58</v>
      </c>
      <c r="K2498">
        <v>2.02</v>
      </c>
      <c r="L2498">
        <v>2.3199999999999998</v>
      </c>
      <c r="M2498">
        <v>2.77</v>
      </c>
      <c r="N2498">
        <v>3.04</v>
      </c>
      <c r="O2498">
        <f t="shared" si="38"/>
        <v>3.04</v>
      </c>
    </row>
    <row r="2499" spans="1:15" x14ac:dyDescent="0.25">
      <c r="A2499" s="24">
        <v>41943</v>
      </c>
      <c r="B2499">
        <v>0.01</v>
      </c>
      <c r="C2499">
        <v>0.01</v>
      </c>
      <c r="D2499">
        <v>0.01</v>
      </c>
      <c r="E2499">
        <v>0.01</v>
      </c>
      <c r="F2499">
        <v>0.05</v>
      </c>
      <c r="G2499">
        <v>0.11</v>
      </c>
      <c r="H2499">
        <v>0.5</v>
      </c>
      <c r="I2499">
        <v>0.95</v>
      </c>
      <c r="J2499">
        <v>1.62</v>
      </c>
      <c r="K2499">
        <v>2.0499999999999998</v>
      </c>
      <c r="L2499">
        <v>2.35</v>
      </c>
      <c r="M2499">
        <v>2.81</v>
      </c>
      <c r="N2499">
        <v>3.07</v>
      </c>
      <c r="O2499">
        <f t="shared" si="38"/>
        <v>3.07</v>
      </c>
    </row>
    <row r="2500" spans="1:15" x14ac:dyDescent="0.25">
      <c r="A2500" s="24">
        <v>41944</v>
      </c>
      <c r="B2500">
        <v>0.01</v>
      </c>
      <c r="C2500">
        <v>0.01</v>
      </c>
      <c r="D2500">
        <v>0.01</v>
      </c>
      <c r="E2500">
        <v>0.01</v>
      </c>
      <c r="F2500">
        <v>0.05</v>
      </c>
      <c r="G2500">
        <v>0.11</v>
      </c>
      <c r="H2500">
        <v>0.5</v>
      </c>
      <c r="I2500">
        <v>0.95</v>
      </c>
      <c r="J2500">
        <v>1.62</v>
      </c>
      <c r="K2500">
        <v>2.0499999999999998</v>
      </c>
      <c r="L2500">
        <v>2.35</v>
      </c>
      <c r="M2500">
        <v>2.81</v>
      </c>
      <c r="N2500">
        <v>3.07</v>
      </c>
      <c r="O2500">
        <f t="shared" si="38"/>
        <v>3.07</v>
      </c>
    </row>
    <row r="2501" spans="1:15" x14ac:dyDescent="0.25">
      <c r="A2501" s="24">
        <v>41945</v>
      </c>
      <c r="B2501">
        <v>0.01</v>
      </c>
      <c r="C2501">
        <v>0.01</v>
      </c>
      <c r="D2501">
        <v>0.01</v>
      </c>
      <c r="E2501">
        <v>0.01</v>
      </c>
      <c r="F2501">
        <v>0.05</v>
      </c>
      <c r="G2501">
        <v>0.11</v>
      </c>
      <c r="H2501">
        <v>0.5</v>
      </c>
      <c r="I2501">
        <v>0.95</v>
      </c>
      <c r="J2501">
        <v>1.62</v>
      </c>
      <c r="K2501">
        <v>2.0499999999999998</v>
      </c>
      <c r="L2501">
        <v>2.35</v>
      </c>
      <c r="M2501">
        <v>2.81</v>
      </c>
      <c r="N2501">
        <v>3.07</v>
      </c>
      <c r="O2501">
        <f t="shared" si="38"/>
        <v>3.07</v>
      </c>
    </row>
    <row r="2502" spans="1:15" x14ac:dyDescent="0.25">
      <c r="A2502" s="24">
        <v>41946</v>
      </c>
      <c r="B2502">
        <v>0.03</v>
      </c>
      <c r="C2502">
        <v>0.03</v>
      </c>
      <c r="D2502">
        <v>0.03</v>
      </c>
      <c r="E2502">
        <v>0.02</v>
      </c>
      <c r="F2502">
        <v>7.0000000000000007E-2</v>
      </c>
      <c r="G2502">
        <v>0.12</v>
      </c>
      <c r="H2502">
        <v>0.52</v>
      </c>
      <c r="I2502">
        <v>0.96</v>
      </c>
      <c r="J2502">
        <v>1.63</v>
      </c>
      <c r="K2502">
        <v>2.0499999999999998</v>
      </c>
      <c r="L2502">
        <v>2.36</v>
      </c>
      <c r="M2502">
        <v>2.8</v>
      </c>
      <c r="N2502">
        <v>3.07</v>
      </c>
      <c r="O2502">
        <f t="shared" ref="O2502:O2565" si="39">N2502</f>
        <v>3.07</v>
      </c>
    </row>
    <row r="2503" spans="1:15" x14ac:dyDescent="0.25">
      <c r="A2503" s="24">
        <v>41947</v>
      </c>
      <c r="B2503">
        <v>0.04</v>
      </c>
      <c r="C2503">
        <v>0.04</v>
      </c>
      <c r="D2503">
        <v>0.04</v>
      </c>
      <c r="E2503">
        <v>0.03</v>
      </c>
      <c r="F2503">
        <v>0.06</v>
      </c>
      <c r="G2503">
        <v>0.11</v>
      </c>
      <c r="H2503">
        <v>0.52</v>
      </c>
      <c r="I2503">
        <v>0.97</v>
      </c>
      <c r="J2503">
        <v>1.63</v>
      </c>
      <c r="K2503">
        <v>2.0499999999999998</v>
      </c>
      <c r="L2503">
        <v>2.35</v>
      </c>
      <c r="M2503">
        <v>2.78</v>
      </c>
      <c r="N2503">
        <v>3.05</v>
      </c>
      <c r="O2503">
        <f t="shared" si="39"/>
        <v>3.05</v>
      </c>
    </row>
    <row r="2504" spans="1:15" x14ac:dyDescent="0.25">
      <c r="A2504" s="24">
        <v>41948</v>
      </c>
      <c r="B2504">
        <v>0.04</v>
      </c>
      <c r="C2504">
        <v>0.04</v>
      </c>
      <c r="D2504">
        <v>0.04</v>
      </c>
      <c r="E2504">
        <v>0.03</v>
      </c>
      <c r="F2504">
        <v>7.0000000000000007E-2</v>
      </c>
      <c r="G2504">
        <v>0.11</v>
      </c>
      <c r="H2504">
        <v>0.52</v>
      </c>
      <c r="I2504">
        <v>0.97</v>
      </c>
      <c r="J2504">
        <v>1.63</v>
      </c>
      <c r="K2504">
        <v>2.0499999999999998</v>
      </c>
      <c r="L2504">
        <v>2.36</v>
      </c>
      <c r="M2504">
        <v>2.79</v>
      </c>
      <c r="N2504">
        <v>3.06</v>
      </c>
      <c r="O2504">
        <f t="shared" si="39"/>
        <v>3.06</v>
      </c>
    </row>
    <row r="2505" spans="1:15" x14ac:dyDescent="0.25">
      <c r="A2505" s="24">
        <v>41949</v>
      </c>
      <c r="B2505">
        <v>0.04</v>
      </c>
      <c r="C2505">
        <v>0.04</v>
      </c>
      <c r="D2505">
        <v>0.04</v>
      </c>
      <c r="E2505">
        <v>0.03</v>
      </c>
      <c r="F2505">
        <v>0.06</v>
      </c>
      <c r="G2505">
        <v>0.12</v>
      </c>
      <c r="H2505">
        <v>0.54</v>
      </c>
      <c r="I2505">
        <v>1.01</v>
      </c>
      <c r="J2505">
        <v>1.67</v>
      </c>
      <c r="K2505">
        <v>2.09</v>
      </c>
      <c r="L2505">
        <v>2.39</v>
      </c>
      <c r="M2505">
        <v>2.83</v>
      </c>
      <c r="N2505">
        <v>3.09</v>
      </c>
      <c r="O2505">
        <f t="shared" si="39"/>
        <v>3.09</v>
      </c>
    </row>
    <row r="2506" spans="1:15" x14ac:dyDescent="0.25">
      <c r="A2506" s="24">
        <v>41950</v>
      </c>
      <c r="B2506">
        <v>0.04</v>
      </c>
      <c r="C2506">
        <v>0.04</v>
      </c>
      <c r="D2506">
        <v>0.04</v>
      </c>
      <c r="E2506">
        <v>0.03</v>
      </c>
      <c r="F2506">
        <v>0.06</v>
      </c>
      <c r="G2506">
        <v>0.12</v>
      </c>
      <c r="H2506">
        <v>0.51</v>
      </c>
      <c r="I2506">
        <v>0.95</v>
      </c>
      <c r="J2506">
        <v>1.6</v>
      </c>
      <c r="K2506">
        <v>2.0099999999999998</v>
      </c>
      <c r="L2506">
        <v>2.3199999999999998</v>
      </c>
      <c r="M2506">
        <v>2.76</v>
      </c>
      <c r="N2506">
        <v>3.04</v>
      </c>
      <c r="O2506">
        <f t="shared" si="39"/>
        <v>3.04</v>
      </c>
    </row>
    <row r="2507" spans="1:15" x14ac:dyDescent="0.25">
      <c r="A2507" s="24">
        <v>41951</v>
      </c>
      <c r="B2507">
        <v>0.04</v>
      </c>
      <c r="C2507">
        <v>0.04</v>
      </c>
      <c r="D2507">
        <v>0.04</v>
      </c>
      <c r="E2507">
        <v>0.03</v>
      </c>
      <c r="F2507">
        <v>0.06</v>
      </c>
      <c r="G2507">
        <v>0.12</v>
      </c>
      <c r="H2507">
        <v>0.51</v>
      </c>
      <c r="I2507">
        <v>0.95</v>
      </c>
      <c r="J2507">
        <v>1.6</v>
      </c>
      <c r="K2507">
        <v>2.0099999999999998</v>
      </c>
      <c r="L2507">
        <v>2.3199999999999998</v>
      </c>
      <c r="M2507">
        <v>2.76</v>
      </c>
      <c r="N2507">
        <v>3.04</v>
      </c>
      <c r="O2507">
        <f t="shared" si="39"/>
        <v>3.04</v>
      </c>
    </row>
    <row r="2508" spans="1:15" x14ac:dyDescent="0.25">
      <c r="A2508" s="24">
        <v>41952</v>
      </c>
      <c r="B2508">
        <v>0.04</v>
      </c>
      <c r="C2508">
        <v>0.04</v>
      </c>
      <c r="D2508">
        <v>0.04</v>
      </c>
      <c r="E2508">
        <v>0.03</v>
      </c>
      <c r="F2508">
        <v>0.06</v>
      </c>
      <c r="G2508">
        <v>0.12</v>
      </c>
      <c r="H2508">
        <v>0.51</v>
      </c>
      <c r="I2508">
        <v>0.95</v>
      </c>
      <c r="J2508">
        <v>1.6</v>
      </c>
      <c r="K2508">
        <v>2.0099999999999998</v>
      </c>
      <c r="L2508">
        <v>2.3199999999999998</v>
      </c>
      <c r="M2508">
        <v>2.76</v>
      </c>
      <c r="N2508">
        <v>3.04</v>
      </c>
      <c r="O2508">
        <f t="shared" si="39"/>
        <v>3.04</v>
      </c>
    </row>
    <row r="2509" spans="1:15" x14ac:dyDescent="0.25">
      <c r="A2509" s="24">
        <v>41953</v>
      </c>
      <c r="B2509">
        <v>0.04</v>
      </c>
      <c r="C2509">
        <v>0.04</v>
      </c>
      <c r="D2509">
        <v>0.04</v>
      </c>
      <c r="E2509">
        <v>0.02</v>
      </c>
      <c r="F2509">
        <v>7.0000000000000007E-2</v>
      </c>
      <c r="G2509">
        <v>0.13</v>
      </c>
      <c r="H2509">
        <v>0.55000000000000004</v>
      </c>
      <c r="I2509">
        <v>1</v>
      </c>
      <c r="J2509">
        <v>1.65</v>
      </c>
      <c r="K2509">
        <v>2.0699999999999998</v>
      </c>
      <c r="L2509">
        <v>2.38</v>
      </c>
      <c r="M2509">
        <v>2.81</v>
      </c>
      <c r="N2509">
        <v>3.09</v>
      </c>
      <c r="O2509">
        <f t="shared" si="39"/>
        <v>3.09</v>
      </c>
    </row>
    <row r="2510" spans="1:15" x14ac:dyDescent="0.25">
      <c r="A2510" s="24">
        <v>41954</v>
      </c>
      <c r="B2510">
        <v>0.04</v>
      </c>
      <c r="C2510">
        <v>0.04</v>
      </c>
      <c r="D2510">
        <v>0.04</v>
      </c>
      <c r="E2510">
        <v>0.02</v>
      </c>
      <c r="F2510">
        <v>7.0000000000000007E-2</v>
      </c>
      <c r="G2510">
        <v>0.13</v>
      </c>
      <c r="H2510">
        <v>0.55000000000000004</v>
      </c>
      <c r="I2510">
        <v>1</v>
      </c>
      <c r="J2510">
        <v>1.65</v>
      </c>
      <c r="K2510">
        <v>2.0699999999999998</v>
      </c>
      <c r="L2510">
        <v>2.38</v>
      </c>
      <c r="M2510">
        <v>2.81</v>
      </c>
      <c r="N2510">
        <v>3.09</v>
      </c>
      <c r="O2510">
        <f t="shared" si="39"/>
        <v>3.09</v>
      </c>
    </row>
    <row r="2511" spans="1:15" x14ac:dyDescent="0.25">
      <c r="A2511" s="24">
        <v>41955</v>
      </c>
      <c r="B2511">
        <v>0.05</v>
      </c>
      <c r="C2511">
        <v>0.05</v>
      </c>
      <c r="D2511">
        <v>0.05</v>
      </c>
      <c r="E2511">
        <v>0.02</v>
      </c>
      <c r="F2511">
        <v>7.0000000000000007E-2</v>
      </c>
      <c r="G2511">
        <v>0.14000000000000001</v>
      </c>
      <c r="H2511">
        <v>0.55000000000000004</v>
      </c>
      <c r="I2511">
        <v>1</v>
      </c>
      <c r="J2511">
        <v>1.65</v>
      </c>
      <c r="K2511">
        <v>2.06</v>
      </c>
      <c r="L2511">
        <v>2.37</v>
      </c>
      <c r="M2511">
        <v>2.81</v>
      </c>
      <c r="N2511">
        <v>3.09</v>
      </c>
      <c r="O2511">
        <f t="shared" si="39"/>
        <v>3.09</v>
      </c>
    </row>
    <row r="2512" spans="1:15" x14ac:dyDescent="0.25">
      <c r="A2512" s="24">
        <v>41956</v>
      </c>
      <c r="B2512">
        <v>0.05</v>
      </c>
      <c r="C2512">
        <v>0.05</v>
      </c>
      <c r="D2512">
        <v>0.05</v>
      </c>
      <c r="E2512">
        <v>0.02</v>
      </c>
      <c r="F2512">
        <v>0.08</v>
      </c>
      <c r="G2512">
        <v>0.15</v>
      </c>
      <c r="H2512">
        <v>0.53</v>
      </c>
      <c r="I2512">
        <v>0.97</v>
      </c>
      <c r="J2512">
        <v>1.64</v>
      </c>
      <c r="K2512">
        <v>2.0499999999999998</v>
      </c>
      <c r="L2512">
        <v>2.35</v>
      </c>
      <c r="M2512">
        <v>2.8</v>
      </c>
      <c r="N2512">
        <v>3.08</v>
      </c>
      <c r="O2512">
        <f t="shared" si="39"/>
        <v>3.08</v>
      </c>
    </row>
    <row r="2513" spans="1:15" x14ac:dyDescent="0.25">
      <c r="A2513" s="24">
        <v>41957</v>
      </c>
      <c r="B2513">
        <v>0.04</v>
      </c>
      <c r="C2513">
        <v>0.04</v>
      </c>
      <c r="D2513">
        <v>0.04</v>
      </c>
      <c r="E2513">
        <v>0.02</v>
      </c>
      <c r="F2513">
        <v>7.0000000000000007E-2</v>
      </c>
      <c r="G2513">
        <v>0.15</v>
      </c>
      <c r="H2513">
        <v>0.54</v>
      </c>
      <c r="I2513">
        <v>0.96</v>
      </c>
      <c r="J2513">
        <v>1.62</v>
      </c>
      <c r="K2513">
        <v>2.02</v>
      </c>
      <c r="L2513">
        <v>2.3199999999999998</v>
      </c>
      <c r="M2513">
        <v>2.77</v>
      </c>
      <c r="N2513">
        <v>3.04</v>
      </c>
      <c r="O2513">
        <f t="shared" si="39"/>
        <v>3.04</v>
      </c>
    </row>
    <row r="2514" spans="1:15" x14ac:dyDescent="0.25">
      <c r="A2514" s="24">
        <v>41958</v>
      </c>
      <c r="B2514">
        <v>0.04</v>
      </c>
      <c r="C2514">
        <v>0.04</v>
      </c>
      <c r="D2514">
        <v>0.04</v>
      </c>
      <c r="E2514">
        <v>0.02</v>
      </c>
      <c r="F2514">
        <v>7.0000000000000007E-2</v>
      </c>
      <c r="G2514">
        <v>0.15</v>
      </c>
      <c r="H2514">
        <v>0.54</v>
      </c>
      <c r="I2514">
        <v>0.96</v>
      </c>
      <c r="J2514">
        <v>1.62</v>
      </c>
      <c r="K2514">
        <v>2.02</v>
      </c>
      <c r="L2514">
        <v>2.3199999999999998</v>
      </c>
      <c r="M2514">
        <v>2.77</v>
      </c>
      <c r="N2514">
        <v>3.04</v>
      </c>
      <c r="O2514">
        <f t="shared" si="39"/>
        <v>3.04</v>
      </c>
    </row>
    <row r="2515" spans="1:15" x14ac:dyDescent="0.25">
      <c r="A2515" s="24">
        <v>41959</v>
      </c>
      <c r="B2515">
        <v>0.04</v>
      </c>
      <c r="C2515">
        <v>0.04</v>
      </c>
      <c r="D2515">
        <v>0.04</v>
      </c>
      <c r="E2515">
        <v>0.02</v>
      </c>
      <c r="F2515">
        <v>7.0000000000000007E-2</v>
      </c>
      <c r="G2515">
        <v>0.15</v>
      </c>
      <c r="H2515">
        <v>0.54</v>
      </c>
      <c r="I2515">
        <v>0.96</v>
      </c>
      <c r="J2515">
        <v>1.62</v>
      </c>
      <c r="K2515">
        <v>2.02</v>
      </c>
      <c r="L2515">
        <v>2.3199999999999998</v>
      </c>
      <c r="M2515">
        <v>2.77</v>
      </c>
      <c r="N2515">
        <v>3.04</v>
      </c>
      <c r="O2515">
        <f t="shared" si="39"/>
        <v>3.04</v>
      </c>
    </row>
    <row r="2516" spans="1:15" x14ac:dyDescent="0.25">
      <c r="A2516" s="24">
        <v>41960</v>
      </c>
      <c r="B2516">
        <v>0.02</v>
      </c>
      <c r="C2516">
        <v>0.02</v>
      </c>
      <c r="D2516">
        <v>0.02</v>
      </c>
      <c r="E2516">
        <v>0.03</v>
      </c>
      <c r="F2516">
        <v>7.0000000000000007E-2</v>
      </c>
      <c r="G2516">
        <v>0.15</v>
      </c>
      <c r="H2516">
        <v>0.54</v>
      </c>
      <c r="I2516">
        <v>0.96</v>
      </c>
      <c r="J2516">
        <v>1.64</v>
      </c>
      <c r="K2516">
        <v>2.04</v>
      </c>
      <c r="L2516">
        <v>2.34</v>
      </c>
      <c r="M2516">
        <v>2.79</v>
      </c>
      <c r="N2516">
        <v>3.06</v>
      </c>
      <c r="O2516">
        <f t="shared" si="39"/>
        <v>3.06</v>
      </c>
    </row>
    <row r="2517" spans="1:15" x14ac:dyDescent="0.25">
      <c r="A2517" s="24">
        <v>41961</v>
      </c>
      <c r="B2517">
        <v>0.04</v>
      </c>
      <c r="C2517">
        <v>0.04</v>
      </c>
      <c r="D2517">
        <v>0.04</v>
      </c>
      <c r="E2517">
        <v>0.02</v>
      </c>
      <c r="F2517">
        <v>7.0000000000000007E-2</v>
      </c>
      <c r="G2517">
        <v>0.14000000000000001</v>
      </c>
      <c r="H2517">
        <v>0.53</v>
      </c>
      <c r="I2517">
        <v>0.96</v>
      </c>
      <c r="J2517">
        <v>1.63</v>
      </c>
      <c r="K2517">
        <v>2.0299999999999998</v>
      </c>
      <c r="L2517">
        <v>2.3199999999999998</v>
      </c>
      <c r="M2517">
        <v>2.77</v>
      </c>
      <c r="N2517">
        <v>3.05</v>
      </c>
      <c r="O2517">
        <f t="shared" si="39"/>
        <v>3.05</v>
      </c>
    </row>
    <row r="2518" spans="1:15" x14ac:dyDescent="0.25">
      <c r="A2518" s="24">
        <v>41962</v>
      </c>
      <c r="B2518">
        <v>0.04</v>
      </c>
      <c r="C2518">
        <v>0.04</v>
      </c>
      <c r="D2518">
        <v>0.04</v>
      </c>
      <c r="E2518">
        <v>0.01</v>
      </c>
      <c r="F2518">
        <v>7.0000000000000007E-2</v>
      </c>
      <c r="G2518">
        <v>0.15</v>
      </c>
      <c r="H2518">
        <v>0.54</v>
      </c>
      <c r="I2518">
        <v>0.99</v>
      </c>
      <c r="J2518">
        <v>1.66</v>
      </c>
      <c r="K2518">
        <v>2.0699999999999998</v>
      </c>
      <c r="L2518">
        <v>2.36</v>
      </c>
      <c r="M2518">
        <v>2.8</v>
      </c>
      <c r="N2518">
        <v>3.08</v>
      </c>
      <c r="O2518">
        <f t="shared" si="39"/>
        <v>3.08</v>
      </c>
    </row>
    <row r="2519" spans="1:15" x14ac:dyDescent="0.25">
      <c r="A2519" s="24">
        <v>41963</v>
      </c>
      <c r="B2519">
        <v>0.04</v>
      </c>
      <c r="C2519">
        <v>0.04</v>
      </c>
      <c r="D2519">
        <v>0.04</v>
      </c>
      <c r="E2519">
        <v>0.02</v>
      </c>
      <c r="F2519">
        <v>7.0000000000000007E-2</v>
      </c>
      <c r="G2519">
        <v>0.14000000000000001</v>
      </c>
      <c r="H2519">
        <v>0.53</v>
      </c>
      <c r="I2519">
        <v>0.97</v>
      </c>
      <c r="J2519">
        <v>1.64</v>
      </c>
      <c r="K2519">
        <v>2.0499999999999998</v>
      </c>
      <c r="L2519">
        <v>2.34</v>
      </c>
      <c r="M2519">
        <v>2.78</v>
      </c>
      <c r="N2519">
        <v>3.05</v>
      </c>
      <c r="O2519">
        <f t="shared" si="39"/>
        <v>3.05</v>
      </c>
    </row>
    <row r="2520" spans="1:15" x14ac:dyDescent="0.25">
      <c r="A2520" s="24">
        <v>41964</v>
      </c>
      <c r="B2520">
        <v>0.04</v>
      </c>
      <c r="C2520">
        <v>0.04</v>
      </c>
      <c r="D2520">
        <v>0.04</v>
      </c>
      <c r="E2520">
        <v>0.01</v>
      </c>
      <c r="F2520">
        <v>7.0000000000000007E-2</v>
      </c>
      <c r="G2520">
        <v>0.14000000000000001</v>
      </c>
      <c r="H2520">
        <v>0.53</v>
      </c>
      <c r="I2520">
        <v>0.96</v>
      </c>
      <c r="J2520">
        <v>1.63</v>
      </c>
      <c r="K2520">
        <v>2.0299999999999998</v>
      </c>
      <c r="L2520">
        <v>2.31</v>
      </c>
      <c r="M2520">
        <v>2.75</v>
      </c>
      <c r="N2520">
        <v>3.02</v>
      </c>
      <c r="O2520">
        <f t="shared" si="39"/>
        <v>3.02</v>
      </c>
    </row>
    <row r="2521" spans="1:15" x14ac:dyDescent="0.25">
      <c r="A2521" s="24">
        <v>41965</v>
      </c>
      <c r="B2521">
        <v>0.04</v>
      </c>
      <c r="C2521">
        <v>0.04</v>
      </c>
      <c r="D2521">
        <v>0.04</v>
      </c>
      <c r="E2521">
        <v>0.01</v>
      </c>
      <c r="F2521">
        <v>7.0000000000000007E-2</v>
      </c>
      <c r="G2521">
        <v>0.14000000000000001</v>
      </c>
      <c r="H2521">
        <v>0.53</v>
      </c>
      <c r="I2521">
        <v>0.96</v>
      </c>
      <c r="J2521">
        <v>1.63</v>
      </c>
      <c r="K2521">
        <v>2.0299999999999998</v>
      </c>
      <c r="L2521">
        <v>2.31</v>
      </c>
      <c r="M2521">
        <v>2.75</v>
      </c>
      <c r="N2521">
        <v>3.02</v>
      </c>
      <c r="O2521">
        <f t="shared" si="39"/>
        <v>3.02</v>
      </c>
    </row>
    <row r="2522" spans="1:15" x14ac:dyDescent="0.25">
      <c r="A2522" s="24">
        <v>41966</v>
      </c>
      <c r="B2522">
        <v>0.04</v>
      </c>
      <c r="C2522">
        <v>0.04</v>
      </c>
      <c r="D2522">
        <v>0.04</v>
      </c>
      <c r="E2522">
        <v>0.01</v>
      </c>
      <c r="F2522">
        <v>7.0000000000000007E-2</v>
      </c>
      <c r="G2522">
        <v>0.14000000000000001</v>
      </c>
      <c r="H2522">
        <v>0.53</v>
      </c>
      <c r="I2522">
        <v>0.96</v>
      </c>
      <c r="J2522">
        <v>1.63</v>
      </c>
      <c r="K2522">
        <v>2.0299999999999998</v>
      </c>
      <c r="L2522">
        <v>2.31</v>
      </c>
      <c r="M2522">
        <v>2.75</v>
      </c>
      <c r="N2522">
        <v>3.02</v>
      </c>
      <c r="O2522">
        <f t="shared" si="39"/>
        <v>3.02</v>
      </c>
    </row>
    <row r="2523" spans="1:15" x14ac:dyDescent="0.25">
      <c r="A2523" s="24">
        <v>41967</v>
      </c>
      <c r="B2523">
        <v>0.04</v>
      </c>
      <c r="C2523">
        <v>0.04</v>
      </c>
      <c r="D2523">
        <v>0.04</v>
      </c>
      <c r="E2523">
        <v>0.02</v>
      </c>
      <c r="F2523">
        <v>0.08</v>
      </c>
      <c r="G2523">
        <v>0.14000000000000001</v>
      </c>
      <c r="H2523">
        <v>0.53</v>
      </c>
      <c r="I2523">
        <v>0.95</v>
      </c>
      <c r="J2523">
        <v>1.62</v>
      </c>
      <c r="K2523">
        <v>2.02</v>
      </c>
      <c r="L2523">
        <v>2.2999999999999998</v>
      </c>
      <c r="M2523">
        <v>2.74</v>
      </c>
      <c r="N2523">
        <v>3.01</v>
      </c>
      <c r="O2523">
        <f t="shared" si="39"/>
        <v>3.01</v>
      </c>
    </row>
    <row r="2524" spans="1:15" x14ac:dyDescent="0.25">
      <c r="A2524" s="24">
        <v>41968</v>
      </c>
      <c r="B2524">
        <v>0.06</v>
      </c>
      <c r="C2524">
        <v>0.06</v>
      </c>
      <c r="D2524">
        <v>0.06</v>
      </c>
      <c r="E2524">
        <v>0.02</v>
      </c>
      <c r="F2524">
        <v>7.0000000000000007E-2</v>
      </c>
      <c r="G2524">
        <v>0.14000000000000001</v>
      </c>
      <c r="H2524">
        <v>0.51</v>
      </c>
      <c r="I2524">
        <v>0.94</v>
      </c>
      <c r="J2524">
        <v>1.58</v>
      </c>
      <c r="K2524">
        <v>1.98</v>
      </c>
      <c r="L2524">
        <v>2.27</v>
      </c>
      <c r="M2524">
        <v>2.69</v>
      </c>
      <c r="N2524">
        <v>2.97</v>
      </c>
      <c r="O2524">
        <f t="shared" si="39"/>
        <v>2.97</v>
      </c>
    </row>
    <row r="2525" spans="1:15" x14ac:dyDescent="0.25">
      <c r="A2525" s="24">
        <v>41969</v>
      </c>
      <c r="B2525">
        <v>0.06</v>
      </c>
      <c r="C2525">
        <v>0.06</v>
      </c>
      <c r="D2525">
        <v>0.06</v>
      </c>
      <c r="E2525">
        <v>0.02</v>
      </c>
      <c r="F2525">
        <v>7.0000000000000007E-2</v>
      </c>
      <c r="G2525">
        <v>0.14000000000000001</v>
      </c>
      <c r="H2525">
        <v>0.53</v>
      </c>
      <c r="I2525">
        <v>0.93</v>
      </c>
      <c r="J2525">
        <v>1.56</v>
      </c>
      <c r="K2525">
        <v>1.96</v>
      </c>
      <c r="L2525">
        <v>2.2400000000000002</v>
      </c>
      <c r="M2525">
        <v>2.67</v>
      </c>
      <c r="N2525">
        <v>2.95</v>
      </c>
      <c r="O2525">
        <f t="shared" si="39"/>
        <v>2.95</v>
      </c>
    </row>
    <row r="2526" spans="1:15" x14ac:dyDescent="0.25">
      <c r="A2526" s="24">
        <v>41970</v>
      </c>
      <c r="B2526">
        <v>0.06</v>
      </c>
      <c r="C2526">
        <v>0.06</v>
      </c>
      <c r="D2526">
        <v>0.06</v>
      </c>
      <c r="E2526">
        <v>0.02</v>
      </c>
      <c r="F2526">
        <v>7.0000000000000007E-2</v>
      </c>
      <c r="G2526">
        <v>0.14000000000000001</v>
      </c>
      <c r="H2526">
        <v>0.53</v>
      </c>
      <c r="I2526">
        <v>0.93</v>
      </c>
      <c r="J2526">
        <v>1.56</v>
      </c>
      <c r="K2526">
        <v>1.96</v>
      </c>
      <c r="L2526">
        <v>2.2400000000000002</v>
      </c>
      <c r="M2526">
        <v>2.67</v>
      </c>
      <c r="N2526">
        <v>2.95</v>
      </c>
      <c r="O2526">
        <f t="shared" si="39"/>
        <v>2.95</v>
      </c>
    </row>
    <row r="2527" spans="1:15" x14ac:dyDescent="0.25">
      <c r="A2527" s="24">
        <v>41971</v>
      </c>
      <c r="B2527">
        <v>0.04</v>
      </c>
      <c r="C2527">
        <v>0.04</v>
      </c>
      <c r="D2527">
        <v>0.04</v>
      </c>
      <c r="E2527">
        <v>0.02</v>
      </c>
      <c r="F2527">
        <v>7.0000000000000007E-2</v>
      </c>
      <c r="G2527">
        <v>0.13</v>
      </c>
      <c r="H2527">
        <v>0.47</v>
      </c>
      <c r="I2527">
        <v>0.88</v>
      </c>
      <c r="J2527">
        <v>1.49</v>
      </c>
      <c r="K2527">
        <v>1.89</v>
      </c>
      <c r="L2527">
        <v>2.1800000000000002</v>
      </c>
      <c r="M2527">
        <v>2.62</v>
      </c>
      <c r="N2527">
        <v>2.89</v>
      </c>
      <c r="O2527">
        <f t="shared" si="39"/>
        <v>2.89</v>
      </c>
    </row>
    <row r="2528" spans="1:15" x14ac:dyDescent="0.25">
      <c r="A2528" s="24">
        <v>41972</v>
      </c>
      <c r="B2528">
        <v>0.04</v>
      </c>
      <c r="C2528">
        <v>0.04</v>
      </c>
      <c r="D2528">
        <v>0.04</v>
      </c>
      <c r="E2528">
        <v>0.02</v>
      </c>
      <c r="F2528">
        <v>7.0000000000000007E-2</v>
      </c>
      <c r="G2528">
        <v>0.13</v>
      </c>
      <c r="H2528">
        <v>0.47</v>
      </c>
      <c r="I2528">
        <v>0.88</v>
      </c>
      <c r="J2528">
        <v>1.49</v>
      </c>
      <c r="K2528">
        <v>1.89</v>
      </c>
      <c r="L2528">
        <v>2.1800000000000002</v>
      </c>
      <c r="M2528">
        <v>2.62</v>
      </c>
      <c r="N2528">
        <v>2.89</v>
      </c>
      <c r="O2528">
        <f t="shared" si="39"/>
        <v>2.89</v>
      </c>
    </row>
    <row r="2529" spans="1:15" x14ac:dyDescent="0.25">
      <c r="A2529" s="24">
        <v>41973</v>
      </c>
      <c r="B2529">
        <v>0.04</v>
      </c>
      <c r="C2529">
        <v>0.04</v>
      </c>
      <c r="D2529">
        <v>0.04</v>
      </c>
      <c r="E2529">
        <v>0.02</v>
      </c>
      <c r="F2529">
        <v>7.0000000000000007E-2</v>
      </c>
      <c r="G2529">
        <v>0.13</v>
      </c>
      <c r="H2529">
        <v>0.47</v>
      </c>
      <c r="I2529">
        <v>0.88</v>
      </c>
      <c r="J2529">
        <v>1.49</v>
      </c>
      <c r="K2529">
        <v>1.89</v>
      </c>
      <c r="L2529">
        <v>2.1800000000000002</v>
      </c>
      <c r="M2529">
        <v>2.62</v>
      </c>
      <c r="N2529">
        <v>2.89</v>
      </c>
      <c r="O2529">
        <f t="shared" si="39"/>
        <v>2.89</v>
      </c>
    </row>
    <row r="2530" spans="1:15" x14ac:dyDescent="0.25">
      <c r="A2530" s="24">
        <v>41974</v>
      </c>
      <c r="B2530">
        <v>0.01</v>
      </c>
      <c r="C2530">
        <v>0.01</v>
      </c>
      <c r="D2530">
        <v>0.01</v>
      </c>
      <c r="E2530">
        <v>0.03</v>
      </c>
      <c r="F2530">
        <v>0.08</v>
      </c>
      <c r="G2530">
        <v>0.13</v>
      </c>
      <c r="H2530">
        <v>0.49</v>
      </c>
      <c r="I2530">
        <v>0.9</v>
      </c>
      <c r="J2530">
        <v>1.52</v>
      </c>
      <c r="K2530">
        <v>1.93</v>
      </c>
      <c r="L2530">
        <v>2.2200000000000002</v>
      </c>
      <c r="M2530">
        <v>2.66</v>
      </c>
      <c r="N2530">
        <v>2.95</v>
      </c>
      <c r="O2530">
        <f t="shared" si="39"/>
        <v>2.95</v>
      </c>
    </row>
    <row r="2531" spans="1:15" x14ac:dyDescent="0.25">
      <c r="A2531" s="24">
        <v>41975</v>
      </c>
      <c r="B2531">
        <v>0.04</v>
      </c>
      <c r="C2531">
        <v>0.04</v>
      </c>
      <c r="D2531">
        <v>0.04</v>
      </c>
      <c r="E2531">
        <v>0.03</v>
      </c>
      <c r="F2531">
        <v>0.08</v>
      </c>
      <c r="G2531">
        <v>0.14000000000000001</v>
      </c>
      <c r="H2531">
        <v>0.55000000000000004</v>
      </c>
      <c r="I2531">
        <v>0.96</v>
      </c>
      <c r="J2531">
        <v>1.59</v>
      </c>
      <c r="K2531">
        <v>2</v>
      </c>
      <c r="L2531">
        <v>2.2799999999999998</v>
      </c>
      <c r="M2531">
        <v>2.72</v>
      </c>
      <c r="N2531">
        <v>3</v>
      </c>
      <c r="O2531">
        <f t="shared" si="39"/>
        <v>3</v>
      </c>
    </row>
    <row r="2532" spans="1:15" x14ac:dyDescent="0.25">
      <c r="A2532" s="24">
        <v>41976</v>
      </c>
      <c r="B2532">
        <v>0.03</v>
      </c>
      <c r="C2532">
        <v>0.03</v>
      </c>
      <c r="D2532">
        <v>0.03</v>
      </c>
      <c r="E2532">
        <v>0.01</v>
      </c>
      <c r="F2532">
        <v>7.0000000000000007E-2</v>
      </c>
      <c r="G2532">
        <v>0.15</v>
      </c>
      <c r="H2532">
        <v>0.56999999999999995</v>
      </c>
      <c r="I2532">
        <v>0.98</v>
      </c>
      <c r="J2532">
        <v>1.61</v>
      </c>
      <c r="K2532">
        <v>2.0099999999999998</v>
      </c>
      <c r="L2532">
        <v>2.29</v>
      </c>
      <c r="M2532">
        <v>2.71</v>
      </c>
      <c r="N2532">
        <v>2.99</v>
      </c>
      <c r="O2532">
        <f t="shared" si="39"/>
        <v>2.99</v>
      </c>
    </row>
    <row r="2533" spans="1:15" x14ac:dyDescent="0.25">
      <c r="A2533" s="24">
        <v>41977</v>
      </c>
      <c r="B2533">
        <v>0.03</v>
      </c>
      <c r="C2533">
        <v>0.03</v>
      </c>
      <c r="D2533">
        <v>0.03</v>
      </c>
      <c r="E2533">
        <v>0.02</v>
      </c>
      <c r="F2533">
        <v>0.08</v>
      </c>
      <c r="G2533">
        <v>0.14000000000000001</v>
      </c>
      <c r="H2533">
        <v>0.55000000000000004</v>
      </c>
      <c r="I2533">
        <v>0.97</v>
      </c>
      <c r="J2533">
        <v>1.59</v>
      </c>
      <c r="K2533">
        <v>1.98</v>
      </c>
      <c r="L2533">
        <v>2.25</v>
      </c>
      <c r="M2533">
        <v>2.66</v>
      </c>
      <c r="N2533">
        <v>2.94</v>
      </c>
      <c r="O2533">
        <f t="shared" si="39"/>
        <v>2.94</v>
      </c>
    </row>
    <row r="2534" spans="1:15" x14ac:dyDescent="0.25">
      <c r="A2534" s="24">
        <v>41978</v>
      </c>
      <c r="B2534">
        <v>0.02</v>
      </c>
      <c r="C2534">
        <v>0.02</v>
      </c>
      <c r="D2534">
        <v>0.02</v>
      </c>
      <c r="E2534">
        <v>0.02</v>
      </c>
      <c r="F2534">
        <v>0.08</v>
      </c>
      <c r="G2534">
        <v>0.18</v>
      </c>
      <c r="H2534">
        <v>0.65</v>
      </c>
      <c r="I2534">
        <v>1.0900000000000001</v>
      </c>
      <c r="J2534">
        <v>1.69</v>
      </c>
      <c r="K2534">
        <v>2.06</v>
      </c>
      <c r="L2534">
        <v>2.31</v>
      </c>
      <c r="M2534">
        <v>2.69</v>
      </c>
      <c r="N2534">
        <v>2.97</v>
      </c>
      <c r="O2534">
        <f t="shared" si="39"/>
        <v>2.97</v>
      </c>
    </row>
    <row r="2535" spans="1:15" x14ac:dyDescent="0.25">
      <c r="A2535" s="24">
        <v>41979</v>
      </c>
      <c r="B2535">
        <v>0.02</v>
      </c>
      <c r="C2535">
        <v>0.02</v>
      </c>
      <c r="D2535">
        <v>0.02</v>
      </c>
      <c r="E2535">
        <v>0.02</v>
      </c>
      <c r="F2535">
        <v>0.08</v>
      </c>
      <c r="G2535">
        <v>0.18</v>
      </c>
      <c r="H2535">
        <v>0.65</v>
      </c>
      <c r="I2535">
        <v>1.0900000000000001</v>
      </c>
      <c r="J2535">
        <v>1.69</v>
      </c>
      <c r="K2535">
        <v>2.06</v>
      </c>
      <c r="L2535">
        <v>2.31</v>
      </c>
      <c r="M2535">
        <v>2.69</v>
      </c>
      <c r="N2535">
        <v>2.97</v>
      </c>
      <c r="O2535">
        <f t="shared" si="39"/>
        <v>2.97</v>
      </c>
    </row>
    <row r="2536" spans="1:15" x14ac:dyDescent="0.25">
      <c r="A2536" s="24">
        <v>41980</v>
      </c>
      <c r="B2536">
        <v>0.02</v>
      </c>
      <c r="C2536">
        <v>0.02</v>
      </c>
      <c r="D2536">
        <v>0.02</v>
      </c>
      <c r="E2536">
        <v>0.02</v>
      </c>
      <c r="F2536">
        <v>0.08</v>
      </c>
      <c r="G2536">
        <v>0.18</v>
      </c>
      <c r="H2536">
        <v>0.65</v>
      </c>
      <c r="I2536">
        <v>1.0900000000000001</v>
      </c>
      <c r="J2536">
        <v>1.69</v>
      </c>
      <c r="K2536">
        <v>2.06</v>
      </c>
      <c r="L2536">
        <v>2.31</v>
      </c>
      <c r="M2536">
        <v>2.69</v>
      </c>
      <c r="N2536">
        <v>2.97</v>
      </c>
      <c r="O2536">
        <f t="shared" si="39"/>
        <v>2.97</v>
      </c>
    </row>
    <row r="2537" spans="1:15" x14ac:dyDescent="0.25">
      <c r="A2537" s="24">
        <v>41981</v>
      </c>
      <c r="B2537">
        <v>0.03</v>
      </c>
      <c r="C2537">
        <v>0.03</v>
      </c>
      <c r="D2537">
        <v>0.03</v>
      </c>
      <c r="E2537">
        <v>0.03</v>
      </c>
      <c r="F2537">
        <v>0.1</v>
      </c>
      <c r="G2537">
        <v>0.18</v>
      </c>
      <c r="H2537">
        <v>0.64</v>
      </c>
      <c r="I2537">
        <v>1.1000000000000001</v>
      </c>
      <c r="J2537">
        <v>1.67</v>
      </c>
      <c r="K2537">
        <v>2.02</v>
      </c>
      <c r="L2537">
        <v>2.2599999999999998</v>
      </c>
      <c r="M2537">
        <v>2.62</v>
      </c>
      <c r="N2537">
        <v>2.9</v>
      </c>
      <c r="O2537">
        <f t="shared" si="39"/>
        <v>2.9</v>
      </c>
    </row>
    <row r="2538" spans="1:15" x14ac:dyDescent="0.25">
      <c r="A2538" s="24">
        <v>41982</v>
      </c>
      <c r="B2538">
        <v>0.05</v>
      </c>
      <c r="C2538">
        <v>0.05</v>
      </c>
      <c r="D2538">
        <v>0.05</v>
      </c>
      <c r="E2538">
        <v>0.04</v>
      </c>
      <c r="F2538">
        <v>0.11</v>
      </c>
      <c r="G2538">
        <v>0.23</v>
      </c>
      <c r="H2538">
        <v>0.64</v>
      </c>
      <c r="I2538">
        <v>1.07</v>
      </c>
      <c r="J2538">
        <v>1.63</v>
      </c>
      <c r="K2538">
        <v>1.97</v>
      </c>
      <c r="L2538">
        <v>2.2200000000000002</v>
      </c>
      <c r="M2538">
        <v>2.58</v>
      </c>
      <c r="N2538">
        <v>2.87</v>
      </c>
      <c r="O2538">
        <f t="shared" si="39"/>
        <v>2.87</v>
      </c>
    </row>
    <row r="2539" spans="1:15" x14ac:dyDescent="0.25">
      <c r="A2539" s="24">
        <v>41983</v>
      </c>
      <c r="B2539">
        <v>0.05</v>
      </c>
      <c r="C2539">
        <v>0.05</v>
      </c>
      <c r="D2539">
        <v>0.05</v>
      </c>
      <c r="E2539">
        <v>0.03</v>
      </c>
      <c r="F2539">
        <v>0.1</v>
      </c>
      <c r="G2539">
        <v>0.21</v>
      </c>
      <c r="H2539">
        <v>0.59</v>
      </c>
      <c r="I2539">
        <v>1.01</v>
      </c>
      <c r="J2539">
        <v>1.58</v>
      </c>
      <c r="K2539">
        <v>1.92</v>
      </c>
      <c r="L2539">
        <v>2.1800000000000002</v>
      </c>
      <c r="M2539">
        <v>2.54</v>
      </c>
      <c r="N2539">
        <v>2.83</v>
      </c>
      <c r="O2539">
        <f t="shared" si="39"/>
        <v>2.83</v>
      </c>
    </row>
    <row r="2540" spans="1:15" x14ac:dyDescent="0.25">
      <c r="A2540" s="24">
        <v>41984</v>
      </c>
      <c r="B2540">
        <v>0.02</v>
      </c>
      <c r="C2540">
        <v>0.02</v>
      </c>
      <c r="D2540">
        <v>0.02</v>
      </c>
      <c r="E2540">
        <v>0.03</v>
      </c>
      <c r="F2540">
        <v>0.09</v>
      </c>
      <c r="G2540">
        <v>0.21</v>
      </c>
      <c r="H2540">
        <v>0.62</v>
      </c>
      <c r="I2540">
        <v>1.05</v>
      </c>
      <c r="J2540">
        <v>1.62</v>
      </c>
      <c r="K2540">
        <v>1.96</v>
      </c>
      <c r="L2540">
        <v>2.19</v>
      </c>
      <c r="M2540">
        <v>2.54</v>
      </c>
      <c r="N2540">
        <v>2.84</v>
      </c>
      <c r="O2540">
        <f t="shared" si="39"/>
        <v>2.84</v>
      </c>
    </row>
    <row r="2541" spans="1:15" x14ac:dyDescent="0.25">
      <c r="A2541" s="24">
        <v>41985</v>
      </c>
      <c r="B2541">
        <v>0.02</v>
      </c>
      <c r="C2541">
        <v>0.02</v>
      </c>
      <c r="D2541">
        <v>0.02</v>
      </c>
      <c r="E2541">
        <v>0.02</v>
      </c>
      <c r="F2541">
        <v>0.09</v>
      </c>
      <c r="G2541">
        <v>0.19</v>
      </c>
      <c r="H2541">
        <v>0.56000000000000005</v>
      </c>
      <c r="I2541">
        <v>0.98</v>
      </c>
      <c r="J2541">
        <v>1.53</v>
      </c>
      <c r="K2541">
        <v>1.86</v>
      </c>
      <c r="L2541">
        <v>2.1</v>
      </c>
      <c r="M2541">
        <v>2.4500000000000002</v>
      </c>
      <c r="N2541">
        <v>2.75</v>
      </c>
      <c r="O2541">
        <f t="shared" si="39"/>
        <v>2.75</v>
      </c>
    </row>
    <row r="2542" spans="1:15" x14ac:dyDescent="0.25">
      <c r="A2542" s="24">
        <v>41986</v>
      </c>
      <c r="B2542">
        <v>0.02</v>
      </c>
      <c r="C2542">
        <v>0.02</v>
      </c>
      <c r="D2542">
        <v>0.02</v>
      </c>
      <c r="E2542">
        <v>0.02</v>
      </c>
      <c r="F2542">
        <v>0.09</v>
      </c>
      <c r="G2542">
        <v>0.19</v>
      </c>
      <c r="H2542">
        <v>0.56000000000000005</v>
      </c>
      <c r="I2542">
        <v>0.98</v>
      </c>
      <c r="J2542">
        <v>1.53</v>
      </c>
      <c r="K2542">
        <v>1.86</v>
      </c>
      <c r="L2542">
        <v>2.1</v>
      </c>
      <c r="M2542">
        <v>2.4500000000000002</v>
      </c>
      <c r="N2542">
        <v>2.75</v>
      </c>
      <c r="O2542">
        <f t="shared" si="39"/>
        <v>2.75</v>
      </c>
    </row>
    <row r="2543" spans="1:15" x14ac:dyDescent="0.25">
      <c r="A2543" s="24">
        <v>41987</v>
      </c>
      <c r="B2543">
        <v>0.02</v>
      </c>
      <c r="C2543">
        <v>0.02</v>
      </c>
      <c r="D2543">
        <v>0.02</v>
      </c>
      <c r="E2543">
        <v>0.02</v>
      </c>
      <c r="F2543">
        <v>0.09</v>
      </c>
      <c r="G2543">
        <v>0.19</v>
      </c>
      <c r="H2543">
        <v>0.56000000000000005</v>
      </c>
      <c r="I2543">
        <v>0.98</v>
      </c>
      <c r="J2543">
        <v>1.53</v>
      </c>
      <c r="K2543">
        <v>1.86</v>
      </c>
      <c r="L2543">
        <v>2.1</v>
      </c>
      <c r="M2543">
        <v>2.4500000000000002</v>
      </c>
      <c r="N2543">
        <v>2.75</v>
      </c>
      <c r="O2543">
        <f t="shared" si="39"/>
        <v>2.75</v>
      </c>
    </row>
    <row r="2544" spans="1:15" x14ac:dyDescent="0.25">
      <c r="A2544" s="24">
        <v>41988</v>
      </c>
      <c r="B2544">
        <v>0.02</v>
      </c>
      <c r="C2544">
        <v>0.02</v>
      </c>
      <c r="D2544">
        <v>0.02</v>
      </c>
      <c r="E2544">
        <v>0.04</v>
      </c>
      <c r="F2544">
        <v>0.11</v>
      </c>
      <c r="G2544">
        <v>0.22</v>
      </c>
      <c r="H2544">
        <v>0.6</v>
      </c>
      <c r="I2544">
        <v>1.03</v>
      </c>
      <c r="J2544">
        <v>1.58</v>
      </c>
      <c r="K2544">
        <v>1.9</v>
      </c>
      <c r="L2544">
        <v>2.12</v>
      </c>
      <c r="M2544">
        <v>2.4500000000000002</v>
      </c>
      <c r="N2544">
        <v>2.74</v>
      </c>
      <c r="O2544">
        <f t="shared" si="39"/>
        <v>2.74</v>
      </c>
    </row>
    <row r="2545" spans="1:15" x14ac:dyDescent="0.25">
      <c r="A2545" s="24">
        <v>41989</v>
      </c>
      <c r="B2545">
        <v>0.03</v>
      </c>
      <c r="C2545">
        <v>0.03</v>
      </c>
      <c r="D2545">
        <v>0.03</v>
      </c>
      <c r="E2545">
        <v>0.03</v>
      </c>
      <c r="F2545">
        <v>0.11</v>
      </c>
      <c r="G2545">
        <v>0.21</v>
      </c>
      <c r="H2545">
        <v>0.57999999999999996</v>
      </c>
      <c r="I2545">
        <v>0.99</v>
      </c>
      <c r="J2545">
        <v>1.53</v>
      </c>
      <c r="K2545">
        <v>1.85</v>
      </c>
      <c r="L2545">
        <v>2.0699999999999998</v>
      </c>
      <c r="M2545">
        <v>2.4</v>
      </c>
      <c r="N2545">
        <v>2.69</v>
      </c>
      <c r="O2545">
        <f t="shared" si="39"/>
        <v>2.69</v>
      </c>
    </row>
    <row r="2546" spans="1:15" x14ac:dyDescent="0.25">
      <c r="A2546" s="24">
        <v>41990</v>
      </c>
      <c r="B2546">
        <v>0.03</v>
      </c>
      <c r="C2546">
        <v>0.03</v>
      </c>
      <c r="D2546">
        <v>0.03</v>
      </c>
      <c r="E2546">
        <v>0.03</v>
      </c>
      <c r="F2546">
        <v>0.11</v>
      </c>
      <c r="G2546">
        <v>0.23</v>
      </c>
      <c r="H2546">
        <v>0.62</v>
      </c>
      <c r="I2546">
        <v>1.06</v>
      </c>
      <c r="J2546">
        <v>1.61</v>
      </c>
      <c r="K2546">
        <v>1.93</v>
      </c>
      <c r="L2546">
        <v>2.14</v>
      </c>
      <c r="M2546">
        <v>2.46</v>
      </c>
      <c r="N2546">
        <v>2.74</v>
      </c>
      <c r="O2546">
        <f t="shared" si="39"/>
        <v>2.74</v>
      </c>
    </row>
    <row r="2547" spans="1:15" x14ac:dyDescent="0.25">
      <c r="A2547" s="24">
        <v>41991</v>
      </c>
      <c r="B2547">
        <v>0.04</v>
      </c>
      <c r="C2547">
        <v>0.04</v>
      </c>
      <c r="D2547">
        <v>0.04</v>
      </c>
      <c r="E2547">
        <v>0.04</v>
      </c>
      <c r="F2547">
        <v>0.12</v>
      </c>
      <c r="G2547">
        <v>0.25</v>
      </c>
      <c r="H2547">
        <v>0.67</v>
      </c>
      <c r="I2547">
        <v>1.1000000000000001</v>
      </c>
      <c r="J2547">
        <v>1.68</v>
      </c>
      <c r="K2547">
        <v>2.0099999999999998</v>
      </c>
      <c r="L2547">
        <v>2.2200000000000002</v>
      </c>
      <c r="M2547">
        <v>2.54</v>
      </c>
      <c r="N2547">
        <v>2.82</v>
      </c>
      <c r="O2547">
        <f t="shared" si="39"/>
        <v>2.82</v>
      </c>
    </row>
    <row r="2548" spans="1:15" x14ac:dyDescent="0.25">
      <c r="A2548" s="24">
        <v>41992</v>
      </c>
      <c r="B2548">
        <v>0.01</v>
      </c>
      <c r="C2548">
        <v>0.01</v>
      </c>
      <c r="D2548">
        <v>0.01</v>
      </c>
      <c r="E2548">
        <v>0.04</v>
      </c>
      <c r="F2548">
        <v>0.11</v>
      </c>
      <c r="G2548">
        <v>0.26</v>
      </c>
      <c r="H2548">
        <v>0.67</v>
      </c>
      <c r="I2548">
        <v>1.1000000000000001</v>
      </c>
      <c r="J2548">
        <v>1.66</v>
      </c>
      <c r="K2548">
        <v>1.98</v>
      </c>
      <c r="L2548">
        <v>2.17</v>
      </c>
      <c r="M2548">
        <v>2.48</v>
      </c>
      <c r="N2548">
        <v>2.77</v>
      </c>
      <c r="O2548">
        <f t="shared" si="39"/>
        <v>2.77</v>
      </c>
    </row>
    <row r="2549" spans="1:15" x14ac:dyDescent="0.25">
      <c r="A2549" s="24">
        <v>41993</v>
      </c>
      <c r="B2549">
        <v>0.01</v>
      </c>
      <c r="C2549">
        <v>0.01</v>
      </c>
      <c r="D2549">
        <v>0.01</v>
      </c>
      <c r="E2549">
        <v>0.04</v>
      </c>
      <c r="F2549">
        <v>0.11</v>
      </c>
      <c r="G2549">
        <v>0.26</v>
      </c>
      <c r="H2549">
        <v>0.67</v>
      </c>
      <c r="I2549">
        <v>1.1000000000000001</v>
      </c>
      <c r="J2549">
        <v>1.66</v>
      </c>
      <c r="K2549">
        <v>1.98</v>
      </c>
      <c r="L2549">
        <v>2.17</v>
      </c>
      <c r="M2549">
        <v>2.48</v>
      </c>
      <c r="N2549">
        <v>2.77</v>
      </c>
      <c r="O2549">
        <f t="shared" si="39"/>
        <v>2.77</v>
      </c>
    </row>
    <row r="2550" spans="1:15" x14ac:dyDescent="0.25">
      <c r="A2550" s="24">
        <v>41994</v>
      </c>
      <c r="B2550">
        <v>0.01</v>
      </c>
      <c r="C2550">
        <v>0.01</v>
      </c>
      <c r="D2550">
        <v>0.01</v>
      </c>
      <c r="E2550">
        <v>0.04</v>
      </c>
      <c r="F2550">
        <v>0.11</v>
      </c>
      <c r="G2550">
        <v>0.26</v>
      </c>
      <c r="H2550">
        <v>0.67</v>
      </c>
      <c r="I2550">
        <v>1.1000000000000001</v>
      </c>
      <c r="J2550">
        <v>1.66</v>
      </c>
      <c r="K2550">
        <v>1.98</v>
      </c>
      <c r="L2550">
        <v>2.17</v>
      </c>
      <c r="M2550">
        <v>2.48</v>
      </c>
      <c r="N2550">
        <v>2.77</v>
      </c>
      <c r="O2550">
        <f t="shared" si="39"/>
        <v>2.77</v>
      </c>
    </row>
    <row r="2551" spans="1:15" x14ac:dyDescent="0.25">
      <c r="A2551" s="24">
        <v>41995</v>
      </c>
      <c r="B2551">
        <v>0.01</v>
      </c>
      <c r="C2551">
        <v>0.01</v>
      </c>
      <c r="D2551">
        <v>0.01</v>
      </c>
      <c r="E2551">
        <v>0.05</v>
      </c>
      <c r="F2551">
        <v>0.16</v>
      </c>
      <c r="G2551">
        <v>0.28000000000000003</v>
      </c>
      <c r="H2551">
        <v>0.71</v>
      </c>
      <c r="I2551">
        <v>1.1299999999999999</v>
      </c>
      <c r="J2551">
        <v>1.67</v>
      </c>
      <c r="K2551">
        <v>1.98</v>
      </c>
      <c r="L2551">
        <v>2.17</v>
      </c>
      <c r="M2551">
        <v>2.4700000000000002</v>
      </c>
      <c r="N2551">
        <v>2.75</v>
      </c>
      <c r="O2551">
        <f t="shared" si="39"/>
        <v>2.75</v>
      </c>
    </row>
    <row r="2552" spans="1:15" x14ac:dyDescent="0.25">
      <c r="A2552" s="24">
        <v>41996</v>
      </c>
      <c r="B2552">
        <v>0.02</v>
      </c>
      <c r="C2552">
        <v>0.02</v>
      </c>
      <c r="D2552">
        <v>0.02</v>
      </c>
      <c r="E2552">
        <v>0.03</v>
      </c>
      <c r="F2552">
        <v>0.14000000000000001</v>
      </c>
      <c r="G2552">
        <v>0.26</v>
      </c>
      <c r="H2552">
        <v>0.73</v>
      </c>
      <c r="I2552">
        <v>1.17</v>
      </c>
      <c r="J2552">
        <v>1.76</v>
      </c>
      <c r="K2552">
        <v>2.06</v>
      </c>
      <c r="L2552">
        <v>2.2599999999999998</v>
      </c>
      <c r="M2552">
        <v>2.57</v>
      </c>
      <c r="N2552">
        <v>2.85</v>
      </c>
      <c r="O2552">
        <f t="shared" si="39"/>
        <v>2.85</v>
      </c>
    </row>
    <row r="2553" spans="1:15" x14ac:dyDescent="0.25">
      <c r="A2553" s="24">
        <v>41997</v>
      </c>
      <c r="B2553">
        <v>0.01</v>
      </c>
      <c r="C2553">
        <v>0.01</v>
      </c>
      <c r="D2553">
        <v>0.01</v>
      </c>
      <c r="E2553">
        <v>0.01</v>
      </c>
      <c r="F2553">
        <v>0.14000000000000001</v>
      </c>
      <c r="G2553">
        <v>0.26</v>
      </c>
      <c r="H2553">
        <v>0.73</v>
      </c>
      <c r="I2553">
        <v>1.18</v>
      </c>
      <c r="J2553">
        <v>1.76</v>
      </c>
      <c r="K2553">
        <v>2.09</v>
      </c>
      <c r="L2553">
        <v>2.27</v>
      </c>
      <c r="M2553">
        <v>2.56</v>
      </c>
      <c r="N2553">
        <v>2.83</v>
      </c>
      <c r="O2553">
        <f t="shared" si="39"/>
        <v>2.83</v>
      </c>
    </row>
    <row r="2554" spans="1:15" x14ac:dyDescent="0.25">
      <c r="A2554" s="24">
        <v>41998</v>
      </c>
      <c r="B2554">
        <v>0.01</v>
      </c>
      <c r="C2554">
        <v>0.01</v>
      </c>
      <c r="D2554">
        <v>0.01</v>
      </c>
      <c r="E2554">
        <v>0.01</v>
      </c>
      <c r="F2554">
        <v>0.14000000000000001</v>
      </c>
      <c r="G2554">
        <v>0.26</v>
      </c>
      <c r="H2554">
        <v>0.73</v>
      </c>
      <c r="I2554">
        <v>1.18</v>
      </c>
      <c r="J2554">
        <v>1.76</v>
      </c>
      <c r="K2554">
        <v>2.09</v>
      </c>
      <c r="L2554">
        <v>2.27</v>
      </c>
      <c r="M2554">
        <v>2.56</v>
      </c>
      <c r="N2554">
        <v>2.83</v>
      </c>
      <c r="O2554">
        <f t="shared" si="39"/>
        <v>2.83</v>
      </c>
    </row>
    <row r="2555" spans="1:15" x14ac:dyDescent="0.25">
      <c r="A2555" s="24">
        <v>41999</v>
      </c>
      <c r="B2555">
        <v>0.01</v>
      </c>
      <c r="C2555">
        <v>0.01</v>
      </c>
      <c r="D2555">
        <v>0.01</v>
      </c>
      <c r="E2555">
        <v>0.01</v>
      </c>
      <c r="F2555">
        <v>0.1</v>
      </c>
      <c r="G2555">
        <v>0.26</v>
      </c>
      <c r="H2555">
        <v>0.73</v>
      </c>
      <c r="I2555">
        <v>1.19</v>
      </c>
      <c r="J2555">
        <v>1.75</v>
      </c>
      <c r="K2555">
        <v>2.0699999999999998</v>
      </c>
      <c r="L2555">
        <v>2.25</v>
      </c>
      <c r="M2555">
        <v>2.54</v>
      </c>
      <c r="N2555">
        <v>2.81</v>
      </c>
      <c r="O2555">
        <f t="shared" si="39"/>
        <v>2.81</v>
      </c>
    </row>
    <row r="2556" spans="1:15" x14ac:dyDescent="0.25">
      <c r="A2556" s="24">
        <v>42000</v>
      </c>
      <c r="B2556">
        <v>0.01</v>
      </c>
      <c r="C2556">
        <v>0.01</v>
      </c>
      <c r="D2556">
        <v>0.01</v>
      </c>
      <c r="E2556">
        <v>0.01</v>
      </c>
      <c r="F2556">
        <v>0.1</v>
      </c>
      <c r="G2556">
        <v>0.26</v>
      </c>
      <c r="H2556">
        <v>0.73</v>
      </c>
      <c r="I2556">
        <v>1.19</v>
      </c>
      <c r="J2556">
        <v>1.75</v>
      </c>
      <c r="K2556">
        <v>2.0699999999999998</v>
      </c>
      <c r="L2556">
        <v>2.25</v>
      </c>
      <c r="M2556">
        <v>2.54</v>
      </c>
      <c r="N2556">
        <v>2.81</v>
      </c>
      <c r="O2556">
        <f t="shared" si="39"/>
        <v>2.81</v>
      </c>
    </row>
    <row r="2557" spans="1:15" x14ac:dyDescent="0.25">
      <c r="A2557" s="24">
        <v>42001</v>
      </c>
      <c r="B2557">
        <v>0.01</v>
      </c>
      <c r="C2557">
        <v>0.01</v>
      </c>
      <c r="D2557">
        <v>0.01</v>
      </c>
      <c r="E2557">
        <v>0.01</v>
      </c>
      <c r="F2557">
        <v>0.1</v>
      </c>
      <c r="G2557">
        <v>0.26</v>
      </c>
      <c r="H2557">
        <v>0.73</v>
      </c>
      <c r="I2557">
        <v>1.19</v>
      </c>
      <c r="J2557">
        <v>1.75</v>
      </c>
      <c r="K2557">
        <v>2.0699999999999998</v>
      </c>
      <c r="L2557">
        <v>2.25</v>
      </c>
      <c r="M2557">
        <v>2.54</v>
      </c>
      <c r="N2557">
        <v>2.81</v>
      </c>
      <c r="O2557">
        <f t="shared" si="39"/>
        <v>2.81</v>
      </c>
    </row>
    <row r="2558" spans="1:15" x14ac:dyDescent="0.25">
      <c r="A2558" s="24">
        <v>42002</v>
      </c>
      <c r="B2558">
        <v>0.01</v>
      </c>
      <c r="C2558">
        <v>0.01</v>
      </c>
      <c r="D2558">
        <v>0.01</v>
      </c>
      <c r="E2558">
        <v>0.03</v>
      </c>
      <c r="F2558">
        <v>0.12</v>
      </c>
      <c r="G2558">
        <v>0.25</v>
      </c>
      <c r="H2558">
        <v>0.72</v>
      </c>
      <c r="I2558">
        <v>1.1399999999999999</v>
      </c>
      <c r="J2558">
        <v>1.72</v>
      </c>
      <c r="K2558">
        <v>2.02</v>
      </c>
      <c r="L2558">
        <v>2.2200000000000002</v>
      </c>
      <c r="M2558">
        <v>2.5099999999999998</v>
      </c>
      <c r="N2558">
        <v>2.78</v>
      </c>
      <c r="O2558">
        <f t="shared" si="39"/>
        <v>2.78</v>
      </c>
    </row>
    <row r="2559" spans="1:15" x14ac:dyDescent="0.25">
      <c r="A2559" s="24">
        <v>42003</v>
      </c>
      <c r="B2559">
        <v>0.03</v>
      </c>
      <c r="C2559">
        <v>0.03</v>
      </c>
      <c r="D2559">
        <v>0.03</v>
      </c>
      <c r="E2559">
        <v>0.03</v>
      </c>
      <c r="F2559">
        <v>0.12</v>
      </c>
      <c r="G2559">
        <v>0.23</v>
      </c>
      <c r="H2559">
        <v>0.69</v>
      </c>
      <c r="I2559">
        <v>1.1100000000000001</v>
      </c>
      <c r="J2559">
        <v>1.68</v>
      </c>
      <c r="K2559">
        <v>2</v>
      </c>
      <c r="L2559">
        <v>2.2000000000000002</v>
      </c>
      <c r="M2559">
        <v>2.4900000000000002</v>
      </c>
      <c r="N2559">
        <v>2.76</v>
      </c>
      <c r="O2559">
        <f t="shared" si="39"/>
        <v>2.76</v>
      </c>
    </row>
    <row r="2560" spans="1:15" x14ac:dyDescent="0.25">
      <c r="A2560" s="24">
        <v>42004</v>
      </c>
      <c r="B2560">
        <v>0.03</v>
      </c>
      <c r="C2560">
        <v>0.03</v>
      </c>
      <c r="D2560">
        <v>0.03</v>
      </c>
      <c r="E2560">
        <v>0.04</v>
      </c>
      <c r="F2560">
        <v>0.12</v>
      </c>
      <c r="G2560">
        <v>0.25</v>
      </c>
      <c r="H2560">
        <v>0.67</v>
      </c>
      <c r="I2560">
        <v>1.1000000000000001</v>
      </c>
      <c r="J2560">
        <v>1.65</v>
      </c>
      <c r="K2560">
        <v>1.97</v>
      </c>
      <c r="L2560">
        <v>2.17</v>
      </c>
      <c r="M2560">
        <v>2.4700000000000002</v>
      </c>
      <c r="N2560">
        <v>2.75</v>
      </c>
      <c r="O2560">
        <f t="shared" si="39"/>
        <v>2.75</v>
      </c>
    </row>
    <row r="2561" spans="1:15" x14ac:dyDescent="0.25">
      <c r="A2561" s="24">
        <v>42005</v>
      </c>
      <c r="B2561">
        <v>0.03</v>
      </c>
      <c r="C2561">
        <v>0.03</v>
      </c>
      <c r="D2561">
        <v>0.03</v>
      </c>
      <c r="E2561">
        <v>0.04</v>
      </c>
      <c r="F2561">
        <v>0.12</v>
      </c>
      <c r="G2561">
        <v>0.25</v>
      </c>
      <c r="H2561">
        <v>0.67</v>
      </c>
      <c r="I2561">
        <v>1.1000000000000001</v>
      </c>
      <c r="J2561">
        <v>1.65</v>
      </c>
      <c r="K2561">
        <v>1.97</v>
      </c>
      <c r="L2561">
        <v>2.17</v>
      </c>
      <c r="M2561">
        <v>2.4700000000000002</v>
      </c>
      <c r="N2561">
        <v>2.75</v>
      </c>
      <c r="O2561">
        <f t="shared" si="39"/>
        <v>2.75</v>
      </c>
    </row>
    <row r="2562" spans="1:15" x14ac:dyDescent="0.25">
      <c r="A2562" s="24">
        <v>42006</v>
      </c>
      <c r="B2562">
        <v>0.02</v>
      </c>
      <c r="C2562">
        <v>0.02</v>
      </c>
      <c r="D2562">
        <v>0.02</v>
      </c>
      <c r="E2562">
        <v>0.02</v>
      </c>
      <c r="F2562">
        <v>0.11</v>
      </c>
      <c r="G2562">
        <v>0.25</v>
      </c>
      <c r="H2562">
        <v>0.66</v>
      </c>
      <c r="I2562">
        <v>1.07</v>
      </c>
      <c r="J2562">
        <v>1.61</v>
      </c>
      <c r="K2562">
        <v>1.92</v>
      </c>
      <c r="L2562">
        <v>2.12</v>
      </c>
      <c r="M2562">
        <v>2.41</v>
      </c>
      <c r="N2562">
        <v>2.69</v>
      </c>
      <c r="O2562">
        <f t="shared" si="39"/>
        <v>2.69</v>
      </c>
    </row>
    <row r="2563" spans="1:15" x14ac:dyDescent="0.25">
      <c r="A2563" s="24">
        <v>42007</v>
      </c>
      <c r="B2563">
        <v>0.02</v>
      </c>
      <c r="C2563">
        <v>0.02</v>
      </c>
      <c r="D2563">
        <v>0.02</v>
      </c>
      <c r="E2563">
        <v>0.02</v>
      </c>
      <c r="F2563">
        <v>0.11</v>
      </c>
      <c r="G2563">
        <v>0.25</v>
      </c>
      <c r="H2563">
        <v>0.66</v>
      </c>
      <c r="I2563">
        <v>1.07</v>
      </c>
      <c r="J2563">
        <v>1.61</v>
      </c>
      <c r="K2563">
        <v>1.92</v>
      </c>
      <c r="L2563">
        <v>2.12</v>
      </c>
      <c r="M2563">
        <v>2.41</v>
      </c>
      <c r="N2563">
        <v>2.69</v>
      </c>
      <c r="O2563">
        <f t="shared" si="39"/>
        <v>2.69</v>
      </c>
    </row>
    <row r="2564" spans="1:15" x14ac:dyDescent="0.25">
      <c r="A2564" s="24">
        <v>42008</v>
      </c>
      <c r="B2564">
        <v>0.02</v>
      </c>
      <c r="C2564">
        <v>0.02</v>
      </c>
      <c r="D2564">
        <v>0.02</v>
      </c>
      <c r="E2564">
        <v>0.02</v>
      </c>
      <c r="F2564">
        <v>0.11</v>
      </c>
      <c r="G2564">
        <v>0.25</v>
      </c>
      <c r="H2564">
        <v>0.66</v>
      </c>
      <c r="I2564">
        <v>1.07</v>
      </c>
      <c r="J2564">
        <v>1.61</v>
      </c>
      <c r="K2564">
        <v>1.92</v>
      </c>
      <c r="L2564">
        <v>2.12</v>
      </c>
      <c r="M2564">
        <v>2.41</v>
      </c>
      <c r="N2564">
        <v>2.69</v>
      </c>
      <c r="O2564">
        <f t="shared" si="39"/>
        <v>2.69</v>
      </c>
    </row>
    <row r="2565" spans="1:15" x14ac:dyDescent="0.25">
      <c r="A2565" s="24">
        <v>42009</v>
      </c>
      <c r="B2565">
        <v>0.02</v>
      </c>
      <c r="C2565">
        <v>0.02</v>
      </c>
      <c r="D2565">
        <v>0.02</v>
      </c>
      <c r="E2565">
        <v>0.03</v>
      </c>
      <c r="F2565">
        <v>0.1</v>
      </c>
      <c r="G2565">
        <v>0.26</v>
      </c>
      <c r="H2565">
        <v>0.68</v>
      </c>
      <c r="I2565">
        <v>1.06</v>
      </c>
      <c r="J2565">
        <v>1.57</v>
      </c>
      <c r="K2565">
        <v>1.85</v>
      </c>
      <c r="L2565">
        <v>2.04</v>
      </c>
      <c r="M2565">
        <v>2.3199999999999998</v>
      </c>
      <c r="N2565">
        <v>2.6</v>
      </c>
      <c r="O2565">
        <f t="shared" si="39"/>
        <v>2.6</v>
      </c>
    </row>
    <row r="2566" spans="1:15" x14ac:dyDescent="0.25">
      <c r="A2566" s="24">
        <v>42010</v>
      </c>
      <c r="B2566">
        <v>0.02</v>
      </c>
      <c r="C2566">
        <v>0.02</v>
      </c>
      <c r="D2566">
        <v>0.02</v>
      </c>
      <c r="E2566">
        <v>0.03</v>
      </c>
      <c r="F2566">
        <v>0.1</v>
      </c>
      <c r="G2566">
        <v>0.25</v>
      </c>
      <c r="H2566">
        <v>0.65</v>
      </c>
      <c r="I2566">
        <v>1.02</v>
      </c>
      <c r="J2566">
        <v>1.5</v>
      </c>
      <c r="K2566">
        <v>1.78</v>
      </c>
      <c r="L2566">
        <v>1.97</v>
      </c>
      <c r="M2566">
        <v>2.25</v>
      </c>
      <c r="N2566">
        <v>2.52</v>
      </c>
      <c r="O2566">
        <f t="shared" ref="O2566:O2629" si="40">N2566</f>
        <v>2.52</v>
      </c>
    </row>
    <row r="2567" spans="1:15" x14ac:dyDescent="0.25">
      <c r="A2567" s="24">
        <v>42011</v>
      </c>
      <c r="B2567">
        <v>0.02</v>
      </c>
      <c r="C2567">
        <v>0.02</v>
      </c>
      <c r="D2567">
        <v>0.02</v>
      </c>
      <c r="E2567">
        <v>0.03</v>
      </c>
      <c r="F2567">
        <v>0.09</v>
      </c>
      <c r="G2567">
        <v>0.25</v>
      </c>
      <c r="H2567">
        <v>0.62</v>
      </c>
      <c r="I2567">
        <v>1</v>
      </c>
      <c r="J2567">
        <v>1.47</v>
      </c>
      <c r="K2567">
        <v>1.76</v>
      </c>
      <c r="L2567">
        <v>1.96</v>
      </c>
      <c r="M2567">
        <v>2.25</v>
      </c>
      <c r="N2567">
        <v>2.52</v>
      </c>
      <c r="O2567">
        <f t="shared" si="40"/>
        <v>2.52</v>
      </c>
    </row>
    <row r="2568" spans="1:15" x14ac:dyDescent="0.25">
      <c r="A2568" s="24">
        <v>42012</v>
      </c>
      <c r="B2568">
        <v>0.01</v>
      </c>
      <c r="C2568">
        <v>0.01</v>
      </c>
      <c r="D2568">
        <v>0.01</v>
      </c>
      <c r="E2568">
        <v>0.03</v>
      </c>
      <c r="F2568">
        <v>0.08</v>
      </c>
      <c r="G2568">
        <v>0.23</v>
      </c>
      <c r="H2568">
        <v>0.62</v>
      </c>
      <c r="I2568">
        <v>1</v>
      </c>
      <c r="J2568">
        <v>1.5</v>
      </c>
      <c r="K2568">
        <v>1.81</v>
      </c>
      <c r="L2568">
        <v>2.0299999999999998</v>
      </c>
      <c r="M2568">
        <v>2.33</v>
      </c>
      <c r="N2568">
        <v>2.59</v>
      </c>
      <c r="O2568">
        <f t="shared" si="40"/>
        <v>2.59</v>
      </c>
    </row>
    <row r="2569" spans="1:15" x14ac:dyDescent="0.25">
      <c r="A2569" s="24">
        <v>42013</v>
      </c>
      <c r="B2569">
        <v>0.02</v>
      </c>
      <c r="C2569">
        <v>0.02</v>
      </c>
      <c r="D2569">
        <v>0.02</v>
      </c>
      <c r="E2569">
        <v>0.02</v>
      </c>
      <c r="F2569">
        <v>0.08</v>
      </c>
      <c r="G2569">
        <v>0.22</v>
      </c>
      <c r="H2569">
        <v>0.59</v>
      </c>
      <c r="I2569">
        <v>0.96</v>
      </c>
      <c r="J2569">
        <v>1.45</v>
      </c>
      <c r="K2569">
        <v>1.75</v>
      </c>
      <c r="L2569">
        <v>1.98</v>
      </c>
      <c r="M2569">
        <v>2.29</v>
      </c>
      <c r="N2569">
        <v>2.5499999999999998</v>
      </c>
      <c r="O2569">
        <f t="shared" si="40"/>
        <v>2.5499999999999998</v>
      </c>
    </row>
    <row r="2570" spans="1:15" x14ac:dyDescent="0.25">
      <c r="A2570" s="24">
        <v>42014</v>
      </c>
      <c r="B2570">
        <v>0.02</v>
      </c>
      <c r="C2570">
        <v>0.02</v>
      </c>
      <c r="D2570">
        <v>0.02</v>
      </c>
      <c r="E2570">
        <v>0.02</v>
      </c>
      <c r="F2570">
        <v>0.08</v>
      </c>
      <c r="G2570">
        <v>0.22</v>
      </c>
      <c r="H2570">
        <v>0.59</v>
      </c>
      <c r="I2570">
        <v>0.96</v>
      </c>
      <c r="J2570">
        <v>1.45</v>
      </c>
      <c r="K2570">
        <v>1.75</v>
      </c>
      <c r="L2570">
        <v>1.98</v>
      </c>
      <c r="M2570">
        <v>2.29</v>
      </c>
      <c r="N2570">
        <v>2.5499999999999998</v>
      </c>
      <c r="O2570">
        <f t="shared" si="40"/>
        <v>2.5499999999999998</v>
      </c>
    </row>
    <row r="2571" spans="1:15" x14ac:dyDescent="0.25">
      <c r="A2571" s="24">
        <v>42015</v>
      </c>
      <c r="B2571">
        <v>0.02</v>
      </c>
      <c r="C2571">
        <v>0.02</v>
      </c>
      <c r="D2571">
        <v>0.02</v>
      </c>
      <c r="E2571">
        <v>0.02</v>
      </c>
      <c r="F2571">
        <v>0.08</v>
      </c>
      <c r="G2571">
        <v>0.22</v>
      </c>
      <c r="H2571">
        <v>0.59</v>
      </c>
      <c r="I2571">
        <v>0.96</v>
      </c>
      <c r="J2571">
        <v>1.45</v>
      </c>
      <c r="K2571">
        <v>1.75</v>
      </c>
      <c r="L2571">
        <v>1.98</v>
      </c>
      <c r="M2571">
        <v>2.29</v>
      </c>
      <c r="N2571">
        <v>2.5499999999999998</v>
      </c>
      <c r="O2571">
        <f t="shared" si="40"/>
        <v>2.5499999999999998</v>
      </c>
    </row>
    <row r="2572" spans="1:15" x14ac:dyDescent="0.25">
      <c r="A2572" s="24">
        <v>42016</v>
      </c>
      <c r="B2572">
        <v>0.02</v>
      </c>
      <c r="C2572">
        <v>0.02</v>
      </c>
      <c r="D2572">
        <v>0.02</v>
      </c>
      <c r="E2572">
        <v>0.03</v>
      </c>
      <c r="F2572">
        <v>0.09</v>
      </c>
      <c r="G2572">
        <v>0.19</v>
      </c>
      <c r="H2572">
        <v>0.56000000000000005</v>
      </c>
      <c r="I2572">
        <v>0.91</v>
      </c>
      <c r="J2572">
        <v>1.39</v>
      </c>
      <c r="K2572">
        <v>1.69</v>
      </c>
      <c r="L2572">
        <v>1.92</v>
      </c>
      <c r="M2572">
        <v>2.23</v>
      </c>
      <c r="N2572">
        <v>2.4900000000000002</v>
      </c>
      <c r="O2572">
        <f t="shared" si="40"/>
        <v>2.4900000000000002</v>
      </c>
    </row>
    <row r="2573" spans="1:15" x14ac:dyDescent="0.25">
      <c r="A2573" s="24">
        <v>42017</v>
      </c>
      <c r="B2573">
        <v>0.02</v>
      </c>
      <c r="C2573">
        <v>0.02</v>
      </c>
      <c r="D2573">
        <v>0.02</v>
      </c>
      <c r="E2573">
        <v>0.03</v>
      </c>
      <c r="F2573">
        <v>0.08</v>
      </c>
      <c r="G2573">
        <v>0.2</v>
      </c>
      <c r="H2573">
        <v>0.54</v>
      </c>
      <c r="I2573">
        <v>0.88</v>
      </c>
      <c r="J2573">
        <v>1.37</v>
      </c>
      <c r="K2573">
        <v>1.67</v>
      </c>
      <c r="L2573">
        <v>1.91</v>
      </c>
      <c r="M2573">
        <v>2.2400000000000002</v>
      </c>
      <c r="N2573">
        <v>2.4900000000000002</v>
      </c>
      <c r="O2573">
        <f t="shared" si="40"/>
        <v>2.4900000000000002</v>
      </c>
    </row>
    <row r="2574" spans="1:15" x14ac:dyDescent="0.25">
      <c r="A2574" s="24">
        <v>42018</v>
      </c>
      <c r="B2574">
        <v>0.02</v>
      </c>
      <c r="C2574">
        <v>0.02</v>
      </c>
      <c r="D2574">
        <v>0.02</v>
      </c>
      <c r="E2574">
        <v>0.04</v>
      </c>
      <c r="F2574">
        <v>0.09</v>
      </c>
      <c r="G2574">
        <v>0.18</v>
      </c>
      <c r="H2574">
        <v>0.51</v>
      </c>
      <c r="I2574">
        <v>0.83</v>
      </c>
      <c r="J2574">
        <v>1.33</v>
      </c>
      <c r="K2574">
        <v>1.62</v>
      </c>
      <c r="L2574">
        <v>1.86</v>
      </c>
      <c r="M2574">
        <v>2.2000000000000002</v>
      </c>
      <c r="N2574">
        <v>2.4700000000000002</v>
      </c>
      <c r="O2574">
        <f t="shared" si="40"/>
        <v>2.4700000000000002</v>
      </c>
    </row>
    <row r="2575" spans="1:15" x14ac:dyDescent="0.25">
      <c r="A2575" s="24">
        <v>42019</v>
      </c>
      <c r="B2575">
        <v>0.03</v>
      </c>
      <c r="C2575">
        <v>0.03</v>
      </c>
      <c r="D2575">
        <v>0.03</v>
      </c>
      <c r="E2575">
        <v>0.03</v>
      </c>
      <c r="F2575">
        <v>0.08</v>
      </c>
      <c r="G2575">
        <v>0.16</v>
      </c>
      <c r="H2575">
        <v>0.44</v>
      </c>
      <c r="I2575">
        <v>0.75</v>
      </c>
      <c r="J2575">
        <v>1.22</v>
      </c>
      <c r="K2575">
        <v>1.53</v>
      </c>
      <c r="L2575">
        <v>1.77</v>
      </c>
      <c r="M2575">
        <v>2.12</v>
      </c>
      <c r="N2575">
        <v>2.4</v>
      </c>
      <c r="O2575">
        <f t="shared" si="40"/>
        <v>2.4</v>
      </c>
    </row>
    <row r="2576" spans="1:15" x14ac:dyDescent="0.25">
      <c r="A2576" s="24">
        <v>42020</v>
      </c>
      <c r="B2576">
        <v>0.02</v>
      </c>
      <c r="C2576">
        <v>0.02</v>
      </c>
      <c r="D2576">
        <v>0.02</v>
      </c>
      <c r="E2576">
        <v>0.03</v>
      </c>
      <c r="F2576">
        <v>7.0000000000000007E-2</v>
      </c>
      <c r="G2576">
        <v>0.17</v>
      </c>
      <c r="H2576">
        <v>0.49</v>
      </c>
      <c r="I2576">
        <v>0.8</v>
      </c>
      <c r="J2576">
        <v>1.29</v>
      </c>
      <c r="K2576">
        <v>1.6</v>
      </c>
      <c r="L2576">
        <v>1.83</v>
      </c>
      <c r="M2576">
        <v>2.17</v>
      </c>
      <c r="N2576">
        <v>2.44</v>
      </c>
      <c r="O2576">
        <f t="shared" si="40"/>
        <v>2.44</v>
      </c>
    </row>
    <row r="2577" spans="1:15" x14ac:dyDescent="0.25">
      <c r="A2577" s="24">
        <v>42021</v>
      </c>
      <c r="B2577">
        <v>0.02</v>
      </c>
      <c r="C2577">
        <v>0.02</v>
      </c>
      <c r="D2577">
        <v>0.02</v>
      </c>
      <c r="E2577">
        <v>0.03</v>
      </c>
      <c r="F2577">
        <v>7.0000000000000007E-2</v>
      </c>
      <c r="G2577">
        <v>0.17</v>
      </c>
      <c r="H2577">
        <v>0.49</v>
      </c>
      <c r="I2577">
        <v>0.8</v>
      </c>
      <c r="J2577">
        <v>1.29</v>
      </c>
      <c r="K2577">
        <v>1.6</v>
      </c>
      <c r="L2577">
        <v>1.83</v>
      </c>
      <c r="M2577">
        <v>2.17</v>
      </c>
      <c r="N2577">
        <v>2.44</v>
      </c>
      <c r="O2577">
        <f t="shared" si="40"/>
        <v>2.44</v>
      </c>
    </row>
    <row r="2578" spans="1:15" x14ac:dyDescent="0.25">
      <c r="A2578" s="24">
        <v>42022</v>
      </c>
      <c r="B2578">
        <v>0.02</v>
      </c>
      <c r="C2578">
        <v>0.02</v>
      </c>
      <c r="D2578">
        <v>0.02</v>
      </c>
      <c r="E2578">
        <v>0.03</v>
      </c>
      <c r="F2578">
        <v>7.0000000000000007E-2</v>
      </c>
      <c r="G2578">
        <v>0.17</v>
      </c>
      <c r="H2578">
        <v>0.49</v>
      </c>
      <c r="I2578">
        <v>0.8</v>
      </c>
      <c r="J2578">
        <v>1.29</v>
      </c>
      <c r="K2578">
        <v>1.6</v>
      </c>
      <c r="L2578">
        <v>1.83</v>
      </c>
      <c r="M2578">
        <v>2.17</v>
      </c>
      <c r="N2578">
        <v>2.44</v>
      </c>
      <c r="O2578">
        <f t="shared" si="40"/>
        <v>2.44</v>
      </c>
    </row>
    <row r="2579" spans="1:15" x14ac:dyDescent="0.25">
      <c r="A2579" s="24">
        <v>42023</v>
      </c>
      <c r="B2579">
        <v>0.02</v>
      </c>
      <c r="C2579">
        <v>0.02</v>
      </c>
      <c r="D2579">
        <v>0.02</v>
      </c>
      <c r="E2579">
        <v>0.03</v>
      </c>
      <c r="F2579">
        <v>7.0000000000000007E-2</v>
      </c>
      <c r="G2579">
        <v>0.17</v>
      </c>
      <c r="H2579">
        <v>0.49</v>
      </c>
      <c r="I2579">
        <v>0.8</v>
      </c>
      <c r="J2579">
        <v>1.29</v>
      </c>
      <c r="K2579">
        <v>1.6</v>
      </c>
      <c r="L2579">
        <v>1.83</v>
      </c>
      <c r="M2579">
        <v>2.17</v>
      </c>
      <c r="N2579">
        <v>2.44</v>
      </c>
      <c r="O2579">
        <f t="shared" si="40"/>
        <v>2.44</v>
      </c>
    </row>
    <row r="2580" spans="1:15" x14ac:dyDescent="0.25">
      <c r="A2580" s="24">
        <v>42024</v>
      </c>
      <c r="B2580">
        <v>0.01</v>
      </c>
      <c r="C2580">
        <v>0.01</v>
      </c>
      <c r="D2580">
        <v>0.01</v>
      </c>
      <c r="E2580">
        <v>0.03</v>
      </c>
      <c r="F2580">
        <v>0.08</v>
      </c>
      <c r="G2580">
        <v>0.17</v>
      </c>
      <c r="H2580">
        <v>0.53</v>
      </c>
      <c r="I2580">
        <v>0.85</v>
      </c>
      <c r="J2580">
        <v>1.31</v>
      </c>
      <c r="K2580">
        <v>1.61</v>
      </c>
      <c r="L2580">
        <v>1.82</v>
      </c>
      <c r="M2580">
        <v>2.15</v>
      </c>
      <c r="N2580">
        <v>2.39</v>
      </c>
      <c r="O2580">
        <f t="shared" si="40"/>
        <v>2.39</v>
      </c>
    </row>
    <row r="2581" spans="1:15" x14ac:dyDescent="0.25">
      <c r="A2581" s="24">
        <v>42025</v>
      </c>
      <c r="B2581">
        <v>0.01</v>
      </c>
      <c r="C2581">
        <v>0.01</v>
      </c>
      <c r="D2581">
        <v>0.01</v>
      </c>
      <c r="E2581">
        <v>0.03</v>
      </c>
      <c r="F2581">
        <v>0.08</v>
      </c>
      <c r="G2581">
        <v>0.17</v>
      </c>
      <c r="H2581">
        <v>0.53</v>
      </c>
      <c r="I2581">
        <v>0.87</v>
      </c>
      <c r="J2581">
        <v>1.35</v>
      </c>
      <c r="K2581">
        <v>1.66</v>
      </c>
      <c r="L2581">
        <v>1.87</v>
      </c>
      <c r="M2581">
        <v>2.2000000000000002</v>
      </c>
      <c r="N2581">
        <v>2.44</v>
      </c>
      <c r="O2581">
        <f t="shared" si="40"/>
        <v>2.44</v>
      </c>
    </row>
    <row r="2582" spans="1:15" x14ac:dyDescent="0.25">
      <c r="A2582" s="24">
        <v>42026</v>
      </c>
      <c r="B2582">
        <v>0.02</v>
      </c>
      <c r="C2582">
        <v>0.02</v>
      </c>
      <c r="D2582">
        <v>0.02</v>
      </c>
      <c r="E2582">
        <v>0.03</v>
      </c>
      <c r="F2582">
        <v>0.08</v>
      </c>
      <c r="G2582">
        <v>0.17</v>
      </c>
      <c r="H2582">
        <v>0.53</v>
      </c>
      <c r="I2582">
        <v>0.9</v>
      </c>
      <c r="J2582">
        <v>1.39</v>
      </c>
      <c r="K2582">
        <v>1.69</v>
      </c>
      <c r="L2582">
        <v>1.9</v>
      </c>
      <c r="M2582">
        <v>2.21</v>
      </c>
      <c r="N2582">
        <v>2.46</v>
      </c>
      <c r="O2582">
        <f t="shared" si="40"/>
        <v>2.46</v>
      </c>
    </row>
    <row r="2583" spans="1:15" x14ac:dyDescent="0.25">
      <c r="A2583" s="24">
        <v>42027</v>
      </c>
      <c r="B2583">
        <v>0.02</v>
      </c>
      <c r="C2583">
        <v>0.02</v>
      </c>
      <c r="D2583">
        <v>0.02</v>
      </c>
      <c r="E2583">
        <v>0.02</v>
      </c>
      <c r="F2583">
        <v>7.0000000000000007E-2</v>
      </c>
      <c r="G2583">
        <v>0.17</v>
      </c>
      <c r="H2583">
        <v>0.52</v>
      </c>
      <c r="I2583">
        <v>0.86</v>
      </c>
      <c r="J2583">
        <v>1.33</v>
      </c>
      <c r="K2583">
        <v>1.62</v>
      </c>
      <c r="L2583">
        <v>1.81</v>
      </c>
      <c r="M2583">
        <v>2.12</v>
      </c>
      <c r="N2583">
        <v>2.38</v>
      </c>
      <c r="O2583">
        <f t="shared" si="40"/>
        <v>2.38</v>
      </c>
    </row>
    <row r="2584" spans="1:15" x14ac:dyDescent="0.25">
      <c r="A2584" s="24">
        <v>42028</v>
      </c>
      <c r="B2584">
        <v>0.02</v>
      </c>
      <c r="C2584">
        <v>0.02</v>
      </c>
      <c r="D2584">
        <v>0.02</v>
      </c>
      <c r="E2584">
        <v>0.02</v>
      </c>
      <c r="F2584">
        <v>7.0000000000000007E-2</v>
      </c>
      <c r="G2584">
        <v>0.17</v>
      </c>
      <c r="H2584">
        <v>0.52</v>
      </c>
      <c r="I2584">
        <v>0.86</v>
      </c>
      <c r="J2584">
        <v>1.33</v>
      </c>
      <c r="K2584">
        <v>1.62</v>
      </c>
      <c r="L2584">
        <v>1.81</v>
      </c>
      <c r="M2584">
        <v>2.12</v>
      </c>
      <c r="N2584">
        <v>2.38</v>
      </c>
      <c r="O2584">
        <f t="shared" si="40"/>
        <v>2.38</v>
      </c>
    </row>
    <row r="2585" spans="1:15" x14ac:dyDescent="0.25">
      <c r="A2585" s="24">
        <v>42029</v>
      </c>
      <c r="B2585">
        <v>0.02</v>
      </c>
      <c r="C2585">
        <v>0.02</v>
      </c>
      <c r="D2585">
        <v>0.02</v>
      </c>
      <c r="E2585">
        <v>0.02</v>
      </c>
      <c r="F2585">
        <v>7.0000000000000007E-2</v>
      </c>
      <c r="G2585">
        <v>0.17</v>
      </c>
      <c r="H2585">
        <v>0.52</v>
      </c>
      <c r="I2585">
        <v>0.86</v>
      </c>
      <c r="J2585">
        <v>1.33</v>
      </c>
      <c r="K2585">
        <v>1.62</v>
      </c>
      <c r="L2585">
        <v>1.81</v>
      </c>
      <c r="M2585">
        <v>2.12</v>
      </c>
      <c r="N2585">
        <v>2.38</v>
      </c>
      <c r="O2585">
        <f t="shared" si="40"/>
        <v>2.38</v>
      </c>
    </row>
    <row r="2586" spans="1:15" x14ac:dyDescent="0.25">
      <c r="A2586" s="24">
        <v>42030</v>
      </c>
      <c r="B2586">
        <v>0.02</v>
      </c>
      <c r="C2586">
        <v>0.02</v>
      </c>
      <c r="D2586">
        <v>0.02</v>
      </c>
      <c r="E2586">
        <v>0.03</v>
      </c>
      <c r="F2586">
        <v>0.08</v>
      </c>
      <c r="G2586">
        <v>0.18</v>
      </c>
      <c r="H2586">
        <v>0.54</v>
      </c>
      <c r="I2586">
        <v>0.89</v>
      </c>
      <c r="J2586">
        <v>1.36</v>
      </c>
      <c r="K2586">
        <v>1.64</v>
      </c>
      <c r="L2586">
        <v>1.83</v>
      </c>
      <c r="M2586">
        <v>2.14</v>
      </c>
      <c r="N2586">
        <v>2.4</v>
      </c>
      <c r="O2586">
        <f t="shared" si="40"/>
        <v>2.4</v>
      </c>
    </row>
    <row r="2587" spans="1:15" x14ac:dyDescent="0.25">
      <c r="A2587" s="24">
        <v>42031</v>
      </c>
      <c r="B2587">
        <v>0.02</v>
      </c>
      <c r="C2587">
        <v>0.02</v>
      </c>
      <c r="D2587">
        <v>0.02</v>
      </c>
      <c r="E2587">
        <v>0.02</v>
      </c>
      <c r="F2587">
        <v>0.08</v>
      </c>
      <c r="G2587">
        <v>0.17</v>
      </c>
      <c r="H2587">
        <v>0.54</v>
      </c>
      <c r="I2587">
        <v>0.87</v>
      </c>
      <c r="J2587">
        <v>1.34</v>
      </c>
      <c r="K2587">
        <v>1.62</v>
      </c>
      <c r="L2587">
        <v>1.83</v>
      </c>
      <c r="M2587">
        <v>2.15</v>
      </c>
      <c r="N2587">
        <v>2.4</v>
      </c>
      <c r="O2587">
        <f t="shared" si="40"/>
        <v>2.4</v>
      </c>
    </row>
    <row r="2588" spans="1:15" x14ac:dyDescent="0.25">
      <c r="A2588" s="24">
        <v>42032</v>
      </c>
      <c r="B2588">
        <v>0.02</v>
      </c>
      <c r="C2588">
        <v>0.02</v>
      </c>
      <c r="D2588">
        <v>0.02</v>
      </c>
      <c r="E2588">
        <v>0.02</v>
      </c>
      <c r="F2588">
        <v>0.08</v>
      </c>
      <c r="G2588">
        <v>0.17</v>
      </c>
      <c r="H2588">
        <v>0.5</v>
      </c>
      <c r="I2588">
        <v>0.81</v>
      </c>
      <c r="J2588">
        <v>1.25</v>
      </c>
      <c r="K2588">
        <v>1.53</v>
      </c>
      <c r="L2588">
        <v>1.73</v>
      </c>
      <c r="M2588">
        <v>2.0499999999999998</v>
      </c>
      <c r="N2588">
        <v>2.29</v>
      </c>
      <c r="O2588">
        <f t="shared" si="40"/>
        <v>2.29</v>
      </c>
    </row>
    <row r="2589" spans="1:15" x14ac:dyDescent="0.25">
      <c r="A2589" s="24">
        <v>42033</v>
      </c>
      <c r="B2589">
        <v>0.01</v>
      </c>
      <c r="C2589">
        <v>0.01</v>
      </c>
      <c r="D2589">
        <v>0.01</v>
      </c>
      <c r="E2589">
        <v>0.03</v>
      </c>
      <c r="F2589">
        <v>7.0000000000000007E-2</v>
      </c>
      <c r="G2589">
        <v>0.17</v>
      </c>
      <c r="H2589">
        <v>0.51</v>
      </c>
      <c r="I2589">
        <v>0.84</v>
      </c>
      <c r="J2589">
        <v>1.28</v>
      </c>
      <c r="K2589">
        <v>1.59</v>
      </c>
      <c r="L2589">
        <v>1.77</v>
      </c>
      <c r="M2589">
        <v>2.11</v>
      </c>
      <c r="N2589">
        <v>2.33</v>
      </c>
      <c r="O2589">
        <f t="shared" si="40"/>
        <v>2.33</v>
      </c>
    </row>
    <row r="2590" spans="1:15" x14ac:dyDescent="0.25">
      <c r="A2590" s="24">
        <v>42034</v>
      </c>
      <c r="B2590">
        <v>0.01</v>
      </c>
      <c r="C2590">
        <v>0.01</v>
      </c>
      <c r="D2590">
        <v>0.01</v>
      </c>
      <c r="E2590">
        <v>0.02</v>
      </c>
      <c r="F2590">
        <v>7.0000000000000007E-2</v>
      </c>
      <c r="G2590">
        <v>0.18</v>
      </c>
      <c r="H2590">
        <v>0.47</v>
      </c>
      <c r="I2590">
        <v>0.77</v>
      </c>
      <c r="J2590">
        <v>1.18</v>
      </c>
      <c r="K2590">
        <v>1.49</v>
      </c>
      <c r="L2590">
        <v>1.68</v>
      </c>
      <c r="M2590">
        <v>2.04</v>
      </c>
      <c r="N2590">
        <v>2.25</v>
      </c>
      <c r="O2590">
        <f t="shared" si="40"/>
        <v>2.25</v>
      </c>
    </row>
    <row r="2591" spans="1:15" x14ac:dyDescent="0.25">
      <c r="A2591" s="24">
        <v>42035</v>
      </c>
      <c r="B2591">
        <v>0.01</v>
      </c>
      <c r="C2591">
        <v>0.01</v>
      </c>
      <c r="D2591">
        <v>0.01</v>
      </c>
      <c r="E2591">
        <v>0.02</v>
      </c>
      <c r="F2591">
        <v>7.0000000000000007E-2</v>
      </c>
      <c r="G2591">
        <v>0.18</v>
      </c>
      <c r="H2591">
        <v>0.47</v>
      </c>
      <c r="I2591">
        <v>0.77</v>
      </c>
      <c r="J2591">
        <v>1.18</v>
      </c>
      <c r="K2591">
        <v>1.49</v>
      </c>
      <c r="L2591">
        <v>1.68</v>
      </c>
      <c r="M2591">
        <v>2.04</v>
      </c>
      <c r="N2591">
        <v>2.25</v>
      </c>
      <c r="O2591">
        <f t="shared" si="40"/>
        <v>2.25</v>
      </c>
    </row>
    <row r="2592" spans="1:15" x14ac:dyDescent="0.25">
      <c r="A2592" s="24">
        <v>42036</v>
      </c>
      <c r="B2592">
        <v>0.01</v>
      </c>
      <c r="C2592">
        <v>0.01</v>
      </c>
      <c r="D2592">
        <v>0.01</v>
      </c>
      <c r="E2592">
        <v>0.02</v>
      </c>
      <c r="F2592">
        <v>7.0000000000000007E-2</v>
      </c>
      <c r="G2592">
        <v>0.18</v>
      </c>
      <c r="H2592">
        <v>0.47</v>
      </c>
      <c r="I2592">
        <v>0.77</v>
      </c>
      <c r="J2592">
        <v>1.18</v>
      </c>
      <c r="K2592">
        <v>1.49</v>
      </c>
      <c r="L2592">
        <v>1.68</v>
      </c>
      <c r="M2592">
        <v>2.04</v>
      </c>
      <c r="N2592">
        <v>2.25</v>
      </c>
      <c r="O2592">
        <f t="shared" si="40"/>
        <v>2.25</v>
      </c>
    </row>
    <row r="2593" spans="1:15" x14ac:dyDescent="0.25">
      <c r="A2593" s="24">
        <v>42037</v>
      </c>
      <c r="B2593">
        <v>0.01</v>
      </c>
      <c r="C2593">
        <v>0.01</v>
      </c>
      <c r="D2593">
        <v>0.01</v>
      </c>
      <c r="E2593">
        <v>0.02</v>
      </c>
      <c r="F2593">
        <v>7.0000000000000007E-2</v>
      </c>
      <c r="G2593">
        <v>0.17</v>
      </c>
      <c r="H2593">
        <v>0.49</v>
      </c>
      <c r="I2593">
        <v>0.78</v>
      </c>
      <c r="J2593">
        <v>1.19</v>
      </c>
      <c r="K2593">
        <v>1.49</v>
      </c>
      <c r="L2593">
        <v>1.68</v>
      </c>
      <c r="M2593">
        <v>2.0699999999999998</v>
      </c>
      <c r="N2593">
        <v>2.25</v>
      </c>
      <c r="O2593">
        <f t="shared" si="40"/>
        <v>2.25</v>
      </c>
    </row>
    <row r="2594" spans="1:15" x14ac:dyDescent="0.25">
      <c r="A2594" s="24">
        <v>42038</v>
      </c>
      <c r="B2594">
        <v>0.02</v>
      </c>
      <c r="C2594">
        <v>0.02</v>
      </c>
      <c r="D2594">
        <v>0.02</v>
      </c>
      <c r="E2594">
        <v>0.02</v>
      </c>
      <c r="F2594">
        <v>7.0000000000000007E-2</v>
      </c>
      <c r="G2594">
        <v>0.21</v>
      </c>
      <c r="H2594">
        <v>0.52</v>
      </c>
      <c r="I2594">
        <v>0.85</v>
      </c>
      <c r="J2594">
        <v>1.28</v>
      </c>
      <c r="K2594">
        <v>1.6</v>
      </c>
      <c r="L2594">
        <v>1.79</v>
      </c>
      <c r="M2594">
        <v>2.16</v>
      </c>
      <c r="N2594">
        <v>2.37</v>
      </c>
      <c r="O2594">
        <f t="shared" si="40"/>
        <v>2.37</v>
      </c>
    </row>
    <row r="2595" spans="1:15" x14ac:dyDescent="0.25">
      <c r="A2595" s="24">
        <v>42039</v>
      </c>
      <c r="B2595">
        <v>0.01</v>
      </c>
      <c r="C2595">
        <v>0.01</v>
      </c>
      <c r="D2595">
        <v>0.01</v>
      </c>
      <c r="E2595">
        <v>0.01</v>
      </c>
      <c r="F2595">
        <v>0.06</v>
      </c>
      <c r="G2595">
        <v>0.2</v>
      </c>
      <c r="H2595">
        <v>0.52</v>
      </c>
      <c r="I2595">
        <v>0.86</v>
      </c>
      <c r="J2595">
        <v>1.29</v>
      </c>
      <c r="K2595">
        <v>1.61</v>
      </c>
      <c r="L2595">
        <v>1.81</v>
      </c>
      <c r="M2595">
        <v>2.17</v>
      </c>
      <c r="N2595">
        <v>2.39</v>
      </c>
      <c r="O2595">
        <f t="shared" si="40"/>
        <v>2.39</v>
      </c>
    </row>
    <row r="2596" spans="1:15" x14ac:dyDescent="0.25">
      <c r="A2596" s="24">
        <v>42040</v>
      </c>
      <c r="B2596">
        <v>0.02</v>
      </c>
      <c r="C2596">
        <v>0.02</v>
      </c>
      <c r="D2596">
        <v>0.02</v>
      </c>
      <c r="E2596">
        <v>0.02</v>
      </c>
      <c r="F2596">
        <v>0.06</v>
      </c>
      <c r="G2596">
        <v>0.2</v>
      </c>
      <c r="H2596">
        <v>0.52</v>
      </c>
      <c r="I2596">
        <v>0.87</v>
      </c>
      <c r="J2596">
        <v>1.3</v>
      </c>
      <c r="K2596">
        <v>1.62</v>
      </c>
      <c r="L2596">
        <v>1.83</v>
      </c>
      <c r="M2596">
        <v>2.2000000000000002</v>
      </c>
      <c r="N2596">
        <v>2.42</v>
      </c>
      <c r="O2596">
        <f t="shared" si="40"/>
        <v>2.42</v>
      </c>
    </row>
    <row r="2597" spans="1:15" x14ac:dyDescent="0.25">
      <c r="A2597" s="24">
        <v>42041</v>
      </c>
      <c r="B2597">
        <v>0.01</v>
      </c>
      <c r="C2597">
        <v>0.01</v>
      </c>
      <c r="D2597">
        <v>0.01</v>
      </c>
      <c r="E2597">
        <v>0.02</v>
      </c>
      <c r="F2597">
        <v>7.0000000000000007E-2</v>
      </c>
      <c r="G2597">
        <v>0.26</v>
      </c>
      <c r="H2597">
        <v>0.65</v>
      </c>
      <c r="I2597">
        <v>1.03</v>
      </c>
      <c r="J2597">
        <v>1.48</v>
      </c>
      <c r="K2597">
        <v>1.77</v>
      </c>
      <c r="L2597">
        <v>1.95</v>
      </c>
      <c r="M2597">
        <v>2.2799999999999998</v>
      </c>
      <c r="N2597">
        <v>2.5099999999999998</v>
      </c>
      <c r="O2597">
        <f t="shared" si="40"/>
        <v>2.5099999999999998</v>
      </c>
    </row>
    <row r="2598" spans="1:15" x14ac:dyDescent="0.25">
      <c r="A2598" s="24">
        <v>42042</v>
      </c>
      <c r="B2598">
        <v>0.01</v>
      </c>
      <c r="C2598">
        <v>0.01</v>
      </c>
      <c r="D2598">
        <v>0.01</v>
      </c>
      <c r="E2598">
        <v>0.02</v>
      </c>
      <c r="F2598">
        <v>7.0000000000000007E-2</v>
      </c>
      <c r="G2598">
        <v>0.26</v>
      </c>
      <c r="H2598">
        <v>0.65</v>
      </c>
      <c r="I2598">
        <v>1.03</v>
      </c>
      <c r="J2598">
        <v>1.48</v>
      </c>
      <c r="K2598">
        <v>1.77</v>
      </c>
      <c r="L2598">
        <v>1.95</v>
      </c>
      <c r="M2598">
        <v>2.2799999999999998</v>
      </c>
      <c r="N2598">
        <v>2.5099999999999998</v>
      </c>
      <c r="O2598">
        <f t="shared" si="40"/>
        <v>2.5099999999999998</v>
      </c>
    </row>
    <row r="2599" spans="1:15" x14ac:dyDescent="0.25">
      <c r="A2599" s="24">
        <v>42043</v>
      </c>
      <c r="B2599">
        <v>0.01</v>
      </c>
      <c r="C2599">
        <v>0.01</v>
      </c>
      <c r="D2599">
        <v>0.01</v>
      </c>
      <c r="E2599">
        <v>0.02</v>
      </c>
      <c r="F2599">
        <v>7.0000000000000007E-2</v>
      </c>
      <c r="G2599">
        <v>0.26</v>
      </c>
      <c r="H2599">
        <v>0.65</v>
      </c>
      <c r="I2599">
        <v>1.03</v>
      </c>
      <c r="J2599">
        <v>1.48</v>
      </c>
      <c r="K2599">
        <v>1.77</v>
      </c>
      <c r="L2599">
        <v>1.95</v>
      </c>
      <c r="M2599">
        <v>2.2799999999999998</v>
      </c>
      <c r="N2599">
        <v>2.5099999999999998</v>
      </c>
      <c r="O2599">
        <f t="shared" si="40"/>
        <v>2.5099999999999998</v>
      </c>
    </row>
    <row r="2600" spans="1:15" x14ac:dyDescent="0.25">
      <c r="A2600" s="24">
        <v>42044</v>
      </c>
      <c r="B2600">
        <v>0.02</v>
      </c>
      <c r="C2600">
        <v>0.02</v>
      </c>
      <c r="D2600">
        <v>0.02</v>
      </c>
      <c r="E2600">
        <v>0.01</v>
      </c>
      <c r="F2600">
        <v>0.08</v>
      </c>
      <c r="G2600">
        <v>0.24</v>
      </c>
      <c r="H2600">
        <v>0.65</v>
      </c>
      <c r="I2600">
        <v>1.04</v>
      </c>
      <c r="J2600">
        <v>1.49</v>
      </c>
      <c r="K2600">
        <v>1.78</v>
      </c>
      <c r="L2600">
        <v>1.96</v>
      </c>
      <c r="M2600">
        <v>2.2799999999999998</v>
      </c>
      <c r="N2600">
        <v>2.52</v>
      </c>
      <c r="O2600">
        <f t="shared" si="40"/>
        <v>2.52</v>
      </c>
    </row>
    <row r="2601" spans="1:15" x14ac:dyDescent="0.25">
      <c r="A2601" s="24">
        <v>42045</v>
      </c>
      <c r="B2601">
        <v>0.02</v>
      </c>
      <c r="C2601">
        <v>0.02</v>
      </c>
      <c r="D2601">
        <v>0.02</v>
      </c>
      <c r="E2601">
        <v>0.01</v>
      </c>
      <c r="F2601">
        <v>0.08</v>
      </c>
      <c r="G2601">
        <v>0.25</v>
      </c>
      <c r="H2601">
        <v>0.67</v>
      </c>
      <c r="I2601">
        <v>1.05</v>
      </c>
      <c r="J2601">
        <v>1.52</v>
      </c>
      <c r="K2601">
        <v>1.82</v>
      </c>
      <c r="L2601">
        <v>2.0099999999999998</v>
      </c>
      <c r="M2601">
        <v>2.33</v>
      </c>
      <c r="N2601">
        <v>2.58</v>
      </c>
      <c r="O2601">
        <f t="shared" si="40"/>
        <v>2.58</v>
      </c>
    </row>
    <row r="2602" spans="1:15" x14ac:dyDescent="0.25">
      <c r="A2602" s="24">
        <v>42046</v>
      </c>
      <c r="B2602">
        <v>0.02</v>
      </c>
      <c r="C2602">
        <v>0.02</v>
      </c>
      <c r="D2602">
        <v>0.02</v>
      </c>
      <c r="E2602">
        <v>0.01</v>
      </c>
      <c r="F2602">
        <v>7.0000000000000007E-2</v>
      </c>
      <c r="G2602">
        <v>0.24</v>
      </c>
      <c r="H2602">
        <v>0.67</v>
      </c>
      <c r="I2602">
        <v>1.06</v>
      </c>
      <c r="J2602">
        <v>1.53</v>
      </c>
      <c r="K2602">
        <v>1.83</v>
      </c>
      <c r="L2602">
        <v>2</v>
      </c>
      <c r="M2602">
        <v>2.33</v>
      </c>
      <c r="N2602">
        <v>2.57</v>
      </c>
      <c r="O2602">
        <f t="shared" si="40"/>
        <v>2.57</v>
      </c>
    </row>
    <row r="2603" spans="1:15" x14ac:dyDescent="0.25">
      <c r="A2603" s="24">
        <v>42047</v>
      </c>
      <c r="B2603">
        <v>0.02</v>
      </c>
      <c r="C2603">
        <v>0.02</v>
      </c>
      <c r="D2603">
        <v>0.02</v>
      </c>
      <c r="E2603">
        <v>0.02</v>
      </c>
      <c r="F2603">
        <v>7.0000000000000007E-2</v>
      </c>
      <c r="G2603">
        <v>0.23</v>
      </c>
      <c r="H2603">
        <v>0.61</v>
      </c>
      <c r="I2603">
        <v>1.02</v>
      </c>
      <c r="J2603">
        <v>1.5</v>
      </c>
      <c r="K2603">
        <v>1.81</v>
      </c>
      <c r="L2603">
        <v>1.99</v>
      </c>
      <c r="M2603">
        <v>2.33</v>
      </c>
      <c r="N2603">
        <v>2.58</v>
      </c>
      <c r="O2603">
        <f t="shared" si="40"/>
        <v>2.58</v>
      </c>
    </row>
    <row r="2604" spans="1:15" x14ac:dyDescent="0.25">
      <c r="A2604" s="24">
        <v>42048</v>
      </c>
      <c r="B2604">
        <v>0.02</v>
      </c>
      <c r="C2604">
        <v>0.02</v>
      </c>
      <c r="D2604">
        <v>0.02</v>
      </c>
      <c r="E2604">
        <v>0.01</v>
      </c>
      <c r="F2604">
        <v>7.0000000000000007E-2</v>
      </c>
      <c r="G2604">
        <v>0.23</v>
      </c>
      <c r="H2604">
        <v>0.66</v>
      </c>
      <c r="I2604">
        <v>1.03</v>
      </c>
      <c r="J2604">
        <v>1.53</v>
      </c>
      <c r="K2604">
        <v>1.84</v>
      </c>
      <c r="L2604">
        <v>2.02</v>
      </c>
      <c r="M2604">
        <v>2.39</v>
      </c>
      <c r="N2604">
        <v>2.63</v>
      </c>
      <c r="O2604">
        <f t="shared" si="40"/>
        <v>2.63</v>
      </c>
    </row>
    <row r="2605" spans="1:15" x14ac:dyDescent="0.25">
      <c r="A2605" s="24">
        <v>42049</v>
      </c>
      <c r="B2605">
        <v>0.02</v>
      </c>
      <c r="C2605">
        <v>0.02</v>
      </c>
      <c r="D2605">
        <v>0.02</v>
      </c>
      <c r="E2605">
        <v>0.01</v>
      </c>
      <c r="F2605">
        <v>7.0000000000000007E-2</v>
      </c>
      <c r="G2605">
        <v>0.23</v>
      </c>
      <c r="H2605">
        <v>0.66</v>
      </c>
      <c r="I2605">
        <v>1.03</v>
      </c>
      <c r="J2605">
        <v>1.53</v>
      </c>
      <c r="K2605">
        <v>1.84</v>
      </c>
      <c r="L2605">
        <v>2.02</v>
      </c>
      <c r="M2605">
        <v>2.39</v>
      </c>
      <c r="N2605">
        <v>2.63</v>
      </c>
      <c r="O2605">
        <f t="shared" si="40"/>
        <v>2.63</v>
      </c>
    </row>
    <row r="2606" spans="1:15" x14ac:dyDescent="0.25">
      <c r="A2606" s="24">
        <v>42050</v>
      </c>
      <c r="B2606">
        <v>0.02</v>
      </c>
      <c r="C2606">
        <v>0.02</v>
      </c>
      <c r="D2606">
        <v>0.02</v>
      </c>
      <c r="E2606">
        <v>0.01</v>
      </c>
      <c r="F2606">
        <v>7.0000000000000007E-2</v>
      </c>
      <c r="G2606">
        <v>0.23</v>
      </c>
      <c r="H2606">
        <v>0.66</v>
      </c>
      <c r="I2606">
        <v>1.03</v>
      </c>
      <c r="J2606">
        <v>1.53</v>
      </c>
      <c r="K2606">
        <v>1.84</v>
      </c>
      <c r="L2606">
        <v>2.02</v>
      </c>
      <c r="M2606">
        <v>2.39</v>
      </c>
      <c r="N2606">
        <v>2.63</v>
      </c>
      <c r="O2606">
        <f t="shared" si="40"/>
        <v>2.63</v>
      </c>
    </row>
    <row r="2607" spans="1:15" x14ac:dyDescent="0.25">
      <c r="A2607" s="24">
        <v>42051</v>
      </c>
      <c r="B2607">
        <v>0.02</v>
      </c>
      <c r="C2607">
        <v>0.02</v>
      </c>
      <c r="D2607">
        <v>0.02</v>
      </c>
      <c r="E2607">
        <v>0.01</v>
      </c>
      <c r="F2607">
        <v>7.0000000000000007E-2</v>
      </c>
      <c r="G2607">
        <v>0.23</v>
      </c>
      <c r="H2607">
        <v>0.66</v>
      </c>
      <c r="I2607">
        <v>1.03</v>
      </c>
      <c r="J2607">
        <v>1.53</v>
      </c>
      <c r="K2607">
        <v>1.84</v>
      </c>
      <c r="L2607">
        <v>2.02</v>
      </c>
      <c r="M2607">
        <v>2.39</v>
      </c>
      <c r="N2607">
        <v>2.63</v>
      </c>
      <c r="O2607">
        <f t="shared" si="40"/>
        <v>2.63</v>
      </c>
    </row>
    <row r="2608" spans="1:15" x14ac:dyDescent="0.25">
      <c r="A2608" s="24">
        <v>42052</v>
      </c>
      <c r="B2608">
        <v>0.02</v>
      </c>
      <c r="C2608">
        <v>0.02</v>
      </c>
      <c r="D2608">
        <v>0.02</v>
      </c>
      <c r="E2608">
        <v>0.02</v>
      </c>
      <c r="F2608">
        <v>7.0000000000000007E-2</v>
      </c>
      <c r="G2608">
        <v>0.25</v>
      </c>
      <c r="H2608">
        <v>0.7</v>
      </c>
      <c r="I2608">
        <v>1.1000000000000001</v>
      </c>
      <c r="J2608">
        <v>1.62</v>
      </c>
      <c r="K2608">
        <v>1.95</v>
      </c>
      <c r="L2608">
        <v>2.14</v>
      </c>
      <c r="M2608">
        <v>2.4900000000000002</v>
      </c>
      <c r="N2608">
        <v>2.73</v>
      </c>
      <c r="O2608">
        <f t="shared" si="40"/>
        <v>2.73</v>
      </c>
    </row>
    <row r="2609" spans="1:15" x14ac:dyDescent="0.25">
      <c r="A2609" s="24">
        <v>42053</v>
      </c>
      <c r="B2609">
        <v>0.02</v>
      </c>
      <c r="C2609">
        <v>0.02</v>
      </c>
      <c r="D2609">
        <v>0.02</v>
      </c>
      <c r="E2609">
        <v>0.02</v>
      </c>
      <c r="F2609">
        <v>7.0000000000000007E-2</v>
      </c>
      <c r="G2609">
        <v>0.23</v>
      </c>
      <c r="H2609">
        <v>0.62</v>
      </c>
      <c r="I2609">
        <v>1</v>
      </c>
      <c r="J2609">
        <v>1.52</v>
      </c>
      <c r="K2609">
        <v>1.86</v>
      </c>
      <c r="L2609">
        <v>2.0699999999999998</v>
      </c>
      <c r="M2609">
        <v>2.46</v>
      </c>
      <c r="N2609">
        <v>2.7</v>
      </c>
      <c r="O2609">
        <f t="shared" si="40"/>
        <v>2.7</v>
      </c>
    </row>
    <row r="2610" spans="1:15" x14ac:dyDescent="0.25">
      <c r="A2610" s="24">
        <v>42054</v>
      </c>
      <c r="B2610">
        <v>0.02</v>
      </c>
      <c r="C2610">
        <v>0.02</v>
      </c>
      <c r="D2610">
        <v>0.02</v>
      </c>
      <c r="E2610">
        <v>0.02</v>
      </c>
      <c r="F2610">
        <v>7.0000000000000007E-2</v>
      </c>
      <c r="G2610">
        <v>0.23</v>
      </c>
      <c r="H2610">
        <v>0.67</v>
      </c>
      <c r="I2610">
        <v>1.05</v>
      </c>
      <c r="J2610">
        <v>1.58</v>
      </c>
      <c r="K2610">
        <v>1.92</v>
      </c>
      <c r="L2610">
        <v>2.11</v>
      </c>
      <c r="M2610">
        <v>2.5</v>
      </c>
      <c r="N2610">
        <v>2.73</v>
      </c>
      <c r="O2610">
        <f t="shared" si="40"/>
        <v>2.73</v>
      </c>
    </row>
    <row r="2611" spans="1:15" x14ac:dyDescent="0.25">
      <c r="A2611" s="24">
        <v>42055</v>
      </c>
      <c r="B2611">
        <v>0.02</v>
      </c>
      <c r="C2611">
        <v>0.02</v>
      </c>
      <c r="D2611">
        <v>0.02</v>
      </c>
      <c r="E2611">
        <v>0.02</v>
      </c>
      <c r="F2611">
        <v>7.0000000000000007E-2</v>
      </c>
      <c r="G2611">
        <v>0.23</v>
      </c>
      <c r="H2611">
        <v>0.67</v>
      </c>
      <c r="I2611">
        <v>1.07</v>
      </c>
      <c r="J2611">
        <v>1.61</v>
      </c>
      <c r="K2611">
        <v>1.94</v>
      </c>
      <c r="L2611">
        <v>2.13</v>
      </c>
      <c r="M2611">
        <v>2.5</v>
      </c>
      <c r="N2611">
        <v>2.73</v>
      </c>
      <c r="O2611">
        <f t="shared" si="40"/>
        <v>2.73</v>
      </c>
    </row>
    <row r="2612" spans="1:15" x14ac:dyDescent="0.25">
      <c r="A2612" s="24">
        <v>42056</v>
      </c>
      <c r="B2612">
        <v>0.02</v>
      </c>
      <c r="C2612">
        <v>0.02</v>
      </c>
      <c r="D2612">
        <v>0.02</v>
      </c>
      <c r="E2612">
        <v>0.02</v>
      </c>
      <c r="F2612">
        <v>7.0000000000000007E-2</v>
      </c>
      <c r="G2612">
        <v>0.23</v>
      </c>
      <c r="H2612">
        <v>0.67</v>
      </c>
      <c r="I2612">
        <v>1.07</v>
      </c>
      <c r="J2612">
        <v>1.61</v>
      </c>
      <c r="K2612">
        <v>1.94</v>
      </c>
      <c r="L2612">
        <v>2.13</v>
      </c>
      <c r="M2612">
        <v>2.5</v>
      </c>
      <c r="N2612">
        <v>2.73</v>
      </c>
      <c r="O2612">
        <f t="shared" si="40"/>
        <v>2.73</v>
      </c>
    </row>
    <row r="2613" spans="1:15" x14ac:dyDescent="0.25">
      <c r="A2613" s="24">
        <v>42057</v>
      </c>
      <c r="B2613">
        <v>0.02</v>
      </c>
      <c r="C2613">
        <v>0.02</v>
      </c>
      <c r="D2613">
        <v>0.02</v>
      </c>
      <c r="E2613">
        <v>0.02</v>
      </c>
      <c r="F2613">
        <v>7.0000000000000007E-2</v>
      </c>
      <c r="G2613">
        <v>0.23</v>
      </c>
      <c r="H2613">
        <v>0.67</v>
      </c>
      <c r="I2613">
        <v>1.07</v>
      </c>
      <c r="J2613">
        <v>1.61</v>
      </c>
      <c r="K2613">
        <v>1.94</v>
      </c>
      <c r="L2613">
        <v>2.13</v>
      </c>
      <c r="M2613">
        <v>2.5</v>
      </c>
      <c r="N2613">
        <v>2.73</v>
      </c>
      <c r="O2613">
        <f t="shared" si="40"/>
        <v>2.73</v>
      </c>
    </row>
    <row r="2614" spans="1:15" x14ac:dyDescent="0.25">
      <c r="A2614" s="24">
        <v>42058</v>
      </c>
      <c r="B2614">
        <v>0.01</v>
      </c>
      <c r="C2614">
        <v>0.01</v>
      </c>
      <c r="D2614">
        <v>0.01</v>
      </c>
      <c r="E2614">
        <v>0.02</v>
      </c>
      <c r="F2614">
        <v>0.08</v>
      </c>
      <c r="G2614">
        <v>0.22</v>
      </c>
      <c r="H2614">
        <v>0.64</v>
      </c>
      <c r="I2614">
        <v>1.03</v>
      </c>
      <c r="J2614">
        <v>1.56</v>
      </c>
      <c r="K2614">
        <v>1.88</v>
      </c>
      <c r="L2614">
        <v>2.06</v>
      </c>
      <c r="M2614">
        <v>2.44</v>
      </c>
      <c r="N2614">
        <v>2.66</v>
      </c>
      <c r="O2614">
        <f t="shared" si="40"/>
        <v>2.66</v>
      </c>
    </row>
    <row r="2615" spans="1:15" x14ac:dyDescent="0.25">
      <c r="A2615" s="24">
        <v>42059</v>
      </c>
      <c r="B2615">
        <v>0.02</v>
      </c>
      <c r="C2615">
        <v>0.02</v>
      </c>
      <c r="D2615">
        <v>0.02</v>
      </c>
      <c r="E2615">
        <v>0.02</v>
      </c>
      <c r="F2615">
        <v>0.08</v>
      </c>
      <c r="G2615">
        <v>0.22</v>
      </c>
      <c r="H2615">
        <v>0.6</v>
      </c>
      <c r="I2615">
        <v>0.97</v>
      </c>
      <c r="J2615">
        <v>1.47</v>
      </c>
      <c r="K2615">
        <v>1.79</v>
      </c>
      <c r="L2615">
        <v>1.99</v>
      </c>
      <c r="M2615">
        <v>2.38</v>
      </c>
      <c r="N2615">
        <v>2.6</v>
      </c>
      <c r="O2615">
        <f t="shared" si="40"/>
        <v>2.6</v>
      </c>
    </row>
    <row r="2616" spans="1:15" x14ac:dyDescent="0.25">
      <c r="A2616" s="24">
        <v>42060</v>
      </c>
      <c r="B2616">
        <v>0.02</v>
      </c>
      <c r="C2616">
        <v>0.02</v>
      </c>
      <c r="D2616">
        <v>0.02</v>
      </c>
      <c r="E2616">
        <v>0.02</v>
      </c>
      <c r="F2616">
        <v>7.0000000000000007E-2</v>
      </c>
      <c r="G2616">
        <v>0.21</v>
      </c>
      <c r="H2616">
        <v>0.61</v>
      </c>
      <c r="I2616">
        <v>0.98</v>
      </c>
      <c r="J2616">
        <v>1.47</v>
      </c>
      <c r="K2616">
        <v>1.78</v>
      </c>
      <c r="L2616">
        <v>1.96</v>
      </c>
      <c r="M2616">
        <v>2.35</v>
      </c>
      <c r="N2616">
        <v>2.56</v>
      </c>
      <c r="O2616">
        <f t="shared" si="40"/>
        <v>2.56</v>
      </c>
    </row>
    <row r="2617" spans="1:15" x14ac:dyDescent="0.25">
      <c r="A2617" s="24">
        <v>42061</v>
      </c>
      <c r="B2617">
        <v>0.02</v>
      </c>
      <c r="C2617">
        <v>0.02</v>
      </c>
      <c r="D2617">
        <v>0.02</v>
      </c>
      <c r="E2617">
        <v>0.03</v>
      </c>
      <c r="F2617">
        <v>7.0000000000000007E-2</v>
      </c>
      <c r="G2617">
        <v>0.22</v>
      </c>
      <c r="H2617">
        <v>0.66</v>
      </c>
      <c r="I2617">
        <v>1.04</v>
      </c>
      <c r="J2617">
        <v>1.54</v>
      </c>
      <c r="K2617">
        <v>1.86</v>
      </c>
      <c r="L2617">
        <v>2.0299999999999998</v>
      </c>
      <c r="M2617">
        <v>2.39</v>
      </c>
      <c r="N2617">
        <v>2.63</v>
      </c>
      <c r="O2617">
        <f t="shared" si="40"/>
        <v>2.63</v>
      </c>
    </row>
    <row r="2618" spans="1:15" x14ac:dyDescent="0.25">
      <c r="A2618" s="24">
        <v>42062</v>
      </c>
      <c r="B2618">
        <v>0.02</v>
      </c>
      <c r="C2618">
        <v>0.02</v>
      </c>
      <c r="D2618">
        <v>0.02</v>
      </c>
      <c r="E2618">
        <v>0.02</v>
      </c>
      <c r="F2618">
        <v>7.0000000000000007E-2</v>
      </c>
      <c r="G2618">
        <v>0.22</v>
      </c>
      <c r="H2618">
        <v>0.63</v>
      </c>
      <c r="I2618">
        <v>1.01</v>
      </c>
      <c r="J2618">
        <v>1.5</v>
      </c>
      <c r="K2618">
        <v>1.82</v>
      </c>
      <c r="L2618">
        <v>2</v>
      </c>
      <c r="M2618">
        <v>2.38</v>
      </c>
      <c r="N2618">
        <v>2.6</v>
      </c>
      <c r="O2618">
        <f t="shared" si="40"/>
        <v>2.6</v>
      </c>
    </row>
    <row r="2619" spans="1:15" x14ac:dyDescent="0.25">
      <c r="A2619" s="24">
        <v>42063</v>
      </c>
      <c r="B2619">
        <v>0.02</v>
      </c>
      <c r="C2619">
        <v>0.02</v>
      </c>
      <c r="D2619">
        <v>0.02</v>
      </c>
      <c r="E2619">
        <v>0.02</v>
      </c>
      <c r="F2619">
        <v>7.0000000000000007E-2</v>
      </c>
      <c r="G2619">
        <v>0.22</v>
      </c>
      <c r="H2619">
        <v>0.63</v>
      </c>
      <c r="I2619">
        <v>1.01</v>
      </c>
      <c r="J2619">
        <v>1.5</v>
      </c>
      <c r="K2619">
        <v>1.82</v>
      </c>
      <c r="L2619">
        <v>2</v>
      </c>
      <c r="M2619">
        <v>2.38</v>
      </c>
      <c r="N2619">
        <v>2.6</v>
      </c>
      <c r="O2619">
        <f t="shared" si="40"/>
        <v>2.6</v>
      </c>
    </row>
    <row r="2620" spans="1:15" x14ac:dyDescent="0.25">
      <c r="A2620" s="24">
        <v>42064</v>
      </c>
      <c r="B2620">
        <v>0.02</v>
      </c>
      <c r="C2620">
        <v>0.02</v>
      </c>
      <c r="D2620">
        <v>0.02</v>
      </c>
      <c r="E2620">
        <v>0.02</v>
      </c>
      <c r="F2620">
        <v>7.0000000000000007E-2</v>
      </c>
      <c r="G2620">
        <v>0.22</v>
      </c>
      <c r="H2620">
        <v>0.63</v>
      </c>
      <c r="I2620">
        <v>1.01</v>
      </c>
      <c r="J2620">
        <v>1.5</v>
      </c>
      <c r="K2620">
        <v>1.82</v>
      </c>
      <c r="L2620">
        <v>2</v>
      </c>
      <c r="M2620">
        <v>2.38</v>
      </c>
      <c r="N2620">
        <v>2.6</v>
      </c>
      <c r="O2620">
        <f t="shared" si="40"/>
        <v>2.6</v>
      </c>
    </row>
    <row r="2621" spans="1:15" x14ac:dyDescent="0.25">
      <c r="A2621" s="24">
        <v>42065</v>
      </c>
      <c r="B2621">
        <v>0.02</v>
      </c>
      <c r="C2621">
        <v>0.02</v>
      </c>
      <c r="D2621">
        <v>0.02</v>
      </c>
      <c r="E2621">
        <v>0.02</v>
      </c>
      <c r="F2621">
        <v>0.08</v>
      </c>
      <c r="G2621">
        <v>0.22</v>
      </c>
      <c r="H2621">
        <v>0.66</v>
      </c>
      <c r="I2621">
        <v>1.06</v>
      </c>
      <c r="J2621">
        <v>1.57</v>
      </c>
      <c r="K2621">
        <v>1.89</v>
      </c>
      <c r="L2621">
        <v>2.08</v>
      </c>
      <c r="M2621">
        <v>2.46</v>
      </c>
      <c r="N2621">
        <v>2.68</v>
      </c>
      <c r="O2621">
        <f t="shared" si="40"/>
        <v>2.68</v>
      </c>
    </row>
    <row r="2622" spans="1:15" x14ac:dyDescent="0.25">
      <c r="A2622" s="24">
        <v>42066</v>
      </c>
      <c r="B2622">
        <v>0.01</v>
      </c>
      <c r="C2622">
        <v>0.01</v>
      </c>
      <c r="D2622">
        <v>0.01</v>
      </c>
      <c r="E2622">
        <v>0.02</v>
      </c>
      <c r="F2622">
        <v>0.08</v>
      </c>
      <c r="G2622">
        <v>0.26</v>
      </c>
      <c r="H2622">
        <v>0.68</v>
      </c>
      <c r="I2622">
        <v>1.0900000000000001</v>
      </c>
      <c r="J2622">
        <v>1.61</v>
      </c>
      <c r="K2622">
        <v>1.94</v>
      </c>
      <c r="L2622">
        <v>2.12</v>
      </c>
      <c r="M2622">
        <v>2.4900000000000002</v>
      </c>
      <c r="N2622">
        <v>2.71</v>
      </c>
      <c r="O2622">
        <f t="shared" si="40"/>
        <v>2.71</v>
      </c>
    </row>
    <row r="2623" spans="1:15" x14ac:dyDescent="0.25">
      <c r="A2623" s="24">
        <v>42067</v>
      </c>
      <c r="B2623">
        <v>0.01</v>
      </c>
      <c r="C2623">
        <v>0.01</v>
      </c>
      <c r="D2623">
        <v>0.01</v>
      </c>
      <c r="E2623">
        <v>0.01</v>
      </c>
      <c r="F2623">
        <v>0.08</v>
      </c>
      <c r="G2623">
        <v>0.26</v>
      </c>
      <c r="H2623">
        <v>0.66</v>
      </c>
      <c r="I2623">
        <v>1.07</v>
      </c>
      <c r="J2623">
        <v>1.6</v>
      </c>
      <c r="K2623">
        <v>1.93</v>
      </c>
      <c r="L2623">
        <v>2.12</v>
      </c>
      <c r="M2623">
        <v>2.4900000000000002</v>
      </c>
      <c r="N2623">
        <v>2.72</v>
      </c>
      <c r="O2623">
        <f t="shared" si="40"/>
        <v>2.72</v>
      </c>
    </row>
    <row r="2624" spans="1:15" x14ac:dyDescent="0.25">
      <c r="A2624" s="24">
        <v>42068</v>
      </c>
      <c r="B2624">
        <v>0.02</v>
      </c>
      <c r="C2624">
        <v>0.02</v>
      </c>
      <c r="D2624">
        <v>0.02</v>
      </c>
      <c r="E2624">
        <v>0.02</v>
      </c>
      <c r="F2624">
        <v>0.08</v>
      </c>
      <c r="G2624">
        <v>0.25</v>
      </c>
      <c r="H2624">
        <v>0.65</v>
      </c>
      <c r="I2624">
        <v>1.05</v>
      </c>
      <c r="J2624">
        <v>1.57</v>
      </c>
      <c r="K2624">
        <v>1.9</v>
      </c>
      <c r="L2624">
        <v>2.11</v>
      </c>
      <c r="M2624">
        <v>2.4900000000000002</v>
      </c>
      <c r="N2624">
        <v>2.71</v>
      </c>
      <c r="O2624">
        <f t="shared" si="40"/>
        <v>2.71</v>
      </c>
    </row>
    <row r="2625" spans="1:15" x14ac:dyDescent="0.25">
      <c r="A2625" s="24">
        <v>42069</v>
      </c>
      <c r="B2625">
        <v>0.02</v>
      </c>
      <c r="C2625">
        <v>0.02</v>
      </c>
      <c r="D2625">
        <v>0.02</v>
      </c>
      <c r="E2625">
        <v>0.01</v>
      </c>
      <c r="F2625">
        <v>0.08</v>
      </c>
      <c r="G2625">
        <v>0.27</v>
      </c>
      <c r="H2625">
        <v>0.73</v>
      </c>
      <c r="I2625">
        <v>1.1599999999999999</v>
      </c>
      <c r="J2625">
        <v>1.7</v>
      </c>
      <c r="K2625">
        <v>2.04</v>
      </c>
      <c r="L2625">
        <v>2.2400000000000002</v>
      </c>
      <c r="M2625">
        <v>2.63</v>
      </c>
      <c r="N2625">
        <v>2.83</v>
      </c>
      <c r="O2625">
        <f t="shared" si="40"/>
        <v>2.83</v>
      </c>
    </row>
    <row r="2626" spans="1:15" x14ac:dyDescent="0.25">
      <c r="A2626" s="24">
        <v>42070</v>
      </c>
      <c r="B2626">
        <v>0.02</v>
      </c>
      <c r="C2626">
        <v>0.02</v>
      </c>
      <c r="D2626">
        <v>0.02</v>
      </c>
      <c r="E2626">
        <v>0.01</v>
      </c>
      <c r="F2626">
        <v>0.08</v>
      </c>
      <c r="G2626">
        <v>0.27</v>
      </c>
      <c r="H2626">
        <v>0.73</v>
      </c>
      <c r="I2626">
        <v>1.1599999999999999</v>
      </c>
      <c r="J2626">
        <v>1.7</v>
      </c>
      <c r="K2626">
        <v>2.04</v>
      </c>
      <c r="L2626">
        <v>2.2400000000000002</v>
      </c>
      <c r="M2626">
        <v>2.63</v>
      </c>
      <c r="N2626">
        <v>2.83</v>
      </c>
      <c r="O2626">
        <f t="shared" si="40"/>
        <v>2.83</v>
      </c>
    </row>
    <row r="2627" spans="1:15" x14ac:dyDescent="0.25">
      <c r="A2627" s="24">
        <v>42071</v>
      </c>
      <c r="B2627">
        <v>0.02</v>
      </c>
      <c r="C2627">
        <v>0.02</v>
      </c>
      <c r="D2627">
        <v>0.02</v>
      </c>
      <c r="E2627">
        <v>0.01</v>
      </c>
      <c r="F2627">
        <v>0.08</v>
      </c>
      <c r="G2627">
        <v>0.27</v>
      </c>
      <c r="H2627">
        <v>0.73</v>
      </c>
      <c r="I2627">
        <v>1.1599999999999999</v>
      </c>
      <c r="J2627">
        <v>1.7</v>
      </c>
      <c r="K2627">
        <v>2.04</v>
      </c>
      <c r="L2627">
        <v>2.2400000000000002</v>
      </c>
      <c r="M2627">
        <v>2.63</v>
      </c>
      <c r="N2627">
        <v>2.83</v>
      </c>
      <c r="O2627">
        <f t="shared" si="40"/>
        <v>2.83</v>
      </c>
    </row>
    <row r="2628" spans="1:15" x14ac:dyDescent="0.25">
      <c r="A2628" s="24">
        <v>42072</v>
      </c>
      <c r="B2628">
        <v>0.01</v>
      </c>
      <c r="C2628">
        <v>0.01</v>
      </c>
      <c r="D2628">
        <v>0.01</v>
      </c>
      <c r="E2628">
        <v>0.02</v>
      </c>
      <c r="F2628">
        <v>0.1</v>
      </c>
      <c r="G2628">
        <v>0.27</v>
      </c>
      <c r="H2628">
        <v>0.7</v>
      </c>
      <c r="I2628">
        <v>1.1299999999999999</v>
      </c>
      <c r="J2628">
        <v>1.66</v>
      </c>
      <c r="K2628">
        <v>1.99</v>
      </c>
      <c r="L2628">
        <v>2.2000000000000002</v>
      </c>
      <c r="M2628">
        <v>2.58</v>
      </c>
      <c r="N2628">
        <v>2.8</v>
      </c>
      <c r="O2628">
        <f t="shared" si="40"/>
        <v>2.8</v>
      </c>
    </row>
    <row r="2629" spans="1:15" x14ac:dyDescent="0.25">
      <c r="A2629" s="24">
        <v>42073</v>
      </c>
      <c r="B2629">
        <v>0.03</v>
      </c>
      <c r="C2629">
        <v>0.03</v>
      </c>
      <c r="D2629">
        <v>0.03</v>
      </c>
      <c r="E2629">
        <v>0.02</v>
      </c>
      <c r="F2629">
        <v>0.1</v>
      </c>
      <c r="G2629">
        <v>0.25</v>
      </c>
      <c r="H2629">
        <v>0.7</v>
      </c>
      <c r="I2629">
        <v>1.1000000000000001</v>
      </c>
      <c r="J2629">
        <v>1.62</v>
      </c>
      <c r="K2629">
        <v>1.94</v>
      </c>
      <c r="L2629">
        <v>2.14</v>
      </c>
      <c r="M2629">
        <v>2.5099999999999998</v>
      </c>
      <c r="N2629">
        <v>2.73</v>
      </c>
      <c r="O2629">
        <f t="shared" si="40"/>
        <v>2.73</v>
      </c>
    </row>
    <row r="2630" spans="1:15" x14ac:dyDescent="0.25">
      <c r="A2630" s="24">
        <v>42074</v>
      </c>
      <c r="B2630">
        <v>0.03</v>
      </c>
      <c r="C2630">
        <v>0.03</v>
      </c>
      <c r="D2630">
        <v>0.03</v>
      </c>
      <c r="E2630">
        <v>0.03</v>
      </c>
      <c r="F2630">
        <v>0.1</v>
      </c>
      <c r="G2630">
        <v>0.25</v>
      </c>
      <c r="H2630">
        <v>0.7</v>
      </c>
      <c r="I2630">
        <v>1.0900000000000001</v>
      </c>
      <c r="J2630">
        <v>1.6</v>
      </c>
      <c r="K2630">
        <v>1.92</v>
      </c>
      <c r="L2630">
        <v>2.11</v>
      </c>
      <c r="M2630">
        <v>2.4700000000000002</v>
      </c>
      <c r="N2630">
        <v>2.69</v>
      </c>
      <c r="O2630">
        <f t="shared" ref="O2630:O2693" si="41">N2630</f>
        <v>2.69</v>
      </c>
    </row>
    <row r="2631" spans="1:15" x14ac:dyDescent="0.25">
      <c r="A2631" s="24">
        <v>42075</v>
      </c>
      <c r="B2631">
        <v>0.03</v>
      </c>
      <c r="C2631">
        <v>0.03</v>
      </c>
      <c r="D2631">
        <v>0.03</v>
      </c>
      <c r="E2631">
        <v>0.03</v>
      </c>
      <c r="F2631">
        <v>0.1</v>
      </c>
      <c r="G2631">
        <v>0.24</v>
      </c>
      <c r="H2631">
        <v>0.67</v>
      </c>
      <c r="I2631">
        <v>1.06</v>
      </c>
      <c r="J2631">
        <v>1.59</v>
      </c>
      <c r="K2631">
        <v>1.91</v>
      </c>
      <c r="L2631">
        <v>2.1</v>
      </c>
      <c r="M2631">
        <v>2.4700000000000002</v>
      </c>
      <c r="N2631">
        <v>2.69</v>
      </c>
      <c r="O2631">
        <f t="shared" si="41"/>
        <v>2.69</v>
      </c>
    </row>
    <row r="2632" spans="1:15" x14ac:dyDescent="0.25">
      <c r="A2632" s="24">
        <v>42076</v>
      </c>
      <c r="B2632">
        <v>0.03</v>
      </c>
      <c r="C2632">
        <v>0.03</v>
      </c>
      <c r="D2632">
        <v>0.03</v>
      </c>
      <c r="E2632">
        <v>0.03</v>
      </c>
      <c r="F2632">
        <v>0.11</v>
      </c>
      <c r="G2632">
        <v>0.24</v>
      </c>
      <c r="H2632">
        <v>0.68</v>
      </c>
      <c r="I2632">
        <v>1.07</v>
      </c>
      <c r="J2632">
        <v>1.6</v>
      </c>
      <c r="K2632">
        <v>1.93</v>
      </c>
      <c r="L2632">
        <v>2.13</v>
      </c>
      <c r="M2632">
        <v>2.48</v>
      </c>
      <c r="N2632">
        <v>2.7</v>
      </c>
      <c r="O2632">
        <f t="shared" si="41"/>
        <v>2.7</v>
      </c>
    </row>
    <row r="2633" spans="1:15" x14ac:dyDescent="0.25">
      <c r="A2633" s="24">
        <v>42077</v>
      </c>
      <c r="B2633">
        <v>0.03</v>
      </c>
      <c r="C2633">
        <v>0.03</v>
      </c>
      <c r="D2633">
        <v>0.03</v>
      </c>
      <c r="E2633">
        <v>0.03</v>
      </c>
      <c r="F2633">
        <v>0.11</v>
      </c>
      <c r="G2633">
        <v>0.24</v>
      </c>
      <c r="H2633">
        <v>0.68</v>
      </c>
      <c r="I2633">
        <v>1.07</v>
      </c>
      <c r="J2633">
        <v>1.6</v>
      </c>
      <c r="K2633">
        <v>1.93</v>
      </c>
      <c r="L2633">
        <v>2.13</v>
      </c>
      <c r="M2633">
        <v>2.48</v>
      </c>
      <c r="N2633">
        <v>2.7</v>
      </c>
      <c r="O2633">
        <f t="shared" si="41"/>
        <v>2.7</v>
      </c>
    </row>
    <row r="2634" spans="1:15" x14ac:dyDescent="0.25">
      <c r="A2634" s="24">
        <v>42078</v>
      </c>
      <c r="B2634">
        <v>0.03</v>
      </c>
      <c r="C2634">
        <v>0.03</v>
      </c>
      <c r="D2634">
        <v>0.03</v>
      </c>
      <c r="E2634">
        <v>0.03</v>
      </c>
      <c r="F2634">
        <v>0.11</v>
      </c>
      <c r="G2634">
        <v>0.24</v>
      </c>
      <c r="H2634">
        <v>0.68</v>
      </c>
      <c r="I2634">
        <v>1.07</v>
      </c>
      <c r="J2634">
        <v>1.6</v>
      </c>
      <c r="K2634">
        <v>1.93</v>
      </c>
      <c r="L2634">
        <v>2.13</v>
      </c>
      <c r="M2634">
        <v>2.48</v>
      </c>
      <c r="N2634">
        <v>2.7</v>
      </c>
      <c r="O2634">
        <f t="shared" si="41"/>
        <v>2.7</v>
      </c>
    </row>
    <row r="2635" spans="1:15" x14ac:dyDescent="0.25">
      <c r="A2635" s="24">
        <v>42079</v>
      </c>
      <c r="B2635">
        <v>0.02</v>
      </c>
      <c r="C2635">
        <v>0.02</v>
      </c>
      <c r="D2635">
        <v>0.02</v>
      </c>
      <c r="E2635">
        <v>0.05</v>
      </c>
      <c r="F2635">
        <v>0.15</v>
      </c>
      <c r="G2635">
        <v>0.26</v>
      </c>
      <c r="H2635">
        <v>0.66</v>
      </c>
      <c r="I2635">
        <v>1.06</v>
      </c>
      <c r="J2635">
        <v>1.57</v>
      </c>
      <c r="K2635">
        <v>1.9</v>
      </c>
      <c r="L2635">
        <v>2.1</v>
      </c>
      <c r="M2635">
        <v>2.4500000000000002</v>
      </c>
      <c r="N2635">
        <v>2.67</v>
      </c>
      <c r="O2635">
        <f t="shared" si="41"/>
        <v>2.67</v>
      </c>
    </row>
    <row r="2636" spans="1:15" x14ac:dyDescent="0.25">
      <c r="A2636" s="24">
        <v>42080</v>
      </c>
      <c r="B2636">
        <v>0.05</v>
      </c>
      <c r="C2636">
        <v>0.05</v>
      </c>
      <c r="D2636">
        <v>0.05</v>
      </c>
      <c r="E2636">
        <v>0.05</v>
      </c>
      <c r="F2636">
        <v>0.15</v>
      </c>
      <c r="G2636">
        <v>0.27</v>
      </c>
      <c r="H2636">
        <v>0.7</v>
      </c>
      <c r="I2636">
        <v>1.07</v>
      </c>
      <c r="J2636">
        <v>1.56</v>
      </c>
      <c r="K2636">
        <v>1.87</v>
      </c>
      <c r="L2636">
        <v>2.06</v>
      </c>
      <c r="M2636">
        <v>2.4</v>
      </c>
      <c r="N2636">
        <v>2.61</v>
      </c>
      <c r="O2636">
        <f t="shared" si="41"/>
        <v>2.61</v>
      </c>
    </row>
    <row r="2637" spans="1:15" x14ac:dyDescent="0.25">
      <c r="A2637" s="24">
        <v>42081</v>
      </c>
      <c r="B2637">
        <v>0.02</v>
      </c>
      <c r="C2637">
        <v>0.02</v>
      </c>
      <c r="D2637">
        <v>0.02</v>
      </c>
      <c r="E2637">
        <v>0.03</v>
      </c>
      <c r="F2637">
        <v>0.12</v>
      </c>
      <c r="G2637">
        <v>0.23</v>
      </c>
      <c r="H2637">
        <v>0.56999999999999995</v>
      </c>
      <c r="I2637">
        <v>0.92</v>
      </c>
      <c r="J2637">
        <v>1.41</v>
      </c>
      <c r="K2637">
        <v>1.73</v>
      </c>
      <c r="L2637">
        <v>1.93</v>
      </c>
      <c r="M2637">
        <v>2.31</v>
      </c>
      <c r="N2637">
        <v>2.5099999999999998</v>
      </c>
      <c r="O2637">
        <f t="shared" si="41"/>
        <v>2.5099999999999998</v>
      </c>
    </row>
    <row r="2638" spans="1:15" x14ac:dyDescent="0.25">
      <c r="A2638" s="24">
        <v>42082</v>
      </c>
      <c r="B2638">
        <v>0.02</v>
      </c>
      <c r="C2638">
        <v>0.02</v>
      </c>
      <c r="D2638">
        <v>0.02</v>
      </c>
      <c r="E2638">
        <v>0.03</v>
      </c>
      <c r="F2638">
        <v>0.12</v>
      </c>
      <c r="G2638">
        <v>0.26</v>
      </c>
      <c r="H2638">
        <v>0.63</v>
      </c>
      <c r="I2638">
        <v>0.99</v>
      </c>
      <c r="J2638">
        <v>1.48</v>
      </c>
      <c r="K2638">
        <v>1.79</v>
      </c>
      <c r="L2638">
        <v>1.98</v>
      </c>
      <c r="M2638">
        <v>2.33</v>
      </c>
      <c r="N2638">
        <v>2.54</v>
      </c>
      <c r="O2638">
        <f t="shared" si="41"/>
        <v>2.54</v>
      </c>
    </row>
    <row r="2639" spans="1:15" x14ac:dyDescent="0.25">
      <c r="A2639" s="24">
        <v>42083</v>
      </c>
      <c r="B2639">
        <v>0</v>
      </c>
      <c r="C2639">
        <v>0</v>
      </c>
      <c r="D2639">
        <v>0</v>
      </c>
      <c r="E2639">
        <v>0.01</v>
      </c>
      <c r="F2639">
        <v>0.11</v>
      </c>
      <c r="G2639">
        <v>0.24</v>
      </c>
      <c r="H2639">
        <v>0.6</v>
      </c>
      <c r="I2639">
        <v>0.95</v>
      </c>
      <c r="J2639">
        <v>1.42</v>
      </c>
      <c r="K2639">
        <v>1.73</v>
      </c>
      <c r="L2639">
        <v>1.93</v>
      </c>
      <c r="M2639">
        <v>2.29</v>
      </c>
      <c r="N2639">
        <v>2.5</v>
      </c>
      <c r="O2639">
        <f t="shared" si="41"/>
        <v>2.5</v>
      </c>
    </row>
    <row r="2640" spans="1:15" x14ac:dyDescent="0.25">
      <c r="A2640" s="24">
        <v>42084</v>
      </c>
      <c r="B2640">
        <v>0</v>
      </c>
      <c r="C2640">
        <v>0</v>
      </c>
      <c r="D2640">
        <v>0</v>
      </c>
      <c r="E2640">
        <v>0.01</v>
      </c>
      <c r="F2640">
        <v>0.11</v>
      </c>
      <c r="G2640">
        <v>0.24</v>
      </c>
      <c r="H2640">
        <v>0.6</v>
      </c>
      <c r="I2640">
        <v>0.95</v>
      </c>
      <c r="J2640">
        <v>1.42</v>
      </c>
      <c r="K2640">
        <v>1.73</v>
      </c>
      <c r="L2640">
        <v>1.93</v>
      </c>
      <c r="M2640">
        <v>2.29</v>
      </c>
      <c r="N2640">
        <v>2.5</v>
      </c>
      <c r="O2640">
        <f t="shared" si="41"/>
        <v>2.5</v>
      </c>
    </row>
    <row r="2641" spans="1:15" x14ac:dyDescent="0.25">
      <c r="A2641" s="24">
        <v>42085</v>
      </c>
      <c r="B2641">
        <v>0</v>
      </c>
      <c r="C2641">
        <v>0</v>
      </c>
      <c r="D2641">
        <v>0</v>
      </c>
      <c r="E2641">
        <v>0.01</v>
      </c>
      <c r="F2641">
        <v>0.11</v>
      </c>
      <c r="G2641">
        <v>0.24</v>
      </c>
      <c r="H2641">
        <v>0.6</v>
      </c>
      <c r="I2641">
        <v>0.95</v>
      </c>
      <c r="J2641">
        <v>1.42</v>
      </c>
      <c r="K2641">
        <v>1.73</v>
      </c>
      <c r="L2641">
        <v>1.93</v>
      </c>
      <c r="M2641">
        <v>2.29</v>
      </c>
      <c r="N2641">
        <v>2.5</v>
      </c>
      <c r="O2641">
        <f t="shared" si="41"/>
        <v>2.5</v>
      </c>
    </row>
    <row r="2642" spans="1:15" x14ac:dyDescent="0.25">
      <c r="A2642" s="24">
        <v>42086</v>
      </c>
      <c r="B2642">
        <v>0.02</v>
      </c>
      <c r="C2642">
        <v>0.02</v>
      </c>
      <c r="D2642">
        <v>0.02</v>
      </c>
      <c r="E2642">
        <v>0.03</v>
      </c>
      <c r="F2642">
        <v>0.11</v>
      </c>
      <c r="G2642">
        <v>0.24</v>
      </c>
      <c r="H2642">
        <v>0.6</v>
      </c>
      <c r="I2642">
        <v>0.93</v>
      </c>
      <c r="J2642">
        <v>1.41</v>
      </c>
      <c r="K2642">
        <v>1.71</v>
      </c>
      <c r="L2642">
        <v>1.92</v>
      </c>
      <c r="M2642">
        <v>2.29</v>
      </c>
      <c r="N2642">
        <v>2.5099999999999998</v>
      </c>
      <c r="O2642">
        <f t="shared" si="41"/>
        <v>2.5099999999999998</v>
      </c>
    </row>
    <row r="2643" spans="1:15" x14ac:dyDescent="0.25">
      <c r="A2643" s="24">
        <v>42087</v>
      </c>
      <c r="B2643">
        <v>0.03</v>
      </c>
      <c r="C2643">
        <v>0.03</v>
      </c>
      <c r="D2643">
        <v>0.03</v>
      </c>
      <c r="E2643">
        <v>0.02</v>
      </c>
      <c r="F2643">
        <v>0.11</v>
      </c>
      <c r="G2643">
        <v>0.24</v>
      </c>
      <c r="H2643">
        <v>0.57999999999999996</v>
      </c>
      <c r="I2643">
        <v>0.91</v>
      </c>
      <c r="J2643">
        <v>1.37</v>
      </c>
      <c r="K2643">
        <v>1.68</v>
      </c>
      <c r="L2643">
        <v>1.88</v>
      </c>
      <c r="M2643">
        <v>2.2400000000000002</v>
      </c>
      <c r="N2643">
        <v>2.46</v>
      </c>
      <c r="O2643">
        <f t="shared" si="41"/>
        <v>2.46</v>
      </c>
    </row>
    <row r="2644" spans="1:15" x14ac:dyDescent="0.25">
      <c r="A2644" s="24">
        <v>42088</v>
      </c>
      <c r="B2644">
        <v>0.02</v>
      </c>
      <c r="C2644">
        <v>0.02</v>
      </c>
      <c r="D2644">
        <v>0.02</v>
      </c>
      <c r="E2644">
        <v>0.04</v>
      </c>
      <c r="F2644">
        <v>0.11</v>
      </c>
      <c r="G2644">
        <v>0.25</v>
      </c>
      <c r="H2644">
        <v>0.59</v>
      </c>
      <c r="I2644">
        <v>0.94</v>
      </c>
      <c r="J2644">
        <v>1.41</v>
      </c>
      <c r="K2644">
        <v>1.73</v>
      </c>
      <c r="L2644">
        <v>1.93</v>
      </c>
      <c r="M2644">
        <v>2.2799999999999998</v>
      </c>
      <c r="N2644">
        <v>2.5</v>
      </c>
      <c r="O2644">
        <f t="shared" si="41"/>
        <v>2.5</v>
      </c>
    </row>
    <row r="2645" spans="1:15" x14ac:dyDescent="0.25">
      <c r="A2645" s="24">
        <v>42089</v>
      </c>
      <c r="B2645">
        <v>0.02</v>
      </c>
      <c r="C2645">
        <v>0.02</v>
      </c>
      <c r="D2645">
        <v>0.02</v>
      </c>
      <c r="E2645">
        <v>0.03</v>
      </c>
      <c r="F2645">
        <v>0.13</v>
      </c>
      <c r="G2645">
        <v>0.28000000000000003</v>
      </c>
      <c r="H2645">
        <v>0.61</v>
      </c>
      <c r="I2645">
        <v>0.98</v>
      </c>
      <c r="J2645">
        <v>1.47</v>
      </c>
      <c r="K2645">
        <v>1.81</v>
      </c>
      <c r="L2645">
        <v>2.0099999999999998</v>
      </c>
      <c r="M2645">
        <v>2.37</v>
      </c>
      <c r="N2645">
        <v>2.6</v>
      </c>
      <c r="O2645">
        <f t="shared" si="41"/>
        <v>2.6</v>
      </c>
    </row>
    <row r="2646" spans="1:15" x14ac:dyDescent="0.25">
      <c r="A2646" s="24">
        <v>42090</v>
      </c>
      <c r="B2646">
        <v>0.02</v>
      </c>
      <c r="C2646">
        <v>0.02</v>
      </c>
      <c r="D2646">
        <v>0.02</v>
      </c>
      <c r="E2646">
        <v>0.04</v>
      </c>
      <c r="F2646">
        <v>0.12</v>
      </c>
      <c r="G2646">
        <v>0.27</v>
      </c>
      <c r="H2646">
        <v>0.57999999999999996</v>
      </c>
      <c r="I2646">
        <v>0.92</v>
      </c>
      <c r="J2646">
        <v>1.42</v>
      </c>
      <c r="K2646">
        <v>1.74</v>
      </c>
      <c r="L2646">
        <v>1.95</v>
      </c>
      <c r="M2646">
        <v>2.29</v>
      </c>
      <c r="N2646">
        <v>2.5299999999999998</v>
      </c>
      <c r="O2646">
        <f t="shared" si="41"/>
        <v>2.5299999999999998</v>
      </c>
    </row>
    <row r="2647" spans="1:15" x14ac:dyDescent="0.25">
      <c r="A2647" s="24">
        <v>42091</v>
      </c>
      <c r="B2647">
        <v>0.02</v>
      </c>
      <c r="C2647">
        <v>0.02</v>
      </c>
      <c r="D2647">
        <v>0.02</v>
      </c>
      <c r="E2647">
        <v>0.04</v>
      </c>
      <c r="F2647">
        <v>0.12</v>
      </c>
      <c r="G2647">
        <v>0.27</v>
      </c>
      <c r="H2647">
        <v>0.57999999999999996</v>
      </c>
      <c r="I2647">
        <v>0.92</v>
      </c>
      <c r="J2647">
        <v>1.42</v>
      </c>
      <c r="K2647">
        <v>1.74</v>
      </c>
      <c r="L2647">
        <v>1.95</v>
      </c>
      <c r="M2647">
        <v>2.29</v>
      </c>
      <c r="N2647">
        <v>2.5299999999999998</v>
      </c>
      <c r="O2647">
        <f t="shared" si="41"/>
        <v>2.5299999999999998</v>
      </c>
    </row>
    <row r="2648" spans="1:15" x14ac:dyDescent="0.25">
      <c r="A2648" s="24">
        <v>42092</v>
      </c>
      <c r="B2648">
        <v>0.02</v>
      </c>
      <c r="C2648">
        <v>0.02</v>
      </c>
      <c r="D2648">
        <v>0.02</v>
      </c>
      <c r="E2648">
        <v>0.04</v>
      </c>
      <c r="F2648">
        <v>0.12</v>
      </c>
      <c r="G2648">
        <v>0.27</v>
      </c>
      <c r="H2648">
        <v>0.57999999999999996</v>
      </c>
      <c r="I2648">
        <v>0.92</v>
      </c>
      <c r="J2648">
        <v>1.42</v>
      </c>
      <c r="K2648">
        <v>1.74</v>
      </c>
      <c r="L2648">
        <v>1.95</v>
      </c>
      <c r="M2648">
        <v>2.29</v>
      </c>
      <c r="N2648">
        <v>2.5299999999999998</v>
      </c>
      <c r="O2648">
        <f t="shared" si="41"/>
        <v>2.5299999999999998</v>
      </c>
    </row>
    <row r="2649" spans="1:15" x14ac:dyDescent="0.25">
      <c r="A2649" s="24">
        <v>42093</v>
      </c>
      <c r="B2649">
        <v>0.02</v>
      </c>
      <c r="C2649">
        <v>0.02</v>
      </c>
      <c r="D2649">
        <v>0.02</v>
      </c>
      <c r="E2649">
        <v>0.04</v>
      </c>
      <c r="F2649">
        <v>0.14000000000000001</v>
      </c>
      <c r="G2649">
        <v>0.27</v>
      </c>
      <c r="H2649">
        <v>0.57999999999999996</v>
      </c>
      <c r="I2649">
        <v>0.93</v>
      </c>
      <c r="J2649">
        <v>1.41</v>
      </c>
      <c r="K2649">
        <v>1.74</v>
      </c>
      <c r="L2649">
        <v>1.96</v>
      </c>
      <c r="M2649">
        <v>2.3199999999999998</v>
      </c>
      <c r="N2649">
        <v>2.5499999999999998</v>
      </c>
      <c r="O2649">
        <f t="shared" si="41"/>
        <v>2.5499999999999998</v>
      </c>
    </row>
    <row r="2650" spans="1:15" x14ac:dyDescent="0.25">
      <c r="A2650" s="24">
        <v>42094</v>
      </c>
      <c r="B2650">
        <v>0.05</v>
      </c>
      <c r="C2650">
        <v>0.05</v>
      </c>
      <c r="D2650">
        <v>0.05</v>
      </c>
      <c r="E2650">
        <v>0.03</v>
      </c>
      <c r="F2650">
        <v>0.14000000000000001</v>
      </c>
      <c r="G2650">
        <v>0.26</v>
      </c>
      <c r="H2650">
        <v>0.56000000000000005</v>
      </c>
      <c r="I2650">
        <v>0.89</v>
      </c>
      <c r="J2650">
        <v>1.37</v>
      </c>
      <c r="K2650">
        <v>1.71</v>
      </c>
      <c r="L2650">
        <v>1.94</v>
      </c>
      <c r="M2650">
        <v>2.31</v>
      </c>
      <c r="N2650">
        <v>2.54</v>
      </c>
      <c r="O2650">
        <f t="shared" si="41"/>
        <v>2.54</v>
      </c>
    </row>
    <row r="2651" spans="1:15" x14ac:dyDescent="0.25">
      <c r="A2651" s="24">
        <v>42095</v>
      </c>
      <c r="B2651">
        <v>0.02</v>
      </c>
      <c r="C2651">
        <v>0.02</v>
      </c>
      <c r="D2651">
        <v>0.02</v>
      </c>
      <c r="E2651">
        <v>0.03</v>
      </c>
      <c r="F2651">
        <v>0.12</v>
      </c>
      <c r="G2651">
        <v>0.27</v>
      </c>
      <c r="H2651">
        <v>0.55000000000000004</v>
      </c>
      <c r="I2651">
        <v>0.86</v>
      </c>
      <c r="J2651">
        <v>1.32</v>
      </c>
      <c r="K2651">
        <v>1.65</v>
      </c>
      <c r="L2651">
        <v>1.87</v>
      </c>
      <c r="M2651">
        <v>2.23</v>
      </c>
      <c r="N2651">
        <v>2.4700000000000002</v>
      </c>
      <c r="O2651">
        <f t="shared" si="41"/>
        <v>2.4700000000000002</v>
      </c>
    </row>
    <row r="2652" spans="1:15" x14ac:dyDescent="0.25">
      <c r="A2652" s="24">
        <v>42096</v>
      </c>
      <c r="B2652">
        <v>0.02</v>
      </c>
      <c r="C2652">
        <v>0.02</v>
      </c>
      <c r="D2652">
        <v>0.02</v>
      </c>
      <c r="E2652">
        <v>0.02</v>
      </c>
      <c r="F2652">
        <v>0.1</v>
      </c>
      <c r="G2652">
        <v>0.25</v>
      </c>
      <c r="H2652">
        <v>0.55000000000000004</v>
      </c>
      <c r="I2652">
        <v>0.87</v>
      </c>
      <c r="J2652">
        <v>1.35</v>
      </c>
      <c r="K2652">
        <v>1.69</v>
      </c>
      <c r="L2652">
        <v>1.92</v>
      </c>
      <c r="M2652">
        <v>2.29</v>
      </c>
      <c r="N2652">
        <v>2.5299999999999998</v>
      </c>
      <c r="O2652">
        <f t="shared" si="41"/>
        <v>2.5299999999999998</v>
      </c>
    </row>
    <row r="2653" spans="1:15" x14ac:dyDescent="0.25">
      <c r="A2653" s="24">
        <v>42097</v>
      </c>
      <c r="B2653">
        <v>0.04</v>
      </c>
      <c r="C2653">
        <v>0.04</v>
      </c>
      <c r="D2653">
        <v>0.04</v>
      </c>
      <c r="E2653">
        <v>0.02</v>
      </c>
      <c r="F2653">
        <v>0.1</v>
      </c>
      <c r="G2653">
        <v>0.21</v>
      </c>
      <c r="H2653">
        <v>0.49</v>
      </c>
      <c r="I2653">
        <v>0.8</v>
      </c>
      <c r="J2653">
        <v>1.26</v>
      </c>
      <c r="K2653">
        <v>1.6</v>
      </c>
      <c r="L2653">
        <v>1.85</v>
      </c>
      <c r="M2653">
        <v>2.2400000000000002</v>
      </c>
      <c r="N2653">
        <v>2.4900000000000002</v>
      </c>
      <c r="O2653">
        <f t="shared" si="41"/>
        <v>2.4900000000000002</v>
      </c>
    </row>
    <row r="2654" spans="1:15" x14ac:dyDescent="0.25">
      <c r="A2654" s="24">
        <v>42098</v>
      </c>
      <c r="B2654">
        <v>0.04</v>
      </c>
      <c r="C2654">
        <v>0.04</v>
      </c>
      <c r="D2654">
        <v>0.04</v>
      </c>
      <c r="E2654">
        <v>0.02</v>
      </c>
      <c r="F2654">
        <v>0.1</v>
      </c>
      <c r="G2654">
        <v>0.21</v>
      </c>
      <c r="H2654">
        <v>0.49</v>
      </c>
      <c r="I2654">
        <v>0.8</v>
      </c>
      <c r="J2654">
        <v>1.26</v>
      </c>
      <c r="K2654">
        <v>1.6</v>
      </c>
      <c r="L2654">
        <v>1.85</v>
      </c>
      <c r="M2654">
        <v>2.2400000000000002</v>
      </c>
      <c r="N2654">
        <v>2.4900000000000002</v>
      </c>
      <c r="O2654">
        <f t="shared" si="41"/>
        <v>2.4900000000000002</v>
      </c>
    </row>
    <row r="2655" spans="1:15" x14ac:dyDescent="0.25">
      <c r="A2655" s="24">
        <v>42099</v>
      </c>
      <c r="B2655">
        <v>0.04</v>
      </c>
      <c r="C2655">
        <v>0.04</v>
      </c>
      <c r="D2655">
        <v>0.04</v>
      </c>
      <c r="E2655">
        <v>0.02</v>
      </c>
      <c r="F2655">
        <v>0.1</v>
      </c>
      <c r="G2655">
        <v>0.21</v>
      </c>
      <c r="H2655">
        <v>0.49</v>
      </c>
      <c r="I2655">
        <v>0.8</v>
      </c>
      <c r="J2655">
        <v>1.26</v>
      </c>
      <c r="K2655">
        <v>1.6</v>
      </c>
      <c r="L2655">
        <v>1.85</v>
      </c>
      <c r="M2655">
        <v>2.2400000000000002</v>
      </c>
      <c r="N2655">
        <v>2.4900000000000002</v>
      </c>
      <c r="O2655">
        <f t="shared" si="41"/>
        <v>2.4900000000000002</v>
      </c>
    </row>
    <row r="2656" spans="1:15" x14ac:dyDescent="0.25">
      <c r="A2656" s="24">
        <v>42100</v>
      </c>
      <c r="B2656">
        <v>0.02</v>
      </c>
      <c r="C2656">
        <v>0.02</v>
      </c>
      <c r="D2656">
        <v>0.02</v>
      </c>
      <c r="E2656">
        <v>0.03</v>
      </c>
      <c r="F2656">
        <v>0.1</v>
      </c>
      <c r="G2656">
        <v>0.21</v>
      </c>
      <c r="H2656">
        <v>0.51</v>
      </c>
      <c r="I2656">
        <v>0.83</v>
      </c>
      <c r="J2656">
        <v>1.31</v>
      </c>
      <c r="K2656">
        <v>1.67</v>
      </c>
      <c r="L2656">
        <v>1.92</v>
      </c>
      <c r="M2656">
        <v>2.31</v>
      </c>
      <c r="N2656">
        <v>2.57</v>
      </c>
      <c r="O2656">
        <f t="shared" si="41"/>
        <v>2.57</v>
      </c>
    </row>
    <row r="2657" spans="1:15" x14ac:dyDescent="0.25">
      <c r="A2657" s="24">
        <v>42101</v>
      </c>
      <c r="B2657">
        <v>0.02</v>
      </c>
      <c r="C2657">
        <v>0.02</v>
      </c>
      <c r="D2657">
        <v>0.02</v>
      </c>
      <c r="E2657">
        <v>0.02</v>
      </c>
      <c r="F2657">
        <v>0.1</v>
      </c>
      <c r="G2657">
        <v>0.22</v>
      </c>
      <c r="H2657">
        <v>0.52</v>
      </c>
      <c r="I2657">
        <v>0.85</v>
      </c>
      <c r="J2657">
        <v>1.32</v>
      </c>
      <c r="K2657">
        <v>1.66</v>
      </c>
      <c r="L2657">
        <v>1.89</v>
      </c>
      <c r="M2657">
        <v>2.27</v>
      </c>
      <c r="N2657">
        <v>2.52</v>
      </c>
      <c r="O2657">
        <f t="shared" si="41"/>
        <v>2.52</v>
      </c>
    </row>
    <row r="2658" spans="1:15" x14ac:dyDescent="0.25">
      <c r="A2658" s="24">
        <v>42102</v>
      </c>
      <c r="B2658">
        <v>0.02</v>
      </c>
      <c r="C2658">
        <v>0.02</v>
      </c>
      <c r="D2658">
        <v>0.02</v>
      </c>
      <c r="E2658">
        <v>0.03</v>
      </c>
      <c r="F2658">
        <v>0.1</v>
      </c>
      <c r="G2658">
        <v>0.22</v>
      </c>
      <c r="H2658">
        <v>0.54</v>
      </c>
      <c r="I2658">
        <v>0.86</v>
      </c>
      <c r="J2658">
        <v>1.35</v>
      </c>
      <c r="K2658">
        <v>1.68</v>
      </c>
      <c r="L2658">
        <v>1.92</v>
      </c>
      <c r="M2658">
        <v>2.2799999999999998</v>
      </c>
      <c r="N2658">
        <v>2.5299999999999998</v>
      </c>
      <c r="O2658">
        <f t="shared" si="41"/>
        <v>2.5299999999999998</v>
      </c>
    </row>
    <row r="2659" spans="1:15" x14ac:dyDescent="0.25">
      <c r="A2659" s="24">
        <v>42103</v>
      </c>
      <c r="B2659">
        <v>0.02</v>
      </c>
      <c r="C2659">
        <v>0.02</v>
      </c>
      <c r="D2659">
        <v>0.02</v>
      </c>
      <c r="E2659">
        <v>0.03</v>
      </c>
      <c r="F2659">
        <v>0.1</v>
      </c>
      <c r="G2659">
        <v>0.22</v>
      </c>
      <c r="H2659">
        <v>0.56000000000000005</v>
      </c>
      <c r="I2659">
        <v>0.89</v>
      </c>
      <c r="J2659">
        <v>1.4</v>
      </c>
      <c r="K2659">
        <v>1.73</v>
      </c>
      <c r="L2659">
        <v>1.97</v>
      </c>
      <c r="M2659">
        <v>2.35</v>
      </c>
      <c r="N2659">
        <v>2.61</v>
      </c>
      <c r="O2659">
        <f t="shared" si="41"/>
        <v>2.61</v>
      </c>
    </row>
    <row r="2660" spans="1:15" x14ac:dyDescent="0.25">
      <c r="A2660" s="24">
        <v>42104</v>
      </c>
      <c r="B2660">
        <v>0.01</v>
      </c>
      <c r="C2660">
        <v>0.01</v>
      </c>
      <c r="D2660">
        <v>0.01</v>
      </c>
      <c r="E2660">
        <v>0.02</v>
      </c>
      <c r="F2660">
        <v>0.09</v>
      </c>
      <c r="G2660">
        <v>0.24</v>
      </c>
      <c r="H2660">
        <v>0.56999999999999995</v>
      </c>
      <c r="I2660">
        <v>0.91</v>
      </c>
      <c r="J2660">
        <v>1.41</v>
      </c>
      <c r="K2660">
        <v>1.73</v>
      </c>
      <c r="L2660">
        <v>1.96</v>
      </c>
      <c r="M2660">
        <v>2.33</v>
      </c>
      <c r="N2660">
        <v>2.58</v>
      </c>
      <c r="O2660">
        <f t="shared" si="41"/>
        <v>2.58</v>
      </c>
    </row>
    <row r="2661" spans="1:15" x14ac:dyDescent="0.25">
      <c r="A2661" s="24">
        <v>42105</v>
      </c>
      <c r="B2661">
        <v>0.01</v>
      </c>
      <c r="C2661">
        <v>0.01</v>
      </c>
      <c r="D2661">
        <v>0.01</v>
      </c>
      <c r="E2661">
        <v>0.02</v>
      </c>
      <c r="F2661">
        <v>0.09</v>
      </c>
      <c r="G2661">
        <v>0.24</v>
      </c>
      <c r="H2661">
        <v>0.56999999999999995</v>
      </c>
      <c r="I2661">
        <v>0.91</v>
      </c>
      <c r="J2661">
        <v>1.41</v>
      </c>
      <c r="K2661">
        <v>1.73</v>
      </c>
      <c r="L2661">
        <v>1.96</v>
      </c>
      <c r="M2661">
        <v>2.33</v>
      </c>
      <c r="N2661">
        <v>2.58</v>
      </c>
      <c r="O2661">
        <f t="shared" si="41"/>
        <v>2.58</v>
      </c>
    </row>
    <row r="2662" spans="1:15" x14ac:dyDescent="0.25">
      <c r="A2662" s="24">
        <v>42106</v>
      </c>
      <c r="B2662">
        <v>0.01</v>
      </c>
      <c r="C2662">
        <v>0.01</v>
      </c>
      <c r="D2662">
        <v>0.01</v>
      </c>
      <c r="E2662">
        <v>0.02</v>
      </c>
      <c r="F2662">
        <v>0.09</v>
      </c>
      <c r="G2662">
        <v>0.24</v>
      </c>
      <c r="H2662">
        <v>0.56999999999999995</v>
      </c>
      <c r="I2662">
        <v>0.91</v>
      </c>
      <c r="J2662">
        <v>1.41</v>
      </c>
      <c r="K2662">
        <v>1.73</v>
      </c>
      <c r="L2662">
        <v>1.96</v>
      </c>
      <c r="M2662">
        <v>2.33</v>
      </c>
      <c r="N2662">
        <v>2.58</v>
      </c>
      <c r="O2662">
        <f t="shared" si="41"/>
        <v>2.58</v>
      </c>
    </row>
    <row r="2663" spans="1:15" x14ac:dyDescent="0.25">
      <c r="A2663" s="24">
        <v>42107</v>
      </c>
      <c r="B2663">
        <v>0.02</v>
      </c>
      <c r="C2663">
        <v>0.02</v>
      </c>
      <c r="D2663">
        <v>0.02</v>
      </c>
      <c r="E2663">
        <v>0.03</v>
      </c>
      <c r="F2663">
        <v>0.11</v>
      </c>
      <c r="G2663">
        <v>0.23</v>
      </c>
      <c r="H2663">
        <v>0.54</v>
      </c>
      <c r="I2663">
        <v>0.89</v>
      </c>
      <c r="J2663">
        <v>1.38</v>
      </c>
      <c r="K2663">
        <v>1.71</v>
      </c>
      <c r="L2663">
        <v>1.94</v>
      </c>
      <c r="M2663">
        <v>2.33</v>
      </c>
      <c r="N2663">
        <v>2.58</v>
      </c>
      <c r="O2663">
        <f t="shared" si="41"/>
        <v>2.58</v>
      </c>
    </row>
    <row r="2664" spans="1:15" x14ac:dyDescent="0.25">
      <c r="A2664" s="24">
        <v>42108</v>
      </c>
      <c r="B2664">
        <v>0.02</v>
      </c>
      <c r="C2664">
        <v>0.02</v>
      </c>
      <c r="D2664">
        <v>0.02</v>
      </c>
      <c r="E2664">
        <v>0.02</v>
      </c>
      <c r="F2664">
        <v>0.1</v>
      </c>
      <c r="G2664">
        <v>0.23</v>
      </c>
      <c r="H2664">
        <v>0.53</v>
      </c>
      <c r="I2664">
        <v>0.85</v>
      </c>
      <c r="J2664">
        <v>1.34</v>
      </c>
      <c r="K2664">
        <v>1.67</v>
      </c>
      <c r="L2664">
        <v>1.9</v>
      </c>
      <c r="M2664">
        <v>2.29</v>
      </c>
      <c r="N2664">
        <v>2.54</v>
      </c>
      <c r="O2664">
        <f t="shared" si="41"/>
        <v>2.54</v>
      </c>
    </row>
    <row r="2665" spans="1:15" x14ac:dyDescent="0.25">
      <c r="A2665" s="24">
        <v>42109</v>
      </c>
      <c r="B2665">
        <v>0.02</v>
      </c>
      <c r="C2665">
        <v>0.02</v>
      </c>
      <c r="D2665">
        <v>0.02</v>
      </c>
      <c r="E2665">
        <v>0.02</v>
      </c>
      <c r="F2665">
        <v>0.08</v>
      </c>
      <c r="G2665">
        <v>0.23</v>
      </c>
      <c r="H2665">
        <v>0.51</v>
      </c>
      <c r="I2665">
        <v>0.85</v>
      </c>
      <c r="J2665">
        <v>1.33</v>
      </c>
      <c r="K2665">
        <v>1.66</v>
      </c>
      <c r="L2665">
        <v>1.91</v>
      </c>
      <c r="M2665">
        <v>2.2999999999999998</v>
      </c>
      <c r="N2665">
        <v>2.5499999999999998</v>
      </c>
      <c r="O2665">
        <f t="shared" si="41"/>
        <v>2.5499999999999998</v>
      </c>
    </row>
    <row r="2666" spans="1:15" x14ac:dyDescent="0.25">
      <c r="A2666" s="24">
        <v>42110</v>
      </c>
      <c r="B2666">
        <v>0.03</v>
      </c>
      <c r="C2666">
        <v>0.03</v>
      </c>
      <c r="D2666">
        <v>0.03</v>
      </c>
      <c r="E2666">
        <v>0.02</v>
      </c>
      <c r="F2666">
        <v>0.08</v>
      </c>
      <c r="G2666">
        <v>0.22</v>
      </c>
      <c r="H2666">
        <v>0.5</v>
      </c>
      <c r="I2666">
        <v>0.81</v>
      </c>
      <c r="J2666">
        <v>1.31</v>
      </c>
      <c r="K2666">
        <v>1.64</v>
      </c>
      <c r="L2666">
        <v>1.9</v>
      </c>
      <c r="M2666">
        <v>2.31</v>
      </c>
      <c r="N2666">
        <v>2.56</v>
      </c>
      <c r="O2666">
        <f t="shared" si="41"/>
        <v>2.56</v>
      </c>
    </row>
    <row r="2667" spans="1:15" x14ac:dyDescent="0.25">
      <c r="A2667" s="24">
        <v>42111</v>
      </c>
      <c r="B2667">
        <v>0.03</v>
      </c>
      <c r="C2667">
        <v>0.03</v>
      </c>
      <c r="D2667">
        <v>0.03</v>
      </c>
      <c r="E2667">
        <v>0.01</v>
      </c>
      <c r="F2667">
        <v>0.08</v>
      </c>
      <c r="G2667">
        <v>0.23</v>
      </c>
      <c r="H2667">
        <v>0.51</v>
      </c>
      <c r="I2667">
        <v>0.84</v>
      </c>
      <c r="J2667">
        <v>1.31</v>
      </c>
      <c r="K2667">
        <v>1.63</v>
      </c>
      <c r="L2667">
        <v>1.87</v>
      </c>
      <c r="M2667">
        <v>2.2599999999999998</v>
      </c>
      <c r="N2667">
        <v>2.5099999999999998</v>
      </c>
      <c r="O2667">
        <f t="shared" si="41"/>
        <v>2.5099999999999998</v>
      </c>
    </row>
    <row r="2668" spans="1:15" x14ac:dyDescent="0.25">
      <c r="A2668" s="24">
        <v>42112</v>
      </c>
      <c r="B2668">
        <v>0.03</v>
      </c>
      <c r="C2668">
        <v>0.03</v>
      </c>
      <c r="D2668">
        <v>0.03</v>
      </c>
      <c r="E2668">
        <v>0.01</v>
      </c>
      <c r="F2668">
        <v>0.08</v>
      </c>
      <c r="G2668">
        <v>0.23</v>
      </c>
      <c r="H2668">
        <v>0.51</v>
      </c>
      <c r="I2668">
        <v>0.84</v>
      </c>
      <c r="J2668">
        <v>1.31</v>
      </c>
      <c r="K2668">
        <v>1.63</v>
      </c>
      <c r="L2668">
        <v>1.87</v>
      </c>
      <c r="M2668">
        <v>2.2599999999999998</v>
      </c>
      <c r="N2668">
        <v>2.5099999999999998</v>
      </c>
      <c r="O2668">
        <f t="shared" si="41"/>
        <v>2.5099999999999998</v>
      </c>
    </row>
    <row r="2669" spans="1:15" x14ac:dyDescent="0.25">
      <c r="A2669" s="24">
        <v>42113</v>
      </c>
      <c r="B2669">
        <v>0.03</v>
      </c>
      <c r="C2669">
        <v>0.03</v>
      </c>
      <c r="D2669">
        <v>0.03</v>
      </c>
      <c r="E2669">
        <v>0.01</v>
      </c>
      <c r="F2669">
        <v>0.08</v>
      </c>
      <c r="G2669">
        <v>0.23</v>
      </c>
      <c r="H2669">
        <v>0.51</v>
      </c>
      <c r="I2669">
        <v>0.84</v>
      </c>
      <c r="J2669">
        <v>1.31</v>
      </c>
      <c r="K2669">
        <v>1.63</v>
      </c>
      <c r="L2669">
        <v>1.87</v>
      </c>
      <c r="M2669">
        <v>2.2599999999999998</v>
      </c>
      <c r="N2669">
        <v>2.5099999999999998</v>
      </c>
      <c r="O2669">
        <f t="shared" si="41"/>
        <v>2.5099999999999998</v>
      </c>
    </row>
    <row r="2670" spans="1:15" x14ac:dyDescent="0.25">
      <c r="A2670" s="24">
        <v>42114</v>
      </c>
      <c r="B2670">
        <v>0.03</v>
      </c>
      <c r="C2670">
        <v>0.03</v>
      </c>
      <c r="D2670">
        <v>0.03</v>
      </c>
      <c r="E2670">
        <v>0.03</v>
      </c>
      <c r="F2670">
        <v>0.1</v>
      </c>
      <c r="G2670">
        <v>0.24</v>
      </c>
      <c r="H2670">
        <v>0.55000000000000004</v>
      </c>
      <c r="I2670">
        <v>0.86</v>
      </c>
      <c r="J2670">
        <v>1.33</v>
      </c>
      <c r="K2670">
        <v>1.65</v>
      </c>
      <c r="L2670">
        <v>1.9</v>
      </c>
      <c r="M2670">
        <v>2.31</v>
      </c>
      <c r="N2670">
        <v>2.56</v>
      </c>
      <c r="O2670">
        <f t="shared" si="41"/>
        <v>2.56</v>
      </c>
    </row>
    <row r="2671" spans="1:15" x14ac:dyDescent="0.25">
      <c r="A2671" s="24">
        <v>42115</v>
      </c>
      <c r="B2671">
        <v>0.02</v>
      </c>
      <c r="C2671">
        <v>0.02</v>
      </c>
      <c r="D2671">
        <v>0.02</v>
      </c>
      <c r="E2671">
        <v>0.03</v>
      </c>
      <c r="F2671">
        <v>0.09</v>
      </c>
      <c r="G2671">
        <v>0.23</v>
      </c>
      <c r="H2671">
        <v>0.55000000000000004</v>
      </c>
      <c r="I2671">
        <v>0.86</v>
      </c>
      <c r="J2671">
        <v>1.35</v>
      </c>
      <c r="K2671">
        <v>1.67</v>
      </c>
      <c r="L2671">
        <v>1.92</v>
      </c>
      <c r="M2671">
        <v>2.33</v>
      </c>
      <c r="N2671">
        <v>2.58</v>
      </c>
      <c r="O2671">
        <f t="shared" si="41"/>
        <v>2.58</v>
      </c>
    </row>
    <row r="2672" spans="1:15" x14ac:dyDescent="0.25">
      <c r="A2672" s="24">
        <v>42116</v>
      </c>
      <c r="B2672">
        <v>0.01</v>
      </c>
      <c r="C2672">
        <v>0.01</v>
      </c>
      <c r="D2672">
        <v>0.01</v>
      </c>
      <c r="E2672">
        <v>0.03</v>
      </c>
      <c r="F2672">
        <v>0.1</v>
      </c>
      <c r="G2672">
        <v>0.23</v>
      </c>
      <c r="H2672">
        <v>0.56999999999999995</v>
      </c>
      <c r="I2672">
        <v>0.91</v>
      </c>
      <c r="J2672">
        <v>1.41</v>
      </c>
      <c r="K2672">
        <v>1.75</v>
      </c>
      <c r="L2672">
        <v>1.99</v>
      </c>
      <c r="M2672">
        <v>2.42</v>
      </c>
      <c r="N2672">
        <v>2.66</v>
      </c>
      <c r="O2672">
        <f t="shared" si="41"/>
        <v>2.66</v>
      </c>
    </row>
    <row r="2673" spans="1:15" x14ac:dyDescent="0.25">
      <c r="A2673" s="24">
        <v>42117</v>
      </c>
      <c r="B2673">
        <v>0.01</v>
      </c>
      <c r="C2673">
        <v>0.01</v>
      </c>
      <c r="D2673">
        <v>0.01</v>
      </c>
      <c r="E2673">
        <v>0.03</v>
      </c>
      <c r="F2673">
        <v>0.09</v>
      </c>
      <c r="G2673">
        <v>0.24</v>
      </c>
      <c r="H2673">
        <v>0.55000000000000004</v>
      </c>
      <c r="I2673">
        <v>0.87</v>
      </c>
      <c r="J2673">
        <v>1.37</v>
      </c>
      <c r="K2673">
        <v>1.7</v>
      </c>
      <c r="L2673">
        <v>1.96</v>
      </c>
      <c r="M2673">
        <v>2.38</v>
      </c>
      <c r="N2673">
        <v>2.63</v>
      </c>
      <c r="O2673">
        <f t="shared" si="41"/>
        <v>2.63</v>
      </c>
    </row>
    <row r="2674" spans="1:15" x14ac:dyDescent="0.25">
      <c r="A2674" s="24">
        <v>42118</v>
      </c>
      <c r="B2674">
        <v>0.03</v>
      </c>
      <c r="C2674">
        <v>0.03</v>
      </c>
      <c r="D2674">
        <v>0.03</v>
      </c>
      <c r="E2674">
        <v>0.03</v>
      </c>
      <c r="F2674">
        <v>0.1</v>
      </c>
      <c r="G2674">
        <v>0.24</v>
      </c>
      <c r="H2674">
        <v>0.54</v>
      </c>
      <c r="I2674">
        <v>0.84</v>
      </c>
      <c r="J2674">
        <v>1.34</v>
      </c>
      <c r="K2674">
        <v>1.68</v>
      </c>
      <c r="L2674">
        <v>1.93</v>
      </c>
      <c r="M2674">
        <v>2.36</v>
      </c>
      <c r="N2674">
        <v>2.62</v>
      </c>
      <c r="O2674">
        <f t="shared" si="41"/>
        <v>2.62</v>
      </c>
    </row>
    <row r="2675" spans="1:15" x14ac:dyDescent="0.25">
      <c r="A2675" s="24">
        <v>42119</v>
      </c>
      <c r="B2675">
        <v>0.03</v>
      </c>
      <c r="C2675">
        <v>0.03</v>
      </c>
      <c r="D2675">
        <v>0.03</v>
      </c>
      <c r="E2675">
        <v>0.03</v>
      </c>
      <c r="F2675">
        <v>0.1</v>
      </c>
      <c r="G2675">
        <v>0.24</v>
      </c>
      <c r="H2675">
        <v>0.54</v>
      </c>
      <c r="I2675">
        <v>0.84</v>
      </c>
      <c r="J2675">
        <v>1.34</v>
      </c>
      <c r="K2675">
        <v>1.68</v>
      </c>
      <c r="L2675">
        <v>1.93</v>
      </c>
      <c r="M2675">
        <v>2.36</v>
      </c>
      <c r="N2675">
        <v>2.62</v>
      </c>
      <c r="O2675">
        <f t="shared" si="41"/>
        <v>2.62</v>
      </c>
    </row>
    <row r="2676" spans="1:15" x14ac:dyDescent="0.25">
      <c r="A2676" s="24">
        <v>42120</v>
      </c>
      <c r="B2676">
        <v>0.03</v>
      </c>
      <c r="C2676">
        <v>0.03</v>
      </c>
      <c r="D2676">
        <v>0.03</v>
      </c>
      <c r="E2676">
        <v>0.03</v>
      </c>
      <c r="F2676">
        <v>0.1</v>
      </c>
      <c r="G2676">
        <v>0.24</v>
      </c>
      <c r="H2676">
        <v>0.54</v>
      </c>
      <c r="I2676">
        <v>0.84</v>
      </c>
      <c r="J2676">
        <v>1.34</v>
      </c>
      <c r="K2676">
        <v>1.68</v>
      </c>
      <c r="L2676">
        <v>1.93</v>
      </c>
      <c r="M2676">
        <v>2.36</v>
      </c>
      <c r="N2676">
        <v>2.62</v>
      </c>
      <c r="O2676">
        <f t="shared" si="41"/>
        <v>2.62</v>
      </c>
    </row>
    <row r="2677" spans="1:15" x14ac:dyDescent="0.25">
      <c r="A2677" s="24">
        <v>42121</v>
      </c>
      <c r="B2677">
        <v>0.01</v>
      </c>
      <c r="C2677">
        <v>0.01</v>
      </c>
      <c r="D2677">
        <v>0.01</v>
      </c>
      <c r="E2677">
        <v>0.02</v>
      </c>
      <c r="F2677">
        <v>0.1</v>
      </c>
      <c r="G2677">
        <v>0.25</v>
      </c>
      <c r="H2677">
        <v>0.54</v>
      </c>
      <c r="I2677">
        <v>0.87</v>
      </c>
      <c r="J2677">
        <v>1.36</v>
      </c>
      <c r="K2677">
        <v>1.69</v>
      </c>
      <c r="L2677">
        <v>1.94</v>
      </c>
      <c r="M2677">
        <v>2.36</v>
      </c>
      <c r="N2677">
        <v>2.61</v>
      </c>
      <c r="O2677">
        <f t="shared" si="41"/>
        <v>2.61</v>
      </c>
    </row>
    <row r="2678" spans="1:15" x14ac:dyDescent="0.25">
      <c r="A2678" s="24">
        <v>42122</v>
      </c>
      <c r="B2678">
        <v>0</v>
      </c>
      <c r="C2678">
        <v>0</v>
      </c>
      <c r="D2678">
        <v>0</v>
      </c>
      <c r="E2678">
        <v>0.02</v>
      </c>
      <c r="F2678">
        <v>0.09</v>
      </c>
      <c r="G2678">
        <v>0.24</v>
      </c>
      <c r="H2678">
        <v>0.56000000000000005</v>
      </c>
      <c r="I2678">
        <v>0.9</v>
      </c>
      <c r="J2678">
        <v>1.39</v>
      </c>
      <c r="K2678">
        <v>1.75</v>
      </c>
      <c r="L2678">
        <v>2</v>
      </c>
      <c r="M2678">
        <v>2.42</v>
      </c>
      <c r="N2678">
        <v>2.68</v>
      </c>
      <c r="O2678">
        <f t="shared" si="41"/>
        <v>2.68</v>
      </c>
    </row>
    <row r="2679" spans="1:15" x14ac:dyDescent="0.25">
      <c r="A2679" s="24">
        <v>42123</v>
      </c>
      <c r="B2679">
        <v>0</v>
      </c>
      <c r="C2679">
        <v>0</v>
      </c>
      <c r="D2679">
        <v>0</v>
      </c>
      <c r="E2679">
        <v>0.01</v>
      </c>
      <c r="F2679">
        <v>7.0000000000000007E-2</v>
      </c>
      <c r="G2679">
        <v>0.25</v>
      </c>
      <c r="H2679">
        <v>0.56000000000000005</v>
      </c>
      <c r="I2679">
        <v>0.91</v>
      </c>
      <c r="J2679">
        <v>1.43</v>
      </c>
      <c r="K2679">
        <v>1.8</v>
      </c>
      <c r="L2679">
        <v>2.06</v>
      </c>
      <c r="M2679">
        <v>2.4900000000000002</v>
      </c>
      <c r="N2679">
        <v>2.76</v>
      </c>
      <c r="O2679">
        <f t="shared" si="41"/>
        <v>2.76</v>
      </c>
    </row>
    <row r="2680" spans="1:15" x14ac:dyDescent="0.25">
      <c r="A2680" s="24">
        <v>42124</v>
      </c>
      <c r="B2680">
        <v>0</v>
      </c>
      <c r="C2680">
        <v>0</v>
      </c>
      <c r="D2680">
        <v>0</v>
      </c>
      <c r="E2680">
        <v>0.01</v>
      </c>
      <c r="F2680">
        <v>0.06</v>
      </c>
      <c r="G2680">
        <v>0.24</v>
      </c>
      <c r="H2680">
        <v>0.57999999999999996</v>
      </c>
      <c r="I2680">
        <v>0.91</v>
      </c>
      <c r="J2680">
        <v>1.43</v>
      </c>
      <c r="K2680">
        <v>1.79</v>
      </c>
      <c r="L2680">
        <v>2.0499999999999998</v>
      </c>
      <c r="M2680">
        <v>2.4900000000000002</v>
      </c>
      <c r="N2680">
        <v>2.75</v>
      </c>
      <c r="O2680">
        <f t="shared" si="41"/>
        <v>2.75</v>
      </c>
    </row>
    <row r="2681" spans="1:15" x14ac:dyDescent="0.25">
      <c r="A2681" s="24">
        <v>42125</v>
      </c>
      <c r="B2681">
        <v>0</v>
      </c>
      <c r="C2681">
        <v>0</v>
      </c>
      <c r="D2681">
        <v>0</v>
      </c>
      <c r="E2681">
        <v>0.01</v>
      </c>
      <c r="F2681">
        <v>0.05</v>
      </c>
      <c r="G2681">
        <v>0.25</v>
      </c>
      <c r="H2681">
        <v>0.6</v>
      </c>
      <c r="I2681">
        <v>0.97</v>
      </c>
      <c r="J2681">
        <v>1.5</v>
      </c>
      <c r="K2681">
        <v>1.87</v>
      </c>
      <c r="L2681">
        <v>2.12</v>
      </c>
      <c r="M2681">
        <v>2.57</v>
      </c>
      <c r="N2681">
        <v>2.82</v>
      </c>
      <c r="O2681">
        <f t="shared" si="41"/>
        <v>2.82</v>
      </c>
    </row>
    <row r="2682" spans="1:15" x14ac:dyDescent="0.25">
      <c r="A2682" s="24">
        <v>42126</v>
      </c>
      <c r="B2682">
        <v>0</v>
      </c>
      <c r="C2682">
        <v>0</v>
      </c>
      <c r="D2682">
        <v>0</v>
      </c>
      <c r="E2682">
        <v>0.01</v>
      </c>
      <c r="F2682">
        <v>0.05</v>
      </c>
      <c r="G2682">
        <v>0.25</v>
      </c>
      <c r="H2682">
        <v>0.6</v>
      </c>
      <c r="I2682">
        <v>0.97</v>
      </c>
      <c r="J2682">
        <v>1.5</v>
      </c>
      <c r="K2682">
        <v>1.87</v>
      </c>
      <c r="L2682">
        <v>2.12</v>
      </c>
      <c r="M2682">
        <v>2.57</v>
      </c>
      <c r="N2682">
        <v>2.82</v>
      </c>
      <c r="O2682">
        <f t="shared" si="41"/>
        <v>2.82</v>
      </c>
    </row>
    <row r="2683" spans="1:15" x14ac:dyDescent="0.25">
      <c r="A2683" s="24">
        <v>42127</v>
      </c>
      <c r="B2683">
        <v>0</v>
      </c>
      <c r="C2683">
        <v>0</v>
      </c>
      <c r="D2683">
        <v>0</v>
      </c>
      <c r="E2683">
        <v>0.01</v>
      </c>
      <c r="F2683">
        <v>0.05</v>
      </c>
      <c r="G2683">
        <v>0.25</v>
      </c>
      <c r="H2683">
        <v>0.6</v>
      </c>
      <c r="I2683">
        <v>0.97</v>
      </c>
      <c r="J2683">
        <v>1.5</v>
      </c>
      <c r="K2683">
        <v>1.87</v>
      </c>
      <c r="L2683">
        <v>2.12</v>
      </c>
      <c r="M2683">
        <v>2.57</v>
      </c>
      <c r="N2683">
        <v>2.82</v>
      </c>
      <c r="O2683">
        <f t="shared" si="41"/>
        <v>2.82</v>
      </c>
    </row>
    <row r="2684" spans="1:15" x14ac:dyDescent="0.25">
      <c r="A2684" s="24">
        <v>42128</v>
      </c>
      <c r="B2684">
        <v>0.01</v>
      </c>
      <c r="C2684">
        <v>0.01</v>
      </c>
      <c r="D2684">
        <v>0.01</v>
      </c>
      <c r="E2684">
        <v>0.02</v>
      </c>
      <c r="F2684">
        <v>0.08</v>
      </c>
      <c r="G2684">
        <v>0.25</v>
      </c>
      <c r="H2684">
        <v>0.6</v>
      </c>
      <c r="I2684">
        <v>0.96</v>
      </c>
      <c r="J2684">
        <v>1.51</v>
      </c>
      <c r="K2684">
        <v>1.9</v>
      </c>
      <c r="L2684">
        <v>2.16</v>
      </c>
      <c r="M2684">
        <v>2.62</v>
      </c>
      <c r="N2684">
        <v>2.88</v>
      </c>
      <c r="O2684">
        <f t="shared" si="41"/>
        <v>2.88</v>
      </c>
    </row>
    <row r="2685" spans="1:15" x14ac:dyDescent="0.25">
      <c r="A2685" s="24">
        <v>42129</v>
      </c>
      <c r="B2685">
        <v>0.01</v>
      </c>
      <c r="C2685">
        <v>0.01</v>
      </c>
      <c r="D2685">
        <v>0.01</v>
      </c>
      <c r="E2685">
        <v>0.01</v>
      </c>
      <c r="F2685">
        <v>0.08</v>
      </c>
      <c r="G2685">
        <v>0.24</v>
      </c>
      <c r="H2685">
        <v>0.62</v>
      </c>
      <c r="I2685">
        <v>1</v>
      </c>
      <c r="J2685">
        <v>1.54</v>
      </c>
      <c r="K2685">
        <v>1.92</v>
      </c>
      <c r="L2685">
        <v>2.19</v>
      </c>
      <c r="M2685">
        <v>2.64</v>
      </c>
      <c r="N2685">
        <v>2.9</v>
      </c>
      <c r="O2685">
        <f t="shared" si="41"/>
        <v>2.9</v>
      </c>
    </row>
    <row r="2686" spans="1:15" x14ac:dyDescent="0.25">
      <c r="A2686" s="24">
        <v>42130</v>
      </c>
      <c r="B2686">
        <v>0.02</v>
      </c>
      <c r="C2686">
        <v>0.02</v>
      </c>
      <c r="D2686">
        <v>0.02</v>
      </c>
      <c r="E2686">
        <v>0.02</v>
      </c>
      <c r="F2686">
        <v>0.08</v>
      </c>
      <c r="G2686">
        <v>0.25</v>
      </c>
      <c r="H2686">
        <v>0.65</v>
      </c>
      <c r="I2686">
        <v>1.03</v>
      </c>
      <c r="J2686">
        <v>1.58</v>
      </c>
      <c r="K2686">
        <v>1.97</v>
      </c>
      <c r="L2686">
        <v>2.25</v>
      </c>
      <c r="M2686">
        <v>2.72</v>
      </c>
      <c r="N2686">
        <v>2.98</v>
      </c>
      <c r="O2686">
        <f t="shared" si="41"/>
        <v>2.98</v>
      </c>
    </row>
    <row r="2687" spans="1:15" x14ac:dyDescent="0.25">
      <c r="A2687" s="24">
        <v>42131</v>
      </c>
      <c r="B2687">
        <v>0.01</v>
      </c>
      <c r="C2687">
        <v>0.01</v>
      </c>
      <c r="D2687">
        <v>0.01</v>
      </c>
      <c r="E2687">
        <v>0.01</v>
      </c>
      <c r="F2687">
        <v>0.08</v>
      </c>
      <c r="G2687">
        <v>0.24</v>
      </c>
      <c r="H2687">
        <v>0.63</v>
      </c>
      <c r="I2687">
        <v>1.02</v>
      </c>
      <c r="J2687">
        <v>1.55</v>
      </c>
      <c r="K2687">
        <v>1.93</v>
      </c>
      <c r="L2687">
        <v>2.1800000000000002</v>
      </c>
      <c r="M2687">
        <v>2.63</v>
      </c>
      <c r="N2687">
        <v>2.9</v>
      </c>
      <c r="O2687">
        <f t="shared" si="41"/>
        <v>2.9</v>
      </c>
    </row>
    <row r="2688" spans="1:15" x14ac:dyDescent="0.25">
      <c r="A2688" s="24">
        <v>42132</v>
      </c>
      <c r="B2688">
        <v>0.01</v>
      </c>
      <c r="C2688">
        <v>0.01</v>
      </c>
      <c r="D2688">
        <v>0.01</v>
      </c>
      <c r="E2688">
        <v>0.01</v>
      </c>
      <c r="F2688">
        <v>0.08</v>
      </c>
      <c r="G2688">
        <v>0.23</v>
      </c>
      <c r="H2688">
        <v>0.59</v>
      </c>
      <c r="I2688">
        <v>0.96</v>
      </c>
      <c r="J2688">
        <v>1.5</v>
      </c>
      <c r="K2688">
        <v>1.89</v>
      </c>
      <c r="L2688">
        <v>2.16</v>
      </c>
      <c r="M2688">
        <v>2.63</v>
      </c>
      <c r="N2688">
        <v>2.9</v>
      </c>
      <c r="O2688">
        <f t="shared" si="41"/>
        <v>2.9</v>
      </c>
    </row>
    <row r="2689" spans="1:15" x14ac:dyDescent="0.25">
      <c r="A2689" s="24">
        <v>42133</v>
      </c>
      <c r="B2689">
        <v>0.01</v>
      </c>
      <c r="C2689">
        <v>0.01</v>
      </c>
      <c r="D2689">
        <v>0.01</v>
      </c>
      <c r="E2689">
        <v>0.01</v>
      </c>
      <c r="F2689">
        <v>0.08</v>
      </c>
      <c r="G2689">
        <v>0.23</v>
      </c>
      <c r="H2689">
        <v>0.59</v>
      </c>
      <c r="I2689">
        <v>0.96</v>
      </c>
      <c r="J2689">
        <v>1.5</v>
      </c>
      <c r="K2689">
        <v>1.89</v>
      </c>
      <c r="L2689">
        <v>2.16</v>
      </c>
      <c r="M2689">
        <v>2.63</v>
      </c>
      <c r="N2689">
        <v>2.9</v>
      </c>
      <c r="O2689">
        <f t="shared" si="41"/>
        <v>2.9</v>
      </c>
    </row>
    <row r="2690" spans="1:15" x14ac:dyDescent="0.25">
      <c r="A2690" s="24">
        <v>42134</v>
      </c>
      <c r="B2690">
        <v>0.01</v>
      </c>
      <c r="C2690">
        <v>0.01</v>
      </c>
      <c r="D2690">
        <v>0.01</v>
      </c>
      <c r="E2690">
        <v>0.01</v>
      </c>
      <c r="F2690">
        <v>0.08</v>
      </c>
      <c r="G2690">
        <v>0.23</v>
      </c>
      <c r="H2690">
        <v>0.59</v>
      </c>
      <c r="I2690">
        <v>0.96</v>
      </c>
      <c r="J2690">
        <v>1.5</v>
      </c>
      <c r="K2690">
        <v>1.89</v>
      </c>
      <c r="L2690">
        <v>2.16</v>
      </c>
      <c r="M2690">
        <v>2.63</v>
      </c>
      <c r="N2690">
        <v>2.9</v>
      </c>
      <c r="O2690">
        <f t="shared" si="41"/>
        <v>2.9</v>
      </c>
    </row>
    <row r="2691" spans="1:15" x14ac:dyDescent="0.25">
      <c r="A2691" s="24">
        <v>42135</v>
      </c>
      <c r="B2691">
        <v>0.02</v>
      </c>
      <c r="C2691">
        <v>0.02</v>
      </c>
      <c r="D2691">
        <v>0.02</v>
      </c>
      <c r="E2691">
        <v>0.02</v>
      </c>
      <c r="F2691">
        <v>0.09</v>
      </c>
      <c r="G2691">
        <v>0.25</v>
      </c>
      <c r="H2691">
        <v>0.62</v>
      </c>
      <c r="I2691">
        <v>1.02</v>
      </c>
      <c r="J2691">
        <v>1.59</v>
      </c>
      <c r="K2691">
        <v>2</v>
      </c>
      <c r="L2691">
        <v>2.2799999999999998</v>
      </c>
      <c r="M2691">
        <v>2.76</v>
      </c>
      <c r="N2691">
        <v>3.03</v>
      </c>
      <c r="O2691">
        <f t="shared" si="41"/>
        <v>3.03</v>
      </c>
    </row>
    <row r="2692" spans="1:15" x14ac:dyDescent="0.25">
      <c r="A2692" s="24">
        <v>42136</v>
      </c>
      <c r="B2692">
        <v>0.01</v>
      </c>
      <c r="C2692">
        <v>0.01</v>
      </c>
      <c r="D2692">
        <v>0.01</v>
      </c>
      <c r="E2692">
        <v>0.03</v>
      </c>
      <c r="F2692">
        <v>0.09</v>
      </c>
      <c r="G2692">
        <v>0.25</v>
      </c>
      <c r="H2692">
        <v>0.61</v>
      </c>
      <c r="I2692">
        <v>1</v>
      </c>
      <c r="J2692">
        <v>1.58</v>
      </c>
      <c r="K2692">
        <v>2</v>
      </c>
      <c r="L2692">
        <v>2.2799999999999998</v>
      </c>
      <c r="M2692">
        <v>2.75</v>
      </c>
      <c r="N2692">
        <v>3.02</v>
      </c>
      <c r="O2692">
        <f t="shared" si="41"/>
        <v>3.02</v>
      </c>
    </row>
    <row r="2693" spans="1:15" x14ac:dyDescent="0.25">
      <c r="A2693" s="24">
        <v>42137</v>
      </c>
      <c r="B2693">
        <v>0.02</v>
      </c>
      <c r="C2693">
        <v>0.02</v>
      </c>
      <c r="D2693">
        <v>0.02</v>
      </c>
      <c r="E2693">
        <v>0.02</v>
      </c>
      <c r="F2693">
        <v>0.09</v>
      </c>
      <c r="G2693">
        <v>0.24</v>
      </c>
      <c r="H2693">
        <v>0.59</v>
      </c>
      <c r="I2693">
        <v>0.97</v>
      </c>
      <c r="J2693">
        <v>1.57</v>
      </c>
      <c r="K2693">
        <v>2</v>
      </c>
      <c r="L2693">
        <v>2.27</v>
      </c>
      <c r="M2693">
        <v>2.79</v>
      </c>
      <c r="N2693">
        <v>3.07</v>
      </c>
      <c r="O2693">
        <f t="shared" si="41"/>
        <v>3.07</v>
      </c>
    </row>
    <row r="2694" spans="1:15" x14ac:dyDescent="0.25">
      <c r="A2694" s="24">
        <v>42138</v>
      </c>
      <c r="B2694">
        <v>0</v>
      </c>
      <c r="C2694">
        <v>0</v>
      </c>
      <c r="D2694">
        <v>0</v>
      </c>
      <c r="E2694">
        <v>0.01</v>
      </c>
      <c r="F2694">
        <v>0.08</v>
      </c>
      <c r="G2694">
        <v>0.23</v>
      </c>
      <c r="H2694">
        <v>0.56000000000000005</v>
      </c>
      <c r="I2694">
        <v>0.91</v>
      </c>
      <c r="J2694">
        <v>1.51</v>
      </c>
      <c r="K2694">
        <v>1.94</v>
      </c>
      <c r="L2694">
        <v>2.23</v>
      </c>
      <c r="M2694">
        <v>2.76</v>
      </c>
      <c r="N2694">
        <v>3.03</v>
      </c>
      <c r="O2694">
        <f t="shared" ref="O2694:O2757" si="42">N2694</f>
        <v>3.03</v>
      </c>
    </row>
    <row r="2695" spans="1:15" x14ac:dyDescent="0.25">
      <c r="A2695" s="24">
        <v>42139</v>
      </c>
      <c r="B2695">
        <v>0.02</v>
      </c>
      <c r="C2695">
        <v>0.02</v>
      </c>
      <c r="D2695">
        <v>0.02</v>
      </c>
      <c r="E2695">
        <v>0.02</v>
      </c>
      <c r="F2695">
        <v>0.09</v>
      </c>
      <c r="G2695">
        <v>0.23</v>
      </c>
      <c r="H2695">
        <v>0.55000000000000004</v>
      </c>
      <c r="I2695">
        <v>0.9</v>
      </c>
      <c r="J2695">
        <v>1.46</v>
      </c>
      <c r="K2695">
        <v>1.87</v>
      </c>
      <c r="L2695">
        <v>2.14</v>
      </c>
      <c r="M2695">
        <v>2.66</v>
      </c>
      <c r="N2695">
        <v>2.93</v>
      </c>
      <c r="O2695">
        <f t="shared" si="42"/>
        <v>2.93</v>
      </c>
    </row>
    <row r="2696" spans="1:15" x14ac:dyDescent="0.25">
      <c r="A2696" s="24">
        <v>42140</v>
      </c>
      <c r="B2696">
        <v>0.02</v>
      </c>
      <c r="C2696">
        <v>0.02</v>
      </c>
      <c r="D2696">
        <v>0.02</v>
      </c>
      <c r="E2696">
        <v>0.02</v>
      </c>
      <c r="F2696">
        <v>0.09</v>
      </c>
      <c r="G2696">
        <v>0.23</v>
      </c>
      <c r="H2696">
        <v>0.55000000000000004</v>
      </c>
      <c r="I2696">
        <v>0.9</v>
      </c>
      <c r="J2696">
        <v>1.46</v>
      </c>
      <c r="K2696">
        <v>1.87</v>
      </c>
      <c r="L2696">
        <v>2.14</v>
      </c>
      <c r="M2696">
        <v>2.66</v>
      </c>
      <c r="N2696">
        <v>2.93</v>
      </c>
      <c r="O2696">
        <f t="shared" si="42"/>
        <v>2.93</v>
      </c>
    </row>
    <row r="2697" spans="1:15" x14ac:dyDescent="0.25">
      <c r="A2697" s="24">
        <v>42141</v>
      </c>
      <c r="B2697">
        <v>0.02</v>
      </c>
      <c r="C2697">
        <v>0.02</v>
      </c>
      <c r="D2697">
        <v>0.02</v>
      </c>
      <c r="E2697">
        <v>0.02</v>
      </c>
      <c r="F2697">
        <v>0.09</v>
      </c>
      <c r="G2697">
        <v>0.23</v>
      </c>
      <c r="H2697">
        <v>0.55000000000000004</v>
      </c>
      <c r="I2697">
        <v>0.9</v>
      </c>
      <c r="J2697">
        <v>1.46</v>
      </c>
      <c r="K2697">
        <v>1.87</v>
      </c>
      <c r="L2697">
        <v>2.14</v>
      </c>
      <c r="M2697">
        <v>2.66</v>
      </c>
      <c r="N2697">
        <v>2.93</v>
      </c>
      <c r="O2697">
        <f t="shared" si="42"/>
        <v>2.93</v>
      </c>
    </row>
    <row r="2698" spans="1:15" x14ac:dyDescent="0.25">
      <c r="A2698" s="24">
        <v>42142</v>
      </c>
      <c r="B2698">
        <v>0.01</v>
      </c>
      <c r="C2698">
        <v>0.01</v>
      </c>
      <c r="D2698">
        <v>0.01</v>
      </c>
      <c r="E2698">
        <v>0.02</v>
      </c>
      <c r="F2698">
        <v>0.08</v>
      </c>
      <c r="G2698">
        <v>0.22</v>
      </c>
      <c r="H2698">
        <v>0.57999999999999996</v>
      </c>
      <c r="I2698">
        <v>0.95</v>
      </c>
      <c r="J2698">
        <v>1.54</v>
      </c>
      <c r="K2698">
        <v>1.95</v>
      </c>
      <c r="L2698">
        <v>2.23</v>
      </c>
      <c r="M2698">
        <v>2.75</v>
      </c>
      <c r="N2698">
        <v>3.02</v>
      </c>
      <c r="O2698">
        <f t="shared" si="42"/>
        <v>3.02</v>
      </c>
    </row>
    <row r="2699" spans="1:15" x14ac:dyDescent="0.25">
      <c r="A2699" s="24">
        <v>42143</v>
      </c>
      <c r="B2699">
        <v>0.02</v>
      </c>
      <c r="C2699">
        <v>0.02</v>
      </c>
      <c r="D2699">
        <v>0.02</v>
      </c>
      <c r="E2699">
        <v>0.02</v>
      </c>
      <c r="F2699">
        <v>7.0000000000000007E-2</v>
      </c>
      <c r="G2699">
        <v>0.23</v>
      </c>
      <c r="H2699">
        <v>0.63</v>
      </c>
      <c r="I2699">
        <v>1.01</v>
      </c>
      <c r="J2699">
        <v>1.6</v>
      </c>
      <c r="K2699">
        <v>2.0099999999999998</v>
      </c>
      <c r="L2699">
        <v>2.27</v>
      </c>
      <c r="M2699">
        <v>2.79</v>
      </c>
      <c r="N2699">
        <v>3.05</v>
      </c>
      <c r="O2699">
        <f t="shared" si="42"/>
        <v>3.05</v>
      </c>
    </row>
    <row r="2700" spans="1:15" x14ac:dyDescent="0.25">
      <c r="A2700" s="24">
        <v>42144</v>
      </c>
      <c r="B2700">
        <v>0.02</v>
      </c>
      <c r="C2700">
        <v>0.02</v>
      </c>
      <c r="D2700">
        <v>0.02</v>
      </c>
      <c r="E2700">
        <v>0.02</v>
      </c>
      <c r="F2700">
        <v>0.08</v>
      </c>
      <c r="G2700">
        <v>0.23</v>
      </c>
      <c r="H2700">
        <v>0.6</v>
      </c>
      <c r="I2700">
        <v>0.98</v>
      </c>
      <c r="J2700">
        <v>1.57</v>
      </c>
      <c r="K2700">
        <v>1.98</v>
      </c>
      <c r="L2700">
        <v>2.2599999999999998</v>
      </c>
      <c r="M2700">
        <v>2.79</v>
      </c>
      <c r="N2700">
        <v>3.06</v>
      </c>
      <c r="O2700">
        <f t="shared" si="42"/>
        <v>3.06</v>
      </c>
    </row>
    <row r="2701" spans="1:15" x14ac:dyDescent="0.25">
      <c r="A2701" s="24">
        <v>42145</v>
      </c>
      <c r="B2701">
        <v>0.02</v>
      </c>
      <c r="C2701">
        <v>0.02</v>
      </c>
      <c r="D2701">
        <v>0.02</v>
      </c>
      <c r="E2701">
        <v>0.02</v>
      </c>
      <c r="F2701">
        <v>7.0000000000000007E-2</v>
      </c>
      <c r="G2701">
        <v>0.22</v>
      </c>
      <c r="H2701">
        <v>0.6</v>
      </c>
      <c r="I2701">
        <v>0.95</v>
      </c>
      <c r="J2701">
        <v>1.53</v>
      </c>
      <c r="K2701">
        <v>1.92</v>
      </c>
      <c r="L2701">
        <v>2.19</v>
      </c>
      <c r="M2701">
        <v>2.71</v>
      </c>
      <c r="N2701">
        <v>2.98</v>
      </c>
      <c r="O2701">
        <f t="shared" si="42"/>
        <v>2.98</v>
      </c>
    </row>
    <row r="2702" spans="1:15" x14ac:dyDescent="0.25">
      <c r="A2702" s="24">
        <v>42146</v>
      </c>
      <c r="B2702">
        <v>0.01</v>
      </c>
      <c r="C2702">
        <v>0.01</v>
      </c>
      <c r="D2702">
        <v>0.01</v>
      </c>
      <c r="E2702">
        <v>0.02</v>
      </c>
      <c r="F2702">
        <v>0.08</v>
      </c>
      <c r="G2702">
        <v>0.23</v>
      </c>
      <c r="H2702">
        <v>0.64</v>
      </c>
      <c r="I2702">
        <v>1.01</v>
      </c>
      <c r="J2702">
        <v>1.57</v>
      </c>
      <c r="K2702">
        <v>1.96</v>
      </c>
      <c r="L2702">
        <v>2.21</v>
      </c>
      <c r="M2702">
        <v>2.73</v>
      </c>
      <c r="N2702">
        <v>2.99</v>
      </c>
      <c r="O2702">
        <f t="shared" si="42"/>
        <v>2.99</v>
      </c>
    </row>
    <row r="2703" spans="1:15" x14ac:dyDescent="0.25">
      <c r="A2703" s="24">
        <v>42147</v>
      </c>
      <c r="B2703">
        <v>0.01</v>
      </c>
      <c r="C2703">
        <v>0.01</v>
      </c>
      <c r="D2703">
        <v>0.01</v>
      </c>
      <c r="E2703">
        <v>0.02</v>
      </c>
      <c r="F2703">
        <v>0.08</v>
      </c>
      <c r="G2703">
        <v>0.23</v>
      </c>
      <c r="H2703">
        <v>0.64</v>
      </c>
      <c r="I2703">
        <v>1.01</v>
      </c>
      <c r="J2703">
        <v>1.57</v>
      </c>
      <c r="K2703">
        <v>1.96</v>
      </c>
      <c r="L2703">
        <v>2.21</v>
      </c>
      <c r="M2703">
        <v>2.73</v>
      </c>
      <c r="N2703">
        <v>2.99</v>
      </c>
      <c r="O2703">
        <f t="shared" si="42"/>
        <v>2.99</v>
      </c>
    </row>
    <row r="2704" spans="1:15" x14ac:dyDescent="0.25">
      <c r="A2704" s="24">
        <v>42148</v>
      </c>
      <c r="B2704">
        <v>0.01</v>
      </c>
      <c r="C2704">
        <v>0.01</v>
      </c>
      <c r="D2704">
        <v>0.01</v>
      </c>
      <c r="E2704">
        <v>0.02</v>
      </c>
      <c r="F2704">
        <v>0.08</v>
      </c>
      <c r="G2704">
        <v>0.23</v>
      </c>
      <c r="H2704">
        <v>0.64</v>
      </c>
      <c r="I2704">
        <v>1.01</v>
      </c>
      <c r="J2704">
        <v>1.57</v>
      </c>
      <c r="K2704">
        <v>1.96</v>
      </c>
      <c r="L2704">
        <v>2.21</v>
      </c>
      <c r="M2704">
        <v>2.73</v>
      </c>
      <c r="N2704">
        <v>2.99</v>
      </c>
      <c r="O2704">
        <f t="shared" si="42"/>
        <v>2.99</v>
      </c>
    </row>
    <row r="2705" spans="1:15" x14ac:dyDescent="0.25">
      <c r="A2705" s="24">
        <v>42149</v>
      </c>
      <c r="B2705">
        <v>0.01</v>
      </c>
      <c r="C2705">
        <v>0.01</v>
      </c>
      <c r="D2705">
        <v>0.01</v>
      </c>
      <c r="E2705">
        <v>0.02</v>
      </c>
      <c r="F2705">
        <v>0.08</v>
      </c>
      <c r="G2705">
        <v>0.23</v>
      </c>
      <c r="H2705">
        <v>0.64</v>
      </c>
      <c r="I2705">
        <v>1.01</v>
      </c>
      <c r="J2705">
        <v>1.57</v>
      </c>
      <c r="K2705">
        <v>1.96</v>
      </c>
      <c r="L2705">
        <v>2.21</v>
      </c>
      <c r="M2705">
        <v>2.73</v>
      </c>
      <c r="N2705">
        <v>2.99</v>
      </c>
      <c r="O2705">
        <f t="shared" si="42"/>
        <v>2.99</v>
      </c>
    </row>
    <row r="2706" spans="1:15" x14ac:dyDescent="0.25">
      <c r="A2706" s="24">
        <v>42150</v>
      </c>
      <c r="B2706">
        <v>0.01</v>
      </c>
      <c r="C2706">
        <v>0.01</v>
      </c>
      <c r="D2706">
        <v>0.01</v>
      </c>
      <c r="E2706">
        <v>0.02</v>
      </c>
      <c r="F2706">
        <v>0.09</v>
      </c>
      <c r="G2706">
        <v>0.24</v>
      </c>
      <c r="H2706">
        <v>0.64</v>
      </c>
      <c r="I2706">
        <v>0.99</v>
      </c>
      <c r="J2706">
        <v>1.54</v>
      </c>
      <c r="K2706">
        <v>1.9</v>
      </c>
      <c r="L2706">
        <v>2.14</v>
      </c>
      <c r="M2706">
        <v>2.64</v>
      </c>
      <c r="N2706">
        <v>2.89</v>
      </c>
      <c r="O2706">
        <f t="shared" si="42"/>
        <v>2.89</v>
      </c>
    </row>
    <row r="2707" spans="1:15" x14ac:dyDescent="0.25">
      <c r="A2707" s="24">
        <v>42151</v>
      </c>
      <c r="B2707">
        <v>0.02</v>
      </c>
      <c r="C2707">
        <v>0.02</v>
      </c>
      <c r="D2707">
        <v>0.02</v>
      </c>
      <c r="E2707">
        <v>0.01</v>
      </c>
      <c r="F2707">
        <v>0.09</v>
      </c>
      <c r="G2707">
        <v>0.27</v>
      </c>
      <c r="H2707">
        <v>0.64</v>
      </c>
      <c r="I2707">
        <v>1</v>
      </c>
      <c r="J2707">
        <v>1.53</v>
      </c>
      <c r="K2707">
        <v>1.9</v>
      </c>
      <c r="L2707">
        <v>2.14</v>
      </c>
      <c r="M2707">
        <v>2.63</v>
      </c>
      <c r="N2707">
        <v>2.88</v>
      </c>
      <c r="O2707">
        <f t="shared" si="42"/>
        <v>2.88</v>
      </c>
    </row>
    <row r="2708" spans="1:15" x14ac:dyDescent="0.25">
      <c r="A2708" s="24">
        <v>42152</v>
      </c>
      <c r="B2708">
        <v>0.01</v>
      </c>
      <c r="C2708">
        <v>0.01</v>
      </c>
      <c r="D2708">
        <v>0.01</v>
      </c>
      <c r="E2708">
        <v>0.01</v>
      </c>
      <c r="F2708">
        <v>0.08</v>
      </c>
      <c r="G2708">
        <v>0.26</v>
      </c>
      <c r="H2708">
        <v>0.62</v>
      </c>
      <c r="I2708">
        <v>0.97</v>
      </c>
      <c r="J2708">
        <v>1.51</v>
      </c>
      <c r="K2708">
        <v>1.89</v>
      </c>
      <c r="L2708">
        <v>2.13</v>
      </c>
      <c r="M2708">
        <v>2.64</v>
      </c>
      <c r="N2708">
        <v>2.89</v>
      </c>
      <c r="O2708">
        <f t="shared" si="42"/>
        <v>2.89</v>
      </c>
    </row>
    <row r="2709" spans="1:15" x14ac:dyDescent="0.25">
      <c r="A2709" s="24">
        <v>42153</v>
      </c>
      <c r="B2709">
        <v>0.01</v>
      </c>
      <c r="C2709">
        <v>0.01</v>
      </c>
      <c r="D2709">
        <v>0.01</v>
      </c>
      <c r="E2709">
        <v>0.01</v>
      </c>
      <c r="F2709">
        <v>0.06</v>
      </c>
      <c r="G2709">
        <v>0.26</v>
      </c>
      <c r="H2709">
        <v>0.61</v>
      </c>
      <c r="I2709">
        <v>0.94</v>
      </c>
      <c r="J2709">
        <v>1.49</v>
      </c>
      <c r="K2709">
        <v>1.86</v>
      </c>
      <c r="L2709">
        <v>2.12</v>
      </c>
      <c r="M2709">
        <v>2.63</v>
      </c>
      <c r="N2709">
        <v>2.88</v>
      </c>
      <c r="O2709">
        <f t="shared" si="42"/>
        <v>2.88</v>
      </c>
    </row>
    <row r="2710" spans="1:15" x14ac:dyDescent="0.25">
      <c r="A2710" s="24">
        <v>42154</v>
      </c>
      <c r="B2710">
        <v>0.01</v>
      </c>
      <c r="C2710">
        <v>0.01</v>
      </c>
      <c r="D2710">
        <v>0.01</v>
      </c>
      <c r="E2710">
        <v>0.01</v>
      </c>
      <c r="F2710">
        <v>0.06</v>
      </c>
      <c r="G2710">
        <v>0.26</v>
      </c>
      <c r="H2710">
        <v>0.61</v>
      </c>
      <c r="I2710">
        <v>0.94</v>
      </c>
      <c r="J2710">
        <v>1.49</v>
      </c>
      <c r="K2710">
        <v>1.86</v>
      </c>
      <c r="L2710">
        <v>2.12</v>
      </c>
      <c r="M2710">
        <v>2.63</v>
      </c>
      <c r="N2710">
        <v>2.88</v>
      </c>
      <c r="O2710">
        <f t="shared" si="42"/>
        <v>2.88</v>
      </c>
    </row>
    <row r="2711" spans="1:15" x14ac:dyDescent="0.25">
      <c r="A2711" s="24">
        <v>42155</v>
      </c>
      <c r="B2711">
        <v>0.01</v>
      </c>
      <c r="C2711">
        <v>0.01</v>
      </c>
      <c r="D2711">
        <v>0.01</v>
      </c>
      <c r="E2711">
        <v>0.01</v>
      </c>
      <c r="F2711">
        <v>0.06</v>
      </c>
      <c r="G2711">
        <v>0.26</v>
      </c>
      <c r="H2711">
        <v>0.61</v>
      </c>
      <c r="I2711">
        <v>0.94</v>
      </c>
      <c r="J2711">
        <v>1.49</v>
      </c>
      <c r="K2711">
        <v>1.86</v>
      </c>
      <c r="L2711">
        <v>2.12</v>
      </c>
      <c r="M2711">
        <v>2.63</v>
      </c>
      <c r="N2711">
        <v>2.88</v>
      </c>
      <c r="O2711">
        <f t="shared" si="42"/>
        <v>2.88</v>
      </c>
    </row>
    <row r="2712" spans="1:15" x14ac:dyDescent="0.25">
      <c r="A2712" s="24">
        <v>42156</v>
      </c>
      <c r="B2712">
        <v>0.02</v>
      </c>
      <c r="C2712">
        <v>0.02</v>
      </c>
      <c r="D2712">
        <v>0.02</v>
      </c>
      <c r="E2712">
        <v>0.02</v>
      </c>
      <c r="F2712">
        <v>7.0000000000000007E-2</v>
      </c>
      <c r="G2712">
        <v>0.26</v>
      </c>
      <c r="H2712">
        <v>0.64</v>
      </c>
      <c r="I2712">
        <v>0.99</v>
      </c>
      <c r="J2712">
        <v>1.55</v>
      </c>
      <c r="K2712">
        <v>1.93</v>
      </c>
      <c r="L2712">
        <v>2.19</v>
      </c>
      <c r="M2712">
        <v>2.69</v>
      </c>
      <c r="N2712">
        <v>2.94</v>
      </c>
      <c r="O2712">
        <f t="shared" si="42"/>
        <v>2.94</v>
      </c>
    </row>
    <row r="2713" spans="1:15" x14ac:dyDescent="0.25">
      <c r="A2713" s="24">
        <v>42157</v>
      </c>
      <c r="B2713">
        <v>0.02</v>
      </c>
      <c r="C2713">
        <v>0.02</v>
      </c>
      <c r="D2713">
        <v>0.02</v>
      </c>
      <c r="E2713">
        <v>0.01</v>
      </c>
      <c r="F2713">
        <v>7.0000000000000007E-2</v>
      </c>
      <c r="G2713">
        <v>0.26</v>
      </c>
      <c r="H2713">
        <v>0.64</v>
      </c>
      <c r="I2713">
        <v>1.02</v>
      </c>
      <c r="J2713">
        <v>1.61</v>
      </c>
      <c r="K2713">
        <v>2.0099999999999998</v>
      </c>
      <c r="L2713">
        <v>2.27</v>
      </c>
      <c r="M2713">
        <v>2.77</v>
      </c>
      <c r="N2713">
        <v>3.02</v>
      </c>
      <c r="O2713">
        <f t="shared" si="42"/>
        <v>3.02</v>
      </c>
    </row>
    <row r="2714" spans="1:15" x14ac:dyDescent="0.25">
      <c r="A2714" s="24">
        <v>42158</v>
      </c>
      <c r="B2714">
        <v>0.02</v>
      </c>
      <c r="C2714">
        <v>0.02</v>
      </c>
      <c r="D2714">
        <v>0.02</v>
      </c>
      <c r="E2714">
        <v>0.02</v>
      </c>
      <c r="F2714">
        <v>7.0000000000000007E-2</v>
      </c>
      <c r="G2714">
        <v>0.26</v>
      </c>
      <c r="H2714">
        <v>0.69</v>
      </c>
      <c r="I2714">
        <v>1.07</v>
      </c>
      <c r="J2714">
        <v>1.69</v>
      </c>
      <c r="K2714">
        <v>2.12</v>
      </c>
      <c r="L2714">
        <v>2.38</v>
      </c>
      <c r="M2714">
        <v>2.87</v>
      </c>
      <c r="N2714">
        <v>3.11</v>
      </c>
      <c r="O2714">
        <f t="shared" si="42"/>
        <v>3.11</v>
      </c>
    </row>
    <row r="2715" spans="1:15" x14ac:dyDescent="0.25">
      <c r="A2715" s="24">
        <v>42159</v>
      </c>
      <c r="B2715">
        <v>0.02</v>
      </c>
      <c r="C2715">
        <v>0.02</v>
      </c>
      <c r="D2715">
        <v>0.02</v>
      </c>
      <c r="E2715">
        <v>0.02</v>
      </c>
      <c r="F2715">
        <v>0.08</v>
      </c>
      <c r="G2715">
        <v>0.27</v>
      </c>
      <c r="H2715">
        <v>0.66</v>
      </c>
      <c r="I2715">
        <v>1.04</v>
      </c>
      <c r="J2715">
        <v>1.65</v>
      </c>
      <c r="K2715">
        <v>2.0499999999999998</v>
      </c>
      <c r="L2715">
        <v>2.31</v>
      </c>
      <c r="M2715">
        <v>2.78</v>
      </c>
      <c r="N2715">
        <v>3.03</v>
      </c>
      <c r="O2715">
        <f t="shared" si="42"/>
        <v>3.03</v>
      </c>
    </row>
    <row r="2716" spans="1:15" x14ac:dyDescent="0.25">
      <c r="A2716" s="24">
        <v>42160</v>
      </c>
      <c r="B2716">
        <v>0.02</v>
      </c>
      <c r="C2716">
        <v>0.02</v>
      </c>
      <c r="D2716">
        <v>0.02</v>
      </c>
      <c r="E2716">
        <v>0.03</v>
      </c>
      <c r="F2716">
        <v>0.08</v>
      </c>
      <c r="G2716">
        <v>0.28999999999999998</v>
      </c>
      <c r="H2716">
        <v>0.73</v>
      </c>
      <c r="I2716">
        <v>1.1299999999999999</v>
      </c>
      <c r="J2716">
        <v>1.75</v>
      </c>
      <c r="K2716">
        <v>2.16</v>
      </c>
      <c r="L2716">
        <v>2.41</v>
      </c>
      <c r="M2716">
        <v>2.87</v>
      </c>
      <c r="N2716">
        <v>3.11</v>
      </c>
      <c r="O2716">
        <f t="shared" si="42"/>
        <v>3.11</v>
      </c>
    </row>
    <row r="2717" spans="1:15" x14ac:dyDescent="0.25">
      <c r="A2717" s="24">
        <v>42161</v>
      </c>
      <c r="B2717">
        <v>0.02</v>
      </c>
      <c r="C2717">
        <v>0.02</v>
      </c>
      <c r="D2717">
        <v>0.02</v>
      </c>
      <c r="E2717">
        <v>0.03</v>
      </c>
      <c r="F2717">
        <v>0.08</v>
      </c>
      <c r="G2717">
        <v>0.28999999999999998</v>
      </c>
      <c r="H2717">
        <v>0.73</v>
      </c>
      <c r="I2717">
        <v>1.1299999999999999</v>
      </c>
      <c r="J2717">
        <v>1.75</v>
      </c>
      <c r="K2717">
        <v>2.16</v>
      </c>
      <c r="L2717">
        <v>2.41</v>
      </c>
      <c r="M2717">
        <v>2.87</v>
      </c>
      <c r="N2717">
        <v>3.11</v>
      </c>
      <c r="O2717">
        <f t="shared" si="42"/>
        <v>3.11</v>
      </c>
    </row>
    <row r="2718" spans="1:15" x14ac:dyDescent="0.25">
      <c r="A2718" s="24">
        <v>42162</v>
      </c>
      <c r="B2718">
        <v>0.02</v>
      </c>
      <c r="C2718">
        <v>0.02</v>
      </c>
      <c r="D2718">
        <v>0.02</v>
      </c>
      <c r="E2718">
        <v>0.03</v>
      </c>
      <c r="F2718">
        <v>0.08</v>
      </c>
      <c r="G2718">
        <v>0.28999999999999998</v>
      </c>
      <c r="H2718">
        <v>0.73</v>
      </c>
      <c r="I2718">
        <v>1.1299999999999999</v>
      </c>
      <c r="J2718">
        <v>1.75</v>
      </c>
      <c r="K2718">
        <v>2.16</v>
      </c>
      <c r="L2718">
        <v>2.41</v>
      </c>
      <c r="M2718">
        <v>2.87</v>
      </c>
      <c r="N2718">
        <v>3.11</v>
      </c>
      <c r="O2718">
        <f t="shared" si="42"/>
        <v>3.11</v>
      </c>
    </row>
    <row r="2719" spans="1:15" x14ac:dyDescent="0.25">
      <c r="A2719" s="24">
        <v>42163</v>
      </c>
      <c r="B2719">
        <v>0.01</v>
      </c>
      <c r="C2719">
        <v>0.01</v>
      </c>
      <c r="D2719">
        <v>0.01</v>
      </c>
      <c r="E2719">
        <v>0.02</v>
      </c>
      <c r="F2719">
        <v>0.09</v>
      </c>
      <c r="G2719">
        <v>0.27</v>
      </c>
      <c r="H2719">
        <v>0.7</v>
      </c>
      <c r="I2719">
        <v>1.0900000000000001</v>
      </c>
      <c r="J2719">
        <v>1.72</v>
      </c>
      <c r="K2719">
        <v>2.13</v>
      </c>
      <c r="L2719">
        <v>2.39</v>
      </c>
      <c r="M2719">
        <v>2.86</v>
      </c>
      <c r="N2719">
        <v>3.11</v>
      </c>
      <c r="O2719">
        <f t="shared" si="42"/>
        <v>3.11</v>
      </c>
    </row>
    <row r="2720" spans="1:15" x14ac:dyDescent="0.25">
      <c r="A2720" s="24">
        <v>42164</v>
      </c>
      <c r="B2720">
        <v>0.01</v>
      </c>
      <c r="C2720">
        <v>0.01</v>
      </c>
      <c r="D2720">
        <v>0.01</v>
      </c>
      <c r="E2720">
        <v>0.02</v>
      </c>
      <c r="F2720">
        <v>0.08</v>
      </c>
      <c r="G2720">
        <v>0.27</v>
      </c>
      <c r="H2720">
        <v>0.72</v>
      </c>
      <c r="I2720">
        <v>1.1200000000000001</v>
      </c>
      <c r="J2720">
        <v>1.74</v>
      </c>
      <c r="K2720">
        <v>2.16</v>
      </c>
      <c r="L2720">
        <v>2.42</v>
      </c>
      <c r="M2720">
        <v>2.89</v>
      </c>
      <c r="N2720">
        <v>3.15</v>
      </c>
      <c r="O2720">
        <f t="shared" si="42"/>
        <v>3.15</v>
      </c>
    </row>
    <row r="2721" spans="1:15" x14ac:dyDescent="0.25">
      <c r="A2721" s="24">
        <v>42165</v>
      </c>
      <c r="B2721">
        <v>0.01</v>
      </c>
      <c r="C2721">
        <v>0.01</v>
      </c>
      <c r="D2721">
        <v>0.01</v>
      </c>
      <c r="E2721">
        <v>0.02</v>
      </c>
      <c r="F2721">
        <v>0.1</v>
      </c>
      <c r="G2721">
        <v>0.28000000000000003</v>
      </c>
      <c r="H2721">
        <v>0.75</v>
      </c>
      <c r="I2721">
        <v>1.1499999999999999</v>
      </c>
      <c r="J2721">
        <v>1.8</v>
      </c>
      <c r="K2721">
        <v>2.2200000000000002</v>
      </c>
      <c r="L2721">
        <v>2.5</v>
      </c>
      <c r="M2721">
        <v>2.96</v>
      </c>
      <c r="N2721">
        <v>3.22</v>
      </c>
      <c r="O2721">
        <f t="shared" si="42"/>
        <v>3.22</v>
      </c>
    </row>
    <row r="2722" spans="1:15" x14ac:dyDescent="0.25">
      <c r="A2722" s="24">
        <v>42166</v>
      </c>
      <c r="B2722">
        <v>0.01</v>
      </c>
      <c r="C2722">
        <v>0.01</v>
      </c>
      <c r="D2722">
        <v>0.01</v>
      </c>
      <c r="E2722">
        <v>0.01</v>
      </c>
      <c r="F2722">
        <v>0.1</v>
      </c>
      <c r="G2722">
        <v>0.28000000000000003</v>
      </c>
      <c r="H2722">
        <v>0.73</v>
      </c>
      <c r="I2722">
        <v>1.1200000000000001</v>
      </c>
      <c r="J2722">
        <v>1.74</v>
      </c>
      <c r="K2722">
        <v>2.14</v>
      </c>
      <c r="L2722">
        <v>2.39</v>
      </c>
      <c r="M2722">
        <v>2.84</v>
      </c>
      <c r="N2722">
        <v>3.11</v>
      </c>
      <c r="O2722">
        <f t="shared" si="42"/>
        <v>3.11</v>
      </c>
    </row>
    <row r="2723" spans="1:15" x14ac:dyDescent="0.25">
      <c r="A2723" s="24">
        <v>42167</v>
      </c>
      <c r="B2723">
        <v>0.01</v>
      </c>
      <c r="C2723">
        <v>0.01</v>
      </c>
      <c r="D2723">
        <v>0.01</v>
      </c>
      <c r="E2723">
        <v>0.02</v>
      </c>
      <c r="F2723">
        <v>0.1</v>
      </c>
      <c r="G2723">
        <v>0.28000000000000003</v>
      </c>
      <c r="H2723">
        <v>0.74</v>
      </c>
      <c r="I2723">
        <v>1.1200000000000001</v>
      </c>
      <c r="J2723">
        <v>1.75</v>
      </c>
      <c r="K2723">
        <v>2.15</v>
      </c>
      <c r="L2723">
        <v>2.39</v>
      </c>
      <c r="M2723">
        <v>2.84</v>
      </c>
      <c r="N2723">
        <v>3.1</v>
      </c>
      <c r="O2723">
        <f t="shared" si="42"/>
        <v>3.1</v>
      </c>
    </row>
    <row r="2724" spans="1:15" x14ac:dyDescent="0.25">
      <c r="A2724" s="24">
        <v>42168</v>
      </c>
      <c r="B2724">
        <v>0.01</v>
      </c>
      <c r="C2724">
        <v>0.01</v>
      </c>
      <c r="D2724">
        <v>0.01</v>
      </c>
      <c r="E2724">
        <v>0.02</v>
      </c>
      <c r="F2724">
        <v>0.1</v>
      </c>
      <c r="G2724">
        <v>0.28000000000000003</v>
      </c>
      <c r="H2724">
        <v>0.74</v>
      </c>
      <c r="I2724">
        <v>1.1200000000000001</v>
      </c>
      <c r="J2724">
        <v>1.75</v>
      </c>
      <c r="K2724">
        <v>2.15</v>
      </c>
      <c r="L2724">
        <v>2.39</v>
      </c>
      <c r="M2724">
        <v>2.84</v>
      </c>
      <c r="N2724">
        <v>3.1</v>
      </c>
      <c r="O2724">
        <f t="shared" si="42"/>
        <v>3.1</v>
      </c>
    </row>
    <row r="2725" spans="1:15" x14ac:dyDescent="0.25">
      <c r="A2725" s="24">
        <v>42169</v>
      </c>
      <c r="B2725">
        <v>0.01</v>
      </c>
      <c r="C2725">
        <v>0.01</v>
      </c>
      <c r="D2725">
        <v>0.01</v>
      </c>
      <c r="E2725">
        <v>0.02</v>
      </c>
      <c r="F2725">
        <v>0.1</v>
      </c>
      <c r="G2725">
        <v>0.28000000000000003</v>
      </c>
      <c r="H2725">
        <v>0.74</v>
      </c>
      <c r="I2725">
        <v>1.1200000000000001</v>
      </c>
      <c r="J2725">
        <v>1.75</v>
      </c>
      <c r="K2725">
        <v>2.15</v>
      </c>
      <c r="L2725">
        <v>2.39</v>
      </c>
      <c r="M2725">
        <v>2.84</v>
      </c>
      <c r="N2725">
        <v>3.1</v>
      </c>
      <c r="O2725">
        <f t="shared" si="42"/>
        <v>3.1</v>
      </c>
    </row>
    <row r="2726" spans="1:15" x14ac:dyDescent="0.25">
      <c r="A2726" s="24">
        <v>42170</v>
      </c>
      <c r="B2726">
        <v>0</v>
      </c>
      <c r="C2726">
        <v>0</v>
      </c>
      <c r="D2726">
        <v>0</v>
      </c>
      <c r="E2726">
        <v>0.02</v>
      </c>
      <c r="F2726">
        <v>0.11</v>
      </c>
      <c r="G2726">
        <v>0.28000000000000003</v>
      </c>
      <c r="H2726">
        <v>0.72</v>
      </c>
      <c r="I2726">
        <v>1.1000000000000001</v>
      </c>
      <c r="J2726">
        <v>1.71</v>
      </c>
      <c r="K2726">
        <v>2.11</v>
      </c>
      <c r="L2726">
        <v>2.36</v>
      </c>
      <c r="M2726">
        <v>2.83</v>
      </c>
      <c r="N2726">
        <v>3.09</v>
      </c>
      <c r="O2726">
        <f t="shared" si="42"/>
        <v>3.09</v>
      </c>
    </row>
    <row r="2727" spans="1:15" x14ac:dyDescent="0.25">
      <c r="A2727" s="24">
        <v>42171</v>
      </c>
      <c r="B2727">
        <v>0</v>
      </c>
      <c r="C2727">
        <v>0</v>
      </c>
      <c r="D2727">
        <v>0</v>
      </c>
      <c r="E2727">
        <v>0.01</v>
      </c>
      <c r="F2727">
        <v>0.11</v>
      </c>
      <c r="G2727">
        <v>0.28000000000000003</v>
      </c>
      <c r="H2727">
        <v>0.71</v>
      </c>
      <c r="I2727">
        <v>1.08</v>
      </c>
      <c r="J2727">
        <v>1.68</v>
      </c>
      <c r="K2727">
        <v>2.0699999999999998</v>
      </c>
      <c r="L2727">
        <v>2.3199999999999998</v>
      </c>
      <c r="M2727">
        <v>2.79</v>
      </c>
      <c r="N2727">
        <v>3.06</v>
      </c>
      <c r="O2727">
        <f t="shared" si="42"/>
        <v>3.06</v>
      </c>
    </row>
    <row r="2728" spans="1:15" x14ac:dyDescent="0.25">
      <c r="A2728" s="24">
        <v>42172</v>
      </c>
      <c r="B2728">
        <v>0</v>
      </c>
      <c r="C2728">
        <v>0</v>
      </c>
      <c r="D2728">
        <v>0</v>
      </c>
      <c r="E2728">
        <v>0.01</v>
      </c>
      <c r="F2728">
        <v>0.1</v>
      </c>
      <c r="G2728">
        <v>0.27</v>
      </c>
      <c r="H2728">
        <v>0.67</v>
      </c>
      <c r="I2728">
        <v>1.03</v>
      </c>
      <c r="J2728">
        <v>1.63</v>
      </c>
      <c r="K2728">
        <v>2.0499999999999998</v>
      </c>
      <c r="L2728">
        <v>2.3199999999999998</v>
      </c>
      <c r="M2728">
        <v>2.82</v>
      </c>
      <c r="N2728">
        <v>3.09</v>
      </c>
      <c r="O2728">
        <f t="shared" si="42"/>
        <v>3.09</v>
      </c>
    </row>
    <row r="2729" spans="1:15" x14ac:dyDescent="0.25">
      <c r="A2729" s="24">
        <v>42173</v>
      </c>
      <c r="B2729">
        <v>0</v>
      </c>
      <c r="C2729">
        <v>0</v>
      </c>
      <c r="D2729">
        <v>0</v>
      </c>
      <c r="E2729">
        <v>0.01</v>
      </c>
      <c r="F2729">
        <v>0.08</v>
      </c>
      <c r="G2729">
        <v>0.26</v>
      </c>
      <c r="H2729">
        <v>0.66</v>
      </c>
      <c r="I2729">
        <v>1.03</v>
      </c>
      <c r="J2729">
        <v>1.65</v>
      </c>
      <c r="K2729">
        <v>2.08</v>
      </c>
      <c r="L2729">
        <v>2.35</v>
      </c>
      <c r="M2729">
        <v>2.86</v>
      </c>
      <c r="N2729">
        <v>3.14</v>
      </c>
      <c r="O2729">
        <f t="shared" si="42"/>
        <v>3.14</v>
      </c>
    </row>
    <row r="2730" spans="1:15" x14ac:dyDescent="0.25">
      <c r="A2730" s="24">
        <v>42174</v>
      </c>
      <c r="B2730">
        <v>0</v>
      </c>
      <c r="C2730">
        <v>0</v>
      </c>
      <c r="D2730">
        <v>0</v>
      </c>
      <c r="E2730">
        <v>0.01</v>
      </c>
      <c r="F2730">
        <v>0.05</v>
      </c>
      <c r="G2730">
        <v>0.25</v>
      </c>
      <c r="H2730">
        <v>0.65</v>
      </c>
      <c r="I2730">
        <v>0.99</v>
      </c>
      <c r="J2730">
        <v>1.59</v>
      </c>
      <c r="K2730">
        <v>1.99</v>
      </c>
      <c r="L2730">
        <v>2.2599999999999998</v>
      </c>
      <c r="M2730">
        <v>2.76</v>
      </c>
      <c r="N2730">
        <v>3.05</v>
      </c>
      <c r="O2730">
        <f t="shared" si="42"/>
        <v>3.05</v>
      </c>
    </row>
    <row r="2731" spans="1:15" x14ac:dyDescent="0.25">
      <c r="A2731" s="24">
        <v>42175</v>
      </c>
      <c r="B2731">
        <v>0</v>
      </c>
      <c r="C2731">
        <v>0</v>
      </c>
      <c r="D2731">
        <v>0</v>
      </c>
      <c r="E2731">
        <v>0.01</v>
      </c>
      <c r="F2731">
        <v>0.05</v>
      </c>
      <c r="G2731">
        <v>0.25</v>
      </c>
      <c r="H2731">
        <v>0.65</v>
      </c>
      <c r="I2731">
        <v>0.99</v>
      </c>
      <c r="J2731">
        <v>1.59</v>
      </c>
      <c r="K2731">
        <v>1.99</v>
      </c>
      <c r="L2731">
        <v>2.2599999999999998</v>
      </c>
      <c r="M2731">
        <v>2.76</v>
      </c>
      <c r="N2731">
        <v>3.05</v>
      </c>
      <c r="O2731">
        <f t="shared" si="42"/>
        <v>3.05</v>
      </c>
    </row>
    <row r="2732" spans="1:15" x14ac:dyDescent="0.25">
      <c r="A2732" s="24">
        <v>42176</v>
      </c>
      <c r="B2732">
        <v>0</v>
      </c>
      <c r="C2732">
        <v>0</v>
      </c>
      <c r="D2732">
        <v>0</v>
      </c>
      <c r="E2732">
        <v>0.01</v>
      </c>
      <c r="F2732">
        <v>0.05</v>
      </c>
      <c r="G2732">
        <v>0.25</v>
      </c>
      <c r="H2732">
        <v>0.65</v>
      </c>
      <c r="I2732">
        <v>0.99</v>
      </c>
      <c r="J2732">
        <v>1.59</v>
      </c>
      <c r="K2732">
        <v>1.99</v>
      </c>
      <c r="L2732">
        <v>2.2599999999999998</v>
      </c>
      <c r="M2732">
        <v>2.76</v>
      </c>
      <c r="N2732">
        <v>3.05</v>
      </c>
      <c r="O2732">
        <f t="shared" si="42"/>
        <v>3.05</v>
      </c>
    </row>
    <row r="2733" spans="1:15" x14ac:dyDescent="0.25">
      <c r="A2733" s="24">
        <v>42177</v>
      </c>
      <c r="B2733">
        <v>0</v>
      </c>
      <c r="C2733">
        <v>0</v>
      </c>
      <c r="D2733">
        <v>0</v>
      </c>
      <c r="E2733">
        <v>0.01</v>
      </c>
      <c r="F2733">
        <v>0.08</v>
      </c>
      <c r="G2733">
        <v>0.27</v>
      </c>
      <c r="H2733">
        <v>0.68</v>
      </c>
      <c r="I2733">
        <v>1.06</v>
      </c>
      <c r="J2733">
        <v>1.68</v>
      </c>
      <c r="K2733">
        <v>2.1</v>
      </c>
      <c r="L2733">
        <v>2.37</v>
      </c>
      <c r="M2733">
        <v>2.87</v>
      </c>
      <c r="N2733">
        <v>3.16</v>
      </c>
      <c r="O2733">
        <f t="shared" si="42"/>
        <v>3.16</v>
      </c>
    </row>
    <row r="2734" spans="1:15" x14ac:dyDescent="0.25">
      <c r="A2734" s="24">
        <v>42178</v>
      </c>
      <c r="B2734">
        <v>0</v>
      </c>
      <c r="C2734">
        <v>0</v>
      </c>
      <c r="D2734">
        <v>0</v>
      </c>
      <c r="E2734">
        <v>0.01</v>
      </c>
      <c r="F2734">
        <v>0.09</v>
      </c>
      <c r="G2734">
        <v>0.3</v>
      </c>
      <c r="H2734">
        <v>0.7</v>
      </c>
      <c r="I2734">
        <v>1.07</v>
      </c>
      <c r="J2734">
        <v>1.71</v>
      </c>
      <c r="K2734">
        <v>2.14</v>
      </c>
      <c r="L2734">
        <v>2.42</v>
      </c>
      <c r="M2734">
        <v>2.92</v>
      </c>
      <c r="N2734">
        <v>3.2</v>
      </c>
      <c r="O2734">
        <f t="shared" si="42"/>
        <v>3.2</v>
      </c>
    </row>
    <row r="2735" spans="1:15" x14ac:dyDescent="0.25">
      <c r="A2735" s="24">
        <v>42179</v>
      </c>
      <c r="B2735">
        <v>0</v>
      </c>
      <c r="C2735">
        <v>0</v>
      </c>
      <c r="D2735">
        <v>0</v>
      </c>
      <c r="E2735">
        <v>0.01</v>
      </c>
      <c r="F2735">
        <v>0.08</v>
      </c>
      <c r="G2735">
        <v>0.3</v>
      </c>
      <c r="H2735">
        <v>0.68</v>
      </c>
      <c r="I2735">
        <v>1.06</v>
      </c>
      <c r="J2735">
        <v>1.69</v>
      </c>
      <c r="K2735">
        <v>2.12</v>
      </c>
      <c r="L2735">
        <v>2.38</v>
      </c>
      <c r="M2735">
        <v>2.87</v>
      </c>
      <c r="N2735">
        <v>3.16</v>
      </c>
      <c r="O2735">
        <f t="shared" si="42"/>
        <v>3.16</v>
      </c>
    </row>
    <row r="2736" spans="1:15" x14ac:dyDescent="0.25">
      <c r="A2736" s="24">
        <v>42180</v>
      </c>
      <c r="B2736">
        <v>0</v>
      </c>
      <c r="C2736">
        <v>0</v>
      </c>
      <c r="D2736">
        <v>0</v>
      </c>
      <c r="E2736">
        <v>0.01</v>
      </c>
      <c r="F2736">
        <v>7.0000000000000007E-2</v>
      </c>
      <c r="G2736">
        <v>0.28999999999999998</v>
      </c>
      <c r="H2736">
        <v>0.68</v>
      </c>
      <c r="I2736">
        <v>1.06</v>
      </c>
      <c r="J2736">
        <v>1.7</v>
      </c>
      <c r="K2736">
        <v>2.14</v>
      </c>
      <c r="L2736">
        <v>2.4</v>
      </c>
      <c r="M2736">
        <v>2.88</v>
      </c>
      <c r="N2736">
        <v>3.16</v>
      </c>
      <c r="O2736">
        <f t="shared" si="42"/>
        <v>3.16</v>
      </c>
    </row>
    <row r="2737" spans="1:15" x14ac:dyDescent="0.25">
      <c r="A2737" s="24">
        <v>42181</v>
      </c>
      <c r="B2737">
        <v>0</v>
      </c>
      <c r="C2737">
        <v>0</v>
      </c>
      <c r="D2737">
        <v>0</v>
      </c>
      <c r="E2737">
        <v>0.01</v>
      </c>
      <c r="F2737">
        <v>0.08</v>
      </c>
      <c r="G2737">
        <v>0.28999999999999998</v>
      </c>
      <c r="H2737">
        <v>0.72</v>
      </c>
      <c r="I2737">
        <v>1.0900000000000001</v>
      </c>
      <c r="J2737">
        <v>1.75</v>
      </c>
      <c r="K2737">
        <v>2.2000000000000002</v>
      </c>
      <c r="L2737">
        <v>2.4900000000000002</v>
      </c>
      <c r="M2737">
        <v>2.98</v>
      </c>
      <c r="N2737">
        <v>3.25</v>
      </c>
      <c r="O2737">
        <f t="shared" si="42"/>
        <v>3.25</v>
      </c>
    </row>
    <row r="2738" spans="1:15" x14ac:dyDescent="0.25">
      <c r="A2738" s="24">
        <v>42182</v>
      </c>
      <c r="B2738">
        <v>0</v>
      </c>
      <c r="C2738">
        <v>0</v>
      </c>
      <c r="D2738">
        <v>0</v>
      </c>
      <c r="E2738">
        <v>0.01</v>
      </c>
      <c r="F2738">
        <v>0.08</v>
      </c>
      <c r="G2738">
        <v>0.28999999999999998</v>
      </c>
      <c r="H2738">
        <v>0.72</v>
      </c>
      <c r="I2738">
        <v>1.0900000000000001</v>
      </c>
      <c r="J2738">
        <v>1.75</v>
      </c>
      <c r="K2738">
        <v>2.2000000000000002</v>
      </c>
      <c r="L2738">
        <v>2.4900000000000002</v>
      </c>
      <c r="M2738">
        <v>2.98</v>
      </c>
      <c r="N2738">
        <v>3.25</v>
      </c>
      <c r="O2738">
        <f t="shared" si="42"/>
        <v>3.25</v>
      </c>
    </row>
    <row r="2739" spans="1:15" x14ac:dyDescent="0.25">
      <c r="A2739" s="24">
        <v>42183</v>
      </c>
      <c r="B2739">
        <v>0</v>
      </c>
      <c r="C2739">
        <v>0</v>
      </c>
      <c r="D2739">
        <v>0</v>
      </c>
      <c r="E2739">
        <v>0.01</v>
      </c>
      <c r="F2739">
        <v>0.08</v>
      </c>
      <c r="G2739">
        <v>0.28999999999999998</v>
      </c>
      <c r="H2739">
        <v>0.72</v>
      </c>
      <c r="I2739">
        <v>1.0900000000000001</v>
      </c>
      <c r="J2739">
        <v>1.75</v>
      </c>
      <c r="K2739">
        <v>2.2000000000000002</v>
      </c>
      <c r="L2739">
        <v>2.4900000000000002</v>
      </c>
      <c r="M2739">
        <v>2.98</v>
      </c>
      <c r="N2739">
        <v>3.25</v>
      </c>
      <c r="O2739">
        <f t="shared" si="42"/>
        <v>3.25</v>
      </c>
    </row>
    <row r="2740" spans="1:15" x14ac:dyDescent="0.25">
      <c r="A2740" s="24">
        <v>42184</v>
      </c>
      <c r="B2740">
        <v>0</v>
      </c>
      <c r="C2740">
        <v>0</v>
      </c>
      <c r="D2740">
        <v>0</v>
      </c>
      <c r="E2740">
        <v>0.02</v>
      </c>
      <c r="F2740">
        <v>0.11</v>
      </c>
      <c r="G2740">
        <v>0.27</v>
      </c>
      <c r="H2740">
        <v>0.64</v>
      </c>
      <c r="I2740">
        <v>1</v>
      </c>
      <c r="J2740">
        <v>1.62</v>
      </c>
      <c r="K2740">
        <v>2.0499999999999998</v>
      </c>
      <c r="L2740">
        <v>2.33</v>
      </c>
      <c r="M2740">
        <v>2.82</v>
      </c>
      <c r="N2740">
        <v>3.09</v>
      </c>
      <c r="O2740">
        <f t="shared" si="42"/>
        <v>3.09</v>
      </c>
    </row>
    <row r="2741" spans="1:15" x14ac:dyDescent="0.25">
      <c r="A2741" s="24">
        <v>42185</v>
      </c>
      <c r="B2741">
        <v>0.02</v>
      </c>
      <c r="C2741">
        <v>0.02</v>
      </c>
      <c r="D2741">
        <v>0.02</v>
      </c>
      <c r="E2741">
        <v>0.01</v>
      </c>
      <c r="F2741">
        <v>0.11</v>
      </c>
      <c r="G2741">
        <v>0.28000000000000003</v>
      </c>
      <c r="H2741">
        <v>0.64</v>
      </c>
      <c r="I2741">
        <v>1.01</v>
      </c>
      <c r="J2741">
        <v>1.63</v>
      </c>
      <c r="K2741">
        <v>2.0699999999999998</v>
      </c>
      <c r="L2741">
        <v>2.35</v>
      </c>
      <c r="M2741">
        <v>2.83</v>
      </c>
      <c r="N2741">
        <v>3.11</v>
      </c>
      <c r="O2741">
        <f t="shared" si="42"/>
        <v>3.11</v>
      </c>
    </row>
    <row r="2742" spans="1:15" x14ac:dyDescent="0.25">
      <c r="A2742" s="24">
        <v>42186</v>
      </c>
      <c r="B2742">
        <v>0.01</v>
      </c>
      <c r="C2742">
        <v>0.01</v>
      </c>
      <c r="D2742">
        <v>0.01</v>
      </c>
      <c r="E2742">
        <v>0.01</v>
      </c>
      <c r="F2742">
        <v>0.13</v>
      </c>
      <c r="G2742">
        <v>0.28000000000000003</v>
      </c>
      <c r="H2742">
        <v>0.69</v>
      </c>
      <c r="I2742">
        <v>1.08</v>
      </c>
      <c r="J2742">
        <v>1.7</v>
      </c>
      <c r="K2742">
        <v>2.14</v>
      </c>
      <c r="L2742">
        <v>2.4300000000000002</v>
      </c>
      <c r="M2742">
        <v>2.92</v>
      </c>
      <c r="N2742">
        <v>3.2</v>
      </c>
      <c r="O2742">
        <f t="shared" si="42"/>
        <v>3.2</v>
      </c>
    </row>
    <row r="2743" spans="1:15" x14ac:dyDescent="0.25">
      <c r="A2743" s="24">
        <v>42187</v>
      </c>
      <c r="B2743">
        <v>0.01</v>
      </c>
      <c r="C2743">
        <v>0.01</v>
      </c>
      <c r="D2743">
        <v>0.01</v>
      </c>
      <c r="E2743">
        <v>0.01</v>
      </c>
      <c r="F2743">
        <v>0.1</v>
      </c>
      <c r="G2743">
        <v>0.26</v>
      </c>
      <c r="H2743">
        <v>0.64</v>
      </c>
      <c r="I2743">
        <v>1.01</v>
      </c>
      <c r="J2743">
        <v>1.64</v>
      </c>
      <c r="K2743">
        <v>2.09</v>
      </c>
      <c r="L2743">
        <v>2.4</v>
      </c>
      <c r="M2743">
        <v>2.9</v>
      </c>
      <c r="N2743">
        <v>3.19</v>
      </c>
      <c r="O2743">
        <f t="shared" si="42"/>
        <v>3.19</v>
      </c>
    </row>
    <row r="2744" spans="1:15" x14ac:dyDescent="0.25">
      <c r="A2744" s="24">
        <v>42188</v>
      </c>
      <c r="B2744">
        <v>0.01</v>
      </c>
      <c r="C2744">
        <v>0.01</v>
      </c>
      <c r="D2744">
        <v>0.01</v>
      </c>
      <c r="E2744">
        <v>0.01</v>
      </c>
      <c r="F2744">
        <v>0.1</v>
      </c>
      <c r="G2744">
        <v>0.26</v>
      </c>
      <c r="H2744">
        <v>0.64</v>
      </c>
      <c r="I2744">
        <v>1.01</v>
      </c>
      <c r="J2744">
        <v>1.64</v>
      </c>
      <c r="K2744">
        <v>2.09</v>
      </c>
      <c r="L2744">
        <v>2.4</v>
      </c>
      <c r="M2744">
        <v>2.9</v>
      </c>
      <c r="N2744">
        <v>3.19</v>
      </c>
      <c r="O2744">
        <f t="shared" si="42"/>
        <v>3.19</v>
      </c>
    </row>
    <row r="2745" spans="1:15" x14ac:dyDescent="0.25">
      <c r="A2745" s="24">
        <v>42189</v>
      </c>
      <c r="B2745">
        <v>0.01</v>
      </c>
      <c r="C2745">
        <v>0.01</v>
      </c>
      <c r="D2745">
        <v>0.01</v>
      </c>
      <c r="E2745">
        <v>0.01</v>
      </c>
      <c r="F2745">
        <v>0.1</v>
      </c>
      <c r="G2745">
        <v>0.26</v>
      </c>
      <c r="H2745">
        <v>0.64</v>
      </c>
      <c r="I2745">
        <v>1.01</v>
      </c>
      <c r="J2745">
        <v>1.64</v>
      </c>
      <c r="K2745">
        <v>2.09</v>
      </c>
      <c r="L2745">
        <v>2.4</v>
      </c>
      <c r="M2745">
        <v>2.9</v>
      </c>
      <c r="N2745">
        <v>3.19</v>
      </c>
      <c r="O2745">
        <f t="shared" si="42"/>
        <v>3.19</v>
      </c>
    </row>
    <row r="2746" spans="1:15" x14ac:dyDescent="0.25">
      <c r="A2746" s="24">
        <v>42190</v>
      </c>
      <c r="B2746">
        <v>0.01</v>
      </c>
      <c r="C2746">
        <v>0.01</v>
      </c>
      <c r="D2746">
        <v>0.01</v>
      </c>
      <c r="E2746">
        <v>0.01</v>
      </c>
      <c r="F2746">
        <v>0.1</v>
      </c>
      <c r="G2746">
        <v>0.26</v>
      </c>
      <c r="H2746">
        <v>0.64</v>
      </c>
      <c r="I2746">
        <v>1.01</v>
      </c>
      <c r="J2746">
        <v>1.64</v>
      </c>
      <c r="K2746">
        <v>2.09</v>
      </c>
      <c r="L2746">
        <v>2.4</v>
      </c>
      <c r="M2746">
        <v>2.9</v>
      </c>
      <c r="N2746">
        <v>3.19</v>
      </c>
      <c r="O2746">
        <f t="shared" si="42"/>
        <v>3.19</v>
      </c>
    </row>
    <row r="2747" spans="1:15" x14ac:dyDescent="0.25">
      <c r="A2747" s="24">
        <v>42191</v>
      </c>
      <c r="B2747">
        <v>0.01</v>
      </c>
      <c r="C2747">
        <v>0.01</v>
      </c>
      <c r="D2747">
        <v>0.01</v>
      </c>
      <c r="E2747">
        <v>0.02</v>
      </c>
      <c r="F2747">
        <v>0.09</v>
      </c>
      <c r="G2747">
        <v>0.26</v>
      </c>
      <c r="H2747">
        <v>0.6</v>
      </c>
      <c r="I2747">
        <v>0.95</v>
      </c>
      <c r="J2747">
        <v>1.56</v>
      </c>
      <c r="K2747">
        <v>2</v>
      </c>
      <c r="L2747">
        <v>2.2999999999999998</v>
      </c>
      <c r="M2747">
        <v>2.78</v>
      </c>
      <c r="N2747">
        <v>3.08</v>
      </c>
      <c r="O2747">
        <f t="shared" si="42"/>
        <v>3.08</v>
      </c>
    </row>
    <row r="2748" spans="1:15" x14ac:dyDescent="0.25">
      <c r="A2748" s="24">
        <v>42192</v>
      </c>
      <c r="B2748">
        <v>0.02</v>
      </c>
      <c r="C2748">
        <v>0.02</v>
      </c>
      <c r="D2748">
        <v>0.02</v>
      </c>
      <c r="E2748">
        <v>0.02</v>
      </c>
      <c r="F2748">
        <v>0.08</v>
      </c>
      <c r="G2748">
        <v>0.25</v>
      </c>
      <c r="H2748">
        <v>0.57999999999999996</v>
      </c>
      <c r="I2748">
        <v>0.96</v>
      </c>
      <c r="J2748">
        <v>1.55</v>
      </c>
      <c r="K2748">
        <v>1.98</v>
      </c>
      <c r="L2748">
        <v>2.27</v>
      </c>
      <c r="M2748">
        <v>2.74</v>
      </c>
      <c r="N2748">
        <v>3.04</v>
      </c>
      <c r="O2748">
        <f t="shared" si="42"/>
        <v>3.04</v>
      </c>
    </row>
    <row r="2749" spans="1:15" x14ac:dyDescent="0.25">
      <c r="A2749" s="24">
        <v>42193</v>
      </c>
      <c r="B2749">
        <v>0.02</v>
      </c>
      <c r="C2749">
        <v>0.02</v>
      </c>
      <c r="D2749">
        <v>0.02</v>
      </c>
      <c r="E2749">
        <v>0.02</v>
      </c>
      <c r="F2749">
        <v>0.08</v>
      </c>
      <c r="G2749">
        <v>0.24</v>
      </c>
      <c r="H2749">
        <v>0.55000000000000004</v>
      </c>
      <c r="I2749">
        <v>0.91</v>
      </c>
      <c r="J2749">
        <v>1.5</v>
      </c>
      <c r="K2749">
        <v>1.92</v>
      </c>
      <c r="L2749">
        <v>2.2200000000000002</v>
      </c>
      <c r="M2749">
        <v>2.69</v>
      </c>
      <c r="N2749">
        <v>2.99</v>
      </c>
      <c r="O2749">
        <f t="shared" si="42"/>
        <v>2.99</v>
      </c>
    </row>
    <row r="2750" spans="1:15" x14ac:dyDescent="0.25">
      <c r="A2750" s="24">
        <v>42194</v>
      </c>
      <c r="B2750">
        <v>0.02</v>
      </c>
      <c r="C2750">
        <v>0.02</v>
      </c>
      <c r="D2750">
        <v>0.02</v>
      </c>
      <c r="E2750">
        <v>0.03</v>
      </c>
      <c r="F2750">
        <v>0.08</v>
      </c>
      <c r="G2750">
        <v>0.25</v>
      </c>
      <c r="H2750">
        <v>0.6</v>
      </c>
      <c r="I2750">
        <v>0.95</v>
      </c>
      <c r="J2750">
        <v>1.58</v>
      </c>
      <c r="K2750">
        <v>2.0099999999999998</v>
      </c>
      <c r="L2750">
        <v>2.3199999999999998</v>
      </c>
      <c r="M2750">
        <v>2.8</v>
      </c>
      <c r="N2750">
        <v>3.11</v>
      </c>
      <c r="O2750">
        <f t="shared" si="42"/>
        <v>3.11</v>
      </c>
    </row>
    <row r="2751" spans="1:15" x14ac:dyDescent="0.25">
      <c r="A2751" s="24">
        <v>42195</v>
      </c>
      <c r="B2751">
        <v>0.01</v>
      </c>
      <c r="C2751">
        <v>0.01</v>
      </c>
      <c r="D2751">
        <v>0.01</v>
      </c>
      <c r="E2751">
        <v>0.01</v>
      </c>
      <c r="F2751">
        <v>0.09</v>
      </c>
      <c r="G2751">
        <v>0.28000000000000003</v>
      </c>
      <c r="H2751">
        <v>0.65</v>
      </c>
      <c r="I2751">
        <v>1.04</v>
      </c>
      <c r="J2751">
        <v>1.68</v>
      </c>
      <c r="K2751">
        <v>2.12</v>
      </c>
      <c r="L2751">
        <v>2.42</v>
      </c>
      <c r="M2751">
        <v>2.91</v>
      </c>
      <c r="N2751">
        <v>3.2</v>
      </c>
      <c r="O2751">
        <f t="shared" si="42"/>
        <v>3.2</v>
      </c>
    </row>
    <row r="2752" spans="1:15" x14ac:dyDescent="0.25">
      <c r="A2752" s="24">
        <v>42196</v>
      </c>
      <c r="B2752">
        <v>0.01</v>
      </c>
      <c r="C2752">
        <v>0.01</v>
      </c>
      <c r="D2752">
        <v>0.01</v>
      </c>
      <c r="E2752">
        <v>0.01</v>
      </c>
      <c r="F2752">
        <v>0.09</v>
      </c>
      <c r="G2752">
        <v>0.28000000000000003</v>
      </c>
      <c r="H2752">
        <v>0.65</v>
      </c>
      <c r="I2752">
        <v>1.04</v>
      </c>
      <c r="J2752">
        <v>1.68</v>
      </c>
      <c r="K2752">
        <v>2.12</v>
      </c>
      <c r="L2752">
        <v>2.42</v>
      </c>
      <c r="M2752">
        <v>2.91</v>
      </c>
      <c r="N2752">
        <v>3.2</v>
      </c>
      <c r="O2752">
        <f t="shared" si="42"/>
        <v>3.2</v>
      </c>
    </row>
    <row r="2753" spans="1:15" x14ac:dyDescent="0.25">
      <c r="A2753" s="24">
        <v>42197</v>
      </c>
      <c r="B2753">
        <v>0.01</v>
      </c>
      <c r="C2753">
        <v>0.01</v>
      </c>
      <c r="D2753">
        <v>0.01</v>
      </c>
      <c r="E2753">
        <v>0.01</v>
      </c>
      <c r="F2753">
        <v>0.09</v>
      </c>
      <c r="G2753">
        <v>0.28000000000000003</v>
      </c>
      <c r="H2753">
        <v>0.65</v>
      </c>
      <c r="I2753">
        <v>1.04</v>
      </c>
      <c r="J2753">
        <v>1.68</v>
      </c>
      <c r="K2753">
        <v>2.12</v>
      </c>
      <c r="L2753">
        <v>2.42</v>
      </c>
      <c r="M2753">
        <v>2.91</v>
      </c>
      <c r="N2753">
        <v>3.2</v>
      </c>
      <c r="O2753">
        <f t="shared" si="42"/>
        <v>3.2</v>
      </c>
    </row>
    <row r="2754" spans="1:15" x14ac:dyDescent="0.25">
      <c r="A2754" s="24">
        <v>42198</v>
      </c>
      <c r="B2754">
        <v>0.02</v>
      </c>
      <c r="C2754">
        <v>0.02</v>
      </c>
      <c r="D2754">
        <v>0.02</v>
      </c>
      <c r="E2754">
        <v>0.02</v>
      </c>
      <c r="F2754">
        <v>0.1</v>
      </c>
      <c r="G2754">
        <v>0.28000000000000003</v>
      </c>
      <c r="H2754">
        <v>0.69</v>
      </c>
      <c r="I2754">
        <v>1.06</v>
      </c>
      <c r="J2754">
        <v>1.71</v>
      </c>
      <c r="K2754">
        <v>2.14</v>
      </c>
      <c r="L2754">
        <v>2.44</v>
      </c>
      <c r="M2754">
        <v>2.92</v>
      </c>
      <c r="N2754">
        <v>3.21</v>
      </c>
      <c r="O2754">
        <f t="shared" si="42"/>
        <v>3.21</v>
      </c>
    </row>
    <row r="2755" spans="1:15" x14ac:dyDescent="0.25">
      <c r="A2755" s="24">
        <v>42199</v>
      </c>
      <c r="B2755">
        <v>0.03</v>
      </c>
      <c r="C2755">
        <v>0.03</v>
      </c>
      <c r="D2755">
        <v>0.03</v>
      </c>
      <c r="E2755">
        <v>0.01</v>
      </c>
      <c r="F2755">
        <v>0.1</v>
      </c>
      <c r="G2755">
        <v>0.27</v>
      </c>
      <c r="H2755">
        <v>0.66</v>
      </c>
      <c r="I2755">
        <v>1.03</v>
      </c>
      <c r="J2755">
        <v>1.67</v>
      </c>
      <c r="K2755">
        <v>2.1</v>
      </c>
      <c r="L2755">
        <v>2.41</v>
      </c>
      <c r="M2755">
        <v>2.9</v>
      </c>
      <c r="N2755">
        <v>3.2</v>
      </c>
      <c r="O2755">
        <f t="shared" si="42"/>
        <v>3.2</v>
      </c>
    </row>
    <row r="2756" spans="1:15" x14ac:dyDescent="0.25">
      <c r="A2756" s="24">
        <v>42200</v>
      </c>
      <c r="B2756">
        <v>0.03</v>
      </c>
      <c r="C2756">
        <v>0.03</v>
      </c>
      <c r="D2756">
        <v>0.03</v>
      </c>
      <c r="E2756">
        <v>0.02</v>
      </c>
      <c r="F2756">
        <v>0.11</v>
      </c>
      <c r="G2756">
        <v>0.28000000000000003</v>
      </c>
      <c r="H2756">
        <v>0.64</v>
      </c>
      <c r="I2756">
        <v>1</v>
      </c>
      <c r="J2756">
        <v>1.63</v>
      </c>
      <c r="K2756">
        <v>2.0499999999999998</v>
      </c>
      <c r="L2756">
        <v>2.36</v>
      </c>
      <c r="M2756">
        <v>2.83</v>
      </c>
      <c r="N2756">
        <v>3.13</v>
      </c>
      <c r="O2756">
        <f t="shared" si="42"/>
        <v>3.13</v>
      </c>
    </row>
    <row r="2757" spans="1:15" x14ac:dyDescent="0.25">
      <c r="A2757" s="24">
        <v>42201</v>
      </c>
      <c r="B2757">
        <v>0.03</v>
      </c>
      <c r="C2757">
        <v>0.03</v>
      </c>
      <c r="D2757">
        <v>0.03</v>
      </c>
      <c r="E2757">
        <v>0.02</v>
      </c>
      <c r="F2757">
        <v>0.1</v>
      </c>
      <c r="G2757">
        <v>0.28999999999999998</v>
      </c>
      <c r="H2757">
        <v>0.67</v>
      </c>
      <c r="I2757">
        <v>1.05</v>
      </c>
      <c r="J2757">
        <v>1.66</v>
      </c>
      <c r="K2757">
        <v>2.0699999999999998</v>
      </c>
      <c r="L2757">
        <v>2.36</v>
      </c>
      <c r="M2757">
        <v>2.81</v>
      </c>
      <c r="N2757">
        <v>3.11</v>
      </c>
      <c r="O2757">
        <f t="shared" si="42"/>
        <v>3.11</v>
      </c>
    </row>
    <row r="2758" spans="1:15" x14ac:dyDescent="0.25">
      <c r="A2758" s="24">
        <v>42202</v>
      </c>
      <c r="B2758">
        <v>0.03</v>
      </c>
      <c r="C2758">
        <v>0.03</v>
      </c>
      <c r="D2758">
        <v>0.03</v>
      </c>
      <c r="E2758">
        <v>0.03</v>
      </c>
      <c r="F2758">
        <v>0.11</v>
      </c>
      <c r="G2758">
        <v>0.28999999999999998</v>
      </c>
      <c r="H2758">
        <v>0.68</v>
      </c>
      <c r="I2758">
        <v>1.05</v>
      </c>
      <c r="J2758">
        <v>1.67</v>
      </c>
      <c r="K2758">
        <v>2.0699999999999998</v>
      </c>
      <c r="L2758">
        <v>2.34</v>
      </c>
      <c r="M2758">
        <v>2.77</v>
      </c>
      <c r="N2758">
        <v>3.08</v>
      </c>
      <c r="O2758">
        <f t="shared" ref="O2758:O2821" si="43">N2758</f>
        <v>3.08</v>
      </c>
    </row>
    <row r="2759" spans="1:15" x14ac:dyDescent="0.25">
      <c r="A2759" s="24">
        <v>42203</v>
      </c>
      <c r="B2759">
        <v>0.03</v>
      </c>
      <c r="C2759">
        <v>0.03</v>
      </c>
      <c r="D2759">
        <v>0.03</v>
      </c>
      <c r="E2759">
        <v>0.03</v>
      </c>
      <c r="F2759">
        <v>0.11</v>
      </c>
      <c r="G2759">
        <v>0.28999999999999998</v>
      </c>
      <c r="H2759">
        <v>0.68</v>
      </c>
      <c r="I2759">
        <v>1.05</v>
      </c>
      <c r="J2759">
        <v>1.67</v>
      </c>
      <c r="K2759">
        <v>2.0699999999999998</v>
      </c>
      <c r="L2759">
        <v>2.34</v>
      </c>
      <c r="M2759">
        <v>2.77</v>
      </c>
      <c r="N2759">
        <v>3.08</v>
      </c>
      <c r="O2759">
        <f t="shared" si="43"/>
        <v>3.08</v>
      </c>
    </row>
    <row r="2760" spans="1:15" x14ac:dyDescent="0.25">
      <c r="A2760" s="24">
        <v>42204</v>
      </c>
      <c r="B2760">
        <v>0.03</v>
      </c>
      <c r="C2760">
        <v>0.03</v>
      </c>
      <c r="D2760">
        <v>0.03</v>
      </c>
      <c r="E2760">
        <v>0.03</v>
      </c>
      <c r="F2760">
        <v>0.11</v>
      </c>
      <c r="G2760">
        <v>0.28999999999999998</v>
      </c>
      <c r="H2760">
        <v>0.68</v>
      </c>
      <c r="I2760">
        <v>1.05</v>
      </c>
      <c r="J2760">
        <v>1.67</v>
      </c>
      <c r="K2760">
        <v>2.0699999999999998</v>
      </c>
      <c r="L2760">
        <v>2.34</v>
      </c>
      <c r="M2760">
        <v>2.77</v>
      </c>
      <c r="N2760">
        <v>3.08</v>
      </c>
      <c r="O2760">
        <f t="shared" si="43"/>
        <v>3.08</v>
      </c>
    </row>
    <row r="2761" spans="1:15" x14ac:dyDescent="0.25">
      <c r="A2761" s="24">
        <v>42205</v>
      </c>
      <c r="B2761">
        <v>0.03</v>
      </c>
      <c r="C2761">
        <v>0.03</v>
      </c>
      <c r="D2761">
        <v>0.03</v>
      </c>
      <c r="E2761">
        <v>0.04</v>
      </c>
      <c r="F2761">
        <v>0.14000000000000001</v>
      </c>
      <c r="G2761">
        <v>0.31</v>
      </c>
      <c r="H2761">
        <v>0.71</v>
      </c>
      <c r="I2761">
        <v>1.0900000000000001</v>
      </c>
      <c r="J2761">
        <v>1.72</v>
      </c>
      <c r="K2761">
        <v>2.11</v>
      </c>
      <c r="L2761">
        <v>2.38</v>
      </c>
      <c r="M2761">
        <v>2.79</v>
      </c>
      <c r="N2761">
        <v>3.1</v>
      </c>
      <c r="O2761">
        <f t="shared" si="43"/>
        <v>3.1</v>
      </c>
    </row>
    <row r="2762" spans="1:15" x14ac:dyDescent="0.25">
      <c r="A2762" s="24">
        <v>42206</v>
      </c>
      <c r="B2762">
        <v>0.04</v>
      </c>
      <c r="C2762">
        <v>0.04</v>
      </c>
      <c r="D2762">
        <v>0.04</v>
      </c>
      <c r="E2762">
        <v>0.03</v>
      </c>
      <c r="F2762">
        <v>0.13</v>
      </c>
      <c r="G2762">
        <v>0.34</v>
      </c>
      <c r="H2762">
        <v>0.71</v>
      </c>
      <c r="I2762">
        <v>1.07</v>
      </c>
      <c r="J2762">
        <v>1.69</v>
      </c>
      <c r="K2762">
        <v>2.08</v>
      </c>
      <c r="L2762">
        <v>2.35</v>
      </c>
      <c r="M2762">
        <v>2.77</v>
      </c>
      <c r="N2762">
        <v>3.08</v>
      </c>
      <c r="O2762">
        <f t="shared" si="43"/>
        <v>3.08</v>
      </c>
    </row>
    <row r="2763" spans="1:15" x14ac:dyDescent="0.25">
      <c r="A2763" s="24">
        <v>42207</v>
      </c>
      <c r="B2763">
        <v>0.04</v>
      </c>
      <c r="C2763">
        <v>0.04</v>
      </c>
      <c r="D2763">
        <v>0.04</v>
      </c>
      <c r="E2763">
        <v>0.04</v>
      </c>
      <c r="F2763">
        <v>0.13</v>
      </c>
      <c r="G2763">
        <v>0.34</v>
      </c>
      <c r="H2763">
        <v>0.75</v>
      </c>
      <c r="I2763">
        <v>1.08</v>
      </c>
      <c r="J2763">
        <v>1.69</v>
      </c>
      <c r="K2763">
        <v>2.0699999999999998</v>
      </c>
      <c r="L2763">
        <v>2.33</v>
      </c>
      <c r="M2763">
        <v>2.73</v>
      </c>
      <c r="N2763">
        <v>3.04</v>
      </c>
      <c r="O2763">
        <f t="shared" si="43"/>
        <v>3.04</v>
      </c>
    </row>
    <row r="2764" spans="1:15" x14ac:dyDescent="0.25">
      <c r="A2764" s="24">
        <v>42208</v>
      </c>
      <c r="B2764">
        <v>0.04</v>
      </c>
      <c r="C2764">
        <v>0.04</v>
      </c>
      <c r="D2764">
        <v>0.04</v>
      </c>
      <c r="E2764">
        <v>0.03</v>
      </c>
      <c r="F2764">
        <v>0.13</v>
      </c>
      <c r="G2764">
        <v>0.33</v>
      </c>
      <c r="H2764">
        <v>0.71</v>
      </c>
      <c r="I2764">
        <v>1.06</v>
      </c>
      <c r="J2764">
        <v>1.65</v>
      </c>
      <c r="K2764">
        <v>2.0299999999999998</v>
      </c>
      <c r="L2764">
        <v>2.2799999999999998</v>
      </c>
      <c r="M2764">
        <v>2.67</v>
      </c>
      <c r="N2764">
        <v>2.98</v>
      </c>
      <c r="O2764">
        <f t="shared" si="43"/>
        <v>2.98</v>
      </c>
    </row>
    <row r="2765" spans="1:15" x14ac:dyDescent="0.25">
      <c r="A2765" s="24">
        <v>42209</v>
      </c>
      <c r="B2765">
        <v>0.04</v>
      </c>
      <c r="C2765">
        <v>0.04</v>
      </c>
      <c r="D2765">
        <v>0.04</v>
      </c>
      <c r="E2765">
        <v>0.04</v>
      </c>
      <c r="F2765">
        <v>0.14000000000000001</v>
      </c>
      <c r="G2765">
        <v>0.32</v>
      </c>
      <c r="H2765">
        <v>0.7</v>
      </c>
      <c r="I2765">
        <v>1.04</v>
      </c>
      <c r="J2765">
        <v>1.64</v>
      </c>
      <c r="K2765">
        <v>2.02</v>
      </c>
      <c r="L2765">
        <v>2.27</v>
      </c>
      <c r="M2765">
        <v>2.67</v>
      </c>
      <c r="N2765">
        <v>2.96</v>
      </c>
      <c r="O2765">
        <f t="shared" si="43"/>
        <v>2.96</v>
      </c>
    </row>
    <row r="2766" spans="1:15" x14ac:dyDescent="0.25">
      <c r="A2766" s="24">
        <v>42210</v>
      </c>
      <c r="B2766">
        <v>0.04</v>
      </c>
      <c r="C2766">
        <v>0.04</v>
      </c>
      <c r="D2766">
        <v>0.04</v>
      </c>
      <c r="E2766">
        <v>0.04</v>
      </c>
      <c r="F2766">
        <v>0.14000000000000001</v>
      </c>
      <c r="G2766">
        <v>0.32</v>
      </c>
      <c r="H2766">
        <v>0.7</v>
      </c>
      <c r="I2766">
        <v>1.04</v>
      </c>
      <c r="J2766">
        <v>1.64</v>
      </c>
      <c r="K2766">
        <v>2.02</v>
      </c>
      <c r="L2766">
        <v>2.27</v>
      </c>
      <c r="M2766">
        <v>2.67</v>
      </c>
      <c r="N2766">
        <v>2.96</v>
      </c>
      <c r="O2766">
        <f t="shared" si="43"/>
        <v>2.96</v>
      </c>
    </row>
    <row r="2767" spans="1:15" x14ac:dyDescent="0.25">
      <c r="A2767" s="24">
        <v>42211</v>
      </c>
      <c r="B2767">
        <v>0.04</v>
      </c>
      <c r="C2767">
        <v>0.04</v>
      </c>
      <c r="D2767">
        <v>0.04</v>
      </c>
      <c r="E2767">
        <v>0.04</v>
      </c>
      <c r="F2767">
        <v>0.14000000000000001</v>
      </c>
      <c r="G2767">
        <v>0.32</v>
      </c>
      <c r="H2767">
        <v>0.7</v>
      </c>
      <c r="I2767">
        <v>1.04</v>
      </c>
      <c r="J2767">
        <v>1.64</v>
      </c>
      <c r="K2767">
        <v>2.02</v>
      </c>
      <c r="L2767">
        <v>2.27</v>
      </c>
      <c r="M2767">
        <v>2.67</v>
      </c>
      <c r="N2767">
        <v>2.96</v>
      </c>
      <c r="O2767">
        <f t="shared" si="43"/>
        <v>2.96</v>
      </c>
    </row>
    <row r="2768" spans="1:15" x14ac:dyDescent="0.25">
      <c r="A2768" s="24">
        <v>42212</v>
      </c>
      <c r="B2768">
        <v>0.04</v>
      </c>
      <c r="C2768">
        <v>0.04</v>
      </c>
      <c r="D2768">
        <v>0.04</v>
      </c>
      <c r="E2768">
        <v>0.05</v>
      </c>
      <c r="F2768">
        <v>0.15</v>
      </c>
      <c r="G2768">
        <v>0.32</v>
      </c>
      <c r="H2768">
        <v>0.68</v>
      </c>
      <c r="I2768">
        <v>1</v>
      </c>
      <c r="J2768">
        <v>1.58</v>
      </c>
      <c r="K2768">
        <v>1.96</v>
      </c>
      <c r="L2768">
        <v>2.23</v>
      </c>
      <c r="M2768">
        <v>2.64</v>
      </c>
      <c r="N2768">
        <v>2.93</v>
      </c>
      <c r="O2768">
        <f t="shared" si="43"/>
        <v>2.93</v>
      </c>
    </row>
    <row r="2769" spans="1:15" x14ac:dyDescent="0.25">
      <c r="A2769" s="24">
        <v>42213</v>
      </c>
      <c r="B2769">
        <v>0.05</v>
      </c>
      <c r="C2769">
        <v>0.05</v>
      </c>
      <c r="D2769">
        <v>0.05</v>
      </c>
      <c r="E2769">
        <v>0.05</v>
      </c>
      <c r="F2769">
        <v>0.14000000000000001</v>
      </c>
      <c r="G2769">
        <v>0.32</v>
      </c>
      <c r="H2769">
        <v>0.69</v>
      </c>
      <c r="I2769">
        <v>1.03</v>
      </c>
      <c r="J2769">
        <v>1.61</v>
      </c>
      <c r="K2769">
        <v>1.99</v>
      </c>
      <c r="L2769">
        <v>2.2599999999999998</v>
      </c>
      <c r="M2769">
        <v>2.66</v>
      </c>
      <c r="N2769">
        <v>2.96</v>
      </c>
      <c r="O2769">
        <f t="shared" si="43"/>
        <v>2.96</v>
      </c>
    </row>
    <row r="2770" spans="1:15" x14ac:dyDescent="0.25">
      <c r="A2770" s="24">
        <v>42214</v>
      </c>
      <c r="B2770">
        <v>0.05</v>
      </c>
      <c r="C2770">
        <v>0.05</v>
      </c>
      <c r="D2770">
        <v>0.05</v>
      </c>
      <c r="E2770">
        <v>0.06</v>
      </c>
      <c r="F2770">
        <v>0.14000000000000001</v>
      </c>
      <c r="G2770">
        <v>0.33</v>
      </c>
      <c r="H2770">
        <v>0.7</v>
      </c>
      <c r="I2770">
        <v>1.05</v>
      </c>
      <c r="J2770">
        <v>1.62</v>
      </c>
      <c r="K2770">
        <v>2.02</v>
      </c>
      <c r="L2770">
        <v>2.29</v>
      </c>
      <c r="M2770">
        <v>2.69</v>
      </c>
      <c r="N2770">
        <v>2.99</v>
      </c>
      <c r="O2770">
        <f t="shared" si="43"/>
        <v>2.99</v>
      </c>
    </row>
    <row r="2771" spans="1:15" x14ac:dyDescent="0.25">
      <c r="A2771" s="24">
        <v>42215</v>
      </c>
      <c r="B2771">
        <v>0.05</v>
      </c>
      <c r="C2771">
        <v>0.05</v>
      </c>
      <c r="D2771">
        <v>0.05</v>
      </c>
      <c r="E2771">
        <v>7.0000000000000007E-2</v>
      </c>
      <c r="F2771">
        <v>0.15</v>
      </c>
      <c r="G2771">
        <v>0.36</v>
      </c>
      <c r="H2771">
        <v>0.72</v>
      </c>
      <c r="I2771">
        <v>1.07</v>
      </c>
      <c r="J2771">
        <v>1.62</v>
      </c>
      <c r="K2771">
        <v>2.02</v>
      </c>
      <c r="L2771">
        <v>2.2799999999999998</v>
      </c>
      <c r="M2771">
        <v>2.66</v>
      </c>
      <c r="N2771">
        <v>2.96</v>
      </c>
      <c r="O2771">
        <f t="shared" si="43"/>
        <v>2.96</v>
      </c>
    </row>
    <row r="2772" spans="1:15" x14ac:dyDescent="0.25">
      <c r="A2772" s="24">
        <v>42216</v>
      </c>
      <c r="B2772">
        <v>0.04</v>
      </c>
      <c r="C2772">
        <v>0.04</v>
      </c>
      <c r="D2772">
        <v>0.04</v>
      </c>
      <c r="E2772">
        <v>0.08</v>
      </c>
      <c r="F2772">
        <v>0.14000000000000001</v>
      </c>
      <c r="G2772">
        <v>0.33</v>
      </c>
      <c r="H2772">
        <v>0.67</v>
      </c>
      <c r="I2772">
        <v>1</v>
      </c>
      <c r="J2772">
        <v>1.54</v>
      </c>
      <c r="K2772">
        <v>1.93</v>
      </c>
      <c r="L2772">
        <v>2.2000000000000002</v>
      </c>
      <c r="M2772">
        <v>2.61</v>
      </c>
      <c r="N2772">
        <v>2.92</v>
      </c>
      <c r="O2772">
        <f t="shared" si="43"/>
        <v>2.92</v>
      </c>
    </row>
    <row r="2773" spans="1:15" x14ac:dyDescent="0.25">
      <c r="A2773" s="24">
        <v>42217</v>
      </c>
      <c r="B2773">
        <v>0.04</v>
      </c>
      <c r="C2773">
        <v>0.04</v>
      </c>
      <c r="D2773">
        <v>0.04</v>
      </c>
      <c r="E2773">
        <v>0.08</v>
      </c>
      <c r="F2773">
        <v>0.14000000000000001</v>
      </c>
      <c r="G2773">
        <v>0.33</v>
      </c>
      <c r="H2773">
        <v>0.67</v>
      </c>
      <c r="I2773">
        <v>1</v>
      </c>
      <c r="J2773">
        <v>1.54</v>
      </c>
      <c r="K2773">
        <v>1.93</v>
      </c>
      <c r="L2773">
        <v>2.2000000000000002</v>
      </c>
      <c r="M2773">
        <v>2.61</v>
      </c>
      <c r="N2773">
        <v>2.92</v>
      </c>
      <c r="O2773">
        <f t="shared" si="43"/>
        <v>2.92</v>
      </c>
    </row>
    <row r="2774" spans="1:15" x14ac:dyDescent="0.25">
      <c r="A2774" s="24">
        <v>42218</v>
      </c>
      <c r="B2774">
        <v>0.04</v>
      </c>
      <c r="C2774">
        <v>0.04</v>
      </c>
      <c r="D2774">
        <v>0.04</v>
      </c>
      <c r="E2774">
        <v>0.08</v>
      </c>
      <c r="F2774">
        <v>0.14000000000000001</v>
      </c>
      <c r="G2774">
        <v>0.33</v>
      </c>
      <c r="H2774">
        <v>0.67</v>
      </c>
      <c r="I2774">
        <v>1</v>
      </c>
      <c r="J2774">
        <v>1.54</v>
      </c>
      <c r="K2774">
        <v>1.93</v>
      </c>
      <c r="L2774">
        <v>2.2000000000000002</v>
      </c>
      <c r="M2774">
        <v>2.61</v>
      </c>
      <c r="N2774">
        <v>2.92</v>
      </c>
      <c r="O2774">
        <f t="shared" si="43"/>
        <v>2.92</v>
      </c>
    </row>
    <row r="2775" spans="1:15" x14ac:dyDescent="0.25">
      <c r="A2775" s="24">
        <v>42219</v>
      </c>
      <c r="B2775">
        <v>0.03</v>
      </c>
      <c r="C2775">
        <v>0.03</v>
      </c>
      <c r="D2775">
        <v>0.03</v>
      </c>
      <c r="E2775">
        <v>0.08</v>
      </c>
      <c r="F2775">
        <v>0.17</v>
      </c>
      <c r="G2775">
        <v>0.33</v>
      </c>
      <c r="H2775">
        <v>0.68</v>
      </c>
      <c r="I2775">
        <v>0.99</v>
      </c>
      <c r="J2775">
        <v>1.52</v>
      </c>
      <c r="K2775">
        <v>1.89</v>
      </c>
      <c r="L2775">
        <v>2.16</v>
      </c>
      <c r="M2775">
        <v>2.5499999999999998</v>
      </c>
      <c r="N2775">
        <v>2.86</v>
      </c>
      <c r="O2775">
        <f t="shared" si="43"/>
        <v>2.86</v>
      </c>
    </row>
    <row r="2776" spans="1:15" x14ac:dyDescent="0.25">
      <c r="A2776" s="24">
        <v>42220</v>
      </c>
      <c r="B2776">
        <v>0.05</v>
      </c>
      <c r="C2776">
        <v>0.05</v>
      </c>
      <c r="D2776">
        <v>0.05</v>
      </c>
      <c r="E2776">
        <v>0.08</v>
      </c>
      <c r="F2776">
        <v>0.18</v>
      </c>
      <c r="G2776">
        <v>0.37</v>
      </c>
      <c r="H2776">
        <v>0.74</v>
      </c>
      <c r="I2776">
        <v>1.08</v>
      </c>
      <c r="J2776">
        <v>1.6</v>
      </c>
      <c r="K2776">
        <v>1.97</v>
      </c>
      <c r="L2776">
        <v>2.23</v>
      </c>
      <c r="M2776">
        <v>2.59</v>
      </c>
      <c r="N2776">
        <v>2.9</v>
      </c>
      <c r="O2776">
        <f t="shared" si="43"/>
        <v>2.9</v>
      </c>
    </row>
    <row r="2777" spans="1:15" x14ac:dyDescent="0.25">
      <c r="A2777" s="24">
        <v>42221</v>
      </c>
      <c r="B2777">
        <v>0.05</v>
      </c>
      <c r="C2777">
        <v>0.05</v>
      </c>
      <c r="D2777">
        <v>0.05</v>
      </c>
      <c r="E2777">
        <v>0.08</v>
      </c>
      <c r="F2777">
        <v>0.19</v>
      </c>
      <c r="G2777">
        <v>0.38</v>
      </c>
      <c r="H2777">
        <v>0.73</v>
      </c>
      <c r="I2777">
        <v>1.1000000000000001</v>
      </c>
      <c r="J2777">
        <v>1.65</v>
      </c>
      <c r="K2777">
        <v>2.02</v>
      </c>
      <c r="L2777">
        <v>2.2799999999999998</v>
      </c>
      <c r="M2777">
        <v>2.64</v>
      </c>
      <c r="N2777">
        <v>2.94</v>
      </c>
      <c r="O2777">
        <f t="shared" si="43"/>
        <v>2.94</v>
      </c>
    </row>
    <row r="2778" spans="1:15" x14ac:dyDescent="0.25">
      <c r="A2778" s="24">
        <v>42222</v>
      </c>
      <c r="B2778">
        <v>0.04</v>
      </c>
      <c r="C2778">
        <v>0.04</v>
      </c>
      <c r="D2778">
        <v>0.04</v>
      </c>
      <c r="E2778">
        <v>0.04</v>
      </c>
      <c r="F2778">
        <v>0.2</v>
      </c>
      <c r="G2778">
        <v>0.35</v>
      </c>
      <c r="H2778">
        <v>0.71</v>
      </c>
      <c r="I2778">
        <v>1.08</v>
      </c>
      <c r="J2778">
        <v>1.62</v>
      </c>
      <c r="K2778">
        <v>1.98</v>
      </c>
      <c r="L2778">
        <v>2.23</v>
      </c>
      <c r="M2778">
        <v>2.59</v>
      </c>
      <c r="N2778">
        <v>2.9</v>
      </c>
      <c r="O2778">
        <f t="shared" si="43"/>
        <v>2.9</v>
      </c>
    </row>
    <row r="2779" spans="1:15" x14ac:dyDescent="0.25">
      <c r="A2779" s="24">
        <v>42223</v>
      </c>
      <c r="B2779">
        <v>0.03</v>
      </c>
      <c r="C2779">
        <v>0.03</v>
      </c>
      <c r="D2779">
        <v>0.03</v>
      </c>
      <c r="E2779">
        <v>0.06</v>
      </c>
      <c r="F2779">
        <v>0.23</v>
      </c>
      <c r="G2779">
        <v>0.38</v>
      </c>
      <c r="H2779">
        <v>0.73</v>
      </c>
      <c r="I2779">
        <v>1.08</v>
      </c>
      <c r="J2779">
        <v>1.59</v>
      </c>
      <c r="K2779">
        <v>1.93</v>
      </c>
      <c r="L2779">
        <v>2.1800000000000002</v>
      </c>
      <c r="M2779">
        <v>2.52</v>
      </c>
      <c r="N2779">
        <v>2.83</v>
      </c>
      <c r="O2779">
        <f t="shared" si="43"/>
        <v>2.83</v>
      </c>
    </row>
    <row r="2780" spans="1:15" x14ac:dyDescent="0.25">
      <c r="A2780" s="24">
        <v>42224</v>
      </c>
      <c r="B2780">
        <v>0.03</v>
      </c>
      <c r="C2780">
        <v>0.03</v>
      </c>
      <c r="D2780">
        <v>0.03</v>
      </c>
      <c r="E2780">
        <v>0.06</v>
      </c>
      <c r="F2780">
        <v>0.23</v>
      </c>
      <c r="G2780">
        <v>0.38</v>
      </c>
      <c r="H2780">
        <v>0.73</v>
      </c>
      <c r="I2780">
        <v>1.08</v>
      </c>
      <c r="J2780">
        <v>1.59</v>
      </c>
      <c r="K2780">
        <v>1.93</v>
      </c>
      <c r="L2780">
        <v>2.1800000000000002</v>
      </c>
      <c r="M2780">
        <v>2.52</v>
      </c>
      <c r="N2780">
        <v>2.83</v>
      </c>
      <c r="O2780">
        <f t="shared" si="43"/>
        <v>2.83</v>
      </c>
    </row>
    <row r="2781" spans="1:15" x14ac:dyDescent="0.25">
      <c r="A2781" s="24">
        <v>42225</v>
      </c>
      <c r="B2781">
        <v>0.03</v>
      </c>
      <c r="C2781">
        <v>0.03</v>
      </c>
      <c r="D2781">
        <v>0.03</v>
      </c>
      <c r="E2781">
        <v>0.06</v>
      </c>
      <c r="F2781">
        <v>0.23</v>
      </c>
      <c r="G2781">
        <v>0.38</v>
      </c>
      <c r="H2781">
        <v>0.73</v>
      </c>
      <c r="I2781">
        <v>1.08</v>
      </c>
      <c r="J2781">
        <v>1.59</v>
      </c>
      <c r="K2781">
        <v>1.93</v>
      </c>
      <c r="L2781">
        <v>2.1800000000000002</v>
      </c>
      <c r="M2781">
        <v>2.52</v>
      </c>
      <c r="N2781">
        <v>2.83</v>
      </c>
      <c r="O2781">
        <f t="shared" si="43"/>
        <v>2.83</v>
      </c>
    </row>
    <row r="2782" spans="1:15" x14ac:dyDescent="0.25">
      <c r="A2782" s="24">
        <v>42226</v>
      </c>
      <c r="B2782">
        <v>0.03</v>
      </c>
      <c r="C2782">
        <v>0.03</v>
      </c>
      <c r="D2782">
        <v>0.03</v>
      </c>
      <c r="E2782">
        <v>0.12</v>
      </c>
      <c r="F2782">
        <v>0.24</v>
      </c>
      <c r="G2782">
        <v>0.4</v>
      </c>
      <c r="H2782">
        <v>0.73</v>
      </c>
      <c r="I2782">
        <v>1.0900000000000001</v>
      </c>
      <c r="J2782">
        <v>1.62</v>
      </c>
      <c r="K2782">
        <v>1.98</v>
      </c>
      <c r="L2782">
        <v>2.2400000000000002</v>
      </c>
      <c r="M2782">
        <v>2.58</v>
      </c>
      <c r="N2782">
        <v>2.89</v>
      </c>
      <c r="O2782">
        <f t="shared" si="43"/>
        <v>2.89</v>
      </c>
    </row>
    <row r="2783" spans="1:15" x14ac:dyDescent="0.25">
      <c r="A2783" s="24">
        <v>42227</v>
      </c>
      <c r="B2783">
        <v>0.06</v>
      </c>
      <c r="C2783">
        <v>0.06</v>
      </c>
      <c r="D2783">
        <v>0.06</v>
      </c>
      <c r="E2783">
        <v>0.1</v>
      </c>
      <c r="F2783">
        <v>0.23</v>
      </c>
      <c r="G2783">
        <v>0.37</v>
      </c>
      <c r="H2783">
        <v>0.68</v>
      </c>
      <c r="I2783">
        <v>1.03</v>
      </c>
      <c r="J2783">
        <v>1.53</v>
      </c>
      <c r="K2783">
        <v>1.89</v>
      </c>
      <c r="L2783">
        <v>2.15</v>
      </c>
      <c r="M2783">
        <v>2.5</v>
      </c>
      <c r="N2783">
        <v>2.81</v>
      </c>
      <c r="O2783">
        <f t="shared" si="43"/>
        <v>2.81</v>
      </c>
    </row>
    <row r="2784" spans="1:15" x14ac:dyDescent="0.25">
      <c r="A2784" s="24">
        <v>42228</v>
      </c>
      <c r="B2784">
        <v>0.06</v>
      </c>
      <c r="C2784">
        <v>0.06</v>
      </c>
      <c r="D2784">
        <v>0.06</v>
      </c>
      <c r="E2784">
        <v>0.1</v>
      </c>
      <c r="F2784">
        <v>0.22</v>
      </c>
      <c r="G2784">
        <v>0.37</v>
      </c>
      <c r="H2784">
        <v>0.67</v>
      </c>
      <c r="I2784">
        <v>1.01</v>
      </c>
      <c r="J2784">
        <v>1.52</v>
      </c>
      <c r="K2784">
        <v>1.88</v>
      </c>
      <c r="L2784">
        <v>2.14</v>
      </c>
      <c r="M2784">
        <v>2.52</v>
      </c>
      <c r="N2784">
        <v>2.84</v>
      </c>
      <c r="O2784">
        <f t="shared" si="43"/>
        <v>2.84</v>
      </c>
    </row>
    <row r="2785" spans="1:15" x14ac:dyDescent="0.25">
      <c r="A2785" s="24">
        <v>42229</v>
      </c>
      <c r="B2785">
        <v>0.06</v>
      </c>
      <c r="C2785">
        <v>0.06</v>
      </c>
      <c r="D2785">
        <v>0.06</v>
      </c>
      <c r="E2785">
        <v>0.1</v>
      </c>
      <c r="F2785">
        <v>0.24</v>
      </c>
      <c r="G2785">
        <v>0.4</v>
      </c>
      <c r="H2785">
        <v>0.72</v>
      </c>
      <c r="I2785">
        <v>1.06</v>
      </c>
      <c r="J2785">
        <v>1.58</v>
      </c>
      <c r="K2785">
        <v>1.94</v>
      </c>
      <c r="L2785">
        <v>2.19</v>
      </c>
      <c r="M2785">
        <v>2.54</v>
      </c>
      <c r="N2785">
        <v>2.86</v>
      </c>
      <c r="O2785">
        <f t="shared" si="43"/>
        <v>2.86</v>
      </c>
    </row>
    <row r="2786" spans="1:15" x14ac:dyDescent="0.25">
      <c r="A2786" s="24">
        <v>42230</v>
      </c>
      <c r="B2786">
        <v>0.04</v>
      </c>
      <c r="C2786">
        <v>0.04</v>
      </c>
      <c r="D2786">
        <v>0.04</v>
      </c>
      <c r="E2786">
        <v>0.09</v>
      </c>
      <c r="F2786">
        <v>0.25</v>
      </c>
      <c r="G2786">
        <v>0.41</v>
      </c>
      <c r="H2786">
        <v>0.73</v>
      </c>
      <c r="I2786">
        <v>1.08</v>
      </c>
      <c r="J2786">
        <v>1.61</v>
      </c>
      <c r="K2786">
        <v>1.96</v>
      </c>
      <c r="L2786">
        <v>2.2000000000000002</v>
      </c>
      <c r="M2786">
        <v>2.54</v>
      </c>
      <c r="N2786">
        <v>2.84</v>
      </c>
      <c r="O2786">
        <f t="shared" si="43"/>
        <v>2.84</v>
      </c>
    </row>
    <row r="2787" spans="1:15" x14ac:dyDescent="0.25">
      <c r="A2787" s="24">
        <v>42231</v>
      </c>
      <c r="B2787">
        <v>0.04</v>
      </c>
      <c r="C2787">
        <v>0.04</v>
      </c>
      <c r="D2787">
        <v>0.04</v>
      </c>
      <c r="E2787">
        <v>0.09</v>
      </c>
      <c r="F2787">
        <v>0.25</v>
      </c>
      <c r="G2787">
        <v>0.41</v>
      </c>
      <c r="H2787">
        <v>0.73</v>
      </c>
      <c r="I2787">
        <v>1.08</v>
      </c>
      <c r="J2787">
        <v>1.61</v>
      </c>
      <c r="K2787">
        <v>1.96</v>
      </c>
      <c r="L2787">
        <v>2.2000000000000002</v>
      </c>
      <c r="M2787">
        <v>2.54</v>
      </c>
      <c r="N2787">
        <v>2.84</v>
      </c>
      <c r="O2787">
        <f t="shared" si="43"/>
        <v>2.84</v>
      </c>
    </row>
    <row r="2788" spans="1:15" x14ac:dyDescent="0.25">
      <c r="A2788" s="24">
        <v>42232</v>
      </c>
      <c r="B2788">
        <v>0.04</v>
      </c>
      <c r="C2788">
        <v>0.04</v>
      </c>
      <c r="D2788">
        <v>0.04</v>
      </c>
      <c r="E2788">
        <v>0.09</v>
      </c>
      <c r="F2788">
        <v>0.25</v>
      </c>
      <c r="G2788">
        <v>0.41</v>
      </c>
      <c r="H2788">
        <v>0.73</v>
      </c>
      <c r="I2788">
        <v>1.08</v>
      </c>
      <c r="J2788">
        <v>1.61</v>
      </c>
      <c r="K2788">
        <v>1.96</v>
      </c>
      <c r="L2788">
        <v>2.2000000000000002</v>
      </c>
      <c r="M2788">
        <v>2.54</v>
      </c>
      <c r="N2788">
        <v>2.84</v>
      </c>
      <c r="O2788">
        <f t="shared" si="43"/>
        <v>2.84</v>
      </c>
    </row>
    <row r="2789" spans="1:15" x14ac:dyDescent="0.25">
      <c r="A2789" s="24">
        <v>42233</v>
      </c>
      <c r="B2789">
        <v>0.03</v>
      </c>
      <c r="C2789">
        <v>0.03</v>
      </c>
      <c r="D2789">
        <v>0.03</v>
      </c>
      <c r="E2789">
        <v>0.1</v>
      </c>
      <c r="F2789">
        <v>0.24</v>
      </c>
      <c r="G2789">
        <v>0.4</v>
      </c>
      <c r="H2789">
        <v>0.72</v>
      </c>
      <c r="I2789">
        <v>1.07</v>
      </c>
      <c r="J2789">
        <v>1.58</v>
      </c>
      <c r="K2789">
        <v>1.92</v>
      </c>
      <c r="L2789">
        <v>2.16</v>
      </c>
      <c r="M2789">
        <v>2.5099999999999998</v>
      </c>
      <c r="N2789">
        <v>2.81</v>
      </c>
      <c r="O2789">
        <f t="shared" si="43"/>
        <v>2.81</v>
      </c>
    </row>
    <row r="2790" spans="1:15" x14ac:dyDescent="0.25">
      <c r="A2790" s="24">
        <v>42234</v>
      </c>
      <c r="B2790">
        <v>0.05</v>
      </c>
      <c r="C2790">
        <v>0.05</v>
      </c>
      <c r="D2790">
        <v>0.05</v>
      </c>
      <c r="E2790">
        <v>7.0000000000000007E-2</v>
      </c>
      <c r="F2790">
        <v>0.25</v>
      </c>
      <c r="G2790">
        <v>0.42</v>
      </c>
      <c r="H2790">
        <v>0.74</v>
      </c>
      <c r="I2790">
        <v>1.07</v>
      </c>
      <c r="J2790">
        <v>1.6</v>
      </c>
      <c r="K2790">
        <v>1.95</v>
      </c>
      <c r="L2790">
        <v>2.2000000000000002</v>
      </c>
      <c r="M2790">
        <v>2.56</v>
      </c>
      <c r="N2790">
        <v>2.87</v>
      </c>
      <c r="O2790">
        <f t="shared" si="43"/>
        <v>2.87</v>
      </c>
    </row>
    <row r="2791" spans="1:15" x14ac:dyDescent="0.25">
      <c r="A2791" s="24">
        <v>42235</v>
      </c>
      <c r="B2791">
        <v>0.05</v>
      </c>
      <c r="C2791">
        <v>0.05</v>
      </c>
      <c r="D2791">
        <v>0.05</v>
      </c>
      <c r="E2791">
        <v>0.05</v>
      </c>
      <c r="F2791">
        <v>0.22</v>
      </c>
      <c r="G2791">
        <v>0.39</v>
      </c>
      <c r="H2791">
        <v>0.67</v>
      </c>
      <c r="I2791">
        <v>0.98</v>
      </c>
      <c r="J2791">
        <v>1.5</v>
      </c>
      <c r="K2791">
        <v>1.85</v>
      </c>
      <c r="L2791">
        <v>2.12</v>
      </c>
      <c r="M2791">
        <v>2.4900000000000002</v>
      </c>
      <c r="N2791">
        <v>2.81</v>
      </c>
      <c r="O2791">
        <f t="shared" si="43"/>
        <v>2.81</v>
      </c>
    </row>
    <row r="2792" spans="1:15" x14ac:dyDescent="0.25">
      <c r="A2792" s="24">
        <v>42236</v>
      </c>
      <c r="B2792">
        <v>0.01</v>
      </c>
      <c r="C2792">
        <v>0.01</v>
      </c>
      <c r="D2792">
        <v>0.01</v>
      </c>
      <c r="E2792">
        <v>0.02</v>
      </c>
      <c r="F2792">
        <v>0.22</v>
      </c>
      <c r="G2792">
        <v>0.39</v>
      </c>
      <c r="H2792">
        <v>0.69</v>
      </c>
      <c r="I2792">
        <v>1</v>
      </c>
      <c r="J2792">
        <v>1.5</v>
      </c>
      <c r="K2792">
        <v>1.84</v>
      </c>
      <c r="L2792">
        <v>2.09</v>
      </c>
      <c r="M2792">
        <v>2.4500000000000002</v>
      </c>
      <c r="N2792">
        <v>2.76</v>
      </c>
      <c r="O2792">
        <f t="shared" si="43"/>
        <v>2.76</v>
      </c>
    </row>
    <row r="2793" spans="1:15" x14ac:dyDescent="0.25">
      <c r="A2793" s="24">
        <v>42237</v>
      </c>
      <c r="B2793">
        <v>0.02</v>
      </c>
      <c r="C2793">
        <v>0.02</v>
      </c>
      <c r="D2793">
        <v>0.02</v>
      </c>
      <c r="E2793">
        <v>0.03</v>
      </c>
      <c r="F2793">
        <v>0.21</v>
      </c>
      <c r="G2793">
        <v>0.36</v>
      </c>
      <c r="H2793">
        <v>0.64</v>
      </c>
      <c r="I2793">
        <v>0.95</v>
      </c>
      <c r="J2793">
        <v>1.44</v>
      </c>
      <c r="K2793">
        <v>1.79</v>
      </c>
      <c r="L2793">
        <v>2.0499999999999998</v>
      </c>
      <c r="M2793">
        <v>2.44</v>
      </c>
      <c r="N2793">
        <v>2.74</v>
      </c>
      <c r="O2793">
        <f t="shared" si="43"/>
        <v>2.74</v>
      </c>
    </row>
    <row r="2794" spans="1:15" x14ac:dyDescent="0.25">
      <c r="A2794" s="24">
        <v>42238</v>
      </c>
      <c r="B2794">
        <v>0.02</v>
      </c>
      <c r="C2794">
        <v>0.02</v>
      </c>
      <c r="D2794">
        <v>0.02</v>
      </c>
      <c r="E2794">
        <v>0.03</v>
      </c>
      <c r="F2794">
        <v>0.21</v>
      </c>
      <c r="G2794">
        <v>0.36</v>
      </c>
      <c r="H2794">
        <v>0.64</v>
      </c>
      <c r="I2794">
        <v>0.95</v>
      </c>
      <c r="J2794">
        <v>1.44</v>
      </c>
      <c r="K2794">
        <v>1.79</v>
      </c>
      <c r="L2794">
        <v>2.0499999999999998</v>
      </c>
      <c r="M2794">
        <v>2.44</v>
      </c>
      <c r="N2794">
        <v>2.74</v>
      </c>
      <c r="O2794">
        <f t="shared" si="43"/>
        <v>2.74</v>
      </c>
    </row>
    <row r="2795" spans="1:15" x14ac:dyDescent="0.25">
      <c r="A2795" s="24">
        <v>42239</v>
      </c>
      <c r="B2795">
        <v>0.02</v>
      </c>
      <c r="C2795">
        <v>0.02</v>
      </c>
      <c r="D2795">
        <v>0.02</v>
      </c>
      <c r="E2795">
        <v>0.03</v>
      </c>
      <c r="F2795">
        <v>0.21</v>
      </c>
      <c r="G2795">
        <v>0.36</v>
      </c>
      <c r="H2795">
        <v>0.64</v>
      </c>
      <c r="I2795">
        <v>0.95</v>
      </c>
      <c r="J2795">
        <v>1.44</v>
      </c>
      <c r="K2795">
        <v>1.79</v>
      </c>
      <c r="L2795">
        <v>2.0499999999999998</v>
      </c>
      <c r="M2795">
        <v>2.44</v>
      </c>
      <c r="N2795">
        <v>2.74</v>
      </c>
      <c r="O2795">
        <f t="shared" si="43"/>
        <v>2.74</v>
      </c>
    </row>
    <row r="2796" spans="1:15" x14ac:dyDescent="0.25">
      <c r="A2796" s="24">
        <v>42240</v>
      </c>
      <c r="B2796">
        <v>0.02</v>
      </c>
      <c r="C2796">
        <v>0.02</v>
      </c>
      <c r="D2796">
        <v>0.02</v>
      </c>
      <c r="E2796">
        <v>0.06</v>
      </c>
      <c r="F2796">
        <v>0.2</v>
      </c>
      <c r="G2796">
        <v>0.33</v>
      </c>
      <c r="H2796">
        <v>0.59</v>
      </c>
      <c r="I2796">
        <v>0.9</v>
      </c>
      <c r="J2796">
        <v>1.39</v>
      </c>
      <c r="K2796">
        <v>1.75</v>
      </c>
      <c r="L2796">
        <v>2.0099999999999998</v>
      </c>
      <c r="M2796">
        <v>2.42</v>
      </c>
      <c r="N2796">
        <v>2.73</v>
      </c>
      <c r="O2796">
        <f t="shared" si="43"/>
        <v>2.73</v>
      </c>
    </row>
    <row r="2797" spans="1:15" x14ac:dyDescent="0.25">
      <c r="A2797" s="24">
        <v>42241</v>
      </c>
      <c r="B2797">
        <v>0.04</v>
      </c>
      <c r="C2797">
        <v>0.04</v>
      </c>
      <c r="D2797">
        <v>0.04</v>
      </c>
      <c r="E2797">
        <v>7.0000000000000007E-2</v>
      </c>
      <c r="F2797">
        <v>0.19</v>
      </c>
      <c r="G2797">
        <v>0.36</v>
      </c>
      <c r="H2797">
        <v>0.67</v>
      </c>
      <c r="I2797">
        <v>0.98</v>
      </c>
      <c r="J2797">
        <v>1.48</v>
      </c>
      <c r="K2797">
        <v>1.86</v>
      </c>
      <c r="L2797">
        <v>2.12</v>
      </c>
      <c r="M2797">
        <v>2.54</v>
      </c>
      <c r="N2797">
        <v>2.84</v>
      </c>
      <c r="O2797">
        <f t="shared" si="43"/>
        <v>2.84</v>
      </c>
    </row>
    <row r="2798" spans="1:15" x14ac:dyDescent="0.25">
      <c r="A2798" s="24">
        <v>42242</v>
      </c>
      <c r="B2798">
        <v>0.03</v>
      </c>
      <c r="C2798">
        <v>0.03</v>
      </c>
      <c r="D2798">
        <v>0.03</v>
      </c>
      <c r="E2798">
        <v>0.06</v>
      </c>
      <c r="F2798">
        <v>0.2</v>
      </c>
      <c r="G2798">
        <v>0.35</v>
      </c>
      <c r="H2798">
        <v>0.67</v>
      </c>
      <c r="I2798">
        <v>0.98</v>
      </c>
      <c r="J2798">
        <v>1.49</v>
      </c>
      <c r="K2798">
        <v>1.9</v>
      </c>
      <c r="L2798">
        <v>2.1800000000000002</v>
      </c>
      <c r="M2798">
        <v>2.64</v>
      </c>
      <c r="N2798">
        <v>2.94</v>
      </c>
      <c r="O2798">
        <f t="shared" si="43"/>
        <v>2.94</v>
      </c>
    </row>
    <row r="2799" spans="1:15" x14ac:dyDescent="0.25">
      <c r="A2799" s="24">
        <v>42243</v>
      </c>
      <c r="B2799">
        <v>0.02</v>
      </c>
      <c r="C2799">
        <v>0.02</v>
      </c>
      <c r="D2799">
        <v>0.02</v>
      </c>
      <c r="E2799">
        <v>0.06</v>
      </c>
      <c r="F2799">
        <v>0.22</v>
      </c>
      <c r="G2799">
        <v>0.36</v>
      </c>
      <c r="H2799">
        <v>0.68</v>
      </c>
      <c r="I2799">
        <v>0.99</v>
      </c>
      <c r="J2799">
        <v>1.49</v>
      </c>
      <c r="K2799">
        <v>1.91</v>
      </c>
      <c r="L2799">
        <v>2.1800000000000002</v>
      </c>
      <c r="M2799">
        <v>2.61</v>
      </c>
      <c r="N2799">
        <v>2.93</v>
      </c>
      <c r="O2799">
        <f t="shared" si="43"/>
        <v>2.93</v>
      </c>
    </row>
    <row r="2800" spans="1:15" x14ac:dyDescent="0.25">
      <c r="A2800" s="24">
        <v>42244</v>
      </c>
      <c r="B2800">
        <v>0.02</v>
      </c>
      <c r="C2800">
        <v>0.02</v>
      </c>
      <c r="D2800">
        <v>0.02</v>
      </c>
      <c r="E2800">
        <v>0.06</v>
      </c>
      <c r="F2800">
        <v>0.25</v>
      </c>
      <c r="G2800">
        <v>0.38</v>
      </c>
      <c r="H2800">
        <v>0.72</v>
      </c>
      <c r="I2800">
        <v>1.04</v>
      </c>
      <c r="J2800">
        <v>1.52</v>
      </c>
      <c r="K2800">
        <v>1.92</v>
      </c>
      <c r="L2800">
        <v>2.19</v>
      </c>
      <c r="M2800">
        <v>2.61</v>
      </c>
      <c r="N2800">
        <v>2.92</v>
      </c>
      <c r="O2800">
        <f t="shared" si="43"/>
        <v>2.92</v>
      </c>
    </row>
    <row r="2801" spans="1:15" x14ac:dyDescent="0.25">
      <c r="A2801" s="24">
        <v>42245</v>
      </c>
      <c r="B2801">
        <v>0.02</v>
      </c>
      <c r="C2801">
        <v>0.02</v>
      </c>
      <c r="D2801">
        <v>0.02</v>
      </c>
      <c r="E2801">
        <v>0.06</v>
      </c>
      <c r="F2801">
        <v>0.25</v>
      </c>
      <c r="G2801">
        <v>0.38</v>
      </c>
      <c r="H2801">
        <v>0.72</v>
      </c>
      <c r="I2801">
        <v>1.04</v>
      </c>
      <c r="J2801">
        <v>1.52</v>
      </c>
      <c r="K2801">
        <v>1.92</v>
      </c>
      <c r="L2801">
        <v>2.19</v>
      </c>
      <c r="M2801">
        <v>2.61</v>
      </c>
      <c r="N2801">
        <v>2.92</v>
      </c>
      <c r="O2801">
        <f t="shared" si="43"/>
        <v>2.92</v>
      </c>
    </row>
    <row r="2802" spans="1:15" x14ac:dyDescent="0.25">
      <c r="A2802" s="24">
        <v>42246</v>
      </c>
      <c r="B2802">
        <v>0.02</v>
      </c>
      <c r="C2802">
        <v>0.02</v>
      </c>
      <c r="D2802">
        <v>0.02</v>
      </c>
      <c r="E2802">
        <v>0.06</v>
      </c>
      <c r="F2802">
        <v>0.25</v>
      </c>
      <c r="G2802">
        <v>0.38</v>
      </c>
      <c r="H2802">
        <v>0.72</v>
      </c>
      <c r="I2802">
        <v>1.04</v>
      </c>
      <c r="J2802">
        <v>1.52</v>
      </c>
      <c r="K2802">
        <v>1.92</v>
      </c>
      <c r="L2802">
        <v>2.19</v>
      </c>
      <c r="M2802">
        <v>2.61</v>
      </c>
      <c r="N2802">
        <v>2.92</v>
      </c>
      <c r="O2802">
        <f t="shared" si="43"/>
        <v>2.92</v>
      </c>
    </row>
    <row r="2803" spans="1:15" x14ac:dyDescent="0.25">
      <c r="A2803" s="24">
        <v>42247</v>
      </c>
      <c r="B2803">
        <v>0</v>
      </c>
      <c r="C2803">
        <v>0</v>
      </c>
      <c r="D2803">
        <v>0</v>
      </c>
      <c r="E2803">
        <v>0.08</v>
      </c>
      <c r="F2803">
        <v>0.27</v>
      </c>
      <c r="G2803">
        <v>0.39</v>
      </c>
      <c r="H2803">
        <v>0.74</v>
      </c>
      <c r="I2803">
        <v>1.07</v>
      </c>
      <c r="J2803">
        <v>1.54</v>
      </c>
      <c r="K2803">
        <v>1.94</v>
      </c>
      <c r="L2803">
        <v>2.21</v>
      </c>
      <c r="M2803">
        <v>2.64</v>
      </c>
      <c r="N2803">
        <v>2.95</v>
      </c>
      <c r="O2803">
        <f t="shared" si="43"/>
        <v>2.95</v>
      </c>
    </row>
    <row r="2804" spans="1:15" x14ac:dyDescent="0.25">
      <c r="A2804" s="24">
        <v>42248</v>
      </c>
      <c r="B2804">
        <v>0.01</v>
      </c>
      <c r="C2804">
        <v>0.01</v>
      </c>
      <c r="D2804">
        <v>0.01</v>
      </c>
      <c r="E2804">
        <v>0.03</v>
      </c>
      <c r="F2804">
        <v>0.26</v>
      </c>
      <c r="G2804">
        <v>0.39</v>
      </c>
      <c r="H2804">
        <v>0.7</v>
      </c>
      <c r="I2804">
        <v>1.03</v>
      </c>
      <c r="J2804">
        <v>1.49</v>
      </c>
      <c r="K2804">
        <v>1.89</v>
      </c>
      <c r="L2804">
        <v>2.17</v>
      </c>
      <c r="M2804">
        <v>2.62</v>
      </c>
      <c r="N2804">
        <v>2.93</v>
      </c>
      <c r="O2804">
        <f t="shared" si="43"/>
        <v>2.93</v>
      </c>
    </row>
    <row r="2805" spans="1:15" x14ac:dyDescent="0.25">
      <c r="A2805" s="24">
        <v>42249</v>
      </c>
      <c r="B2805">
        <v>0.01</v>
      </c>
      <c r="C2805">
        <v>0.01</v>
      </c>
      <c r="D2805">
        <v>0.01</v>
      </c>
      <c r="E2805">
        <v>0.03</v>
      </c>
      <c r="F2805">
        <v>0.25</v>
      </c>
      <c r="G2805">
        <v>0.37</v>
      </c>
      <c r="H2805">
        <v>0.72</v>
      </c>
      <c r="I2805">
        <v>1.04</v>
      </c>
      <c r="J2805">
        <v>1.52</v>
      </c>
      <c r="K2805">
        <v>1.92</v>
      </c>
      <c r="L2805">
        <v>2.2000000000000002</v>
      </c>
      <c r="M2805">
        <v>2.66</v>
      </c>
      <c r="N2805">
        <v>2.97</v>
      </c>
      <c r="O2805">
        <f t="shared" si="43"/>
        <v>2.97</v>
      </c>
    </row>
    <row r="2806" spans="1:15" x14ac:dyDescent="0.25">
      <c r="A2806" s="24">
        <v>42250</v>
      </c>
      <c r="B2806">
        <v>0.02</v>
      </c>
      <c r="C2806">
        <v>0.02</v>
      </c>
      <c r="D2806">
        <v>0.02</v>
      </c>
      <c r="E2806">
        <v>0.02</v>
      </c>
      <c r="F2806">
        <v>0.24</v>
      </c>
      <c r="G2806">
        <v>0.36</v>
      </c>
      <c r="H2806">
        <v>0.71</v>
      </c>
      <c r="I2806">
        <v>1</v>
      </c>
      <c r="J2806">
        <v>1.49</v>
      </c>
      <c r="K2806">
        <v>1.9</v>
      </c>
      <c r="L2806">
        <v>2.1800000000000002</v>
      </c>
      <c r="M2806">
        <v>2.64</v>
      </c>
      <c r="N2806">
        <v>2.95</v>
      </c>
      <c r="O2806">
        <f t="shared" si="43"/>
        <v>2.95</v>
      </c>
    </row>
    <row r="2807" spans="1:15" x14ac:dyDescent="0.25">
      <c r="A2807" s="24">
        <v>42251</v>
      </c>
      <c r="B2807">
        <v>0.02</v>
      </c>
      <c r="C2807">
        <v>0.02</v>
      </c>
      <c r="D2807">
        <v>0.02</v>
      </c>
      <c r="E2807">
        <v>0.02</v>
      </c>
      <c r="F2807">
        <v>0.23</v>
      </c>
      <c r="G2807">
        <v>0.36</v>
      </c>
      <c r="H2807">
        <v>0.71</v>
      </c>
      <c r="I2807">
        <v>1</v>
      </c>
      <c r="J2807">
        <v>1.47</v>
      </c>
      <c r="K2807">
        <v>1.85</v>
      </c>
      <c r="L2807">
        <v>2.13</v>
      </c>
      <c r="M2807">
        <v>2.58</v>
      </c>
      <c r="N2807">
        <v>2.89</v>
      </c>
      <c r="O2807">
        <f t="shared" si="43"/>
        <v>2.89</v>
      </c>
    </row>
    <row r="2808" spans="1:15" x14ac:dyDescent="0.25">
      <c r="A2808" s="24">
        <v>42252</v>
      </c>
      <c r="B2808">
        <v>0.02</v>
      </c>
      <c r="C2808">
        <v>0.02</v>
      </c>
      <c r="D2808">
        <v>0.02</v>
      </c>
      <c r="E2808">
        <v>0.02</v>
      </c>
      <c r="F2808">
        <v>0.23</v>
      </c>
      <c r="G2808">
        <v>0.36</v>
      </c>
      <c r="H2808">
        <v>0.71</v>
      </c>
      <c r="I2808">
        <v>1</v>
      </c>
      <c r="J2808">
        <v>1.47</v>
      </c>
      <c r="K2808">
        <v>1.85</v>
      </c>
      <c r="L2808">
        <v>2.13</v>
      </c>
      <c r="M2808">
        <v>2.58</v>
      </c>
      <c r="N2808">
        <v>2.89</v>
      </c>
      <c r="O2808">
        <f t="shared" si="43"/>
        <v>2.89</v>
      </c>
    </row>
    <row r="2809" spans="1:15" x14ac:dyDescent="0.25">
      <c r="A2809" s="24">
        <v>42253</v>
      </c>
      <c r="B2809">
        <v>0.02</v>
      </c>
      <c r="C2809">
        <v>0.02</v>
      </c>
      <c r="D2809">
        <v>0.02</v>
      </c>
      <c r="E2809">
        <v>0.02</v>
      </c>
      <c r="F2809">
        <v>0.23</v>
      </c>
      <c r="G2809">
        <v>0.36</v>
      </c>
      <c r="H2809">
        <v>0.71</v>
      </c>
      <c r="I2809">
        <v>1</v>
      </c>
      <c r="J2809">
        <v>1.47</v>
      </c>
      <c r="K2809">
        <v>1.85</v>
      </c>
      <c r="L2809">
        <v>2.13</v>
      </c>
      <c r="M2809">
        <v>2.58</v>
      </c>
      <c r="N2809">
        <v>2.89</v>
      </c>
      <c r="O2809">
        <f t="shared" si="43"/>
        <v>2.89</v>
      </c>
    </row>
    <row r="2810" spans="1:15" x14ac:dyDescent="0.25">
      <c r="A2810" s="24">
        <v>42254</v>
      </c>
      <c r="B2810">
        <v>0.02</v>
      </c>
      <c r="C2810">
        <v>0.02</v>
      </c>
      <c r="D2810">
        <v>0.02</v>
      </c>
      <c r="E2810">
        <v>0.02</v>
      </c>
      <c r="F2810">
        <v>0.23</v>
      </c>
      <c r="G2810">
        <v>0.36</v>
      </c>
      <c r="H2810">
        <v>0.71</v>
      </c>
      <c r="I2810">
        <v>1</v>
      </c>
      <c r="J2810">
        <v>1.47</v>
      </c>
      <c r="K2810">
        <v>1.85</v>
      </c>
      <c r="L2810">
        <v>2.13</v>
      </c>
      <c r="M2810">
        <v>2.58</v>
      </c>
      <c r="N2810">
        <v>2.89</v>
      </c>
      <c r="O2810">
        <f t="shared" si="43"/>
        <v>2.89</v>
      </c>
    </row>
    <row r="2811" spans="1:15" x14ac:dyDescent="0.25">
      <c r="A2811" s="24">
        <v>42255</v>
      </c>
      <c r="B2811">
        <v>0.02</v>
      </c>
      <c r="C2811">
        <v>0.02</v>
      </c>
      <c r="D2811">
        <v>0.02</v>
      </c>
      <c r="E2811">
        <v>0.06</v>
      </c>
      <c r="F2811">
        <v>0.27</v>
      </c>
      <c r="G2811">
        <v>0.39</v>
      </c>
      <c r="H2811">
        <v>0.74</v>
      </c>
      <c r="I2811">
        <v>1.05</v>
      </c>
      <c r="J2811">
        <v>1.53</v>
      </c>
      <c r="K2811">
        <v>1.92</v>
      </c>
      <c r="L2811">
        <v>2.2000000000000002</v>
      </c>
      <c r="M2811">
        <v>2.66</v>
      </c>
      <c r="N2811">
        <v>2.97</v>
      </c>
      <c r="O2811">
        <f t="shared" si="43"/>
        <v>2.97</v>
      </c>
    </row>
    <row r="2812" spans="1:15" x14ac:dyDescent="0.25">
      <c r="A2812" s="24">
        <v>42256</v>
      </c>
      <c r="B2812">
        <v>0.02</v>
      </c>
      <c r="C2812">
        <v>0.02</v>
      </c>
      <c r="D2812">
        <v>0.02</v>
      </c>
      <c r="E2812">
        <v>0.03</v>
      </c>
      <c r="F2812">
        <v>0.26</v>
      </c>
      <c r="G2812">
        <v>0.39</v>
      </c>
      <c r="H2812">
        <v>0.75</v>
      </c>
      <c r="I2812">
        <v>1.06</v>
      </c>
      <c r="J2812">
        <v>1.53</v>
      </c>
      <c r="K2812">
        <v>1.91</v>
      </c>
      <c r="L2812">
        <v>2.21</v>
      </c>
      <c r="M2812">
        <v>2.64</v>
      </c>
      <c r="N2812">
        <v>2.96</v>
      </c>
      <c r="O2812">
        <f t="shared" si="43"/>
        <v>2.96</v>
      </c>
    </row>
    <row r="2813" spans="1:15" x14ac:dyDescent="0.25">
      <c r="A2813" s="24">
        <v>42257</v>
      </c>
      <c r="B2813">
        <v>0.02</v>
      </c>
      <c r="C2813">
        <v>0.02</v>
      </c>
      <c r="D2813">
        <v>0.02</v>
      </c>
      <c r="E2813">
        <v>0.02</v>
      </c>
      <c r="F2813">
        <v>0.25</v>
      </c>
      <c r="G2813">
        <v>0.39</v>
      </c>
      <c r="H2813">
        <v>0.75</v>
      </c>
      <c r="I2813">
        <v>1.06</v>
      </c>
      <c r="J2813">
        <v>1.55</v>
      </c>
      <c r="K2813">
        <v>1.93</v>
      </c>
      <c r="L2813">
        <v>2.23</v>
      </c>
      <c r="M2813">
        <v>2.66</v>
      </c>
      <c r="N2813">
        <v>2.98</v>
      </c>
      <c r="O2813">
        <f t="shared" si="43"/>
        <v>2.98</v>
      </c>
    </row>
    <row r="2814" spans="1:15" x14ac:dyDescent="0.25">
      <c r="A2814" s="24">
        <v>42258</v>
      </c>
      <c r="B2814">
        <v>0.04</v>
      </c>
      <c r="C2814">
        <v>0.04</v>
      </c>
      <c r="D2814">
        <v>0.04</v>
      </c>
      <c r="E2814">
        <v>0.04</v>
      </c>
      <c r="F2814">
        <v>0.25</v>
      </c>
      <c r="G2814">
        <v>0.4</v>
      </c>
      <c r="H2814">
        <v>0.71</v>
      </c>
      <c r="I2814">
        <v>1.03</v>
      </c>
      <c r="J2814">
        <v>1.52</v>
      </c>
      <c r="K2814">
        <v>1.89</v>
      </c>
      <c r="L2814">
        <v>2.2000000000000002</v>
      </c>
      <c r="M2814">
        <v>2.63</v>
      </c>
      <c r="N2814">
        <v>2.95</v>
      </c>
      <c r="O2814">
        <f t="shared" si="43"/>
        <v>2.95</v>
      </c>
    </row>
    <row r="2815" spans="1:15" x14ac:dyDescent="0.25">
      <c r="A2815" s="24">
        <v>42259</v>
      </c>
      <c r="B2815">
        <v>0.04</v>
      </c>
      <c r="C2815">
        <v>0.04</v>
      </c>
      <c r="D2815">
        <v>0.04</v>
      </c>
      <c r="E2815">
        <v>0.04</v>
      </c>
      <c r="F2815">
        <v>0.25</v>
      </c>
      <c r="G2815">
        <v>0.4</v>
      </c>
      <c r="H2815">
        <v>0.71</v>
      </c>
      <c r="I2815">
        <v>1.03</v>
      </c>
      <c r="J2815">
        <v>1.52</v>
      </c>
      <c r="K2815">
        <v>1.89</v>
      </c>
      <c r="L2815">
        <v>2.2000000000000002</v>
      </c>
      <c r="M2815">
        <v>2.63</v>
      </c>
      <c r="N2815">
        <v>2.95</v>
      </c>
      <c r="O2815">
        <f t="shared" si="43"/>
        <v>2.95</v>
      </c>
    </row>
    <row r="2816" spans="1:15" x14ac:dyDescent="0.25">
      <c r="A2816" s="24">
        <v>42260</v>
      </c>
      <c r="B2816">
        <v>0.04</v>
      </c>
      <c r="C2816">
        <v>0.04</v>
      </c>
      <c r="D2816">
        <v>0.04</v>
      </c>
      <c r="E2816">
        <v>0.04</v>
      </c>
      <c r="F2816">
        <v>0.25</v>
      </c>
      <c r="G2816">
        <v>0.4</v>
      </c>
      <c r="H2816">
        <v>0.71</v>
      </c>
      <c r="I2816">
        <v>1.03</v>
      </c>
      <c r="J2816">
        <v>1.52</v>
      </c>
      <c r="K2816">
        <v>1.89</v>
      </c>
      <c r="L2816">
        <v>2.2000000000000002</v>
      </c>
      <c r="M2816">
        <v>2.63</v>
      </c>
      <c r="N2816">
        <v>2.95</v>
      </c>
      <c r="O2816">
        <f t="shared" si="43"/>
        <v>2.95</v>
      </c>
    </row>
    <row r="2817" spans="1:15" x14ac:dyDescent="0.25">
      <c r="A2817" s="24">
        <v>42261</v>
      </c>
      <c r="B2817">
        <v>0.02</v>
      </c>
      <c r="C2817">
        <v>0.02</v>
      </c>
      <c r="D2817">
        <v>0.02</v>
      </c>
      <c r="E2817">
        <v>7.0000000000000007E-2</v>
      </c>
      <c r="F2817">
        <v>0.26</v>
      </c>
      <c r="G2817">
        <v>0.4</v>
      </c>
      <c r="H2817">
        <v>0.73</v>
      </c>
      <c r="I2817">
        <v>1.03</v>
      </c>
      <c r="J2817">
        <v>1.51</v>
      </c>
      <c r="K2817">
        <v>1.88</v>
      </c>
      <c r="L2817">
        <v>2.1800000000000002</v>
      </c>
      <c r="M2817">
        <v>2.62</v>
      </c>
      <c r="N2817">
        <v>2.95</v>
      </c>
      <c r="O2817">
        <f t="shared" si="43"/>
        <v>2.95</v>
      </c>
    </row>
    <row r="2818" spans="1:15" x14ac:dyDescent="0.25">
      <c r="A2818" s="24">
        <v>42262</v>
      </c>
      <c r="B2818">
        <v>0</v>
      </c>
      <c r="C2818">
        <v>0</v>
      </c>
      <c r="D2818">
        <v>0</v>
      </c>
      <c r="E2818">
        <v>7.0000000000000007E-2</v>
      </c>
      <c r="F2818">
        <v>0.27</v>
      </c>
      <c r="G2818">
        <v>0.47</v>
      </c>
      <c r="H2818">
        <v>0.82</v>
      </c>
      <c r="I2818">
        <v>1.1200000000000001</v>
      </c>
      <c r="J2818">
        <v>1.61</v>
      </c>
      <c r="K2818">
        <v>1.99</v>
      </c>
      <c r="L2818">
        <v>2.2799999999999998</v>
      </c>
      <c r="M2818">
        <v>2.73</v>
      </c>
      <c r="N2818">
        <v>3.06</v>
      </c>
      <c r="O2818">
        <f t="shared" si="43"/>
        <v>3.06</v>
      </c>
    </row>
    <row r="2819" spans="1:15" x14ac:dyDescent="0.25">
      <c r="A2819" s="24">
        <v>42263</v>
      </c>
      <c r="B2819">
        <v>0</v>
      </c>
      <c r="C2819">
        <v>0</v>
      </c>
      <c r="D2819">
        <v>0</v>
      </c>
      <c r="E2819">
        <v>0.06</v>
      </c>
      <c r="F2819">
        <v>0.24</v>
      </c>
      <c r="G2819">
        <v>0.46</v>
      </c>
      <c r="H2819">
        <v>0.82</v>
      </c>
      <c r="I2819">
        <v>1.1299999999999999</v>
      </c>
      <c r="J2819">
        <v>1.62</v>
      </c>
      <c r="K2819">
        <v>2.0099999999999998</v>
      </c>
      <c r="L2819">
        <v>2.2999999999999998</v>
      </c>
      <c r="M2819">
        <v>2.75</v>
      </c>
      <c r="N2819">
        <v>3.08</v>
      </c>
      <c r="O2819">
        <f t="shared" si="43"/>
        <v>3.08</v>
      </c>
    </row>
    <row r="2820" spans="1:15" x14ac:dyDescent="0.25">
      <c r="A2820" s="24">
        <v>42264</v>
      </c>
      <c r="B2820">
        <v>0</v>
      </c>
      <c r="C2820">
        <v>0</v>
      </c>
      <c r="D2820">
        <v>0</v>
      </c>
      <c r="E2820">
        <v>0.01</v>
      </c>
      <c r="F2820">
        <v>0.16</v>
      </c>
      <c r="G2820">
        <v>0.39</v>
      </c>
      <c r="H2820">
        <v>0.7</v>
      </c>
      <c r="I2820">
        <v>1</v>
      </c>
      <c r="J2820">
        <v>1.5</v>
      </c>
      <c r="K2820">
        <v>1.9</v>
      </c>
      <c r="L2820">
        <v>2.21</v>
      </c>
      <c r="M2820">
        <v>2.69</v>
      </c>
      <c r="N2820">
        <v>3.02</v>
      </c>
      <c r="O2820">
        <f t="shared" si="43"/>
        <v>3.02</v>
      </c>
    </row>
    <row r="2821" spans="1:15" x14ac:dyDescent="0.25">
      <c r="A2821" s="24">
        <v>42265</v>
      </c>
      <c r="B2821">
        <v>0</v>
      </c>
      <c r="C2821">
        <v>0</v>
      </c>
      <c r="D2821">
        <v>0</v>
      </c>
      <c r="E2821">
        <v>0</v>
      </c>
      <c r="F2821">
        <v>0.1</v>
      </c>
      <c r="G2821">
        <v>0.35</v>
      </c>
      <c r="H2821">
        <v>0.69</v>
      </c>
      <c r="I2821">
        <v>0.97</v>
      </c>
      <c r="J2821">
        <v>1.45</v>
      </c>
      <c r="K2821">
        <v>1.83</v>
      </c>
      <c r="L2821">
        <v>2.13</v>
      </c>
      <c r="M2821">
        <v>2.58</v>
      </c>
      <c r="N2821">
        <v>2.93</v>
      </c>
      <c r="O2821">
        <f t="shared" si="43"/>
        <v>2.93</v>
      </c>
    </row>
    <row r="2822" spans="1:15" x14ac:dyDescent="0.25">
      <c r="A2822" s="24">
        <v>42266</v>
      </c>
      <c r="B2822">
        <v>0</v>
      </c>
      <c r="C2822">
        <v>0</v>
      </c>
      <c r="D2822">
        <v>0</v>
      </c>
      <c r="E2822">
        <v>0</v>
      </c>
      <c r="F2822">
        <v>0.1</v>
      </c>
      <c r="G2822">
        <v>0.35</v>
      </c>
      <c r="H2822">
        <v>0.69</v>
      </c>
      <c r="I2822">
        <v>0.97</v>
      </c>
      <c r="J2822">
        <v>1.45</v>
      </c>
      <c r="K2822">
        <v>1.83</v>
      </c>
      <c r="L2822">
        <v>2.13</v>
      </c>
      <c r="M2822">
        <v>2.58</v>
      </c>
      <c r="N2822">
        <v>2.93</v>
      </c>
      <c r="O2822">
        <f t="shared" ref="O2822:O2885" si="44">N2822</f>
        <v>2.93</v>
      </c>
    </row>
    <row r="2823" spans="1:15" x14ac:dyDescent="0.25">
      <c r="A2823" s="24">
        <v>42267</v>
      </c>
      <c r="B2823">
        <v>0</v>
      </c>
      <c r="C2823">
        <v>0</v>
      </c>
      <c r="D2823">
        <v>0</v>
      </c>
      <c r="E2823">
        <v>0</v>
      </c>
      <c r="F2823">
        <v>0.1</v>
      </c>
      <c r="G2823">
        <v>0.35</v>
      </c>
      <c r="H2823">
        <v>0.69</v>
      </c>
      <c r="I2823">
        <v>0.97</v>
      </c>
      <c r="J2823">
        <v>1.45</v>
      </c>
      <c r="K2823">
        <v>1.83</v>
      </c>
      <c r="L2823">
        <v>2.13</v>
      </c>
      <c r="M2823">
        <v>2.58</v>
      </c>
      <c r="N2823">
        <v>2.93</v>
      </c>
      <c r="O2823">
        <f t="shared" si="44"/>
        <v>2.93</v>
      </c>
    </row>
    <row r="2824" spans="1:15" x14ac:dyDescent="0.25">
      <c r="A2824" s="24">
        <v>42268</v>
      </c>
      <c r="B2824">
        <v>0</v>
      </c>
      <c r="C2824">
        <v>0</v>
      </c>
      <c r="D2824">
        <v>0</v>
      </c>
      <c r="E2824">
        <v>0.01</v>
      </c>
      <c r="F2824">
        <v>0.11</v>
      </c>
      <c r="G2824">
        <v>0.36</v>
      </c>
      <c r="H2824">
        <v>0.72</v>
      </c>
      <c r="I2824">
        <v>1.01</v>
      </c>
      <c r="J2824">
        <v>1.51</v>
      </c>
      <c r="K2824">
        <v>1.9</v>
      </c>
      <c r="L2824">
        <v>2.2000000000000002</v>
      </c>
      <c r="M2824">
        <v>2.67</v>
      </c>
      <c r="N2824">
        <v>3.02</v>
      </c>
      <c r="O2824">
        <f t="shared" si="44"/>
        <v>3.02</v>
      </c>
    </row>
    <row r="2825" spans="1:15" x14ac:dyDescent="0.25">
      <c r="A2825" s="24">
        <v>42269</v>
      </c>
      <c r="B2825">
        <v>0</v>
      </c>
      <c r="C2825">
        <v>0</v>
      </c>
      <c r="D2825">
        <v>0</v>
      </c>
      <c r="E2825">
        <v>0</v>
      </c>
      <c r="F2825">
        <v>0.1</v>
      </c>
      <c r="G2825">
        <v>0.35</v>
      </c>
      <c r="H2825">
        <v>0.69</v>
      </c>
      <c r="I2825">
        <v>0.97</v>
      </c>
      <c r="J2825">
        <v>1.44</v>
      </c>
      <c r="K2825">
        <v>1.83</v>
      </c>
      <c r="L2825">
        <v>2.14</v>
      </c>
      <c r="M2825">
        <v>2.6</v>
      </c>
      <c r="N2825">
        <v>2.94</v>
      </c>
      <c r="O2825">
        <f t="shared" si="44"/>
        <v>2.94</v>
      </c>
    </row>
    <row r="2826" spans="1:15" x14ac:dyDescent="0.25">
      <c r="A2826" s="24">
        <v>42270</v>
      </c>
      <c r="B2826">
        <v>0</v>
      </c>
      <c r="C2826">
        <v>0</v>
      </c>
      <c r="D2826">
        <v>0</v>
      </c>
      <c r="E2826">
        <v>0.01</v>
      </c>
      <c r="F2826">
        <v>0.09</v>
      </c>
      <c r="G2826">
        <v>0.34</v>
      </c>
      <c r="H2826">
        <v>0.7</v>
      </c>
      <c r="I2826">
        <v>1</v>
      </c>
      <c r="J2826">
        <v>1.47</v>
      </c>
      <c r="K2826">
        <v>1.85</v>
      </c>
      <c r="L2826">
        <v>2.16</v>
      </c>
      <c r="M2826">
        <v>2.6</v>
      </c>
      <c r="N2826">
        <v>2.95</v>
      </c>
      <c r="O2826">
        <f t="shared" si="44"/>
        <v>2.95</v>
      </c>
    </row>
    <row r="2827" spans="1:15" x14ac:dyDescent="0.25">
      <c r="A2827" s="24">
        <v>42271</v>
      </c>
      <c r="B2827">
        <v>0</v>
      </c>
      <c r="C2827">
        <v>0</v>
      </c>
      <c r="D2827">
        <v>0</v>
      </c>
      <c r="E2827">
        <v>0.01</v>
      </c>
      <c r="F2827">
        <v>0.09</v>
      </c>
      <c r="G2827">
        <v>0.32</v>
      </c>
      <c r="H2827">
        <v>0.67</v>
      </c>
      <c r="I2827">
        <v>0.97</v>
      </c>
      <c r="J2827">
        <v>1.44</v>
      </c>
      <c r="K2827">
        <v>1.84</v>
      </c>
      <c r="L2827">
        <v>2.13</v>
      </c>
      <c r="M2827">
        <v>2.5499999999999998</v>
      </c>
      <c r="N2827">
        <v>2.91</v>
      </c>
      <c r="O2827">
        <f t="shared" si="44"/>
        <v>2.91</v>
      </c>
    </row>
    <row r="2828" spans="1:15" x14ac:dyDescent="0.25">
      <c r="A2828" s="24">
        <v>42272</v>
      </c>
      <c r="B2828">
        <v>0</v>
      </c>
      <c r="C2828">
        <v>0</v>
      </c>
      <c r="D2828">
        <v>0</v>
      </c>
      <c r="E2828">
        <v>0</v>
      </c>
      <c r="F2828">
        <v>7.0000000000000007E-2</v>
      </c>
      <c r="G2828">
        <v>0.35</v>
      </c>
      <c r="H2828">
        <v>0.7</v>
      </c>
      <c r="I2828">
        <v>1</v>
      </c>
      <c r="J2828">
        <v>1.48</v>
      </c>
      <c r="K2828">
        <v>1.87</v>
      </c>
      <c r="L2828">
        <v>2.17</v>
      </c>
      <c r="M2828">
        <v>2.6</v>
      </c>
      <c r="N2828">
        <v>2.96</v>
      </c>
      <c r="O2828">
        <f t="shared" si="44"/>
        <v>2.96</v>
      </c>
    </row>
    <row r="2829" spans="1:15" x14ac:dyDescent="0.25">
      <c r="A2829" s="24">
        <v>42273</v>
      </c>
      <c r="B2829">
        <v>0</v>
      </c>
      <c r="C2829">
        <v>0</v>
      </c>
      <c r="D2829">
        <v>0</v>
      </c>
      <c r="E2829">
        <v>0</v>
      </c>
      <c r="F2829">
        <v>7.0000000000000007E-2</v>
      </c>
      <c r="G2829">
        <v>0.35</v>
      </c>
      <c r="H2829">
        <v>0.7</v>
      </c>
      <c r="I2829">
        <v>1</v>
      </c>
      <c r="J2829">
        <v>1.48</v>
      </c>
      <c r="K2829">
        <v>1.87</v>
      </c>
      <c r="L2829">
        <v>2.17</v>
      </c>
      <c r="M2829">
        <v>2.6</v>
      </c>
      <c r="N2829">
        <v>2.96</v>
      </c>
      <c r="O2829">
        <f t="shared" si="44"/>
        <v>2.96</v>
      </c>
    </row>
    <row r="2830" spans="1:15" x14ac:dyDescent="0.25">
      <c r="A2830" s="24">
        <v>42274</v>
      </c>
      <c r="B2830">
        <v>0</v>
      </c>
      <c r="C2830">
        <v>0</v>
      </c>
      <c r="D2830">
        <v>0</v>
      </c>
      <c r="E2830">
        <v>0</v>
      </c>
      <c r="F2830">
        <v>7.0000000000000007E-2</v>
      </c>
      <c r="G2830">
        <v>0.35</v>
      </c>
      <c r="H2830">
        <v>0.7</v>
      </c>
      <c r="I2830">
        <v>1</v>
      </c>
      <c r="J2830">
        <v>1.48</v>
      </c>
      <c r="K2830">
        <v>1.87</v>
      </c>
      <c r="L2830">
        <v>2.17</v>
      </c>
      <c r="M2830">
        <v>2.6</v>
      </c>
      <c r="N2830">
        <v>2.96</v>
      </c>
      <c r="O2830">
        <f t="shared" si="44"/>
        <v>2.96</v>
      </c>
    </row>
    <row r="2831" spans="1:15" x14ac:dyDescent="0.25">
      <c r="A2831" s="24">
        <v>42275</v>
      </c>
      <c r="B2831">
        <v>0</v>
      </c>
      <c r="C2831">
        <v>0</v>
      </c>
      <c r="D2831">
        <v>0</v>
      </c>
      <c r="E2831">
        <v>0.01</v>
      </c>
      <c r="F2831">
        <v>0.1</v>
      </c>
      <c r="G2831">
        <v>0.34</v>
      </c>
      <c r="H2831">
        <v>0.67</v>
      </c>
      <c r="I2831">
        <v>0.97</v>
      </c>
      <c r="J2831">
        <v>1.42</v>
      </c>
      <c r="K2831">
        <v>1.8</v>
      </c>
      <c r="L2831">
        <v>2.1</v>
      </c>
      <c r="M2831">
        <v>2.5099999999999998</v>
      </c>
      <c r="N2831">
        <v>2.87</v>
      </c>
      <c r="O2831">
        <f t="shared" si="44"/>
        <v>2.87</v>
      </c>
    </row>
    <row r="2832" spans="1:15" x14ac:dyDescent="0.25">
      <c r="A2832" s="24">
        <v>42276</v>
      </c>
      <c r="B2832">
        <v>0</v>
      </c>
      <c r="C2832">
        <v>0</v>
      </c>
      <c r="D2832">
        <v>0</v>
      </c>
      <c r="E2832">
        <v>0.01</v>
      </c>
      <c r="F2832">
        <v>0.09</v>
      </c>
      <c r="G2832">
        <v>0.33</v>
      </c>
      <c r="H2832">
        <v>0.64</v>
      </c>
      <c r="I2832">
        <v>0.92</v>
      </c>
      <c r="J2832">
        <v>1.37</v>
      </c>
      <c r="K2832">
        <v>1.74</v>
      </c>
      <c r="L2832">
        <v>2.0499999999999998</v>
      </c>
      <c r="M2832">
        <v>2.48</v>
      </c>
      <c r="N2832">
        <v>2.85</v>
      </c>
      <c r="O2832">
        <f t="shared" si="44"/>
        <v>2.85</v>
      </c>
    </row>
    <row r="2833" spans="1:15" x14ac:dyDescent="0.25">
      <c r="A2833" s="24">
        <v>42277</v>
      </c>
      <c r="B2833">
        <v>0</v>
      </c>
      <c r="C2833">
        <v>0</v>
      </c>
      <c r="D2833">
        <v>0</v>
      </c>
      <c r="E2833">
        <v>0</v>
      </c>
      <c r="F2833">
        <v>0.08</v>
      </c>
      <c r="G2833">
        <v>0.33</v>
      </c>
      <c r="H2833">
        <v>0.64</v>
      </c>
      <c r="I2833">
        <v>0.92</v>
      </c>
      <c r="J2833">
        <v>1.37</v>
      </c>
      <c r="K2833">
        <v>1.75</v>
      </c>
      <c r="L2833">
        <v>2.06</v>
      </c>
      <c r="M2833">
        <v>2.5099999999999998</v>
      </c>
      <c r="N2833">
        <v>2.87</v>
      </c>
      <c r="O2833">
        <f t="shared" si="44"/>
        <v>2.87</v>
      </c>
    </row>
    <row r="2834" spans="1:15" x14ac:dyDescent="0.25">
      <c r="A2834" s="24">
        <v>42278</v>
      </c>
      <c r="B2834">
        <v>0</v>
      </c>
      <c r="C2834">
        <v>0</v>
      </c>
      <c r="D2834">
        <v>0</v>
      </c>
      <c r="E2834">
        <v>0</v>
      </c>
      <c r="F2834">
        <v>0.08</v>
      </c>
      <c r="G2834">
        <v>0.31</v>
      </c>
      <c r="H2834">
        <v>0.64</v>
      </c>
      <c r="I2834">
        <v>0.92</v>
      </c>
      <c r="J2834">
        <v>1.37</v>
      </c>
      <c r="K2834">
        <v>1.75</v>
      </c>
      <c r="L2834">
        <v>2.0499999999999998</v>
      </c>
      <c r="M2834">
        <v>2.4900000000000002</v>
      </c>
      <c r="N2834">
        <v>2.85</v>
      </c>
      <c r="O2834">
        <f t="shared" si="44"/>
        <v>2.85</v>
      </c>
    </row>
    <row r="2835" spans="1:15" x14ac:dyDescent="0.25">
      <c r="A2835" s="24">
        <v>42279</v>
      </c>
      <c r="B2835">
        <v>0</v>
      </c>
      <c r="C2835">
        <v>0</v>
      </c>
      <c r="D2835">
        <v>0</v>
      </c>
      <c r="E2835">
        <v>0</v>
      </c>
      <c r="F2835">
        <v>0.06</v>
      </c>
      <c r="G2835">
        <v>0.25</v>
      </c>
      <c r="H2835">
        <v>0.57999999999999996</v>
      </c>
      <c r="I2835">
        <v>0.85</v>
      </c>
      <c r="J2835">
        <v>1.29</v>
      </c>
      <c r="K2835">
        <v>1.67</v>
      </c>
      <c r="L2835">
        <v>1.99</v>
      </c>
      <c r="M2835">
        <v>2.44</v>
      </c>
      <c r="N2835">
        <v>2.82</v>
      </c>
      <c r="O2835">
        <f t="shared" si="44"/>
        <v>2.82</v>
      </c>
    </row>
    <row r="2836" spans="1:15" x14ac:dyDescent="0.25">
      <c r="A2836" s="24">
        <v>42280</v>
      </c>
      <c r="B2836">
        <v>0</v>
      </c>
      <c r="C2836">
        <v>0</v>
      </c>
      <c r="D2836">
        <v>0</v>
      </c>
      <c r="E2836">
        <v>0</v>
      </c>
      <c r="F2836">
        <v>0.06</v>
      </c>
      <c r="G2836">
        <v>0.25</v>
      </c>
      <c r="H2836">
        <v>0.57999999999999996</v>
      </c>
      <c r="I2836">
        <v>0.85</v>
      </c>
      <c r="J2836">
        <v>1.29</v>
      </c>
      <c r="K2836">
        <v>1.67</v>
      </c>
      <c r="L2836">
        <v>1.99</v>
      </c>
      <c r="M2836">
        <v>2.44</v>
      </c>
      <c r="N2836">
        <v>2.82</v>
      </c>
      <c r="O2836">
        <f t="shared" si="44"/>
        <v>2.82</v>
      </c>
    </row>
    <row r="2837" spans="1:15" x14ac:dyDescent="0.25">
      <c r="A2837" s="24">
        <v>42281</v>
      </c>
      <c r="B2837">
        <v>0</v>
      </c>
      <c r="C2837">
        <v>0</v>
      </c>
      <c r="D2837">
        <v>0</v>
      </c>
      <c r="E2837">
        <v>0</v>
      </c>
      <c r="F2837">
        <v>0.06</v>
      </c>
      <c r="G2837">
        <v>0.25</v>
      </c>
      <c r="H2837">
        <v>0.57999999999999996</v>
      </c>
      <c r="I2837">
        <v>0.85</v>
      </c>
      <c r="J2837">
        <v>1.29</v>
      </c>
      <c r="K2837">
        <v>1.67</v>
      </c>
      <c r="L2837">
        <v>1.99</v>
      </c>
      <c r="M2837">
        <v>2.44</v>
      </c>
      <c r="N2837">
        <v>2.82</v>
      </c>
      <c r="O2837">
        <f t="shared" si="44"/>
        <v>2.82</v>
      </c>
    </row>
    <row r="2838" spans="1:15" x14ac:dyDescent="0.25">
      <c r="A2838" s="24">
        <v>42282</v>
      </c>
      <c r="B2838">
        <v>0</v>
      </c>
      <c r="C2838">
        <v>0</v>
      </c>
      <c r="D2838">
        <v>0</v>
      </c>
      <c r="E2838">
        <v>0.01</v>
      </c>
      <c r="F2838">
        <v>0.06</v>
      </c>
      <c r="G2838">
        <v>0.26</v>
      </c>
      <c r="H2838">
        <v>0.61</v>
      </c>
      <c r="I2838">
        <v>0.89</v>
      </c>
      <c r="J2838">
        <v>1.35</v>
      </c>
      <c r="K2838">
        <v>1.74</v>
      </c>
      <c r="L2838">
        <v>2.0699999999999998</v>
      </c>
      <c r="M2838">
        <v>2.52</v>
      </c>
      <c r="N2838">
        <v>2.9</v>
      </c>
      <c r="O2838">
        <f t="shared" si="44"/>
        <v>2.9</v>
      </c>
    </row>
    <row r="2839" spans="1:15" x14ac:dyDescent="0.25">
      <c r="A2839" s="24">
        <v>42283</v>
      </c>
      <c r="B2839">
        <v>0</v>
      </c>
      <c r="C2839">
        <v>0</v>
      </c>
      <c r="D2839">
        <v>0</v>
      </c>
      <c r="E2839">
        <v>0</v>
      </c>
      <c r="F2839">
        <v>7.0000000000000007E-2</v>
      </c>
      <c r="G2839">
        <v>0.26</v>
      </c>
      <c r="H2839">
        <v>0.61</v>
      </c>
      <c r="I2839">
        <v>0.9</v>
      </c>
      <c r="J2839">
        <v>1.34</v>
      </c>
      <c r="K2839">
        <v>1.72</v>
      </c>
      <c r="L2839">
        <v>2.0499999999999998</v>
      </c>
      <c r="M2839">
        <v>2.5</v>
      </c>
      <c r="N2839">
        <v>2.88</v>
      </c>
      <c r="O2839">
        <f t="shared" si="44"/>
        <v>2.88</v>
      </c>
    </row>
    <row r="2840" spans="1:15" x14ac:dyDescent="0.25">
      <c r="A2840" s="24">
        <v>42284</v>
      </c>
      <c r="B2840">
        <v>0</v>
      </c>
      <c r="C2840">
        <v>0</v>
      </c>
      <c r="D2840">
        <v>0</v>
      </c>
      <c r="E2840">
        <v>0</v>
      </c>
      <c r="F2840">
        <v>0.08</v>
      </c>
      <c r="G2840">
        <v>0.27</v>
      </c>
      <c r="H2840">
        <v>0.65</v>
      </c>
      <c r="I2840">
        <v>0.92</v>
      </c>
      <c r="J2840">
        <v>1.37</v>
      </c>
      <c r="K2840">
        <v>1.75</v>
      </c>
      <c r="L2840">
        <v>2.08</v>
      </c>
      <c r="M2840">
        <v>2.5099999999999998</v>
      </c>
      <c r="N2840">
        <v>2.89</v>
      </c>
      <c r="O2840">
        <f t="shared" si="44"/>
        <v>2.89</v>
      </c>
    </row>
    <row r="2841" spans="1:15" x14ac:dyDescent="0.25">
      <c r="A2841" s="24">
        <v>42285</v>
      </c>
      <c r="B2841">
        <v>0</v>
      </c>
      <c r="C2841">
        <v>0</v>
      </c>
      <c r="D2841">
        <v>0</v>
      </c>
      <c r="E2841">
        <v>0</v>
      </c>
      <c r="F2841">
        <v>7.0000000000000007E-2</v>
      </c>
      <c r="G2841">
        <v>0.27</v>
      </c>
      <c r="H2841">
        <v>0.65</v>
      </c>
      <c r="I2841">
        <v>0.93</v>
      </c>
      <c r="J2841">
        <v>1.4</v>
      </c>
      <c r="K2841">
        <v>1.79</v>
      </c>
      <c r="L2841">
        <v>2.12</v>
      </c>
      <c r="M2841">
        <v>2.56</v>
      </c>
      <c r="N2841">
        <v>2.96</v>
      </c>
      <c r="O2841">
        <f t="shared" si="44"/>
        <v>2.96</v>
      </c>
    </row>
    <row r="2842" spans="1:15" x14ac:dyDescent="0.25">
      <c r="A2842" s="24">
        <v>42286</v>
      </c>
      <c r="B2842">
        <v>0.01</v>
      </c>
      <c r="C2842">
        <v>0.01</v>
      </c>
      <c r="D2842">
        <v>0.01</v>
      </c>
      <c r="E2842">
        <v>0.01</v>
      </c>
      <c r="F2842">
        <v>7.0000000000000007E-2</v>
      </c>
      <c r="G2842">
        <v>0.28000000000000003</v>
      </c>
      <c r="H2842">
        <v>0.65</v>
      </c>
      <c r="I2842">
        <v>0.96</v>
      </c>
      <c r="J2842">
        <v>1.41</v>
      </c>
      <c r="K2842">
        <v>1.8</v>
      </c>
      <c r="L2842">
        <v>2.12</v>
      </c>
      <c r="M2842">
        <v>2.5499999999999998</v>
      </c>
      <c r="N2842">
        <v>2.94</v>
      </c>
      <c r="O2842">
        <f t="shared" si="44"/>
        <v>2.94</v>
      </c>
    </row>
    <row r="2843" spans="1:15" x14ac:dyDescent="0.25">
      <c r="A2843" s="24">
        <v>42287</v>
      </c>
      <c r="B2843">
        <v>0.01</v>
      </c>
      <c r="C2843">
        <v>0.01</v>
      </c>
      <c r="D2843">
        <v>0.01</v>
      </c>
      <c r="E2843">
        <v>0.01</v>
      </c>
      <c r="F2843">
        <v>7.0000000000000007E-2</v>
      </c>
      <c r="G2843">
        <v>0.28000000000000003</v>
      </c>
      <c r="H2843">
        <v>0.65</v>
      </c>
      <c r="I2843">
        <v>0.96</v>
      </c>
      <c r="J2843">
        <v>1.41</v>
      </c>
      <c r="K2843">
        <v>1.8</v>
      </c>
      <c r="L2843">
        <v>2.12</v>
      </c>
      <c r="M2843">
        <v>2.5499999999999998</v>
      </c>
      <c r="N2843">
        <v>2.94</v>
      </c>
      <c r="O2843">
        <f t="shared" si="44"/>
        <v>2.94</v>
      </c>
    </row>
    <row r="2844" spans="1:15" x14ac:dyDescent="0.25">
      <c r="A2844" s="24">
        <v>42288</v>
      </c>
      <c r="B2844">
        <v>0.01</v>
      </c>
      <c r="C2844">
        <v>0.01</v>
      </c>
      <c r="D2844">
        <v>0.01</v>
      </c>
      <c r="E2844">
        <v>0.01</v>
      </c>
      <c r="F2844">
        <v>7.0000000000000007E-2</v>
      </c>
      <c r="G2844">
        <v>0.28000000000000003</v>
      </c>
      <c r="H2844">
        <v>0.65</v>
      </c>
      <c r="I2844">
        <v>0.96</v>
      </c>
      <c r="J2844">
        <v>1.41</v>
      </c>
      <c r="K2844">
        <v>1.8</v>
      </c>
      <c r="L2844">
        <v>2.12</v>
      </c>
      <c r="M2844">
        <v>2.5499999999999998</v>
      </c>
      <c r="N2844">
        <v>2.94</v>
      </c>
      <c r="O2844">
        <f t="shared" si="44"/>
        <v>2.94</v>
      </c>
    </row>
    <row r="2845" spans="1:15" x14ac:dyDescent="0.25">
      <c r="A2845" s="24">
        <v>42289</v>
      </c>
      <c r="B2845">
        <v>0.01</v>
      </c>
      <c r="C2845">
        <v>0.01</v>
      </c>
      <c r="D2845">
        <v>0.01</v>
      </c>
      <c r="E2845">
        <v>0.01</v>
      </c>
      <c r="F2845">
        <v>7.0000000000000007E-2</v>
      </c>
      <c r="G2845">
        <v>0.28000000000000003</v>
      </c>
      <c r="H2845">
        <v>0.65</v>
      </c>
      <c r="I2845">
        <v>0.96</v>
      </c>
      <c r="J2845">
        <v>1.41</v>
      </c>
      <c r="K2845">
        <v>1.8</v>
      </c>
      <c r="L2845">
        <v>2.12</v>
      </c>
      <c r="M2845">
        <v>2.5499999999999998</v>
      </c>
      <c r="N2845">
        <v>2.94</v>
      </c>
      <c r="O2845">
        <f t="shared" si="44"/>
        <v>2.94</v>
      </c>
    </row>
    <row r="2846" spans="1:15" x14ac:dyDescent="0.25">
      <c r="A2846" s="24">
        <v>42290</v>
      </c>
      <c r="B2846">
        <v>0</v>
      </c>
      <c r="C2846">
        <v>0</v>
      </c>
      <c r="D2846">
        <v>0</v>
      </c>
      <c r="E2846">
        <v>0.01</v>
      </c>
      <c r="F2846">
        <v>0.08</v>
      </c>
      <c r="G2846">
        <v>0.27</v>
      </c>
      <c r="H2846">
        <v>0.64</v>
      </c>
      <c r="I2846">
        <v>0.92</v>
      </c>
      <c r="J2846">
        <v>1.36</v>
      </c>
      <c r="K2846">
        <v>1.74</v>
      </c>
      <c r="L2846">
        <v>2.06</v>
      </c>
      <c r="M2846">
        <v>2.4900000000000002</v>
      </c>
      <c r="N2846">
        <v>2.89</v>
      </c>
      <c r="O2846">
        <f t="shared" si="44"/>
        <v>2.89</v>
      </c>
    </row>
    <row r="2847" spans="1:15" x14ac:dyDescent="0.25">
      <c r="A2847" s="24">
        <v>42291</v>
      </c>
      <c r="B2847">
        <v>0</v>
      </c>
      <c r="C2847">
        <v>0</v>
      </c>
      <c r="D2847">
        <v>0</v>
      </c>
      <c r="E2847">
        <v>0</v>
      </c>
      <c r="F2847">
        <v>0.08</v>
      </c>
      <c r="G2847">
        <v>0.21</v>
      </c>
      <c r="H2847">
        <v>0.56999999999999995</v>
      </c>
      <c r="I2847">
        <v>0.84</v>
      </c>
      <c r="J2847">
        <v>1.29</v>
      </c>
      <c r="K2847">
        <v>1.66</v>
      </c>
      <c r="L2847">
        <v>1.99</v>
      </c>
      <c r="M2847">
        <v>2.42</v>
      </c>
      <c r="N2847">
        <v>2.84</v>
      </c>
      <c r="O2847">
        <f t="shared" si="44"/>
        <v>2.84</v>
      </c>
    </row>
    <row r="2848" spans="1:15" x14ac:dyDescent="0.25">
      <c r="A2848" s="24">
        <v>42292</v>
      </c>
      <c r="B2848">
        <v>0</v>
      </c>
      <c r="C2848">
        <v>0</v>
      </c>
      <c r="D2848">
        <v>0</v>
      </c>
      <c r="E2848">
        <v>0.01</v>
      </c>
      <c r="F2848">
        <v>0.08</v>
      </c>
      <c r="G2848">
        <v>0.22</v>
      </c>
      <c r="H2848">
        <v>0.61</v>
      </c>
      <c r="I2848">
        <v>0.9</v>
      </c>
      <c r="J2848">
        <v>1.34</v>
      </c>
      <c r="K2848">
        <v>1.72</v>
      </c>
      <c r="L2848">
        <v>2.04</v>
      </c>
      <c r="M2848">
        <v>2.46</v>
      </c>
      <c r="N2848">
        <v>2.87</v>
      </c>
      <c r="O2848">
        <f t="shared" si="44"/>
        <v>2.87</v>
      </c>
    </row>
    <row r="2849" spans="1:15" x14ac:dyDescent="0.25">
      <c r="A2849" s="24">
        <v>42293</v>
      </c>
      <c r="B2849">
        <v>0.03</v>
      </c>
      <c r="C2849">
        <v>0.03</v>
      </c>
      <c r="D2849">
        <v>0.03</v>
      </c>
      <c r="E2849">
        <v>0.01</v>
      </c>
      <c r="F2849">
        <v>7.0000000000000007E-2</v>
      </c>
      <c r="G2849">
        <v>0.23</v>
      </c>
      <c r="H2849">
        <v>0.61</v>
      </c>
      <c r="I2849">
        <v>0.91</v>
      </c>
      <c r="J2849">
        <v>1.36</v>
      </c>
      <c r="K2849">
        <v>1.73</v>
      </c>
      <c r="L2849">
        <v>2.04</v>
      </c>
      <c r="M2849">
        <v>2.46</v>
      </c>
      <c r="N2849">
        <v>2.87</v>
      </c>
      <c r="O2849">
        <f t="shared" si="44"/>
        <v>2.87</v>
      </c>
    </row>
    <row r="2850" spans="1:15" x14ac:dyDescent="0.25">
      <c r="A2850" s="24">
        <v>42294</v>
      </c>
      <c r="B2850">
        <v>0.03</v>
      </c>
      <c r="C2850">
        <v>0.03</v>
      </c>
      <c r="D2850">
        <v>0.03</v>
      </c>
      <c r="E2850">
        <v>0.01</v>
      </c>
      <c r="F2850">
        <v>7.0000000000000007E-2</v>
      </c>
      <c r="G2850">
        <v>0.23</v>
      </c>
      <c r="H2850">
        <v>0.61</v>
      </c>
      <c r="I2850">
        <v>0.91</v>
      </c>
      <c r="J2850">
        <v>1.36</v>
      </c>
      <c r="K2850">
        <v>1.73</v>
      </c>
      <c r="L2850">
        <v>2.04</v>
      </c>
      <c r="M2850">
        <v>2.46</v>
      </c>
      <c r="N2850">
        <v>2.87</v>
      </c>
      <c r="O2850">
        <f t="shared" si="44"/>
        <v>2.87</v>
      </c>
    </row>
    <row r="2851" spans="1:15" x14ac:dyDescent="0.25">
      <c r="A2851" s="24">
        <v>42295</v>
      </c>
      <c r="B2851">
        <v>0.03</v>
      </c>
      <c r="C2851">
        <v>0.03</v>
      </c>
      <c r="D2851">
        <v>0.03</v>
      </c>
      <c r="E2851">
        <v>0.01</v>
      </c>
      <c r="F2851">
        <v>7.0000000000000007E-2</v>
      </c>
      <c r="G2851">
        <v>0.23</v>
      </c>
      <c r="H2851">
        <v>0.61</v>
      </c>
      <c r="I2851">
        <v>0.91</v>
      </c>
      <c r="J2851">
        <v>1.36</v>
      </c>
      <c r="K2851">
        <v>1.73</v>
      </c>
      <c r="L2851">
        <v>2.04</v>
      </c>
      <c r="M2851">
        <v>2.46</v>
      </c>
      <c r="N2851">
        <v>2.87</v>
      </c>
      <c r="O2851">
        <f t="shared" si="44"/>
        <v>2.87</v>
      </c>
    </row>
    <row r="2852" spans="1:15" x14ac:dyDescent="0.25">
      <c r="A2852" s="24">
        <v>42296</v>
      </c>
      <c r="B2852">
        <v>0.06</v>
      </c>
      <c r="C2852">
        <v>0.06</v>
      </c>
      <c r="D2852">
        <v>0.06</v>
      </c>
      <c r="E2852">
        <v>0.02</v>
      </c>
      <c r="F2852">
        <v>0.12</v>
      </c>
      <c r="G2852">
        <v>0.23</v>
      </c>
      <c r="H2852">
        <v>0.61</v>
      </c>
      <c r="I2852">
        <v>0.89</v>
      </c>
      <c r="J2852">
        <v>1.35</v>
      </c>
      <c r="K2852">
        <v>1.73</v>
      </c>
      <c r="L2852">
        <v>2.04</v>
      </c>
      <c r="M2852">
        <v>2.48</v>
      </c>
      <c r="N2852">
        <v>2.89</v>
      </c>
      <c r="O2852">
        <f t="shared" si="44"/>
        <v>2.89</v>
      </c>
    </row>
    <row r="2853" spans="1:15" x14ac:dyDescent="0.25">
      <c r="A2853" s="24">
        <v>42297</v>
      </c>
      <c r="B2853">
        <v>0.08</v>
      </c>
      <c r="C2853">
        <v>0.08</v>
      </c>
      <c r="D2853">
        <v>0.08</v>
      </c>
      <c r="E2853">
        <v>0.02</v>
      </c>
      <c r="F2853">
        <v>0.12</v>
      </c>
      <c r="G2853">
        <v>0.23</v>
      </c>
      <c r="H2853">
        <v>0.66</v>
      </c>
      <c r="I2853">
        <v>0.93</v>
      </c>
      <c r="J2853">
        <v>1.4</v>
      </c>
      <c r="K2853">
        <v>1.78</v>
      </c>
      <c r="L2853">
        <v>2.08</v>
      </c>
      <c r="M2853">
        <v>2.5299999999999998</v>
      </c>
      <c r="N2853">
        <v>2.92</v>
      </c>
      <c r="O2853">
        <f t="shared" si="44"/>
        <v>2.92</v>
      </c>
    </row>
    <row r="2854" spans="1:15" x14ac:dyDescent="0.25">
      <c r="A2854" s="24">
        <v>42298</v>
      </c>
      <c r="B2854">
        <v>0.01</v>
      </c>
      <c r="C2854">
        <v>0.01</v>
      </c>
      <c r="D2854">
        <v>0.01</v>
      </c>
      <c r="E2854">
        <v>0.01</v>
      </c>
      <c r="F2854">
        <v>0.12</v>
      </c>
      <c r="G2854">
        <v>0.23</v>
      </c>
      <c r="H2854">
        <v>0.64</v>
      </c>
      <c r="I2854">
        <v>0.91</v>
      </c>
      <c r="J2854">
        <v>1.37</v>
      </c>
      <c r="K2854">
        <v>1.74</v>
      </c>
      <c r="L2854">
        <v>2.04</v>
      </c>
      <c r="M2854">
        <v>2.48</v>
      </c>
      <c r="N2854">
        <v>2.87</v>
      </c>
      <c r="O2854">
        <f t="shared" si="44"/>
        <v>2.87</v>
      </c>
    </row>
    <row r="2855" spans="1:15" x14ac:dyDescent="0.25">
      <c r="A2855" s="24">
        <v>42299</v>
      </c>
      <c r="B2855">
        <v>0.02</v>
      </c>
      <c r="C2855">
        <v>0.02</v>
      </c>
      <c r="D2855">
        <v>0.02</v>
      </c>
      <c r="E2855">
        <v>0</v>
      </c>
      <c r="F2855">
        <v>0.11</v>
      </c>
      <c r="G2855">
        <v>0.23</v>
      </c>
      <c r="H2855">
        <v>0.61</v>
      </c>
      <c r="I2855">
        <v>0.89</v>
      </c>
      <c r="J2855">
        <v>1.36</v>
      </c>
      <c r="K2855">
        <v>1.74</v>
      </c>
      <c r="L2855">
        <v>2.04</v>
      </c>
      <c r="M2855">
        <v>2.48</v>
      </c>
      <c r="N2855">
        <v>2.87</v>
      </c>
      <c r="O2855">
        <f t="shared" si="44"/>
        <v>2.87</v>
      </c>
    </row>
    <row r="2856" spans="1:15" x14ac:dyDescent="0.25">
      <c r="A2856" s="24">
        <v>42300</v>
      </c>
      <c r="B2856">
        <v>0.01</v>
      </c>
      <c r="C2856">
        <v>0.01</v>
      </c>
      <c r="D2856">
        <v>0.01</v>
      </c>
      <c r="E2856">
        <v>0.01</v>
      </c>
      <c r="F2856">
        <v>0.13</v>
      </c>
      <c r="G2856">
        <v>0.24</v>
      </c>
      <c r="H2856">
        <v>0.66</v>
      </c>
      <c r="I2856">
        <v>0.94</v>
      </c>
      <c r="J2856">
        <v>1.43</v>
      </c>
      <c r="K2856">
        <v>1.81</v>
      </c>
      <c r="L2856">
        <v>2.09</v>
      </c>
      <c r="M2856">
        <v>2.54</v>
      </c>
      <c r="N2856">
        <v>2.9</v>
      </c>
      <c r="O2856">
        <f t="shared" si="44"/>
        <v>2.9</v>
      </c>
    </row>
    <row r="2857" spans="1:15" x14ac:dyDescent="0.25">
      <c r="A2857" s="24">
        <v>42301</v>
      </c>
      <c r="B2857">
        <v>0.01</v>
      </c>
      <c r="C2857">
        <v>0.01</v>
      </c>
      <c r="D2857">
        <v>0.01</v>
      </c>
      <c r="E2857">
        <v>0.01</v>
      </c>
      <c r="F2857">
        <v>0.13</v>
      </c>
      <c r="G2857">
        <v>0.24</v>
      </c>
      <c r="H2857">
        <v>0.66</v>
      </c>
      <c r="I2857">
        <v>0.94</v>
      </c>
      <c r="J2857">
        <v>1.43</v>
      </c>
      <c r="K2857">
        <v>1.81</v>
      </c>
      <c r="L2857">
        <v>2.09</v>
      </c>
      <c r="M2857">
        <v>2.54</v>
      </c>
      <c r="N2857">
        <v>2.9</v>
      </c>
      <c r="O2857">
        <f t="shared" si="44"/>
        <v>2.9</v>
      </c>
    </row>
    <row r="2858" spans="1:15" x14ac:dyDescent="0.25">
      <c r="A2858" s="24">
        <v>42302</v>
      </c>
      <c r="B2858">
        <v>0.01</v>
      </c>
      <c r="C2858">
        <v>0.01</v>
      </c>
      <c r="D2858">
        <v>0.01</v>
      </c>
      <c r="E2858">
        <v>0.01</v>
      </c>
      <c r="F2858">
        <v>0.13</v>
      </c>
      <c r="G2858">
        <v>0.24</v>
      </c>
      <c r="H2858">
        <v>0.66</v>
      </c>
      <c r="I2858">
        <v>0.94</v>
      </c>
      <c r="J2858">
        <v>1.43</v>
      </c>
      <c r="K2858">
        <v>1.81</v>
      </c>
      <c r="L2858">
        <v>2.09</v>
      </c>
      <c r="M2858">
        <v>2.54</v>
      </c>
      <c r="N2858">
        <v>2.9</v>
      </c>
      <c r="O2858">
        <f t="shared" si="44"/>
        <v>2.9</v>
      </c>
    </row>
    <row r="2859" spans="1:15" x14ac:dyDescent="0.25">
      <c r="A2859" s="24">
        <v>42303</v>
      </c>
      <c r="B2859">
        <v>0.01</v>
      </c>
      <c r="C2859">
        <v>0.01</v>
      </c>
      <c r="D2859">
        <v>0.01</v>
      </c>
      <c r="E2859">
        <v>0.02</v>
      </c>
      <c r="F2859">
        <v>0.16</v>
      </c>
      <c r="G2859">
        <v>0.25</v>
      </c>
      <c r="H2859">
        <v>0.66</v>
      </c>
      <c r="I2859">
        <v>0.94</v>
      </c>
      <c r="J2859">
        <v>1.41</v>
      </c>
      <c r="K2859">
        <v>1.78</v>
      </c>
      <c r="L2859">
        <v>2.0699999999999998</v>
      </c>
      <c r="M2859">
        <v>2.5</v>
      </c>
      <c r="N2859">
        <v>2.87</v>
      </c>
      <c r="O2859">
        <f t="shared" si="44"/>
        <v>2.87</v>
      </c>
    </row>
    <row r="2860" spans="1:15" x14ac:dyDescent="0.25">
      <c r="A2860" s="24">
        <v>42304</v>
      </c>
      <c r="B2860">
        <v>0.01</v>
      </c>
      <c r="C2860">
        <v>0.01</v>
      </c>
      <c r="D2860">
        <v>0.01</v>
      </c>
      <c r="E2860">
        <v>0.03</v>
      </c>
      <c r="F2860">
        <v>0.18</v>
      </c>
      <c r="G2860">
        <v>0.28999999999999998</v>
      </c>
      <c r="H2860">
        <v>0.65</v>
      </c>
      <c r="I2860">
        <v>0.92</v>
      </c>
      <c r="J2860">
        <v>1.38</v>
      </c>
      <c r="K2860">
        <v>1.75</v>
      </c>
      <c r="L2860">
        <v>2.0499999999999998</v>
      </c>
      <c r="M2860">
        <v>2.48</v>
      </c>
      <c r="N2860">
        <v>2.86</v>
      </c>
      <c r="O2860">
        <f t="shared" si="44"/>
        <v>2.86</v>
      </c>
    </row>
    <row r="2861" spans="1:15" x14ac:dyDescent="0.25">
      <c r="A2861" s="24">
        <v>42305</v>
      </c>
      <c r="B2861">
        <v>0.03</v>
      </c>
      <c r="C2861">
        <v>0.03</v>
      </c>
      <c r="D2861">
        <v>0.03</v>
      </c>
      <c r="E2861">
        <v>0.04</v>
      </c>
      <c r="F2861">
        <v>0.21</v>
      </c>
      <c r="G2861">
        <v>0.33</v>
      </c>
      <c r="H2861">
        <v>0.73</v>
      </c>
      <c r="I2861">
        <v>1</v>
      </c>
      <c r="J2861">
        <v>1.47</v>
      </c>
      <c r="K2861">
        <v>1.83</v>
      </c>
      <c r="L2861">
        <v>2.1</v>
      </c>
      <c r="M2861">
        <v>2.5</v>
      </c>
      <c r="N2861">
        <v>2.87</v>
      </c>
      <c r="O2861">
        <f t="shared" si="44"/>
        <v>2.87</v>
      </c>
    </row>
    <row r="2862" spans="1:15" x14ac:dyDescent="0.25">
      <c r="A2862" s="24">
        <v>42306</v>
      </c>
      <c r="B2862">
        <v>0.02</v>
      </c>
      <c r="C2862">
        <v>0.02</v>
      </c>
      <c r="D2862">
        <v>0.02</v>
      </c>
      <c r="E2862">
        <v>7.0000000000000007E-2</v>
      </c>
      <c r="F2862">
        <v>0.21</v>
      </c>
      <c r="G2862">
        <v>0.33</v>
      </c>
      <c r="H2862">
        <v>0.75</v>
      </c>
      <c r="I2862">
        <v>1.05</v>
      </c>
      <c r="J2862">
        <v>1.53</v>
      </c>
      <c r="K2862">
        <v>1.9</v>
      </c>
      <c r="L2862">
        <v>2.19</v>
      </c>
      <c r="M2862">
        <v>2.6</v>
      </c>
      <c r="N2862">
        <v>2.96</v>
      </c>
      <c r="O2862">
        <f t="shared" si="44"/>
        <v>2.96</v>
      </c>
    </row>
    <row r="2863" spans="1:15" x14ac:dyDescent="0.25">
      <c r="A2863" s="24">
        <v>42307</v>
      </c>
      <c r="B2863">
        <v>0.01</v>
      </c>
      <c r="C2863">
        <v>0.01</v>
      </c>
      <c r="D2863">
        <v>0.01</v>
      </c>
      <c r="E2863">
        <v>0.08</v>
      </c>
      <c r="F2863">
        <v>0.23</v>
      </c>
      <c r="G2863">
        <v>0.34</v>
      </c>
      <c r="H2863">
        <v>0.75</v>
      </c>
      <c r="I2863">
        <v>1.05</v>
      </c>
      <c r="J2863">
        <v>1.52</v>
      </c>
      <c r="K2863">
        <v>1.88</v>
      </c>
      <c r="L2863">
        <v>2.16</v>
      </c>
      <c r="M2863">
        <v>2.57</v>
      </c>
      <c r="N2863">
        <v>2.93</v>
      </c>
      <c r="O2863">
        <f t="shared" si="44"/>
        <v>2.93</v>
      </c>
    </row>
    <row r="2864" spans="1:15" x14ac:dyDescent="0.25">
      <c r="A2864" s="24">
        <v>42308</v>
      </c>
      <c r="B2864">
        <v>0.01</v>
      </c>
      <c r="C2864">
        <v>0.01</v>
      </c>
      <c r="D2864">
        <v>0.01</v>
      </c>
      <c r="E2864">
        <v>0.08</v>
      </c>
      <c r="F2864">
        <v>0.23</v>
      </c>
      <c r="G2864">
        <v>0.34</v>
      </c>
      <c r="H2864">
        <v>0.75</v>
      </c>
      <c r="I2864">
        <v>1.05</v>
      </c>
      <c r="J2864">
        <v>1.52</v>
      </c>
      <c r="K2864">
        <v>1.88</v>
      </c>
      <c r="L2864">
        <v>2.16</v>
      </c>
      <c r="M2864">
        <v>2.57</v>
      </c>
      <c r="N2864">
        <v>2.93</v>
      </c>
      <c r="O2864">
        <f t="shared" si="44"/>
        <v>2.93</v>
      </c>
    </row>
    <row r="2865" spans="1:15" x14ac:dyDescent="0.25">
      <c r="A2865" s="24">
        <v>42309</v>
      </c>
      <c r="B2865">
        <v>0.01</v>
      </c>
      <c r="C2865">
        <v>0.01</v>
      </c>
      <c r="D2865">
        <v>0.01</v>
      </c>
      <c r="E2865">
        <v>0.08</v>
      </c>
      <c r="F2865">
        <v>0.23</v>
      </c>
      <c r="G2865">
        <v>0.34</v>
      </c>
      <c r="H2865">
        <v>0.75</v>
      </c>
      <c r="I2865">
        <v>1.05</v>
      </c>
      <c r="J2865">
        <v>1.52</v>
      </c>
      <c r="K2865">
        <v>1.88</v>
      </c>
      <c r="L2865">
        <v>2.16</v>
      </c>
      <c r="M2865">
        <v>2.57</v>
      </c>
      <c r="N2865">
        <v>2.93</v>
      </c>
      <c r="O2865">
        <f t="shared" si="44"/>
        <v>2.93</v>
      </c>
    </row>
    <row r="2866" spans="1:15" x14ac:dyDescent="0.25">
      <c r="A2866" s="24">
        <v>42310</v>
      </c>
      <c r="B2866">
        <v>0.01</v>
      </c>
      <c r="C2866">
        <v>0.01</v>
      </c>
      <c r="D2866">
        <v>0.01</v>
      </c>
      <c r="E2866">
        <v>0.08</v>
      </c>
      <c r="F2866">
        <v>0.27</v>
      </c>
      <c r="G2866">
        <v>0.37</v>
      </c>
      <c r="H2866">
        <v>0.77</v>
      </c>
      <c r="I2866">
        <v>1.08</v>
      </c>
      <c r="J2866">
        <v>1.57</v>
      </c>
      <c r="K2866">
        <v>1.93</v>
      </c>
      <c r="L2866">
        <v>2.2000000000000002</v>
      </c>
      <c r="M2866">
        <v>2.6</v>
      </c>
      <c r="N2866">
        <v>2.95</v>
      </c>
      <c r="O2866">
        <f t="shared" si="44"/>
        <v>2.95</v>
      </c>
    </row>
    <row r="2867" spans="1:15" x14ac:dyDescent="0.25">
      <c r="A2867" s="24">
        <v>42311</v>
      </c>
      <c r="B2867">
        <v>7.0000000000000007E-2</v>
      </c>
      <c r="C2867">
        <v>7.0000000000000007E-2</v>
      </c>
      <c r="D2867">
        <v>7.0000000000000007E-2</v>
      </c>
      <c r="E2867">
        <v>0.06</v>
      </c>
      <c r="F2867">
        <v>0.26</v>
      </c>
      <c r="G2867">
        <v>0.39</v>
      </c>
      <c r="H2867">
        <v>0.8</v>
      </c>
      <c r="I2867">
        <v>1.1000000000000001</v>
      </c>
      <c r="J2867">
        <v>1.59</v>
      </c>
      <c r="K2867">
        <v>1.96</v>
      </c>
      <c r="L2867">
        <v>2.23</v>
      </c>
      <c r="M2867">
        <v>2.65</v>
      </c>
      <c r="N2867">
        <v>3</v>
      </c>
      <c r="O2867">
        <f t="shared" si="44"/>
        <v>3</v>
      </c>
    </row>
    <row r="2868" spans="1:15" x14ac:dyDescent="0.25">
      <c r="A2868" s="24">
        <v>42312</v>
      </c>
      <c r="B2868">
        <v>7.0000000000000007E-2</v>
      </c>
      <c r="C2868">
        <v>7.0000000000000007E-2</v>
      </c>
      <c r="D2868">
        <v>7.0000000000000007E-2</v>
      </c>
      <c r="E2868">
        <v>0.05</v>
      </c>
      <c r="F2868">
        <v>0.27</v>
      </c>
      <c r="G2868">
        <v>0.4</v>
      </c>
      <c r="H2868">
        <v>0.84</v>
      </c>
      <c r="I2868">
        <v>1.1599999999999999</v>
      </c>
      <c r="J2868">
        <v>1.64</v>
      </c>
      <c r="K2868">
        <v>1.99</v>
      </c>
      <c r="L2868">
        <v>2.25</v>
      </c>
      <c r="M2868">
        <v>2.66</v>
      </c>
      <c r="N2868">
        <v>3</v>
      </c>
      <c r="O2868">
        <f t="shared" si="44"/>
        <v>3</v>
      </c>
    </row>
    <row r="2869" spans="1:15" x14ac:dyDescent="0.25">
      <c r="A2869" s="24">
        <v>42313</v>
      </c>
      <c r="B2869">
        <v>0.04</v>
      </c>
      <c r="C2869">
        <v>0.04</v>
      </c>
      <c r="D2869">
        <v>0.04</v>
      </c>
      <c r="E2869">
        <v>0.05</v>
      </c>
      <c r="F2869">
        <v>0.27</v>
      </c>
      <c r="G2869">
        <v>0.42</v>
      </c>
      <c r="H2869">
        <v>0.85</v>
      </c>
      <c r="I2869">
        <v>1.1599999999999999</v>
      </c>
      <c r="J2869">
        <v>1.65</v>
      </c>
      <c r="K2869">
        <v>2</v>
      </c>
      <c r="L2869">
        <v>2.2599999999999998</v>
      </c>
      <c r="M2869">
        <v>2.68</v>
      </c>
      <c r="N2869">
        <v>3.01</v>
      </c>
      <c r="O2869">
        <f t="shared" si="44"/>
        <v>3.01</v>
      </c>
    </row>
    <row r="2870" spans="1:15" x14ac:dyDescent="0.25">
      <c r="A2870" s="24">
        <v>42314</v>
      </c>
      <c r="B2870">
        <v>0.04</v>
      </c>
      <c r="C2870">
        <v>0.04</v>
      </c>
      <c r="D2870">
        <v>0.04</v>
      </c>
      <c r="E2870">
        <v>0.08</v>
      </c>
      <c r="F2870">
        <v>0.32</v>
      </c>
      <c r="G2870">
        <v>0.47</v>
      </c>
      <c r="H2870">
        <v>0.9</v>
      </c>
      <c r="I2870">
        <v>1.23</v>
      </c>
      <c r="J2870">
        <v>1.73</v>
      </c>
      <c r="K2870">
        <v>2.09</v>
      </c>
      <c r="L2870">
        <v>2.34</v>
      </c>
      <c r="M2870">
        <v>2.76</v>
      </c>
      <c r="N2870">
        <v>3.09</v>
      </c>
      <c r="O2870">
        <f t="shared" si="44"/>
        <v>3.09</v>
      </c>
    </row>
    <row r="2871" spans="1:15" x14ac:dyDescent="0.25">
      <c r="A2871" s="24">
        <v>42315</v>
      </c>
      <c r="B2871">
        <v>0.04</v>
      </c>
      <c r="C2871">
        <v>0.04</v>
      </c>
      <c r="D2871">
        <v>0.04</v>
      </c>
      <c r="E2871">
        <v>0.08</v>
      </c>
      <c r="F2871">
        <v>0.32</v>
      </c>
      <c r="G2871">
        <v>0.47</v>
      </c>
      <c r="H2871">
        <v>0.9</v>
      </c>
      <c r="I2871">
        <v>1.23</v>
      </c>
      <c r="J2871">
        <v>1.73</v>
      </c>
      <c r="K2871">
        <v>2.09</v>
      </c>
      <c r="L2871">
        <v>2.34</v>
      </c>
      <c r="M2871">
        <v>2.76</v>
      </c>
      <c r="N2871">
        <v>3.09</v>
      </c>
      <c r="O2871">
        <f t="shared" si="44"/>
        <v>3.09</v>
      </c>
    </row>
    <row r="2872" spans="1:15" x14ac:dyDescent="0.25">
      <c r="A2872" s="24">
        <v>42316</v>
      </c>
      <c r="B2872">
        <v>0.04</v>
      </c>
      <c r="C2872">
        <v>0.04</v>
      </c>
      <c r="D2872">
        <v>0.04</v>
      </c>
      <c r="E2872">
        <v>0.08</v>
      </c>
      <c r="F2872">
        <v>0.32</v>
      </c>
      <c r="G2872">
        <v>0.47</v>
      </c>
      <c r="H2872">
        <v>0.9</v>
      </c>
      <c r="I2872">
        <v>1.23</v>
      </c>
      <c r="J2872">
        <v>1.73</v>
      </c>
      <c r="K2872">
        <v>2.09</v>
      </c>
      <c r="L2872">
        <v>2.34</v>
      </c>
      <c r="M2872">
        <v>2.76</v>
      </c>
      <c r="N2872">
        <v>3.09</v>
      </c>
      <c r="O2872">
        <f t="shared" si="44"/>
        <v>3.09</v>
      </c>
    </row>
    <row r="2873" spans="1:15" x14ac:dyDescent="0.25">
      <c r="A2873" s="24">
        <v>42317</v>
      </c>
      <c r="B2873">
        <v>0.06</v>
      </c>
      <c r="C2873">
        <v>0.06</v>
      </c>
      <c r="D2873">
        <v>0.06</v>
      </c>
      <c r="E2873">
        <v>0.14000000000000001</v>
      </c>
      <c r="F2873">
        <v>0.34</v>
      </c>
      <c r="G2873">
        <v>0.47</v>
      </c>
      <c r="H2873">
        <v>0.89</v>
      </c>
      <c r="I2873">
        <v>1.27</v>
      </c>
      <c r="J2873">
        <v>1.75</v>
      </c>
      <c r="K2873">
        <v>2.11</v>
      </c>
      <c r="L2873">
        <v>2.36</v>
      </c>
      <c r="M2873">
        <v>2.79</v>
      </c>
      <c r="N2873">
        <v>3.12</v>
      </c>
      <c r="O2873">
        <f t="shared" si="44"/>
        <v>3.12</v>
      </c>
    </row>
    <row r="2874" spans="1:15" x14ac:dyDescent="0.25">
      <c r="A2874" s="24">
        <v>42318</v>
      </c>
      <c r="B2874">
        <v>0.08</v>
      </c>
      <c r="C2874">
        <v>0.08</v>
      </c>
      <c r="D2874">
        <v>0.08</v>
      </c>
      <c r="E2874">
        <v>0.13</v>
      </c>
      <c r="F2874">
        <v>0.34</v>
      </c>
      <c r="G2874">
        <v>0.51</v>
      </c>
      <c r="H2874">
        <v>0.87</v>
      </c>
      <c r="I2874">
        <v>1.22</v>
      </c>
      <c r="J2874">
        <v>1.72</v>
      </c>
      <c r="K2874">
        <v>2.08</v>
      </c>
      <c r="L2874">
        <v>2.3199999999999998</v>
      </c>
      <c r="M2874">
        <v>2.76</v>
      </c>
      <c r="N2874">
        <v>3.1</v>
      </c>
      <c r="O2874">
        <f t="shared" si="44"/>
        <v>3.1</v>
      </c>
    </row>
    <row r="2875" spans="1:15" x14ac:dyDescent="0.25">
      <c r="A2875" s="24">
        <v>42319</v>
      </c>
      <c r="B2875">
        <v>0.08</v>
      </c>
      <c r="C2875">
        <v>0.08</v>
      </c>
      <c r="D2875">
        <v>0.08</v>
      </c>
      <c r="E2875">
        <v>0.13</v>
      </c>
      <c r="F2875">
        <v>0.34</v>
      </c>
      <c r="G2875">
        <v>0.51</v>
      </c>
      <c r="H2875">
        <v>0.87</v>
      </c>
      <c r="I2875">
        <v>1.22</v>
      </c>
      <c r="J2875">
        <v>1.72</v>
      </c>
      <c r="K2875">
        <v>2.08</v>
      </c>
      <c r="L2875">
        <v>2.3199999999999998</v>
      </c>
      <c r="M2875">
        <v>2.76</v>
      </c>
      <c r="N2875">
        <v>3.1</v>
      </c>
      <c r="O2875">
        <f t="shared" si="44"/>
        <v>3.1</v>
      </c>
    </row>
    <row r="2876" spans="1:15" x14ac:dyDescent="0.25">
      <c r="A2876" s="24">
        <v>42320</v>
      </c>
      <c r="B2876">
        <v>0.08</v>
      </c>
      <c r="C2876">
        <v>0.08</v>
      </c>
      <c r="D2876">
        <v>0.08</v>
      </c>
      <c r="E2876">
        <v>0.14000000000000001</v>
      </c>
      <c r="F2876">
        <v>0.35</v>
      </c>
      <c r="G2876">
        <v>0.51</v>
      </c>
      <c r="H2876">
        <v>0.89</v>
      </c>
      <c r="I2876">
        <v>1.24</v>
      </c>
      <c r="J2876">
        <v>1.73</v>
      </c>
      <c r="K2876">
        <v>2.09</v>
      </c>
      <c r="L2876">
        <v>2.3199999999999998</v>
      </c>
      <c r="M2876">
        <v>2.75</v>
      </c>
      <c r="N2876">
        <v>3.09</v>
      </c>
      <c r="O2876">
        <f t="shared" si="44"/>
        <v>3.09</v>
      </c>
    </row>
    <row r="2877" spans="1:15" x14ac:dyDescent="0.25">
      <c r="A2877" s="24">
        <v>42321</v>
      </c>
      <c r="B2877">
        <v>0.03</v>
      </c>
      <c r="C2877">
        <v>0.03</v>
      </c>
      <c r="D2877">
        <v>0.03</v>
      </c>
      <c r="E2877">
        <v>0.14000000000000001</v>
      </c>
      <c r="F2877">
        <v>0.31</v>
      </c>
      <c r="G2877">
        <v>0.5</v>
      </c>
      <c r="H2877">
        <v>0.86</v>
      </c>
      <c r="I2877">
        <v>1.2</v>
      </c>
      <c r="J2877">
        <v>1.67</v>
      </c>
      <c r="K2877">
        <v>2.0499999999999998</v>
      </c>
      <c r="L2877">
        <v>2.2799999999999998</v>
      </c>
      <c r="M2877">
        <v>2.72</v>
      </c>
      <c r="N2877">
        <v>3.06</v>
      </c>
      <c r="O2877">
        <f t="shared" si="44"/>
        <v>3.06</v>
      </c>
    </row>
    <row r="2878" spans="1:15" x14ac:dyDescent="0.25">
      <c r="A2878" s="24">
        <v>42322</v>
      </c>
      <c r="B2878">
        <v>0.03</v>
      </c>
      <c r="C2878">
        <v>0.03</v>
      </c>
      <c r="D2878">
        <v>0.03</v>
      </c>
      <c r="E2878">
        <v>0.14000000000000001</v>
      </c>
      <c r="F2878">
        <v>0.31</v>
      </c>
      <c r="G2878">
        <v>0.5</v>
      </c>
      <c r="H2878">
        <v>0.86</v>
      </c>
      <c r="I2878">
        <v>1.2</v>
      </c>
      <c r="J2878">
        <v>1.67</v>
      </c>
      <c r="K2878">
        <v>2.0499999999999998</v>
      </c>
      <c r="L2878">
        <v>2.2799999999999998</v>
      </c>
      <c r="M2878">
        <v>2.72</v>
      </c>
      <c r="N2878">
        <v>3.06</v>
      </c>
      <c r="O2878">
        <f t="shared" si="44"/>
        <v>3.06</v>
      </c>
    </row>
    <row r="2879" spans="1:15" x14ac:dyDescent="0.25">
      <c r="A2879" s="24">
        <v>42323</v>
      </c>
      <c r="B2879">
        <v>0.03</v>
      </c>
      <c r="C2879">
        <v>0.03</v>
      </c>
      <c r="D2879">
        <v>0.03</v>
      </c>
      <c r="E2879">
        <v>0.14000000000000001</v>
      </c>
      <c r="F2879">
        <v>0.31</v>
      </c>
      <c r="G2879">
        <v>0.5</v>
      </c>
      <c r="H2879">
        <v>0.86</v>
      </c>
      <c r="I2879">
        <v>1.2</v>
      </c>
      <c r="J2879">
        <v>1.67</v>
      </c>
      <c r="K2879">
        <v>2.0499999999999998</v>
      </c>
      <c r="L2879">
        <v>2.2799999999999998</v>
      </c>
      <c r="M2879">
        <v>2.72</v>
      </c>
      <c r="N2879">
        <v>3.06</v>
      </c>
      <c r="O2879">
        <f t="shared" si="44"/>
        <v>3.06</v>
      </c>
    </row>
    <row r="2880" spans="1:15" x14ac:dyDescent="0.25">
      <c r="A2880" s="24">
        <v>42324</v>
      </c>
      <c r="B2880">
        <v>0.05</v>
      </c>
      <c r="C2880">
        <v>0.05</v>
      </c>
      <c r="D2880">
        <v>0.05</v>
      </c>
      <c r="E2880">
        <v>0.15</v>
      </c>
      <c r="F2880">
        <v>0.33</v>
      </c>
      <c r="G2880">
        <v>0.5</v>
      </c>
      <c r="H2880">
        <v>0.88</v>
      </c>
      <c r="I2880">
        <v>1.18</v>
      </c>
      <c r="J2880">
        <v>1.66</v>
      </c>
      <c r="K2880">
        <v>2.02</v>
      </c>
      <c r="L2880">
        <v>2.27</v>
      </c>
      <c r="M2880">
        <v>2.72</v>
      </c>
      <c r="N2880">
        <v>3.07</v>
      </c>
      <c r="O2880">
        <f t="shared" si="44"/>
        <v>3.07</v>
      </c>
    </row>
    <row r="2881" spans="1:15" x14ac:dyDescent="0.25">
      <c r="A2881" s="24">
        <v>42325</v>
      </c>
      <c r="B2881">
        <v>7.0000000000000007E-2</v>
      </c>
      <c r="C2881">
        <v>7.0000000000000007E-2</v>
      </c>
      <c r="D2881">
        <v>7.0000000000000007E-2</v>
      </c>
      <c r="E2881">
        <v>0.14000000000000001</v>
      </c>
      <c r="F2881">
        <v>0.34</v>
      </c>
      <c r="G2881">
        <v>0.5</v>
      </c>
      <c r="H2881">
        <v>0.86</v>
      </c>
      <c r="I2881">
        <v>1.18</v>
      </c>
      <c r="J2881">
        <v>1.66</v>
      </c>
      <c r="K2881">
        <v>2.02</v>
      </c>
      <c r="L2881">
        <v>2.25</v>
      </c>
      <c r="M2881">
        <v>2.69</v>
      </c>
      <c r="N2881">
        <v>3.04</v>
      </c>
      <c r="O2881">
        <f t="shared" si="44"/>
        <v>3.04</v>
      </c>
    </row>
    <row r="2882" spans="1:15" x14ac:dyDescent="0.25">
      <c r="A2882" s="24">
        <v>42326</v>
      </c>
      <c r="B2882">
        <v>7.0000000000000007E-2</v>
      </c>
      <c r="C2882">
        <v>7.0000000000000007E-2</v>
      </c>
      <c r="D2882">
        <v>7.0000000000000007E-2</v>
      </c>
      <c r="E2882">
        <v>0.12</v>
      </c>
      <c r="F2882">
        <v>0.31</v>
      </c>
      <c r="G2882">
        <v>0.49</v>
      </c>
      <c r="H2882">
        <v>0.9</v>
      </c>
      <c r="I2882">
        <v>1.21</v>
      </c>
      <c r="J2882">
        <v>1.69</v>
      </c>
      <c r="K2882">
        <v>2.04</v>
      </c>
      <c r="L2882">
        <v>2.27</v>
      </c>
      <c r="M2882">
        <v>2.7</v>
      </c>
      <c r="N2882">
        <v>3.04</v>
      </c>
      <c r="O2882">
        <f t="shared" si="44"/>
        <v>3.04</v>
      </c>
    </row>
    <row r="2883" spans="1:15" x14ac:dyDescent="0.25">
      <c r="A2883" s="24">
        <v>42327</v>
      </c>
      <c r="B2883">
        <v>0.06</v>
      </c>
      <c r="C2883">
        <v>0.06</v>
      </c>
      <c r="D2883">
        <v>0.06</v>
      </c>
      <c r="E2883">
        <v>0.11</v>
      </c>
      <c r="F2883">
        <v>0.31</v>
      </c>
      <c r="G2883">
        <v>0.49</v>
      </c>
      <c r="H2883">
        <v>0.91</v>
      </c>
      <c r="I2883">
        <v>1.21</v>
      </c>
      <c r="J2883">
        <v>1.68</v>
      </c>
      <c r="K2883">
        <v>2.02</v>
      </c>
      <c r="L2883">
        <v>2.2400000000000002</v>
      </c>
      <c r="M2883">
        <v>2.66</v>
      </c>
      <c r="N2883">
        <v>3</v>
      </c>
      <c r="O2883">
        <f t="shared" si="44"/>
        <v>3</v>
      </c>
    </row>
    <row r="2884" spans="1:15" x14ac:dyDescent="0.25">
      <c r="A2884" s="24">
        <v>42328</v>
      </c>
      <c r="B2884">
        <v>0.05</v>
      </c>
      <c r="C2884">
        <v>0.05</v>
      </c>
      <c r="D2884">
        <v>0.05</v>
      </c>
      <c r="E2884">
        <v>0.12</v>
      </c>
      <c r="F2884">
        <v>0.31</v>
      </c>
      <c r="G2884">
        <v>0.49</v>
      </c>
      <c r="H2884">
        <v>0.93</v>
      </c>
      <c r="I2884">
        <v>1.23</v>
      </c>
      <c r="J2884">
        <v>1.7</v>
      </c>
      <c r="K2884">
        <v>2.04</v>
      </c>
      <c r="L2884">
        <v>2.2599999999999998</v>
      </c>
      <c r="M2884">
        <v>2.68</v>
      </c>
      <c r="N2884">
        <v>3.02</v>
      </c>
      <c r="O2884">
        <f t="shared" si="44"/>
        <v>3.02</v>
      </c>
    </row>
    <row r="2885" spans="1:15" x14ac:dyDescent="0.25">
      <c r="A2885" s="24">
        <v>42329</v>
      </c>
      <c r="B2885">
        <v>0.05</v>
      </c>
      <c r="C2885">
        <v>0.05</v>
      </c>
      <c r="D2885">
        <v>0.05</v>
      </c>
      <c r="E2885">
        <v>0.12</v>
      </c>
      <c r="F2885">
        <v>0.31</v>
      </c>
      <c r="G2885">
        <v>0.49</v>
      </c>
      <c r="H2885">
        <v>0.93</v>
      </c>
      <c r="I2885">
        <v>1.23</v>
      </c>
      <c r="J2885">
        <v>1.7</v>
      </c>
      <c r="K2885">
        <v>2.04</v>
      </c>
      <c r="L2885">
        <v>2.2599999999999998</v>
      </c>
      <c r="M2885">
        <v>2.68</v>
      </c>
      <c r="N2885">
        <v>3.02</v>
      </c>
      <c r="O2885">
        <f t="shared" si="44"/>
        <v>3.02</v>
      </c>
    </row>
    <row r="2886" spans="1:15" x14ac:dyDescent="0.25">
      <c r="A2886" s="24">
        <v>42330</v>
      </c>
      <c r="B2886">
        <v>0.05</v>
      </c>
      <c r="C2886">
        <v>0.05</v>
      </c>
      <c r="D2886">
        <v>0.05</v>
      </c>
      <c r="E2886">
        <v>0.12</v>
      </c>
      <c r="F2886">
        <v>0.31</v>
      </c>
      <c r="G2886">
        <v>0.49</v>
      </c>
      <c r="H2886">
        <v>0.93</v>
      </c>
      <c r="I2886">
        <v>1.23</v>
      </c>
      <c r="J2886">
        <v>1.7</v>
      </c>
      <c r="K2886">
        <v>2.04</v>
      </c>
      <c r="L2886">
        <v>2.2599999999999998</v>
      </c>
      <c r="M2886">
        <v>2.68</v>
      </c>
      <c r="N2886">
        <v>3.02</v>
      </c>
      <c r="O2886">
        <f t="shared" ref="O2886:O2949" si="45">N2886</f>
        <v>3.02</v>
      </c>
    </row>
    <row r="2887" spans="1:15" x14ac:dyDescent="0.25">
      <c r="A2887" s="24">
        <v>42331</v>
      </c>
      <c r="B2887">
        <v>0.06</v>
      </c>
      <c r="C2887">
        <v>0.06</v>
      </c>
      <c r="D2887">
        <v>0.06</v>
      </c>
      <c r="E2887">
        <v>0.14000000000000001</v>
      </c>
      <c r="F2887">
        <v>0.35</v>
      </c>
      <c r="G2887">
        <v>0.5</v>
      </c>
      <c r="H2887">
        <v>0.94</v>
      </c>
      <c r="I2887">
        <v>1.26</v>
      </c>
      <c r="J2887">
        <v>1.7</v>
      </c>
      <c r="K2887">
        <v>2.0299999999999998</v>
      </c>
      <c r="L2887">
        <v>2.25</v>
      </c>
      <c r="M2887">
        <v>2.66</v>
      </c>
      <c r="N2887">
        <v>3</v>
      </c>
      <c r="O2887">
        <f t="shared" si="45"/>
        <v>3</v>
      </c>
    </row>
    <row r="2888" spans="1:15" x14ac:dyDescent="0.25">
      <c r="A2888" s="24">
        <v>42332</v>
      </c>
      <c r="B2888">
        <v>0.13</v>
      </c>
      <c r="C2888">
        <v>0.13</v>
      </c>
      <c r="D2888">
        <v>0.13</v>
      </c>
      <c r="E2888">
        <v>0.16</v>
      </c>
      <c r="F2888">
        <v>0.36</v>
      </c>
      <c r="G2888">
        <v>0.52</v>
      </c>
      <c r="H2888">
        <v>0.93</v>
      </c>
      <c r="I2888">
        <v>1.23</v>
      </c>
      <c r="J2888">
        <v>1.66</v>
      </c>
      <c r="K2888">
        <v>2.0099999999999998</v>
      </c>
      <c r="L2888">
        <v>2.2400000000000002</v>
      </c>
      <c r="M2888">
        <v>2.65</v>
      </c>
      <c r="N2888">
        <v>3</v>
      </c>
      <c r="O2888">
        <f t="shared" si="45"/>
        <v>3</v>
      </c>
    </row>
    <row r="2889" spans="1:15" x14ac:dyDescent="0.25">
      <c r="A2889" s="24">
        <v>42333</v>
      </c>
      <c r="B2889">
        <v>0.14000000000000001</v>
      </c>
      <c r="C2889">
        <v>0.14000000000000001</v>
      </c>
      <c r="D2889">
        <v>0.14000000000000001</v>
      </c>
      <c r="E2889">
        <v>0.19</v>
      </c>
      <c r="F2889">
        <v>0.39</v>
      </c>
      <c r="G2889">
        <v>0.52</v>
      </c>
      <c r="H2889">
        <v>0.93</v>
      </c>
      <c r="I2889">
        <v>1.25</v>
      </c>
      <c r="J2889">
        <v>1.66</v>
      </c>
      <c r="K2889">
        <v>2.0099999999999998</v>
      </c>
      <c r="L2889">
        <v>2.23</v>
      </c>
      <c r="M2889">
        <v>2.64</v>
      </c>
      <c r="N2889">
        <v>3</v>
      </c>
      <c r="O2889">
        <f t="shared" si="45"/>
        <v>3</v>
      </c>
    </row>
    <row r="2890" spans="1:15" x14ac:dyDescent="0.25">
      <c r="A2890" s="24">
        <v>42334</v>
      </c>
      <c r="B2890">
        <v>0.14000000000000001</v>
      </c>
      <c r="C2890">
        <v>0.14000000000000001</v>
      </c>
      <c r="D2890">
        <v>0.14000000000000001</v>
      </c>
      <c r="E2890">
        <v>0.19</v>
      </c>
      <c r="F2890">
        <v>0.39</v>
      </c>
      <c r="G2890">
        <v>0.52</v>
      </c>
      <c r="H2890">
        <v>0.93</v>
      </c>
      <c r="I2890">
        <v>1.25</v>
      </c>
      <c r="J2890">
        <v>1.66</v>
      </c>
      <c r="K2890">
        <v>2.0099999999999998</v>
      </c>
      <c r="L2890">
        <v>2.23</v>
      </c>
      <c r="M2890">
        <v>2.64</v>
      </c>
      <c r="N2890">
        <v>3</v>
      </c>
      <c r="O2890">
        <f t="shared" si="45"/>
        <v>3</v>
      </c>
    </row>
    <row r="2891" spans="1:15" x14ac:dyDescent="0.25">
      <c r="A2891" s="24">
        <v>42335</v>
      </c>
      <c r="B2891">
        <v>0.13</v>
      </c>
      <c r="C2891">
        <v>0.13</v>
      </c>
      <c r="D2891">
        <v>0.13</v>
      </c>
      <c r="E2891">
        <v>0.18</v>
      </c>
      <c r="F2891">
        <v>0.38</v>
      </c>
      <c r="G2891">
        <v>0.5</v>
      </c>
      <c r="H2891">
        <v>0.92</v>
      </c>
      <c r="I2891">
        <v>1.23</v>
      </c>
      <c r="J2891">
        <v>1.64</v>
      </c>
      <c r="K2891">
        <v>1.99</v>
      </c>
      <c r="L2891">
        <v>2.2200000000000002</v>
      </c>
      <c r="M2891">
        <v>2.64</v>
      </c>
      <c r="N2891">
        <v>3</v>
      </c>
      <c r="O2891">
        <f t="shared" si="45"/>
        <v>3</v>
      </c>
    </row>
    <row r="2892" spans="1:15" x14ac:dyDescent="0.25">
      <c r="A2892" s="24">
        <v>42336</v>
      </c>
      <c r="B2892">
        <v>0.13</v>
      </c>
      <c r="C2892">
        <v>0.13</v>
      </c>
      <c r="D2892">
        <v>0.13</v>
      </c>
      <c r="E2892">
        <v>0.18</v>
      </c>
      <c r="F2892">
        <v>0.38</v>
      </c>
      <c r="G2892">
        <v>0.5</v>
      </c>
      <c r="H2892">
        <v>0.92</v>
      </c>
      <c r="I2892">
        <v>1.23</v>
      </c>
      <c r="J2892">
        <v>1.64</v>
      </c>
      <c r="K2892">
        <v>1.99</v>
      </c>
      <c r="L2892">
        <v>2.2200000000000002</v>
      </c>
      <c r="M2892">
        <v>2.64</v>
      </c>
      <c r="N2892">
        <v>3</v>
      </c>
      <c r="O2892">
        <f t="shared" si="45"/>
        <v>3</v>
      </c>
    </row>
    <row r="2893" spans="1:15" x14ac:dyDescent="0.25">
      <c r="A2893" s="24">
        <v>42337</v>
      </c>
      <c r="B2893">
        <v>0.13</v>
      </c>
      <c r="C2893">
        <v>0.13</v>
      </c>
      <c r="D2893">
        <v>0.13</v>
      </c>
      <c r="E2893">
        <v>0.18</v>
      </c>
      <c r="F2893">
        <v>0.38</v>
      </c>
      <c r="G2893">
        <v>0.5</v>
      </c>
      <c r="H2893">
        <v>0.92</v>
      </c>
      <c r="I2893">
        <v>1.23</v>
      </c>
      <c r="J2893">
        <v>1.64</v>
      </c>
      <c r="K2893">
        <v>1.99</v>
      </c>
      <c r="L2893">
        <v>2.2200000000000002</v>
      </c>
      <c r="M2893">
        <v>2.64</v>
      </c>
      <c r="N2893">
        <v>3</v>
      </c>
      <c r="O2893">
        <f t="shared" si="45"/>
        <v>3</v>
      </c>
    </row>
    <row r="2894" spans="1:15" x14ac:dyDescent="0.25">
      <c r="A2894" s="24">
        <v>42338</v>
      </c>
      <c r="B2894">
        <v>0.11</v>
      </c>
      <c r="C2894">
        <v>0.11</v>
      </c>
      <c r="D2894">
        <v>0.11</v>
      </c>
      <c r="E2894">
        <v>0.22</v>
      </c>
      <c r="F2894">
        <v>0.42</v>
      </c>
      <c r="G2894">
        <v>0.51</v>
      </c>
      <c r="H2894">
        <v>0.94</v>
      </c>
      <c r="I2894">
        <v>1.24</v>
      </c>
      <c r="J2894">
        <v>1.65</v>
      </c>
      <c r="K2894">
        <v>1.99</v>
      </c>
      <c r="L2894">
        <v>2.21</v>
      </c>
      <c r="M2894">
        <v>2.63</v>
      </c>
      <c r="N2894">
        <v>2.98</v>
      </c>
      <c r="O2894">
        <f t="shared" si="45"/>
        <v>2.98</v>
      </c>
    </row>
    <row r="2895" spans="1:15" x14ac:dyDescent="0.25">
      <c r="A2895" s="24">
        <v>42339</v>
      </c>
      <c r="B2895">
        <v>0.19</v>
      </c>
      <c r="C2895">
        <v>0.19</v>
      </c>
      <c r="D2895">
        <v>0.19</v>
      </c>
      <c r="E2895">
        <v>0.21</v>
      </c>
      <c r="F2895">
        <v>0.42</v>
      </c>
      <c r="G2895">
        <v>0.51</v>
      </c>
      <c r="H2895">
        <v>0.91</v>
      </c>
      <c r="I2895">
        <v>1.19</v>
      </c>
      <c r="J2895">
        <v>1.59</v>
      </c>
      <c r="K2895">
        <v>1.93</v>
      </c>
      <c r="L2895">
        <v>2.15</v>
      </c>
      <c r="M2895">
        <v>2.5499999999999998</v>
      </c>
      <c r="N2895">
        <v>2.91</v>
      </c>
      <c r="O2895">
        <f t="shared" si="45"/>
        <v>2.91</v>
      </c>
    </row>
    <row r="2896" spans="1:15" x14ac:dyDescent="0.25">
      <c r="A2896" s="24">
        <v>42340</v>
      </c>
      <c r="B2896">
        <v>0.19</v>
      </c>
      <c r="C2896">
        <v>0.19</v>
      </c>
      <c r="D2896">
        <v>0.19</v>
      </c>
      <c r="E2896">
        <v>0.21</v>
      </c>
      <c r="F2896">
        <v>0.42</v>
      </c>
      <c r="G2896">
        <v>0.52</v>
      </c>
      <c r="H2896">
        <v>0.94</v>
      </c>
      <c r="I2896">
        <v>1.23</v>
      </c>
      <c r="J2896">
        <v>1.63</v>
      </c>
      <c r="K2896">
        <v>1.97</v>
      </c>
      <c r="L2896">
        <v>2.1800000000000002</v>
      </c>
      <c r="M2896">
        <v>2.5499999999999998</v>
      </c>
      <c r="N2896">
        <v>2.91</v>
      </c>
      <c r="O2896">
        <f t="shared" si="45"/>
        <v>2.91</v>
      </c>
    </row>
    <row r="2897" spans="1:15" x14ac:dyDescent="0.25">
      <c r="A2897" s="24">
        <v>42341</v>
      </c>
      <c r="B2897">
        <v>0.18</v>
      </c>
      <c r="C2897">
        <v>0.18</v>
      </c>
      <c r="D2897">
        <v>0.18</v>
      </c>
      <c r="E2897">
        <v>0.21</v>
      </c>
      <c r="F2897">
        <v>0.45</v>
      </c>
      <c r="G2897">
        <v>0.56999999999999995</v>
      </c>
      <c r="H2897">
        <v>0.96</v>
      </c>
      <c r="I2897">
        <v>1.27</v>
      </c>
      <c r="J2897">
        <v>1.74</v>
      </c>
      <c r="K2897">
        <v>2.1</v>
      </c>
      <c r="L2897">
        <v>2.33</v>
      </c>
      <c r="M2897">
        <v>2.72</v>
      </c>
      <c r="N2897">
        <v>3.07</v>
      </c>
      <c r="O2897">
        <f t="shared" si="45"/>
        <v>3.07</v>
      </c>
    </row>
    <row r="2898" spans="1:15" x14ac:dyDescent="0.25">
      <c r="A2898" s="24">
        <v>42342</v>
      </c>
      <c r="B2898">
        <v>0.17</v>
      </c>
      <c r="C2898">
        <v>0.17</v>
      </c>
      <c r="D2898">
        <v>0.17</v>
      </c>
      <c r="E2898">
        <v>0.23</v>
      </c>
      <c r="F2898">
        <v>0.49</v>
      </c>
      <c r="G2898">
        <v>0.6</v>
      </c>
      <c r="H2898">
        <v>0.96</v>
      </c>
      <c r="I2898">
        <v>1.25</v>
      </c>
      <c r="J2898">
        <v>1.71</v>
      </c>
      <c r="K2898">
        <v>2.06</v>
      </c>
      <c r="L2898">
        <v>2.2799999999999998</v>
      </c>
      <c r="M2898">
        <v>2.65</v>
      </c>
      <c r="N2898">
        <v>3.01</v>
      </c>
      <c r="O2898">
        <f t="shared" si="45"/>
        <v>3.01</v>
      </c>
    </row>
    <row r="2899" spans="1:15" x14ac:dyDescent="0.25">
      <c r="A2899" s="24">
        <v>42343</v>
      </c>
      <c r="B2899">
        <v>0.17</v>
      </c>
      <c r="C2899">
        <v>0.17</v>
      </c>
      <c r="D2899">
        <v>0.17</v>
      </c>
      <c r="E2899">
        <v>0.23</v>
      </c>
      <c r="F2899">
        <v>0.49</v>
      </c>
      <c r="G2899">
        <v>0.6</v>
      </c>
      <c r="H2899">
        <v>0.96</v>
      </c>
      <c r="I2899">
        <v>1.25</v>
      </c>
      <c r="J2899">
        <v>1.71</v>
      </c>
      <c r="K2899">
        <v>2.06</v>
      </c>
      <c r="L2899">
        <v>2.2799999999999998</v>
      </c>
      <c r="M2899">
        <v>2.65</v>
      </c>
      <c r="N2899">
        <v>3.01</v>
      </c>
      <c r="O2899">
        <f t="shared" si="45"/>
        <v>3.01</v>
      </c>
    </row>
    <row r="2900" spans="1:15" x14ac:dyDescent="0.25">
      <c r="A2900" s="24">
        <v>42344</v>
      </c>
      <c r="B2900">
        <v>0.17</v>
      </c>
      <c r="C2900">
        <v>0.17</v>
      </c>
      <c r="D2900">
        <v>0.17</v>
      </c>
      <c r="E2900">
        <v>0.23</v>
      </c>
      <c r="F2900">
        <v>0.49</v>
      </c>
      <c r="G2900">
        <v>0.6</v>
      </c>
      <c r="H2900">
        <v>0.96</v>
      </c>
      <c r="I2900">
        <v>1.25</v>
      </c>
      <c r="J2900">
        <v>1.71</v>
      </c>
      <c r="K2900">
        <v>2.06</v>
      </c>
      <c r="L2900">
        <v>2.2799999999999998</v>
      </c>
      <c r="M2900">
        <v>2.65</v>
      </c>
      <c r="N2900">
        <v>3.01</v>
      </c>
      <c r="O2900">
        <f t="shared" si="45"/>
        <v>3.01</v>
      </c>
    </row>
    <row r="2901" spans="1:15" x14ac:dyDescent="0.25">
      <c r="A2901" s="24">
        <v>42345</v>
      </c>
      <c r="B2901">
        <v>0.21</v>
      </c>
      <c r="C2901">
        <v>0.21</v>
      </c>
      <c r="D2901">
        <v>0.21</v>
      </c>
      <c r="E2901">
        <v>0.28999999999999998</v>
      </c>
      <c r="F2901">
        <v>0.56999999999999995</v>
      </c>
      <c r="G2901">
        <v>0.67</v>
      </c>
      <c r="H2901">
        <v>0.94</v>
      </c>
      <c r="I2901">
        <v>1.24</v>
      </c>
      <c r="J2901">
        <v>1.67</v>
      </c>
      <c r="K2901">
        <v>2.02</v>
      </c>
      <c r="L2901">
        <v>2.23</v>
      </c>
      <c r="M2901">
        <v>2.59</v>
      </c>
      <c r="N2901">
        <v>2.95</v>
      </c>
      <c r="O2901">
        <f t="shared" si="45"/>
        <v>2.95</v>
      </c>
    </row>
    <row r="2902" spans="1:15" x14ac:dyDescent="0.25">
      <c r="A2902" s="24">
        <v>42346</v>
      </c>
      <c r="B2902">
        <v>0.23</v>
      </c>
      <c r="C2902">
        <v>0.23</v>
      </c>
      <c r="D2902">
        <v>0.23</v>
      </c>
      <c r="E2902">
        <v>0.27</v>
      </c>
      <c r="F2902">
        <v>0.57999999999999996</v>
      </c>
      <c r="G2902">
        <v>0.76</v>
      </c>
      <c r="H2902">
        <v>0.94</v>
      </c>
      <c r="I2902">
        <v>1.25</v>
      </c>
      <c r="J2902">
        <v>1.68</v>
      </c>
      <c r="K2902">
        <v>2.02</v>
      </c>
      <c r="L2902">
        <v>2.2400000000000002</v>
      </c>
      <c r="M2902">
        <v>2.61</v>
      </c>
      <c r="N2902">
        <v>2.97</v>
      </c>
      <c r="O2902">
        <f t="shared" si="45"/>
        <v>2.97</v>
      </c>
    </row>
    <row r="2903" spans="1:15" x14ac:dyDescent="0.25">
      <c r="A2903" s="24">
        <v>42347</v>
      </c>
      <c r="B2903">
        <v>0.19</v>
      </c>
      <c r="C2903">
        <v>0.19</v>
      </c>
      <c r="D2903">
        <v>0.19</v>
      </c>
      <c r="E2903">
        <v>0.26</v>
      </c>
      <c r="F2903">
        <v>0.53</v>
      </c>
      <c r="G2903">
        <v>0.72</v>
      </c>
      <c r="H2903">
        <v>0.93</v>
      </c>
      <c r="I2903">
        <v>1.22</v>
      </c>
      <c r="J2903">
        <v>1.64</v>
      </c>
      <c r="K2903">
        <v>1.99</v>
      </c>
      <c r="L2903">
        <v>2.2200000000000002</v>
      </c>
      <c r="M2903">
        <v>2.59</v>
      </c>
      <c r="N2903">
        <v>2.97</v>
      </c>
      <c r="O2903">
        <f t="shared" si="45"/>
        <v>2.97</v>
      </c>
    </row>
    <row r="2904" spans="1:15" x14ac:dyDescent="0.25">
      <c r="A2904" s="24">
        <v>42348</v>
      </c>
      <c r="B2904">
        <v>0.19</v>
      </c>
      <c r="C2904">
        <v>0.19</v>
      </c>
      <c r="D2904">
        <v>0.19</v>
      </c>
      <c r="E2904">
        <v>0.24</v>
      </c>
      <c r="F2904">
        <v>0.55000000000000004</v>
      </c>
      <c r="G2904">
        <v>0.71</v>
      </c>
      <c r="H2904">
        <v>0.95</v>
      </c>
      <c r="I2904">
        <v>1.25</v>
      </c>
      <c r="J2904">
        <v>1.68</v>
      </c>
      <c r="K2904">
        <v>2.0299999999999998</v>
      </c>
      <c r="L2904">
        <v>2.2400000000000002</v>
      </c>
      <c r="M2904">
        <v>2.6</v>
      </c>
      <c r="N2904">
        <v>2.98</v>
      </c>
      <c r="O2904">
        <f t="shared" si="45"/>
        <v>2.98</v>
      </c>
    </row>
    <row r="2905" spans="1:15" x14ac:dyDescent="0.25">
      <c r="A2905" s="24">
        <v>42349</v>
      </c>
      <c r="B2905">
        <v>0.15</v>
      </c>
      <c r="C2905">
        <v>0.15</v>
      </c>
      <c r="D2905">
        <v>0.15</v>
      </c>
      <c r="E2905">
        <v>0.23</v>
      </c>
      <c r="F2905">
        <v>0.52</v>
      </c>
      <c r="G2905">
        <v>0.68</v>
      </c>
      <c r="H2905">
        <v>0.88</v>
      </c>
      <c r="I2905">
        <v>1.1599999999999999</v>
      </c>
      <c r="J2905">
        <v>1.56</v>
      </c>
      <c r="K2905">
        <v>1.91</v>
      </c>
      <c r="L2905">
        <v>2.13</v>
      </c>
      <c r="M2905">
        <v>2.4900000000000002</v>
      </c>
      <c r="N2905">
        <v>2.87</v>
      </c>
      <c r="O2905">
        <f t="shared" si="45"/>
        <v>2.87</v>
      </c>
    </row>
    <row r="2906" spans="1:15" x14ac:dyDescent="0.25">
      <c r="A2906" s="24">
        <v>42350</v>
      </c>
      <c r="B2906">
        <v>0.15</v>
      </c>
      <c r="C2906">
        <v>0.15</v>
      </c>
      <c r="D2906">
        <v>0.15</v>
      </c>
      <c r="E2906">
        <v>0.23</v>
      </c>
      <c r="F2906">
        <v>0.52</v>
      </c>
      <c r="G2906">
        <v>0.68</v>
      </c>
      <c r="H2906">
        <v>0.88</v>
      </c>
      <c r="I2906">
        <v>1.1599999999999999</v>
      </c>
      <c r="J2906">
        <v>1.56</v>
      </c>
      <c r="K2906">
        <v>1.91</v>
      </c>
      <c r="L2906">
        <v>2.13</v>
      </c>
      <c r="M2906">
        <v>2.4900000000000002</v>
      </c>
      <c r="N2906">
        <v>2.87</v>
      </c>
      <c r="O2906">
        <f t="shared" si="45"/>
        <v>2.87</v>
      </c>
    </row>
    <row r="2907" spans="1:15" x14ac:dyDescent="0.25">
      <c r="A2907" s="24">
        <v>42351</v>
      </c>
      <c r="B2907">
        <v>0.15</v>
      </c>
      <c r="C2907">
        <v>0.15</v>
      </c>
      <c r="D2907">
        <v>0.15</v>
      </c>
      <c r="E2907">
        <v>0.23</v>
      </c>
      <c r="F2907">
        <v>0.52</v>
      </c>
      <c r="G2907">
        <v>0.68</v>
      </c>
      <c r="H2907">
        <v>0.88</v>
      </c>
      <c r="I2907">
        <v>1.1599999999999999</v>
      </c>
      <c r="J2907">
        <v>1.56</v>
      </c>
      <c r="K2907">
        <v>1.91</v>
      </c>
      <c r="L2907">
        <v>2.13</v>
      </c>
      <c r="M2907">
        <v>2.4900000000000002</v>
      </c>
      <c r="N2907">
        <v>2.87</v>
      </c>
      <c r="O2907">
        <f t="shared" si="45"/>
        <v>2.87</v>
      </c>
    </row>
    <row r="2908" spans="1:15" x14ac:dyDescent="0.25">
      <c r="A2908" s="24">
        <v>42352</v>
      </c>
      <c r="B2908">
        <v>0.13</v>
      </c>
      <c r="C2908">
        <v>0.13</v>
      </c>
      <c r="D2908">
        <v>0.13</v>
      </c>
      <c r="E2908">
        <v>0.26</v>
      </c>
      <c r="F2908">
        <v>0.54</v>
      </c>
      <c r="G2908">
        <v>0.68</v>
      </c>
      <c r="H2908">
        <v>0.97</v>
      </c>
      <c r="I2908">
        <v>1.25</v>
      </c>
      <c r="J2908">
        <v>1.66</v>
      </c>
      <c r="K2908">
        <v>2.02</v>
      </c>
      <c r="L2908">
        <v>2.23</v>
      </c>
      <c r="M2908">
        <v>2.59</v>
      </c>
      <c r="N2908">
        <v>2.96</v>
      </c>
      <c r="O2908">
        <f t="shared" si="45"/>
        <v>2.96</v>
      </c>
    </row>
    <row r="2909" spans="1:15" x14ac:dyDescent="0.25">
      <c r="A2909" s="24">
        <v>42353</v>
      </c>
      <c r="B2909">
        <v>0.21</v>
      </c>
      <c r="C2909">
        <v>0.21</v>
      </c>
      <c r="D2909">
        <v>0.21</v>
      </c>
      <c r="E2909">
        <v>0.25</v>
      </c>
      <c r="F2909">
        <v>0.54</v>
      </c>
      <c r="G2909">
        <v>0.69</v>
      </c>
      <c r="H2909">
        <v>0.98</v>
      </c>
      <c r="I2909">
        <v>1.29</v>
      </c>
      <c r="J2909">
        <v>1.71</v>
      </c>
      <c r="K2909">
        <v>2.06</v>
      </c>
      <c r="L2909">
        <v>2.2799999999999998</v>
      </c>
      <c r="M2909">
        <v>2.62</v>
      </c>
      <c r="N2909">
        <v>3</v>
      </c>
      <c r="O2909">
        <f t="shared" si="45"/>
        <v>3</v>
      </c>
    </row>
    <row r="2910" spans="1:15" x14ac:dyDescent="0.25">
      <c r="A2910" s="24">
        <v>42354</v>
      </c>
      <c r="B2910">
        <v>0.2</v>
      </c>
      <c r="C2910">
        <v>0.2</v>
      </c>
      <c r="D2910">
        <v>0.2</v>
      </c>
      <c r="E2910">
        <v>0.27</v>
      </c>
      <c r="F2910">
        <v>0.51</v>
      </c>
      <c r="G2910">
        <v>0.7</v>
      </c>
      <c r="H2910">
        <v>1.02</v>
      </c>
      <c r="I2910">
        <v>1.35</v>
      </c>
      <c r="J2910">
        <v>1.75</v>
      </c>
      <c r="K2910">
        <v>2.11</v>
      </c>
      <c r="L2910">
        <v>2.2999999999999998</v>
      </c>
      <c r="M2910">
        <v>2.65</v>
      </c>
      <c r="N2910">
        <v>3.02</v>
      </c>
      <c r="O2910">
        <f t="shared" si="45"/>
        <v>3.02</v>
      </c>
    </row>
    <row r="2911" spans="1:15" x14ac:dyDescent="0.25">
      <c r="A2911" s="24">
        <v>42355</v>
      </c>
      <c r="B2911">
        <v>0.18</v>
      </c>
      <c r="C2911">
        <v>0.18</v>
      </c>
      <c r="D2911">
        <v>0.18</v>
      </c>
      <c r="E2911">
        <v>0.23</v>
      </c>
      <c r="F2911">
        <v>0.48</v>
      </c>
      <c r="G2911">
        <v>0.69</v>
      </c>
      <c r="H2911">
        <v>1</v>
      </c>
      <c r="I2911">
        <v>1.33</v>
      </c>
      <c r="J2911">
        <v>1.73</v>
      </c>
      <c r="K2911">
        <v>2.0499999999999998</v>
      </c>
      <c r="L2911">
        <v>2.2400000000000002</v>
      </c>
      <c r="M2911">
        <v>2.57</v>
      </c>
      <c r="N2911">
        <v>2.94</v>
      </c>
      <c r="O2911">
        <f t="shared" si="45"/>
        <v>2.94</v>
      </c>
    </row>
    <row r="2912" spans="1:15" x14ac:dyDescent="0.25">
      <c r="A2912" s="24">
        <v>42356</v>
      </c>
      <c r="B2912">
        <v>0.16</v>
      </c>
      <c r="C2912">
        <v>0.16</v>
      </c>
      <c r="D2912">
        <v>0.16</v>
      </c>
      <c r="E2912">
        <v>0.19</v>
      </c>
      <c r="F2912">
        <v>0.47</v>
      </c>
      <c r="G2912">
        <v>0.67</v>
      </c>
      <c r="H2912">
        <v>0.97</v>
      </c>
      <c r="I2912">
        <v>1.27</v>
      </c>
      <c r="J2912">
        <v>1.67</v>
      </c>
      <c r="K2912">
        <v>2</v>
      </c>
      <c r="L2912">
        <v>2.19</v>
      </c>
      <c r="M2912">
        <v>2.54</v>
      </c>
      <c r="N2912">
        <v>2.9</v>
      </c>
      <c r="O2912">
        <f t="shared" si="45"/>
        <v>2.9</v>
      </c>
    </row>
    <row r="2913" spans="1:15" x14ac:dyDescent="0.25">
      <c r="A2913" s="24">
        <v>42357</v>
      </c>
      <c r="B2913">
        <v>0.16</v>
      </c>
      <c r="C2913">
        <v>0.16</v>
      </c>
      <c r="D2913">
        <v>0.16</v>
      </c>
      <c r="E2913">
        <v>0.19</v>
      </c>
      <c r="F2913">
        <v>0.47</v>
      </c>
      <c r="G2913">
        <v>0.67</v>
      </c>
      <c r="H2913">
        <v>0.97</v>
      </c>
      <c r="I2913">
        <v>1.27</v>
      </c>
      <c r="J2913">
        <v>1.67</v>
      </c>
      <c r="K2913">
        <v>2</v>
      </c>
      <c r="L2913">
        <v>2.19</v>
      </c>
      <c r="M2913">
        <v>2.54</v>
      </c>
      <c r="N2913">
        <v>2.9</v>
      </c>
      <c r="O2913">
        <f t="shared" si="45"/>
        <v>2.9</v>
      </c>
    </row>
    <row r="2914" spans="1:15" x14ac:dyDescent="0.25">
      <c r="A2914" s="24">
        <v>42358</v>
      </c>
      <c r="B2914">
        <v>0.16</v>
      </c>
      <c r="C2914">
        <v>0.16</v>
      </c>
      <c r="D2914">
        <v>0.16</v>
      </c>
      <c r="E2914">
        <v>0.19</v>
      </c>
      <c r="F2914">
        <v>0.47</v>
      </c>
      <c r="G2914">
        <v>0.67</v>
      </c>
      <c r="H2914">
        <v>0.97</v>
      </c>
      <c r="I2914">
        <v>1.27</v>
      </c>
      <c r="J2914">
        <v>1.67</v>
      </c>
      <c r="K2914">
        <v>2</v>
      </c>
      <c r="L2914">
        <v>2.19</v>
      </c>
      <c r="M2914">
        <v>2.54</v>
      </c>
      <c r="N2914">
        <v>2.9</v>
      </c>
      <c r="O2914">
        <f t="shared" si="45"/>
        <v>2.9</v>
      </c>
    </row>
    <row r="2915" spans="1:15" x14ac:dyDescent="0.25">
      <c r="A2915" s="24">
        <v>42359</v>
      </c>
      <c r="B2915">
        <v>0.14000000000000001</v>
      </c>
      <c r="C2915">
        <v>0.14000000000000001</v>
      </c>
      <c r="D2915">
        <v>0.14000000000000001</v>
      </c>
      <c r="E2915">
        <v>0.24</v>
      </c>
      <c r="F2915">
        <v>0.51</v>
      </c>
      <c r="G2915">
        <v>0.64</v>
      </c>
      <c r="H2915">
        <v>0.96</v>
      </c>
      <c r="I2915">
        <v>1.28</v>
      </c>
      <c r="J2915">
        <v>1.67</v>
      </c>
      <c r="K2915">
        <v>2</v>
      </c>
      <c r="L2915">
        <v>2.2000000000000002</v>
      </c>
      <c r="M2915">
        <v>2.5499999999999998</v>
      </c>
      <c r="N2915">
        <v>2.92</v>
      </c>
      <c r="O2915">
        <f t="shared" si="45"/>
        <v>2.92</v>
      </c>
    </row>
    <row r="2916" spans="1:15" x14ac:dyDescent="0.25">
      <c r="A2916" s="24">
        <v>42360</v>
      </c>
      <c r="B2916">
        <v>0.19</v>
      </c>
      <c r="C2916">
        <v>0.19</v>
      </c>
      <c r="D2916">
        <v>0.19</v>
      </c>
      <c r="E2916">
        <v>0.21</v>
      </c>
      <c r="F2916">
        <v>0.47</v>
      </c>
      <c r="G2916">
        <v>0.66</v>
      </c>
      <c r="H2916">
        <v>0.99</v>
      </c>
      <c r="I2916">
        <v>1.31</v>
      </c>
      <c r="J2916">
        <v>1.71</v>
      </c>
      <c r="K2916">
        <v>2.04</v>
      </c>
      <c r="L2916">
        <v>2.2400000000000002</v>
      </c>
      <c r="M2916">
        <v>2.6</v>
      </c>
      <c r="N2916">
        <v>2.96</v>
      </c>
      <c r="O2916">
        <f t="shared" si="45"/>
        <v>2.96</v>
      </c>
    </row>
    <row r="2917" spans="1:15" x14ac:dyDescent="0.25">
      <c r="A2917" s="24">
        <v>42361</v>
      </c>
      <c r="B2917">
        <v>0.19</v>
      </c>
      <c r="C2917">
        <v>0.19</v>
      </c>
      <c r="D2917">
        <v>0.19</v>
      </c>
      <c r="E2917">
        <v>0.2</v>
      </c>
      <c r="F2917">
        <v>0.47</v>
      </c>
      <c r="G2917">
        <v>0.65</v>
      </c>
      <c r="H2917">
        <v>1.01</v>
      </c>
      <c r="I2917">
        <v>1.32</v>
      </c>
      <c r="J2917">
        <v>1.74</v>
      </c>
      <c r="K2917">
        <v>2.0699999999999998</v>
      </c>
      <c r="L2917">
        <v>2.27</v>
      </c>
      <c r="M2917">
        <v>2.64</v>
      </c>
      <c r="N2917">
        <v>3</v>
      </c>
      <c r="O2917">
        <f t="shared" si="45"/>
        <v>3</v>
      </c>
    </row>
    <row r="2918" spans="1:15" x14ac:dyDescent="0.25">
      <c r="A2918" s="24">
        <v>42362</v>
      </c>
      <c r="B2918">
        <v>0.15</v>
      </c>
      <c r="C2918">
        <v>0.15</v>
      </c>
      <c r="D2918">
        <v>0.15</v>
      </c>
      <c r="E2918">
        <v>0.2</v>
      </c>
      <c r="F2918">
        <v>0.49</v>
      </c>
      <c r="G2918">
        <v>0.64</v>
      </c>
      <c r="H2918">
        <v>1.03</v>
      </c>
      <c r="I2918">
        <v>1.33</v>
      </c>
      <c r="J2918">
        <v>1.73</v>
      </c>
      <c r="K2918">
        <v>2.06</v>
      </c>
      <c r="L2918">
        <v>2.25</v>
      </c>
      <c r="M2918">
        <v>2.61</v>
      </c>
      <c r="N2918">
        <v>2.96</v>
      </c>
      <c r="O2918">
        <f t="shared" si="45"/>
        <v>2.96</v>
      </c>
    </row>
    <row r="2919" spans="1:15" x14ac:dyDescent="0.25">
      <c r="A2919" s="24">
        <v>42363</v>
      </c>
      <c r="B2919">
        <v>0.15</v>
      </c>
      <c r="C2919">
        <v>0.15</v>
      </c>
      <c r="D2919">
        <v>0.15</v>
      </c>
      <c r="E2919">
        <v>0.2</v>
      </c>
      <c r="F2919">
        <v>0.49</v>
      </c>
      <c r="G2919">
        <v>0.64</v>
      </c>
      <c r="H2919">
        <v>1.03</v>
      </c>
      <c r="I2919">
        <v>1.33</v>
      </c>
      <c r="J2919">
        <v>1.73</v>
      </c>
      <c r="K2919">
        <v>2.06</v>
      </c>
      <c r="L2919">
        <v>2.25</v>
      </c>
      <c r="M2919">
        <v>2.61</v>
      </c>
      <c r="N2919">
        <v>2.96</v>
      </c>
      <c r="O2919">
        <f t="shared" si="45"/>
        <v>2.96</v>
      </c>
    </row>
    <row r="2920" spans="1:15" x14ac:dyDescent="0.25">
      <c r="A2920" s="24">
        <v>42364</v>
      </c>
      <c r="B2920">
        <v>0.15</v>
      </c>
      <c r="C2920">
        <v>0.15</v>
      </c>
      <c r="D2920">
        <v>0.15</v>
      </c>
      <c r="E2920">
        <v>0.2</v>
      </c>
      <c r="F2920">
        <v>0.49</v>
      </c>
      <c r="G2920">
        <v>0.64</v>
      </c>
      <c r="H2920">
        <v>1.03</v>
      </c>
      <c r="I2920">
        <v>1.33</v>
      </c>
      <c r="J2920">
        <v>1.73</v>
      </c>
      <c r="K2920">
        <v>2.06</v>
      </c>
      <c r="L2920">
        <v>2.25</v>
      </c>
      <c r="M2920">
        <v>2.61</v>
      </c>
      <c r="N2920">
        <v>2.96</v>
      </c>
      <c r="O2920">
        <f t="shared" si="45"/>
        <v>2.96</v>
      </c>
    </row>
    <row r="2921" spans="1:15" x14ac:dyDescent="0.25">
      <c r="A2921" s="24">
        <v>42365</v>
      </c>
      <c r="B2921">
        <v>0.15</v>
      </c>
      <c r="C2921">
        <v>0.15</v>
      </c>
      <c r="D2921">
        <v>0.15</v>
      </c>
      <c r="E2921">
        <v>0.2</v>
      </c>
      <c r="F2921">
        <v>0.49</v>
      </c>
      <c r="G2921">
        <v>0.64</v>
      </c>
      <c r="H2921">
        <v>1.03</v>
      </c>
      <c r="I2921">
        <v>1.33</v>
      </c>
      <c r="J2921">
        <v>1.73</v>
      </c>
      <c r="K2921">
        <v>2.06</v>
      </c>
      <c r="L2921">
        <v>2.25</v>
      </c>
      <c r="M2921">
        <v>2.61</v>
      </c>
      <c r="N2921">
        <v>2.96</v>
      </c>
      <c r="O2921">
        <f t="shared" si="45"/>
        <v>2.96</v>
      </c>
    </row>
    <row r="2922" spans="1:15" x14ac:dyDescent="0.25">
      <c r="A2922" s="24">
        <v>42366</v>
      </c>
      <c r="B2922">
        <v>0.13</v>
      </c>
      <c r="C2922">
        <v>0.13</v>
      </c>
      <c r="D2922">
        <v>0.13</v>
      </c>
      <c r="E2922">
        <v>0.23</v>
      </c>
      <c r="F2922">
        <v>0.51</v>
      </c>
      <c r="G2922">
        <v>0.66</v>
      </c>
      <c r="H2922">
        <v>1.05</v>
      </c>
      <c r="I2922">
        <v>1.33</v>
      </c>
      <c r="J2922">
        <v>1.73</v>
      </c>
      <c r="K2922">
        <v>2.0499999999999998</v>
      </c>
      <c r="L2922">
        <v>2.2400000000000002</v>
      </c>
      <c r="M2922">
        <v>2.59</v>
      </c>
      <c r="N2922">
        <v>2.95</v>
      </c>
      <c r="O2922">
        <f t="shared" si="45"/>
        <v>2.95</v>
      </c>
    </row>
    <row r="2923" spans="1:15" x14ac:dyDescent="0.25">
      <c r="A2923" s="24">
        <v>42367</v>
      </c>
      <c r="B2923">
        <v>0.18</v>
      </c>
      <c r="C2923">
        <v>0.18</v>
      </c>
      <c r="D2923">
        <v>0.18</v>
      </c>
      <c r="E2923">
        <v>0.23</v>
      </c>
      <c r="F2923">
        <v>0.5</v>
      </c>
      <c r="G2923">
        <v>0.67</v>
      </c>
      <c r="H2923">
        <v>1.0900000000000001</v>
      </c>
      <c r="I2923">
        <v>1.38</v>
      </c>
      <c r="J2923">
        <v>1.81</v>
      </c>
      <c r="K2923">
        <v>2.12</v>
      </c>
      <c r="L2923">
        <v>2.3199999999999998</v>
      </c>
      <c r="M2923">
        <v>2.69</v>
      </c>
      <c r="N2923">
        <v>3.04</v>
      </c>
      <c r="O2923">
        <f t="shared" si="45"/>
        <v>3.04</v>
      </c>
    </row>
    <row r="2924" spans="1:15" x14ac:dyDescent="0.25">
      <c r="A2924" s="24">
        <v>42368</v>
      </c>
      <c r="B2924">
        <v>0.08</v>
      </c>
      <c r="C2924">
        <v>0.08</v>
      </c>
      <c r="D2924">
        <v>0.08</v>
      </c>
      <c r="E2924">
        <v>0.21</v>
      </c>
      <c r="F2924">
        <v>0.47</v>
      </c>
      <c r="G2924">
        <v>0.64</v>
      </c>
      <c r="H2924">
        <v>1.08</v>
      </c>
      <c r="I2924">
        <v>1.36</v>
      </c>
      <c r="J2924">
        <v>1.8</v>
      </c>
      <c r="K2924">
        <v>2.14</v>
      </c>
      <c r="L2924">
        <v>2.31</v>
      </c>
      <c r="M2924">
        <v>2.69</v>
      </c>
      <c r="N2924">
        <v>3.04</v>
      </c>
      <c r="O2924">
        <f t="shared" si="45"/>
        <v>3.04</v>
      </c>
    </row>
    <row r="2925" spans="1:15" x14ac:dyDescent="0.25">
      <c r="A2925" s="24">
        <v>42369</v>
      </c>
      <c r="B2925">
        <v>0.14000000000000001</v>
      </c>
      <c r="C2925">
        <v>0.14000000000000001</v>
      </c>
      <c r="D2925">
        <v>0.14000000000000001</v>
      </c>
      <c r="E2925">
        <v>0.16</v>
      </c>
      <c r="F2925">
        <v>0.49</v>
      </c>
      <c r="G2925">
        <v>0.65</v>
      </c>
      <c r="H2925">
        <v>1.06</v>
      </c>
      <c r="I2925">
        <v>1.31</v>
      </c>
      <c r="J2925">
        <v>1.76</v>
      </c>
      <c r="K2925">
        <v>2.09</v>
      </c>
      <c r="L2925">
        <v>2.27</v>
      </c>
      <c r="M2925">
        <v>2.67</v>
      </c>
      <c r="N2925">
        <v>3.01</v>
      </c>
      <c r="O2925">
        <f t="shared" si="45"/>
        <v>3.01</v>
      </c>
    </row>
    <row r="2926" spans="1:15" x14ac:dyDescent="0.25">
      <c r="A2926" s="24">
        <v>42370</v>
      </c>
      <c r="B2926">
        <v>0.14000000000000001</v>
      </c>
      <c r="C2926">
        <v>0.14000000000000001</v>
      </c>
      <c r="D2926">
        <v>0.14000000000000001</v>
      </c>
      <c r="E2926">
        <v>0.16</v>
      </c>
      <c r="F2926">
        <v>0.49</v>
      </c>
      <c r="G2926">
        <v>0.65</v>
      </c>
      <c r="H2926">
        <v>1.06</v>
      </c>
      <c r="I2926">
        <v>1.31</v>
      </c>
      <c r="J2926">
        <v>1.76</v>
      </c>
      <c r="K2926">
        <v>2.09</v>
      </c>
      <c r="L2926">
        <v>2.27</v>
      </c>
      <c r="M2926">
        <v>2.67</v>
      </c>
      <c r="N2926">
        <v>3.01</v>
      </c>
      <c r="O2926">
        <f t="shared" si="45"/>
        <v>3.01</v>
      </c>
    </row>
    <row r="2927" spans="1:15" x14ac:dyDescent="0.25">
      <c r="A2927" s="24">
        <v>42371</v>
      </c>
      <c r="B2927">
        <v>0.14000000000000001</v>
      </c>
      <c r="C2927">
        <v>0.14000000000000001</v>
      </c>
      <c r="D2927">
        <v>0.14000000000000001</v>
      </c>
      <c r="E2927">
        <v>0.16</v>
      </c>
      <c r="F2927">
        <v>0.49</v>
      </c>
      <c r="G2927">
        <v>0.65</v>
      </c>
      <c r="H2927">
        <v>1.06</v>
      </c>
      <c r="I2927">
        <v>1.31</v>
      </c>
      <c r="J2927">
        <v>1.76</v>
      </c>
      <c r="K2927">
        <v>2.09</v>
      </c>
      <c r="L2927">
        <v>2.27</v>
      </c>
      <c r="M2927">
        <v>2.67</v>
      </c>
      <c r="N2927">
        <v>3.01</v>
      </c>
      <c r="O2927">
        <f t="shared" si="45"/>
        <v>3.01</v>
      </c>
    </row>
    <row r="2928" spans="1:15" x14ac:dyDescent="0.25">
      <c r="A2928" s="24">
        <v>42372</v>
      </c>
      <c r="B2928">
        <v>0.14000000000000001</v>
      </c>
      <c r="C2928">
        <v>0.14000000000000001</v>
      </c>
      <c r="D2928">
        <v>0.14000000000000001</v>
      </c>
      <c r="E2928">
        <v>0.16</v>
      </c>
      <c r="F2928">
        <v>0.49</v>
      </c>
      <c r="G2928">
        <v>0.65</v>
      </c>
      <c r="H2928">
        <v>1.06</v>
      </c>
      <c r="I2928">
        <v>1.31</v>
      </c>
      <c r="J2928">
        <v>1.76</v>
      </c>
      <c r="K2928">
        <v>2.09</v>
      </c>
      <c r="L2928">
        <v>2.27</v>
      </c>
      <c r="M2928">
        <v>2.67</v>
      </c>
      <c r="N2928">
        <v>3.01</v>
      </c>
      <c r="O2928">
        <f t="shared" si="45"/>
        <v>3.01</v>
      </c>
    </row>
    <row r="2929" spans="1:15" x14ac:dyDescent="0.25">
      <c r="A2929" s="24">
        <v>42373</v>
      </c>
      <c r="B2929">
        <v>0.17</v>
      </c>
      <c r="C2929">
        <v>0.17</v>
      </c>
      <c r="D2929">
        <v>0.17</v>
      </c>
      <c r="E2929">
        <v>0.22</v>
      </c>
      <c r="F2929">
        <v>0.49</v>
      </c>
      <c r="G2929">
        <v>0.61</v>
      </c>
      <c r="H2929">
        <v>1.02</v>
      </c>
      <c r="I2929">
        <v>1.31</v>
      </c>
      <c r="J2929">
        <v>1.73</v>
      </c>
      <c r="K2929">
        <v>2.06</v>
      </c>
      <c r="L2929">
        <v>2.2400000000000002</v>
      </c>
      <c r="M2929">
        <v>2.64</v>
      </c>
      <c r="N2929">
        <v>2.98</v>
      </c>
      <c r="O2929">
        <f t="shared" si="45"/>
        <v>2.98</v>
      </c>
    </row>
    <row r="2930" spans="1:15" x14ac:dyDescent="0.25">
      <c r="A2930" s="24">
        <v>42374</v>
      </c>
      <c r="B2930">
        <v>0.2</v>
      </c>
      <c r="C2930">
        <v>0.2</v>
      </c>
      <c r="D2930">
        <v>0.2</v>
      </c>
      <c r="E2930">
        <v>0.2</v>
      </c>
      <c r="F2930">
        <v>0.49</v>
      </c>
      <c r="G2930">
        <v>0.68</v>
      </c>
      <c r="H2930">
        <v>1.04</v>
      </c>
      <c r="I2930">
        <v>1.32</v>
      </c>
      <c r="J2930">
        <v>1.73</v>
      </c>
      <c r="K2930">
        <v>2.06</v>
      </c>
      <c r="L2930">
        <v>2.25</v>
      </c>
      <c r="M2930">
        <v>2.67</v>
      </c>
      <c r="N2930">
        <v>3.01</v>
      </c>
      <c r="O2930">
        <f t="shared" si="45"/>
        <v>3.01</v>
      </c>
    </row>
    <row r="2931" spans="1:15" x14ac:dyDescent="0.25">
      <c r="A2931" s="24">
        <v>42375</v>
      </c>
      <c r="B2931">
        <v>0.21</v>
      </c>
      <c r="C2931">
        <v>0.21</v>
      </c>
      <c r="D2931">
        <v>0.21</v>
      </c>
      <c r="E2931">
        <v>0.21</v>
      </c>
      <c r="F2931">
        <v>0.47</v>
      </c>
      <c r="G2931">
        <v>0.67</v>
      </c>
      <c r="H2931">
        <v>0.99</v>
      </c>
      <c r="I2931">
        <v>1.26</v>
      </c>
      <c r="J2931">
        <v>1.65</v>
      </c>
      <c r="K2931">
        <v>1.98</v>
      </c>
      <c r="L2931">
        <v>2.1800000000000002</v>
      </c>
      <c r="M2931">
        <v>2.59</v>
      </c>
      <c r="N2931">
        <v>2.94</v>
      </c>
      <c r="O2931">
        <f t="shared" si="45"/>
        <v>2.94</v>
      </c>
    </row>
    <row r="2932" spans="1:15" x14ac:dyDescent="0.25">
      <c r="A2932" s="24">
        <v>42376</v>
      </c>
      <c r="B2932">
        <v>0.2</v>
      </c>
      <c r="C2932">
        <v>0.2</v>
      </c>
      <c r="D2932">
        <v>0.2</v>
      </c>
      <c r="E2932">
        <v>0.2</v>
      </c>
      <c r="F2932">
        <v>0.46</v>
      </c>
      <c r="G2932">
        <v>0.66</v>
      </c>
      <c r="H2932">
        <v>0.96</v>
      </c>
      <c r="I2932">
        <v>1.22</v>
      </c>
      <c r="J2932">
        <v>1.61</v>
      </c>
      <c r="K2932">
        <v>1.94</v>
      </c>
      <c r="L2932">
        <v>2.16</v>
      </c>
      <c r="M2932">
        <v>2.56</v>
      </c>
      <c r="N2932">
        <v>2.92</v>
      </c>
      <c r="O2932">
        <f t="shared" si="45"/>
        <v>2.92</v>
      </c>
    </row>
    <row r="2933" spans="1:15" x14ac:dyDescent="0.25">
      <c r="A2933" s="24">
        <v>42377</v>
      </c>
      <c r="B2933">
        <v>0.2</v>
      </c>
      <c r="C2933">
        <v>0.2</v>
      </c>
      <c r="D2933">
        <v>0.2</v>
      </c>
      <c r="E2933">
        <v>0.2</v>
      </c>
      <c r="F2933">
        <v>0.45</v>
      </c>
      <c r="G2933">
        <v>0.64</v>
      </c>
      <c r="H2933">
        <v>0.94</v>
      </c>
      <c r="I2933">
        <v>1.2</v>
      </c>
      <c r="J2933">
        <v>1.57</v>
      </c>
      <c r="K2933">
        <v>1.91</v>
      </c>
      <c r="L2933">
        <v>2.13</v>
      </c>
      <c r="M2933">
        <v>2.5499999999999998</v>
      </c>
      <c r="N2933">
        <v>2.91</v>
      </c>
      <c r="O2933">
        <f t="shared" si="45"/>
        <v>2.91</v>
      </c>
    </row>
    <row r="2934" spans="1:15" x14ac:dyDescent="0.25">
      <c r="A2934" s="24">
        <v>42378</v>
      </c>
      <c r="B2934">
        <v>0.2</v>
      </c>
      <c r="C2934">
        <v>0.2</v>
      </c>
      <c r="D2934">
        <v>0.2</v>
      </c>
      <c r="E2934">
        <v>0.2</v>
      </c>
      <c r="F2934">
        <v>0.45</v>
      </c>
      <c r="G2934">
        <v>0.64</v>
      </c>
      <c r="H2934">
        <v>0.94</v>
      </c>
      <c r="I2934">
        <v>1.2</v>
      </c>
      <c r="J2934">
        <v>1.57</v>
      </c>
      <c r="K2934">
        <v>1.91</v>
      </c>
      <c r="L2934">
        <v>2.13</v>
      </c>
      <c r="M2934">
        <v>2.5499999999999998</v>
      </c>
      <c r="N2934">
        <v>2.91</v>
      </c>
      <c r="O2934">
        <f t="shared" si="45"/>
        <v>2.91</v>
      </c>
    </row>
    <row r="2935" spans="1:15" x14ac:dyDescent="0.25">
      <c r="A2935" s="24">
        <v>42379</v>
      </c>
      <c r="B2935">
        <v>0.2</v>
      </c>
      <c r="C2935">
        <v>0.2</v>
      </c>
      <c r="D2935">
        <v>0.2</v>
      </c>
      <c r="E2935">
        <v>0.2</v>
      </c>
      <c r="F2935">
        <v>0.45</v>
      </c>
      <c r="G2935">
        <v>0.64</v>
      </c>
      <c r="H2935">
        <v>0.94</v>
      </c>
      <c r="I2935">
        <v>1.2</v>
      </c>
      <c r="J2935">
        <v>1.57</v>
      </c>
      <c r="K2935">
        <v>1.91</v>
      </c>
      <c r="L2935">
        <v>2.13</v>
      </c>
      <c r="M2935">
        <v>2.5499999999999998</v>
      </c>
      <c r="N2935">
        <v>2.91</v>
      </c>
      <c r="O2935">
        <f t="shared" si="45"/>
        <v>2.91</v>
      </c>
    </row>
    <row r="2936" spans="1:15" x14ac:dyDescent="0.25">
      <c r="A2936" s="24">
        <v>42380</v>
      </c>
      <c r="B2936">
        <v>0.19</v>
      </c>
      <c r="C2936">
        <v>0.19</v>
      </c>
      <c r="D2936">
        <v>0.19</v>
      </c>
      <c r="E2936">
        <v>0.21</v>
      </c>
      <c r="F2936">
        <v>0.48</v>
      </c>
      <c r="G2936">
        <v>0.63</v>
      </c>
      <c r="H2936">
        <v>0.94</v>
      </c>
      <c r="I2936">
        <v>1.2</v>
      </c>
      <c r="J2936">
        <v>1.58</v>
      </c>
      <c r="K2936">
        <v>1.94</v>
      </c>
      <c r="L2936">
        <v>2.17</v>
      </c>
      <c r="M2936">
        <v>2.59</v>
      </c>
      <c r="N2936">
        <v>2.96</v>
      </c>
      <c r="O2936">
        <f t="shared" si="45"/>
        <v>2.96</v>
      </c>
    </row>
    <row r="2937" spans="1:15" x14ac:dyDescent="0.25">
      <c r="A2937" s="24">
        <v>42381</v>
      </c>
      <c r="B2937">
        <v>0.22</v>
      </c>
      <c r="C2937">
        <v>0.22</v>
      </c>
      <c r="D2937">
        <v>0.22</v>
      </c>
      <c r="E2937">
        <v>0.21</v>
      </c>
      <c r="F2937">
        <v>0.47</v>
      </c>
      <c r="G2937">
        <v>0.62</v>
      </c>
      <c r="H2937">
        <v>0.93</v>
      </c>
      <c r="I2937">
        <v>1.18</v>
      </c>
      <c r="J2937">
        <v>1.55</v>
      </c>
      <c r="K2937">
        <v>1.88</v>
      </c>
      <c r="L2937">
        <v>2.12</v>
      </c>
      <c r="M2937">
        <v>2.5099999999999998</v>
      </c>
      <c r="N2937">
        <v>2.89</v>
      </c>
      <c r="O2937">
        <f t="shared" si="45"/>
        <v>2.89</v>
      </c>
    </row>
    <row r="2938" spans="1:15" x14ac:dyDescent="0.25">
      <c r="A2938" s="24">
        <v>42382</v>
      </c>
      <c r="B2938">
        <v>0.22</v>
      </c>
      <c r="C2938">
        <v>0.22</v>
      </c>
      <c r="D2938">
        <v>0.22</v>
      </c>
      <c r="E2938">
        <v>0.22</v>
      </c>
      <c r="F2938">
        <v>0.46</v>
      </c>
      <c r="G2938">
        <v>0.6</v>
      </c>
      <c r="H2938">
        <v>0.91</v>
      </c>
      <c r="I2938">
        <v>1.1499999999999999</v>
      </c>
      <c r="J2938">
        <v>1.51</v>
      </c>
      <c r="K2938">
        <v>1.85</v>
      </c>
      <c r="L2938">
        <v>2.08</v>
      </c>
      <c r="M2938">
        <v>2.4700000000000002</v>
      </c>
      <c r="N2938">
        <v>2.85</v>
      </c>
      <c r="O2938">
        <f t="shared" si="45"/>
        <v>2.85</v>
      </c>
    </row>
    <row r="2939" spans="1:15" x14ac:dyDescent="0.25">
      <c r="A2939" s="24">
        <v>42383</v>
      </c>
      <c r="B2939">
        <v>0.22</v>
      </c>
      <c r="C2939">
        <v>0.22</v>
      </c>
      <c r="D2939">
        <v>0.22</v>
      </c>
      <c r="E2939">
        <v>0.25</v>
      </c>
      <c r="F2939">
        <v>0.43</v>
      </c>
      <c r="G2939">
        <v>0.55000000000000004</v>
      </c>
      <c r="H2939">
        <v>0.9</v>
      </c>
      <c r="I2939">
        <v>1.1399999999999999</v>
      </c>
      <c r="J2939">
        <v>1.52</v>
      </c>
      <c r="K2939">
        <v>1.87</v>
      </c>
      <c r="L2939">
        <v>2.1</v>
      </c>
      <c r="M2939">
        <v>2.5099999999999998</v>
      </c>
      <c r="N2939">
        <v>2.9</v>
      </c>
      <c r="O2939">
        <f t="shared" si="45"/>
        <v>2.9</v>
      </c>
    </row>
    <row r="2940" spans="1:15" x14ac:dyDescent="0.25">
      <c r="A2940" s="24">
        <v>42384</v>
      </c>
      <c r="B2940">
        <v>0.19</v>
      </c>
      <c r="C2940">
        <v>0.19</v>
      </c>
      <c r="D2940">
        <v>0.19</v>
      </c>
      <c r="E2940">
        <v>0.24</v>
      </c>
      <c r="F2940">
        <v>0.37</v>
      </c>
      <c r="G2940">
        <v>0.49</v>
      </c>
      <c r="H2940">
        <v>0.85</v>
      </c>
      <c r="I2940">
        <v>1.08</v>
      </c>
      <c r="J2940">
        <v>1.46</v>
      </c>
      <c r="K2940">
        <v>1.79</v>
      </c>
      <c r="L2940">
        <v>2.0299999999999998</v>
      </c>
      <c r="M2940">
        <v>2.44</v>
      </c>
      <c r="N2940">
        <v>2.81</v>
      </c>
      <c r="O2940">
        <f t="shared" si="45"/>
        <v>2.81</v>
      </c>
    </row>
    <row r="2941" spans="1:15" x14ac:dyDescent="0.25">
      <c r="A2941" s="24">
        <v>42385</v>
      </c>
      <c r="B2941">
        <v>0.19</v>
      </c>
      <c r="C2941">
        <v>0.19</v>
      </c>
      <c r="D2941">
        <v>0.19</v>
      </c>
      <c r="E2941">
        <v>0.24</v>
      </c>
      <c r="F2941">
        <v>0.37</v>
      </c>
      <c r="G2941">
        <v>0.49</v>
      </c>
      <c r="H2941">
        <v>0.85</v>
      </c>
      <c r="I2941">
        <v>1.08</v>
      </c>
      <c r="J2941">
        <v>1.46</v>
      </c>
      <c r="K2941">
        <v>1.79</v>
      </c>
      <c r="L2941">
        <v>2.0299999999999998</v>
      </c>
      <c r="M2941">
        <v>2.44</v>
      </c>
      <c r="N2941">
        <v>2.81</v>
      </c>
      <c r="O2941">
        <f t="shared" si="45"/>
        <v>2.81</v>
      </c>
    </row>
    <row r="2942" spans="1:15" x14ac:dyDescent="0.25">
      <c r="A2942" s="24">
        <v>42386</v>
      </c>
      <c r="B2942">
        <v>0.19</v>
      </c>
      <c r="C2942">
        <v>0.19</v>
      </c>
      <c r="D2942">
        <v>0.19</v>
      </c>
      <c r="E2942">
        <v>0.24</v>
      </c>
      <c r="F2942">
        <v>0.37</v>
      </c>
      <c r="G2942">
        <v>0.49</v>
      </c>
      <c r="H2942">
        <v>0.85</v>
      </c>
      <c r="I2942">
        <v>1.08</v>
      </c>
      <c r="J2942">
        <v>1.46</v>
      </c>
      <c r="K2942">
        <v>1.79</v>
      </c>
      <c r="L2942">
        <v>2.0299999999999998</v>
      </c>
      <c r="M2942">
        <v>2.44</v>
      </c>
      <c r="N2942">
        <v>2.81</v>
      </c>
      <c r="O2942">
        <f t="shared" si="45"/>
        <v>2.81</v>
      </c>
    </row>
    <row r="2943" spans="1:15" x14ac:dyDescent="0.25">
      <c r="A2943" s="24">
        <v>42387</v>
      </c>
      <c r="B2943">
        <v>0.19</v>
      </c>
      <c r="C2943">
        <v>0.19</v>
      </c>
      <c r="D2943">
        <v>0.19</v>
      </c>
      <c r="E2943">
        <v>0.24</v>
      </c>
      <c r="F2943">
        <v>0.37</v>
      </c>
      <c r="G2943">
        <v>0.49</v>
      </c>
      <c r="H2943">
        <v>0.85</v>
      </c>
      <c r="I2943">
        <v>1.08</v>
      </c>
      <c r="J2943">
        <v>1.46</v>
      </c>
      <c r="K2943">
        <v>1.79</v>
      </c>
      <c r="L2943">
        <v>2.0299999999999998</v>
      </c>
      <c r="M2943">
        <v>2.44</v>
      </c>
      <c r="N2943">
        <v>2.81</v>
      </c>
      <c r="O2943">
        <f t="shared" si="45"/>
        <v>2.81</v>
      </c>
    </row>
    <row r="2944" spans="1:15" x14ac:dyDescent="0.25">
      <c r="A2944" s="24">
        <v>42388</v>
      </c>
      <c r="B2944">
        <v>0.21</v>
      </c>
      <c r="C2944">
        <v>0.21</v>
      </c>
      <c r="D2944">
        <v>0.21</v>
      </c>
      <c r="E2944">
        <v>0.26</v>
      </c>
      <c r="F2944">
        <v>0.37</v>
      </c>
      <c r="G2944">
        <v>0.48</v>
      </c>
      <c r="H2944">
        <v>0.88</v>
      </c>
      <c r="I2944">
        <v>1.1100000000000001</v>
      </c>
      <c r="J2944">
        <v>1.49</v>
      </c>
      <c r="K2944">
        <v>1.82</v>
      </c>
      <c r="L2944">
        <v>2.06</v>
      </c>
      <c r="M2944">
        <v>2.4500000000000002</v>
      </c>
      <c r="N2944">
        <v>2.82</v>
      </c>
      <c r="O2944">
        <f t="shared" si="45"/>
        <v>2.82</v>
      </c>
    </row>
    <row r="2945" spans="1:15" x14ac:dyDescent="0.25">
      <c r="A2945" s="24">
        <v>42389</v>
      </c>
      <c r="B2945">
        <v>0.26</v>
      </c>
      <c r="C2945">
        <v>0.26</v>
      </c>
      <c r="D2945">
        <v>0.26</v>
      </c>
      <c r="E2945">
        <v>0.26</v>
      </c>
      <c r="F2945">
        <v>0.35</v>
      </c>
      <c r="G2945">
        <v>0.43</v>
      </c>
      <c r="H2945">
        <v>0.85</v>
      </c>
      <c r="I2945">
        <v>1.06</v>
      </c>
      <c r="J2945">
        <v>1.44</v>
      </c>
      <c r="K2945">
        <v>1.76</v>
      </c>
      <c r="L2945">
        <v>2.0099999999999998</v>
      </c>
      <c r="M2945">
        <v>2.41</v>
      </c>
      <c r="N2945">
        <v>2.77</v>
      </c>
      <c r="O2945">
        <f t="shared" si="45"/>
        <v>2.77</v>
      </c>
    </row>
    <row r="2946" spans="1:15" x14ac:dyDescent="0.25">
      <c r="A2946" s="24">
        <v>42390</v>
      </c>
      <c r="B2946">
        <v>0.27</v>
      </c>
      <c r="C2946">
        <v>0.27</v>
      </c>
      <c r="D2946">
        <v>0.27</v>
      </c>
      <c r="E2946">
        <v>0.28000000000000003</v>
      </c>
      <c r="F2946">
        <v>0.38</v>
      </c>
      <c r="G2946">
        <v>0.44</v>
      </c>
      <c r="H2946">
        <v>0.84</v>
      </c>
      <c r="I2946">
        <v>1.06</v>
      </c>
      <c r="J2946">
        <v>1.44</v>
      </c>
      <c r="K2946">
        <v>1.77</v>
      </c>
      <c r="L2946">
        <v>2.02</v>
      </c>
      <c r="M2946">
        <v>2.42</v>
      </c>
      <c r="N2946">
        <v>2.79</v>
      </c>
      <c r="O2946">
        <f t="shared" si="45"/>
        <v>2.79</v>
      </c>
    </row>
    <row r="2947" spans="1:15" x14ac:dyDescent="0.25">
      <c r="A2947" s="24">
        <v>42391</v>
      </c>
      <c r="B2947">
        <v>0.26</v>
      </c>
      <c r="C2947">
        <v>0.26</v>
      </c>
      <c r="D2947">
        <v>0.26</v>
      </c>
      <c r="E2947">
        <v>0.31</v>
      </c>
      <c r="F2947">
        <v>0.41</v>
      </c>
      <c r="G2947">
        <v>0.47</v>
      </c>
      <c r="H2947">
        <v>0.88</v>
      </c>
      <c r="I2947">
        <v>1.1100000000000001</v>
      </c>
      <c r="J2947">
        <v>1.49</v>
      </c>
      <c r="K2947">
        <v>1.81</v>
      </c>
      <c r="L2947">
        <v>2.0699999999999998</v>
      </c>
      <c r="M2947">
        <v>2.46</v>
      </c>
      <c r="N2947">
        <v>2.83</v>
      </c>
      <c r="O2947">
        <f t="shared" si="45"/>
        <v>2.83</v>
      </c>
    </row>
    <row r="2948" spans="1:15" x14ac:dyDescent="0.25">
      <c r="A2948" s="24">
        <v>42392</v>
      </c>
      <c r="B2948">
        <v>0.26</v>
      </c>
      <c r="C2948">
        <v>0.26</v>
      </c>
      <c r="D2948">
        <v>0.26</v>
      </c>
      <c r="E2948">
        <v>0.31</v>
      </c>
      <c r="F2948">
        <v>0.41</v>
      </c>
      <c r="G2948">
        <v>0.47</v>
      </c>
      <c r="H2948">
        <v>0.88</v>
      </c>
      <c r="I2948">
        <v>1.1100000000000001</v>
      </c>
      <c r="J2948">
        <v>1.49</v>
      </c>
      <c r="K2948">
        <v>1.81</v>
      </c>
      <c r="L2948">
        <v>2.0699999999999998</v>
      </c>
      <c r="M2948">
        <v>2.46</v>
      </c>
      <c r="N2948">
        <v>2.83</v>
      </c>
      <c r="O2948">
        <f t="shared" si="45"/>
        <v>2.83</v>
      </c>
    </row>
    <row r="2949" spans="1:15" x14ac:dyDescent="0.25">
      <c r="A2949" s="24">
        <v>42393</v>
      </c>
      <c r="B2949">
        <v>0.26</v>
      </c>
      <c r="C2949">
        <v>0.26</v>
      </c>
      <c r="D2949">
        <v>0.26</v>
      </c>
      <c r="E2949">
        <v>0.31</v>
      </c>
      <c r="F2949">
        <v>0.41</v>
      </c>
      <c r="G2949">
        <v>0.47</v>
      </c>
      <c r="H2949">
        <v>0.88</v>
      </c>
      <c r="I2949">
        <v>1.1100000000000001</v>
      </c>
      <c r="J2949">
        <v>1.49</v>
      </c>
      <c r="K2949">
        <v>1.81</v>
      </c>
      <c r="L2949">
        <v>2.0699999999999998</v>
      </c>
      <c r="M2949">
        <v>2.46</v>
      </c>
      <c r="N2949">
        <v>2.83</v>
      </c>
      <c r="O2949">
        <f t="shared" si="45"/>
        <v>2.83</v>
      </c>
    </row>
    <row r="2950" spans="1:15" x14ac:dyDescent="0.25">
      <c r="A2950" s="24">
        <v>42394</v>
      </c>
      <c r="B2950">
        <v>0.25</v>
      </c>
      <c r="C2950">
        <v>0.25</v>
      </c>
      <c r="D2950">
        <v>0.25</v>
      </c>
      <c r="E2950">
        <v>0.31</v>
      </c>
      <c r="F2950">
        <v>0.42</v>
      </c>
      <c r="G2950">
        <v>0.47</v>
      </c>
      <c r="H2950">
        <v>0.88</v>
      </c>
      <c r="I2950">
        <v>1.1000000000000001</v>
      </c>
      <c r="J2950">
        <v>1.47</v>
      </c>
      <c r="K2950">
        <v>1.79</v>
      </c>
      <c r="L2950">
        <v>2.0299999999999998</v>
      </c>
      <c r="M2950">
        <v>2.42</v>
      </c>
      <c r="N2950">
        <v>2.8</v>
      </c>
      <c r="O2950">
        <f t="shared" ref="O2950:O3013" si="46">N2950</f>
        <v>2.8</v>
      </c>
    </row>
    <row r="2951" spans="1:15" x14ac:dyDescent="0.25">
      <c r="A2951" s="24">
        <v>42395</v>
      </c>
      <c r="B2951">
        <v>0.28999999999999998</v>
      </c>
      <c r="C2951">
        <v>0.28999999999999998</v>
      </c>
      <c r="D2951">
        <v>0.28999999999999998</v>
      </c>
      <c r="E2951">
        <v>0.31</v>
      </c>
      <c r="F2951">
        <v>0.45</v>
      </c>
      <c r="G2951">
        <v>0.47</v>
      </c>
      <c r="H2951">
        <v>0.85</v>
      </c>
      <c r="I2951">
        <v>1.07</v>
      </c>
      <c r="J2951">
        <v>1.45</v>
      </c>
      <c r="K2951">
        <v>1.76</v>
      </c>
      <c r="L2951">
        <v>2.0099999999999998</v>
      </c>
      <c r="M2951">
        <v>2.41</v>
      </c>
      <c r="N2951">
        <v>2.79</v>
      </c>
      <c r="O2951">
        <f t="shared" si="46"/>
        <v>2.79</v>
      </c>
    </row>
    <row r="2952" spans="1:15" x14ac:dyDescent="0.25">
      <c r="A2952" s="24">
        <v>42396</v>
      </c>
      <c r="B2952">
        <v>0.28000000000000003</v>
      </c>
      <c r="C2952">
        <v>0.28000000000000003</v>
      </c>
      <c r="D2952">
        <v>0.28000000000000003</v>
      </c>
      <c r="E2952">
        <v>0.32</v>
      </c>
      <c r="F2952">
        <v>0.43</v>
      </c>
      <c r="G2952">
        <v>0.47</v>
      </c>
      <c r="H2952">
        <v>0.84</v>
      </c>
      <c r="I2952">
        <v>1.07</v>
      </c>
      <c r="J2952">
        <v>1.43</v>
      </c>
      <c r="K2952">
        <v>1.76</v>
      </c>
      <c r="L2952">
        <v>2.02</v>
      </c>
      <c r="M2952">
        <v>2.42</v>
      </c>
      <c r="N2952">
        <v>2.8</v>
      </c>
      <c r="O2952">
        <f t="shared" si="46"/>
        <v>2.8</v>
      </c>
    </row>
    <row r="2953" spans="1:15" x14ac:dyDescent="0.25">
      <c r="A2953" s="24">
        <v>42397</v>
      </c>
      <c r="B2953">
        <v>0.26</v>
      </c>
      <c r="C2953">
        <v>0.26</v>
      </c>
      <c r="D2953">
        <v>0.26</v>
      </c>
      <c r="E2953">
        <v>0.35</v>
      </c>
      <c r="F2953">
        <v>0.45</v>
      </c>
      <c r="G2953">
        <v>0.47</v>
      </c>
      <c r="H2953">
        <v>0.83</v>
      </c>
      <c r="I2953">
        <v>1.05</v>
      </c>
      <c r="J2953">
        <v>1.4</v>
      </c>
      <c r="K2953">
        <v>1.75</v>
      </c>
      <c r="L2953">
        <v>2</v>
      </c>
      <c r="M2953">
        <v>2.41</v>
      </c>
      <c r="N2953">
        <v>2.79</v>
      </c>
      <c r="O2953">
        <f t="shared" si="46"/>
        <v>2.79</v>
      </c>
    </row>
    <row r="2954" spans="1:15" x14ac:dyDescent="0.25">
      <c r="A2954" s="24">
        <v>42398</v>
      </c>
      <c r="B2954">
        <v>0.22</v>
      </c>
      <c r="C2954">
        <v>0.22</v>
      </c>
      <c r="D2954">
        <v>0.22</v>
      </c>
      <c r="E2954">
        <v>0.33</v>
      </c>
      <c r="F2954">
        <v>0.43</v>
      </c>
      <c r="G2954">
        <v>0.47</v>
      </c>
      <c r="H2954">
        <v>0.76</v>
      </c>
      <c r="I2954">
        <v>0.97</v>
      </c>
      <c r="J2954">
        <v>1.33</v>
      </c>
      <c r="K2954">
        <v>1.67</v>
      </c>
      <c r="L2954">
        <v>1.94</v>
      </c>
      <c r="M2954">
        <v>2.36</v>
      </c>
      <c r="N2954">
        <v>2.75</v>
      </c>
      <c r="O2954">
        <f t="shared" si="46"/>
        <v>2.75</v>
      </c>
    </row>
    <row r="2955" spans="1:15" x14ac:dyDescent="0.25">
      <c r="A2955" s="24">
        <v>42399</v>
      </c>
      <c r="B2955">
        <v>0.22</v>
      </c>
      <c r="C2955">
        <v>0.22</v>
      </c>
      <c r="D2955">
        <v>0.22</v>
      </c>
      <c r="E2955">
        <v>0.33</v>
      </c>
      <c r="F2955">
        <v>0.43</v>
      </c>
      <c r="G2955">
        <v>0.47</v>
      </c>
      <c r="H2955">
        <v>0.76</v>
      </c>
      <c r="I2955">
        <v>0.97</v>
      </c>
      <c r="J2955">
        <v>1.33</v>
      </c>
      <c r="K2955">
        <v>1.67</v>
      </c>
      <c r="L2955">
        <v>1.94</v>
      </c>
      <c r="M2955">
        <v>2.36</v>
      </c>
      <c r="N2955">
        <v>2.75</v>
      </c>
      <c r="O2955">
        <f t="shared" si="46"/>
        <v>2.75</v>
      </c>
    </row>
    <row r="2956" spans="1:15" x14ac:dyDescent="0.25">
      <c r="A2956" s="24">
        <v>42400</v>
      </c>
      <c r="B2956">
        <v>0.22</v>
      </c>
      <c r="C2956">
        <v>0.22</v>
      </c>
      <c r="D2956">
        <v>0.22</v>
      </c>
      <c r="E2956">
        <v>0.33</v>
      </c>
      <c r="F2956">
        <v>0.43</v>
      </c>
      <c r="G2956">
        <v>0.47</v>
      </c>
      <c r="H2956">
        <v>0.76</v>
      </c>
      <c r="I2956">
        <v>0.97</v>
      </c>
      <c r="J2956">
        <v>1.33</v>
      </c>
      <c r="K2956">
        <v>1.67</v>
      </c>
      <c r="L2956">
        <v>1.94</v>
      </c>
      <c r="M2956">
        <v>2.36</v>
      </c>
      <c r="N2956">
        <v>2.75</v>
      </c>
      <c r="O2956">
        <f t="shared" si="46"/>
        <v>2.75</v>
      </c>
    </row>
    <row r="2957" spans="1:15" x14ac:dyDescent="0.25">
      <c r="A2957" s="24">
        <v>42401</v>
      </c>
      <c r="B2957">
        <v>0.19</v>
      </c>
      <c r="C2957">
        <v>0.19</v>
      </c>
      <c r="D2957">
        <v>0.19</v>
      </c>
      <c r="E2957">
        <v>0.35</v>
      </c>
      <c r="F2957">
        <v>0.47</v>
      </c>
      <c r="G2957">
        <v>0.47</v>
      </c>
      <c r="H2957">
        <v>0.81</v>
      </c>
      <c r="I2957">
        <v>1.01</v>
      </c>
      <c r="J2957">
        <v>1.38</v>
      </c>
      <c r="K2957">
        <v>1.72</v>
      </c>
      <c r="L2957">
        <v>1.97</v>
      </c>
      <c r="M2957">
        <v>2.38</v>
      </c>
      <c r="N2957">
        <v>2.77</v>
      </c>
      <c r="O2957">
        <f t="shared" si="46"/>
        <v>2.77</v>
      </c>
    </row>
    <row r="2958" spans="1:15" x14ac:dyDescent="0.25">
      <c r="A2958" s="24">
        <v>42402</v>
      </c>
      <c r="B2958">
        <v>0.26</v>
      </c>
      <c r="C2958">
        <v>0.26</v>
      </c>
      <c r="D2958">
        <v>0.26</v>
      </c>
      <c r="E2958">
        <v>0.34</v>
      </c>
      <c r="F2958">
        <v>0.47</v>
      </c>
      <c r="G2958">
        <v>0.54</v>
      </c>
      <c r="H2958">
        <v>0.75</v>
      </c>
      <c r="I2958">
        <v>0.93</v>
      </c>
      <c r="J2958">
        <v>1.28</v>
      </c>
      <c r="K2958">
        <v>1.61</v>
      </c>
      <c r="L2958">
        <v>1.87</v>
      </c>
      <c r="M2958">
        <v>2.27</v>
      </c>
      <c r="N2958">
        <v>2.67</v>
      </c>
      <c r="O2958">
        <f t="shared" si="46"/>
        <v>2.67</v>
      </c>
    </row>
    <row r="2959" spans="1:15" x14ac:dyDescent="0.25">
      <c r="A2959" s="24">
        <v>42403</v>
      </c>
      <c r="B2959">
        <v>0.27</v>
      </c>
      <c r="C2959">
        <v>0.27</v>
      </c>
      <c r="D2959">
        <v>0.27</v>
      </c>
      <c r="E2959">
        <v>0.33</v>
      </c>
      <c r="F2959">
        <v>0.46</v>
      </c>
      <c r="G2959">
        <v>0.54</v>
      </c>
      <c r="H2959">
        <v>0.72</v>
      </c>
      <c r="I2959">
        <v>0.91</v>
      </c>
      <c r="J2959">
        <v>1.27</v>
      </c>
      <c r="K2959">
        <v>1.61</v>
      </c>
      <c r="L2959">
        <v>1.88</v>
      </c>
      <c r="M2959">
        <v>2.2999999999999998</v>
      </c>
      <c r="N2959">
        <v>2.7</v>
      </c>
      <c r="O2959">
        <f t="shared" si="46"/>
        <v>2.7</v>
      </c>
    </row>
    <row r="2960" spans="1:15" x14ac:dyDescent="0.25">
      <c r="A2960" s="24">
        <v>42404</v>
      </c>
      <c r="B2960">
        <v>0.24</v>
      </c>
      <c r="C2960">
        <v>0.24</v>
      </c>
      <c r="D2960">
        <v>0.24</v>
      </c>
      <c r="E2960">
        <v>0.28999999999999998</v>
      </c>
      <c r="F2960">
        <v>0.43</v>
      </c>
      <c r="G2960">
        <v>0.52</v>
      </c>
      <c r="H2960">
        <v>0.7</v>
      </c>
      <c r="I2960">
        <v>0.9</v>
      </c>
      <c r="J2960">
        <v>1.25</v>
      </c>
      <c r="K2960">
        <v>1.6</v>
      </c>
      <c r="L2960">
        <v>1.87</v>
      </c>
      <c r="M2960">
        <v>2.29</v>
      </c>
      <c r="N2960">
        <v>2.7</v>
      </c>
      <c r="O2960">
        <f t="shared" si="46"/>
        <v>2.7</v>
      </c>
    </row>
    <row r="2961" spans="1:15" x14ac:dyDescent="0.25">
      <c r="A2961" s="24">
        <v>42405</v>
      </c>
      <c r="B2961">
        <v>0.23</v>
      </c>
      <c r="C2961">
        <v>0.23</v>
      </c>
      <c r="D2961">
        <v>0.23</v>
      </c>
      <c r="E2961">
        <v>0.3</v>
      </c>
      <c r="F2961">
        <v>0.45</v>
      </c>
      <c r="G2961">
        <v>0.55000000000000004</v>
      </c>
      <c r="H2961">
        <v>0.74</v>
      </c>
      <c r="I2961">
        <v>0.91</v>
      </c>
      <c r="J2961">
        <v>1.25</v>
      </c>
      <c r="K2961">
        <v>1.58</v>
      </c>
      <c r="L2961">
        <v>1.86</v>
      </c>
      <c r="M2961">
        <v>2.27</v>
      </c>
      <c r="N2961">
        <v>2.68</v>
      </c>
      <c r="O2961">
        <f t="shared" si="46"/>
        <v>2.68</v>
      </c>
    </row>
    <row r="2962" spans="1:15" x14ac:dyDescent="0.25">
      <c r="A2962" s="24">
        <v>42406</v>
      </c>
      <c r="B2962">
        <v>0.23</v>
      </c>
      <c r="C2962">
        <v>0.23</v>
      </c>
      <c r="D2962">
        <v>0.23</v>
      </c>
      <c r="E2962">
        <v>0.3</v>
      </c>
      <c r="F2962">
        <v>0.45</v>
      </c>
      <c r="G2962">
        <v>0.55000000000000004</v>
      </c>
      <c r="H2962">
        <v>0.74</v>
      </c>
      <c r="I2962">
        <v>0.91</v>
      </c>
      <c r="J2962">
        <v>1.25</v>
      </c>
      <c r="K2962">
        <v>1.58</v>
      </c>
      <c r="L2962">
        <v>1.86</v>
      </c>
      <c r="M2962">
        <v>2.27</v>
      </c>
      <c r="N2962">
        <v>2.68</v>
      </c>
      <c r="O2962">
        <f t="shared" si="46"/>
        <v>2.68</v>
      </c>
    </row>
    <row r="2963" spans="1:15" x14ac:dyDescent="0.25">
      <c r="A2963" s="24">
        <v>42407</v>
      </c>
      <c r="B2963">
        <v>0.23</v>
      </c>
      <c r="C2963">
        <v>0.23</v>
      </c>
      <c r="D2963">
        <v>0.23</v>
      </c>
      <c r="E2963">
        <v>0.3</v>
      </c>
      <c r="F2963">
        <v>0.45</v>
      </c>
      <c r="G2963">
        <v>0.55000000000000004</v>
      </c>
      <c r="H2963">
        <v>0.74</v>
      </c>
      <c r="I2963">
        <v>0.91</v>
      </c>
      <c r="J2963">
        <v>1.25</v>
      </c>
      <c r="K2963">
        <v>1.58</v>
      </c>
      <c r="L2963">
        <v>1.86</v>
      </c>
      <c r="M2963">
        <v>2.27</v>
      </c>
      <c r="N2963">
        <v>2.68</v>
      </c>
      <c r="O2963">
        <f t="shared" si="46"/>
        <v>2.68</v>
      </c>
    </row>
    <row r="2964" spans="1:15" x14ac:dyDescent="0.25">
      <c r="A2964" s="24">
        <v>42408</v>
      </c>
      <c r="B2964">
        <v>0.21</v>
      </c>
      <c r="C2964">
        <v>0.21</v>
      </c>
      <c r="D2964">
        <v>0.21</v>
      </c>
      <c r="E2964">
        <v>0.32</v>
      </c>
      <c r="F2964">
        <v>0.42</v>
      </c>
      <c r="G2964">
        <v>0.51</v>
      </c>
      <c r="H2964">
        <v>0.66</v>
      </c>
      <c r="I2964">
        <v>0.83</v>
      </c>
      <c r="J2964">
        <v>1.1599999999999999</v>
      </c>
      <c r="K2964">
        <v>1.48</v>
      </c>
      <c r="L2964">
        <v>1.75</v>
      </c>
      <c r="M2964">
        <v>2.17</v>
      </c>
      <c r="N2964">
        <v>2.56</v>
      </c>
      <c r="O2964">
        <f t="shared" si="46"/>
        <v>2.56</v>
      </c>
    </row>
    <row r="2965" spans="1:15" x14ac:dyDescent="0.25">
      <c r="A2965" s="24">
        <v>42409</v>
      </c>
      <c r="B2965">
        <v>0.27</v>
      </c>
      <c r="C2965">
        <v>0.27</v>
      </c>
      <c r="D2965">
        <v>0.27</v>
      </c>
      <c r="E2965">
        <v>0.3</v>
      </c>
      <c r="F2965">
        <v>0.43</v>
      </c>
      <c r="G2965">
        <v>0.52</v>
      </c>
      <c r="H2965">
        <v>0.69</v>
      </c>
      <c r="I2965">
        <v>0.85</v>
      </c>
      <c r="J2965">
        <v>1.1499999999999999</v>
      </c>
      <c r="K2965">
        <v>1.47</v>
      </c>
      <c r="L2965">
        <v>1.74</v>
      </c>
      <c r="M2965">
        <v>2.16</v>
      </c>
      <c r="N2965">
        <v>2.5499999999999998</v>
      </c>
      <c r="O2965">
        <f t="shared" si="46"/>
        <v>2.5499999999999998</v>
      </c>
    </row>
    <row r="2966" spans="1:15" x14ac:dyDescent="0.25">
      <c r="A2966" s="24">
        <v>42410</v>
      </c>
      <c r="B2966">
        <v>0.27</v>
      </c>
      <c r="C2966">
        <v>0.27</v>
      </c>
      <c r="D2966">
        <v>0.27</v>
      </c>
      <c r="E2966">
        <v>0.31</v>
      </c>
      <c r="F2966">
        <v>0.42</v>
      </c>
      <c r="G2966">
        <v>0.52</v>
      </c>
      <c r="H2966">
        <v>0.71</v>
      </c>
      <c r="I2966">
        <v>0.85</v>
      </c>
      <c r="J2966">
        <v>1.1499999999999999</v>
      </c>
      <c r="K2966">
        <v>1.46</v>
      </c>
      <c r="L2966">
        <v>1.71</v>
      </c>
      <c r="M2966">
        <v>2.13</v>
      </c>
      <c r="N2966">
        <v>2.5299999999999998</v>
      </c>
      <c r="O2966">
        <f t="shared" si="46"/>
        <v>2.5299999999999998</v>
      </c>
    </row>
    <row r="2967" spans="1:15" x14ac:dyDescent="0.25">
      <c r="A2967" s="24">
        <v>42411</v>
      </c>
      <c r="B2967">
        <v>0.27</v>
      </c>
      <c r="C2967">
        <v>0.27</v>
      </c>
      <c r="D2967">
        <v>0.27</v>
      </c>
      <c r="E2967">
        <v>0.28000000000000003</v>
      </c>
      <c r="F2967">
        <v>0.39</v>
      </c>
      <c r="G2967">
        <v>0.47</v>
      </c>
      <c r="H2967">
        <v>0.64</v>
      </c>
      <c r="I2967">
        <v>0.81</v>
      </c>
      <c r="J2967">
        <v>1.1100000000000001</v>
      </c>
      <c r="K2967">
        <v>1.39</v>
      </c>
      <c r="L2967">
        <v>1.63</v>
      </c>
      <c r="M2967">
        <v>2.06</v>
      </c>
      <c r="N2967">
        <v>2.5</v>
      </c>
      <c r="O2967">
        <f t="shared" si="46"/>
        <v>2.5</v>
      </c>
    </row>
    <row r="2968" spans="1:15" x14ac:dyDescent="0.25">
      <c r="A2968" s="24">
        <v>42412</v>
      </c>
      <c r="B2968">
        <v>0.26</v>
      </c>
      <c r="C2968">
        <v>0.26</v>
      </c>
      <c r="D2968">
        <v>0.26</v>
      </c>
      <c r="E2968">
        <v>0.3</v>
      </c>
      <c r="F2968">
        <v>0.39</v>
      </c>
      <c r="G2968">
        <v>0.51</v>
      </c>
      <c r="H2968">
        <v>0.71</v>
      </c>
      <c r="I2968">
        <v>0.89</v>
      </c>
      <c r="J2968">
        <v>1.2</v>
      </c>
      <c r="K2968">
        <v>1.5</v>
      </c>
      <c r="L2968">
        <v>1.74</v>
      </c>
      <c r="M2968">
        <v>2.15</v>
      </c>
      <c r="N2968">
        <v>2.6</v>
      </c>
      <c r="O2968">
        <f t="shared" si="46"/>
        <v>2.6</v>
      </c>
    </row>
    <row r="2969" spans="1:15" x14ac:dyDescent="0.25">
      <c r="A2969" s="24">
        <v>42413</v>
      </c>
      <c r="B2969">
        <v>0.26</v>
      </c>
      <c r="C2969">
        <v>0.26</v>
      </c>
      <c r="D2969">
        <v>0.26</v>
      </c>
      <c r="E2969">
        <v>0.3</v>
      </c>
      <c r="F2969">
        <v>0.39</v>
      </c>
      <c r="G2969">
        <v>0.51</v>
      </c>
      <c r="H2969">
        <v>0.71</v>
      </c>
      <c r="I2969">
        <v>0.89</v>
      </c>
      <c r="J2969">
        <v>1.2</v>
      </c>
      <c r="K2969">
        <v>1.5</v>
      </c>
      <c r="L2969">
        <v>1.74</v>
      </c>
      <c r="M2969">
        <v>2.15</v>
      </c>
      <c r="N2969">
        <v>2.6</v>
      </c>
      <c r="O2969">
        <f t="shared" si="46"/>
        <v>2.6</v>
      </c>
    </row>
    <row r="2970" spans="1:15" x14ac:dyDescent="0.25">
      <c r="A2970" s="24">
        <v>42414</v>
      </c>
      <c r="B2970">
        <v>0.26</v>
      </c>
      <c r="C2970">
        <v>0.26</v>
      </c>
      <c r="D2970">
        <v>0.26</v>
      </c>
      <c r="E2970">
        <v>0.3</v>
      </c>
      <c r="F2970">
        <v>0.39</v>
      </c>
      <c r="G2970">
        <v>0.51</v>
      </c>
      <c r="H2970">
        <v>0.71</v>
      </c>
      <c r="I2970">
        <v>0.89</v>
      </c>
      <c r="J2970">
        <v>1.2</v>
      </c>
      <c r="K2970">
        <v>1.5</v>
      </c>
      <c r="L2970">
        <v>1.74</v>
      </c>
      <c r="M2970">
        <v>2.15</v>
      </c>
      <c r="N2970">
        <v>2.6</v>
      </c>
      <c r="O2970">
        <f t="shared" si="46"/>
        <v>2.6</v>
      </c>
    </row>
    <row r="2971" spans="1:15" x14ac:dyDescent="0.25">
      <c r="A2971" s="24">
        <v>42415</v>
      </c>
      <c r="B2971">
        <v>0.26</v>
      </c>
      <c r="C2971">
        <v>0.26</v>
      </c>
      <c r="D2971">
        <v>0.26</v>
      </c>
      <c r="E2971">
        <v>0.3</v>
      </c>
      <c r="F2971">
        <v>0.39</v>
      </c>
      <c r="G2971">
        <v>0.51</v>
      </c>
      <c r="H2971">
        <v>0.71</v>
      </c>
      <c r="I2971">
        <v>0.89</v>
      </c>
      <c r="J2971">
        <v>1.2</v>
      </c>
      <c r="K2971">
        <v>1.5</v>
      </c>
      <c r="L2971">
        <v>1.74</v>
      </c>
      <c r="M2971">
        <v>2.15</v>
      </c>
      <c r="N2971">
        <v>2.6</v>
      </c>
      <c r="O2971">
        <f t="shared" si="46"/>
        <v>2.6</v>
      </c>
    </row>
    <row r="2972" spans="1:15" x14ac:dyDescent="0.25">
      <c r="A2972" s="24">
        <v>42416</v>
      </c>
      <c r="B2972">
        <v>0.23</v>
      </c>
      <c r="C2972">
        <v>0.23</v>
      </c>
      <c r="D2972">
        <v>0.23</v>
      </c>
      <c r="E2972">
        <v>0.3</v>
      </c>
      <c r="F2972">
        <v>0.42</v>
      </c>
      <c r="G2972">
        <v>0.51</v>
      </c>
      <c r="H2972">
        <v>0.74</v>
      </c>
      <c r="I2972">
        <v>0.91</v>
      </c>
      <c r="J2972">
        <v>1.23</v>
      </c>
      <c r="K2972">
        <v>1.53</v>
      </c>
      <c r="L2972">
        <v>1.78</v>
      </c>
      <c r="M2972">
        <v>2.19</v>
      </c>
      <c r="N2972">
        <v>2.64</v>
      </c>
      <c r="O2972">
        <f t="shared" si="46"/>
        <v>2.64</v>
      </c>
    </row>
    <row r="2973" spans="1:15" x14ac:dyDescent="0.25">
      <c r="A2973" s="24">
        <v>42417</v>
      </c>
      <c r="B2973">
        <v>0.28000000000000003</v>
      </c>
      <c r="C2973">
        <v>0.28000000000000003</v>
      </c>
      <c r="D2973">
        <v>0.28000000000000003</v>
      </c>
      <c r="E2973">
        <v>0.3</v>
      </c>
      <c r="F2973">
        <v>0.43</v>
      </c>
      <c r="G2973">
        <v>0.53</v>
      </c>
      <c r="H2973">
        <v>0.74</v>
      </c>
      <c r="I2973">
        <v>0.93</v>
      </c>
      <c r="J2973">
        <v>1.26</v>
      </c>
      <c r="K2973">
        <v>1.57</v>
      </c>
      <c r="L2973">
        <v>1.81</v>
      </c>
      <c r="M2973">
        <v>2.2400000000000002</v>
      </c>
      <c r="N2973">
        <v>2.68</v>
      </c>
      <c r="O2973">
        <f t="shared" si="46"/>
        <v>2.68</v>
      </c>
    </row>
    <row r="2974" spans="1:15" x14ac:dyDescent="0.25">
      <c r="A2974" s="24">
        <v>42418</v>
      </c>
      <c r="B2974">
        <v>0.28000000000000003</v>
      </c>
      <c r="C2974">
        <v>0.28000000000000003</v>
      </c>
      <c r="D2974">
        <v>0.28000000000000003</v>
      </c>
      <c r="E2974">
        <v>0.3</v>
      </c>
      <c r="F2974">
        <v>0.45</v>
      </c>
      <c r="G2974">
        <v>0.53</v>
      </c>
      <c r="H2974">
        <v>0.71</v>
      </c>
      <c r="I2974">
        <v>0.88</v>
      </c>
      <c r="J2974">
        <v>1.21</v>
      </c>
      <c r="K2974">
        <v>1.51</v>
      </c>
      <c r="L2974">
        <v>1.75</v>
      </c>
      <c r="M2974">
        <v>2.17</v>
      </c>
      <c r="N2974">
        <v>2.62</v>
      </c>
      <c r="O2974">
        <f t="shared" si="46"/>
        <v>2.62</v>
      </c>
    </row>
    <row r="2975" spans="1:15" x14ac:dyDescent="0.25">
      <c r="A2975" s="24">
        <v>42419</v>
      </c>
      <c r="B2975">
        <v>0.26</v>
      </c>
      <c r="C2975">
        <v>0.26</v>
      </c>
      <c r="D2975">
        <v>0.26</v>
      </c>
      <c r="E2975">
        <v>0.31</v>
      </c>
      <c r="F2975">
        <v>0.46</v>
      </c>
      <c r="G2975">
        <v>0.53</v>
      </c>
      <c r="H2975">
        <v>0.76</v>
      </c>
      <c r="I2975">
        <v>0.91</v>
      </c>
      <c r="J2975">
        <v>1.24</v>
      </c>
      <c r="K2975">
        <v>1.53</v>
      </c>
      <c r="L2975">
        <v>1.76</v>
      </c>
      <c r="M2975">
        <v>2.17</v>
      </c>
      <c r="N2975">
        <v>2.61</v>
      </c>
      <c r="O2975">
        <f t="shared" si="46"/>
        <v>2.61</v>
      </c>
    </row>
    <row r="2976" spans="1:15" x14ac:dyDescent="0.25">
      <c r="A2976" s="24">
        <v>42420</v>
      </c>
      <c r="B2976">
        <v>0.26</v>
      </c>
      <c r="C2976">
        <v>0.26</v>
      </c>
      <c r="D2976">
        <v>0.26</v>
      </c>
      <c r="E2976">
        <v>0.31</v>
      </c>
      <c r="F2976">
        <v>0.46</v>
      </c>
      <c r="G2976">
        <v>0.53</v>
      </c>
      <c r="H2976">
        <v>0.76</v>
      </c>
      <c r="I2976">
        <v>0.91</v>
      </c>
      <c r="J2976">
        <v>1.24</v>
      </c>
      <c r="K2976">
        <v>1.53</v>
      </c>
      <c r="L2976">
        <v>1.76</v>
      </c>
      <c r="M2976">
        <v>2.17</v>
      </c>
      <c r="N2976">
        <v>2.61</v>
      </c>
      <c r="O2976">
        <f t="shared" si="46"/>
        <v>2.61</v>
      </c>
    </row>
    <row r="2977" spans="1:15" x14ac:dyDescent="0.25">
      <c r="A2977" s="24">
        <v>42421</v>
      </c>
      <c r="B2977">
        <v>0.26</v>
      </c>
      <c r="C2977">
        <v>0.26</v>
      </c>
      <c r="D2977">
        <v>0.26</v>
      </c>
      <c r="E2977">
        <v>0.31</v>
      </c>
      <c r="F2977">
        <v>0.46</v>
      </c>
      <c r="G2977">
        <v>0.53</v>
      </c>
      <c r="H2977">
        <v>0.76</v>
      </c>
      <c r="I2977">
        <v>0.91</v>
      </c>
      <c r="J2977">
        <v>1.24</v>
      </c>
      <c r="K2977">
        <v>1.53</v>
      </c>
      <c r="L2977">
        <v>1.76</v>
      </c>
      <c r="M2977">
        <v>2.17</v>
      </c>
      <c r="N2977">
        <v>2.61</v>
      </c>
      <c r="O2977">
        <f t="shared" si="46"/>
        <v>2.61</v>
      </c>
    </row>
    <row r="2978" spans="1:15" x14ac:dyDescent="0.25">
      <c r="A2978" s="24">
        <v>42422</v>
      </c>
      <c r="B2978">
        <v>0.28000000000000003</v>
      </c>
      <c r="C2978">
        <v>0.28000000000000003</v>
      </c>
      <c r="D2978">
        <v>0.28000000000000003</v>
      </c>
      <c r="E2978">
        <v>0.33</v>
      </c>
      <c r="F2978">
        <v>0.46</v>
      </c>
      <c r="G2978">
        <v>0.55000000000000004</v>
      </c>
      <c r="H2978">
        <v>0.78</v>
      </c>
      <c r="I2978">
        <v>0.92</v>
      </c>
      <c r="J2978">
        <v>1.25</v>
      </c>
      <c r="K2978">
        <v>1.54</v>
      </c>
      <c r="L2978">
        <v>1.77</v>
      </c>
      <c r="M2978">
        <v>2.1800000000000002</v>
      </c>
      <c r="N2978">
        <v>2.62</v>
      </c>
      <c r="O2978">
        <f t="shared" si="46"/>
        <v>2.62</v>
      </c>
    </row>
    <row r="2979" spans="1:15" x14ac:dyDescent="0.25">
      <c r="A2979" s="24">
        <v>42423</v>
      </c>
      <c r="B2979">
        <v>0.28000000000000003</v>
      </c>
      <c r="C2979">
        <v>0.28000000000000003</v>
      </c>
      <c r="D2979">
        <v>0.28000000000000003</v>
      </c>
      <c r="E2979">
        <v>0.32</v>
      </c>
      <c r="F2979">
        <v>0.47</v>
      </c>
      <c r="G2979">
        <v>0.55000000000000004</v>
      </c>
      <c r="H2979">
        <v>0.76</v>
      </c>
      <c r="I2979">
        <v>0.9</v>
      </c>
      <c r="J2979">
        <v>1.23</v>
      </c>
      <c r="K2979">
        <v>1.51</v>
      </c>
      <c r="L2979">
        <v>1.74</v>
      </c>
      <c r="M2979">
        <v>2.16</v>
      </c>
      <c r="N2979">
        <v>2.6</v>
      </c>
      <c r="O2979">
        <f t="shared" si="46"/>
        <v>2.6</v>
      </c>
    </row>
    <row r="2980" spans="1:15" x14ac:dyDescent="0.25">
      <c r="A2980" s="24">
        <v>42424</v>
      </c>
      <c r="B2980">
        <v>0.28000000000000003</v>
      </c>
      <c r="C2980">
        <v>0.28000000000000003</v>
      </c>
      <c r="D2980">
        <v>0.28000000000000003</v>
      </c>
      <c r="E2980">
        <v>0.33</v>
      </c>
      <c r="F2980">
        <v>0.46</v>
      </c>
      <c r="G2980">
        <v>0.55000000000000004</v>
      </c>
      <c r="H2980">
        <v>0.75</v>
      </c>
      <c r="I2980">
        <v>0.9</v>
      </c>
      <c r="J2980">
        <v>1.21</v>
      </c>
      <c r="K2980">
        <v>1.52</v>
      </c>
      <c r="L2980">
        <v>1.75</v>
      </c>
      <c r="M2980">
        <v>2.16</v>
      </c>
      <c r="N2980">
        <v>2.61</v>
      </c>
      <c r="O2980">
        <f t="shared" si="46"/>
        <v>2.61</v>
      </c>
    </row>
    <row r="2981" spans="1:15" x14ac:dyDescent="0.25">
      <c r="A2981" s="24">
        <v>42425</v>
      </c>
      <c r="B2981">
        <v>0.27</v>
      </c>
      <c r="C2981">
        <v>0.27</v>
      </c>
      <c r="D2981">
        <v>0.27</v>
      </c>
      <c r="E2981">
        <v>0.32</v>
      </c>
      <c r="F2981">
        <v>0.46</v>
      </c>
      <c r="G2981">
        <v>0.56000000000000005</v>
      </c>
      <c r="H2981">
        <v>0.72</v>
      </c>
      <c r="I2981">
        <v>0.85</v>
      </c>
      <c r="J2981">
        <v>1.1599999999999999</v>
      </c>
      <c r="K2981">
        <v>1.47</v>
      </c>
      <c r="L2981">
        <v>1.71</v>
      </c>
      <c r="M2981">
        <v>2.14</v>
      </c>
      <c r="N2981">
        <v>2.58</v>
      </c>
      <c r="O2981">
        <f t="shared" si="46"/>
        <v>2.58</v>
      </c>
    </row>
    <row r="2982" spans="1:15" x14ac:dyDescent="0.25">
      <c r="A2982" s="24">
        <v>42426</v>
      </c>
      <c r="B2982">
        <v>0.26</v>
      </c>
      <c r="C2982">
        <v>0.26</v>
      </c>
      <c r="D2982">
        <v>0.26</v>
      </c>
      <c r="E2982">
        <v>0.33</v>
      </c>
      <c r="F2982">
        <v>0.47</v>
      </c>
      <c r="G2982">
        <v>0.6</v>
      </c>
      <c r="H2982">
        <v>0.8</v>
      </c>
      <c r="I2982">
        <v>0.93</v>
      </c>
      <c r="J2982">
        <v>1.23</v>
      </c>
      <c r="K2982">
        <v>1.55</v>
      </c>
      <c r="L2982">
        <v>1.76</v>
      </c>
      <c r="M2982">
        <v>2.2000000000000002</v>
      </c>
      <c r="N2982">
        <v>2.63</v>
      </c>
      <c r="O2982">
        <f t="shared" si="46"/>
        <v>2.63</v>
      </c>
    </row>
    <row r="2983" spans="1:15" x14ac:dyDescent="0.25">
      <c r="A2983" s="24">
        <v>42427</v>
      </c>
      <c r="B2983">
        <v>0.26</v>
      </c>
      <c r="C2983">
        <v>0.26</v>
      </c>
      <c r="D2983">
        <v>0.26</v>
      </c>
      <c r="E2983">
        <v>0.33</v>
      </c>
      <c r="F2983">
        <v>0.47</v>
      </c>
      <c r="G2983">
        <v>0.6</v>
      </c>
      <c r="H2983">
        <v>0.8</v>
      </c>
      <c r="I2983">
        <v>0.93</v>
      </c>
      <c r="J2983">
        <v>1.23</v>
      </c>
      <c r="K2983">
        <v>1.55</v>
      </c>
      <c r="L2983">
        <v>1.76</v>
      </c>
      <c r="M2983">
        <v>2.2000000000000002</v>
      </c>
      <c r="N2983">
        <v>2.63</v>
      </c>
      <c r="O2983">
        <f t="shared" si="46"/>
        <v>2.63</v>
      </c>
    </row>
    <row r="2984" spans="1:15" x14ac:dyDescent="0.25">
      <c r="A2984" s="24">
        <v>42428</v>
      </c>
      <c r="B2984">
        <v>0.26</v>
      </c>
      <c r="C2984">
        <v>0.26</v>
      </c>
      <c r="D2984">
        <v>0.26</v>
      </c>
      <c r="E2984">
        <v>0.33</v>
      </c>
      <c r="F2984">
        <v>0.47</v>
      </c>
      <c r="G2984">
        <v>0.6</v>
      </c>
      <c r="H2984">
        <v>0.8</v>
      </c>
      <c r="I2984">
        <v>0.93</v>
      </c>
      <c r="J2984">
        <v>1.23</v>
      </c>
      <c r="K2984">
        <v>1.55</v>
      </c>
      <c r="L2984">
        <v>1.76</v>
      </c>
      <c r="M2984">
        <v>2.2000000000000002</v>
      </c>
      <c r="N2984">
        <v>2.63</v>
      </c>
      <c r="O2984">
        <f t="shared" si="46"/>
        <v>2.63</v>
      </c>
    </row>
    <row r="2985" spans="1:15" x14ac:dyDescent="0.25">
      <c r="A2985" s="24">
        <v>42429</v>
      </c>
      <c r="B2985">
        <v>0.23</v>
      </c>
      <c r="C2985">
        <v>0.23</v>
      </c>
      <c r="D2985">
        <v>0.23</v>
      </c>
      <c r="E2985">
        <v>0.33</v>
      </c>
      <c r="F2985">
        <v>0.49</v>
      </c>
      <c r="G2985">
        <v>0.62</v>
      </c>
      <c r="H2985">
        <v>0.78</v>
      </c>
      <c r="I2985">
        <v>0.91</v>
      </c>
      <c r="J2985">
        <v>1.22</v>
      </c>
      <c r="K2985">
        <v>1.52</v>
      </c>
      <c r="L2985">
        <v>1.74</v>
      </c>
      <c r="M2985">
        <v>2.19</v>
      </c>
      <c r="N2985">
        <v>2.61</v>
      </c>
      <c r="O2985">
        <f t="shared" si="46"/>
        <v>2.61</v>
      </c>
    </row>
    <row r="2986" spans="1:15" x14ac:dyDescent="0.25">
      <c r="A2986" s="24">
        <v>42430</v>
      </c>
      <c r="B2986">
        <v>0.28999999999999998</v>
      </c>
      <c r="C2986">
        <v>0.28999999999999998</v>
      </c>
      <c r="D2986">
        <v>0.28999999999999998</v>
      </c>
      <c r="E2986">
        <v>0.33</v>
      </c>
      <c r="F2986">
        <v>0.5</v>
      </c>
      <c r="G2986">
        <v>0.68</v>
      </c>
      <c r="H2986">
        <v>0.85</v>
      </c>
      <c r="I2986">
        <v>0.98</v>
      </c>
      <c r="J2986">
        <v>1.31</v>
      </c>
      <c r="K2986">
        <v>1.62</v>
      </c>
      <c r="L2986">
        <v>1.83</v>
      </c>
      <c r="M2986">
        <v>2.2799999999999998</v>
      </c>
      <c r="N2986">
        <v>2.7</v>
      </c>
      <c r="O2986">
        <f t="shared" si="46"/>
        <v>2.7</v>
      </c>
    </row>
    <row r="2987" spans="1:15" x14ac:dyDescent="0.25">
      <c r="A2987" s="24">
        <v>42431</v>
      </c>
      <c r="B2987">
        <v>0.28000000000000003</v>
      </c>
      <c r="C2987">
        <v>0.28000000000000003</v>
      </c>
      <c r="D2987">
        <v>0.28000000000000003</v>
      </c>
      <c r="E2987">
        <v>0.36</v>
      </c>
      <c r="F2987">
        <v>0.48</v>
      </c>
      <c r="G2987">
        <v>0.67</v>
      </c>
      <c r="H2987">
        <v>0.85</v>
      </c>
      <c r="I2987">
        <v>1</v>
      </c>
      <c r="J2987">
        <v>1.34</v>
      </c>
      <c r="K2987">
        <v>1.65</v>
      </c>
      <c r="L2987">
        <v>1.84</v>
      </c>
      <c r="M2987">
        <v>2.27</v>
      </c>
      <c r="N2987">
        <v>2.69</v>
      </c>
      <c r="O2987">
        <f t="shared" si="46"/>
        <v>2.69</v>
      </c>
    </row>
    <row r="2988" spans="1:15" x14ac:dyDescent="0.25">
      <c r="A2988" s="24">
        <v>42432</v>
      </c>
      <c r="B2988">
        <v>0.25</v>
      </c>
      <c r="C2988">
        <v>0.25</v>
      </c>
      <c r="D2988">
        <v>0.25</v>
      </c>
      <c r="E2988">
        <v>0.28000000000000003</v>
      </c>
      <c r="F2988">
        <v>0.46</v>
      </c>
      <c r="G2988">
        <v>0.65</v>
      </c>
      <c r="H2988">
        <v>0.85</v>
      </c>
      <c r="I2988">
        <v>0.99</v>
      </c>
      <c r="J2988">
        <v>1.33</v>
      </c>
      <c r="K2988">
        <v>1.63</v>
      </c>
      <c r="L2988">
        <v>1.83</v>
      </c>
      <c r="M2988">
        <v>2.23</v>
      </c>
      <c r="N2988">
        <v>2.65</v>
      </c>
      <c r="O2988">
        <f t="shared" si="46"/>
        <v>2.65</v>
      </c>
    </row>
    <row r="2989" spans="1:15" x14ac:dyDescent="0.25">
      <c r="A2989" s="24">
        <v>42433</v>
      </c>
      <c r="B2989">
        <v>0.25</v>
      </c>
      <c r="C2989">
        <v>0.25</v>
      </c>
      <c r="D2989">
        <v>0.25</v>
      </c>
      <c r="E2989">
        <v>0.28999999999999998</v>
      </c>
      <c r="F2989">
        <v>0.47</v>
      </c>
      <c r="G2989">
        <v>0.67</v>
      </c>
      <c r="H2989">
        <v>0.88</v>
      </c>
      <c r="I2989">
        <v>1.04</v>
      </c>
      <c r="J2989">
        <v>1.38</v>
      </c>
      <c r="K2989">
        <v>1.69</v>
      </c>
      <c r="L2989">
        <v>1.88</v>
      </c>
      <c r="M2989">
        <v>2.29</v>
      </c>
      <c r="N2989">
        <v>2.7</v>
      </c>
      <c r="O2989">
        <f t="shared" si="46"/>
        <v>2.7</v>
      </c>
    </row>
    <row r="2990" spans="1:15" x14ac:dyDescent="0.25">
      <c r="A2990" s="24">
        <v>42434</v>
      </c>
      <c r="B2990">
        <v>0.25</v>
      </c>
      <c r="C2990">
        <v>0.25</v>
      </c>
      <c r="D2990">
        <v>0.25</v>
      </c>
      <c r="E2990">
        <v>0.28999999999999998</v>
      </c>
      <c r="F2990">
        <v>0.47</v>
      </c>
      <c r="G2990">
        <v>0.67</v>
      </c>
      <c r="H2990">
        <v>0.88</v>
      </c>
      <c r="I2990">
        <v>1.04</v>
      </c>
      <c r="J2990">
        <v>1.38</v>
      </c>
      <c r="K2990">
        <v>1.69</v>
      </c>
      <c r="L2990">
        <v>1.88</v>
      </c>
      <c r="M2990">
        <v>2.29</v>
      </c>
      <c r="N2990">
        <v>2.7</v>
      </c>
      <c r="O2990">
        <f t="shared" si="46"/>
        <v>2.7</v>
      </c>
    </row>
    <row r="2991" spans="1:15" x14ac:dyDescent="0.25">
      <c r="A2991" s="24">
        <v>42435</v>
      </c>
      <c r="B2991">
        <v>0.25</v>
      </c>
      <c r="C2991">
        <v>0.25</v>
      </c>
      <c r="D2991">
        <v>0.25</v>
      </c>
      <c r="E2991">
        <v>0.28999999999999998</v>
      </c>
      <c r="F2991">
        <v>0.47</v>
      </c>
      <c r="G2991">
        <v>0.67</v>
      </c>
      <c r="H2991">
        <v>0.88</v>
      </c>
      <c r="I2991">
        <v>1.04</v>
      </c>
      <c r="J2991">
        <v>1.38</v>
      </c>
      <c r="K2991">
        <v>1.69</v>
      </c>
      <c r="L2991">
        <v>1.88</v>
      </c>
      <c r="M2991">
        <v>2.29</v>
      </c>
      <c r="N2991">
        <v>2.7</v>
      </c>
      <c r="O2991">
        <f t="shared" si="46"/>
        <v>2.7</v>
      </c>
    </row>
    <row r="2992" spans="1:15" x14ac:dyDescent="0.25">
      <c r="A2992" s="24">
        <v>42436</v>
      </c>
      <c r="B2992">
        <v>0.27</v>
      </c>
      <c r="C2992">
        <v>0.27</v>
      </c>
      <c r="D2992">
        <v>0.27</v>
      </c>
      <c r="E2992">
        <v>0.32</v>
      </c>
      <c r="F2992">
        <v>0.49</v>
      </c>
      <c r="G2992">
        <v>0.67</v>
      </c>
      <c r="H2992">
        <v>0.91</v>
      </c>
      <c r="I2992">
        <v>1.08</v>
      </c>
      <c r="J2992">
        <v>1.42</v>
      </c>
      <c r="K2992">
        <v>1.72</v>
      </c>
      <c r="L2992">
        <v>1.91</v>
      </c>
      <c r="M2992">
        <v>2.2999999999999998</v>
      </c>
      <c r="N2992">
        <v>2.71</v>
      </c>
      <c r="O2992">
        <f t="shared" si="46"/>
        <v>2.71</v>
      </c>
    </row>
    <row r="2993" spans="1:15" x14ac:dyDescent="0.25">
      <c r="A2993" s="24">
        <v>42437</v>
      </c>
      <c r="B2993">
        <v>0.27</v>
      </c>
      <c r="C2993">
        <v>0.27</v>
      </c>
      <c r="D2993">
        <v>0.27</v>
      </c>
      <c r="E2993">
        <v>0.28999999999999998</v>
      </c>
      <c r="F2993">
        <v>0.48</v>
      </c>
      <c r="G2993">
        <v>0.68</v>
      </c>
      <c r="H2993">
        <v>0.88</v>
      </c>
      <c r="I2993">
        <v>1.04</v>
      </c>
      <c r="J2993">
        <v>1.34</v>
      </c>
      <c r="K2993">
        <v>1.64</v>
      </c>
      <c r="L2993">
        <v>1.83</v>
      </c>
      <c r="M2993">
        <v>2.2200000000000002</v>
      </c>
      <c r="N2993">
        <v>2.63</v>
      </c>
      <c r="O2993">
        <f t="shared" si="46"/>
        <v>2.63</v>
      </c>
    </row>
    <row r="2994" spans="1:15" x14ac:dyDescent="0.25">
      <c r="A2994" s="24">
        <v>42438</v>
      </c>
      <c r="B2994">
        <v>0.27</v>
      </c>
      <c r="C2994">
        <v>0.27</v>
      </c>
      <c r="D2994">
        <v>0.27</v>
      </c>
      <c r="E2994">
        <v>0.3</v>
      </c>
      <c r="F2994">
        <v>0.47</v>
      </c>
      <c r="G2994">
        <v>0.68</v>
      </c>
      <c r="H2994">
        <v>0.9</v>
      </c>
      <c r="I2994">
        <v>1.07</v>
      </c>
      <c r="J2994">
        <v>1.39</v>
      </c>
      <c r="K2994">
        <v>1.69</v>
      </c>
      <c r="L2994">
        <v>1.9</v>
      </c>
      <c r="M2994">
        <v>2.27</v>
      </c>
      <c r="N2994">
        <v>2.68</v>
      </c>
      <c r="O2994">
        <f t="shared" si="46"/>
        <v>2.68</v>
      </c>
    </row>
    <row r="2995" spans="1:15" x14ac:dyDescent="0.25">
      <c r="A2995" s="24">
        <v>42439</v>
      </c>
      <c r="B2995">
        <v>0.27</v>
      </c>
      <c r="C2995">
        <v>0.27</v>
      </c>
      <c r="D2995">
        <v>0.27</v>
      </c>
      <c r="E2995">
        <v>0.32</v>
      </c>
      <c r="F2995">
        <v>0.5</v>
      </c>
      <c r="G2995">
        <v>0.69</v>
      </c>
      <c r="H2995">
        <v>0.93</v>
      </c>
      <c r="I2995">
        <v>1.1100000000000001</v>
      </c>
      <c r="J2995">
        <v>1.45</v>
      </c>
      <c r="K2995">
        <v>1.75</v>
      </c>
      <c r="L2995">
        <v>1.93</v>
      </c>
      <c r="M2995">
        <v>2.29</v>
      </c>
      <c r="N2995">
        <v>2.7</v>
      </c>
      <c r="O2995">
        <f t="shared" si="46"/>
        <v>2.7</v>
      </c>
    </row>
    <row r="2996" spans="1:15" x14ac:dyDescent="0.25">
      <c r="A2996" s="24">
        <v>42440</v>
      </c>
      <c r="B2996">
        <v>0.27</v>
      </c>
      <c r="C2996">
        <v>0.27</v>
      </c>
      <c r="D2996">
        <v>0.27</v>
      </c>
      <c r="E2996">
        <v>0.33</v>
      </c>
      <c r="F2996">
        <v>0.51</v>
      </c>
      <c r="G2996">
        <v>0.7</v>
      </c>
      <c r="H2996">
        <v>0.97</v>
      </c>
      <c r="I2996">
        <v>1.1599999999999999</v>
      </c>
      <c r="J2996">
        <v>1.49</v>
      </c>
      <c r="K2996">
        <v>1.79</v>
      </c>
      <c r="L2996">
        <v>1.98</v>
      </c>
      <c r="M2996">
        <v>2.34</v>
      </c>
      <c r="N2996">
        <v>2.75</v>
      </c>
      <c r="O2996">
        <f t="shared" si="46"/>
        <v>2.75</v>
      </c>
    </row>
    <row r="2997" spans="1:15" x14ac:dyDescent="0.25">
      <c r="A2997" s="24">
        <v>42441</v>
      </c>
      <c r="B2997">
        <v>0.27</v>
      </c>
      <c r="C2997">
        <v>0.27</v>
      </c>
      <c r="D2997">
        <v>0.27</v>
      </c>
      <c r="E2997">
        <v>0.33</v>
      </c>
      <c r="F2997">
        <v>0.51</v>
      </c>
      <c r="G2997">
        <v>0.7</v>
      </c>
      <c r="H2997">
        <v>0.97</v>
      </c>
      <c r="I2997">
        <v>1.1599999999999999</v>
      </c>
      <c r="J2997">
        <v>1.49</v>
      </c>
      <c r="K2997">
        <v>1.79</v>
      </c>
      <c r="L2997">
        <v>1.98</v>
      </c>
      <c r="M2997">
        <v>2.34</v>
      </c>
      <c r="N2997">
        <v>2.75</v>
      </c>
      <c r="O2997">
        <f t="shared" si="46"/>
        <v>2.75</v>
      </c>
    </row>
    <row r="2998" spans="1:15" x14ac:dyDescent="0.25">
      <c r="A2998" s="24">
        <v>42442</v>
      </c>
      <c r="B2998">
        <v>0.27</v>
      </c>
      <c r="C2998">
        <v>0.27</v>
      </c>
      <c r="D2998">
        <v>0.27</v>
      </c>
      <c r="E2998">
        <v>0.33</v>
      </c>
      <c r="F2998">
        <v>0.51</v>
      </c>
      <c r="G2998">
        <v>0.7</v>
      </c>
      <c r="H2998">
        <v>0.97</v>
      </c>
      <c r="I2998">
        <v>1.1599999999999999</v>
      </c>
      <c r="J2998">
        <v>1.49</v>
      </c>
      <c r="K2998">
        <v>1.79</v>
      </c>
      <c r="L2998">
        <v>1.98</v>
      </c>
      <c r="M2998">
        <v>2.34</v>
      </c>
      <c r="N2998">
        <v>2.75</v>
      </c>
      <c r="O2998">
        <f t="shared" si="46"/>
        <v>2.75</v>
      </c>
    </row>
    <row r="2999" spans="1:15" x14ac:dyDescent="0.25">
      <c r="A2999" s="24">
        <v>42443</v>
      </c>
      <c r="B2999">
        <v>0.28000000000000003</v>
      </c>
      <c r="C2999">
        <v>0.28000000000000003</v>
      </c>
      <c r="D2999">
        <v>0.28000000000000003</v>
      </c>
      <c r="E2999">
        <v>0.34</v>
      </c>
      <c r="F2999">
        <v>0.52</v>
      </c>
      <c r="G2999">
        <v>0.7</v>
      </c>
      <c r="H2999">
        <v>0.97</v>
      </c>
      <c r="I2999">
        <v>1.1499999999999999</v>
      </c>
      <c r="J2999">
        <v>1.49</v>
      </c>
      <c r="K2999">
        <v>1.78</v>
      </c>
      <c r="L2999">
        <v>1.97</v>
      </c>
      <c r="M2999">
        <v>2.33</v>
      </c>
      <c r="N2999">
        <v>2.74</v>
      </c>
      <c r="O2999">
        <f t="shared" si="46"/>
        <v>2.74</v>
      </c>
    </row>
    <row r="3000" spans="1:15" x14ac:dyDescent="0.25">
      <c r="A3000" s="24">
        <v>42444</v>
      </c>
      <c r="B3000">
        <v>0.28999999999999998</v>
      </c>
      <c r="C3000">
        <v>0.28999999999999998</v>
      </c>
      <c r="D3000">
        <v>0.28999999999999998</v>
      </c>
      <c r="E3000">
        <v>0.34</v>
      </c>
      <c r="F3000">
        <v>0.52</v>
      </c>
      <c r="G3000">
        <v>0.71</v>
      </c>
      <c r="H3000">
        <v>0.98</v>
      </c>
      <c r="I3000">
        <v>1.1599999999999999</v>
      </c>
      <c r="J3000">
        <v>1.5</v>
      </c>
      <c r="K3000">
        <v>1.78</v>
      </c>
      <c r="L3000">
        <v>1.97</v>
      </c>
      <c r="M3000">
        <v>2.33</v>
      </c>
      <c r="N3000">
        <v>2.73</v>
      </c>
      <c r="O3000">
        <f t="shared" si="46"/>
        <v>2.73</v>
      </c>
    </row>
    <row r="3001" spans="1:15" x14ac:dyDescent="0.25">
      <c r="A3001" s="24">
        <v>42445</v>
      </c>
      <c r="B3001">
        <v>0.28000000000000003</v>
      </c>
      <c r="C3001">
        <v>0.28000000000000003</v>
      </c>
      <c r="D3001">
        <v>0.28000000000000003</v>
      </c>
      <c r="E3001">
        <v>0.31</v>
      </c>
      <c r="F3001">
        <v>0.47</v>
      </c>
      <c r="G3001">
        <v>0.66</v>
      </c>
      <c r="H3001">
        <v>0.87</v>
      </c>
      <c r="I3001">
        <v>1.05</v>
      </c>
      <c r="J3001">
        <v>1.41</v>
      </c>
      <c r="K3001">
        <v>1.72</v>
      </c>
      <c r="L3001">
        <v>1.94</v>
      </c>
      <c r="M3001">
        <v>2.3199999999999998</v>
      </c>
      <c r="N3001">
        <v>2.73</v>
      </c>
      <c r="O3001">
        <f t="shared" si="46"/>
        <v>2.73</v>
      </c>
    </row>
    <row r="3002" spans="1:15" x14ac:dyDescent="0.25">
      <c r="A3002" s="24">
        <v>42446</v>
      </c>
      <c r="B3002">
        <v>0.28999999999999998</v>
      </c>
      <c r="C3002">
        <v>0.28999999999999998</v>
      </c>
      <c r="D3002">
        <v>0.28999999999999998</v>
      </c>
      <c r="E3002">
        <v>0.28999999999999998</v>
      </c>
      <c r="F3002">
        <v>0.47</v>
      </c>
      <c r="G3002">
        <v>0.64</v>
      </c>
      <c r="H3002">
        <v>0.87</v>
      </c>
      <c r="I3002">
        <v>1.04</v>
      </c>
      <c r="J3002">
        <v>1.39</v>
      </c>
      <c r="K3002">
        <v>1.7</v>
      </c>
      <c r="L3002">
        <v>1.91</v>
      </c>
      <c r="M3002">
        <v>2.2799999999999998</v>
      </c>
      <c r="N3002">
        <v>2.69</v>
      </c>
      <c r="O3002">
        <f t="shared" si="46"/>
        <v>2.69</v>
      </c>
    </row>
    <row r="3003" spans="1:15" x14ac:dyDescent="0.25">
      <c r="A3003" s="24">
        <v>42447</v>
      </c>
      <c r="B3003">
        <v>0.27</v>
      </c>
      <c r="C3003">
        <v>0.27</v>
      </c>
      <c r="D3003">
        <v>0.27</v>
      </c>
      <c r="E3003">
        <v>0.3</v>
      </c>
      <c r="F3003">
        <v>0.44</v>
      </c>
      <c r="G3003">
        <v>0.62</v>
      </c>
      <c r="H3003">
        <v>0.84</v>
      </c>
      <c r="I3003">
        <v>1</v>
      </c>
      <c r="J3003">
        <v>1.34</v>
      </c>
      <c r="K3003">
        <v>1.66</v>
      </c>
      <c r="L3003">
        <v>1.88</v>
      </c>
      <c r="M3003">
        <v>2.2599999999999998</v>
      </c>
      <c r="N3003">
        <v>2.68</v>
      </c>
      <c r="O3003">
        <f t="shared" si="46"/>
        <v>2.68</v>
      </c>
    </row>
    <row r="3004" spans="1:15" x14ac:dyDescent="0.25">
      <c r="A3004" s="24">
        <v>42448</v>
      </c>
      <c r="B3004">
        <v>0.27</v>
      </c>
      <c r="C3004">
        <v>0.27</v>
      </c>
      <c r="D3004">
        <v>0.27</v>
      </c>
      <c r="E3004">
        <v>0.3</v>
      </c>
      <c r="F3004">
        <v>0.44</v>
      </c>
      <c r="G3004">
        <v>0.62</v>
      </c>
      <c r="H3004">
        <v>0.84</v>
      </c>
      <c r="I3004">
        <v>1</v>
      </c>
      <c r="J3004">
        <v>1.34</v>
      </c>
      <c r="K3004">
        <v>1.66</v>
      </c>
      <c r="L3004">
        <v>1.88</v>
      </c>
      <c r="M3004">
        <v>2.2599999999999998</v>
      </c>
      <c r="N3004">
        <v>2.68</v>
      </c>
      <c r="O3004">
        <f t="shared" si="46"/>
        <v>2.68</v>
      </c>
    </row>
    <row r="3005" spans="1:15" x14ac:dyDescent="0.25">
      <c r="A3005" s="24">
        <v>42449</v>
      </c>
      <c r="B3005">
        <v>0.27</v>
      </c>
      <c r="C3005">
        <v>0.27</v>
      </c>
      <c r="D3005">
        <v>0.27</v>
      </c>
      <c r="E3005">
        <v>0.3</v>
      </c>
      <c r="F3005">
        <v>0.44</v>
      </c>
      <c r="G3005">
        <v>0.62</v>
      </c>
      <c r="H3005">
        <v>0.84</v>
      </c>
      <c r="I3005">
        <v>1</v>
      </c>
      <c r="J3005">
        <v>1.34</v>
      </c>
      <c r="K3005">
        <v>1.66</v>
      </c>
      <c r="L3005">
        <v>1.88</v>
      </c>
      <c r="M3005">
        <v>2.2599999999999998</v>
      </c>
      <c r="N3005">
        <v>2.68</v>
      </c>
      <c r="O3005">
        <f t="shared" si="46"/>
        <v>2.68</v>
      </c>
    </row>
    <row r="3006" spans="1:15" x14ac:dyDescent="0.25">
      <c r="A3006" s="24">
        <v>42450</v>
      </c>
      <c r="B3006">
        <v>0.26</v>
      </c>
      <c r="C3006">
        <v>0.26</v>
      </c>
      <c r="D3006">
        <v>0.26</v>
      </c>
      <c r="E3006">
        <v>0.31</v>
      </c>
      <c r="F3006">
        <v>0.46</v>
      </c>
      <c r="G3006">
        <v>0.63</v>
      </c>
      <c r="H3006">
        <v>0.87</v>
      </c>
      <c r="I3006">
        <v>1.05</v>
      </c>
      <c r="J3006">
        <v>1.38</v>
      </c>
      <c r="K3006">
        <v>1.7</v>
      </c>
      <c r="L3006">
        <v>1.92</v>
      </c>
      <c r="M3006">
        <v>2.31</v>
      </c>
      <c r="N3006">
        <v>2.72</v>
      </c>
      <c r="O3006">
        <f t="shared" si="46"/>
        <v>2.72</v>
      </c>
    </row>
    <row r="3007" spans="1:15" x14ac:dyDescent="0.25">
      <c r="A3007" s="24">
        <v>42451</v>
      </c>
      <c r="B3007">
        <v>0.28000000000000003</v>
      </c>
      <c r="C3007">
        <v>0.28000000000000003</v>
      </c>
      <c r="D3007">
        <v>0.28000000000000003</v>
      </c>
      <c r="E3007">
        <v>0.3</v>
      </c>
      <c r="F3007">
        <v>0.46</v>
      </c>
      <c r="G3007">
        <v>0.64</v>
      </c>
      <c r="H3007">
        <v>0.91</v>
      </c>
      <c r="I3007">
        <v>1.08</v>
      </c>
      <c r="J3007">
        <v>1.42</v>
      </c>
      <c r="K3007">
        <v>1.74</v>
      </c>
      <c r="L3007">
        <v>1.94</v>
      </c>
      <c r="M3007">
        <v>2.3199999999999998</v>
      </c>
      <c r="N3007">
        <v>2.72</v>
      </c>
      <c r="O3007">
        <f t="shared" si="46"/>
        <v>2.72</v>
      </c>
    </row>
    <row r="3008" spans="1:15" x14ac:dyDescent="0.25">
      <c r="A3008" s="24">
        <v>42452</v>
      </c>
      <c r="B3008">
        <v>0.27</v>
      </c>
      <c r="C3008">
        <v>0.27</v>
      </c>
      <c r="D3008">
        <v>0.27</v>
      </c>
      <c r="E3008">
        <v>0.3</v>
      </c>
      <c r="F3008">
        <v>0.46</v>
      </c>
      <c r="G3008">
        <v>0.64</v>
      </c>
      <c r="H3008">
        <v>0.87</v>
      </c>
      <c r="I3008">
        <v>1.03</v>
      </c>
      <c r="J3008">
        <v>1.37</v>
      </c>
      <c r="K3008">
        <v>1.67</v>
      </c>
      <c r="L3008">
        <v>1.88</v>
      </c>
      <c r="M3008">
        <v>2.25</v>
      </c>
      <c r="N3008">
        <v>2.65</v>
      </c>
      <c r="O3008">
        <f t="shared" si="46"/>
        <v>2.65</v>
      </c>
    </row>
    <row r="3009" spans="1:15" x14ac:dyDescent="0.25">
      <c r="A3009" s="24">
        <v>42453</v>
      </c>
      <c r="B3009">
        <v>0.24</v>
      </c>
      <c r="C3009">
        <v>0.24</v>
      </c>
      <c r="D3009">
        <v>0.24</v>
      </c>
      <c r="E3009">
        <v>0.3</v>
      </c>
      <c r="F3009">
        <v>0.46</v>
      </c>
      <c r="G3009">
        <v>0.63</v>
      </c>
      <c r="H3009">
        <v>0.89</v>
      </c>
      <c r="I3009">
        <v>1.05</v>
      </c>
      <c r="J3009">
        <v>1.39</v>
      </c>
      <c r="K3009">
        <v>1.7</v>
      </c>
      <c r="L3009">
        <v>1.91</v>
      </c>
      <c r="M3009">
        <v>2.2799999999999998</v>
      </c>
      <c r="N3009">
        <v>2.67</v>
      </c>
      <c r="O3009">
        <f t="shared" si="46"/>
        <v>2.67</v>
      </c>
    </row>
    <row r="3010" spans="1:15" x14ac:dyDescent="0.25">
      <c r="A3010" s="24">
        <v>42454</v>
      </c>
      <c r="B3010">
        <v>0.24</v>
      </c>
      <c r="C3010">
        <v>0.24</v>
      </c>
      <c r="D3010">
        <v>0.24</v>
      </c>
      <c r="E3010">
        <v>0.3</v>
      </c>
      <c r="F3010">
        <v>0.46</v>
      </c>
      <c r="G3010">
        <v>0.63</v>
      </c>
      <c r="H3010">
        <v>0.89</v>
      </c>
      <c r="I3010">
        <v>1.05</v>
      </c>
      <c r="J3010">
        <v>1.39</v>
      </c>
      <c r="K3010">
        <v>1.7</v>
      </c>
      <c r="L3010">
        <v>1.91</v>
      </c>
      <c r="M3010">
        <v>2.2799999999999998</v>
      </c>
      <c r="N3010">
        <v>2.67</v>
      </c>
      <c r="O3010">
        <f t="shared" si="46"/>
        <v>2.67</v>
      </c>
    </row>
    <row r="3011" spans="1:15" x14ac:dyDescent="0.25">
      <c r="A3011" s="24">
        <v>42455</v>
      </c>
      <c r="B3011">
        <v>0.24</v>
      </c>
      <c r="C3011">
        <v>0.24</v>
      </c>
      <c r="D3011">
        <v>0.24</v>
      </c>
      <c r="E3011">
        <v>0.3</v>
      </c>
      <c r="F3011">
        <v>0.46</v>
      </c>
      <c r="G3011">
        <v>0.63</v>
      </c>
      <c r="H3011">
        <v>0.89</v>
      </c>
      <c r="I3011">
        <v>1.05</v>
      </c>
      <c r="J3011">
        <v>1.39</v>
      </c>
      <c r="K3011">
        <v>1.7</v>
      </c>
      <c r="L3011">
        <v>1.91</v>
      </c>
      <c r="M3011">
        <v>2.2799999999999998</v>
      </c>
      <c r="N3011">
        <v>2.67</v>
      </c>
      <c r="O3011">
        <f t="shared" si="46"/>
        <v>2.67</v>
      </c>
    </row>
    <row r="3012" spans="1:15" x14ac:dyDescent="0.25">
      <c r="A3012" s="24">
        <v>42456</v>
      </c>
      <c r="B3012">
        <v>0.24</v>
      </c>
      <c r="C3012">
        <v>0.24</v>
      </c>
      <c r="D3012">
        <v>0.24</v>
      </c>
      <c r="E3012">
        <v>0.3</v>
      </c>
      <c r="F3012">
        <v>0.46</v>
      </c>
      <c r="G3012">
        <v>0.63</v>
      </c>
      <c r="H3012">
        <v>0.89</v>
      </c>
      <c r="I3012">
        <v>1.05</v>
      </c>
      <c r="J3012">
        <v>1.39</v>
      </c>
      <c r="K3012">
        <v>1.7</v>
      </c>
      <c r="L3012">
        <v>1.91</v>
      </c>
      <c r="M3012">
        <v>2.2799999999999998</v>
      </c>
      <c r="N3012">
        <v>2.67</v>
      </c>
      <c r="O3012">
        <f t="shared" si="46"/>
        <v>2.67</v>
      </c>
    </row>
    <row r="3013" spans="1:15" x14ac:dyDescent="0.25">
      <c r="A3013" s="24">
        <v>42457</v>
      </c>
      <c r="B3013">
        <v>0.19</v>
      </c>
      <c r="C3013">
        <v>0.19</v>
      </c>
      <c r="D3013">
        <v>0.19</v>
      </c>
      <c r="E3013">
        <v>0.28999999999999998</v>
      </c>
      <c r="F3013">
        <v>0.49</v>
      </c>
      <c r="G3013">
        <v>0.65</v>
      </c>
      <c r="H3013">
        <v>0.89</v>
      </c>
      <c r="I3013">
        <v>1.04</v>
      </c>
      <c r="J3013">
        <v>1.37</v>
      </c>
      <c r="K3013">
        <v>1.68</v>
      </c>
      <c r="L3013">
        <v>1.89</v>
      </c>
      <c r="M3013">
        <v>2.2599999999999998</v>
      </c>
      <c r="N3013">
        <v>2.66</v>
      </c>
      <c r="O3013">
        <f t="shared" si="46"/>
        <v>2.66</v>
      </c>
    </row>
    <row r="3014" spans="1:15" x14ac:dyDescent="0.25">
      <c r="A3014" s="24">
        <v>42458</v>
      </c>
      <c r="B3014">
        <v>0.18</v>
      </c>
      <c r="C3014">
        <v>0.18</v>
      </c>
      <c r="D3014">
        <v>0.18</v>
      </c>
      <c r="E3014">
        <v>0.23</v>
      </c>
      <c r="F3014">
        <v>0.45</v>
      </c>
      <c r="G3014">
        <v>0.63</v>
      </c>
      <c r="H3014">
        <v>0.78</v>
      </c>
      <c r="I3014">
        <v>0.94</v>
      </c>
      <c r="J3014">
        <v>1.29</v>
      </c>
      <c r="K3014">
        <v>1.59</v>
      </c>
      <c r="L3014">
        <v>1.81</v>
      </c>
      <c r="M3014">
        <v>2.2000000000000002</v>
      </c>
      <c r="N3014">
        <v>2.6</v>
      </c>
      <c r="O3014">
        <f t="shared" ref="O3014:O3077" si="47">N3014</f>
        <v>2.6</v>
      </c>
    </row>
    <row r="3015" spans="1:15" x14ac:dyDescent="0.25">
      <c r="A3015" s="24">
        <v>42459</v>
      </c>
      <c r="B3015">
        <v>0.14000000000000001</v>
      </c>
      <c r="C3015">
        <v>0.14000000000000001</v>
      </c>
      <c r="D3015">
        <v>0.14000000000000001</v>
      </c>
      <c r="E3015">
        <v>0.2</v>
      </c>
      <c r="F3015">
        <v>0.39</v>
      </c>
      <c r="G3015">
        <v>0.61</v>
      </c>
      <c r="H3015">
        <v>0.76</v>
      </c>
      <c r="I3015">
        <v>0.91</v>
      </c>
      <c r="J3015">
        <v>1.26</v>
      </c>
      <c r="K3015">
        <v>1.6</v>
      </c>
      <c r="L3015">
        <v>1.83</v>
      </c>
      <c r="M3015">
        <v>2.2400000000000002</v>
      </c>
      <c r="N3015">
        <v>2.65</v>
      </c>
      <c r="O3015">
        <f t="shared" si="47"/>
        <v>2.65</v>
      </c>
    </row>
    <row r="3016" spans="1:15" x14ac:dyDescent="0.25">
      <c r="A3016" s="24">
        <v>42460</v>
      </c>
      <c r="B3016">
        <v>0.18</v>
      </c>
      <c r="C3016">
        <v>0.18</v>
      </c>
      <c r="D3016">
        <v>0.18</v>
      </c>
      <c r="E3016">
        <v>0.21</v>
      </c>
      <c r="F3016">
        <v>0.39</v>
      </c>
      <c r="G3016">
        <v>0.59</v>
      </c>
      <c r="H3016">
        <v>0.73</v>
      </c>
      <c r="I3016">
        <v>0.87</v>
      </c>
      <c r="J3016">
        <v>1.21</v>
      </c>
      <c r="K3016">
        <v>1.54</v>
      </c>
      <c r="L3016">
        <v>1.78</v>
      </c>
      <c r="M3016">
        <v>2.2000000000000002</v>
      </c>
      <c r="N3016">
        <v>2.61</v>
      </c>
      <c r="O3016">
        <f t="shared" si="47"/>
        <v>2.61</v>
      </c>
    </row>
    <row r="3017" spans="1:15" x14ac:dyDescent="0.25">
      <c r="A3017" s="24">
        <v>42461</v>
      </c>
      <c r="B3017">
        <v>0.2</v>
      </c>
      <c r="C3017">
        <v>0.2</v>
      </c>
      <c r="D3017">
        <v>0.2</v>
      </c>
      <c r="E3017">
        <v>0.23</v>
      </c>
      <c r="F3017">
        <v>0.4</v>
      </c>
      <c r="G3017">
        <v>0.62</v>
      </c>
      <c r="H3017">
        <v>0.76</v>
      </c>
      <c r="I3017">
        <v>0.9</v>
      </c>
      <c r="J3017">
        <v>1.24</v>
      </c>
      <c r="K3017">
        <v>1.56</v>
      </c>
      <c r="L3017">
        <v>1.79</v>
      </c>
      <c r="M3017">
        <v>2.2000000000000002</v>
      </c>
      <c r="N3017">
        <v>2.62</v>
      </c>
      <c r="O3017">
        <f t="shared" si="47"/>
        <v>2.62</v>
      </c>
    </row>
    <row r="3018" spans="1:15" x14ac:dyDescent="0.25">
      <c r="A3018" s="24">
        <v>42462</v>
      </c>
      <c r="B3018">
        <v>0.2</v>
      </c>
      <c r="C3018">
        <v>0.2</v>
      </c>
      <c r="D3018">
        <v>0.2</v>
      </c>
      <c r="E3018">
        <v>0.23</v>
      </c>
      <c r="F3018">
        <v>0.4</v>
      </c>
      <c r="G3018">
        <v>0.62</v>
      </c>
      <c r="H3018">
        <v>0.76</v>
      </c>
      <c r="I3018">
        <v>0.9</v>
      </c>
      <c r="J3018">
        <v>1.24</v>
      </c>
      <c r="K3018">
        <v>1.56</v>
      </c>
      <c r="L3018">
        <v>1.79</v>
      </c>
      <c r="M3018">
        <v>2.2000000000000002</v>
      </c>
      <c r="N3018">
        <v>2.62</v>
      </c>
      <c r="O3018">
        <f t="shared" si="47"/>
        <v>2.62</v>
      </c>
    </row>
    <row r="3019" spans="1:15" x14ac:dyDescent="0.25">
      <c r="A3019" s="24">
        <v>42463</v>
      </c>
      <c r="B3019">
        <v>0.2</v>
      </c>
      <c r="C3019">
        <v>0.2</v>
      </c>
      <c r="D3019">
        <v>0.2</v>
      </c>
      <c r="E3019">
        <v>0.23</v>
      </c>
      <c r="F3019">
        <v>0.4</v>
      </c>
      <c r="G3019">
        <v>0.62</v>
      </c>
      <c r="H3019">
        <v>0.76</v>
      </c>
      <c r="I3019">
        <v>0.9</v>
      </c>
      <c r="J3019">
        <v>1.24</v>
      </c>
      <c r="K3019">
        <v>1.56</v>
      </c>
      <c r="L3019">
        <v>1.79</v>
      </c>
      <c r="M3019">
        <v>2.2000000000000002</v>
      </c>
      <c r="N3019">
        <v>2.62</v>
      </c>
      <c r="O3019">
        <f t="shared" si="47"/>
        <v>2.62</v>
      </c>
    </row>
    <row r="3020" spans="1:15" x14ac:dyDescent="0.25">
      <c r="A3020" s="24">
        <v>42464</v>
      </c>
      <c r="B3020">
        <v>0.18</v>
      </c>
      <c r="C3020">
        <v>0.18</v>
      </c>
      <c r="D3020">
        <v>0.18</v>
      </c>
      <c r="E3020">
        <v>0.23</v>
      </c>
      <c r="F3020">
        <v>0.38</v>
      </c>
      <c r="G3020">
        <v>0.59</v>
      </c>
      <c r="H3020">
        <v>0.75</v>
      </c>
      <c r="I3020">
        <v>0.88</v>
      </c>
      <c r="J3020">
        <v>1.22</v>
      </c>
      <c r="K3020">
        <v>1.53</v>
      </c>
      <c r="L3020">
        <v>1.78</v>
      </c>
      <c r="M3020">
        <v>2.19</v>
      </c>
      <c r="N3020">
        <v>2.6</v>
      </c>
      <c r="O3020">
        <f t="shared" si="47"/>
        <v>2.6</v>
      </c>
    </row>
    <row r="3021" spans="1:15" x14ac:dyDescent="0.25">
      <c r="A3021" s="24">
        <v>42465</v>
      </c>
      <c r="B3021">
        <v>0.19</v>
      </c>
      <c r="C3021">
        <v>0.19</v>
      </c>
      <c r="D3021">
        <v>0.19</v>
      </c>
      <c r="E3021">
        <v>0.23</v>
      </c>
      <c r="F3021">
        <v>0.36</v>
      </c>
      <c r="G3021">
        <v>0.56000000000000005</v>
      </c>
      <c r="H3021">
        <v>0.72</v>
      </c>
      <c r="I3021">
        <v>0.85</v>
      </c>
      <c r="J3021">
        <v>1.17</v>
      </c>
      <c r="K3021">
        <v>1.49</v>
      </c>
      <c r="L3021">
        <v>1.73</v>
      </c>
      <c r="M3021">
        <v>2.13</v>
      </c>
      <c r="N3021">
        <v>2.54</v>
      </c>
      <c r="O3021">
        <f t="shared" si="47"/>
        <v>2.54</v>
      </c>
    </row>
    <row r="3022" spans="1:15" x14ac:dyDescent="0.25">
      <c r="A3022" s="24">
        <v>42466</v>
      </c>
      <c r="B3022">
        <v>0.19</v>
      </c>
      <c r="C3022">
        <v>0.19</v>
      </c>
      <c r="D3022">
        <v>0.19</v>
      </c>
      <c r="E3022">
        <v>0.23</v>
      </c>
      <c r="F3022">
        <v>0.36</v>
      </c>
      <c r="G3022">
        <v>0.55000000000000004</v>
      </c>
      <c r="H3022">
        <v>0.73</v>
      </c>
      <c r="I3022">
        <v>0.88</v>
      </c>
      <c r="J3022">
        <v>1.2</v>
      </c>
      <c r="K3022">
        <v>1.52</v>
      </c>
      <c r="L3022">
        <v>1.76</v>
      </c>
      <c r="M3022">
        <v>2.17</v>
      </c>
      <c r="N3022">
        <v>2.58</v>
      </c>
      <c r="O3022">
        <f t="shared" si="47"/>
        <v>2.58</v>
      </c>
    </row>
    <row r="3023" spans="1:15" x14ac:dyDescent="0.25">
      <c r="A3023" s="24">
        <v>42467</v>
      </c>
      <c r="B3023">
        <v>0.2</v>
      </c>
      <c r="C3023">
        <v>0.2</v>
      </c>
      <c r="D3023">
        <v>0.2</v>
      </c>
      <c r="E3023">
        <v>0.23</v>
      </c>
      <c r="F3023">
        <v>0.36</v>
      </c>
      <c r="G3023">
        <v>0.52</v>
      </c>
      <c r="H3023">
        <v>0.7</v>
      </c>
      <c r="I3023">
        <v>0.83</v>
      </c>
      <c r="J3023">
        <v>1.1399999999999999</v>
      </c>
      <c r="K3023">
        <v>1.46</v>
      </c>
      <c r="L3023">
        <v>1.7</v>
      </c>
      <c r="M3023">
        <v>2.1</v>
      </c>
      <c r="N3023">
        <v>2.52</v>
      </c>
      <c r="O3023">
        <f t="shared" si="47"/>
        <v>2.52</v>
      </c>
    </row>
    <row r="3024" spans="1:15" x14ac:dyDescent="0.25">
      <c r="A3024" s="24">
        <v>42468</v>
      </c>
      <c r="B3024">
        <v>0.2</v>
      </c>
      <c r="C3024">
        <v>0.2</v>
      </c>
      <c r="D3024">
        <v>0.2</v>
      </c>
      <c r="E3024">
        <v>0.23</v>
      </c>
      <c r="F3024">
        <v>0.34</v>
      </c>
      <c r="G3024">
        <v>0.54</v>
      </c>
      <c r="H3024">
        <v>0.7</v>
      </c>
      <c r="I3024">
        <v>0.84</v>
      </c>
      <c r="J3024">
        <v>1.1599999999999999</v>
      </c>
      <c r="K3024">
        <v>1.47</v>
      </c>
      <c r="L3024">
        <v>1.72</v>
      </c>
      <c r="M3024">
        <v>2.13</v>
      </c>
      <c r="N3024">
        <v>2.5499999999999998</v>
      </c>
      <c r="O3024">
        <f t="shared" si="47"/>
        <v>2.5499999999999998</v>
      </c>
    </row>
    <row r="3025" spans="1:15" x14ac:dyDescent="0.25">
      <c r="A3025" s="24">
        <v>42469</v>
      </c>
      <c r="B3025">
        <v>0.2</v>
      </c>
      <c r="C3025">
        <v>0.2</v>
      </c>
      <c r="D3025">
        <v>0.2</v>
      </c>
      <c r="E3025">
        <v>0.23</v>
      </c>
      <c r="F3025">
        <v>0.34</v>
      </c>
      <c r="G3025">
        <v>0.54</v>
      </c>
      <c r="H3025">
        <v>0.7</v>
      </c>
      <c r="I3025">
        <v>0.84</v>
      </c>
      <c r="J3025">
        <v>1.1599999999999999</v>
      </c>
      <c r="K3025">
        <v>1.47</v>
      </c>
      <c r="L3025">
        <v>1.72</v>
      </c>
      <c r="M3025">
        <v>2.13</v>
      </c>
      <c r="N3025">
        <v>2.5499999999999998</v>
      </c>
      <c r="O3025">
        <f t="shared" si="47"/>
        <v>2.5499999999999998</v>
      </c>
    </row>
    <row r="3026" spans="1:15" x14ac:dyDescent="0.25">
      <c r="A3026" s="24">
        <v>42470</v>
      </c>
      <c r="B3026">
        <v>0.2</v>
      </c>
      <c r="C3026">
        <v>0.2</v>
      </c>
      <c r="D3026">
        <v>0.2</v>
      </c>
      <c r="E3026">
        <v>0.23</v>
      </c>
      <c r="F3026">
        <v>0.34</v>
      </c>
      <c r="G3026">
        <v>0.54</v>
      </c>
      <c r="H3026">
        <v>0.7</v>
      </c>
      <c r="I3026">
        <v>0.84</v>
      </c>
      <c r="J3026">
        <v>1.1599999999999999</v>
      </c>
      <c r="K3026">
        <v>1.47</v>
      </c>
      <c r="L3026">
        <v>1.72</v>
      </c>
      <c r="M3026">
        <v>2.13</v>
      </c>
      <c r="N3026">
        <v>2.5499999999999998</v>
      </c>
      <c r="O3026">
        <f t="shared" si="47"/>
        <v>2.5499999999999998</v>
      </c>
    </row>
    <row r="3027" spans="1:15" x14ac:dyDescent="0.25">
      <c r="A3027" s="24">
        <v>42471</v>
      </c>
      <c r="B3027">
        <v>0.19</v>
      </c>
      <c r="C3027">
        <v>0.19</v>
      </c>
      <c r="D3027">
        <v>0.19</v>
      </c>
      <c r="E3027">
        <v>0.23</v>
      </c>
      <c r="F3027">
        <v>0.34</v>
      </c>
      <c r="G3027">
        <v>0.53</v>
      </c>
      <c r="H3027">
        <v>0.7</v>
      </c>
      <c r="I3027">
        <v>0.85</v>
      </c>
      <c r="J3027">
        <v>1.1599999999999999</v>
      </c>
      <c r="K3027">
        <v>1.48</v>
      </c>
      <c r="L3027">
        <v>1.73</v>
      </c>
      <c r="M3027">
        <v>2.14</v>
      </c>
      <c r="N3027">
        <v>2.56</v>
      </c>
      <c r="O3027">
        <f t="shared" si="47"/>
        <v>2.56</v>
      </c>
    </row>
    <row r="3028" spans="1:15" x14ac:dyDescent="0.25">
      <c r="A3028" s="24">
        <v>42472</v>
      </c>
      <c r="B3028">
        <v>0.21</v>
      </c>
      <c r="C3028">
        <v>0.21</v>
      </c>
      <c r="D3028">
        <v>0.21</v>
      </c>
      <c r="E3028">
        <v>0.22</v>
      </c>
      <c r="F3028">
        <v>0.34</v>
      </c>
      <c r="G3028">
        <v>0.54</v>
      </c>
      <c r="H3028">
        <v>0.74</v>
      </c>
      <c r="I3028">
        <v>0.9</v>
      </c>
      <c r="J3028">
        <v>1.22</v>
      </c>
      <c r="K3028">
        <v>1.54</v>
      </c>
      <c r="L3028">
        <v>1.79</v>
      </c>
      <c r="M3028">
        <v>2.1800000000000002</v>
      </c>
      <c r="N3028">
        <v>2.61</v>
      </c>
      <c r="O3028">
        <f t="shared" si="47"/>
        <v>2.61</v>
      </c>
    </row>
    <row r="3029" spans="1:15" x14ac:dyDescent="0.25">
      <c r="A3029" s="24">
        <v>42473</v>
      </c>
      <c r="B3029">
        <v>0.21</v>
      </c>
      <c r="C3029">
        <v>0.21</v>
      </c>
      <c r="D3029">
        <v>0.21</v>
      </c>
      <c r="E3029">
        <v>0.23</v>
      </c>
      <c r="F3029">
        <v>0.36</v>
      </c>
      <c r="G3029">
        <v>0.55000000000000004</v>
      </c>
      <c r="H3029">
        <v>0.75</v>
      </c>
      <c r="I3029">
        <v>0.9</v>
      </c>
      <c r="J3029">
        <v>1.22</v>
      </c>
      <c r="K3029">
        <v>1.53</v>
      </c>
      <c r="L3029">
        <v>1.77</v>
      </c>
      <c r="M3029">
        <v>2.16</v>
      </c>
      <c r="N3029">
        <v>2.58</v>
      </c>
      <c r="O3029">
        <f t="shared" si="47"/>
        <v>2.58</v>
      </c>
    </row>
    <row r="3030" spans="1:15" x14ac:dyDescent="0.25">
      <c r="A3030" s="24">
        <v>42474</v>
      </c>
      <c r="B3030">
        <v>0.21</v>
      </c>
      <c r="C3030">
        <v>0.21</v>
      </c>
      <c r="D3030">
        <v>0.21</v>
      </c>
      <c r="E3030">
        <v>0.22</v>
      </c>
      <c r="F3030">
        <v>0.37</v>
      </c>
      <c r="G3030">
        <v>0.55000000000000004</v>
      </c>
      <c r="H3030">
        <v>0.77</v>
      </c>
      <c r="I3030">
        <v>0.92</v>
      </c>
      <c r="J3030">
        <v>1.26</v>
      </c>
      <c r="K3030">
        <v>1.57</v>
      </c>
      <c r="L3030">
        <v>1.8</v>
      </c>
      <c r="M3030">
        <v>2.1800000000000002</v>
      </c>
      <c r="N3030">
        <v>2.61</v>
      </c>
      <c r="O3030">
        <f t="shared" si="47"/>
        <v>2.61</v>
      </c>
    </row>
    <row r="3031" spans="1:15" x14ac:dyDescent="0.25">
      <c r="A3031" s="24">
        <v>42475</v>
      </c>
      <c r="B3031">
        <v>0.19</v>
      </c>
      <c r="C3031">
        <v>0.19</v>
      </c>
      <c r="D3031">
        <v>0.19</v>
      </c>
      <c r="E3031">
        <v>0.22</v>
      </c>
      <c r="F3031">
        <v>0.37</v>
      </c>
      <c r="G3031">
        <v>0.53</v>
      </c>
      <c r="H3031">
        <v>0.74</v>
      </c>
      <c r="I3031">
        <v>0.87</v>
      </c>
      <c r="J3031">
        <v>1.22</v>
      </c>
      <c r="K3031">
        <v>1.52</v>
      </c>
      <c r="L3031">
        <v>1.76</v>
      </c>
      <c r="M3031">
        <v>2.14</v>
      </c>
      <c r="N3031">
        <v>2.56</v>
      </c>
      <c r="O3031">
        <f t="shared" si="47"/>
        <v>2.56</v>
      </c>
    </row>
    <row r="3032" spans="1:15" x14ac:dyDescent="0.25">
      <c r="A3032" s="24">
        <v>42476</v>
      </c>
      <c r="B3032">
        <v>0.19</v>
      </c>
      <c r="C3032">
        <v>0.19</v>
      </c>
      <c r="D3032">
        <v>0.19</v>
      </c>
      <c r="E3032">
        <v>0.22</v>
      </c>
      <c r="F3032">
        <v>0.37</v>
      </c>
      <c r="G3032">
        <v>0.53</v>
      </c>
      <c r="H3032">
        <v>0.74</v>
      </c>
      <c r="I3032">
        <v>0.87</v>
      </c>
      <c r="J3032">
        <v>1.22</v>
      </c>
      <c r="K3032">
        <v>1.52</v>
      </c>
      <c r="L3032">
        <v>1.76</v>
      </c>
      <c r="M3032">
        <v>2.14</v>
      </c>
      <c r="N3032">
        <v>2.56</v>
      </c>
      <c r="O3032">
        <f t="shared" si="47"/>
        <v>2.56</v>
      </c>
    </row>
    <row r="3033" spans="1:15" x14ac:dyDescent="0.25">
      <c r="A3033" s="24">
        <v>42477</v>
      </c>
      <c r="B3033">
        <v>0.19</v>
      </c>
      <c r="C3033">
        <v>0.19</v>
      </c>
      <c r="D3033">
        <v>0.19</v>
      </c>
      <c r="E3033">
        <v>0.22</v>
      </c>
      <c r="F3033">
        <v>0.37</v>
      </c>
      <c r="G3033">
        <v>0.53</v>
      </c>
      <c r="H3033">
        <v>0.74</v>
      </c>
      <c r="I3033">
        <v>0.87</v>
      </c>
      <c r="J3033">
        <v>1.22</v>
      </c>
      <c r="K3033">
        <v>1.52</v>
      </c>
      <c r="L3033">
        <v>1.76</v>
      </c>
      <c r="M3033">
        <v>2.14</v>
      </c>
      <c r="N3033">
        <v>2.56</v>
      </c>
      <c r="O3033">
        <f t="shared" si="47"/>
        <v>2.56</v>
      </c>
    </row>
    <row r="3034" spans="1:15" x14ac:dyDescent="0.25">
      <c r="A3034" s="24">
        <v>42478</v>
      </c>
      <c r="B3034">
        <v>0.16</v>
      </c>
      <c r="C3034">
        <v>0.16</v>
      </c>
      <c r="D3034">
        <v>0.16</v>
      </c>
      <c r="E3034">
        <v>0.22</v>
      </c>
      <c r="F3034">
        <v>0.35</v>
      </c>
      <c r="G3034">
        <v>0.52</v>
      </c>
      <c r="H3034">
        <v>0.75</v>
      </c>
      <c r="I3034">
        <v>0.9</v>
      </c>
      <c r="J3034">
        <v>1.24</v>
      </c>
      <c r="K3034">
        <v>1.54</v>
      </c>
      <c r="L3034">
        <v>1.78</v>
      </c>
      <c r="M3034">
        <v>2.17</v>
      </c>
      <c r="N3034">
        <v>2.58</v>
      </c>
      <c r="O3034">
        <f t="shared" si="47"/>
        <v>2.58</v>
      </c>
    </row>
    <row r="3035" spans="1:15" x14ac:dyDescent="0.25">
      <c r="A3035" s="24">
        <v>42479</v>
      </c>
      <c r="B3035">
        <v>0.18</v>
      </c>
      <c r="C3035">
        <v>0.18</v>
      </c>
      <c r="D3035">
        <v>0.18</v>
      </c>
      <c r="E3035">
        <v>0.21</v>
      </c>
      <c r="F3035">
        <v>0.36</v>
      </c>
      <c r="G3035">
        <v>0.53</v>
      </c>
      <c r="H3035">
        <v>0.77</v>
      </c>
      <c r="I3035">
        <v>0.92</v>
      </c>
      <c r="J3035">
        <v>1.26</v>
      </c>
      <c r="K3035">
        <v>1.57</v>
      </c>
      <c r="L3035">
        <v>1.79</v>
      </c>
      <c r="M3035">
        <v>2.19</v>
      </c>
      <c r="N3035">
        <v>2.6</v>
      </c>
      <c r="O3035">
        <f t="shared" si="47"/>
        <v>2.6</v>
      </c>
    </row>
    <row r="3036" spans="1:15" x14ac:dyDescent="0.25">
      <c r="A3036" s="24">
        <v>42480</v>
      </c>
      <c r="B3036">
        <v>0.18</v>
      </c>
      <c r="C3036">
        <v>0.18</v>
      </c>
      <c r="D3036">
        <v>0.18</v>
      </c>
      <c r="E3036">
        <v>0.23</v>
      </c>
      <c r="F3036">
        <v>0.36</v>
      </c>
      <c r="G3036">
        <v>0.54</v>
      </c>
      <c r="H3036">
        <v>0.8</v>
      </c>
      <c r="I3036">
        <v>0.97</v>
      </c>
      <c r="J3036">
        <v>1.32</v>
      </c>
      <c r="K3036">
        <v>1.63</v>
      </c>
      <c r="L3036">
        <v>1.85</v>
      </c>
      <c r="M3036">
        <v>2.25</v>
      </c>
      <c r="N3036">
        <v>2.66</v>
      </c>
      <c r="O3036">
        <f t="shared" si="47"/>
        <v>2.66</v>
      </c>
    </row>
    <row r="3037" spans="1:15" x14ac:dyDescent="0.25">
      <c r="A3037" s="24">
        <v>42481</v>
      </c>
      <c r="B3037">
        <v>0.19</v>
      </c>
      <c r="C3037">
        <v>0.19</v>
      </c>
      <c r="D3037">
        <v>0.19</v>
      </c>
      <c r="E3037">
        <v>0.23</v>
      </c>
      <c r="F3037">
        <v>0.37</v>
      </c>
      <c r="G3037">
        <v>0.56000000000000005</v>
      </c>
      <c r="H3037">
        <v>0.82</v>
      </c>
      <c r="I3037">
        <v>0.98</v>
      </c>
      <c r="J3037">
        <v>1.35</v>
      </c>
      <c r="K3037">
        <v>1.65</v>
      </c>
      <c r="L3037">
        <v>1.88</v>
      </c>
      <c r="M3037">
        <v>2.29</v>
      </c>
      <c r="N3037">
        <v>2.69</v>
      </c>
      <c r="O3037">
        <f t="shared" si="47"/>
        <v>2.69</v>
      </c>
    </row>
    <row r="3038" spans="1:15" x14ac:dyDescent="0.25">
      <c r="A3038" s="24">
        <v>42482</v>
      </c>
      <c r="B3038">
        <v>0.19</v>
      </c>
      <c r="C3038">
        <v>0.19</v>
      </c>
      <c r="D3038">
        <v>0.19</v>
      </c>
      <c r="E3038">
        <v>0.23</v>
      </c>
      <c r="F3038">
        <v>0.38</v>
      </c>
      <c r="G3038">
        <v>0.56000000000000005</v>
      </c>
      <c r="H3038">
        <v>0.84</v>
      </c>
      <c r="I3038">
        <v>1.01</v>
      </c>
      <c r="J3038">
        <v>1.37</v>
      </c>
      <c r="K3038">
        <v>1.67</v>
      </c>
      <c r="L3038">
        <v>1.89</v>
      </c>
      <c r="M3038">
        <v>2.2999999999999998</v>
      </c>
      <c r="N3038">
        <v>2.7</v>
      </c>
      <c r="O3038">
        <f t="shared" si="47"/>
        <v>2.7</v>
      </c>
    </row>
    <row r="3039" spans="1:15" x14ac:dyDescent="0.25">
      <c r="A3039" s="24">
        <v>42483</v>
      </c>
      <c r="B3039">
        <v>0.19</v>
      </c>
      <c r="C3039">
        <v>0.19</v>
      </c>
      <c r="D3039">
        <v>0.19</v>
      </c>
      <c r="E3039">
        <v>0.23</v>
      </c>
      <c r="F3039">
        <v>0.38</v>
      </c>
      <c r="G3039">
        <v>0.56000000000000005</v>
      </c>
      <c r="H3039">
        <v>0.84</v>
      </c>
      <c r="I3039">
        <v>1.01</v>
      </c>
      <c r="J3039">
        <v>1.37</v>
      </c>
      <c r="K3039">
        <v>1.67</v>
      </c>
      <c r="L3039">
        <v>1.89</v>
      </c>
      <c r="M3039">
        <v>2.2999999999999998</v>
      </c>
      <c r="N3039">
        <v>2.7</v>
      </c>
      <c r="O3039">
        <f t="shared" si="47"/>
        <v>2.7</v>
      </c>
    </row>
    <row r="3040" spans="1:15" x14ac:dyDescent="0.25">
      <c r="A3040" s="24">
        <v>42484</v>
      </c>
      <c r="B3040">
        <v>0.19</v>
      </c>
      <c r="C3040">
        <v>0.19</v>
      </c>
      <c r="D3040">
        <v>0.19</v>
      </c>
      <c r="E3040">
        <v>0.23</v>
      </c>
      <c r="F3040">
        <v>0.38</v>
      </c>
      <c r="G3040">
        <v>0.56000000000000005</v>
      </c>
      <c r="H3040">
        <v>0.84</v>
      </c>
      <c r="I3040">
        <v>1.01</v>
      </c>
      <c r="J3040">
        <v>1.37</v>
      </c>
      <c r="K3040">
        <v>1.67</v>
      </c>
      <c r="L3040">
        <v>1.89</v>
      </c>
      <c r="M3040">
        <v>2.2999999999999998</v>
      </c>
      <c r="N3040">
        <v>2.7</v>
      </c>
      <c r="O3040">
        <f t="shared" si="47"/>
        <v>2.7</v>
      </c>
    </row>
    <row r="3041" spans="1:15" x14ac:dyDescent="0.25">
      <c r="A3041" s="24">
        <v>42485</v>
      </c>
      <c r="B3041">
        <v>0.17</v>
      </c>
      <c r="C3041">
        <v>0.17</v>
      </c>
      <c r="D3041">
        <v>0.17</v>
      </c>
      <c r="E3041">
        <v>0.25</v>
      </c>
      <c r="F3041">
        <v>0.4</v>
      </c>
      <c r="G3041">
        <v>0.56999999999999995</v>
      </c>
      <c r="H3041">
        <v>0.85</v>
      </c>
      <c r="I3041">
        <v>1.01</v>
      </c>
      <c r="J3041">
        <v>1.38</v>
      </c>
      <c r="K3041">
        <v>1.69</v>
      </c>
      <c r="L3041">
        <v>1.91</v>
      </c>
      <c r="M3041">
        <v>2.3199999999999998</v>
      </c>
      <c r="N3041">
        <v>2.72</v>
      </c>
      <c r="O3041">
        <f t="shared" si="47"/>
        <v>2.72</v>
      </c>
    </row>
    <row r="3042" spans="1:15" x14ac:dyDescent="0.25">
      <c r="A3042" s="24">
        <v>42486</v>
      </c>
      <c r="B3042">
        <v>0.19</v>
      </c>
      <c r="C3042">
        <v>0.19</v>
      </c>
      <c r="D3042">
        <v>0.19</v>
      </c>
      <c r="E3042">
        <v>0.24</v>
      </c>
      <c r="F3042">
        <v>0.43</v>
      </c>
      <c r="G3042">
        <v>0.61</v>
      </c>
      <c r="H3042">
        <v>0.86</v>
      </c>
      <c r="I3042">
        <v>1.04</v>
      </c>
      <c r="J3042">
        <v>1.4</v>
      </c>
      <c r="K3042">
        <v>1.72</v>
      </c>
      <c r="L3042">
        <v>1.94</v>
      </c>
      <c r="M3042">
        <v>2.35</v>
      </c>
      <c r="N3042">
        <v>2.76</v>
      </c>
      <c r="O3042">
        <f t="shared" si="47"/>
        <v>2.76</v>
      </c>
    </row>
    <row r="3043" spans="1:15" x14ac:dyDescent="0.25">
      <c r="A3043" s="24">
        <v>42487</v>
      </c>
      <c r="B3043">
        <v>0.18</v>
      </c>
      <c r="C3043">
        <v>0.18</v>
      </c>
      <c r="D3043">
        <v>0.18</v>
      </c>
      <c r="E3043">
        <v>0.24</v>
      </c>
      <c r="F3043">
        <v>0.4</v>
      </c>
      <c r="G3043">
        <v>0.57999999999999996</v>
      </c>
      <c r="H3043">
        <v>0.83</v>
      </c>
      <c r="I3043">
        <v>0.99</v>
      </c>
      <c r="J3043">
        <v>1.33</v>
      </c>
      <c r="K3043">
        <v>1.64</v>
      </c>
      <c r="L3043">
        <v>1.87</v>
      </c>
      <c r="M3043">
        <v>2.2999999999999998</v>
      </c>
      <c r="N3043">
        <v>2.71</v>
      </c>
      <c r="O3043">
        <f t="shared" si="47"/>
        <v>2.71</v>
      </c>
    </row>
    <row r="3044" spans="1:15" x14ac:dyDescent="0.25">
      <c r="A3044" s="24">
        <v>42488</v>
      </c>
      <c r="B3044">
        <v>0.17</v>
      </c>
      <c r="C3044">
        <v>0.17</v>
      </c>
      <c r="D3044">
        <v>0.17</v>
      </c>
      <c r="E3044">
        <v>0.22</v>
      </c>
      <c r="F3044">
        <v>0.39</v>
      </c>
      <c r="G3044">
        <v>0.56000000000000005</v>
      </c>
      <c r="H3044">
        <v>0.78</v>
      </c>
      <c r="I3044">
        <v>0.93</v>
      </c>
      <c r="J3044">
        <v>1.28</v>
      </c>
      <c r="K3044">
        <v>1.6</v>
      </c>
      <c r="L3044">
        <v>1.84</v>
      </c>
      <c r="M3044">
        <v>2.27</v>
      </c>
      <c r="N3044">
        <v>2.68</v>
      </c>
      <c r="O3044">
        <f t="shared" si="47"/>
        <v>2.68</v>
      </c>
    </row>
    <row r="3045" spans="1:15" x14ac:dyDescent="0.25">
      <c r="A3045" s="24">
        <v>42489</v>
      </c>
      <c r="B3045">
        <v>0.16</v>
      </c>
      <c r="C3045">
        <v>0.16</v>
      </c>
      <c r="D3045">
        <v>0.16</v>
      </c>
      <c r="E3045">
        <v>0.22</v>
      </c>
      <c r="F3045">
        <v>0.4</v>
      </c>
      <c r="G3045">
        <v>0.56000000000000005</v>
      </c>
      <c r="H3045">
        <v>0.77</v>
      </c>
      <c r="I3045">
        <v>0.92</v>
      </c>
      <c r="J3045">
        <v>1.28</v>
      </c>
      <c r="K3045">
        <v>1.6</v>
      </c>
      <c r="L3045">
        <v>1.83</v>
      </c>
      <c r="M3045">
        <v>2.2599999999999998</v>
      </c>
      <c r="N3045">
        <v>2.66</v>
      </c>
      <c r="O3045">
        <f t="shared" si="47"/>
        <v>2.66</v>
      </c>
    </row>
    <row r="3046" spans="1:15" x14ac:dyDescent="0.25">
      <c r="A3046" s="24">
        <v>42490</v>
      </c>
      <c r="B3046">
        <v>0.16</v>
      </c>
      <c r="C3046">
        <v>0.16</v>
      </c>
      <c r="D3046">
        <v>0.16</v>
      </c>
      <c r="E3046">
        <v>0.22</v>
      </c>
      <c r="F3046">
        <v>0.4</v>
      </c>
      <c r="G3046">
        <v>0.56000000000000005</v>
      </c>
      <c r="H3046">
        <v>0.77</v>
      </c>
      <c r="I3046">
        <v>0.92</v>
      </c>
      <c r="J3046">
        <v>1.28</v>
      </c>
      <c r="K3046">
        <v>1.6</v>
      </c>
      <c r="L3046">
        <v>1.83</v>
      </c>
      <c r="M3046">
        <v>2.2599999999999998</v>
      </c>
      <c r="N3046">
        <v>2.66</v>
      </c>
      <c r="O3046">
        <f t="shared" si="47"/>
        <v>2.66</v>
      </c>
    </row>
    <row r="3047" spans="1:15" x14ac:dyDescent="0.25">
      <c r="A3047" s="24">
        <v>42491</v>
      </c>
      <c r="B3047">
        <v>0.16</v>
      </c>
      <c r="C3047">
        <v>0.16</v>
      </c>
      <c r="D3047">
        <v>0.16</v>
      </c>
      <c r="E3047">
        <v>0.22</v>
      </c>
      <c r="F3047">
        <v>0.4</v>
      </c>
      <c r="G3047">
        <v>0.56000000000000005</v>
      </c>
      <c r="H3047">
        <v>0.77</v>
      </c>
      <c r="I3047">
        <v>0.92</v>
      </c>
      <c r="J3047">
        <v>1.28</v>
      </c>
      <c r="K3047">
        <v>1.6</v>
      </c>
      <c r="L3047">
        <v>1.83</v>
      </c>
      <c r="M3047">
        <v>2.2599999999999998</v>
      </c>
      <c r="N3047">
        <v>2.66</v>
      </c>
      <c r="O3047">
        <f t="shared" si="47"/>
        <v>2.66</v>
      </c>
    </row>
    <row r="3048" spans="1:15" x14ac:dyDescent="0.25">
      <c r="A3048" s="24">
        <v>42492</v>
      </c>
      <c r="B3048">
        <v>0.11</v>
      </c>
      <c r="C3048">
        <v>0.11</v>
      </c>
      <c r="D3048">
        <v>0.11</v>
      </c>
      <c r="E3048">
        <v>0.22</v>
      </c>
      <c r="F3048">
        <v>0.41</v>
      </c>
      <c r="G3048">
        <v>0.55000000000000004</v>
      </c>
      <c r="H3048">
        <v>0.8</v>
      </c>
      <c r="I3048">
        <v>0.96</v>
      </c>
      <c r="J3048">
        <v>1.32</v>
      </c>
      <c r="K3048">
        <v>1.64</v>
      </c>
      <c r="L3048">
        <v>1.88</v>
      </c>
      <c r="M3048">
        <v>2.31</v>
      </c>
      <c r="N3048">
        <v>2.71</v>
      </c>
      <c r="O3048">
        <f t="shared" si="47"/>
        <v>2.71</v>
      </c>
    </row>
    <row r="3049" spans="1:15" x14ac:dyDescent="0.25">
      <c r="A3049" s="24">
        <v>42493</v>
      </c>
      <c r="B3049">
        <v>0.18</v>
      </c>
      <c r="C3049">
        <v>0.18</v>
      </c>
      <c r="D3049">
        <v>0.18</v>
      </c>
      <c r="E3049">
        <v>0.21</v>
      </c>
      <c r="F3049">
        <v>0.4</v>
      </c>
      <c r="G3049">
        <v>0.53</v>
      </c>
      <c r="H3049">
        <v>0.75</v>
      </c>
      <c r="I3049">
        <v>0.92</v>
      </c>
      <c r="J3049">
        <v>1.25</v>
      </c>
      <c r="K3049">
        <v>1.57</v>
      </c>
      <c r="L3049">
        <v>1.81</v>
      </c>
      <c r="M3049">
        <v>2.2400000000000002</v>
      </c>
      <c r="N3049">
        <v>2.66</v>
      </c>
      <c r="O3049">
        <f t="shared" si="47"/>
        <v>2.66</v>
      </c>
    </row>
    <row r="3050" spans="1:15" x14ac:dyDescent="0.25">
      <c r="A3050" s="24">
        <v>42494</v>
      </c>
      <c r="B3050">
        <v>0.18</v>
      </c>
      <c r="C3050">
        <v>0.18</v>
      </c>
      <c r="D3050">
        <v>0.18</v>
      </c>
      <c r="E3050">
        <v>0.19</v>
      </c>
      <c r="F3050">
        <v>0.39</v>
      </c>
      <c r="G3050">
        <v>0.52</v>
      </c>
      <c r="H3050">
        <v>0.75</v>
      </c>
      <c r="I3050">
        <v>0.89</v>
      </c>
      <c r="J3050">
        <v>1.23</v>
      </c>
      <c r="K3050">
        <v>1.55</v>
      </c>
      <c r="L3050">
        <v>1.79</v>
      </c>
      <c r="M3050">
        <v>2.2200000000000002</v>
      </c>
      <c r="N3050">
        <v>2.64</v>
      </c>
      <c r="O3050">
        <f t="shared" si="47"/>
        <v>2.64</v>
      </c>
    </row>
    <row r="3051" spans="1:15" x14ac:dyDescent="0.25">
      <c r="A3051" s="24">
        <v>42495</v>
      </c>
      <c r="B3051">
        <v>0.2</v>
      </c>
      <c r="C3051">
        <v>0.2</v>
      </c>
      <c r="D3051">
        <v>0.2</v>
      </c>
      <c r="E3051">
        <v>0.2</v>
      </c>
      <c r="F3051">
        <v>0.39</v>
      </c>
      <c r="G3051">
        <v>0.51</v>
      </c>
      <c r="H3051">
        <v>0.72</v>
      </c>
      <c r="I3051">
        <v>0.87</v>
      </c>
      <c r="J3051">
        <v>1.2</v>
      </c>
      <c r="K3051">
        <v>1.52</v>
      </c>
      <c r="L3051">
        <v>1.76</v>
      </c>
      <c r="M3051">
        <v>2.17</v>
      </c>
      <c r="N3051">
        <v>2.6</v>
      </c>
      <c r="O3051">
        <f t="shared" si="47"/>
        <v>2.6</v>
      </c>
    </row>
    <row r="3052" spans="1:15" x14ac:dyDescent="0.25">
      <c r="A3052" s="24">
        <v>42496</v>
      </c>
      <c r="B3052">
        <v>0.2</v>
      </c>
      <c r="C3052">
        <v>0.2</v>
      </c>
      <c r="D3052">
        <v>0.2</v>
      </c>
      <c r="E3052">
        <v>0.19</v>
      </c>
      <c r="F3052">
        <v>0.39</v>
      </c>
      <c r="G3052">
        <v>0.51</v>
      </c>
      <c r="H3052">
        <v>0.74</v>
      </c>
      <c r="I3052">
        <v>0.9</v>
      </c>
      <c r="J3052">
        <v>1.23</v>
      </c>
      <c r="K3052">
        <v>1.55</v>
      </c>
      <c r="L3052">
        <v>1.79</v>
      </c>
      <c r="M3052">
        <v>2.2000000000000002</v>
      </c>
      <c r="N3052">
        <v>2.62</v>
      </c>
      <c r="O3052">
        <f t="shared" si="47"/>
        <v>2.62</v>
      </c>
    </row>
    <row r="3053" spans="1:15" x14ac:dyDescent="0.25">
      <c r="A3053" s="24">
        <v>42497</v>
      </c>
      <c r="B3053">
        <v>0.2</v>
      </c>
      <c r="C3053">
        <v>0.2</v>
      </c>
      <c r="D3053">
        <v>0.2</v>
      </c>
      <c r="E3053">
        <v>0.19</v>
      </c>
      <c r="F3053">
        <v>0.39</v>
      </c>
      <c r="G3053">
        <v>0.51</v>
      </c>
      <c r="H3053">
        <v>0.74</v>
      </c>
      <c r="I3053">
        <v>0.9</v>
      </c>
      <c r="J3053">
        <v>1.23</v>
      </c>
      <c r="K3053">
        <v>1.55</v>
      </c>
      <c r="L3053">
        <v>1.79</v>
      </c>
      <c r="M3053">
        <v>2.2000000000000002</v>
      </c>
      <c r="N3053">
        <v>2.62</v>
      </c>
      <c r="O3053">
        <f t="shared" si="47"/>
        <v>2.62</v>
      </c>
    </row>
    <row r="3054" spans="1:15" x14ac:dyDescent="0.25">
      <c r="A3054" s="24">
        <v>42498</v>
      </c>
      <c r="B3054">
        <v>0.2</v>
      </c>
      <c r="C3054">
        <v>0.2</v>
      </c>
      <c r="D3054">
        <v>0.2</v>
      </c>
      <c r="E3054">
        <v>0.19</v>
      </c>
      <c r="F3054">
        <v>0.39</v>
      </c>
      <c r="G3054">
        <v>0.51</v>
      </c>
      <c r="H3054">
        <v>0.74</v>
      </c>
      <c r="I3054">
        <v>0.9</v>
      </c>
      <c r="J3054">
        <v>1.23</v>
      </c>
      <c r="K3054">
        <v>1.55</v>
      </c>
      <c r="L3054">
        <v>1.79</v>
      </c>
      <c r="M3054">
        <v>2.2000000000000002</v>
      </c>
      <c r="N3054">
        <v>2.62</v>
      </c>
      <c r="O3054">
        <f t="shared" si="47"/>
        <v>2.62</v>
      </c>
    </row>
    <row r="3055" spans="1:15" x14ac:dyDescent="0.25">
      <c r="A3055" s="24">
        <v>42499</v>
      </c>
      <c r="B3055">
        <v>0.21</v>
      </c>
      <c r="C3055">
        <v>0.21</v>
      </c>
      <c r="D3055">
        <v>0.21</v>
      </c>
      <c r="E3055">
        <v>0.24</v>
      </c>
      <c r="F3055">
        <v>0.38</v>
      </c>
      <c r="G3055">
        <v>0.51</v>
      </c>
      <c r="H3055">
        <v>0.72</v>
      </c>
      <c r="I3055">
        <v>0.86</v>
      </c>
      <c r="J3055">
        <v>1.2</v>
      </c>
      <c r="K3055">
        <v>1.51</v>
      </c>
      <c r="L3055">
        <v>1.77</v>
      </c>
      <c r="M3055">
        <v>2.1800000000000002</v>
      </c>
      <c r="N3055">
        <v>2.61</v>
      </c>
      <c r="O3055">
        <f t="shared" si="47"/>
        <v>2.61</v>
      </c>
    </row>
    <row r="3056" spans="1:15" x14ac:dyDescent="0.25">
      <c r="A3056" s="24">
        <v>42500</v>
      </c>
      <c r="B3056">
        <v>0.25</v>
      </c>
      <c r="C3056">
        <v>0.25</v>
      </c>
      <c r="D3056">
        <v>0.25</v>
      </c>
      <c r="E3056">
        <v>0.24</v>
      </c>
      <c r="F3056">
        <v>0.36</v>
      </c>
      <c r="G3056">
        <v>0.52</v>
      </c>
      <c r="H3056">
        <v>0.72</v>
      </c>
      <c r="I3056">
        <v>0.88</v>
      </c>
      <c r="J3056">
        <v>1.2</v>
      </c>
      <c r="K3056">
        <v>1.52</v>
      </c>
      <c r="L3056">
        <v>1.77</v>
      </c>
      <c r="M3056">
        <v>2.1800000000000002</v>
      </c>
      <c r="N3056">
        <v>2.61</v>
      </c>
      <c r="O3056">
        <f t="shared" si="47"/>
        <v>2.61</v>
      </c>
    </row>
    <row r="3057" spans="1:15" x14ac:dyDescent="0.25">
      <c r="A3057" s="24">
        <v>42501</v>
      </c>
      <c r="B3057">
        <v>0.25</v>
      </c>
      <c r="C3057">
        <v>0.25</v>
      </c>
      <c r="D3057">
        <v>0.25</v>
      </c>
      <c r="E3057">
        <v>0.26</v>
      </c>
      <c r="F3057">
        <v>0.37</v>
      </c>
      <c r="G3057">
        <v>0.53</v>
      </c>
      <c r="H3057">
        <v>0.74</v>
      </c>
      <c r="I3057">
        <v>0.87</v>
      </c>
      <c r="J3057">
        <v>1.2</v>
      </c>
      <c r="K3057">
        <v>1.51</v>
      </c>
      <c r="L3057">
        <v>1.73</v>
      </c>
      <c r="M3057">
        <v>2.15</v>
      </c>
      <c r="N3057">
        <v>2.58</v>
      </c>
      <c r="O3057">
        <f t="shared" si="47"/>
        <v>2.58</v>
      </c>
    </row>
    <row r="3058" spans="1:15" x14ac:dyDescent="0.25">
      <c r="A3058" s="24">
        <v>42502</v>
      </c>
      <c r="B3058">
        <v>0.25</v>
      </c>
      <c r="C3058">
        <v>0.25</v>
      </c>
      <c r="D3058">
        <v>0.25</v>
      </c>
      <c r="E3058">
        <v>0.27</v>
      </c>
      <c r="F3058">
        <v>0.37</v>
      </c>
      <c r="G3058">
        <v>0.54</v>
      </c>
      <c r="H3058">
        <v>0.76</v>
      </c>
      <c r="I3058">
        <v>0.92</v>
      </c>
      <c r="J3058">
        <v>1.24</v>
      </c>
      <c r="K3058">
        <v>1.54</v>
      </c>
      <c r="L3058">
        <v>1.75</v>
      </c>
      <c r="M3058">
        <v>2.1800000000000002</v>
      </c>
      <c r="N3058">
        <v>2.6</v>
      </c>
      <c r="O3058">
        <f t="shared" si="47"/>
        <v>2.6</v>
      </c>
    </row>
    <row r="3059" spans="1:15" x14ac:dyDescent="0.25">
      <c r="A3059" s="24">
        <v>42503</v>
      </c>
      <c r="B3059">
        <v>0.25</v>
      </c>
      <c r="C3059">
        <v>0.25</v>
      </c>
      <c r="D3059">
        <v>0.25</v>
      </c>
      <c r="E3059">
        <v>0.28999999999999998</v>
      </c>
      <c r="F3059">
        <v>0.38</v>
      </c>
      <c r="G3059">
        <v>0.55000000000000004</v>
      </c>
      <c r="H3059">
        <v>0.76</v>
      </c>
      <c r="I3059">
        <v>0.91</v>
      </c>
      <c r="J3059">
        <v>1.22</v>
      </c>
      <c r="K3059">
        <v>1.51</v>
      </c>
      <c r="L3059">
        <v>1.71</v>
      </c>
      <c r="M3059">
        <v>2.14</v>
      </c>
      <c r="N3059">
        <v>2.5499999999999998</v>
      </c>
      <c r="O3059">
        <f t="shared" si="47"/>
        <v>2.5499999999999998</v>
      </c>
    </row>
    <row r="3060" spans="1:15" x14ac:dyDescent="0.25">
      <c r="A3060" s="24">
        <v>42504</v>
      </c>
      <c r="B3060">
        <v>0.25</v>
      </c>
      <c r="C3060">
        <v>0.25</v>
      </c>
      <c r="D3060">
        <v>0.25</v>
      </c>
      <c r="E3060">
        <v>0.28999999999999998</v>
      </c>
      <c r="F3060">
        <v>0.38</v>
      </c>
      <c r="G3060">
        <v>0.55000000000000004</v>
      </c>
      <c r="H3060">
        <v>0.76</v>
      </c>
      <c r="I3060">
        <v>0.91</v>
      </c>
      <c r="J3060">
        <v>1.22</v>
      </c>
      <c r="K3060">
        <v>1.51</v>
      </c>
      <c r="L3060">
        <v>1.71</v>
      </c>
      <c r="M3060">
        <v>2.14</v>
      </c>
      <c r="N3060">
        <v>2.5499999999999998</v>
      </c>
      <c r="O3060">
        <f t="shared" si="47"/>
        <v>2.5499999999999998</v>
      </c>
    </row>
    <row r="3061" spans="1:15" x14ac:dyDescent="0.25">
      <c r="A3061" s="24">
        <v>42505</v>
      </c>
      <c r="B3061">
        <v>0.25</v>
      </c>
      <c r="C3061">
        <v>0.25</v>
      </c>
      <c r="D3061">
        <v>0.25</v>
      </c>
      <c r="E3061">
        <v>0.28999999999999998</v>
      </c>
      <c r="F3061">
        <v>0.38</v>
      </c>
      <c r="G3061">
        <v>0.55000000000000004</v>
      </c>
      <c r="H3061">
        <v>0.76</v>
      </c>
      <c r="I3061">
        <v>0.91</v>
      </c>
      <c r="J3061">
        <v>1.22</v>
      </c>
      <c r="K3061">
        <v>1.51</v>
      </c>
      <c r="L3061">
        <v>1.71</v>
      </c>
      <c r="M3061">
        <v>2.14</v>
      </c>
      <c r="N3061">
        <v>2.5499999999999998</v>
      </c>
      <c r="O3061">
        <f t="shared" si="47"/>
        <v>2.5499999999999998</v>
      </c>
    </row>
    <row r="3062" spans="1:15" x14ac:dyDescent="0.25">
      <c r="A3062" s="24">
        <v>42506</v>
      </c>
      <c r="B3062">
        <v>0.21</v>
      </c>
      <c r="C3062">
        <v>0.21</v>
      </c>
      <c r="D3062">
        <v>0.21</v>
      </c>
      <c r="E3062">
        <v>0.28000000000000003</v>
      </c>
      <c r="F3062">
        <v>0.38</v>
      </c>
      <c r="G3062">
        <v>0.56999999999999995</v>
      </c>
      <c r="H3062">
        <v>0.79</v>
      </c>
      <c r="I3062">
        <v>0.94</v>
      </c>
      <c r="J3062">
        <v>1.26</v>
      </c>
      <c r="K3062">
        <v>1.55</v>
      </c>
      <c r="L3062">
        <v>1.75</v>
      </c>
      <c r="M3062">
        <v>2.1800000000000002</v>
      </c>
      <c r="N3062">
        <v>2.59</v>
      </c>
      <c r="O3062">
        <f t="shared" si="47"/>
        <v>2.59</v>
      </c>
    </row>
    <row r="3063" spans="1:15" x14ac:dyDescent="0.25">
      <c r="A3063" s="24">
        <v>42507</v>
      </c>
      <c r="B3063">
        <v>0.25</v>
      </c>
      <c r="C3063">
        <v>0.25</v>
      </c>
      <c r="D3063">
        <v>0.25</v>
      </c>
      <c r="E3063">
        <v>0.28000000000000003</v>
      </c>
      <c r="F3063">
        <v>0.4</v>
      </c>
      <c r="G3063">
        <v>0.57999999999999996</v>
      </c>
      <c r="H3063">
        <v>0.82</v>
      </c>
      <c r="I3063">
        <v>0.97</v>
      </c>
      <c r="J3063">
        <v>1.29</v>
      </c>
      <c r="K3063">
        <v>1.57</v>
      </c>
      <c r="L3063">
        <v>1.76</v>
      </c>
      <c r="M3063">
        <v>2.1800000000000002</v>
      </c>
      <c r="N3063">
        <v>2.59</v>
      </c>
      <c r="O3063">
        <f t="shared" si="47"/>
        <v>2.59</v>
      </c>
    </row>
    <row r="3064" spans="1:15" x14ac:dyDescent="0.25">
      <c r="A3064" s="24">
        <v>42508</v>
      </c>
      <c r="B3064">
        <v>0.25</v>
      </c>
      <c r="C3064">
        <v>0.25</v>
      </c>
      <c r="D3064">
        <v>0.25</v>
      </c>
      <c r="E3064">
        <v>0.3</v>
      </c>
      <c r="F3064">
        <v>0.43</v>
      </c>
      <c r="G3064">
        <v>0.63</v>
      </c>
      <c r="H3064">
        <v>0.9</v>
      </c>
      <c r="I3064">
        <v>1.08</v>
      </c>
      <c r="J3064">
        <v>1.41</v>
      </c>
      <c r="K3064">
        <v>1.69</v>
      </c>
      <c r="L3064">
        <v>1.87</v>
      </c>
      <c r="M3064">
        <v>2.27</v>
      </c>
      <c r="N3064">
        <v>2.67</v>
      </c>
      <c r="O3064">
        <f t="shared" si="47"/>
        <v>2.67</v>
      </c>
    </row>
    <row r="3065" spans="1:15" x14ac:dyDescent="0.25">
      <c r="A3065" s="24">
        <v>42509</v>
      </c>
      <c r="B3065">
        <v>0.25</v>
      </c>
      <c r="C3065">
        <v>0.25</v>
      </c>
      <c r="D3065">
        <v>0.25</v>
      </c>
      <c r="E3065">
        <v>0.31</v>
      </c>
      <c r="F3065">
        <v>0.43</v>
      </c>
      <c r="G3065">
        <v>0.64</v>
      </c>
      <c r="H3065">
        <v>0.89</v>
      </c>
      <c r="I3065">
        <v>1.06</v>
      </c>
      <c r="J3065">
        <v>1.38</v>
      </c>
      <c r="K3065">
        <v>1.67</v>
      </c>
      <c r="L3065">
        <v>1.85</v>
      </c>
      <c r="M3065">
        <v>2.2400000000000002</v>
      </c>
      <c r="N3065">
        <v>2.64</v>
      </c>
      <c r="O3065">
        <f t="shared" si="47"/>
        <v>2.64</v>
      </c>
    </row>
    <row r="3066" spans="1:15" x14ac:dyDescent="0.25">
      <c r="A3066" s="24">
        <v>42510</v>
      </c>
      <c r="B3066">
        <v>0.26</v>
      </c>
      <c r="C3066">
        <v>0.26</v>
      </c>
      <c r="D3066">
        <v>0.26</v>
      </c>
      <c r="E3066">
        <v>0.33</v>
      </c>
      <c r="F3066">
        <v>0.46</v>
      </c>
      <c r="G3066">
        <v>0.67</v>
      </c>
      <c r="H3066">
        <v>0.89</v>
      </c>
      <c r="I3066">
        <v>1.05</v>
      </c>
      <c r="J3066">
        <v>1.38</v>
      </c>
      <c r="K3066">
        <v>1.65</v>
      </c>
      <c r="L3066">
        <v>1.85</v>
      </c>
      <c r="M3066">
        <v>2.2400000000000002</v>
      </c>
      <c r="N3066">
        <v>2.63</v>
      </c>
      <c r="O3066">
        <f t="shared" si="47"/>
        <v>2.63</v>
      </c>
    </row>
    <row r="3067" spans="1:15" x14ac:dyDescent="0.25">
      <c r="A3067" s="24">
        <v>42511</v>
      </c>
      <c r="B3067">
        <v>0.26</v>
      </c>
      <c r="C3067">
        <v>0.26</v>
      </c>
      <c r="D3067">
        <v>0.26</v>
      </c>
      <c r="E3067">
        <v>0.33</v>
      </c>
      <c r="F3067">
        <v>0.46</v>
      </c>
      <c r="G3067">
        <v>0.67</v>
      </c>
      <c r="H3067">
        <v>0.89</v>
      </c>
      <c r="I3067">
        <v>1.05</v>
      </c>
      <c r="J3067">
        <v>1.38</v>
      </c>
      <c r="K3067">
        <v>1.65</v>
      </c>
      <c r="L3067">
        <v>1.85</v>
      </c>
      <c r="M3067">
        <v>2.2400000000000002</v>
      </c>
      <c r="N3067">
        <v>2.63</v>
      </c>
      <c r="O3067">
        <f t="shared" si="47"/>
        <v>2.63</v>
      </c>
    </row>
    <row r="3068" spans="1:15" x14ac:dyDescent="0.25">
      <c r="A3068" s="24">
        <v>42512</v>
      </c>
      <c r="B3068">
        <v>0.26</v>
      </c>
      <c r="C3068">
        <v>0.26</v>
      </c>
      <c r="D3068">
        <v>0.26</v>
      </c>
      <c r="E3068">
        <v>0.33</v>
      </c>
      <c r="F3068">
        <v>0.46</v>
      </c>
      <c r="G3068">
        <v>0.67</v>
      </c>
      <c r="H3068">
        <v>0.89</v>
      </c>
      <c r="I3068">
        <v>1.05</v>
      </c>
      <c r="J3068">
        <v>1.38</v>
      </c>
      <c r="K3068">
        <v>1.65</v>
      </c>
      <c r="L3068">
        <v>1.85</v>
      </c>
      <c r="M3068">
        <v>2.2400000000000002</v>
      </c>
      <c r="N3068">
        <v>2.63</v>
      </c>
      <c r="O3068">
        <f t="shared" si="47"/>
        <v>2.63</v>
      </c>
    </row>
    <row r="3069" spans="1:15" x14ac:dyDescent="0.25">
      <c r="A3069" s="24">
        <v>42513</v>
      </c>
      <c r="B3069">
        <v>0.26</v>
      </c>
      <c r="C3069">
        <v>0.26</v>
      </c>
      <c r="D3069">
        <v>0.26</v>
      </c>
      <c r="E3069">
        <v>0.35</v>
      </c>
      <c r="F3069">
        <v>0.48</v>
      </c>
      <c r="G3069">
        <v>0.69</v>
      </c>
      <c r="H3069">
        <v>0.91</v>
      </c>
      <c r="I3069">
        <v>1.05</v>
      </c>
      <c r="J3069">
        <v>1.38</v>
      </c>
      <c r="K3069">
        <v>1.65</v>
      </c>
      <c r="L3069">
        <v>1.84</v>
      </c>
      <c r="M3069">
        <v>2.23</v>
      </c>
      <c r="N3069">
        <v>2.63</v>
      </c>
      <c r="O3069">
        <f t="shared" si="47"/>
        <v>2.63</v>
      </c>
    </row>
    <row r="3070" spans="1:15" x14ac:dyDescent="0.25">
      <c r="A3070" s="24">
        <v>42514</v>
      </c>
      <c r="B3070">
        <v>0.28000000000000003</v>
      </c>
      <c r="C3070">
        <v>0.28000000000000003</v>
      </c>
      <c r="D3070">
        <v>0.28000000000000003</v>
      </c>
      <c r="E3070">
        <v>0.35</v>
      </c>
      <c r="F3070">
        <v>0.48</v>
      </c>
      <c r="G3070">
        <v>0.69</v>
      </c>
      <c r="H3070">
        <v>0.92</v>
      </c>
      <c r="I3070">
        <v>1.08</v>
      </c>
      <c r="J3070">
        <v>1.41</v>
      </c>
      <c r="K3070">
        <v>1.68</v>
      </c>
      <c r="L3070">
        <v>1.86</v>
      </c>
      <c r="M3070">
        <v>2.25</v>
      </c>
      <c r="N3070">
        <v>2.65</v>
      </c>
      <c r="O3070">
        <f t="shared" si="47"/>
        <v>2.65</v>
      </c>
    </row>
    <row r="3071" spans="1:15" x14ac:dyDescent="0.25">
      <c r="A3071" s="24">
        <v>42515</v>
      </c>
      <c r="B3071">
        <v>0.24</v>
      </c>
      <c r="C3071">
        <v>0.24</v>
      </c>
      <c r="D3071">
        <v>0.24</v>
      </c>
      <c r="E3071">
        <v>0.33</v>
      </c>
      <c r="F3071">
        <v>0.47</v>
      </c>
      <c r="G3071">
        <v>0.67</v>
      </c>
      <c r="H3071">
        <v>0.92</v>
      </c>
      <c r="I3071">
        <v>1.08</v>
      </c>
      <c r="J3071">
        <v>1.4</v>
      </c>
      <c r="K3071">
        <v>1.69</v>
      </c>
      <c r="L3071">
        <v>1.87</v>
      </c>
      <c r="M3071">
        <v>2.27</v>
      </c>
      <c r="N3071">
        <v>2.67</v>
      </c>
      <c r="O3071">
        <f t="shared" si="47"/>
        <v>2.67</v>
      </c>
    </row>
    <row r="3072" spans="1:15" x14ac:dyDescent="0.25">
      <c r="A3072" s="24">
        <v>42516</v>
      </c>
      <c r="B3072">
        <v>0.17</v>
      </c>
      <c r="C3072">
        <v>0.17</v>
      </c>
      <c r="D3072">
        <v>0.17</v>
      </c>
      <c r="E3072">
        <v>0.31</v>
      </c>
      <c r="F3072">
        <v>0.46</v>
      </c>
      <c r="G3072">
        <v>0.65</v>
      </c>
      <c r="H3072">
        <v>0.87</v>
      </c>
      <c r="I3072">
        <v>1.03</v>
      </c>
      <c r="J3072">
        <v>1.35</v>
      </c>
      <c r="K3072">
        <v>1.65</v>
      </c>
      <c r="L3072">
        <v>1.83</v>
      </c>
      <c r="M3072">
        <v>2.2400000000000002</v>
      </c>
      <c r="N3072">
        <v>2.64</v>
      </c>
      <c r="O3072">
        <f t="shared" si="47"/>
        <v>2.64</v>
      </c>
    </row>
    <row r="3073" spans="1:15" x14ac:dyDescent="0.25">
      <c r="A3073" s="24">
        <v>42517</v>
      </c>
      <c r="B3073">
        <v>0.23</v>
      </c>
      <c r="C3073">
        <v>0.23</v>
      </c>
      <c r="D3073">
        <v>0.23</v>
      </c>
      <c r="E3073">
        <v>0.32</v>
      </c>
      <c r="F3073">
        <v>0.47</v>
      </c>
      <c r="G3073">
        <v>0.68</v>
      </c>
      <c r="H3073">
        <v>0.9</v>
      </c>
      <c r="I3073">
        <v>1.06</v>
      </c>
      <c r="J3073">
        <v>1.39</v>
      </c>
      <c r="K3073">
        <v>1.67</v>
      </c>
      <c r="L3073">
        <v>1.85</v>
      </c>
      <c r="M3073">
        <v>2.25</v>
      </c>
      <c r="N3073">
        <v>2.65</v>
      </c>
      <c r="O3073">
        <f t="shared" si="47"/>
        <v>2.65</v>
      </c>
    </row>
    <row r="3074" spans="1:15" x14ac:dyDescent="0.25">
      <c r="A3074" s="24">
        <v>42518</v>
      </c>
      <c r="B3074">
        <v>0.23</v>
      </c>
      <c r="C3074">
        <v>0.23</v>
      </c>
      <c r="D3074">
        <v>0.23</v>
      </c>
      <c r="E3074">
        <v>0.32</v>
      </c>
      <c r="F3074">
        <v>0.47</v>
      </c>
      <c r="G3074">
        <v>0.68</v>
      </c>
      <c r="H3074">
        <v>0.9</v>
      </c>
      <c r="I3074">
        <v>1.06</v>
      </c>
      <c r="J3074">
        <v>1.39</v>
      </c>
      <c r="K3074">
        <v>1.67</v>
      </c>
      <c r="L3074">
        <v>1.85</v>
      </c>
      <c r="M3074">
        <v>2.25</v>
      </c>
      <c r="N3074">
        <v>2.65</v>
      </c>
      <c r="O3074">
        <f t="shared" si="47"/>
        <v>2.65</v>
      </c>
    </row>
    <row r="3075" spans="1:15" x14ac:dyDescent="0.25">
      <c r="A3075" s="24">
        <v>42519</v>
      </c>
      <c r="B3075">
        <v>0.23</v>
      </c>
      <c r="C3075">
        <v>0.23</v>
      </c>
      <c r="D3075">
        <v>0.23</v>
      </c>
      <c r="E3075">
        <v>0.32</v>
      </c>
      <c r="F3075">
        <v>0.47</v>
      </c>
      <c r="G3075">
        <v>0.68</v>
      </c>
      <c r="H3075">
        <v>0.9</v>
      </c>
      <c r="I3075">
        <v>1.06</v>
      </c>
      <c r="J3075">
        <v>1.39</v>
      </c>
      <c r="K3075">
        <v>1.67</v>
      </c>
      <c r="L3075">
        <v>1.85</v>
      </c>
      <c r="M3075">
        <v>2.25</v>
      </c>
      <c r="N3075">
        <v>2.65</v>
      </c>
      <c r="O3075">
        <f t="shared" si="47"/>
        <v>2.65</v>
      </c>
    </row>
    <row r="3076" spans="1:15" x14ac:dyDescent="0.25">
      <c r="A3076" s="24">
        <v>42520</v>
      </c>
      <c r="B3076">
        <v>0.23</v>
      </c>
      <c r="C3076">
        <v>0.23</v>
      </c>
      <c r="D3076">
        <v>0.23</v>
      </c>
      <c r="E3076">
        <v>0.32</v>
      </c>
      <c r="F3076">
        <v>0.47</v>
      </c>
      <c r="G3076">
        <v>0.68</v>
      </c>
      <c r="H3076">
        <v>0.9</v>
      </c>
      <c r="I3076">
        <v>1.06</v>
      </c>
      <c r="J3076">
        <v>1.39</v>
      </c>
      <c r="K3076">
        <v>1.67</v>
      </c>
      <c r="L3076">
        <v>1.85</v>
      </c>
      <c r="M3076">
        <v>2.25</v>
      </c>
      <c r="N3076">
        <v>2.65</v>
      </c>
      <c r="O3076">
        <f t="shared" si="47"/>
        <v>2.65</v>
      </c>
    </row>
    <row r="3077" spans="1:15" x14ac:dyDescent="0.25">
      <c r="A3077" s="24">
        <v>42521</v>
      </c>
      <c r="B3077">
        <v>0.27</v>
      </c>
      <c r="C3077">
        <v>0.27</v>
      </c>
      <c r="D3077">
        <v>0.27</v>
      </c>
      <c r="E3077">
        <v>0.34</v>
      </c>
      <c r="F3077">
        <v>0.49</v>
      </c>
      <c r="G3077">
        <v>0.68</v>
      </c>
      <c r="H3077">
        <v>0.87</v>
      </c>
      <c r="I3077">
        <v>1.03</v>
      </c>
      <c r="J3077">
        <v>1.37</v>
      </c>
      <c r="K3077">
        <v>1.66</v>
      </c>
      <c r="L3077">
        <v>1.84</v>
      </c>
      <c r="M3077">
        <v>2.23</v>
      </c>
      <c r="N3077">
        <v>2.64</v>
      </c>
      <c r="O3077">
        <f t="shared" si="47"/>
        <v>2.64</v>
      </c>
    </row>
    <row r="3078" spans="1:15" x14ac:dyDescent="0.25">
      <c r="A3078" s="24">
        <v>42522</v>
      </c>
      <c r="B3078">
        <v>0.27</v>
      </c>
      <c r="C3078">
        <v>0.27</v>
      </c>
      <c r="D3078">
        <v>0.27</v>
      </c>
      <c r="E3078">
        <v>0.3</v>
      </c>
      <c r="F3078">
        <v>0.49</v>
      </c>
      <c r="G3078">
        <v>0.7</v>
      </c>
      <c r="H3078">
        <v>0.91</v>
      </c>
      <c r="I3078">
        <v>1.07</v>
      </c>
      <c r="J3078">
        <v>1.39</v>
      </c>
      <c r="K3078">
        <v>1.67</v>
      </c>
      <c r="L3078">
        <v>1.85</v>
      </c>
      <c r="M3078">
        <v>2.2200000000000002</v>
      </c>
      <c r="N3078">
        <v>2.63</v>
      </c>
      <c r="O3078">
        <f t="shared" ref="O3078:O3141" si="48">N3078</f>
        <v>2.63</v>
      </c>
    </row>
    <row r="3079" spans="1:15" x14ac:dyDescent="0.25">
      <c r="A3079" s="24">
        <v>42523</v>
      </c>
      <c r="B3079">
        <v>0.19</v>
      </c>
      <c r="C3079">
        <v>0.19</v>
      </c>
      <c r="D3079">
        <v>0.19</v>
      </c>
      <c r="E3079">
        <v>0.28999999999999998</v>
      </c>
      <c r="F3079">
        <v>0.48</v>
      </c>
      <c r="G3079">
        <v>0.68</v>
      </c>
      <c r="H3079">
        <v>0.89</v>
      </c>
      <c r="I3079">
        <v>1.03</v>
      </c>
      <c r="J3079">
        <v>1.36</v>
      </c>
      <c r="K3079">
        <v>1.63</v>
      </c>
      <c r="L3079">
        <v>1.81</v>
      </c>
      <c r="M3079">
        <v>2.17</v>
      </c>
      <c r="N3079">
        <v>2.58</v>
      </c>
      <c r="O3079">
        <f t="shared" si="48"/>
        <v>2.58</v>
      </c>
    </row>
    <row r="3080" spans="1:15" x14ac:dyDescent="0.25">
      <c r="A3080" s="24">
        <v>42524</v>
      </c>
      <c r="B3080">
        <v>0.19</v>
      </c>
      <c r="C3080">
        <v>0.19</v>
      </c>
      <c r="D3080">
        <v>0.19</v>
      </c>
      <c r="E3080">
        <v>0.3</v>
      </c>
      <c r="F3080">
        <v>0.43</v>
      </c>
      <c r="G3080">
        <v>0.6</v>
      </c>
      <c r="H3080">
        <v>0.78</v>
      </c>
      <c r="I3080">
        <v>0.92</v>
      </c>
      <c r="J3080">
        <v>1.23</v>
      </c>
      <c r="K3080">
        <v>1.5</v>
      </c>
      <c r="L3080">
        <v>1.71</v>
      </c>
      <c r="M3080">
        <v>2.09</v>
      </c>
      <c r="N3080">
        <v>2.52</v>
      </c>
      <c r="O3080">
        <f t="shared" si="48"/>
        <v>2.52</v>
      </c>
    </row>
    <row r="3081" spans="1:15" x14ac:dyDescent="0.25">
      <c r="A3081" s="24">
        <v>42525</v>
      </c>
      <c r="B3081">
        <v>0.19</v>
      </c>
      <c r="C3081">
        <v>0.19</v>
      </c>
      <c r="D3081">
        <v>0.19</v>
      </c>
      <c r="E3081">
        <v>0.3</v>
      </c>
      <c r="F3081">
        <v>0.43</v>
      </c>
      <c r="G3081">
        <v>0.6</v>
      </c>
      <c r="H3081">
        <v>0.78</v>
      </c>
      <c r="I3081">
        <v>0.92</v>
      </c>
      <c r="J3081">
        <v>1.23</v>
      </c>
      <c r="K3081">
        <v>1.5</v>
      </c>
      <c r="L3081">
        <v>1.71</v>
      </c>
      <c r="M3081">
        <v>2.09</v>
      </c>
      <c r="N3081">
        <v>2.52</v>
      </c>
      <c r="O3081">
        <f t="shared" si="48"/>
        <v>2.52</v>
      </c>
    </row>
    <row r="3082" spans="1:15" x14ac:dyDescent="0.25">
      <c r="A3082" s="24">
        <v>42526</v>
      </c>
      <c r="B3082">
        <v>0.19</v>
      </c>
      <c r="C3082">
        <v>0.19</v>
      </c>
      <c r="D3082">
        <v>0.19</v>
      </c>
      <c r="E3082">
        <v>0.3</v>
      </c>
      <c r="F3082">
        <v>0.43</v>
      </c>
      <c r="G3082">
        <v>0.6</v>
      </c>
      <c r="H3082">
        <v>0.78</v>
      </c>
      <c r="I3082">
        <v>0.92</v>
      </c>
      <c r="J3082">
        <v>1.23</v>
      </c>
      <c r="K3082">
        <v>1.5</v>
      </c>
      <c r="L3082">
        <v>1.71</v>
      </c>
      <c r="M3082">
        <v>2.09</v>
      </c>
      <c r="N3082">
        <v>2.52</v>
      </c>
      <c r="O3082">
        <f t="shared" si="48"/>
        <v>2.52</v>
      </c>
    </row>
    <row r="3083" spans="1:15" x14ac:dyDescent="0.25">
      <c r="A3083" s="24">
        <v>42527</v>
      </c>
      <c r="B3083">
        <v>0.19</v>
      </c>
      <c r="C3083">
        <v>0.19</v>
      </c>
      <c r="D3083">
        <v>0.19</v>
      </c>
      <c r="E3083">
        <v>0.28000000000000003</v>
      </c>
      <c r="F3083">
        <v>0.43</v>
      </c>
      <c r="G3083">
        <v>0.6</v>
      </c>
      <c r="H3083">
        <v>0.8</v>
      </c>
      <c r="I3083">
        <v>0.94</v>
      </c>
      <c r="J3083">
        <v>1.25</v>
      </c>
      <c r="K3083">
        <v>1.53</v>
      </c>
      <c r="L3083">
        <v>1.73</v>
      </c>
      <c r="M3083">
        <v>2.12</v>
      </c>
      <c r="N3083">
        <v>2.5499999999999998</v>
      </c>
      <c r="O3083">
        <f t="shared" si="48"/>
        <v>2.5499999999999998</v>
      </c>
    </row>
    <row r="3084" spans="1:15" x14ac:dyDescent="0.25">
      <c r="A3084" s="24">
        <v>42528</v>
      </c>
      <c r="B3084">
        <v>0.2</v>
      </c>
      <c r="C3084">
        <v>0.2</v>
      </c>
      <c r="D3084">
        <v>0.2</v>
      </c>
      <c r="E3084">
        <v>0.28000000000000003</v>
      </c>
      <c r="F3084">
        <v>0.43</v>
      </c>
      <c r="G3084">
        <v>0.59</v>
      </c>
      <c r="H3084">
        <v>0.78</v>
      </c>
      <c r="I3084">
        <v>0.94</v>
      </c>
      <c r="J3084">
        <v>1.23</v>
      </c>
      <c r="K3084">
        <v>1.51</v>
      </c>
      <c r="L3084">
        <v>1.72</v>
      </c>
      <c r="M3084">
        <v>2.1</v>
      </c>
      <c r="N3084">
        <v>2.54</v>
      </c>
      <c r="O3084">
        <f t="shared" si="48"/>
        <v>2.54</v>
      </c>
    </row>
    <row r="3085" spans="1:15" x14ac:dyDescent="0.25">
      <c r="A3085" s="24">
        <v>42529</v>
      </c>
      <c r="B3085">
        <v>0.2</v>
      </c>
      <c r="C3085">
        <v>0.2</v>
      </c>
      <c r="D3085">
        <v>0.2</v>
      </c>
      <c r="E3085">
        <v>0.24</v>
      </c>
      <c r="F3085">
        <v>0.43</v>
      </c>
      <c r="G3085">
        <v>0.6</v>
      </c>
      <c r="H3085">
        <v>0.78</v>
      </c>
      <c r="I3085">
        <v>0.93</v>
      </c>
      <c r="J3085">
        <v>1.23</v>
      </c>
      <c r="K3085">
        <v>1.51</v>
      </c>
      <c r="L3085">
        <v>1.71</v>
      </c>
      <c r="M3085">
        <v>2.08</v>
      </c>
      <c r="N3085">
        <v>2.5099999999999998</v>
      </c>
      <c r="O3085">
        <f t="shared" si="48"/>
        <v>2.5099999999999998</v>
      </c>
    </row>
    <row r="3086" spans="1:15" x14ac:dyDescent="0.25">
      <c r="A3086" s="24">
        <v>42530</v>
      </c>
      <c r="B3086">
        <v>0.21</v>
      </c>
      <c r="C3086">
        <v>0.21</v>
      </c>
      <c r="D3086">
        <v>0.21</v>
      </c>
      <c r="E3086">
        <v>0.26</v>
      </c>
      <c r="F3086">
        <v>0.43</v>
      </c>
      <c r="G3086">
        <v>0.59</v>
      </c>
      <c r="H3086">
        <v>0.77</v>
      </c>
      <c r="I3086">
        <v>0.91</v>
      </c>
      <c r="J3086">
        <v>1.22</v>
      </c>
      <c r="K3086">
        <v>1.49</v>
      </c>
      <c r="L3086">
        <v>1.68</v>
      </c>
      <c r="M3086">
        <v>2.0499999999999998</v>
      </c>
      <c r="N3086">
        <v>2.48</v>
      </c>
      <c r="O3086">
        <f t="shared" si="48"/>
        <v>2.48</v>
      </c>
    </row>
    <row r="3087" spans="1:15" x14ac:dyDescent="0.25">
      <c r="A3087" s="24">
        <v>42531</v>
      </c>
      <c r="B3087">
        <v>0.18</v>
      </c>
      <c r="C3087">
        <v>0.18</v>
      </c>
      <c r="D3087">
        <v>0.18</v>
      </c>
      <c r="E3087">
        <v>0.26</v>
      </c>
      <c r="F3087">
        <v>0.42</v>
      </c>
      <c r="G3087">
        <v>0.56999999999999995</v>
      </c>
      <c r="H3087">
        <v>0.73</v>
      </c>
      <c r="I3087">
        <v>0.87</v>
      </c>
      <c r="J3087">
        <v>1.17</v>
      </c>
      <c r="K3087">
        <v>1.44</v>
      </c>
      <c r="L3087">
        <v>1.64</v>
      </c>
      <c r="M3087">
        <v>2.02</v>
      </c>
      <c r="N3087">
        <v>2.44</v>
      </c>
      <c r="O3087">
        <f t="shared" si="48"/>
        <v>2.44</v>
      </c>
    </row>
    <row r="3088" spans="1:15" x14ac:dyDescent="0.25">
      <c r="A3088" s="24">
        <v>42532</v>
      </c>
      <c r="B3088">
        <v>0.18</v>
      </c>
      <c r="C3088">
        <v>0.18</v>
      </c>
      <c r="D3088">
        <v>0.18</v>
      </c>
      <c r="E3088">
        <v>0.26</v>
      </c>
      <c r="F3088">
        <v>0.42</v>
      </c>
      <c r="G3088">
        <v>0.56999999999999995</v>
      </c>
      <c r="H3088">
        <v>0.73</v>
      </c>
      <c r="I3088">
        <v>0.87</v>
      </c>
      <c r="J3088">
        <v>1.17</v>
      </c>
      <c r="K3088">
        <v>1.44</v>
      </c>
      <c r="L3088">
        <v>1.64</v>
      </c>
      <c r="M3088">
        <v>2.02</v>
      </c>
      <c r="N3088">
        <v>2.44</v>
      </c>
      <c r="O3088">
        <f t="shared" si="48"/>
        <v>2.44</v>
      </c>
    </row>
    <row r="3089" spans="1:15" x14ac:dyDescent="0.25">
      <c r="A3089" s="24">
        <v>42533</v>
      </c>
      <c r="B3089">
        <v>0.18</v>
      </c>
      <c r="C3089">
        <v>0.18</v>
      </c>
      <c r="D3089">
        <v>0.18</v>
      </c>
      <c r="E3089">
        <v>0.26</v>
      </c>
      <c r="F3089">
        <v>0.42</v>
      </c>
      <c r="G3089">
        <v>0.56999999999999995</v>
      </c>
      <c r="H3089">
        <v>0.73</v>
      </c>
      <c r="I3089">
        <v>0.87</v>
      </c>
      <c r="J3089">
        <v>1.17</v>
      </c>
      <c r="K3089">
        <v>1.44</v>
      </c>
      <c r="L3089">
        <v>1.64</v>
      </c>
      <c r="M3089">
        <v>2.02</v>
      </c>
      <c r="N3089">
        <v>2.44</v>
      </c>
      <c r="O3089">
        <f t="shared" si="48"/>
        <v>2.44</v>
      </c>
    </row>
    <row r="3090" spans="1:15" x14ac:dyDescent="0.25">
      <c r="A3090" s="24">
        <v>42534</v>
      </c>
      <c r="B3090">
        <v>0.23</v>
      </c>
      <c r="C3090">
        <v>0.23</v>
      </c>
      <c r="D3090">
        <v>0.23</v>
      </c>
      <c r="E3090">
        <v>0.27</v>
      </c>
      <c r="F3090">
        <v>0.4</v>
      </c>
      <c r="G3090">
        <v>0.55000000000000004</v>
      </c>
      <c r="H3090">
        <v>0.73</v>
      </c>
      <c r="I3090">
        <v>0.84</v>
      </c>
      <c r="J3090">
        <v>1.1399999999999999</v>
      </c>
      <c r="K3090">
        <v>1.42</v>
      </c>
      <c r="L3090">
        <v>1.62</v>
      </c>
      <c r="M3090">
        <v>2.0099999999999998</v>
      </c>
      <c r="N3090">
        <v>2.4300000000000002</v>
      </c>
      <c r="O3090">
        <f t="shared" si="48"/>
        <v>2.4300000000000002</v>
      </c>
    </row>
    <row r="3091" spans="1:15" x14ac:dyDescent="0.25">
      <c r="A3091" s="24">
        <v>42535</v>
      </c>
      <c r="B3091">
        <v>0.24</v>
      </c>
      <c r="C3091">
        <v>0.24</v>
      </c>
      <c r="D3091">
        <v>0.24</v>
      </c>
      <c r="E3091">
        <v>0.27</v>
      </c>
      <c r="F3091">
        <v>0.41</v>
      </c>
      <c r="G3091">
        <v>0.55000000000000004</v>
      </c>
      <c r="H3091">
        <v>0.74</v>
      </c>
      <c r="I3091">
        <v>0.85</v>
      </c>
      <c r="J3091">
        <v>1.1499999999999999</v>
      </c>
      <c r="K3091">
        <v>1.42</v>
      </c>
      <c r="L3091">
        <v>1.62</v>
      </c>
      <c r="M3091">
        <v>2</v>
      </c>
      <c r="N3091">
        <v>2.4300000000000002</v>
      </c>
      <c r="O3091">
        <f t="shared" si="48"/>
        <v>2.4300000000000002</v>
      </c>
    </row>
    <row r="3092" spans="1:15" x14ac:dyDescent="0.25">
      <c r="A3092" s="24">
        <v>42536</v>
      </c>
      <c r="B3092">
        <v>0.23</v>
      </c>
      <c r="C3092">
        <v>0.23</v>
      </c>
      <c r="D3092">
        <v>0.23</v>
      </c>
      <c r="E3092">
        <v>0.26</v>
      </c>
      <c r="F3092">
        <v>0.37</v>
      </c>
      <c r="G3092">
        <v>0.52</v>
      </c>
      <c r="H3092">
        <v>0.69</v>
      </c>
      <c r="I3092">
        <v>0.81</v>
      </c>
      <c r="J3092">
        <v>1.1000000000000001</v>
      </c>
      <c r="K3092">
        <v>1.38</v>
      </c>
      <c r="L3092">
        <v>1.6</v>
      </c>
      <c r="M3092">
        <v>1.99</v>
      </c>
      <c r="N3092">
        <v>2.4300000000000002</v>
      </c>
      <c r="O3092">
        <f t="shared" si="48"/>
        <v>2.4300000000000002</v>
      </c>
    </row>
    <row r="3093" spans="1:15" x14ac:dyDescent="0.25">
      <c r="A3093" s="24">
        <v>42537</v>
      </c>
      <c r="B3093">
        <v>0.23</v>
      </c>
      <c r="C3093">
        <v>0.23</v>
      </c>
      <c r="D3093">
        <v>0.23</v>
      </c>
      <c r="E3093">
        <v>0.27</v>
      </c>
      <c r="F3093">
        <v>0.36</v>
      </c>
      <c r="G3093">
        <v>0.53</v>
      </c>
      <c r="H3093">
        <v>0.7</v>
      </c>
      <c r="I3093">
        <v>0.81</v>
      </c>
      <c r="J3093">
        <v>1.1000000000000001</v>
      </c>
      <c r="K3093">
        <v>1.37</v>
      </c>
      <c r="L3093">
        <v>1.57</v>
      </c>
      <c r="M3093">
        <v>1.96</v>
      </c>
      <c r="N3093">
        <v>2.39</v>
      </c>
      <c r="O3093">
        <f t="shared" si="48"/>
        <v>2.39</v>
      </c>
    </row>
    <row r="3094" spans="1:15" x14ac:dyDescent="0.25">
      <c r="A3094" s="24">
        <v>42538</v>
      </c>
      <c r="B3094">
        <v>0.22</v>
      </c>
      <c r="C3094">
        <v>0.22</v>
      </c>
      <c r="D3094">
        <v>0.22</v>
      </c>
      <c r="E3094">
        <v>0.27</v>
      </c>
      <c r="F3094">
        <v>0.37</v>
      </c>
      <c r="G3094">
        <v>0.51</v>
      </c>
      <c r="H3094">
        <v>0.7</v>
      </c>
      <c r="I3094">
        <v>0.83</v>
      </c>
      <c r="J3094">
        <v>1.1299999999999999</v>
      </c>
      <c r="K3094">
        <v>1.41</v>
      </c>
      <c r="L3094">
        <v>1.62</v>
      </c>
      <c r="M3094">
        <v>1.99</v>
      </c>
      <c r="N3094">
        <v>2.4300000000000002</v>
      </c>
      <c r="O3094">
        <f t="shared" si="48"/>
        <v>2.4300000000000002</v>
      </c>
    </row>
    <row r="3095" spans="1:15" x14ac:dyDescent="0.25">
      <c r="A3095" s="24">
        <v>42539</v>
      </c>
      <c r="B3095">
        <v>0.22</v>
      </c>
      <c r="C3095">
        <v>0.22</v>
      </c>
      <c r="D3095">
        <v>0.22</v>
      </c>
      <c r="E3095">
        <v>0.27</v>
      </c>
      <c r="F3095">
        <v>0.37</v>
      </c>
      <c r="G3095">
        <v>0.51</v>
      </c>
      <c r="H3095">
        <v>0.7</v>
      </c>
      <c r="I3095">
        <v>0.83</v>
      </c>
      <c r="J3095">
        <v>1.1299999999999999</v>
      </c>
      <c r="K3095">
        <v>1.41</v>
      </c>
      <c r="L3095">
        <v>1.62</v>
      </c>
      <c r="M3095">
        <v>1.99</v>
      </c>
      <c r="N3095">
        <v>2.4300000000000002</v>
      </c>
      <c r="O3095">
        <f t="shared" si="48"/>
        <v>2.4300000000000002</v>
      </c>
    </row>
    <row r="3096" spans="1:15" x14ac:dyDescent="0.25">
      <c r="A3096" s="24">
        <v>42540</v>
      </c>
      <c r="B3096">
        <v>0.22</v>
      </c>
      <c r="C3096">
        <v>0.22</v>
      </c>
      <c r="D3096">
        <v>0.22</v>
      </c>
      <c r="E3096">
        <v>0.27</v>
      </c>
      <c r="F3096">
        <v>0.37</v>
      </c>
      <c r="G3096">
        <v>0.51</v>
      </c>
      <c r="H3096">
        <v>0.7</v>
      </c>
      <c r="I3096">
        <v>0.83</v>
      </c>
      <c r="J3096">
        <v>1.1299999999999999</v>
      </c>
      <c r="K3096">
        <v>1.41</v>
      </c>
      <c r="L3096">
        <v>1.62</v>
      </c>
      <c r="M3096">
        <v>1.99</v>
      </c>
      <c r="N3096">
        <v>2.4300000000000002</v>
      </c>
      <c r="O3096">
        <f t="shared" si="48"/>
        <v>2.4300000000000002</v>
      </c>
    </row>
    <row r="3097" spans="1:15" x14ac:dyDescent="0.25">
      <c r="A3097" s="24">
        <v>42541</v>
      </c>
      <c r="B3097">
        <v>0.23</v>
      </c>
      <c r="C3097">
        <v>0.23</v>
      </c>
      <c r="D3097">
        <v>0.23</v>
      </c>
      <c r="E3097">
        <v>0.28000000000000003</v>
      </c>
      <c r="F3097">
        <v>0.41</v>
      </c>
      <c r="G3097">
        <v>0.56000000000000005</v>
      </c>
      <c r="H3097">
        <v>0.74</v>
      </c>
      <c r="I3097">
        <v>0.87</v>
      </c>
      <c r="J3097">
        <v>1.17</v>
      </c>
      <c r="K3097">
        <v>1.45</v>
      </c>
      <c r="L3097">
        <v>1.67</v>
      </c>
      <c r="M3097">
        <v>2.0299999999999998</v>
      </c>
      <c r="N3097">
        <v>2.4700000000000002</v>
      </c>
      <c r="O3097">
        <f t="shared" si="48"/>
        <v>2.4700000000000002</v>
      </c>
    </row>
    <row r="3098" spans="1:15" x14ac:dyDescent="0.25">
      <c r="A3098" s="24">
        <v>42542</v>
      </c>
      <c r="B3098">
        <v>0.25</v>
      </c>
      <c r="C3098">
        <v>0.25</v>
      </c>
      <c r="D3098">
        <v>0.25</v>
      </c>
      <c r="E3098">
        <v>0.27</v>
      </c>
      <c r="F3098">
        <v>0.41</v>
      </c>
      <c r="G3098">
        <v>0.56999999999999995</v>
      </c>
      <c r="H3098">
        <v>0.76</v>
      </c>
      <c r="I3098">
        <v>0.89</v>
      </c>
      <c r="J3098">
        <v>1.22</v>
      </c>
      <c r="K3098">
        <v>1.49</v>
      </c>
      <c r="L3098">
        <v>1.71</v>
      </c>
      <c r="M3098">
        <v>2.0699999999999998</v>
      </c>
      <c r="N3098">
        <v>2.5</v>
      </c>
      <c r="O3098">
        <f t="shared" si="48"/>
        <v>2.5</v>
      </c>
    </row>
    <row r="3099" spans="1:15" x14ac:dyDescent="0.25">
      <c r="A3099" s="24">
        <v>42543</v>
      </c>
      <c r="B3099">
        <v>0.25</v>
      </c>
      <c r="C3099">
        <v>0.25</v>
      </c>
      <c r="D3099">
        <v>0.25</v>
      </c>
      <c r="E3099">
        <v>0.27</v>
      </c>
      <c r="F3099">
        <v>0.4</v>
      </c>
      <c r="G3099">
        <v>0.56000000000000005</v>
      </c>
      <c r="H3099">
        <v>0.75</v>
      </c>
      <c r="I3099">
        <v>0.88</v>
      </c>
      <c r="J3099">
        <v>1.2</v>
      </c>
      <c r="K3099">
        <v>1.49</v>
      </c>
      <c r="L3099">
        <v>1.69</v>
      </c>
      <c r="M3099">
        <v>2.06</v>
      </c>
      <c r="N3099">
        <v>2.5</v>
      </c>
      <c r="O3099">
        <f t="shared" si="48"/>
        <v>2.5</v>
      </c>
    </row>
    <row r="3100" spans="1:15" x14ac:dyDescent="0.25">
      <c r="A3100" s="24">
        <v>42544</v>
      </c>
      <c r="B3100">
        <v>0.27</v>
      </c>
      <c r="C3100">
        <v>0.27</v>
      </c>
      <c r="D3100">
        <v>0.27</v>
      </c>
      <c r="E3100">
        <v>0.31</v>
      </c>
      <c r="F3100">
        <v>0.43</v>
      </c>
      <c r="G3100">
        <v>0.57999999999999996</v>
      </c>
      <c r="H3100">
        <v>0.78</v>
      </c>
      <c r="I3100">
        <v>0.92</v>
      </c>
      <c r="J3100">
        <v>1.25</v>
      </c>
      <c r="K3100">
        <v>1.54</v>
      </c>
      <c r="L3100">
        <v>1.74</v>
      </c>
      <c r="M3100">
        <v>2.12</v>
      </c>
      <c r="N3100">
        <v>2.5499999999999998</v>
      </c>
      <c r="O3100">
        <f t="shared" si="48"/>
        <v>2.5499999999999998</v>
      </c>
    </row>
    <row r="3101" spans="1:15" x14ac:dyDescent="0.25">
      <c r="A3101" s="24">
        <v>42545</v>
      </c>
      <c r="B3101">
        <v>0.24</v>
      </c>
      <c r="C3101">
        <v>0.24</v>
      </c>
      <c r="D3101">
        <v>0.24</v>
      </c>
      <c r="E3101">
        <v>0.27</v>
      </c>
      <c r="F3101">
        <v>0.38</v>
      </c>
      <c r="G3101">
        <v>0.48</v>
      </c>
      <c r="H3101">
        <v>0.64</v>
      </c>
      <c r="I3101">
        <v>0.76</v>
      </c>
      <c r="J3101">
        <v>1.08</v>
      </c>
      <c r="K3101">
        <v>1.35</v>
      </c>
      <c r="L3101">
        <v>1.57</v>
      </c>
      <c r="M3101">
        <v>1.96</v>
      </c>
      <c r="N3101">
        <v>2.42</v>
      </c>
      <c r="O3101">
        <f t="shared" si="48"/>
        <v>2.42</v>
      </c>
    </row>
    <row r="3102" spans="1:15" x14ac:dyDescent="0.25">
      <c r="A3102" s="24">
        <v>42546</v>
      </c>
      <c r="B3102">
        <v>0.24</v>
      </c>
      <c r="C3102">
        <v>0.24</v>
      </c>
      <c r="D3102">
        <v>0.24</v>
      </c>
      <c r="E3102">
        <v>0.27</v>
      </c>
      <c r="F3102">
        <v>0.38</v>
      </c>
      <c r="G3102">
        <v>0.48</v>
      </c>
      <c r="H3102">
        <v>0.64</v>
      </c>
      <c r="I3102">
        <v>0.76</v>
      </c>
      <c r="J3102">
        <v>1.08</v>
      </c>
      <c r="K3102">
        <v>1.35</v>
      </c>
      <c r="L3102">
        <v>1.57</v>
      </c>
      <c r="M3102">
        <v>1.96</v>
      </c>
      <c r="N3102">
        <v>2.42</v>
      </c>
      <c r="O3102">
        <f t="shared" si="48"/>
        <v>2.42</v>
      </c>
    </row>
    <row r="3103" spans="1:15" x14ac:dyDescent="0.25">
      <c r="A3103" s="24">
        <v>42547</v>
      </c>
      <c r="B3103">
        <v>0.24</v>
      </c>
      <c r="C3103">
        <v>0.24</v>
      </c>
      <c r="D3103">
        <v>0.24</v>
      </c>
      <c r="E3103">
        <v>0.27</v>
      </c>
      <c r="F3103">
        <v>0.38</v>
      </c>
      <c r="G3103">
        <v>0.48</v>
      </c>
      <c r="H3103">
        <v>0.64</v>
      </c>
      <c r="I3103">
        <v>0.76</v>
      </c>
      <c r="J3103">
        <v>1.08</v>
      </c>
      <c r="K3103">
        <v>1.35</v>
      </c>
      <c r="L3103">
        <v>1.57</v>
      </c>
      <c r="M3103">
        <v>1.96</v>
      </c>
      <c r="N3103">
        <v>2.42</v>
      </c>
      <c r="O3103">
        <f t="shared" si="48"/>
        <v>2.42</v>
      </c>
    </row>
    <row r="3104" spans="1:15" x14ac:dyDescent="0.25">
      <c r="A3104" s="24">
        <v>42548</v>
      </c>
      <c r="B3104">
        <v>0.22</v>
      </c>
      <c r="C3104">
        <v>0.22</v>
      </c>
      <c r="D3104">
        <v>0.22</v>
      </c>
      <c r="E3104">
        <v>0.27</v>
      </c>
      <c r="F3104">
        <v>0.35</v>
      </c>
      <c r="G3104">
        <v>0.45</v>
      </c>
      <c r="H3104">
        <v>0.61</v>
      </c>
      <c r="I3104">
        <v>0.7</v>
      </c>
      <c r="J3104">
        <v>1</v>
      </c>
      <c r="K3104">
        <v>1.26</v>
      </c>
      <c r="L3104">
        <v>1.46</v>
      </c>
      <c r="M3104">
        <v>1.83</v>
      </c>
      <c r="N3104">
        <v>2.2799999999999998</v>
      </c>
      <c r="O3104">
        <f t="shared" si="48"/>
        <v>2.2799999999999998</v>
      </c>
    </row>
    <row r="3105" spans="1:15" x14ac:dyDescent="0.25">
      <c r="A3105" s="24">
        <v>42549</v>
      </c>
      <c r="B3105">
        <v>0.25</v>
      </c>
      <c r="C3105">
        <v>0.25</v>
      </c>
      <c r="D3105">
        <v>0.25</v>
      </c>
      <c r="E3105">
        <v>0.26</v>
      </c>
      <c r="F3105">
        <v>0.35</v>
      </c>
      <c r="G3105">
        <v>0.45</v>
      </c>
      <c r="H3105">
        <v>0.61</v>
      </c>
      <c r="I3105">
        <v>0.71</v>
      </c>
      <c r="J3105">
        <v>1</v>
      </c>
      <c r="K3105">
        <v>1.26</v>
      </c>
      <c r="L3105">
        <v>1.46</v>
      </c>
      <c r="M3105">
        <v>1.83</v>
      </c>
      <c r="N3105">
        <v>2.27</v>
      </c>
      <c r="O3105">
        <f t="shared" si="48"/>
        <v>2.27</v>
      </c>
    </row>
    <row r="3106" spans="1:15" x14ac:dyDescent="0.25">
      <c r="A3106" s="24">
        <v>42550</v>
      </c>
      <c r="B3106">
        <v>0.18</v>
      </c>
      <c r="C3106">
        <v>0.18</v>
      </c>
      <c r="D3106">
        <v>0.18</v>
      </c>
      <c r="E3106">
        <v>0.26</v>
      </c>
      <c r="F3106">
        <v>0.35</v>
      </c>
      <c r="G3106">
        <v>0.46</v>
      </c>
      <c r="H3106">
        <v>0.62</v>
      </c>
      <c r="I3106">
        <v>0.74</v>
      </c>
      <c r="J3106">
        <v>1.03</v>
      </c>
      <c r="K3106">
        <v>1.3</v>
      </c>
      <c r="L3106">
        <v>1.5</v>
      </c>
      <c r="M3106">
        <v>1.86</v>
      </c>
      <c r="N3106">
        <v>2.2999999999999998</v>
      </c>
      <c r="O3106">
        <f t="shared" si="48"/>
        <v>2.2999999999999998</v>
      </c>
    </row>
    <row r="3107" spans="1:15" x14ac:dyDescent="0.25">
      <c r="A3107" s="24">
        <v>42551</v>
      </c>
      <c r="B3107">
        <v>0.2</v>
      </c>
      <c r="C3107">
        <v>0.2</v>
      </c>
      <c r="D3107">
        <v>0.2</v>
      </c>
      <c r="E3107">
        <v>0.26</v>
      </c>
      <c r="F3107">
        <v>0.36</v>
      </c>
      <c r="G3107">
        <v>0.45</v>
      </c>
      <c r="H3107">
        <v>0.57999999999999996</v>
      </c>
      <c r="I3107">
        <v>0.71</v>
      </c>
      <c r="J3107">
        <v>1.01</v>
      </c>
      <c r="K3107">
        <v>1.29</v>
      </c>
      <c r="L3107">
        <v>1.49</v>
      </c>
      <c r="M3107">
        <v>1.86</v>
      </c>
      <c r="N3107">
        <v>2.2999999999999998</v>
      </c>
      <c r="O3107">
        <f t="shared" si="48"/>
        <v>2.2999999999999998</v>
      </c>
    </row>
    <row r="3108" spans="1:15" x14ac:dyDescent="0.25">
      <c r="A3108" s="24">
        <v>42552</v>
      </c>
      <c r="B3108">
        <v>0.24</v>
      </c>
      <c r="C3108">
        <v>0.24</v>
      </c>
      <c r="D3108">
        <v>0.24</v>
      </c>
      <c r="E3108">
        <v>0.28000000000000003</v>
      </c>
      <c r="F3108">
        <v>0.37</v>
      </c>
      <c r="G3108">
        <v>0.45</v>
      </c>
      <c r="H3108">
        <v>0.59</v>
      </c>
      <c r="I3108">
        <v>0.71</v>
      </c>
      <c r="J3108">
        <v>1</v>
      </c>
      <c r="K3108">
        <v>1.27</v>
      </c>
      <c r="L3108">
        <v>1.46</v>
      </c>
      <c r="M3108">
        <v>1.81</v>
      </c>
      <c r="N3108">
        <v>2.2400000000000002</v>
      </c>
      <c r="O3108">
        <f t="shared" si="48"/>
        <v>2.2400000000000002</v>
      </c>
    </row>
    <row r="3109" spans="1:15" x14ac:dyDescent="0.25">
      <c r="A3109" s="24">
        <v>42553</v>
      </c>
      <c r="B3109">
        <v>0.24</v>
      </c>
      <c r="C3109">
        <v>0.24</v>
      </c>
      <c r="D3109">
        <v>0.24</v>
      </c>
      <c r="E3109">
        <v>0.28000000000000003</v>
      </c>
      <c r="F3109">
        <v>0.37</v>
      </c>
      <c r="G3109">
        <v>0.45</v>
      </c>
      <c r="H3109">
        <v>0.59</v>
      </c>
      <c r="I3109">
        <v>0.71</v>
      </c>
      <c r="J3109">
        <v>1</v>
      </c>
      <c r="K3109">
        <v>1.27</v>
      </c>
      <c r="L3109">
        <v>1.46</v>
      </c>
      <c r="M3109">
        <v>1.81</v>
      </c>
      <c r="N3109">
        <v>2.2400000000000002</v>
      </c>
      <c r="O3109">
        <f t="shared" si="48"/>
        <v>2.2400000000000002</v>
      </c>
    </row>
    <row r="3110" spans="1:15" x14ac:dyDescent="0.25">
      <c r="A3110" s="24">
        <v>42554</v>
      </c>
      <c r="B3110">
        <v>0.24</v>
      </c>
      <c r="C3110">
        <v>0.24</v>
      </c>
      <c r="D3110">
        <v>0.24</v>
      </c>
      <c r="E3110">
        <v>0.28000000000000003</v>
      </c>
      <c r="F3110">
        <v>0.37</v>
      </c>
      <c r="G3110">
        <v>0.45</v>
      </c>
      <c r="H3110">
        <v>0.59</v>
      </c>
      <c r="I3110">
        <v>0.71</v>
      </c>
      <c r="J3110">
        <v>1</v>
      </c>
      <c r="K3110">
        <v>1.27</v>
      </c>
      <c r="L3110">
        <v>1.46</v>
      </c>
      <c r="M3110">
        <v>1.81</v>
      </c>
      <c r="N3110">
        <v>2.2400000000000002</v>
      </c>
      <c r="O3110">
        <f t="shared" si="48"/>
        <v>2.2400000000000002</v>
      </c>
    </row>
    <row r="3111" spans="1:15" x14ac:dyDescent="0.25">
      <c r="A3111" s="24">
        <v>42555</v>
      </c>
      <c r="B3111">
        <v>0.24</v>
      </c>
      <c r="C3111">
        <v>0.24</v>
      </c>
      <c r="D3111">
        <v>0.24</v>
      </c>
      <c r="E3111">
        <v>0.28000000000000003</v>
      </c>
      <c r="F3111">
        <v>0.37</v>
      </c>
      <c r="G3111">
        <v>0.45</v>
      </c>
      <c r="H3111">
        <v>0.59</v>
      </c>
      <c r="I3111">
        <v>0.71</v>
      </c>
      <c r="J3111">
        <v>1</v>
      </c>
      <c r="K3111">
        <v>1.27</v>
      </c>
      <c r="L3111">
        <v>1.46</v>
      </c>
      <c r="M3111">
        <v>1.81</v>
      </c>
      <c r="N3111">
        <v>2.2400000000000002</v>
      </c>
      <c r="O3111">
        <f t="shared" si="48"/>
        <v>2.2400000000000002</v>
      </c>
    </row>
    <row r="3112" spans="1:15" x14ac:dyDescent="0.25">
      <c r="A3112" s="24">
        <v>42556</v>
      </c>
      <c r="B3112">
        <v>0.27</v>
      </c>
      <c r="C3112">
        <v>0.27</v>
      </c>
      <c r="D3112">
        <v>0.27</v>
      </c>
      <c r="E3112">
        <v>0.28000000000000003</v>
      </c>
      <c r="F3112">
        <v>0.35</v>
      </c>
      <c r="G3112">
        <v>0.44</v>
      </c>
      <c r="H3112">
        <v>0.56000000000000005</v>
      </c>
      <c r="I3112">
        <v>0.66</v>
      </c>
      <c r="J3112">
        <v>0.94</v>
      </c>
      <c r="K3112">
        <v>1.19</v>
      </c>
      <c r="L3112">
        <v>1.37</v>
      </c>
      <c r="M3112">
        <v>1.72</v>
      </c>
      <c r="N3112">
        <v>2.14</v>
      </c>
      <c r="O3112">
        <f t="shared" si="48"/>
        <v>2.14</v>
      </c>
    </row>
    <row r="3113" spans="1:15" x14ac:dyDescent="0.25">
      <c r="A3113" s="24">
        <v>42557</v>
      </c>
      <c r="B3113">
        <v>0.26</v>
      </c>
      <c r="C3113">
        <v>0.26</v>
      </c>
      <c r="D3113">
        <v>0.26</v>
      </c>
      <c r="E3113">
        <v>0.27</v>
      </c>
      <c r="F3113">
        <v>0.36</v>
      </c>
      <c r="G3113">
        <v>0.46</v>
      </c>
      <c r="H3113">
        <v>0.57999999999999996</v>
      </c>
      <c r="I3113">
        <v>0.69</v>
      </c>
      <c r="J3113">
        <v>0.95</v>
      </c>
      <c r="K3113">
        <v>1.2</v>
      </c>
      <c r="L3113">
        <v>1.38</v>
      </c>
      <c r="M3113">
        <v>1.72</v>
      </c>
      <c r="N3113">
        <v>2.14</v>
      </c>
      <c r="O3113">
        <f t="shared" si="48"/>
        <v>2.14</v>
      </c>
    </row>
    <row r="3114" spans="1:15" x14ac:dyDescent="0.25">
      <c r="A3114" s="24">
        <v>42558</v>
      </c>
      <c r="B3114">
        <v>0.27</v>
      </c>
      <c r="C3114">
        <v>0.27</v>
      </c>
      <c r="D3114">
        <v>0.27</v>
      </c>
      <c r="E3114">
        <v>0.28999999999999998</v>
      </c>
      <c r="F3114">
        <v>0.37</v>
      </c>
      <c r="G3114">
        <v>0.47</v>
      </c>
      <c r="H3114">
        <v>0.57999999999999996</v>
      </c>
      <c r="I3114">
        <v>0.69</v>
      </c>
      <c r="J3114">
        <v>0.97</v>
      </c>
      <c r="K3114">
        <v>1.21</v>
      </c>
      <c r="L3114">
        <v>1.4</v>
      </c>
      <c r="M3114">
        <v>1.72</v>
      </c>
      <c r="N3114">
        <v>2.14</v>
      </c>
      <c r="O3114">
        <f t="shared" si="48"/>
        <v>2.14</v>
      </c>
    </row>
    <row r="3115" spans="1:15" x14ac:dyDescent="0.25">
      <c r="A3115" s="24">
        <v>42559</v>
      </c>
      <c r="B3115">
        <v>0.26</v>
      </c>
      <c r="C3115">
        <v>0.26</v>
      </c>
      <c r="D3115">
        <v>0.26</v>
      </c>
      <c r="E3115">
        <v>0.28000000000000003</v>
      </c>
      <c r="F3115">
        <v>0.36</v>
      </c>
      <c r="G3115">
        <v>0.48</v>
      </c>
      <c r="H3115">
        <v>0.61</v>
      </c>
      <c r="I3115">
        <v>0.71</v>
      </c>
      <c r="J3115">
        <v>0.95</v>
      </c>
      <c r="K3115">
        <v>1.19</v>
      </c>
      <c r="L3115">
        <v>1.37</v>
      </c>
      <c r="M3115">
        <v>1.69</v>
      </c>
      <c r="N3115">
        <v>2.11</v>
      </c>
      <c r="O3115">
        <f t="shared" si="48"/>
        <v>2.11</v>
      </c>
    </row>
    <row r="3116" spans="1:15" x14ac:dyDescent="0.25">
      <c r="A3116" s="24">
        <v>42560</v>
      </c>
      <c r="B3116">
        <v>0.26</v>
      </c>
      <c r="C3116">
        <v>0.26</v>
      </c>
      <c r="D3116">
        <v>0.26</v>
      </c>
      <c r="E3116">
        <v>0.28000000000000003</v>
      </c>
      <c r="F3116">
        <v>0.36</v>
      </c>
      <c r="G3116">
        <v>0.48</v>
      </c>
      <c r="H3116">
        <v>0.61</v>
      </c>
      <c r="I3116">
        <v>0.71</v>
      </c>
      <c r="J3116">
        <v>0.95</v>
      </c>
      <c r="K3116">
        <v>1.19</v>
      </c>
      <c r="L3116">
        <v>1.37</v>
      </c>
      <c r="M3116">
        <v>1.69</v>
      </c>
      <c r="N3116">
        <v>2.11</v>
      </c>
      <c r="O3116">
        <f t="shared" si="48"/>
        <v>2.11</v>
      </c>
    </row>
    <row r="3117" spans="1:15" x14ac:dyDescent="0.25">
      <c r="A3117" s="24">
        <v>42561</v>
      </c>
      <c r="B3117">
        <v>0.26</v>
      </c>
      <c r="C3117">
        <v>0.26</v>
      </c>
      <c r="D3117">
        <v>0.26</v>
      </c>
      <c r="E3117">
        <v>0.28000000000000003</v>
      </c>
      <c r="F3117">
        <v>0.36</v>
      </c>
      <c r="G3117">
        <v>0.48</v>
      </c>
      <c r="H3117">
        <v>0.61</v>
      </c>
      <c r="I3117">
        <v>0.71</v>
      </c>
      <c r="J3117">
        <v>0.95</v>
      </c>
      <c r="K3117">
        <v>1.19</v>
      </c>
      <c r="L3117">
        <v>1.37</v>
      </c>
      <c r="M3117">
        <v>1.69</v>
      </c>
      <c r="N3117">
        <v>2.11</v>
      </c>
      <c r="O3117">
        <f t="shared" si="48"/>
        <v>2.11</v>
      </c>
    </row>
    <row r="3118" spans="1:15" x14ac:dyDescent="0.25">
      <c r="A3118" s="24">
        <v>42562</v>
      </c>
      <c r="B3118">
        <v>0.28000000000000003</v>
      </c>
      <c r="C3118">
        <v>0.28000000000000003</v>
      </c>
      <c r="D3118">
        <v>0.28000000000000003</v>
      </c>
      <c r="E3118">
        <v>0.31</v>
      </c>
      <c r="F3118">
        <v>0.4</v>
      </c>
      <c r="G3118">
        <v>0.5</v>
      </c>
      <c r="H3118">
        <v>0.66</v>
      </c>
      <c r="I3118">
        <v>0.77</v>
      </c>
      <c r="J3118">
        <v>1.03</v>
      </c>
      <c r="K3118">
        <v>1.27</v>
      </c>
      <c r="L3118">
        <v>1.43</v>
      </c>
      <c r="M3118">
        <v>1.73</v>
      </c>
      <c r="N3118">
        <v>2.14</v>
      </c>
      <c r="O3118">
        <f t="shared" si="48"/>
        <v>2.14</v>
      </c>
    </row>
    <row r="3119" spans="1:15" x14ac:dyDescent="0.25">
      <c r="A3119" s="24">
        <v>42563</v>
      </c>
      <c r="B3119">
        <v>0.28999999999999998</v>
      </c>
      <c r="C3119">
        <v>0.28999999999999998</v>
      </c>
      <c r="D3119">
        <v>0.28999999999999998</v>
      </c>
      <c r="E3119">
        <v>0.28999999999999998</v>
      </c>
      <c r="F3119">
        <v>0.4</v>
      </c>
      <c r="G3119">
        <v>0.52</v>
      </c>
      <c r="H3119">
        <v>0.69</v>
      </c>
      <c r="I3119">
        <v>0.81</v>
      </c>
      <c r="J3119">
        <v>1.1000000000000001</v>
      </c>
      <c r="K3119">
        <v>1.35</v>
      </c>
      <c r="L3119">
        <v>1.53</v>
      </c>
      <c r="M3119">
        <v>1.82</v>
      </c>
      <c r="N3119">
        <v>2.2400000000000002</v>
      </c>
      <c r="O3119">
        <f t="shared" si="48"/>
        <v>2.2400000000000002</v>
      </c>
    </row>
    <row r="3120" spans="1:15" x14ac:dyDescent="0.25">
      <c r="A3120" s="24">
        <v>42564</v>
      </c>
      <c r="B3120">
        <v>0.28999999999999998</v>
      </c>
      <c r="C3120">
        <v>0.28999999999999998</v>
      </c>
      <c r="D3120">
        <v>0.28999999999999998</v>
      </c>
      <c r="E3120">
        <v>0.31</v>
      </c>
      <c r="F3120">
        <v>0.4</v>
      </c>
      <c r="G3120">
        <v>0.51</v>
      </c>
      <c r="H3120">
        <v>0.68</v>
      </c>
      <c r="I3120">
        <v>0.8</v>
      </c>
      <c r="J3120">
        <v>1.07</v>
      </c>
      <c r="K3120">
        <v>1.32</v>
      </c>
      <c r="L3120">
        <v>1.48</v>
      </c>
      <c r="M3120">
        <v>1.77</v>
      </c>
      <c r="N3120">
        <v>2.1800000000000002</v>
      </c>
      <c r="O3120">
        <f t="shared" si="48"/>
        <v>2.1800000000000002</v>
      </c>
    </row>
    <row r="3121" spans="1:15" x14ac:dyDescent="0.25">
      <c r="A3121" s="24">
        <v>42565</v>
      </c>
      <c r="B3121">
        <v>0.28999999999999998</v>
      </c>
      <c r="C3121">
        <v>0.28999999999999998</v>
      </c>
      <c r="D3121">
        <v>0.28999999999999998</v>
      </c>
      <c r="E3121">
        <v>0.32</v>
      </c>
      <c r="F3121">
        <v>0.41</v>
      </c>
      <c r="G3121">
        <v>0.53</v>
      </c>
      <c r="H3121">
        <v>0.68</v>
      </c>
      <c r="I3121">
        <v>0.82</v>
      </c>
      <c r="J3121">
        <v>1.1000000000000001</v>
      </c>
      <c r="K3121">
        <v>1.36</v>
      </c>
      <c r="L3121">
        <v>1.53</v>
      </c>
      <c r="M3121">
        <v>1.84</v>
      </c>
      <c r="N3121">
        <v>2.25</v>
      </c>
      <c r="O3121">
        <f t="shared" si="48"/>
        <v>2.25</v>
      </c>
    </row>
    <row r="3122" spans="1:15" x14ac:dyDescent="0.25">
      <c r="A3122" s="24">
        <v>42566</v>
      </c>
      <c r="B3122">
        <v>0.27</v>
      </c>
      <c r="C3122">
        <v>0.27</v>
      </c>
      <c r="D3122">
        <v>0.27</v>
      </c>
      <c r="E3122">
        <v>0.32</v>
      </c>
      <c r="F3122">
        <v>0.42</v>
      </c>
      <c r="G3122">
        <v>0.52</v>
      </c>
      <c r="H3122">
        <v>0.71</v>
      </c>
      <c r="I3122">
        <v>0.87</v>
      </c>
      <c r="J3122">
        <v>1.1499999999999999</v>
      </c>
      <c r="K3122">
        <v>1.42</v>
      </c>
      <c r="L3122">
        <v>1.6</v>
      </c>
      <c r="M3122">
        <v>1.9</v>
      </c>
      <c r="N3122">
        <v>2.2999999999999998</v>
      </c>
      <c r="O3122">
        <f t="shared" si="48"/>
        <v>2.2999999999999998</v>
      </c>
    </row>
    <row r="3123" spans="1:15" x14ac:dyDescent="0.25">
      <c r="A3123" s="24">
        <v>42567</v>
      </c>
      <c r="B3123">
        <v>0.27</v>
      </c>
      <c r="C3123">
        <v>0.27</v>
      </c>
      <c r="D3123">
        <v>0.27</v>
      </c>
      <c r="E3123">
        <v>0.32</v>
      </c>
      <c r="F3123">
        <v>0.42</v>
      </c>
      <c r="G3123">
        <v>0.52</v>
      </c>
      <c r="H3123">
        <v>0.71</v>
      </c>
      <c r="I3123">
        <v>0.87</v>
      </c>
      <c r="J3123">
        <v>1.1499999999999999</v>
      </c>
      <c r="K3123">
        <v>1.42</v>
      </c>
      <c r="L3123">
        <v>1.6</v>
      </c>
      <c r="M3123">
        <v>1.9</v>
      </c>
      <c r="N3123">
        <v>2.2999999999999998</v>
      </c>
      <c r="O3123">
        <f t="shared" si="48"/>
        <v>2.2999999999999998</v>
      </c>
    </row>
    <row r="3124" spans="1:15" x14ac:dyDescent="0.25">
      <c r="A3124" s="24">
        <v>42568</v>
      </c>
      <c r="B3124">
        <v>0.27</v>
      </c>
      <c r="C3124">
        <v>0.27</v>
      </c>
      <c r="D3124">
        <v>0.27</v>
      </c>
      <c r="E3124">
        <v>0.32</v>
      </c>
      <c r="F3124">
        <v>0.42</v>
      </c>
      <c r="G3124">
        <v>0.52</v>
      </c>
      <c r="H3124">
        <v>0.71</v>
      </c>
      <c r="I3124">
        <v>0.87</v>
      </c>
      <c r="J3124">
        <v>1.1499999999999999</v>
      </c>
      <c r="K3124">
        <v>1.42</v>
      </c>
      <c r="L3124">
        <v>1.6</v>
      </c>
      <c r="M3124">
        <v>1.9</v>
      </c>
      <c r="N3124">
        <v>2.2999999999999998</v>
      </c>
      <c r="O3124">
        <f t="shared" si="48"/>
        <v>2.2999999999999998</v>
      </c>
    </row>
    <row r="3125" spans="1:15" x14ac:dyDescent="0.25">
      <c r="A3125" s="24">
        <v>42569</v>
      </c>
      <c r="B3125">
        <v>0.26</v>
      </c>
      <c r="C3125">
        <v>0.26</v>
      </c>
      <c r="D3125">
        <v>0.26</v>
      </c>
      <c r="E3125">
        <v>0.32</v>
      </c>
      <c r="F3125">
        <v>0.44</v>
      </c>
      <c r="G3125">
        <v>0.52</v>
      </c>
      <c r="H3125">
        <v>0.68</v>
      </c>
      <c r="I3125">
        <v>0.85</v>
      </c>
      <c r="J3125">
        <v>1.1399999999999999</v>
      </c>
      <c r="K3125">
        <v>1.4</v>
      </c>
      <c r="L3125">
        <v>1.59</v>
      </c>
      <c r="M3125">
        <v>1.9</v>
      </c>
      <c r="N3125">
        <v>2.2999999999999998</v>
      </c>
      <c r="O3125">
        <f t="shared" si="48"/>
        <v>2.2999999999999998</v>
      </c>
    </row>
    <row r="3126" spans="1:15" x14ac:dyDescent="0.25">
      <c r="A3126" s="24">
        <v>42570</v>
      </c>
      <c r="B3126">
        <v>0.28999999999999998</v>
      </c>
      <c r="C3126">
        <v>0.28999999999999998</v>
      </c>
      <c r="D3126">
        <v>0.28999999999999998</v>
      </c>
      <c r="E3126">
        <v>0.31</v>
      </c>
      <c r="F3126">
        <v>0.44</v>
      </c>
      <c r="G3126">
        <v>0.56000000000000005</v>
      </c>
      <c r="H3126">
        <v>0.7</v>
      </c>
      <c r="I3126">
        <v>0.84</v>
      </c>
      <c r="J3126">
        <v>1.1200000000000001</v>
      </c>
      <c r="K3126">
        <v>1.38</v>
      </c>
      <c r="L3126">
        <v>1.56</v>
      </c>
      <c r="M3126">
        <v>1.88</v>
      </c>
      <c r="N3126">
        <v>2.27</v>
      </c>
      <c r="O3126">
        <f t="shared" si="48"/>
        <v>2.27</v>
      </c>
    </row>
    <row r="3127" spans="1:15" x14ac:dyDescent="0.25">
      <c r="A3127" s="24">
        <v>42571</v>
      </c>
      <c r="B3127">
        <v>0.28000000000000003</v>
      </c>
      <c r="C3127">
        <v>0.28000000000000003</v>
      </c>
      <c r="D3127">
        <v>0.28000000000000003</v>
      </c>
      <c r="E3127">
        <v>0.32</v>
      </c>
      <c r="F3127">
        <v>0.44</v>
      </c>
      <c r="G3127">
        <v>0.56000000000000005</v>
      </c>
      <c r="H3127">
        <v>0.73</v>
      </c>
      <c r="I3127">
        <v>0.86</v>
      </c>
      <c r="J3127">
        <v>1.1499999999999999</v>
      </c>
      <c r="K3127">
        <v>1.41</v>
      </c>
      <c r="L3127">
        <v>1.59</v>
      </c>
      <c r="M3127">
        <v>1.91</v>
      </c>
      <c r="N3127">
        <v>2.2999999999999998</v>
      </c>
      <c r="O3127">
        <f t="shared" si="48"/>
        <v>2.2999999999999998</v>
      </c>
    </row>
    <row r="3128" spans="1:15" x14ac:dyDescent="0.25">
      <c r="A3128" s="24">
        <v>42572</v>
      </c>
      <c r="B3128">
        <v>0.28000000000000003</v>
      </c>
      <c r="C3128">
        <v>0.28000000000000003</v>
      </c>
      <c r="D3128">
        <v>0.28000000000000003</v>
      </c>
      <c r="E3128">
        <v>0.32</v>
      </c>
      <c r="F3128">
        <v>0.44</v>
      </c>
      <c r="G3128">
        <v>0.54</v>
      </c>
      <c r="H3128">
        <v>0.7</v>
      </c>
      <c r="I3128">
        <v>0.82</v>
      </c>
      <c r="J3128">
        <v>1.1100000000000001</v>
      </c>
      <c r="K3128">
        <v>1.38</v>
      </c>
      <c r="L3128">
        <v>1.57</v>
      </c>
      <c r="M3128">
        <v>1.9</v>
      </c>
      <c r="N3128">
        <v>2.29</v>
      </c>
      <c r="O3128">
        <f t="shared" si="48"/>
        <v>2.29</v>
      </c>
    </row>
    <row r="3129" spans="1:15" x14ac:dyDescent="0.25">
      <c r="A3129" s="24">
        <v>42573</v>
      </c>
      <c r="B3129">
        <v>0.28999999999999998</v>
      </c>
      <c r="C3129">
        <v>0.28999999999999998</v>
      </c>
      <c r="D3129">
        <v>0.28999999999999998</v>
      </c>
      <c r="E3129">
        <v>0.33</v>
      </c>
      <c r="F3129">
        <v>0.44</v>
      </c>
      <c r="G3129">
        <v>0.55000000000000004</v>
      </c>
      <c r="H3129">
        <v>0.71</v>
      </c>
      <c r="I3129">
        <v>0.84</v>
      </c>
      <c r="J3129">
        <v>1.1299999999999999</v>
      </c>
      <c r="K3129">
        <v>1.4</v>
      </c>
      <c r="L3129">
        <v>1.57</v>
      </c>
      <c r="M3129">
        <v>1.9</v>
      </c>
      <c r="N3129">
        <v>2.29</v>
      </c>
      <c r="O3129">
        <f t="shared" si="48"/>
        <v>2.29</v>
      </c>
    </row>
    <row r="3130" spans="1:15" x14ac:dyDescent="0.25">
      <c r="A3130" s="24">
        <v>42574</v>
      </c>
      <c r="B3130">
        <v>0.28999999999999998</v>
      </c>
      <c r="C3130">
        <v>0.28999999999999998</v>
      </c>
      <c r="D3130">
        <v>0.28999999999999998</v>
      </c>
      <c r="E3130">
        <v>0.33</v>
      </c>
      <c r="F3130">
        <v>0.44</v>
      </c>
      <c r="G3130">
        <v>0.55000000000000004</v>
      </c>
      <c r="H3130">
        <v>0.71</v>
      </c>
      <c r="I3130">
        <v>0.84</v>
      </c>
      <c r="J3130">
        <v>1.1299999999999999</v>
      </c>
      <c r="K3130">
        <v>1.4</v>
      </c>
      <c r="L3130">
        <v>1.57</v>
      </c>
      <c r="M3130">
        <v>1.9</v>
      </c>
      <c r="N3130">
        <v>2.29</v>
      </c>
      <c r="O3130">
        <f t="shared" si="48"/>
        <v>2.29</v>
      </c>
    </row>
    <row r="3131" spans="1:15" x14ac:dyDescent="0.25">
      <c r="A3131" s="24">
        <v>42575</v>
      </c>
      <c r="B3131">
        <v>0.28999999999999998</v>
      </c>
      <c r="C3131">
        <v>0.28999999999999998</v>
      </c>
      <c r="D3131">
        <v>0.28999999999999998</v>
      </c>
      <c r="E3131">
        <v>0.33</v>
      </c>
      <c r="F3131">
        <v>0.44</v>
      </c>
      <c r="G3131">
        <v>0.55000000000000004</v>
      </c>
      <c r="H3131">
        <v>0.71</v>
      </c>
      <c r="I3131">
        <v>0.84</v>
      </c>
      <c r="J3131">
        <v>1.1299999999999999</v>
      </c>
      <c r="K3131">
        <v>1.4</v>
      </c>
      <c r="L3131">
        <v>1.57</v>
      </c>
      <c r="M3131">
        <v>1.9</v>
      </c>
      <c r="N3131">
        <v>2.29</v>
      </c>
      <c r="O3131">
        <f t="shared" si="48"/>
        <v>2.29</v>
      </c>
    </row>
    <row r="3132" spans="1:15" x14ac:dyDescent="0.25">
      <c r="A3132" s="24">
        <v>42576</v>
      </c>
      <c r="B3132">
        <v>0.28000000000000003</v>
      </c>
      <c r="C3132">
        <v>0.28000000000000003</v>
      </c>
      <c r="D3132">
        <v>0.28000000000000003</v>
      </c>
      <c r="E3132">
        <v>0.32</v>
      </c>
      <c r="F3132">
        <v>0.44</v>
      </c>
      <c r="G3132">
        <v>0.55000000000000004</v>
      </c>
      <c r="H3132">
        <v>0.72</v>
      </c>
      <c r="I3132">
        <v>0.87</v>
      </c>
      <c r="J3132">
        <v>1.1499999999999999</v>
      </c>
      <c r="K3132">
        <v>1.41</v>
      </c>
      <c r="L3132">
        <v>1.58</v>
      </c>
      <c r="M3132">
        <v>1.9</v>
      </c>
      <c r="N3132">
        <v>2.29</v>
      </c>
      <c r="O3132">
        <f t="shared" si="48"/>
        <v>2.29</v>
      </c>
    </row>
    <row r="3133" spans="1:15" x14ac:dyDescent="0.25">
      <c r="A3133" s="24">
        <v>42577</v>
      </c>
      <c r="B3133">
        <v>0.24</v>
      </c>
      <c r="C3133">
        <v>0.24</v>
      </c>
      <c r="D3133">
        <v>0.24</v>
      </c>
      <c r="E3133">
        <v>0.31</v>
      </c>
      <c r="F3133">
        <v>0.43</v>
      </c>
      <c r="G3133">
        <v>0.55000000000000004</v>
      </c>
      <c r="H3133">
        <v>0.75</v>
      </c>
      <c r="I3133">
        <v>0.87</v>
      </c>
      <c r="J3133">
        <v>1.1499999999999999</v>
      </c>
      <c r="K3133">
        <v>1.4</v>
      </c>
      <c r="L3133">
        <v>1.57</v>
      </c>
      <c r="M3133">
        <v>1.89</v>
      </c>
      <c r="N3133">
        <v>2.2799999999999998</v>
      </c>
      <c r="O3133">
        <f t="shared" si="48"/>
        <v>2.2799999999999998</v>
      </c>
    </row>
    <row r="3134" spans="1:15" x14ac:dyDescent="0.25">
      <c r="A3134" s="24">
        <v>42578</v>
      </c>
      <c r="B3134">
        <v>0.25</v>
      </c>
      <c r="C3134">
        <v>0.25</v>
      </c>
      <c r="D3134">
        <v>0.25</v>
      </c>
      <c r="E3134">
        <v>0.31</v>
      </c>
      <c r="F3134">
        <v>0.4</v>
      </c>
      <c r="G3134">
        <v>0.53</v>
      </c>
      <c r="H3134">
        <v>0.73</v>
      </c>
      <c r="I3134">
        <v>0.83</v>
      </c>
      <c r="J3134">
        <v>1.1000000000000001</v>
      </c>
      <c r="K3134">
        <v>1.35</v>
      </c>
      <c r="L3134">
        <v>1.52</v>
      </c>
      <c r="M3134">
        <v>1.84</v>
      </c>
      <c r="N3134">
        <v>2.23</v>
      </c>
      <c r="O3134">
        <f t="shared" si="48"/>
        <v>2.23</v>
      </c>
    </row>
    <row r="3135" spans="1:15" x14ac:dyDescent="0.25">
      <c r="A3135" s="24">
        <v>42579</v>
      </c>
      <c r="B3135">
        <v>0.19</v>
      </c>
      <c r="C3135">
        <v>0.19</v>
      </c>
      <c r="D3135">
        <v>0.19</v>
      </c>
      <c r="E3135">
        <v>0.25</v>
      </c>
      <c r="F3135">
        <v>0.39</v>
      </c>
      <c r="G3135">
        <v>0.53</v>
      </c>
      <c r="H3135">
        <v>0.72</v>
      </c>
      <c r="I3135">
        <v>0.82</v>
      </c>
      <c r="J3135">
        <v>1.0900000000000001</v>
      </c>
      <c r="K3135">
        <v>1.35</v>
      </c>
      <c r="L3135">
        <v>1.52</v>
      </c>
      <c r="M3135">
        <v>1.83</v>
      </c>
      <c r="N3135">
        <v>2.23</v>
      </c>
      <c r="O3135">
        <f t="shared" si="48"/>
        <v>2.23</v>
      </c>
    </row>
    <row r="3136" spans="1:15" x14ac:dyDescent="0.25">
      <c r="A3136" s="24">
        <v>42580</v>
      </c>
      <c r="B3136">
        <v>0.19</v>
      </c>
      <c r="C3136">
        <v>0.19</v>
      </c>
      <c r="D3136">
        <v>0.19</v>
      </c>
      <c r="E3136">
        <v>0.28000000000000003</v>
      </c>
      <c r="F3136">
        <v>0.38</v>
      </c>
      <c r="G3136">
        <v>0.5</v>
      </c>
      <c r="H3136">
        <v>0.67</v>
      </c>
      <c r="I3136">
        <v>0.76</v>
      </c>
      <c r="J3136">
        <v>1.03</v>
      </c>
      <c r="K3136">
        <v>1.29</v>
      </c>
      <c r="L3136">
        <v>1.46</v>
      </c>
      <c r="M3136">
        <v>1.78</v>
      </c>
      <c r="N3136">
        <v>2.1800000000000002</v>
      </c>
      <c r="O3136">
        <f t="shared" si="48"/>
        <v>2.1800000000000002</v>
      </c>
    </row>
    <row r="3137" spans="1:15" x14ac:dyDescent="0.25">
      <c r="A3137" s="24">
        <v>42581</v>
      </c>
      <c r="B3137">
        <v>0.19</v>
      </c>
      <c r="C3137">
        <v>0.19</v>
      </c>
      <c r="D3137">
        <v>0.19</v>
      </c>
      <c r="E3137">
        <v>0.28000000000000003</v>
      </c>
      <c r="F3137">
        <v>0.38</v>
      </c>
      <c r="G3137">
        <v>0.5</v>
      </c>
      <c r="H3137">
        <v>0.67</v>
      </c>
      <c r="I3137">
        <v>0.76</v>
      </c>
      <c r="J3137">
        <v>1.03</v>
      </c>
      <c r="K3137">
        <v>1.29</v>
      </c>
      <c r="L3137">
        <v>1.46</v>
      </c>
      <c r="M3137">
        <v>1.78</v>
      </c>
      <c r="N3137">
        <v>2.1800000000000002</v>
      </c>
      <c r="O3137">
        <f t="shared" si="48"/>
        <v>2.1800000000000002</v>
      </c>
    </row>
    <row r="3138" spans="1:15" x14ac:dyDescent="0.25">
      <c r="A3138" s="24">
        <v>42582</v>
      </c>
      <c r="B3138">
        <v>0.19</v>
      </c>
      <c r="C3138">
        <v>0.19</v>
      </c>
      <c r="D3138">
        <v>0.19</v>
      </c>
      <c r="E3138">
        <v>0.28000000000000003</v>
      </c>
      <c r="F3138">
        <v>0.38</v>
      </c>
      <c r="G3138">
        <v>0.5</v>
      </c>
      <c r="H3138">
        <v>0.67</v>
      </c>
      <c r="I3138">
        <v>0.76</v>
      </c>
      <c r="J3138">
        <v>1.03</v>
      </c>
      <c r="K3138">
        <v>1.29</v>
      </c>
      <c r="L3138">
        <v>1.46</v>
      </c>
      <c r="M3138">
        <v>1.78</v>
      </c>
      <c r="N3138">
        <v>2.1800000000000002</v>
      </c>
      <c r="O3138">
        <f t="shared" si="48"/>
        <v>2.1800000000000002</v>
      </c>
    </row>
    <row r="3139" spans="1:15" x14ac:dyDescent="0.25">
      <c r="A3139" s="24">
        <v>42583</v>
      </c>
      <c r="B3139">
        <v>0.2</v>
      </c>
      <c r="C3139">
        <v>0.2</v>
      </c>
      <c r="D3139">
        <v>0.2</v>
      </c>
      <c r="E3139">
        <v>0.28999999999999998</v>
      </c>
      <c r="F3139">
        <v>0.4</v>
      </c>
      <c r="G3139">
        <v>0.5</v>
      </c>
      <c r="H3139">
        <v>0.67</v>
      </c>
      <c r="I3139">
        <v>0.78</v>
      </c>
      <c r="J3139">
        <v>1.06</v>
      </c>
      <c r="K3139">
        <v>1.33</v>
      </c>
      <c r="L3139">
        <v>1.51</v>
      </c>
      <c r="M3139">
        <v>1.84</v>
      </c>
      <c r="N3139">
        <v>2.2400000000000002</v>
      </c>
      <c r="O3139">
        <f t="shared" si="48"/>
        <v>2.2400000000000002</v>
      </c>
    </row>
    <row r="3140" spans="1:15" x14ac:dyDescent="0.25">
      <c r="A3140" s="24">
        <v>42584</v>
      </c>
      <c r="B3140">
        <v>0.28000000000000003</v>
      </c>
      <c r="C3140">
        <v>0.28000000000000003</v>
      </c>
      <c r="D3140">
        <v>0.28000000000000003</v>
      </c>
      <c r="E3140">
        <v>0.28999999999999998</v>
      </c>
      <c r="F3140">
        <v>0.41</v>
      </c>
      <c r="G3140">
        <v>0.5</v>
      </c>
      <c r="H3140">
        <v>0.67</v>
      </c>
      <c r="I3140">
        <v>0.79</v>
      </c>
      <c r="J3140">
        <v>1.07</v>
      </c>
      <c r="K3140">
        <v>1.36</v>
      </c>
      <c r="L3140">
        <v>1.55</v>
      </c>
      <c r="M3140">
        <v>1.88</v>
      </c>
      <c r="N3140">
        <v>2.29</v>
      </c>
      <c r="O3140">
        <f t="shared" si="48"/>
        <v>2.29</v>
      </c>
    </row>
    <row r="3141" spans="1:15" x14ac:dyDescent="0.25">
      <c r="A3141" s="24">
        <v>42585</v>
      </c>
      <c r="B3141">
        <v>0.26</v>
      </c>
      <c r="C3141">
        <v>0.26</v>
      </c>
      <c r="D3141">
        <v>0.26</v>
      </c>
      <c r="E3141">
        <v>0.28000000000000003</v>
      </c>
      <c r="F3141">
        <v>0.42</v>
      </c>
      <c r="G3141">
        <v>0.53</v>
      </c>
      <c r="H3141">
        <v>0.67</v>
      </c>
      <c r="I3141">
        <v>0.78</v>
      </c>
      <c r="J3141">
        <v>1.07</v>
      </c>
      <c r="K3141">
        <v>1.35</v>
      </c>
      <c r="L3141">
        <v>1.55</v>
      </c>
      <c r="M3141">
        <v>1.88</v>
      </c>
      <c r="N3141">
        <v>2.29</v>
      </c>
      <c r="O3141">
        <f t="shared" si="48"/>
        <v>2.29</v>
      </c>
    </row>
    <row r="3142" spans="1:15" x14ac:dyDescent="0.25">
      <c r="A3142" s="24">
        <v>42586</v>
      </c>
      <c r="B3142">
        <v>0.24</v>
      </c>
      <c r="C3142">
        <v>0.24</v>
      </c>
      <c r="D3142">
        <v>0.24</v>
      </c>
      <c r="E3142">
        <v>0.26</v>
      </c>
      <c r="F3142">
        <v>0.41</v>
      </c>
      <c r="G3142">
        <v>0.51</v>
      </c>
      <c r="H3142">
        <v>0.64</v>
      </c>
      <c r="I3142">
        <v>0.76</v>
      </c>
      <c r="J3142">
        <v>1.03</v>
      </c>
      <c r="K3142">
        <v>1.31</v>
      </c>
      <c r="L3142">
        <v>1.51</v>
      </c>
      <c r="M3142">
        <v>1.84</v>
      </c>
      <c r="N3142">
        <v>2.25</v>
      </c>
      <c r="O3142">
        <f t="shared" ref="O3142:O3205" si="49">N3142</f>
        <v>2.25</v>
      </c>
    </row>
    <row r="3143" spans="1:15" x14ac:dyDescent="0.25">
      <c r="A3143" s="24">
        <v>42587</v>
      </c>
      <c r="B3143">
        <v>0.23</v>
      </c>
      <c r="C3143">
        <v>0.23</v>
      </c>
      <c r="D3143">
        <v>0.23</v>
      </c>
      <c r="E3143">
        <v>0.28000000000000003</v>
      </c>
      <c r="F3143">
        <v>0.45</v>
      </c>
      <c r="G3143">
        <v>0.56000000000000005</v>
      </c>
      <c r="H3143">
        <v>0.72</v>
      </c>
      <c r="I3143">
        <v>0.86</v>
      </c>
      <c r="J3143">
        <v>1.1299999999999999</v>
      </c>
      <c r="K3143">
        <v>1.41</v>
      </c>
      <c r="L3143">
        <v>1.59</v>
      </c>
      <c r="M3143">
        <v>1.91</v>
      </c>
      <c r="N3143">
        <v>2.3199999999999998</v>
      </c>
      <c r="O3143">
        <f t="shared" si="49"/>
        <v>2.3199999999999998</v>
      </c>
    </row>
    <row r="3144" spans="1:15" x14ac:dyDescent="0.25">
      <c r="A3144" s="24">
        <v>42588</v>
      </c>
      <c r="B3144">
        <v>0.23</v>
      </c>
      <c r="C3144">
        <v>0.23</v>
      </c>
      <c r="D3144">
        <v>0.23</v>
      </c>
      <c r="E3144">
        <v>0.28000000000000003</v>
      </c>
      <c r="F3144">
        <v>0.45</v>
      </c>
      <c r="G3144">
        <v>0.56000000000000005</v>
      </c>
      <c r="H3144">
        <v>0.72</v>
      </c>
      <c r="I3144">
        <v>0.86</v>
      </c>
      <c r="J3144">
        <v>1.1299999999999999</v>
      </c>
      <c r="K3144">
        <v>1.41</v>
      </c>
      <c r="L3144">
        <v>1.59</v>
      </c>
      <c r="M3144">
        <v>1.91</v>
      </c>
      <c r="N3144">
        <v>2.3199999999999998</v>
      </c>
      <c r="O3144">
        <f t="shared" si="49"/>
        <v>2.3199999999999998</v>
      </c>
    </row>
    <row r="3145" spans="1:15" x14ac:dyDescent="0.25">
      <c r="A3145" s="24">
        <v>42589</v>
      </c>
      <c r="B3145">
        <v>0.23</v>
      </c>
      <c r="C3145">
        <v>0.23</v>
      </c>
      <c r="D3145">
        <v>0.23</v>
      </c>
      <c r="E3145">
        <v>0.28000000000000003</v>
      </c>
      <c r="F3145">
        <v>0.45</v>
      </c>
      <c r="G3145">
        <v>0.56000000000000005</v>
      </c>
      <c r="H3145">
        <v>0.72</v>
      </c>
      <c r="I3145">
        <v>0.86</v>
      </c>
      <c r="J3145">
        <v>1.1299999999999999</v>
      </c>
      <c r="K3145">
        <v>1.41</v>
      </c>
      <c r="L3145">
        <v>1.59</v>
      </c>
      <c r="M3145">
        <v>1.91</v>
      </c>
      <c r="N3145">
        <v>2.3199999999999998</v>
      </c>
      <c r="O3145">
        <f t="shared" si="49"/>
        <v>2.3199999999999998</v>
      </c>
    </row>
    <row r="3146" spans="1:15" x14ac:dyDescent="0.25">
      <c r="A3146" s="24">
        <v>42590</v>
      </c>
      <c r="B3146">
        <v>0.27</v>
      </c>
      <c r="C3146">
        <v>0.27</v>
      </c>
      <c r="D3146">
        <v>0.27</v>
      </c>
      <c r="E3146">
        <v>0.31</v>
      </c>
      <c r="F3146">
        <v>0.45</v>
      </c>
      <c r="G3146">
        <v>0.56999999999999995</v>
      </c>
      <c r="H3146">
        <v>0.74</v>
      </c>
      <c r="I3146">
        <v>0.86</v>
      </c>
      <c r="J3146">
        <v>1.1499999999999999</v>
      </c>
      <c r="K3146">
        <v>1.42</v>
      </c>
      <c r="L3146">
        <v>1.59</v>
      </c>
      <c r="M3146">
        <v>1.91</v>
      </c>
      <c r="N3146">
        <v>2.2999999999999998</v>
      </c>
      <c r="O3146">
        <f t="shared" si="49"/>
        <v>2.2999999999999998</v>
      </c>
    </row>
    <row r="3147" spans="1:15" x14ac:dyDescent="0.25">
      <c r="A3147" s="24">
        <v>42591</v>
      </c>
      <c r="B3147">
        <v>0.27</v>
      </c>
      <c r="C3147">
        <v>0.27</v>
      </c>
      <c r="D3147">
        <v>0.27</v>
      </c>
      <c r="E3147">
        <v>0.28999999999999998</v>
      </c>
      <c r="F3147">
        <v>0.44</v>
      </c>
      <c r="G3147">
        <v>0.55000000000000004</v>
      </c>
      <c r="H3147">
        <v>0.71</v>
      </c>
      <c r="I3147">
        <v>0.84</v>
      </c>
      <c r="J3147">
        <v>1.1100000000000001</v>
      </c>
      <c r="K3147">
        <v>1.38</v>
      </c>
      <c r="L3147">
        <v>1.55</v>
      </c>
      <c r="M3147">
        <v>1.86</v>
      </c>
      <c r="N3147">
        <v>2.25</v>
      </c>
      <c r="O3147">
        <f t="shared" si="49"/>
        <v>2.25</v>
      </c>
    </row>
    <row r="3148" spans="1:15" x14ac:dyDescent="0.25">
      <c r="A3148" s="24">
        <v>42592</v>
      </c>
      <c r="B3148">
        <v>0.27</v>
      </c>
      <c r="C3148">
        <v>0.27</v>
      </c>
      <c r="D3148">
        <v>0.27</v>
      </c>
      <c r="E3148">
        <v>0.28000000000000003</v>
      </c>
      <c r="F3148">
        <v>0.43</v>
      </c>
      <c r="G3148">
        <v>0.55000000000000004</v>
      </c>
      <c r="H3148">
        <v>0.69</v>
      </c>
      <c r="I3148">
        <v>0.8</v>
      </c>
      <c r="J3148">
        <v>1.07</v>
      </c>
      <c r="K3148">
        <v>1.34</v>
      </c>
      <c r="L3148">
        <v>1.5</v>
      </c>
      <c r="M3148">
        <v>1.83</v>
      </c>
      <c r="N3148">
        <v>2.23</v>
      </c>
      <c r="O3148">
        <f t="shared" si="49"/>
        <v>2.23</v>
      </c>
    </row>
    <row r="3149" spans="1:15" x14ac:dyDescent="0.25">
      <c r="A3149" s="24">
        <v>42593</v>
      </c>
      <c r="B3149">
        <v>0.27</v>
      </c>
      <c r="C3149">
        <v>0.27</v>
      </c>
      <c r="D3149">
        <v>0.27</v>
      </c>
      <c r="E3149">
        <v>0.28000000000000003</v>
      </c>
      <c r="F3149">
        <v>0.45</v>
      </c>
      <c r="G3149">
        <v>0.55000000000000004</v>
      </c>
      <c r="H3149">
        <v>0.76</v>
      </c>
      <c r="I3149">
        <v>0.88</v>
      </c>
      <c r="J3149">
        <v>1.1599999999999999</v>
      </c>
      <c r="K3149">
        <v>1.42</v>
      </c>
      <c r="L3149">
        <v>1.57</v>
      </c>
      <c r="M3149">
        <v>1.89</v>
      </c>
      <c r="N3149">
        <v>2.2799999999999998</v>
      </c>
      <c r="O3149">
        <f t="shared" si="49"/>
        <v>2.2799999999999998</v>
      </c>
    </row>
    <row r="3150" spans="1:15" x14ac:dyDescent="0.25">
      <c r="A3150" s="24">
        <v>42594</v>
      </c>
      <c r="B3150">
        <v>0.27</v>
      </c>
      <c r="C3150">
        <v>0.27</v>
      </c>
      <c r="D3150">
        <v>0.27</v>
      </c>
      <c r="E3150">
        <v>0.28999999999999998</v>
      </c>
      <c r="F3150">
        <v>0.43</v>
      </c>
      <c r="G3150">
        <v>0.56000000000000005</v>
      </c>
      <c r="H3150">
        <v>0.71</v>
      </c>
      <c r="I3150">
        <v>0.82</v>
      </c>
      <c r="J3150">
        <v>1.1000000000000001</v>
      </c>
      <c r="K3150">
        <v>1.36</v>
      </c>
      <c r="L3150">
        <v>1.51</v>
      </c>
      <c r="M3150">
        <v>1.85</v>
      </c>
      <c r="N3150">
        <v>2.23</v>
      </c>
      <c r="O3150">
        <f t="shared" si="49"/>
        <v>2.23</v>
      </c>
    </row>
    <row r="3151" spans="1:15" x14ac:dyDescent="0.25">
      <c r="A3151" s="24">
        <v>42595</v>
      </c>
      <c r="B3151">
        <v>0.27</v>
      </c>
      <c r="C3151">
        <v>0.27</v>
      </c>
      <c r="D3151">
        <v>0.27</v>
      </c>
      <c r="E3151">
        <v>0.28999999999999998</v>
      </c>
      <c r="F3151">
        <v>0.43</v>
      </c>
      <c r="G3151">
        <v>0.56000000000000005</v>
      </c>
      <c r="H3151">
        <v>0.71</v>
      </c>
      <c r="I3151">
        <v>0.82</v>
      </c>
      <c r="J3151">
        <v>1.1000000000000001</v>
      </c>
      <c r="K3151">
        <v>1.36</v>
      </c>
      <c r="L3151">
        <v>1.51</v>
      </c>
      <c r="M3151">
        <v>1.85</v>
      </c>
      <c r="N3151">
        <v>2.23</v>
      </c>
      <c r="O3151">
        <f t="shared" si="49"/>
        <v>2.23</v>
      </c>
    </row>
    <row r="3152" spans="1:15" x14ac:dyDescent="0.25">
      <c r="A3152" s="24">
        <v>42596</v>
      </c>
      <c r="B3152">
        <v>0.27</v>
      </c>
      <c r="C3152">
        <v>0.27</v>
      </c>
      <c r="D3152">
        <v>0.27</v>
      </c>
      <c r="E3152">
        <v>0.28999999999999998</v>
      </c>
      <c r="F3152">
        <v>0.43</v>
      </c>
      <c r="G3152">
        <v>0.56000000000000005</v>
      </c>
      <c r="H3152">
        <v>0.71</v>
      </c>
      <c r="I3152">
        <v>0.82</v>
      </c>
      <c r="J3152">
        <v>1.1000000000000001</v>
      </c>
      <c r="K3152">
        <v>1.36</v>
      </c>
      <c r="L3152">
        <v>1.51</v>
      </c>
      <c r="M3152">
        <v>1.85</v>
      </c>
      <c r="N3152">
        <v>2.23</v>
      </c>
      <c r="O3152">
        <f t="shared" si="49"/>
        <v>2.23</v>
      </c>
    </row>
    <row r="3153" spans="1:15" x14ac:dyDescent="0.25">
      <c r="A3153" s="24">
        <v>42597</v>
      </c>
      <c r="B3153">
        <v>0.26</v>
      </c>
      <c r="C3153">
        <v>0.26</v>
      </c>
      <c r="D3153">
        <v>0.26</v>
      </c>
      <c r="E3153">
        <v>0.31</v>
      </c>
      <c r="F3153">
        <v>0.46</v>
      </c>
      <c r="G3153">
        <v>0.56000000000000005</v>
      </c>
      <c r="H3153">
        <v>0.72</v>
      </c>
      <c r="I3153">
        <v>0.85</v>
      </c>
      <c r="J3153">
        <v>1.1399999999999999</v>
      </c>
      <c r="K3153">
        <v>1.4</v>
      </c>
      <c r="L3153">
        <v>1.55</v>
      </c>
      <c r="M3153">
        <v>1.9</v>
      </c>
      <c r="N3153">
        <v>2.27</v>
      </c>
      <c r="O3153">
        <f t="shared" si="49"/>
        <v>2.27</v>
      </c>
    </row>
    <row r="3154" spans="1:15" x14ac:dyDescent="0.25">
      <c r="A3154" s="24">
        <v>42598</v>
      </c>
      <c r="B3154">
        <v>0.27</v>
      </c>
      <c r="C3154">
        <v>0.27</v>
      </c>
      <c r="D3154">
        <v>0.27</v>
      </c>
      <c r="E3154">
        <v>0.27</v>
      </c>
      <c r="F3154">
        <v>0.45</v>
      </c>
      <c r="G3154">
        <v>0.56999999999999995</v>
      </c>
      <c r="H3154">
        <v>0.76</v>
      </c>
      <c r="I3154">
        <v>0.87</v>
      </c>
      <c r="J3154">
        <v>1.1599999999999999</v>
      </c>
      <c r="K3154">
        <v>1.42</v>
      </c>
      <c r="L3154">
        <v>1.57</v>
      </c>
      <c r="M3154">
        <v>1.92</v>
      </c>
      <c r="N3154">
        <v>2.29</v>
      </c>
      <c r="O3154">
        <f t="shared" si="49"/>
        <v>2.29</v>
      </c>
    </row>
    <row r="3155" spans="1:15" x14ac:dyDescent="0.25">
      <c r="A3155" s="24">
        <v>42599</v>
      </c>
      <c r="B3155">
        <v>0.27</v>
      </c>
      <c r="C3155">
        <v>0.27</v>
      </c>
      <c r="D3155">
        <v>0.27</v>
      </c>
      <c r="E3155">
        <v>0.3</v>
      </c>
      <c r="F3155">
        <v>0.46</v>
      </c>
      <c r="G3155">
        <v>0.57999999999999996</v>
      </c>
      <c r="H3155">
        <v>0.74</v>
      </c>
      <c r="I3155">
        <v>0.86</v>
      </c>
      <c r="J3155">
        <v>1.1499999999999999</v>
      </c>
      <c r="K3155">
        <v>1.41</v>
      </c>
      <c r="L3155">
        <v>1.56</v>
      </c>
      <c r="M3155">
        <v>1.9</v>
      </c>
      <c r="N3155">
        <v>2.27</v>
      </c>
      <c r="O3155">
        <f t="shared" si="49"/>
        <v>2.27</v>
      </c>
    </row>
    <row r="3156" spans="1:15" x14ac:dyDescent="0.25">
      <c r="A3156" s="24">
        <v>42600</v>
      </c>
      <c r="B3156">
        <v>0.27</v>
      </c>
      <c r="C3156">
        <v>0.27</v>
      </c>
      <c r="D3156">
        <v>0.27</v>
      </c>
      <c r="E3156">
        <v>0.3</v>
      </c>
      <c r="F3156">
        <v>0.44</v>
      </c>
      <c r="G3156">
        <v>0.57999999999999996</v>
      </c>
      <c r="H3156">
        <v>0.71</v>
      </c>
      <c r="I3156">
        <v>0.81</v>
      </c>
      <c r="J3156">
        <v>1.1200000000000001</v>
      </c>
      <c r="K3156">
        <v>1.38</v>
      </c>
      <c r="L3156">
        <v>1.53</v>
      </c>
      <c r="M3156">
        <v>1.89</v>
      </c>
      <c r="N3156">
        <v>2.2599999999999998</v>
      </c>
      <c r="O3156">
        <f t="shared" si="49"/>
        <v>2.2599999999999998</v>
      </c>
    </row>
    <row r="3157" spans="1:15" x14ac:dyDescent="0.25">
      <c r="A3157" s="24">
        <v>42601</v>
      </c>
      <c r="B3157">
        <v>0.27</v>
      </c>
      <c r="C3157">
        <v>0.27</v>
      </c>
      <c r="D3157">
        <v>0.27</v>
      </c>
      <c r="E3157">
        <v>0.3</v>
      </c>
      <c r="F3157">
        <v>0.44</v>
      </c>
      <c r="G3157">
        <v>0.59</v>
      </c>
      <c r="H3157">
        <v>0.76</v>
      </c>
      <c r="I3157">
        <v>0.88</v>
      </c>
      <c r="J3157">
        <v>1.17</v>
      </c>
      <c r="K3157">
        <v>1.43</v>
      </c>
      <c r="L3157">
        <v>1.58</v>
      </c>
      <c r="M3157">
        <v>1.93</v>
      </c>
      <c r="N3157">
        <v>2.29</v>
      </c>
      <c r="O3157">
        <f t="shared" si="49"/>
        <v>2.29</v>
      </c>
    </row>
    <row r="3158" spans="1:15" x14ac:dyDescent="0.25">
      <c r="A3158" s="24">
        <v>42602</v>
      </c>
      <c r="B3158">
        <v>0.27</v>
      </c>
      <c r="C3158">
        <v>0.27</v>
      </c>
      <c r="D3158">
        <v>0.27</v>
      </c>
      <c r="E3158">
        <v>0.3</v>
      </c>
      <c r="F3158">
        <v>0.44</v>
      </c>
      <c r="G3158">
        <v>0.59</v>
      </c>
      <c r="H3158">
        <v>0.76</v>
      </c>
      <c r="I3158">
        <v>0.88</v>
      </c>
      <c r="J3158">
        <v>1.17</v>
      </c>
      <c r="K3158">
        <v>1.43</v>
      </c>
      <c r="L3158">
        <v>1.58</v>
      </c>
      <c r="M3158">
        <v>1.93</v>
      </c>
      <c r="N3158">
        <v>2.29</v>
      </c>
      <c r="O3158">
        <f t="shared" si="49"/>
        <v>2.29</v>
      </c>
    </row>
    <row r="3159" spans="1:15" x14ac:dyDescent="0.25">
      <c r="A3159" s="24">
        <v>42603</v>
      </c>
      <c r="B3159">
        <v>0.27</v>
      </c>
      <c r="C3159">
        <v>0.27</v>
      </c>
      <c r="D3159">
        <v>0.27</v>
      </c>
      <c r="E3159">
        <v>0.3</v>
      </c>
      <c r="F3159">
        <v>0.44</v>
      </c>
      <c r="G3159">
        <v>0.59</v>
      </c>
      <c r="H3159">
        <v>0.76</v>
      </c>
      <c r="I3159">
        <v>0.88</v>
      </c>
      <c r="J3159">
        <v>1.17</v>
      </c>
      <c r="K3159">
        <v>1.43</v>
      </c>
      <c r="L3159">
        <v>1.58</v>
      </c>
      <c r="M3159">
        <v>1.93</v>
      </c>
      <c r="N3159">
        <v>2.29</v>
      </c>
      <c r="O3159">
        <f t="shared" si="49"/>
        <v>2.29</v>
      </c>
    </row>
    <row r="3160" spans="1:15" x14ac:dyDescent="0.25">
      <c r="A3160" s="24">
        <v>42604</v>
      </c>
      <c r="B3160">
        <v>0.24</v>
      </c>
      <c r="C3160">
        <v>0.24</v>
      </c>
      <c r="D3160">
        <v>0.24</v>
      </c>
      <c r="E3160">
        <v>0.28999999999999998</v>
      </c>
      <c r="F3160">
        <v>0.45</v>
      </c>
      <c r="G3160">
        <v>0.57999999999999996</v>
      </c>
      <c r="H3160">
        <v>0.76</v>
      </c>
      <c r="I3160">
        <v>0.86</v>
      </c>
      <c r="J3160">
        <v>1.1499999999999999</v>
      </c>
      <c r="K3160">
        <v>1.4</v>
      </c>
      <c r="L3160">
        <v>1.55</v>
      </c>
      <c r="M3160">
        <v>1.88</v>
      </c>
      <c r="N3160">
        <v>2.2400000000000002</v>
      </c>
      <c r="O3160">
        <f t="shared" si="49"/>
        <v>2.2400000000000002</v>
      </c>
    </row>
    <row r="3161" spans="1:15" x14ac:dyDescent="0.25">
      <c r="A3161" s="24">
        <v>42605</v>
      </c>
      <c r="B3161">
        <v>0.28000000000000003</v>
      </c>
      <c r="C3161">
        <v>0.28000000000000003</v>
      </c>
      <c r="D3161">
        <v>0.28000000000000003</v>
      </c>
      <c r="E3161">
        <v>0.3</v>
      </c>
      <c r="F3161">
        <v>0.45</v>
      </c>
      <c r="G3161">
        <v>0.57999999999999996</v>
      </c>
      <c r="H3161">
        <v>0.74</v>
      </c>
      <c r="I3161">
        <v>0.86</v>
      </c>
      <c r="J3161">
        <v>1.1499999999999999</v>
      </c>
      <c r="K3161">
        <v>1.4</v>
      </c>
      <c r="L3161">
        <v>1.55</v>
      </c>
      <c r="M3161">
        <v>1.88</v>
      </c>
      <c r="N3161">
        <v>2.2400000000000002</v>
      </c>
      <c r="O3161">
        <f t="shared" si="49"/>
        <v>2.2400000000000002</v>
      </c>
    </row>
    <row r="3162" spans="1:15" x14ac:dyDescent="0.25">
      <c r="A3162" s="24">
        <v>42606</v>
      </c>
      <c r="B3162">
        <v>0.28000000000000003</v>
      </c>
      <c r="C3162">
        <v>0.28000000000000003</v>
      </c>
      <c r="D3162">
        <v>0.28000000000000003</v>
      </c>
      <c r="E3162">
        <v>0.31</v>
      </c>
      <c r="F3162">
        <v>0.46</v>
      </c>
      <c r="G3162">
        <v>0.59</v>
      </c>
      <c r="H3162">
        <v>0.76</v>
      </c>
      <c r="I3162">
        <v>0.87</v>
      </c>
      <c r="J3162">
        <v>1.1299999999999999</v>
      </c>
      <c r="K3162">
        <v>1.4</v>
      </c>
      <c r="L3162">
        <v>1.56</v>
      </c>
      <c r="M3162">
        <v>1.89</v>
      </c>
      <c r="N3162">
        <v>2.2400000000000002</v>
      </c>
      <c r="O3162">
        <f t="shared" si="49"/>
        <v>2.2400000000000002</v>
      </c>
    </row>
    <row r="3163" spans="1:15" x14ac:dyDescent="0.25">
      <c r="A3163" s="24">
        <v>42607</v>
      </c>
      <c r="B3163">
        <v>0.28000000000000003</v>
      </c>
      <c r="C3163">
        <v>0.28000000000000003</v>
      </c>
      <c r="D3163">
        <v>0.28000000000000003</v>
      </c>
      <c r="E3163">
        <v>0.33</v>
      </c>
      <c r="F3163">
        <v>0.46</v>
      </c>
      <c r="G3163">
        <v>0.6</v>
      </c>
      <c r="H3163">
        <v>0.78</v>
      </c>
      <c r="I3163">
        <v>0.89</v>
      </c>
      <c r="J3163">
        <v>1.1599999999999999</v>
      </c>
      <c r="K3163">
        <v>1.43</v>
      </c>
      <c r="L3163">
        <v>1.58</v>
      </c>
      <c r="M3163">
        <v>1.91</v>
      </c>
      <c r="N3163">
        <v>2.27</v>
      </c>
      <c r="O3163">
        <f t="shared" si="49"/>
        <v>2.27</v>
      </c>
    </row>
    <row r="3164" spans="1:15" x14ac:dyDescent="0.25">
      <c r="A3164" s="24">
        <v>42608</v>
      </c>
      <c r="B3164">
        <v>0.28000000000000003</v>
      </c>
      <c r="C3164">
        <v>0.28000000000000003</v>
      </c>
      <c r="D3164">
        <v>0.28000000000000003</v>
      </c>
      <c r="E3164">
        <v>0.34</v>
      </c>
      <c r="F3164">
        <v>0.47</v>
      </c>
      <c r="G3164">
        <v>0.62</v>
      </c>
      <c r="H3164">
        <v>0.84</v>
      </c>
      <c r="I3164">
        <v>0.96</v>
      </c>
      <c r="J3164">
        <v>1.23</v>
      </c>
      <c r="K3164">
        <v>1.49</v>
      </c>
      <c r="L3164">
        <v>1.62</v>
      </c>
      <c r="M3164">
        <v>1.96</v>
      </c>
      <c r="N3164">
        <v>2.29</v>
      </c>
      <c r="O3164">
        <f t="shared" si="49"/>
        <v>2.29</v>
      </c>
    </row>
    <row r="3165" spans="1:15" x14ac:dyDescent="0.25">
      <c r="A3165" s="24">
        <v>42609</v>
      </c>
      <c r="B3165">
        <v>0.28000000000000003</v>
      </c>
      <c r="C3165">
        <v>0.28000000000000003</v>
      </c>
      <c r="D3165">
        <v>0.28000000000000003</v>
      </c>
      <c r="E3165">
        <v>0.34</v>
      </c>
      <c r="F3165">
        <v>0.47</v>
      </c>
      <c r="G3165">
        <v>0.62</v>
      </c>
      <c r="H3165">
        <v>0.84</v>
      </c>
      <c r="I3165">
        <v>0.96</v>
      </c>
      <c r="J3165">
        <v>1.23</v>
      </c>
      <c r="K3165">
        <v>1.49</v>
      </c>
      <c r="L3165">
        <v>1.62</v>
      </c>
      <c r="M3165">
        <v>1.96</v>
      </c>
      <c r="N3165">
        <v>2.29</v>
      </c>
      <c r="O3165">
        <f t="shared" si="49"/>
        <v>2.29</v>
      </c>
    </row>
    <row r="3166" spans="1:15" x14ac:dyDescent="0.25">
      <c r="A3166" s="24">
        <v>42610</v>
      </c>
      <c r="B3166">
        <v>0.28000000000000003</v>
      </c>
      <c r="C3166">
        <v>0.28000000000000003</v>
      </c>
      <c r="D3166">
        <v>0.28000000000000003</v>
      </c>
      <c r="E3166">
        <v>0.34</v>
      </c>
      <c r="F3166">
        <v>0.47</v>
      </c>
      <c r="G3166">
        <v>0.62</v>
      </c>
      <c r="H3166">
        <v>0.84</v>
      </c>
      <c r="I3166">
        <v>0.96</v>
      </c>
      <c r="J3166">
        <v>1.23</v>
      </c>
      <c r="K3166">
        <v>1.49</v>
      </c>
      <c r="L3166">
        <v>1.62</v>
      </c>
      <c r="M3166">
        <v>1.96</v>
      </c>
      <c r="N3166">
        <v>2.29</v>
      </c>
      <c r="O3166">
        <f t="shared" si="49"/>
        <v>2.29</v>
      </c>
    </row>
    <row r="3167" spans="1:15" x14ac:dyDescent="0.25">
      <c r="A3167" s="24">
        <v>42611</v>
      </c>
      <c r="B3167">
        <v>0.25</v>
      </c>
      <c r="C3167">
        <v>0.25</v>
      </c>
      <c r="D3167">
        <v>0.25</v>
      </c>
      <c r="E3167">
        <v>0.33</v>
      </c>
      <c r="F3167">
        <v>0.49</v>
      </c>
      <c r="G3167">
        <v>0.62</v>
      </c>
      <c r="H3167">
        <v>0.81</v>
      </c>
      <c r="I3167">
        <v>0.92</v>
      </c>
      <c r="J3167">
        <v>1.18</v>
      </c>
      <c r="K3167">
        <v>1.43</v>
      </c>
      <c r="L3167">
        <v>1.57</v>
      </c>
      <c r="M3167">
        <v>1.9</v>
      </c>
      <c r="N3167">
        <v>2.2200000000000002</v>
      </c>
      <c r="O3167">
        <f t="shared" si="49"/>
        <v>2.2200000000000002</v>
      </c>
    </row>
    <row r="3168" spans="1:15" x14ac:dyDescent="0.25">
      <c r="A3168" s="24">
        <v>42612</v>
      </c>
      <c r="B3168">
        <v>0.23</v>
      </c>
      <c r="C3168">
        <v>0.23</v>
      </c>
      <c r="D3168">
        <v>0.23</v>
      </c>
      <c r="E3168">
        <v>0.33</v>
      </c>
      <c r="F3168">
        <v>0.47</v>
      </c>
      <c r="G3168">
        <v>0.61</v>
      </c>
      <c r="H3168">
        <v>0.8</v>
      </c>
      <c r="I3168">
        <v>0.92</v>
      </c>
      <c r="J3168">
        <v>1.18</v>
      </c>
      <c r="K3168">
        <v>1.44</v>
      </c>
      <c r="L3168">
        <v>1.57</v>
      </c>
      <c r="M3168">
        <v>1.91</v>
      </c>
      <c r="N3168">
        <v>2.23</v>
      </c>
      <c r="O3168">
        <f t="shared" si="49"/>
        <v>2.23</v>
      </c>
    </row>
    <row r="3169" spans="1:15" x14ac:dyDescent="0.25">
      <c r="A3169" s="24">
        <v>42613</v>
      </c>
      <c r="B3169">
        <v>0.26</v>
      </c>
      <c r="C3169">
        <v>0.26</v>
      </c>
      <c r="D3169">
        <v>0.26</v>
      </c>
      <c r="E3169">
        <v>0.33</v>
      </c>
      <c r="F3169">
        <v>0.47</v>
      </c>
      <c r="G3169">
        <v>0.61</v>
      </c>
      <c r="H3169">
        <v>0.8</v>
      </c>
      <c r="I3169">
        <v>0.92</v>
      </c>
      <c r="J3169">
        <v>1.19</v>
      </c>
      <c r="K3169">
        <v>1.45</v>
      </c>
      <c r="L3169">
        <v>1.58</v>
      </c>
      <c r="M3169">
        <v>1.9</v>
      </c>
      <c r="N3169">
        <v>2.23</v>
      </c>
      <c r="O3169">
        <f t="shared" si="49"/>
        <v>2.23</v>
      </c>
    </row>
    <row r="3170" spans="1:15" x14ac:dyDescent="0.25">
      <c r="A3170" s="24">
        <v>42614</v>
      </c>
      <c r="B3170">
        <v>0.27</v>
      </c>
      <c r="C3170">
        <v>0.27</v>
      </c>
      <c r="D3170">
        <v>0.27</v>
      </c>
      <c r="E3170">
        <v>0.33</v>
      </c>
      <c r="F3170">
        <v>0.47</v>
      </c>
      <c r="G3170">
        <v>0.6</v>
      </c>
      <c r="H3170">
        <v>0.78</v>
      </c>
      <c r="I3170">
        <v>0.91</v>
      </c>
      <c r="J3170">
        <v>1.18</v>
      </c>
      <c r="K3170">
        <v>1.44</v>
      </c>
      <c r="L3170">
        <v>1.57</v>
      </c>
      <c r="M3170">
        <v>1.9</v>
      </c>
      <c r="N3170">
        <v>2.23</v>
      </c>
      <c r="O3170">
        <f t="shared" si="49"/>
        <v>2.23</v>
      </c>
    </row>
    <row r="3171" spans="1:15" x14ac:dyDescent="0.25">
      <c r="A3171" s="24">
        <v>42615</v>
      </c>
      <c r="B3171">
        <v>0.25</v>
      </c>
      <c r="C3171">
        <v>0.25</v>
      </c>
      <c r="D3171">
        <v>0.25</v>
      </c>
      <c r="E3171">
        <v>0.33</v>
      </c>
      <c r="F3171">
        <v>0.45</v>
      </c>
      <c r="G3171">
        <v>0.59</v>
      </c>
      <c r="H3171">
        <v>0.8</v>
      </c>
      <c r="I3171">
        <v>0.92</v>
      </c>
      <c r="J3171">
        <v>1.2</v>
      </c>
      <c r="K3171">
        <v>1.47</v>
      </c>
      <c r="L3171">
        <v>1.6</v>
      </c>
      <c r="M3171">
        <v>1.95</v>
      </c>
      <c r="N3171">
        <v>2.2799999999999998</v>
      </c>
      <c r="O3171">
        <f t="shared" si="49"/>
        <v>2.2799999999999998</v>
      </c>
    </row>
    <row r="3172" spans="1:15" x14ac:dyDescent="0.25">
      <c r="A3172" s="24">
        <v>42616</v>
      </c>
      <c r="B3172">
        <v>0.25</v>
      </c>
      <c r="C3172">
        <v>0.25</v>
      </c>
      <c r="D3172">
        <v>0.25</v>
      </c>
      <c r="E3172">
        <v>0.33</v>
      </c>
      <c r="F3172">
        <v>0.45</v>
      </c>
      <c r="G3172">
        <v>0.59</v>
      </c>
      <c r="H3172">
        <v>0.8</v>
      </c>
      <c r="I3172">
        <v>0.92</v>
      </c>
      <c r="J3172">
        <v>1.2</v>
      </c>
      <c r="K3172">
        <v>1.47</v>
      </c>
      <c r="L3172">
        <v>1.6</v>
      </c>
      <c r="M3172">
        <v>1.95</v>
      </c>
      <c r="N3172">
        <v>2.2799999999999998</v>
      </c>
      <c r="O3172">
        <f t="shared" si="49"/>
        <v>2.2799999999999998</v>
      </c>
    </row>
    <row r="3173" spans="1:15" x14ac:dyDescent="0.25">
      <c r="A3173" s="24">
        <v>42617</v>
      </c>
      <c r="B3173">
        <v>0.25</v>
      </c>
      <c r="C3173">
        <v>0.25</v>
      </c>
      <c r="D3173">
        <v>0.25</v>
      </c>
      <c r="E3173">
        <v>0.33</v>
      </c>
      <c r="F3173">
        <v>0.45</v>
      </c>
      <c r="G3173">
        <v>0.59</v>
      </c>
      <c r="H3173">
        <v>0.8</v>
      </c>
      <c r="I3173">
        <v>0.92</v>
      </c>
      <c r="J3173">
        <v>1.2</v>
      </c>
      <c r="K3173">
        <v>1.47</v>
      </c>
      <c r="L3173">
        <v>1.6</v>
      </c>
      <c r="M3173">
        <v>1.95</v>
      </c>
      <c r="N3173">
        <v>2.2799999999999998</v>
      </c>
      <c r="O3173">
        <f t="shared" si="49"/>
        <v>2.2799999999999998</v>
      </c>
    </row>
    <row r="3174" spans="1:15" x14ac:dyDescent="0.25">
      <c r="A3174" s="24">
        <v>42618</v>
      </c>
      <c r="B3174">
        <v>0.25</v>
      </c>
      <c r="C3174">
        <v>0.25</v>
      </c>
      <c r="D3174">
        <v>0.25</v>
      </c>
      <c r="E3174">
        <v>0.33</v>
      </c>
      <c r="F3174">
        <v>0.45</v>
      </c>
      <c r="G3174">
        <v>0.59</v>
      </c>
      <c r="H3174">
        <v>0.8</v>
      </c>
      <c r="I3174">
        <v>0.92</v>
      </c>
      <c r="J3174">
        <v>1.2</v>
      </c>
      <c r="K3174">
        <v>1.47</v>
      </c>
      <c r="L3174">
        <v>1.6</v>
      </c>
      <c r="M3174">
        <v>1.95</v>
      </c>
      <c r="N3174">
        <v>2.2799999999999998</v>
      </c>
      <c r="O3174">
        <f t="shared" si="49"/>
        <v>2.2799999999999998</v>
      </c>
    </row>
    <row r="3175" spans="1:15" x14ac:dyDescent="0.25">
      <c r="A3175" s="24">
        <v>42619</v>
      </c>
      <c r="B3175">
        <v>0.24</v>
      </c>
      <c r="C3175">
        <v>0.24</v>
      </c>
      <c r="D3175">
        <v>0.24</v>
      </c>
      <c r="E3175">
        <v>0.32</v>
      </c>
      <c r="F3175">
        <v>0.45</v>
      </c>
      <c r="G3175">
        <v>0.56000000000000005</v>
      </c>
      <c r="H3175">
        <v>0.74</v>
      </c>
      <c r="I3175">
        <v>0.86</v>
      </c>
      <c r="J3175">
        <v>1.1299999999999999</v>
      </c>
      <c r="K3175">
        <v>1.4</v>
      </c>
      <c r="L3175">
        <v>1.55</v>
      </c>
      <c r="M3175">
        <v>1.9</v>
      </c>
      <c r="N3175">
        <v>2.2400000000000002</v>
      </c>
      <c r="O3175">
        <f t="shared" si="49"/>
        <v>2.2400000000000002</v>
      </c>
    </row>
    <row r="3176" spans="1:15" x14ac:dyDescent="0.25">
      <c r="A3176" s="24">
        <v>42620</v>
      </c>
      <c r="B3176">
        <v>0.25</v>
      </c>
      <c r="C3176">
        <v>0.25</v>
      </c>
      <c r="D3176">
        <v>0.25</v>
      </c>
      <c r="E3176">
        <v>0.34</v>
      </c>
      <c r="F3176">
        <v>0.49</v>
      </c>
      <c r="G3176">
        <v>0.56999999999999995</v>
      </c>
      <c r="H3176">
        <v>0.74</v>
      </c>
      <c r="I3176">
        <v>0.86</v>
      </c>
      <c r="J3176">
        <v>1.1200000000000001</v>
      </c>
      <c r="K3176">
        <v>1.39</v>
      </c>
      <c r="L3176">
        <v>1.54</v>
      </c>
      <c r="M3176">
        <v>1.89</v>
      </c>
      <c r="N3176">
        <v>2.23</v>
      </c>
      <c r="O3176">
        <f t="shared" si="49"/>
        <v>2.23</v>
      </c>
    </row>
    <row r="3177" spans="1:15" x14ac:dyDescent="0.25">
      <c r="A3177" s="24">
        <v>42621</v>
      </c>
      <c r="B3177">
        <v>0.26</v>
      </c>
      <c r="C3177">
        <v>0.26</v>
      </c>
      <c r="D3177">
        <v>0.26</v>
      </c>
      <c r="E3177">
        <v>0.35</v>
      </c>
      <c r="F3177">
        <v>0.5</v>
      </c>
      <c r="G3177">
        <v>0.56999999999999995</v>
      </c>
      <c r="H3177">
        <v>0.78</v>
      </c>
      <c r="I3177">
        <v>0.91</v>
      </c>
      <c r="J3177">
        <v>1.19</v>
      </c>
      <c r="K3177">
        <v>1.46</v>
      </c>
      <c r="L3177">
        <v>1.61</v>
      </c>
      <c r="M3177">
        <v>1.98</v>
      </c>
      <c r="N3177">
        <v>2.3199999999999998</v>
      </c>
      <c r="O3177">
        <f t="shared" si="49"/>
        <v>2.3199999999999998</v>
      </c>
    </row>
    <row r="3178" spans="1:15" x14ac:dyDescent="0.25">
      <c r="A3178" s="24">
        <v>42622</v>
      </c>
      <c r="B3178">
        <v>0.24</v>
      </c>
      <c r="C3178">
        <v>0.24</v>
      </c>
      <c r="D3178">
        <v>0.24</v>
      </c>
      <c r="E3178">
        <v>0.35</v>
      </c>
      <c r="F3178">
        <v>0.51</v>
      </c>
      <c r="G3178">
        <v>0.57999999999999996</v>
      </c>
      <c r="H3178">
        <v>0.79</v>
      </c>
      <c r="I3178">
        <v>0.93</v>
      </c>
      <c r="J3178">
        <v>1.23</v>
      </c>
      <c r="K3178">
        <v>1.51</v>
      </c>
      <c r="L3178">
        <v>1.67</v>
      </c>
      <c r="M3178">
        <v>2.0499999999999998</v>
      </c>
      <c r="N3178">
        <v>2.39</v>
      </c>
      <c r="O3178">
        <f t="shared" si="49"/>
        <v>2.39</v>
      </c>
    </row>
    <row r="3179" spans="1:15" x14ac:dyDescent="0.25">
      <c r="A3179" s="24">
        <v>42623</v>
      </c>
      <c r="B3179">
        <v>0.24</v>
      </c>
      <c r="C3179">
        <v>0.24</v>
      </c>
      <c r="D3179">
        <v>0.24</v>
      </c>
      <c r="E3179">
        <v>0.35</v>
      </c>
      <c r="F3179">
        <v>0.51</v>
      </c>
      <c r="G3179">
        <v>0.57999999999999996</v>
      </c>
      <c r="H3179">
        <v>0.79</v>
      </c>
      <c r="I3179">
        <v>0.93</v>
      </c>
      <c r="J3179">
        <v>1.23</v>
      </c>
      <c r="K3179">
        <v>1.51</v>
      </c>
      <c r="L3179">
        <v>1.67</v>
      </c>
      <c r="M3179">
        <v>2.0499999999999998</v>
      </c>
      <c r="N3179">
        <v>2.39</v>
      </c>
      <c r="O3179">
        <f t="shared" si="49"/>
        <v>2.39</v>
      </c>
    </row>
    <row r="3180" spans="1:15" x14ac:dyDescent="0.25">
      <c r="A3180" s="24">
        <v>42624</v>
      </c>
      <c r="B3180">
        <v>0.24</v>
      </c>
      <c r="C3180">
        <v>0.24</v>
      </c>
      <c r="D3180">
        <v>0.24</v>
      </c>
      <c r="E3180">
        <v>0.35</v>
      </c>
      <c r="F3180">
        <v>0.51</v>
      </c>
      <c r="G3180">
        <v>0.57999999999999996</v>
      </c>
      <c r="H3180">
        <v>0.79</v>
      </c>
      <c r="I3180">
        <v>0.93</v>
      </c>
      <c r="J3180">
        <v>1.23</v>
      </c>
      <c r="K3180">
        <v>1.51</v>
      </c>
      <c r="L3180">
        <v>1.67</v>
      </c>
      <c r="M3180">
        <v>2.0499999999999998</v>
      </c>
      <c r="N3180">
        <v>2.39</v>
      </c>
      <c r="O3180">
        <f t="shared" si="49"/>
        <v>2.39</v>
      </c>
    </row>
    <row r="3181" spans="1:15" x14ac:dyDescent="0.25">
      <c r="A3181" s="24">
        <v>42625</v>
      </c>
      <c r="B3181">
        <v>0.24</v>
      </c>
      <c r="C3181">
        <v>0.24</v>
      </c>
      <c r="D3181">
        <v>0.24</v>
      </c>
      <c r="E3181">
        <v>0.37</v>
      </c>
      <c r="F3181">
        <v>0.53</v>
      </c>
      <c r="G3181">
        <v>0.56999999999999995</v>
      </c>
      <c r="H3181">
        <v>0.79</v>
      </c>
      <c r="I3181">
        <v>0.92</v>
      </c>
      <c r="J3181">
        <v>1.21</v>
      </c>
      <c r="K3181">
        <v>1.5</v>
      </c>
      <c r="L3181">
        <v>1.68</v>
      </c>
      <c r="M3181">
        <v>2.0499999999999998</v>
      </c>
      <c r="N3181">
        <v>2.4</v>
      </c>
      <c r="O3181">
        <f t="shared" si="49"/>
        <v>2.4</v>
      </c>
    </row>
    <row r="3182" spans="1:15" x14ac:dyDescent="0.25">
      <c r="A3182" s="24">
        <v>42626</v>
      </c>
      <c r="B3182">
        <v>0.25</v>
      </c>
      <c r="C3182">
        <v>0.25</v>
      </c>
      <c r="D3182">
        <v>0.25</v>
      </c>
      <c r="E3182">
        <v>0.36</v>
      </c>
      <c r="F3182">
        <v>0.54</v>
      </c>
      <c r="G3182">
        <v>0.63</v>
      </c>
      <c r="H3182">
        <v>0.8</v>
      </c>
      <c r="I3182">
        <v>0.95</v>
      </c>
      <c r="J3182">
        <v>1.26</v>
      </c>
      <c r="K3182">
        <v>1.56</v>
      </c>
      <c r="L3182">
        <v>1.73</v>
      </c>
      <c r="M3182">
        <v>2.12</v>
      </c>
      <c r="N3182">
        <v>2.4700000000000002</v>
      </c>
      <c r="O3182">
        <f t="shared" si="49"/>
        <v>2.4700000000000002</v>
      </c>
    </row>
    <row r="3183" spans="1:15" x14ac:dyDescent="0.25">
      <c r="A3183" s="24">
        <v>42627</v>
      </c>
      <c r="B3183">
        <v>0.24</v>
      </c>
      <c r="C3183">
        <v>0.24</v>
      </c>
      <c r="D3183">
        <v>0.24</v>
      </c>
      <c r="E3183">
        <v>0.33</v>
      </c>
      <c r="F3183">
        <v>0.52</v>
      </c>
      <c r="G3183">
        <v>0.62</v>
      </c>
      <c r="H3183">
        <v>0.77</v>
      </c>
      <c r="I3183">
        <v>0.9</v>
      </c>
      <c r="J3183">
        <v>1.21</v>
      </c>
      <c r="K3183">
        <v>1.52</v>
      </c>
      <c r="L3183">
        <v>1.7</v>
      </c>
      <c r="M3183">
        <v>2.1</v>
      </c>
      <c r="N3183">
        <v>2.44</v>
      </c>
      <c r="O3183">
        <f t="shared" si="49"/>
        <v>2.44</v>
      </c>
    </row>
    <row r="3184" spans="1:15" x14ac:dyDescent="0.25">
      <c r="A3184" s="24">
        <v>42628</v>
      </c>
      <c r="B3184">
        <v>0.2</v>
      </c>
      <c r="C3184">
        <v>0.2</v>
      </c>
      <c r="D3184">
        <v>0.2</v>
      </c>
      <c r="E3184">
        <v>0.28999999999999998</v>
      </c>
      <c r="F3184">
        <v>0.49</v>
      </c>
      <c r="G3184">
        <v>0.6</v>
      </c>
      <c r="H3184">
        <v>0.74</v>
      </c>
      <c r="I3184">
        <v>0.87</v>
      </c>
      <c r="J3184">
        <v>1.2</v>
      </c>
      <c r="K3184">
        <v>1.51</v>
      </c>
      <c r="L3184">
        <v>1.71</v>
      </c>
      <c r="M3184">
        <v>2.13</v>
      </c>
      <c r="N3184">
        <v>2.48</v>
      </c>
      <c r="O3184">
        <f t="shared" si="49"/>
        <v>2.48</v>
      </c>
    </row>
    <row r="3185" spans="1:15" x14ac:dyDescent="0.25">
      <c r="A3185" s="24">
        <v>42629</v>
      </c>
      <c r="B3185">
        <v>0.2</v>
      </c>
      <c r="C3185">
        <v>0.2</v>
      </c>
      <c r="D3185">
        <v>0.2</v>
      </c>
      <c r="E3185">
        <v>0.3</v>
      </c>
      <c r="F3185">
        <v>0.5</v>
      </c>
      <c r="G3185">
        <v>0.61</v>
      </c>
      <c r="H3185">
        <v>0.77</v>
      </c>
      <c r="I3185">
        <v>0.91</v>
      </c>
      <c r="J3185">
        <v>1.21</v>
      </c>
      <c r="K3185">
        <v>1.51</v>
      </c>
      <c r="L3185">
        <v>1.7</v>
      </c>
      <c r="M3185">
        <v>2.1</v>
      </c>
      <c r="N3185">
        <v>2.44</v>
      </c>
      <c r="O3185">
        <f t="shared" si="49"/>
        <v>2.44</v>
      </c>
    </row>
    <row r="3186" spans="1:15" x14ac:dyDescent="0.25">
      <c r="A3186" s="24">
        <v>42630</v>
      </c>
      <c r="B3186">
        <v>0.2</v>
      </c>
      <c r="C3186">
        <v>0.2</v>
      </c>
      <c r="D3186">
        <v>0.2</v>
      </c>
      <c r="E3186">
        <v>0.3</v>
      </c>
      <c r="F3186">
        <v>0.5</v>
      </c>
      <c r="G3186">
        <v>0.61</v>
      </c>
      <c r="H3186">
        <v>0.77</v>
      </c>
      <c r="I3186">
        <v>0.91</v>
      </c>
      <c r="J3186">
        <v>1.21</v>
      </c>
      <c r="K3186">
        <v>1.51</v>
      </c>
      <c r="L3186">
        <v>1.7</v>
      </c>
      <c r="M3186">
        <v>2.1</v>
      </c>
      <c r="N3186">
        <v>2.44</v>
      </c>
      <c r="O3186">
        <f t="shared" si="49"/>
        <v>2.44</v>
      </c>
    </row>
    <row r="3187" spans="1:15" x14ac:dyDescent="0.25">
      <c r="A3187" s="24">
        <v>42631</v>
      </c>
      <c r="B3187">
        <v>0.2</v>
      </c>
      <c r="C3187">
        <v>0.2</v>
      </c>
      <c r="D3187">
        <v>0.2</v>
      </c>
      <c r="E3187">
        <v>0.3</v>
      </c>
      <c r="F3187">
        <v>0.5</v>
      </c>
      <c r="G3187">
        <v>0.61</v>
      </c>
      <c r="H3187">
        <v>0.77</v>
      </c>
      <c r="I3187">
        <v>0.91</v>
      </c>
      <c r="J3187">
        <v>1.21</v>
      </c>
      <c r="K3187">
        <v>1.51</v>
      </c>
      <c r="L3187">
        <v>1.7</v>
      </c>
      <c r="M3187">
        <v>2.1</v>
      </c>
      <c r="N3187">
        <v>2.44</v>
      </c>
      <c r="O3187">
        <f t="shared" si="49"/>
        <v>2.44</v>
      </c>
    </row>
    <row r="3188" spans="1:15" x14ac:dyDescent="0.25">
      <c r="A3188" s="24">
        <v>42632</v>
      </c>
      <c r="B3188">
        <v>0.16</v>
      </c>
      <c r="C3188">
        <v>0.16</v>
      </c>
      <c r="D3188">
        <v>0.16</v>
      </c>
      <c r="E3188">
        <v>0.3</v>
      </c>
      <c r="F3188">
        <v>0.48</v>
      </c>
      <c r="G3188">
        <v>0.6</v>
      </c>
      <c r="H3188">
        <v>0.79</v>
      </c>
      <c r="I3188">
        <v>0.92</v>
      </c>
      <c r="J3188">
        <v>1.22</v>
      </c>
      <c r="K3188">
        <v>1.52</v>
      </c>
      <c r="L3188">
        <v>1.7</v>
      </c>
      <c r="M3188">
        <v>2.1</v>
      </c>
      <c r="N3188">
        <v>2.4500000000000002</v>
      </c>
      <c r="O3188">
        <f t="shared" si="49"/>
        <v>2.4500000000000002</v>
      </c>
    </row>
    <row r="3189" spans="1:15" x14ac:dyDescent="0.25">
      <c r="A3189" s="24">
        <v>42633</v>
      </c>
      <c r="B3189">
        <v>0.17</v>
      </c>
      <c r="C3189">
        <v>0.17</v>
      </c>
      <c r="D3189">
        <v>0.17</v>
      </c>
      <c r="E3189">
        <v>0.3</v>
      </c>
      <c r="F3189">
        <v>0.49</v>
      </c>
      <c r="G3189">
        <v>0.61</v>
      </c>
      <c r="H3189">
        <v>0.79</v>
      </c>
      <c r="I3189">
        <v>0.93</v>
      </c>
      <c r="J3189">
        <v>1.2</v>
      </c>
      <c r="K3189">
        <v>1.5</v>
      </c>
      <c r="L3189">
        <v>1.69</v>
      </c>
      <c r="M3189">
        <v>2.09</v>
      </c>
      <c r="N3189">
        <v>2.4300000000000002</v>
      </c>
      <c r="O3189">
        <f t="shared" si="49"/>
        <v>2.4300000000000002</v>
      </c>
    </row>
    <row r="3190" spans="1:15" x14ac:dyDescent="0.25">
      <c r="A3190" s="24">
        <v>42634</v>
      </c>
      <c r="B3190">
        <v>0.12</v>
      </c>
      <c r="C3190">
        <v>0.12</v>
      </c>
      <c r="D3190">
        <v>0.12</v>
      </c>
      <c r="E3190">
        <v>0.22</v>
      </c>
      <c r="F3190">
        <v>0.44</v>
      </c>
      <c r="G3190">
        <v>0.61</v>
      </c>
      <c r="H3190">
        <v>0.79</v>
      </c>
      <c r="I3190">
        <v>0.92</v>
      </c>
      <c r="J3190">
        <v>1.2</v>
      </c>
      <c r="K3190">
        <v>1.48</v>
      </c>
      <c r="L3190">
        <v>1.66</v>
      </c>
      <c r="M3190">
        <v>2.06</v>
      </c>
      <c r="N3190">
        <v>2.39</v>
      </c>
      <c r="O3190">
        <f t="shared" si="49"/>
        <v>2.39</v>
      </c>
    </row>
    <row r="3191" spans="1:15" x14ac:dyDescent="0.25">
      <c r="A3191" s="24">
        <v>42635</v>
      </c>
      <c r="B3191">
        <v>0.1</v>
      </c>
      <c r="C3191">
        <v>0.1</v>
      </c>
      <c r="D3191">
        <v>0.1</v>
      </c>
      <c r="E3191">
        <v>0.18</v>
      </c>
      <c r="F3191">
        <v>0.39</v>
      </c>
      <c r="G3191">
        <v>0.6</v>
      </c>
      <c r="H3191">
        <v>0.79</v>
      </c>
      <c r="I3191">
        <v>0.91</v>
      </c>
      <c r="J3191">
        <v>1.18</v>
      </c>
      <c r="K3191">
        <v>1.46</v>
      </c>
      <c r="L3191">
        <v>1.63</v>
      </c>
      <c r="M3191">
        <v>2.02</v>
      </c>
      <c r="N3191">
        <v>2.34</v>
      </c>
      <c r="O3191">
        <f t="shared" si="49"/>
        <v>2.34</v>
      </c>
    </row>
    <row r="3192" spans="1:15" x14ac:dyDescent="0.25">
      <c r="A3192" s="24">
        <v>42636</v>
      </c>
      <c r="B3192">
        <v>0.09</v>
      </c>
      <c r="C3192">
        <v>0.09</v>
      </c>
      <c r="D3192">
        <v>0.09</v>
      </c>
      <c r="E3192">
        <v>0.18</v>
      </c>
      <c r="F3192">
        <v>0.4</v>
      </c>
      <c r="G3192">
        <v>0.6</v>
      </c>
      <c r="H3192">
        <v>0.77</v>
      </c>
      <c r="I3192">
        <v>0.9</v>
      </c>
      <c r="J3192">
        <v>1.1599999999999999</v>
      </c>
      <c r="K3192">
        <v>1.44</v>
      </c>
      <c r="L3192">
        <v>1.62</v>
      </c>
      <c r="M3192">
        <v>2.02</v>
      </c>
      <c r="N3192">
        <v>2.34</v>
      </c>
      <c r="O3192">
        <f t="shared" si="49"/>
        <v>2.34</v>
      </c>
    </row>
    <row r="3193" spans="1:15" x14ac:dyDescent="0.25">
      <c r="A3193" s="24">
        <v>42637</v>
      </c>
      <c r="B3193">
        <v>0.09</v>
      </c>
      <c r="C3193">
        <v>0.09</v>
      </c>
      <c r="D3193">
        <v>0.09</v>
      </c>
      <c r="E3193">
        <v>0.18</v>
      </c>
      <c r="F3193">
        <v>0.4</v>
      </c>
      <c r="G3193">
        <v>0.6</v>
      </c>
      <c r="H3193">
        <v>0.77</v>
      </c>
      <c r="I3193">
        <v>0.9</v>
      </c>
      <c r="J3193">
        <v>1.1599999999999999</v>
      </c>
      <c r="K3193">
        <v>1.44</v>
      </c>
      <c r="L3193">
        <v>1.62</v>
      </c>
      <c r="M3193">
        <v>2.02</v>
      </c>
      <c r="N3193">
        <v>2.34</v>
      </c>
      <c r="O3193">
        <f t="shared" si="49"/>
        <v>2.34</v>
      </c>
    </row>
    <row r="3194" spans="1:15" x14ac:dyDescent="0.25">
      <c r="A3194" s="24">
        <v>42638</v>
      </c>
      <c r="B3194">
        <v>0.09</v>
      </c>
      <c r="C3194">
        <v>0.09</v>
      </c>
      <c r="D3194">
        <v>0.09</v>
      </c>
      <c r="E3194">
        <v>0.18</v>
      </c>
      <c r="F3194">
        <v>0.4</v>
      </c>
      <c r="G3194">
        <v>0.6</v>
      </c>
      <c r="H3194">
        <v>0.77</v>
      </c>
      <c r="I3194">
        <v>0.9</v>
      </c>
      <c r="J3194">
        <v>1.1599999999999999</v>
      </c>
      <c r="K3194">
        <v>1.44</v>
      </c>
      <c r="L3194">
        <v>1.62</v>
      </c>
      <c r="M3194">
        <v>2.02</v>
      </c>
      <c r="N3194">
        <v>2.34</v>
      </c>
      <c r="O3194">
        <f t="shared" si="49"/>
        <v>2.34</v>
      </c>
    </row>
    <row r="3195" spans="1:15" x14ac:dyDescent="0.25">
      <c r="A3195" s="24">
        <v>42639</v>
      </c>
      <c r="B3195">
        <v>0.12</v>
      </c>
      <c r="C3195">
        <v>0.12</v>
      </c>
      <c r="D3195">
        <v>0.12</v>
      </c>
      <c r="E3195">
        <v>0.25</v>
      </c>
      <c r="F3195">
        <v>0.42</v>
      </c>
      <c r="G3195">
        <v>0.57999999999999996</v>
      </c>
      <c r="H3195">
        <v>0.76</v>
      </c>
      <c r="I3195">
        <v>0.87</v>
      </c>
      <c r="J3195">
        <v>1.1299999999999999</v>
      </c>
      <c r="K3195">
        <v>1.41</v>
      </c>
      <c r="L3195">
        <v>1.59</v>
      </c>
      <c r="M3195">
        <v>2</v>
      </c>
      <c r="N3195">
        <v>2.3199999999999998</v>
      </c>
      <c r="O3195">
        <f t="shared" si="49"/>
        <v>2.3199999999999998</v>
      </c>
    </row>
    <row r="3196" spans="1:15" x14ac:dyDescent="0.25">
      <c r="A3196" s="24">
        <v>42640</v>
      </c>
      <c r="B3196">
        <v>0.16</v>
      </c>
      <c r="C3196">
        <v>0.16</v>
      </c>
      <c r="D3196">
        <v>0.16</v>
      </c>
      <c r="E3196">
        <v>0.26</v>
      </c>
      <c r="F3196">
        <v>0.42</v>
      </c>
      <c r="G3196">
        <v>0.57999999999999996</v>
      </c>
      <c r="H3196">
        <v>0.75</v>
      </c>
      <c r="I3196">
        <v>0.86</v>
      </c>
      <c r="J3196">
        <v>1.1200000000000001</v>
      </c>
      <c r="K3196">
        <v>1.39</v>
      </c>
      <c r="L3196">
        <v>1.56</v>
      </c>
      <c r="M3196">
        <v>1.96</v>
      </c>
      <c r="N3196">
        <v>2.2799999999999998</v>
      </c>
      <c r="O3196">
        <f t="shared" si="49"/>
        <v>2.2799999999999998</v>
      </c>
    </row>
    <row r="3197" spans="1:15" x14ac:dyDescent="0.25">
      <c r="A3197" s="24">
        <v>42641</v>
      </c>
      <c r="B3197">
        <v>0.14000000000000001</v>
      </c>
      <c r="C3197">
        <v>0.14000000000000001</v>
      </c>
      <c r="D3197">
        <v>0.14000000000000001</v>
      </c>
      <c r="E3197">
        <v>0.27</v>
      </c>
      <c r="F3197">
        <v>0.44</v>
      </c>
      <c r="G3197">
        <v>0.6</v>
      </c>
      <c r="H3197">
        <v>0.75</v>
      </c>
      <c r="I3197">
        <v>0.87</v>
      </c>
      <c r="J3197">
        <v>1.1299999999999999</v>
      </c>
      <c r="K3197">
        <v>1.41</v>
      </c>
      <c r="L3197">
        <v>1.57</v>
      </c>
      <c r="M3197">
        <v>1.96</v>
      </c>
      <c r="N3197">
        <v>2.29</v>
      </c>
      <c r="O3197">
        <f t="shared" si="49"/>
        <v>2.29</v>
      </c>
    </row>
    <row r="3198" spans="1:15" x14ac:dyDescent="0.25">
      <c r="A3198" s="24">
        <v>42642</v>
      </c>
      <c r="B3198">
        <v>0.12</v>
      </c>
      <c r="C3198">
        <v>0.12</v>
      </c>
      <c r="D3198">
        <v>0.12</v>
      </c>
      <c r="E3198">
        <v>0.26</v>
      </c>
      <c r="F3198">
        <v>0.43</v>
      </c>
      <c r="G3198">
        <v>0.59</v>
      </c>
      <c r="H3198">
        <v>0.73</v>
      </c>
      <c r="I3198">
        <v>0.85</v>
      </c>
      <c r="J3198">
        <v>1.1200000000000001</v>
      </c>
      <c r="K3198">
        <v>1.39</v>
      </c>
      <c r="L3198">
        <v>1.56</v>
      </c>
      <c r="M3198">
        <v>1.95</v>
      </c>
      <c r="N3198">
        <v>2.2799999999999998</v>
      </c>
      <c r="O3198">
        <f t="shared" si="49"/>
        <v>2.2799999999999998</v>
      </c>
    </row>
    <row r="3199" spans="1:15" x14ac:dyDescent="0.25">
      <c r="A3199" s="24">
        <v>42643</v>
      </c>
      <c r="B3199">
        <v>0.2</v>
      </c>
      <c r="C3199">
        <v>0.2</v>
      </c>
      <c r="D3199">
        <v>0.2</v>
      </c>
      <c r="E3199">
        <v>0.28999999999999998</v>
      </c>
      <c r="F3199">
        <v>0.45</v>
      </c>
      <c r="G3199">
        <v>0.59</v>
      </c>
      <c r="H3199">
        <v>0.77</v>
      </c>
      <c r="I3199">
        <v>0.88</v>
      </c>
      <c r="J3199">
        <v>1.1399999999999999</v>
      </c>
      <c r="K3199">
        <v>1.42</v>
      </c>
      <c r="L3199">
        <v>1.6</v>
      </c>
      <c r="M3199">
        <v>1.99</v>
      </c>
      <c r="N3199">
        <v>2.3199999999999998</v>
      </c>
      <c r="O3199">
        <f t="shared" si="49"/>
        <v>2.3199999999999998</v>
      </c>
    </row>
    <row r="3200" spans="1:15" x14ac:dyDescent="0.25">
      <c r="A3200" s="24">
        <v>42644</v>
      </c>
      <c r="B3200">
        <v>0.2</v>
      </c>
      <c r="C3200">
        <v>0.2</v>
      </c>
      <c r="D3200">
        <v>0.2</v>
      </c>
      <c r="E3200">
        <v>0.28999999999999998</v>
      </c>
      <c r="F3200">
        <v>0.45</v>
      </c>
      <c r="G3200">
        <v>0.59</v>
      </c>
      <c r="H3200">
        <v>0.77</v>
      </c>
      <c r="I3200">
        <v>0.88</v>
      </c>
      <c r="J3200">
        <v>1.1399999999999999</v>
      </c>
      <c r="K3200">
        <v>1.42</v>
      </c>
      <c r="L3200">
        <v>1.6</v>
      </c>
      <c r="M3200">
        <v>1.99</v>
      </c>
      <c r="N3200">
        <v>2.3199999999999998</v>
      </c>
      <c r="O3200">
        <f t="shared" si="49"/>
        <v>2.3199999999999998</v>
      </c>
    </row>
    <row r="3201" spans="1:15" x14ac:dyDescent="0.25">
      <c r="A3201" s="24">
        <v>42645</v>
      </c>
      <c r="B3201">
        <v>0.2</v>
      </c>
      <c r="C3201">
        <v>0.2</v>
      </c>
      <c r="D3201">
        <v>0.2</v>
      </c>
      <c r="E3201">
        <v>0.28999999999999998</v>
      </c>
      <c r="F3201">
        <v>0.45</v>
      </c>
      <c r="G3201">
        <v>0.59</v>
      </c>
      <c r="H3201">
        <v>0.77</v>
      </c>
      <c r="I3201">
        <v>0.88</v>
      </c>
      <c r="J3201">
        <v>1.1399999999999999</v>
      </c>
      <c r="K3201">
        <v>1.42</v>
      </c>
      <c r="L3201">
        <v>1.6</v>
      </c>
      <c r="M3201">
        <v>1.99</v>
      </c>
      <c r="N3201">
        <v>2.3199999999999998</v>
      </c>
      <c r="O3201">
        <f t="shared" si="49"/>
        <v>2.3199999999999998</v>
      </c>
    </row>
    <row r="3202" spans="1:15" x14ac:dyDescent="0.25">
      <c r="A3202" s="24">
        <v>42646</v>
      </c>
      <c r="B3202">
        <v>0.25</v>
      </c>
      <c r="C3202">
        <v>0.25</v>
      </c>
      <c r="D3202">
        <v>0.25</v>
      </c>
      <c r="E3202">
        <v>0.32</v>
      </c>
      <c r="F3202">
        <v>0.48</v>
      </c>
      <c r="G3202">
        <v>0.63</v>
      </c>
      <c r="H3202">
        <v>0.8</v>
      </c>
      <c r="I3202">
        <v>0.91</v>
      </c>
      <c r="J3202">
        <v>1.18</v>
      </c>
      <c r="K3202">
        <v>1.46</v>
      </c>
      <c r="L3202">
        <v>1.63</v>
      </c>
      <c r="M3202">
        <v>2.0099999999999998</v>
      </c>
      <c r="N3202">
        <v>2.34</v>
      </c>
      <c r="O3202">
        <f t="shared" si="49"/>
        <v>2.34</v>
      </c>
    </row>
    <row r="3203" spans="1:15" x14ac:dyDescent="0.25">
      <c r="A3203" s="24">
        <v>42647</v>
      </c>
      <c r="B3203">
        <v>0.28000000000000003</v>
      </c>
      <c r="C3203">
        <v>0.28000000000000003</v>
      </c>
      <c r="D3203">
        <v>0.28000000000000003</v>
      </c>
      <c r="E3203">
        <v>0.33</v>
      </c>
      <c r="F3203">
        <v>0.48</v>
      </c>
      <c r="G3203">
        <v>0.64</v>
      </c>
      <c r="H3203">
        <v>0.82</v>
      </c>
      <c r="I3203">
        <v>0.95</v>
      </c>
      <c r="J3203">
        <v>1.22</v>
      </c>
      <c r="K3203">
        <v>1.51</v>
      </c>
      <c r="L3203">
        <v>1.69</v>
      </c>
      <c r="M3203">
        <v>2.08</v>
      </c>
      <c r="N3203">
        <v>2.4</v>
      </c>
      <c r="O3203">
        <f t="shared" si="49"/>
        <v>2.4</v>
      </c>
    </row>
    <row r="3204" spans="1:15" x14ac:dyDescent="0.25">
      <c r="A3204" s="24">
        <v>42648</v>
      </c>
      <c r="B3204">
        <v>0.26</v>
      </c>
      <c r="C3204">
        <v>0.26</v>
      </c>
      <c r="D3204">
        <v>0.26</v>
      </c>
      <c r="E3204">
        <v>0.32</v>
      </c>
      <c r="F3204">
        <v>0.48</v>
      </c>
      <c r="G3204">
        <v>0.65</v>
      </c>
      <c r="H3204">
        <v>0.85</v>
      </c>
      <c r="I3204">
        <v>0.98</v>
      </c>
      <c r="J3204">
        <v>1.26</v>
      </c>
      <c r="K3204">
        <v>1.54</v>
      </c>
      <c r="L3204">
        <v>1.72</v>
      </c>
      <c r="M3204">
        <v>2.11</v>
      </c>
      <c r="N3204">
        <v>2.44</v>
      </c>
      <c r="O3204">
        <f t="shared" si="49"/>
        <v>2.44</v>
      </c>
    </row>
    <row r="3205" spans="1:15" x14ac:dyDescent="0.25">
      <c r="A3205" s="24">
        <v>42649</v>
      </c>
      <c r="B3205">
        <v>0.26</v>
      </c>
      <c r="C3205">
        <v>0.26</v>
      </c>
      <c r="D3205">
        <v>0.26</v>
      </c>
      <c r="E3205">
        <v>0.33</v>
      </c>
      <c r="F3205">
        <v>0.46</v>
      </c>
      <c r="G3205">
        <v>0.65</v>
      </c>
      <c r="H3205">
        <v>0.86</v>
      </c>
      <c r="I3205">
        <v>1</v>
      </c>
      <c r="J3205">
        <v>1.28</v>
      </c>
      <c r="K3205">
        <v>1.58</v>
      </c>
      <c r="L3205">
        <v>1.75</v>
      </c>
      <c r="M3205">
        <v>2.14</v>
      </c>
      <c r="N3205">
        <v>2.46</v>
      </c>
      <c r="O3205">
        <f t="shared" si="49"/>
        <v>2.46</v>
      </c>
    </row>
    <row r="3206" spans="1:15" x14ac:dyDescent="0.25">
      <c r="A3206" s="24">
        <v>42650</v>
      </c>
      <c r="B3206">
        <v>0.26</v>
      </c>
      <c r="C3206">
        <v>0.26</v>
      </c>
      <c r="D3206">
        <v>0.26</v>
      </c>
      <c r="E3206">
        <v>0.33</v>
      </c>
      <c r="F3206">
        <v>0.46</v>
      </c>
      <c r="G3206">
        <v>0.66</v>
      </c>
      <c r="H3206">
        <v>0.83</v>
      </c>
      <c r="I3206">
        <v>0.99</v>
      </c>
      <c r="J3206">
        <v>1.26</v>
      </c>
      <c r="K3206">
        <v>1.55</v>
      </c>
      <c r="L3206">
        <v>1.73</v>
      </c>
      <c r="M3206">
        <v>2.14</v>
      </c>
      <c r="N3206">
        <v>2.46</v>
      </c>
      <c r="O3206">
        <f t="shared" ref="O3206:O3269" si="50">N3206</f>
        <v>2.46</v>
      </c>
    </row>
    <row r="3207" spans="1:15" x14ac:dyDescent="0.25">
      <c r="A3207" s="24">
        <v>42651</v>
      </c>
      <c r="B3207">
        <v>0.26</v>
      </c>
      <c r="C3207">
        <v>0.26</v>
      </c>
      <c r="D3207">
        <v>0.26</v>
      </c>
      <c r="E3207">
        <v>0.33</v>
      </c>
      <c r="F3207">
        <v>0.46</v>
      </c>
      <c r="G3207">
        <v>0.66</v>
      </c>
      <c r="H3207">
        <v>0.83</v>
      </c>
      <c r="I3207">
        <v>0.99</v>
      </c>
      <c r="J3207">
        <v>1.26</v>
      </c>
      <c r="K3207">
        <v>1.55</v>
      </c>
      <c r="L3207">
        <v>1.73</v>
      </c>
      <c r="M3207">
        <v>2.14</v>
      </c>
      <c r="N3207">
        <v>2.46</v>
      </c>
      <c r="O3207">
        <f t="shared" si="50"/>
        <v>2.46</v>
      </c>
    </row>
    <row r="3208" spans="1:15" x14ac:dyDescent="0.25">
      <c r="A3208" s="24">
        <v>42652</v>
      </c>
      <c r="B3208">
        <v>0.26</v>
      </c>
      <c r="C3208">
        <v>0.26</v>
      </c>
      <c r="D3208">
        <v>0.26</v>
      </c>
      <c r="E3208">
        <v>0.33</v>
      </c>
      <c r="F3208">
        <v>0.46</v>
      </c>
      <c r="G3208">
        <v>0.66</v>
      </c>
      <c r="H3208">
        <v>0.83</v>
      </c>
      <c r="I3208">
        <v>0.99</v>
      </c>
      <c r="J3208">
        <v>1.26</v>
      </c>
      <c r="K3208">
        <v>1.55</v>
      </c>
      <c r="L3208">
        <v>1.73</v>
      </c>
      <c r="M3208">
        <v>2.14</v>
      </c>
      <c r="N3208">
        <v>2.46</v>
      </c>
      <c r="O3208">
        <f t="shared" si="50"/>
        <v>2.46</v>
      </c>
    </row>
    <row r="3209" spans="1:15" x14ac:dyDescent="0.25">
      <c r="A3209" s="24">
        <v>42653</v>
      </c>
      <c r="B3209">
        <v>0.26</v>
      </c>
      <c r="C3209">
        <v>0.26</v>
      </c>
      <c r="D3209">
        <v>0.26</v>
      </c>
      <c r="E3209">
        <v>0.33</v>
      </c>
      <c r="F3209">
        <v>0.46</v>
      </c>
      <c r="G3209">
        <v>0.66</v>
      </c>
      <c r="H3209">
        <v>0.83</v>
      </c>
      <c r="I3209">
        <v>0.99</v>
      </c>
      <c r="J3209">
        <v>1.26</v>
      </c>
      <c r="K3209">
        <v>1.55</v>
      </c>
      <c r="L3209">
        <v>1.73</v>
      </c>
      <c r="M3209">
        <v>2.14</v>
      </c>
      <c r="N3209">
        <v>2.46</v>
      </c>
      <c r="O3209">
        <f t="shared" si="50"/>
        <v>2.46</v>
      </c>
    </row>
    <row r="3210" spans="1:15" x14ac:dyDescent="0.25">
      <c r="A3210" s="24">
        <v>42654</v>
      </c>
      <c r="B3210">
        <v>0.27</v>
      </c>
      <c r="C3210">
        <v>0.27</v>
      </c>
      <c r="D3210">
        <v>0.27</v>
      </c>
      <c r="E3210">
        <v>0.35</v>
      </c>
      <c r="F3210">
        <v>0.48</v>
      </c>
      <c r="G3210">
        <v>0.69</v>
      </c>
      <c r="H3210">
        <v>0.87</v>
      </c>
      <c r="I3210">
        <v>1.03</v>
      </c>
      <c r="J3210">
        <v>1.3</v>
      </c>
      <c r="K3210">
        <v>1.58</v>
      </c>
      <c r="L3210">
        <v>1.77</v>
      </c>
      <c r="M3210">
        <v>2.17</v>
      </c>
      <c r="N3210">
        <v>2.5</v>
      </c>
      <c r="O3210">
        <f t="shared" si="50"/>
        <v>2.5</v>
      </c>
    </row>
    <row r="3211" spans="1:15" x14ac:dyDescent="0.25">
      <c r="A3211" s="24">
        <v>42655</v>
      </c>
      <c r="B3211">
        <v>0.26</v>
      </c>
      <c r="C3211">
        <v>0.26</v>
      </c>
      <c r="D3211">
        <v>0.26</v>
      </c>
      <c r="E3211">
        <v>0.37</v>
      </c>
      <c r="F3211">
        <v>0.49</v>
      </c>
      <c r="G3211">
        <v>0.68</v>
      </c>
      <c r="H3211">
        <v>0.87</v>
      </c>
      <c r="I3211">
        <v>0.99</v>
      </c>
      <c r="J3211">
        <v>1.31</v>
      </c>
      <c r="K3211">
        <v>1.6</v>
      </c>
      <c r="L3211">
        <v>1.79</v>
      </c>
      <c r="M3211">
        <v>2.19</v>
      </c>
      <c r="N3211">
        <v>2.5099999999999998</v>
      </c>
      <c r="O3211">
        <f t="shared" si="50"/>
        <v>2.5099999999999998</v>
      </c>
    </row>
    <row r="3212" spans="1:15" x14ac:dyDescent="0.25">
      <c r="A3212" s="24">
        <v>42656</v>
      </c>
      <c r="B3212">
        <v>0.26</v>
      </c>
      <c r="C3212">
        <v>0.26</v>
      </c>
      <c r="D3212">
        <v>0.26</v>
      </c>
      <c r="E3212">
        <v>0.3</v>
      </c>
      <c r="F3212">
        <v>0.45</v>
      </c>
      <c r="G3212">
        <v>0.66</v>
      </c>
      <c r="H3212">
        <v>0.85</v>
      </c>
      <c r="I3212">
        <v>1</v>
      </c>
      <c r="J3212">
        <v>1.27</v>
      </c>
      <c r="K3212">
        <v>1.56</v>
      </c>
      <c r="L3212">
        <v>1.75</v>
      </c>
      <c r="M3212">
        <v>2.15</v>
      </c>
      <c r="N3212">
        <v>2.48</v>
      </c>
      <c r="O3212">
        <f t="shared" si="50"/>
        <v>2.48</v>
      </c>
    </row>
    <row r="3213" spans="1:15" x14ac:dyDescent="0.25">
      <c r="A3213" s="24">
        <v>42657</v>
      </c>
      <c r="B3213">
        <v>0.26</v>
      </c>
      <c r="C3213">
        <v>0.26</v>
      </c>
      <c r="D3213">
        <v>0.26</v>
      </c>
      <c r="E3213">
        <v>0.32</v>
      </c>
      <c r="F3213">
        <v>0.46</v>
      </c>
      <c r="G3213">
        <v>0.66</v>
      </c>
      <c r="H3213">
        <v>0.84</v>
      </c>
      <c r="I3213">
        <v>1</v>
      </c>
      <c r="J3213">
        <v>1.28</v>
      </c>
      <c r="K3213">
        <v>1.58</v>
      </c>
      <c r="L3213">
        <v>1.8</v>
      </c>
      <c r="M3213">
        <v>2.2200000000000002</v>
      </c>
      <c r="N3213">
        <v>2.5499999999999998</v>
      </c>
      <c r="O3213">
        <f t="shared" si="50"/>
        <v>2.5499999999999998</v>
      </c>
    </row>
    <row r="3214" spans="1:15" x14ac:dyDescent="0.25">
      <c r="A3214" s="24">
        <v>42658</v>
      </c>
      <c r="B3214">
        <v>0.26</v>
      </c>
      <c r="C3214">
        <v>0.26</v>
      </c>
      <c r="D3214">
        <v>0.26</v>
      </c>
      <c r="E3214">
        <v>0.32</v>
      </c>
      <c r="F3214">
        <v>0.46</v>
      </c>
      <c r="G3214">
        <v>0.66</v>
      </c>
      <c r="H3214">
        <v>0.84</v>
      </c>
      <c r="I3214">
        <v>1</v>
      </c>
      <c r="J3214">
        <v>1.28</v>
      </c>
      <c r="K3214">
        <v>1.58</v>
      </c>
      <c r="L3214">
        <v>1.8</v>
      </c>
      <c r="M3214">
        <v>2.2200000000000002</v>
      </c>
      <c r="N3214">
        <v>2.5499999999999998</v>
      </c>
      <c r="O3214">
        <f t="shared" si="50"/>
        <v>2.5499999999999998</v>
      </c>
    </row>
    <row r="3215" spans="1:15" x14ac:dyDescent="0.25">
      <c r="A3215" s="24">
        <v>42659</v>
      </c>
      <c r="B3215">
        <v>0.26</v>
      </c>
      <c r="C3215">
        <v>0.26</v>
      </c>
      <c r="D3215">
        <v>0.26</v>
      </c>
      <c r="E3215">
        <v>0.32</v>
      </c>
      <c r="F3215">
        <v>0.46</v>
      </c>
      <c r="G3215">
        <v>0.66</v>
      </c>
      <c r="H3215">
        <v>0.84</v>
      </c>
      <c r="I3215">
        <v>1</v>
      </c>
      <c r="J3215">
        <v>1.28</v>
      </c>
      <c r="K3215">
        <v>1.58</v>
      </c>
      <c r="L3215">
        <v>1.8</v>
      </c>
      <c r="M3215">
        <v>2.2200000000000002</v>
      </c>
      <c r="N3215">
        <v>2.5499999999999998</v>
      </c>
      <c r="O3215">
        <f t="shared" si="50"/>
        <v>2.5499999999999998</v>
      </c>
    </row>
    <row r="3216" spans="1:15" x14ac:dyDescent="0.25">
      <c r="A3216" s="24">
        <v>42660</v>
      </c>
      <c r="B3216">
        <v>0.24</v>
      </c>
      <c r="C3216">
        <v>0.24</v>
      </c>
      <c r="D3216">
        <v>0.24</v>
      </c>
      <c r="E3216">
        <v>0.34</v>
      </c>
      <c r="F3216">
        <v>0.47</v>
      </c>
      <c r="G3216">
        <v>0.65</v>
      </c>
      <c r="H3216">
        <v>0.81</v>
      </c>
      <c r="I3216">
        <v>0.98</v>
      </c>
      <c r="J3216">
        <v>1.26</v>
      </c>
      <c r="K3216">
        <v>1.56</v>
      </c>
      <c r="L3216">
        <v>1.77</v>
      </c>
      <c r="M3216">
        <v>2.19</v>
      </c>
      <c r="N3216">
        <v>2.52</v>
      </c>
      <c r="O3216">
        <f t="shared" si="50"/>
        <v>2.52</v>
      </c>
    </row>
    <row r="3217" spans="1:15" x14ac:dyDescent="0.25">
      <c r="A3217" s="24">
        <v>42661</v>
      </c>
      <c r="B3217">
        <v>0.26</v>
      </c>
      <c r="C3217">
        <v>0.26</v>
      </c>
      <c r="D3217">
        <v>0.26</v>
      </c>
      <c r="E3217">
        <v>0.34</v>
      </c>
      <c r="F3217">
        <v>0.47</v>
      </c>
      <c r="G3217">
        <v>0.66</v>
      </c>
      <c r="H3217">
        <v>0.82</v>
      </c>
      <c r="I3217">
        <v>0.96</v>
      </c>
      <c r="J3217">
        <v>1.24</v>
      </c>
      <c r="K3217">
        <v>1.54</v>
      </c>
      <c r="L3217">
        <v>1.75</v>
      </c>
      <c r="M3217">
        <v>2.1800000000000002</v>
      </c>
      <c r="N3217">
        <v>2.5099999999999998</v>
      </c>
      <c r="O3217">
        <f t="shared" si="50"/>
        <v>2.5099999999999998</v>
      </c>
    </row>
    <row r="3218" spans="1:15" x14ac:dyDescent="0.25">
      <c r="A3218" s="24">
        <v>42662</v>
      </c>
      <c r="B3218">
        <v>0.25</v>
      </c>
      <c r="C3218">
        <v>0.25</v>
      </c>
      <c r="D3218">
        <v>0.25</v>
      </c>
      <c r="E3218">
        <v>0.35</v>
      </c>
      <c r="F3218">
        <v>0.48</v>
      </c>
      <c r="G3218">
        <v>0.65</v>
      </c>
      <c r="H3218">
        <v>0.81</v>
      </c>
      <c r="I3218">
        <v>0.96</v>
      </c>
      <c r="J3218">
        <v>1.24</v>
      </c>
      <c r="K3218">
        <v>1.54</v>
      </c>
      <c r="L3218">
        <v>1.76</v>
      </c>
      <c r="M3218">
        <v>2.1800000000000002</v>
      </c>
      <c r="N3218">
        <v>2.5099999999999998</v>
      </c>
      <c r="O3218">
        <f t="shared" si="50"/>
        <v>2.5099999999999998</v>
      </c>
    </row>
    <row r="3219" spans="1:15" x14ac:dyDescent="0.25">
      <c r="A3219" s="24">
        <v>42663</v>
      </c>
      <c r="B3219">
        <v>0.25</v>
      </c>
      <c r="C3219">
        <v>0.25</v>
      </c>
      <c r="D3219">
        <v>0.25</v>
      </c>
      <c r="E3219">
        <v>0.35</v>
      </c>
      <c r="F3219">
        <v>0.48</v>
      </c>
      <c r="G3219">
        <v>0.66</v>
      </c>
      <c r="H3219">
        <v>0.84</v>
      </c>
      <c r="I3219">
        <v>0.98</v>
      </c>
      <c r="J3219">
        <v>1.26</v>
      </c>
      <c r="K3219">
        <v>1.55</v>
      </c>
      <c r="L3219">
        <v>1.76</v>
      </c>
      <c r="M3219">
        <v>2.17</v>
      </c>
      <c r="N3219">
        <v>2.5</v>
      </c>
      <c r="O3219">
        <f t="shared" si="50"/>
        <v>2.5</v>
      </c>
    </row>
    <row r="3220" spans="1:15" x14ac:dyDescent="0.25">
      <c r="A3220" s="24">
        <v>42664</v>
      </c>
      <c r="B3220">
        <v>0.25</v>
      </c>
      <c r="C3220">
        <v>0.25</v>
      </c>
      <c r="D3220">
        <v>0.25</v>
      </c>
      <c r="E3220">
        <v>0.34</v>
      </c>
      <c r="F3220">
        <v>0.47</v>
      </c>
      <c r="G3220">
        <v>0.66</v>
      </c>
      <c r="H3220">
        <v>0.84</v>
      </c>
      <c r="I3220">
        <v>0.98</v>
      </c>
      <c r="J3220">
        <v>1.25</v>
      </c>
      <c r="K3220">
        <v>1.53</v>
      </c>
      <c r="L3220">
        <v>1.74</v>
      </c>
      <c r="M3220">
        <v>2.15</v>
      </c>
      <c r="N3220">
        <v>2.48</v>
      </c>
      <c r="O3220">
        <f t="shared" si="50"/>
        <v>2.48</v>
      </c>
    </row>
    <row r="3221" spans="1:15" x14ac:dyDescent="0.25">
      <c r="A3221" s="24">
        <v>42665</v>
      </c>
      <c r="B3221">
        <v>0.25</v>
      </c>
      <c r="C3221">
        <v>0.25</v>
      </c>
      <c r="D3221">
        <v>0.25</v>
      </c>
      <c r="E3221">
        <v>0.34</v>
      </c>
      <c r="F3221">
        <v>0.47</v>
      </c>
      <c r="G3221">
        <v>0.66</v>
      </c>
      <c r="H3221">
        <v>0.84</v>
      </c>
      <c r="I3221">
        <v>0.98</v>
      </c>
      <c r="J3221">
        <v>1.25</v>
      </c>
      <c r="K3221">
        <v>1.53</v>
      </c>
      <c r="L3221">
        <v>1.74</v>
      </c>
      <c r="M3221">
        <v>2.15</v>
      </c>
      <c r="N3221">
        <v>2.48</v>
      </c>
      <c r="O3221">
        <f t="shared" si="50"/>
        <v>2.48</v>
      </c>
    </row>
    <row r="3222" spans="1:15" x14ac:dyDescent="0.25">
      <c r="A3222" s="24">
        <v>42666</v>
      </c>
      <c r="B3222">
        <v>0.25</v>
      </c>
      <c r="C3222">
        <v>0.25</v>
      </c>
      <c r="D3222">
        <v>0.25</v>
      </c>
      <c r="E3222">
        <v>0.34</v>
      </c>
      <c r="F3222">
        <v>0.47</v>
      </c>
      <c r="G3222">
        <v>0.66</v>
      </c>
      <c r="H3222">
        <v>0.84</v>
      </c>
      <c r="I3222">
        <v>0.98</v>
      </c>
      <c r="J3222">
        <v>1.25</v>
      </c>
      <c r="K3222">
        <v>1.53</v>
      </c>
      <c r="L3222">
        <v>1.74</v>
      </c>
      <c r="M3222">
        <v>2.15</v>
      </c>
      <c r="N3222">
        <v>2.48</v>
      </c>
      <c r="O3222">
        <f t="shared" si="50"/>
        <v>2.48</v>
      </c>
    </row>
    <row r="3223" spans="1:15" x14ac:dyDescent="0.25">
      <c r="A3223" s="24">
        <v>42667</v>
      </c>
      <c r="B3223">
        <v>0.23</v>
      </c>
      <c r="C3223">
        <v>0.23</v>
      </c>
      <c r="D3223">
        <v>0.23</v>
      </c>
      <c r="E3223">
        <v>0.33</v>
      </c>
      <c r="F3223">
        <v>0.46</v>
      </c>
      <c r="G3223">
        <v>0.66</v>
      </c>
      <c r="H3223">
        <v>0.84</v>
      </c>
      <c r="I3223">
        <v>1</v>
      </c>
      <c r="J3223">
        <v>1.27</v>
      </c>
      <c r="K3223">
        <v>1.56</v>
      </c>
      <c r="L3223">
        <v>1.77</v>
      </c>
      <c r="M3223">
        <v>2.1800000000000002</v>
      </c>
      <c r="N3223">
        <v>2.52</v>
      </c>
      <c r="O3223">
        <f t="shared" si="50"/>
        <v>2.52</v>
      </c>
    </row>
    <row r="3224" spans="1:15" x14ac:dyDescent="0.25">
      <c r="A3224" s="24">
        <v>42668</v>
      </c>
      <c r="B3224">
        <v>0.22</v>
      </c>
      <c r="C3224">
        <v>0.22</v>
      </c>
      <c r="D3224">
        <v>0.22</v>
      </c>
      <c r="E3224">
        <v>0.34</v>
      </c>
      <c r="F3224">
        <v>0.49</v>
      </c>
      <c r="G3224">
        <v>0.66</v>
      </c>
      <c r="H3224">
        <v>0.86</v>
      </c>
      <c r="I3224">
        <v>1</v>
      </c>
      <c r="J3224">
        <v>1.29</v>
      </c>
      <c r="K3224">
        <v>1.56</v>
      </c>
      <c r="L3224">
        <v>1.77</v>
      </c>
      <c r="M3224">
        <v>2.17</v>
      </c>
      <c r="N3224">
        <v>2.5</v>
      </c>
      <c r="O3224">
        <f t="shared" si="50"/>
        <v>2.5</v>
      </c>
    </row>
    <row r="3225" spans="1:15" x14ac:dyDescent="0.25">
      <c r="A3225" s="24">
        <v>42669</v>
      </c>
      <c r="B3225">
        <v>0.25</v>
      </c>
      <c r="C3225">
        <v>0.25</v>
      </c>
      <c r="D3225">
        <v>0.25</v>
      </c>
      <c r="E3225">
        <v>0.33</v>
      </c>
      <c r="F3225">
        <v>0.49</v>
      </c>
      <c r="G3225">
        <v>0.67</v>
      </c>
      <c r="H3225">
        <v>0.86</v>
      </c>
      <c r="I3225">
        <v>1.01</v>
      </c>
      <c r="J3225">
        <v>1.3</v>
      </c>
      <c r="K3225">
        <v>1.59</v>
      </c>
      <c r="L3225">
        <v>1.79</v>
      </c>
      <c r="M3225">
        <v>2.2000000000000002</v>
      </c>
      <c r="N3225">
        <v>2.5299999999999998</v>
      </c>
      <c r="O3225">
        <f t="shared" si="50"/>
        <v>2.5299999999999998</v>
      </c>
    </row>
    <row r="3226" spans="1:15" x14ac:dyDescent="0.25">
      <c r="A3226" s="24">
        <v>42670</v>
      </c>
      <c r="B3226">
        <v>0.19</v>
      </c>
      <c r="C3226">
        <v>0.19</v>
      </c>
      <c r="D3226">
        <v>0.19</v>
      </c>
      <c r="E3226">
        <v>0.3</v>
      </c>
      <c r="F3226">
        <v>0.49</v>
      </c>
      <c r="G3226">
        <v>0.68</v>
      </c>
      <c r="H3226">
        <v>0.87</v>
      </c>
      <c r="I3226">
        <v>1.04</v>
      </c>
      <c r="J3226">
        <v>1.33</v>
      </c>
      <c r="K3226">
        <v>1.64</v>
      </c>
      <c r="L3226">
        <v>1.85</v>
      </c>
      <c r="M3226">
        <v>2.2599999999999998</v>
      </c>
      <c r="N3226">
        <v>2.6</v>
      </c>
      <c r="O3226">
        <f t="shared" si="50"/>
        <v>2.6</v>
      </c>
    </row>
    <row r="3227" spans="1:15" x14ac:dyDescent="0.25">
      <c r="A3227" s="24">
        <v>42671</v>
      </c>
      <c r="B3227">
        <v>0.18</v>
      </c>
      <c r="C3227">
        <v>0.18</v>
      </c>
      <c r="D3227">
        <v>0.18</v>
      </c>
      <c r="E3227">
        <v>0.3</v>
      </c>
      <c r="F3227">
        <v>0.49</v>
      </c>
      <c r="G3227">
        <v>0.66</v>
      </c>
      <c r="H3227">
        <v>0.86</v>
      </c>
      <c r="I3227">
        <v>1.02</v>
      </c>
      <c r="J3227">
        <v>1.33</v>
      </c>
      <c r="K3227">
        <v>1.63</v>
      </c>
      <c r="L3227">
        <v>1.86</v>
      </c>
      <c r="M3227">
        <v>2.27</v>
      </c>
      <c r="N3227">
        <v>2.62</v>
      </c>
      <c r="O3227">
        <f t="shared" si="50"/>
        <v>2.62</v>
      </c>
    </row>
    <row r="3228" spans="1:15" x14ac:dyDescent="0.25">
      <c r="A3228" s="24">
        <v>42672</v>
      </c>
      <c r="B3228">
        <v>0.18</v>
      </c>
      <c r="C3228">
        <v>0.18</v>
      </c>
      <c r="D3228">
        <v>0.18</v>
      </c>
      <c r="E3228">
        <v>0.3</v>
      </c>
      <c r="F3228">
        <v>0.49</v>
      </c>
      <c r="G3228">
        <v>0.66</v>
      </c>
      <c r="H3228">
        <v>0.86</v>
      </c>
      <c r="I3228">
        <v>1.02</v>
      </c>
      <c r="J3228">
        <v>1.33</v>
      </c>
      <c r="K3228">
        <v>1.63</v>
      </c>
      <c r="L3228">
        <v>1.86</v>
      </c>
      <c r="M3228">
        <v>2.27</v>
      </c>
      <c r="N3228">
        <v>2.62</v>
      </c>
      <c r="O3228">
        <f t="shared" si="50"/>
        <v>2.62</v>
      </c>
    </row>
    <row r="3229" spans="1:15" x14ac:dyDescent="0.25">
      <c r="A3229" s="24">
        <v>42673</v>
      </c>
      <c r="B3229">
        <v>0.18</v>
      </c>
      <c r="C3229">
        <v>0.18</v>
      </c>
      <c r="D3229">
        <v>0.18</v>
      </c>
      <c r="E3229">
        <v>0.3</v>
      </c>
      <c r="F3229">
        <v>0.49</v>
      </c>
      <c r="G3229">
        <v>0.66</v>
      </c>
      <c r="H3229">
        <v>0.86</v>
      </c>
      <c r="I3229">
        <v>1.02</v>
      </c>
      <c r="J3229">
        <v>1.33</v>
      </c>
      <c r="K3229">
        <v>1.63</v>
      </c>
      <c r="L3229">
        <v>1.86</v>
      </c>
      <c r="M3229">
        <v>2.27</v>
      </c>
      <c r="N3229">
        <v>2.62</v>
      </c>
      <c r="O3229">
        <f t="shared" si="50"/>
        <v>2.62</v>
      </c>
    </row>
    <row r="3230" spans="1:15" x14ac:dyDescent="0.25">
      <c r="A3230" s="24">
        <v>42674</v>
      </c>
      <c r="B3230">
        <v>0.2</v>
      </c>
      <c r="C3230">
        <v>0.2</v>
      </c>
      <c r="D3230">
        <v>0.2</v>
      </c>
      <c r="E3230">
        <v>0.34</v>
      </c>
      <c r="F3230">
        <v>0.51</v>
      </c>
      <c r="G3230">
        <v>0.66</v>
      </c>
      <c r="H3230">
        <v>0.86</v>
      </c>
      <c r="I3230">
        <v>1</v>
      </c>
      <c r="J3230">
        <v>1.31</v>
      </c>
      <c r="K3230">
        <v>1.62</v>
      </c>
      <c r="L3230">
        <v>1.84</v>
      </c>
      <c r="M3230">
        <v>2.25</v>
      </c>
      <c r="N3230">
        <v>2.58</v>
      </c>
      <c r="O3230">
        <f t="shared" si="50"/>
        <v>2.58</v>
      </c>
    </row>
    <row r="3231" spans="1:15" x14ac:dyDescent="0.25">
      <c r="A3231" s="24">
        <v>42675</v>
      </c>
      <c r="B3231">
        <v>0.24</v>
      </c>
      <c r="C3231">
        <v>0.24</v>
      </c>
      <c r="D3231">
        <v>0.24</v>
      </c>
      <c r="E3231">
        <v>0.35</v>
      </c>
      <c r="F3231">
        <v>0.5</v>
      </c>
      <c r="G3231">
        <v>0.65</v>
      </c>
      <c r="H3231">
        <v>0.83</v>
      </c>
      <c r="I3231">
        <v>0.99</v>
      </c>
      <c r="J3231">
        <v>1.3</v>
      </c>
      <c r="K3231">
        <v>1.61</v>
      </c>
      <c r="L3231">
        <v>1.83</v>
      </c>
      <c r="M3231">
        <v>2.2400000000000002</v>
      </c>
      <c r="N3231">
        <v>2.58</v>
      </c>
      <c r="O3231">
        <f t="shared" si="50"/>
        <v>2.58</v>
      </c>
    </row>
    <row r="3232" spans="1:15" x14ac:dyDescent="0.25">
      <c r="A3232" s="24">
        <v>42676</v>
      </c>
      <c r="B3232">
        <v>0.24</v>
      </c>
      <c r="C3232">
        <v>0.24</v>
      </c>
      <c r="D3232">
        <v>0.24</v>
      </c>
      <c r="E3232">
        <v>0.37</v>
      </c>
      <c r="F3232">
        <v>0.51</v>
      </c>
      <c r="G3232">
        <v>0.64</v>
      </c>
      <c r="H3232">
        <v>0.81</v>
      </c>
      <c r="I3232">
        <v>0.98</v>
      </c>
      <c r="J3232">
        <v>1.26</v>
      </c>
      <c r="K3232">
        <v>1.57</v>
      </c>
      <c r="L3232">
        <v>1.81</v>
      </c>
      <c r="M3232">
        <v>2.2200000000000002</v>
      </c>
      <c r="N3232">
        <v>2.56</v>
      </c>
      <c r="O3232">
        <f t="shared" si="50"/>
        <v>2.56</v>
      </c>
    </row>
    <row r="3233" spans="1:15" x14ac:dyDescent="0.25">
      <c r="A3233" s="24">
        <v>42677</v>
      </c>
      <c r="B3233">
        <v>0.24</v>
      </c>
      <c r="C3233">
        <v>0.24</v>
      </c>
      <c r="D3233">
        <v>0.24</v>
      </c>
      <c r="E3233">
        <v>0.38</v>
      </c>
      <c r="F3233">
        <v>0.52</v>
      </c>
      <c r="G3233">
        <v>0.64</v>
      </c>
      <c r="H3233">
        <v>0.81</v>
      </c>
      <c r="I3233">
        <v>0.98</v>
      </c>
      <c r="J3233">
        <v>1.26</v>
      </c>
      <c r="K3233">
        <v>1.58</v>
      </c>
      <c r="L3233">
        <v>1.82</v>
      </c>
      <c r="M3233">
        <v>2.25</v>
      </c>
      <c r="N3233">
        <v>2.6</v>
      </c>
      <c r="O3233">
        <f t="shared" si="50"/>
        <v>2.6</v>
      </c>
    </row>
    <row r="3234" spans="1:15" x14ac:dyDescent="0.25">
      <c r="A3234" s="24">
        <v>42678</v>
      </c>
      <c r="B3234">
        <v>0.25</v>
      </c>
      <c r="C3234">
        <v>0.25</v>
      </c>
      <c r="D3234">
        <v>0.25</v>
      </c>
      <c r="E3234">
        <v>0.38</v>
      </c>
      <c r="F3234">
        <v>0.52</v>
      </c>
      <c r="G3234">
        <v>0.62</v>
      </c>
      <c r="H3234">
        <v>0.8</v>
      </c>
      <c r="I3234">
        <v>0.95</v>
      </c>
      <c r="J3234">
        <v>1.24</v>
      </c>
      <c r="K3234">
        <v>1.55</v>
      </c>
      <c r="L3234">
        <v>1.79</v>
      </c>
      <c r="M3234">
        <v>2.2200000000000002</v>
      </c>
      <c r="N3234">
        <v>2.56</v>
      </c>
      <c r="O3234">
        <f t="shared" si="50"/>
        <v>2.56</v>
      </c>
    </row>
    <row r="3235" spans="1:15" x14ac:dyDescent="0.25">
      <c r="A3235" s="24">
        <v>42679</v>
      </c>
      <c r="B3235">
        <v>0.25</v>
      </c>
      <c r="C3235">
        <v>0.25</v>
      </c>
      <c r="D3235">
        <v>0.25</v>
      </c>
      <c r="E3235">
        <v>0.38</v>
      </c>
      <c r="F3235">
        <v>0.52</v>
      </c>
      <c r="G3235">
        <v>0.62</v>
      </c>
      <c r="H3235">
        <v>0.8</v>
      </c>
      <c r="I3235">
        <v>0.95</v>
      </c>
      <c r="J3235">
        <v>1.24</v>
      </c>
      <c r="K3235">
        <v>1.55</v>
      </c>
      <c r="L3235">
        <v>1.79</v>
      </c>
      <c r="M3235">
        <v>2.2200000000000002</v>
      </c>
      <c r="N3235">
        <v>2.56</v>
      </c>
      <c r="O3235">
        <f t="shared" si="50"/>
        <v>2.56</v>
      </c>
    </row>
    <row r="3236" spans="1:15" x14ac:dyDescent="0.25">
      <c r="A3236" s="24">
        <v>42680</v>
      </c>
      <c r="B3236">
        <v>0.25</v>
      </c>
      <c r="C3236">
        <v>0.25</v>
      </c>
      <c r="D3236">
        <v>0.25</v>
      </c>
      <c r="E3236">
        <v>0.38</v>
      </c>
      <c r="F3236">
        <v>0.52</v>
      </c>
      <c r="G3236">
        <v>0.62</v>
      </c>
      <c r="H3236">
        <v>0.8</v>
      </c>
      <c r="I3236">
        <v>0.95</v>
      </c>
      <c r="J3236">
        <v>1.24</v>
      </c>
      <c r="K3236">
        <v>1.55</v>
      </c>
      <c r="L3236">
        <v>1.79</v>
      </c>
      <c r="M3236">
        <v>2.2200000000000002</v>
      </c>
      <c r="N3236">
        <v>2.56</v>
      </c>
      <c r="O3236">
        <f t="shared" si="50"/>
        <v>2.56</v>
      </c>
    </row>
    <row r="3237" spans="1:15" x14ac:dyDescent="0.25">
      <c r="A3237" s="24">
        <v>42681</v>
      </c>
      <c r="B3237">
        <v>0.28000000000000003</v>
      </c>
      <c r="C3237">
        <v>0.28000000000000003</v>
      </c>
      <c r="D3237">
        <v>0.28000000000000003</v>
      </c>
      <c r="E3237">
        <v>0.41</v>
      </c>
      <c r="F3237">
        <v>0.54</v>
      </c>
      <c r="G3237">
        <v>0.63</v>
      </c>
      <c r="H3237">
        <v>0.82</v>
      </c>
      <c r="I3237">
        <v>0.99</v>
      </c>
      <c r="J3237">
        <v>1.29</v>
      </c>
      <c r="K3237">
        <v>1.6</v>
      </c>
      <c r="L3237">
        <v>1.83</v>
      </c>
      <c r="M3237">
        <v>2.2599999999999998</v>
      </c>
      <c r="N3237">
        <v>2.6</v>
      </c>
      <c r="O3237">
        <f t="shared" si="50"/>
        <v>2.6</v>
      </c>
    </row>
    <row r="3238" spans="1:15" x14ac:dyDescent="0.25">
      <c r="A3238" s="24">
        <v>42682</v>
      </c>
      <c r="B3238">
        <v>0.28000000000000003</v>
      </c>
      <c r="C3238">
        <v>0.28000000000000003</v>
      </c>
      <c r="D3238">
        <v>0.28000000000000003</v>
      </c>
      <c r="E3238">
        <v>0.43</v>
      </c>
      <c r="F3238">
        <v>0.56000000000000005</v>
      </c>
      <c r="G3238">
        <v>0.71</v>
      </c>
      <c r="H3238">
        <v>0.87</v>
      </c>
      <c r="I3238">
        <v>1.04</v>
      </c>
      <c r="J3238">
        <v>1.34</v>
      </c>
      <c r="K3238">
        <v>1.65</v>
      </c>
      <c r="L3238">
        <v>1.88</v>
      </c>
      <c r="M3238">
        <v>2.29</v>
      </c>
      <c r="N3238">
        <v>2.63</v>
      </c>
      <c r="O3238">
        <f t="shared" si="50"/>
        <v>2.63</v>
      </c>
    </row>
    <row r="3239" spans="1:15" x14ac:dyDescent="0.25">
      <c r="A3239" s="24">
        <v>42683</v>
      </c>
      <c r="B3239">
        <v>0.3</v>
      </c>
      <c r="C3239">
        <v>0.3</v>
      </c>
      <c r="D3239">
        <v>0.3</v>
      </c>
      <c r="E3239">
        <v>0.45</v>
      </c>
      <c r="F3239">
        <v>0.56000000000000005</v>
      </c>
      <c r="G3239">
        <v>0.72</v>
      </c>
      <c r="H3239">
        <v>0.9</v>
      </c>
      <c r="I3239">
        <v>1.1200000000000001</v>
      </c>
      <c r="J3239">
        <v>1.49</v>
      </c>
      <c r="K3239">
        <v>1.84</v>
      </c>
      <c r="L3239">
        <v>2.0699999999999998</v>
      </c>
      <c r="M3239">
        <v>2.52</v>
      </c>
      <c r="N3239">
        <v>2.88</v>
      </c>
      <c r="O3239">
        <f t="shared" si="50"/>
        <v>2.88</v>
      </c>
    </row>
    <row r="3240" spans="1:15" x14ac:dyDescent="0.25">
      <c r="A3240" s="24">
        <v>42684</v>
      </c>
      <c r="B3240">
        <v>0.3</v>
      </c>
      <c r="C3240">
        <v>0.3</v>
      </c>
      <c r="D3240">
        <v>0.3</v>
      </c>
      <c r="E3240">
        <v>0.48</v>
      </c>
      <c r="F3240">
        <v>0.59</v>
      </c>
      <c r="G3240">
        <v>0.72</v>
      </c>
      <c r="H3240">
        <v>0.92</v>
      </c>
      <c r="I3240">
        <v>1.17</v>
      </c>
      <c r="J3240">
        <v>1.56</v>
      </c>
      <c r="K3240">
        <v>1.92</v>
      </c>
      <c r="L3240">
        <v>2.15</v>
      </c>
      <c r="M3240">
        <v>2.58</v>
      </c>
      <c r="N3240">
        <v>2.94</v>
      </c>
      <c r="O3240">
        <f t="shared" si="50"/>
        <v>2.94</v>
      </c>
    </row>
    <row r="3241" spans="1:15" x14ac:dyDescent="0.25">
      <c r="A3241" s="24">
        <v>42685</v>
      </c>
      <c r="B3241">
        <v>0.3</v>
      </c>
      <c r="C3241">
        <v>0.3</v>
      </c>
      <c r="D3241">
        <v>0.3</v>
      </c>
      <c r="E3241">
        <v>0.48</v>
      </c>
      <c r="F3241">
        <v>0.59</v>
      </c>
      <c r="G3241">
        <v>0.72</v>
      </c>
      <c r="H3241">
        <v>0.92</v>
      </c>
      <c r="I3241">
        <v>1.17</v>
      </c>
      <c r="J3241">
        <v>1.56</v>
      </c>
      <c r="K3241">
        <v>1.92</v>
      </c>
      <c r="L3241">
        <v>2.15</v>
      </c>
      <c r="M3241">
        <v>2.58</v>
      </c>
      <c r="N3241">
        <v>2.94</v>
      </c>
      <c r="O3241">
        <f t="shared" si="50"/>
        <v>2.94</v>
      </c>
    </row>
    <row r="3242" spans="1:15" x14ac:dyDescent="0.25">
      <c r="A3242" s="24">
        <v>42686</v>
      </c>
      <c r="B3242">
        <v>0.3</v>
      </c>
      <c r="C3242">
        <v>0.3</v>
      </c>
      <c r="D3242">
        <v>0.3</v>
      </c>
      <c r="E3242">
        <v>0.48</v>
      </c>
      <c r="F3242">
        <v>0.59</v>
      </c>
      <c r="G3242">
        <v>0.72</v>
      </c>
      <c r="H3242">
        <v>0.92</v>
      </c>
      <c r="I3242">
        <v>1.17</v>
      </c>
      <c r="J3242">
        <v>1.56</v>
      </c>
      <c r="K3242">
        <v>1.92</v>
      </c>
      <c r="L3242">
        <v>2.15</v>
      </c>
      <c r="M3242">
        <v>2.58</v>
      </c>
      <c r="N3242">
        <v>2.94</v>
      </c>
      <c r="O3242">
        <f t="shared" si="50"/>
        <v>2.94</v>
      </c>
    </row>
    <row r="3243" spans="1:15" x14ac:dyDescent="0.25">
      <c r="A3243" s="24">
        <v>42687</v>
      </c>
      <c r="B3243">
        <v>0.3</v>
      </c>
      <c r="C3243">
        <v>0.3</v>
      </c>
      <c r="D3243">
        <v>0.3</v>
      </c>
      <c r="E3243">
        <v>0.48</v>
      </c>
      <c r="F3243">
        <v>0.59</v>
      </c>
      <c r="G3243">
        <v>0.72</v>
      </c>
      <c r="H3243">
        <v>0.92</v>
      </c>
      <c r="I3243">
        <v>1.17</v>
      </c>
      <c r="J3243">
        <v>1.56</v>
      </c>
      <c r="K3243">
        <v>1.92</v>
      </c>
      <c r="L3243">
        <v>2.15</v>
      </c>
      <c r="M3243">
        <v>2.58</v>
      </c>
      <c r="N3243">
        <v>2.94</v>
      </c>
      <c r="O3243">
        <f t="shared" si="50"/>
        <v>2.94</v>
      </c>
    </row>
    <row r="3244" spans="1:15" x14ac:dyDescent="0.25">
      <c r="A3244" s="24">
        <v>42688</v>
      </c>
      <c r="B3244">
        <v>0.32</v>
      </c>
      <c r="C3244">
        <v>0.32</v>
      </c>
      <c r="D3244">
        <v>0.32</v>
      </c>
      <c r="E3244">
        <v>0.55000000000000004</v>
      </c>
      <c r="F3244">
        <v>0.65</v>
      </c>
      <c r="G3244">
        <v>0.77</v>
      </c>
      <c r="H3244">
        <v>1</v>
      </c>
      <c r="I3244">
        <v>1.27</v>
      </c>
      <c r="J3244">
        <v>1.66</v>
      </c>
      <c r="K3244">
        <v>2.0099999999999998</v>
      </c>
      <c r="L3244">
        <v>2.23</v>
      </c>
      <c r="M3244">
        <v>2.65</v>
      </c>
      <c r="N3244">
        <v>2.99</v>
      </c>
      <c r="O3244">
        <f t="shared" si="50"/>
        <v>2.99</v>
      </c>
    </row>
    <row r="3245" spans="1:15" x14ac:dyDescent="0.25">
      <c r="A3245" s="24">
        <v>42689</v>
      </c>
      <c r="B3245">
        <v>0.3</v>
      </c>
      <c r="C3245">
        <v>0.3</v>
      </c>
      <c r="D3245">
        <v>0.3</v>
      </c>
      <c r="E3245">
        <v>0.51</v>
      </c>
      <c r="F3245">
        <v>0.61</v>
      </c>
      <c r="G3245">
        <v>0.78</v>
      </c>
      <c r="H3245">
        <v>1.02</v>
      </c>
      <c r="I3245">
        <v>1.28</v>
      </c>
      <c r="J3245">
        <v>1.68</v>
      </c>
      <c r="K3245">
        <v>2.0299999999999998</v>
      </c>
      <c r="L3245">
        <v>2.23</v>
      </c>
      <c r="M3245">
        <v>2.64</v>
      </c>
      <c r="N3245">
        <v>2.97</v>
      </c>
      <c r="O3245">
        <f t="shared" si="50"/>
        <v>2.97</v>
      </c>
    </row>
    <row r="3246" spans="1:15" x14ac:dyDescent="0.25">
      <c r="A3246" s="24">
        <v>42690</v>
      </c>
      <c r="B3246">
        <v>0.32</v>
      </c>
      <c r="C3246">
        <v>0.32</v>
      </c>
      <c r="D3246">
        <v>0.32</v>
      </c>
      <c r="E3246">
        <v>0.47</v>
      </c>
      <c r="F3246">
        <v>0.62</v>
      </c>
      <c r="G3246">
        <v>0.76</v>
      </c>
      <c r="H3246">
        <v>1</v>
      </c>
      <c r="I3246">
        <v>1.28</v>
      </c>
      <c r="J3246">
        <v>1.68</v>
      </c>
      <c r="K3246">
        <v>2.0299999999999998</v>
      </c>
      <c r="L3246">
        <v>2.2200000000000002</v>
      </c>
      <c r="M3246">
        <v>2.61</v>
      </c>
      <c r="N3246">
        <v>2.92</v>
      </c>
      <c r="O3246">
        <f t="shared" si="50"/>
        <v>2.92</v>
      </c>
    </row>
    <row r="3247" spans="1:15" x14ac:dyDescent="0.25">
      <c r="A3247" s="24">
        <v>42691</v>
      </c>
      <c r="B3247">
        <v>0.3</v>
      </c>
      <c r="C3247">
        <v>0.3</v>
      </c>
      <c r="D3247">
        <v>0.3</v>
      </c>
      <c r="E3247">
        <v>0.44</v>
      </c>
      <c r="F3247">
        <v>0.61</v>
      </c>
      <c r="G3247">
        <v>0.77</v>
      </c>
      <c r="H3247">
        <v>1.04</v>
      </c>
      <c r="I3247">
        <v>1.31</v>
      </c>
      <c r="J3247">
        <v>1.73</v>
      </c>
      <c r="K3247">
        <v>2.08</v>
      </c>
      <c r="L3247">
        <v>2.29</v>
      </c>
      <c r="M3247">
        <v>2.69</v>
      </c>
      <c r="N3247">
        <v>3.01</v>
      </c>
      <c r="O3247">
        <f t="shared" si="50"/>
        <v>3.01</v>
      </c>
    </row>
    <row r="3248" spans="1:15" x14ac:dyDescent="0.25">
      <c r="A3248" s="24">
        <v>42692</v>
      </c>
      <c r="B3248">
        <v>0.28000000000000003</v>
      </c>
      <c r="C3248">
        <v>0.28000000000000003</v>
      </c>
      <c r="D3248">
        <v>0.28000000000000003</v>
      </c>
      <c r="E3248">
        <v>0.44</v>
      </c>
      <c r="F3248">
        <v>0.6</v>
      </c>
      <c r="G3248">
        <v>0.77</v>
      </c>
      <c r="H3248">
        <v>1.07</v>
      </c>
      <c r="I3248">
        <v>1.36</v>
      </c>
      <c r="J3248">
        <v>1.8</v>
      </c>
      <c r="K3248">
        <v>2.14</v>
      </c>
      <c r="L3248">
        <v>2.34</v>
      </c>
      <c r="M3248">
        <v>2.7</v>
      </c>
      <c r="N3248">
        <v>3.01</v>
      </c>
      <c r="O3248">
        <f t="shared" si="50"/>
        <v>3.01</v>
      </c>
    </row>
    <row r="3249" spans="1:15" x14ac:dyDescent="0.25">
      <c r="A3249" s="24">
        <v>42693</v>
      </c>
      <c r="B3249">
        <v>0.28000000000000003</v>
      </c>
      <c r="C3249">
        <v>0.28000000000000003</v>
      </c>
      <c r="D3249">
        <v>0.28000000000000003</v>
      </c>
      <c r="E3249">
        <v>0.44</v>
      </c>
      <c r="F3249">
        <v>0.6</v>
      </c>
      <c r="G3249">
        <v>0.77</v>
      </c>
      <c r="H3249">
        <v>1.07</v>
      </c>
      <c r="I3249">
        <v>1.36</v>
      </c>
      <c r="J3249">
        <v>1.8</v>
      </c>
      <c r="K3249">
        <v>2.14</v>
      </c>
      <c r="L3249">
        <v>2.34</v>
      </c>
      <c r="M3249">
        <v>2.7</v>
      </c>
      <c r="N3249">
        <v>3.01</v>
      </c>
      <c r="O3249">
        <f t="shared" si="50"/>
        <v>3.01</v>
      </c>
    </row>
    <row r="3250" spans="1:15" x14ac:dyDescent="0.25">
      <c r="A3250" s="24">
        <v>42694</v>
      </c>
      <c r="B3250">
        <v>0.28000000000000003</v>
      </c>
      <c r="C3250">
        <v>0.28000000000000003</v>
      </c>
      <c r="D3250">
        <v>0.28000000000000003</v>
      </c>
      <c r="E3250">
        <v>0.44</v>
      </c>
      <c r="F3250">
        <v>0.6</v>
      </c>
      <c r="G3250">
        <v>0.77</v>
      </c>
      <c r="H3250">
        <v>1.07</v>
      </c>
      <c r="I3250">
        <v>1.36</v>
      </c>
      <c r="J3250">
        <v>1.8</v>
      </c>
      <c r="K3250">
        <v>2.14</v>
      </c>
      <c r="L3250">
        <v>2.34</v>
      </c>
      <c r="M3250">
        <v>2.7</v>
      </c>
      <c r="N3250">
        <v>3.01</v>
      </c>
      <c r="O3250">
        <f t="shared" si="50"/>
        <v>3.01</v>
      </c>
    </row>
    <row r="3251" spans="1:15" x14ac:dyDescent="0.25">
      <c r="A3251" s="24">
        <v>42695</v>
      </c>
      <c r="B3251">
        <v>0.28000000000000003</v>
      </c>
      <c r="C3251">
        <v>0.28000000000000003</v>
      </c>
      <c r="D3251">
        <v>0.28000000000000003</v>
      </c>
      <c r="E3251">
        <v>0.46</v>
      </c>
      <c r="F3251">
        <v>0.6</v>
      </c>
      <c r="G3251">
        <v>0.78</v>
      </c>
      <c r="H3251">
        <v>1.08</v>
      </c>
      <c r="I3251">
        <v>1.36</v>
      </c>
      <c r="J3251">
        <v>1.79</v>
      </c>
      <c r="K3251">
        <v>2.13</v>
      </c>
      <c r="L3251">
        <v>2.33</v>
      </c>
      <c r="M3251">
        <v>2.69</v>
      </c>
      <c r="N3251">
        <v>3</v>
      </c>
      <c r="O3251">
        <f t="shared" si="50"/>
        <v>3</v>
      </c>
    </row>
    <row r="3252" spans="1:15" x14ac:dyDescent="0.25">
      <c r="A3252" s="24">
        <v>42696</v>
      </c>
      <c r="B3252">
        <v>0.34</v>
      </c>
      <c r="C3252">
        <v>0.34</v>
      </c>
      <c r="D3252">
        <v>0.34</v>
      </c>
      <c r="E3252">
        <v>0.49</v>
      </c>
      <c r="F3252">
        <v>0.61</v>
      </c>
      <c r="G3252">
        <v>0.78</v>
      </c>
      <c r="H3252">
        <v>1.07</v>
      </c>
      <c r="I3252">
        <v>1.35</v>
      </c>
      <c r="J3252">
        <v>1.77</v>
      </c>
      <c r="K3252">
        <v>2.12</v>
      </c>
      <c r="L3252">
        <v>2.31</v>
      </c>
      <c r="M3252">
        <v>2.69</v>
      </c>
      <c r="N3252">
        <v>3</v>
      </c>
      <c r="O3252">
        <f t="shared" si="50"/>
        <v>3</v>
      </c>
    </row>
    <row r="3253" spans="1:15" x14ac:dyDescent="0.25">
      <c r="A3253" s="24">
        <v>42697</v>
      </c>
      <c r="B3253">
        <v>0.35</v>
      </c>
      <c r="C3253">
        <v>0.35</v>
      </c>
      <c r="D3253">
        <v>0.35</v>
      </c>
      <c r="E3253">
        <v>0.51</v>
      </c>
      <c r="F3253">
        <v>0.63</v>
      </c>
      <c r="G3253">
        <v>0.8</v>
      </c>
      <c r="H3253">
        <v>1.1200000000000001</v>
      </c>
      <c r="I3253">
        <v>1.4</v>
      </c>
      <c r="J3253">
        <v>1.83</v>
      </c>
      <c r="K3253">
        <v>2.17</v>
      </c>
      <c r="L3253">
        <v>2.36</v>
      </c>
      <c r="M3253">
        <v>2.71</v>
      </c>
      <c r="N3253">
        <v>3.02</v>
      </c>
      <c r="O3253">
        <f t="shared" si="50"/>
        <v>3.02</v>
      </c>
    </row>
    <row r="3254" spans="1:15" x14ac:dyDescent="0.25">
      <c r="A3254" s="24">
        <v>42698</v>
      </c>
      <c r="B3254">
        <v>0.35</v>
      </c>
      <c r="C3254">
        <v>0.35</v>
      </c>
      <c r="D3254">
        <v>0.35</v>
      </c>
      <c r="E3254">
        <v>0.51</v>
      </c>
      <c r="F3254">
        <v>0.63</v>
      </c>
      <c r="G3254">
        <v>0.8</v>
      </c>
      <c r="H3254">
        <v>1.1200000000000001</v>
      </c>
      <c r="I3254">
        <v>1.4</v>
      </c>
      <c r="J3254">
        <v>1.83</v>
      </c>
      <c r="K3254">
        <v>2.17</v>
      </c>
      <c r="L3254">
        <v>2.36</v>
      </c>
      <c r="M3254">
        <v>2.71</v>
      </c>
      <c r="N3254">
        <v>3.02</v>
      </c>
      <c r="O3254">
        <f t="shared" si="50"/>
        <v>3.02</v>
      </c>
    </row>
    <row r="3255" spans="1:15" x14ac:dyDescent="0.25">
      <c r="A3255" s="24">
        <v>42699</v>
      </c>
      <c r="B3255">
        <v>0.34</v>
      </c>
      <c r="C3255">
        <v>0.34</v>
      </c>
      <c r="D3255">
        <v>0.34</v>
      </c>
      <c r="E3255">
        <v>0.49</v>
      </c>
      <c r="F3255">
        <v>0.62</v>
      </c>
      <c r="G3255">
        <v>0.81</v>
      </c>
      <c r="H3255">
        <v>1.1200000000000001</v>
      </c>
      <c r="I3255">
        <v>1.41</v>
      </c>
      <c r="J3255">
        <v>1.83</v>
      </c>
      <c r="K3255">
        <v>2.1800000000000002</v>
      </c>
      <c r="L3255">
        <v>2.36</v>
      </c>
      <c r="M3255">
        <v>2.71</v>
      </c>
      <c r="N3255">
        <v>3.01</v>
      </c>
      <c r="O3255">
        <f t="shared" si="50"/>
        <v>3.01</v>
      </c>
    </row>
    <row r="3256" spans="1:15" x14ac:dyDescent="0.25">
      <c r="A3256" s="24">
        <v>42700</v>
      </c>
      <c r="B3256">
        <v>0.34</v>
      </c>
      <c r="C3256">
        <v>0.34</v>
      </c>
      <c r="D3256">
        <v>0.34</v>
      </c>
      <c r="E3256">
        <v>0.49</v>
      </c>
      <c r="F3256">
        <v>0.62</v>
      </c>
      <c r="G3256">
        <v>0.81</v>
      </c>
      <c r="H3256">
        <v>1.1200000000000001</v>
      </c>
      <c r="I3256">
        <v>1.41</v>
      </c>
      <c r="J3256">
        <v>1.83</v>
      </c>
      <c r="K3256">
        <v>2.1800000000000002</v>
      </c>
      <c r="L3256">
        <v>2.36</v>
      </c>
      <c r="M3256">
        <v>2.71</v>
      </c>
      <c r="N3256">
        <v>3.01</v>
      </c>
      <c r="O3256">
        <f t="shared" si="50"/>
        <v>3.01</v>
      </c>
    </row>
    <row r="3257" spans="1:15" x14ac:dyDescent="0.25">
      <c r="A3257" s="24">
        <v>42701</v>
      </c>
      <c r="B3257">
        <v>0.34</v>
      </c>
      <c r="C3257">
        <v>0.34</v>
      </c>
      <c r="D3257">
        <v>0.34</v>
      </c>
      <c r="E3257">
        <v>0.49</v>
      </c>
      <c r="F3257">
        <v>0.62</v>
      </c>
      <c r="G3257">
        <v>0.81</v>
      </c>
      <c r="H3257">
        <v>1.1200000000000001</v>
      </c>
      <c r="I3257">
        <v>1.41</v>
      </c>
      <c r="J3257">
        <v>1.83</v>
      </c>
      <c r="K3257">
        <v>2.1800000000000002</v>
      </c>
      <c r="L3257">
        <v>2.36</v>
      </c>
      <c r="M3257">
        <v>2.71</v>
      </c>
      <c r="N3257">
        <v>3.01</v>
      </c>
      <c r="O3257">
        <f t="shared" si="50"/>
        <v>3.01</v>
      </c>
    </row>
    <row r="3258" spans="1:15" x14ac:dyDescent="0.25">
      <c r="A3258" s="24">
        <v>42702</v>
      </c>
      <c r="B3258">
        <v>0.32</v>
      </c>
      <c r="C3258">
        <v>0.32</v>
      </c>
      <c r="D3258">
        <v>0.32</v>
      </c>
      <c r="E3258">
        <v>0.48</v>
      </c>
      <c r="F3258">
        <v>0.6</v>
      </c>
      <c r="G3258">
        <v>0.79</v>
      </c>
      <c r="H3258">
        <v>1.1100000000000001</v>
      </c>
      <c r="I3258">
        <v>1.38</v>
      </c>
      <c r="J3258">
        <v>1.8</v>
      </c>
      <c r="K3258">
        <v>2.13</v>
      </c>
      <c r="L3258">
        <v>2.3199999999999998</v>
      </c>
      <c r="M3258">
        <v>2.68</v>
      </c>
      <c r="N3258">
        <v>2.99</v>
      </c>
      <c r="O3258">
        <f t="shared" si="50"/>
        <v>2.99</v>
      </c>
    </row>
    <row r="3259" spans="1:15" x14ac:dyDescent="0.25">
      <c r="A3259" s="24">
        <v>42703</v>
      </c>
      <c r="B3259">
        <v>0.34</v>
      </c>
      <c r="C3259">
        <v>0.34</v>
      </c>
      <c r="D3259">
        <v>0.34</v>
      </c>
      <c r="E3259">
        <v>0.48</v>
      </c>
      <c r="F3259">
        <v>0.6</v>
      </c>
      <c r="G3259">
        <v>0.78</v>
      </c>
      <c r="H3259">
        <v>1.0900000000000001</v>
      </c>
      <c r="I3259">
        <v>1.37</v>
      </c>
      <c r="J3259">
        <v>1.78</v>
      </c>
      <c r="K3259">
        <v>2.12</v>
      </c>
      <c r="L3259">
        <v>2.2999999999999998</v>
      </c>
      <c r="M3259">
        <v>2.66</v>
      </c>
      <c r="N3259">
        <v>2.95</v>
      </c>
      <c r="O3259">
        <f t="shared" si="50"/>
        <v>2.95</v>
      </c>
    </row>
    <row r="3260" spans="1:15" x14ac:dyDescent="0.25">
      <c r="A3260" s="24">
        <v>42704</v>
      </c>
      <c r="B3260">
        <v>0.38</v>
      </c>
      <c r="C3260">
        <v>0.38</v>
      </c>
      <c r="D3260">
        <v>0.38</v>
      </c>
      <c r="E3260">
        <v>0.48</v>
      </c>
      <c r="F3260">
        <v>0.62</v>
      </c>
      <c r="G3260">
        <v>0.8</v>
      </c>
      <c r="H3260">
        <v>1.1100000000000001</v>
      </c>
      <c r="I3260">
        <v>1.4</v>
      </c>
      <c r="J3260">
        <v>1.83</v>
      </c>
      <c r="K3260">
        <v>2.1800000000000002</v>
      </c>
      <c r="L3260">
        <v>2.37</v>
      </c>
      <c r="M3260">
        <v>2.73</v>
      </c>
      <c r="N3260">
        <v>3.02</v>
      </c>
      <c r="O3260">
        <f t="shared" si="50"/>
        <v>3.02</v>
      </c>
    </row>
    <row r="3261" spans="1:15" x14ac:dyDescent="0.25">
      <c r="A3261" s="24">
        <v>42705</v>
      </c>
      <c r="B3261">
        <v>0.32</v>
      </c>
      <c r="C3261">
        <v>0.32</v>
      </c>
      <c r="D3261">
        <v>0.32</v>
      </c>
      <c r="E3261">
        <v>0.48</v>
      </c>
      <c r="F3261">
        <v>0.6</v>
      </c>
      <c r="G3261">
        <v>0.82</v>
      </c>
      <c r="H3261">
        <v>1.1399999999999999</v>
      </c>
      <c r="I3261">
        <v>1.45</v>
      </c>
      <c r="J3261">
        <v>1.9</v>
      </c>
      <c r="K3261">
        <v>2.25</v>
      </c>
      <c r="L3261">
        <v>2.4500000000000002</v>
      </c>
      <c r="M3261">
        <v>2.82</v>
      </c>
      <c r="N3261">
        <v>3.1</v>
      </c>
      <c r="O3261">
        <f t="shared" si="50"/>
        <v>3.1</v>
      </c>
    </row>
    <row r="3262" spans="1:15" x14ac:dyDescent="0.25">
      <c r="A3262" s="24">
        <v>42706</v>
      </c>
      <c r="B3262">
        <v>0.34</v>
      </c>
      <c r="C3262">
        <v>0.34</v>
      </c>
      <c r="D3262">
        <v>0.34</v>
      </c>
      <c r="E3262">
        <v>0.49</v>
      </c>
      <c r="F3262">
        <v>0.61</v>
      </c>
      <c r="G3262">
        <v>0.8</v>
      </c>
      <c r="H3262">
        <v>1.1100000000000001</v>
      </c>
      <c r="I3262">
        <v>1.4</v>
      </c>
      <c r="J3262">
        <v>1.84</v>
      </c>
      <c r="K3262">
        <v>2.2000000000000002</v>
      </c>
      <c r="L3262">
        <v>2.4</v>
      </c>
      <c r="M3262">
        <v>2.78</v>
      </c>
      <c r="N3262">
        <v>3.08</v>
      </c>
      <c r="O3262">
        <f t="shared" si="50"/>
        <v>3.08</v>
      </c>
    </row>
    <row r="3263" spans="1:15" x14ac:dyDescent="0.25">
      <c r="A3263" s="24">
        <v>42707</v>
      </c>
      <c r="B3263">
        <v>0.34</v>
      </c>
      <c r="C3263">
        <v>0.34</v>
      </c>
      <c r="D3263">
        <v>0.34</v>
      </c>
      <c r="E3263">
        <v>0.49</v>
      </c>
      <c r="F3263">
        <v>0.61</v>
      </c>
      <c r="G3263">
        <v>0.8</v>
      </c>
      <c r="H3263">
        <v>1.1100000000000001</v>
      </c>
      <c r="I3263">
        <v>1.4</v>
      </c>
      <c r="J3263">
        <v>1.84</v>
      </c>
      <c r="K3263">
        <v>2.2000000000000002</v>
      </c>
      <c r="L3263">
        <v>2.4</v>
      </c>
      <c r="M3263">
        <v>2.78</v>
      </c>
      <c r="N3263">
        <v>3.08</v>
      </c>
      <c r="O3263">
        <f t="shared" si="50"/>
        <v>3.08</v>
      </c>
    </row>
    <row r="3264" spans="1:15" x14ac:dyDescent="0.25">
      <c r="A3264" s="24">
        <v>42708</v>
      </c>
      <c r="B3264">
        <v>0.34</v>
      </c>
      <c r="C3264">
        <v>0.34</v>
      </c>
      <c r="D3264">
        <v>0.34</v>
      </c>
      <c r="E3264">
        <v>0.49</v>
      </c>
      <c r="F3264">
        <v>0.61</v>
      </c>
      <c r="G3264">
        <v>0.8</v>
      </c>
      <c r="H3264">
        <v>1.1100000000000001</v>
      </c>
      <c r="I3264">
        <v>1.4</v>
      </c>
      <c r="J3264">
        <v>1.84</v>
      </c>
      <c r="K3264">
        <v>2.2000000000000002</v>
      </c>
      <c r="L3264">
        <v>2.4</v>
      </c>
      <c r="M3264">
        <v>2.78</v>
      </c>
      <c r="N3264">
        <v>3.08</v>
      </c>
      <c r="O3264">
        <f t="shared" si="50"/>
        <v>3.08</v>
      </c>
    </row>
    <row r="3265" spans="1:15" x14ac:dyDescent="0.25">
      <c r="A3265" s="24">
        <v>42709</v>
      </c>
      <c r="B3265">
        <v>0.34</v>
      </c>
      <c r="C3265">
        <v>0.34</v>
      </c>
      <c r="D3265">
        <v>0.34</v>
      </c>
      <c r="E3265">
        <v>0.49</v>
      </c>
      <c r="F3265">
        <v>0.63</v>
      </c>
      <c r="G3265">
        <v>0.82</v>
      </c>
      <c r="H3265">
        <v>1.1299999999999999</v>
      </c>
      <c r="I3265">
        <v>1.42</v>
      </c>
      <c r="J3265">
        <v>1.84</v>
      </c>
      <c r="K3265">
        <v>2.19</v>
      </c>
      <c r="L3265">
        <v>2.39</v>
      </c>
      <c r="M3265">
        <v>2.76</v>
      </c>
      <c r="N3265">
        <v>3.05</v>
      </c>
      <c r="O3265">
        <f t="shared" si="50"/>
        <v>3.05</v>
      </c>
    </row>
    <row r="3266" spans="1:15" x14ac:dyDescent="0.25">
      <c r="A3266" s="24">
        <v>42710</v>
      </c>
      <c r="B3266">
        <v>0.35</v>
      </c>
      <c r="C3266">
        <v>0.35</v>
      </c>
      <c r="D3266">
        <v>0.35</v>
      </c>
      <c r="E3266">
        <v>0.49</v>
      </c>
      <c r="F3266">
        <v>0.63</v>
      </c>
      <c r="G3266">
        <v>0.83</v>
      </c>
      <c r="H3266">
        <v>1.1200000000000001</v>
      </c>
      <c r="I3266">
        <v>1.41</v>
      </c>
      <c r="J3266">
        <v>1.84</v>
      </c>
      <c r="K3266">
        <v>2.1800000000000002</v>
      </c>
      <c r="L3266">
        <v>2.39</v>
      </c>
      <c r="M3266">
        <v>2.77</v>
      </c>
      <c r="N3266">
        <v>3.08</v>
      </c>
      <c r="O3266">
        <f t="shared" si="50"/>
        <v>3.08</v>
      </c>
    </row>
    <row r="3267" spans="1:15" x14ac:dyDescent="0.25">
      <c r="A3267" s="24">
        <v>42711</v>
      </c>
      <c r="B3267">
        <v>0.38</v>
      </c>
      <c r="C3267">
        <v>0.38</v>
      </c>
      <c r="D3267">
        <v>0.38</v>
      </c>
      <c r="E3267">
        <v>0.52</v>
      </c>
      <c r="F3267">
        <v>0.63</v>
      </c>
      <c r="G3267">
        <v>0.85</v>
      </c>
      <c r="H3267">
        <v>1.1000000000000001</v>
      </c>
      <c r="I3267">
        <v>1.39</v>
      </c>
      <c r="J3267">
        <v>1.8</v>
      </c>
      <c r="K3267">
        <v>2.14</v>
      </c>
      <c r="L3267">
        <v>2.34</v>
      </c>
      <c r="M3267">
        <v>2.73</v>
      </c>
      <c r="N3267">
        <v>3.02</v>
      </c>
      <c r="O3267">
        <f t="shared" si="50"/>
        <v>3.02</v>
      </c>
    </row>
    <row r="3268" spans="1:15" x14ac:dyDescent="0.25">
      <c r="A3268" s="24">
        <v>42712</v>
      </c>
      <c r="B3268">
        <v>0.39</v>
      </c>
      <c r="C3268">
        <v>0.39</v>
      </c>
      <c r="D3268">
        <v>0.39</v>
      </c>
      <c r="E3268">
        <v>0.51</v>
      </c>
      <c r="F3268">
        <v>0.62</v>
      </c>
      <c r="G3268">
        <v>0.84</v>
      </c>
      <c r="H3268">
        <v>1.1200000000000001</v>
      </c>
      <c r="I3268">
        <v>1.4</v>
      </c>
      <c r="J3268">
        <v>1.83</v>
      </c>
      <c r="K3268">
        <v>2.2000000000000002</v>
      </c>
      <c r="L3268">
        <v>2.4</v>
      </c>
      <c r="M3268">
        <v>2.81</v>
      </c>
      <c r="N3268">
        <v>3.1</v>
      </c>
      <c r="O3268">
        <f t="shared" si="50"/>
        <v>3.1</v>
      </c>
    </row>
    <row r="3269" spans="1:15" x14ac:dyDescent="0.25">
      <c r="A3269" s="24">
        <v>42713</v>
      </c>
      <c r="B3269">
        <v>0.41</v>
      </c>
      <c r="C3269">
        <v>0.41</v>
      </c>
      <c r="D3269">
        <v>0.41</v>
      </c>
      <c r="E3269">
        <v>0.54</v>
      </c>
      <c r="F3269">
        <v>0.64</v>
      </c>
      <c r="G3269">
        <v>0.85</v>
      </c>
      <c r="H3269">
        <v>1.1499999999999999</v>
      </c>
      <c r="I3269">
        <v>1.43</v>
      </c>
      <c r="J3269">
        <v>1.89</v>
      </c>
      <c r="K3269">
        <v>2.2599999999999998</v>
      </c>
      <c r="L3269">
        <v>2.4700000000000002</v>
      </c>
      <c r="M3269">
        <v>2.87</v>
      </c>
      <c r="N3269">
        <v>3.16</v>
      </c>
      <c r="O3269">
        <f t="shared" si="50"/>
        <v>3.16</v>
      </c>
    </row>
    <row r="3270" spans="1:15" x14ac:dyDescent="0.25">
      <c r="A3270" s="24">
        <v>42714</v>
      </c>
      <c r="B3270">
        <v>0.41</v>
      </c>
      <c r="C3270">
        <v>0.41</v>
      </c>
      <c r="D3270">
        <v>0.41</v>
      </c>
      <c r="E3270">
        <v>0.54</v>
      </c>
      <c r="F3270">
        <v>0.64</v>
      </c>
      <c r="G3270">
        <v>0.85</v>
      </c>
      <c r="H3270">
        <v>1.1499999999999999</v>
      </c>
      <c r="I3270">
        <v>1.43</v>
      </c>
      <c r="J3270">
        <v>1.89</v>
      </c>
      <c r="K3270">
        <v>2.2599999999999998</v>
      </c>
      <c r="L3270">
        <v>2.4700000000000002</v>
      </c>
      <c r="M3270">
        <v>2.87</v>
      </c>
      <c r="N3270">
        <v>3.16</v>
      </c>
      <c r="O3270">
        <f t="shared" ref="O3270:O3333" si="51">N3270</f>
        <v>3.16</v>
      </c>
    </row>
    <row r="3271" spans="1:15" x14ac:dyDescent="0.25">
      <c r="A3271" s="24">
        <v>42715</v>
      </c>
      <c r="B3271">
        <v>0.41</v>
      </c>
      <c r="C3271">
        <v>0.41</v>
      </c>
      <c r="D3271">
        <v>0.41</v>
      </c>
      <c r="E3271">
        <v>0.54</v>
      </c>
      <c r="F3271">
        <v>0.64</v>
      </c>
      <c r="G3271">
        <v>0.85</v>
      </c>
      <c r="H3271">
        <v>1.1499999999999999</v>
      </c>
      <c r="I3271">
        <v>1.43</v>
      </c>
      <c r="J3271">
        <v>1.89</v>
      </c>
      <c r="K3271">
        <v>2.2599999999999998</v>
      </c>
      <c r="L3271">
        <v>2.4700000000000002</v>
      </c>
      <c r="M3271">
        <v>2.87</v>
      </c>
      <c r="N3271">
        <v>3.16</v>
      </c>
      <c r="O3271">
        <f t="shared" si="51"/>
        <v>3.16</v>
      </c>
    </row>
    <row r="3272" spans="1:15" x14ac:dyDescent="0.25">
      <c r="A3272" s="24">
        <v>42716</v>
      </c>
      <c r="B3272">
        <v>0.42</v>
      </c>
      <c r="C3272">
        <v>0.42</v>
      </c>
      <c r="D3272">
        <v>0.42</v>
      </c>
      <c r="E3272">
        <v>0.51</v>
      </c>
      <c r="F3272">
        <v>0.64</v>
      </c>
      <c r="G3272">
        <v>0.85</v>
      </c>
      <c r="H3272">
        <v>1.1499999999999999</v>
      </c>
      <c r="I3272">
        <v>1.44</v>
      </c>
      <c r="J3272">
        <v>1.9</v>
      </c>
      <c r="K3272">
        <v>2.2599999999999998</v>
      </c>
      <c r="L3272">
        <v>2.4900000000000002</v>
      </c>
      <c r="M3272">
        <v>2.86</v>
      </c>
      <c r="N3272">
        <v>3.16</v>
      </c>
      <c r="O3272">
        <f t="shared" si="51"/>
        <v>3.16</v>
      </c>
    </row>
    <row r="3273" spans="1:15" x14ac:dyDescent="0.25">
      <c r="A3273" s="24">
        <v>42717</v>
      </c>
      <c r="B3273">
        <v>0.47</v>
      </c>
      <c r="C3273">
        <v>0.47</v>
      </c>
      <c r="D3273">
        <v>0.47</v>
      </c>
      <c r="E3273">
        <v>0.54</v>
      </c>
      <c r="F3273">
        <v>0.66</v>
      </c>
      <c r="G3273">
        <v>0.88</v>
      </c>
      <c r="H3273">
        <v>1.17</v>
      </c>
      <c r="I3273">
        <v>1.46</v>
      </c>
      <c r="J3273">
        <v>1.92</v>
      </c>
      <c r="K3273">
        <v>2.2599999999999998</v>
      </c>
      <c r="L3273">
        <v>2.48</v>
      </c>
      <c r="M3273">
        <v>2.85</v>
      </c>
      <c r="N3273">
        <v>3.14</v>
      </c>
      <c r="O3273">
        <f t="shared" si="51"/>
        <v>3.14</v>
      </c>
    </row>
    <row r="3274" spans="1:15" x14ac:dyDescent="0.25">
      <c r="A3274" s="24">
        <v>42718</v>
      </c>
      <c r="B3274">
        <v>0.49</v>
      </c>
      <c r="C3274">
        <v>0.49</v>
      </c>
      <c r="D3274">
        <v>0.49</v>
      </c>
      <c r="E3274">
        <v>0.55000000000000004</v>
      </c>
      <c r="F3274">
        <v>0.66</v>
      </c>
      <c r="G3274">
        <v>0.92</v>
      </c>
      <c r="H3274">
        <v>1.27</v>
      </c>
      <c r="I3274">
        <v>1.57</v>
      </c>
      <c r="J3274">
        <v>2.02</v>
      </c>
      <c r="K3274">
        <v>2.34</v>
      </c>
      <c r="L3274">
        <v>2.54</v>
      </c>
      <c r="M3274">
        <v>2.86</v>
      </c>
      <c r="N3274">
        <v>3.14</v>
      </c>
      <c r="O3274">
        <f t="shared" si="51"/>
        <v>3.14</v>
      </c>
    </row>
    <row r="3275" spans="1:15" x14ac:dyDescent="0.25">
      <c r="A3275" s="24">
        <v>42719</v>
      </c>
      <c r="B3275">
        <v>0.48</v>
      </c>
      <c r="C3275">
        <v>0.48</v>
      </c>
      <c r="D3275">
        <v>0.48</v>
      </c>
      <c r="E3275">
        <v>0.51</v>
      </c>
      <c r="F3275">
        <v>0.65</v>
      </c>
      <c r="G3275">
        <v>0.91</v>
      </c>
      <c r="H3275">
        <v>1.29</v>
      </c>
      <c r="I3275">
        <v>1.61</v>
      </c>
      <c r="J3275">
        <v>2.1</v>
      </c>
      <c r="K3275">
        <v>2.42</v>
      </c>
      <c r="L3275">
        <v>2.6</v>
      </c>
      <c r="M3275">
        <v>2.89</v>
      </c>
      <c r="N3275">
        <v>3.16</v>
      </c>
      <c r="O3275">
        <f t="shared" si="51"/>
        <v>3.16</v>
      </c>
    </row>
    <row r="3276" spans="1:15" x14ac:dyDescent="0.25">
      <c r="A3276" s="24">
        <v>42720</v>
      </c>
      <c r="B3276">
        <v>0.46</v>
      </c>
      <c r="C3276">
        <v>0.46</v>
      </c>
      <c r="D3276">
        <v>0.46</v>
      </c>
      <c r="E3276">
        <v>0.51</v>
      </c>
      <c r="F3276">
        <v>0.65</v>
      </c>
      <c r="G3276">
        <v>0.91</v>
      </c>
      <c r="H3276">
        <v>1.28</v>
      </c>
      <c r="I3276">
        <v>1.59</v>
      </c>
      <c r="J3276">
        <v>2.0699999999999998</v>
      </c>
      <c r="K3276">
        <v>2.41</v>
      </c>
      <c r="L3276">
        <v>2.6</v>
      </c>
      <c r="M3276">
        <v>2.91</v>
      </c>
      <c r="N3276">
        <v>3.19</v>
      </c>
      <c r="O3276">
        <f t="shared" si="51"/>
        <v>3.19</v>
      </c>
    </row>
    <row r="3277" spans="1:15" x14ac:dyDescent="0.25">
      <c r="A3277" s="24">
        <v>42721</v>
      </c>
      <c r="B3277">
        <v>0.46</v>
      </c>
      <c r="C3277">
        <v>0.46</v>
      </c>
      <c r="D3277">
        <v>0.46</v>
      </c>
      <c r="E3277">
        <v>0.51</v>
      </c>
      <c r="F3277">
        <v>0.65</v>
      </c>
      <c r="G3277">
        <v>0.91</v>
      </c>
      <c r="H3277">
        <v>1.28</v>
      </c>
      <c r="I3277">
        <v>1.59</v>
      </c>
      <c r="J3277">
        <v>2.0699999999999998</v>
      </c>
      <c r="K3277">
        <v>2.41</v>
      </c>
      <c r="L3277">
        <v>2.6</v>
      </c>
      <c r="M3277">
        <v>2.91</v>
      </c>
      <c r="N3277">
        <v>3.19</v>
      </c>
      <c r="O3277">
        <f t="shared" si="51"/>
        <v>3.19</v>
      </c>
    </row>
    <row r="3278" spans="1:15" x14ac:dyDescent="0.25">
      <c r="A3278" s="24">
        <v>42722</v>
      </c>
      <c r="B3278">
        <v>0.46</v>
      </c>
      <c r="C3278">
        <v>0.46</v>
      </c>
      <c r="D3278">
        <v>0.46</v>
      </c>
      <c r="E3278">
        <v>0.51</v>
      </c>
      <c r="F3278">
        <v>0.65</v>
      </c>
      <c r="G3278">
        <v>0.91</v>
      </c>
      <c r="H3278">
        <v>1.28</v>
      </c>
      <c r="I3278">
        <v>1.59</v>
      </c>
      <c r="J3278">
        <v>2.0699999999999998</v>
      </c>
      <c r="K3278">
        <v>2.41</v>
      </c>
      <c r="L3278">
        <v>2.6</v>
      </c>
      <c r="M3278">
        <v>2.91</v>
      </c>
      <c r="N3278">
        <v>3.19</v>
      </c>
      <c r="O3278">
        <f t="shared" si="51"/>
        <v>3.19</v>
      </c>
    </row>
    <row r="3279" spans="1:15" x14ac:dyDescent="0.25">
      <c r="A3279" s="24">
        <v>42723</v>
      </c>
      <c r="B3279">
        <v>0.45</v>
      </c>
      <c r="C3279">
        <v>0.45</v>
      </c>
      <c r="D3279">
        <v>0.45</v>
      </c>
      <c r="E3279">
        <v>0.52</v>
      </c>
      <c r="F3279">
        <v>0.65</v>
      </c>
      <c r="G3279">
        <v>0.9</v>
      </c>
      <c r="H3279">
        <v>1.24</v>
      </c>
      <c r="I3279">
        <v>1.55</v>
      </c>
      <c r="J3279">
        <v>2.0299999999999998</v>
      </c>
      <c r="K3279">
        <v>2.35</v>
      </c>
      <c r="L3279">
        <v>2.54</v>
      </c>
      <c r="M3279">
        <v>2.85</v>
      </c>
      <c r="N3279">
        <v>3.12</v>
      </c>
      <c r="O3279">
        <f t="shared" si="51"/>
        <v>3.12</v>
      </c>
    </row>
    <row r="3280" spans="1:15" x14ac:dyDescent="0.25">
      <c r="A3280" s="24">
        <v>42724</v>
      </c>
      <c r="B3280">
        <v>0.48</v>
      </c>
      <c r="C3280">
        <v>0.48</v>
      </c>
      <c r="D3280">
        <v>0.48</v>
      </c>
      <c r="E3280">
        <v>0.52</v>
      </c>
      <c r="F3280">
        <v>0.66</v>
      </c>
      <c r="G3280">
        <v>0.9</v>
      </c>
      <c r="H3280">
        <v>1.25</v>
      </c>
      <c r="I3280">
        <v>1.56</v>
      </c>
      <c r="J3280">
        <v>2.06</v>
      </c>
      <c r="K3280">
        <v>2.38</v>
      </c>
      <c r="L3280">
        <v>2.57</v>
      </c>
      <c r="M3280">
        <v>2.88</v>
      </c>
      <c r="N3280">
        <v>3.15</v>
      </c>
      <c r="O3280">
        <f t="shared" si="51"/>
        <v>3.15</v>
      </c>
    </row>
    <row r="3281" spans="1:15" x14ac:dyDescent="0.25">
      <c r="A3281" s="24">
        <v>42725</v>
      </c>
      <c r="B3281">
        <v>0.46</v>
      </c>
      <c r="C3281">
        <v>0.46</v>
      </c>
      <c r="D3281">
        <v>0.46</v>
      </c>
      <c r="E3281">
        <v>0.52</v>
      </c>
      <c r="F3281">
        <v>0.65</v>
      </c>
      <c r="G3281">
        <v>0.88</v>
      </c>
      <c r="H3281">
        <v>1.21</v>
      </c>
      <c r="I3281">
        <v>1.54</v>
      </c>
      <c r="J3281">
        <v>2.04</v>
      </c>
      <c r="K3281">
        <v>2.35</v>
      </c>
      <c r="L3281">
        <v>2.5499999999999998</v>
      </c>
      <c r="M3281">
        <v>2.86</v>
      </c>
      <c r="N3281">
        <v>3.12</v>
      </c>
      <c r="O3281">
        <f t="shared" si="51"/>
        <v>3.12</v>
      </c>
    </row>
    <row r="3282" spans="1:15" x14ac:dyDescent="0.25">
      <c r="A3282" s="24">
        <v>42726</v>
      </c>
      <c r="B3282">
        <v>0.42</v>
      </c>
      <c r="C3282">
        <v>0.42</v>
      </c>
      <c r="D3282">
        <v>0.42</v>
      </c>
      <c r="E3282">
        <v>0.51</v>
      </c>
      <c r="F3282">
        <v>0.65</v>
      </c>
      <c r="G3282">
        <v>0.87</v>
      </c>
      <c r="H3282">
        <v>1.22</v>
      </c>
      <c r="I3282">
        <v>1.54</v>
      </c>
      <c r="J3282">
        <v>2.04</v>
      </c>
      <c r="K3282">
        <v>2.36</v>
      </c>
      <c r="L3282">
        <v>2.5499999999999998</v>
      </c>
      <c r="M3282">
        <v>2.86</v>
      </c>
      <c r="N3282">
        <v>3.12</v>
      </c>
      <c r="O3282">
        <f t="shared" si="51"/>
        <v>3.12</v>
      </c>
    </row>
    <row r="3283" spans="1:15" x14ac:dyDescent="0.25">
      <c r="A3283" s="24">
        <v>42727</v>
      </c>
      <c r="B3283">
        <v>0.42</v>
      </c>
      <c r="C3283">
        <v>0.42</v>
      </c>
      <c r="D3283">
        <v>0.42</v>
      </c>
      <c r="E3283">
        <v>0.52</v>
      </c>
      <c r="F3283">
        <v>0.65</v>
      </c>
      <c r="G3283">
        <v>0.87</v>
      </c>
      <c r="H3283">
        <v>1.22</v>
      </c>
      <c r="I3283">
        <v>1.54</v>
      </c>
      <c r="J3283">
        <v>2.04</v>
      </c>
      <c r="K3283">
        <v>2.35</v>
      </c>
      <c r="L3283">
        <v>2.5499999999999998</v>
      </c>
      <c r="M3283">
        <v>2.86</v>
      </c>
      <c r="N3283">
        <v>3.12</v>
      </c>
      <c r="O3283">
        <f t="shared" si="51"/>
        <v>3.12</v>
      </c>
    </row>
    <row r="3284" spans="1:15" x14ac:dyDescent="0.25">
      <c r="A3284" s="24">
        <v>42728</v>
      </c>
      <c r="B3284">
        <v>0.42</v>
      </c>
      <c r="C3284">
        <v>0.42</v>
      </c>
      <c r="D3284">
        <v>0.42</v>
      </c>
      <c r="E3284">
        <v>0.52</v>
      </c>
      <c r="F3284">
        <v>0.65</v>
      </c>
      <c r="G3284">
        <v>0.87</v>
      </c>
      <c r="H3284">
        <v>1.22</v>
      </c>
      <c r="I3284">
        <v>1.54</v>
      </c>
      <c r="J3284">
        <v>2.04</v>
      </c>
      <c r="K3284">
        <v>2.35</v>
      </c>
      <c r="L3284">
        <v>2.5499999999999998</v>
      </c>
      <c r="M3284">
        <v>2.86</v>
      </c>
      <c r="N3284">
        <v>3.12</v>
      </c>
      <c r="O3284">
        <f t="shared" si="51"/>
        <v>3.12</v>
      </c>
    </row>
    <row r="3285" spans="1:15" x14ac:dyDescent="0.25">
      <c r="A3285" s="24">
        <v>42729</v>
      </c>
      <c r="B3285">
        <v>0.42</v>
      </c>
      <c r="C3285">
        <v>0.42</v>
      </c>
      <c r="D3285">
        <v>0.42</v>
      </c>
      <c r="E3285">
        <v>0.52</v>
      </c>
      <c r="F3285">
        <v>0.65</v>
      </c>
      <c r="G3285">
        <v>0.87</v>
      </c>
      <c r="H3285">
        <v>1.22</v>
      </c>
      <c r="I3285">
        <v>1.54</v>
      </c>
      <c r="J3285">
        <v>2.04</v>
      </c>
      <c r="K3285">
        <v>2.35</v>
      </c>
      <c r="L3285">
        <v>2.5499999999999998</v>
      </c>
      <c r="M3285">
        <v>2.86</v>
      </c>
      <c r="N3285">
        <v>3.12</v>
      </c>
      <c r="O3285">
        <f t="shared" si="51"/>
        <v>3.12</v>
      </c>
    </row>
    <row r="3286" spans="1:15" x14ac:dyDescent="0.25">
      <c r="A3286" s="24">
        <v>42730</v>
      </c>
      <c r="B3286">
        <v>0.42</v>
      </c>
      <c r="C3286">
        <v>0.42</v>
      </c>
      <c r="D3286">
        <v>0.42</v>
      </c>
      <c r="E3286">
        <v>0.52</v>
      </c>
      <c r="F3286">
        <v>0.65</v>
      </c>
      <c r="G3286">
        <v>0.87</v>
      </c>
      <c r="H3286">
        <v>1.22</v>
      </c>
      <c r="I3286">
        <v>1.54</v>
      </c>
      <c r="J3286">
        <v>2.04</v>
      </c>
      <c r="K3286">
        <v>2.35</v>
      </c>
      <c r="L3286">
        <v>2.5499999999999998</v>
      </c>
      <c r="M3286">
        <v>2.86</v>
      </c>
      <c r="N3286">
        <v>3.12</v>
      </c>
      <c r="O3286">
        <f t="shared" si="51"/>
        <v>3.12</v>
      </c>
    </row>
    <row r="3287" spans="1:15" x14ac:dyDescent="0.25">
      <c r="A3287" s="24">
        <v>42731</v>
      </c>
      <c r="B3287">
        <v>0.5</v>
      </c>
      <c r="C3287">
        <v>0.5</v>
      </c>
      <c r="D3287">
        <v>0.5</v>
      </c>
      <c r="E3287">
        <v>0.51</v>
      </c>
      <c r="F3287">
        <v>0.66</v>
      </c>
      <c r="G3287">
        <v>0.89</v>
      </c>
      <c r="H3287">
        <v>1.28</v>
      </c>
      <c r="I3287">
        <v>1.58</v>
      </c>
      <c r="J3287">
        <v>2.0699999999999998</v>
      </c>
      <c r="K3287">
        <v>2.37</v>
      </c>
      <c r="L3287">
        <v>2.57</v>
      </c>
      <c r="M3287">
        <v>2.88</v>
      </c>
      <c r="N3287">
        <v>3.14</v>
      </c>
      <c r="O3287">
        <f t="shared" si="51"/>
        <v>3.14</v>
      </c>
    </row>
    <row r="3288" spans="1:15" x14ac:dyDescent="0.25">
      <c r="A3288" s="24">
        <v>42732</v>
      </c>
      <c r="B3288">
        <v>0.48</v>
      </c>
      <c r="C3288">
        <v>0.48</v>
      </c>
      <c r="D3288">
        <v>0.48</v>
      </c>
      <c r="E3288">
        <v>0.53</v>
      </c>
      <c r="F3288">
        <v>0.62</v>
      </c>
      <c r="G3288">
        <v>0.9</v>
      </c>
      <c r="H3288">
        <v>1.26</v>
      </c>
      <c r="I3288">
        <v>1.55</v>
      </c>
      <c r="J3288">
        <v>2.02</v>
      </c>
      <c r="K3288">
        <v>2.3199999999999998</v>
      </c>
      <c r="L3288">
        <v>2.5099999999999998</v>
      </c>
      <c r="M3288">
        <v>2.83</v>
      </c>
      <c r="N3288">
        <v>3.09</v>
      </c>
      <c r="O3288">
        <f t="shared" si="51"/>
        <v>3.09</v>
      </c>
    </row>
    <row r="3289" spans="1:15" x14ac:dyDescent="0.25">
      <c r="A3289" s="24">
        <v>42733</v>
      </c>
      <c r="B3289">
        <v>0.39</v>
      </c>
      <c r="C3289">
        <v>0.39</v>
      </c>
      <c r="D3289">
        <v>0.39</v>
      </c>
      <c r="E3289">
        <v>0.47</v>
      </c>
      <c r="F3289">
        <v>0.62</v>
      </c>
      <c r="G3289">
        <v>0.85</v>
      </c>
      <c r="H3289">
        <v>1.22</v>
      </c>
      <c r="I3289">
        <v>1.49</v>
      </c>
      <c r="J3289">
        <v>1.96</v>
      </c>
      <c r="K3289">
        <v>2.2999999999999998</v>
      </c>
      <c r="L3289">
        <v>2.4900000000000002</v>
      </c>
      <c r="M3289">
        <v>2.82</v>
      </c>
      <c r="N3289">
        <v>3.08</v>
      </c>
      <c r="O3289">
        <f t="shared" si="51"/>
        <v>3.08</v>
      </c>
    </row>
    <row r="3290" spans="1:15" x14ac:dyDescent="0.25">
      <c r="A3290" s="24">
        <v>42734</v>
      </c>
      <c r="B3290">
        <v>0.44</v>
      </c>
      <c r="C3290">
        <v>0.44</v>
      </c>
      <c r="D3290">
        <v>0.44</v>
      </c>
      <c r="E3290">
        <v>0.51</v>
      </c>
      <c r="F3290">
        <v>0.62</v>
      </c>
      <c r="G3290">
        <v>0.85</v>
      </c>
      <c r="H3290">
        <v>1.2</v>
      </c>
      <c r="I3290">
        <v>1.47</v>
      </c>
      <c r="J3290">
        <v>1.93</v>
      </c>
      <c r="K3290">
        <v>2.25</v>
      </c>
      <c r="L3290">
        <v>2.4500000000000002</v>
      </c>
      <c r="M3290">
        <v>2.79</v>
      </c>
      <c r="N3290">
        <v>3.06</v>
      </c>
      <c r="O3290">
        <f t="shared" si="51"/>
        <v>3.06</v>
      </c>
    </row>
    <row r="3291" spans="1:15" x14ac:dyDescent="0.25">
      <c r="A3291" s="24">
        <v>42735</v>
      </c>
      <c r="B3291">
        <v>0.44</v>
      </c>
      <c r="C3291">
        <v>0.44</v>
      </c>
      <c r="D3291">
        <v>0.44</v>
      </c>
      <c r="E3291">
        <v>0.51</v>
      </c>
      <c r="F3291">
        <v>0.62</v>
      </c>
      <c r="G3291">
        <v>0.85</v>
      </c>
      <c r="H3291">
        <v>1.2</v>
      </c>
      <c r="I3291">
        <v>1.47</v>
      </c>
      <c r="J3291">
        <v>1.93</v>
      </c>
      <c r="K3291">
        <v>2.25</v>
      </c>
      <c r="L3291">
        <v>2.4500000000000002</v>
      </c>
      <c r="M3291">
        <v>2.79</v>
      </c>
      <c r="N3291">
        <v>3.06</v>
      </c>
      <c r="O3291">
        <f t="shared" si="51"/>
        <v>3.06</v>
      </c>
    </row>
    <row r="3292" spans="1:15" x14ac:dyDescent="0.25">
      <c r="A3292" s="24">
        <v>42736</v>
      </c>
      <c r="B3292">
        <v>0.44</v>
      </c>
      <c r="C3292">
        <v>0.44</v>
      </c>
      <c r="D3292">
        <v>0.44</v>
      </c>
      <c r="E3292">
        <v>0.51</v>
      </c>
      <c r="F3292">
        <v>0.62</v>
      </c>
      <c r="G3292">
        <v>0.85</v>
      </c>
      <c r="H3292">
        <v>1.2</v>
      </c>
      <c r="I3292">
        <v>1.47</v>
      </c>
      <c r="J3292">
        <v>1.93</v>
      </c>
      <c r="K3292">
        <v>2.25</v>
      </c>
      <c r="L3292">
        <v>2.4500000000000002</v>
      </c>
      <c r="M3292">
        <v>2.79</v>
      </c>
      <c r="N3292">
        <v>3.06</v>
      </c>
      <c r="O3292">
        <f t="shared" si="51"/>
        <v>3.06</v>
      </c>
    </row>
    <row r="3293" spans="1:15" x14ac:dyDescent="0.25">
      <c r="A3293" s="24">
        <v>42737</v>
      </c>
      <c r="B3293">
        <v>0.44</v>
      </c>
      <c r="C3293">
        <v>0.44</v>
      </c>
      <c r="D3293">
        <v>0.44</v>
      </c>
      <c r="E3293">
        <v>0.51</v>
      </c>
      <c r="F3293">
        <v>0.62</v>
      </c>
      <c r="G3293">
        <v>0.85</v>
      </c>
      <c r="H3293">
        <v>1.2</v>
      </c>
      <c r="I3293">
        <v>1.47</v>
      </c>
      <c r="J3293">
        <v>1.93</v>
      </c>
      <c r="K3293">
        <v>2.25</v>
      </c>
      <c r="L3293">
        <v>2.4500000000000002</v>
      </c>
      <c r="M3293">
        <v>2.79</v>
      </c>
      <c r="N3293">
        <v>3.06</v>
      </c>
      <c r="O3293">
        <f t="shared" si="51"/>
        <v>3.06</v>
      </c>
    </row>
    <row r="3294" spans="1:15" x14ac:dyDescent="0.25">
      <c r="A3294" s="24">
        <v>42738</v>
      </c>
      <c r="B3294">
        <v>0.52</v>
      </c>
      <c r="C3294">
        <v>0.52</v>
      </c>
      <c r="D3294">
        <v>0.52</v>
      </c>
      <c r="E3294">
        <v>0.53</v>
      </c>
      <c r="F3294">
        <v>0.65</v>
      </c>
      <c r="G3294">
        <v>0.89</v>
      </c>
      <c r="H3294">
        <v>1.22</v>
      </c>
      <c r="I3294">
        <v>1.5</v>
      </c>
      <c r="J3294">
        <v>1.94</v>
      </c>
      <c r="K3294">
        <v>2.2599999999999998</v>
      </c>
      <c r="L3294">
        <v>2.4500000000000002</v>
      </c>
      <c r="M3294">
        <v>2.78</v>
      </c>
      <c r="N3294">
        <v>3.04</v>
      </c>
      <c r="O3294">
        <f t="shared" si="51"/>
        <v>3.04</v>
      </c>
    </row>
    <row r="3295" spans="1:15" x14ac:dyDescent="0.25">
      <c r="A3295" s="24">
        <v>42739</v>
      </c>
      <c r="B3295">
        <v>0.49</v>
      </c>
      <c r="C3295">
        <v>0.49</v>
      </c>
      <c r="D3295">
        <v>0.49</v>
      </c>
      <c r="E3295">
        <v>0.53</v>
      </c>
      <c r="F3295">
        <v>0.63</v>
      </c>
      <c r="G3295">
        <v>0.87</v>
      </c>
      <c r="H3295">
        <v>1.24</v>
      </c>
      <c r="I3295">
        <v>1.5</v>
      </c>
      <c r="J3295">
        <v>1.94</v>
      </c>
      <c r="K3295">
        <v>2.2599999999999998</v>
      </c>
      <c r="L3295">
        <v>2.46</v>
      </c>
      <c r="M3295">
        <v>2.78</v>
      </c>
      <c r="N3295">
        <v>3.05</v>
      </c>
      <c r="O3295">
        <f t="shared" si="51"/>
        <v>3.05</v>
      </c>
    </row>
    <row r="3296" spans="1:15" x14ac:dyDescent="0.25">
      <c r="A3296" s="24">
        <v>42740</v>
      </c>
      <c r="B3296">
        <v>0.51</v>
      </c>
      <c r="C3296">
        <v>0.51</v>
      </c>
      <c r="D3296">
        <v>0.51</v>
      </c>
      <c r="E3296">
        <v>0.52</v>
      </c>
      <c r="F3296">
        <v>0.62</v>
      </c>
      <c r="G3296">
        <v>0.83</v>
      </c>
      <c r="H3296">
        <v>1.17</v>
      </c>
      <c r="I3296">
        <v>1.43</v>
      </c>
      <c r="J3296">
        <v>1.86</v>
      </c>
      <c r="K3296">
        <v>2.1800000000000002</v>
      </c>
      <c r="L3296">
        <v>2.37</v>
      </c>
      <c r="M3296">
        <v>2.69</v>
      </c>
      <c r="N3296">
        <v>2.96</v>
      </c>
      <c r="O3296">
        <f t="shared" si="51"/>
        <v>2.96</v>
      </c>
    </row>
    <row r="3297" spans="1:15" x14ac:dyDescent="0.25">
      <c r="A3297" s="24">
        <v>42741</v>
      </c>
      <c r="B3297">
        <v>0.5</v>
      </c>
      <c r="C3297">
        <v>0.5</v>
      </c>
      <c r="D3297">
        <v>0.5</v>
      </c>
      <c r="E3297">
        <v>0.53</v>
      </c>
      <c r="F3297">
        <v>0.61</v>
      </c>
      <c r="G3297">
        <v>0.85</v>
      </c>
      <c r="H3297">
        <v>1.22</v>
      </c>
      <c r="I3297">
        <v>1.5</v>
      </c>
      <c r="J3297">
        <v>1.92</v>
      </c>
      <c r="K3297">
        <v>2.23</v>
      </c>
      <c r="L3297">
        <v>2.42</v>
      </c>
      <c r="M3297">
        <v>2.73</v>
      </c>
      <c r="N3297">
        <v>3</v>
      </c>
      <c r="O3297">
        <f t="shared" si="51"/>
        <v>3</v>
      </c>
    </row>
    <row r="3298" spans="1:15" x14ac:dyDescent="0.25">
      <c r="A3298" s="24">
        <v>42742</v>
      </c>
      <c r="B3298">
        <v>0.5</v>
      </c>
      <c r="C3298">
        <v>0.5</v>
      </c>
      <c r="D3298">
        <v>0.5</v>
      </c>
      <c r="E3298">
        <v>0.53</v>
      </c>
      <c r="F3298">
        <v>0.61</v>
      </c>
      <c r="G3298">
        <v>0.85</v>
      </c>
      <c r="H3298">
        <v>1.22</v>
      </c>
      <c r="I3298">
        <v>1.5</v>
      </c>
      <c r="J3298">
        <v>1.92</v>
      </c>
      <c r="K3298">
        <v>2.23</v>
      </c>
      <c r="L3298">
        <v>2.42</v>
      </c>
      <c r="M3298">
        <v>2.73</v>
      </c>
      <c r="N3298">
        <v>3</v>
      </c>
      <c r="O3298">
        <f t="shared" si="51"/>
        <v>3</v>
      </c>
    </row>
    <row r="3299" spans="1:15" x14ac:dyDescent="0.25">
      <c r="A3299" s="24">
        <v>42743</v>
      </c>
      <c r="B3299">
        <v>0.5</v>
      </c>
      <c r="C3299">
        <v>0.5</v>
      </c>
      <c r="D3299">
        <v>0.5</v>
      </c>
      <c r="E3299">
        <v>0.53</v>
      </c>
      <c r="F3299">
        <v>0.61</v>
      </c>
      <c r="G3299">
        <v>0.85</v>
      </c>
      <c r="H3299">
        <v>1.22</v>
      </c>
      <c r="I3299">
        <v>1.5</v>
      </c>
      <c r="J3299">
        <v>1.92</v>
      </c>
      <c r="K3299">
        <v>2.23</v>
      </c>
      <c r="L3299">
        <v>2.42</v>
      </c>
      <c r="M3299">
        <v>2.73</v>
      </c>
      <c r="N3299">
        <v>3</v>
      </c>
      <c r="O3299">
        <f t="shared" si="51"/>
        <v>3</v>
      </c>
    </row>
    <row r="3300" spans="1:15" x14ac:dyDescent="0.25">
      <c r="A3300" s="24">
        <v>42744</v>
      </c>
      <c r="B3300">
        <v>0.5</v>
      </c>
      <c r="C3300">
        <v>0.5</v>
      </c>
      <c r="D3300">
        <v>0.5</v>
      </c>
      <c r="E3300">
        <v>0.5</v>
      </c>
      <c r="F3300">
        <v>0.6</v>
      </c>
      <c r="G3300">
        <v>0.82</v>
      </c>
      <c r="H3300">
        <v>1.21</v>
      </c>
      <c r="I3300">
        <v>1.47</v>
      </c>
      <c r="J3300">
        <v>1.89</v>
      </c>
      <c r="K3300">
        <v>2.1800000000000002</v>
      </c>
      <c r="L3300">
        <v>2.38</v>
      </c>
      <c r="M3300">
        <v>2.69</v>
      </c>
      <c r="N3300">
        <v>2.97</v>
      </c>
      <c r="O3300">
        <f t="shared" si="51"/>
        <v>2.97</v>
      </c>
    </row>
    <row r="3301" spans="1:15" x14ac:dyDescent="0.25">
      <c r="A3301" s="24">
        <v>42745</v>
      </c>
      <c r="B3301">
        <v>0.51</v>
      </c>
      <c r="C3301">
        <v>0.51</v>
      </c>
      <c r="D3301">
        <v>0.51</v>
      </c>
      <c r="E3301">
        <v>0.52</v>
      </c>
      <c r="F3301">
        <v>0.6</v>
      </c>
      <c r="G3301">
        <v>0.82</v>
      </c>
      <c r="H3301">
        <v>1.19</v>
      </c>
      <c r="I3301">
        <v>1.47</v>
      </c>
      <c r="J3301">
        <v>1.89</v>
      </c>
      <c r="K3301">
        <v>2.1800000000000002</v>
      </c>
      <c r="L3301">
        <v>2.38</v>
      </c>
      <c r="M3301">
        <v>2.69</v>
      </c>
      <c r="N3301">
        <v>2.97</v>
      </c>
      <c r="O3301">
        <f t="shared" si="51"/>
        <v>2.97</v>
      </c>
    </row>
    <row r="3302" spans="1:15" x14ac:dyDescent="0.25">
      <c r="A3302" s="24">
        <v>42746</v>
      </c>
      <c r="B3302">
        <v>0.51</v>
      </c>
      <c r="C3302">
        <v>0.51</v>
      </c>
      <c r="D3302">
        <v>0.51</v>
      </c>
      <c r="E3302">
        <v>0.52</v>
      </c>
      <c r="F3302">
        <v>0.6</v>
      </c>
      <c r="G3302">
        <v>0.82</v>
      </c>
      <c r="H3302">
        <v>1.2</v>
      </c>
      <c r="I3302">
        <v>1.47</v>
      </c>
      <c r="J3302">
        <v>1.89</v>
      </c>
      <c r="K3302">
        <v>2.1800000000000002</v>
      </c>
      <c r="L3302">
        <v>2.38</v>
      </c>
      <c r="M3302">
        <v>2.68</v>
      </c>
      <c r="N3302">
        <v>2.96</v>
      </c>
      <c r="O3302">
        <f t="shared" si="51"/>
        <v>2.96</v>
      </c>
    </row>
    <row r="3303" spans="1:15" x14ac:dyDescent="0.25">
      <c r="A3303" s="24">
        <v>42747</v>
      </c>
      <c r="B3303">
        <v>0.52</v>
      </c>
      <c r="C3303">
        <v>0.52</v>
      </c>
      <c r="D3303">
        <v>0.52</v>
      </c>
      <c r="E3303">
        <v>0.52</v>
      </c>
      <c r="F3303">
        <v>0.59</v>
      </c>
      <c r="G3303">
        <v>0.81</v>
      </c>
      <c r="H3303">
        <v>1.18</v>
      </c>
      <c r="I3303">
        <v>1.45</v>
      </c>
      <c r="J3303">
        <v>1.87</v>
      </c>
      <c r="K3303">
        <v>2.17</v>
      </c>
      <c r="L3303">
        <v>2.36</v>
      </c>
      <c r="M3303">
        <v>2.68</v>
      </c>
      <c r="N3303">
        <v>3.01</v>
      </c>
      <c r="O3303">
        <f t="shared" si="51"/>
        <v>3.01</v>
      </c>
    </row>
    <row r="3304" spans="1:15" x14ac:dyDescent="0.25">
      <c r="A3304" s="24">
        <v>42748</v>
      </c>
      <c r="B3304">
        <v>0.52</v>
      </c>
      <c r="C3304">
        <v>0.52</v>
      </c>
      <c r="D3304">
        <v>0.52</v>
      </c>
      <c r="E3304">
        <v>0.53</v>
      </c>
      <c r="F3304">
        <v>0.61</v>
      </c>
      <c r="G3304">
        <v>0.82</v>
      </c>
      <c r="H3304">
        <v>1.21</v>
      </c>
      <c r="I3304">
        <v>1.48</v>
      </c>
      <c r="J3304">
        <v>1.9</v>
      </c>
      <c r="K3304">
        <v>2.2000000000000002</v>
      </c>
      <c r="L3304">
        <v>2.4</v>
      </c>
      <c r="M3304">
        <v>2.71</v>
      </c>
      <c r="N3304">
        <v>2.99</v>
      </c>
      <c r="O3304">
        <f t="shared" si="51"/>
        <v>2.99</v>
      </c>
    </row>
    <row r="3305" spans="1:15" x14ac:dyDescent="0.25">
      <c r="A3305" s="24">
        <v>42749</v>
      </c>
      <c r="B3305">
        <v>0.52</v>
      </c>
      <c r="C3305">
        <v>0.52</v>
      </c>
      <c r="D3305">
        <v>0.52</v>
      </c>
      <c r="E3305">
        <v>0.53</v>
      </c>
      <c r="F3305">
        <v>0.61</v>
      </c>
      <c r="G3305">
        <v>0.82</v>
      </c>
      <c r="H3305">
        <v>1.21</v>
      </c>
      <c r="I3305">
        <v>1.48</v>
      </c>
      <c r="J3305">
        <v>1.9</v>
      </c>
      <c r="K3305">
        <v>2.2000000000000002</v>
      </c>
      <c r="L3305">
        <v>2.4</v>
      </c>
      <c r="M3305">
        <v>2.71</v>
      </c>
      <c r="N3305">
        <v>2.99</v>
      </c>
      <c r="O3305">
        <f t="shared" si="51"/>
        <v>2.99</v>
      </c>
    </row>
    <row r="3306" spans="1:15" x14ac:dyDescent="0.25">
      <c r="A3306" s="24">
        <v>42750</v>
      </c>
      <c r="B3306">
        <v>0.52</v>
      </c>
      <c r="C3306">
        <v>0.52</v>
      </c>
      <c r="D3306">
        <v>0.52</v>
      </c>
      <c r="E3306">
        <v>0.53</v>
      </c>
      <c r="F3306">
        <v>0.61</v>
      </c>
      <c r="G3306">
        <v>0.82</v>
      </c>
      <c r="H3306">
        <v>1.21</v>
      </c>
      <c r="I3306">
        <v>1.48</v>
      </c>
      <c r="J3306">
        <v>1.9</v>
      </c>
      <c r="K3306">
        <v>2.2000000000000002</v>
      </c>
      <c r="L3306">
        <v>2.4</v>
      </c>
      <c r="M3306">
        <v>2.71</v>
      </c>
      <c r="N3306">
        <v>2.99</v>
      </c>
      <c r="O3306">
        <f t="shared" si="51"/>
        <v>2.99</v>
      </c>
    </row>
    <row r="3307" spans="1:15" x14ac:dyDescent="0.25">
      <c r="A3307" s="24">
        <v>42751</v>
      </c>
      <c r="B3307">
        <v>0.52</v>
      </c>
      <c r="C3307">
        <v>0.52</v>
      </c>
      <c r="D3307">
        <v>0.52</v>
      </c>
      <c r="E3307">
        <v>0.53</v>
      </c>
      <c r="F3307">
        <v>0.61</v>
      </c>
      <c r="G3307">
        <v>0.82</v>
      </c>
      <c r="H3307">
        <v>1.21</v>
      </c>
      <c r="I3307">
        <v>1.48</v>
      </c>
      <c r="J3307">
        <v>1.9</v>
      </c>
      <c r="K3307">
        <v>2.2000000000000002</v>
      </c>
      <c r="L3307">
        <v>2.4</v>
      </c>
      <c r="M3307">
        <v>2.71</v>
      </c>
      <c r="N3307">
        <v>2.99</v>
      </c>
      <c r="O3307">
        <f t="shared" si="51"/>
        <v>2.99</v>
      </c>
    </row>
    <row r="3308" spans="1:15" x14ac:dyDescent="0.25">
      <c r="A3308" s="24">
        <v>42752</v>
      </c>
      <c r="B3308">
        <v>0.52</v>
      </c>
      <c r="C3308">
        <v>0.52</v>
      </c>
      <c r="D3308">
        <v>0.52</v>
      </c>
      <c r="E3308">
        <v>0.55000000000000004</v>
      </c>
      <c r="F3308">
        <v>0.62</v>
      </c>
      <c r="G3308">
        <v>0.8</v>
      </c>
      <c r="H3308">
        <v>1.17</v>
      </c>
      <c r="I3308">
        <v>1.42</v>
      </c>
      <c r="J3308">
        <v>1.84</v>
      </c>
      <c r="K3308">
        <v>2.14</v>
      </c>
      <c r="L3308">
        <v>2.33</v>
      </c>
      <c r="M3308">
        <v>2.66</v>
      </c>
      <c r="N3308">
        <v>2.93</v>
      </c>
      <c r="O3308">
        <f t="shared" si="51"/>
        <v>2.93</v>
      </c>
    </row>
    <row r="3309" spans="1:15" x14ac:dyDescent="0.25">
      <c r="A3309" s="24">
        <v>42753</v>
      </c>
      <c r="B3309">
        <v>0.48</v>
      </c>
      <c r="C3309">
        <v>0.48</v>
      </c>
      <c r="D3309">
        <v>0.48</v>
      </c>
      <c r="E3309">
        <v>0.53</v>
      </c>
      <c r="F3309">
        <v>0.63</v>
      </c>
      <c r="G3309">
        <v>0.82</v>
      </c>
      <c r="H3309">
        <v>1.23</v>
      </c>
      <c r="I3309">
        <v>1.51</v>
      </c>
      <c r="J3309">
        <v>1.93</v>
      </c>
      <c r="K3309">
        <v>2.2400000000000002</v>
      </c>
      <c r="L3309">
        <v>2.42</v>
      </c>
      <c r="M3309">
        <v>2.74</v>
      </c>
      <c r="N3309">
        <v>3</v>
      </c>
      <c r="O3309">
        <f t="shared" si="51"/>
        <v>3</v>
      </c>
    </row>
    <row r="3310" spans="1:15" x14ac:dyDescent="0.25">
      <c r="A3310" s="24">
        <v>42754</v>
      </c>
      <c r="B3310">
        <v>0.47</v>
      </c>
      <c r="C3310">
        <v>0.47</v>
      </c>
      <c r="D3310">
        <v>0.47</v>
      </c>
      <c r="E3310">
        <v>0.52</v>
      </c>
      <c r="F3310">
        <v>0.62</v>
      </c>
      <c r="G3310">
        <v>0.83</v>
      </c>
      <c r="H3310">
        <v>1.25</v>
      </c>
      <c r="I3310">
        <v>1.53</v>
      </c>
      <c r="J3310">
        <v>1.97</v>
      </c>
      <c r="K3310">
        <v>2.2799999999999998</v>
      </c>
      <c r="L3310">
        <v>2.4700000000000002</v>
      </c>
      <c r="M3310">
        <v>2.77</v>
      </c>
      <c r="N3310">
        <v>3.04</v>
      </c>
      <c r="O3310">
        <f t="shared" si="51"/>
        <v>3.04</v>
      </c>
    </row>
    <row r="3311" spans="1:15" x14ac:dyDescent="0.25">
      <c r="A3311" s="24">
        <v>42755</v>
      </c>
      <c r="B3311">
        <v>0.46</v>
      </c>
      <c r="C3311">
        <v>0.46</v>
      </c>
      <c r="D3311">
        <v>0.46</v>
      </c>
      <c r="E3311">
        <v>0.5</v>
      </c>
      <c r="F3311">
        <v>0.62</v>
      </c>
      <c r="G3311">
        <v>0.82</v>
      </c>
      <c r="H3311">
        <v>1.2</v>
      </c>
      <c r="I3311">
        <v>1.5</v>
      </c>
      <c r="J3311">
        <v>1.95</v>
      </c>
      <c r="K3311">
        <v>2.2799999999999998</v>
      </c>
      <c r="L3311">
        <v>2.48</v>
      </c>
      <c r="M3311">
        <v>2.79</v>
      </c>
      <c r="N3311">
        <v>3.05</v>
      </c>
      <c r="O3311">
        <f t="shared" si="51"/>
        <v>3.05</v>
      </c>
    </row>
    <row r="3312" spans="1:15" x14ac:dyDescent="0.25">
      <c r="A3312" s="24">
        <v>42756</v>
      </c>
      <c r="B3312">
        <v>0.46</v>
      </c>
      <c r="C3312">
        <v>0.46</v>
      </c>
      <c r="D3312">
        <v>0.46</v>
      </c>
      <c r="E3312">
        <v>0.5</v>
      </c>
      <c r="F3312">
        <v>0.62</v>
      </c>
      <c r="G3312">
        <v>0.82</v>
      </c>
      <c r="H3312">
        <v>1.2</v>
      </c>
      <c r="I3312">
        <v>1.5</v>
      </c>
      <c r="J3312">
        <v>1.95</v>
      </c>
      <c r="K3312">
        <v>2.2799999999999998</v>
      </c>
      <c r="L3312">
        <v>2.48</v>
      </c>
      <c r="M3312">
        <v>2.79</v>
      </c>
      <c r="N3312">
        <v>3.05</v>
      </c>
      <c r="O3312">
        <f t="shared" si="51"/>
        <v>3.05</v>
      </c>
    </row>
    <row r="3313" spans="1:15" x14ac:dyDescent="0.25">
      <c r="A3313" s="24">
        <v>42757</v>
      </c>
      <c r="B3313">
        <v>0.46</v>
      </c>
      <c r="C3313">
        <v>0.46</v>
      </c>
      <c r="D3313">
        <v>0.46</v>
      </c>
      <c r="E3313">
        <v>0.5</v>
      </c>
      <c r="F3313">
        <v>0.62</v>
      </c>
      <c r="G3313">
        <v>0.82</v>
      </c>
      <c r="H3313">
        <v>1.2</v>
      </c>
      <c r="I3313">
        <v>1.5</v>
      </c>
      <c r="J3313">
        <v>1.95</v>
      </c>
      <c r="K3313">
        <v>2.2799999999999998</v>
      </c>
      <c r="L3313">
        <v>2.48</v>
      </c>
      <c r="M3313">
        <v>2.79</v>
      </c>
      <c r="N3313">
        <v>3.05</v>
      </c>
      <c r="O3313">
        <f t="shared" si="51"/>
        <v>3.05</v>
      </c>
    </row>
    <row r="3314" spans="1:15" x14ac:dyDescent="0.25">
      <c r="A3314" s="24">
        <v>42758</v>
      </c>
      <c r="B3314">
        <v>0.46</v>
      </c>
      <c r="C3314">
        <v>0.46</v>
      </c>
      <c r="D3314">
        <v>0.46</v>
      </c>
      <c r="E3314">
        <v>0.51</v>
      </c>
      <c r="F3314">
        <v>0.59</v>
      </c>
      <c r="G3314">
        <v>0.79</v>
      </c>
      <c r="H3314">
        <v>1.1599999999999999</v>
      </c>
      <c r="I3314">
        <v>1.43</v>
      </c>
      <c r="J3314">
        <v>1.88</v>
      </c>
      <c r="K3314">
        <v>2.19</v>
      </c>
      <c r="L3314">
        <v>2.41</v>
      </c>
      <c r="M3314">
        <v>2.72</v>
      </c>
      <c r="N3314">
        <v>2.99</v>
      </c>
      <c r="O3314">
        <f t="shared" si="51"/>
        <v>2.99</v>
      </c>
    </row>
    <row r="3315" spans="1:15" x14ac:dyDescent="0.25">
      <c r="A3315" s="24">
        <v>42759</v>
      </c>
      <c r="B3315">
        <v>0.5</v>
      </c>
      <c r="C3315">
        <v>0.5</v>
      </c>
      <c r="D3315">
        <v>0.5</v>
      </c>
      <c r="E3315">
        <v>0.51</v>
      </c>
      <c r="F3315">
        <v>0.62</v>
      </c>
      <c r="G3315">
        <v>0.81</v>
      </c>
      <c r="H3315">
        <v>1.21</v>
      </c>
      <c r="I3315">
        <v>1.49</v>
      </c>
      <c r="J3315">
        <v>1.94</v>
      </c>
      <c r="K3315">
        <v>2.27</v>
      </c>
      <c r="L3315">
        <v>2.4700000000000002</v>
      </c>
      <c r="M3315">
        <v>2.78</v>
      </c>
      <c r="N3315">
        <v>3.05</v>
      </c>
      <c r="O3315">
        <f t="shared" si="51"/>
        <v>3.05</v>
      </c>
    </row>
    <row r="3316" spans="1:15" x14ac:dyDescent="0.25">
      <c r="A3316" s="24">
        <v>42760</v>
      </c>
      <c r="B3316">
        <v>0.48</v>
      </c>
      <c r="C3316">
        <v>0.48</v>
      </c>
      <c r="D3316">
        <v>0.48</v>
      </c>
      <c r="E3316">
        <v>0.5</v>
      </c>
      <c r="F3316">
        <v>0.61</v>
      </c>
      <c r="G3316">
        <v>0.82</v>
      </c>
      <c r="H3316">
        <v>1.23</v>
      </c>
      <c r="I3316">
        <v>1.52</v>
      </c>
      <c r="J3316">
        <v>1.99</v>
      </c>
      <c r="K3316">
        <v>2.33</v>
      </c>
      <c r="L3316">
        <v>2.5299999999999998</v>
      </c>
      <c r="M3316">
        <v>2.84</v>
      </c>
      <c r="N3316">
        <v>3.1</v>
      </c>
      <c r="O3316">
        <f t="shared" si="51"/>
        <v>3.1</v>
      </c>
    </row>
    <row r="3317" spans="1:15" x14ac:dyDescent="0.25">
      <c r="A3317" s="24">
        <v>42761</v>
      </c>
      <c r="B3317">
        <v>0.49</v>
      </c>
      <c r="C3317">
        <v>0.49</v>
      </c>
      <c r="D3317">
        <v>0.49</v>
      </c>
      <c r="E3317">
        <v>0.51</v>
      </c>
      <c r="F3317">
        <v>0.62</v>
      </c>
      <c r="G3317">
        <v>0.82</v>
      </c>
      <c r="H3317">
        <v>1.21</v>
      </c>
      <c r="I3317">
        <v>1.49</v>
      </c>
      <c r="J3317">
        <v>1.95</v>
      </c>
      <c r="K3317">
        <v>2.2999999999999998</v>
      </c>
      <c r="L3317">
        <v>2.5099999999999998</v>
      </c>
      <c r="M3317">
        <v>2.82</v>
      </c>
      <c r="N3317">
        <v>3.08</v>
      </c>
      <c r="O3317">
        <f t="shared" si="51"/>
        <v>3.08</v>
      </c>
    </row>
    <row r="3318" spans="1:15" x14ac:dyDescent="0.25">
      <c r="A3318" s="24">
        <v>42762</v>
      </c>
      <c r="B3318">
        <v>0.49</v>
      </c>
      <c r="C3318">
        <v>0.49</v>
      </c>
      <c r="D3318">
        <v>0.49</v>
      </c>
      <c r="E3318">
        <v>0.52</v>
      </c>
      <c r="F3318">
        <v>0.63</v>
      </c>
      <c r="G3318">
        <v>0.82</v>
      </c>
      <c r="H3318">
        <v>1.22</v>
      </c>
      <c r="I3318">
        <v>1.48</v>
      </c>
      <c r="J3318">
        <v>1.94</v>
      </c>
      <c r="K3318">
        <v>2.2799999999999998</v>
      </c>
      <c r="L3318">
        <v>2.4900000000000002</v>
      </c>
      <c r="M3318">
        <v>2.8</v>
      </c>
      <c r="N3318">
        <v>3.06</v>
      </c>
      <c r="O3318">
        <f t="shared" si="51"/>
        <v>3.06</v>
      </c>
    </row>
    <row r="3319" spans="1:15" x14ac:dyDescent="0.25">
      <c r="A3319" s="24">
        <v>42763</v>
      </c>
      <c r="B3319">
        <v>0.49</v>
      </c>
      <c r="C3319">
        <v>0.49</v>
      </c>
      <c r="D3319">
        <v>0.49</v>
      </c>
      <c r="E3319">
        <v>0.52</v>
      </c>
      <c r="F3319">
        <v>0.63</v>
      </c>
      <c r="G3319">
        <v>0.82</v>
      </c>
      <c r="H3319">
        <v>1.22</v>
      </c>
      <c r="I3319">
        <v>1.48</v>
      </c>
      <c r="J3319">
        <v>1.94</v>
      </c>
      <c r="K3319">
        <v>2.2799999999999998</v>
      </c>
      <c r="L3319">
        <v>2.4900000000000002</v>
      </c>
      <c r="M3319">
        <v>2.8</v>
      </c>
      <c r="N3319">
        <v>3.06</v>
      </c>
      <c r="O3319">
        <f t="shared" si="51"/>
        <v>3.06</v>
      </c>
    </row>
    <row r="3320" spans="1:15" x14ac:dyDescent="0.25">
      <c r="A3320" s="24">
        <v>42764</v>
      </c>
      <c r="B3320">
        <v>0.49</v>
      </c>
      <c r="C3320">
        <v>0.49</v>
      </c>
      <c r="D3320">
        <v>0.49</v>
      </c>
      <c r="E3320">
        <v>0.52</v>
      </c>
      <c r="F3320">
        <v>0.63</v>
      </c>
      <c r="G3320">
        <v>0.82</v>
      </c>
      <c r="H3320">
        <v>1.22</v>
      </c>
      <c r="I3320">
        <v>1.48</v>
      </c>
      <c r="J3320">
        <v>1.94</v>
      </c>
      <c r="K3320">
        <v>2.2799999999999998</v>
      </c>
      <c r="L3320">
        <v>2.4900000000000002</v>
      </c>
      <c r="M3320">
        <v>2.8</v>
      </c>
      <c r="N3320">
        <v>3.06</v>
      </c>
      <c r="O3320">
        <f t="shared" si="51"/>
        <v>3.06</v>
      </c>
    </row>
    <row r="3321" spans="1:15" x14ac:dyDescent="0.25">
      <c r="A3321" s="24">
        <v>42765</v>
      </c>
      <c r="B3321">
        <v>0.49</v>
      </c>
      <c r="C3321">
        <v>0.49</v>
      </c>
      <c r="D3321">
        <v>0.49</v>
      </c>
      <c r="E3321">
        <v>0.51</v>
      </c>
      <c r="F3321">
        <v>0.63</v>
      </c>
      <c r="G3321">
        <v>0.81</v>
      </c>
      <c r="H3321">
        <v>1.22</v>
      </c>
      <c r="I3321">
        <v>1.48</v>
      </c>
      <c r="J3321">
        <v>1.94</v>
      </c>
      <c r="K3321">
        <v>2.2799999999999998</v>
      </c>
      <c r="L3321">
        <v>2.4900000000000002</v>
      </c>
      <c r="M3321">
        <v>2.82</v>
      </c>
      <c r="N3321">
        <v>3.08</v>
      </c>
      <c r="O3321">
        <f t="shared" si="51"/>
        <v>3.08</v>
      </c>
    </row>
    <row r="3322" spans="1:15" x14ac:dyDescent="0.25">
      <c r="A3322" s="24">
        <v>42766</v>
      </c>
      <c r="B3322">
        <v>0.5</v>
      </c>
      <c r="C3322">
        <v>0.5</v>
      </c>
      <c r="D3322">
        <v>0.5</v>
      </c>
      <c r="E3322">
        <v>0.52</v>
      </c>
      <c r="F3322">
        <v>0.64</v>
      </c>
      <c r="G3322">
        <v>0.84</v>
      </c>
      <c r="H3322">
        <v>1.19</v>
      </c>
      <c r="I3322">
        <v>1.46</v>
      </c>
      <c r="J3322">
        <v>1.9</v>
      </c>
      <c r="K3322">
        <v>2.2400000000000002</v>
      </c>
      <c r="L3322">
        <v>2.4500000000000002</v>
      </c>
      <c r="M3322">
        <v>2.78</v>
      </c>
      <c r="N3322">
        <v>3.05</v>
      </c>
      <c r="O3322">
        <f t="shared" si="51"/>
        <v>3.05</v>
      </c>
    </row>
    <row r="3323" spans="1:15" x14ac:dyDescent="0.25">
      <c r="A3323" s="24">
        <v>42767</v>
      </c>
      <c r="B3323">
        <v>0.5</v>
      </c>
      <c r="C3323">
        <v>0.5</v>
      </c>
      <c r="D3323">
        <v>0.5</v>
      </c>
      <c r="E3323">
        <v>0.51</v>
      </c>
      <c r="F3323">
        <v>0.65</v>
      </c>
      <c r="G3323">
        <v>0.83</v>
      </c>
      <c r="H3323">
        <v>1.22</v>
      </c>
      <c r="I3323">
        <v>1.49</v>
      </c>
      <c r="J3323">
        <v>1.93</v>
      </c>
      <c r="K3323">
        <v>2.27</v>
      </c>
      <c r="L3323">
        <v>2.48</v>
      </c>
      <c r="M3323">
        <v>2.8</v>
      </c>
      <c r="N3323">
        <v>3.08</v>
      </c>
      <c r="O3323">
        <f t="shared" si="51"/>
        <v>3.08</v>
      </c>
    </row>
    <row r="3324" spans="1:15" x14ac:dyDescent="0.25">
      <c r="A3324" s="24">
        <v>42768</v>
      </c>
      <c r="B3324">
        <v>0.5</v>
      </c>
      <c r="C3324">
        <v>0.5</v>
      </c>
      <c r="D3324">
        <v>0.5</v>
      </c>
      <c r="E3324">
        <v>0.52</v>
      </c>
      <c r="F3324">
        <v>0.64</v>
      </c>
      <c r="G3324">
        <v>0.84</v>
      </c>
      <c r="H3324">
        <v>1.21</v>
      </c>
      <c r="I3324">
        <v>1.48</v>
      </c>
      <c r="J3324">
        <v>1.92</v>
      </c>
      <c r="K3324">
        <v>2.27</v>
      </c>
      <c r="L3324">
        <v>2.48</v>
      </c>
      <c r="M3324">
        <v>2.8</v>
      </c>
      <c r="N3324">
        <v>3.09</v>
      </c>
      <c r="O3324">
        <f t="shared" si="51"/>
        <v>3.09</v>
      </c>
    </row>
    <row r="3325" spans="1:15" x14ac:dyDescent="0.25">
      <c r="A3325" s="24">
        <v>42769</v>
      </c>
      <c r="B3325">
        <v>0.49</v>
      </c>
      <c r="C3325">
        <v>0.49</v>
      </c>
      <c r="D3325">
        <v>0.49</v>
      </c>
      <c r="E3325">
        <v>0.51</v>
      </c>
      <c r="F3325">
        <v>0.63</v>
      </c>
      <c r="G3325">
        <v>0.82</v>
      </c>
      <c r="H3325">
        <v>1.21</v>
      </c>
      <c r="I3325">
        <v>1.49</v>
      </c>
      <c r="J3325">
        <v>1.93</v>
      </c>
      <c r="K3325">
        <v>2.27</v>
      </c>
      <c r="L3325">
        <v>2.4900000000000002</v>
      </c>
      <c r="M3325">
        <v>2.82</v>
      </c>
      <c r="N3325">
        <v>3.11</v>
      </c>
      <c r="O3325">
        <f t="shared" si="51"/>
        <v>3.11</v>
      </c>
    </row>
    <row r="3326" spans="1:15" x14ac:dyDescent="0.25">
      <c r="A3326" s="24">
        <v>42770</v>
      </c>
      <c r="B3326">
        <v>0.49</v>
      </c>
      <c r="C3326">
        <v>0.49</v>
      </c>
      <c r="D3326">
        <v>0.49</v>
      </c>
      <c r="E3326">
        <v>0.51</v>
      </c>
      <c r="F3326">
        <v>0.63</v>
      </c>
      <c r="G3326">
        <v>0.82</v>
      </c>
      <c r="H3326">
        <v>1.21</v>
      </c>
      <c r="I3326">
        <v>1.49</v>
      </c>
      <c r="J3326">
        <v>1.93</v>
      </c>
      <c r="K3326">
        <v>2.27</v>
      </c>
      <c r="L3326">
        <v>2.4900000000000002</v>
      </c>
      <c r="M3326">
        <v>2.82</v>
      </c>
      <c r="N3326">
        <v>3.11</v>
      </c>
      <c r="O3326">
        <f t="shared" si="51"/>
        <v>3.11</v>
      </c>
    </row>
    <row r="3327" spans="1:15" x14ac:dyDescent="0.25">
      <c r="A3327" s="24">
        <v>42771</v>
      </c>
      <c r="B3327">
        <v>0.49</v>
      </c>
      <c r="C3327">
        <v>0.49</v>
      </c>
      <c r="D3327">
        <v>0.49</v>
      </c>
      <c r="E3327">
        <v>0.51</v>
      </c>
      <c r="F3327">
        <v>0.63</v>
      </c>
      <c r="G3327">
        <v>0.82</v>
      </c>
      <c r="H3327">
        <v>1.21</v>
      </c>
      <c r="I3327">
        <v>1.49</v>
      </c>
      <c r="J3327">
        <v>1.93</v>
      </c>
      <c r="K3327">
        <v>2.27</v>
      </c>
      <c r="L3327">
        <v>2.4900000000000002</v>
      </c>
      <c r="M3327">
        <v>2.82</v>
      </c>
      <c r="N3327">
        <v>3.11</v>
      </c>
      <c r="O3327">
        <f t="shared" si="51"/>
        <v>3.11</v>
      </c>
    </row>
    <row r="3328" spans="1:15" x14ac:dyDescent="0.25">
      <c r="A3328" s="24">
        <v>42772</v>
      </c>
      <c r="B3328">
        <v>0.48</v>
      </c>
      <c r="C3328">
        <v>0.48</v>
      </c>
      <c r="D3328">
        <v>0.48</v>
      </c>
      <c r="E3328">
        <v>0.53</v>
      </c>
      <c r="F3328">
        <v>0.62</v>
      </c>
      <c r="G3328">
        <v>0.79</v>
      </c>
      <c r="H3328">
        <v>1.1599999999999999</v>
      </c>
      <c r="I3328">
        <v>1.43</v>
      </c>
      <c r="J3328">
        <v>1.86</v>
      </c>
      <c r="K3328">
        <v>2.19</v>
      </c>
      <c r="L3328">
        <v>2.42</v>
      </c>
      <c r="M3328">
        <v>2.76</v>
      </c>
      <c r="N3328">
        <v>3.05</v>
      </c>
      <c r="O3328">
        <f t="shared" si="51"/>
        <v>3.05</v>
      </c>
    </row>
    <row r="3329" spans="1:15" x14ac:dyDescent="0.25">
      <c r="A3329" s="24">
        <v>42773</v>
      </c>
      <c r="B3329">
        <v>0.51</v>
      </c>
      <c r="C3329">
        <v>0.51</v>
      </c>
      <c r="D3329">
        <v>0.51</v>
      </c>
      <c r="E3329">
        <v>0.53</v>
      </c>
      <c r="F3329">
        <v>0.63</v>
      </c>
      <c r="G3329">
        <v>0.8</v>
      </c>
      <c r="H3329">
        <v>1.1599999999999999</v>
      </c>
      <c r="I3329">
        <v>1.43</v>
      </c>
      <c r="J3329">
        <v>1.85</v>
      </c>
      <c r="K3329">
        <v>2.17</v>
      </c>
      <c r="L3329">
        <v>2.4</v>
      </c>
      <c r="M3329">
        <v>2.74</v>
      </c>
      <c r="N3329">
        <v>3.02</v>
      </c>
      <c r="O3329">
        <f t="shared" si="51"/>
        <v>3.02</v>
      </c>
    </row>
    <row r="3330" spans="1:15" x14ac:dyDescent="0.25">
      <c r="A3330" s="24">
        <v>42774</v>
      </c>
      <c r="B3330">
        <v>0.52</v>
      </c>
      <c r="C3330">
        <v>0.52</v>
      </c>
      <c r="D3330">
        <v>0.52</v>
      </c>
      <c r="E3330">
        <v>0.54</v>
      </c>
      <c r="F3330">
        <v>0.63</v>
      </c>
      <c r="G3330">
        <v>0.79</v>
      </c>
      <c r="H3330">
        <v>1.1499999999999999</v>
      </c>
      <c r="I3330">
        <v>1.4</v>
      </c>
      <c r="J3330">
        <v>1.81</v>
      </c>
      <c r="K3330">
        <v>2.14</v>
      </c>
      <c r="L3330">
        <v>2.34</v>
      </c>
      <c r="M3330">
        <v>2.68</v>
      </c>
      <c r="N3330">
        <v>2.96</v>
      </c>
      <c r="O3330">
        <f t="shared" si="51"/>
        <v>2.96</v>
      </c>
    </row>
    <row r="3331" spans="1:15" x14ac:dyDescent="0.25">
      <c r="A3331" s="24">
        <v>42775</v>
      </c>
      <c r="B3331">
        <v>0.51</v>
      </c>
      <c r="C3331">
        <v>0.51</v>
      </c>
      <c r="D3331">
        <v>0.51</v>
      </c>
      <c r="E3331">
        <v>0.54</v>
      </c>
      <c r="F3331">
        <v>0.64</v>
      </c>
      <c r="G3331">
        <v>0.8</v>
      </c>
      <c r="H3331">
        <v>1.2</v>
      </c>
      <c r="I3331">
        <v>1.46</v>
      </c>
      <c r="J3331">
        <v>1.88</v>
      </c>
      <c r="K3331">
        <v>2.2000000000000002</v>
      </c>
      <c r="L3331">
        <v>2.4</v>
      </c>
      <c r="M3331">
        <v>2.74</v>
      </c>
      <c r="N3331">
        <v>3.02</v>
      </c>
      <c r="O3331">
        <f t="shared" si="51"/>
        <v>3.02</v>
      </c>
    </row>
    <row r="3332" spans="1:15" x14ac:dyDescent="0.25">
      <c r="A3332" s="24">
        <v>42776</v>
      </c>
      <c r="B3332">
        <v>0.51</v>
      </c>
      <c r="C3332">
        <v>0.51</v>
      </c>
      <c r="D3332">
        <v>0.51</v>
      </c>
      <c r="E3332">
        <v>0.55000000000000004</v>
      </c>
      <c r="F3332">
        <v>0.64</v>
      </c>
      <c r="G3332">
        <v>0.81</v>
      </c>
      <c r="H3332">
        <v>1.2</v>
      </c>
      <c r="I3332">
        <v>1.47</v>
      </c>
      <c r="J3332">
        <v>1.89</v>
      </c>
      <c r="K3332">
        <v>2.2200000000000002</v>
      </c>
      <c r="L3332">
        <v>2.41</v>
      </c>
      <c r="M3332">
        <v>2.75</v>
      </c>
      <c r="N3332">
        <v>3.01</v>
      </c>
      <c r="O3332">
        <f t="shared" si="51"/>
        <v>3.01</v>
      </c>
    </row>
    <row r="3333" spans="1:15" x14ac:dyDescent="0.25">
      <c r="A3333" s="24">
        <v>42777</v>
      </c>
      <c r="B3333">
        <v>0.51</v>
      </c>
      <c r="C3333">
        <v>0.51</v>
      </c>
      <c r="D3333">
        <v>0.51</v>
      </c>
      <c r="E3333">
        <v>0.55000000000000004</v>
      </c>
      <c r="F3333">
        <v>0.64</v>
      </c>
      <c r="G3333">
        <v>0.81</v>
      </c>
      <c r="H3333">
        <v>1.2</v>
      </c>
      <c r="I3333">
        <v>1.47</v>
      </c>
      <c r="J3333">
        <v>1.89</v>
      </c>
      <c r="K3333">
        <v>2.2200000000000002</v>
      </c>
      <c r="L3333">
        <v>2.41</v>
      </c>
      <c r="M3333">
        <v>2.75</v>
      </c>
      <c r="N3333">
        <v>3.01</v>
      </c>
      <c r="O3333">
        <f t="shared" si="51"/>
        <v>3.01</v>
      </c>
    </row>
    <row r="3334" spans="1:15" x14ac:dyDescent="0.25">
      <c r="A3334" s="24">
        <v>42778</v>
      </c>
      <c r="B3334">
        <v>0.51</v>
      </c>
      <c r="C3334">
        <v>0.51</v>
      </c>
      <c r="D3334">
        <v>0.51</v>
      </c>
      <c r="E3334">
        <v>0.55000000000000004</v>
      </c>
      <c r="F3334">
        <v>0.64</v>
      </c>
      <c r="G3334">
        <v>0.81</v>
      </c>
      <c r="H3334">
        <v>1.2</v>
      </c>
      <c r="I3334">
        <v>1.47</v>
      </c>
      <c r="J3334">
        <v>1.89</v>
      </c>
      <c r="K3334">
        <v>2.2200000000000002</v>
      </c>
      <c r="L3334">
        <v>2.41</v>
      </c>
      <c r="M3334">
        <v>2.75</v>
      </c>
      <c r="N3334">
        <v>3.01</v>
      </c>
      <c r="O3334">
        <f t="shared" ref="O3334:O3397" si="52">N3334</f>
        <v>3.01</v>
      </c>
    </row>
    <row r="3335" spans="1:15" x14ac:dyDescent="0.25">
      <c r="A3335" s="24">
        <v>42779</v>
      </c>
      <c r="B3335">
        <v>0.5</v>
      </c>
      <c r="C3335">
        <v>0.5</v>
      </c>
      <c r="D3335">
        <v>0.5</v>
      </c>
      <c r="E3335">
        <v>0.52</v>
      </c>
      <c r="F3335">
        <v>0.63</v>
      </c>
      <c r="G3335">
        <v>0.82</v>
      </c>
      <c r="H3335">
        <v>1.2</v>
      </c>
      <c r="I3335">
        <v>1.48</v>
      </c>
      <c r="J3335">
        <v>1.92</v>
      </c>
      <c r="K3335">
        <v>2.2400000000000002</v>
      </c>
      <c r="L3335">
        <v>2.4300000000000002</v>
      </c>
      <c r="M3335">
        <v>2.77</v>
      </c>
      <c r="N3335">
        <v>3.03</v>
      </c>
      <c r="O3335">
        <f t="shared" si="52"/>
        <v>3.03</v>
      </c>
    </row>
    <row r="3336" spans="1:15" x14ac:dyDescent="0.25">
      <c r="A3336" s="24">
        <v>42780</v>
      </c>
      <c r="B3336">
        <v>0.51</v>
      </c>
      <c r="C3336">
        <v>0.51</v>
      </c>
      <c r="D3336">
        <v>0.51</v>
      </c>
      <c r="E3336">
        <v>0.54</v>
      </c>
      <c r="F3336">
        <v>0.66</v>
      </c>
      <c r="G3336">
        <v>0.84</v>
      </c>
      <c r="H3336">
        <v>1.25</v>
      </c>
      <c r="I3336">
        <v>1.53</v>
      </c>
      <c r="J3336">
        <v>1.98</v>
      </c>
      <c r="K3336">
        <v>2.29</v>
      </c>
      <c r="L3336">
        <v>2.4700000000000002</v>
      </c>
      <c r="M3336">
        <v>2.81</v>
      </c>
      <c r="N3336">
        <v>3.07</v>
      </c>
      <c r="O3336">
        <f t="shared" si="52"/>
        <v>3.07</v>
      </c>
    </row>
    <row r="3337" spans="1:15" x14ac:dyDescent="0.25">
      <c r="A3337" s="24">
        <v>42781</v>
      </c>
      <c r="B3337">
        <v>0.53</v>
      </c>
      <c r="C3337">
        <v>0.53</v>
      </c>
      <c r="D3337">
        <v>0.53</v>
      </c>
      <c r="E3337">
        <v>0.54</v>
      </c>
      <c r="F3337">
        <v>0.67</v>
      </c>
      <c r="G3337">
        <v>0.86</v>
      </c>
      <c r="H3337">
        <v>1.27</v>
      </c>
      <c r="I3337">
        <v>1.57</v>
      </c>
      <c r="J3337">
        <v>2.0099999999999998</v>
      </c>
      <c r="K3337">
        <v>2.33</v>
      </c>
      <c r="L3337">
        <v>2.5099999999999998</v>
      </c>
      <c r="M3337">
        <v>2.84</v>
      </c>
      <c r="N3337">
        <v>3.09</v>
      </c>
      <c r="O3337">
        <f t="shared" si="52"/>
        <v>3.09</v>
      </c>
    </row>
    <row r="3338" spans="1:15" x14ac:dyDescent="0.25">
      <c r="A3338" s="24">
        <v>42782</v>
      </c>
      <c r="B3338">
        <v>0.51</v>
      </c>
      <c r="C3338">
        <v>0.51</v>
      </c>
      <c r="D3338">
        <v>0.51</v>
      </c>
      <c r="E3338">
        <v>0.53</v>
      </c>
      <c r="F3338">
        <v>0.66</v>
      </c>
      <c r="G3338">
        <v>0.82</v>
      </c>
      <c r="H3338">
        <v>1.22</v>
      </c>
      <c r="I3338">
        <v>1.5</v>
      </c>
      <c r="J3338">
        <v>1.95</v>
      </c>
      <c r="K3338">
        <v>2.2599999999999998</v>
      </c>
      <c r="L3338">
        <v>2.4500000000000002</v>
      </c>
      <c r="M3338">
        <v>2.8</v>
      </c>
      <c r="N3338">
        <v>3.05</v>
      </c>
      <c r="O3338">
        <f t="shared" si="52"/>
        <v>3.05</v>
      </c>
    </row>
    <row r="3339" spans="1:15" x14ac:dyDescent="0.25">
      <c r="A3339" s="24">
        <v>42783</v>
      </c>
      <c r="B3339">
        <v>0.5</v>
      </c>
      <c r="C3339">
        <v>0.5</v>
      </c>
      <c r="D3339">
        <v>0.5</v>
      </c>
      <c r="E3339">
        <v>0.53</v>
      </c>
      <c r="F3339">
        <v>0.66</v>
      </c>
      <c r="G3339">
        <v>0.82</v>
      </c>
      <c r="H3339">
        <v>1.21</v>
      </c>
      <c r="I3339">
        <v>1.48</v>
      </c>
      <c r="J3339">
        <v>1.92</v>
      </c>
      <c r="K3339">
        <v>2.23</v>
      </c>
      <c r="L3339">
        <v>2.42</v>
      </c>
      <c r="M3339">
        <v>2.78</v>
      </c>
      <c r="N3339">
        <v>3.03</v>
      </c>
      <c r="O3339">
        <f t="shared" si="52"/>
        <v>3.03</v>
      </c>
    </row>
    <row r="3340" spans="1:15" x14ac:dyDescent="0.25">
      <c r="A3340" s="24">
        <v>42784</v>
      </c>
      <c r="B3340">
        <v>0.5</v>
      </c>
      <c r="C3340">
        <v>0.5</v>
      </c>
      <c r="D3340">
        <v>0.5</v>
      </c>
      <c r="E3340">
        <v>0.53</v>
      </c>
      <c r="F3340">
        <v>0.66</v>
      </c>
      <c r="G3340">
        <v>0.82</v>
      </c>
      <c r="H3340">
        <v>1.21</v>
      </c>
      <c r="I3340">
        <v>1.48</v>
      </c>
      <c r="J3340">
        <v>1.92</v>
      </c>
      <c r="K3340">
        <v>2.23</v>
      </c>
      <c r="L3340">
        <v>2.42</v>
      </c>
      <c r="M3340">
        <v>2.78</v>
      </c>
      <c r="N3340">
        <v>3.03</v>
      </c>
      <c r="O3340">
        <f t="shared" si="52"/>
        <v>3.03</v>
      </c>
    </row>
    <row r="3341" spans="1:15" x14ac:dyDescent="0.25">
      <c r="A3341" s="24">
        <v>42785</v>
      </c>
      <c r="B3341">
        <v>0.5</v>
      </c>
      <c r="C3341">
        <v>0.5</v>
      </c>
      <c r="D3341">
        <v>0.5</v>
      </c>
      <c r="E3341">
        <v>0.53</v>
      </c>
      <c r="F3341">
        <v>0.66</v>
      </c>
      <c r="G3341">
        <v>0.82</v>
      </c>
      <c r="H3341">
        <v>1.21</v>
      </c>
      <c r="I3341">
        <v>1.48</v>
      </c>
      <c r="J3341">
        <v>1.92</v>
      </c>
      <c r="K3341">
        <v>2.23</v>
      </c>
      <c r="L3341">
        <v>2.42</v>
      </c>
      <c r="M3341">
        <v>2.78</v>
      </c>
      <c r="N3341">
        <v>3.03</v>
      </c>
      <c r="O3341">
        <f t="shared" si="52"/>
        <v>3.03</v>
      </c>
    </row>
    <row r="3342" spans="1:15" x14ac:dyDescent="0.25">
      <c r="A3342" s="24">
        <v>42786</v>
      </c>
      <c r="B3342">
        <v>0.5</v>
      </c>
      <c r="C3342">
        <v>0.5</v>
      </c>
      <c r="D3342">
        <v>0.5</v>
      </c>
      <c r="E3342">
        <v>0.53</v>
      </c>
      <c r="F3342">
        <v>0.66</v>
      </c>
      <c r="G3342">
        <v>0.82</v>
      </c>
      <c r="H3342">
        <v>1.21</v>
      </c>
      <c r="I3342">
        <v>1.48</v>
      </c>
      <c r="J3342">
        <v>1.92</v>
      </c>
      <c r="K3342">
        <v>2.23</v>
      </c>
      <c r="L3342">
        <v>2.42</v>
      </c>
      <c r="M3342">
        <v>2.78</v>
      </c>
      <c r="N3342">
        <v>3.03</v>
      </c>
      <c r="O3342">
        <f t="shared" si="52"/>
        <v>3.03</v>
      </c>
    </row>
    <row r="3343" spans="1:15" x14ac:dyDescent="0.25">
      <c r="A3343" s="24">
        <v>42787</v>
      </c>
      <c r="B3343">
        <v>0.49</v>
      </c>
      <c r="C3343">
        <v>0.49</v>
      </c>
      <c r="D3343">
        <v>0.49</v>
      </c>
      <c r="E3343">
        <v>0.53</v>
      </c>
      <c r="F3343">
        <v>0.69</v>
      </c>
      <c r="G3343">
        <v>0.83</v>
      </c>
      <c r="H3343">
        <v>1.22</v>
      </c>
      <c r="I3343">
        <v>1.5</v>
      </c>
      <c r="J3343">
        <v>1.93</v>
      </c>
      <c r="K3343">
        <v>2.2400000000000002</v>
      </c>
      <c r="L3343">
        <v>2.4300000000000002</v>
      </c>
      <c r="M3343">
        <v>2.78</v>
      </c>
      <c r="N3343">
        <v>3.04</v>
      </c>
      <c r="O3343">
        <f t="shared" si="52"/>
        <v>3.04</v>
      </c>
    </row>
    <row r="3344" spans="1:15" x14ac:dyDescent="0.25">
      <c r="A3344" s="24">
        <v>42788</v>
      </c>
      <c r="B3344">
        <v>0.47</v>
      </c>
      <c r="C3344">
        <v>0.47</v>
      </c>
      <c r="D3344">
        <v>0.47</v>
      </c>
      <c r="E3344">
        <v>0.52</v>
      </c>
      <c r="F3344">
        <v>0.68</v>
      </c>
      <c r="G3344">
        <v>0.82</v>
      </c>
      <c r="H3344">
        <v>1.22</v>
      </c>
      <c r="I3344">
        <v>1.49</v>
      </c>
      <c r="J3344">
        <v>1.92</v>
      </c>
      <c r="K3344">
        <v>2.23</v>
      </c>
      <c r="L3344">
        <v>2.42</v>
      </c>
      <c r="M3344">
        <v>2.78</v>
      </c>
      <c r="N3344">
        <v>3.04</v>
      </c>
      <c r="O3344">
        <f t="shared" si="52"/>
        <v>3.04</v>
      </c>
    </row>
    <row r="3345" spans="1:15" x14ac:dyDescent="0.25">
      <c r="A3345" s="24">
        <v>42789</v>
      </c>
      <c r="B3345">
        <v>0.39</v>
      </c>
      <c r="C3345">
        <v>0.39</v>
      </c>
      <c r="D3345">
        <v>0.39</v>
      </c>
      <c r="E3345">
        <v>0.51</v>
      </c>
      <c r="F3345">
        <v>0.66</v>
      </c>
      <c r="G3345">
        <v>0.81</v>
      </c>
      <c r="H3345">
        <v>1.18</v>
      </c>
      <c r="I3345">
        <v>1.44</v>
      </c>
      <c r="J3345">
        <v>1.87</v>
      </c>
      <c r="K3345">
        <v>2.2000000000000002</v>
      </c>
      <c r="L3345">
        <v>2.38</v>
      </c>
      <c r="M3345">
        <v>2.75</v>
      </c>
      <c r="N3345">
        <v>3.02</v>
      </c>
      <c r="O3345">
        <f t="shared" si="52"/>
        <v>3.02</v>
      </c>
    </row>
    <row r="3346" spans="1:15" x14ac:dyDescent="0.25">
      <c r="A3346" s="24">
        <v>42790</v>
      </c>
      <c r="B3346">
        <v>0.4</v>
      </c>
      <c r="C3346">
        <v>0.4</v>
      </c>
      <c r="D3346">
        <v>0.4</v>
      </c>
      <c r="E3346">
        <v>0.52</v>
      </c>
      <c r="F3346">
        <v>0.65</v>
      </c>
      <c r="G3346">
        <v>0.8</v>
      </c>
      <c r="H3346">
        <v>1.1200000000000001</v>
      </c>
      <c r="I3346">
        <v>1.38</v>
      </c>
      <c r="J3346">
        <v>1.8</v>
      </c>
      <c r="K3346">
        <v>2.12</v>
      </c>
      <c r="L3346">
        <v>2.31</v>
      </c>
      <c r="M3346">
        <v>2.69</v>
      </c>
      <c r="N3346">
        <v>2.95</v>
      </c>
      <c r="O3346">
        <f t="shared" si="52"/>
        <v>2.95</v>
      </c>
    </row>
    <row r="3347" spans="1:15" x14ac:dyDescent="0.25">
      <c r="A3347" s="24">
        <v>42791</v>
      </c>
      <c r="B3347">
        <v>0.4</v>
      </c>
      <c r="C3347">
        <v>0.4</v>
      </c>
      <c r="D3347">
        <v>0.4</v>
      </c>
      <c r="E3347">
        <v>0.52</v>
      </c>
      <c r="F3347">
        <v>0.65</v>
      </c>
      <c r="G3347">
        <v>0.8</v>
      </c>
      <c r="H3347">
        <v>1.1200000000000001</v>
      </c>
      <c r="I3347">
        <v>1.38</v>
      </c>
      <c r="J3347">
        <v>1.8</v>
      </c>
      <c r="K3347">
        <v>2.12</v>
      </c>
      <c r="L3347">
        <v>2.31</v>
      </c>
      <c r="M3347">
        <v>2.69</v>
      </c>
      <c r="N3347">
        <v>2.95</v>
      </c>
      <c r="O3347">
        <f t="shared" si="52"/>
        <v>2.95</v>
      </c>
    </row>
    <row r="3348" spans="1:15" x14ac:dyDescent="0.25">
      <c r="A3348" s="24">
        <v>42792</v>
      </c>
      <c r="B3348">
        <v>0.4</v>
      </c>
      <c r="C3348">
        <v>0.4</v>
      </c>
      <c r="D3348">
        <v>0.4</v>
      </c>
      <c r="E3348">
        <v>0.52</v>
      </c>
      <c r="F3348">
        <v>0.65</v>
      </c>
      <c r="G3348">
        <v>0.8</v>
      </c>
      <c r="H3348">
        <v>1.1200000000000001</v>
      </c>
      <c r="I3348">
        <v>1.38</v>
      </c>
      <c r="J3348">
        <v>1.8</v>
      </c>
      <c r="K3348">
        <v>2.12</v>
      </c>
      <c r="L3348">
        <v>2.31</v>
      </c>
      <c r="M3348">
        <v>2.69</v>
      </c>
      <c r="N3348">
        <v>2.95</v>
      </c>
      <c r="O3348">
        <f t="shared" si="52"/>
        <v>2.95</v>
      </c>
    </row>
    <row r="3349" spans="1:15" x14ac:dyDescent="0.25">
      <c r="A3349" s="24">
        <v>42793</v>
      </c>
      <c r="B3349">
        <v>0.44</v>
      </c>
      <c r="C3349">
        <v>0.44</v>
      </c>
      <c r="D3349">
        <v>0.44</v>
      </c>
      <c r="E3349">
        <v>0.5</v>
      </c>
      <c r="F3349">
        <v>0.68</v>
      </c>
      <c r="G3349">
        <v>0.81</v>
      </c>
      <c r="H3349">
        <v>1.2</v>
      </c>
      <c r="I3349">
        <v>1.46</v>
      </c>
      <c r="J3349">
        <v>1.87</v>
      </c>
      <c r="K3349">
        <v>2.1800000000000002</v>
      </c>
      <c r="L3349">
        <v>2.36</v>
      </c>
      <c r="M3349">
        <v>2.72</v>
      </c>
      <c r="N3349">
        <v>2.98</v>
      </c>
      <c r="O3349">
        <f t="shared" si="52"/>
        <v>2.98</v>
      </c>
    </row>
    <row r="3350" spans="1:15" x14ac:dyDescent="0.25">
      <c r="A3350" s="24">
        <v>42794</v>
      </c>
      <c r="B3350">
        <v>0.4</v>
      </c>
      <c r="C3350">
        <v>0.4</v>
      </c>
      <c r="D3350">
        <v>0.4</v>
      </c>
      <c r="E3350">
        <v>0.53</v>
      </c>
      <c r="F3350">
        <v>0.69</v>
      </c>
      <c r="G3350">
        <v>0.88</v>
      </c>
      <c r="H3350">
        <v>1.22</v>
      </c>
      <c r="I3350">
        <v>1.49</v>
      </c>
      <c r="J3350">
        <v>1.89</v>
      </c>
      <c r="K3350">
        <v>2.19</v>
      </c>
      <c r="L3350">
        <v>2.36</v>
      </c>
      <c r="M3350">
        <v>2.7</v>
      </c>
      <c r="N3350">
        <v>2.97</v>
      </c>
      <c r="O3350">
        <f t="shared" si="52"/>
        <v>2.97</v>
      </c>
    </row>
    <row r="3351" spans="1:15" x14ac:dyDescent="0.25">
      <c r="A3351" s="24">
        <v>42795</v>
      </c>
      <c r="B3351">
        <v>0.46</v>
      </c>
      <c r="C3351">
        <v>0.46</v>
      </c>
      <c r="D3351">
        <v>0.46</v>
      </c>
      <c r="E3351">
        <v>0.63</v>
      </c>
      <c r="F3351">
        <v>0.79</v>
      </c>
      <c r="G3351">
        <v>0.92</v>
      </c>
      <c r="H3351">
        <v>1.29</v>
      </c>
      <c r="I3351">
        <v>1.57</v>
      </c>
      <c r="J3351">
        <v>1.99</v>
      </c>
      <c r="K3351">
        <v>2.29</v>
      </c>
      <c r="L3351">
        <v>2.46</v>
      </c>
      <c r="M3351">
        <v>2.81</v>
      </c>
      <c r="N3351">
        <v>3.06</v>
      </c>
      <c r="O3351">
        <f t="shared" si="52"/>
        <v>3.06</v>
      </c>
    </row>
    <row r="3352" spans="1:15" x14ac:dyDescent="0.25">
      <c r="A3352" s="24">
        <v>42796</v>
      </c>
      <c r="B3352">
        <v>0.52</v>
      </c>
      <c r="C3352">
        <v>0.52</v>
      </c>
      <c r="D3352">
        <v>0.52</v>
      </c>
      <c r="E3352">
        <v>0.67</v>
      </c>
      <c r="F3352">
        <v>0.84</v>
      </c>
      <c r="G3352">
        <v>0.98</v>
      </c>
      <c r="H3352">
        <v>1.32</v>
      </c>
      <c r="I3352">
        <v>1.6</v>
      </c>
      <c r="J3352">
        <v>2.0299999999999998</v>
      </c>
      <c r="K3352">
        <v>2.3199999999999998</v>
      </c>
      <c r="L3352">
        <v>2.4900000000000002</v>
      </c>
      <c r="M3352">
        <v>2.84</v>
      </c>
      <c r="N3352">
        <v>3.09</v>
      </c>
      <c r="O3352">
        <f t="shared" si="52"/>
        <v>3.09</v>
      </c>
    </row>
    <row r="3353" spans="1:15" x14ac:dyDescent="0.25">
      <c r="A3353" s="24">
        <v>42797</v>
      </c>
      <c r="B3353">
        <v>0.56000000000000005</v>
      </c>
      <c r="C3353">
        <v>0.56000000000000005</v>
      </c>
      <c r="D3353">
        <v>0.56000000000000005</v>
      </c>
      <c r="E3353">
        <v>0.71</v>
      </c>
      <c r="F3353">
        <v>0.84</v>
      </c>
      <c r="G3353">
        <v>0.98</v>
      </c>
      <c r="H3353">
        <v>1.32</v>
      </c>
      <c r="I3353">
        <v>1.59</v>
      </c>
      <c r="J3353">
        <v>2.02</v>
      </c>
      <c r="K3353">
        <v>2.3199999999999998</v>
      </c>
      <c r="L3353">
        <v>2.4900000000000002</v>
      </c>
      <c r="M3353">
        <v>2.83</v>
      </c>
      <c r="N3353">
        <v>3.08</v>
      </c>
      <c r="O3353">
        <f t="shared" si="52"/>
        <v>3.08</v>
      </c>
    </row>
    <row r="3354" spans="1:15" x14ac:dyDescent="0.25">
      <c r="A3354" s="24">
        <v>42798</v>
      </c>
      <c r="B3354">
        <v>0.56000000000000005</v>
      </c>
      <c r="C3354">
        <v>0.56000000000000005</v>
      </c>
      <c r="D3354">
        <v>0.56000000000000005</v>
      </c>
      <c r="E3354">
        <v>0.71</v>
      </c>
      <c r="F3354">
        <v>0.84</v>
      </c>
      <c r="G3354">
        <v>0.98</v>
      </c>
      <c r="H3354">
        <v>1.32</v>
      </c>
      <c r="I3354">
        <v>1.59</v>
      </c>
      <c r="J3354">
        <v>2.02</v>
      </c>
      <c r="K3354">
        <v>2.3199999999999998</v>
      </c>
      <c r="L3354">
        <v>2.4900000000000002</v>
      </c>
      <c r="M3354">
        <v>2.83</v>
      </c>
      <c r="N3354">
        <v>3.08</v>
      </c>
      <c r="O3354">
        <f t="shared" si="52"/>
        <v>3.08</v>
      </c>
    </row>
    <row r="3355" spans="1:15" x14ac:dyDescent="0.25">
      <c r="A3355" s="24">
        <v>42799</v>
      </c>
      <c r="B3355">
        <v>0.56000000000000005</v>
      </c>
      <c r="C3355">
        <v>0.56000000000000005</v>
      </c>
      <c r="D3355">
        <v>0.56000000000000005</v>
      </c>
      <c r="E3355">
        <v>0.71</v>
      </c>
      <c r="F3355">
        <v>0.84</v>
      </c>
      <c r="G3355">
        <v>0.98</v>
      </c>
      <c r="H3355">
        <v>1.32</v>
      </c>
      <c r="I3355">
        <v>1.59</v>
      </c>
      <c r="J3355">
        <v>2.02</v>
      </c>
      <c r="K3355">
        <v>2.3199999999999998</v>
      </c>
      <c r="L3355">
        <v>2.4900000000000002</v>
      </c>
      <c r="M3355">
        <v>2.83</v>
      </c>
      <c r="N3355">
        <v>3.08</v>
      </c>
      <c r="O3355">
        <f t="shared" si="52"/>
        <v>3.08</v>
      </c>
    </row>
    <row r="3356" spans="1:15" x14ac:dyDescent="0.25">
      <c r="A3356" s="24">
        <v>42800</v>
      </c>
      <c r="B3356">
        <v>0.56000000000000005</v>
      </c>
      <c r="C3356">
        <v>0.56000000000000005</v>
      </c>
      <c r="D3356">
        <v>0.56000000000000005</v>
      </c>
      <c r="E3356">
        <v>0.74</v>
      </c>
      <c r="F3356">
        <v>0.83</v>
      </c>
      <c r="G3356">
        <v>0.97</v>
      </c>
      <c r="H3356">
        <v>1.31</v>
      </c>
      <c r="I3356">
        <v>1.6</v>
      </c>
      <c r="J3356">
        <v>2.02</v>
      </c>
      <c r="K3356">
        <v>2.3199999999999998</v>
      </c>
      <c r="L3356">
        <v>2.4900000000000002</v>
      </c>
      <c r="M3356">
        <v>2.84</v>
      </c>
      <c r="N3356">
        <v>3.1</v>
      </c>
      <c r="O3356">
        <f t="shared" si="52"/>
        <v>3.1</v>
      </c>
    </row>
    <row r="3357" spans="1:15" x14ac:dyDescent="0.25">
      <c r="A3357" s="24">
        <v>42801</v>
      </c>
      <c r="B3357">
        <v>0.55000000000000004</v>
      </c>
      <c r="C3357">
        <v>0.55000000000000004</v>
      </c>
      <c r="D3357">
        <v>0.55000000000000004</v>
      </c>
      <c r="E3357">
        <v>0.76</v>
      </c>
      <c r="F3357">
        <v>0.87</v>
      </c>
      <c r="G3357">
        <v>1.02</v>
      </c>
      <c r="H3357">
        <v>1.32</v>
      </c>
      <c r="I3357">
        <v>1.62</v>
      </c>
      <c r="J3357">
        <v>2.0499999999999998</v>
      </c>
      <c r="K3357">
        <v>2.34</v>
      </c>
      <c r="L3357">
        <v>2.52</v>
      </c>
      <c r="M3357">
        <v>2.85</v>
      </c>
      <c r="N3357">
        <v>3.11</v>
      </c>
      <c r="O3357">
        <f t="shared" si="52"/>
        <v>3.11</v>
      </c>
    </row>
    <row r="3358" spans="1:15" x14ac:dyDescent="0.25">
      <c r="A3358" s="24">
        <v>42802</v>
      </c>
      <c r="B3358">
        <v>0.54</v>
      </c>
      <c r="C3358">
        <v>0.54</v>
      </c>
      <c r="D3358">
        <v>0.54</v>
      </c>
      <c r="E3358">
        <v>0.73</v>
      </c>
      <c r="F3358">
        <v>0.86</v>
      </c>
      <c r="G3358">
        <v>1.03</v>
      </c>
      <c r="H3358">
        <v>1.36</v>
      </c>
      <c r="I3358">
        <v>1.65</v>
      </c>
      <c r="J3358">
        <v>2.08</v>
      </c>
      <c r="K3358">
        <v>2.38</v>
      </c>
      <c r="L3358">
        <v>2.57</v>
      </c>
      <c r="M3358">
        <v>2.89</v>
      </c>
      <c r="N3358">
        <v>3.15</v>
      </c>
      <c r="O3358">
        <f t="shared" si="52"/>
        <v>3.15</v>
      </c>
    </row>
    <row r="3359" spans="1:15" x14ac:dyDescent="0.25">
      <c r="A3359" s="24">
        <v>42803</v>
      </c>
      <c r="B3359">
        <v>0.5</v>
      </c>
      <c r="C3359">
        <v>0.5</v>
      </c>
      <c r="D3359">
        <v>0.5</v>
      </c>
      <c r="E3359">
        <v>0.73</v>
      </c>
      <c r="F3359">
        <v>0.88</v>
      </c>
      <c r="G3359">
        <v>1.04</v>
      </c>
      <c r="H3359">
        <v>1.37</v>
      </c>
      <c r="I3359">
        <v>1.67</v>
      </c>
      <c r="J3359">
        <v>2.13</v>
      </c>
      <c r="K3359">
        <v>2.4300000000000002</v>
      </c>
      <c r="L3359">
        <v>2.6</v>
      </c>
      <c r="M3359">
        <v>2.94</v>
      </c>
      <c r="N3359">
        <v>3.19</v>
      </c>
      <c r="O3359">
        <f t="shared" si="52"/>
        <v>3.19</v>
      </c>
    </row>
    <row r="3360" spans="1:15" x14ac:dyDescent="0.25">
      <c r="A3360" s="24">
        <v>42804</v>
      </c>
      <c r="B3360">
        <v>0.6</v>
      </c>
      <c r="C3360">
        <v>0.6</v>
      </c>
      <c r="D3360">
        <v>0.6</v>
      </c>
      <c r="E3360">
        <v>0.75</v>
      </c>
      <c r="F3360">
        <v>0.89</v>
      </c>
      <c r="G3360">
        <v>1.03</v>
      </c>
      <c r="H3360">
        <v>1.36</v>
      </c>
      <c r="I3360">
        <v>1.66</v>
      </c>
      <c r="J3360">
        <v>2.11</v>
      </c>
      <c r="K3360">
        <v>2.4</v>
      </c>
      <c r="L3360">
        <v>2.58</v>
      </c>
      <c r="M3360">
        <v>2.94</v>
      </c>
      <c r="N3360">
        <v>3.16</v>
      </c>
      <c r="O3360">
        <f t="shared" si="52"/>
        <v>3.16</v>
      </c>
    </row>
    <row r="3361" spans="1:15" x14ac:dyDescent="0.25">
      <c r="A3361" s="24">
        <v>42805</v>
      </c>
      <c r="B3361">
        <v>0.6</v>
      </c>
      <c r="C3361">
        <v>0.6</v>
      </c>
      <c r="D3361">
        <v>0.6</v>
      </c>
      <c r="E3361">
        <v>0.75</v>
      </c>
      <c r="F3361">
        <v>0.89</v>
      </c>
      <c r="G3361">
        <v>1.03</v>
      </c>
      <c r="H3361">
        <v>1.36</v>
      </c>
      <c r="I3361">
        <v>1.66</v>
      </c>
      <c r="J3361">
        <v>2.11</v>
      </c>
      <c r="K3361">
        <v>2.4</v>
      </c>
      <c r="L3361">
        <v>2.58</v>
      </c>
      <c r="M3361">
        <v>2.94</v>
      </c>
      <c r="N3361">
        <v>3.16</v>
      </c>
      <c r="O3361">
        <f t="shared" si="52"/>
        <v>3.16</v>
      </c>
    </row>
    <row r="3362" spans="1:15" x14ac:dyDescent="0.25">
      <c r="A3362" s="24">
        <v>42806</v>
      </c>
      <c r="B3362">
        <v>0.6</v>
      </c>
      <c r="C3362">
        <v>0.6</v>
      </c>
      <c r="D3362">
        <v>0.6</v>
      </c>
      <c r="E3362">
        <v>0.75</v>
      </c>
      <c r="F3362">
        <v>0.89</v>
      </c>
      <c r="G3362">
        <v>1.03</v>
      </c>
      <c r="H3362">
        <v>1.36</v>
      </c>
      <c r="I3362">
        <v>1.66</v>
      </c>
      <c r="J3362">
        <v>2.11</v>
      </c>
      <c r="K3362">
        <v>2.4</v>
      </c>
      <c r="L3362">
        <v>2.58</v>
      </c>
      <c r="M3362">
        <v>2.94</v>
      </c>
      <c r="N3362">
        <v>3.16</v>
      </c>
      <c r="O3362">
        <f t="shared" si="52"/>
        <v>3.16</v>
      </c>
    </row>
    <row r="3363" spans="1:15" x14ac:dyDescent="0.25">
      <c r="A3363" s="24">
        <v>42807</v>
      </c>
      <c r="B3363">
        <v>0.69</v>
      </c>
      <c r="C3363">
        <v>0.69</v>
      </c>
      <c r="D3363">
        <v>0.69</v>
      </c>
      <c r="E3363">
        <v>0.79</v>
      </c>
      <c r="F3363">
        <v>0.93</v>
      </c>
      <c r="G3363">
        <v>1.06</v>
      </c>
      <c r="H3363">
        <v>1.4</v>
      </c>
      <c r="I3363">
        <v>1.69</v>
      </c>
      <c r="J3363">
        <v>2.14</v>
      </c>
      <c r="K3363">
        <v>2.4300000000000002</v>
      </c>
      <c r="L3363">
        <v>2.62</v>
      </c>
      <c r="M3363">
        <v>2.97</v>
      </c>
      <c r="N3363">
        <v>3.2</v>
      </c>
      <c r="O3363">
        <f t="shared" si="52"/>
        <v>3.2</v>
      </c>
    </row>
    <row r="3364" spans="1:15" x14ac:dyDescent="0.25">
      <c r="A3364" s="24">
        <v>42808</v>
      </c>
      <c r="B3364">
        <v>0.77</v>
      </c>
      <c r="C3364">
        <v>0.77</v>
      </c>
      <c r="D3364">
        <v>0.77</v>
      </c>
      <c r="E3364">
        <v>0.78</v>
      </c>
      <c r="F3364">
        <v>0.93</v>
      </c>
      <c r="G3364">
        <v>1.06</v>
      </c>
      <c r="H3364">
        <v>1.4</v>
      </c>
      <c r="I3364">
        <v>1.68</v>
      </c>
      <c r="J3364">
        <v>2.13</v>
      </c>
      <c r="K3364">
        <v>2.42</v>
      </c>
      <c r="L3364">
        <v>2.6</v>
      </c>
      <c r="M3364">
        <v>2.94</v>
      </c>
      <c r="N3364">
        <v>3.17</v>
      </c>
      <c r="O3364">
        <f t="shared" si="52"/>
        <v>3.17</v>
      </c>
    </row>
    <row r="3365" spans="1:15" x14ac:dyDescent="0.25">
      <c r="A3365" s="24">
        <v>42809</v>
      </c>
      <c r="B3365">
        <v>0.71</v>
      </c>
      <c r="C3365">
        <v>0.71</v>
      </c>
      <c r="D3365">
        <v>0.71</v>
      </c>
      <c r="E3365">
        <v>0.73</v>
      </c>
      <c r="F3365">
        <v>0.89</v>
      </c>
      <c r="G3365">
        <v>1.02</v>
      </c>
      <c r="H3365">
        <v>1.33</v>
      </c>
      <c r="I3365">
        <v>1.59</v>
      </c>
      <c r="J3365">
        <v>2.02</v>
      </c>
      <c r="K3365">
        <v>2.31</v>
      </c>
      <c r="L3365">
        <v>2.5099999999999998</v>
      </c>
      <c r="M3365">
        <v>2.87</v>
      </c>
      <c r="N3365">
        <v>3.11</v>
      </c>
      <c r="O3365">
        <f t="shared" si="52"/>
        <v>3.11</v>
      </c>
    </row>
    <row r="3366" spans="1:15" x14ac:dyDescent="0.25">
      <c r="A3366" s="24">
        <v>42810</v>
      </c>
      <c r="B3366">
        <v>0.68</v>
      </c>
      <c r="C3366">
        <v>0.68</v>
      </c>
      <c r="D3366">
        <v>0.68</v>
      </c>
      <c r="E3366">
        <v>0.73</v>
      </c>
      <c r="F3366">
        <v>0.89</v>
      </c>
      <c r="G3366">
        <v>1.01</v>
      </c>
      <c r="H3366">
        <v>1.35</v>
      </c>
      <c r="I3366">
        <v>1.63</v>
      </c>
      <c r="J3366">
        <v>2.0499999999999998</v>
      </c>
      <c r="K3366">
        <v>2.34</v>
      </c>
      <c r="L3366">
        <v>2.5299999999999998</v>
      </c>
      <c r="M3366">
        <v>2.89</v>
      </c>
      <c r="N3366">
        <v>3.14</v>
      </c>
      <c r="O3366">
        <f t="shared" si="52"/>
        <v>3.14</v>
      </c>
    </row>
    <row r="3367" spans="1:15" x14ac:dyDescent="0.25">
      <c r="A3367" s="24">
        <v>42811</v>
      </c>
      <c r="B3367">
        <v>0.71</v>
      </c>
      <c r="C3367">
        <v>0.71</v>
      </c>
      <c r="D3367">
        <v>0.71</v>
      </c>
      <c r="E3367">
        <v>0.73</v>
      </c>
      <c r="F3367">
        <v>0.87</v>
      </c>
      <c r="G3367">
        <v>1</v>
      </c>
      <c r="H3367">
        <v>1.33</v>
      </c>
      <c r="I3367">
        <v>1.6</v>
      </c>
      <c r="J3367">
        <v>2.0299999999999998</v>
      </c>
      <c r="K3367">
        <v>2.31</v>
      </c>
      <c r="L3367">
        <v>2.5</v>
      </c>
      <c r="M3367">
        <v>2.86</v>
      </c>
      <c r="N3367">
        <v>3.11</v>
      </c>
      <c r="O3367">
        <f t="shared" si="52"/>
        <v>3.11</v>
      </c>
    </row>
    <row r="3368" spans="1:15" x14ac:dyDescent="0.25">
      <c r="A3368" s="24">
        <v>42812</v>
      </c>
      <c r="B3368">
        <v>0.71</v>
      </c>
      <c r="C3368">
        <v>0.71</v>
      </c>
      <c r="D3368">
        <v>0.71</v>
      </c>
      <c r="E3368">
        <v>0.73</v>
      </c>
      <c r="F3368">
        <v>0.87</v>
      </c>
      <c r="G3368">
        <v>1</v>
      </c>
      <c r="H3368">
        <v>1.33</v>
      </c>
      <c r="I3368">
        <v>1.6</v>
      </c>
      <c r="J3368">
        <v>2.0299999999999998</v>
      </c>
      <c r="K3368">
        <v>2.31</v>
      </c>
      <c r="L3368">
        <v>2.5</v>
      </c>
      <c r="M3368">
        <v>2.86</v>
      </c>
      <c r="N3368">
        <v>3.11</v>
      </c>
      <c r="O3368">
        <f t="shared" si="52"/>
        <v>3.11</v>
      </c>
    </row>
    <row r="3369" spans="1:15" x14ac:dyDescent="0.25">
      <c r="A3369" s="24">
        <v>42813</v>
      </c>
      <c r="B3369">
        <v>0.71</v>
      </c>
      <c r="C3369">
        <v>0.71</v>
      </c>
      <c r="D3369">
        <v>0.71</v>
      </c>
      <c r="E3369">
        <v>0.73</v>
      </c>
      <c r="F3369">
        <v>0.87</v>
      </c>
      <c r="G3369">
        <v>1</v>
      </c>
      <c r="H3369">
        <v>1.33</v>
      </c>
      <c r="I3369">
        <v>1.6</v>
      </c>
      <c r="J3369">
        <v>2.0299999999999998</v>
      </c>
      <c r="K3369">
        <v>2.31</v>
      </c>
      <c r="L3369">
        <v>2.5</v>
      </c>
      <c r="M3369">
        <v>2.86</v>
      </c>
      <c r="N3369">
        <v>3.11</v>
      </c>
      <c r="O3369">
        <f t="shared" si="52"/>
        <v>3.11</v>
      </c>
    </row>
    <row r="3370" spans="1:15" x14ac:dyDescent="0.25">
      <c r="A3370" s="24">
        <v>42814</v>
      </c>
      <c r="B3370">
        <v>0.7</v>
      </c>
      <c r="C3370">
        <v>0.7</v>
      </c>
      <c r="D3370">
        <v>0.7</v>
      </c>
      <c r="E3370">
        <v>0.76</v>
      </c>
      <c r="F3370">
        <v>0.89</v>
      </c>
      <c r="G3370">
        <v>1.01</v>
      </c>
      <c r="H3370">
        <v>1.3</v>
      </c>
      <c r="I3370">
        <v>1.57</v>
      </c>
      <c r="J3370">
        <v>2</v>
      </c>
      <c r="K3370">
        <v>2.2799999999999998</v>
      </c>
      <c r="L3370">
        <v>2.4700000000000002</v>
      </c>
      <c r="M3370">
        <v>2.83</v>
      </c>
      <c r="N3370">
        <v>3.08</v>
      </c>
      <c r="O3370">
        <f t="shared" si="52"/>
        <v>3.08</v>
      </c>
    </row>
    <row r="3371" spans="1:15" x14ac:dyDescent="0.25">
      <c r="A3371" s="24">
        <v>42815</v>
      </c>
      <c r="B3371">
        <v>0.76</v>
      </c>
      <c r="C3371">
        <v>0.76</v>
      </c>
      <c r="D3371">
        <v>0.76</v>
      </c>
      <c r="E3371">
        <v>0.77</v>
      </c>
      <c r="F3371">
        <v>0.91</v>
      </c>
      <c r="G3371">
        <v>1</v>
      </c>
      <c r="H3371">
        <v>1.27</v>
      </c>
      <c r="I3371">
        <v>1.54</v>
      </c>
      <c r="J3371">
        <v>1.96</v>
      </c>
      <c r="K3371">
        <v>2.2400000000000002</v>
      </c>
      <c r="L3371">
        <v>2.4300000000000002</v>
      </c>
      <c r="M3371">
        <v>2.79</v>
      </c>
      <c r="N3371">
        <v>3.04</v>
      </c>
      <c r="O3371">
        <f t="shared" si="52"/>
        <v>3.04</v>
      </c>
    </row>
    <row r="3372" spans="1:15" x14ac:dyDescent="0.25">
      <c r="A3372" s="24">
        <v>42816</v>
      </c>
      <c r="B3372">
        <v>0.74</v>
      </c>
      <c r="C3372">
        <v>0.74</v>
      </c>
      <c r="D3372">
        <v>0.74</v>
      </c>
      <c r="E3372">
        <v>0.77</v>
      </c>
      <c r="F3372">
        <v>0.9</v>
      </c>
      <c r="G3372">
        <v>0.99</v>
      </c>
      <c r="H3372">
        <v>1.27</v>
      </c>
      <c r="I3372">
        <v>1.52</v>
      </c>
      <c r="J3372">
        <v>1.95</v>
      </c>
      <c r="K3372">
        <v>2.2200000000000002</v>
      </c>
      <c r="L3372">
        <v>2.4</v>
      </c>
      <c r="M3372">
        <v>2.76</v>
      </c>
      <c r="N3372">
        <v>3.02</v>
      </c>
      <c r="O3372">
        <f t="shared" si="52"/>
        <v>3.02</v>
      </c>
    </row>
    <row r="3373" spans="1:15" x14ac:dyDescent="0.25">
      <c r="A3373" s="24">
        <v>42817</v>
      </c>
      <c r="B3373">
        <v>0.73</v>
      </c>
      <c r="C3373">
        <v>0.73</v>
      </c>
      <c r="D3373">
        <v>0.73</v>
      </c>
      <c r="E3373">
        <v>0.76</v>
      </c>
      <c r="F3373">
        <v>0.9</v>
      </c>
      <c r="G3373">
        <v>0.99</v>
      </c>
      <c r="H3373">
        <v>1.26</v>
      </c>
      <c r="I3373">
        <v>1.52</v>
      </c>
      <c r="J3373">
        <v>1.95</v>
      </c>
      <c r="K3373">
        <v>2.23</v>
      </c>
      <c r="L3373">
        <v>2.41</v>
      </c>
      <c r="M3373">
        <v>2.76</v>
      </c>
      <c r="N3373">
        <v>3.02</v>
      </c>
      <c r="O3373">
        <f t="shared" si="52"/>
        <v>3.02</v>
      </c>
    </row>
    <row r="3374" spans="1:15" x14ac:dyDescent="0.25">
      <c r="A3374" s="24">
        <v>42818</v>
      </c>
      <c r="B3374">
        <v>0.73</v>
      </c>
      <c r="C3374">
        <v>0.73</v>
      </c>
      <c r="D3374">
        <v>0.73</v>
      </c>
      <c r="E3374">
        <v>0.78</v>
      </c>
      <c r="F3374">
        <v>0.89</v>
      </c>
      <c r="G3374">
        <v>1</v>
      </c>
      <c r="H3374">
        <v>1.26</v>
      </c>
      <c r="I3374">
        <v>1.52</v>
      </c>
      <c r="J3374">
        <v>1.93</v>
      </c>
      <c r="K3374">
        <v>2.2200000000000002</v>
      </c>
      <c r="L3374">
        <v>2.4</v>
      </c>
      <c r="M3374">
        <v>2.74</v>
      </c>
      <c r="N3374">
        <v>3</v>
      </c>
      <c r="O3374">
        <f t="shared" si="52"/>
        <v>3</v>
      </c>
    </row>
    <row r="3375" spans="1:15" x14ac:dyDescent="0.25">
      <c r="A3375" s="24">
        <v>42819</v>
      </c>
      <c r="B3375">
        <v>0.73</v>
      </c>
      <c r="C3375">
        <v>0.73</v>
      </c>
      <c r="D3375">
        <v>0.73</v>
      </c>
      <c r="E3375">
        <v>0.78</v>
      </c>
      <c r="F3375">
        <v>0.89</v>
      </c>
      <c r="G3375">
        <v>1</v>
      </c>
      <c r="H3375">
        <v>1.26</v>
      </c>
      <c r="I3375">
        <v>1.52</v>
      </c>
      <c r="J3375">
        <v>1.93</v>
      </c>
      <c r="K3375">
        <v>2.2200000000000002</v>
      </c>
      <c r="L3375">
        <v>2.4</v>
      </c>
      <c r="M3375">
        <v>2.74</v>
      </c>
      <c r="N3375">
        <v>3</v>
      </c>
      <c r="O3375">
        <f t="shared" si="52"/>
        <v>3</v>
      </c>
    </row>
    <row r="3376" spans="1:15" x14ac:dyDescent="0.25">
      <c r="A3376" s="24">
        <v>42820</v>
      </c>
      <c r="B3376">
        <v>0.73</v>
      </c>
      <c r="C3376">
        <v>0.73</v>
      </c>
      <c r="D3376">
        <v>0.73</v>
      </c>
      <c r="E3376">
        <v>0.78</v>
      </c>
      <c r="F3376">
        <v>0.89</v>
      </c>
      <c r="G3376">
        <v>1</v>
      </c>
      <c r="H3376">
        <v>1.26</v>
      </c>
      <c r="I3376">
        <v>1.52</v>
      </c>
      <c r="J3376">
        <v>1.93</v>
      </c>
      <c r="K3376">
        <v>2.2200000000000002</v>
      </c>
      <c r="L3376">
        <v>2.4</v>
      </c>
      <c r="M3376">
        <v>2.74</v>
      </c>
      <c r="N3376">
        <v>3</v>
      </c>
      <c r="O3376">
        <f t="shared" si="52"/>
        <v>3</v>
      </c>
    </row>
    <row r="3377" spans="1:15" x14ac:dyDescent="0.25">
      <c r="A3377" s="24">
        <v>42821</v>
      </c>
      <c r="B3377">
        <v>0.73</v>
      </c>
      <c r="C3377">
        <v>0.73</v>
      </c>
      <c r="D3377">
        <v>0.73</v>
      </c>
      <c r="E3377">
        <v>0.78</v>
      </c>
      <c r="F3377">
        <v>0.91</v>
      </c>
      <c r="G3377">
        <v>1</v>
      </c>
      <c r="H3377">
        <v>1.27</v>
      </c>
      <c r="I3377">
        <v>1.51</v>
      </c>
      <c r="J3377">
        <v>1.93</v>
      </c>
      <c r="K3377">
        <v>2.2000000000000002</v>
      </c>
      <c r="L3377">
        <v>2.38</v>
      </c>
      <c r="M3377">
        <v>2.73</v>
      </c>
      <c r="N3377">
        <v>2.98</v>
      </c>
      <c r="O3377">
        <f t="shared" si="52"/>
        <v>2.98</v>
      </c>
    </row>
    <row r="3378" spans="1:15" x14ac:dyDescent="0.25">
      <c r="A3378" s="24">
        <v>42822</v>
      </c>
      <c r="B3378">
        <v>0.75</v>
      </c>
      <c r="C3378">
        <v>0.75</v>
      </c>
      <c r="D3378">
        <v>0.75</v>
      </c>
      <c r="E3378">
        <v>0.78</v>
      </c>
      <c r="F3378">
        <v>0.92</v>
      </c>
      <c r="G3378">
        <v>1.03</v>
      </c>
      <c r="H3378">
        <v>1.3</v>
      </c>
      <c r="I3378">
        <v>1.56</v>
      </c>
      <c r="J3378">
        <v>1.97</v>
      </c>
      <c r="K3378">
        <v>2.25</v>
      </c>
      <c r="L3378">
        <v>2.42</v>
      </c>
      <c r="M3378">
        <v>2.77</v>
      </c>
      <c r="N3378">
        <v>3.02</v>
      </c>
      <c r="O3378">
        <f t="shared" si="52"/>
        <v>3.02</v>
      </c>
    </row>
    <row r="3379" spans="1:15" x14ac:dyDescent="0.25">
      <c r="A3379" s="24">
        <v>42823</v>
      </c>
      <c r="B3379">
        <v>0.76</v>
      </c>
      <c r="C3379">
        <v>0.76</v>
      </c>
      <c r="D3379">
        <v>0.76</v>
      </c>
      <c r="E3379">
        <v>0.78</v>
      </c>
      <c r="F3379">
        <v>0.92</v>
      </c>
      <c r="G3379">
        <v>1.04</v>
      </c>
      <c r="H3379">
        <v>1.26</v>
      </c>
      <c r="I3379">
        <v>1.53</v>
      </c>
      <c r="J3379">
        <v>1.93</v>
      </c>
      <c r="K3379">
        <v>2.21</v>
      </c>
      <c r="L3379">
        <v>2.39</v>
      </c>
      <c r="M3379">
        <v>2.74</v>
      </c>
      <c r="N3379">
        <v>2.99</v>
      </c>
      <c r="O3379">
        <f t="shared" si="52"/>
        <v>2.99</v>
      </c>
    </row>
    <row r="3380" spans="1:15" x14ac:dyDescent="0.25">
      <c r="A3380" s="24">
        <v>42824</v>
      </c>
      <c r="B3380">
        <v>0.75</v>
      </c>
      <c r="C3380">
        <v>0.75</v>
      </c>
      <c r="D3380">
        <v>0.75</v>
      </c>
      <c r="E3380">
        <v>0.78</v>
      </c>
      <c r="F3380">
        <v>0.91</v>
      </c>
      <c r="G3380">
        <v>1.03</v>
      </c>
      <c r="H3380">
        <v>1.28</v>
      </c>
      <c r="I3380">
        <v>1.55</v>
      </c>
      <c r="J3380">
        <v>1.96</v>
      </c>
      <c r="K3380">
        <v>2.25</v>
      </c>
      <c r="L3380">
        <v>2.42</v>
      </c>
      <c r="M3380">
        <v>2.78</v>
      </c>
      <c r="N3380">
        <v>3.03</v>
      </c>
      <c r="O3380">
        <f t="shared" si="52"/>
        <v>3.03</v>
      </c>
    </row>
    <row r="3381" spans="1:15" x14ac:dyDescent="0.25">
      <c r="A3381" s="24">
        <v>42825</v>
      </c>
      <c r="B3381">
        <v>0.74</v>
      </c>
      <c r="C3381">
        <v>0.74</v>
      </c>
      <c r="D3381">
        <v>0.74</v>
      </c>
      <c r="E3381">
        <v>0.76</v>
      </c>
      <c r="F3381">
        <v>0.91</v>
      </c>
      <c r="G3381">
        <v>1.03</v>
      </c>
      <c r="H3381">
        <v>1.27</v>
      </c>
      <c r="I3381">
        <v>1.5</v>
      </c>
      <c r="J3381">
        <v>1.93</v>
      </c>
      <c r="K3381">
        <v>2.2200000000000002</v>
      </c>
      <c r="L3381">
        <v>2.4</v>
      </c>
      <c r="M3381">
        <v>2.76</v>
      </c>
      <c r="N3381">
        <v>3.02</v>
      </c>
      <c r="O3381">
        <f t="shared" si="52"/>
        <v>3.02</v>
      </c>
    </row>
    <row r="3382" spans="1:15" x14ac:dyDescent="0.25">
      <c r="A3382" s="24">
        <v>42826</v>
      </c>
      <c r="B3382">
        <v>0.74</v>
      </c>
      <c r="C3382">
        <v>0.74</v>
      </c>
      <c r="D3382">
        <v>0.74</v>
      </c>
      <c r="E3382">
        <v>0.76</v>
      </c>
      <c r="F3382">
        <v>0.91</v>
      </c>
      <c r="G3382">
        <v>1.03</v>
      </c>
      <c r="H3382">
        <v>1.27</v>
      </c>
      <c r="I3382">
        <v>1.5</v>
      </c>
      <c r="J3382">
        <v>1.93</v>
      </c>
      <c r="K3382">
        <v>2.2200000000000002</v>
      </c>
      <c r="L3382">
        <v>2.4</v>
      </c>
      <c r="M3382">
        <v>2.76</v>
      </c>
      <c r="N3382">
        <v>3.02</v>
      </c>
      <c r="O3382">
        <f t="shared" si="52"/>
        <v>3.02</v>
      </c>
    </row>
    <row r="3383" spans="1:15" x14ac:dyDescent="0.25">
      <c r="A3383" s="24">
        <v>42827</v>
      </c>
      <c r="B3383">
        <v>0.74</v>
      </c>
      <c r="C3383">
        <v>0.74</v>
      </c>
      <c r="D3383">
        <v>0.74</v>
      </c>
      <c r="E3383">
        <v>0.76</v>
      </c>
      <c r="F3383">
        <v>0.91</v>
      </c>
      <c r="G3383">
        <v>1.03</v>
      </c>
      <c r="H3383">
        <v>1.27</v>
      </c>
      <c r="I3383">
        <v>1.5</v>
      </c>
      <c r="J3383">
        <v>1.93</v>
      </c>
      <c r="K3383">
        <v>2.2200000000000002</v>
      </c>
      <c r="L3383">
        <v>2.4</v>
      </c>
      <c r="M3383">
        <v>2.76</v>
      </c>
      <c r="N3383">
        <v>3.02</v>
      </c>
      <c r="O3383">
        <f t="shared" si="52"/>
        <v>3.02</v>
      </c>
    </row>
    <row r="3384" spans="1:15" x14ac:dyDescent="0.25">
      <c r="A3384" s="24">
        <v>42828</v>
      </c>
      <c r="B3384">
        <v>0.73</v>
      </c>
      <c r="C3384">
        <v>0.73</v>
      </c>
      <c r="D3384">
        <v>0.73</v>
      </c>
      <c r="E3384">
        <v>0.79</v>
      </c>
      <c r="F3384">
        <v>0.92</v>
      </c>
      <c r="G3384">
        <v>1.02</v>
      </c>
      <c r="H3384">
        <v>1.24</v>
      </c>
      <c r="I3384">
        <v>1.47</v>
      </c>
      <c r="J3384">
        <v>1.88</v>
      </c>
      <c r="K3384">
        <v>2.16</v>
      </c>
      <c r="L3384">
        <v>2.35</v>
      </c>
      <c r="M3384">
        <v>2.71</v>
      </c>
      <c r="N3384">
        <v>2.98</v>
      </c>
      <c r="O3384">
        <f t="shared" si="52"/>
        <v>2.98</v>
      </c>
    </row>
    <row r="3385" spans="1:15" x14ac:dyDescent="0.25">
      <c r="A3385" s="24">
        <v>42829</v>
      </c>
      <c r="B3385">
        <v>0.77</v>
      </c>
      <c r="C3385">
        <v>0.77</v>
      </c>
      <c r="D3385">
        <v>0.77</v>
      </c>
      <c r="E3385">
        <v>0.79</v>
      </c>
      <c r="F3385">
        <v>0.92</v>
      </c>
      <c r="G3385">
        <v>1.03</v>
      </c>
      <c r="H3385">
        <v>1.25</v>
      </c>
      <c r="I3385">
        <v>1.47</v>
      </c>
      <c r="J3385">
        <v>1.88</v>
      </c>
      <c r="K3385">
        <v>2.16</v>
      </c>
      <c r="L3385">
        <v>2.36</v>
      </c>
      <c r="M3385">
        <v>2.72</v>
      </c>
      <c r="N3385">
        <v>2.99</v>
      </c>
      <c r="O3385">
        <f t="shared" si="52"/>
        <v>2.99</v>
      </c>
    </row>
    <row r="3386" spans="1:15" x14ac:dyDescent="0.25">
      <c r="A3386" s="24">
        <v>42830</v>
      </c>
      <c r="B3386">
        <v>0.77</v>
      </c>
      <c r="C3386">
        <v>0.77</v>
      </c>
      <c r="D3386">
        <v>0.77</v>
      </c>
      <c r="E3386">
        <v>0.8</v>
      </c>
      <c r="F3386">
        <v>0.93</v>
      </c>
      <c r="G3386">
        <v>1.03</v>
      </c>
      <c r="H3386">
        <v>1.24</v>
      </c>
      <c r="I3386">
        <v>1.44</v>
      </c>
      <c r="J3386">
        <v>1.85</v>
      </c>
      <c r="K3386">
        <v>2.14</v>
      </c>
      <c r="L3386">
        <v>2.34</v>
      </c>
      <c r="M3386">
        <v>2.71</v>
      </c>
      <c r="N3386">
        <v>2.98</v>
      </c>
      <c r="O3386">
        <f t="shared" si="52"/>
        <v>2.98</v>
      </c>
    </row>
    <row r="3387" spans="1:15" x14ac:dyDescent="0.25">
      <c r="A3387" s="24">
        <v>42831</v>
      </c>
      <c r="B3387">
        <v>0.78</v>
      </c>
      <c r="C3387">
        <v>0.78</v>
      </c>
      <c r="D3387">
        <v>0.78</v>
      </c>
      <c r="E3387">
        <v>0.79</v>
      </c>
      <c r="F3387">
        <v>0.94</v>
      </c>
      <c r="G3387">
        <v>1.05</v>
      </c>
      <c r="H3387">
        <v>1.24</v>
      </c>
      <c r="I3387">
        <v>1.45</v>
      </c>
      <c r="J3387">
        <v>1.87</v>
      </c>
      <c r="K3387">
        <v>2.15</v>
      </c>
      <c r="L3387">
        <v>2.34</v>
      </c>
      <c r="M3387">
        <v>2.72</v>
      </c>
      <c r="N3387">
        <v>2.99</v>
      </c>
      <c r="O3387">
        <f t="shared" si="52"/>
        <v>2.99</v>
      </c>
    </row>
    <row r="3388" spans="1:15" x14ac:dyDescent="0.25">
      <c r="A3388" s="24">
        <v>42832</v>
      </c>
      <c r="B3388">
        <v>0.77</v>
      </c>
      <c r="C3388">
        <v>0.77</v>
      </c>
      <c r="D3388">
        <v>0.77</v>
      </c>
      <c r="E3388">
        <v>0.82</v>
      </c>
      <c r="F3388">
        <v>0.95</v>
      </c>
      <c r="G3388">
        <v>1.08</v>
      </c>
      <c r="H3388">
        <v>1.29</v>
      </c>
      <c r="I3388">
        <v>1.52</v>
      </c>
      <c r="J3388">
        <v>1.92</v>
      </c>
      <c r="K3388">
        <v>2.2000000000000002</v>
      </c>
      <c r="L3388">
        <v>2.38</v>
      </c>
      <c r="M3388">
        <v>2.74</v>
      </c>
      <c r="N3388">
        <v>3</v>
      </c>
      <c r="O3388">
        <f t="shared" si="52"/>
        <v>3</v>
      </c>
    </row>
    <row r="3389" spans="1:15" x14ac:dyDescent="0.25">
      <c r="A3389" s="24">
        <v>42833</v>
      </c>
      <c r="B3389">
        <v>0.77</v>
      </c>
      <c r="C3389">
        <v>0.77</v>
      </c>
      <c r="D3389">
        <v>0.77</v>
      </c>
      <c r="E3389">
        <v>0.82</v>
      </c>
      <c r="F3389">
        <v>0.95</v>
      </c>
      <c r="G3389">
        <v>1.08</v>
      </c>
      <c r="H3389">
        <v>1.29</v>
      </c>
      <c r="I3389">
        <v>1.52</v>
      </c>
      <c r="J3389">
        <v>1.92</v>
      </c>
      <c r="K3389">
        <v>2.2000000000000002</v>
      </c>
      <c r="L3389">
        <v>2.38</v>
      </c>
      <c r="M3389">
        <v>2.74</v>
      </c>
      <c r="N3389">
        <v>3</v>
      </c>
      <c r="O3389">
        <f t="shared" si="52"/>
        <v>3</v>
      </c>
    </row>
    <row r="3390" spans="1:15" x14ac:dyDescent="0.25">
      <c r="A3390" s="24">
        <v>42834</v>
      </c>
      <c r="B3390">
        <v>0.77</v>
      </c>
      <c r="C3390">
        <v>0.77</v>
      </c>
      <c r="D3390">
        <v>0.77</v>
      </c>
      <c r="E3390">
        <v>0.82</v>
      </c>
      <c r="F3390">
        <v>0.95</v>
      </c>
      <c r="G3390">
        <v>1.08</v>
      </c>
      <c r="H3390">
        <v>1.29</v>
      </c>
      <c r="I3390">
        <v>1.52</v>
      </c>
      <c r="J3390">
        <v>1.92</v>
      </c>
      <c r="K3390">
        <v>2.2000000000000002</v>
      </c>
      <c r="L3390">
        <v>2.38</v>
      </c>
      <c r="M3390">
        <v>2.74</v>
      </c>
      <c r="N3390">
        <v>3</v>
      </c>
      <c r="O3390">
        <f t="shared" si="52"/>
        <v>3</v>
      </c>
    </row>
    <row r="3391" spans="1:15" x14ac:dyDescent="0.25">
      <c r="A3391" s="24">
        <v>42835</v>
      </c>
      <c r="B3391">
        <v>0.77</v>
      </c>
      <c r="C3391">
        <v>0.77</v>
      </c>
      <c r="D3391">
        <v>0.77</v>
      </c>
      <c r="E3391">
        <v>0.82</v>
      </c>
      <c r="F3391">
        <v>0.97</v>
      </c>
      <c r="G3391">
        <v>1.07</v>
      </c>
      <c r="H3391">
        <v>1.29</v>
      </c>
      <c r="I3391">
        <v>1.52</v>
      </c>
      <c r="J3391">
        <v>1.91</v>
      </c>
      <c r="K3391">
        <v>2.1800000000000002</v>
      </c>
      <c r="L3391">
        <v>2.37</v>
      </c>
      <c r="M3391">
        <v>2.72</v>
      </c>
      <c r="N3391">
        <v>2.99</v>
      </c>
      <c r="O3391">
        <f t="shared" si="52"/>
        <v>2.99</v>
      </c>
    </row>
    <row r="3392" spans="1:15" x14ac:dyDescent="0.25">
      <c r="A3392" s="24">
        <v>42836</v>
      </c>
      <c r="B3392">
        <v>0.74</v>
      </c>
      <c r="C3392">
        <v>0.74</v>
      </c>
      <c r="D3392">
        <v>0.74</v>
      </c>
      <c r="E3392">
        <v>0.82</v>
      </c>
      <c r="F3392">
        <v>0.94</v>
      </c>
      <c r="G3392">
        <v>1.05</v>
      </c>
      <c r="H3392">
        <v>1.24</v>
      </c>
      <c r="I3392">
        <v>1.45</v>
      </c>
      <c r="J3392">
        <v>1.84</v>
      </c>
      <c r="K3392">
        <v>2.11</v>
      </c>
      <c r="L3392">
        <v>2.3199999999999998</v>
      </c>
      <c r="M3392">
        <v>2.67</v>
      </c>
      <c r="N3392">
        <v>2.93</v>
      </c>
      <c r="O3392">
        <f t="shared" si="52"/>
        <v>2.93</v>
      </c>
    </row>
    <row r="3393" spans="1:15" x14ac:dyDescent="0.25">
      <c r="A3393" s="24">
        <v>42837</v>
      </c>
      <c r="B3393">
        <v>0.77</v>
      </c>
      <c r="C3393">
        <v>0.77</v>
      </c>
      <c r="D3393">
        <v>0.77</v>
      </c>
      <c r="E3393">
        <v>0.81</v>
      </c>
      <c r="F3393">
        <v>0.95</v>
      </c>
      <c r="G3393">
        <v>1.04</v>
      </c>
      <c r="H3393">
        <v>1.24</v>
      </c>
      <c r="I3393">
        <v>1.44</v>
      </c>
      <c r="J3393">
        <v>1.81</v>
      </c>
      <c r="K3393">
        <v>2.09</v>
      </c>
      <c r="L3393">
        <v>2.2799999999999998</v>
      </c>
      <c r="M3393">
        <v>2.65</v>
      </c>
      <c r="N3393">
        <v>2.92</v>
      </c>
      <c r="O3393">
        <f t="shared" si="52"/>
        <v>2.92</v>
      </c>
    </row>
    <row r="3394" spans="1:15" x14ac:dyDescent="0.25">
      <c r="A3394" s="24">
        <v>42838</v>
      </c>
      <c r="B3394">
        <v>0.76</v>
      </c>
      <c r="C3394">
        <v>0.76</v>
      </c>
      <c r="D3394">
        <v>0.76</v>
      </c>
      <c r="E3394">
        <v>0.81</v>
      </c>
      <c r="F3394">
        <v>0.94</v>
      </c>
      <c r="G3394">
        <v>1.03</v>
      </c>
      <c r="H3394">
        <v>1.21</v>
      </c>
      <c r="I3394">
        <v>1.4</v>
      </c>
      <c r="J3394">
        <v>1.77</v>
      </c>
      <c r="K3394">
        <v>2.0499999999999998</v>
      </c>
      <c r="L3394">
        <v>2.2400000000000002</v>
      </c>
      <c r="M3394">
        <v>2.62</v>
      </c>
      <c r="N3394">
        <v>2.89</v>
      </c>
      <c r="O3394">
        <f t="shared" si="52"/>
        <v>2.89</v>
      </c>
    </row>
    <row r="3395" spans="1:15" x14ac:dyDescent="0.25">
      <c r="A3395" s="24">
        <v>42839</v>
      </c>
      <c r="B3395">
        <v>0.76</v>
      </c>
      <c r="C3395">
        <v>0.76</v>
      </c>
      <c r="D3395">
        <v>0.76</v>
      </c>
      <c r="E3395">
        <v>0.81</v>
      </c>
      <c r="F3395">
        <v>0.94</v>
      </c>
      <c r="G3395">
        <v>1.03</v>
      </c>
      <c r="H3395">
        <v>1.21</v>
      </c>
      <c r="I3395">
        <v>1.4</v>
      </c>
      <c r="J3395">
        <v>1.77</v>
      </c>
      <c r="K3395">
        <v>2.0499999999999998</v>
      </c>
      <c r="L3395">
        <v>2.2400000000000002</v>
      </c>
      <c r="M3395">
        <v>2.62</v>
      </c>
      <c r="N3395">
        <v>2.89</v>
      </c>
      <c r="O3395">
        <f t="shared" si="52"/>
        <v>2.89</v>
      </c>
    </row>
    <row r="3396" spans="1:15" x14ac:dyDescent="0.25">
      <c r="A3396" s="24">
        <v>42840</v>
      </c>
      <c r="B3396">
        <v>0.76</v>
      </c>
      <c r="C3396">
        <v>0.76</v>
      </c>
      <c r="D3396">
        <v>0.76</v>
      </c>
      <c r="E3396">
        <v>0.81</v>
      </c>
      <c r="F3396">
        <v>0.94</v>
      </c>
      <c r="G3396">
        <v>1.03</v>
      </c>
      <c r="H3396">
        <v>1.21</v>
      </c>
      <c r="I3396">
        <v>1.4</v>
      </c>
      <c r="J3396">
        <v>1.77</v>
      </c>
      <c r="K3396">
        <v>2.0499999999999998</v>
      </c>
      <c r="L3396">
        <v>2.2400000000000002</v>
      </c>
      <c r="M3396">
        <v>2.62</v>
      </c>
      <c r="N3396">
        <v>2.89</v>
      </c>
      <c r="O3396">
        <f t="shared" si="52"/>
        <v>2.89</v>
      </c>
    </row>
    <row r="3397" spans="1:15" x14ac:dyDescent="0.25">
      <c r="A3397" s="24">
        <v>42841</v>
      </c>
      <c r="B3397">
        <v>0.76</v>
      </c>
      <c r="C3397">
        <v>0.76</v>
      </c>
      <c r="D3397">
        <v>0.76</v>
      </c>
      <c r="E3397">
        <v>0.81</v>
      </c>
      <c r="F3397">
        <v>0.94</v>
      </c>
      <c r="G3397">
        <v>1.03</v>
      </c>
      <c r="H3397">
        <v>1.21</v>
      </c>
      <c r="I3397">
        <v>1.4</v>
      </c>
      <c r="J3397">
        <v>1.77</v>
      </c>
      <c r="K3397">
        <v>2.0499999999999998</v>
      </c>
      <c r="L3397">
        <v>2.2400000000000002</v>
      </c>
      <c r="M3397">
        <v>2.62</v>
      </c>
      <c r="N3397">
        <v>2.89</v>
      </c>
      <c r="O3397">
        <f t="shared" si="52"/>
        <v>2.89</v>
      </c>
    </row>
    <row r="3398" spans="1:15" x14ac:dyDescent="0.25">
      <c r="A3398" s="24">
        <v>42842</v>
      </c>
      <c r="B3398">
        <v>0.76</v>
      </c>
      <c r="C3398">
        <v>0.76</v>
      </c>
      <c r="D3398">
        <v>0.76</v>
      </c>
      <c r="E3398">
        <v>0.83</v>
      </c>
      <c r="F3398">
        <v>0.94</v>
      </c>
      <c r="G3398">
        <v>1.04</v>
      </c>
      <c r="H3398">
        <v>1.21</v>
      </c>
      <c r="I3398">
        <v>1.42</v>
      </c>
      <c r="J3398">
        <v>1.79</v>
      </c>
      <c r="K3398">
        <v>2.0699999999999998</v>
      </c>
      <c r="L3398">
        <v>2.2599999999999998</v>
      </c>
      <c r="M3398">
        <v>2.65</v>
      </c>
      <c r="N3398">
        <v>2.92</v>
      </c>
      <c r="O3398">
        <f t="shared" ref="O3398:O3461" si="53">N3398</f>
        <v>2.92</v>
      </c>
    </row>
    <row r="3399" spans="1:15" x14ac:dyDescent="0.25">
      <c r="A3399" s="24">
        <v>42843</v>
      </c>
      <c r="B3399">
        <v>0.76</v>
      </c>
      <c r="C3399">
        <v>0.76</v>
      </c>
      <c r="D3399">
        <v>0.76</v>
      </c>
      <c r="E3399">
        <v>0.82</v>
      </c>
      <c r="F3399">
        <v>0.94</v>
      </c>
      <c r="G3399">
        <v>1.02</v>
      </c>
      <c r="H3399">
        <v>1.18</v>
      </c>
      <c r="I3399">
        <v>1.35</v>
      </c>
      <c r="J3399">
        <v>1.71</v>
      </c>
      <c r="K3399">
        <v>1.98</v>
      </c>
      <c r="L3399">
        <v>2.1800000000000002</v>
      </c>
      <c r="M3399">
        <v>2.56</v>
      </c>
      <c r="N3399">
        <v>2.84</v>
      </c>
      <c r="O3399">
        <f t="shared" si="53"/>
        <v>2.84</v>
      </c>
    </row>
    <row r="3400" spans="1:15" x14ac:dyDescent="0.25">
      <c r="A3400" s="24">
        <v>42844</v>
      </c>
      <c r="B3400">
        <v>0.75</v>
      </c>
      <c r="C3400">
        <v>0.75</v>
      </c>
      <c r="D3400">
        <v>0.75</v>
      </c>
      <c r="E3400">
        <v>0.81</v>
      </c>
      <c r="F3400">
        <v>0.94</v>
      </c>
      <c r="G3400">
        <v>1.02</v>
      </c>
      <c r="H3400">
        <v>1.19</v>
      </c>
      <c r="I3400">
        <v>1.38</v>
      </c>
      <c r="J3400">
        <v>1.74</v>
      </c>
      <c r="K3400">
        <v>2.02</v>
      </c>
      <c r="L3400">
        <v>2.21</v>
      </c>
      <c r="M3400">
        <v>2.59</v>
      </c>
      <c r="N3400">
        <v>2.87</v>
      </c>
      <c r="O3400">
        <f t="shared" si="53"/>
        <v>2.87</v>
      </c>
    </row>
    <row r="3401" spans="1:15" x14ac:dyDescent="0.25">
      <c r="A3401" s="24">
        <v>42845</v>
      </c>
      <c r="B3401">
        <v>0.73</v>
      </c>
      <c r="C3401">
        <v>0.73</v>
      </c>
      <c r="D3401">
        <v>0.73</v>
      </c>
      <c r="E3401">
        <v>0.79</v>
      </c>
      <c r="F3401">
        <v>0.93</v>
      </c>
      <c r="G3401">
        <v>1.01</v>
      </c>
      <c r="H3401">
        <v>1.21</v>
      </c>
      <c r="I3401">
        <v>1.41</v>
      </c>
      <c r="J3401">
        <v>1.78</v>
      </c>
      <c r="K3401">
        <v>2.06</v>
      </c>
      <c r="L3401">
        <v>2.2400000000000002</v>
      </c>
      <c r="M3401">
        <v>2.61</v>
      </c>
      <c r="N3401">
        <v>2.89</v>
      </c>
      <c r="O3401">
        <f t="shared" si="53"/>
        <v>2.89</v>
      </c>
    </row>
    <row r="3402" spans="1:15" x14ac:dyDescent="0.25">
      <c r="A3402" s="24">
        <v>42846</v>
      </c>
      <c r="B3402">
        <v>0.72</v>
      </c>
      <c r="C3402">
        <v>0.72</v>
      </c>
      <c r="D3402">
        <v>0.72</v>
      </c>
      <c r="E3402">
        <v>0.79</v>
      </c>
      <c r="F3402">
        <v>0.92</v>
      </c>
      <c r="G3402">
        <v>0.99</v>
      </c>
      <c r="H3402">
        <v>1.2</v>
      </c>
      <c r="I3402">
        <v>1.4</v>
      </c>
      <c r="J3402">
        <v>1.77</v>
      </c>
      <c r="K3402">
        <v>2.0499999999999998</v>
      </c>
      <c r="L3402">
        <v>2.2400000000000002</v>
      </c>
      <c r="M3402">
        <v>2.61</v>
      </c>
      <c r="N3402">
        <v>2.89</v>
      </c>
      <c r="O3402">
        <f t="shared" si="53"/>
        <v>2.89</v>
      </c>
    </row>
    <row r="3403" spans="1:15" x14ac:dyDescent="0.25">
      <c r="A3403" s="24">
        <v>42847</v>
      </c>
      <c r="B3403">
        <v>0.72</v>
      </c>
      <c r="C3403">
        <v>0.72</v>
      </c>
      <c r="D3403">
        <v>0.72</v>
      </c>
      <c r="E3403">
        <v>0.79</v>
      </c>
      <c r="F3403">
        <v>0.92</v>
      </c>
      <c r="G3403">
        <v>0.99</v>
      </c>
      <c r="H3403">
        <v>1.2</v>
      </c>
      <c r="I3403">
        <v>1.4</v>
      </c>
      <c r="J3403">
        <v>1.77</v>
      </c>
      <c r="K3403">
        <v>2.0499999999999998</v>
      </c>
      <c r="L3403">
        <v>2.2400000000000002</v>
      </c>
      <c r="M3403">
        <v>2.61</v>
      </c>
      <c r="N3403">
        <v>2.89</v>
      </c>
      <c r="O3403">
        <f t="shared" si="53"/>
        <v>2.89</v>
      </c>
    </row>
    <row r="3404" spans="1:15" x14ac:dyDescent="0.25">
      <c r="A3404" s="24">
        <v>42848</v>
      </c>
      <c r="B3404">
        <v>0.72</v>
      </c>
      <c r="C3404">
        <v>0.72</v>
      </c>
      <c r="D3404">
        <v>0.72</v>
      </c>
      <c r="E3404">
        <v>0.79</v>
      </c>
      <c r="F3404">
        <v>0.92</v>
      </c>
      <c r="G3404">
        <v>0.99</v>
      </c>
      <c r="H3404">
        <v>1.2</v>
      </c>
      <c r="I3404">
        <v>1.4</v>
      </c>
      <c r="J3404">
        <v>1.77</v>
      </c>
      <c r="K3404">
        <v>2.0499999999999998</v>
      </c>
      <c r="L3404">
        <v>2.2400000000000002</v>
      </c>
      <c r="M3404">
        <v>2.61</v>
      </c>
      <c r="N3404">
        <v>2.89</v>
      </c>
      <c r="O3404">
        <f t="shared" si="53"/>
        <v>2.89</v>
      </c>
    </row>
    <row r="3405" spans="1:15" x14ac:dyDescent="0.25">
      <c r="A3405" s="24">
        <v>42849</v>
      </c>
      <c r="B3405">
        <v>0.74</v>
      </c>
      <c r="C3405">
        <v>0.74</v>
      </c>
      <c r="D3405">
        <v>0.74</v>
      </c>
      <c r="E3405">
        <v>0.81</v>
      </c>
      <c r="F3405">
        <v>0.96</v>
      </c>
      <c r="G3405">
        <v>1.03</v>
      </c>
      <c r="H3405">
        <v>1.25</v>
      </c>
      <c r="I3405">
        <v>1.44</v>
      </c>
      <c r="J3405">
        <v>1.81</v>
      </c>
      <c r="K3405">
        <v>2.09</v>
      </c>
      <c r="L3405">
        <v>2.2799999999999998</v>
      </c>
      <c r="M3405">
        <v>2.65</v>
      </c>
      <c r="N3405">
        <v>2.93</v>
      </c>
      <c r="O3405">
        <f t="shared" si="53"/>
        <v>2.93</v>
      </c>
    </row>
    <row r="3406" spans="1:15" x14ac:dyDescent="0.25">
      <c r="A3406" s="24">
        <v>42850</v>
      </c>
      <c r="B3406">
        <v>0.73</v>
      </c>
      <c r="C3406">
        <v>0.73</v>
      </c>
      <c r="D3406">
        <v>0.73</v>
      </c>
      <c r="E3406">
        <v>0.82</v>
      </c>
      <c r="F3406">
        <v>0.98</v>
      </c>
      <c r="G3406">
        <v>1.0900000000000001</v>
      </c>
      <c r="H3406">
        <v>1.29</v>
      </c>
      <c r="I3406">
        <v>1.49</v>
      </c>
      <c r="J3406">
        <v>1.87</v>
      </c>
      <c r="K3406">
        <v>2.15</v>
      </c>
      <c r="L3406">
        <v>2.35</v>
      </c>
      <c r="M3406">
        <v>2.71</v>
      </c>
      <c r="N3406">
        <v>2.99</v>
      </c>
      <c r="O3406">
        <f t="shared" si="53"/>
        <v>2.99</v>
      </c>
    </row>
    <row r="3407" spans="1:15" x14ac:dyDescent="0.25">
      <c r="A3407" s="24">
        <v>42851</v>
      </c>
      <c r="B3407">
        <v>0.74</v>
      </c>
      <c r="C3407">
        <v>0.74</v>
      </c>
      <c r="D3407">
        <v>0.74</v>
      </c>
      <c r="E3407">
        <v>0.83</v>
      </c>
      <c r="F3407">
        <v>0.99</v>
      </c>
      <c r="G3407">
        <v>1.07</v>
      </c>
      <c r="H3407">
        <v>1.28</v>
      </c>
      <c r="I3407">
        <v>1.46</v>
      </c>
      <c r="J3407">
        <v>1.84</v>
      </c>
      <c r="K3407">
        <v>2.12</v>
      </c>
      <c r="L3407">
        <v>2.3199999999999998</v>
      </c>
      <c r="M3407">
        <v>2.69</v>
      </c>
      <c r="N3407">
        <v>2.97</v>
      </c>
      <c r="O3407">
        <f t="shared" si="53"/>
        <v>2.97</v>
      </c>
    </row>
    <row r="3408" spans="1:15" x14ac:dyDescent="0.25">
      <c r="A3408" s="24">
        <v>42852</v>
      </c>
      <c r="B3408">
        <v>0.7</v>
      </c>
      <c r="C3408">
        <v>0.7</v>
      </c>
      <c r="D3408">
        <v>0.7</v>
      </c>
      <c r="E3408">
        <v>0.81</v>
      </c>
      <c r="F3408">
        <v>0.98</v>
      </c>
      <c r="G3408">
        <v>1.06</v>
      </c>
      <c r="H3408">
        <v>1.25</v>
      </c>
      <c r="I3408">
        <v>1.44</v>
      </c>
      <c r="J3408">
        <v>1.81</v>
      </c>
      <c r="K3408">
        <v>2.1</v>
      </c>
      <c r="L3408">
        <v>2.2999999999999998</v>
      </c>
      <c r="M3408">
        <v>2.68</v>
      </c>
      <c r="N3408">
        <v>2.96</v>
      </c>
      <c r="O3408">
        <f t="shared" si="53"/>
        <v>2.96</v>
      </c>
    </row>
    <row r="3409" spans="1:15" x14ac:dyDescent="0.25">
      <c r="A3409" s="24">
        <v>42853</v>
      </c>
      <c r="B3409">
        <v>0.68</v>
      </c>
      <c r="C3409">
        <v>0.68</v>
      </c>
      <c r="D3409">
        <v>0.68</v>
      </c>
      <c r="E3409">
        <v>0.8</v>
      </c>
      <c r="F3409">
        <v>0.99</v>
      </c>
      <c r="G3409">
        <v>1.07</v>
      </c>
      <c r="H3409">
        <v>1.28</v>
      </c>
      <c r="I3409">
        <v>1.45</v>
      </c>
      <c r="J3409">
        <v>1.81</v>
      </c>
      <c r="K3409">
        <v>2.1</v>
      </c>
      <c r="L3409">
        <v>2.29</v>
      </c>
      <c r="M3409">
        <v>2.67</v>
      </c>
      <c r="N3409">
        <v>2.96</v>
      </c>
      <c r="O3409">
        <f t="shared" si="53"/>
        <v>2.96</v>
      </c>
    </row>
    <row r="3410" spans="1:15" x14ac:dyDescent="0.25">
      <c r="A3410" s="24">
        <v>42854</v>
      </c>
      <c r="B3410">
        <v>0.68</v>
      </c>
      <c r="C3410">
        <v>0.68</v>
      </c>
      <c r="D3410">
        <v>0.68</v>
      </c>
      <c r="E3410">
        <v>0.8</v>
      </c>
      <c r="F3410">
        <v>0.99</v>
      </c>
      <c r="G3410">
        <v>1.07</v>
      </c>
      <c r="H3410">
        <v>1.28</v>
      </c>
      <c r="I3410">
        <v>1.45</v>
      </c>
      <c r="J3410">
        <v>1.81</v>
      </c>
      <c r="K3410">
        <v>2.1</v>
      </c>
      <c r="L3410">
        <v>2.29</v>
      </c>
      <c r="M3410">
        <v>2.67</v>
      </c>
      <c r="N3410">
        <v>2.96</v>
      </c>
      <c r="O3410">
        <f t="shared" si="53"/>
        <v>2.96</v>
      </c>
    </row>
    <row r="3411" spans="1:15" x14ac:dyDescent="0.25">
      <c r="A3411" s="24">
        <v>42855</v>
      </c>
      <c r="B3411">
        <v>0.68</v>
      </c>
      <c r="C3411">
        <v>0.68</v>
      </c>
      <c r="D3411">
        <v>0.68</v>
      </c>
      <c r="E3411">
        <v>0.8</v>
      </c>
      <c r="F3411">
        <v>0.99</v>
      </c>
      <c r="G3411">
        <v>1.07</v>
      </c>
      <c r="H3411">
        <v>1.28</v>
      </c>
      <c r="I3411">
        <v>1.45</v>
      </c>
      <c r="J3411">
        <v>1.81</v>
      </c>
      <c r="K3411">
        <v>2.1</v>
      </c>
      <c r="L3411">
        <v>2.29</v>
      </c>
      <c r="M3411">
        <v>2.67</v>
      </c>
      <c r="N3411">
        <v>2.96</v>
      </c>
      <c r="O3411">
        <f t="shared" si="53"/>
        <v>2.96</v>
      </c>
    </row>
    <row r="3412" spans="1:15" x14ac:dyDescent="0.25">
      <c r="A3412" s="24">
        <v>42856</v>
      </c>
      <c r="B3412">
        <v>0.67</v>
      </c>
      <c r="C3412">
        <v>0.67</v>
      </c>
      <c r="D3412">
        <v>0.67</v>
      </c>
      <c r="E3412">
        <v>0.83</v>
      </c>
      <c r="F3412">
        <v>0.98</v>
      </c>
      <c r="G3412">
        <v>1.0900000000000001</v>
      </c>
      <c r="H3412">
        <v>1.28</v>
      </c>
      <c r="I3412">
        <v>1.48</v>
      </c>
      <c r="J3412">
        <v>1.84</v>
      </c>
      <c r="K3412">
        <v>2.13</v>
      </c>
      <c r="L3412">
        <v>2.33</v>
      </c>
      <c r="M3412">
        <v>2.71</v>
      </c>
      <c r="N3412">
        <v>3</v>
      </c>
      <c r="O3412">
        <f t="shared" si="53"/>
        <v>3</v>
      </c>
    </row>
    <row r="3413" spans="1:15" x14ac:dyDescent="0.25">
      <c r="A3413" s="24">
        <v>42857</v>
      </c>
      <c r="B3413">
        <v>0.72</v>
      </c>
      <c r="C3413">
        <v>0.72</v>
      </c>
      <c r="D3413">
        <v>0.72</v>
      </c>
      <c r="E3413">
        <v>0.82</v>
      </c>
      <c r="F3413">
        <v>0.99</v>
      </c>
      <c r="G3413">
        <v>1.08</v>
      </c>
      <c r="H3413">
        <v>1.27</v>
      </c>
      <c r="I3413">
        <v>1.45</v>
      </c>
      <c r="J3413">
        <v>1.81</v>
      </c>
      <c r="K3413">
        <v>2.09</v>
      </c>
      <c r="L3413">
        <v>2.29</v>
      </c>
      <c r="M3413">
        <v>2.68</v>
      </c>
      <c r="N3413">
        <v>2.97</v>
      </c>
      <c r="O3413">
        <f t="shared" si="53"/>
        <v>2.97</v>
      </c>
    </row>
    <row r="3414" spans="1:15" x14ac:dyDescent="0.25">
      <c r="A3414" s="24">
        <v>42858</v>
      </c>
      <c r="B3414">
        <v>0.73</v>
      </c>
      <c r="C3414">
        <v>0.73</v>
      </c>
      <c r="D3414">
        <v>0.73</v>
      </c>
      <c r="E3414">
        <v>0.85</v>
      </c>
      <c r="F3414">
        <v>1</v>
      </c>
      <c r="G3414">
        <v>1.1000000000000001</v>
      </c>
      <c r="H3414">
        <v>1.3</v>
      </c>
      <c r="I3414">
        <v>1.5</v>
      </c>
      <c r="J3414">
        <v>1.86</v>
      </c>
      <c r="K3414">
        <v>2.14</v>
      </c>
      <c r="L3414">
        <v>2.33</v>
      </c>
      <c r="M3414">
        <v>2.7</v>
      </c>
      <c r="N3414">
        <v>2.97</v>
      </c>
      <c r="O3414">
        <f t="shared" si="53"/>
        <v>2.97</v>
      </c>
    </row>
    <row r="3415" spans="1:15" x14ac:dyDescent="0.25">
      <c r="A3415" s="24">
        <v>42859</v>
      </c>
      <c r="B3415">
        <v>0.71</v>
      </c>
      <c r="C3415">
        <v>0.71</v>
      </c>
      <c r="D3415">
        <v>0.71</v>
      </c>
      <c r="E3415">
        <v>0.86</v>
      </c>
      <c r="F3415">
        <v>1</v>
      </c>
      <c r="G3415">
        <v>1.1100000000000001</v>
      </c>
      <c r="H3415">
        <v>1.32</v>
      </c>
      <c r="I3415">
        <v>1.51</v>
      </c>
      <c r="J3415">
        <v>1.88</v>
      </c>
      <c r="K3415">
        <v>2.17</v>
      </c>
      <c r="L3415">
        <v>2.36</v>
      </c>
      <c r="M3415">
        <v>2.73</v>
      </c>
      <c r="N3415">
        <v>3</v>
      </c>
      <c r="O3415">
        <f t="shared" si="53"/>
        <v>3</v>
      </c>
    </row>
    <row r="3416" spans="1:15" x14ac:dyDescent="0.25">
      <c r="A3416" s="24">
        <v>42860</v>
      </c>
      <c r="B3416">
        <v>0.71</v>
      </c>
      <c r="C3416">
        <v>0.71</v>
      </c>
      <c r="D3416">
        <v>0.71</v>
      </c>
      <c r="E3416">
        <v>0.9</v>
      </c>
      <c r="F3416">
        <v>1.01</v>
      </c>
      <c r="G3416">
        <v>1.1000000000000001</v>
      </c>
      <c r="H3416">
        <v>1.32</v>
      </c>
      <c r="I3416">
        <v>1.52</v>
      </c>
      <c r="J3416">
        <v>1.89</v>
      </c>
      <c r="K3416">
        <v>2.17</v>
      </c>
      <c r="L3416">
        <v>2.36</v>
      </c>
      <c r="M3416">
        <v>2.73</v>
      </c>
      <c r="N3416">
        <v>2.99</v>
      </c>
      <c r="O3416">
        <f t="shared" si="53"/>
        <v>2.99</v>
      </c>
    </row>
    <row r="3417" spans="1:15" x14ac:dyDescent="0.25">
      <c r="A3417" s="24">
        <v>42861</v>
      </c>
      <c r="B3417">
        <v>0.71</v>
      </c>
      <c r="C3417">
        <v>0.71</v>
      </c>
      <c r="D3417">
        <v>0.71</v>
      </c>
      <c r="E3417">
        <v>0.9</v>
      </c>
      <c r="F3417">
        <v>1.01</v>
      </c>
      <c r="G3417">
        <v>1.1000000000000001</v>
      </c>
      <c r="H3417">
        <v>1.32</v>
      </c>
      <c r="I3417">
        <v>1.52</v>
      </c>
      <c r="J3417">
        <v>1.89</v>
      </c>
      <c r="K3417">
        <v>2.17</v>
      </c>
      <c r="L3417">
        <v>2.36</v>
      </c>
      <c r="M3417">
        <v>2.73</v>
      </c>
      <c r="N3417">
        <v>2.99</v>
      </c>
      <c r="O3417">
        <f t="shared" si="53"/>
        <v>2.99</v>
      </c>
    </row>
    <row r="3418" spans="1:15" x14ac:dyDescent="0.25">
      <c r="A3418" s="24">
        <v>42862</v>
      </c>
      <c r="B3418">
        <v>0.71</v>
      </c>
      <c r="C3418">
        <v>0.71</v>
      </c>
      <c r="D3418">
        <v>0.71</v>
      </c>
      <c r="E3418">
        <v>0.9</v>
      </c>
      <c r="F3418">
        <v>1.01</v>
      </c>
      <c r="G3418">
        <v>1.1000000000000001</v>
      </c>
      <c r="H3418">
        <v>1.32</v>
      </c>
      <c r="I3418">
        <v>1.52</v>
      </c>
      <c r="J3418">
        <v>1.89</v>
      </c>
      <c r="K3418">
        <v>2.17</v>
      </c>
      <c r="L3418">
        <v>2.36</v>
      </c>
      <c r="M3418">
        <v>2.73</v>
      </c>
      <c r="N3418">
        <v>2.99</v>
      </c>
      <c r="O3418">
        <f t="shared" si="53"/>
        <v>2.99</v>
      </c>
    </row>
    <row r="3419" spans="1:15" x14ac:dyDescent="0.25">
      <c r="A3419" s="24">
        <v>42863</v>
      </c>
      <c r="B3419">
        <v>0.73</v>
      </c>
      <c r="C3419">
        <v>0.73</v>
      </c>
      <c r="D3419">
        <v>0.73</v>
      </c>
      <c r="E3419">
        <v>0.91</v>
      </c>
      <c r="F3419">
        <v>1.02</v>
      </c>
      <c r="G3419">
        <v>1.1200000000000001</v>
      </c>
      <c r="H3419">
        <v>1.33</v>
      </c>
      <c r="I3419">
        <v>1.53</v>
      </c>
      <c r="J3419">
        <v>1.91</v>
      </c>
      <c r="K3419">
        <v>2.19</v>
      </c>
      <c r="L3419">
        <v>2.39</v>
      </c>
      <c r="M3419">
        <v>2.76</v>
      </c>
      <c r="N3419">
        <v>3.02</v>
      </c>
      <c r="O3419">
        <f t="shared" si="53"/>
        <v>3.02</v>
      </c>
    </row>
    <row r="3420" spans="1:15" x14ac:dyDescent="0.25">
      <c r="A3420" s="24">
        <v>42864</v>
      </c>
      <c r="B3420">
        <v>0.74</v>
      </c>
      <c r="C3420">
        <v>0.74</v>
      </c>
      <c r="D3420">
        <v>0.74</v>
      </c>
      <c r="E3420">
        <v>0.91</v>
      </c>
      <c r="F3420">
        <v>1.04</v>
      </c>
      <c r="G3420">
        <v>1.1399999999999999</v>
      </c>
      <c r="H3420">
        <v>1.37</v>
      </c>
      <c r="I3420">
        <v>1.57</v>
      </c>
      <c r="J3420">
        <v>1.94</v>
      </c>
      <c r="K3420">
        <v>2.2200000000000002</v>
      </c>
      <c r="L3420">
        <v>2.42</v>
      </c>
      <c r="M3420">
        <v>2.79</v>
      </c>
      <c r="N3420">
        <v>3.04</v>
      </c>
      <c r="O3420">
        <f t="shared" si="53"/>
        <v>3.04</v>
      </c>
    </row>
    <row r="3421" spans="1:15" x14ac:dyDescent="0.25">
      <c r="A3421" s="24">
        <v>42865</v>
      </c>
      <c r="B3421">
        <v>0.71</v>
      </c>
      <c r="C3421">
        <v>0.71</v>
      </c>
      <c r="D3421">
        <v>0.71</v>
      </c>
      <c r="E3421">
        <v>0.9</v>
      </c>
      <c r="F3421">
        <v>1.04</v>
      </c>
      <c r="G3421">
        <v>1.1299999999999999</v>
      </c>
      <c r="H3421">
        <v>1.35</v>
      </c>
      <c r="I3421">
        <v>1.56</v>
      </c>
      <c r="J3421">
        <v>1.94</v>
      </c>
      <c r="K3421">
        <v>2.2200000000000002</v>
      </c>
      <c r="L3421">
        <v>2.41</v>
      </c>
      <c r="M3421">
        <v>2.79</v>
      </c>
      <c r="N3421">
        <v>3.03</v>
      </c>
      <c r="O3421">
        <f t="shared" si="53"/>
        <v>3.03</v>
      </c>
    </row>
    <row r="3422" spans="1:15" x14ac:dyDescent="0.25">
      <c r="A3422" s="24">
        <v>42866</v>
      </c>
      <c r="B3422">
        <v>0.68</v>
      </c>
      <c r="C3422">
        <v>0.68</v>
      </c>
      <c r="D3422">
        <v>0.68</v>
      </c>
      <c r="E3422">
        <v>0.89</v>
      </c>
      <c r="F3422">
        <v>1.04</v>
      </c>
      <c r="G3422">
        <v>1.1299999999999999</v>
      </c>
      <c r="H3422">
        <v>1.35</v>
      </c>
      <c r="I3422">
        <v>1.55</v>
      </c>
      <c r="J3422">
        <v>1.93</v>
      </c>
      <c r="K3422">
        <v>2.2000000000000002</v>
      </c>
      <c r="L3422">
        <v>2.39</v>
      </c>
      <c r="M3422">
        <v>2.78</v>
      </c>
      <c r="N3422">
        <v>3.03</v>
      </c>
      <c r="O3422">
        <f t="shared" si="53"/>
        <v>3.03</v>
      </c>
    </row>
    <row r="3423" spans="1:15" x14ac:dyDescent="0.25">
      <c r="A3423" s="24">
        <v>42867</v>
      </c>
      <c r="B3423">
        <v>0.69</v>
      </c>
      <c r="C3423">
        <v>0.69</v>
      </c>
      <c r="D3423">
        <v>0.69</v>
      </c>
      <c r="E3423">
        <v>0.88</v>
      </c>
      <c r="F3423">
        <v>1.03</v>
      </c>
      <c r="G3423">
        <v>1.1100000000000001</v>
      </c>
      <c r="H3423">
        <v>1.29</v>
      </c>
      <c r="I3423">
        <v>1.49</v>
      </c>
      <c r="J3423">
        <v>1.85</v>
      </c>
      <c r="K3423">
        <v>2.13</v>
      </c>
      <c r="L3423">
        <v>2.33</v>
      </c>
      <c r="M3423">
        <v>2.74</v>
      </c>
      <c r="N3423">
        <v>2.98</v>
      </c>
      <c r="O3423">
        <f t="shared" si="53"/>
        <v>2.98</v>
      </c>
    </row>
    <row r="3424" spans="1:15" x14ac:dyDescent="0.25">
      <c r="A3424" s="24">
        <v>42868</v>
      </c>
      <c r="B3424">
        <v>0.69</v>
      </c>
      <c r="C3424">
        <v>0.69</v>
      </c>
      <c r="D3424">
        <v>0.69</v>
      </c>
      <c r="E3424">
        <v>0.88</v>
      </c>
      <c r="F3424">
        <v>1.03</v>
      </c>
      <c r="G3424">
        <v>1.1100000000000001</v>
      </c>
      <c r="H3424">
        <v>1.29</v>
      </c>
      <c r="I3424">
        <v>1.49</v>
      </c>
      <c r="J3424">
        <v>1.85</v>
      </c>
      <c r="K3424">
        <v>2.13</v>
      </c>
      <c r="L3424">
        <v>2.33</v>
      </c>
      <c r="M3424">
        <v>2.74</v>
      </c>
      <c r="N3424">
        <v>2.98</v>
      </c>
      <c r="O3424">
        <f t="shared" si="53"/>
        <v>2.98</v>
      </c>
    </row>
    <row r="3425" spans="1:15" x14ac:dyDescent="0.25">
      <c r="A3425" s="24">
        <v>42869</v>
      </c>
      <c r="B3425">
        <v>0.69</v>
      </c>
      <c r="C3425">
        <v>0.69</v>
      </c>
      <c r="D3425">
        <v>0.69</v>
      </c>
      <c r="E3425">
        <v>0.88</v>
      </c>
      <c r="F3425">
        <v>1.03</v>
      </c>
      <c r="G3425">
        <v>1.1100000000000001</v>
      </c>
      <c r="H3425">
        <v>1.29</v>
      </c>
      <c r="I3425">
        <v>1.49</v>
      </c>
      <c r="J3425">
        <v>1.85</v>
      </c>
      <c r="K3425">
        <v>2.13</v>
      </c>
      <c r="L3425">
        <v>2.33</v>
      </c>
      <c r="M3425">
        <v>2.74</v>
      </c>
      <c r="N3425">
        <v>2.98</v>
      </c>
      <c r="O3425">
        <f t="shared" si="53"/>
        <v>2.98</v>
      </c>
    </row>
    <row r="3426" spans="1:15" x14ac:dyDescent="0.25">
      <c r="A3426" s="24">
        <v>42870</v>
      </c>
      <c r="B3426">
        <v>0.73</v>
      </c>
      <c r="C3426">
        <v>0.73</v>
      </c>
      <c r="D3426">
        <v>0.73</v>
      </c>
      <c r="E3426">
        <v>0.9</v>
      </c>
      <c r="F3426">
        <v>1.02</v>
      </c>
      <c r="G3426">
        <v>1.1100000000000001</v>
      </c>
      <c r="H3426">
        <v>1.31</v>
      </c>
      <c r="I3426">
        <v>1.49</v>
      </c>
      <c r="J3426">
        <v>1.86</v>
      </c>
      <c r="K3426">
        <v>2.14</v>
      </c>
      <c r="L3426">
        <v>2.34</v>
      </c>
      <c r="M3426">
        <v>2.76</v>
      </c>
      <c r="N3426">
        <v>3</v>
      </c>
      <c r="O3426">
        <f t="shared" si="53"/>
        <v>3</v>
      </c>
    </row>
    <row r="3427" spans="1:15" x14ac:dyDescent="0.25">
      <c r="A3427" s="24">
        <v>42871</v>
      </c>
      <c r="B3427">
        <v>0.72</v>
      </c>
      <c r="C3427">
        <v>0.72</v>
      </c>
      <c r="D3427">
        <v>0.72</v>
      </c>
      <c r="E3427">
        <v>0.9</v>
      </c>
      <c r="F3427">
        <v>1.04</v>
      </c>
      <c r="G3427">
        <v>1.1100000000000001</v>
      </c>
      <c r="H3427">
        <v>1.29</v>
      </c>
      <c r="I3427">
        <v>1.48</v>
      </c>
      <c r="J3427">
        <v>1.86</v>
      </c>
      <c r="K3427">
        <v>2.13</v>
      </c>
      <c r="L3427">
        <v>2.33</v>
      </c>
      <c r="M3427">
        <v>2.74</v>
      </c>
      <c r="N3427">
        <v>2.99</v>
      </c>
      <c r="O3427">
        <f t="shared" si="53"/>
        <v>2.99</v>
      </c>
    </row>
    <row r="3428" spans="1:15" x14ac:dyDescent="0.25">
      <c r="A3428" s="24">
        <v>42872</v>
      </c>
      <c r="B3428">
        <v>0.72</v>
      </c>
      <c r="C3428">
        <v>0.72</v>
      </c>
      <c r="D3428">
        <v>0.72</v>
      </c>
      <c r="E3428">
        <v>0.9</v>
      </c>
      <c r="F3428">
        <v>1</v>
      </c>
      <c r="G3428">
        <v>1.08</v>
      </c>
      <c r="H3428">
        <v>1.26</v>
      </c>
      <c r="I3428">
        <v>1.42</v>
      </c>
      <c r="J3428">
        <v>1.76</v>
      </c>
      <c r="K3428">
        <v>2.0299999999999998</v>
      </c>
      <c r="L3428">
        <v>2.2200000000000002</v>
      </c>
      <c r="M3428">
        <v>2.65</v>
      </c>
      <c r="N3428">
        <v>2.91</v>
      </c>
      <c r="O3428">
        <f t="shared" si="53"/>
        <v>2.91</v>
      </c>
    </row>
    <row r="3429" spans="1:15" x14ac:dyDescent="0.25">
      <c r="A3429" s="24">
        <v>42873</v>
      </c>
      <c r="B3429">
        <v>0.73</v>
      </c>
      <c r="C3429">
        <v>0.73</v>
      </c>
      <c r="D3429">
        <v>0.73</v>
      </c>
      <c r="E3429">
        <v>0.93</v>
      </c>
      <c r="F3429">
        <v>1.02</v>
      </c>
      <c r="G3429">
        <v>1.0900000000000001</v>
      </c>
      <c r="H3429">
        <v>1.27</v>
      </c>
      <c r="I3429">
        <v>1.44</v>
      </c>
      <c r="J3429">
        <v>1.78</v>
      </c>
      <c r="K3429">
        <v>2.04</v>
      </c>
      <c r="L3429">
        <v>2.23</v>
      </c>
      <c r="M3429">
        <v>2.64</v>
      </c>
      <c r="N3429">
        <v>2.9</v>
      </c>
      <c r="O3429">
        <f t="shared" si="53"/>
        <v>2.9</v>
      </c>
    </row>
    <row r="3430" spans="1:15" x14ac:dyDescent="0.25">
      <c r="A3430" s="24">
        <v>42874</v>
      </c>
      <c r="B3430">
        <v>0.71</v>
      </c>
      <c r="C3430">
        <v>0.71</v>
      </c>
      <c r="D3430">
        <v>0.71</v>
      </c>
      <c r="E3430">
        <v>0.92</v>
      </c>
      <c r="F3430">
        <v>1.03</v>
      </c>
      <c r="G3430">
        <v>1.1000000000000001</v>
      </c>
      <c r="H3430">
        <v>1.28</v>
      </c>
      <c r="I3430">
        <v>1.45</v>
      </c>
      <c r="J3430">
        <v>1.79</v>
      </c>
      <c r="K3430">
        <v>2.0499999999999998</v>
      </c>
      <c r="L3430">
        <v>2.23</v>
      </c>
      <c r="M3430">
        <v>2.63</v>
      </c>
      <c r="N3430">
        <v>2.9</v>
      </c>
      <c r="O3430">
        <f t="shared" si="53"/>
        <v>2.9</v>
      </c>
    </row>
    <row r="3431" spans="1:15" x14ac:dyDescent="0.25">
      <c r="A3431" s="24">
        <v>42875</v>
      </c>
      <c r="B3431">
        <v>0.71</v>
      </c>
      <c r="C3431">
        <v>0.71</v>
      </c>
      <c r="D3431">
        <v>0.71</v>
      </c>
      <c r="E3431">
        <v>0.92</v>
      </c>
      <c r="F3431">
        <v>1.03</v>
      </c>
      <c r="G3431">
        <v>1.1000000000000001</v>
      </c>
      <c r="H3431">
        <v>1.28</v>
      </c>
      <c r="I3431">
        <v>1.45</v>
      </c>
      <c r="J3431">
        <v>1.79</v>
      </c>
      <c r="K3431">
        <v>2.0499999999999998</v>
      </c>
      <c r="L3431">
        <v>2.23</v>
      </c>
      <c r="M3431">
        <v>2.63</v>
      </c>
      <c r="N3431">
        <v>2.9</v>
      </c>
      <c r="O3431">
        <f t="shared" si="53"/>
        <v>2.9</v>
      </c>
    </row>
    <row r="3432" spans="1:15" x14ac:dyDescent="0.25">
      <c r="A3432" s="24">
        <v>42876</v>
      </c>
      <c r="B3432">
        <v>0.71</v>
      </c>
      <c r="C3432">
        <v>0.71</v>
      </c>
      <c r="D3432">
        <v>0.71</v>
      </c>
      <c r="E3432">
        <v>0.92</v>
      </c>
      <c r="F3432">
        <v>1.03</v>
      </c>
      <c r="G3432">
        <v>1.1000000000000001</v>
      </c>
      <c r="H3432">
        <v>1.28</v>
      </c>
      <c r="I3432">
        <v>1.45</v>
      </c>
      <c r="J3432">
        <v>1.79</v>
      </c>
      <c r="K3432">
        <v>2.0499999999999998</v>
      </c>
      <c r="L3432">
        <v>2.23</v>
      </c>
      <c r="M3432">
        <v>2.63</v>
      </c>
      <c r="N3432">
        <v>2.9</v>
      </c>
      <c r="O3432">
        <f t="shared" si="53"/>
        <v>2.9</v>
      </c>
    </row>
    <row r="3433" spans="1:15" x14ac:dyDescent="0.25">
      <c r="A3433" s="24">
        <v>42877</v>
      </c>
      <c r="B3433">
        <v>0.7</v>
      </c>
      <c r="C3433">
        <v>0.7</v>
      </c>
      <c r="D3433">
        <v>0.7</v>
      </c>
      <c r="E3433">
        <v>0.93</v>
      </c>
      <c r="F3433">
        <v>1.05</v>
      </c>
      <c r="G3433">
        <v>1.1200000000000001</v>
      </c>
      <c r="H3433">
        <v>1.29</v>
      </c>
      <c r="I3433">
        <v>1.45</v>
      </c>
      <c r="J3433">
        <v>1.8</v>
      </c>
      <c r="K3433">
        <v>2.06</v>
      </c>
      <c r="L3433">
        <v>2.25</v>
      </c>
      <c r="M3433">
        <v>2.64</v>
      </c>
      <c r="N3433">
        <v>2.91</v>
      </c>
      <c r="O3433">
        <f t="shared" si="53"/>
        <v>2.91</v>
      </c>
    </row>
    <row r="3434" spans="1:15" x14ac:dyDescent="0.25">
      <c r="A3434" s="24">
        <v>42878</v>
      </c>
      <c r="B3434">
        <v>0.76</v>
      </c>
      <c r="C3434">
        <v>0.76</v>
      </c>
      <c r="D3434">
        <v>0.76</v>
      </c>
      <c r="E3434">
        <v>0.92</v>
      </c>
      <c r="F3434">
        <v>1.08</v>
      </c>
      <c r="G3434">
        <v>1.1399999999999999</v>
      </c>
      <c r="H3434">
        <v>1.31</v>
      </c>
      <c r="I3434">
        <v>1.49</v>
      </c>
      <c r="J3434">
        <v>1.84</v>
      </c>
      <c r="K3434">
        <v>2.1</v>
      </c>
      <c r="L3434">
        <v>2.29</v>
      </c>
      <c r="M3434">
        <v>2.68</v>
      </c>
      <c r="N3434">
        <v>2.95</v>
      </c>
      <c r="O3434">
        <f t="shared" si="53"/>
        <v>2.95</v>
      </c>
    </row>
    <row r="3435" spans="1:15" x14ac:dyDescent="0.25">
      <c r="A3435" s="24">
        <v>42879</v>
      </c>
      <c r="B3435">
        <v>0.76</v>
      </c>
      <c r="C3435">
        <v>0.76</v>
      </c>
      <c r="D3435">
        <v>0.76</v>
      </c>
      <c r="E3435">
        <v>0.93</v>
      </c>
      <c r="F3435">
        <v>1.07</v>
      </c>
      <c r="G3435">
        <v>1.18</v>
      </c>
      <c r="H3435">
        <v>1.29</v>
      </c>
      <c r="I3435">
        <v>1.46</v>
      </c>
      <c r="J3435">
        <v>1.79</v>
      </c>
      <c r="K3435">
        <v>2.0699999999999998</v>
      </c>
      <c r="L3435">
        <v>2.2599999999999998</v>
      </c>
      <c r="M3435">
        <v>2.65</v>
      </c>
      <c r="N3435">
        <v>2.92</v>
      </c>
      <c r="O3435">
        <f t="shared" si="53"/>
        <v>2.92</v>
      </c>
    </row>
    <row r="3436" spans="1:15" x14ac:dyDescent="0.25">
      <c r="A3436" s="24">
        <v>42880</v>
      </c>
      <c r="B3436">
        <v>0.72</v>
      </c>
      <c r="C3436">
        <v>0.72</v>
      </c>
      <c r="D3436">
        <v>0.72</v>
      </c>
      <c r="E3436">
        <v>0.94</v>
      </c>
      <c r="F3436">
        <v>1.08</v>
      </c>
      <c r="G3436">
        <v>1.1599999999999999</v>
      </c>
      <c r="H3436">
        <v>1.3</v>
      </c>
      <c r="I3436">
        <v>1.46</v>
      </c>
      <c r="J3436">
        <v>1.78</v>
      </c>
      <c r="K3436">
        <v>2.06</v>
      </c>
      <c r="L3436">
        <v>2.25</v>
      </c>
      <c r="M3436">
        <v>2.65</v>
      </c>
      <c r="N3436">
        <v>2.92</v>
      </c>
      <c r="O3436">
        <f t="shared" si="53"/>
        <v>2.92</v>
      </c>
    </row>
    <row r="3437" spans="1:15" x14ac:dyDescent="0.25">
      <c r="A3437" s="24">
        <v>42881</v>
      </c>
      <c r="B3437">
        <v>0.75</v>
      </c>
      <c r="C3437">
        <v>0.75</v>
      </c>
      <c r="D3437">
        <v>0.75</v>
      </c>
      <c r="E3437">
        <v>0.94</v>
      </c>
      <c r="F3437">
        <v>1.08</v>
      </c>
      <c r="G3437">
        <v>1.17</v>
      </c>
      <c r="H3437">
        <v>1.3</v>
      </c>
      <c r="I3437">
        <v>1.46</v>
      </c>
      <c r="J3437">
        <v>1.79</v>
      </c>
      <c r="K3437">
        <v>2.06</v>
      </c>
      <c r="L3437">
        <v>2.25</v>
      </c>
      <c r="M3437">
        <v>2.65</v>
      </c>
      <c r="N3437">
        <v>2.92</v>
      </c>
      <c r="O3437">
        <f t="shared" si="53"/>
        <v>2.92</v>
      </c>
    </row>
    <row r="3438" spans="1:15" x14ac:dyDescent="0.25">
      <c r="A3438" s="24">
        <v>42882</v>
      </c>
      <c r="B3438">
        <v>0.75</v>
      </c>
      <c r="C3438">
        <v>0.75</v>
      </c>
      <c r="D3438">
        <v>0.75</v>
      </c>
      <c r="E3438">
        <v>0.94</v>
      </c>
      <c r="F3438">
        <v>1.08</v>
      </c>
      <c r="G3438">
        <v>1.17</v>
      </c>
      <c r="H3438">
        <v>1.3</v>
      </c>
      <c r="I3438">
        <v>1.46</v>
      </c>
      <c r="J3438">
        <v>1.79</v>
      </c>
      <c r="K3438">
        <v>2.06</v>
      </c>
      <c r="L3438">
        <v>2.25</v>
      </c>
      <c r="M3438">
        <v>2.65</v>
      </c>
      <c r="N3438">
        <v>2.92</v>
      </c>
      <c r="O3438">
        <f t="shared" si="53"/>
        <v>2.92</v>
      </c>
    </row>
    <row r="3439" spans="1:15" x14ac:dyDescent="0.25">
      <c r="A3439" s="24">
        <v>42883</v>
      </c>
      <c r="B3439">
        <v>0.75</v>
      </c>
      <c r="C3439">
        <v>0.75</v>
      </c>
      <c r="D3439">
        <v>0.75</v>
      </c>
      <c r="E3439">
        <v>0.94</v>
      </c>
      <c r="F3439">
        <v>1.08</v>
      </c>
      <c r="G3439">
        <v>1.17</v>
      </c>
      <c r="H3439">
        <v>1.3</v>
      </c>
      <c r="I3439">
        <v>1.46</v>
      </c>
      <c r="J3439">
        <v>1.79</v>
      </c>
      <c r="K3439">
        <v>2.06</v>
      </c>
      <c r="L3439">
        <v>2.25</v>
      </c>
      <c r="M3439">
        <v>2.65</v>
      </c>
      <c r="N3439">
        <v>2.92</v>
      </c>
      <c r="O3439">
        <f t="shared" si="53"/>
        <v>2.92</v>
      </c>
    </row>
    <row r="3440" spans="1:15" x14ac:dyDescent="0.25">
      <c r="A3440" s="24">
        <v>42884</v>
      </c>
      <c r="B3440">
        <v>0.75</v>
      </c>
      <c r="C3440">
        <v>0.75</v>
      </c>
      <c r="D3440">
        <v>0.75</v>
      </c>
      <c r="E3440">
        <v>0.94</v>
      </c>
      <c r="F3440">
        <v>1.08</v>
      </c>
      <c r="G3440">
        <v>1.17</v>
      </c>
      <c r="H3440">
        <v>1.3</v>
      </c>
      <c r="I3440">
        <v>1.46</v>
      </c>
      <c r="J3440">
        <v>1.79</v>
      </c>
      <c r="K3440">
        <v>2.06</v>
      </c>
      <c r="L3440">
        <v>2.25</v>
      </c>
      <c r="M3440">
        <v>2.65</v>
      </c>
      <c r="N3440">
        <v>2.92</v>
      </c>
      <c r="O3440">
        <f t="shared" si="53"/>
        <v>2.92</v>
      </c>
    </row>
    <row r="3441" spans="1:15" x14ac:dyDescent="0.25">
      <c r="A3441" s="24">
        <v>42885</v>
      </c>
      <c r="B3441">
        <v>0.77</v>
      </c>
      <c r="C3441">
        <v>0.77</v>
      </c>
      <c r="D3441">
        <v>0.77</v>
      </c>
      <c r="E3441">
        <v>0.93</v>
      </c>
      <c r="F3441">
        <v>1.07</v>
      </c>
      <c r="G3441">
        <v>1.1599999999999999</v>
      </c>
      <c r="H3441">
        <v>1.28</v>
      </c>
      <c r="I3441">
        <v>1.44</v>
      </c>
      <c r="J3441">
        <v>1.76</v>
      </c>
      <c r="K3441">
        <v>2.02</v>
      </c>
      <c r="L3441">
        <v>2.21</v>
      </c>
      <c r="M3441">
        <v>2.61</v>
      </c>
      <c r="N3441">
        <v>2.88</v>
      </c>
      <c r="O3441">
        <f t="shared" si="53"/>
        <v>2.88</v>
      </c>
    </row>
    <row r="3442" spans="1:15" x14ac:dyDescent="0.25">
      <c r="A3442" s="24">
        <v>42886</v>
      </c>
      <c r="B3442">
        <v>0.86</v>
      </c>
      <c r="C3442">
        <v>0.86</v>
      </c>
      <c r="D3442">
        <v>0.86</v>
      </c>
      <c r="E3442">
        <v>0.98</v>
      </c>
      <c r="F3442">
        <v>1.08</v>
      </c>
      <c r="G3442">
        <v>1.17</v>
      </c>
      <c r="H3442">
        <v>1.28</v>
      </c>
      <c r="I3442">
        <v>1.44</v>
      </c>
      <c r="J3442">
        <v>1.75</v>
      </c>
      <c r="K3442">
        <v>2.02</v>
      </c>
      <c r="L3442">
        <v>2.21</v>
      </c>
      <c r="M3442">
        <v>2.6</v>
      </c>
      <c r="N3442">
        <v>2.87</v>
      </c>
      <c r="O3442">
        <f t="shared" si="53"/>
        <v>2.87</v>
      </c>
    </row>
    <row r="3443" spans="1:15" x14ac:dyDescent="0.25">
      <c r="A3443" s="24">
        <v>42887</v>
      </c>
      <c r="B3443">
        <v>0.82</v>
      </c>
      <c r="C3443">
        <v>0.82</v>
      </c>
      <c r="D3443">
        <v>0.82</v>
      </c>
      <c r="E3443">
        <v>0.98</v>
      </c>
      <c r="F3443">
        <v>1.07</v>
      </c>
      <c r="G3443">
        <v>1.1599999999999999</v>
      </c>
      <c r="H3443">
        <v>1.28</v>
      </c>
      <c r="I3443">
        <v>1.45</v>
      </c>
      <c r="J3443">
        <v>1.76</v>
      </c>
      <c r="K3443">
        <v>2.02</v>
      </c>
      <c r="L3443">
        <v>2.21</v>
      </c>
      <c r="M3443">
        <v>2.6</v>
      </c>
      <c r="N3443">
        <v>2.87</v>
      </c>
      <c r="O3443">
        <f t="shared" si="53"/>
        <v>2.87</v>
      </c>
    </row>
    <row r="3444" spans="1:15" x14ac:dyDescent="0.25">
      <c r="A3444" s="24">
        <v>42888</v>
      </c>
      <c r="B3444">
        <v>0.82</v>
      </c>
      <c r="C3444">
        <v>0.82</v>
      </c>
      <c r="D3444">
        <v>0.82</v>
      </c>
      <c r="E3444">
        <v>0.98</v>
      </c>
      <c r="F3444">
        <v>1.06</v>
      </c>
      <c r="G3444">
        <v>1.1599999999999999</v>
      </c>
      <c r="H3444">
        <v>1.28</v>
      </c>
      <c r="I3444">
        <v>1.42</v>
      </c>
      <c r="J3444">
        <v>1.71</v>
      </c>
      <c r="K3444">
        <v>1.96</v>
      </c>
      <c r="L3444">
        <v>2.15</v>
      </c>
      <c r="M3444">
        <v>2.5299999999999998</v>
      </c>
      <c r="N3444">
        <v>2.8</v>
      </c>
      <c r="O3444">
        <f t="shared" si="53"/>
        <v>2.8</v>
      </c>
    </row>
    <row r="3445" spans="1:15" x14ac:dyDescent="0.25">
      <c r="A3445" s="24">
        <v>42889</v>
      </c>
      <c r="B3445">
        <v>0.82</v>
      </c>
      <c r="C3445">
        <v>0.82</v>
      </c>
      <c r="D3445">
        <v>0.82</v>
      </c>
      <c r="E3445">
        <v>0.98</v>
      </c>
      <c r="F3445">
        <v>1.06</v>
      </c>
      <c r="G3445">
        <v>1.1599999999999999</v>
      </c>
      <c r="H3445">
        <v>1.28</v>
      </c>
      <c r="I3445">
        <v>1.42</v>
      </c>
      <c r="J3445">
        <v>1.71</v>
      </c>
      <c r="K3445">
        <v>1.96</v>
      </c>
      <c r="L3445">
        <v>2.15</v>
      </c>
      <c r="M3445">
        <v>2.5299999999999998</v>
      </c>
      <c r="N3445">
        <v>2.8</v>
      </c>
      <c r="O3445">
        <f t="shared" si="53"/>
        <v>2.8</v>
      </c>
    </row>
    <row r="3446" spans="1:15" x14ac:dyDescent="0.25">
      <c r="A3446" s="24">
        <v>42890</v>
      </c>
      <c r="B3446">
        <v>0.82</v>
      </c>
      <c r="C3446">
        <v>0.82</v>
      </c>
      <c r="D3446">
        <v>0.82</v>
      </c>
      <c r="E3446">
        <v>0.98</v>
      </c>
      <c r="F3446">
        <v>1.06</v>
      </c>
      <c r="G3446">
        <v>1.1599999999999999</v>
      </c>
      <c r="H3446">
        <v>1.28</v>
      </c>
      <c r="I3446">
        <v>1.42</v>
      </c>
      <c r="J3446">
        <v>1.71</v>
      </c>
      <c r="K3446">
        <v>1.96</v>
      </c>
      <c r="L3446">
        <v>2.15</v>
      </c>
      <c r="M3446">
        <v>2.5299999999999998</v>
      </c>
      <c r="N3446">
        <v>2.8</v>
      </c>
      <c r="O3446">
        <f t="shared" si="53"/>
        <v>2.8</v>
      </c>
    </row>
    <row r="3447" spans="1:15" x14ac:dyDescent="0.25">
      <c r="A3447" s="24">
        <v>42891</v>
      </c>
      <c r="B3447">
        <v>0.83</v>
      </c>
      <c r="C3447">
        <v>0.83</v>
      </c>
      <c r="D3447">
        <v>0.83</v>
      </c>
      <c r="E3447">
        <v>0.96</v>
      </c>
      <c r="F3447">
        <v>1.06</v>
      </c>
      <c r="G3447">
        <v>1.1599999999999999</v>
      </c>
      <c r="H3447">
        <v>1.32</v>
      </c>
      <c r="I3447">
        <v>1.45</v>
      </c>
      <c r="J3447">
        <v>1.74</v>
      </c>
      <c r="K3447">
        <v>1.99</v>
      </c>
      <c r="L3447">
        <v>2.1800000000000002</v>
      </c>
      <c r="M3447">
        <v>2.56</v>
      </c>
      <c r="N3447">
        <v>2.84</v>
      </c>
      <c r="O3447">
        <f t="shared" si="53"/>
        <v>2.84</v>
      </c>
    </row>
    <row r="3448" spans="1:15" x14ac:dyDescent="0.25">
      <c r="A3448" s="24">
        <v>42892</v>
      </c>
      <c r="B3448">
        <v>0.83</v>
      </c>
      <c r="C3448">
        <v>0.83</v>
      </c>
      <c r="D3448">
        <v>0.83</v>
      </c>
      <c r="E3448">
        <v>0.97</v>
      </c>
      <c r="F3448">
        <v>1.08</v>
      </c>
      <c r="G3448">
        <v>1.1599999999999999</v>
      </c>
      <c r="H3448">
        <v>1.3</v>
      </c>
      <c r="I3448">
        <v>1.42</v>
      </c>
      <c r="J3448">
        <v>1.71</v>
      </c>
      <c r="K3448">
        <v>1.95</v>
      </c>
      <c r="L3448">
        <v>2.14</v>
      </c>
      <c r="M3448">
        <v>2.5299999999999998</v>
      </c>
      <c r="N3448">
        <v>2.81</v>
      </c>
      <c r="O3448">
        <f t="shared" si="53"/>
        <v>2.81</v>
      </c>
    </row>
    <row r="3449" spans="1:15" x14ac:dyDescent="0.25">
      <c r="A3449" s="24">
        <v>42893</v>
      </c>
      <c r="B3449">
        <v>0.84</v>
      </c>
      <c r="C3449">
        <v>0.84</v>
      </c>
      <c r="D3449">
        <v>0.84</v>
      </c>
      <c r="E3449">
        <v>1</v>
      </c>
      <c r="F3449">
        <v>1.0900000000000001</v>
      </c>
      <c r="G3449">
        <v>1.17</v>
      </c>
      <c r="H3449">
        <v>1.32</v>
      </c>
      <c r="I3449">
        <v>1.45</v>
      </c>
      <c r="J3449">
        <v>1.74</v>
      </c>
      <c r="K3449">
        <v>1.99</v>
      </c>
      <c r="L3449">
        <v>2.1800000000000002</v>
      </c>
      <c r="M3449">
        <v>2.56</v>
      </c>
      <c r="N3449">
        <v>2.84</v>
      </c>
      <c r="O3449">
        <f t="shared" si="53"/>
        <v>2.84</v>
      </c>
    </row>
    <row r="3450" spans="1:15" x14ac:dyDescent="0.25">
      <c r="A3450" s="24">
        <v>42894</v>
      </c>
      <c r="B3450">
        <v>0.8</v>
      </c>
      <c r="C3450">
        <v>0.8</v>
      </c>
      <c r="D3450">
        <v>0.8</v>
      </c>
      <c r="E3450">
        <v>1.01</v>
      </c>
      <c r="F3450">
        <v>1.1100000000000001</v>
      </c>
      <c r="G3450">
        <v>1.19</v>
      </c>
      <c r="H3450">
        <v>1.33</v>
      </c>
      <c r="I3450">
        <v>1.47</v>
      </c>
      <c r="J3450">
        <v>1.75</v>
      </c>
      <c r="K3450">
        <v>2</v>
      </c>
      <c r="L3450">
        <v>2.19</v>
      </c>
      <c r="M3450">
        <v>2.57</v>
      </c>
      <c r="N3450">
        <v>2.85</v>
      </c>
      <c r="O3450">
        <f t="shared" si="53"/>
        <v>2.85</v>
      </c>
    </row>
    <row r="3451" spans="1:15" x14ac:dyDescent="0.25">
      <c r="A3451" s="24">
        <v>42895</v>
      </c>
      <c r="B3451">
        <v>0.8</v>
      </c>
      <c r="C3451">
        <v>0.8</v>
      </c>
      <c r="D3451">
        <v>0.8</v>
      </c>
      <c r="E3451">
        <v>1.01</v>
      </c>
      <c r="F3451">
        <v>1.1299999999999999</v>
      </c>
      <c r="G3451">
        <v>1.2</v>
      </c>
      <c r="H3451">
        <v>1.35</v>
      </c>
      <c r="I3451">
        <v>1.5</v>
      </c>
      <c r="J3451">
        <v>1.77</v>
      </c>
      <c r="K3451">
        <v>2.02</v>
      </c>
      <c r="L3451">
        <v>2.21</v>
      </c>
      <c r="M3451">
        <v>2.59</v>
      </c>
      <c r="N3451">
        <v>2.86</v>
      </c>
      <c r="O3451">
        <f t="shared" si="53"/>
        <v>2.86</v>
      </c>
    </row>
    <row r="3452" spans="1:15" x14ac:dyDescent="0.25">
      <c r="A3452" s="24">
        <v>42896</v>
      </c>
      <c r="B3452">
        <v>0.8</v>
      </c>
      <c r="C3452">
        <v>0.8</v>
      </c>
      <c r="D3452">
        <v>0.8</v>
      </c>
      <c r="E3452">
        <v>1.01</v>
      </c>
      <c r="F3452">
        <v>1.1299999999999999</v>
      </c>
      <c r="G3452">
        <v>1.2</v>
      </c>
      <c r="H3452">
        <v>1.35</v>
      </c>
      <c r="I3452">
        <v>1.5</v>
      </c>
      <c r="J3452">
        <v>1.77</v>
      </c>
      <c r="K3452">
        <v>2.02</v>
      </c>
      <c r="L3452">
        <v>2.21</v>
      </c>
      <c r="M3452">
        <v>2.59</v>
      </c>
      <c r="N3452">
        <v>2.86</v>
      </c>
      <c r="O3452">
        <f t="shared" si="53"/>
        <v>2.86</v>
      </c>
    </row>
    <row r="3453" spans="1:15" x14ac:dyDescent="0.25">
      <c r="A3453" s="24">
        <v>42897</v>
      </c>
      <c r="B3453">
        <v>0.8</v>
      </c>
      <c r="C3453">
        <v>0.8</v>
      </c>
      <c r="D3453">
        <v>0.8</v>
      </c>
      <c r="E3453">
        <v>1.01</v>
      </c>
      <c r="F3453">
        <v>1.1299999999999999</v>
      </c>
      <c r="G3453">
        <v>1.2</v>
      </c>
      <c r="H3453">
        <v>1.35</v>
      </c>
      <c r="I3453">
        <v>1.5</v>
      </c>
      <c r="J3453">
        <v>1.77</v>
      </c>
      <c r="K3453">
        <v>2.02</v>
      </c>
      <c r="L3453">
        <v>2.21</v>
      </c>
      <c r="M3453">
        <v>2.59</v>
      </c>
      <c r="N3453">
        <v>2.86</v>
      </c>
      <c r="O3453">
        <f t="shared" si="53"/>
        <v>2.86</v>
      </c>
    </row>
    <row r="3454" spans="1:15" x14ac:dyDescent="0.25">
      <c r="A3454" s="24">
        <v>42898</v>
      </c>
      <c r="B3454">
        <v>0.82</v>
      </c>
      <c r="C3454">
        <v>0.82</v>
      </c>
      <c r="D3454">
        <v>0.82</v>
      </c>
      <c r="E3454">
        <v>0.98</v>
      </c>
      <c r="F3454">
        <v>1.0900000000000001</v>
      </c>
      <c r="G3454">
        <v>1.19</v>
      </c>
      <c r="H3454">
        <v>1.35</v>
      </c>
      <c r="I3454">
        <v>1.5</v>
      </c>
      <c r="J3454">
        <v>1.78</v>
      </c>
      <c r="K3454">
        <v>2.02</v>
      </c>
      <c r="L3454">
        <v>2.21</v>
      </c>
      <c r="M3454">
        <v>2.59</v>
      </c>
      <c r="N3454">
        <v>2.86</v>
      </c>
      <c r="O3454">
        <f t="shared" si="53"/>
        <v>2.86</v>
      </c>
    </row>
    <row r="3455" spans="1:15" x14ac:dyDescent="0.25">
      <c r="A3455" s="24">
        <v>42899</v>
      </c>
      <c r="B3455">
        <v>0.89</v>
      </c>
      <c r="C3455">
        <v>0.89</v>
      </c>
      <c r="D3455">
        <v>0.89</v>
      </c>
      <c r="E3455">
        <v>1</v>
      </c>
      <c r="F3455">
        <v>1.1200000000000001</v>
      </c>
      <c r="G3455">
        <v>1.22</v>
      </c>
      <c r="H3455">
        <v>1.38</v>
      </c>
      <c r="I3455">
        <v>1.51</v>
      </c>
      <c r="J3455">
        <v>1.79</v>
      </c>
      <c r="K3455">
        <v>2.02</v>
      </c>
      <c r="L3455">
        <v>2.21</v>
      </c>
      <c r="M3455">
        <v>2.6</v>
      </c>
      <c r="N3455">
        <v>2.87</v>
      </c>
      <c r="O3455">
        <f t="shared" si="53"/>
        <v>2.87</v>
      </c>
    </row>
    <row r="3456" spans="1:15" x14ac:dyDescent="0.25">
      <c r="A3456" s="24">
        <v>42900</v>
      </c>
      <c r="B3456">
        <v>0.9</v>
      </c>
      <c r="C3456">
        <v>0.9</v>
      </c>
      <c r="D3456">
        <v>0.9</v>
      </c>
      <c r="E3456">
        <v>1.01</v>
      </c>
      <c r="F3456">
        <v>1.1200000000000001</v>
      </c>
      <c r="G3456">
        <v>1.2</v>
      </c>
      <c r="H3456">
        <v>1.35</v>
      </c>
      <c r="I3456">
        <v>1.48</v>
      </c>
      <c r="J3456">
        <v>1.74</v>
      </c>
      <c r="K3456">
        <v>1.96</v>
      </c>
      <c r="L3456">
        <v>2.15</v>
      </c>
      <c r="M3456">
        <v>2.5299999999999998</v>
      </c>
      <c r="N3456">
        <v>2.79</v>
      </c>
      <c r="O3456">
        <f t="shared" si="53"/>
        <v>2.79</v>
      </c>
    </row>
    <row r="3457" spans="1:15" x14ac:dyDescent="0.25">
      <c r="A3457" s="24">
        <v>42901</v>
      </c>
      <c r="B3457">
        <v>0.86</v>
      </c>
      <c r="C3457">
        <v>0.86</v>
      </c>
      <c r="D3457">
        <v>0.86</v>
      </c>
      <c r="E3457">
        <v>1.02</v>
      </c>
      <c r="F3457">
        <v>1.1299999999999999</v>
      </c>
      <c r="G3457">
        <v>1.21</v>
      </c>
      <c r="H3457">
        <v>1.35</v>
      </c>
      <c r="I3457">
        <v>1.49</v>
      </c>
      <c r="J3457">
        <v>1.76</v>
      </c>
      <c r="K3457">
        <v>1.98</v>
      </c>
      <c r="L3457">
        <v>2.16</v>
      </c>
      <c r="M3457">
        <v>2.52</v>
      </c>
      <c r="N3457">
        <v>2.78</v>
      </c>
      <c r="O3457">
        <f t="shared" si="53"/>
        <v>2.78</v>
      </c>
    </row>
    <row r="3458" spans="1:15" x14ac:dyDescent="0.25">
      <c r="A3458" s="24">
        <v>42902</v>
      </c>
      <c r="B3458">
        <v>0.85</v>
      </c>
      <c r="C3458">
        <v>0.85</v>
      </c>
      <c r="D3458">
        <v>0.85</v>
      </c>
      <c r="E3458">
        <v>1.03</v>
      </c>
      <c r="F3458">
        <v>1.1299999999999999</v>
      </c>
      <c r="G3458">
        <v>1.21</v>
      </c>
      <c r="H3458">
        <v>1.32</v>
      </c>
      <c r="I3458">
        <v>1.48</v>
      </c>
      <c r="J3458">
        <v>1.75</v>
      </c>
      <c r="K3458">
        <v>1.97</v>
      </c>
      <c r="L3458">
        <v>2.16</v>
      </c>
      <c r="M3458">
        <v>2.52</v>
      </c>
      <c r="N3458">
        <v>2.78</v>
      </c>
      <c r="O3458">
        <f t="shared" si="53"/>
        <v>2.78</v>
      </c>
    </row>
    <row r="3459" spans="1:15" x14ac:dyDescent="0.25">
      <c r="A3459" s="24">
        <v>42903</v>
      </c>
      <c r="B3459">
        <v>0.85</v>
      </c>
      <c r="C3459">
        <v>0.85</v>
      </c>
      <c r="D3459">
        <v>0.85</v>
      </c>
      <c r="E3459">
        <v>1.03</v>
      </c>
      <c r="F3459">
        <v>1.1299999999999999</v>
      </c>
      <c r="G3459">
        <v>1.21</v>
      </c>
      <c r="H3459">
        <v>1.32</v>
      </c>
      <c r="I3459">
        <v>1.48</v>
      </c>
      <c r="J3459">
        <v>1.75</v>
      </c>
      <c r="K3459">
        <v>1.97</v>
      </c>
      <c r="L3459">
        <v>2.16</v>
      </c>
      <c r="M3459">
        <v>2.52</v>
      </c>
      <c r="N3459">
        <v>2.78</v>
      </c>
      <c r="O3459">
        <f t="shared" si="53"/>
        <v>2.78</v>
      </c>
    </row>
    <row r="3460" spans="1:15" x14ac:dyDescent="0.25">
      <c r="A3460" s="24">
        <v>42904</v>
      </c>
      <c r="B3460">
        <v>0.85</v>
      </c>
      <c r="C3460">
        <v>0.85</v>
      </c>
      <c r="D3460">
        <v>0.85</v>
      </c>
      <c r="E3460">
        <v>1.03</v>
      </c>
      <c r="F3460">
        <v>1.1299999999999999</v>
      </c>
      <c r="G3460">
        <v>1.21</v>
      </c>
      <c r="H3460">
        <v>1.32</v>
      </c>
      <c r="I3460">
        <v>1.48</v>
      </c>
      <c r="J3460">
        <v>1.75</v>
      </c>
      <c r="K3460">
        <v>1.97</v>
      </c>
      <c r="L3460">
        <v>2.16</v>
      </c>
      <c r="M3460">
        <v>2.52</v>
      </c>
      <c r="N3460">
        <v>2.78</v>
      </c>
      <c r="O3460">
        <f t="shared" si="53"/>
        <v>2.78</v>
      </c>
    </row>
    <row r="3461" spans="1:15" x14ac:dyDescent="0.25">
      <c r="A3461" s="24">
        <v>42905</v>
      </c>
      <c r="B3461">
        <v>0.85</v>
      </c>
      <c r="C3461">
        <v>0.85</v>
      </c>
      <c r="D3461">
        <v>0.85</v>
      </c>
      <c r="E3461">
        <v>1.02</v>
      </c>
      <c r="F3461">
        <v>1.1299999999999999</v>
      </c>
      <c r="G3461">
        <v>1.22</v>
      </c>
      <c r="H3461">
        <v>1.36</v>
      </c>
      <c r="I3461">
        <v>1.52</v>
      </c>
      <c r="J3461">
        <v>1.8</v>
      </c>
      <c r="K3461">
        <v>2.02</v>
      </c>
      <c r="L3461">
        <v>2.19</v>
      </c>
      <c r="M3461">
        <v>2.5299999999999998</v>
      </c>
      <c r="N3461">
        <v>2.79</v>
      </c>
      <c r="O3461">
        <f t="shared" si="53"/>
        <v>2.79</v>
      </c>
    </row>
    <row r="3462" spans="1:15" x14ac:dyDescent="0.25">
      <c r="A3462" s="24">
        <v>42906</v>
      </c>
      <c r="B3462">
        <v>0.88</v>
      </c>
      <c r="C3462">
        <v>0.88</v>
      </c>
      <c r="D3462">
        <v>0.88</v>
      </c>
      <c r="E3462">
        <v>1.01</v>
      </c>
      <c r="F3462">
        <v>1.1399999999999999</v>
      </c>
      <c r="G3462">
        <v>1.22</v>
      </c>
      <c r="H3462">
        <v>1.36</v>
      </c>
      <c r="I3462">
        <v>1.5</v>
      </c>
      <c r="J3462">
        <v>1.77</v>
      </c>
      <c r="K3462">
        <v>1.99</v>
      </c>
      <c r="L3462">
        <v>2.16</v>
      </c>
      <c r="M3462">
        <v>2.4900000000000002</v>
      </c>
      <c r="N3462">
        <v>2.74</v>
      </c>
      <c r="O3462">
        <f t="shared" ref="O3462:O3525" si="54">N3462</f>
        <v>2.74</v>
      </c>
    </row>
    <row r="3463" spans="1:15" x14ac:dyDescent="0.25">
      <c r="A3463" s="24">
        <v>42907</v>
      </c>
      <c r="B3463">
        <v>0.85</v>
      </c>
      <c r="C3463">
        <v>0.85</v>
      </c>
      <c r="D3463">
        <v>0.85</v>
      </c>
      <c r="E3463">
        <v>0.99</v>
      </c>
      <c r="F3463">
        <v>1.1200000000000001</v>
      </c>
      <c r="G3463">
        <v>1.22</v>
      </c>
      <c r="H3463">
        <v>1.36</v>
      </c>
      <c r="I3463">
        <v>1.5</v>
      </c>
      <c r="J3463">
        <v>1.78</v>
      </c>
      <c r="K3463">
        <v>2</v>
      </c>
      <c r="L3463">
        <v>2.16</v>
      </c>
      <c r="M3463">
        <v>2.48</v>
      </c>
      <c r="N3463">
        <v>2.73</v>
      </c>
      <c r="O3463">
        <f t="shared" si="54"/>
        <v>2.73</v>
      </c>
    </row>
    <row r="3464" spans="1:15" x14ac:dyDescent="0.25">
      <c r="A3464" s="24">
        <v>42908</v>
      </c>
      <c r="B3464">
        <v>0.8</v>
      </c>
      <c r="C3464">
        <v>0.8</v>
      </c>
      <c r="D3464">
        <v>0.8</v>
      </c>
      <c r="E3464">
        <v>0.96</v>
      </c>
      <c r="F3464">
        <v>1.1000000000000001</v>
      </c>
      <c r="G3464">
        <v>1.22</v>
      </c>
      <c r="H3464">
        <v>1.34</v>
      </c>
      <c r="I3464">
        <v>1.48</v>
      </c>
      <c r="J3464">
        <v>1.76</v>
      </c>
      <c r="K3464">
        <v>1.98</v>
      </c>
      <c r="L3464">
        <v>2.15</v>
      </c>
      <c r="M3464">
        <v>2.4700000000000002</v>
      </c>
      <c r="N3464">
        <v>2.72</v>
      </c>
      <c r="O3464">
        <f t="shared" si="54"/>
        <v>2.72</v>
      </c>
    </row>
    <row r="3465" spans="1:15" x14ac:dyDescent="0.25">
      <c r="A3465" s="24">
        <v>42909</v>
      </c>
      <c r="B3465">
        <v>0.76</v>
      </c>
      <c r="C3465">
        <v>0.76</v>
      </c>
      <c r="D3465">
        <v>0.76</v>
      </c>
      <c r="E3465">
        <v>0.97</v>
      </c>
      <c r="F3465">
        <v>1.1000000000000001</v>
      </c>
      <c r="G3465">
        <v>1.21</v>
      </c>
      <c r="H3465">
        <v>1.34</v>
      </c>
      <c r="I3465">
        <v>1.48</v>
      </c>
      <c r="J3465">
        <v>1.77</v>
      </c>
      <c r="K3465">
        <v>1.98</v>
      </c>
      <c r="L3465">
        <v>2.15</v>
      </c>
      <c r="M3465">
        <v>2.48</v>
      </c>
      <c r="N3465">
        <v>2.71</v>
      </c>
      <c r="O3465">
        <f t="shared" si="54"/>
        <v>2.71</v>
      </c>
    </row>
    <row r="3466" spans="1:15" x14ac:dyDescent="0.25">
      <c r="A3466" s="24">
        <v>42910</v>
      </c>
      <c r="B3466">
        <v>0.76</v>
      </c>
      <c r="C3466">
        <v>0.76</v>
      </c>
      <c r="D3466">
        <v>0.76</v>
      </c>
      <c r="E3466">
        <v>0.97</v>
      </c>
      <c r="F3466">
        <v>1.1000000000000001</v>
      </c>
      <c r="G3466">
        <v>1.21</v>
      </c>
      <c r="H3466">
        <v>1.34</v>
      </c>
      <c r="I3466">
        <v>1.48</v>
      </c>
      <c r="J3466">
        <v>1.77</v>
      </c>
      <c r="K3466">
        <v>1.98</v>
      </c>
      <c r="L3466">
        <v>2.15</v>
      </c>
      <c r="M3466">
        <v>2.48</v>
      </c>
      <c r="N3466">
        <v>2.71</v>
      </c>
      <c r="O3466">
        <f t="shared" si="54"/>
        <v>2.71</v>
      </c>
    </row>
    <row r="3467" spans="1:15" x14ac:dyDescent="0.25">
      <c r="A3467" s="24">
        <v>42911</v>
      </c>
      <c r="B3467">
        <v>0.76</v>
      </c>
      <c r="C3467">
        <v>0.76</v>
      </c>
      <c r="D3467">
        <v>0.76</v>
      </c>
      <c r="E3467">
        <v>0.97</v>
      </c>
      <c r="F3467">
        <v>1.1000000000000001</v>
      </c>
      <c r="G3467">
        <v>1.21</v>
      </c>
      <c r="H3467">
        <v>1.34</v>
      </c>
      <c r="I3467">
        <v>1.48</v>
      </c>
      <c r="J3467">
        <v>1.77</v>
      </c>
      <c r="K3467">
        <v>1.98</v>
      </c>
      <c r="L3467">
        <v>2.15</v>
      </c>
      <c r="M3467">
        <v>2.48</v>
      </c>
      <c r="N3467">
        <v>2.71</v>
      </c>
      <c r="O3467">
        <f t="shared" si="54"/>
        <v>2.71</v>
      </c>
    </row>
    <row r="3468" spans="1:15" x14ac:dyDescent="0.25">
      <c r="A3468" s="24">
        <v>42912</v>
      </c>
      <c r="B3468">
        <v>0.81</v>
      </c>
      <c r="C3468">
        <v>0.81</v>
      </c>
      <c r="D3468">
        <v>0.81</v>
      </c>
      <c r="E3468">
        <v>0.99</v>
      </c>
      <c r="F3468">
        <v>1.1000000000000001</v>
      </c>
      <c r="G3468">
        <v>1.2</v>
      </c>
      <c r="H3468">
        <v>1.36</v>
      </c>
      <c r="I3468">
        <v>1.48</v>
      </c>
      <c r="J3468">
        <v>1.77</v>
      </c>
      <c r="K3468">
        <v>1.97</v>
      </c>
      <c r="L3468">
        <v>2.14</v>
      </c>
      <c r="M3468">
        <v>2.46</v>
      </c>
      <c r="N3468">
        <v>2.7</v>
      </c>
      <c r="O3468">
        <f t="shared" si="54"/>
        <v>2.7</v>
      </c>
    </row>
    <row r="3469" spans="1:15" x14ac:dyDescent="0.25">
      <c r="A3469" s="24">
        <v>42913</v>
      </c>
      <c r="B3469">
        <v>0.89</v>
      </c>
      <c r="C3469">
        <v>0.89</v>
      </c>
      <c r="D3469">
        <v>0.89</v>
      </c>
      <c r="E3469">
        <v>1</v>
      </c>
      <c r="F3469">
        <v>1.1299999999999999</v>
      </c>
      <c r="G3469">
        <v>1.22</v>
      </c>
      <c r="H3469">
        <v>1.38</v>
      </c>
      <c r="I3469">
        <v>1.53</v>
      </c>
      <c r="J3469">
        <v>1.83</v>
      </c>
      <c r="K3469">
        <v>2.04</v>
      </c>
      <c r="L3469">
        <v>2.21</v>
      </c>
      <c r="M3469">
        <v>2.52</v>
      </c>
      <c r="N3469">
        <v>2.75</v>
      </c>
      <c r="O3469">
        <f t="shared" si="54"/>
        <v>2.75</v>
      </c>
    </row>
    <row r="3470" spans="1:15" x14ac:dyDescent="0.25">
      <c r="A3470" s="24">
        <v>42914</v>
      </c>
      <c r="B3470">
        <v>0.89</v>
      </c>
      <c r="C3470">
        <v>0.89</v>
      </c>
      <c r="D3470">
        <v>0.89</v>
      </c>
      <c r="E3470">
        <v>1.02</v>
      </c>
      <c r="F3470">
        <v>1.1200000000000001</v>
      </c>
      <c r="G3470">
        <v>1.21</v>
      </c>
      <c r="H3470">
        <v>1.34</v>
      </c>
      <c r="I3470">
        <v>1.51</v>
      </c>
      <c r="J3470">
        <v>1.81</v>
      </c>
      <c r="K3470">
        <v>2.0499999999999998</v>
      </c>
      <c r="L3470">
        <v>2.2200000000000002</v>
      </c>
      <c r="M3470">
        <v>2.5499999999999998</v>
      </c>
      <c r="N3470">
        <v>2.77</v>
      </c>
      <c r="O3470">
        <f t="shared" si="54"/>
        <v>2.77</v>
      </c>
    </row>
    <row r="3471" spans="1:15" x14ac:dyDescent="0.25">
      <c r="A3471" s="24">
        <v>42915</v>
      </c>
      <c r="B3471">
        <v>0.88</v>
      </c>
      <c r="C3471">
        <v>0.88</v>
      </c>
      <c r="D3471">
        <v>0.88</v>
      </c>
      <c r="E3471">
        <v>1.04</v>
      </c>
      <c r="F3471">
        <v>1.1399999999999999</v>
      </c>
      <c r="G3471">
        <v>1.23</v>
      </c>
      <c r="H3471">
        <v>1.38</v>
      </c>
      <c r="I3471">
        <v>1.53</v>
      </c>
      <c r="J3471">
        <v>1.85</v>
      </c>
      <c r="K3471">
        <v>2.1</v>
      </c>
      <c r="L3471">
        <v>2.27</v>
      </c>
      <c r="M3471">
        <v>2.59</v>
      </c>
      <c r="N3471">
        <v>2.82</v>
      </c>
      <c r="O3471">
        <f t="shared" si="54"/>
        <v>2.82</v>
      </c>
    </row>
    <row r="3472" spans="1:15" x14ac:dyDescent="0.25">
      <c r="A3472" s="24">
        <v>42916</v>
      </c>
      <c r="B3472">
        <v>0.84</v>
      </c>
      <c r="C3472">
        <v>0.84</v>
      </c>
      <c r="D3472">
        <v>0.84</v>
      </c>
      <c r="E3472">
        <v>1.03</v>
      </c>
      <c r="F3472">
        <v>1.1399999999999999</v>
      </c>
      <c r="G3472">
        <v>1.24</v>
      </c>
      <c r="H3472">
        <v>1.38</v>
      </c>
      <c r="I3472">
        <v>1.55</v>
      </c>
      <c r="J3472">
        <v>1.89</v>
      </c>
      <c r="K3472">
        <v>2.14</v>
      </c>
      <c r="L3472">
        <v>2.31</v>
      </c>
      <c r="M3472">
        <v>2.61</v>
      </c>
      <c r="N3472">
        <v>2.84</v>
      </c>
      <c r="O3472">
        <f t="shared" si="54"/>
        <v>2.84</v>
      </c>
    </row>
    <row r="3473" spans="1:15" x14ac:dyDescent="0.25">
      <c r="A3473" s="24">
        <v>42917</v>
      </c>
      <c r="B3473">
        <v>0.84</v>
      </c>
      <c r="C3473">
        <v>0.84</v>
      </c>
      <c r="D3473">
        <v>0.84</v>
      </c>
      <c r="E3473">
        <v>1.03</v>
      </c>
      <c r="F3473">
        <v>1.1399999999999999</v>
      </c>
      <c r="G3473">
        <v>1.24</v>
      </c>
      <c r="H3473">
        <v>1.38</v>
      </c>
      <c r="I3473">
        <v>1.55</v>
      </c>
      <c r="J3473">
        <v>1.89</v>
      </c>
      <c r="K3473">
        <v>2.14</v>
      </c>
      <c r="L3473">
        <v>2.31</v>
      </c>
      <c r="M3473">
        <v>2.61</v>
      </c>
      <c r="N3473">
        <v>2.84</v>
      </c>
      <c r="O3473">
        <f t="shared" si="54"/>
        <v>2.84</v>
      </c>
    </row>
    <row r="3474" spans="1:15" x14ac:dyDescent="0.25">
      <c r="A3474" s="24">
        <v>42918</v>
      </c>
      <c r="B3474">
        <v>0.84</v>
      </c>
      <c r="C3474">
        <v>0.84</v>
      </c>
      <c r="D3474">
        <v>0.84</v>
      </c>
      <c r="E3474">
        <v>1.03</v>
      </c>
      <c r="F3474">
        <v>1.1399999999999999</v>
      </c>
      <c r="G3474">
        <v>1.24</v>
      </c>
      <c r="H3474">
        <v>1.38</v>
      </c>
      <c r="I3474">
        <v>1.55</v>
      </c>
      <c r="J3474">
        <v>1.89</v>
      </c>
      <c r="K3474">
        <v>2.14</v>
      </c>
      <c r="L3474">
        <v>2.31</v>
      </c>
      <c r="M3474">
        <v>2.61</v>
      </c>
      <c r="N3474">
        <v>2.84</v>
      </c>
      <c r="O3474">
        <f t="shared" si="54"/>
        <v>2.84</v>
      </c>
    </row>
    <row r="3475" spans="1:15" x14ac:dyDescent="0.25">
      <c r="A3475" s="24">
        <v>42919</v>
      </c>
      <c r="B3475">
        <v>0.96</v>
      </c>
      <c r="C3475">
        <v>0.96</v>
      </c>
      <c r="D3475">
        <v>0.96</v>
      </c>
      <c r="E3475">
        <v>1.06</v>
      </c>
      <c r="F3475">
        <v>1.1299999999999999</v>
      </c>
      <c r="G3475">
        <v>1.24</v>
      </c>
      <c r="H3475">
        <v>1.41</v>
      </c>
      <c r="I3475">
        <v>1.6</v>
      </c>
      <c r="J3475">
        <v>1.93</v>
      </c>
      <c r="K3475">
        <v>2.19</v>
      </c>
      <c r="L3475">
        <v>2.35</v>
      </c>
      <c r="M3475">
        <v>2.65</v>
      </c>
      <c r="N3475">
        <v>2.86</v>
      </c>
      <c r="O3475">
        <f t="shared" si="54"/>
        <v>2.86</v>
      </c>
    </row>
    <row r="3476" spans="1:15" x14ac:dyDescent="0.25">
      <c r="A3476" s="24">
        <v>42920</v>
      </c>
      <c r="B3476">
        <v>0.96</v>
      </c>
      <c r="C3476">
        <v>0.96</v>
      </c>
      <c r="D3476">
        <v>0.96</v>
      </c>
      <c r="E3476">
        <v>1.06</v>
      </c>
      <c r="F3476">
        <v>1.1299999999999999</v>
      </c>
      <c r="G3476">
        <v>1.24</v>
      </c>
      <c r="H3476">
        <v>1.41</v>
      </c>
      <c r="I3476">
        <v>1.6</v>
      </c>
      <c r="J3476">
        <v>1.93</v>
      </c>
      <c r="K3476">
        <v>2.19</v>
      </c>
      <c r="L3476">
        <v>2.35</v>
      </c>
      <c r="M3476">
        <v>2.65</v>
      </c>
      <c r="N3476">
        <v>2.86</v>
      </c>
      <c r="O3476">
        <f t="shared" si="54"/>
        <v>2.86</v>
      </c>
    </row>
    <row r="3477" spans="1:15" x14ac:dyDescent="0.25">
      <c r="A3477" s="24">
        <v>42921</v>
      </c>
      <c r="B3477">
        <v>0.97</v>
      </c>
      <c r="C3477">
        <v>0.97</v>
      </c>
      <c r="D3477">
        <v>0.97</v>
      </c>
      <c r="E3477">
        <v>1.05</v>
      </c>
      <c r="F3477">
        <v>1.1499999999999999</v>
      </c>
      <c r="G3477">
        <v>1.24</v>
      </c>
      <c r="H3477">
        <v>1.41</v>
      </c>
      <c r="I3477">
        <v>1.59</v>
      </c>
      <c r="J3477">
        <v>1.92</v>
      </c>
      <c r="K3477">
        <v>2.17</v>
      </c>
      <c r="L3477">
        <v>2.33</v>
      </c>
      <c r="M3477">
        <v>2.63</v>
      </c>
      <c r="N3477">
        <v>2.85</v>
      </c>
      <c r="O3477">
        <f t="shared" si="54"/>
        <v>2.85</v>
      </c>
    </row>
    <row r="3478" spans="1:15" x14ac:dyDescent="0.25">
      <c r="A3478" s="24">
        <v>42922</v>
      </c>
      <c r="B3478">
        <v>0.95</v>
      </c>
      <c r="C3478">
        <v>0.95</v>
      </c>
      <c r="D3478">
        <v>0.95</v>
      </c>
      <c r="E3478">
        <v>1.04</v>
      </c>
      <c r="F3478">
        <v>1.1399999999999999</v>
      </c>
      <c r="G3478">
        <v>1.23</v>
      </c>
      <c r="H3478">
        <v>1.4</v>
      </c>
      <c r="I3478">
        <v>1.6</v>
      </c>
      <c r="J3478">
        <v>1.94</v>
      </c>
      <c r="K3478">
        <v>2.21</v>
      </c>
      <c r="L3478">
        <v>2.37</v>
      </c>
      <c r="M3478">
        <v>2.68</v>
      </c>
      <c r="N3478">
        <v>2.9</v>
      </c>
      <c r="O3478">
        <f t="shared" si="54"/>
        <v>2.9</v>
      </c>
    </row>
    <row r="3479" spans="1:15" x14ac:dyDescent="0.25">
      <c r="A3479" s="24">
        <v>42923</v>
      </c>
      <c r="B3479">
        <v>0.94</v>
      </c>
      <c r="C3479">
        <v>0.94</v>
      </c>
      <c r="D3479">
        <v>0.94</v>
      </c>
      <c r="E3479">
        <v>1.05</v>
      </c>
      <c r="F3479">
        <v>1.1399999999999999</v>
      </c>
      <c r="G3479">
        <v>1.22</v>
      </c>
      <c r="H3479">
        <v>1.4</v>
      </c>
      <c r="I3479">
        <v>1.6</v>
      </c>
      <c r="J3479">
        <v>1.95</v>
      </c>
      <c r="K3479">
        <v>2.2200000000000002</v>
      </c>
      <c r="L3479">
        <v>2.39</v>
      </c>
      <c r="M3479">
        <v>2.71</v>
      </c>
      <c r="N3479">
        <v>2.93</v>
      </c>
      <c r="O3479">
        <f t="shared" si="54"/>
        <v>2.93</v>
      </c>
    </row>
    <row r="3480" spans="1:15" x14ac:dyDescent="0.25">
      <c r="A3480" s="24">
        <v>42924</v>
      </c>
      <c r="B3480">
        <v>0.94</v>
      </c>
      <c r="C3480">
        <v>0.94</v>
      </c>
      <c r="D3480">
        <v>0.94</v>
      </c>
      <c r="E3480">
        <v>1.05</v>
      </c>
      <c r="F3480">
        <v>1.1399999999999999</v>
      </c>
      <c r="G3480">
        <v>1.22</v>
      </c>
      <c r="H3480">
        <v>1.4</v>
      </c>
      <c r="I3480">
        <v>1.6</v>
      </c>
      <c r="J3480">
        <v>1.95</v>
      </c>
      <c r="K3480">
        <v>2.2200000000000002</v>
      </c>
      <c r="L3480">
        <v>2.39</v>
      </c>
      <c r="M3480">
        <v>2.71</v>
      </c>
      <c r="N3480">
        <v>2.93</v>
      </c>
      <c r="O3480">
        <f t="shared" si="54"/>
        <v>2.93</v>
      </c>
    </row>
    <row r="3481" spans="1:15" x14ac:dyDescent="0.25">
      <c r="A3481" s="24">
        <v>42925</v>
      </c>
      <c r="B3481">
        <v>0.94</v>
      </c>
      <c r="C3481">
        <v>0.94</v>
      </c>
      <c r="D3481">
        <v>0.94</v>
      </c>
      <c r="E3481">
        <v>1.05</v>
      </c>
      <c r="F3481">
        <v>1.1399999999999999</v>
      </c>
      <c r="G3481">
        <v>1.22</v>
      </c>
      <c r="H3481">
        <v>1.4</v>
      </c>
      <c r="I3481">
        <v>1.6</v>
      </c>
      <c r="J3481">
        <v>1.95</v>
      </c>
      <c r="K3481">
        <v>2.2200000000000002</v>
      </c>
      <c r="L3481">
        <v>2.39</v>
      </c>
      <c r="M3481">
        <v>2.71</v>
      </c>
      <c r="N3481">
        <v>2.93</v>
      </c>
      <c r="O3481">
        <f t="shared" si="54"/>
        <v>2.93</v>
      </c>
    </row>
    <row r="3482" spans="1:15" x14ac:dyDescent="0.25">
      <c r="A3482" s="24">
        <v>42926</v>
      </c>
      <c r="B3482">
        <v>0.95</v>
      </c>
      <c r="C3482">
        <v>0.95</v>
      </c>
      <c r="D3482">
        <v>0.95</v>
      </c>
      <c r="E3482">
        <v>1.04</v>
      </c>
      <c r="F3482">
        <v>1.1299999999999999</v>
      </c>
      <c r="G3482">
        <v>1.23</v>
      </c>
      <c r="H3482">
        <v>1.4</v>
      </c>
      <c r="I3482">
        <v>1.59</v>
      </c>
      <c r="J3482">
        <v>1.93</v>
      </c>
      <c r="K3482">
        <v>2.2000000000000002</v>
      </c>
      <c r="L3482">
        <v>2.38</v>
      </c>
      <c r="M3482">
        <v>2.7</v>
      </c>
      <c r="N3482">
        <v>2.93</v>
      </c>
      <c r="O3482">
        <f t="shared" si="54"/>
        <v>2.93</v>
      </c>
    </row>
    <row r="3483" spans="1:15" x14ac:dyDescent="0.25">
      <c r="A3483" s="24">
        <v>42927</v>
      </c>
      <c r="B3483">
        <v>0.97</v>
      </c>
      <c r="C3483">
        <v>0.97</v>
      </c>
      <c r="D3483">
        <v>0.97</v>
      </c>
      <c r="E3483">
        <v>1.05</v>
      </c>
      <c r="F3483">
        <v>1.1399999999999999</v>
      </c>
      <c r="G3483">
        <v>1.2</v>
      </c>
      <c r="H3483">
        <v>1.37</v>
      </c>
      <c r="I3483">
        <v>1.57</v>
      </c>
      <c r="J3483">
        <v>1.92</v>
      </c>
      <c r="K3483">
        <v>2.1800000000000002</v>
      </c>
      <c r="L3483">
        <v>2.37</v>
      </c>
      <c r="M3483">
        <v>2.69</v>
      </c>
      <c r="N3483">
        <v>2.92</v>
      </c>
      <c r="O3483">
        <f t="shared" si="54"/>
        <v>2.92</v>
      </c>
    </row>
    <row r="3484" spans="1:15" x14ac:dyDescent="0.25">
      <c r="A3484" s="24">
        <v>42928</v>
      </c>
      <c r="B3484">
        <v>0.94</v>
      </c>
      <c r="C3484">
        <v>0.94</v>
      </c>
      <c r="D3484">
        <v>0.94</v>
      </c>
      <c r="E3484">
        <v>1.05</v>
      </c>
      <c r="F3484">
        <v>1.1299999999999999</v>
      </c>
      <c r="G3484">
        <v>1.21</v>
      </c>
      <c r="H3484">
        <v>1.35</v>
      </c>
      <c r="I3484">
        <v>1.53</v>
      </c>
      <c r="J3484">
        <v>1.88</v>
      </c>
      <c r="K3484">
        <v>2.14</v>
      </c>
      <c r="L3484">
        <v>2.33</v>
      </c>
      <c r="M3484">
        <v>2.65</v>
      </c>
      <c r="N3484">
        <v>2.89</v>
      </c>
      <c r="O3484">
        <f t="shared" si="54"/>
        <v>2.89</v>
      </c>
    </row>
    <row r="3485" spans="1:15" x14ac:dyDescent="0.25">
      <c r="A3485" s="24">
        <v>42929</v>
      </c>
      <c r="B3485">
        <v>0.95</v>
      </c>
      <c r="C3485">
        <v>0.95</v>
      </c>
      <c r="D3485">
        <v>0.95</v>
      </c>
      <c r="E3485">
        <v>1.05</v>
      </c>
      <c r="F3485">
        <v>1.1399999999999999</v>
      </c>
      <c r="G3485">
        <v>1.23</v>
      </c>
      <c r="H3485">
        <v>1.37</v>
      </c>
      <c r="I3485">
        <v>1.55</v>
      </c>
      <c r="J3485">
        <v>1.89</v>
      </c>
      <c r="K3485">
        <v>2.16</v>
      </c>
      <c r="L3485">
        <v>2.35</v>
      </c>
      <c r="M3485">
        <v>2.69</v>
      </c>
      <c r="N3485">
        <v>2.92</v>
      </c>
      <c r="O3485">
        <f t="shared" si="54"/>
        <v>2.92</v>
      </c>
    </row>
    <row r="3486" spans="1:15" x14ac:dyDescent="0.25">
      <c r="A3486" s="24">
        <v>42930</v>
      </c>
      <c r="B3486">
        <v>0.93</v>
      </c>
      <c r="C3486">
        <v>0.93</v>
      </c>
      <c r="D3486">
        <v>0.93</v>
      </c>
      <c r="E3486">
        <v>1.04</v>
      </c>
      <c r="F3486">
        <v>1.1200000000000001</v>
      </c>
      <c r="G3486">
        <v>1.22</v>
      </c>
      <c r="H3486">
        <v>1.35</v>
      </c>
      <c r="I3486">
        <v>1.54</v>
      </c>
      <c r="J3486">
        <v>1.87</v>
      </c>
      <c r="K3486">
        <v>2.13</v>
      </c>
      <c r="L3486">
        <v>2.33</v>
      </c>
      <c r="M3486">
        <v>2.67</v>
      </c>
      <c r="N3486">
        <v>2.91</v>
      </c>
      <c r="O3486">
        <f t="shared" si="54"/>
        <v>2.91</v>
      </c>
    </row>
    <row r="3487" spans="1:15" x14ac:dyDescent="0.25">
      <c r="A3487" s="24">
        <v>42931</v>
      </c>
      <c r="B3487">
        <v>0.93</v>
      </c>
      <c r="C3487">
        <v>0.93</v>
      </c>
      <c r="D3487">
        <v>0.93</v>
      </c>
      <c r="E3487">
        <v>1.04</v>
      </c>
      <c r="F3487">
        <v>1.1200000000000001</v>
      </c>
      <c r="G3487">
        <v>1.22</v>
      </c>
      <c r="H3487">
        <v>1.35</v>
      </c>
      <c r="I3487">
        <v>1.54</v>
      </c>
      <c r="J3487">
        <v>1.87</v>
      </c>
      <c r="K3487">
        <v>2.13</v>
      </c>
      <c r="L3487">
        <v>2.33</v>
      </c>
      <c r="M3487">
        <v>2.67</v>
      </c>
      <c r="N3487">
        <v>2.91</v>
      </c>
      <c r="O3487">
        <f t="shared" si="54"/>
        <v>2.91</v>
      </c>
    </row>
    <row r="3488" spans="1:15" x14ac:dyDescent="0.25">
      <c r="A3488" s="24">
        <v>42932</v>
      </c>
      <c r="B3488">
        <v>0.93</v>
      </c>
      <c r="C3488">
        <v>0.93</v>
      </c>
      <c r="D3488">
        <v>0.93</v>
      </c>
      <c r="E3488">
        <v>1.04</v>
      </c>
      <c r="F3488">
        <v>1.1200000000000001</v>
      </c>
      <c r="G3488">
        <v>1.22</v>
      </c>
      <c r="H3488">
        <v>1.35</v>
      </c>
      <c r="I3488">
        <v>1.54</v>
      </c>
      <c r="J3488">
        <v>1.87</v>
      </c>
      <c r="K3488">
        <v>2.13</v>
      </c>
      <c r="L3488">
        <v>2.33</v>
      </c>
      <c r="M3488">
        <v>2.67</v>
      </c>
      <c r="N3488">
        <v>2.91</v>
      </c>
      <c r="O3488">
        <f t="shared" si="54"/>
        <v>2.91</v>
      </c>
    </row>
    <row r="3489" spans="1:15" x14ac:dyDescent="0.25">
      <c r="A3489" s="24">
        <v>42933</v>
      </c>
      <c r="B3489">
        <v>0.95</v>
      </c>
      <c r="C3489">
        <v>0.95</v>
      </c>
      <c r="D3489">
        <v>0.95</v>
      </c>
      <c r="E3489">
        <v>1.07</v>
      </c>
      <c r="F3489">
        <v>1.1000000000000001</v>
      </c>
      <c r="G3489">
        <v>1.22</v>
      </c>
      <c r="H3489">
        <v>1.36</v>
      </c>
      <c r="I3489">
        <v>1.53</v>
      </c>
      <c r="J3489">
        <v>1.86</v>
      </c>
      <c r="K3489">
        <v>2.12</v>
      </c>
      <c r="L3489">
        <v>2.31</v>
      </c>
      <c r="M3489">
        <v>2.65</v>
      </c>
      <c r="N3489">
        <v>2.89</v>
      </c>
      <c r="O3489">
        <f t="shared" si="54"/>
        <v>2.89</v>
      </c>
    </row>
    <row r="3490" spans="1:15" x14ac:dyDescent="0.25">
      <c r="A3490" s="24">
        <v>42934</v>
      </c>
      <c r="B3490">
        <v>0.95</v>
      </c>
      <c r="C3490">
        <v>0.95</v>
      </c>
      <c r="D3490">
        <v>0.95</v>
      </c>
      <c r="E3490">
        <v>1.07</v>
      </c>
      <c r="F3490">
        <v>1.1100000000000001</v>
      </c>
      <c r="G3490">
        <v>1.19</v>
      </c>
      <c r="H3490">
        <v>1.36</v>
      </c>
      <c r="I3490">
        <v>1.52</v>
      </c>
      <c r="J3490">
        <v>1.82</v>
      </c>
      <c r="K3490">
        <v>2.08</v>
      </c>
      <c r="L3490">
        <v>2.27</v>
      </c>
      <c r="M3490">
        <v>2.61</v>
      </c>
      <c r="N3490">
        <v>2.85</v>
      </c>
      <c r="O3490">
        <f t="shared" si="54"/>
        <v>2.85</v>
      </c>
    </row>
    <row r="3491" spans="1:15" x14ac:dyDescent="0.25">
      <c r="A3491" s="24">
        <v>42935</v>
      </c>
      <c r="B3491">
        <v>0.99</v>
      </c>
      <c r="C3491">
        <v>0.99</v>
      </c>
      <c r="D3491">
        <v>0.99</v>
      </c>
      <c r="E3491">
        <v>1.1100000000000001</v>
      </c>
      <c r="F3491">
        <v>1.1200000000000001</v>
      </c>
      <c r="G3491">
        <v>1.23</v>
      </c>
      <c r="H3491">
        <v>1.37</v>
      </c>
      <c r="I3491">
        <v>1.52</v>
      </c>
      <c r="J3491">
        <v>1.83</v>
      </c>
      <c r="K3491">
        <v>2.09</v>
      </c>
      <c r="L3491">
        <v>2.27</v>
      </c>
      <c r="M3491">
        <v>2.61</v>
      </c>
      <c r="N3491">
        <v>2.85</v>
      </c>
      <c r="O3491">
        <f t="shared" si="54"/>
        <v>2.85</v>
      </c>
    </row>
    <row r="3492" spans="1:15" x14ac:dyDescent="0.25">
      <c r="A3492" s="24">
        <v>42936</v>
      </c>
      <c r="B3492">
        <v>1</v>
      </c>
      <c r="C3492">
        <v>1</v>
      </c>
      <c r="D3492">
        <v>1</v>
      </c>
      <c r="E3492">
        <v>1.1499999999999999</v>
      </c>
      <c r="F3492">
        <v>1.1200000000000001</v>
      </c>
      <c r="G3492">
        <v>1.22</v>
      </c>
      <c r="H3492">
        <v>1.37</v>
      </c>
      <c r="I3492">
        <v>1.51</v>
      </c>
      <c r="J3492">
        <v>1.82</v>
      </c>
      <c r="K3492">
        <v>2.08</v>
      </c>
      <c r="L3492">
        <v>2.27</v>
      </c>
      <c r="M3492">
        <v>2.6</v>
      </c>
      <c r="N3492">
        <v>2.83</v>
      </c>
      <c r="O3492">
        <f t="shared" si="54"/>
        <v>2.83</v>
      </c>
    </row>
    <row r="3493" spans="1:15" x14ac:dyDescent="0.25">
      <c r="A3493" s="24">
        <v>42937</v>
      </c>
      <c r="B3493">
        <v>1</v>
      </c>
      <c r="C3493">
        <v>1</v>
      </c>
      <c r="D3493">
        <v>1</v>
      </c>
      <c r="E3493">
        <v>1.1599999999999999</v>
      </c>
      <c r="F3493">
        <v>1.1000000000000001</v>
      </c>
      <c r="G3493">
        <v>1.22</v>
      </c>
      <c r="H3493">
        <v>1.36</v>
      </c>
      <c r="I3493">
        <v>1.5</v>
      </c>
      <c r="J3493">
        <v>1.81</v>
      </c>
      <c r="K3493">
        <v>2.0499999999999998</v>
      </c>
      <c r="L3493">
        <v>2.2400000000000002</v>
      </c>
      <c r="M3493">
        <v>2.57</v>
      </c>
      <c r="N3493">
        <v>2.81</v>
      </c>
      <c r="O3493">
        <f t="shared" si="54"/>
        <v>2.81</v>
      </c>
    </row>
    <row r="3494" spans="1:15" x14ac:dyDescent="0.25">
      <c r="A3494" s="24">
        <v>42938</v>
      </c>
      <c r="B3494">
        <v>1</v>
      </c>
      <c r="C3494">
        <v>1</v>
      </c>
      <c r="D3494">
        <v>1</v>
      </c>
      <c r="E3494">
        <v>1.1599999999999999</v>
      </c>
      <c r="F3494">
        <v>1.1000000000000001</v>
      </c>
      <c r="G3494">
        <v>1.22</v>
      </c>
      <c r="H3494">
        <v>1.36</v>
      </c>
      <c r="I3494">
        <v>1.5</v>
      </c>
      <c r="J3494">
        <v>1.81</v>
      </c>
      <c r="K3494">
        <v>2.0499999999999998</v>
      </c>
      <c r="L3494">
        <v>2.2400000000000002</v>
      </c>
      <c r="M3494">
        <v>2.57</v>
      </c>
      <c r="N3494">
        <v>2.81</v>
      </c>
      <c r="O3494">
        <f t="shared" si="54"/>
        <v>2.81</v>
      </c>
    </row>
    <row r="3495" spans="1:15" x14ac:dyDescent="0.25">
      <c r="A3495" s="24">
        <v>42939</v>
      </c>
      <c r="B3495">
        <v>1</v>
      </c>
      <c r="C3495">
        <v>1</v>
      </c>
      <c r="D3495">
        <v>1</v>
      </c>
      <c r="E3495">
        <v>1.1599999999999999</v>
      </c>
      <c r="F3495">
        <v>1.1000000000000001</v>
      </c>
      <c r="G3495">
        <v>1.22</v>
      </c>
      <c r="H3495">
        <v>1.36</v>
      </c>
      <c r="I3495">
        <v>1.5</v>
      </c>
      <c r="J3495">
        <v>1.81</v>
      </c>
      <c r="K3495">
        <v>2.0499999999999998</v>
      </c>
      <c r="L3495">
        <v>2.2400000000000002</v>
      </c>
      <c r="M3495">
        <v>2.57</v>
      </c>
      <c r="N3495">
        <v>2.81</v>
      </c>
      <c r="O3495">
        <f t="shared" si="54"/>
        <v>2.81</v>
      </c>
    </row>
    <row r="3496" spans="1:15" x14ac:dyDescent="0.25">
      <c r="A3496" s="24">
        <v>42940</v>
      </c>
      <c r="B3496">
        <v>1</v>
      </c>
      <c r="C3496">
        <v>1</v>
      </c>
      <c r="D3496">
        <v>1</v>
      </c>
      <c r="E3496">
        <v>1.17</v>
      </c>
      <c r="F3496">
        <v>1.1200000000000001</v>
      </c>
      <c r="G3496">
        <v>1.23</v>
      </c>
      <c r="H3496">
        <v>1.37</v>
      </c>
      <c r="I3496">
        <v>1.53</v>
      </c>
      <c r="J3496">
        <v>1.83</v>
      </c>
      <c r="K3496">
        <v>2.0699999999999998</v>
      </c>
      <c r="L3496">
        <v>2.2599999999999998</v>
      </c>
      <c r="M3496">
        <v>2.59</v>
      </c>
      <c r="N3496">
        <v>2.83</v>
      </c>
      <c r="O3496">
        <f t="shared" si="54"/>
        <v>2.83</v>
      </c>
    </row>
    <row r="3497" spans="1:15" x14ac:dyDescent="0.25">
      <c r="A3497" s="24">
        <v>42941</v>
      </c>
      <c r="B3497">
        <v>0.96</v>
      </c>
      <c r="C3497">
        <v>0.96</v>
      </c>
      <c r="D3497">
        <v>0.96</v>
      </c>
      <c r="E3497">
        <v>1.18</v>
      </c>
      <c r="F3497">
        <v>1.1499999999999999</v>
      </c>
      <c r="G3497">
        <v>1.24</v>
      </c>
      <c r="H3497">
        <v>1.4</v>
      </c>
      <c r="I3497">
        <v>1.56</v>
      </c>
      <c r="J3497">
        <v>1.9</v>
      </c>
      <c r="K3497">
        <v>2.15</v>
      </c>
      <c r="L3497">
        <v>2.33</v>
      </c>
      <c r="M3497">
        <v>2.67</v>
      </c>
      <c r="N3497">
        <v>2.91</v>
      </c>
      <c r="O3497">
        <f t="shared" si="54"/>
        <v>2.91</v>
      </c>
    </row>
    <row r="3498" spans="1:15" x14ac:dyDescent="0.25">
      <c r="A3498" s="24">
        <v>42942</v>
      </c>
      <c r="B3498">
        <v>1.02</v>
      </c>
      <c r="C3498">
        <v>1.02</v>
      </c>
      <c r="D3498">
        <v>1.02</v>
      </c>
      <c r="E3498">
        <v>1.1299999999999999</v>
      </c>
      <c r="F3498">
        <v>1.1399999999999999</v>
      </c>
      <c r="G3498">
        <v>1.23</v>
      </c>
      <c r="H3498">
        <v>1.36</v>
      </c>
      <c r="I3498">
        <v>1.5</v>
      </c>
      <c r="J3498">
        <v>1.83</v>
      </c>
      <c r="K3498">
        <v>2.09</v>
      </c>
      <c r="L3498">
        <v>2.29</v>
      </c>
      <c r="M3498">
        <v>2.65</v>
      </c>
      <c r="N3498">
        <v>2.89</v>
      </c>
      <c r="O3498">
        <f t="shared" si="54"/>
        <v>2.89</v>
      </c>
    </row>
    <row r="3499" spans="1:15" x14ac:dyDescent="0.25">
      <c r="A3499" s="24">
        <v>42943</v>
      </c>
      <c r="B3499">
        <v>1.01</v>
      </c>
      <c r="C3499">
        <v>1.01</v>
      </c>
      <c r="D3499">
        <v>1.01</v>
      </c>
      <c r="E3499">
        <v>1.1100000000000001</v>
      </c>
      <c r="F3499">
        <v>1.1299999999999999</v>
      </c>
      <c r="G3499">
        <v>1.22</v>
      </c>
      <c r="H3499">
        <v>1.36</v>
      </c>
      <c r="I3499">
        <v>1.52</v>
      </c>
      <c r="J3499">
        <v>1.84</v>
      </c>
      <c r="K3499">
        <v>2.12</v>
      </c>
      <c r="L3499">
        <v>2.3199999999999998</v>
      </c>
      <c r="M3499">
        <v>2.68</v>
      </c>
      <c r="N3499">
        <v>2.93</v>
      </c>
      <c r="O3499">
        <f t="shared" si="54"/>
        <v>2.93</v>
      </c>
    </row>
    <row r="3500" spans="1:15" x14ac:dyDescent="0.25">
      <c r="A3500" s="24">
        <v>42944</v>
      </c>
      <c r="B3500">
        <v>1</v>
      </c>
      <c r="C3500">
        <v>1</v>
      </c>
      <c r="D3500">
        <v>1</v>
      </c>
      <c r="E3500">
        <v>1.08</v>
      </c>
      <c r="F3500">
        <v>1.1299999999999999</v>
      </c>
      <c r="G3500">
        <v>1.22</v>
      </c>
      <c r="H3500">
        <v>1.34</v>
      </c>
      <c r="I3500">
        <v>1.51</v>
      </c>
      <c r="J3500">
        <v>1.83</v>
      </c>
      <c r="K3500">
        <v>2.1</v>
      </c>
      <c r="L3500">
        <v>2.2999999999999998</v>
      </c>
      <c r="M3500">
        <v>2.65</v>
      </c>
      <c r="N3500">
        <v>2.89</v>
      </c>
      <c r="O3500">
        <f t="shared" si="54"/>
        <v>2.89</v>
      </c>
    </row>
    <row r="3501" spans="1:15" x14ac:dyDescent="0.25">
      <c r="A3501" s="24">
        <v>42945</v>
      </c>
      <c r="B3501">
        <v>1</v>
      </c>
      <c r="C3501">
        <v>1</v>
      </c>
      <c r="D3501">
        <v>1</v>
      </c>
      <c r="E3501">
        <v>1.08</v>
      </c>
      <c r="F3501">
        <v>1.1299999999999999</v>
      </c>
      <c r="G3501">
        <v>1.22</v>
      </c>
      <c r="H3501">
        <v>1.34</v>
      </c>
      <c r="I3501">
        <v>1.51</v>
      </c>
      <c r="J3501">
        <v>1.83</v>
      </c>
      <c r="K3501">
        <v>2.1</v>
      </c>
      <c r="L3501">
        <v>2.2999999999999998</v>
      </c>
      <c r="M3501">
        <v>2.65</v>
      </c>
      <c r="N3501">
        <v>2.89</v>
      </c>
      <c r="O3501">
        <f t="shared" si="54"/>
        <v>2.89</v>
      </c>
    </row>
    <row r="3502" spans="1:15" x14ac:dyDescent="0.25">
      <c r="A3502" s="24">
        <v>42946</v>
      </c>
      <c r="B3502">
        <v>1</v>
      </c>
      <c r="C3502">
        <v>1</v>
      </c>
      <c r="D3502">
        <v>1</v>
      </c>
      <c r="E3502">
        <v>1.08</v>
      </c>
      <c r="F3502">
        <v>1.1299999999999999</v>
      </c>
      <c r="G3502">
        <v>1.22</v>
      </c>
      <c r="H3502">
        <v>1.34</v>
      </c>
      <c r="I3502">
        <v>1.51</v>
      </c>
      <c r="J3502">
        <v>1.83</v>
      </c>
      <c r="K3502">
        <v>2.1</v>
      </c>
      <c r="L3502">
        <v>2.2999999999999998</v>
      </c>
      <c r="M3502">
        <v>2.65</v>
      </c>
      <c r="N3502">
        <v>2.89</v>
      </c>
      <c r="O3502">
        <f t="shared" si="54"/>
        <v>2.89</v>
      </c>
    </row>
    <row r="3503" spans="1:15" x14ac:dyDescent="0.25">
      <c r="A3503" s="24">
        <v>42947</v>
      </c>
      <c r="B3503">
        <v>1</v>
      </c>
      <c r="C3503">
        <v>1</v>
      </c>
      <c r="D3503">
        <v>1</v>
      </c>
      <c r="E3503">
        <v>1.07</v>
      </c>
      <c r="F3503">
        <v>1.1299999999999999</v>
      </c>
      <c r="G3503">
        <v>1.23</v>
      </c>
      <c r="H3503">
        <v>1.34</v>
      </c>
      <c r="I3503">
        <v>1.51</v>
      </c>
      <c r="J3503">
        <v>1.84</v>
      </c>
      <c r="K3503">
        <v>2.11</v>
      </c>
      <c r="L3503">
        <v>2.2999999999999998</v>
      </c>
      <c r="M3503">
        <v>2.66</v>
      </c>
      <c r="N3503">
        <v>2.89</v>
      </c>
      <c r="O3503">
        <f t="shared" si="54"/>
        <v>2.89</v>
      </c>
    </row>
    <row r="3504" spans="1:15" x14ac:dyDescent="0.25">
      <c r="A3504" s="24">
        <v>42948</v>
      </c>
      <c r="B3504">
        <v>1</v>
      </c>
      <c r="C3504">
        <v>1</v>
      </c>
      <c r="D3504">
        <v>1</v>
      </c>
      <c r="E3504">
        <v>1.08</v>
      </c>
      <c r="F3504">
        <v>1.1499999999999999</v>
      </c>
      <c r="G3504">
        <v>1.22</v>
      </c>
      <c r="H3504">
        <v>1.34</v>
      </c>
      <c r="I3504">
        <v>1.5</v>
      </c>
      <c r="J3504">
        <v>1.8</v>
      </c>
      <c r="K3504">
        <v>2.0699999999999998</v>
      </c>
      <c r="L3504">
        <v>2.2599999999999998</v>
      </c>
      <c r="M3504">
        <v>2.61</v>
      </c>
      <c r="N3504">
        <v>2.86</v>
      </c>
      <c r="O3504">
        <f t="shared" si="54"/>
        <v>2.86</v>
      </c>
    </row>
    <row r="3505" spans="1:15" x14ac:dyDescent="0.25">
      <c r="A3505" s="24">
        <v>42949</v>
      </c>
      <c r="B3505">
        <v>1.02</v>
      </c>
      <c r="C3505">
        <v>1.02</v>
      </c>
      <c r="D3505">
        <v>1.02</v>
      </c>
      <c r="E3505">
        <v>1.08</v>
      </c>
      <c r="F3505">
        <v>1.1499999999999999</v>
      </c>
      <c r="G3505">
        <v>1.24</v>
      </c>
      <c r="H3505">
        <v>1.36</v>
      </c>
      <c r="I3505">
        <v>1.52</v>
      </c>
      <c r="J3505">
        <v>1.82</v>
      </c>
      <c r="K3505">
        <v>2.08</v>
      </c>
      <c r="L3505">
        <v>2.27</v>
      </c>
      <c r="M3505">
        <v>2.6</v>
      </c>
      <c r="N3505">
        <v>2.85</v>
      </c>
      <c r="O3505">
        <f t="shared" si="54"/>
        <v>2.85</v>
      </c>
    </row>
    <row r="3506" spans="1:15" x14ac:dyDescent="0.25">
      <c r="A3506" s="24">
        <v>42950</v>
      </c>
      <c r="B3506">
        <v>1</v>
      </c>
      <c r="C3506">
        <v>1</v>
      </c>
      <c r="D3506">
        <v>1</v>
      </c>
      <c r="E3506">
        <v>1.08</v>
      </c>
      <c r="F3506">
        <v>1.1299999999999999</v>
      </c>
      <c r="G3506">
        <v>1.22</v>
      </c>
      <c r="H3506">
        <v>1.34</v>
      </c>
      <c r="I3506">
        <v>1.49</v>
      </c>
      <c r="J3506">
        <v>1.79</v>
      </c>
      <c r="K3506">
        <v>2.0499999999999998</v>
      </c>
      <c r="L3506">
        <v>2.2400000000000002</v>
      </c>
      <c r="M3506">
        <v>2.56</v>
      </c>
      <c r="N3506">
        <v>2.81</v>
      </c>
      <c r="O3506">
        <f t="shared" si="54"/>
        <v>2.81</v>
      </c>
    </row>
    <row r="3507" spans="1:15" x14ac:dyDescent="0.25">
      <c r="A3507" s="24">
        <v>42951</v>
      </c>
      <c r="B3507">
        <v>1</v>
      </c>
      <c r="C3507">
        <v>1</v>
      </c>
      <c r="D3507">
        <v>1</v>
      </c>
      <c r="E3507">
        <v>1.08</v>
      </c>
      <c r="F3507">
        <v>1.1399999999999999</v>
      </c>
      <c r="G3507">
        <v>1.23</v>
      </c>
      <c r="H3507">
        <v>1.36</v>
      </c>
      <c r="I3507">
        <v>1.51</v>
      </c>
      <c r="J3507">
        <v>1.82</v>
      </c>
      <c r="K3507">
        <v>2.08</v>
      </c>
      <c r="L3507">
        <v>2.27</v>
      </c>
      <c r="M3507">
        <v>2.61</v>
      </c>
      <c r="N3507">
        <v>2.84</v>
      </c>
      <c r="O3507">
        <f t="shared" si="54"/>
        <v>2.84</v>
      </c>
    </row>
    <row r="3508" spans="1:15" x14ac:dyDescent="0.25">
      <c r="A3508" s="24">
        <v>42952</v>
      </c>
      <c r="B3508">
        <v>1</v>
      </c>
      <c r="C3508">
        <v>1</v>
      </c>
      <c r="D3508">
        <v>1</v>
      </c>
      <c r="E3508">
        <v>1.08</v>
      </c>
      <c r="F3508">
        <v>1.1399999999999999</v>
      </c>
      <c r="G3508">
        <v>1.23</v>
      </c>
      <c r="H3508">
        <v>1.36</v>
      </c>
      <c r="I3508">
        <v>1.51</v>
      </c>
      <c r="J3508">
        <v>1.82</v>
      </c>
      <c r="K3508">
        <v>2.08</v>
      </c>
      <c r="L3508">
        <v>2.27</v>
      </c>
      <c r="M3508">
        <v>2.61</v>
      </c>
      <c r="N3508">
        <v>2.84</v>
      </c>
      <c r="O3508">
        <f t="shared" si="54"/>
        <v>2.84</v>
      </c>
    </row>
    <row r="3509" spans="1:15" x14ac:dyDescent="0.25">
      <c r="A3509" s="24">
        <v>42953</v>
      </c>
      <c r="B3509">
        <v>1</v>
      </c>
      <c r="C3509">
        <v>1</v>
      </c>
      <c r="D3509">
        <v>1</v>
      </c>
      <c r="E3509">
        <v>1.08</v>
      </c>
      <c r="F3509">
        <v>1.1399999999999999</v>
      </c>
      <c r="G3509">
        <v>1.23</v>
      </c>
      <c r="H3509">
        <v>1.36</v>
      </c>
      <c r="I3509">
        <v>1.51</v>
      </c>
      <c r="J3509">
        <v>1.82</v>
      </c>
      <c r="K3509">
        <v>2.08</v>
      </c>
      <c r="L3509">
        <v>2.27</v>
      </c>
      <c r="M3509">
        <v>2.61</v>
      </c>
      <c r="N3509">
        <v>2.84</v>
      </c>
      <c r="O3509">
        <f t="shared" si="54"/>
        <v>2.84</v>
      </c>
    </row>
    <row r="3510" spans="1:15" x14ac:dyDescent="0.25">
      <c r="A3510" s="24">
        <v>42954</v>
      </c>
      <c r="B3510">
        <v>0.99</v>
      </c>
      <c r="C3510">
        <v>0.99</v>
      </c>
      <c r="D3510">
        <v>0.99</v>
      </c>
      <c r="E3510">
        <v>1.02</v>
      </c>
      <c r="F3510">
        <v>1.1399999999999999</v>
      </c>
      <c r="G3510">
        <v>1.22</v>
      </c>
      <c r="H3510">
        <v>1.36</v>
      </c>
      <c r="I3510">
        <v>1.52</v>
      </c>
      <c r="J3510">
        <v>1.81</v>
      </c>
      <c r="K3510">
        <v>2.0699999999999998</v>
      </c>
      <c r="L3510">
        <v>2.2599999999999998</v>
      </c>
      <c r="M3510">
        <v>2.6</v>
      </c>
      <c r="N3510">
        <v>2.84</v>
      </c>
      <c r="O3510">
        <f t="shared" si="54"/>
        <v>2.84</v>
      </c>
    </row>
    <row r="3511" spans="1:15" x14ac:dyDescent="0.25">
      <c r="A3511" s="24">
        <v>42955</v>
      </c>
      <c r="B3511">
        <v>1</v>
      </c>
      <c r="C3511">
        <v>1</v>
      </c>
      <c r="D3511">
        <v>1</v>
      </c>
      <c r="E3511">
        <v>1.06</v>
      </c>
      <c r="F3511">
        <v>1.1599999999999999</v>
      </c>
      <c r="G3511">
        <v>1.24</v>
      </c>
      <c r="H3511">
        <v>1.36</v>
      </c>
      <c r="I3511">
        <v>1.53</v>
      </c>
      <c r="J3511">
        <v>1.84</v>
      </c>
      <c r="K3511">
        <v>2.1</v>
      </c>
      <c r="L3511">
        <v>2.29</v>
      </c>
      <c r="M3511">
        <v>2.63</v>
      </c>
      <c r="N3511">
        <v>2.86</v>
      </c>
      <c r="O3511">
        <f t="shared" si="54"/>
        <v>2.86</v>
      </c>
    </row>
    <row r="3512" spans="1:15" x14ac:dyDescent="0.25">
      <c r="A3512" s="24">
        <v>42956</v>
      </c>
      <c r="B3512">
        <v>1.01</v>
      </c>
      <c r="C3512">
        <v>1.01</v>
      </c>
      <c r="D3512">
        <v>1.01</v>
      </c>
      <c r="E3512">
        <v>1.06</v>
      </c>
      <c r="F3512">
        <v>1.1499999999999999</v>
      </c>
      <c r="G3512">
        <v>1.21</v>
      </c>
      <c r="H3512">
        <v>1.33</v>
      </c>
      <c r="I3512">
        <v>1.5</v>
      </c>
      <c r="J3512">
        <v>1.81</v>
      </c>
      <c r="K3512">
        <v>2.06</v>
      </c>
      <c r="L3512">
        <v>2.2400000000000002</v>
      </c>
      <c r="M3512">
        <v>2.59</v>
      </c>
      <c r="N3512">
        <v>2.82</v>
      </c>
      <c r="O3512">
        <f t="shared" si="54"/>
        <v>2.82</v>
      </c>
    </row>
    <row r="3513" spans="1:15" x14ac:dyDescent="0.25">
      <c r="A3513" s="24">
        <v>42957</v>
      </c>
      <c r="B3513">
        <v>1.02</v>
      </c>
      <c r="C3513">
        <v>1.02</v>
      </c>
      <c r="D3513">
        <v>1.02</v>
      </c>
      <c r="E3513">
        <v>1.05</v>
      </c>
      <c r="F3513">
        <v>1.1399999999999999</v>
      </c>
      <c r="G3513">
        <v>1.22</v>
      </c>
      <c r="H3513">
        <v>1.33</v>
      </c>
      <c r="I3513">
        <v>1.49</v>
      </c>
      <c r="J3513">
        <v>1.78</v>
      </c>
      <c r="K3513">
        <v>2.0299999999999998</v>
      </c>
      <c r="L3513">
        <v>2.2000000000000002</v>
      </c>
      <c r="M3513">
        <v>2.5499999999999998</v>
      </c>
      <c r="N3513">
        <v>2.79</v>
      </c>
      <c r="O3513">
        <f t="shared" si="54"/>
        <v>2.79</v>
      </c>
    </row>
    <row r="3514" spans="1:15" x14ac:dyDescent="0.25">
      <c r="A3514" s="24">
        <v>42958</v>
      </c>
      <c r="B3514">
        <v>0.99</v>
      </c>
      <c r="C3514">
        <v>0.99</v>
      </c>
      <c r="D3514">
        <v>0.99</v>
      </c>
      <c r="E3514">
        <v>1.03</v>
      </c>
      <c r="F3514">
        <v>1.1399999999999999</v>
      </c>
      <c r="G3514">
        <v>1.21</v>
      </c>
      <c r="H3514">
        <v>1.3</v>
      </c>
      <c r="I3514">
        <v>1.43</v>
      </c>
      <c r="J3514">
        <v>1.74</v>
      </c>
      <c r="K3514">
        <v>2</v>
      </c>
      <c r="L3514">
        <v>2.19</v>
      </c>
      <c r="M3514">
        <v>2.5499999999999998</v>
      </c>
      <c r="N3514">
        <v>2.79</v>
      </c>
      <c r="O3514">
        <f t="shared" si="54"/>
        <v>2.79</v>
      </c>
    </row>
    <row r="3515" spans="1:15" x14ac:dyDescent="0.25">
      <c r="A3515" s="24">
        <v>42959</v>
      </c>
      <c r="B3515">
        <v>0.99</v>
      </c>
      <c r="C3515">
        <v>0.99</v>
      </c>
      <c r="D3515">
        <v>0.99</v>
      </c>
      <c r="E3515">
        <v>1.03</v>
      </c>
      <c r="F3515">
        <v>1.1399999999999999</v>
      </c>
      <c r="G3515">
        <v>1.21</v>
      </c>
      <c r="H3515">
        <v>1.3</v>
      </c>
      <c r="I3515">
        <v>1.43</v>
      </c>
      <c r="J3515">
        <v>1.74</v>
      </c>
      <c r="K3515">
        <v>2</v>
      </c>
      <c r="L3515">
        <v>2.19</v>
      </c>
      <c r="M3515">
        <v>2.5499999999999998</v>
      </c>
      <c r="N3515">
        <v>2.79</v>
      </c>
      <c r="O3515">
        <f t="shared" si="54"/>
        <v>2.79</v>
      </c>
    </row>
    <row r="3516" spans="1:15" x14ac:dyDescent="0.25">
      <c r="A3516" s="24">
        <v>42960</v>
      </c>
      <c r="B3516">
        <v>0.99</v>
      </c>
      <c r="C3516">
        <v>0.99</v>
      </c>
      <c r="D3516">
        <v>0.99</v>
      </c>
      <c r="E3516">
        <v>1.03</v>
      </c>
      <c r="F3516">
        <v>1.1399999999999999</v>
      </c>
      <c r="G3516">
        <v>1.21</v>
      </c>
      <c r="H3516">
        <v>1.3</v>
      </c>
      <c r="I3516">
        <v>1.43</v>
      </c>
      <c r="J3516">
        <v>1.74</v>
      </c>
      <c r="K3516">
        <v>2</v>
      </c>
      <c r="L3516">
        <v>2.19</v>
      </c>
      <c r="M3516">
        <v>2.5499999999999998</v>
      </c>
      <c r="N3516">
        <v>2.79</v>
      </c>
      <c r="O3516">
        <f t="shared" si="54"/>
        <v>2.79</v>
      </c>
    </row>
    <row r="3517" spans="1:15" x14ac:dyDescent="0.25">
      <c r="A3517" s="24">
        <v>42961</v>
      </c>
      <c r="B3517">
        <v>0.95</v>
      </c>
      <c r="C3517">
        <v>0.95</v>
      </c>
      <c r="D3517">
        <v>0.95</v>
      </c>
      <c r="E3517">
        <v>1.02</v>
      </c>
      <c r="F3517">
        <v>1.1299999999999999</v>
      </c>
      <c r="G3517">
        <v>1.23</v>
      </c>
      <c r="H3517">
        <v>1.33</v>
      </c>
      <c r="I3517">
        <v>1.48</v>
      </c>
      <c r="J3517">
        <v>1.77</v>
      </c>
      <c r="K3517">
        <v>2.04</v>
      </c>
      <c r="L3517">
        <v>2.2200000000000002</v>
      </c>
      <c r="M3517">
        <v>2.57</v>
      </c>
      <c r="N3517">
        <v>2.81</v>
      </c>
      <c r="O3517">
        <f t="shared" si="54"/>
        <v>2.81</v>
      </c>
    </row>
    <row r="3518" spans="1:15" x14ac:dyDescent="0.25">
      <c r="A3518" s="24">
        <v>42962</v>
      </c>
      <c r="B3518">
        <v>0.97</v>
      </c>
      <c r="C3518">
        <v>0.97</v>
      </c>
      <c r="D3518">
        <v>0.97</v>
      </c>
      <c r="E3518">
        <v>1.04</v>
      </c>
      <c r="F3518">
        <v>1.1599999999999999</v>
      </c>
      <c r="G3518">
        <v>1.23</v>
      </c>
      <c r="H3518">
        <v>1.35</v>
      </c>
      <c r="I3518">
        <v>1.51</v>
      </c>
      <c r="J3518">
        <v>1.83</v>
      </c>
      <c r="K3518">
        <v>2.09</v>
      </c>
      <c r="L3518">
        <v>2.27</v>
      </c>
      <c r="M3518">
        <v>2.6</v>
      </c>
      <c r="N3518">
        <v>2.84</v>
      </c>
      <c r="O3518">
        <f t="shared" si="54"/>
        <v>2.84</v>
      </c>
    </row>
    <row r="3519" spans="1:15" x14ac:dyDescent="0.25">
      <c r="A3519" s="24">
        <v>42963</v>
      </c>
      <c r="B3519">
        <v>0.97</v>
      </c>
      <c r="C3519">
        <v>0.97</v>
      </c>
      <c r="D3519">
        <v>0.97</v>
      </c>
      <c r="E3519">
        <v>1.02</v>
      </c>
      <c r="F3519">
        <v>1.1299999999999999</v>
      </c>
      <c r="G3519">
        <v>1.24</v>
      </c>
      <c r="H3519">
        <v>1.33</v>
      </c>
      <c r="I3519">
        <v>1.49</v>
      </c>
      <c r="J3519">
        <v>1.79</v>
      </c>
      <c r="K3519">
        <v>2.04</v>
      </c>
      <c r="L3519">
        <v>2.23</v>
      </c>
      <c r="M3519">
        <v>2.58</v>
      </c>
      <c r="N3519">
        <v>2.81</v>
      </c>
      <c r="O3519">
        <f t="shared" si="54"/>
        <v>2.81</v>
      </c>
    </row>
    <row r="3520" spans="1:15" x14ac:dyDescent="0.25">
      <c r="A3520" s="24">
        <v>42964</v>
      </c>
      <c r="B3520">
        <v>0.95</v>
      </c>
      <c r="C3520">
        <v>0.95</v>
      </c>
      <c r="D3520">
        <v>0.95</v>
      </c>
      <c r="E3520">
        <v>1</v>
      </c>
      <c r="F3520">
        <v>1.1100000000000001</v>
      </c>
      <c r="G3520">
        <v>1.24</v>
      </c>
      <c r="H3520">
        <v>1.32</v>
      </c>
      <c r="I3520">
        <v>1.46</v>
      </c>
      <c r="J3520">
        <v>1.76</v>
      </c>
      <c r="K3520">
        <v>2.0099999999999998</v>
      </c>
      <c r="L3520">
        <v>2.19</v>
      </c>
      <c r="M3520">
        <v>2.54</v>
      </c>
      <c r="N3520">
        <v>2.78</v>
      </c>
      <c r="O3520">
        <f t="shared" si="54"/>
        <v>2.78</v>
      </c>
    </row>
    <row r="3521" spans="1:15" x14ac:dyDescent="0.25">
      <c r="A3521" s="24">
        <v>42965</v>
      </c>
      <c r="B3521">
        <v>0.97</v>
      </c>
      <c r="C3521">
        <v>0.97</v>
      </c>
      <c r="D3521">
        <v>0.97</v>
      </c>
      <c r="E3521">
        <v>1.02</v>
      </c>
      <c r="F3521">
        <v>1.1299999999999999</v>
      </c>
      <c r="G3521">
        <v>1.24</v>
      </c>
      <c r="H3521">
        <v>1.33</v>
      </c>
      <c r="I3521">
        <v>1.47</v>
      </c>
      <c r="J3521">
        <v>1.77</v>
      </c>
      <c r="K3521">
        <v>2.0099999999999998</v>
      </c>
      <c r="L3521">
        <v>2.19</v>
      </c>
      <c r="M3521">
        <v>2.54</v>
      </c>
      <c r="N3521">
        <v>2.78</v>
      </c>
      <c r="O3521">
        <f t="shared" si="54"/>
        <v>2.78</v>
      </c>
    </row>
    <row r="3522" spans="1:15" x14ac:dyDescent="0.25">
      <c r="A3522" s="24">
        <v>42966</v>
      </c>
      <c r="B3522">
        <v>0.97</v>
      </c>
      <c r="C3522">
        <v>0.97</v>
      </c>
      <c r="D3522">
        <v>0.97</v>
      </c>
      <c r="E3522">
        <v>1.02</v>
      </c>
      <c r="F3522">
        <v>1.1299999999999999</v>
      </c>
      <c r="G3522">
        <v>1.24</v>
      </c>
      <c r="H3522">
        <v>1.33</v>
      </c>
      <c r="I3522">
        <v>1.47</v>
      </c>
      <c r="J3522">
        <v>1.77</v>
      </c>
      <c r="K3522">
        <v>2.0099999999999998</v>
      </c>
      <c r="L3522">
        <v>2.19</v>
      </c>
      <c r="M3522">
        <v>2.54</v>
      </c>
      <c r="N3522">
        <v>2.78</v>
      </c>
      <c r="O3522">
        <f t="shared" si="54"/>
        <v>2.78</v>
      </c>
    </row>
    <row r="3523" spans="1:15" x14ac:dyDescent="0.25">
      <c r="A3523" s="24">
        <v>42967</v>
      </c>
      <c r="B3523">
        <v>0.97</v>
      </c>
      <c r="C3523">
        <v>0.97</v>
      </c>
      <c r="D3523">
        <v>0.97</v>
      </c>
      <c r="E3523">
        <v>1.02</v>
      </c>
      <c r="F3523">
        <v>1.1299999999999999</v>
      </c>
      <c r="G3523">
        <v>1.24</v>
      </c>
      <c r="H3523">
        <v>1.33</v>
      </c>
      <c r="I3523">
        <v>1.47</v>
      </c>
      <c r="J3523">
        <v>1.77</v>
      </c>
      <c r="K3523">
        <v>2.0099999999999998</v>
      </c>
      <c r="L3523">
        <v>2.19</v>
      </c>
      <c r="M3523">
        <v>2.54</v>
      </c>
      <c r="N3523">
        <v>2.78</v>
      </c>
      <c r="O3523">
        <f t="shared" si="54"/>
        <v>2.78</v>
      </c>
    </row>
    <row r="3524" spans="1:15" x14ac:dyDescent="0.25">
      <c r="A3524" s="24">
        <v>42968</v>
      </c>
      <c r="B3524">
        <v>0.95</v>
      </c>
      <c r="C3524">
        <v>0.95</v>
      </c>
      <c r="D3524">
        <v>0.95</v>
      </c>
      <c r="E3524">
        <v>1</v>
      </c>
      <c r="F3524">
        <v>1.1100000000000001</v>
      </c>
      <c r="G3524">
        <v>1.23</v>
      </c>
      <c r="H3524">
        <v>1.32</v>
      </c>
      <c r="I3524">
        <v>1.46</v>
      </c>
      <c r="J3524">
        <v>1.76</v>
      </c>
      <c r="K3524">
        <v>2</v>
      </c>
      <c r="L3524">
        <v>2.1800000000000002</v>
      </c>
      <c r="M3524">
        <v>2.52</v>
      </c>
      <c r="N3524">
        <v>2.77</v>
      </c>
      <c r="O3524">
        <f t="shared" si="54"/>
        <v>2.77</v>
      </c>
    </row>
    <row r="3525" spans="1:15" x14ac:dyDescent="0.25">
      <c r="A3525" s="24">
        <v>42969</v>
      </c>
      <c r="B3525">
        <v>0.93</v>
      </c>
      <c r="C3525">
        <v>0.93</v>
      </c>
      <c r="D3525">
        <v>0.93</v>
      </c>
      <c r="E3525">
        <v>1</v>
      </c>
      <c r="F3525">
        <v>1.1299999999999999</v>
      </c>
      <c r="G3525">
        <v>1.24</v>
      </c>
      <c r="H3525">
        <v>1.33</v>
      </c>
      <c r="I3525">
        <v>1.48</v>
      </c>
      <c r="J3525">
        <v>1.8</v>
      </c>
      <c r="K3525">
        <v>2.04</v>
      </c>
      <c r="L3525">
        <v>2.2200000000000002</v>
      </c>
      <c r="M3525">
        <v>2.5499999999999998</v>
      </c>
      <c r="N3525">
        <v>2.79</v>
      </c>
      <c r="O3525">
        <f t="shared" si="54"/>
        <v>2.79</v>
      </c>
    </row>
    <row r="3526" spans="1:15" x14ac:dyDescent="0.25">
      <c r="A3526" s="24">
        <v>42970</v>
      </c>
      <c r="B3526">
        <v>0.98</v>
      </c>
      <c r="C3526">
        <v>0.98</v>
      </c>
      <c r="D3526">
        <v>0.98</v>
      </c>
      <c r="E3526">
        <v>1</v>
      </c>
      <c r="F3526">
        <v>1.1100000000000001</v>
      </c>
      <c r="G3526">
        <v>1.22</v>
      </c>
      <c r="H3526">
        <v>1.32</v>
      </c>
      <c r="I3526">
        <v>1.45</v>
      </c>
      <c r="J3526">
        <v>1.76</v>
      </c>
      <c r="K3526">
        <v>1.99</v>
      </c>
      <c r="L3526">
        <v>2.17</v>
      </c>
      <c r="M3526">
        <v>2.5099999999999998</v>
      </c>
      <c r="N3526">
        <v>2.75</v>
      </c>
      <c r="O3526">
        <f t="shared" ref="O3526:O3589" si="55">N3526</f>
        <v>2.75</v>
      </c>
    </row>
    <row r="3527" spans="1:15" x14ac:dyDescent="0.25">
      <c r="A3527" s="24">
        <v>42971</v>
      </c>
      <c r="B3527">
        <v>0.98</v>
      </c>
      <c r="C3527">
        <v>0.98</v>
      </c>
      <c r="D3527">
        <v>0.98</v>
      </c>
      <c r="E3527">
        <v>1.02</v>
      </c>
      <c r="F3527">
        <v>1.1100000000000001</v>
      </c>
      <c r="G3527">
        <v>1.23</v>
      </c>
      <c r="H3527">
        <v>1.33</v>
      </c>
      <c r="I3527">
        <v>1.47</v>
      </c>
      <c r="J3527">
        <v>1.78</v>
      </c>
      <c r="K3527">
        <v>2.0099999999999998</v>
      </c>
      <c r="L3527">
        <v>2.19</v>
      </c>
      <c r="M3527">
        <v>2.5299999999999998</v>
      </c>
      <c r="N3527">
        <v>2.77</v>
      </c>
      <c r="O3527">
        <f t="shared" si="55"/>
        <v>2.77</v>
      </c>
    </row>
    <row r="3528" spans="1:15" x14ac:dyDescent="0.25">
      <c r="A3528" s="24">
        <v>42972</v>
      </c>
      <c r="B3528">
        <v>0.99</v>
      </c>
      <c r="C3528">
        <v>0.99</v>
      </c>
      <c r="D3528">
        <v>0.99</v>
      </c>
      <c r="E3528">
        <v>1.03</v>
      </c>
      <c r="F3528">
        <v>1.1100000000000001</v>
      </c>
      <c r="G3528">
        <v>1.23</v>
      </c>
      <c r="H3528">
        <v>1.35</v>
      </c>
      <c r="I3528">
        <v>1.47</v>
      </c>
      <c r="J3528">
        <v>1.77</v>
      </c>
      <c r="K3528">
        <v>2</v>
      </c>
      <c r="L3528">
        <v>2.17</v>
      </c>
      <c r="M3528">
        <v>2.5099999999999998</v>
      </c>
      <c r="N3528">
        <v>2.75</v>
      </c>
      <c r="O3528">
        <f t="shared" si="55"/>
        <v>2.75</v>
      </c>
    </row>
    <row r="3529" spans="1:15" x14ac:dyDescent="0.25">
      <c r="A3529" s="24">
        <v>42973</v>
      </c>
      <c r="B3529">
        <v>0.99</v>
      </c>
      <c r="C3529">
        <v>0.99</v>
      </c>
      <c r="D3529">
        <v>0.99</v>
      </c>
      <c r="E3529">
        <v>1.03</v>
      </c>
      <c r="F3529">
        <v>1.1100000000000001</v>
      </c>
      <c r="G3529">
        <v>1.23</v>
      </c>
      <c r="H3529">
        <v>1.35</v>
      </c>
      <c r="I3529">
        <v>1.47</v>
      </c>
      <c r="J3529">
        <v>1.77</v>
      </c>
      <c r="K3529">
        <v>2</v>
      </c>
      <c r="L3529">
        <v>2.17</v>
      </c>
      <c r="M3529">
        <v>2.5099999999999998</v>
      </c>
      <c r="N3529">
        <v>2.75</v>
      </c>
      <c r="O3529">
        <f t="shared" si="55"/>
        <v>2.75</v>
      </c>
    </row>
    <row r="3530" spans="1:15" x14ac:dyDescent="0.25">
      <c r="A3530" s="24">
        <v>42974</v>
      </c>
      <c r="B3530">
        <v>0.99</v>
      </c>
      <c r="C3530">
        <v>0.99</v>
      </c>
      <c r="D3530">
        <v>0.99</v>
      </c>
      <c r="E3530">
        <v>1.03</v>
      </c>
      <c r="F3530">
        <v>1.1100000000000001</v>
      </c>
      <c r="G3530">
        <v>1.23</v>
      </c>
      <c r="H3530">
        <v>1.35</v>
      </c>
      <c r="I3530">
        <v>1.47</v>
      </c>
      <c r="J3530">
        <v>1.77</v>
      </c>
      <c r="K3530">
        <v>2</v>
      </c>
      <c r="L3530">
        <v>2.17</v>
      </c>
      <c r="M3530">
        <v>2.5099999999999998</v>
      </c>
      <c r="N3530">
        <v>2.75</v>
      </c>
      <c r="O3530">
        <f t="shared" si="55"/>
        <v>2.75</v>
      </c>
    </row>
    <row r="3531" spans="1:15" x14ac:dyDescent="0.25">
      <c r="A3531" s="24">
        <v>42975</v>
      </c>
      <c r="B3531">
        <v>0.99</v>
      </c>
      <c r="C3531">
        <v>0.99</v>
      </c>
      <c r="D3531">
        <v>0.99</v>
      </c>
      <c r="E3531">
        <v>0.98</v>
      </c>
      <c r="F3531">
        <v>1.1200000000000001</v>
      </c>
      <c r="G3531">
        <v>1.24</v>
      </c>
      <c r="H3531">
        <v>1.33</v>
      </c>
      <c r="I3531">
        <v>1.46</v>
      </c>
      <c r="J3531">
        <v>1.74</v>
      </c>
      <c r="K3531">
        <v>1.99</v>
      </c>
      <c r="L3531">
        <v>2.16</v>
      </c>
      <c r="M3531">
        <v>2.5099999999999998</v>
      </c>
      <c r="N3531">
        <v>2.76</v>
      </c>
      <c r="O3531">
        <f t="shared" si="55"/>
        <v>2.76</v>
      </c>
    </row>
    <row r="3532" spans="1:15" x14ac:dyDescent="0.25">
      <c r="A3532" s="24">
        <v>42976</v>
      </c>
      <c r="B3532">
        <v>0.96</v>
      </c>
      <c r="C3532">
        <v>0.96</v>
      </c>
      <c r="D3532">
        <v>0.96</v>
      </c>
      <c r="E3532">
        <v>1.03</v>
      </c>
      <c r="F3532">
        <v>1.1299999999999999</v>
      </c>
      <c r="G3532">
        <v>1.23</v>
      </c>
      <c r="H3532">
        <v>1.33</v>
      </c>
      <c r="I3532">
        <v>1.43</v>
      </c>
      <c r="J3532">
        <v>1.7</v>
      </c>
      <c r="K3532">
        <v>1.96</v>
      </c>
      <c r="L3532">
        <v>2.13</v>
      </c>
      <c r="M3532">
        <v>2.48</v>
      </c>
      <c r="N3532">
        <v>2.74</v>
      </c>
      <c r="O3532">
        <f t="shared" si="55"/>
        <v>2.74</v>
      </c>
    </row>
    <row r="3533" spans="1:15" x14ac:dyDescent="0.25">
      <c r="A3533" s="24">
        <v>42977</v>
      </c>
      <c r="B3533">
        <v>0.96</v>
      </c>
      <c r="C3533">
        <v>0.96</v>
      </c>
      <c r="D3533">
        <v>0.96</v>
      </c>
      <c r="E3533">
        <v>1.03</v>
      </c>
      <c r="F3533">
        <v>1.1100000000000001</v>
      </c>
      <c r="G3533">
        <v>1.23</v>
      </c>
      <c r="H3533">
        <v>1.33</v>
      </c>
      <c r="I3533">
        <v>1.44</v>
      </c>
      <c r="J3533">
        <v>1.72</v>
      </c>
      <c r="K3533">
        <v>1.97</v>
      </c>
      <c r="L3533">
        <v>2.15</v>
      </c>
      <c r="M3533">
        <v>2.4900000000000002</v>
      </c>
      <c r="N3533">
        <v>2.75</v>
      </c>
      <c r="O3533">
        <f t="shared" si="55"/>
        <v>2.75</v>
      </c>
    </row>
    <row r="3534" spans="1:15" x14ac:dyDescent="0.25">
      <c r="A3534" s="24">
        <v>42978</v>
      </c>
      <c r="B3534">
        <v>0.95</v>
      </c>
      <c r="C3534">
        <v>0.95</v>
      </c>
      <c r="D3534">
        <v>0.95</v>
      </c>
      <c r="E3534">
        <v>1.01</v>
      </c>
      <c r="F3534">
        <v>1.08</v>
      </c>
      <c r="G3534">
        <v>1.23</v>
      </c>
      <c r="H3534">
        <v>1.33</v>
      </c>
      <c r="I3534">
        <v>1.44</v>
      </c>
      <c r="J3534">
        <v>1.7</v>
      </c>
      <c r="K3534">
        <v>1.95</v>
      </c>
      <c r="L3534">
        <v>2.12</v>
      </c>
      <c r="M3534">
        <v>2.4700000000000002</v>
      </c>
      <c r="N3534">
        <v>2.73</v>
      </c>
      <c r="O3534">
        <f t="shared" si="55"/>
        <v>2.73</v>
      </c>
    </row>
    <row r="3535" spans="1:15" x14ac:dyDescent="0.25">
      <c r="A3535" s="24">
        <v>42979</v>
      </c>
      <c r="B3535">
        <v>0.96</v>
      </c>
      <c r="C3535">
        <v>0.96</v>
      </c>
      <c r="D3535">
        <v>0.96</v>
      </c>
      <c r="E3535">
        <v>1.02</v>
      </c>
      <c r="F3535">
        <v>1.1000000000000001</v>
      </c>
      <c r="G3535">
        <v>1.24</v>
      </c>
      <c r="H3535">
        <v>1.35</v>
      </c>
      <c r="I3535">
        <v>1.46</v>
      </c>
      <c r="J3535">
        <v>1.73</v>
      </c>
      <c r="K3535">
        <v>1.99</v>
      </c>
      <c r="L3535">
        <v>2.16</v>
      </c>
      <c r="M3535">
        <v>2.5099999999999998</v>
      </c>
      <c r="N3535">
        <v>2.77</v>
      </c>
      <c r="O3535">
        <f t="shared" si="55"/>
        <v>2.77</v>
      </c>
    </row>
    <row r="3536" spans="1:15" x14ac:dyDescent="0.25">
      <c r="A3536" s="24">
        <v>42980</v>
      </c>
      <c r="B3536">
        <v>0.96</v>
      </c>
      <c r="C3536">
        <v>0.96</v>
      </c>
      <c r="D3536">
        <v>0.96</v>
      </c>
      <c r="E3536">
        <v>1.02</v>
      </c>
      <c r="F3536">
        <v>1.1000000000000001</v>
      </c>
      <c r="G3536">
        <v>1.24</v>
      </c>
      <c r="H3536">
        <v>1.35</v>
      </c>
      <c r="I3536">
        <v>1.46</v>
      </c>
      <c r="J3536">
        <v>1.73</v>
      </c>
      <c r="K3536">
        <v>1.99</v>
      </c>
      <c r="L3536">
        <v>2.16</v>
      </c>
      <c r="M3536">
        <v>2.5099999999999998</v>
      </c>
      <c r="N3536">
        <v>2.77</v>
      </c>
      <c r="O3536">
        <f t="shared" si="55"/>
        <v>2.77</v>
      </c>
    </row>
    <row r="3537" spans="1:15" x14ac:dyDescent="0.25">
      <c r="A3537" s="24">
        <v>42981</v>
      </c>
      <c r="B3537">
        <v>0.96</v>
      </c>
      <c r="C3537">
        <v>0.96</v>
      </c>
      <c r="D3537">
        <v>0.96</v>
      </c>
      <c r="E3537">
        <v>1.02</v>
      </c>
      <c r="F3537">
        <v>1.1000000000000001</v>
      </c>
      <c r="G3537">
        <v>1.24</v>
      </c>
      <c r="H3537">
        <v>1.35</v>
      </c>
      <c r="I3537">
        <v>1.46</v>
      </c>
      <c r="J3537">
        <v>1.73</v>
      </c>
      <c r="K3537">
        <v>1.99</v>
      </c>
      <c r="L3537">
        <v>2.16</v>
      </c>
      <c r="M3537">
        <v>2.5099999999999998</v>
      </c>
      <c r="N3537">
        <v>2.77</v>
      </c>
      <c r="O3537">
        <f t="shared" si="55"/>
        <v>2.77</v>
      </c>
    </row>
    <row r="3538" spans="1:15" x14ac:dyDescent="0.25">
      <c r="A3538" s="24">
        <v>42982</v>
      </c>
      <c r="B3538">
        <v>0.96</v>
      </c>
      <c r="C3538">
        <v>0.96</v>
      </c>
      <c r="D3538">
        <v>0.96</v>
      </c>
      <c r="E3538">
        <v>1.02</v>
      </c>
      <c r="F3538">
        <v>1.1000000000000001</v>
      </c>
      <c r="G3538">
        <v>1.24</v>
      </c>
      <c r="H3538">
        <v>1.35</v>
      </c>
      <c r="I3538">
        <v>1.46</v>
      </c>
      <c r="J3538">
        <v>1.73</v>
      </c>
      <c r="K3538">
        <v>1.99</v>
      </c>
      <c r="L3538">
        <v>2.16</v>
      </c>
      <c r="M3538">
        <v>2.5099999999999998</v>
      </c>
      <c r="N3538">
        <v>2.77</v>
      </c>
      <c r="O3538">
        <f t="shared" si="55"/>
        <v>2.77</v>
      </c>
    </row>
    <row r="3539" spans="1:15" x14ac:dyDescent="0.25">
      <c r="A3539" s="24">
        <v>42983</v>
      </c>
      <c r="B3539">
        <v>1.3</v>
      </c>
      <c r="C3539">
        <v>1.3</v>
      </c>
      <c r="D3539">
        <v>1.3</v>
      </c>
      <c r="E3539">
        <v>1.03</v>
      </c>
      <c r="F3539">
        <v>1.1299999999999999</v>
      </c>
      <c r="G3539">
        <v>1.23</v>
      </c>
      <c r="H3539">
        <v>1.3</v>
      </c>
      <c r="I3539">
        <v>1.4</v>
      </c>
      <c r="J3539">
        <v>1.65</v>
      </c>
      <c r="K3539">
        <v>1.9</v>
      </c>
      <c r="L3539">
        <v>2.0699999999999998</v>
      </c>
      <c r="M3539">
        <v>2.4300000000000002</v>
      </c>
      <c r="N3539">
        <v>2.69</v>
      </c>
      <c r="O3539">
        <f t="shared" si="55"/>
        <v>2.69</v>
      </c>
    </row>
    <row r="3540" spans="1:15" x14ac:dyDescent="0.25">
      <c r="A3540" s="24">
        <v>42984</v>
      </c>
      <c r="B3540">
        <v>1.04</v>
      </c>
      <c r="C3540">
        <v>1.04</v>
      </c>
      <c r="D3540">
        <v>1.04</v>
      </c>
      <c r="E3540">
        <v>1.07</v>
      </c>
      <c r="F3540">
        <v>1.17</v>
      </c>
      <c r="G3540">
        <v>1.24</v>
      </c>
      <c r="H3540">
        <v>1.3</v>
      </c>
      <c r="I3540">
        <v>1.42</v>
      </c>
      <c r="J3540">
        <v>1.69</v>
      </c>
      <c r="K3540">
        <v>1.93</v>
      </c>
      <c r="L3540">
        <v>2.1</v>
      </c>
      <c r="M3540">
        <v>2.46</v>
      </c>
      <c r="N3540">
        <v>2.72</v>
      </c>
      <c r="O3540">
        <f t="shared" si="55"/>
        <v>2.72</v>
      </c>
    </row>
    <row r="3541" spans="1:15" x14ac:dyDescent="0.25">
      <c r="A3541" s="24">
        <v>42985</v>
      </c>
      <c r="B3541">
        <v>0.98</v>
      </c>
      <c r="C3541">
        <v>0.98</v>
      </c>
      <c r="D3541">
        <v>0.98</v>
      </c>
      <c r="E3541">
        <v>1.05</v>
      </c>
      <c r="F3541">
        <v>1.1499999999999999</v>
      </c>
      <c r="G3541">
        <v>1.21</v>
      </c>
      <c r="H3541">
        <v>1.27</v>
      </c>
      <c r="I3541">
        <v>1.38</v>
      </c>
      <c r="J3541">
        <v>1.63</v>
      </c>
      <c r="K3541">
        <v>1.88</v>
      </c>
      <c r="L3541">
        <v>2.0499999999999998</v>
      </c>
      <c r="M3541">
        <v>2.4</v>
      </c>
      <c r="N3541">
        <v>2.66</v>
      </c>
      <c r="O3541">
        <f t="shared" si="55"/>
        <v>2.66</v>
      </c>
    </row>
    <row r="3542" spans="1:15" x14ac:dyDescent="0.25">
      <c r="A3542" s="24">
        <v>42986</v>
      </c>
      <c r="B3542">
        <v>0.96</v>
      </c>
      <c r="C3542">
        <v>0.96</v>
      </c>
      <c r="D3542">
        <v>0.96</v>
      </c>
      <c r="E3542">
        <v>1.04</v>
      </c>
      <c r="F3542">
        <v>1.1399999999999999</v>
      </c>
      <c r="G3542">
        <v>1.22</v>
      </c>
      <c r="H3542">
        <v>1.27</v>
      </c>
      <c r="I3542">
        <v>1.39</v>
      </c>
      <c r="J3542">
        <v>1.64</v>
      </c>
      <c r="K3542">
        <v>1.89</v>
      </c>
      <c r="L3542">
        <v>2.06</v>
      </c>
      <c r="M3542">
        <v>2.41</v>
      </c>
      <c r="N3542">
        <v>2.67</v>
      </c>
      <c r="O3542">
        <f t="shared" si="55"/>
        <v>2.67</v>
      </c>
    </row>
    <row r="3543" spans="1:15" x14ac:dyDescent="0.25">
      <c r="A3543" s="24">
        <v>42987</v>
      </c>
      <c r="B3543">
        <v>0.96</v>
      </c>
      <c r="C3543">
        <v>0.96</v>
      </c>
      <c r="D3543">
        <v>0.96</v>
      </c>
      <c r="E3543">
        <v>1.04</v>
      </c>
      <c r="F3543">
        <v>1.1399999999999999</v>
      </c>
      <c r="G3543">
        <v>1.22</v>
      </c>
      <c r="H3543">
        <v>1.27</v>
      </c>
      <c r="I3543">
        <v>1.39</v>
      </c>
      <c r="J3543">
        <v>1.64</v>
      </c>
      <c r="K3543">
        <v>1.89</v>
      </c>
      <c r="L3543">
        <v>2.06</v>
      </c>
      <c r="M3543">
        <v>2.41</v>
      </c>
      <c r="N3543">
        <v>2.67</v>
      </c>
      <c r="O3543">
        <f t="shared" si="55"/>
        <v>2.67</v>
      </c>
    </row>
    <row r="3544" spans="1:15" x14ac:dyDescent="0.25">
      <c r="A3544" s="24">
        <v>42988</v>
      </c>
      <c r="B3544">
        <v>0.96</v>
      </c>
      <c r="C3544">
        <v>0.96</v>
      </c>
      <c r="D3544">
        <v>0.96</v>
      </c>
      <c r="E3544">
        <v>1.04</v>
      </c>
      <c r="F3544">
        <v>1.1399999999999999</v>
      </c>
      <c r="G3544">
        <v>1.22</v>
      </c>
      <c r="H3544">
        <v>1.27</v>
      </c>
      <c r="I3544">
        <v>1.39</v>
      </c>
      <c r="J3544">
        <v>1.64</v>
      </c>
      <c r="K3544">
        <v>1.89</v>
      </c>
      <c r="L3544">
        <v>2.06</v>
      </c>
      <c r="M3544">
        <v>2.41</v>
      </c>
      <c r="N3544">
        <v>2.67</v>
      </c>
      <c r="O3544">
        <f t="shared" si="55"/>
        <v>2.67</v>
      </c>
    </row>
    <row r="3545" spans="1:15" x14ac:dyDescent="0.25">
      <c r="A3545" s="24">
        <v>42989</v>
      </c>
      <c r="B3545">
        <v>0.97</v>
      </c>
      <c r="C3545">
        <v>0.97</v>
      </c>
      <c r="D3545">
        <v>0.97</v>
      </c>
      <c r="E3545">
        <v>1.05</v>
      </c>
      <c r="F3545">
        <v>1.1599999999999999</v>
      </c>
      <c r="G3545">
        <v>1.24</v>
      </c>
      <c r="H3545">
        <v>1.32</v>
      </c>
      <c r="I3545">
        <v>1.44</v>
      </c>
      <c r="J3545">
        <v>1.71</v>
      </c>
      <c r="K3545">
        <v>1.96</v>
      </c>
      <c r="L3545">
        <v>2.14</v>
      </c>
      <c r="M3545">
        <v>2.4900000000000002</v>
      </c>
      <c r="N3545">
        <v>2.75</v>
      </c>
      <c r="O3545">
        <f t="shared" si="55"/>
        <v>2.75</v>
      </c>
    </row>
    <row r="3546" spans="1:15" x14ac:dyDescent="0.25">
      <c r="A3546" s="24">
        <v>42990</v>
      </c>
      <c r="B3546">
        <v>0.99</v>
      </c>
      <c r="C3546">
        <v>0.99</v>
      </c>
      <c r="D3546">
        <v>0.99</v>
      </c>
      <c r="E3546">
        <v>1.03</v>
      </c>
      <c r="F3546">
        <v>1.1599999999999999</v>
      </c>
      <c r="G3546">
        <v>1.27</v>
      </c>
      <c r="H3546">
        <v>1.33</v>
      </c>
      <c r="I3546">
        <v>1.46</v>
      </c>
      <c r="J3546">
        <v>1.75</v>
      </c>
      <c r="K3546">
        <v>1.99</v>
      </c>
      <c r="L3546">
        <v>2.17</v>
      </c>
      <c r="M3546">
        <v>2.52</v>
      </c>
      <c r="N3546">
        <v>2.78</v>
      </c>
      <c r="O3546">
        <f t="shared" si="55"/>
        <v>2.78</v>
      </c>
    </row>
    <row r="3547" spans="1:15" x14ac:dyDescent="0.25">
      <c r="A3547" s="24">
        <v>42991</v>
      </c>
      <c r="B3547">
        <v>0.99</v>
      </c>
      <c r="C3547">
        <v>0.99</v>
      </c>
      <c r="D3547">
        <v>0.99</v>
      </c>
      <c r="E3547">
        <v>1.04</v>
      </c>
      <c r="F3547">
        <v>1.1599999999999999</v>
      </c>
      <c r="G3547">
        <v>1.27</v>
      </c>
      <c r="H3547">
        <v>1.35</v>
      </c>
      <c r="I3547">
        <v>1.48</v>
      </c>
      <c r="J3547">
        <v>1.78</v>
      </c>
      <c r="K3547">
        <v>2.0099999999999998</v>
      </c>
      <c r="L3547">
        <v>2.2000000000000002</v>
      </c>
      <c r="M3547">
        <v>2.5299999999999998</v>
      </c>
      <c r="N3547">
        <v>2.79</v>
      </c>
      <c r="O3547">
        <f t="shared" si="55"/>
        <v>2.79</v>
      </c>
    </row>
    <row r="3548" spans="1:15" x14ac:dyDescent="0.25">
      <c r="A3548" s="24">
        <v>42992</v>
      </c>
      <c r="B3548">
        <v>0.99</v>
      </c>
      <c r="C3548">
        <v>0.99</v>
      </c>
      <c r="D3548">
        <v>0.99</v>
      </c>
      <c r="E3548">
        <v>1.05</v>
      </c>
      <c r="F3548">
        <v>1.17</v>
      </c>
      <c r="G3548">
        <v>1.28</v>
      </c>
      <c r="H3548">
        <v>1.37</v>
      </c>
      <c r="I3548">
        <v>1.5</v>
      </c>
      <c r="J3548">
        <v>1.79</v>
      </c>
      <c r="K3548">
        <v>2.0099999999999998</v>
      </c>
      <c r="L3548">
        <v>2.2000000000000002</v>
      </c>
      <c r="M3548">
        <v>2.52</v>
      </c>
      <c r="N3548">
        <v>2.77</v>
      </c>
      <c r="O3548">
        <f t="shared" si="55"/>
        <v>2.77</v>
      </c>
    </row>
    <row r="3549" spans="1:15" x14ac:dyDescent="0.25">
      <c r="A3549" s="24">
        <v>42993</v>
      </c>
      <c r="B3549">
        <v>0.98</v>
      </c>
      <c r="C3549">
        <v>0.98</v>
      </c>
      <c r="D3549">
        <v>0.98</v>
      </c>
      <c r="E3549">
        <v>1.05</v>
      </c>
      <c r="F3549">
        <v>1.17</v>
      </c>
      <c r="G3549">
        <v>1.3</v>
      </c>
      <c r="H3549">
        <v>1.39</v>
      </c>
      <c r="I3549">
        <v>1.53</v>
      </c>
      <c r="J3549">
        <v>1.81</v>
      </c>
      <c r="K3549">
        <v>2.04</v>
      </c>
      <c r="L3549">
        <v>2.2000000000000002</v>
      </c>
      <c r="M3549">
        <v>2.52</v>
      </c>
      <c r="N3549">
        <v>2.77</v>
      </c>
      <c r="O3549">
        <f t="shared" si="55"/>
        <v>2.77</v>
      </c>
    </row>
    <row r="3550" spans="1:15" x14ac:dyDescent="0.25">
      <c r="A3550" s="24">
        <v>42994</v>
      </c>
      <c r="B3550">
        <v>0.98</v>
      </c>
      <c r="C3550">
        <v>0.98</v>
      </c>
      <c r="D3550">
        <v>0.98</v>
      </c>
      <c r="E3550">
        <v>1.05</v>
      </c>
      <c r="F3550">
        <v>1.17</v>
      </c>
      <c r="G3550">
        <v>1.3</v>
      </c>
      <c r="H3550">
        <v>1.39</v>
      </c>
      <c r="I3550">
        <v>1.53</v>
      </c>
      <c r="J3550">
        <v>1.81</v>
      </c>
      <c r="K3550">
        <v>2.04</v>
      </c>
      <c r="L3550">
        <v>2.2000000000000002</v>
      </c>
      <c r="M3550">
        <v>2.52</v>
      </c>
      <c r="N3550">
        <v>2.77</v>
      </c>
      <c r="O3550">
        <f t="shared" si="55"/>
        <v>2.77</v>
      </c>
    </row>
    <row r="3551" spans="1:15" x14ac:dyDescent="0.25">
      <c r="A3551" s="24">
        <v>42995</v>
      </c>
      <c r="B3551">
        <v>0.98</v>
      </c>
      <c r="C3551">
        <v>0.98</v>
      </c>
      <c r="D3551">
        <v>0.98</v>
      </c>
      <c r="E3551">
        <v>1.05</v>
      </c>
      <c r="F3551">
        <v>1.17</v>
      </c>
      <c r="G3551">
        <v>1.3</v>
      </c>
      <c r="H3551">
        <v>1.39</v>
      </c>
      <c r="I3551">
        <v>1.53</v>
      </c>
      <c r="J3551">
        <v>1.81</v>
      </c>
      <c r="K3551">
        <v>2.04</v>
      </c>
      <c r="L3551">
        <v>2.2000000000000002</v>
      </c>
      <c r="M3551">
        <v>2.52</v>
      </c>
      <c r="N3551">
        <v>2.77</v>
      </c>
      <c r="O3551">
        <f t="shared" si="55"/>
        <v>2.77</v>
      </c>
    </row>
    <row r="3552" spans="1:15" x14ac:dyDescent="0.25">
      <c r="A3552" s="24">
        <v>42996</v>
      </c>
      <c r="B3552">
        <v>0.96</v>
      </c>
      <c r="C3552">
        <v>0.96</v>
      </c>
      <c r="D3552">
        <v>0.96</v>
      </c>
      <c r="E3552">
        <v>1.05</v>
      </c>
      <c r="F3552">
        <v>1.18</v>
      </c>
      <c r="G3552">
        <v>1.3</v>
      </c>
      <c r="H3552">
        <v>1.4</v>
      </c>
      <c r="I3552">
        <v>1.54</v>
      </c>
      <c r="J3552">
        <v>1.83</v>
      </c>
      <c r="K3552">
        <v>2.06</v>
      </c>
      <c r="L3552">
        <v>2.23</v>
      </c>
      <c r="M3552">
        <v>2.56</v>
      </c>
      <c r="N3552">
        <v>2.8</v>
      </c>
      <c r="O3552">
        <f t="shared" si="55"/>
        <v>2.8</v>
      </c>
    </row>
    <row r="3553" spans="1:15" x14ac:dyDescent="0.25">
      <c r="A3553" s="24">
        <v>42997</v>
      </c>
      <c r="B3553">
        <v>0.97</v>
      </c>
      <c r="C3553">
        <v>0.97</v>
      </c>
      <c r="D3553">
        <v>0.97</v>
      </c>
      <c r="E3553">
        <v>1.04</v>
      </c>
      <c r="F3553">
        <v>1.19</v>
      </c>
      <c r="G3553">
        <v>1.31</v>
      </c>
      <c r="H3553">
        <v>1.4</v>
      </c>
      <c r="I3553">
        <v>1.55</v>
      </c>
      <c r="J3553">
        <v>1.84</v>
      </c>
      <c r="K3553">
        <v>2.0699999999999998</v>
      </c>
      <c r="L3553">
        <v>2.2400000000000002</v>
      </c>
      <c r="M3553">
        <v>2.57</v>
      </c>
      <c r="N3553">
        <v>2.81</v>
      </c>
      <c r="O3553">
        <f t="shared" si="55"/>
        <v>2.81</v>
      </c>
    </row>
    <row r="3554" spans="1:15" x14ac:dyDescent="0.25">
      <c r="A3554" s="24">
        <v>42998</v>
      </c>
      <c r="B3554">
        <v>0.98</v>
      </c>
      <c r="C3554">
        <v>0.98</v>
      </c>
      <c r="D3554">
        <v>0.98</v>
      </c>
      <c r="E3554">
        <v>1.04</v>
      </c>
      <c r="F3554">
        <v>1.2</v>
      </c>
      <c r="G3554">
        <v>1.32</v>
      </c>
      <c r="H3554">
        <v>1.45</v>
      </c>
      <c r="I3554">
        <v>1.6</v>
      </c>
      <c r="J3554">
        <v>1.89</v>
      </c>
      <c r="K3554">
        <v>2.12</v>
      </c>
      <c r="L3554">
        <v>2.2799999999999998</v>
      </c>
      <c r="M3554">
        <v>2.59</v>
      </c>
      <c r="N3554">
        <v>2.82</v>
      </c>
      <c r="O3554">
        <f t="shared" si="55"/>
        <v>2.82</v>
      </c>
    </row>
    <row r="3555" spans="1:15" x14ac:dyDescent="0.25">
      <c r="A3555" s="24">
        <v>42999</v>
      </c>
      <c r="B3555">
        <v>0.99</v>
      </c>
      <c r="C3555">
        <v>0.99</v>
      </c>
      <c r="D3555">
        <v>0.99</v>
      </c>
      <c r="E3555">
        <v>1.04</v>
      </c>
      <c r="F3555">
        <v>1.19</v>
      </c>
      <c r="G3555">
        <v>1.31</v>
      </c>
      <c r="H3555">
        <v>1.45</v>
      </c>
      <c r="I3555">
        <v>1.59</v>
      </c>
      <c r="J3555">
        <v>1.89</v>
      </c>
      <c r="K3555">
        <v>2.11</v>
      </c>
      <c r="L3555">
        <v>2.27</v>
      </c>
      <c r="M3555">
        <v>2.57</v>
      </c>
      <c r="N3555">
        <v>2.8</v>
      </c>
      <c r="O3555">
        <f t="shared" si="55"/>
        <v>2.8</v>
      </c>
    </row>
    <row r="3556" spans="1:15" x14ac:dyDescent="0.25">
      <c r="A3556" s="24">
        <v>43000</v>
      </c>
      <c r="B3556">
        <v>0.97</v>
      </c>
      <c r="C3556">
        <v>0.97</v>
      </c>
      <c r="D3556">
        <v>0.97</v>
      </c>
      <c r="E3556">
        <v>1.03</v>
      </c>
      <c r="F3556">
        <v>1.19</v>
      </c>
      <c r="G3556">
        <v>1.3</v>
      </c>
      <c r="H3556">
        <v>1.46</v>
      </c>
      <c r="I3556">
        <v>1.58</v>
      </c>
      <c r="J3556">
        <v>1.88</v>
      </c>
      <c r="K3556">
        <v>2.1</v>
      </c>
      <c r="L3556">
        <v>2.2599999999999998</v>
      </c>
      <c r="M3556">
        <v>2.57</v>
      </c>
      <c r="N3556">
        <v>2.8</v>
      </c>
      <c r="O3556">
        <f t="shared" si="55"/>
        <v>2.8</v>
      </c>
    </row>
    <row r="3557" spans="1:15" x14ac:dyDescent="0.25">
      <c r="A3557" s="24">
        <v>43001</v>
      </c>
      <c r="B3557">
        <v>0.97</v>
      </c>
      <c r="C3557">
        <v>0.97</v>
      </c>
      <c r="D3557">
        <v>0.97</v>
      </c>
      <c r="E3557">
        <v>1.03</v>
      </c>
      <c r="F3557">
        <v>1.19</v>
      </c>
      <c r="G3557">
        <v>1.3</v>
      </c>
      <c r="H3557">
        <v>1.46</v>
      </c>
      <c r="I3557">
        <v>1.58</v>
      </c>
      <c r="J3557">
        <v>1.88</v>
      </c>
      <c r="K3557">
        <v>2.1</v>
      </c>
      <c r="L3557">
        <v>2.2599999999999998</v>
      </c>
      <c r="M3557">
        <v>2.57</v>
      </c>
      <c r="N3557">
        <v>2.8</v>
      </c>
      <c r="O3557">
        <f t="shared" si="55"/>
        <v>2.8</v>
      </c>
    </row>
    <row r="3558" spans="1:15" x14ac:dyDescent="0.25">
      <c r="A3558" s="24">
        <v>43002</v>
      </c>
      <c r="B3558">
        <v>0.97</v>
      </c>
      <c r="C3558">
        <v>0.97</v>
      </c>
      <c r="D3558">
        <v>0.97</v>
      </c>
      <c r="E3558">
        <v>1.03</v>
      </c>
      <c r="F3558">
        <v>1.19</v>
      </c>
      <c r="G3558">
        <v>1.3</v>
      </c>
      <c r="H3558">
        <v>1.46</v>
      </c>
      <c r="I3558">
        <v>1.58</v>
      </c>
      <c r="J3558">
        <v>1.88</v>
      </c>
      <c r="K3558">
        <v>2.1</v>
      </c>
      <c r="L3558">
        <v>2.2599999999999998</v>
      </c>
      <c r="M3558">
        <v>2.57</v>
      </c>
      <c r="N3558">
        <v>2.8</v>
      </c>
      <c r="O3558">
        <f t="shared" si="55"/>
        <v>2.8</v>
      </c>
    </row>
    <row r="3559" spans="1:15" x14ac:dyDescent="0.25">
      <c r="A3559" s="24">
        <v>43003</v>
      </c>
      <c r="B3559">
        <v>0.97</v>
      </c>
      <c r="C3559">
        <v>0.97</v>
      </c>
      <c r="D3559">
        <v>0.97</v>
      </c>
      <c r="E3559">
        <v>1.05</v>
      </c>
      <c r="F3559">
        <v>1.19</v>
      </c>
      <c r="G3559">
        <v>1.3</v>
      </c>
      <c r="H3559">
        <v>1.44</v>
      </c>
      <c r="I3559">
        <v>1.56</v>
      </c>
      <c r="J3559">
        <v>1.85</v>
      </c>
      <c r="K3559">
        <v>2.0699999999999998</v>
      </c>
      <c r="L3559">
        <v>2.2200000000000002</v>
      </c>
      <c r="M3559">
        <v>2.5299999999999998</v>
      </c>
      <c r="N3559">
        <v>2.76</v>
      </c>
      <c r="O3559">
        <f t="shared" si="55"/>
        <v>2.76</v>
      </c>
    </row>
    <row r="3560" spans="1:15" x14ac:dyDescent="0.25">
      <c r="A3560" s="24">
        <v>43004</v>
      </c>
      <c r="B3560">
        <v>0.96</v>
      </c>
      <c r="C3560">
        <v>0.96</v>
      </c>
      <c r="D3560">
        <v>0.96</v>
      </c>
      <c r="E3560">
        <v>1.06</v>
      </c>
      <c r="F3560">
        <v>1.19</v>
      </c>
      <c r="G3560">
        <v>1.31</v>
      </c>
      <c r="H3560">
        <v>1.45</v>
      </c>
      <c r="I3560">
        <v>1.57</v>
      </c>
      <c r="J3560">
        <v>1.87</v>
      </c>
      <c r="K3560">
        <v>2.08</v>
      </c>
      <c r="L3560">
        <v>2.2400000000000002</v>
      </c>
      <c r="M3560">
        <v>2.54</v>
      </c>
      <c r="N3560">
        <v>2.78</v>
      </c>
      <c r="O3560">
        <f t="shared" si="55"/>
        <v>2.78</v>
      </c>
    </row>
    <row r="3561" spans="1:15" x14ac:dyDescent="0.25">
      <c r="A3561" s="24">
        <v>43005</v>
      </c>
      <c r="B3561">
        <v>0.99</v>
      </c>
      <c r="C3561">
        <v>0.99</v>
      </c>
      <c r="D3561">
        <v>0.99</v>
      </c>
      <c r="E3561">
        <v>1.07</v>
      </c>
      <c r="F3561">
        <v>1.2</v>
      </c>
      <c r="G3561">
        <v>1.33</v>
      </c>
      <c r="H3561">
        <v>1.47</v>
      </c>
      <c r="I3561">
        <v>1.6</v>
      </c>
      <c r="J3561">
        <v>1.91</v>
      </c>
      <c r="K3561">
        <v>2.14</v>
      </c>
      <c r="L3561">
        <v>2.31</v>
      </c>
      <c r="M3561">
        <v>2.62</v>
      </c>
      <c r="N3561">
        <v>2.86</v>
      </c>
      <c r="O3561">
        <f t="shared" si="55"/>
        <v>2.86</v>
      </c>
    </row>
    <row r="3562" spans="1:15" x14ac:dyDescent="0.25">
      <c r="A3562" s="24">
        <v>43006</v>
      </c>
      <c r="B3562">
        <v>0.97</v>
      </c>
      <c r="C3562">
        <v>0.97</v>
      </c>
      <c r="D3562">
        <v>0.97</v>
      </c>
      <c r="E3562">
        <v>1.06</v>
      </c>
      <c r="F3562">
        <v>1.18</v>
      </c>
      <c r="G3562">
        <v>1.31</v>
      </c>
      <c r="H3562">
        <v>1.45</v>
      </c>
      <c r="I3562">
        <v>1.59</v>
      </c>
      <c r="J3562">
        <v>1.89</v>
      </c>
      <c r="K3562">
        <v>2.13</v>
      </c>
      <c r="L3562">
        <v>2.31</v>
      </c>
      <c r="M3562">
        <v>2.63</v>
      </c>
      <c r="N3562">
        <v>2.87</v>
      </c>
      <c r="O3562">
        <f t="shared" si="55"/>
        <v>2.87</v>
      </c>
    </row>
    <row r="3563" spans="1:15" x14ac:dyDescent="0.25">
      <c r="A3563" s="24">
        <v>43007</v>
      </c>
      <c r="B3563">
        <v>0.96</v>
      </c>
      <c r="C3563">
        <v>0.96</v>
      </c>
      <c r="D3563">
        <v>0.96</v>
      </c>
      <c r="E3563">
        <v>1.06</v>
      </c>
      <c r="F3563">
        <v>1.2</v>
      </c>
      <c r="G3563">
        <v>1.31</v>
      </c>
      <c r="H3563">
        <v>1.47</v>
      </c>
      <c r="I3563">
        <v>1.62</v>
      </c>
      <c r="J3563">
        <v>1.92</v>
      </c>
      <c r="K3563">
        <v>2.16</v>
      </c>
      <c r="L3563">
        <v>2.33</v>
      </c>
      <c r="M3563">
        <v>2.63</v>
      </c>
      <c r="N3563">
        <v>2.86</v>
      </c>
      <c r="O3563">
        <f t="shared" si="55"/>
        <v>2.86</v>
      </c>
    </row>
    <row r="3564" spans="1:15" x14ac:dyDescent="0.25">
      <c r="A3564" s="24">
        <v>43008</v>
      </c>
      <c r="B3564">
        <v>0.96</v>
      </c>
      <c r="C3564">
        <v>0.96</v>
      </c>
      <c r="D3564">
        <v>0.96</v>
      </c>
      <c r="E3564">
        <v>1.06</v>
      </c>
      <c r="F3564">
        <v>1.2</v>
      </c>
      <c r="G3564">
        <v>1.31</v>
      </c>
      <c r="H3564">
        <v>1.47</v>
      </c>
      <c r="I3564">
        <v>1.62</v>
      </c>
      <c r="J3564">
        <v>1.92</v>
      </c>
      <c r="K3564">
        <v>2.16</v>
      </c>
      <c r="L3564">
        <v>2.33</v>
      </c>
      <c r="M3564">
        <v>2.63</v>
      </c>
      <c r="N3564">
        <v>2.86</v>
      </c>
      <c r="O3564">
        <f t="shared" si="55"/>
        <v>2.86</v>
      </c>
    </row>
    <row r="3565" spans="1:15" x14ac:dyDescent="0.25">
      <c r="A3565" s="24">
        <v>43009</v>
      </c>
      <c r="B3565">
        <v>0.96</v>
      </c>
      <c r="C3565">
        <v>0.96</v>
      </c>
      <c r="D3565">
        <v>0.96</v>
      </c>
      <c r="E3565">
        <v>1.06</v>
      </c>
      <c r="F3565">
        <v>1.2</v>
      </c>
      <c r="G3565">
        <v>1.31</v>
      </c>
      <c r="H3565">
        <v>1.47</v>
      </c>
      <c r="I3565">
        <v>1.62</v>
      </c>
      <c r="J3565">
        <v>1.92</v>
      </c>
      <c r="K3565">
        <v>2.16</v>
      </c>
      <c r="L3565">
        <v>2.33</v>
      </c>
      <c r="M3565">
        <v>2.63</v>
      </c>
      <c r="N3565">
        <v>2.86</v>
      </c>
      <c r="O3565">
        <f t="shared" si="55"/>
        <v>2.86</v>
      </c>
    </row>
    <row r="3566" spans="1:15" x14ac:dyDescent="0.25">
      <c r="A3566" s="24">
        <v>43010</v>
      </c>
      <c r="B3566">
        <v>0.95</v>
      </c>
      <c r="C3566">
        <v>0.95</v>
      </c>
      <c r="D3566">
        <v>0.95</v>
      </c>
      <c r="E3566">
        <v>1.01</v>
      </c>
      <c r="F3566">
        <v>1.22</v>
      </c>
      <c r="G3566">
        <v>1.31</v>
      </c>
      <c r="H3566">
        <v>1.49</v>
      </c>
      <c r="I3566">
        <v>1.63</v>
      </c>
      <c r="J3566">
        <v>1.94</v>
      </c>
      <c r="K3566">
        <v>2.17</v>
      </c>
      <c r="L3566">
        <v>2.34</v>
      </c>
      <c r="M3566">
        <v>2.64</v>
      </c>
      <c r="N3566">
        <v>2.87</v>
      </c>
      <c r="O3566">
        <f t="shared" si="55"/>
        <v>2.87</v>
      </c>
    </row>
    <row r="3567" spans="1:15" x14ac:dyDescent="0.25">
      <c r="A3567" s="24">
        <v>43011</v>
      </c>
      <c r="B3567">
        <v>1.01</v>
      </c>
      <c r="C3567">
        <v>1.01</v>
      </c>
      <c r="D3567">
        <v>1.01</v>
      </c>
      <c r="E3567">
        <v>1.07</v>
      </c>
      <c r="F3567">
        <v>1.21</v>
      </c>
      <c r="G3567">
        <v>1.32</v>
      </c>
      <c r="H3567">
        <v>1.47</v>
      </c>
      <c r="I3567">
        <v>1.62</v>
      </c>
      <c r="J3567">
        <v>1.92</v>
      </c>
      <c r="K3567">
        <v>2.15</v>
      </c>
      <c r="L3567">
        <v>2.33</v>
      </c>
      <c r="M3567">
        <v>2.63</v>
      </c>
      <c r="N3567">
        <v>2.87</v>
      </c>
      <c r="O3567">
        <f t="shared" si="55"/>
        <v>2.87</v>
      </c>
    </row>
    <row r="3568" spans="1:15" x14ac:dyDescent="0.25">
      <c r="A3568" s="24">
        <v>43012</v>
      </c>
      <c r="B3568">
        <v>1</v>
      </c>
      <c r="C3568">
        <v>1</v>
      </c>
      <c r="D3568">
        <v>1</v>
      </c>
      <c r="E3568">
        <v>1.08</v>
      </c>
      <c r="F3568">
        <v>1.21</v>
      </c>
      <c r="G3568">
        <v>1.33</v>
      </c>
      <c r="H3568">
        <v>1.47</v>
      </c>
      <c r="I3568">
        <v>1.62</v>
      </c>
      <c r="J3568">
        <v>1.92</v>
      </c>
      <c r="K3568">
        <v>2.15</v>
      </c>
      <c r="L3568">
        <v>2.33</v>
      </c>
      <c r="M3568">
        <v>2.64</v>
      </c>
      <c r="N3568">
        <v>2.87</v>
      </c>
      <c r="O3568">
        <f t="shared" si="55"/>
        <v>2.87</v>
      </c>
    </row>
    <row r="3569" spans="1:15" x14ac:dyDescent="0.25">
      <c r="A3569" s="24">
        <v>43013</v>
      </c>
      <c r="B3569">
        <v>1.02</v>
      </c>
      <c r="C3569">
        <v>1.02</v>
      </c>
      <c r="D3569">
        <v>1.02</v>
      </c>
      <c r="E3569">
        <v>1.07</v>
      </c>
      <c r="F3569">
        <v>1.21</v>
      </c>
      <c r="G3569">
        <v>1.35</v>
      </c>
      <c r="H3569">
        <v>1.49</v>
      </c>
      <c r="I3569">
        <v>1.63</v>
      </c>
      <c r="J3569">
        <v>1.94</v>
      </c>
      <c r="K3569">
        <v>2.17</v>
      </c>
      <c r="L3569">
        <v>2.35</v>
      </c>
      <c r="M3569">
        <v>2.65</v>
      </c>
      <c r="N3569">
        <v>2.89</v>
      </c>
      <c r="O3569">
        <f t="shared" si="55"/>
        <v>2.89</v>
      </c>
    </row>
    <row r="3570" spans="1:15" x14ac:dyDescent="0.25">
      <c r="A3570" s="24">
        <v>43014</v>
      </c>
      <c r="B3570">
        <v>1.03</v>
      </c>
      <c r="C3570">
        <v>1.03</v>
      </c>
      <c r="D3570">
        <v>1.03</v>
      </c>
      <c r="E3570">
        <v>1.07</v>
      </c>
      <c r="F3570">
        <v>1.22</v>
      </c>
      <c r="G3570">
        <v>1.35</v>
      </c>
      <c r="H3570">
        <v>1.54</v>
      </c>
      <c r="I3570">
        <v>1.66</v>
      </c>
      <c r="J3570">
        <v>1.97</v>
      </c>
      <c r="K3570">
        <v>2.2000000000000002</v>
      </c>
      <c r="L3570">
        <v>2.37</v>
      </c>
      <c r="M3570">
        <v>2.68</v>
      </c>
      <c r="N3570">
        <v>2.91</v>
      </c>
      <c r="O3570">
        <f t="shared" si="55"/>
        <v>2.91</v>
      </c>
    </row>
    <row r="3571" spans="1:15" x14ac:dyDescent="0.25">
      <c r="A3571" s="24">
        <v>43015</v>
      </c>
      <c r="B3571">
        <v>1.03</v>
      </c>
      <c r="C3571">
        <v>1.03</v>
      </c>
      <c r="D3571">
        <v>1.03</v>
      </c>
      <c r="E3571">
        <v>1.07</v>
      </c>
      <c r="F3571">
        <v>1.22</v>
      </c>
      <c r="G3571">
        <v>1.35</v>
      </c>
      <c r="H3571">
        <v>1.54</v>
      </c>
      <c r="I3571">
        <v>1.66</v>
      </c>
      <c r="J3571">
        <v>1.97</v>
      </c>
      <c r="K3571">
        <v>2.2000000000000002</v>
      </c>
      <c r="L3571">
        <v>2.37</v>
      </c>
      <c r="M3571">
        <v>2.68</v>
      </c>
      <c r="N3571">
        <v>2.91</v>
      </c>
      <c r="O3571">
        <f t="shared" si="55"/>
        <v>2.91</v>
      </c>
    </row>
    <row r="3572" spans="1:15" x14ac:dyDescent="0.25">
      <c r="A3572" s="24">
        <v>43016</v>
      </c>
      <c r="B3572">
        <v>1.03</v>
      </c>
      <c r="C3572">
        <v>1.03</v>
      </c>
      <c r="D3572">
        <v>1.03</v>
      </c>
      <c r="E3572">
        <v>1.07</v>
      </c>
      <c r="F3572">
        <v>1.22</v>
      </c>
      <c r="G3572">
        <v>1.35</v>
      </c>
      <c r="H3572">
        <v>1.54</v>
      </c>
      <c r="I3572">
        <v>1.66</v>
      </c>
      <c r="J3572">
        <v>1.97</v>
      </c>
      <c r="K3572">
        <v>2.2000000000000002</v>
      </c>
      <c r="L3572">
        <v>2.37</v>
      </c>
      <c r="M3572">
        <v>2.68</v>
      </c>
      <c r="N3572">
        <v>2.91</v>
      </c>
      <c r="O3572">
        <f t="shared" si="55"/>
        <v>2.91</v>
      </c>
    </row>
    <row r="3573" spans="1:15" x14ac:dyDescent="0.25">
      <c r="A3573" s="24">
        <v>43017</v>
      </c>
      <c r="B3573">
        <v>1.03</v>
      </c>
      <c r="C3573">
        <v>1.03</v>
      </c>
      <c r="D3573">
        <v>1.03</v>
      </c>
      <c r="E3573">
        <v>1.07</v>
      </c>
      <c r="F3573">
        <v>1.22</v>
      </c>
      <c r="G3573">
        <v>1.35</v>
      </c>
      <c r="H3573">
        <v>1.54</v>
      </c>
      <c r="I3573">
        <v>1.66</v>
      </c>
      <c r="J3573">
        <v>1.97</v>
      </c>
      <c r="K3573">
        <v>2.2000000000000002</v>
      </c>
      <c r="L3573">
        <v>2.37</v>
      </c>
      <c r="M3573">
        <v>2.68</v>
      </c>
      <c r="N3573">
        <v>2.91</v>
      </c>
      <c r="O3573">
        <f t="shared" si="55"/>
        <v>2.91</v>
      </c>
    </row>
    <row r="3574" spans="1:15" x14ac:dyDescent="0.25">
      <c r="A3574" s="24">
        <v>43018</v>
      </c>
      <c r="B3574">
        <v>1.03</v>
      </c>
      <c r="C3574">
        <v>1.03</v>
      </c>
      <c r="D3574">
        <v>1.03</v>
      </c>
      <c r="E3574">
        <v>1.08</v>
      </c>
      <c r="F3574">
        <v>1.26</v>
      </c>
      <c r="G3574">
        <v>1.42</v>
      </c>
      <c r="H3574">
        <v>1.51</v>
      </c>
      <c r="I3574">
        <v>1.64</v>
      </c>
      <c r="J3574">
        <v>1.95</v>
      </c>
      <c r="K3574">
        <v>2.1800000000000002</v>
      </c>
      <c r="L3574">
        <v>2.35</v>
      </c>
      <c r="M3574">
        <v>2.65</v>
      </c>
      <c r="N3574">
        <v>2.88</v>
      </c>
      <c r="O3574">
        <f t="shared" si="55"/>
        <v>2.88</v>
      </c>
    </row>
    <row r="3575" spans="1:15" x14ac:dyDescent="0.25">
      <c r="A3575" s="24">
        <v>43019</v>
      </c>
      <c r="B3575">
        <v>1.04</v>
      </c>
      <c r="C3575">
        <v>1.04</v>
      </c>
      <c r="D3575">
        <v>1.04</v>
      </c>
      <c r="E3575">
        <v>1.1000000000000001</v>
      </c>
      <c r="F3575">
        <v>1.25</v>
      </c>
      <c r="G3575">
        <v>1.4</v>
      </c>
      <c r="H3575">
        <v>1.51</v>
      </c>
      <c r="I3575">
        <v>1.66</v>
      </c>
      <c r="J3575">
        <v>1.95</v>
      </c>
      <c r="K3575">
        <v>2.17</v>
      </c>
      <c r="L3575">
        <v>2.35</v>
      </c>
      <c r="M3575">
        <v>2.64</v>
      </c>
      <c r="N3575">
        <v>2.88</v>
      </c>
      <c r="O3575">
        <f t="shared" si="55"/>
        <v>2.88</v>
      </c>
    </row>
    <row r="3576" spans="1:15" x14ac:dyDescent="0.25">
      <c r="A3576" s="24">
        <v>43020</v>
      </c>
      <c r="B3576">
        <v>0.99</v>
      </c>
      <c r="C3576">
        <v>0.99</v>
      </c>
      <c r="D3576">
        <v>0.99</v>
      </c>
      <c r="E3576">
        <v>1.0900000000000001</v>
      </c>
      <c r="F3576">
        <v>1.27</v>
      </c>
      <c r="G3576">
        <v>1.41</v>
      </c>
      <c r="H3576">
        <v>1.51</v>
      </c>
      <c r="I3576">
        <v>1.66</v>
      </c>
      <c r="J3576">
        <v>1.95</v>
      </c>
      <c r="K3576">
        <v>2.16</v>
      </c>
      <c r="L3576">
        <v>2.33</v>
      </c>
      <c r="M3576">
        <v>2.62</v>
      </c>
      <c r="N3576">
        <v>2.86</v>
      </c>
      <c r="O3576">
        <f t="shared" si="55"/>
        <v>2.86</v>
      </c>
    </row>
    <row r="3577" spans="1:15" x14ac:dyDescent="0.25">
      <c r="A3577" s="24">
        <v>43021</v>
      </c>
      <c r="B3577">
        <v>0.97</v>
      </c>
      <c r="C3577">
        <v>0.97</v>
      </c>
      <c r="D3577">
        <v>0.97</v>
      </c>
      <c r="E3577">
        <v>1.0900000000000001</v>
      </c>
      <c r="F3577">
        <v>1.26</v>
      </c>
      <c r="G3577">
        <v>1.39</v>
      </c>
      <c r="H3577">
        <v>1.51</v>
      </c>
      <c r="I3577">
        <v>1.64</v>
      </c>
      <c r="J3577">
        <v>1.91</v>
      </c>
      <c r="K3577">
        <v>2.12</v>
      </c>
      <c r="L3577">
        <v>2.2799999999999998</v>
      </c>
      <c r="M3577">
        <v>2.58</v>
      </c>
      <c r="N3577">
        <v>2.81</v>
      </c>
      <c r="O3577">
        <f t="shared" si="55"/>
        <v>2.81</v>
      </c>
    </row>
    <row r="3578" spans="1:15" x14ac:dyDescent="0.25">
      <c r="A3578" s="24">
        <v>43022</v>
      </c>
      <c r="B3578">
        <v>0.97</v>
      </c>
      <c r="C3578">
        <v>0.97</v>
      </c>
      <c r="D3578">
        <v>0.97</v>
      </c>
      <c r="E3578">
        <v>1.0900000000000001</v>
      </c>
      <c r="F3578">
        <v>1.26</v>
      </c>
      <c r="G3578">
        <v>1.39</v>
      </c>
      <c r="H3578">
        <v>1.51</v>
      </c>
      <c r="I3578">
        <v>1.64</v>
      </c>
      <c r="J3578">
        <v>1.91</v>
      </c>
      <c r="K3578">
        <v>2.12</v>
      </c>
      <c r="L3578">
        <v>2.2799999999999998</v>
      </c>
      <c r="M3578">
        <v>2.58</v>
      </c>
      <c r="N3578">
        <v>2.81</v>
      </c>
      <c r="O3578">
        <f t="shared" si="55"/>
        <v>2.81</v>
      </c>
    </row>
    <row r="3579" spans="1:15" x14ac:dyDescent="0.25">
      <c r="A3579" s="24">
        <v>43023</v>
      </c>
      <c r="B3579">
        <v>0.97</v>
      </c>
      <c r="C3579">
        <v>0.97</v>
      </c>
      <c r="D3579">
        <v>0.97</v>
      </c>
      <c r="E3579">
        <v>1.0900000000000001</v>
      </c>
      <c r="F3579">
        <v>1.26</v>
      </c>
      <c r="G3579">
        <v>1.39</v>
      </c>
      <c r="H3579">
        <v>1.51</v>
      </c>
      <c r="I3579">
        <v>1.64</v>
      </c>
      <c r="J3579">
        <v>1.91</v>
      </c>
      <c r="K3579">
        <v>2.12</v>
      </c>
      <c r="L3579">
        <v>2.2799999999999998</v>
      </c>
      <c r="M3579">
        <v>2.58</v>
      </c>
      <c r="N3579">
        <v>2.81</v>
      </c>
      <c r="O3579">
        <f t="shared" si="55"/>
        <v>2.81</v>
      </c>
    </row>
    <row r="3580" spans="1:15" x14ac:dyDescent="0.25">
      <c r="A3580" s="24">
        <v>43024</v>
      </c>
      <c r="B3580">
        <v>0.97</v>
      </c>
      <c r="C3580">
        <v>0.97</v>
      </c>
      <c r="D3580">
        <v>0.97</v>
      </c>
      <c r="E3580">
        <v>1.1000000000000001</v>
      </c>
      <c r="F3580">
        <v>1.24</v>
      </c>
      <c r="G3580">
        <v>1.42</v>
      </c>
      <c r="H3580">
        <v>1.54</v>
      </c>
      <c r="I3580">
        <v>1.68</v>
      </c>
      <c r="J3580">
        <v>1.95</v>
      </c>
      <c r="K3580">
        <v>2.15</v>
      </c>
      <c r="L3580">
        <v>2.2999999999999998</v>
      </c>
      <c r="M3580">
        <v>2.58</v>
      </c>
      <c r="N3580">
        <v>2.82</v>
      </c>
      <c r="O3580">
        <f t="shared" si="55"/>
        <v>2.82</v>
      </c>
    </row>
    <row r="3581" spans="1:15" x14ac:dyDescent="0.25">
      <c r="A3581" s="24">
        <v>43025</v>
      </c>
      <c r="B3581">
        <v>0.99</v>
      </c>
      <c r="C3581">
        <v>0.99</v>
      </c>
      <c r="D3581">
        <v>0.99</v>
      </c>
      <c r="E3581">
        <v>1.0900000000000001</v>
      </c>
      <c r="F3581">
        <v>1.25</v>
      </c>
      <c r="G3581">
        <v>1.41</v>
      </c>
      <c r="H3581">
        <v>1.54</v>
      </c>
      <c r="I3581">
        <v>1.69</v>
      </c>
      <c r="J3581">
        <v>1.97</v>
      </c>
      <c r="K3581">
        <v>2.15</v>
      </c>
      <c r="L3581">
        <v>2.2999999999999998</v>
      </c>
      <c r="M3581">
        <v>2.58</v>
      </c>
      <c r="N3581">
        <v>2.8</v>
      </c>
      <c r="O3581">
        <f t="shared" si="55"/>
        <v>2.8</v>
      </c>
    </row>
    <row r="3582" spans="1:15" x14ac:dyDescent="0.25">
      <c r="A3582" s="24">
        <v>43026</v>
      </c>
      <c r="B3582">
        <v>0.99</v>
      </c>
      <c r="C3582">
        <v>0.99</v>
      </c>
      <c r="D3582">
        <v>0.99</v>
      </c>
      <c r="E3582">
        <v>1.0900000000000001</v>
      </c>
      <c r="F3582">
        <v>1.24</v>
      </c>
      <c r="G3582">
        <v>1.42</v>
      </c>
      <c r="H3582">
        <v>1.59</v>
      </c>
      <c r="I3582">
        <v>1.7</v>
      </c>
      <c r="J3582">
        <v>1.99</v>
      </c>
      <c r="K3582">
        <v>2.19</v>
      </c>
      <c r="L3582">
        <v>2.34</v>
      </c>
      <c r="M3582">
        <v>2.62</v>
      </c>
      <c r="N3582">
        <v>2.85</v>
      </c>
      <c r="O3582">
        <f t="shared" si="55"/>
        <v>2.85</v>
      </c>
    </row>
    <row r="3583" spans="1:15" x14ac:dyDescent="0.25">
      <c r="A3583" s="24">
        <v>43027</v>
      </c>
      <c r="B3583">
        <v>0.99</v>
      </c>
      <c r="C3583">
        <v>0.99</v>
      </c>
      <c r="D3583">
        <v>0.99</v>
      </c>
      <c r="E3583">
        <v>1.1000000000000001</v>
      </c>
      <c r="F3583">
        <v>1.25</v>
      </c>
      <c r="G3583">
        <v>1.41</v>
      </c>
      <c r="H3583">
        <v>1.58</v>
      </c>
      <c r="I3583">
        <v>1.69</v>
      </c>
      <c r="J3583">
        <v>1.98</v>
      </c>
      <c r="K3583">
        <v>2.1800000000000002</v>
      </c>
      <c r="L3583">
        <v>2.33</v>
      </c>
      <c r="M3583">
        <v>2.6</v>
      </c>
      <c r="N3583">
        <v>2.83</v>
      </c>
      <c r="O3583">
        <f t="shared" si="55"/>
        <v>2.83</v>
      </c>
    </row>
    <row r="3584" spans="1:15" x14ac:dyDescent="0.25">
      <c r="A3584" s="24">
        <v>43028</v>
      </c>
      <c r="B3584">
        <v>0.99</v>
      </c>
      <c r="C3584">
        <v>0.99</v>
      </c>
      <c r="D3584">
        <v>0.99</v>
      </c>
      <c r="E3584">
        <v>1.1100000000000001</v>
      </c>
      <c r="F3584">
        <v>1.27</v>
      </c>
      <c r="G3584">
        <v>1.43</v>
      </c>
      <c r="H3584">
        <v>1.6</v>
      </c>
      <c r="I3584">
        <v>1.72</v>
      </c>
      <c r="J3584">
        <v>2.0299999999999998</v>
      </c>
      <c r="K3584">
        <v>2.2400000000000002</v>
      </c>
      <c r="L3584">
        <v>2.39</v>
      </c>
      <c r="M3584">
        <v>2.67</v>
      </c>
      <c r="N3584">
        <v>2.89</v>
      </c>
      <c r="O3584">
        <f t="shared" si="55"/>
        <v>2.89</v>
      </c>
    </row>
    <row r="3585" spans="1:15" x14ac:dyDescent="0.25">
      <c r="A3585" s="24">
        <v>43029</v>
      </c>
      <c r="B3585">
        <v>0.99</v>
      </c>
      <c r="C3585">
        <v>0.99</v>
      </c>
      <c r="D3585">
        <v>0.99</v>
      </c>
      <c r="E3585">
        <v>1.1100000000000001</v>
      </c>
      <c r="F3585">
        <v>1.27</v>
      </c>
      <c r="G3585">
        <v>1.43</v>
      </c>
      <c r="H3585">
        <v>1.6</v>
      </c>
      <c r="I3585">
        <v>1.72</v>
      </c>
      <c r="J3585">
        <v>2.0299999999999998</v>
      </c>
      <c r="K3585">
        <v>2.2400000000000002</v>
      </c>
      <c r="L3585">
        <v>2.39</v>
      </c>
      <c r="M3585">
        <v>2.67</v>
      </c>
      <c r="N3585">
        <v>2.89</v>
      </c>
      <c r="O3585">
        <f t="shared" si="55"/>
        <v>2.89</v>
      </c>
    </row>
    <row r="3586" spans="1:15" x14ac:dyDescent="0.25">
      <c r="A3586" s="24">
        <v>43030</v>
      </c>
      <c r="B3586">
        <v>0.99</v>
      </c>
      <c r="C3586">
        <v>0.99</v>
      </c>
      <c r="D3586">
        <v>0.99</v>
      </c>
      <c r="E3586">
        <v>1.1100000000000001</v>
      </c>
      <c r="F3586">
        <v>1.27</v>
      </c>
      <c r="G3586">
        <v>1.43</v>
      </c>
      <c r="H3586">
        <v>1.6</v>
      </c>
      <c r="I3586">
        <v>1.72</v>
      </c>
      <c r="J3586">
        <v>2.0299999999999998</v>
      </c>
      <c r="K3586">
        <v>2.2400000000000002</v>
      </c>
      <c r="L3586">
        <v>2.39</v>
      </c>
      <c r="M3586">
        <v>2.67</v>
      </c>
      <c r="N3586">
        <v>2.89</v>
      </c>
      <c r="O3586">
        <f t="shared" si="55"/>
        <v>2.89</v>
      </c>
    </row>
    <row r="3587" spans="1:15" x14ac:dyDescent="0.25">
      <c r="A3587" s="24">
        <v>43031</v>
      </c>
      <c r="B3587">
        <v>1</v>
      </c>
      <c r="C3587">
        <v>1</v>
      </c>
      <c r="D3587">
        <v>1</v>
      </c>
      <c r="E3587">
        <v>1.0900000000000001</v>
      </c>
      <c r="F3587">
        <v>1.25</v>
      </c>
      <c r="G3587">
        <v>1.42</v>
      </c>
      <c r="H3587">
        <v>1.58</v>
      </c>
      <c r="I3587">
        <v>1.7</v>
      </c>
      <c r="J3587">
        <v>2.0099999999999998</v>
      </c>
      <c r="K3587">
        <v>2.2200000000000002</v>
      </c>
      <c r="L3587">
        <v>2.38</v>
      </c>
      <c r="M3587">
        <v>2.66</v>
      </c>
      <c r="N3587">
        <v>2.89</v>
      </c>
      <c r="O3587">
        <f t="shared" si="55"/>
        <v>2.89</v>
      </c>
    </row>
    <row r="3588" spans="1:15" x14ac:dyDescent="0.25">
      <c r="A3588" s="24">
        <v>43032</v>
      </c>
      <c r="B3588">
        <v>1</v>
      </c>
      <c r="C3588">
        <v>1</v>
      </c>
      <c r="D3588">
        <v>1</v>
      </c>
      <c r="E3588">
        <v>1.1200000000000001</v>
      </c>
      <c r="F3588">
        <v>1.27</v>
      </c>
      <c r="G3588">
        <v>1.43</v>
      </c>
      <c r="H3588">
        <v>1.6</v>
      </c>
      <c r="I3588">
        <v>1.73</v>
      </c>
      <c r="J3588">
        <v>2.0499999999999998</v>
      </c>
      <c r="K3588">
        <v>2.2599999999999998</v>
      </c>
      <c r="L3588">
        <v>2.42</v>
      </c>
      <c r="M3588">
        <v>2.7</v>
      </c>
      <c r="N3588">
        <v>2.92</v>
      </c>
      <c r="O3588">
        <f t="shared" si="55"/>
        <v>2.92</v>
      </c>
    </row>
    <row r="3589" spans="1:15" x14ac:dyDescent="0.25">
      <c r="A3589" s="24">
        <v>43033</v>
      </c>
      <c r="B3589">
        <v>1.01</v>
      </c>
      <c r="C3589">
        <v>1.01</v>
      </c>
      <c r="D3589">
        <v>1.01</v>
      </c>
      <c r="E3589">
        <v>1.1200000000000001</v>
      </c>
      <c r="F3589">
        <v>1.27</v>
      </c>
      <c r="G3589">
        <v>1.43</v>
      </c>
      <c r="H3589">
        <v>1.61</v>
      </c>
      <c r="I3589">
        <v>1.74</v>
      </c>
      <c r="J3589">
        <v>2.06</v>
      </c>
      <c r="K3589">
        <v>2.2799999999999998</v>
      </c>
      <c r="L3589">
        <v>2.44</v>
      </c>
      <c r="M3589">
        <v>2.72</v>
      </c>
      <c r="N3589">
        <v>2.95</v>
      </c>
      <c r="O3589">
        <f t="shared" si="55"/>
        <v>2.95</v>
      </c>
    </row>
    <row r="3590" spans="1:15" x14ac:dyDescent="0.25">
      <c r="A3590" s="24">
        <v>43034</v>
      </c>
      <c r="B3590">
        <v>0.99</v>
      </c>
      <c r="C3590">
        <v>0.99</v>
      </c>
      <c r="D3590">
        <v>0.99</v>
      </c>
      <c r="E3590">
        <v>1.1100000000000001</v>
      </c>
      <c r="F3590">
        <v>1.29</v>
      </c>
      <c r="G3590">
        <v>1.43</v>
      </c>
      <c r="H3590">
        <v>1.63</v>
      </c>
      <c r="I3590">
        <v>1.76</v>
      </c>
      <c r="J3590">
        <v>2.0699999999999998</v>
      </c>
      <c r="K3590">
        <v>2.2999999999999998</v>
      </c>
      <c r="L3590">
        <v>2.46</v>
      </c>
      <c r="M3590">
        <v>2.74</v>
      </c>
      <c r="N3590">
        <v>2.96</v>
      </c>
      <c r="O3590">
        <f t="shared" ref="O3590:O3653" si="56">N3590</f>
        <v>2.96</v>
      </c>
    </row>
    <row r="3591" spans="1:15" x14ac:dyDescent="0.25">
      <c r="A3591" s="24">
        <v>43035</v>
      </c>
      <c r="B3591">
        <v>0.98</v>
      </c>
      <c r="C3591">
        <v>0.98</v>
      </c>
      <c r="D3591">
        <v>0.98</v>
      </c>
      <c r="E3591">
        <v>1.1000000000000001</v>
      </c>
      <c r="F3591">
        <v>1.28</v>
      </c>
      <c r="G3591">
        <v>1.42</v>
      </c>
      <c r="H3591">
        <v>1.59</v>
      </c>
      <c r="I3591">
        <v>1.73</v>
      </c>
      <c r="J3591">
        <v>2.0299999999999998</v>
      </c>
      <c r="K3591">
        <v>2.2599999999999998</v>
      </c>
      <c r="L3591">
        <v>2.42</v>
      </c>
      <c r="M3591">
        <v>2.71</v>
      </c>
      <c r="N3591">
        <v>2.93</v>
      </c>
      <c r="O3591">
        <f t="shared" si="56"/>
        <v>2.93</v>
      </c>
    </row>
    <row r="3592" spans="1:15" x14ac:dyDescent="0.25">
      <c r="A3592" s="24">
        <v>43036</v>
      </c>
      <c r="B3592">
        <v>0.98</v>
      </c>
      <c r="C3592">
        <v>0.98</v>
      </c>
      <c r="D3592">
        <v>0.98</v>
      </c>
      <c r="E3592">
        <v>1.1000000000000001</v>
      </c>
      <c r="F3592">
        <v>1.28</v>
      </c>
      <c r="G3592">
        <v>1.42</v>
      </c>
      <c r="H3592">
        <v>1.59</v>
      </c>
      <c r="I3592">
        <v>1.73</v>
      </c>
      <c r="J3592">
        <v>2.0299999999999998</v>
      </c>
      <c r="K3592">
        <v>2.2599999999999998</v>
      </c>
      <c r="L3592">
        <v>2.42</v>
      </c>
      <c r="M3592">
        <v>2.71</v>
      </c>
      <c r="N3592">
        <v>2.93</v>
      </c>
      <c r="O3592">
        <f t="shared" si="56"/>
        <v>2.93</v>
      </c>
    </row>
    <row r="3593" spans="1:15" x14ac:dyDescent="0.25">
      <c r="A3593" s="24">
        <v>43037</v>
      </c>
      <c r="B3593">
        <v>0.98</v>
      </c>
      <c r="C3593">
        <v>0.98</v>
      </c>
      <c r="D3593">
        <v>0.98</v>
      </c>
      <c r="E3593">
        <v>1.1000000000000001</v>
      </c>
      <c r="F3593">
        <v>1.28</v>
      </c>
      <c r="G3593">
        <v>1.42</v>
      </c>
      <c r="H3593">
        <v>1.59</v>
      </c>
      <c r="I3593">
        <v>1.73</v>
      </c>
      <c r="J3593">
        <v>2.0299999999999998</v>
      </c>
      <c r="K3593">
        <v>2.2599999999999998</v>
      </c>
      <c r="L3593">
        <v>2.42</v>
      </c>
      <c r="M3593">
        <v>2.71</v>
      </c>
      <c r="N3593">
        <v>2.93</v>
      </c>
      <c r="O3593">
        <f t="shared" si="56"/>
        <v>2.93</v>
      </c>
    </row>
    <row r="3594" spans="1:15" x14ac:dyDescent="0.25">
      <c r="A3594" s="24">
        <v>43038</v>
      </c>
      <c r="B3594">
        <v>0.97</v>
      </c>
      <c r="C3594">
        <v>0.97</v>
      </c>
      <c r="D3594">
        <v>0.97</v>
      </c>
      <c r="E3594">
        <v>1.1200000000000001</v>
      </c>
      <c r="F3594">
        <v>1.24</v>
      </c>
      <c r="G3594">
        <v>1.42</v>
      </c>
      <c r="H3594">
        <v>1.58</v>
      </c>
      <c r="I3594">
        <v>1.71</v>
      </c>
      <c r="J3594">
        <v>2</v>
      </c>
      <c r="K3594">
        <v>2.2200000000000002</v>
      </c>
      <c r="L3594">
        <v>2.37</v>
      </c>
      <c r="M3594">
        <v>2.66</v>
      </c>
      <c r="N3594">
        <v>2.88</v>
      </c>
      <c r="O3594">
        <f t="shared" si="56"/>
        <v>2.88</v>
      </c>
    </row>
    <row r="3595" spans="1:15" x14ac:dyDescent="0.25">
      <c r="A3595" s="24">
        <v>43039</v>
      </c>
      <c r="B3595">
        <v>0.99</v>
      </c>
      <c r="C3595">
        <v>0.99</v>
      </c>
      <c r="D3595">
        <v>0.99</v>
      </c>
      <c r="E3595">
        <v>1.1499999999999999</v>
      </c>
      <c r="F3595">
        <v>1.28</v>
      </c>
      <c r="G3595">
        <v>1.43</v>
      </c>
      <c r="H3595">
        <v>1.6</v>
      </c>
      <c r="I3595">
        <v>1.73</v>
      </c>
      <c r="J3595">
        <v>2.0099999999999998</v>
      </c>
      <c r="K3595">
        <v>2.23</v>
      </c>
      <c r="L3595">
        <v>2.38</v>
      </c>
      <c r="M3595">
        <v>2.66</v>
      </c>
      <c r="N3595">
        <v>2.88</v>
      </c>
      <c r="O3595">
        <f t="shared" si="56"/>
        <v>2.88</v>
      </c>
    </row>
    <row r="3596" spans="1:15" x14ac:dyDescent="0.25">
      <c r="A3596" s="24">
        <v>43040</v>
      </c>
      <c r="B3596">
        <v>1.06</v>
      </c>
      <c r="C3596">
        <v>1.06</v>
      </c>
      <c r="D3596">
        <v>1.06</v>
      </c>
      <c r="E3596">
        <v>1.18</v>
      </c>
      <c r="F3596">
        <v>1.3</v>
      </c>
      <c r="G3596">
        <v>1.46</v>
      </c>
      <c r="H3596">
        <v>1.61</v>
      </c>
      <c r="I3596">
        <v>1.74</v>
      </c>
      <c r="J3596">
        <v>2.0099999999999998</v>
      </c>
      <c r="K3596">
        <v>2.2200000000000002</v>
      </c>
      <c r="L3596">
        <v>2.37</v>
      </c>
      <c r="M3596">
        <v>2.63</v>
      </c>
      <c r="N3596">
        <v>2.85</v>
      </c>
      <c r="O3596">
        <f t="shared" si="56"/>
        <v>2.85</v>
      </c>
    </row>
    <row r="3597" spans="1:15" x14ac:dyDescent="0.25">
      <c r="A3597" s="24">
        <v>43041</v>
      </c>
      <c r="B3597">
        <v>1.02</v>
      </c>
      <c r="C3597">
        <v>1.02</v>
      </c>
      <c r="D3597">
        <v>1.02</v>
      </c>
      <c r="E3597">
        <v>1.17</v>
      </c>
      <c r="F3597">
        <v>1.29</v>
      </c>
      <c r="G3597">
        <v>1.46</v>
      </c>
      <c r="H3597">
        <v>1.61</v>
      </c>
      <c r="I3597">
        <v>1.73</v>
      </c>
      <c r="J3597">
        <v>2</v>
      </c>
      <c r="K3597">
        <v>2.21</v>
      </c>
      <c r="L3597">
        <v>2.35</v>
      </c>
      <c r="M3597">
        <v>2.61</v>
      </c>
      <c r="N3597">
        <v>2.83</v>
      </c>
      <c r="O3597">
        <f t="shared" si="56"/>
        <v>2.83</v>
      </c>
    </row>
    <row r="3598" spans="1:15" x14ac:dyDescent="0.25">
      <c r="A3598" s="24">
        <v>43042</v>
      </c>
      <c r="B3598">
        <v>1.02</v>
      </c>
      <c r="C3598">
        <v>1.02</v>
      </c>
      <c r="D3598">
        <v>1.02</v>
      </c>
      <c r="E3598">
        <v>1.18</v>
      </c>
      <c r="F3598">
        <v>1.31</v>
      </c>
      <c r="G3598">
        <v>1.49</v>
      </c>
      <c r="H3598">
        <v>1.63</v>
      </c>
      <c r="I3598">
        <v>1.74</v>
      </c>
      <c r="J3598">
        <v>1.99</v>
      </c>
      <c r="K3598">
        <v>2.19</v>
      </c>
      <c r="L3598">
        <v>2.34</v>
      </c>
      <c r="M3598">
        <v>2.59</v>
      </c>
      <c r="N3598">
        <v>2.82</v>
      </c>
      <c r="O3598">
        <f t="shared" si="56"/>
        <v>2.82</v>
      </c>
    </row>
    <row r="3599" spans="1:15" x14ac:dyDescent="0.25">
      <c r="A3599" s="24">
        <v>43043</v>
      </c>
      <c r="B3599">
        <v>1.02</v>
      </c>
      <c r="C3599">
        <v>1.02</v>
      </c>
      <c r="D3599">
        <v>1.02</v>
      </c>
      <c r="E3599">
        <v>1.18</v>
      </c>
      <c r="F3599">
        <v>1.31</v>
      </c>
      <c r="G3599">
        <v>1.49</v>
      </c>
      <c r="H3599">
        <v>1.63</v>
      </c>
      <c r="I3599">
        <v>1.74</v>
      </c>
      <c r="J3599">
        <v>1.99</v>
      </c>
      <c r="K3599">
        <v>2.19</v>
      </c>
      <c r="L3599">
        <v>2.34</v>
      </c>
      <c r="M3599">
        <v>2.59</v>
      </c>
      <c r="N3599">
        <v>2.82</v>
      </c>
      <c r="O3599">
        <f t="shared" si="56"/>
        <v>2.82</v>
      </c>
    </row>
    <row r="3600" spans="1:15" x14ac:dyDescent="0.25">
      <c r="A3600" s="24">
        <v>43044</v>
      </c>
      <c r="B3600">
        <v>1.02</v>
      </c>
      <c r="C3600">
        <v>1.02</v>
      </c>
      <c r="D3600">
        <v>1.02</v>
      </c>
      <c r="E3600">
        <v>1.18</v>
      </c>
      <c r="F3600">
        <v>1.31</v>
      </c>
      <c r="G3600">
        <v>1.49</v>
      </c>
      <c r="H3600">
        <v>1.63</v>
      </c>
      <c r="I3600">
        <v>1.74</v>
      </c>
      <c r="J3600">
        <v>1.99</v>
      </c>
      <c r="K3600">
        <v>2.19</v>
      </c>
      <c r="L3600">
        <v>2.34</v>
      </c>
      <c r="M3600">
        <v>2.59</v>
      </c>
      <c r="N3600">
        <v>2.82</v>
      </c>
      <c r="O3600">
        <f t="shared" si="56"/>
        <v>2.82</v>
      </c>
    </row>
    <row r="3601" spans="1:15" x14ac:dyDescent="0.25">
      <c r="A3601" s="24">
        <v>43045</v>
      </c>
      <c r="B3601">
        <v>1.03</v>
      </c>
      <c r="C3601">
        <v>1.03</v>
      </c>
      <c r="D3601">
        <v>1.03</v>
      </c>
      <c r="E3601">
        <v>1.19</v>
      </c>
      <c r="F3601">
        <v>1.3</v>
      </c>
      <c r="G3601">
        <v>1.5</v>
      </c>
      <c r="H3601">
        <v>1.61</v>
      </c>
      <c r="I3601">
        <v>1.73</v>
      </c>
      <c r="J3601">
        <v>1.99</v>
      </c>
      <c r="K3601">
        <v>2.17</v>
      </c>
      <c r="L3601">
        <v>2.3199999999999998</v>
      </c>
      <c r="M3601">
        <v>2.58</v>
      </c>
      <c r="N3601">
        <v>2.8</v>
      </c>
      <c r="O3601">
        <f t="shared" si="56"/>
        <v>2.8</v>
      </c>
    </row>
    <row r="3602" spans="1:15" x14ac:dyDescent="0.25">
      <c r="A3602" s="24">
        <v>43046</v>
      </c>
      <c r="B3602">
        <v>1.05</v>
      </c>
      <c r="C3602">
        <v>1.05</v>
      </c>
      <c r="D3602">
        <v>1.05</v>
      </c>
      <c r="E3602">
        <v>1.22</v>
      </c>
      <c r="F3602">
        <v>1.33</v>
      </c>
      <c r="G3602">
        <v>1.49</v>
      </c>
      <c r="H3602">
        <v>1.63</v>
      </c>
      <c r="I3602">
        <v>1.75</v>
      </c>
      <c r="J3602">
        <v>1.99</v>
      </c>
      <c r="K3602">
        <v>2.17</v>
      </c>
      <c r="L3602">
        <v>2.3199999999999998</v>
      </c>
      <c r="M3602">
        <v>2.56</v>
      </c>
      <c r="N3602">
        <v>2.77</v>
      </c>
      <c r="O3602">
        <f t="shared" si="56"/>
        <v>2.77</v>
      </c>
    </row>
    <row r="3603" spans="1:15" x14ac:dyDescent="0.25">
      <c r="A3603" s="24">
        <v>43047</v>
      </c>
      <c r="B3603">
        <v>1.05</v>
      </c>
      <c r="C3603">
        <v>1.05</v>
      </c>
      <c r="D3603">
        <v>1.05</v>
      </c>
      <c r="E3603">
        <v>1.23</v>
      </c>
      <c r="F3603">
        <v>1.35</v>
      </c>
      <c r="G3603">
        <v>1.53</v>
      </c>
      <c r="H3603">
        <v>1.65</v>
      </c>
      <c r="I3603">
        <v>1.77</v>
      </c>
      <c r="J3603">
        <v>2.0099999999999998</v>
      </c>
      <c r="K3603">
        <v>2.19</v>
      </c>
      <c r="L3603">
        <v>2.3199999999999998</v>
      </c>
      <c r="M3603">
        <v>2.57</v>
      </c>
      <c r="N3603">
        <v>2.79</v>
      </c>
      <c r="O3603">
        <f t="shared" si="56"/>
        <v>2.79</v>
      </c>
    </row>
    <row r="3604" spans="1:15" x14ac:dyDescent="0.25">
      <c r="A3604" s="24">
        <v>43048</v>
      </c>
      <c r="B3604">
        <v>1.07</v>
      </c>
      <c r="C3604">
        <v>1.07</v>
      </c>
      <c r="D3604">
        <v>1.07</v>
      </c>
      <c r="E3604">
        <v>1.24</v>
      </c>
      <c r="F3604">
        <v>1.36</v>
      </c>
      <c r="G3604">
        <v>1.53</v>
      </c>
      <c r="H3604">
        <v>1.63</v>
      </c>
      <c r="I3604">
        <v>1.75</v>
      </c>
      <c r="J3604">
        <v>2.0099999999999998</v>
      </c>
      <c r="K3604">
        <v>2.2000000000000002</v>
      </c>
      <c r="L3604">
        <v>2.33</v>
      </c>
      <c r="M3604">
        <v>2.59</v>
      </c>
      <c r="N3604">
        <v>2.81</v>
      </c>
      <c r="O3604">
        <f t="shared" si="56"/>
        <v>2.81</v>
      </c>
    </row>
    <row r="3605" spans="1:15" x14ac:dyDescent="0.25">
      <c r="A3605" s="24">
        <v>43049</v>
      </c>
      <c r="B3605">
        <v>1.06</v>
      </c>
      <c r="C3605">
        <v>1.06</v>
      </c>
      <c r="D3605">
        <v>1.06</v>
      </c>
      <c r="E3605">
        <v>1.23</v>
      </c>
      <c r="F3605">
        <v>1.37</v>
      </c>
      <c r="G3605">
        <v>1.54</v>
      </c>
      <c r="H3605">
        <v>1.67</v>
      </c>
      <c r="I3605">
        <v>1.79</v>
      </c>
      <c r="J3605">
        <v>2.06</v>
      </c>
      <c r="K3605">
        <v>2.27</v>
      </c>
      <c r="L3605">
        <v>2.4</v>
      </c>
      <c r="M3605">
        <v>2.67</v>
      </c>
      <c r="N3605">
        <v>2.88</v>
      </c>
      <c r="O3605">
        <f t="shared" si="56"/>
        <v>2.88</v>
      </c>
    </row>
    <row r="3606" spans="1:15" x14ac:dyDescent="0.25">
      <c r="A3606" s="24">
        <v>43050</v>
      </c>
      <c r="B3606">
        <v>1.06</v>
      </c>
      <c r="C3606">
        <v>1.06</v>
      </c>
      <c r="D3606">
        <v>1.06</v>
      </c>
      <c r="E3606">
        <v>1.23</v>
      </c>
      <c r="F3606">
        <v>1.37</v>
      </c>
      <c r="G3606">
        <v>1.54</v>
      </c>
      <c r="H3606">
        <v>1.67</v>
      </c>
      <c r="I3606">
        <v>1.79</v>
      </c>
      <c r="J3606">
        <v>2.06</v>
      </c>
      <c r="K3606">
        <v>2.27</v>
      </c>
      <c r="L3606">
        <v>2.4</v>
      </c>
      <c r="M3606">
        <v>2.67</v>
      </c>
      <c r="N3606">
        <v>2.88</v>
      </c>
      <c r="O3606">
        <f t="shared" si="56"/>
        <v>2.88</v>
      </c>
    </row>
    <row r="3607" spans="1:15" x14ac:dyDescent="0.25">
      <c r="A3607" s="24">
        <v>43051</v>
      </c>
      <c r="B3607">
        <v>1.06</v>
      </c>
      <c r="C3607">
        <v>1.06</v>
      </c>
      <c r="D3607">
        <v>1.06</v>
      </c>
      <c r="E3607">
        <v>1.23</v>
      </c>
      <c r="F3607">
        <v>1.37</v>
      </c>
      <c r="G3607">
        <v>1.54</v>
      </c>
      <c r="H3607">
        <v>1.67</v>
      </c>
      <c r="I3607">
        <v>1.79</v>
      </c>
      <c r="J3607">
        <v>2.06</v>
      </c>
      <c r="K3607">
        <v>2.27</v>
      </c>
      <c r="L3607">
        <v>2.4</v>
      </c>
      <c r="M3607">
        <v>2.67</v>
      </c>
      <c r="N3607">
        <v>2.88</v>
      </c>
      <c r="O3607">
        <f t="shared" si="56"/>
        <v>2.88</v>
      </c>
    </row>
    <row r="3608" spans="1:15" x14ac:dyDescent="0.25">
      <c r="A3608" s="24">
        <v>43052</v>
      </c>
      <c r="B3608">
        <v>1.07</v>
      </c>
      <c r="C3608">
        <v>1.07</v>
      </c>
      <c r="D3608">
        <v>1.07</v>
      </c>
      <c r="E3608">
        <v>1.24</v>
      </c>
      <c r="F3608">
        <v>1.37</v>
      </c>
      <c r="G3608">
        <v>1.55</v>
      </c>
      <c r="H3608">
        <v>1.7</v>
      </c>
      <c r="I3608">
        <v>1.82</v>
      </c>
      <c r="J3608">
        <v>2.08</v>
      </c>
      <c r="K3608">
        <v>2.27</v>
      </c>
      <c r="L3608">
        <v>2.4</v>
      </c>
      <c r="M3608">
        <v>2.67</v>
      </c>
      <c r="N3608">
        <v>2.87</v>
      </c>
      <c r="O3608">
        <f t="shared" si="56"/>
        <v>2.87</v>
      </c>
    </row>
    <row r="3609" spans="1:15" x14ac:dyDescent="0.25">
      <c r="A3609" s="24">
        <v>43053</v>
      </c>
      <c r="B3609">
        <v>1.06</v>
      </c>
      <c r="C3609">
        <v>1.06</v>
      </c>
      <c r="D3609">
        <v>1.06</v>
      </c>
      <c r="E3609">
        <v>1.26</v>
      </c>
      <c r="F3609">
        <v>1.4</v>
      </c>
      <c r="G3609">
        <v>1.55</v>
      </c>
      <c r="H3609">
        <v>1.68</v>
      </c>
      <c r="I3609">
        <v>1.81</v>
      </c>
      <c r="J3609">
        <v>2.06</v>
      </c>
      <c r="K3609">
        <v>2.2599999999999998</v>
      </c>
      <c r="L3609">
        <v>2.38</v>
      </c>
      <c r="M3609">
        <v>2.64</v>
      </c>
      <c r="N3609">
        <v>2.84</v>
      </c>
      <c r="O3609">
        <f t="shared" si="56"/>
        <v>2.84</v>
      </c>
    </row>
    <row r="3610" spans="1:15" x14ac:dyDescent="0.25">
      <c r="A3610" s="24">
        <v>43054</v>
      </c>
      <c r="B3610">
        <v>1.08</v>
      </c>
      <c r="C3610">
        <v>1.08</v>
      </c>
      <c r="D3610">
        <v>1.08</v>
      </c>
      <c r="E3610">
        <v>1.25</v>
      </c>
      <c r="F3610">
        <v>1.39</v>
      </c>
      <c r="G3610">
        <v>1.55</v>
      </c>
      <c r="H3610">
        <v>1.68</v>
      </c>
      <c r="I3610">
        <v>1.79</v>
      </c>
      <c r="J3610">
        <v>2.04</v>
      </c>
      <c r="K3610">
        <v>2.21</v>
      </c>
      <c r="L3610">
        <v>2.33</v>
      </c>
      <c r="M3610">
        <v>2.58</v>
      </c>
      <c r="N3610">
        <v>2.77</v>
      </c>
      <c r="O3610">
        <f t="shared" si="56"/>
        <v>2.77</v>
      </c>
    </row>
    <row r="3611" spans="1:15" x14ac:dyDescent="0.25">
      <c r="A3611" s="24">
        <v>43055</v>
      </c>
      <c r="B3611">
        <v>1.08</v>
      </c>
      <c r="C3611">
        <v>1.08</v>
      </c>
      <c r="D3611">
        <v>1.08</v>
      </c>
      <c r="E3611">
        <v>1.27</v>
      </c>
      <c r="F3611">
        <v>1.42</v>
      </c>
      <c r="G3611">
        <v>1.59</v>
      </c>
      <c r="H3611">
        <v>1.72</v>
      </c>
      <c r="I3611">
        <v>1.83</v>
      </c>
      <c r="J3611">
        <v>2.0699999999999998</v>
      </c>
      <c r="K3611">
        <v>2.25</v>
      </c>
      <c r="L3611">
        <v>2.37</v>
      </c>
      <c r="M3611">
        <v>2.62</v>
      </c>
      <c r="N3611">
        <v>2.81</v>
      </c>
      <c r="O3611">
        <f t="shared" si="56"/>
        <v>2.81</v>
      </c>
    </row>
    <row r="3612" spans="1:15" x14ac:dyDescent="0.25">
      <c r="A3612" s="24">
        <v>43056</v>
      </c>
      <c r="B3612">
        <v>1.08</v>
      </c>
      <c r="C3612">
        <v>1.08</v>
      </c>
      <c r="D3612">
        <v>1.08</v>
      </c>
      <c r="E3612">
        <v>1.29</v>
      </c>
      <c r="F3612">
        <v>1.42</v>
      </c>
      <c r="G3612">
        <v>1.6</v>
      </c>
      <c r="H3612">
        <v>1.73</v>
      </c>
      <c r="I3612">
        <v>1.83</v>
      </c>
      <c r="J3612">
        <v>2.06</v>
      </c>
      <c r="K3612">
        <v>2.23</v>
      </c>
      <c r="L3612">
        <v>2.35</v>
      </c>
      <c r="M3612">
        <v>2.59</v>
      </c>
      <c r="N3612">
        <v>2.78</v>
      </c>
      <c r="O3612">
        <f t="shared" si="56"/>
        <v>2.78</v>
      </c>
    </row>
    <row r="3613" spans="1:15" x14ac:dyDescent="0.25">
      <c r="A3613" s="24">
        <v>43057</v>
      </c>
      <c r="B3613">
        <v>1.08</v>
      </c>
      <c r="C3613">
        <v>1.08</v>
      </c>
      <c r="D3613">
        <v>1.08</v>
      </c>
      <c r="E3613">
        <v>1.29</v>
      </c>
      <c r="F3613">
        <v>1.42</v>
      </c>
      <c r="G3613">
        <v>1.6</v>
      </c>
      <c r="H3613">
        <v>1.73</v>
      </c>
      <c r="I3613">
        <v>1.83</v>
      </c>
      <c r="J3613">
        <v>2.06</v>
      </c>
      <c r="K3613">
        <v>2.23</v>
      </c>
      <c r="L3613">
        <v>2.35</v>
      </c>
      <c r="M3613">
        <v>2.59</v>
      </c>
      <c r="N3613">
        <v>2.78</v>
      </c>
      <c r="O3613">
        <f t="shared" si="56"/>
        <v>2.78</v>
      </c>
    </row>
    <row r="3614" spans="1:15" x14ac:dyDescent="0.25">
      <c r="A3614" s="24">
        <v>43058</v>
      </c>
      <c r="B3614">
        <v>1.08</v>
      </c>
      <c r="C3614">
        <v>1.08</v>
      </c>
      <c r="D3614">
        <v>1.08</v>
      </c>
      <c r="E3614">
        <v>1.29</v>
      </c>
      <c r="F3614">
        <v>1.42</v>
      </c>
      <c r="G3614">
        <v>1.6</v>
      </c>
      <c r="H3614">
        <v>1.73</v>
      </c>
      <c r="I3614">
        <v>1.83</v>
      </c>
      <c r="J3614">
        <v>2.06</v>
      </c>
      <c r="K3614">
        <v>2.23</v>
      </c>
      <c r="L3614">
        <v>2.35</v>
      </c>
      <c r="M3614">
        <v>2.59</v>
      </c>
      <c r="N3614">
        <v>2.78</v>
      </c>
      <c r="O3614">
        <f t="shared" si="56"/>
        <v>2.78</v>
      </c>
    </row>
    <row r="3615" spans="1:15" x14ac:dyDescent="0.25">
      <c r="A3615" s="24">
        <v>43059</v>
      </c>
      <c r="B3615">
        <v>1.0900000000000001</v>
      </c>
      <c r="C3615">
        <v>1.0900000000000001</v>
      </c>
      <c r="D3615">
        <v>1.0900000000000001</v>
      </c>
      <c r="E3615">
        <v>1.3</v>
      </c>
      <c r="F3615">
        <v>1.46</v>
      </c>
      <c r="G3615">
        <v>1.62</v>
      </c>
      <c r="H3615">
        <v>1.77</v>
      </c>
      <c r="I3615">
        <v>1.86</v>
      </c>
      <c r="J3615">
        <v>2.09</v>
      </c>
      <c r="K3615">
        <v>2.2599999999999998</v>
      </c>
      <c r="L3615">
        <v>2.37</v>
      </c>
      <c r="M3615">
        <v>2.6</v>
      </c>
      <c r="N3615">
        <v>2.78</v>
      </c>
      <c r="O3615">
        <f t="shared" si="56"/>
        <v>2.78</v>
      </c>
    </row>
    <row r="3616" spans="1:15" x14ac:dyDescent="0.25">
      <c r="A3616" s="24">
        <v>43060</v>
      </c>
      <c r="B3616">
        <v>1.1499999999999999</v>
      </c>
      <c r="C3616">
        <v>1.1499999999999999</v>
      </c>
      <c r="D3616">
        <v>1.1499999999999999</v>
      </c>
      <c r="E3616">
        <v>1.3</v>
      </c>
      <c r="F3616">
        <v>1.45</v>
      </c>
      <c r="G3616">
        <v>1.62</v>
      </c>
      <c r="H3616">
        <v>1.77</v>
      </c>
      <c r="I3616">
        <v>1.88</v>
      </c>
      <c r="J3616">
        <v>2.11</v>
      </c>
      <c r="K3616">
        <v>2.27</v>
      </c>
      <c r="L3616">
        <v>2.36</v>
      </c>
      <c r="M3616">
        <v>2.58</v>
      </c>
      <c r="N3616">
        <v>2.76</v>
      </c>
      <c r="O3616">
        <f t="shared" si="56"/>
        <v>2.76</v>
      </c>
    </row>
    <row r="3617" spans="1:15" x14ac:dyDescent="0.25">
      <c r="A3617" s="24">
        <v>43061</v>
      </c>
      <c r="B3617">
        <v>1.1599999999999999</v>
      </c>
      <c r="C3617">
        <v>1.1599999999999999</v>
      </c>
      <c r="D3617">
        <v>1.1599999999999999</v>
      </c>
      <c r="E3617">
        <v>1.29</v>
      </c>
      <c r="F3617">
        <v>1.45</v>
      </c>
      <c r="G3617">
        <v>1.61</v>
      </c>
      <c r="H3617">
        <v>1.74</v>
      </c>
      <c r="I3617">
        <v>1.84</v>
      </c>
      <c r="J3617">
        <v>2.0499999999999998</v>
      </c>
      <c r="K3617">
        <v>2.2200000000000002</v>
      </c>
      <c r="L3617">
        <v>2.3199999999999998</v>
      </c>
      <c r="M3617">
        <v>2.57</v>
      </c>
      <c r="N3617">
        <v>2.75</v>
      </c>
      <c r="O3617">
        <f t="shared" si="56"/>
        <v>2.75</v>
      </c>
    </row>
    <row r="3618" spans="1:15" x14ac:dyDescent="0.25">
      <c r="A3618" s="24">
        <v>43062</v>
      </c>
      <c r="B3618">
        <v>1.1599999999999999</v>
      </c>
      <c r="C3618">
        <v>1.1599999999999999</v>
      </c>
      <c r="D3618">
        <v>1.1599999999999999</v>
      </c>
      <c r="E3618">
        <v>1.29</v>
      </c>
      <c r="F3618">
        <v>1.45</v>
      </c>
      <c r="G3618">
        <v>1.61</v>
      </c>
      <c r="H3618">
        <v>1.74</v>
      </c>
      <c r="I3618">
        <v>1.84</v>
      </c>
      <c r="J3618">
        <v>2.0499999999999998</v>
      </c>
      <c r="K3618">
        <v>2.2200000000000002</v>
      </c>
      <c r="L3618">
        <v>2.3199999999999998</v>
      </c>
      <c r="M3618">
        <v>2.57</v>
      </c>
      <c r="N3618">
        <v>2.75</v>
      </c>
      <c r="O3618">
        <f t="shared" si="56"/>
        <v>2.75</v>
      </c>
    </row>
    <row r="3619" spans="1:15" x14ac:dyDescent="0.25">
      <c r="A3619" s="24">
        <v>43063</v>
      </c>
      <c r="B3619">
        <v>1.1399999999999999</v>
      </c>
      <c r="C3619">
        <v>1.1399999999999999</v>
      </c>
      <c r="D3619">
        <v>1.1399999999999999</v>
      </c>
      <c r="E3619">
        <v>1.29</v>
      </c>
      <c r="F3619">
        <v>1.45</v>
      </c>
      <c r="G3619">
        <v>1.61</v>
      </c>
      <c r="H3619">
        <v>1.75</v>
      </c>
      <c r="I3619">
        <v>1.85</v>
      </c>
      <c r="J3619">
        <v>2.0699999999999998</v>
      </c>
      <c r="K3619">
        <v>2.23</v>
      </c>
      <c r="L3619">
        <v>2.34</v>
      </c>
      <c r="M3619">
        <v>2.58</v>
      </c>
      <c r="N3619">
        <v>2.76</v>
      </c>
      <c r="O3619">
        <f t="shared" si="56"/>
        <v>2.76</v>
      </c>
    </row>
    <row r="3620" spans="1:15" x14ac:dyDescent="0.25">
      <c r="A3620" s="24">
        <v>43064</v>
      </c>
      <c r="B3620">
        <v>1.1399999999999999</v>
      </c>
      <c r="C3620">
        <v>1.1399999999999999</v>
      </c>
      <c r="D3620">
        <v>1.1399999999999999</v>
      </c>
      <c r="E3620">
        <v>1.29</v>
      </c>
      <c r="F3620">
        <v>1.45</v>
      </c>
      <c r="G3620">
        <v>1.61</v>
      </c>
      <c r="H3620">
        <v>1.75</v>
      </c>
      <c r="I3620">
        <v>1.85</v>
      </c>
      <c r="J3620">
        <v>2.0699999999999998</v>
      </c>
      <c r="K3620">
        <v>2.23</v>
      </c>
      <c r="L3620">
        <v>2.34</v>
      </c>
      <c r="M3620">
        <v>2.58</v>
      </c>
      <c r="N3620">
        <v>2.76</v>
      </c>
      <c r="O3620">
        <f t="shared" si="56"/>
        <v>2.76</v>
      </c>
    </row>
    <row r="3621" spans="1:15" x14ac:dyDescent="0.25">
      <c r="A3621" s="24">
        <v>43065</v>
      </c>
      <c r="B3621">
        <v>1.1399999999999999</v>
      </c>
      <c r="C3621">
        <v>1.1399999999999999</v>
      </c>
      <c r="D3621">
        <v>1.1399999999999999</v>
      </c>
      <c r="E3621">
        <v>1.29</v>
      </c>
      <c r="F3621">
        <v>1.45</v>
      </c>
      <c r="G3621">
        <v>1.61</v>
      </c>
      <c r="H3621">
        <v>1.75</v>
      </c>
      <c r="I3621">
        <v>1.85</v>
      </c>
      <c r="J3621">
        <v>2.0699999999999998</v>
      </c>
      <c r="K3621">
        <v>2.23</v>
      </c>
      <c r="L3621">
        <v>2.34</v>
      </c>
      <c r="M3621">
        <v>2.58</v>
      </c>
      <c r="N3621">
        <v>2.76</v>
      </c>
      <c r="O3621">
        <f t="shared" si="56"/>
        <v>2.76</v>
      </c>
    </row>
    <row r="3622" spans="1:15" x14ac:dyDescent="0.25">
      <c r="A3622" s="24">
        <v>43066</v>
      </c>
      <c r="B3622">
        <v>1.1499999999999999</v>
      </c>
      <c r="C3622">
        <v>1.1499999999999999</v>
      </c>
      <c r="D3622">
        <v>1.1499999999999999</v>
      </c>
      <c r="E3622">
        <v>1.27</v>
      </c>
      <c r="F3622">
        <v>1.41</v>
      </c>
      <c r="G3622">
        <v>1.62</v>
      </c>
      <c r="H3622">
        <v>1.74</v>
      </c>
      <c r="I3622">
        <v>1.84</v>
      </c>
      <c r="J3622">
        <v>2.06</v>
      </c>
      <c r="K3622">
        <v>2.21</v>
      </c>
      <c r="L3622">
        <v>2.3199999999999998</v>
      </c>
      <c r="M3622">
        <v>2.57</v>
      </c>
      <c r="N3622">
        <v>2.76</v>
      </c>
      <c r="O3622">
        <f t="shared" si="56"/>
        <v>2.76</v>
      </c>
    </row>
    <row r="3623" spans="1:15" x14ac:dyDescent="0.25">
      <c r="A3623" s="24">
        <v>43067</v>
      </c>
      <c r="B3623">
        <v>1.1599999999999999</v>
      </c>
      <c r="C3623">
        <v>1.1599999999999999</v>
      </c>
      <c r="D3623">
        <v>1.1599999999999999</v>
      </c>
      <c r="E3623">
        <v>1.3</v>
      </c>
      <c r="F3623">
        <v>1.46</v>
      </c>
      <c r="G3623">
        <v>1.61</v>
      </c>
      <c r="H3623">
        <v>1.75</v>
      </c>
      <c r="I3623">
        <v>1.85</v>
      </c>
      <c r="J3623">
        <v>2.0699999999999998</v>
      </c>
      <c r="K3623">
        <v>2.2400000000000002</v>
      </c>
      <c r="L3623">
        <v>2.34</v>
      </c>
      <c r="M3623">
        <v>2.58</v>
      </c>
      <c r="N3623">
        <v>2.77</v>
      </c>
      <c r="O3623">
        <f t="shared" si="56"/>
        <v>2.77</v>
      </c>
    </row>
    <row r="3624" spans="1:15" x14ac:dyDescent="0.25">
      <c r="A3624" s="24">
        <v>43068</v>
      </c>
      <c r="B3624">
        <v>1.17</v>
      </c>
      <c r="C3624">
        <v>1.17</v>
      </c>
      <c r="D3624">
        <v>1.17</v>
      </c>
      <c r="E3624">
        <v>1.29</v>
      </c>
      <c r="F3624">
        <v>1.45</v>
      </c>
      <c r="G3624">
        <v>1.61</v>
      </c>
      <c r="H3624">
        <v>1.78</v>
      </c>
      <c r="I3624">
        <v>1.86</v>
      </c>
      <c r="J3624">
        <v>2.09</v>
      </c>
      <c r="K3624">
        <v>2.27</v>
      </c>
      <c r="L3624">
        <v>2.37</v>
      </c>
      <c r="M3624">
        <v>2.62</v>
      </c>
      <c r="N3624">
        <v>2.81</v>
      </c>
      <c r="O3624">
        <f t="shared" si="56"/>
        <v>2.81</v>
      </c>
    </row>
    <row r="3625" spans="1:15" x14ac:dyDescent="0.25">
      <c r="A3625" s="24">
        <v>43069</v>
      </c>
      <c r="B3625">
        <v>1.1399999999999999</v>
      </c>
      <c r="C3625">
        <v>1.1399999999999999</v>
      </c>
      <c r="D3625">
        <v>1.1399999999999999</v>
      </c>
      <c r="E3625">
        <v>1.27</v>
      </c>
      <c r="F3625">
        <v>1.44</v>
      </c>
      <c r="G3625">
        <v>1.62</v>
      </c>
      <c r="H3625">
        <v>1.78</v>
      </c>
      <c r="I3625">
        <v>1.9</v>
      </c>
      <c r="J3625">
        <v>2.14</v>
      </c>
      <c r="K3625">
        <v>2.31</v>
      </c>
      <c r="L3625">
        <v>2.42</v>
      </c>
      <c r="M3625">
        <v>2.65</v>
      </c>
      <c r="N3625">
        <v>2.83</v>
      </c>
      <c r="O3625">
        <f t="shared" si="56"/>
        <v>2.83</v>
      </c>
    </row>
    <row r="3626" spans="1:15" x14ac:dyDescent="0.25">
      <c r="A3626" s="24">
        <v>43070</v>
      </c>
      <c r="B3626">
        <v>1.1399999999999999</v>
      </c>
      <c r="C3626">
        <v>1.1399999999999999</v>
      </c>
      <c r="D3626">
        <v>1.1399999999999999</v>
      </c>
      <c r="E3626">
        <v>1.27</v>
      </c>
      <c r="F3626">
        <v>1.45</v>
      </c>
      <c r="G3626">
        <v>1.62</v>
      </c>
      <c r="H3626">
        <v>1.78</v>
      </c>
      <c r="I3626">
        <v>1.9</v>
      </c>
      <c r="J3626">
        <v>2.13</v>
      </c>
      <c r="K3626">
        <v>2.2799999999999998</v>
      </c>
      <c r="L3626">
        <v>2.37</v>
      </c>
      <c r="M3626">
        <v>2.58</v>
      </c>
      <c r="N3626">
        <v>2.76</v>
      </c>
      <c r="O3626">
        <f t="shared" si="56"/>
        <v>2.76</v>
      </c>
    </row>
    <row r="3627" spans="1:15" x14ac:dyDescent="0.25">
      <c r="A3627" s="24">
        <v>43071</v>
      </c>
      <c r="B3627">
        <v>1.1399999999999999</v>
      </c>
      <c r="C3627">
        <v>1.1399999999999999</v>
      </c>
      <c r="D3627">
        <v>1.1399999999999999</v>
      </c>
      <c r="E3627">
        <v>1.27</v>
      </c>
      <c r="F3627">
        <v>1.45</v>
      </c>
      <c r="G3627">
        <v>1.62</v>
      </c>
      <c r="H3627">
        <v>1.78</v>
      </c>
      <c r="I3627">
        <v>1.9</v>
      </c>
      <c r="J3627">
        <v>2.13</v>
      </c>
      <c r="K3627">
        <v>2.2799999999999998</v>
      </c>
      <c r="L3627">
        <v>2.37</v>
      </c>
      <c r="M3627">
        <v>2.58</v>
      </c>
      <c r="N3627">
        <v>2.76</v>
      </c>
      <c r="O3627">
        <f t="shared" si="56"/>
        <v>2.76</v>
      </c>
    </row>
    <row r="3628" spans="1:15" x14ac:dyDescent="0.25">
      <c r="A3628" s="24">
        <v>43072</v>
      </c>
      <c r="B3628">
        <v>1.1399999999999999</v>
      </c>
      <c r="C3628">
        <v>1.1399999999999999</v>
      </c>
      <c r="D3628">
        <v>1.1399999999999999</v>
      </c>
      <c r="E3628">
        <v>1.27</v>
      </c>
      <c r="F3628">
        <v>1.45</v>
      </c>
      <c r="G3628">
        <v>1.62</v>
      </c>
      <c r="H3628">
        <v>1.78</v>
      </c>
      <c r="I3628">
        <v>1.9</v>
      </c>
      <c r="J3628">
        <v>2.13</v>
      </c>
      <c r="K3628">
        <v>2.2799999999999998</v>
      </c>
      <c r="L3628">
        <v>2.37</v>
      </c>
      <c r="M3628">
        <v>2.58</v>
      </c>
      <c r="N3628">
        <v>2.76</v>
      </c>
      <c r="O3628">
        <f t="shared" si="56"/>
        <v>2.76</v>
      </c>
    </row>
    <row r="3629" spans="1:15" x14ac:dyDescent="0.25">
      <c r="A3629" s="24">
        <v>43073</v>
      </c>
      <c r="B3629">
        <v>1.1599999999999999</v>
      </c>
      <c r="C3629">
        <v>1.1599999999999999</v>
      </c>
      <c r="D3629">
        <v>1.1599999999999999</v>
      </c>
      <c r="E3629">
        <v>1.29</v>
      </c>
      <c r="F3629">
        <v>1.45</v>
      </c>
      <c r="G3629">
        <v>1.66</v>
      </c>
      <c r="H3629">
        <v>1.8</v>
      </c>
      <c r="I3629">
        <v>1.93</v>
      </c>
      <c r="J3629">
        <v>2.15</v>
      </c>
      <c r="K3629">
        <v>2.29</v>
      </c>
      <c r="L3629">
        <v>2.37</v>
      </c>
      <c r="M3629">
        <v>2.58</v>
      </c>
      <c r="N3629">
        <v>2.77</v>
      </c>
      <c r="O3629">
        <f t="shared" si="56"/>
        <v>2.77</v>
      </c>
    </row>
    <row r="3630" spans="1:15" x14ac:dyDescent="0.25">
      <c r="A3630" s="24">
        <v>43074</v>
      </c>
      <c r="B3630">
        <v>1.21</v>
      </c>
      <c r="C3630">
        <v>1.21</v>
      </c>
      <c r="D3630">
        <v>1.21</v>
      </c>
      <c r="E3630">
        <v>1.3</v>
      </c>
      <c r="F3630">
        <v>1.48</v>
      </c>
      <c r="G3630">
        <v>1.64</v>
      </c>
      <c r="H3630">
        <v>1.83</v>
      </c>
      <c r="I3630">
        <v>1.94</v>
      </c>
      <c r="J3630">
        <v>2.15</v>
      </c>
      <c r="K3630">
        <v>2.2799999999999998</v>
      </c>
      <c r="L3630">
        <v>2.36</v>
      </c>
      <c r="M3630">
        <v>2.5499999999999998</v>
      </c>
      <c r="N3630">
        <v>2.73</v>
      </c>
      <c r="O3630">
        <f t="shared" si="56"/>
        <v>2.73</v>
      </c>
    </row>
    <row r="3631" spans="1:15" x14ac:dyDescent="0.25">
      <c r="A3631" s="24">
        <v>43075</v>
      </c>
      <c r="B3631">
        <v>1.18</v>
      </c>
      <c r="C3631">
        <v>1.18</v>
      </c>
      <c r="D3631">
        <v>1.18</v>
      </c>
      <c r="E3631">
        <v>1.3</v>
      </c>
      <c r="F3631">
        <v>1.48</v>
      </c>
      <c r="G3631">
        <v>1.68</v>
      </c>
      <c r="H3631">
        <v>1.78</v>
      </c>
      <c r="I3631">
        <v>1.92</v>
      </c>
      <c r="J3631">
        <v>2.11</v>
      </c>
      <c r="K3631">
        <v>2.25</v>
      </c>
      <c r="L3631">
        <v>2.33</v>
      </c>
      <c r="M3631">
        <v>2.5299999999999998</v>
      </c>
      <c r="N3631">
        <v>2.71</v>
      </c>
      <c r="O3631">
        <f t="shared" si="56"/>
        <v>2.71</v>
      </c>
    </row>
    <row r="3632" spans="1:15" x14ac:dyDescent="0.25">
      <c r="A3632" s="24">
        <v>43076</v>
      </c>
      <c r="B3632">
        <v>1.1599999999999999</v>
      </c>
      <c r="C3632">
        <v>1.1599999999999999</v>
      </c>
      <c r="D3632">
        <v>1.1599999999999999</v>
      </c>
      <c r="E3632">
        <v>1.29</v>
      </c>
      <c r="F3632">
        <v>1.47</v>
      </c>
      <c r="G3632">
        <v>1.67</v>
      </c>
      <c r="H3632">
        <v>1.8</v>
      </c>
      <c r="I3632">
        <v>1.92</v>
      </c>
      <c r="J3632">
        <v>2.14</v>
      </c>
      <c r="K3632">
        <v>2.29</v>
      </c>
      <c r="L3632">
        <v>2.37</v>
      </c>
      <c r="M3632">
        <v>2.58</v>
      </c>
      <c r="N3632">
        <v>2.76</v>
      </c>
      <c r="O3632">
        <f t="shared" si="56"/>
        <v>2.76</v>
      </c>
    </row>
    <row r="3633" spans="1:15" x14ac:dyDescent="0.25">
      <c r="A3633" s="24">
        <v>43077</v>
      </c>
      <c r="B3633">
        <v>1.1399999999999999</v>
      </c>
      <c r="C3633">
        <v>1.1399999999999999</v>
      </c>
      <c r="D3633">
        <v>1.1399999999999999</v>
      </c>
      <c r="E3633">
        <v>1.28</v>
      </c>
      <c r="F3633">
        <v>1.45</v>
      </c>
      <c r="G3633">
        <v>1.65</v>
      </c>
      <c r="H3633">
        <v>1.8</v>
      </c>
      <c r="I3633">
        <v>1.92</v>
      </c>
      <c r="J3633">
        <v>2.14</v>
      </c>
      <c r="K3633">
        <v>2.29</v>
      </c>
      <c r="L3633">
        <v>2.38</v>
      </c>
      <c r="M3633">
        <v>2.59</v>
      </c>
      <c r="N3633">
        <v>2.77</v>
      </c>
      <c r="O3633">
        <f t="shared" si="56"/>
        <v>2.77</v>
      </c>
    </row>
    <row r="3634" spans="1:15" x14ac:dyDescent="0.25">
      <c r="A3634" s="24">
        <v>43078</v>
      </c>
      <c r="B3634">
        <v>1.1399999999999999</v>
      </c>
      <c r="C3634">
        <v>1.1399999999999999</v>
      </c>
      <c r="D3634">
        <v>1.1399999999999999</v>
      </c>
      <c r="E3634">
        <v>1.28</v>
      </c>
      <c r="F3634">
        <v>1.45</v>
      </c>
      <c r="G3634">
        <v>1.65</v>
      </c>
      <c r="H3634">
        <v>1.8</v>
      </c>
      <c r="I3634">
        <v>1.92</v>
      </c>
      <c r="J3634">
        <v>2.14</v>
      </c>
      <c r="K3634">
        <v>2.29</v>
      </c>
      <c r="L3634">
        <v>2.38</v>
      </c>
      <c r="M3634">
        <v>2.59</v>
      </c>
      <c r="N3634">
        <v>2.77</v>
      </c>
      <c r="O3634">
        <f t="shared" si="56"/>
        <v>2.77</v>
      </c>
    </row>
    <row r="3635" spans="1:15" x14ac:dyDescent="0.25">
      <c r="A3635" s="24">
        <v>43079</v>
      </c>
      <c r="B3635">
        <v>1.1399999999999999</v>
      </c>
      <c r="C3635">
        <v>1.1399999999999999</v>
      </c>
      <c r="D3635">
        <v>1.1399999999999999</v>
      </c>
      <c r="E3635">
        <v>1.28</v>
      </c>
      <c r="F3635">
        <v>1.45</v>
      </c>
      <c r="G3635">
        <v>1.65</v>
      </c>
      <c r="H3635">
        <v>1.8</v>
      </c>
      <c r="I3635">
        <v>1.92</v>
      </c>
      <c r="J3635">
        <v>2.14</v>
      </c>
      <c r="K3635">
        <v>2.29</v>
      </c>
      <c r="L3635">
        <v>2.38</v>
      </c>
      <c r="M3635">
        <v>2.59</v>
      </c>
      <c r="N3635">
        <v>2.77</v>
      </c>
      <c r="O3635">
        <f t="shared" si="56"/>
        <v>2.77</v>
      </c>
    </row>
    <row r="3636" spans="1:15" x14ac:dyDescent="0.25">
      <c r="A3636" s="24">
        <v>43080</v>
      </c>
      <c r="B3636">
        <v>1.18</v>
      </c>
      <c r="C3636">
        <v>1.18</v>
      </c>
      <c r="D3636">
        <v>1.18</v>
      </c>
      <c r="E3636">
        <v>1.33</v>
      </c>
      <c r="F3636">
        <v>1.47</v>
      </c>
      <c r="G3636">
        <v>1.69</v>
      </c>
      <c r="H3636">
        <v>1.82</v>
      </c>
      <c r="I3636">
        <v>1.95</v>
      </c>
      <c r="J3636">
        <v>2.16</v>
      </c>
      <c r="K3636">
        <v>2.2999999999999998</v>
      </c>
      <c r="L3636">
        <v>2.39</v>
      </c>
      <c r="M3636">
        <v>2.59</v>
      </c>
      <c r="N3636">
        <v>2.77</v>
      </c>
      <c r="O3636">
        <f t="shared" si="56"/>
        <v>2.77</v>
      </c>
    </row>
    <row r="3637" spans="1:15" x14ac:dyDescent="0.25">
      <c r="A3637" s="24">
        <v>43081</v>
      </c>
      <c r="B3637">
        <v>1.26</v>
      </c>
      <c r="C3637">
        <v>1.26</v>
      </c>
      <c r="D3637">
        <v>1.26</v>
      </c>
      <c r="E3637">
        <v>1.34</v>
      </c>
      <c r="F3637">
        <v>1.49</v>
      </c>
      <c r="G3637">
        <v>1.7</v>
      </c>
      <c r="H3637">
        <v>1.83</v>
      </c>
      <c r="I3637">
        <v>1.95</v>
      </c>
      <c r="J3637">
        <v>2.1800000000000002</v>
      </c>
      <c r="K3637">
        <v>2.3199999999999998</v>
      </c>
      <c r="L3637">
        <v>2.4</v>
      </c>
      <c r="M3637">
        <v>2.6</v>
      </c>
      <c r="N3637">
        <v>2.79</v>
      </c>
      <c r="O3637">
        <f t="shared" si="56"/>
        <v>2.79</v>
      </c>
    </row>
    <row r="3638" spans="1:15" x14ac:dyDescent="0.25">
      <c r="A3638" s="24">
        <v>43082</v>
      </c>
      <c r="B3638">
        <v>1.22</v>
      </c>
      <c r="C3638">
        <v>1.22</v>
      </c>
      <c r="D3638">
        <v>1.22</v>
      </c>
      <c r="E3638">
        <v>1.3</v>
      </c>
      <c r="F3638">
        <v>1.47</v>
      </c>
      <c r="G3638">
        <v>1.68</v>
      </c>
      <c r="H3638">
        <v>1.79</v>
      </c>
      <c r="I3638">
        <v>1.9</v>
      </c>
      <c r="J3638">
        <v>2.12</v>
      </c>
      <c r="K3638">
        <v>2.2599999999999998</v>
      </c>
      <c r="L3638">
        <v>2.36</v>
      </c>
      <c r="M3638">
        <v>2.56</v>
      </c>
      <c r="N3638">
        <v>2.74</v>
      </c>
      <c r="O3638">
        <f t="shared" si="56"/>
        <v>2.74</v>
      </c>
    </row>
    <row r="3639" spans="1:15" x14ac:dyDescent="0.25">
      <c r="A3639" s="24">
        <v>43083</v>
      </c>
      <c r="B3639">
        <v>1.21</v>
      </c>
      <c r="C3639">
        <v>1.21</v>
      </c>
      <c r="D3639">
        <v>1.21</v>
      </c>
      <c r="E3639">
        <v>1.32</v>
      </c>
      <c r="F3639">
        <v>1.48</v>
      </c>
      <c r="G3639">
        <v>1.7</v>
      </c>
      <c r="H3639">
        <v>1.82</v>
      </c>
      <c r="I3639">
        <v>1.92</v>
      </c>
      <c r="J3639">
        <v>2.14</v>
      </c>
      <c r="K3639">
        <v>2.27</v>
      </c>
      <c r="L3639">
        <v>2.35</v>
      </c>
      <c r="M3639">
        <v>2.5299999999999998</v>
      </c>
      <c r="N3639">
        <v>2.71</v>
      </c>
      <c r="O3639">
        <f t="shared" si="56"/>
        <v>2.71</v>
      </c>
    </row>
    <row r="3640" spans="1:15" x14ac:dyDescent="0.25">
      <c r="A3640" s="24">
        <v>43084</v>
      </c>
      <c r="B3640">
        <v>1.24</v>
      </c>
      <c r="C3640">
        <v>1.24</v>
      </c>
      <c r="D3640">
        <v>1.24</v>
      </c>
      <c r="E3640">
        <v>1.31</v>
      </c>
      <c r="F3640">
        <v>1.48</v>
      </c>
      <c r="G3640">
        <v>1.71</v>
      </c>
      <c r="H3640">
        <v>1.84</v>
      </c>
      <c r="I3640">
        <v>1.95</v>
      </c>
      <c r="J3640">
        <v>2.16</v>
      </c>
      <c r="K3640">
        <v>2.2799999999999998</v>
      </c>
      <c r="L3640">
        <v>2.35</v>
      </c>
      <c r="M3640">
        <v>2.52</v>
      </c>
      <c r="N3640">
        <v>2.68</v>
      </c>
      <c r="O3640">
        <f t="shared" si="56"/>
        <v>2.68</v>
      </c>
    </row>
    <row r="3641" spans="1:15" x14ac:dyDescent="0.25">
      <c r="A3641" s="24">
        <v>43085</v>
      </c>
      <c r="B3641">
        <v>1.24</v>
      </c>
      <c r="C3641">
        <v>1.24</v>
      </c>
      <c r="D3641">
        <v>1.24</v>
      </c>
      <c r="E3641">
        <v>1.31</v>
      </c>
      <c r="F3641">
        <v>1.48</v>
      </c>
      <c r="G3641">
        <v>1.71</v>
      </c>
      <c r="H3641">
        <v>1.84</v>
      </c>
      <c r="I3641">
        <v>1.95</v>
      </c>
      <c r="J3641">
        <v>2.16</v>
      </c>
      <c r="K3641">
        <v>2.2799999999999998</v>
      </c>
      <c r="L3641">
        <v>2.35</v>
      </c>
      <c r="M3641">
        <v>2.52</v>
      </c>
      <c r="N3641">
        <v>2.68</v>
      </c>
      <c r="O3641">
        <f t="shared" si="56"/>
        <v>2.68</v>
      </c>
    </row>
    <row r="3642" spans="1:15" x14ac:dyDescent="0.25">
      <c r="A3642" s="24">
        <v>43086</v>
      </c>
      <c r="B3642">
        <v>1.24</v>
      </c>
      <c r="C3642">
        <v>1.24</v>
      </c>
      <c r="D3642">
        <v>1.24</v>
      </c>
      <c r="E3642">
        <v>1.31</v>
      </c>
      <c r="F3642">
        <v>1.48</v>
      </c>
      <c r="G3642">
        <v>1.71</v>
      </c>
      <c r="H3642">
        <v>1.84</v>
      </c>
      <c r="I3642">
        <v>1.95</v>
      </c>
      <c r="J3642">
        <v>2.16</v>
      </c>
      <c r="K3642">
        <v>2.2799999999999998</v>
      </c>
      <c r="L3642">
        <v>2.35</v>
      </c>
      <c r="M3642">
        <v>2.52</v>
      </c>
      <c r="N3642">
        <v>2.68</v>
      </c>
      <c r="O3642">
        <f t="shared" si="56"/>
        <v>2.68</v>
      </c>
    </row>
    <row r="3643" spans="1:15" x14ac:dyDescent="0.25">
      <c r="A3643" s="24">
        <v>43087</v>
      </c>
      <c r="B3643">
        <v>1.26</v>
      </c>
      <c r="C3643">
        <v>1.26</v>
      </c>
      <c r="D3643">
        <v>1.26</v>
      </c>
      <c r="E3643">
        <v>1.38</v>
      </c>
      <c r="F3643">
        <v>1.51</v>
      </c>
      <c r="G3643">
        <v>1.7</v>
      </c>
      <c r="H3643">
        <v>1.84</v>
      </c>
      <c r="I3643">
        <v>1.94</v>
      </c>
      <c r="J3643">
        <v>2.17</v>
      </c>
      <c r="K3643">
        <v>2.2999999999999998</v>
      </c>
      <c r="L3643">
        <v>2.39</v>
      </c>
      <c r="M3643">
        <v>2.57</v>
      </c>
      <c r="N3643">
        <v>2.74</v>
      </c>
      <c r="O3643">
        <f t="shared" si="56"/>
        <v>2.74</v>
      </c>
    </row>
    <row r="3644" spans="1:15" x14ac:dyDescent="0.25">
      <c r="A3644" s="24">
        <v>43088</v>
      </c>
      <c r="B3644">
        <v>1.25</v>
      </c>
      <c r="C3644">
        <v>1.25</v>
      </c>
      <c r="D3644">
        <v>1.25</v>
      </c>
      <c r="E3644">
        <v>1.37</v>
      </c>
      <c r="F3644">
        <v>1.51</v>
      </c>
      <c r="G3644">
        <v>1.71</v>
      </c>
      <c r="H3644">
        <v>1.87</v>
      </c>
      <c r="I3644">
        <v>1.97</v>
      </c>
      <c r="J3644">
        <v>2.23</v>
      </c>
      <c r="K3644">
        <v>2.37</v>
      </c>
      <c r="L3644">
        <v>2.46</v>
      </c>
      <c r="M3644">
        <v>2.66</v>
      </c>
      <c r="N3644">
        <v>2.82</v>
      </c>
      <c r="O3644">
        <f t="shared" si="56"/>
        <v>2.82</v>
      </c>
    </row>
    <row r="3645" spans="1:15" x14ac:dyDescent="0.25">
      <c r="A3645" s="24">
        <v>43089</v>
      </c>
      <c r="B3645">
        <v>1.22</v>
      </c>
      <c r="C3645">
        <v>1.22</v>
      </c>
      <c r="D3645">
        <v>1.22</v>
      </c>
      <c r="E3645">
        <v>1.38</v>
      </c>
      <c r="F3645">
        <v>1.51</v>
      </c>
      <c r="G3645">
        <v>1.72</v>
      </c>
      <c r="H3645">
        <v>1.87</v>
      </c>
      <c r="I3645">
        <v>1.98</v>
      </c>
      <c r="J3645">
        <v>2.2400000000000002</v>
      </c>
      <c r="K3645">
        <v>2.4</v>
      </c>
      <c r="L3645">
        <v>2.4900000000000002</v>
      </c>
      <c r="M3645">
        <v>2.71</v>
      </c>
      <c r="N3645">
        <v>2.88</v>
      </c>
      <c r="O3645">
        <f t="shared" si="56"/>
        <v>2.88</v>
      </c>
    </row>
    <row r="3646" spans="1:15" x14ac:dyDescent="0.25">
      <c r="A3646" s="24">
        <v>43090</v>
      </c>
      <c r="B3646">
        <v>1.21</v>
      </c>
      <c r="C3646">
        <v>1.21</v>
      </c>
      <c r="D3646">
        <v>1.21</v>
      </c>
      <c r="E3646">
        <v>1.35</v>
      </c>
      <c r="F3646">
        <v>1.54</v>
      </c>
      <c r="G3646">
        <v>1.73</v>
      </c>
      <c r="H3646">
        <v>1.89</v>
      </c>
      <c r="I3646">
        <v>2.0099999999999998</v>
      </c>
      <c r="J3646">
        <v>2.2599999999999998</v>
      </c>
      <c r="K3646">
        <v>2.39</v>
      </c>
      <c r="L3646">
        <v>2.48</v>
      </c>
      <c r="M3646">
        <v>2.68</v>
      </c>
      <c r="N3646">
        <v>2.84</v>
      </c>
      <c r="O3646">
        <f t="shared" si="56"/>
        <v>2.84</v>
      </c>
    </row>
    <row r="3647" spans="1:15" x14ac:dyDescent="0.25">
      <c r="A3647" s="24">
        <v>43091</v>
      </c>
      <c r="B3647">
        <v>1.1499999999999999</v>
      </c>
      <c r="C3647">
        <v>1.1499999999999999</v>
      </c>
      <c r="D3647">
        <v>1.1499999999999999</v>
      </c>
      <c r="E3647">
        <v>1.33</v>
      </c>
      <c r="F3647">
        <v>1.54</v>
      </c>
      <c r="G3647">
        <v>1.73</v>
      </c>
      <c r="H3647">
        <v>1.91</v>
      </c>
      <c r="I3647">
        <v>2.0099999999999998</v>
      </c>
      <c r="J3647">
        <v>2.2599999999999998</v>
      </c>
      <c r="K3647">
        <v>2.4</v>
      </c>
      <c r="L3647">
        <v>2.48</v>
      </c>
      <c r="M3647">
        <v>2.68</v>
      </c>
      <c r="N3647">
        <v>2.83</v>
      </c>
      <c r="O3647">
        <f t="shared" si="56"/>
        <v>2.83</v>
      </c>
    </row>
    <row r="3648" spans="1:15" x14ac:dyDescent="0.25">
      <c r="A3648" s="24">
        <v>43092</v>
      </c>
      <c r="B3648">
        <v>1.1499999999999999</v>
      </c>
      <c r="C3648">
        <v>1.1499999999999999</v>
      </c>
      <c r="D3648">
        <v>1.1499999999999999</v>
      </c>
      <c r="E3648">
        <v>1.33</v>
      </c>
      <c r="F3648">
        <v>1.54</v>
      </c>
      <c r="G3648">
        <v>1.73</v>
      </c>
      <c r="H3648">
        <v>1.91</v>
      </c>
      <c r="I3648">
        <v>2.0099999999999998</v>
      </c>
      <c r="J3648">
        <v>2.2599999999999998</v>
      </c>
      <c r="K3648">
        <v>2.4</v>
      </c>
      <c r="L3648">
        <v>2.48</v>
      </c>
      <c r="M3648">
        <v>2.68</v>
      </c>
      <c r="N3648">
        <v>2.83</v>
      </c>
      <c r="O3648">
        <f t="shared" si="56"/>
        <v>2.83</v>
      </c>
    </row>
    <row r="3649" spans="1:15" x14ac:dyDescent="0.25">
      <c r="A3649" s="24">
        <v>43093</v>
      </c>
      <c r="B3649">
        <v>1.1499999999999999</v>
      </c>
      <c r="C3649">
        <v>1.1499999999999999</v>
      </c>
      <c r="D3649">
        <v>1.1499999999999999</v>
      </c>
      <c r="E3649">
        <v>1.33</v>
      </c>
      <c r="F3649">
        <v>1.54</v>
      </c>
      <c r="G3649">
        <v>1.73</v>
      </c>
      <c r="H3649">
        <v>1.91</v>
      </c>
      <c r="I3649">
        <v>2.0099999999999998</v>
      </c>
      <c r="J3649">
        <v>2.2599999999999998</v>
      </c>
      <c r="K3649">
        <v>2.4</v>
      </c>
      <c r="L3649">
        <v>2.48</v>
      </c>
      <c r="M3649">
        <v>2.68</v>
      </c>
      <c r="N3649">
        <v>2.83</v>
      </c>
      <c r="O3649">
        <f t="shared" si="56"/>
        <v>2.83</v>
      </c>
    </row>
    <row r="3650" spans="1:15" x14ac:dyDescent="0.25">
      <c r="A3650" s="24">
        <v>43094</v>
      </c>
      <c r="B3650">
        <v>1.1499999999999999</v>
      </c>
      <c r="C3650">
        <v>1.1499999999999999</v>
      </c>
      <c r="D3650">
        <v>1.1499999999999999</v>
      </c>
      <c r="E3650">
        <v>1.33</v>
      </c>
      <c r="F3650">
        <v>1.54</v>
      </c>
      <c r="G3650">
        <v>1.73</v>
      </c>
      <c r="H3650">
        <v>1.91</v>
      </c>
      <c r="I3650">
        <v>2.0099999999999998</v>
      </c>
      <c r="J3650">
        <v>2.2599999999999998</v>
      </c>
      <c r="K3650">
        <v>2.4</v>
      </c>
      <c r="L3650">
        <v>2.48</v>
      </c>
      <c r="M3650">
        <v>2.68</v>
      </c>
      <c r="N3650">
        <v>2.83</v>
      </c>
      <c r="O3650">
        <f t="shared" si="56"/>
        <v>2.83</v>
      </c>
    </row>
    <row r="3651" spans="1:15" x14ac:dyDescent="0.25">
      <c r="A3651" s="24">
        <v>43095</v>
      </c>
      <c r="B3651">
        <v>1.24</v>
      </c>
      <c r="C3651">
        <v>1.24</v>
      </c>
      <c r="D3651">
        <v>1.24</v>
      </c>
      <c r="E3651">
        <v>1.47</v>
      </c>
      <c r="F3651">
        <v>1.52</v>
      </c>
      <c r="G3651">
        <v>1.75</v>
      </c>
      <c r="H3651">
        <v>1.92</v>
      </c>
      <c r="I3651">
        <v>2.02</v>
      </c>
      <c r="J3651">
        <v>2.25</v>
      </c>
      <c r="K3651">
        <v>2.38</v>
      </c>
      <c r="L3651">
        <v>2.4700000000000002</v>
      </c>
      <c r="M3651">
        <v>2.66</v>
      </c>
      <c r="N3651">
        <v>2.82</v>
      </c>
      <c r="O3651">
        <f t="shared" si="56"/>
        <v>2.82</v>
      </c>
    </row>
    <row r="3652" spans="1:15" x14ac:dyDescent="0.25">
      <c r="A3652" s="24">
        <v>43096</v>
      </c>
      <c r="B3652">
        <v>1.18</v>
      </c>
      <c r="C3652">
        <v>1.18</v>
      </c>
      <c r="D3652">
        <v>1.18</v>
      </c>
      <c r="E3652">
        <v>1.44</v>
      </c>
      <c r="F3652">
        <v>1.53</v>
      </c>
      <c r="G3652">
        <v>1.75</v>
      </c>
      <c r="H3652">
        <v>1.89</v>
      </c>
      <c r="I3652">
        <v>1.99</v>
      </c>
      <c r="J3652">
        <v>2.2200000000000002</v>
      </c>
      <c r="K3652">
        <v>2.34</v>
      </c>
      <c r="L3652">
        <v>2.42</v>
      </c>
      <c r="M3652">
        <v>2.59</v>
      </c>
      <c r="N3652">
        <v>2.75</v>
      </c>
      <c r="O3652">
        <f t="shared" si="56"/>
        <v>2.75</v>
      </c>
    </row>
    <row r="3653" spans="1:15" x14ac:dyDescent="0.25">
      <c r="A3653" s="24">
        <v>43097</v>
      </c>
      <c r="B3653">
        <v>1.19</v>
      </c>
      <c r="C3653">
        <v>1.19</v>
      </c>
      <c r="D3653">
        <v>1.19</v>
      </c>
      <c r="E3653">
        <v>1.39</v>
      </c>
      <c r="F3653">
        <v>1.54</v>
      </c>
      <c r="G3653">
        <v>1.76</v>
      </c>
      <c r="H3653">
        <v>1.91</v>
      </c>
      <c r="I3653">
        <v>2</v>
      </c>
      <c r="J3653">
        <v>2.23</v>
      </c>
      <c r="K3653">
        <v>2.36</v>
      </c>
      <c r="L3653">
        <v>2.4300000000000002</v>
      </c>
      <c r="M3653">
        <v>2.6</v>
      </c>
      <c r="N3653">
        <v>2.75</v>
      </c>
      <c r="O3653">
        <f t="shared" si="56"/>
        <v>2.75</v>
      </c>
    </row>
    <row r="3654" spans="1:15" x14ac:dyDescent="0.25">
      <c r="A3654" s="24">
        <v>43098</v>
      </c>
      <c r="B3654">
        <v>1.28</v>
      </c>
      <c r="C3654">
        <v>1.28</v>
      </c>
      <c r="D3654">
        <v>1.28</v>
      </c>
      <c r="E3654">
        <v>1.39</v>
      </c>
      <c r="F3654">
        <v>1.53</v>
      </c>
      <c r="G3654">
        <v>1.76</v>
      </c>
      <c r="H3654">
        <v>1.89</v>
      </c>
      <c r="I3654">
        <v>1.98</v>
      </c>
      <c r="J3654">
        <v>2.2000000000000002</v>
      </c>
      <c r="K3654">
        <v>2.33</v>
      </c>
      <c r="L3654">
        <v>2.4</v>
      </c>
      <c r="M3654">
        <v>2.58</v>
      </c>
      <c r="N3654">
        <v>2.74</v>
      </c>
      <c r="O3654">
        <f t="shared" ref="O3654:O3717" si="57">N3654</f>
        <v>2.74</v>
      </c>
    </row>
    <row r="3655" spans="1:15" x14ac:dyDescent="0.25">
      <c r="A3655" s="24">
        <v>43099</v>
      </c>
      <c r="B3655">
        <v>1.28</v>
      </c>
      <c r="C3655">
        <v>1.28</v>
      </c>
      <c r="D3655">
        <v>1.28</v>
      </c>
      <c r="E3655">
        <v>1.39</v>
      </c>
      <c r="F3655">
        <v>1.53</v>
      </c>
      <c r="G3655">
        <v>1.76</v>
      </c>
      <c r="H3655">
        <v>1.89</v>
      </c>
      <c r="I3655">
        <v>1.98</v>
      </c>
      <c r="J3655">
        <v>2.2000000000000002</v>
      </c>
      <c r="K3655">
        <v>2.33</v>
      </c>
      <c r="L3655">
        <v>2.4</v>
      </c>
      <c r="M3655">
        <v>2.58</v>
      </c>
      <c r="N3655">
        <v>2.74</v>
      </c>
      <c r="O3655">
        <f t="shared" si="57"/>
        <v>2.74</v>
      </c>
    </row>
    <row r="3656" spans="1:15" x14ac:dyDescent="0.25">
      <c r="A3656" s="24">
        <v>43100</v>
      </c>
      <c r="B3656">
        <v>1.28</v>
      </c>
      <c r="C3656">
        <v>1.28</v>
      </c>
      <c r="D3656">
        <v>1.28</v>
      </c>
      <c r="E3656">
        <v>1.39</v>
      </c>
      <c r="F3656">
        <v>1.53</v>
      </c>
      <c r="G3656">
        <v>1.76</v>
      </c>
      <c r="H3656">
        <v>1.89</v>
      </c>
      <c r="I3656">
        <v>1.98</v>
      </c>
      <c r="J3656">
        <v>2.2000000000000002</v>
      </c>
      <c r="K3656">
        <v>2.33</v>
      </c>
      <c r="L3656">
        <v>2.4</v>
      </c>
      <c r="M3656">
        <v>2.58</v>
      </c>
      <c r="N3656">
        <v>2.74</v>
      </c>
      <c r="O3656">
        <f t="shared" si="57"/>
        <v>2.74</v>
      </c>
    </row>
    <row r="3657" spans="1:15" x14ac:dyDescent="0.25">
      <c r="A3657" s="24">
        <v>43101</v>
      </c>
      <c r="B3657">
        <v>1.28</v>
      </c>
      <c r="C3657">
        <v>1.28</v>
      </c>
      <c r="D3657">
        <v>1.28</v>
      </c>
      <c r="E3657">
        <v>1.39</v>
      </c>
      <c r="F3657">
        <v>1.53</v>
      </c>
      <c r="G3657">
        <v>1.76</v>
      </c>
      <c r="H3657">
        <v>1.89</v>
      </c>
      <c r="I3657">
        <v>1.98</v>
      </c>
      <c r="J3657">
        <v>2.2000000000000002</v>
      </c>
      <c r="K3657">
        <v>2.33</v>
      </c>
      <c r="L3657">
        <v>2.4</v>
      </c>
      <c r="M3657">
        <v>2.58</v>
      </c>
      <c r="N3657">
        <v>2.74</v>
      </c>
      <c r="O3657">
        <f t="shared" si="57"/>
        <v>2.74</v>
      </c>
    </row>
    <row r="3658" spans="1:15" x14ac:dyDescent="0.25">
      <c r="A3658" s="24">
        <v>43102</v>
      </c>
      <c r="B3658">
        <v>1.29</v>
      </c>
      <c r="C3658">
        <v>1.29</v>
      </c>
      <c r="D3658">
        <v>1.29</v>
      </c>
      <c r="E3658">
        <v>1.44</v>
      </c>
      <c r="F3658">
        <v>1.61</v>
      </c>
      <c r="G3658">
        <v>1.83</v>
      </c>
      <c r="H3658">
        <v>1.92</v>
      </c>
      <c r="I3658">
        <v>2.0099999999999998</v>
      </c>
      <c r="J3658">
        <v>2.25</v>
      </c>
      <c r="K3658">
        <v>2.38</v>
      </c>
      <c r="L3658">
        <v>2.46</v>
      </c>
      <c r="M3658">
        <v>2.64</v>
      </c>
      <c r="N3658">
        <v>2.81</v>
      </c>
      <c r="O3658">
        <f t="shared" si="57"/>
        <v>2.81</v>
      </c>
    </row>
    <row r="3659" spans="1:15" x14ac:dyDescent="0.25">
      <c r="A3659" s="24">
        <v>43103</v>
      </c>
      <c r="B3659">
        <v>1.29</v>
      </c>
      <c r="C3659">
        <v>1.29</v>
      </c>
      <c r="D3659">
        <v>1.29</v>
      </c>
      <c r="E3659">
        <v>1.41</v>
      </c>
      <c r="F3659">
        <v>1.59</v>
      </c>
      <c r="G3659">
        <v>1.81</v>
      </c>
      <c r="H3659">
        <v>1.94</v>
      </c>
      <c r="I3659">
        <v>2.02</v>
      </c>
      <c r="J3659">
        <v>2.25</v>
      </c>
      <c r="K3659">
        <v>2.37</v>
      </c>
      <c r="L3659">
        <v>2.44</v>
      </c>
      <c r="M3659">
        <v>2.62</v>
      </c>
      <c r="N3659">
        <v>2.78</v>
      </c>
      <c r="O3659">
        <f t="shared" si="57"/>
        <v>2.78</v>
      </c>
    </row>
    <row r="3660" spans="1:15" x14ac:dyDescent="0.25">
      <c r="A3660" s="24">
        <v>43104</v>
      </c>
      <c r="B3660">
        <v>1.28</v>
      </c>
      <c r="C3660">
        <v>1.28</v>
      </c>
      <c r="D3660">
        <v>1.28</v>
      </c>
      <c r="E3660">
        <v>1.41</v>
      </c>
      <c r="F3660">
        <v>1.6</v>
      </c>
      <c r="G3660">
        <v>1.82</v>
      </c>
      <c r="H3660">
        <v>1.96</v>
      </c>
      <c r="I3660">
        <v>2.0499999999999998</v>
      </c>
      <c r="J3660">
        <v>2.27</v>
      </c>
      <c r="K3660">
        <v>2.38</v>
      </c>
      <c r="L3660">
        <v>2.46</v>
      </c>
      <c r="M3660">
        <v>2.62</v>
      </c>
      <c r="N3660">
        <v>2.79</v>
      </c>
      <c r="O3660">
        <f t="shared" si="57"/>
        <v>2.79</v>
      </c>
    </row>
    <row r="3661" spans="1:15" x14ac:dyDescent="0.25">
      <c r="A3661" s="24">
        <v>43105</v>
      </c>
      <c r="B3661">
        <v>1.27</v>
      </c>
      <c r="C3661">
        <v>1.27</v>
      </c>
      <c r="D3661">
        <v>1.27</v>
      </c>
      <c r="E3661">
        <v>1.39</v>
      </c>
      <c r="F3661">
        <v>1.58</v>
      </c>
      <c r="G3661">
        <v>1.8</v>
      </c>
      <c r="H3661">
        <v>1.96</v>
      </c>
      <c r="I3661">
        <v>2.06</v>
      </c>
      <c r="J3661">
        <v>2.29</v>
      </c>
      <c r="K3661">
        <v>2.4</v>
      </c>
      <c r="L3661">
        <v>2.4700000000000002</v>
      </c>
      <c r="M3661">
        <v>2.64</v>
      </c>
      <c r="N3661">
        <v>2.81</v>
      </c>
      <c r="O3661">
        <f t="shared" si="57"/>
        <v>2.81</v>
      </c>
    </row>
    <row r="3662" spans="1:15" x14ac:dyDescent="0.25">
      <c r="A3662" s="24">
        <v>43106</v>
      </c>
      <c r="B3662">
        <v>1.27</v>
      </c>
      <c r="C3662">
        <v>1.27</v>
      </c>
      <c r="D3662">
        <v>1.27</v>
      </c>
      <c r="E3662">
        <v>1.39</v>
      </c>
      <c r="F3662">
        <v>1.58</v>
      </c>
      <c r="G3662">
        <v>1.8</v>
      </c>
      <c r="H3662">
        <v>1.96</v>
      </c>
      <c r="I3662">
        <v>2.06</v>
      </c>
      <c r="J3662">
        <v>2.29</v>
      </c>
      <c r="K3662">
        <v>2.4</v>
      </c>
      <c r="L3662">
        <v>2.4700000000000002</v>
      </c>
      <c r="M3662">
        <v>2.64</v>
      </c>
      <c r="N3662">
        <v>2.81</v>
      </c>
      <c r="O3662">
        <f t="shared" si="57"/>
        <v>2.81</v>
      </c>
    </row>
    <row r="3663" spans="1:15" x14ac:dyDescent="0.25">
      <c r="A3663" s="24">
        <v>43107</v>
      </c>
      <c r="B3663">
        <v>1.27</v>
      </c>
      <c r="C3663">
        <v>1.27</v>
      </c>
      <c r="D3663">
        <v>1.27</v>
      </c>
      <c r="E3663">
        <v>1.39</v>
      </c>
      <c r="F3663">
        <v>1.58</v>
      </c>
      <c r="G3663">
        <v>1.8</v>
      </c>
      <c r="H3663">
        <v>1.96</v>
      </c>
      <c r="I3663">
        <v>2.06</v>
      </c>
      <c r="J3663">
        <v>2.29</v>
      </c>
      <c r="K3663">
        <v>2.4</v>
      </c>
      <c r="L3663">
        <v>2.4700000000000002</v>
      </c>
      <c r="M3663">
        <v>2.64</v>
      </c>
      <c r="N3663">
        <v>2.81</v>
      </c>
      <c r="O3663">
        <f t="shared" si="57"/>
        <v>2.81</v>
      </c>
    </row>
    <row r="3664" spans="1:15" x14ac:dyDescent="0.25">
      <c r="A3664" s="24">
        <v>43108</v>
      </c>
      <c r="B3664">
        <v>1.3</v>
      </c>
      <c r="C3664">
        <v>1.3</v>
      </c>
      <c r="D3664">
        <v>1.3</v>
      </c>
      <c r="E3664">
        <v>1.45</v>
      </c>
      <c r="F3664">
        <v>1.6</v>
      </c>
      <c r="G3664">
        <v>1.79</v>
      </c>
      <c r="H3664">
        <v>1.96</v>
      </c>
      <c r="I3664">
        <v>2.0699999999999998</v>
      </c>
      <c r="J3664">
        <v>2.29</v>
      </c>
      <c r="K3664">
        <v>2.41</v>
      </c>
      <c r="L3664">
        <v>2.4900000000000002</v>
      </c>
      <c r="M3664">
        <v>2.65</v>
      </c>
      <c r="N3664">
        <v>2.81</v>
      </c>
      <c r="O3664">
        <f t="shared" si="57"/>
        <v>2.81</v>
      </c>
    </row>
    <row r="3665" spans="1:15" x14ac:dyDescent="0.25">
      <c r="A3665" s="24">
        <v>43109</v>
      </c>
      <c r="B3665">
        <v>1.27</v>
      </c>
      <c r="C3665">
        <v>1.27</v>
      </c>
      <c r="D3665">
        <v>1.27</v>
      </c>
      <c r="E3665">
        <v>1.44</v>
      </c>
      <c r="F3665">
        <v>1.6</v>
      </c>
      <c r="G3665">
        <v>1.78</v>
      </c>
      <c r="H3665">
        <v>1.98</v>
      </c>
      <c r="I3665">
        <v>2.09</v>
      </c>
      <c r="J3665">
        <v>2.33</v>
      </c>
      <c r="K3665">
        <v>2.46</v>
      </c>
      <c r="L3665">
        <v>2.5499999999999998</v>
      </c>
      <c r="M3665">
        <v>2.72</v>
      </c>
      <c r="N3665">
        <v>2.88</v>
      </c>
      <c r="O3665">
        <f t="shared" si="57"/>
        <v>2.88</v>
      </c>
    </row>
    <row r="3666" spans="1:15" x14ac:dyDescent="0.25">
      <c r="A3666" s="24">
        <v>43110</v>
      </c>
      <c r="B3666">
        <v>1.31</v>
      </c>
      <c r="C3666">
        <v>1.31</v>
      </c>
      <c r="D3666">
        <v>1.31</v>
      </c>
      <c r="E3666">
        <v>1.42</v>
      </c>
      <c r="F3666">
        <v>1.59</v>
      </c>
      <c r="G3666">
        <v>1.78</v>
      </c>
      <c r="H3666">
        <v>1.98</v>
      </c>
      <c r="I3666">
        <v>2.08</v>
      </c>
      <c r="J3666">
        <v>2.3199999999999998</v>
      </c>
      <c r="K3666">
        <v>2.4700000000000002</v>
      </c>
      <c r="L3666">
        <v>2.5499999999999998</v>
      </c>
      <c r="M3666">
        <v>2.73</v>
      </c>
      <c r="N3666">
        <v>2.88</v>
      </c>
      <c r="O3666">
        <f t="shared" si="57"/>
        <v>2.88</v>
      </c>
    </row>
    <row r="3667" spans="1:15" x14ac:dyDescent="0.25">
      <c r="A3667" s="24">
        <v>43111</v>
      </c>
      <c r="B3667">
        <v>1.32</v>
      </c>
      <c r="C3667">
        <v>1.32</v>
      </c>
      <c r="D3667">
        <v>1.32</v>
      </c>
      <c r="E3667">
        <v>1.43</v>
      </c>
      <c r="F3667">
        <v>1.58</v>
      </c>
      <c r="G3667">
        <v>1.77</v>
      </c>
      <c r="H3667">
        <v>1.98</v>
      </c>
      <c r="I3667">
        <v>2.09</v>
      </c>
      <c r="J3667">
        <v>2.3199999999999998</v>
      </c>
      <c r="K3667">
        <v>2.46</v>
      </c>
      <c r="L3667">
        <v>2.54</v>
      </c>
      <c r="M3667">
        <v>2.72</v>
      </c>
      <c r="N3667">
        <v>2.91</v>
      </c>
      <c r="O3667">
        <f t="shared" si="57"/>
        <v>2.91</v>
      </c>
    </row>
    <row r="3668" spans="1:15" x14ac:dyDescent="0.25">
      <c r="A3668" s="24">
        <v>43112</v>
      </c>
      <c r="B3668">
        <v>1.31</v>
      </c>
      <c r="C3668">
        <v>1.31</v>
      </c>
      <c r="D3668">
        <v>1.31</v>
      </c>
      <c r="E3668">
        <v>1.43</v>
      </c>
      <c r="F3668">
        <v>1.59</v>
      </c>
      <c r="G3668">
        <v>1.78</v>
      </c>
      <c r="H3668">
        <v>1.99</v>
      </c>
      <c r="I3668">
        <v>2.12</v>
      </c>
      <c r="J3668">
        <v>2.35</v>
      </c>
      <c r="K3668">
        <v>2.48</v>
      </c>
      <c r="L3668">
        <v>2.5499999999999998</v>
      </c>
      <c r="M3668">
        <v>2.71</v>
      </c>
      <c r="N3668">
        <v>2.85</v>
      </c>
      <c r="O3668">
        <f t="shared" si="57"/>
        <v>2.85</v>
      </c>
    </row>
    <row r="3669" spans="1:15" x14ac:dyDescent="0.25">
      <c r="A3669" s="24">
        <v>43113</v>
      </c>
      <c r="B3669">
        <v>1.31</v>
      </c>
      <c r="C3669">
        <v>1.31</v>
      </c>
      <c r="D3669">
        <v>1.31</v>
      </c>
      <c r="E3669">
        <v>1.43</v>
      </c>
      <c r="F3669">
        <v>1.59</v>
      </c>
      <c r="G3669">
        <v>1.78</v>
      </c>
      <c r="H3669">
        <v>1.99</v>
      </c>
      <c r="I3669">
        <v>2.12</v>
      </c>
      <c r="J3669">
        <v>2.35</v>
      </c>
      <c r="K3669">
        <v>2.48</v>
      </c>
      <c r="L3669">
        <v>2.5499999999999998</v>
      </c>
      <c r="M3669">
        <v>2.71</v>
      </c>
      <c r="N3669">
        <v>2.85</v>
      </c>
      <c r="O3669">
        <f t="shared" si="57"/>
        <v>2.85</v>
      </c>
    </row>
    <row r="3670" spans="1:15" x14ac:dyDescent="0.25">
      <c r="A3670" s="24">
        <v>43114</v>
      </c>
      <c r="B3670">
        <v>1.31</v>
      </c>
      <c r="C3670">
        <v>1.31</v>
      </c>
      <c r="D3670">
        <v>1.31</v>
      </c>
      <c r="E3670">
        <v>1.43</v>
      </c>
      <c r="F3670">
        <v>1.59</v>
      </c>
      <c r="G3670">
        <v>1.78</v>
      </c>
      <c r="H3670">
        <v>1.99</v>
      </c>
      <c r="I3670">
        <v>2.12</v>
      </c>
      <c r="J3670">
        <v>2.35</v>
      </c>
      <c r="K3670">
        <v>2.48</v>
      </c>
      <c r="L3670">
        <v>2.5499999999999998</v>
      </c>
      <c r="M3670">
        <v>2.71</v>
      </c>
      <c r="N3670">
        <v>2.85</v>
      </c>
      <c r="O3670">
        <f t="shared" si="57"/>
        <v>2.85</v>
      </c>
    </row>
    <row r="3671" spans="1:15" x14ac:dyDescent="0.25">
      <c r="A3671" s="24">
        <v>43115</v>
      </c>
      <c r="B3671">
        <v>1.31</v>
      </c>
      <c r="C3671">
        <v>1.31</v>
      </c>
      <c r="D3671">
        <v>1.31</v>
      </c>
      <c r="E3671">
        <v>1.43</v>
      </c>
      <c r="F3671">
        <v>1.59</v>
      </c>
      <c r="G3671">
        <v>1.78</v>
      </c>
      <c r="H3671">
        <v>1.99</v>
      </c>
      <c r="I3671">
        <v>2.12</v>
      </c>
      <c r="J3671">
        <v>2.35</v>
      </c>
      <c r="K3671">
        <v>2.48</v>
      </c>
      <c r="L3671">
        <v>2.5499999999999998</v>
      </c>
      <c r="M3671">
        <v>2.71</v>
      </c>
      <c r="N3671">
        <v>2.85</v>
      </c>
      <c r="O3671">
        <f t="shared" si="57"/>
        <v>2.85</v>
      </c>
    </row>
    <row r="3672" spans="1:15" x14ac:dyDescent="0.25">
      <c r="A3672" s="24">
        <v>43116</v>
      </c>
      <c r="B3672">
        <v>1.33</v>
      </c>
      <c r="C3672">
        <v>1.33</v>
      </c>
      <c r="D3672">
        <v>1.33</v>
      </c>
      <c r="E3672">
        <v>1.45</v>
      </c>
      <c r="F3672">
        <v>1.63</v>
      </c>
      <c r="G3672">
        <v>1.79</v>
      </c>
      <c r="H3672">
        <v>2.0299999999999998</v>
      </c>
      <c r="I3672">
        <v>2.12</v>
      </c>
      <c r="J3672">
        <v>2.36</v>
      </c>
      <c r="K3672">
        <v>2.48</v>
      </c>
      <c r="L3672">
        <v>2.54</v>
      </c>
      <c r="M3672">
        <v>2.69</v>
      </c>
      <c r="N3672">
        <v>2.83</v>
      </c>
      <c r="O3672">
        <f t="shared" si="57"/>
        <v>2.83</v>
      </c>
    </row>
    <row r="3673" spans="1:15" x14ac:dyDescent="0.25">
      <c r="A3673" s="24">
        <v>43117</v>
      </c>
      <c r="B3673">
        <v>1.31</v>
      </c>
      <c r="C3673">
        <v>1.31</v>
      </c>
      <c r="D3673">
        <v>1.31</v>
      </c>
      <c r="E3673">
        <v>1.44</v>
      </c>
      <c r="F3673">
        <v>1.63</v>
      </c>
      <c r="G3673">
        <v>1.79</v>
      </c>
      <c r="H3673">
        <v>2.0499999999999998</v>
      </c>
      <c r="I3673">
        <v>2.15</v>
      </c>
      <c r="J3673">
        <v>2.39</v>
      </c>
      <c r="K3673">
        <v>2.5099999999999998</v>
      </c>
      <c r="L3673">
        <v>2.57</v>
      </c>
      <c r="M3673">
        <v>2.71</v>
      </c>
      <c r="N3673">
        <v>2.84</v>
      </c>
      <c r="O3673">
        <f t="shared" si="57"/>
        <v>2.84</v>
      </c>
    </row>
    <row r="3674" spans="1:15" x14ac:dyDescent="0.25">
      <c r="A3674" s="24">
        <v>43118</v>
      </c>
      <c r="B3674">
        <v>1.29</v>
      </c>
      <c r="C3674">
        <v>1.29</v>
      </c>
      <c r="D3674">
        <v>1.29</v>
      </c>
      <c r="E3674">
        <v>1.45</v>
      </c>
      <c r="F3674">
        <v>1.63</v>
      </c>
      <c r="G3674">
        <v>1.79</v>
      </c>
      <c r="H3674">
        <v>2.0499999999999998</v>
      </c>
      <c r="I3674">
        <v>2.17</v>
      </c>
      <c r="J3674">
        <v>2.4300000000000002</v>
      </c>
      <c r="K3674">
        <v>2.5499999999999998</v>
      </c>
      <c r="L3674">
        <v>2.62</v>
      </c>
      <c r="M3674">
        <v>2.77</v>
      </c>
      <c r="N3674">
        <v>2.9</v>
      </c>
      <c r="O3674">
        <f t="shared" si="57"/>
        <v>2.9</v>
      </c>
    </row>
    <row r="3675" spans="1:15" x14ac:dyDescent="0.25">
      <c r="A3675" s="24">
        <v>43119</v>
      </c>
      <c r="B3675">
        <v>1.28</v>
      </c>
      <c r="C3675">
        <v>1.28</v>
      </c>
      <c r="D3675">
        <v>1.28</v>
      </c>
      <c r="E3675">
        <v>1.44</v>
      </c>
      <c r="F3675">
        <v>1.62</v>
      </c>
      <c r="G3675">
        <v>1.79</v>
      </c>
      <c r="H3675">
        <v>2.06</v>
      </c>
      <c r="I3675">
        <v>2.2000000000000002</v>
      </c>
      <c r="J3675">
        <v>2.4500000000000002</v>
      </c>
      <c r="K3675">
        <v>2.57</v>
      </c>
      <c r="L3675">
        <v>2.64</v>
      </c>
      <c r="M3675">
        <v>2.78</v>
      </c>
      <c r="N3675">
        <v>2.91</v>
      </c>
      <c r="O3675">
        <f t="shared" si="57"/>
        <v>2.91</v>
      </c>
    </row>
    <row r="3676" spans="1:15" x14ac:dyDescent="0.25">
      <c r="A3676" s="24">
        <v>43120</v>
      </c>
      <c r="B3676">
        <v>1.28</v>
      </c>
      <c r="C3676">
        <v>1.28</v>
      </c>
      <c r="D3676">
        <v>1.28</v>
      </c>
      <c r="E3676">
        <v>1.44</v>
      </c>
      <c r="F3676">
        <v>1.62</v>
      </c>
      <c r="G3676">
        <v>1.79</v>
      </c>
      <c r="H3676">
        <v>2.06</v>
      </c>
      <c r="I3676">
        <v>2.2000000000000002</v>
      </c>
      <c r="J3676">
        <v>2.4500000000000002</v>
      </c>
      <c r="K3676">
        <v>2.57</v>
      </c>
      <c r="L3676">
        <v>2.64</v>
      </c>
      <c r="M3676">
        <v>2.78</v>
      </c>
      <c r="N3676">
        <v>2.91</v>
      </c>
      <c r="O3676">
        <f t="shared" si="57"/>
        <v>2.91</v>
      </c>
    </row>
    <row r="3677" spans="1:15" x14ac:dyDescent="0.25">
      <c r="A3677" s="24">
        <v>43121</v>
      </c>
      <c r="B3677">
        <v>1.28</v>
      </c>
      <c r="C3677">
        <v>1.28</v>
      </c>
      <c r="D3677">
        <v>1.28</v>
      </c>
      <c r="E3677">
        <v>1.44</v>
      </c>
      <c r="F3677">
        <v>1.62</v>
      </c>
      <c r="G3677">
        <v>1.79</v>
      </c>
      <c r="H3677">
        <v>2.06</v>
      </c>
      <c r="I3677">
        <v>2.2000000000000002</v>
      </c>
      <c r="J3677">
        <v>2.4500000000000002</v>
      </c>
      <c r="K3677">
        <v>2.57</v>
      </c>
      <c r="L3677">
        <v>2.64</v>
      </c>
      <c r="M3677">
        <v>2.78</v>
      </c>
      <c r="N3677">
        <v>2.91</v>
      </c>
      <c r="O3677">
        <f t="shared" si="57"/>
        <v>2.91</v>
      </c>
    </row>
    <row r="3678" spans="1:15" x14ac:dyDescent="0.25">
      <c r="A3678" s="24">
        <v>43122</v>
      </c>
      <c r="B3678">
        <v>1.27</v>
      </c>
      <c r="C3678">
        <v>1.27</v>
      </c>
      <c r="D3678">
        <v>1.27</v>
      </c>
      <c r="E3678">
        <v>1.44</v>
      </c>
      <c r="F3678">
        <v>1.65</v>
      </c>
      <c r="G3678">
        <v>1.79</v>
      </c>
      <c r="H3678">
        <v>2.08</v>
      </c>
      <c r="I3678">
        <v>2.21</v>
      </c>
      <c r="J3678">
        <v>2.46</v>
      </c>
      <c r="K3678">
        <v>2.59</v>
      </c>
      <c r="L3678">
        <v>2.66</v>
      </c>
      <c r="M3678">
        <v>2.79</v>
      </c>
      <c r="N3678">
        <v>2.93</v>
      </c>
      <c r="O3678">
        <f t="shared" si="57"/>
        <v>2.93</v>
      </c>
    </row>
    <row r="3679" spans="1:15" x14ac:dyDescent="0.25">
      <c r="A3679" s="24">
        <v>43123</v>
      </c>
      <c r="B3679">
        <v>1.26</v>
      </c>
      <c r="C3679">
        <v>1.26</v>
      </c>
      <c r="D3679">
        <v>1.26</v>
      </c>
      <c r="E3679">
        <v>1.44</v>
      </c>
      <c r="F3679">
        <v>1.63</v>
      </c>
      <c r="G3679">
        <v>1.78</v>
      </c>
      <c r="H3679">
        <v>2.06</v>
      </c>
      <c r="I3679">
        <v>2.1800000000000002</v>
      </c>
      <c r="J3679">
        <v>2.4300000000000002</v>
      </c>
      <c r="K3679">
        <v>2.5499999999999998</v>
      </c>
      <c r="L3679">
        <v>2.63</v>
      </c>
      <c r="M3679">
        <v>2.77</v>
      </c>
      <c r="N3679">
        <v>2.9</v>
      </c>
      <c r="O3679">
        <f t="shared" si="57"/>
        <v>2.9</v>
      </c>
    </row>
    <row r="3680" spans="1:15" x14ac:dyDescent="0.25">
      <c r="A3680" s="24">
        <v>43124</v>
      </c>
      <c r="B3680">
        <v>1.25</v>
      </c>
      <c r="C3680">
        <v>1.25</v>
      </c>
      <c r="D3680">
        <v>1.25</v>
      </c>
      <c r="E3680">
        <v>1.43</v>
      </c>
      <c r="F3680">
        <v>1.63</v>
      </c>
      <c r="G3680">
        <v>1.79</v>
      </c>
      <c r="H3680">
        <v>2.08</v>
      </c>
      <c r="I3680">
        <v>2.2000000000000002</v>
      </c>
      <c r="J3680">
        <v>2.4300000000000002</v>
      </c>
      <c r="K3680">
        <v>2.57</v>
      </c>
      <c r="L3680">
        <v>2.65</v>
      </c>
      <c r="M3680">
        <v>2.8</v>
      </c>
      <c r="N3680">
        <v>2.93</v>
      </c>
      <c r="O3680">
        <f t="shared" si="57"/>
        <v>2.93</v>
      </c>
    </row>
    <row r="3681" spans="1:15" x14ac:dyDescent="0.25">
      <c r="A3681" s="24">
        <v>43125</v>
      </c>
      <c r="B3681">
        <v>1.23</v>
      </c>
      <c r="C3681">
        <v>1.23</v>
      </c>
      <c r="D3681">
        <v>1.23</v>
      </c>
      <c r="E3681">
        <v>1.42</v>
      </c>
      <c r="F3681">
        <v>1.64</v>
      </c>
      <c r="G3681">
        <v>1.8</v>
      </c>
      <c r="H3681">
        <v>2.08</v>
      </c>
      <c r="I3681">
        <v>2.2000000000000002</v>
      </c>
      <c r="J3681">
        <v>2.41</v>
      </c>
      <c r="K3681">
        <v>2.5499999999999998</v>
      </c>
      <c r="L3681">
        <v>2.63</v>
      </c>
      <c r="M3681">
        <v>2.76</v>
      </c>
      <c r="N3681">
        <v>2.89</v>
      </c>
      <c r="O3681">
        <f t="shared" si="57"/>
        <v>2.89</v>
      </c>
    </row>
    <row r="3682" spans="1:15" x14ac:dyDescent="0.25">
      <c r="A3682" s="24">
        <v>43126</v>
      </c>
      <c r="B3682">
        <v>1.24</v>
      </c>
      <c r="C3682">
        <v>1.24</v>
      </c>
      <c r="D3682">
        <v>1.24</v>
      </c>
      <c r="E3682">
        <v>1.41</v>
      </c>
      <c r="F3682">
        <v>1.64</v>
      </c>
      <c r="G3682">
        <v>1.8</v>
      </c>
      <c r="H3682">
        <v>2.13</v>
      </c>
      <c r="I3682">
        <v>2.2400000000000002</v>
      </c>
      <c r="J3682">
        <v>2.4700000000000002</v>
      </c>
      <c r="K3682">
        <v>2.6</v>
      </c>
      <c r="L3682">
        <v>2.66</v>
      </c>
      <c r="M3682">
        <v>2.79</v>
      </c>
      <c r="N3682">
        <v>2.91</v>
      </c>
      <c r="O3682">
        <f t="shared" si="57"/>
        <v>2.91</v>
      </c>
    </row>
    <row r="3683" spans="1:15" x14ac:dyDescent="0.25">
      <c r="A3683" s="24">
        <v>43127</v>
      </c>
      <c r="B3683">
        <v>1.24</v>
      </c>
      <c r="C3683">
        <v>1.24</v>
      </c>
      <c r="D3683">
        <v>1.24</v>
      </c>
      <c r="E3683">
        <v>1.41</v>
      </c>
      <c r="F3683">
        <v>1.64</v>
      </c>
      <c r="G3683">
        <v>1.8</v>
      </c>
      <c r="H3683">
        <v>2.13</v>
      </c>
      <c r="I3683">
        <v>2.2400000000000002</v>
      </c>
      <c r="J3683">
        <v>2.4700000000000002</v>
      </c>
      <c r="K3683">
        <v>2.6</v>
      </c>
      <c r="L3683">
        <v>2.66</v>
      </c>
      <c r="M3683">
        <v>2.79</v>
      </c>
      <c r="N3683">
        <v>2.91</v>
      </c>
      <c r="O3683">
        <f t="shared" si="57"/>
        <v>2.91</v>
      </c>
    </row>
    <row r="3684" spans="1:15" x14ac:dyDescent="0.25">
      <c r="A3684" s="24">
        <v>43128</v>
      </c>
      <c r="B3684">
        <v>1.24</v>
      </c>
      <c r="C3684">
        <v>1.24</v>
      </c>
      <c r="D3684">
        <v>1.24</v>
      </c>
      <c r="E3684">
        <v>1.41</v>
      </c>
      <c r="F3684">
        <v>1.64</v>
      </c>
      <c r="G3684">
        <v>1.8</v>
      </c>
      <c r="H3684">
        <v>2.13</v>
      </c>
      <c r="I3684">
        <v>2.2400000000000002</v>
      </c>
      <c r="J3684">
        <v>2.4700000000000002</v>
      </c>
      <c r="K3684">
        <v>2.6</v>
      </c>
      <c r="L3684">
        <v>2.66</v>
      </c>
      <c r="M3684">
        <v>2.79</v>
      </c>
      <c r="N3684">
        <v>2.91</v>
      </c>
      <c r="O3684">
        <f t="shared" si="57"/>
        <v>2.91</v>
      </c>
    </row>
    <row r="3685" spans="1:15" x14ac:dyDescent="0.25">
      <c r="A3685" s="24">
        <v>43129</v>
      </c>
      <c r="B3685">
        <v>1.28</v>
      </c>
      <c r="C3685">
        <v>1.28</v>
      </c>
      <c r="D3685">
        <v>1.28</v>
      </c>
      <c r="E3685">
        <v>1.44</v>
      </c>
      <c r="F3685">
        <v>1.66</v>
      </c>
      <c r="G3685">
        <v>1.8</v>
      </c>
      <c r="H3685">
        <v>2.11</v>
      </c>
      <c r="I3685">
        <v>2.2599999999999998</v>
      </c>
      <c r="J3685">
        <v>2.4900000000000002</v>
      </c>
      <c r="K3685">
        <v>2.63</v>
      </c>
      <c r="L3685">
        <v>2.7</v>
      </c>
      <c r="M3685">
        <v>2.82</v>
      </c>
      <c r="N3685">
        <v>2.94</v>
      </c>
      <c r="O3685">
        <f t="shared" si="57"/>
        <v>2.94</v>
      </c>
    </row>
    <row r="3686" spans="1:15" x14ac:dyDescent="0.25">
      <c r="A3686" s="24">
        <v>43130</v>
      </c>
      <c r="B3686">
        <v>1.49</v>
      </c>
      <c r="C3686">
        <v>1.49</v>
      </c>
      <c r="D3686">
        <v>1.49</v>
      </c>
      <c r="E3686">
        <v>1.44</v>
      </c>
      <c r="F3686">
        <v>1.66</v>
      </c>
      <c r="G3686">
        <v>1.88</v>
      </c>
      <c r="H3686">
        <v>2.13</v>
      </c>
      <c r="I3686">
        <v>2.27</v>
      </c>
      <c r="J3686">
        <v>2.5099999999999998</v>
      </c>
      <c r="K3686">
        <v>2.65</v>
      </c>
      <c r="L3686">
        <v>2.73</v>
      </c>
      <c r="M3686">
        <v>2.86</v>
      </c>
      <c r="N3686">
        <v>2.98</v>
      </c>
      <c r="O3686">
        <f t="shared" si="57"/>
        <v>2.98</v>
      </c>
    </row>
    <row r="3687" spans="1:15" x14ac:dyDescent="0.25">
      <c r="A3687" s="24">
        <v>43131</v>
      </c>
      <c r="B3687">
        <v>1.43</v>
      </c>
      <c r="C3687">
        <v>1.43</v>
      </c>
      <c r="D3687">
        <v>1.43</v>
      </c>
      <c r="E3687">
        <v>1.46</v>
      </c>
      <c r="F3687">
        <v>1.66</v>
      </c>
      <c r="G3687">
        <v>1.9</v>
      </c>
      <c r="H3687">
        <v>2.14</v>
      </c>
      <c r="I3687">
        <v>2.29</v>
      </c>
      <c r="J3687">
        <v>2.52</v>
      </c>
      <c r="K3687">
        <v>2.66</v>
      </c>
      <c r="L3687">
        <v>2.72</v>
      </c>
      <c r="M3687">
        <v>2.83</v>
      </c>
      <c r="N3687">
        <v>2.95</v>
      </c>
      <c r="O3687">
        <f t="shared" si="57"/>
        <v>2.95</v>
      </c>
    </row>
    <row r="3688" spans="1:15" x14ac:dyDescent="0.25">
      <c r="A3688" s="24">
        <v>43132</v>
      </c>
      <c r="B3688">
        <v>1.41</v>
      </c>
      <c r="C3688">
        <v>1.41</v>
      </c>
      <c r="D3688">
        <v>1.41</v>
      </c>
      <c r="E3688">
        <v>1.48</v>
      </c>
      <c r="F3688">
        <v>1.64</v>
      </c>
      <c r="G3688">
        <v>1.89</v>
      </c>
      <c r="H3688">
        <v>2.16</v>
      </c>
      <c r="I3688">
        <v>2.33</v>
      </c>
      <c r="J3688">
        <v>2.56</v>
      </c>
      <c r="K3688">
        <v>2.72</v>
      </c>
      <c r="L3688">
        <v>2.78</v>
      </c>
      <c r="M3688">
        <v>2.9</v>
      </c>
      <c r="N3688">
        <v>3.01</v>
      </c>
      <c r="O3688">
        <f t="shared" si="57"/>
        <v>3.01</v>
      </c>
    </row>
    <row r="3689" spans="1:15" x14ac:dyDescent="0.25">
      <c r="A3689" s="24">
        <v>43133</v>
      </c>
      <c r="B3689">
        <v>1.4</v>
      </c>
      <c r="C3689">
        <v>1.4</v>
      </c>
      <c r="D3689">
        <v>1.4</v>
      </c>
      <c r="E3689">
        <v>1.48</v>
      </c>
      <c r="F3689">
        <v>1.65</v>
      </c>
      <c r="G3689">
        <v>1.88</v>
      </c>
      <c r="H3689">
        <v>2.15</v>
      </c>
      <c r="I3689">
        <v>2.33</v>
      </c>
      <c r="J3689">
        <v>2.58</v>
      </c>
      <c r="K3689">
        <v>2.76</v>
      </c>
      <c r="L3689">
        <v>2.84</v>
      </c>
      <c r="M3689">
        <v>2.97</v>
      </c>
      <c r="N3689">
        <v>3.08</v>
      </c>
      <c r="O3689">
        <f t="shared" si="57"/>
        <v>3.08</v>
      </c>
    </row>
    <row r="3690" spans="1:15" x14ac:dyDescent="0.25">
      <c r="A3690" s="24">
        <v>43134</v>
      </c>
      <c r="B3690">
        <v>1.4</v>
      </c>
      <c r="C3690">
        <v>1.4</v>
      </c>
      <c r="D3690">
        <v>1.4</v>
      </c>
      <c r="E3690">
        <v>1.48</v>
      </c>
      <c r="F3690">
        <v>1.65</v>
      </c>
      <c r="G3690">
        <v>1.88</v>
      </c>
      <c r="H3690">
        <v>2.15</v>
      </c>
      <c r="I3690">
        <v>2.33</v>
      </c>
      <c r="J3690">
        <v>2.58</v>
      </c>
      <c r="K3690">
        <v>2.76</v>
      </c>
      <c r="L3690">
        <v>2.84</v>
      </c>
      <c r="M3690">
        <v>2.97</v>
      </c>
      <c r="N3690">
        <v>3.08</v>
      </c>
      <c r="O3690">
        <f t="shared" si="57"/>
        <v>3.08</v>
      </c>
    </row>
    <row r="3691" spans="1:15" x14ac:dyDescent="0.25">
      <c r="A3691" s="24">
        <v>43135</v>
      </c>
      <c r="B3691">
        <v>1.4</v>
      </c>
      <c r="C3691">
        <v>1.4</v>
      </c>
      <c r="D3691">
        <v>1.4</v>
      </c>
      <c r="E3691">
        <v>1.48</v>
      </c>
      <c r="F3691">
        <v>1.65</v>
      </c>
      <c r="G3691">
        <v>1.88</v>
      </c>
      <c r="H3691">
        <v>2.15</v>
      </c>
      <c r="I3691">
        <v>2.33</v>
      </c>
      <c r="J3691">
        <v>2.58</v>
      </c>
      <c r="K3691">
        <v>2.76</v>
      </c>
      <c r="L3691">
        <v>2.84</v>
      </c>
      <c r="M3691">
        <v>2.97</v>
      </c>
      <c r="N3691">
        <v>3.08</v>
      </c>
      <c r="O3691">
        <f t="shared" si="57"/>
        <v>3.08</v>
      </c>
    </row>
    <row r="3692" spans="1:15" x14ac:dyDescent="0.25">
      <c r="A3692" s="24">
        <v>43136</v>
      </c>
      <c r="B3692">
        <v>1.4</v>
      </c>
      <c r="C3692">
        <v>1.4</v>
      </c>
      <c r="D3692">
        <v>1.4</v>
      </c>
      <c r="E3692">
        <v>1.51</v>
      </c>
      <c r="F3692">
        <v>1.67</v>
      </c>
      <c r="G3692">
        <v>1.85</v>
      </c>
      <c r="H3692">
        <v>2.08</v>
      </c>
      <c r="I3692">
        <v>2.25</v>
      </c>
      <c r="J3692">
        <v>2.5</v>
      </c>
      <c r="K3692">
        <v>2.68</v>
      </c>
      <c r="L3692">
        <v>2.77</v>
      </c>
      <c r="M3692">
        <v>2.92</v>
      </c>
      <c r="N3692">
        <v>3.04</v>
      </c>
      <c r="O3692">
        <f t="shared" si="57"/>
        <v>3.04</v>
      </c>
    </row>
    <row r="3693" spans="1:15" x14ac:dyDescent="0.25">
      <c r="A3693" s="24">
        <v>43137</v>
      </c>
      <c r="B3693">
        <v>1.48</v>
      </c>
      <c r="C3693">
        <v>1.48</v>
      </c>
      <c r="D3693">
        <v>1.48</v>
      </c>
      <c r="E3693">
        <v>1.52</v>
      </c>
      <c r="F3693">
        <v>1.69</v>
      </c>
      <c r="G3693">
        <v>1.87</v>
      </c>
      <c r="H3693">
        <v>2.1</v>
      </c>
      <c r="I3693">
        <v>2.2999999999999998</v>
      </c>
      <c r="J3693">
        <v>2.52</v>
      </c>
      <c r="K3693">
        <v>2.7</v>
      </c>
      <c r="L3693">
        <v>2.79</v>
      </c>
      <c r="M3693">
        <v>2.94</v>
      </c>
      <c r="N3693">
        <v>3.06</v>
      </c>
      <c r="O3693">
        <f t="shared" si="57"/>
        <v>3.06</v>
      </c>
    </row>
    <row r="3694" spans="1:15" x14ac:dyDescent="0.25">
      <c r="A3694" s="24">
        <v>43138</v>
      </c>
      <c r="B3694">
        <v>1.36</v>
      </c>
      <c r="C3694">
        <v>1.36</v>
      </c>
      <c r="D3694">
        <v>1.36</v>
      </c>
      <c r="E3694">
        <v>1.55</v>
      </c>
      <c r="F3694">
        <v>1.73</v>
      </c>
      <c r="G3694">
        <v>1.91</v>
      </c>
      <c r="H3694">
        <v>2.15</v>
      </c>
      <c r="I3694">
        <v>2.33</v>
      </c>
      <c r="J3694">
        <v>2.57</v>
      </c>
      <c r="K3694">
        <v>2.75</v>
      </c>
      <c r="L3694">
        <v>2.84</v>
      </c>
      <c r="M3694">
        <v>3.01</v>
      </c>
      <c r="N3694">
        <v>3.12</v>
      </c>
      <c r="O3694">
        <f t="shared" si="57"/>
        <v>3.12</v>
      </c>
    </row>
    <row r="3695" spans="1:15" x14ac:dyDescent="0.25">
      <c r="A3695" s="24">
        <v>43139</v>
      </c>
      <c r="B3695">
        <v>1.32</v>
      </c>
      <c r="C3695">
        <v>1.32</v>
      </c>
      <c r="D3695">
        <v>1.32</v>
      </c>
      <c r="E3695">
        <v>1.55</v>
      </c>
      <c r="F3695">
        <v>1.73</v>
      </c>
      <c r="G3695">
        <v>1.91</v>
      </c>
      <c r="H3695">
        <v>2.13</v>
      </c>
      <c r="I3695">
        <v>2.3199999999999998</v>
      </c>
      <c r="J3695">
        <v>2.57</v>
      </c>
      <c r="K3695">
        <v>2.76</v>
      </c>
      <c r="L3695">
        <v>2.85</v>
      </c>
      <c r="M3695">
        <v>3.03</v>
      </c>
      <c r="N3695">
        <v>3.14</v>
      </c>
      <c r="O3695">
        <f t="shared" si="57"/>
        <v>3.14</v>
      </c>
    </row>
    <row r="3696" spans="1:15" x14ac:dyDescent="0.25">
      <c r="A3696" s="24">
        <v>43140</v>
      </c>
      <c r="B3696">
        <v>1.31</v>
      </c>
      <c r="C3696">
        <v>1.31</v>
      </c>
      <c r="D3696">
        <v>1.31</v>
      </c>
      <c r="E3696">
        <v>1.55</v>
      </c>
      <c r="F3696">
        <v>1.73</v>
      </c>
      <c r="G3696">
        <v>1.89</v>
      </c>
      <c r="H3696">
        <v>2.0499999999999998</v>
      </c>
      <c r="I3696">
        <v>2.2599999999999998</v>
      </c>
      <c r="J3696">
        <v>2.52</v>
      </c>
      <c r="K3696">
        <v>2.72</v>
      </c>
      <c r="L3696">
        <v>2.83</v>
      </c>
      <c r="M3696">
        <v>3.02</v>
      </c>
      <c r="N3696">
        <v>3.14</v>
      </c>
      <c r="O3696">
        <f t="shared" si="57"/>
        <v>3.14</v>
      </c>
    </row>
    <row r="3697" spans="1:15" x14ac:dyDescent="0.25">
      <c r="A3697" s="24">
        <v>43141</v>
      </c>
      <c r="B3697">
        <v>1.31</v>
      </c>
      <c r="C3697">
        <v>1.31</v>
      </c>
      <c r="D3697">
        <v>1.31</v>
      </c>
      <c r="E3697">
        <v>1.55</v>
      </c>
      <c r="F3697">
        <v>1.73</v>
      </c>
      <c r="G3697">
        <v>1.89</v>
      </c>
      <c r="H3697">
        <v>2.0499999999999998</v>
      </c>
      <c r="I3697">
        <v>2.2599999999999998</v>
      </c>
      <c r="J3697">
        <v>2.52</v>
      </c>
      <c r="K3697">
        <v>2.72</v>
      </c>
      <c r="L3697">
        <v>2.83</v>
      </c>
      <c r="M3697">
        <v>3.02</v>
      </c>
      <c r="N3697">
        <v>3.14</v>
      </c>
      <c r="O3697">
        <f t="shared" si="57"/>
        <v>3.14</v>
      </c>
    </row>
    <row r="3698" spans="1:15" x14ac:dyDescent="0.25">
      <c r="A3698" s="24">
        <v>43142</v>
      </c>
      <c r="B3698">
        <v>1.31</v>
      </c>
      <c r="C3698">
        <v>1.31</v>
      </c>
      <c r="D3698">
        <v>1.31</v>
      </c>
      <c r="E3698">
        <v>1.55</v>
      </c>
      <c r="F3698">
        <v>1.73</v>
      </c>
      <c r="G3698">
        <v>1.89</v>
      </c>
      <c r="H3698">
        <v>2.0499999999999998</v>
      </c>
      <c r="I3698">
        <v>2.2599999999999998</v>
      </c>
      <c r="J3698">
        <v>2.52</v>
      </c>
      <c r="K3698">
        <v>2.72</v>
      </c>
      <c r="L3698">
        <v>2.83</v>
      </c>
      <c r="M3698">
        <v>3.02</v>
      </c>
      <c r="N3698">
        <v>3.14</v>
      </c>
      <c r="O3698">
        <f t="shared" si="57"/>
        <v>3.14</v>
      </c>
    </row>
    <row r="3699" spans="1:15" x14ac:dyDescent="0.25">
      <c r="A3699" s="24">
        <v>43143</v>
      </c>
      <c r="B3699">
        <v>1.35</v>
      </c>
      <c r="C3699">
        <v>1.35</v>
      </c>
      <c r="D3699">
        <v>1.35</v>
      </c>
      <c r="E3699">
        <v>1.62</v>
      </c>
      <c r="F3699">
        <v>1.82</v>
      </c>
      <c r="G3699">
        <v>1.93</v>
      </c>
      <c r="H3699">
        <v>2.09</v>
      </c>
      <c r="I3699">
        <v>2.2999999999999998</v>
      </c>
      <c r="J3699">
        <v>2.56</v>
      </c>
      <c r="K3699">
        <v>2.77</v>
      </c>
      <c r="L3699">
        <v>2.86</v>
      </c>
      <c r="M3699">
        <v>3.02</v>
      </c>
      <c r="N3699">
        <v>3.14</v>
      </c>
      <c r="O3699">
        <f t="shared" si="57"/>
        <v>3.14</v>
      </c>
    </row>
    <row r="3700" spans="1:15" x14ac:dyDescent="0.25">
      <c r="A3700" s="24">
        <v>43144</v>
      </c>
      <c r="B3700">
        <v>1.34</v>
      </c>
      <c r="C3700">
        <v>1.34</v>
      </c>
      <c r="D3700">
        <v>1.34</v>
      </c>
      <c r="E3700">
        <v>1.59</v>
      </c>
      <c r="F3700">
        <v>1.8</v>
      </c>
      <c r="G3700">
        <v>1.95</v>
      </c>
      <c r="H3700">
        <v>2.1</v>
      </c>
      <c r="I3700">
        <v>2.2999999999999998</v>
      </c>
      <c r="J3700">
        <v>2.54</v>
      </c>
      <c r="K3700">
        <v>2.74</v>
      </c>
      <c r="L3700">
        <v>2.83</v>
      </c>
      <c r="M3700">
        <v>2.99</v>
      </c>
      <c r="N3700">
        <v>3.11</v>
      </c>
      <c r="O3700">
        <f t="shared" si="57"/>
        <v>3.11</v>
      </c>
    </row>
    <row r="3701" spans="1:15" x14ac:dyDescent="0.25">
      <c r="A3701" s="24">
        <v>43145</v>
      </c>
      <c r="B3701">
        <v>1.32</v>
      </c>
      <c r="C3701">
        <v>1.32</v>
      </c>
      <c r="D3701">
        <v>1.32</v>
      </c>
      <c r="E3701">
        <v>1.58</v>
      </c>
      <c r="F3701">
        <v>1.81</v>
      </c>
      <c r="G3701">
        <v>1.98</v>
      </c>
      <c r="H3701">
        <v>2.17</v>
      </c>
      <c r="I3701">
        <v>2.4</v>
      </c>
      <c r="J3701">
        <v>2.65</v>
      </c>
      <c r="K3701">
        <v>2.84</v>
      </c>
      <c r="L3701">
        <v>2.91</v>
      </c>
      <c r="M3701">
        <v>3.07</v>
      </c>
      <c r="N3701">
        <v>3.18</v>
      </c>
      <c r="O3701">
        <f t="shared" si="57"/>
        <v>3.18</v>
      </c>
    </row>
    <row r="3702" spans="1:15" x14ac:dyDescent="0.25">
      <c r="A3702" s="24">
        <v>43146</v>
      </c>
      <c r="B3702">
        <v>1.3</v>
      </c>
      <c r="C3702">
        <v>1.3</v>
      </c>
      <c r="D3702">
        <v>1.3</v>
      </c>
      <c r="E3702">
        <v>1.58</v>
      </c>
      <c r="F3702">
        <v>1.82</v>
      </c>
      <c r="G3702">
        <v>1.99</v>
      </c>
      <c r="H3702">
        <v>2.19</v>
      </c>
      <c r="I3702">
        <v>2.4</v>
      </c>
      <c r="J3702">
        <v>2.65</v>
      </c>
      <c r="K3702">
        <v>2.83</v>
      </c>
      <c r="L3702">
        <v>2.9</v>
      </c>
      <c r="M3702">
        <v>3.04</v>
      </c>
      <c r="N3702">
        <v>3.15</v>
      </c>
      <c r="O3702">
        <f t="shared" si="57"/>
        <v>3.15</v>
      </c>
    </row>
    <row r="3703" spans="1:15" x14ac:dyDescent="0.25">
      <c r="A3703" s="24">
        <v>43147</v>
      </c>
      <c r="B3703">
        <v>1.35</v>
      </c>
      <c r="C3703">
        <v>1.35</v>
      </c>
      <c r="D3703">
        <v>1.35</v>
      </c>
      <c r="E3703">
        <v>1.62</v>
      </c>
      <c r="F3703">
        <v>1.83</v>
      </c>
      <c r="G3703">
        <v>2</v>
      </c>
      <c r="H3703">
        <v>2.21</v>
      </c>
      <c r="I3703">
        <v>2.38</v>
      </c>
      <c r="J3703">
        <v>2.63</v>
      </c>
      <c r="K3703">
        <v>2.81</v>
      </c>
      <c r="L3703">
        <v>2.87</v>
      </c>
      <c r="M3703">
        <v>3.02</v>
      </c>
      <c r="N3703">
        <v>3.13</v>
      </c>
      <c r="O3703">
        <f t="shared" si="57"/>
        <v>3.13</v>
      </c>
    </row>
    <row r="3704" spans="1:15" x14ac:dyDescent="0.25">
      <c r="A3704" s="24">
        <v>43148</v>
      </c>
      <c r="B3704">
        <v>1.35</v>
      </c>
      <c r="C3704">
        <v>1.35</v>
      </c>
      <c r="D3704">
        <v>1.35</v>
      </c>
      <c r="E3704">
        <v>1.62</v>
      </c>
      <c r="F3704">
        <v>1.83</v>
      </c>
      <c r="G3704">
        <v>2</v>
      </c>
      <c r="H3704">
        <v>2.21</v>
      </c>
      <c r="I3704">
        <v>2.38</v>
      </c>
      <c r="J3704">
        <v>2.63</v>
      </c>
      <c r="K3704">
        <v>2.81</v>
      </c>
      <c r="L3704">
        <v>2.87</v>
      </c>
      <c r="M3704">
        <v>3.02</v>
      </c>
      <c r="N3704">
        <v>3.13</v>
      </c>
      <c r="O3704">
        <f t="shared" si="57"/>
        <v>3.13</v>
      </c>
    </row>
    <row r="3705" spans="1:15" x14ac:dyDescent="0.25">
      <c r="A3705" s="24">
        <v>43149</v>
      </c>
      <c r="B3705">
        <v>1.35</v>
      </c>
      <c r="C3705">
        <v>1.35</v>
      </c>
      <c r="D3705">
        <v>1.35</v>
      </c>
      <c r="E3705">
        <v>1.62</v>
      </c>
      <c r="F3705">
        <v>1.83</v>
      </c>
      <c r="G3705">
        <v>2</v>
      </c>
      <c r="H3705">
        <v>2.21</v>
      </c>
      <c r="I3705">
        <v>2.38</v>
      </c>
      <c r="J3705">
        <v>2.63</v>
      </c>
      <c r="K3705">
        <v>2.81</v>
      </c>
      <c r="L3705">
        <v>2.87</v>
      </c>
      <c r="M3705">
        <v>3.02</v>
      </c>
      <c r="N3705">
        <v>3.13</v>
      </c>
      <c r="O3705">
        <f t="shared" si="57"/>
        <v>3.13</v>
      </c>
    </row>
    <row r="3706" spans="1:15" x14ac:dyDescent="0.25">
      <c r="A3706" s="24">
        <v>43150</v>
      </c>
      <c r="B3706">
        <v>1.35</v>
      </c>
      <c r="C3706">
        <v>1.35</v>
      </c>
      <c r="D3706">
        <v>1.35</v>
      </c>
      <c r="E3706">
        <v>1.62</v>
      </c>
      <c r="F3706">
        <v>1.83</v>
      </c>
      <c r="G3706">
        <v>2</v>
      </c>
      <c r="H3706">
        <v>2.21</v>
      </c>
      <c r="I3706">
        <v>2.38</v>
      </c>
      <c r="J3706">
        <v>2.63</v>
      </c>
      <c r="K3706">
        <v>2.81</v>
      </c>
      <c r="L3706">
        <v>2.87</v>
      </c>
      <c r="M3706">
        <v>3.02</v>
      </c>
      <c r="N3706">
        <v>3.13</v>
      </c>
      <c r="O3706">
        <f t="shared" si="57"/>
        <v>3.13</v>
      </c>
    </row>
    <row r="3707" spans="1:15" x14ac:dyDescent="0.25">
      <c r="A3707" s="24">
        <v>43151</v>
      </c>
      <c r="B3707">
        <v>1.39</v>
      </c>
      <c r="C3707">
        <v>1.39</v>
      </c>
      <c r="D3707">
        <v>1.39</v>
      </c>
      <c r="E3707">
        <v>1.66</v>
      </c>
      <c r="F3707">
        <v>1.87</v>
      </c>
      <c r="G3707">
        <v>2.0099999999999998</v>
      </c>
      <c r="H3707">
        <v>2.25</v>
      </c>
      <c r="I3707">
        <v>2.4</v>
      </c>
      <c r="J3707">
        <v>2.65</v>
      </c>
      <c r="K3707">
        <v>2.81</v>
      </c>
      <c r="L3707">
        <v>2.88</v>
      </c>
      <c r="M3707">
        <v>3.04</v>
      </c>
      <c r="N3707">
        <v>3.15</v>
      </c>
      <c r="O3707">
        <f t="shared" si="57"/>
        <v>3.15</v>
      </c>
    </row>
    <row r="3708" spans="1:15" x14ac:dyDescent="0.25">
      <c r="A3708" s="24">
        <v>43152</v>
      </c>
      <c r="B3708">
        <v>1.4</v>
      </c>
      <c r="C3708">
        <v>1.4</v>
      </c>
      <c r="D3708">
        <v>1.4</v>
      </c>
      <c r="E3708">
        <v>1.64</v>
      </c>
      <c r="F3708">
        <v>1.85</v>
      </c>
      <c r="G3708">
        <v>2.0299999999999998</v>
      </c>
      <c r="H3708">
        <v>2.2599999999999998</v>
      </c>
      <c r="I3708">
        <v>2.44</v>
      </c>
      <c r="J3708">
        <v>2.69</v>
      </c>
      <c r="K3708">
        <v>2.86</v>
      </c>
      <c r="L3708">
        <v>2.94</v>
      </c>
      <c r="M3708">
        <v>3.11</v>
      </c>
      <c r="N3708">
        <v>3.22</v>
      </c>
      <c r="O3708">
        <f t="shared" si="57"/>
        <v>3.22</v>
      </c>
    </row>
    <row r="3709" spans="1:15" x14ac:dyDescent="0.25">
      <c r="A3709" s="24">
        <v>43153</v>
      </c>
      <c r="B3709">
        <v>1.34</v>
      </c>
      <c r="C3709">
        <v>1.34</v>
      </c>
      <c r="D3709">
        <v>1.34</v>
      </c>
      <c r="E3709">
        <v>1.63</v>
      </c>
      <c r="F3709">
        <v>1.84</v>
      </c>
      <c r="G3709">
        <v>2.02</v>
      </c>
      <c r="H3709">
        <v>2.25</v>
      </c>
      <c r="I3709">
        <v>2.42</v>
      </c>
      <c r="J3709">
        <v>2.66</v>
      </c>
      <c r="K3709">
        <v>2.84</v>
      </c>
      <c r="L3709">
        <v>2.92</v>
      </c>
      <c r="M3709">
        <v>3.09</v>
      </c>
      <c r="N3709">
        <v>3.21</v>
      </c>
      <c r="O3709">
        <f t="shared" si="57"/>
        <v>3.21</v>
      </c>
    </row>
    <row r="3710" spans="1:15" x14ac:dyDescent="0.25">
      <c r="A3710" s="24">
        <v>43154</v>
      </c>
      <c r="B3710">
        <v>1.38</v>
      </c>
      <c r="C3710">
        <v>1.38</v>
      </c>
      <c r="D3710">
        <v>1.38</v>
      </c>
      <c r="E3710">
        <v>1.64</v>
      </c>
      <c r="F3710">
        <v>1.85</v>
      </c>
      <c r="G3710">
        <v>2.02</v>
      </c>
      <c r="H3710">
        <v>2.25</v>
      </c>
      <c r="I3710">
        <v>2.39</v>
      </c>
      <c r="J3710">
        <v>2.62</v>
      </c>
      <c r="K3710">
        <v>2.79</v>
      </c>
      <c r="L3710">
        <v>2.88</v>
      </c>
      <c r="M3710">
        <v>3.04</v>
      </c>
      <c r="N3710">
        <v>3.16</v>
      </c>
      <c r="O3710">
        <f t="shared" si="57"/>
        <v>3.16</v>
      </c>
    </row>
    <row r="3711" spans="1:15" x14ac:dyDescent="0.25">
      <c r="A3711" s="24">
        <v>43155</v>
      </c>
      <c r="B3711">
        <v>1.38</v>
      </c>
      <c r="C3711">
        <v>1.38</v>
      </c>
      <c r="D3711">
        <v>1.38</v>
      </c>
      <c r="E3711">
        <v>1.64</v>
      </c>
      <c r="F3711">
        <v>1.85</v>
      </c>
      <c r="G3711">
        <v>2.02</v>
      </c>
      <c r="H3711">
        <v>2.25</v>
      </c>
      <c r="I3711">
        <v>2.39</v>
      </c>
      <c r="J3711">
        <v>2.62</v>
      </c>
      <c r="K3711">
        <v>2.79</v>
      </c>
      <c r="L3711">
        <v>2.88</v>
      </c>
      <c r="M3711">
        <v>3.04</v>
      </c>
      <c r="N3711">
        <v>3.16</v>
      </c>
      <c r="O3711">
        <f t="shared" si="57"/>
        <v>3.16</v>
      </c>
    </row>
    <row r="3712" spans="1:15" x14ac:dyDescent="0.25">
      <c r="A3712" s="24">
        <v>43156</v>
      </c>
      <c r="B3712">
        <v>1.38</v>
      </c>
      <c r="C3712">
        <v>1.38</v>
      </c>
      <c r="D3712">
        <v>1.38</v>
      </c>
      <c r="E3712">
        <v>1.64</v>
      </c>
      <c r="F3712">
        <v>1.85</v>
      </c>
      <c r="G3712">
        <v>2.02</v>
      </c>
      <c r="H3712">
        <v>2.25</v>
      </c>
      <c r="I3712">
        <v>2.39</v>
      </c>
      <c r="J3712">
        <v>2.62</v>
      </c>
      <c r="K3712">
        <v>2.79</v>
      </c>
      <c r="L3712">
        <v>2.88</v>
      </c>
      <c r="M3712">
        <v>3.04</v>
      </c>
      <c r="N3712">
        <v>3.16</v>
      </c>
      <c r="O3712">
        <f t="shared" si="57"/>
        <v>3.16</v>
      </c>
    </row>
    <row r="3713" spans="1:15" x14ac:dyDescent="0.25">
      <c r="A3713" s="24">
        <v>43157</v>
      </c>
      <c r="B3713">
        <v>1.39</v>
      </c>
      <c r="C3713">
        <v>1.39</v>
      </c>
      <c r="D3713">
        <v>1.39</v>
      </c>
      <c r="E3713">
        <v>1.66</v>
      </c>
      <c r="F3713">
        <v>1.87</v>
      </c>
      <c r="G3713">
        <v>2.0299999999999998</v>
      </c>
      <c r="H3713">
        <v>2.2200000000000002</v>
      </c>
      <c r="I3713">
        <v>2.37</v>
      </c>
      <c r="J3713">
        <v>2.6</v>
      </c>
      <c r="K3713">
        <v>2.77</v>
      </c>
      <c r="L3713">
        <v>2.86</v>
      </c>
      <c r="M3713">
        <v>3.03</v>
      </c>
      <c r="N3713">
        <v>3.15</v>
      </c>
      <c r="O3713">
        <f t="shared" si="57"/>
        <v>3.15</v>
      </c>
    </row>
    <row r="3714" spans="1:15" x14ac:dyDescent="0.25">
      <c r="A3714" s="24">
        <v>43158</v>
      </c>
      <c r="B3714">
        <v>1.49</v>
      </c>
      <c r="C3714">
        <v>1.49</v>
      </c>
      <c r="D3714">
        <v>1.49</v>
      </c>
      <c r="E3714">
        <v>1.66</v>
      </c>
      <c r="F3714">
        <v>1.87</v>
      </c>
      <c r="G3714">
        <v>2.08</v>
      </c>
      <c r="H3714">
        <v>2.27</v>
      </c>
      <c r="I3714">
        <v>2.4300000000000002</v>
      </c>
      <c r="J3714">
        <v>2.67</v>
      </c>
      <c r="K3714">
        <v>2.83</v>
      </c>
      <c r="L3714">
        <v>2.9</v>
      </c>
      <c r="M3714">
        <v>3.06</v>
      </c>
      <c r="N3714">
        <v>3.17</v>
      </c>
      <c r="O3714">
        <f t="shared" si="57"/>
        <v>3.17</v>
      </c>
    </row>
    <row r="3715" spans="1:15" x14ac:dyDescent="0.25">
      <c r="A3715" s="24">
        <v>43159</v>
      </c>
      <c r="B3715">
        <v>1.5</v>
      </c>
      <c r="C3715">
        <v>1.5</v>
      </c>
      <c r="D3715">
        <v>1.5</v>
      </c>
      <c r="E3715">
        <v>1.65</v>
      </c>
      <c r="F3715">
        <v>1.86</v>
      </c>
      <c r="G3715">
        <v>2.0699999999999998</v>
      </c>
      <c r="H3715">
        <v>2.25</v>
      </c>
      <c r="I3715">
        <v>2.42</v>
      </c>
      <c r="J3715">
        <v>2.65</v>
      </c>
      <c r="K3715">
        <v>2.8</v>
      </c>
      <c r="L3715">
        <v>2.87</v>
      </c>
      <c r="M3715">
        <v>3.02</v>
      </c>
      <c r="N3715">
        <v>3.13</v>
      </c>
      <c r="O3715">
        <f t="shared" si="57"/>
        <v>3.13</v>
      </c>
    </row>
    <row r="3716" spans="1:15" x14ac:dyDescent="0.25">
      <c r="A3716" s="24">
        <v>43160</v>
      </c>
      <c r="B3716">
        <v>1.5</v>
      </c>
      <c r="C3716">
        <v>1.5</v>
      </c>
      <c r="D3716">
        <v>1.5</v>
      </c>
      <c r="E3716">
        <v>1.63</v>
      </c>
      <c r="F3716">
        <v>1.85</v>
      </c>
      <c r="G3716">
        <v>2.0499999999999998</v>
      </c>
      <c r="H3716">
        <v>2.2200000000000002</v>
      </c>
      <c r="I3716">
        <v>2.36</v>
      </c>
      <c r="J3716">
        <v>2.58</v>
      </c>
      <c r="K3716">
        <v>2.74</v>
      </c>
      <c r="L3716">
        <v>2.81</v>
      </c>
      <c r="M3716">
        <v>2.97</v>
      </c>
      <c r="N3716">
        <v>3.09</v>
      </c>
      <c r="O3716">
        <f t="shared" si="57"/>
        <v>3.09</v>
      </c>
    </row>
    <row r="3717" spans="1:15" x14ac:dyDescent="0.25">
      <c r="A3717" s="24">
        <v>43161</v>
      </c>
      <c r="B3717">
        <v>1.5</v>
      </c>
      <c r="C3717">
        <v>1.5</v>
      </c>
      <c r="D3717">
        <v>1.5</v>
      </c>
      <c r="E3717">
        <v>1.65</v>
      </c>
      <c r="F3717">
        <v>1.86</v>
      </c>
      <c r="G3717">
        <v>2.06</v>
      </c>
      <c r="H3717">
        <v>2.25</v>
      </c>
      <c r="I3717">
        <v>2.4</v>
      </c>
      <c r="J3717">
        <v>2.63</v>
      </c>
      <c r="K3717">
        <v>2.79</v>
      </c>
      <c r="L3717">
        <v>2.86</v>
      </c>
      <c r="M3717">
        <v>3.02</v>
      </c>
      <c r="N3717">
        <v>3.14</v>
      </c>
      <c r="O3717">
        <f t="shared" si="57"/>
        <v>3.14</v>
      </c>
    </row>
    <row r="3718" spans="1:15" x14ac:dyDescent="0.25">
      <c r="A3718" s="24">
        <v>43162</v>
      </c>
      <c r="B3718">
        <v>1.5</v>
      </c>
      <c r="C3718">
        <v>1.5</v>
      </c>
      <c r="D3718">
        <v>1.5</v>
      </c>
      <c r="E3718">
        <v>1.65</v>
      </c>
      <c r="F3718">
        <v>1.86</v>
      </c>
      <c r="G3718">
        <v>2.06</v>
      </c>
      <c r="H3718">
        <v>2.25</v>
      </c>
      <c r="I3718">
        <v>2.4</v>
      </c>
      <c r="J3718">
        <v>2.63</v>
      </c>
      <c r="K3718">
        <v>2.79</v>
      </c>
      <c r="L3718">
        <v>2.86</v>
      </c>
      <c r="M3718">
        <v>3.02</v>
      </c>
      <c r="N3718">
        <v>3.14</v>
      </c>
      <c r="O3718">
        <f t="shared" ref="O3718:O3781" si="58">N3718</f>
        <v>3.14</v>
      </c>
    </row>
    <row r="3719" spans="1:15" x14ac:dyDescent="0.25">
      <c r="A3719" s="24">
        <v>43163</v>
      </c>
      <c r="B3719">
        <v>1.5</v>
      </c>
      <c r="C3719">
        <v>1.5</v>
      </c>
      <c r="D3719">
        <v>1.5</v>
      </c>
      <c r="E3719">
        <v>1.65</v>
      </c>
      <c r="F3719">
        <v>1.86</v>
      </c>
      <c r="G3719">
        <v>2.06</v>
      </c>
      <c r="H3719">
        <v>2.25</v>
      </c>
      <c r="I3719">
        <v>2.4</v>
      </c>
      <c r="J3719">
        <v>2.63</v>
      </c>
      <c r="K3719">
        <v>2.79</v>
      </c>
      <c r="L3719">
        <v>2.86</v>
      </c>
      <c r="M3719">
        <v>3.02</v>
      </c>
      <c r="N3719">
        <v>3.14</v>
      </c>
      <c r="O3719">
        <f t="shared" si="58"/>
        <v>3.14</v>
      </c>
    </row>
    <row r="3720" spans="1:15" x14ac:dyDescent="0.25">
      <c r="A3720" s="24">
        <v>43164</v>
      </c>
      <c r="B3720">
        <v>1.53</v>
      </c>
      <c r="C3720">
        <v>1.53</v>
      </c>
      <c r="D3720">
        <v>1.53</v>
      </c>
      <c r="E3720">
        <v>1.7</v>
      </c>
      <c r="F3720">
        <v>1.86</v>
      </c>
      <c r="G3720">
        <v>2.06</v>
      </c>
      <c r="H3720">
        <v>2.2400000000000002</v>
      </c>
      <c r="I3720">
        <v>2.41</v>
      </c>
      <c r="J3720">
        <v>2.65</v>
      </c>
      <c r="K3720">
        <v>2.81</v>
      </c>
      <c r="L3720">
        <v>2.88</v>
      </c>
      <c r="M3720">
        <v>3.04</v>
      </c>
      <c r="N3720">
        <v>3.16</v>
      </c>
      <c r="O3720">
        <f t="shared" si="58"/>
        <v>3.16</v>
      </c>
    </row>
    <row r="3721" spans="1:15" x14ac:dyDescent="0.25">
      <c r="A3721" s="24">
        <v>43165</v>
      </c>
      <c r="B3721">
        <v>1.56</v>
      </c>
      <c r="C3721">
        <v>1.56</v>
      </c>
      <c r="D3721">
        <v>1.56</v>
      </c>
      <c r="E3721">
        <v>1.68</v>
      </c>
      <c r="F3721">
        <v>1.87</v>
      </c>
      <c r="G3721">
        <v>2.06</v>
      </c>
      <c r="H3721">
        <v>2.25</v>
      </c>
      <c r="I3721">
        <v>2.42</v>
      </c>
      <c r="J3721">
        <v>2.65</v>
      </c>
      <c r="K3721">
        <v>2.81</v>
      </c>
      <c r="L3721">
        <v>2.88</v>
      </c>
      <c r="M3721">
        <v>3.03</v>
      </c>
      <c r="N3721">
        <v>3.14</v>
      </c>
      <c r="O3721">
        <f t="shared" si="58"/>
        <v>3.14</v>
      </c>
    </row>
    <row r="3722" spans="1:15" x14ac:dyDescent="0.25">
      <c r="A3722" s="24">
        <v>43166</v>
      </c>
      <c r="B3722">
        <v>1.57</v>
      </c>
      <c r="C3722">
        <v>1.57</v>
      </c>
      <c r="D3722">
        <v>1.57</v>
      </c>
      <c r="E3722">
        <v>1.68</v>
      </c>
      <c r="F3722">
        <v>1.87</v>
      </c>
      <c r="G3722">
        <v>2.0499999999999998</v>
      </c>
      <c r="H3722">
        <v>2.25</v>
      </c>
      <c r="I3722">
        <v>2.42</v>
      </c>
      <c r="J3722">
        <v>2.65</v>
      </c>
      <c r="K3722">
        <v>2.81</v>
      </c>
      <c r="L3722">
        <v>2.89</v>
      </c>
      <c r="M3722">
        <v>3.04</v>
      </c>
      <c r="N3722">
        <v>3.15</v>
      </c>
      <c r="O3722">
        <f t="shared" si="58"/>
        <v>3.15</v>
      </c>
    </row>
    <row r="3723" spans="1:15" x14ac:dyDescent="0.25">
      <c r="A3723" s="24">
        <v>43167</v>
      </c>
      <c r="B3723">
        <v>1.57</v>
      </c>
      <c r="C3723">
        <v>1.57</v>
      </c>
      <c r="D3723">
        <v>1.57</v>
      </c>
      <c r="E3723">
        <v>1.67</v>
      </c>
      <c r="F3723">
        <v>1.89</v>
      </c>
      <c r="G3723">
        <v>2.0499999999999998</v>
      </c>
      <c r="H3723">
        <v>2.25</v>
      </c>
      <c r="I3723">
        <v>2.42</v>
      </c>
      <c r="J3723">
        <v>2.63</v>
      </c>
      <c r="K3723">
        <v>2.79</v>
      </c>
      <c r="L3723">
        <v>2.86</v>
      </c>
      <c r="M3723">
        <v>3.01</v>
      </c>
      <c r="N3723">
        <v>3.13</v>
      </c>
      <c r="O3723">
        <f t="shared" si="58"/>
        <v>3.13</v>
      </c>
    </row>
    <row r="3724" spans="1:15" x14ac:dyDescent="0.25">
      <c r="A3724" s="24">
        <v>43168</v>
      </c>
      <c r="B3724">
        <v>1.57</v>
      </c>
      <c r="C3724">
        <v>1.57</v>
      </c>
      <c r="D3724">
        <v>1.57</v>
      </c>
      <c r="E3724">
        <v>1.67</v>
      </c>
      <c r="F3724">
        <v>1.89</v>
      </c>
      <c r="G3724">
        <v>2.0299999999999998</v>
      </c>
      <c r="H3724">
        <v>2.27</v>
      </c>
      <c r="I3724">
        <v>2.4500000000000002</v>
      </c>
      <c r="J3724">
        <v>2.65</v>
      </c>
      <c r="K3724">
        <v>2.82</v>
      </c>
      <c r="L3724">
        <v>2.9</v>
      </c>
      <c r="M3724">
        <v>3.04</v>
      </c>
      <c r="N3724">
        <v>3.16</v>
      </c>
      <c r="O3724">
        <f t="shared" si="58"/>
        <v>3.16</v>
      </c>
    </row>
    <row r="3725" spans="1:15" x14ac:dyDescent="0.25">
      <c r="A3725" s="24">
        <v>43169</v>
      </c>
      <c r="B3725">
        <v>1.57</v>
      </c>
      <c r="C3725">
        <v>1.57</v>
      </c>
      <c r="D3725">
        <v>1.57</v>
      </c>
      <c r="E3725">
        <v>1.67</v>
      </c>
      <c r="F3725">
        <v>1.89</v>
      </c>
      <c r="G3725">
        <v>2.0299999999999998</v>
      </c>
      <c r="H3725">
        <v>2.27</v>
      </c>
      <c r="I3725">
        <v>2.4500000000000002</v>
      </c>
      <c r="J3725">
        <v>2.65</v>
      </c>
      <c r="K3725">
        <v>2.82</v>
      </c>
      <c r="L3725">
        <v>2.9</v>
      </c>
      <c r="M3725">
        <v>3.04</v>
      </c>
      <c r="N3725">
        <v>3.16</v>
      </c>
      <c r="O3725">
        <f t="shared" si="58"/>
        <v>3.16</v>
      </c>
    </row>
    <row r="3726" spans="1:15" x14ac:dyDescent="0.25">
      <c r="A3726" s="24">
        <v>43170</v>
      </c>
      <c r="B3726">
        <v>1.57</v>
      </c>
      <c r="C3726">
        <v>1.57</v>
      </c>
      <c r="D3726">
        <v>1.57</v>
      </c>
      <c r="E3726">
        <v>1.67</v>
      </c>
      <c r="F3726">
        <v>1.89</v>
      </c>
      <c r="G3726">
        <v>2.0299999999999998</v>
      </c>
      <c r="H3726">
        <v>2.27</v>
      </c>
      <c r="I3726">
        <v>2.4500000000000002</v>
      </c>
      <c r="J3726">
        <v>2.65</v>
      </c>
      <c r="K3726">
        <v>2.82</v>
      </c>
      <c r="L3726">
        <v>2.9</v>
      </c>
      <c r="M3726">
        <v>3.04</v>
      </c>
      <c r="N3726">
        <v>3.16</v>
      </c>
      <c r="O3726">
        <f t="shared" si="58"/>
        <v>3.16</v>
      </c>
    </row>
    <row r="3727" spans="1:15" x14ac:dyDescent="0.25">
      <c r="A3727" s="24">
        <v>43171</v>
      </c>
      <c r="B3727">
        <v>1.6</v>
      </c>
      <c r="C3727">
        <v>1.6</v>
      </c>
      <c r="D3727">
        <v>1.6</v>
      </c>
      <c r="E3727">
        <v>1.71</v>
      </c>
      <c r="F3727">
        <v>1.89</v>
      </c>
      <c r="G3727">
        <v>2.0499999999999998</v>
      </c>
      <c r="H3727">
        <v>2.27</v>
      </c>
      <c r="I3727">
        <v>2.4300000000000002</v>
      </c>
      <c r="J3727">
        <v>2.64</v>
      </c>
      <c r="K3727">
        <v>2.79</v>
      </c>
      <c r="L3727">
        <v>2.87</v>
      </c>
      <c r="M3727">
        <v>3</v>
      </c>
      <c r="N3727">
        <v>3.13</v>
      </c>
      <c r="O3727">
        <f t="shared" si="58"/>
        <v>3.13</v>
      </c>
    </row>
    <row r="3728" spans="1:15" x14ac:dyDescent="0.25">
      <c r="A3728" s="24">
        <v>43172</v>
      </c>
      <c r="B3728">
        <v>1.64</v>
      </c>
      <c r="C3728">
        <v>1.64</v>
      </c>
      <c r="D3728">
        <v>1.64</v>
      </c>
      <c r="E3728">
        <v>1.73</v>
      </c>
      <c r="F3728">
        <v>1.9</v>
      </c>
      <c r="G3728">
        <v>2.0299999999999998</v>
      </c>
      <c r="H3728">
        <v>2.2599999999999998</v>
      </c>
      <c r="I3728">
        <v>2.41</v>
      </c>
      <c r="J3728">
        <v>2.62</v>
      </c>
      <c r="K3728">
        <v>2.77</v>
      </c>
      <c r="L3728">
        <v>2.84</v>
      </c>
      <c r="M3728">
        <v>2.98</v>
      </c>
      <c r="N3728">
        <v>3.1</v>
      </c>
      <c r="O3728">
        <f t="shared" si="58"/>
        <v>3.1</v>
      </c>
    </row>
    <row r="3729" spans="1:15" x14ac:dyDescent="0.25">
      <c r="A3729" s="24">
        <v>43173</v>
      </c>
      <c r="B3729">
        <v>1.71</v>
      </c>
      <c r="C3729">
        <v>1.71</v>
      </c>
      <c r="D3729">
        <v>1.71</v>
      </c>
      <c r="E3729">
        <v>1.76</v>
      </c>
      <c r="F3729">
        <v>1.94</v>
      </c>
      <c r="G3729">
        <v>2.0499999999999998</v>
      </c>
      <c r="H3729">
        <v>2.2599999999999998</v>
      </c>
      <c r="I3729">
        <v>2.41</v>
      </c>
      <c r="J3729">
        <v>2.61</v>
      </c>
      <c r="K3729">
        <v>2.75</v>
      </c>
      <c r="L3729">
        <v>2.81</v>
      </c>
      <c r="M3729">
        <v>2.94</v>
      </c>
      <c r="N3729">
        <v>3.05</v>
      </c>
      <c r="O3729">
        <f t="shared" si="58"/>
        <v>3.05</v>
      </c>
    </row>
    <row r="3730" spans="1:15" x14ac:dyDescent="0.25">
      <c r="A3730" s="24">
        <v>43174</v>
      </c>
      <c r="B3730">
        <v>1.7</v>
      </c>
      <c r="C3730">
        <v>1.7</v>
      </c>
      <c r="D3730">
        <v>1.7</v>
      </c>
      <c r="E3730">
        <v>1.77</v>
      </c>
      <c r="F3730">
        <v>1.95</v>
      </c>
      <c r="G3730">
        <v>2.0699999999999998</v>
      </c>
      <c r="H3730">
        <v>2.29</v>
      </c>
      <c r="I3730">
        <v>2.42</v>
      </c>
      <c r="J3730">
        <v>2.62</v>
      </c>
      <c r="K3730">
        <v>2.76</v>
      </c>
      <c r="L3730">
        <v>2.82</v>
      </c>
      <c r="M3730">
        <v>2.94</v>
      </c>
      <c r="N3730">
        <v>3.05</v>
      </c>
      <c r="O3730">
        <f t="shared" si="58"/>
        <v>3.05</v>
      </c>
    </row>
    <row r="3731" spans="1:15" x14ac:dyDescent="0.25">
      <c r="A3731" s="24">
        <v>43175</v>
      </c>
      <c r="B3731">
        <v>1.71</v>
      </c>
      <c r="C3731">
        <v>1.71</v>
      </c>
      <c r="D3731">
        <v>1.71</v>
      </c>
      <c r="E3731">
        <v>1.78</v>
      </c>
      <c r="F3731">
        <v>1.96</v>
      </c>
      <c r="G3731">
        <v>2.08</v>
      </c>
      <c r="H3731">
        <v>2.31</v>
      </c>
      <c r="I3731">
        <v>2.44</v>
      </c>
      <c r="J3731">
        <v>2.65</v>
      </c>
      <c r="K3731">
        <v>2.78</v>
      </c>
      <c r="L3731">
        <v>2.85</v>
      </c>
      <c r="M3731">
        <v>2.96</v>
      </c>
      <c r="N3731">
        <v>3.08</v>
      </c>
      <c r="O3731">
        <f t="shared" si="58"/>
        <v>3.08</v>
      </c>
    </row>
    <row r="3732" spans="1:15" x14ac:dyDescent="0.25">
      <c r="A3732" s="24">
        <v>43176</v>
      </c>
      <c r="B3732">
        <v>1.71</v>
      </c>
      <c r="C3732">
        <v>1.71</v>
      </c>
      <c r="D3732">
        <v>1.71</v>
      </c>
      <c r="E3732">
        <v>1.78</v>
      </c>
      <c r="F3732">
        <v>1.96</v>
      </c>
      <c r="G3732">
        <v>2.08</v>
      </c>
      <c r="H3732">
        <v>2.31</v>
      </c>
      <c r="I3732">
        <v>2.44</v>
      </c>
      <c r="J3732">
        <v>2.65</v>
      </c>
      <c r="K3732">
        <v>2.78</v>
      </c>
      <c r="L3732">
        <v>2.85</v>
      </c>
      <c r="M3732">
        <v>2.96</v>
      </c>
      <c r="N3732">
        <v>3.08</v>
      </c>
      <c r="O3732">
        <f t="shared" si="58"/>
        <v>3.08</v>
      </c>
    </row>
    <row r="3733" spans="1:15" x14ac:dyDescent="0.25">
      <c r="A3733" s="24">
        <v>43177</v>
      </c>
      <c r="B3733">
        <v>1.71</v>
      </c>
      <c r="C3733">
        <v>1.71</v>
      </c>
      <c r="D3733">
        <v>1.71</v>
      </c>
      <c r="E3733">
        <v>1.78</v>
      </c>
      <c r="F3733">
        <v>1.96</v>
      </c>
      <c r="G3733">
        <v>2.08</v>
      </c>
      <c r="H3733">
        <v>2.31</v>
      </c>
      <c r="I3733">
        <v>2.44</v>
      </c>
      <c r="J3733">
        <v>2.65</v>
      </c>
      <c r="K3733">
        <v>2.78</v>
      </c>
      <c r="L3733">
        <v>2.85</v>
      </c>
      <c r="M3733">
        <v>2.96</v>
      </c>
      <c r="N3733">
        <v>3.08</v>
      </c>
      <c r="O3733">
        <f t="shared" si="58"/>
        <v>3.08</v>
      </c>
    </row>
    <row r="3734" spans="1:15" x14ac:dyDescent="0.25">
      <c r="A3734" s="24">
        <v>43178</v>
      </c>
      <c r="B3734">
        <v>1.7</v>
      </c>
      <c r="C3734">
        <v>1.7</v>
      </c>
      <c r="D3734">
        <v>1.7</v>
      </c>
      <c r="E3734">
        <v>1.8</v>
      </c>
      <c r="F3734">
        <v>1.99</v>
      </c>
      <c r="G3734">
        <v>2.08</v>
      </c>
      <c r="H3734">
        <v>2.31</v>
      </c>
      <c r="I3734">
        <v>2.4500000000000002</v>
      </c>
      <c r="J3734">
        <v>2.65</v>
      </c>
      <c r="K3734">
        <v>2.78</v>
      </c>
      <c r="L3734">
        <v>2.85</v>
      </c>
      <c r="M3734">
        <v>2.97</v>
      </c>
      <c r="N3734">
        <v>3.09</v>
      </c>
      <c r="O3734">
        <f t="shared" si="58"/>
        <v>3.09</v>
      </c>
    </row>
    <row r="3735" spans="1:15" x14ac:dyDescent="0.25">
      <c r="A3735" s="24">
        <v>43179</v>
      </c>
      <c r="B3735">
        <v>1.76</v>
      </c>
      <c r="C3735">
        <v>1.76</v>
      </c>
      <c r="D3735">
        <v>1.76</v>
      </c>
      <c r="E3735">
        <v>1.81</v>
      </c>
      <c r="F3735">
        <v>1.97</v>
      </c>
      <c r="G3735">
        <v>2.08</v>
      </c>
      <c r="H3735">
        <v>2.34</v>
      </c>
      <c r="I3735">
        <v>2.4900000000000002</v>
      </c>
      <c r="J3735">
        <v>2.69</v>
      </c>
      <c r="K3735">
        <v>2.82</v>
      </c>
      <c r="L3735">
        <v>2.89</v>
      </c>
      <c r="M3735">
        <v>3.01</v>
      </c>
      <c r="N3735">
        <v>3.12</v>
      </c>
      <c r="O3735">
        <f t="shared" si="58"/>
        <v>3.12</v>
      </c>
    </row>
    <row r="3736" spans="1:15" x14ac:dyDescent="0.25">
      <c r="A3736" s="24">
        <v>43180</v>
      </c>
      <c r="B3736">
        <v>1.71</v>
      </c>
      <c r="C3736">
        <v>1.71</v>
      </c>
      <c r="D3736">
        <v>1.71</v>
      </c>
      <c r="E3736">
        <v>1.74</v>
      </c>
      <c r="F3736">
        <v>1.95</v>
      </c>
      <c r="G3736">
        <v>2.06</v>
      </c>
      <c r="H3736">
        <v>2.31</v>
      </c>
      <c r="I3736">
        <v>2.46</v>
      </c>
      <c r="J3736">
        <v>2.69</v>
      </c>
      <c r="K3736">
        <v>2.82</v>
      </c>
      <c r="L3736">
        <v>2.89</v>
      </c>
      <c r="M3736">
        <v>3.01</v>
      </c>
      <c r="N3736">
        <v>3.12</v>
      </c>
      <c r="O3736">
        <f t="shared" si="58"/>
        <v>3.12</v>
      </c>
    </row>
    <row r="3737" spans="1:15" x14ac:dyDescent="0.25">
      <c r="A3737" s="24">
        <v>43181</v>
      </c>
      <c r="B3737">
        <v>1.67</v>
      </c>
      <c r="C3737">
        <v>1.67</v>
      </c>
      <c r="D3737">
        <v>1.67</v>
      </c>
      <c r="E3737">
        <v>1.72</v>
      </c>
      <c r="F3737">
        <v>1.95</v>
      </c>
      <c r="G3737">
        <v>2.0499999999999998</v>
      </c>
      <c r="H3737">
        <v>2.29</v>
      </c>
      <c r="I3737">
        <v>2.4300000000000002</v>
      </c>
      <c r="J3737">
        <v>2.63</v>
      </c>
      <c r="K3737">
        <v>2.76</v>
      </c>
      <c r="L3737">
        <v>2.83</v>
      </c>
      <c r="M3737">
        <v>2.94</v>
      </c>
      <c r="N3737">
        <v>3.06</v>
      </c>
      <c r="O3737">
        <f t="shared" si="58"/>
        <v>3.06</v>
      </c>
    </row>
    <row r="3738" spans="1:15" x14ac:dyDescent="0.25">
      <c r="A3738" s="24">
        <v>43182</v>
      </c>
      <c r="B3738">
        <v>1.69</v>
      </c>
      <c r="C3738">
        <v>1.69</v>
      </c>
      <c r="D3738">
        <v>1.69</v>
      </c>
      <c r="E3738">
        <v>1.74</v>
      </c>
      <c r="F3738">
        <v>1.92</v>
      </c>
      <c r="G3738">
        <v>2.04</v>
      </c>
      <c r="H3738">
        <v>2.2799999999999998</v>
      </c>
      <c r="I3738">
        <v>2.41</v>
      </c>
      <c r="J3738">
        <v>2.61</v>
      </c>
      <c r="K3738">
        <v>2.74</v>
      </c>
      <c r="L3738">
        <v>2.82</v>
      </c>
      <c r="M3738">
        <v>2.94</v>
      </c>
      <c r="N3738">
        <v>3.06</v>
      </c>
      <c r="O3738">
        <f t="shared" si="58"/>
        <v>3.06</v>
      </c>
    </row>
    <row r="3739" spans="1:15" x14ac:dyDescent="0.25">
      <c r="A3739" s="24">
        <v>43183</v>
      </c>
      <c r="B3739">
        <v>1.69</v>
      </c>
      <c r="C3739">
        <v>1.69</v>
      </c>
      <c r="D3739">
        <v>1.69</v>
      </c>
      <c r="E3739">
        <v>1.74</v>
      </c>
      <c r="F3739">
        <v>1.92</v>
      </c>
      <c r="G3739">
        <v>2.04</v>
      </c>
      <c r="H3739">
        <v>2.2799999999999998</v>
      </c>
      <c r="I3739">
        <v>2.41</v>
      </c>
      <c r="J3739">
        <v>2.61</v>
      </c>
      <c r="K3739">
        <v>2.74</v>
      </c>
      <c r="L3739">
        <v>2.82</v>
      </c>
      <c r="M3739">
        <v>2.94</v>
      </c>
      <c r="N3739">
        <v>3.06</v>
      </c>
      <c r="O3739">
        <f t="shared" si="58"/>
        <v>3.06</v>
      </c>
    </row>
    <row r="3740" spans="1:15" x14ac:dyDescent="0.25">
      <c r="A3740" s="24">
        <v>43184</v>
      </c>
      <c r="B3740">
        <v>1.69</v>
      </c>
      <c r="C3740">
        <v>1.69</v>
      </c>
      <c r="D3740">
        <v>1.69</v>
      </c>
      <c r="E3740">
        <v>1.74</v>
      </c>
      <c r="F3740">
        <v>1.92</v>
      </c>
      <c r="G3740">
        <v>2.04</v>
      </c>
      <c r="H3740">
        <v>2.2799999999999998</v>
      </c>
      <c r="I3740">
        <v>2.41</v>
      </c>
      <c r="J3740">
        <v>2.61</v>
      </c>
      <c r="K3740">
        <v>2.74</v>
      </c>
      <c r="L3740">
        <v>2.82</v>
      </c>
      <c r="M3740">
        <v>2.94</v>
      </c>
      <c r="N3740">
        <v>3.06</v>
      </c>
      <c r="O3740">
        <f t="shared" si="58"/>
        <v>3.06</v>
      </c>
    </row>
    <row r="3741" spans="1:15" x14ac:dyDescent="0.25">
      <c r="A3741" s="24">
        <v>43185</v>
      </c>
      <c r="B3741">
        <v>1.71</v>
      </c>
      <c r="C3741">
        <v>1.71</v>
      </c>
      <c r="D3741">
        <v>1.71</v>
      </c>
      <c r="E3741">
        <v>1.79</v>
      </c>
      <c r="F3741">
        <v>1.94</v>
      </c>
      <c r="G3741">
        <v>2.06</v>
      </c>
      <c r="H3741">
        <v>2.33</v>
      </c>
      <c r="I3741">
        <v>2.44</v>
      </c>
      <c r="J3741">
        <v>2.64</v>
      </c>
      <c r="K3741">
        <v>2.78</v>
      </c>
      <c r="L3741">
        <v>2.85</v>
      </c>
      <c r="M3741">
        <v>2.96</v>
      </c>
      <c r="N3741">
        <v>3.08</v>
      </c>
      <c r="O3741">
        <f t="shared" si="58"/>
        <v>3.08</v>
      </c>
    </row>
    <row r="3742" spans="1:15" x14ac:dyDescent="0.25">
      <c r="A3742" s="24">
        <v>43186</v>
      </c>
      <c r="B3742">
        <v>1.69</v>
      </c>
      <c r="C3742">
        <v>1.69</v>
      </c>
      <c r="D3742">
        <v>1.69</v>
      </c>
      <c r="E3742">
        <v>1.77</v>
      </c>
      <c r="F3742">
        <v>1.93</v>
      </c>
      <c r="G3742">
        <v>2.1</v>
      </c>
      <c r="H3742">
        <v>2.2599999999999998</v>
      </c>
      <c r="I3742">
        <v>2.39</v>
      </c>
      <c r="J3742">
        <v>2.58</v>
      </c>
      <c r="K3742">
        <v>2.7</v>
      </c>
      <c r="L3742">
        <v>2.78</v>
      </c>
      <c r="M3742">
        <v>2.9</v>
      </c>
      <c r="N3742">
        <v>3.03</v>
      </c>
      <c r="O3742">
        <f t="shared" si="58"/>
        <v>3.03</v>
      </c>
    </row>
    <row r="3743" spans="1:15" x14ac:dyDescent="0.25">
      <c r="A3743" s="24">
        <v>43187</v>
      </c>
      <c r="B3743">
        <v>1.65</v>
      </c>
      <c r="C3743">
        <v>1.65</v>
      </c>
      <c r="D3743">
        <v>1.65</v>
      </c>
      <c r="E3743">
        <v>1.73</v>
      </c>
      <c r="F3743">
        <v>1.95</v>
      </c>
      <c r="G3743">
        <v>2.12</v>
      </c>
      <c r="H3743">
        <v>2.2799999999999998</v>
      </c>
      <c r="I3743">
        <v>2.41</v>
      </c>
      <c r="J3743">
        <v>2.59</v>
      </c>
      <c r="K3743">
        <v>2.72</v>
      </c>
      <c r="L3743">
        <v>2.77</v>
      </c>
      <c r="M3743">
        <v>2.89</v>
      </c>
      <c r="N3743">
        <v>3.01</v>
      </c>
      <c r="O3743">
        <f t="shared" si="58"/>
        <v>3.01</v>
      </c>
    </row>
    <row r="3744" spans="1:15" x14ac:dyDescent="0.25">
      <c r="A3744" s="24">
        <v>43188</v>
      </c>
      <c r="B3744">
        <v>1.63</v>
      </c>
      <c r="C3744">
        <v>1.63</v>
      </c>
      <c r="D3744">
        <v>1.63</v>
      </c>
      <c r="E3744">
        <v>1.73</v>
      </c>
      <c r="F3744">
        <v>1.93</v>
      </c>
      <c r="G3744">
        <v>2.09</v>
      </c>
      <c r="H3744">
        <v>2.27</v>
      </c>
      <c r="I3744">
        <v>2.39</v>
      </c>
      <c r="J3744">
        <v>2.56</v>
      </c>
      <c r="K3744">
        <v>2.68</v>
      </c>
      <c r="L3744">
        <v>2.74</v>
      </c>
      <c r="M3744">
        <v>2.85</v>
      </c>
      <c r="N3744">
        <v>2.97</v>
      </c>
      <c r="O3744">
        <f t="shared" si="58"/>
        <v>2.97</v>
      </c>
    </row>
    <row r="3745" spans="1:15" x14ac:dyDescent="0.25">
      <c r="A3745" s="24">
        <v>43189</v>
      </c>
      <c r="B3745">
        <v>1.63</v>
      </c>
      <c r="C3745">
        <v>1.63</v>
      </c>
      <c r="D3745">
        <v>1.63</v>
      </c>
      <c r="E3745">
        <v>1.73</v>
      </c>
      <c r="F3745">
        <v>1.93</v>
      </c>
      <c r="G3745">
        <v>2.09</v>
      </c>
      <c r="H3745">
        <v>2.27</v>
      </c>
      <c r="I3745">
        <v>2.39</v>
      </c>
      <c r="J3745">
        <v>2.56</v>
      </c>
      <c r="K3745">
        <v>2.68</v>
      </c>
      <c r="L3745">
        <v>2.74</v>
      </c>
      <c r="M3745">
        <v>2.85</v>
      </c>
      <c r="N3745">
        <v>2.97</v>
      </c>
      <c r="O3745">
        <f t="shared" si="58"/>
        <v>2.97</v>
      </c>
    </row>
    <row r="3746" spans="1:15" x14ac:dyDescent="0.25">
      <c r="A3746" s="24">
        <v>43190</v>
      </c>
      <c r="B3746">
        <v>1.63</v>
      </c>
      <c r="C3746">
        <v>1.63</v>
      </c>
      <c r="D3746">
        <v>1.63</v>
      </c>
      <c r="E3746">
        <v>1.73</v>
      </c>
      <c r="F3746">
        <v>1.93</v>
      </c>
      <c r="G3746">
        <v>2.09</v>
      </c>
      <c r="H3746">
        <v>2.27</v>
      </c>
      <c r="I3746">
        <v>2.39</v>
      </c>
      <c r="J3746">
        <v>2.56</v>
      </c>
      <c r="K3746">
        <v>2.68</v>
      </c>
      <c r="L3746">
        <v>2.74</v>
      </c>
      <c r="M3746">
        <v>2.85</v>
      </c>
      <c r="N3746">
        <v>2.97</v>
      </c>
      <c r="O3746">
        <f t="shared" si="58"/>
        <v>2.97</v>
      </c>
    </row>
    <row r="3747" spans="1:15" x14ac:dyDescent="0.25">
      <c r="A3747" s="24">
        <v>43191</v>
      </c>
      <c r="B3747">
        <v>1.63</v>
      </c>
      <c r="C3747">
        <v>1.63</v>
      </c>
      <c r="D3747">
        <v>1.63</v>
      </c>
      <c r="E3747">
        <v>1.73</v>
      </c>
      <c r="F3747">
        <v>1.93</v>
      </c>
      <c r="G3747">
        <v>2.09</v>
      </c>
      <c r="H3747">
        <v>2.27</v>
      </c>
      <c r="I3747">
        <v>2.39</v>
      </c>
      <c r="J3747">
        <v>2.56</v>
      </c>
      <c r="K3747">
        <v>2.68</v>
      </c>
      <c r="L3747">
        <v>2.74</v>
      </c>
      <c r="M3747">
        <v>2.85</v>
      </c>
      <c r="N3747">
        <v>2.97</v>
      </c>
      <c r="O3747">
        <f t="shared" si="58"/>
        <v>2.97</v>
      </c>
    </row>
    <row r="3748" spans="1:15" x14ac:dyDescent="0.25">
      <c r="A3748" s="24">
        <v>43192</v>
      </c>
      <c r="B3748">
        <v>1.68</v>
      </c>
      <c r="C3748">
        <v>1.68</v>
      </c>
      <c r="D3748">
        <v>1.68</v>
      </c>
      <c r="E3748">
        <v>1.77</v>
      </c>
      <c r="F3748">
        <v>1.92</v>
      </c>
      <c r="G3748">
        <v>2.08</v>
      </c>
      <c r="H3748">
        <v>2.25</v>
      </c>
      <c r="I3748">
        <v>2.37</v>
      </c>
      <c r="J3748">
        <v>2.5499999999999998</v>
      </c>
      <c r="K3748">
        <v>2.67</v>
      </c>
      <c r="L3748">
        <v>2.73</v>
      </c>
      <c r="M3748">
        <v>2.85</v>
      </c>
      <c r="N3748">
        <v>2.97</v>
      </c>
      <c r="O3748">
        <f t="shared" si="58"/>
        <v>2.97</v>
      </c>
    </row>
    <row r="3749" spans="1:15" x14ac:dyDescent="0.25">
      <c r="A3749" s="24">
        <v>43193</v>
      </c>
      <c r="B3749">
        <v>1.7</v>
      </c>
      <c r="C3749">
        <v>1.7</v>
      </c>
      <c r="D3749">
        <v>1.7</v>
      </c>
      <c r="E3749">
        <v>1.75</v>
      </c>
      <c r="F3749">
        <v>1.92</v>
      </c>
      <c r="G3749">
        <v>2.09</v>
      </c>
      <c r="H3749">
        <v>2.2799999999999998</v>
      </c>
      <c r="I3749">
        <v>2.41</v>
      </c>
      <c r="J3749">
        <v>2.6</v>
      </c>
      <c r="K3749">
        <v>2.73</v>
      </c>
      <c r="L3749">
        <v>2.79</v>
      </c>
      <c r="M3749">
        <v>2.9</v>
      </c>
      <c r="N3749">
        <v>3.02</v>
      </c>
      <c r="O3749">
        <f t="shared" si="58"/>
        <v>3.02</v>
      </c>
    </row>
    <row r="3750" spans="1:15" x14ac:dyDescent="0.25">
      <c r="A3750" s="24">
        <v>43194</v>
      </c>
      <c r="B3750">
        <v>1.67</v>
      </c>
      <c r="C3750">
        <v>1.67</v>
      </c>
      <c r="D3750">
        <v>1.67</v>
      </c>
      <c r="E3750">
        <v>1.71</v>
      </c>
      <c r="F3750">
        <v>1.9</v>
      </c>
      <c r="G3750">
        <v>2.0699999999999998</v>
      </c>
      <c r="H3750">
        <v>2.2799999999999998</v>
      </c>
      <c r="I3750">
        <v>2.42</v>
      </c>
      <c r="J3750">
        <v>2.61</v>
      </c>
      <c r="K3750">
        <v>2.73</v>
      </c>
      <c r="L3750">
        <v>2.79</v>
      </c>
      <c r="M3750">
        <v>2.91</v>
      </c>
      <c r="N3750">
        <v>3.03</v>
      </c>
      <c r="O3750">
        <f t="shared" si="58"/>
        <v>3.03</v>
      </c>
    </row>
    <row r="3751" spans="1:15" x14ac:dyDescent="0.25">
      <c r="A3751" s="24">
        <v>43195</v>
      </c>
      <c r="B3751">
        <v>1.67</v>
      </c>
      <c r="C3751">
        <v>1.67</v>
      </c>
      <c r="D3751">
        <v>1.67</v>
      </c>
      <c r="E3751">
        <v>1.72</v>
      </c>
      <c r="F3751">
        <v>1.93</v>
      </c>
      <c r="G3751">
        <v>2.0699999999999998</v>
      </c>
      <c r="H3751">
        <v>2.2999999999999998</v>
      </c>
      <c r="I3751">
        <v>2.4500000000000002</v>
      </c>
      <c r="J3751">
        <v>2.64</v>
      </c>
      <c r="K3751">
        <v>2.76</v>
      </c>
      <c r="L3751">
        <v>2.83</v>
      </c>
      <c r="M3751">
        <v>2.95</v>
      </c>
      <c r="N3751">
        <v>3.07</v>
      </c>
      <c r="O3751">
        <f t="shared" si="58"/>
        <v>3.07</v>
      </c>
    </row>
    <row r="3752" spans="1:15" x14ac:dyDescent="0.25">
      <c r="A3752" s="24">
        <v>43196</v>
      </c>
      <c r="B3752">
        <v>1.68</v>
      </c>
      <c r="C3752">
        <v>1.68</v>
      </c>
      <c r="D3752">
        <v>1.68</v>
      </c>
      <c r="E3752">
        <v>1.73</v>
      </c>
      <c r="F3752">
        <v>1.91</v>
      </c>
      <c r="G3752">
        <v>2.06</v>
      </c>
      <c r="H3752">
        <v>2.27</v>
      </c>
      <c r="I3752">
        <v>2.4</v>
      </c>
      <c r="J3752">
        <v>2.58</v>
      </c>
      <c r="K3752">
        <v>2.7</v>
      </c>
      <c r="L3752">
        <v>2.77</v>
      </c>
      <c r="M3752">
        <v>2.89</v>
      </c>
      <c r="N3752">
        <v>3.01</v>
      </c>
      <c r="O3752">
        <f t="shared" si="58"/>
        <v>3.01</v>
      </c>
    </row>
    <row r="3753" spans="1:15" x14ac:dyDescent="0.25">
      <c r="A3753" s="24">
        <v>43197</v>
      </c>
      <c r="B3753">
        <v>1.68</v>
      </c>
      <c r="C3753">
        <v>1.68</v>
      </c>
      <c r="D3753">
        <v>1.68</v>
      </c>
      <c r="E3753">
        <v>1.73</v>
      </c>
      <c r="F3753">
        <v>1.91</v>
      </c>
      <c r="G3753">
        <v>2.06</v>
      </c>
      <c r="H3753">
        <v>2.27</v>
      </c>
      <c r="I3753">
        <v>2.4</v>
      </c>
      <c r="J3753">
        <v>2.58</v>
      </c>
      <c r="K3753">
        <v>2.7</v>
      </c>
      <c r="L3753">
        <v>2.77</v>
      </c>
      <c r="M3753">
        <v>2.89</v>
      </c>
      <c r="N3753">
        <v>3.01</v>
      </c>
      <c r="O3753">
        <f t="shared" si="58"/>
        <v>3.01</v>
      </c>
    </row>
    <row r="3754" spans="1:15" x14ac:dyDescent="0.25">
      <c r="A3754" s="24">
        <v>43198</v>
      </c>
      <c r="B3754">
        <v>1.68</v>
      </c>
      <c r="C3754">
        <v>1.68</v>
      </c>
      <c r="D3754">
        <v>1.68</v>
      </c>
      <c r="E3754">
        <v>1.73</v>
      </c>
      <c r="F3754">
        <v>1.91</v>
      </c>
      <c r="G3754">
        <v>2.06</v>
      </c>
      <c r="H3754">
        <v>2.27</v>
      </c>
      <c r="I3754">
        <v>2.4</v>
      </c>
      <c r="J3754">
        <v>2.58</v>
      </c>
      <c r="K3754">
        <v>2.7</v>
      </c>
      <c r="L3754">
        <v>2.77</v>
      </c>
      <c r="M3754">
        <v>2.89</v>
      </c>
      <c r="N3754">
        <v>3.01</v>
      </c>
      <c r="O3754">
        <f t="shared" si="58"/>
        <v>3.01</v>
      </c>
    </row>
    <row r="3755" spans="1:15" x14ac:dyDescent="0.25">
      <c r="A3755" s="24">
        <v>43199</v>
      </c>
      <c r="B3755">
        <v>1.67</v>
      </c>
      <c r="C3755">
        <v>1.67</v>
      </c>
      <c r="D3755">
        <v>1.67</v>
      </c>
      <c r="E3755">
        <v>1.76</v>
      </c>
      <c r="F3755">
        <v>1.93</v>
      </c>
      <c r="G3755">
        <v>2.08</v>
      </c>
      <c r="H3755">
        <v>2.29</v>
      </c>
      <c r="I3755">
        <v>2.4300000000000002</v>
      </c>
      <c r="J3755">
        <v>2.6</v>
      </c>
      <c r="K3755">
        <v>2.72</v>
      </c>
      <c r="L3755">
        <v>2.78</v>
      </c>
      <c r="M3755">
        <v>2.89</v>
      </c>
      <c r="N3755">
        <v>3.02</v>
      </c>
      <c r="O3755">
        <f t="shared" si="58"/>
        <v>3.02</v>
      </c>
    </row>
    <row r="3756" spans="1:15" x14ac:dyDescent="0.25">
      <c r="A3756" s="24">
        <v>43200</v>
      </c>
      <c r="B3756">
        <v>1.63</v>
      </c>
      <c r="C3756">
        <v>1.63</v>
      </c>
      <c r="D3756">
        <v>1.63</v>
      </c>
      <c r="E3756">
        <v>1.74</v>
      </c>
      <c r="F3756">
        <v>1.93</v>
      </c>
      <c r="G3756">
        <v>2.09</v>
      </c>
      <c r="H3756">
        <v>2.3199999999999998</v>
      </c>
      <c r="I3756">
        <v>2.4500000000000002</v>
      </c>
      <c r="J3756">
        <v>2.62</v>
      </c>
      <c r="K3756">
        <v>2.74</v>
      </c>
      <c r="L3756">
        <v>2.8</v>
      </c>
      <c r="M3756">
        <v>2.89</v>
      </c>
      <c r="N3756">
        <v>3.02</v>
      </c>
      <c r="O3756">
        <f t="shared" si="58"/>
        <v>3.02</v>
      </c>
    </row>
    <row r="3757" spans="1:15" x14ac:dyDescent="0.25">
      <c r="A3757" s="24">
        <v>43201</v>
      </c>
      <c r="B3757">
        <v>1.64</v>
      </c>
      <c r="C3757">
        <v>1.64</v>
      </c>
      <c r="D3757">
        <v>1.64</v>
      </c>
      <c r="E3757">
        <v>1.73</v>
      </c>
      <c r="F3757">
        <v>1.95</v>
      </c>
      <c r="G3757">
        <v>2.09</v>
      </c>
      <c r="H3757">
        <v>2.3199999999999998</v>
      </c>
      <c r="I3757">
        <v>2.4500000000000002</v>
      </c>
      <c r="J3757">
        <v>2.62</v>
      </c>
      <c r="K3757">
        <v>2.72</v>
      </c>
      <c r="L3757">
        <v>2.79</v>
      </c>
      <c r="M3757">
        <v>2.87</v>
      </c>
      <c r="N3757">
        <v>2.99</v>
      </c>
      <c r="O3757">
        <f t="shared" si="58"/>
        <v>2.99</v>
      </c>
    </row>
    <row r="3758" spans="1:15" x14ac:dyDescent="0.25">
      <c r="A3758" s="24">
        <v>43202</v>
      </c>
      <c r="B3758">
        <v>1.65</v>
      </c>
      <c r="C3758">
        <v>1.65</v>
      </c>
      <c r="D3758">
        <v>1.65</v>
      </c>
      <c r="E3758">
        <v>1.75</v>
      </c>
      <c r="F3758">
        <v>1.95</v>
      </c>
      <c r="G3758">
        <v>2.11</v>
      </c>
      <c r="H3758">
        <v>2.34</v>
      </c>
      <c r="I3758">
        <v>2.4900000000000002</v>
      </c>
      <c r="J3758">
        <v>2.67</v>
      </c>
      <c r="K3758">
        <v>2.78</v>
      </c>
      <c r="L3758">
        <v>2.83</v>
      </c>
      <c r="M3758">
        <v>2.92</v>
      </c>
      <c r="N3758">
        <v>3.05</v>
      </c>
      <c r="O3758">
        <f t="shared" si="58"/>
        <v>3.05</v>
      </c>
    </row>
    <row r="3759" spans="1:15" x14ac:dyDescent="0.25">
      <c r="A3759" s="24">
        <v>43203</v>
      </c>
      <c r="B3759">
        <v>1.64</v>
      </c>
      <c r="C3759">
        <v>1.64</v>
      </c>
      <c r="D3759">
        <v>1.64</v>
      </c>
      <c r="E3759">
        <v>1.76</v>
      </c>
      <c r="F3759">
        <v>1.97</v>
      </c>
      <c r="G3759">
        <v>2.12</v>
      </c>
      <c r="H3759">
        <v>2.37</v>
      </c>
      <c r="I3759">
        <v>2.5099999999999998</v>
      </c>
      <c r="J3759">
        <v>2.67</v>
      </c>
      <c r="K3759">
        <v>2.77</v>
      </c>
      <c r="L3759">
        <v>2.82</v>
      </c>
      <c r="M3759">
        <v>2.91</v>
      </c>
      <c r="N3759">
        <v>3.03</v>
      </c>
      <c r="O3759">
        <f t="shared" si="58"/>
        <v>3.03</v>
      </c>
    </row>
    <row r="3760" spans="1:15" x14ac:dyDescent="0.25">
      <c r="A3760" s="24">
        <v>43204</v>
      </c>
      <c r="B3760">
        <v>1.64</v>
      </c>
      <c r="C3760">
        <v>1.64</v>
      </c>
      <c r="D3760">
        <v>1.64</v>
      </c>
      <c r="E3760">
        <v>1.76</v>
      </c>
      <c r="F3760">
        <v>1.97</v>
      </c>
      <c r="G3760">
        <v>2.12</v>
      </c>
      <c r="H3760">
        <v>2.37</v>
      </c>
      <c r="I3760">
        <v>2.5099999999999998</v>
      </c>
      <c r="J3760">
        <v>2.67</v>
      </c>
      <c r="K3760">
        <v>2.77</v>
      </c>
      <c r="L3760">
        <v>2.82</v>
      </c>
      <c r="M3760">
        <v>2.91</v>
      </c>
      <c r="N3760">
        <v>3.03</v>
      </c>
      <c r="O3760">
        <f t="shared" si="58"/>
        <v>3.03</v>
      </c>
    </row>
    <row r="3761" spans="1:15" x14ac:dyDescent="0.25">
      <c r="A3761" s="24">
        <v>43205</v>
      </c>
      <c r="B3761">
        <v>1.64</v>
      </c>
      <c r="C3761">
        <v>1.64</v>
      </c>
      <c r="D3761">
        <v>1.64</v>
      </c>
      <c r="E3761">
        <v>1.76</v>
      </c>
      <c r="F3761">
        <v>1.97</v>
      </c>
      <c r="G3761">
        <v>2.12</v>
      </c>
      <c r="H3761">
        <v>2.37</v>
      </c>
      <c r="I3761">
        <v>2.5099999999999998</v>
      </c>
      <c r="J3761">
        <v>2.67</v>
      </c>
      <c r="K3761">
        <v>2.77</v>
      </c>
      <c r="L3761">
        <v>2.82</v>
      </c>
      <c r="M3761">
        <v>2.91</v>
      </c>
      <c r="N3761">
        <v>3.03</v>
      </c>
      <c r="O3761">
        <f t="shared" si="58"/>
        <v>3.03</v>
      </c>
    </row>
    <row r="3762" spans="1:15" x14ac:dyDescent="0.25">
      <c r="A3762" s="24">
        <v>43206</v>
      </c>
      <c r="B3762">
        <v>1.64</v>
      </c>
      <c r="C3762">
        <v>1.64</v>
      </c>
      <c r="D3762">
        <v>1.64</v>
      </c>
      <c r="E3762">
        <v>1.79</v>
      </c>
      <c r="F3762">
        <v>1.98</v>
      </c>
      <c r="G3762">
        <v>2.12</v>
      </c>
      <c r="H3762">
        <v>2.39</v>
      </c>
      <c r="I3762">
        <v>2.52</v>
      </c>
      <c r="J3762">
        <v>2.69</v>
      </c>
      <c r="K3762">
        <v>2.78</v>
      </c>
      <c r="L3762">
        <v>2.83</v>
      </c>
      <c r="M3762">
        <v>2.91</v>
      </c>
      <c r="N3762">
        <v>3.03</v>
      </c>
      <c r="O3762">
        <f t="shared" si="58"/>
        <v>3.03</v>
      </c>
    </row>
    <row r="3763" spans="1:15" x14ac:dyDescent="0.25">
      <c r="A3763" s="24">
        <v>43207</v>
      </c>
      <c r="B3763">
        <v>1.68</v>
      </c>
      <c r="C3763">
        <v>1.68</v>
      </c>
      <c r="D3763">
        <v>1.68</v>
      </c>
      <c r="E3763">
        <v>1.8</v>
      </c>
      <c r="F3763">
        <v>2.02</v>
      </c>
      <c r="G3763">
        <v>2.16</v>
      </c>
      <c r="H3763">
        <v>2.41</v>
      </c>
      <c r="I3763">
        <v>2.52</v>
      </c>
      <c r="J3763">
        <v>2.68</v>
      </c>
      <c r="K3763">
        <v>2.77</v>
      </c>
      <c r="L3763">
        <v>2.82</v>
      </c>
      <c r="M3763">
        <v>2.89</v>
      </c>
      <c r="N3763">
        <v>3</v>
      </c>
      <c r="O3763">
        <f t="shared" si="58"/>
        <v>3</v>
      </c>
    </row>
    <row r="3764" spans="1:15" x14ac:dyDescent="0.25">
      <c r="A3764" s="24">
        <v>43208</v>
      </c>
      <c r="B3764">
        <v>1.67</v>
      </c>
      <c r="C3764">
        <v>1.67</v>
      </c>
      <c r="D3764">
        <v>1.67</v>
      </c>
      <c r="E3764">
        <v>1.81</v>
      </c>
      <c r="F3764">
        <v>2.0099999999999998</v>
      </c>
      <c r="G3764">
        <v>2.17</v>
      </c>
      <c r="H3764">
        <v>2.42</v>
      </c>
      <c r="I3764">
        <v>2.57</v>
      </c>
      <c r="J3764">
        <v>2.73</v>
      </c>
      <c r="K3764">
        <v>2.83</v>
      </c>
      <c r="L3764">
        <v>2.87</v>
      </c>
      <c r="M3764">
        <v>2.95</v>
      </c>
      <c r="N3764">
        <v>3.06</v>
      </c>
      <c r="O3764">
        <f t="shared" si="58"/>
        <v>3.06</v>
      </c>
    </row>
    <row r="3765" spans="1:15" x14ac:dyDescent="0.25">
      <c r="A3765" s="24">
        <v>43209</v>
      </c>
      <c r="B3765">
        <v>1.67</v>
      </c>
      <c r="C3765">
        <v>1.67</v>
      </c>
      <c r="D3765">
        <v>1.67</v>
      </c>
      <c r="E3765">
        <v>1.82</v>
      </c>
      <c r="F3765">
        <v>2.0099999999999998</v>
      </c>
      <c r="G3765">
        <v>2.21</v>
      </c>
      <c r="H3765">
        <v>2.44</v>
      </c>
      <c r="I3765">
        <v>2.58</v>
      </c>
      <c r="J3765">
        <v>2.77</v>
      </c>
      <c r="K3765">
        <v>2.87</v>
      </c>
      <c r="L3765">
        <v>2.92</v>
      </c>
      <c r="M3765">
        <v>3.01</v>
      </c>
      <c r="N3765">
        <v>3.11</v>
      </c>
      <c r="O3765">
        <f t="shared" si="58"/>
        <v>3.11</v>
      </c>
    </row>
    <row r="3766" spans="1:15" x14ac:dyDescent="0.25">
      <c r="A3766" s="24">
        <v>43210</v>
      </c>
      <c r="B3766">
        <v>1.65</v>
      </c>
      <c r="C3766">
        <v>1.65</v>
      </c>
      <c r="D3766">
        <v>1.65</v>
      </c>
      <c r="E3766">
        <v>1.81</v>
      </c>
      <c r="F3766">
        <v>2.0099999999999998</v>
      </c>
      <c r="G3766">
        <v>2.2200000000000002</v>
      </c>
      <c r="H3766">
        <v>2.46</v>
      </c>
      <c r="I3766">
        <v>2.62</v>
      </c>
      <c r="J3766">
        <v>2.8</v>
      </c>
      <c r="K3766">
        <v>2.91</v>
      </c>
      <c r="L3766">
        <v>2.96</v>
      </c>
      <c r="M3766">
        <v>3.04</v>
      </c>
      <c r="N3766">
        <v>3.14</v>
      </c>
      <c r="O3766">
        <f t="shared" si="58"/>
        <v>3.14</v>
      </c>
    </row>
    <row r="3767" spans="1:15" x14ac:dyDescent="0.25">
      <c r="A3767" s="24">
        <v>43211</v>
      </c>
      <c r="B3767">
        <v>1.65</v>
      </c>
      <c r="C3767">
        <v>1.65</v>
      </c>
      <c r="D3767">
        <v>1.65</v>
      </c>
      <c r="E3767">
        <v>1.81</v>
      </c>
      <c r="F3767">
        <v>2.0099999999999998</v>
      </c>
      <c r="G3767">
        <v>2.2200000000000002</v>
      </c>
      <c r="H3767">
        <v>2.46</v>
      </c>
      <c r="I3767">
        <v>2.62</v>
      </c>
      <c r="J3767">
        <v>2.8</v>
      </c>
      <c r="K3767">
        <v>2.91</v>
      </c>
      <c r="L3767">
        <v>2.96</v>
      </c>
      <c r="M3767">
        <v>3.04</v>
      </c>
      <c r="N3767">
        <v>3.14</v>
      </c>
      <c r="O3767">
        <f t="shared" si="58"/>
        <v>3.14</v>
      </c>
    </row>
    <row r="3768" spans="1:15" x14ac:dyDescent="0.25">
      <c r="A3768" s="24">
        <v>43212</v>
      </c>
      <c r="B3768">
        <v>1.65</v>
      </c>
      <c r="C3768">
        <v>1.65</v>
      </c>
      <c r="D3768">
        <v>1.65</v>
      </c>
      <c r="E3768">
        <v>1.81</v>
      </c>
      <c r="F3768">
        <v>2.0099999999999998</v>
      </c>
      <c r="G3768">
        <v>2.2200000000000002</v>
      </c>
      <c r="H3768">
        <v>2.46</v>
      </c>
      <c r="I3768">
        <v>2.62</v>
      </c>
      <c r="J3768">
        <v>2.8</v>
      </c>
      <c r="K3768">
        <v>2.91</v>
      </c>
      <c r="L3768">
        <v>2.96</v>
      </c>
      <c r="M3768">
        <v>3.04</v>
      </c>
      <c r="N3768">
        <v>3.14</v>
      </c>
      <c r="O3768">
        <f t="shared" si="58"/>
        <v>3.14</v>
      </c>
    </row>
    <row r="3769" spans="1:15" x14ac:dyDescent="0.25">
      <c r="A3769" s="24">
        <v>43213</v>
      </c>
      <c r="B3769">
        <v>1.69</v>
      </c>
      <c r="C3769">
        <v>1.69</v>
      </c>
      <c r="D3769">
        <v>1.69</v>
      </c>
      <c r="E3769">
        <v>1.87</v>
      </c>
      <c r="F3769">
        <v>2.04</v>
      </c>
      <c r="G3769">
        <v>2.25</v>
      </c>
      <c r="H3769">
        <v>2.4900000000000002</v>
      </c>
      <c r="I3769">
        <v>2.64</v>
      </c>
      <c r="J3769">
        <v>2.83</v>
      </c>
      <c r="K3769">
        <v>2.94</v>
      </c>
      <c r="L3769">
        <v>2.98</v>
      </c>
      <c r="M3769">
        <v>3.05</v>
      </c>
      <c r="N3769">
        <v>3.15</v>
      </c>
      <c r="O3769">
        <f t="shared" si="58"/>
        <v>3.15</v>
      </c>
    </row>
    <row r="3770" spans="1:15" x14ac:dyDescent="0.25">
      <c r="A3770" s="24">
        <v>43214</v>
      </c>
      <c r="B3770">
        <v>1.7</v>
      </c>
      <c r="C3770">
        <v>1.7</v>
      </c>
      <c r="D3770">
        <v>1.7</v>
      </c>
      <c r="E3770">
        <v>1.87</v>
      </c>
      <c r="F3770">
        <v>2.0499999999999998</v>
      </c>
      <c r="G3770">
        <v>2.25</v>
      </c>
      <c r="H3770">
        <v>2.48</v>
      </c>
      <c r="I3770">
        <v>2.63</v>
      </c>
      <c r="J3770">
        <v>2.83</v>
      </c>
      <c r="K3770">
        <v>2.95</v>
      </c>
      <c r="L3770">
        <v>3</v>
      </c>
      <c r="M3770">
        <v>3.08</v>
      </c>
      <c r="N3770">
        <v>3.18</v>
      </c>
      <c r="O3770">
        <f t="shared" si="58"/>
        <v>3.18</v>
      </c>
    </row>
    <row r="3771" spans="1:15" x14ac:dyDescent="0.25">
      <c r="A3771" s="24">
        <v>43215</v>
      </c>
      <c r="B3771">
        <v>1.65</v>
      </c>
      <c r="C3771">
        <v>1.65</v>
      </c>
      <c r="D3771">
        <v>1.65</v>
      </c>
      <c r="E3771">
        <v>1.85</v>
      </c>
      <c r="F3771">
        <v>2.0299999999999998</v>
      </c>
      <c r="G3771">
        <v>2.2599999999999998</v>
      </c>
      <c r="H3771">
        <v>2.4900000000000002</v>
      </c>
      <c r="I3771">
        <v>2.64</v>
      </c>
      <c r="J3771">
        <v>2.84</v>
      </c>
      <c r="K3771">
        <v>2.97</v>
      </c>
      <c r="L3771">
        <v>3.03</v>
      </c>
      <c r="M3771">
        <v>3.12</v>
      </c>
      <c r="N3771">
        <v>3.21</v>
      </c>
      <c r="O3771">
        <f t="shared" si="58"/>
        <v>3.21</v>
      </c>
    </row>
    <row r="3772" spans="1:15" x14ac:dyDescent="0.25">
      <c r="A3772" s="24">
        <v>43216</v>
      </c>
      <c r="B3772">
        <v>1.62</v>
      </c>
      <c r="C3772">
        <v>1.62</v>
      </c>
      <c r="D3772">
        <v>1.62</v>
      </c>
      <c r="E3772">
        <v>1.82</v>
      </c>
      <c r="F3772">
        <v>2.02</v>
      </c>
      <c r="G3772">
        <v>2.25</v>
      </c>
      <c r="H3772">
        <v>2.4900000000000002</v>
      </c>
      <c r="I3772">
        <v>2.63</v>
      </c>
      <c r="J3772">
        <v>2.82</v>
      </c>
      <c r="K3772">
        <v>2.95</v>
      </c>
      <c r="L3772">
        <v>3</v>
      </c>
      <c r="M3772">
        <v>3.08</v>
      </c>
      <c r="N3772">
        <v>3.18</v>
      </c>
      <c r="O3772">
        <f t="shared" si="58"/>
        <v>3.18</v>
      </c>
    </row>
    <row r="3773" spans="1:15" x14ac:dyDescent="0.25">
      <c r="A3773" s="24">
        <v>43217</v>
      </c>
      <c r="B3773">
        <v>1.62</v>
      </c>
      <c r="C3773">
        <v>1.62</v>
      </c>
      <c r="D3773">
        <v>1.62</v>
      </c>
      <c r="E3773">
        <v>1.82</v>
      </c>
      <c r="F3773">
        <v>2.02</v>
      </c>
      <c r="G3773">
        <v>2.2400000000000002</v>
      </c>
      <c r="H3773">
        <v>2.4900000000000002</v>
      </c>
      <c r="I3773">
        <v>2.62</v>
      </c>
      <c r="J3773">
        <v>2.8</v>
      </c>
      <c r="K3773">
        <v>2.92</v>
      </c>
      <c r="L3773">
        <v>2.96</v>
      </c>
      <c r="M3773">
        <v>3.03</v>
      </c>
      <c r="N3773">
        <v>3.13</v>
      </c>
      <c r="O3773">
        <f t="shared" si="58"/>
        <v>3.13</v>
      </c>
    </row>
    <row r="3774" spans="1:15" x14ac:dyDescent="0.25">
      <c r="A3774" s="24">
        <v>43218</v>
      </c>
      <c r="B3774">
        <v>1.62</v>
      </c>
      <c r="C3774">
        <v>1.62</v>
      </c>
      <c r="D3774">
        <v>1.62</v>
      </c>
      <c r="E3774">
        <v>1.82</v>
      </c>
      <c r="F3774">
        <v>2.02</v>
      </c>
      <c r="G3774">
        <v>2.2400000000000002</v>
      </c>
      <c r="H3774">
        <v>2.4900000000000002</v>
      </c>
      <c r="I3774">
        <v>2.62</v>
      </c>
      <c r="J3774">
        <v>2.8</v>
      </c>
      <c r="K3774">
        <v>2.92</v>
      </c>
      <c r="L3774">
        <v>2.96</v>
      </c>
      <c r="M3774">
        <v>3.03</v>
      </c>
      <c r="N3774">
        <v>3.13</v>
      </c>
      <c r="O3774">
        <f t="shared" si="58"/>
        <v>3.13</v>
      </c>
    </row>
    <row r="3775" spans="1:15" x14ac:dyDescent="0.25">
      <c r="A3775" s="24">
        <v>43219</v>
      </c>
      <c r="B3775">
        <v>1.62</v>
      </c>
      <c r="C3775">
        <v>1.62</v>
      </c>
      <c r="D3775">
        <v>1.62</v>
      </c>
      <c r="E3775">
        <v>1.82</v>
      </c>
      <c r="F3775">
        <v>2.02</v>
      </c>
      <c r="G3775">
        <v>2.2400000000000002</v>
      </c>
      <c r="H3775">
        <v>2.4900000000000002</v>
      </c>
      <c r="I3775">
        <v>2.62</v>
      </c>
      <c r="J3775">
        <v>2.8</v>
      </c>
      <c r="K3775">
        <v>2.92</v>
      </c>
      <c r="L3775">
        <v>2.96</v>
      </c>
      <c r="M3775">
        <v>3.03</v>
      </c>
      <c r="N3775">
        <v>3.13</v>
      </c>
      <c r="O3775">
        <f t="shared" si="58"/>
        <v>3.13</v>
      </c>
    </row>
    <row r="3776" spans="1:15" x14ac:dyDescent="0.25">
      <c r="A3776" s="24">
        <v>43220</v>
      </c>
      <c r="B3776">
        <v>1.65</v>
      </c>
      <c r="C3776">
        <v>1.65</v>
      </c>
      <c r="D3776">
        <v>1.65</v>
      </c>
      <c r="E3776">
        <v>1.87</v>
      </c>
      <c r="F3776">
        <v>2.04</v>
      </c>
      <c r="G3776">
        <v>2.2400000000000002</v>
      </c>
      <c r="H3776">
        <v>2.4900000000000002</v>
      </c>
      <c r="I3776">
        <v>2.62</v>
      </c>
      <c r="J3776">
        <v>2.79</v>
      </c>
      <c r="K3776">
        <v>2.91</v>
      </c>
      <c r="L3776">
        <v>2.95</v>
      </c>
      <c r="M3776">
        <v>3.01</v>
      </c>
      <c r="N3776">
        <v>3.11</v>
      </c>
      <c r="O3776">
        <f t="shared" si="58"/>
        <v>3.11</v>
      </c>
    </row>
    <row r="3777" spans="1:15" x14ac:dyDescent="0.25">
      <c r="A3777" s="24">
        <v>43221</v>
      </c>
      <c r="B3777">
        <v>1.68</v>
      </c>
      <c r="C3777">
        <v>1.68</v>
      </c>
      <c r="D3777">
        <v>1.68</v>
      </c>
      <c r="E3777">
        <v>1.85</v>
      </c>
      <c r="F3777">
        <v>2.0499999999999998</v>
      </c>
      <c r="G3777">
        <v>2.2599999999999998</v>
      </c>
      <c r="H3777">
        <v>2.5</v>
      </c>
      <c r="I3777">
        <v>2.66</v>
      </c>
      <c r="J3777">
        <v>2.82</v>
      </c>
      <c r="K3777">
        <v>2.93</v>
      </c>
      <c r="L3777">
        <v>2.97</v>
      </c>
      <c r="M3777">
        <v>3.03</v>
      </c>
      <c r="N3777">
        <v>3.13</v>
      </c>
      <c r="O3777">
        <f t="shared" si="58"/>
        <v>3.13</v>
      </c>
    </row>
    <row r="3778" spans="1:15" x14ac:dyDescent="0.25">
      <c r="A3778" s="24">
        <v>43222</v>
      </c>
      <c r="B3778">
        <v>1.69</v>
      </c>
      <c r="C3778">
        <v>1.69</v>
      </c>
      <c r="D3778">
        <v>1.69</v>
      </c>
      <c r="E3778">
        <v>1.84</v>
      </c>
      <c r="F3778">
        <v>2.0299999999999998</v>
      </c>
      <c r="G3778">
        <v>2.2400000000000002</v>
      </c>
      <c r="H3778">
        <v>2.4900000000000002</v>
      </c>
      <c r="I3778">
        <v>2.64</v>
      </c>
      <c r="J3778">
        <v>2.8</v>
      </c>
      <c r="K3778">
        <v>2.92</v>
      </c>
      <c r="L3778">
        <v>2.97</v>
      </c>
      <c r="M3778">
        <v>3.04</v>
      </c>
      <c r="N3778">
        <v>3.14</v>
      </c>
      <c r="O3778">
        <f t="shared" si="58"/>
        <v>3.14</v>
      </c>
    </row>
    <row r="3779" spans="1:15" x14ac:dyDescent="0.25">
      <c r="A3779" s="24">
        <v>43223</v>
      </c>
      <c r="B3779">
        <v>1.68</v>
      </c>
      <c r="C3779">
        <v>1.68</v>
      </c>
      <c r="D3779">
        <v>1.68</v>
      </c>
      <c r="E3779">
        <v>1.84</v>
      </c>
      <c r="F3779">
        <v>2.02</v>
      </c>
      <c r="G3779">
        <v>2.2400000000000002</v>
      </c>
      <c r="H3779">
        <v>2.4900000000000002</v>
      </c>
      <c r="I3779">
        <v>2.62</v>
      </c>
      <c r="J3779">
        <v>2.78</v>
      </c>
      <c r="K3779">
        <v>2.9</v>
      </c>
      <c r="L3779">
        <v>2.94</v>
      </c>
      <c r="M3779">
        <v>3.02</v>
      </c>
      <c r="N3779">
        <v>3.12</v>
      </c>
      <c r="O3779">
        <f t="shared" si="58"/>
        <v>3.12</v>
      </c>
    </row>
    <row r="3780" spans="1:15" x14ac:dyDescent="0.25">
      <c r="A3780" s="24">
        <v>43224</v>
      </c>
      <c r="B3780">
        <v>1.67</v>
      </c>
      <c r="C3780">
        <v>1.67</v>
      </c>
      <c r="D3780">
        <v>1.67</v>
      </c>
      <c r="E3780">
        <v>1.84</v>
      </c>
      <c r="F3780">
        <v>2.0299999999999998</v>
      </c>
      <c r="G3780">
        <v>2.2400000000000002</v>
      </c>
      <c r="H3780">
        <v>2.5099999999999998</v>
      </c>
      <c r="I3780">
        <v>2.63</v>
      </c>
      <c r="J3780">
        <v>2.78</v>
      </c>
      <c r="K3780">
        <v>2.9</v>
      </c>
      <c r="L3780">
        <v>2.95</v>
      </c>
      <c r="M3780">
        <v>3.02</v>
      </c>
      <c r="N3780">
        <v>3.12</v>
      </c>
      <c r="O3780">
        <f t="shared" si="58"/>
        <v>3.12</v>
      </c>
    </row>
    <row r="3781" spans="1:15" x14ac:dyDescent="0.25">
      <c r="A3781" s="24">
        <v>43225</v>
      </c>
      <c r="B3781">
        <v>1.67</v>
      </c>
      <c r="C3781">
        <v>1.67</v>
      </c>
      <c r="D3781">
        <v>1.67</v>
      </c>
      <c r="E3781">
        <v>1.84</v>
      </c>
      <c r="F3781">
        <v>2.0299999999999998</v>
      </c>
      <c r="G3781">
        <v>2.2400000000000002</v>
      </c>
      <c r="H3781">
        <v>2.5099999999999998</v>
      </c>
      <c r="I3781">
        <v>2.63</v>
      </c>
      <c r="J3781">
        <v>2.78</v>
      </c>
      <c r="K3781">
        <v>2.9</v>
      </c>
      <c r="L3781">
        <v>2.95</v>
      </c>
      <c r="M3781">
        <v>3.02</v>
      </c>
      <c r="N3781">
        <v>3.12</v>
      </c>
      <c r="O3781">
        <f t="shared" si="58"/>
        <v>3.12</v>
      </c>
    </row>
    <row r="3782" spans="1:15" x14ac:dyDescent="0.25">
      <c r="A3782" s="24">
        <v>43226</v>
      </c>
      <c r="B3782">
        <v>1.67</v>
      </c>
      <c r="C3782">
        <v>1.67</v>
      </c>
      <c r="D3782">
        <v>1.67</v>
      </c>
      <c r="E3782">
        <v>1.84</v>
      </c>
      <c r="F3782">
        <v>2.0299999999999998</v>
      </c>
      <c r="G3782">
        <v>2.2400000000000002</v>
      </c>
      <c r="H3782">
        <v>2.5099999999999998</v>
      </c>
      <c r="I3782">
        <v>2.63</v>
      </c>
      <c r="J3782">
        <v>2.78</v>
      </c>
      <c r="K3782">
        <v>2.9</v>
      </c>
      <c r="L3782">
        <v>2.95</v>
      </c>
      <c r="M3782">
        <v>3.02</v>
      </c>
      <c r="N3782">
        <v>3.12</v>
      </c>
      <c r="O3782">
        <f t="shared" ref="O3782:O3845" si="59">N3782</f>
        <v>3.12</v>
      </c>
    </row>
    <row r="3783" spans="1:15" x14ac:dyDescent="0.25">
      <c r="A3783" s="24">
        <v>43227</v>
      </c>
      <c r="B3783">
        <v>1.69</v>
      </c>
      <c r="C3783">
        <v>1.69</v>
      </c>
      <c r="D3783">
        <v>1.69</v>
      </c>
      <c r="E3783">
        <v>1.86</v>
      </c>
      <c r="F3783">
        <v>2.0499999999999998</v>
      </c>
      <c r="G3783">
        <v>2.25</v>
      </c>
      <c r="H3783">
        <v>2.4900000000000002</v>
      </c>
      <c r="I3783">
        <v>2.64</v>
      </c>
      <c r="J3783">
        <v>2.78</v>
      </c>
      <c r="K3783">
        <v>2.9</v>
      </c>
      <c r="L3783">
        <v>2.95</v>
      </c>
      <c r="M3783">
        <v>3.02</v>
      </c>
      <c r="N3783">
        <v>3.12</v>
      </c>
      <c r="O3783">
        <f t="shared" si="59"/>
        <v>3.12</v>
      </c>
    </row>
    <row r="3784" spans="1:15" x14ac:dyDescent="0.25">
      <c r="A3784" s="24">
        <v>43228</v>
      </c>
      <c r="B3784">
        <v>1.69</v>
      </c>
      <c r="C3784">
        <v>1.69</v>
      </c>
      <c r="D3784">
        <v>1.69</v>
      </c>
      <c r="E3784">
        <v>1.87</v>
      </c>
      <c r="F3784">
        <v>2.0499999999999998</v>
      </c>
      <c r="G3784">
        <v>2.2599999999999998</v>
      </c>
      <c r="H3784">
        <v>2.5099999999999998</v>
      </c>
      <c r="I3784">
        <v>2.66</v>
      </c>
      <c r="J3784">
        <v>2.81</v>
      </c>
      <c r="K3784">
        <v>2.93</v>
      </c>
      <c r="L3784">
        <v>2.97</v>
      </c>
      <c r="M3784">
        <v>3.04</v>
      </c>
      <c r="N3784">
        <v>3.13</v>
      </c>
      <c r="O3784">
        <f t="shared" si="59"/>
        <v>3.13</v>
      </c>
    </row>
    <row r="3785" spans="1:15" x14ac:dyDescent="0.25">
      <c r="A3785" s="24">
        <v>43229</v>
      </c>
      <c r="B3785">
        <v>1.68</v>
      </c>
      <c r="C3785">
        <v>1.68</v>
      </c>
      <c r="D3785">
        <v>1.68</v>
      </c>
      <c r="E3785">
        <v>1.88</v>
      </c>
      <c r="F3785">
        <v>2.0499999999999998</v>
      </c>
      <c r="G3785">
        <v>2.27</v>
      </c>
      <c r="H3785">
        <v>2.54</v>
      </c>
      <c r="I3785">
        <v>2.68</v>
      </c>
      <c r="J3785">
        <v>2.84</v>
      </c>
      <c r="K3785">
        <v>2.96</v>
      </c>
      <c r="L3785">
        <v>3</v>
      </c>
      <c r="M3785">
        <v>3.07</v>
      </c>
      <c r="N3785">
        <v>3.16</v>
      </c>
      <c r="O3785">
        <f t="shared" si="59"/>
        <v>3.16</v>
      </c>
    </row>
    <row r="3786" spans="1:15" x14ac:dyDescent="0.25">
      <c r="A3786" s="24">
        <v>43230</v>
      </c>
      <c r="B3786">
        <v>1.69</v>
      </c>
      <c r="C3786">
        <v>1.69</v>
      </c>
      <c r="D3786">
        <v>1.69</v>
      </c>
      <c r="E3786">
        <v>1.9</v>
      </c>
      <c r="F3786">
        <v>2.0499999999999998</v>
      </c>
      <c r="G3786">
        <v>2.27</v>
      </c>
      <c r="H3786">
        <v>2.54</v>
      </c>
      <c r="I3786">
        <v>2.69</v>
      </c>
      <c r="J3786">
        <v>2.83</v>
      </c>
      <c r="K3786">
        <v>2.94</v>
      </c>
      <c r="L3786">
        <v>2.97</v>
      </c>
      <c r="M3786">
        <v>3.04</v>
      </c>
      <c r="N3786">
        <v>3.12</v>
      </c>
      <c r="O3786">
        <f t="shared" si="59"/>
        <v>3.12</v>
      </c>
    </row>
    <row r="3787" spans="1:15" x14ac:dyDescent="0.25">
      <c r="A3787" s="24">
        <v>43231</v>
      </c>
      <c r="B3787">
        <v>1.68</v>
      </c>
      <c r="C3787">
        <v>1.68</v>
      </c>
      <c r="D3787">
        <v>1.68</v>
      </c>
      <c r="E3787">
        <v>1.92</v>
      </c>
      <c r="F3787">
        <v>2.06</v>
      </c>
      <c r="G3787">
        <v>2.2799999999999998</v>
      </c>
      <c r="H3787">
        <v>2.54</v>
      </c>
      <c r="I3787">
        <v>2.69</v>
      </c>
      <c r="J3787">
        <v>2.84</v>
      </c>
      <c r="K3787">
        <v>2.94</v>
      </c>
      <c r="L3787">
        <v>2.97</v>
      </c>
      <c r="M3787">
        <v>3.03</v>
      </c>
      <c r="N3787">
        <v>3.1</v>
      </c>
      <c r="O3787">
        <f t="shared" si="59"/>
        <v>3.1</v>
      </c>
    </row>
    <row r="3788" spans="1:15" x14ac:dyDescent="0.25">
      <c r="A3788" s="24">
        <v>43232</v>
      </c>
      <c r="B3788">
        <v>1.68</v>
      </c>
      <c r="C3788">
        <v>1.68</v>
      </c>
      <c r="D3788">
        <v>1.68</v>
      </c>
      <c r="E3788">
        <v>1.92</v>
      </c>
      <c r="F3788">
        <v>2.06</v>
      </c>
      <c r="G3788">
        <v>2.2799999999999998</v>
      </c>
      <c r="H3788">
        <v>2.54</v>
      </c>
      <c r="I3788">
        <v>2.69</v>
      </c>
      <c r="J3788">
        <v>2.84</v>
      </c>
      <c r="K3788">
        <v>2.94</v>
      </c>
      <c r="L3788">
        <v>2.97</v>
      </c>
      <c r="M3788">
        <v>3.03</v>
      </c>
      <c r="N3788">
        <v>3.1</v>
      </c>
      <c r="O3788">
        <f t="shared" si="59"/>
        <v>3.1</v>
      </c>
    </row>
    <row r="3789" spans="1:15" x14ac:dyDescent="0.25">
      <c r="A3789" s="24">
        <v>43233</v>
      </c>
      <c r="B3789">
        <v>1.68</v>
      </c>
      <c r="C3789">
        <v>1.68</v>
      </c>
      <c r="D3789">
        <v>1.68</v>
      </c>
      <c r="E3789">
        <v>1.92</v>
      </c>
      <c r="F3789">
        <v>2.06</v>
      </c>
      <c r="G3789">
        <v>2.2799999999999998</v>
      </c>
      <c r="H3789">
        <v>2.54</v>
      </c>
      <c r="I3789">
        <v>2.69</v>
      </c>
      <c r="J3789">
        <v>2.84</v>
      </c>
      <c r="K3789">
        <v>2.94</v>
      </c>
      <c r="L3789">
        <v>2.97</v>
      </c>
      <c r="M3789">
        <v>3.03</v>
      </c>
      <c r="N3789">
        <v>3.1</v>
      </c>
      <c r="O3789">
        <f t="shared" si="59"/>
        <v>3.1</v>
      </c>
    </row>
    <row r="3790" spans="1:15" x14ac:dyDescent="0.25">
      <c r="A3790" s="24">
        <v>43234</v>
      </c>
      <c r="B3790">
        <v>1.7</v>
      </c>
      <c r="C3790">
        <v>1.7</v>
      </c>
      <c r="D3790">
        <v>1.7</v>
      </c>
      <c r="E3790">
        <v>1.93</v>
      </c>
      <c r="F3790">
        <v>2.09</v>
      </c>
      <c r="G3790">
        <v>2.2799999999999998</v>
      </c>
      <c r="H3790">
        <v>2.5499999999999998</v>
      </c>
      <c r="I3790">
        <v>2.7</v>
      </c>
      <c r="J3790">
        <v>2.85</v>
      </c>
      <c r="K3790">
        <v>2.96</v>
      </c>
      <c r="L3790">
        <v>3</v>
      </c>
      <c r="M3790">
        <v>3.06</v>
      </c>
      <c r="N3790">
        <v>3.13</v>
      </c>
      <c r="O3790">
        <f t="shared" si="59"/>
        <v>3.13</v>
      </c>
    </row>
    <row r="3791" spans="1:15" x14ac:dyDescent="0.25">
      <c r="A3791" s="24">
        <v>43235</v>
      </c>
      <c r="B3791">
        <v>1.69</v>
      </c>
      <c r="C3791">
        <v>1.69</v>
      </c>
      <c r="D3791">
        <v>1.69</v>
      </c>
      <c r="E3791">
        <v>1.92</v>
      </c>
      <c r="F3791">
        <v>2.09</v>
      </c>
      <c r="G3791">
        <v>2.31</v>
      </c>
      <c r="H3791">
        <v>2.58</v>
      </c>
      <c r="I3791">
        <v>2.75</v>
      </c>
      <c r="J3791">
        <v>2.92</v>
      </c>
      <c r="K3791">
        <v>3.04</v>
      </c>
      <c r="L3791">
        <v>3.08</v>
      </c>
      <c r="M3791">
        <v>3.14</v>
      </c>
      <c r="N3791">
        <v>3.2</v>
      </c>
      <c r="O3791">
        <f t="shared" si="59"/>
        <v>3.2</v>
      </c>
    </row>
    <row r="3792" spans="1:15" x14ac:dyDescent="0.25">
      <c r="A3792" s="24">
        <v>43236</v>
      </c>
      <c r="B3792">
        <v>1.69</v>
      </c>
      <c r="C3792">
        <v>1.69</v>
      </c>
      <c r="D3792">
        <v>1.69</v>
      </c>
      <c r="E3792">
        <v>1.92</v>
      </c>
      <c r="F3792">
        <v>2.09</v>
      </c>
      <c r="G3792">
        <v>2.3199999999999998</v>
      </c>
      <c r="H3792">
        <v>2.58</v>
      </c>
      <c r="I3792">
        <v>2.76</v>
      </c>
      <c r="J3792">
        <v>2.94</v>
      </c>
      <c r="K3792">
        <v>3.05</v>
      </c>
      <c r="L3792">
        <v>3.09</v>
      </c>
      <c r="M3792">
        <v>3.16</v>
      </c>
      <c r="N3792">
        <v>3.21</v>
      </c>
      <c r="O3792">
        <f t="shared" si="59"/>
        <v>3.21</v>
      </c>
    </row>
    <row r="3793" spans="1:15" x14ac:dyDescent="0.25">
      <c r="A3793" s="24">
        <v>43237</v>
      </c>
      <c r="B3793">
        <v>1.7</v>
      </c>
      <c r="C3793">
        <v>1.7</v>
      </c>
      <c r="D3793">
        <v>1.7</v>
      </c>
      <c r="E3793">
        <v>1.92</v>
      </c>
      <c r="F3793">
        <v>2.1</v>
      </c>
      <c r="G3793">
        <v>2.3199999999999998</v>
      </c>
      <c r="H3793">
        <v>2.57</v>
      </c>
      <c r="I3793">
        <v>2.75</v>
      </c>
      <c r="J3793">
        <v>2.94</v>
      </c>
      <c r="K3793">
        <v>3.07</v>
      </c>
      <c r="L3793">
        <v>3.11</v>
      </c>
      <c r="M3793">
        <v>3.19</v>
      </c>
      <c r="N3793">
        <v>3.25</v>
      </c>
      <c r="O3793">
        <f t="shared" si="59"/>
        <v>3.25</v>
      </c>
    </row>
    <row r="3794" spans="1:15" x14ac:dyDescent="0.25">
      <c r="A3794" s="24">
        <v>43238</v>
      </c>
      <c r="B3794">
        <v>1.68</v>
      </c>
      <c r="C3794">
        <v>1.68</v>
      </c>
      <c r="D3794">
        <v>1.68</v>
      </c>
      <c r="E3794">
        <v>1.91</v>
      </c>
      <c r="F3794">
        <v>2.09</v>
      </c>
      <c r="G3794">
        <v>2.3199999999999998</v>
      </c>
      <c r="H3794">
        <v>2.5499999999999998</v>
      </c>
      <c r="I3794">
        <v>2.71</v>
      </c>
      <c r="J3794">
        <v>2.9</v>
      </c>
      <c r="K3794">
        <v>3.02</v>
      </c>
      <c r="L3794">
        <v>3.06</v>
      </c>
      <c r="M3794">
        <v>3.14</v>
      </c>
      <c r="N3794">
        <v>3.2</v>
      </c>
      <c r="O3794">
        <f t="shared" si="59"/>
        <v>3.2</v>
      </c>
    </row>
    <row r="3795" spans="1:15" x14ac:dyDescent="0.25">
      <c r="A3795" s="24">
        <v>43239</v>
      </c>
      <c r="B3795">
        <v>1.68</v>
      </c>
      <c r="C3795">
        <v>1.68</v>
      </c>
      <c r="D3795">
        <v>1.68</v>
      </c>
      <c r="E3795">
        <v>1.91</v>
      </c>
      <c r="F3795">
        <v>2.09</v>
      </c>
      <c r="G3795">
        <v>2.3199999999999998</v>
      </c>
      <c r="H3795">
        <v>2.5499999999999998</v>
      </c>
      <c r="I3795">
        <v>2.71</v>
      </c>
      <c r="J3795">
        <v>2.9</v>
      </c>
      <c r="K3795">
        <v>3.02</v>
      </c>
      <c r="L3795">
        <v>3.06</v>
      </c>
      <c r="M3795">
        <v>3.14</v>
      </c>
      <c r="N3795">
        <v>3.2</v>
      </c>
      <c r="O3795">
        <f t="shared" si="59"/>
        <v>3.2</v>
      </c>
    </row>
    <row r="3796" spans="1:15" x14ac:dyDescent="0.25">
      <c r="A3796" s="24">
        <v>43240</v>
      </c>
      <c r="B3796">
        <v>1.68</v>
      </c>
      <c r="C3796">
        <v>1.68</v>
      </c>
      <c r="D3796">
        <v>1.68</v>
      </c>
      <c r="E3796">
        <v>1.91</v>
      </c>
      <c r="F3796">
        <v>2.09</v>
      </c>
      <c r="G3796">
        <v>2.3199999999999998</v>
      </c>
      <c r="H3796">
        <v>2.5499999999999998</v>
      </c>
      <c r="I3796">
        <v>2.71</v>
      </c>
      <c r="J3796">
        <v>2.9</v>
      </c>
      <c r="K3796">
        <v>3.02</v>
      </c>
      <c r="L3796">
        <v>3.06</v>
      </c>
      <c r="M3796">
        <v>3.14</v>
      </c>
      <c r="N3796">
        <v>3.2</v>
      </c>
      <c r="O3796">
        <f t="shared" si="59"/>
        <v>3.2</v>
      </c>
    </row>
    <row r="3797" spans="1:15" x14ac:dyDescent="0.25">
      <c r="A3797" s="24">
        <v>43241</v>
      </c>
      <c r="B3797">
        <v>1.71</v>
      </c>
      <c r="C3797">
        <v>1.71</v>
      </c>
      <c r="D3797">
        <v>1.71</v>
      </c>
      <c r="E3797">
        <v>1.93</v>
      </c>
      <c r="F3797">
        <v>2.14</v>
      </c>
      <c r="G3797">
        <v>2.35</v>
      </c>
      <c r="H3797">
        <v>2.58</v>
      </c>
      <c r="I3797">
        <v>2.73</v>
      </c>
      <c r="J3797">
        <v>2.9</v>
      </c>
      <c r="K3797">
        <v>3.02</v>
      </c>
      <c r="L3797">
        <v>3.06</v>
      </c>
      <c r="M3797">
        <v>3.13</v>
      </c>
      <c r="N3797">
        <v>3.2</v>
      </c>
      <c r="O3797">
        <f t="shared" si="59"/>
        <v>3.2</v>
      </c>
    </row>
    <row r="3798" spans="1:15" x14ac:dyDescent="0.25">
      <c r="A3798" s="24">
        <v>43242</v>
      </c>
      <c r="B3798">
        <v>1.73</v>
      </c>
      <c r="C3798">
        <v>1.73</v>
      </c>
      <c r="D3798">
        <v>1.73</v>
      </c>
      <c r="E3798">
        <v>1.93</v>
      </c>
      <c r="F3798">
        <v>2.13</v>
      </c>
      <c r="G3798">
        <v>2.34</v>
      </c>
      <c r="H3798">
        <v>2.59</v>
      </c>
      <c r="I3798">
        <v>2.73</v>
      </c>
      <c r="J3798">
        <v>2.9</v>
      </c>
      <c r="K3798">
        <v>3.02</v>
      </c>
      <c r="L3798">
        <v>3.06</v>
      </c>
      <c r="M3798">
        <v>3.14</v>
      </c>
      <c r="N3798">
        <v>3.21</v>
      </c>
      <c r="O3798">
        <f t="shared" si="59"/>
        <v>3.21</v>
      </c>
    </row>
    <row r="3799" spans="1:15" x14ac:dyDescent="0.25">
      <c r="A3799" s="24">
        <v>43243</v>
      </c>
      <c r="B3799">
        <v>1.76</v>
      </c>
      <c r="C3799">
        <v>1.76</v>
      </c>
      <c r="D3799">
        <v>1.76</v>
      </c>
      <c r="E3799">
        <v>1.92</v>
      </c>
      <c r="F3799">
        <v>2.11</v>
      </c>
      <c r="G3799">
        <v>2.29</v>
      </c>
      <c r="H3799">
        <v>2.5299999999999998</v>
      </c>
      <c r="I3799">
        <v>2.67</v>
      </c>
      <c r="J3799">
        <v>2.83</v>
      </c>
      <c r="K3799">
        <v>2.95</v>
      </c>
      <c r="L3799">
        <v>3.01</v>
      </c>
      <c r="M3799">
        <v>3.09</v>
      </c>
      <c r="N3799">
        <v>3.17</v>
      </c>
      <c r="O3799">
        <f t="shared" si="59"/>
        <v>3.17</v>
      </c>
    </row>
    <row r="3800" spans="1:15" x14ac:dyDescent="0.25">
      <c r="A3800" s="24">
        <v>43244</v>
      </c>
      <c r="B3800">
        <v>1.74</v>
      </c>
      <c r="C3800">
        <v>1.74</v>
      </c>
      <c r="D3800">
        <v>1.74</v>
      </c>
      <c r="E3800">
        <v>1.91</v>
      </c>
      <c r="F3800">
        <v>2.09</v>
      </c>
      <c r="G3800">
        <v>2.2799999999999998</v>
      </c>
      <c r="H3800">
        <v>2.5</v>
      </c>
      <c r="I3800">
        <v>2.65</v>
      </c>
      <c r="J3800">
        <v>2.82</v>
      </c>
      <c r="K3800">
        <v>2.93</v>
      </c>
      <c r="L3800">
        <v>2.98</v>
      </c>
      <c r="M3800">
        <v>3.06</v>
      </c>
      <c r="N3800">
        <v>3.13</v>
      </c>
      <c r="O3800">
        <f t="shared" si="59"/>
        <v>3.13</v>
      </c>
    </row>
    <row r="3801" spans="1:15" x14ac:dyDescent="0.25">
      <c r="A3801" s="24">
        <v>43245</v>
      </c>
      <c r="B3801">
        <v>1.7</v>
      </c>
      <c r="C3801">
        <v>1.7</v>
      </c>
      <c r="D3801">
        <v>1.7</v>
      </c>
      <c r="E3801">
        <v>1.9</v>
      </c>
      <c r="F3801">
        <v>2.0699999999999998</v>
      </c>
      <c r="G3801">
        <v>2.27</v>
      </c>
      <c r="H3801">
        <v>2.48</v>
      </c>
      <c r="I3801">
        <v>2.6</v>
      </c>
      <c r="J3801">
        <v>2.76</v>
      </c>
      <c r="K3801">
        <v>2.88</v>
      </c>
      <c r="L3801">
        <v>2.93</v>
      </c>
      <c r="M3801">
        <v>3.01</v>
      </c>
      <c r="N3801">
        <v>3.09</v>
      </c>
      <c r="O3801">
        <f t="shared" si="59"/>
        <v>3.09</v>
      </c>
    </row>
    <row r="3802" spans="1:15" x14ac:dyDescent="0.25">
      <c r="A3802" s="24">
        <v>43246</v>
      </c>
      <c r="B3802">
        <v>1.7</v>
      </c>
      <c r="C3802">
        <v>1.7</v>
      </c>
      <c r="D3802">
        <v>1.7</v>
      </c>
      <c r="E3802">
        <v>1.9</v>
      </c>
      <c r="F3802">
        <v>2.0699999999999998</v>
      </c>
      <c r="G3802">
        <v>2.27</v>
      </c>
      <c r="H3802">
        <v>2.48</v>
      </c>
      <c r="I3802">
        <v>2.6</v>
      </c>
      <c r="J3802">
        <v>2.76</v>
      </c>
      <c r="K3802">
        <v>2.88</v>
      </c>
      <c r="L3802">
        <v>2.93</v>
      </c>
      <c r="M3802">
        <v>3.01</v>
      </c>
      <c r="N3802">
        <v>3.09</v>
      </c>
      <c r="O3802">
        <f t="shared" si="59"/>
        <v>3.09</v>
      </c>
    </row>
    <row r="3803" spans="1:15" x14ac:dyDescent="0.25">
      <c r="A3803" s="24">
        <v>43247</v>
      </c>
      <c r="B3803">
        <v>1.7</v>
      </c>
      <c r="C3803">
        <v>1.7</v>
      </c>
      <c r="D3803">
        <v>1.7</v>
      </c>
      <c r="E3803">
        <v>1.9</v>
      </c>
      <c r="F3803">
        <v>2.0699999999999998</v>
      </c>
      <c r="G3803">
        <v>2.27</v>
      </c>
      <c r="H3803">
        <v>2.48</v>
      </c>
      <c r="I3803">
        <v>2.6</v>
      </c>
      <c r="J3803">
        <v>2.76</v>
      </c>
      <c r="K3803">
        <v>2.88</v>
      </c>
      <c r="L3803">
        <v>2.93</v>
      </c>
      <c r="M3803">
        <v>3.01</v>
      </c>
      <c r="N3803">
        <v>3.09</v>
      </c>
      <c r="O3803">
        <f t="shared" si="59"/>
        <v>3.09</v>
      </c>
    </row>
    <row r="3804" spans="1:15" x14ac:dyDescent="0.25">
      <c r="A3804" s="24">
        <v>43248</v>
      </c>
      <c r="B3804">
        <v>1.7</v>
      </c>
      <c r="C3804">
        <v>1.7</v>
      </c>
      <c r="D3804">
        <v>1.7</v>
      </c>
      <c r="E3804">
        <v>1.9</v>
      </c>
      <c r="F3804">
        <v>2.0699999999999998</v>
      </c>
      <c r="G3804">
        <v>2.27</v>
      </c>
      <c r="H3804">
        <v>2.48</v>
      </c>
      <c r="I3804">
        <v>2.6</v>
      </c>
      <c r="J3804">
        <v>2.76</v>
      </c>
      <c r="K3804">
        <v>2.88</v>
      </c>
      <c r="L3804">
        <v>2.93</v>
      </c>
      <c r="M3804">
        <v>3.01</v>
      </c>
      <c r="N3804">
        <v>3.09</v>
      </c>
      <c r="O3804">
        <f t="shared" si="59"/>
        <v>3.09</v>
      </c>
    </row>
    <row r="3805" spans="1:15" x14ac:dyDescent="0.25">
      <c r="A3805" s="24">
        <v>43249</v>
      </c>
      <c r="B3805">
        <v>1.77</v>
      </c>
      <c r="C3805">
        <v>1.77</v>
      </c>
      <c r="D3805">
        <v>1.77</v>
      </c>
      <c r="E3805">
        <v>1.93</v>
      </c>
      <c r="F3805">
        <v>2.06</v>
      </c>
      <c r="G3805">
        <v>2.17</v>
      </c>
      <c r="H3805">
        <v>2.3199999999999998</v>
      </c>
      <c r="I3805">
        <v>2.4300000000000002</v>
      </c>
      <c r="J3805">
        <v>2.58</v>
      </c>
      <c r="K3805">
        <v>2.71</v>
      </c>
      <c r="L3805">
        <v>2.77</v>
      </c>
      <c r="M3805">
        <v>2.87</v>
      </c>
      <c r="N3805">
        <v>2.96</v>
      </c>
      <c r="O3805">
        <f t="shared" si="59"/>
        <v>2.96</v>
      </c>
    </row>
    <row r="3806" spans="1:15" x14ac:dyDescent="0.25">
      <c r="A3806" s="24">
        <v>43250</v>
      </c>
      <c r="B3806">
        <v>1.77</v>
      </c>
      <c r="C3806">
        <v>1.77</v>
      </c>
      <c r="D3806">
        <v>1.77</v>
      </c>
      <c r="E3806">
        <v>1.94</v>
      </c>
      <c r="F3806">
        <v>2.08</v>
      </c>
      <c r="G3806">
        <v>2.23</v>
      </c>
      <c r="H3806">
        <v>2.42</v>
      </c>
      <c r="I3806">
        <v>2.5299999999999998</v>
      </c>
      <c r="J3806">
        <v>2.67</v>
      </c>
      <c r="K3806">
        <v>2.79</v>
      </c>
      <c r="L3806">
        <v>2.84</v>
      </c>
      <c r="M3806">
        <v>2.93</v>
      </c>
      <c r="N3806">
        <v>3.01</v>
      </c>
      <c r="O3806">
        <f t="shared" si="59"/>
        <v>3.01</v>
      </c>
    </row>
    <row r="3807" spans="1:15" x14ac:dyDescent="0.25">
      <c r="A3807" s="24">
        <v>43251</v>
      </c>
      <c r="B3807">
        <v>1.76</v>
      </c>
      <c r="C3807">
        <v>1.76</v>
      </c>
      <c r="D3807">
        <v>1.76</v>
      </c>
      <c r="E3807">
        <v>1.93</v>
      </c>
      <c r="F3807">
        <v>2.08</v>
      </c>
      <c r="G3807">
        <v>2.23</v>
      </c>
      <c r="H3807">
        <v>2.4</v>
      </c>
      <c r="I3807">
        <v>2.54</v>
      </c>
      <c r="J3807">
        <v>2.68</v>
      </c>
      <c r="K3807">
        <v>2.78</v>
      </c>
      <c r="L3807">
        <v>2.83</v>
      </c>
      <c r="M3807">
        <v>2.91</v>
      </c>
      <c r="N3807">
        <v>3</v>
      </c>
      <c r="O3807">
        <f t="shared" si="59"/>
        <v>3</v>
      </c>
    </row>
    <row r="3808" spans="1:15" x14ac:dyDescent="0.25">
      <c r="A3808" s="24">
        <v>43252</v>
      </c>
      <c r="B3808">
        <v>1.74</v>
      </c>
      <c r="C3808">
        <v>1.74</v>
      </c>
      <c r="D3808">
        <v>1.74</v>
      </c>
      <c r="E3808">
        <v>1.92</v>
      </c>
      <c r="F3808">
        <v>2.1</v>
      </c>
      <c r="G3808">
        <v>2.2799999999999998</v>
      </c>
      <c r="H3808">
        <v>2.4700000000000002</v>
      </c>
      <c r="I3808">
        <v>2.61</v>
      </c>
      <c r="J3808">
        <v>2.74</v>
      </c>
      <c r="K3808">
        <v>2.85</v>
      </c>
      <c r="L3808">
        <v>2.89</v>
      </c>
      <c r="M3808">
        <v>2.96</v>
      </c>
      <c r="N3808">
        <v>3.04</v>
      </c>
      <c r="O3808">
        <f t="shared" si="59"/>
        <v>3.04</v>
      </c>
    </row>
    <row r="3809" spans="1:15" x14ac:dyDescent="0.25">
      <c r="A3809" s="24">
        <v>43253</v>
      </c>
      <c r="B3809">
        <v>1.74</v>
      </c>
      <c r="C3809">
        <v>1.74</v>
      </c>
      <c r="D3809">
        <v>1.74</v>
      </c>
      <c r="E3809">
        <v>1.92</v>
      </c>
      <c r="F3809">
        <v>2.1</v>
      </c>
      <c r="G3809">
        <v>2.2799999999999998</v>
      </c>
      <c r="H3809">
        <v>2.4700000000000002</v>
      </c>
      <c r="I3809">
        <v>2.61</v>
      </c>
      <c r="J3809">
        <v>2.74</v>
      </c>
      <c r="K3809">
        <v>2.85</v>
      </c>
      <c r="L3809">
        <v>2.89</v>
      </c>
      <c r="M3809">
        <v>2.96</v>
      </c>
      <c r="N3809">
        <v>3.04</v>
      </c>
      <c r="O3809">
        <f t="shared" si="59"/>
        <v>3.04</v>
      </c>
    </row>
    <row r="3810" spans="1:15" x14ac:dyDescent="0.25">
      <c r="A3810" s="24">
        <v>43254</v>
      </c>
      <c r="B3810">
        <v>1.74</v>
      </c>
      <c r="C3810">
        <v>1.74</v>
      </c>
      <c r="D3810">
        <v>1.74</v>
      </c>
      <c r="E3810">
        <v>1.92</v>
      </c>
      <c r="F3810">
        <v>2.1</v>
      </c>
      <c r="G3810">
        <v>2.2799999999999998</v>
      </c>
      <c r="H3810">
        <v>2.4700000000000002</v>
      </c>
      <c r="I3810">
        <v>2.61</v>
      </c>
      <c r="J3810">
        <v>2.74</v>
      </c>
      <c r="K3810">
        <v>2.85</v>
      </c>
      <c r="L3810">
        <v>2.89</v>
      </c>
      <c r="M3810">
        <v>2.96</v>
      </c>
      <c r="N3810">
        <v>3.04</v>
      </c>
      <c r="O3810">
        <f t="shared" si="59"/>
        <v>3.04</v>
      </c>
    </row>
    <row r="3811" spans="1:15" x14ac:dyDescent="0.25">
      <c r="A3811" s="24">
        <v>43255</v>
      </c>
      <c r="B3811">
        <v>1.77</v>
      </c>
      <c r="C3811">
        <v>1.77</v>
      </c>
      <c r="D3811">
        <v>1.77</v>
      </c>
      <c r="E3811">
        <v>1.94</v>
      </c>
      <c r="F3811">
        <v>2.13</v>
      </c>
      <c r="G3811">
        <v>2.2999999999999998</v>
      </c>
      <c r="H3811">
        <v>2.52</v>
      </c>
      <c r="I3811">
        <v>2.64</v>
      </c>
      <c r="J3811">
        <v>2.78</v>
      </c>
      <c r="K3811">
        <v>2.89</v>
      </c>
      <c r="L3811">
        <v>2.94</v>
      </c>
      <c r="M3811">
        <v>3</v>
      </c>
      <c r="N3811">
        <v>3.08</v>
      </c>
      <c r="O3811">
        <f t="shared" si="59"/>
        <v>3.08</v>
      </c>
    </row>
    <row r="3812" spans="1:15" x14ac:dyDescent="0.25">
      <c r="A3812" s="24">
        <v>43256</v>
      </c>
      <c r="B3812">
        <v>1.82</v>
      </c>
      <c r="C3812">
        <v>1.82</v>
      </c>
      <c r="D3812">
        <v>1.82</v>
      </c>
      <c r="E3812">
        <v>1.94</v>
      </c>
      <c r="F3812">
        <v>2.13</v>
      </c>
      <c r="G3812">
        <v>2.3199999999999998</v>
      </c>
      <c r="H3812">
        <v>2.4900000000000002</v>
      </c>
      <c r="I3812">
        <v>2.62</v>
      </c>
      <c r="J3812">
        <v>2.76</v>
      </c>
      <c r="K3812">
        <v>2.87</v>
      </c>
      <c r="L3812">
        <v>2.92</v>
      </c>
      <c r="M3812">
        <v>2.99</v>
      </c>
      <c r="N3812">
        <v>3.07</v>
      </c>
      <c r="O3812">
        <f t="shared" si="59"/>
        <v>3.07</v>
      </c>
    </row>
    <row r="3813" spans="1:15" x14ac:dyDescent="0.25">
      <c r="A3813" s="24">
        <v>43257</v>
      </c>
      <c r="B3813">
        <v>1.81</v>
      </c>
      <c r="C3813">
        <v>1.81</v>
      </c>
      <c r="D3813">
        <v>1.81</v>
      </c>
      <c r="E3813">
        <v>1.95</v>
      </c>
      <c r="F3813">
        <v>2.13</v>
      </c>
      <c r="G3813">
        <v>2.3199999999999998</v>
      </c>
      <c r="H3813">
        <v>2.52</v>
      </c>
      <c r="I3813">
        <v>2.65</v>
      </c>
      <c r="J3813">
        <v>2.81</v>
      </c>
      <c r="K3813">
        <v>2.93</v>
      </c>
      <c r="L3813">
        <v>2.97</v>
      </c>
      <c r="M3813">
        <v>3.05</v>
      </c>
      <c r="N3813">
        <v>3.13</v>
      </c>
      <c r="O3813">
        <f t="shared" si="59"/>
        <v>3.13</v>
      </c>
    </row>
    <row r="3814" spans="1:15" x14ac:dyDescent="0.25">
      <c r="A3814" s="24">
        <v>43258</v>
      </c>
      <c r="B3814">
        <v>1.78</v>
      </c>
      <c r="C3814">
        <v>1.78</v>
      </c>
      <c r="D3814">
        <v>1.78</v>
      </c>
      <c r="E3814">
        <v>1.94</v>
      </c>
      <c r="F3814">
        <v>2.12</v>
      </c>
      <c r="G3814">
        <v>2.31</v>
      </c>
      <c r="H3814">
        <v>2.5</v>
      </c>
      <c r="I3814">
        <v>2.63</v>
      </c>
      <c r="J3814">
        <v>2.77</v>
      </c>
      <c r="K3814">
        <v>2.88</v>
      </c>
      <c r="L3814">
        <v>2.93</v>
      </c>
      <c r="M3814">
        <v>3</v>
      </c>
      <c r="N3814">
        <v>3.08</v>
      </c>
      <c r="O3814">
        <f t="shared" si="59"/>
        <v>3.08</v>
      </c>
    </row>
    <row r="3815" spans="1:15" x14ac:dyDescent="0.25">
      <c r="A3815" s="24">
        <v>43259</v>
      </c>
      <c r="B3815">
        <v>1.78</v>
      </c>
      <c r="C3815">
        <v>1.78</v>
      </c>
      <c r="D3815">
        <v>1.78</v>
      </c>
      <c r="E3815">
        <v>1.93</v>
      </c>
      <c r="F3815">
        <v>2.12</v>
      </c>
      <c r="G3815">
        <v>2.2999999999999998</v>
      </c>
      <c r="H3815">
        <v>2.5</v>
      </c>
      <c r="I3815">
        <v>2.63</v>
      </c>
      <c r="J3815">
        <v>2.77</v>
      </c>
      <c r="K3815">
        <v>2.88</v>
      </c>
      <c r="L3815">
        <v>2.93</v>
      </c>
      <c r="M3815">
        <v>3</v>
      </c>
      <c r="N3815">
        <v>3.08</v>
      </c>
      <c r="O3815">
        <f t="shared" si="59"/>
        <v>3.08</v>
      </c>
    </row>
    <row r="3816" spans="1:15" x14ac:dyDescent="0.25">
      <c r="A3816" s="24">
        <v>43260</v>
      </c>
      <c r="B3816">
        <v>1.78</v>
      </c>
      <c r="C3816">
        <v>1.78</v>
      </c>
      <c r="D3816">
        <v>1.78</v>
      </c>
      <c r="E3816">
        <v>1.93</v>
      </c>
      <c r="F3816">
        <v>2.12</v>
      </c>
      <c r="G3816">
        <v>2.2999999999999998</v>
      </c>
      <c r="H3816">
        <v>2.5</v>
      </c>
      <c r="I3816">
        <v>2.63</v>
      </c>
      <c r="J3816">
        <v>2.77</v>
      </c>
      <c r="K3816">
        <v>2.88</v>
      </c>
      <c r="L3816">
        <v>2.93</v>
      </c>
      <c r="M3816">
        <v>3</v>
      </c>
      <c r="N3816">
        <v>3.08</v>
      </c>
      <c r="O3816">
        <f t="shared" si="59"/>
        <v>3.08</v>
      </c>
    </row>
    <row r="3817" spans="1:15" x14ac:dyDescent="0.25">
      <c r="A3817" s="24">
        <v>43261</v>
      </c>
      <c r="B3817">
        <v>1.78</v>
      </c>
      <c r="C3817">
        <v>1.78</v>
      </c>
      <c r="D3817">
        <v>1.78</v>
      </c>
      <c r="E3817">
        <v>1.93</v>
      </c>
      <c r="F3817">
        <v>2.12</v>
      </c>
      <c r="G3817">
        <v>2.2999999999999998</v>
      </c>
      <c r="H3817">
        <v>2.5</v>
      </c>
      <c r="I3817">
        <v>2.63</v>
      </c>
      <c r="J3817">
        <v>2.77</v>
      </c>
      <c r="K3817">
        <v>2.88</v>
      </c>
      <c r="L3817">
        <v>2.93</v>
      </c>
      <c r="M3817">
        <v>3</v>
      </c>
      <c r="N3817">
        <v>3.08</v>
      </c>
      <c r="O3817">
        <f t="shared" si="59"/>
        <v>3.08</v>
      </c>
    </row>
    <row r="3818" spans="1:15" x14ac:dyDescent="0.25">
      <c r="A3818" s="24">
        <v>43262</v>
      </c>
      <c r="B3818">
        <v>1.82</v>
      </c>
      <c r="C3818">
        <v>1.82</v>
      </c>
      <c r="D3818">
        <v>1.82</v>
      </c>
      <c r="E3818">
        <v>1.94</v>
      </c>
      <c r="F3818">
        <v>2.11</v>
      </c>
      <c r="G3818">
        <v>2.3199999999999998</v>
      </c>
      <c r="H3818">
        <v>2.52</v>
      </c>
      <c r="I3818">
        <v>2.66</v>
      </c>
      <c r="J3818">
        <v>2.8</v>
      </c>
      <c r="K3818">
        <v>2.91</v>
      </c>
      <c r="L3818">
        <v>2.96</v>
      </c>
      <c r="M3818">
        <v>3.02</v>
      </c>
      <c r="N3818">
        <v>3.1</v>
      </c>
      <c r="O3818">
        <f t="shared" si="59"/>
        <v>3.1</v>
      </c>
    </row>
    <row r="3819" spans="1:15" x14ac:dyDescent="0.25">
      <c r="A3819" s="24">
        <v>43263</v>
      </c>
      <c r="B3819">
        <v>1.81</v>
      </c>
      <c r="C3819">
        <v>1.81</v>
      </c>
      <c r="D3819">
        <v>1.81</v>
      </c>
      <c r="E3819">
        <v>1.92</v>
      </c>
      <c r="F3819">
        <v>2.1</v>
      </c>
      <c r="G3819">
        <v>2.31</v>
      </c>
      <c r="H3819">
        <v>2.54</v>
      </c>
      <c r="I3819">
        <v>2.67</v>
      </c>
      <c r="J3819">
        <v>2.81</v>
      </c>
      <c r="K3819">
        <v>2.91</v>
      </c>
      <c r="L3819">
        <v>2.96</v>
      </c>
      <c r="M3819">
        <v>3.02</v>
      </c>
      <c r="N3819">
        <v>3.09</v>
      </c>
      <c r="O3819">
        <f t="shared" si="59"/>
        <v>3.09</v>
      </c>
    </row>
    <row r="3820" spans="1:15" x14ac:dyDescent="0.25">
      <c r="A3820" s="24">
        <v>43264</v>
      </c>
      <c r="B3820">
        <v>1.82</v>
      </c>
      <c r="C3820">
        <v>1.82</v>
      </c>
      <c r="D3820">
        <v>1.82</v>
      </c>
      <c r="E3820">
        <v>1.94</v>
      </c>
      <c r="F3820">
        <v>2.09</v>
      </c>
      <c r="G3820">
        <v>2.35</v>
      </c>
      <c r="H3820">
        <v>2.59</v>
      </c>
      <c r="I3820">
        <v>2.71</v>
      </c>
      <c r="J3820">
        <v>2.85</v>
      </c>
      <c r="K3820">
        <v>2.95</v>
      </c>
      <c r="L3820">
        <v>2.98</v>
      </c>
      <c r="M3820">
        <v>3.04</v>
      </c>
      <c r="N3820">
        <v>3.1</v>
      </c>
      <c r="O3820">
        <f t="shared" si="59"/>
        <v>3.1</v>
      </c>
    </row>
    <row r="3821" spans="1:15" x14ac:dyDescent="0.25">
      <c r="A3821" s="24">
        <v>43265</v>
      </c>
      <c r="B3821">
        <v>1.81</v>
      </c>
      <c r="C3821">
        <v>1.81</v>
      </c>
      <c r="D3821">
        <v>1.81</v>
      </c>
      <c r="E3821">
        <v>1.94</v>
      </c>
      <c r="F3821">
        <v>2.0699999999999998</v>
      </c>
      <c r="G3821">
        <v>2.35</v>
      </c>
      <c r="H3821">
        <v>2.59</v>
      </c>
      <c r="I3821">
        <v>2.69</v>
      </c>
      <c r="J3821">
        <v>2.81</v>
      </c>
      <c r="K3821">
        <v>2.9</v>
      </c>
      <c r="L3821">
        <v>2.94</v>
      </c>
      <c r="M3821">
        <v>2.99</v>
      </c>
      <c r="N3821">
        <v>3.05</v>
      </c>
      <c r="O3821">
        <f t="shared" si="59"/>
        <v>3.05</v>
      </c>
    </row>
    <row r="3822" spans="1:15" x14ac:dyDescent="0.25">
      <c r="A3822" s="24">
        <v>43266</v>
      </c>
      <c r="B3822">
        <v>1.82</v>
      </c>
      <c r="C3822">
        <v>1.82</v>
      </c>
      <c r="D3822">
        <v>1.82</v>
      </c>
      <c r="E3822">
        <v>1.94</v>
      </c>
      <c r="F3822">
        <v>2.0699999999999998</v>
      </c>
      <c r="G3822">
        <v>2.35</v>
      </c>
      <c r="H3822">
        <v>2.5499999999999998</v>
      </c>
      <c r="I3822">
        <v>2.68</v>
      </c>
      <c r="J3822">
        <v>2.81</v>
      </c>
      <c r="K3822">
        <v>2.89</v>
      </c>
      <c r="L3822">
        <v>2.93</v>
      </c>
      <c r="M3822">
        <v>2.98</v>
      </c>
      <c r="N3822">
        <v>3.05</v>
      </c>
      <c r="O3822">
        <f t="shared" si="59"/>
        <v>3.05</v>
      </c>
    </row>
    <row r="3823" spans="1:15" x14ac:dyDescent="0.25">
      <c r="A3823" s="24">
        <v>43267</v>
      </c>
      <c r="B3823">
        <v>1.82</v>
      </c>
      <c r="C3823">
        <v>1.82</v>
      </c>
      <c r="D3823">
        <v>1.82</v>
      </c>
      <c r="E3823">
        <v>1.94</v>
      </c>
      <c r="F3823">
        <v>2.0699999999999998</v>
      </c>
      <c r="G3823">
        <v>2.35</v>
      </c>
      <c r="H3823">
        <v>2.5499999999999998</v>
      </c>
      <c r="I3823">
        <v>2.68</v>
      </c>
      <c r="J3823">
        <v>2.81</v>
      </c>
      <c r="K3823">
        <v>2.89</v>
      </c>
      <c r="L3823">
        <v>2.93</v>
      </c>
      <c r="M3823">
        <v>2.98</v>
      </c>
      <c r="N3823">
        <v>3.05</v>
      </c>
      <c r="O3823">
        <f t="shared" si="59"/>
        <v>3.05</v>
      </c>
    </row>
    <row r="3824" spans="1:15" x14ac:dyDescent="0.25">
      <c r="A3824" s="24">
        <v>43268</v>
      </c>
      <c r="B3824">
        <v>1.82</v>
      </c>
      <c r="C3824">
        <v>1.82</v>
      </c>
      <c r="D3824">
        <v>1.82</v>
      </c>
      <c r="E3824">
        <v>1.94</v>
      </c>
      <c r="F3824">
        <v>2.0699999999999998</v>
      </c>
      <c r="G3824">
        <v>2.35</v>
      </c>
      <c r="H3824">
        <v>2.5499999999999998</v>
      </c>
      <c r="I3824">
        <v>2.68</v>
      </c>
      <c r="J3824">
        <v>2.81</v>
      </c>
      <c r="K3824">
        <v>2.89</v>
      </c>
      <c r="L3824">
        <v>2.93</v>
      </c>
      <c r="M3824">
        <v>2.98</v>
      </c>
      <c r="N3824">
        <v>3.05</v>
      </c>
      <c r="O3824">
        <f t="shared" si="59"/>
        <v>3.05</v>
      </c>
    </row>
    <row r="3825" spans="1:15" x14ac:dyDescent="0.25">
      <c r="A3825" s="24">
        <v>43269</v>
      </c>
      <c r="B3825">
        <v>1.84</v>
      </c>
      <c r="C3825">
        <v>1.84</v>
      </c>
      <c r="D3825">
        <v>1.84</v>
      </c>
      <c r="E3825">
        <v>1.94</v>
      </c>
      <c r="F3825">
        <v>2.13</v>
      </c>
      <c r="G3825">
        <v>2.35</v>
      </c>
      <c r="H3825">
        <v>2.56</v>
      </c>
      <c r="I3825">
        <v>2.67</v>
      </c>
      <c r="J3825">
        <v>2.8</v>
      </c>
      <c r="K3825">
        <v>2.89</v>
      </c>
      <c r="L3825">
        <v>2.92</v>
      </c>
      <c r="M3825">
        <v>2.98</v>
      </c>
      <c r="N3825">
        <v>3.05</v>
      </c>
      <c r="O3825">
        <f t="shared" si="59"/>
        <v>3.05</v>
      </c>
    </row>
    <row r="3826" spans="1:15" x14ac:dyDescent="0.25">
      <c r="A3826" s="24">
        <v>43270</v>
      </c>
      <c r="B3826">
        <v>1.85</v>
      </c>
      <c r="C3826">
        <v>1.85</v>
      </c>
      <c r="D3826">
        <v>1.85</v>
      </c>
      <c r="E3826">
        <v>1.94</v>
      </c>
      <c r="F3826">
        <v>2.13</v>
      </c>
      <c r="G3826">
        <v>2.34</v>
      </c>
      <c r="H3826">
        <v>2.54</v>
      </c>
      <c r="I3826">
        <v>2.64</v>
      </c>
      <c r="J3826">
        <v>2.77</v>
      </c>
      <c r="K3826">
        <v>2.84</v>
      </c>
      <c r="L3826">
        <v>2.89</v>
      </c>
      <c r="M3826">
        <v>2.95</v>
      </c>
      <c r="N3826">
        <v>3.02</v>
      </c>
      <c r="O3826">
        <f t="shared" si="59"/>
        <v>3.02</v>
      </c>
    </row>
    <row r="3827" spans="1:15" x14ac:dyDescent="0.25">
      <c r="A3827" s="24">
        <v>43271</v>
      </c>
      <c r="B3827">
        <v>1.85</v>
      </c>
      <c r="C3827">
        <v>1.85</v>
      </c>
      <c r="D3827">
        <v>1.85</v>
      </c>
      <c r="E3827">
        <v>1.94</v>
      </c>
      <c r="F3827">
        <v>2.14</v>
      </c>
      <c r="G3827">
        <v>2.36</v>
      </c>
      <c r="H3827">
        <v>2.56</v>
      </c>
      <c r="I3827">
        <v>2.67</v>
      </c>
      <c r="J3827">
        <v>2.8</v>
      </c>
      <c r="K3827">
        <v>2.89</v>
      </c>
      <c r="L3827">
        <v>2.93</v>
      </c>
      <c r="M3827">
        <v>2.99</v>
      </c>
      <c r="N3827">
        <v>3.06</v>
      </c>
      <c r="O3827">
        <f t="shared" si="59"/>
        <v>3.06</v>
      </c>
    </row>
    <row r="3828" spans="1:15" x14ac:dyDescent="0.25">
      <c r="A3828" s="24">
        <v>43272</v>
      </c>
      <c r="B3828">
        <v>1.85</v>
      </c>
      <c r="C3828">
        <v>1.85</v>
      </c>
      <c r="D3828">
        <v>1.85</v>
      </c>
      <c r="E3828">
        <v>1.94</v>
      </c>
      <c r="F3828">
        <v>2.12</v>
      </c>
      <c r="G3828">
        <v>2.34</v>
      </c>
      <c r="H3828">
        <v>2.56</v>
      </c>
      <c r="I3828">
        <v>2.65</v>
      </c>
      <c r="J3828">
        <v>2.77</v>
      </c>
      <c r="K3828">
        <v>2.86</v>
      </c>
      <c r="L3828">
        <v>2.9</v>
      </c>
      <c r="M3828">
        <v>2.97</v>
      </c>
      <c r="N3828">
        <v>3.04</v>
      </c>
      <c r="O3828">
        <f t="shared" si="59"/>
        <v>3.04</v>
      </c>
    </row>
    <row r="3829" spans="1:15" x14ac:dyDescent="0.25">
      <c r="A3829" s="24">
        <v>43273</v>
      </c>
      <c r="B3829">
        <v>1.83</v>
      </c>
      <c r="C3829">
        <v>1.83</v>
      </c>
      <c r="D3829">
        <v>1.83</v>
      </c>
      <c r="E3829">
        <v>1.93</v>
      </c>
      <c r="F3829">
        <v>2.11</v>
      </c>
      <c r="G3829">
        <v>2.33</v>
      </c>
      <c r="H3829">
        <v>2.56</v>
      </c>
      <c r="I3829">
        <v>2.65</v>
      </c>
      <c r="J3829">
        <v>2.77</v>
      </c>
      <c r="K3829">
        <v>2.86</v>
      </c>
      <c r="L3829">
        <v>2.9</v>
      </c>
      <c r="M3829">
        <v>2.97</v>
      </c>
      <c r="N3829">
        <v>3.04</v>
      </c>
      <c r="O3829">
        <f t="shared" si="59"/>
        <v>3.04</v>
      </c>
    </row>
    <row r="3830" spans="1:15" x14ac:dyDescent="0.25">
      <c r="A3830" s="24">
        <v>43274</v>
      </c>
      <c r="B3830">
        <v>1.83</v>
      </c>
      <c r="C3830">
        <v>1.83</v>
      </c>
      <c r="D3830">
        <v>1.83</v>
      </c>
      <c r="E3830">
        <v>1.93</v>
      </c>
      <c r="F3830">
        <v>2.11</v>
      </c>
      <c r="G3830">
        <v>2.33</v>
      </c>
      <c r="H3830">
        <v>2.56</v>
      </c>
      <c r="I3830">
        <v>2.65</v>
      </c>
      <c r="J3830">
        <v>2.77</v>
      </c>
      <c r="K3830">
        <v>2.86</v>
      </c>
      <c r="L3830">
        <v>2.9</v>
      </c>
      <c r="M3830">
        <v>2.97</v>
      </c>
      <c r="N3830">
        <v>3.04</v>
      </c>
      <c r="O3830">
        <f t="shared" si="59"/>
        <v>3.04</v>
      </c>
    </row>
    <row r="3831" spans="1:15" x14ac:dyDescent="0.25">
      <c r="A3831" s="24">
        <v>43275</v>
      </c>
      <c r="B3831">
        <v>1.83</v>
      </c>
      <c r="C3831">
        <v>1.83</v>
      </c>
      <c r="D3831">
        <v>1.83</v>
      </c>
      <c r="E3831">
        <v>1.93</v>
      </c>
      <c r="F3831">
        <v>2.11</v>
      </c>
      <c r="G3831">
        <v>2.33</v>
      </c>
      <c r="H3831">
        <v>2.56</v>
      </c>
      <c r="I3831">
        <v>2.65</v>
      </c>
      <c r="J3831">
        <v>2.77</v>
      </c>
      <c r="K3831">
        <v>2.86</v>
      </c>
      <c r="L3831">
        <v>2.9</v>
      </c>
      <c r="M3831">
        <v>2.97</v>
      </c>
      <c r="N3831">
        <v>3.04</v>
      </c>
      <c r="O3831">
        <f t="shared" si="59"/>
        <v>3.04</v>
      </c>
    </row>
    <row r="3832" spans="1:15" x14ac:dyDescent="0.25">
      <c r="A3832" s="24">
        <v>43276</v>
      </c>
      <c r="B3832">
        <v>1.8</v>
      </c>
      <c r="C3832">
        <v>1.8</v>
      </c>
      <c r="D3832">
        <v>1.8</v>
      </c>
      <c r="E3832">
        <v>1.93</v>
      </c>
      <c r="F3832">
        <v>2.13</v>
      </c>
      <c r="G3832">
        <v>2.34</v>
      </c>
      <c r="H3832">
        <v>2.54</v>
      </c>
      <c r="I3832">
        <v>2.63</v>
      </c>
      <c r="J3832">
        <v>2.75</v>
      </c>
      <c r="K3832">
        <v>2.83</v>
      </c>
      <c r="L3832">
        <v>2.87</v>
      </c>
      <c r="M3832">
        <v>2.95</v>
      </c>
      <c r="N3832">
        <v>3.02</v>
      </c>
      <c r="O3832">
        <f t="shared" si="59"/>
        <v>3.02</v>
      </c>
    </row>
    <row r="3833" spans="1:15" x14ac:dyDescent="0.25">
      <c r="A3833" s="24">
        <v>43277</v>
      </c>
      <c r="B3833">
        <v>1.79</v>
      </c>
      <c r="C3833">
        <v>1.79</v>
      </c>
      <c r="D3833">
        <v>1.79</v>
      </c>
      <c r="E3833">
        <v>1.93</v>
      </c>
      <c r="F3833">
        <v>2.14</v>
      </c>
      <c r="G3833">
        <v>2.33</v>
      </c>
      <c r="H3833">
        <v>2.5299999999999998</v>
      </c>
      <c r="I3833">
        <v>2.63</v>
      </c>
      <c r="J3833">
        <v>2.75</v>
      </c>
      <c r="K3833">
        <v>2.84</v>
      </c>
      <c r="L3833">
        <v>2.88</v>
      </c>
      <c r="M3833">
        <v>2.95</v>
      </c>
      <c r="N3833">
        <v>3.03</v>
      </c>
      <c r="O3833">
        <f t="shared" si="59"/>
        <v>3.03</v>
      </c>
    </row>
    <row r="3834" spans="1:15" x14ac:dyDescent="0.25">
      <c r="A3834" s="24">
        <v>43278</v>
      </c>
      <c r="B3834">
        <v>1.79</v>
      </c>
      <c r="C3834">
        <v>1.79</v>
      </c>
      <c r="D3834">
        <v>1.79</v>
      </c>
      <c r="E3834">
        <v>1.93</v>
      </c>
      <c r="F3834">
        <v>2.1</v>
      </c>
      <c r="G3834">
        <v>2.33</v>
      </c>
      <c r="H3834">
        <v>2.52</v>
      </c>
      <c r="I3834">
        <v>2.59</v>
      </c>
      <c r="J3834">
        <v>2.71</v>
      </c>
      <c r="K3834">
        <v>2.79</v>
      </c>
      <c r="L3834">
        <v>2.83</v>
      </c>
      <c r="M3834">
        <v>2.9</v>
      </c>
      <c r="N3834">
        <v>2.97</v>
      </c>
      <c r="O3834">
        <f t="shared" si="59"/>
        <v>2.97</v>
      </c>
    </row>
    <row r="3835" spans="1:15" x14ac:dyDescent="0.25">
      <c r="A3835" s="24">
        <v>43279</v>
      </c>
      <c r="B3835">
        <v>1.76</v>
      </c>
      <c r="C3835">
        <v>1.76</v>
      </c>
      <c r="D3835">
        <v>1.76</v>
      </c>
      <c r="E3835">
        <v>1.93</v>
      </c>
      <c r="F3835">
        <v>2.11</v>
      </c>
      <c r="G3835">
        <v>2.33</v>
      </c>
      <c r="H3835">
        <v>2.52</v>
      </c>
      <c r="I3835">
        <v>2.6</v>
      </c>
      <c r="J3835">
        <v>2.73</v>
      </c>
      <c r="K3835">
        <v>2.81</v>
      </c>
      <c r="L3835">
        <v>2.84</v>
      </c>
      <c r="M3835">
        <v>2.91</v>
      </c>
      <c r="N3835">
        <v>2.97</v>
      </c>
      <c r="O3835">
        <f t="shared" si="59"/>
        <v>2.97</v>
      </c>
    </row>
    <row r="3836" spans="1:15" x14ac:dyDescent="0.25">
      <c r="A3836" s="24">
        <v>43280</v>
      </c>
      <c r="B3836">
        <v>1.77</v>
      </c>
      <c r="C3836">
        <v>1.77</v>
      </c>
      <c r="D3836">
        <v>1.77</v>
      </c>
      <c r="E3836">
        <v>1.93</v>
      </c>
      <c r="F3836">
        <v>2.11</v>
      </c>
      <c r="G3836">
        <v>2.33</v>
      </c>
      <c r="H3836">
        <v>2.52</v>
      </c>
      <c r="I3836">
        <v>2.63</v>
      </c>
      <c r="J3836">
        <v>2.73</v>
      </c>
      <c r="K3836">
        <v>2.81</v>
      </c>
      <c r="L3836">
        <v>2.85</v>
      </c>
      <c r="M3836">
        <v>2.91</v>
      </c>
      <c r="N3836">
        <v>2.98</v>
      </c>
      <c r="O3836">
        <f t="shared" si="59"/>
        <v>2.98</v>
      </c>
    </row>
    <row r="3837" spans="1:15" x14ac:dyDescent="0.25">
      <c r="A3837" s="24">
        <v>43281</v>
      </c>
      <c r="B3837">
        <v>1.77</v>
      </c>
      <c r="C3837">
        <v>1.77</v>
      </c>
      <c r="D3837">
        <v>1.77</v>
      </c>
      <c r="E3837">
        <v>1.93</v>
      </c>
      <c r="F3837">
        <v>2.11</v>
      </c>
      <c r="G3837">
        <v>2.33</v>
      </c>
      <c r="H3837">
        <v>2.52</v>
      </c>
      <c r="I3837">
        <v>2.63</v>
      </c>
      <c r="J3837">
        <v>2.73</v>
      </c>
      <c r="K3837">
        <v>2.81</v>
      </c>
      <c r="L3837">
        <v>2.85</v>
      </c>
      <c r="M3837">
        <v>2.91</v>
      </c>
      <c r="N3837">
        <v>2.98</v>
      </c>
      <c r="O3837">
        <f t="shared" si="59"/>
        <v>2.98</v>
      </c>
    </row>
    <row r="3838" spans="1:15" x14ac:dyDescent="0.25">
      <c r="A3838" s="24">
        <v>43282</v>
      </c>
      <c r="B3838">
        <v>1.77</v>
      </c>
      <c r="C3838">
        <v>1.77</v>
      </c>
      <c r="D3838">
        <v>1.77</v>
      </c>
      <c r="E3838">
        <v>1.93</v>
      </c>
      <c r="F3838">
        <v>2.11</v>
      </c>
      <c r="G3838">
        <v>2.33</v>
      </c>
      <c r="H3838">
        <v>2.52</v>
      </c>
      <c r="I3838">
        <v>2.63</v>
      </c>
      <c r="J3838">
        <v>2.73</v>
      </c>
      <c r="K3838">
        <v>2.81</v>
      </c>
      <c r="L3838">
        <v>2.85</v>
      </c>
      <c r="M3838">
        <v>2.91</v>
      </c>
      <c r="N3838">
        <v>2.98</v>
      </c>
      <c r="O3838">
        <f t="shared" si="59"/>
        <v>2.98</v>
      </c>
    </row>
    <row r="3839" spans="1:15" x14ac:dyDescent="0.25">
      <c r="A3839" s="24">
        <v>43283</v>
      </c>
      <c r="B3839">
        <v>1.9</v>
      </c>
      <c r="C3839">
        <v>1.9</v>
      </c>
      <c r="D3839">
        <v>1.9</v>
      </c>
      <c r="E3839">
        <v>1.98</v>
      </c>
      <c r="F3839">
        <v>2.14</v>
      </c>
      <c r="G3839">
        <v>2.34</v>
      </c>
      <c r="H3839">
        <v>2.57</v>
      </c>
      <c r="I3839">
        <v>2.65</v>
      </c>
      <c r="J3839">
        <v>2.75</v>
      </c>
      <c r="K3839">
        <v>2.83</v>
      </c>
      <c r="L3839">
        <v>2.87</v>
      </c>
      <c r="M3839">
        <v>2.92</v>
      </c>
      <c r="N3839">
        <v>2.99</v>
      </c>
      <c r="O3839">
        <f t="shared" si="59"/>
        <v>2.99</v>
      </c>
    </row>
    <row r="3840" spans="1:15" x14ac:dyDescent="0.25">
      <c r="A3840" s="24">
        <v>43284</v>
      </c>
      <c r="B3840">
        <v>1.91</v>
      </c>
      <c r="C3840">
        <v>1.91</v>
      </c>
      <c r="D3840">
        <v>1.91</v>
      </c>
      <c r="E3840">
        <v>1.98</v>
      </c>
      <c r="F3840">
        <v>2.12</v>
      </c>
      <c r="G3840">
        <v>2.33</v>
      </c>
      <c r="H3840">
        <v>2.5299999999999998</v>
      </c>
      <c r="I3840">
        <v>2.63</v>
      </c>
      <c r="J3840">
        <v>2.72</v>
      </c>
      <c r="K3840">
        <v>2.79</v>
      </c>
      <c r="L3840">
        <v>2.83</v>
      </c>
      <c r="M3840">
        <v>2.89</v>
      </c>
      <c r="N3840">
        <v>2.96</v>
      </c>
      <c r="O3840">
        <f t="shared" si="59"/>
        <v>2.96</v>
      </c>
    </row>
    <row r="3841" spans="1:15" x14ac:dyDescent="0.25">
      <c r="A3841" s="24">
        <v>43285</v>
      </c>
      <c r="B3841">
        <v>1.91</v>
      </c>
      <c r="C3841">
        <v>1.91</v>
      </c>
      <c r="D3841">
        <v>1.91</v>
      </c>
      <c r="E3841">
        <v>1.98</v>
      </c>
      <c r="F3841">
        <v>2.12</v>
      </c>
      <c r="G3841">
        <v>2.33</v>
      </c>
      <c r="H3841">
        <v>2.5299999999999998</v>
      </c>
      <c r="I3841">
        <v>2.63</v>
      </c>
      <c r="J3841">
        <v>2.72</v>
      </c>
      <c r="K3841">
        <v>2.79</v>
      </c>
      <c r="L3841">
        <v>2.83</v>
      </c>
      <c r="M3841">
        <v>2.89</v>
      </c>
      <c r="N3841">
        <v>2.96</v>
      </c>
      <c r="O3841">
        <f t="shared" si="59"/>
        <v>2.96</v>
      </c>
    </row>
    <row r="3842" spans="1:15" x14ac:dyDescent="0.25">
      <c r="A3842" s="24">
        <v>43286</v>
      </c>
      <c r="B3842">
        <v>1.87</v>
      </c>
      <c r="C3842">
        <v>1.87</v>
      </c>
      <c r="D3842">
        <v>1.87</v>
      </c>
      <c r="E3842">
        <v>1.96</v>
      </c>
      <c r="F3842">
        <v>2.11</v>
      </c>
      <c r="G3842">
        <v>2.3199999999999998</v>
      </c>
      <c r="H3842">
        <v>2.5499999999999998</v>
      </c>
      <c r="I3842">
        <v>2.65</v>
      </c>
      <c r="J3842">
        <v>2.74</v>
      </c>
      <c r="K3842">
        <v>2.8</v>
      </c>
      <c r="L3842">
        <v>2.84</v>
      </c>
      <c r="M3842">
        <v>2.88</v>
      </c>
      <c r="N3842">
        <v>2.95</v>
      </c>
      <c r="O3842">
        <f t="shared" si="59"/>
        <v>2.95</v>
      </c>
    </row>
    <row r="3843" spans="1:15" x14ac:dyDescent="0.25">
      <c r="A3843" s="24">
        <v>43287</v>
      </c>
      <c r="B3843">
        <v>1.86</v>
      </c>
      <c r="C3843">
        <v>1.86</v>
      </c>
      <c r="D3843">
        <v>1.86</v>
      </c>
      <c r="E3843">
        <v>1.97</v>
      </c>
      <c r="F3843">
        <v>2.13</v>
      </c>
      <c r="G3843">
        <v>2.34</v>
      </c>
      <c r="H3843">
        <v>2.5299999999999998</v>
      </c>
      <c r="I3843">
        <v>2.64</v>
      </c>
      <c r="J3843">
        <v>2.71</v>
      </c>
      <c r="K3843">
        <v>2.78</v>
      </c>
      <c r="L3843">
        <v>2.82</v>
      </c>
      <c r="M3843">
        <v>2.87</v>
      </c>
      <c r="N3843">
        <v>2.94</v>
      </c>
      <c r="O3843">
        <f t="shared" si="59"/>
        <v>2.94</v>
      </c>
    </row>
    <row r="3844" spans="1:15" x14ac:dyDescent="0.25">
      <c r="A3844" s="24">
        <v>43288</v>
      </c>
      <c r="B3844">
        <v>1.86</v>
      </c>
      <c r="C3844">
        <v>1.86</v>
      </c>
      <c r="D3844">
        <v>1.86</v>
      </c>
      <c r="E3844">
        <v>1.97</v>
      </c>
      <c r="F3844">
        <v>2.13</v>
      </c>
      <c r="G3844">
        <v>2.34</v>
      </c>
      <c r="H3844">
        <v>2.5299999999999998</v>
      </c>
      <c r="I3844">
        <v>2.64</v>
      </c>
      <c r="J3844">
        <v>2.71</v>
      </c>
      <c r="K3844">
        <v>2.78</v>
      </c>
      <c r="L3844">
        <v>2.82</v>
      </c>
      <c r="M3844">
        <v>2.87</v>
      </c>
      <c r="N3844">
        <v>2.94</v>
      </c>
      <c r="O3844">
        <f t="shared" si="59"/>
        <v>2.94</v>
      </c>
    </row>
    <row r="3845" spans="1:15" x14ac:dyDescent="0.25">
      <c r="A3845" s="24">
        <v>43289</v>
      </c>
      <c r="B3845">
        <v>1.86</v>
      </c>
      <c r="C3845">
        <v>1.86</v>
      </c>
      <c r="D3845">
        <v>1.86</v>
      </c>
      <c r="E3845">
        <v>1.97</v>
      </c>
      <c r="F3845">
        <v>2.13</v>
      </c>
      <c r="G3845">
        <v>2.34</v>
      </c>
      <c r="H3845">
        <v>2.5299999999999998</v>
      </c>
      <c r="I3845">
        <v>2.64</v>
      </c>
      <c r="J3845">
        <v>2.71</v>
      </c>
      <c r="K3845">
        <v>2.78</v>
      </c>
      <c r="L3845">
        <v>2.82</v>
      </c>
      <c r="M3845">
        <v>2.87</v>
      </c>
      <c r="N3845">
        <v>2.94</v>
      </c>
      <c r="O3845">
        <f t="shared" si="59"/>
        <v>2.94</v>
      </c>
    </row>
    <row r="3846" spans="1:15" x14ac:dyDescent="0.25">
      <c r="A3846" s="24">
        <v>43290</v>
      </c>
      <c r="B3846">
        <v>1.87</v>
      </c>
      <c r="C3846">
        <v>1.87</v>
      </c>
      <c r="D3846">
        <v>1.87</v>
      </c>
      <c r="E3846">
        <v>1.98</v>
      </c>
      <c r="F3846">
        <v>2.15</v>
      </c>
      <c r="G3846">
        <v>2.34</v>
      </c>
      <c r="H3846">
        <v>2.57</v>
      </c>
      <c r="I3846">
        <v>2.66</v>
      </c>
      <c r="J3846">
        <v>2.75</v>
      </c>
      <c r="K3846">
        <v>2.82</v>
      </c>
      <c r="L3846">
        <v>2.86</v>
      </c>
      <c r="M3846">
        <v>2.9</v>
      </c>
      <c r="N3846">
        <v>2.96</v>
      </c>
      <c r="O3846">
        <f t="shared" ref="O3846:O3909" si="60">N3846</f>
        <v>2.96</v>
      </c>
    </row>
    <row r="3847" spans="1:15" x14ac:dyDescent="0.25">
      <c r="A3847" s="24">
        <v>43291</v>
      </c>
      <c r="B3847">
        <v>1.88</v>
      </c>
      <c r="C3847">
        <v>1.88</v>
      </c>
      <c r="D3847">
        <v>1.88</v>
      </c>
      <c r="E3847">
        <v>1.99</v>
      </c>
      <c r="F3847">
        <v>2.15</v>
      </c>
      <c r="G3847">
        <v>2.36</v>
      </c>
      <c r="H3847">
        <v>2.59</v>
      </c>
      <c r="I3847">
        <v>2.69</v>
      </c>
      <c r="J3847">
        <v>2.77</v>
      </c>
      <c r="K3847">
        <v>2.83</v>
      </c>
      <c r="L3847">
        <v>2.87</v>
      </c>
      <c r="M3847">
        <v>2.91</v>
      </c>
      <c r="N3847">
        <v>2.97</v>
      </c>
      <c r="O3847">
        <f t="shared" si="60"/>
        <v>2.97</v>
      </c>
    </row>
    <row r="3848" spans="1:15" x14ac:dyDescent="0.25">
      <c r="A3848" s="24">
        <v>43292</v>
      </c>
      <c r="B3848">
        <v>1.89</v>
      </c>
      <c r="C3848">
        <v>1.89</v>
      </c>
      <c r="D3848">
        <v>1.89</v>
      </c>
      <c r="E3848">
        <v>1.97</v>
      </c>
      <c r="F3848">
        <v>2.14</v>
      </c>
      <c r="G3848">
        <v>2.36</v>
      </c>
      <c r="H3848">
        <v>2.58</v>
      </c>
      <c r="I3848">
        <v>2.67</v>
      </c>
      <c r="J3848">
        <v>2.74</v>
      </c>
      <c r="K3848">
        <v>2.82</v>
      </c>
      <c r="L3848">
        <v>2.85</v>
      </c>
      <c r="M3848">
        <v>2.89</v>
      </c>
      <c r="N3848">
        <v>2.95</v>
      </c>
      <c r="O3848">
        <f t="shared" si="60"/>
        <v>2.95</v>
      </c>
    </row>
    <row r="3849" spans="1:15" x14ac:dyDescent="0.25">
      <c r="A3849" s="24">
        <v>43293</v>
      </c>
      <c r="B3849">
        <v>1.89</v>
      </c>
      <c r="C3849">
        <v>1.89</v>
      </c>
      <c r="D3849">
        <v>1.89</v>
      </c>
      <c r="E3849">
        <v>1.98</v>
      </c>
      <c r="F3849">
        <v>2.17</v>
      </c>
      <c r="G3849">
        <v>2.39</v>
      </c>
      <c r="H3849">
        <v>2.6</v>
      </c>
      <c r="I3849">
        <v>2.68</v>
      </c>
      <c r="J3849">
        <v>2.75</v>
      </c>
      <c r="K3849">
        <v>2.83</v>
      </c>
      <c r="L3849">
        <v>2.85</v>
      </c>
      <c r="M3849">
        <v>2.89</v>
      </c>
      <c r="N3849">
        <v>2.95</v>
      </c>
      <c r="O3849">
        <f t="shared" si="60"/>
        <v>2.95</v>
      </c>
    </row>
    <row r="3850" spans="1:15" x14ac:dyDescent="0.25">
      <c r="A3850" s="24">
        <v>43294</v>
      </c>
      <c r="B3850">
        <v>1.87</v>
      </c>
      <c r="C3850">
        <v>1.87</v>
      </c>
      <c r="D3850">
        <v>1.87</v>
      </c>
      <c r="E3850">
        <v>1.98</v>
      </c>
      <c r="F3850">
        <v>2.16</v>
      </c>
      <c r="G3850">
        <v>2.37</v>
      </c>
      <c r="H3850">
        <v>2.59</v>
      </c>
      <c r="I3850">
        <v>2.66</v>
      </c>
      <c r="J3850">
        <v>2.73</v>
      </c>
      <c r="K3850">
        <v>2.8</v>
      </c>
      <c r="L3850">
        <v>2.83</v>
      </c>
      <c r="M3850">
        <v>2.87</v>
      </c>
      <c r="N3850">
        <v>2.94</v>
      </c>
      <c r="O3850">
        <f t="shared" si="60"/>
        <v>2.94</v>
      </c>
    </row>
    <row r="3851" spans="1:15" x14ac:dyDescent="0.25">
      <c r="A3851" s="24">
        <v>43295</v>
      </c>
      <c r="B3851">
        <v>1.87</v>
      </c>
      <c r="C3851">
        <v>1.87</v>
      </c>
      <c r="D3851">
        <v>1.87</v>
      </c>
      <c r="E3851">
        <v>1.98</v>
      </c>
      <c r="F3851">
        <v>2.16</v>
      </c>
      <c r="G3851">
        <v>2.37</v>
      </c>
      <c r="H3851">
        <v>2.59</v>
      </c>
      <c r="I3851">
        <v>2.66</v>
      </c>
      <c r="J3851">
        <v>2.73</v>
      </c>
      <c r="K3851">
        <v>2.8</v>
      </c>
      <c r="L3851">
        <v>2.83</v>
      </c>
      <c r="M3851">
        <v>2.87</v>
      </c>
      <c r="N3851">
        <v>2.94</v>
      </c>
      <c r="O3851">
        <f t="shared" si="60"/>
        <v>2.94</v>
      </c>
    </row>
    <row r="3852" spans="1:15" x14ac:dyDescent="0.25">
      <c r="A3852" s="24">
        <v>43296</v>
      </c>
      <c r="B3852">
        <v>1.87</v>
      </c>
      <c r="C3852">
        <v>1.87</v>
      </c>
      <c r="D3852">
        <v>1.87</v>
      </c>
      <c r="E3852">
        <v>1.98</v>
      </c>
      <c r="F3852">
        <v>2.16</v>
      </c>
      <c r="G3852">
        <v>2.37</v>
      </c>
      <c r="H3852">
        <v>2.59</v>
      </c>
      <c r="I3852">
        <v>2.66</v>
      </c>
      <c r="J3852">
        <v>2.73</v>
      </c>
      <c r="K3852">
        <v>2.8</v>
      </c>
      <c r="L3852">
        <v>2.83</v>
      </c>
      <c r="M3852">
        <v>2.87</v>
      </c>
      <c r="N3852">
        <v>2.94</v>
      </c>
      <c r="O3852">
        <f t="shared" si="60"/>
        <v>2.94</v>
      </c>
    </row>
    <row r="3853" spans="1:15" x14ac:dyDescent="0.25">
      <c r="A3853" s="24">
        <v>43297</v>
      </c>
      <c r="B3853">
        <v>1.9</v>
      </c>
      <c r="C3853">
        <v>1.9</v>
      </c>
      <c r="D3853">
        <v>1.9</v>
      </c>
      <c r="E3853">
        <v>2.0099999999999998</v>
      </c>
      <c r="F3853">
        <v>2.19</v>
      </c>
      <c r="G3853">
        <v>2.39</v>
      </c>
      <c r="H3853">
        <v>2.59</v>
      </c>
      <c r="I3853">
        <v>2.67</v>
      </c>
      <c r="J3853">
        <v>2.75</v>
      </c>
      <c r="K3853">
        <v>2.82</v>
      </c>
      <c r="L3853">
        <v>2.85</v>
      </c>
      <c r="M3853">
        <v>2.9</v>
      </c>
      <c r="N3853">
        <v>2.96</v>
      </c>
      <c r="O3853">
        <f t="shared" si="60"/>
        <v>2.96</v>
      </c>
    </row>
    <row r="3854" spans="1:15" x14ac:dyDescent="0.25">
      <c r="A3854" s="24">
        <v>43298</v>
      </c>
      <c r="B3854">
        <v>1.93</v>
      </c>
      <c r="C3854">
        <v>1.93</v>
      </c>
      <c r="D3854">
        <v>1.93</v>
      </c>
      <c r="E3854">
        <v>2.02</v>
      </c>
      <c r="F3854">
        <v>2.19</v>
      </c>
      <c r="G3854">
        <v>2.39</v>
      </c>
      <c r="H3854">
        <v>2.62</v>
      </c>
      <c r="I3854">
        <v>2.69</v>
      </c>
      <c r="J3854">
        <v>2.76</v>
      </c>
      <c r="K3854">
        <v>2.83</v>
      </c>
      <c r="L3854">
        <v>2.86</v>
      </c>
      <c r="M3854">
        <v>2.91</v>
      </c>
      <c r="N3854">
        <v>2.97</v>
      </c>
      <c r="O3854">
        <f t="shared" si="60"/>
        <v>2.97</v>
      </c>
    </row>
    <row r="3855" spans="1:15" x14ac:dyDescent="0.25">
      <c r="A3855" s="24">
        <v>43299</v>
      </c>
      <c r="B3855">
        <v>1.9</v>
      </c>
      <c r="C3855">
        <v>1.9</v>
      </c>
      <c r="D3855">
        <v>1.9</v>
      </c>
      <c r="E3855">
        <v>2</v>
      </c>
      <c r="F3855">
        <v>2.17</v>
      </c>
      <c r="G3855">
        <v>2.4300000000000002</v>
      </c>
      <c r="H3855">
        <v>2.6</v>
      </c>
      <c r="I3855">
        <v>2.69</v>
      </c>
      <c r="J3855">
        <v>2.77</v>
      </c>
      <c r="K3855">
        <v>2.84</v>
      </c>
      <c r="L3855">
        <v>2.88</v>
      </c>
      <c r="M3855">
        <v>2.93</v>
      </c>
      <c r="N3855">
        <v>2.99</v>
      </c>
      <c r="O3855">
        <f t="shared" si="60"/>
        <v>2.99</v>
      </c>
    </row>
    <row r="3856" spans="1:15" x14ac:dyDescent="0.25">
      <c r="A3856" s="24">
        <v>43300</v>
      </c>
      <c r="B3856">
        <v>1.89</v>
      </c>
      <c r="C3856">
        <v>1.89</v>
      </c>
      <c r="D3856">
        <v>1.89</v>
      </c>
      <c r="E3856">
        <v>2</v>
      </c>
      <c r="F3856">
        <v>2.16</v>
      </c>
      <c r="G3856">
        <v>2.4</v>
      </c>
      <c r="H3856">
        <v>2.6</v>
      </c>
      <c r="I3856">
        <v>2.67</v>
      </c>
      <c r="J3856">
        <v>2.74</v>
      </c>
      <c r="K3856">
        <v>2.81</v>
      </c>
      <c r="L3856">
        <v>2.84</v>
      </c>
      <c r="M3856">
        <v>2.9</v>
      </c>
      <c r="N3856">
        <v>2.96</v>
      </c>
      <c r="O3856">
        <f t="shared" si="60"/>
        <v>2.96</v>
      </c>
    </row>
    <row r="3857" spans="1:15" x14ac:dyDescent="0.25">
      <c r="A3857" s="24">
        <v>43301</v>
      </c>
      <c r="B3857">
        <v>1.86</v>
      </c>
      <c r="C3857">
        <v>1.86</v>
      </c>
      <c r="D3857">
        <v>1.86</v>
      </c>
      <c r="E3857">
        <v>1.99</v>
      </c>
      <c r="F3857">
        <v>2.16</v>
      </c>
      <c r="G3857">
        <v>2.41</v>
      </c>
      <c r="H3857">
        <v>2.6</v>
      </c>
      <c r="I3857">
        <v>2.68</v>
      </c>
      <c r="J3857">
        <v>2.77</v>
      </c>
      <c r="K3857">
        <v>2.85</v>
      </c>
      <c r="L3857">
        <v>2.89</v>
      </c>
      <c r="M3857">
        <v>2.96</v>
      </c>
      <c r="N3857">
        <v>3.03</v>
      </c>
      <c r="O3857">
        <f t="shared" si="60"/>
        <v>3.03</v>
      </c>
    </row>
    <row r="3858" spans="1:15" x14ac:dyDescent="0.25">
      <c r="A3858" s="24">
        <v>43302</v>
      </c>
      <c r="B3858">
        <v>1.86</v>
      </c>
      <c r="C3858">
        <v>1.86</v>
      </c>
      <c r="D3858">
        <v>1.86</v>
      </c>
      <c r="E3858">
        <v>1.99</v>
      </c>
      <c r="F3858">
        <v>2.16</v>
      </c>
      <c r="G3858">
        <v>2.41</v>
      </c>
      <c r="H3858">
        <v>2.6</v>
      </c>
      <c r="I3858">
        <v>2.68</v>
      </c>
      <c r="J3858">
        <v>2.77</v>
      </c>
      <c r="K3858">
        <v>2.85</v>
      </c>
      <c r="L3858">
        <v>2.89</v>
      </c>
      <c r="M3858">
        <v>2.96</v>
      </c>
      <c r="N3858">
        <v>3.03</v>
      </c>
      <c r="O3858">
        <f t="shared" si="60"/>
        <v>3.03</v>
      </c>
    </row>
    <row r="3859" spans="1:15" x14ac:dyDescent="0.25">
      <c r="A3859" s="24">
        <v>43303</v>
      </c>
      <c r="B3859">
        <v>1.86</v>
      </c>
      <c r="C3859">
        <v>1.86</v>
      </c>
      <c r="D3859">
        <v>1.86</v>
      </c>
      <c r="E3859">
        <v>1.99</v>
      </c>
      <c r="F3859">
        <v>2.16</v>
      </c>
      <c r="G3859">
        <v>2.41</v>
      </c>
      <c r="H3859">
        <v>2.6</v>
      </c>
      <c r="I3859">
        <v>2.68</v>
      </c>
      <c r="J3859">
        <v>2.77</v>
      </c>
      <c r="K3859">
        <v>2.85</v>
      </c>
      <c r="L3859">
        <v>2.89</v>
      </c>
      <c r="M3859">
        <v>2.96</v>
      </c>
      <c r="N3859">
        <v>3.03</v>
      </c>
      <c r="O3859">
        <f t="shared" si="60"/>
        <v>3.03</v>
      </c>
    </row>
    <row r="3860" spans="1:15" x14ac:dyDescent="0.25">
      <c r="A3860" s="24">
        <v>43304</v>
      </c>
      <c r="B3860">
        <v>1.88</v>
      </c>
      <c r="C3860">
        <v>1.88</v>
      </c>
      <c r="D3860">
        <v>1.88</v>
      </c>
      <c r="E3860">
        <v>1.99</v>
      </c>
      <c r="F3860">
        <v>2.19</v>
      </c>
      <c r="G3860">
        <v>2.42</v>
      </c>
      <c r="H3860">
        <v>2.64</v>
      </c>
      <c r="I3860">
        <v>2.72</v>
      </c>
      <c r="J3860">
        <v>2.83</v>
      </c>
      <c r="K3860">
        <v>2.92</v>
      </c>
      <c r="L3860">
        <v>2.96</v>
      </c>
      <c r="M3860">
        <v>3.04</v>
      </c>
      <c r="N3860">
        <v>3.1</v>
      </c>
      <c r="O3860">
        <f t="shared" si="60"/>
        <v>3.1</v>
      </c>
    </row>
    <row r="3861" spans="1:15" x14ac:dyDescent="0.25">
      <c r="A3861" s="24">
        <v>43305</v>
      </c>
      <c r="B3861">
        <v>1.92</v>
      </c>
      <c r="C3861">
        <v>1.92</v>
      </c>
      <c r="D3861">
        <v>1.92</v>
      </c>
      <c r="E3861">
        <v>2.02</v>
      </c>
      <c r="F3861">
        <v>2.19</v>
      </c>
      <c r="G3861">
        <v>2.42</v>
      </c>
      <c r="H3861">
        <v>2.63</v>
      </c>
      <c r="I3861">
        <v>2.74</v>
      </c>
      <c r="J3861">
        <v>2.83</v>
      </c>
      <c r="K3861">
        <v>2.91</v>
      </c>
      <c r="L3861">
        <v>2.95</v>
      </c>
      <c r="M3861">
        <v>3.02</v>
      </c>
      <c r="N3861">
        <v>3.08</v>
      </c>
      <c r="O3861">
        <f t="shared" si="60"/>
        <v>3.08</v>
      </c>
    </row>
    <row r="3862" spans="1:15" x14ac:dyDescent="0.25">
      <c r="A3862" s="24">
        <v>43306</v>
      </c>
      <c r="B3862">
        <v>1.9</v>
      </c>
      <c r="C3862">
        <v>1.9</v>
      </c>
      <c r="D3862">
        <v>1.9</v>
      </c>
      <c r="E3862">
        <v>2.0099999999999998</v>
      </c>
      <c r="F3862">
        <v>2.2000000000000002</v>
      </c>
      <c r="G3862">
        <v>2.42</v>
      </c>
      <c r="H3862">
        <v>2.66</v>
      </c>
      <c r="I3862">
        <v>2.74</v>
      </c>
      <c r="J3862">
        <v>2.82</v>
      </c>
      <c r="K3862">
        <v>2.9</v>
      </c>
      <c r="L3862">
        <v>2.94</v>
      </c>
      <c r="M3862">
        <v>3</v>
      </c>
      <c r="N3862">
        <v>3.06</v>
      </c>
      <c r="O3862">
        <f t="shared" si="60"/>
        <v>3.06</v>
      </c>
    </row>
    <row r="3863" spans="1:15" x14ac:dyDescent="0.25">
      <c r="A3863" s="24">
        <v>43307</v>
      </c>
      <c r="B3863">
        <v>1.89</v>
      </c>
      <c r="C3863">
        <v>1.89</v>
      </c>
      <c r="D3863">
        <v>1.89</v>
      </c>
      <c r="E3863">
        <v>1.99</v>
      </c>
      <c r="F3863">
        <v>2.19</v>
      </c>
      <c r="G3863">
        <v>2.41</v>
      </c>
      <c r="H3863">
        <v>2.69</v>
      </c>
      <c r="I3863">
        <v>2.78</v>
      </c>
      <c r="J3863">
        <v>2.86</v>
      </c>
      <c r="K3863">
        <v>2.95</v>
      </c>
      <c r="L3863">
        <v>2.98</v>
      </c>
      <c r="M3863">
        <v>3.05</v>
      </c>
      <c r="N3863">
        <v>3.1</v>
      </c>
      <c r="O3863">
        <f t="shared" si="60"/>
        <v>3.1</v>
      </c>
    </row>
    <row r="3864" spans="1:15" x14ac:dyDescent="0.25">
      <c r="A3864" s="24">
        <v>43308</v>
      </c>
      <c r="B3864">
        <v>1.9</v>
      </c>
      <c r="C3864">
        <v>1.9</v>
      </c>
      <c r="D3864">
        <v>1.9</v>
      </c>
      <c r="E3864">
        <v>2</v>
      </c>
      <c r="F3864">
        <v>2.2000000000000002</v>
      </c>
      <c r="G3864">
        <v>2.4300000000000002</v>
      </c>
      <c r="H3864">
        <v>2.67</v>
      </c>
      <c r="I3864">
        <v>2.76</v>
      </c>
      <c r="J3864">
        <v>2.84</v>
      </c>
      <c r="K3864">
        <v>2.92</v>
      </c>
      <c r="L3864">
        <v>2.96</v>
      </c>
      <c r="M3864">
        <v>3.03</v>
      </c>
      <c r="N3864">
        <v>3.09</v>
      </c>
      <c r="O3864">
        <f t="shared" si="60"/>
        <v>3.09</v>
      </c>
    </row>
    <row r="3865" spans="1:15" x14ac:dyDescent="0.25">
      <c r="A3865" s="24">
        <v>43309</v>
      </c>
      <c r="B3865">
        <v>1.9</v>
      </c>
      <c r="C3865">
        <v>1.9</v>
      </c>
      <c r="D3865">
        <v>1.9</v>
      </c>
      <c r="E3865">
        <v>2</v>
      </c>
      <c r="F3865">
        <v>2.2000000000000002</v>
      </c>
      <c r="G3865">
        <v>2.4300000000000002</v>
      </c>
      <c r="H3865">
        <v>2.67</v>
      </c>
      <c r="I3865">
        <v>2.76</v>
      </c>
      <c r="J3865">
        <v>2.84</v>
      </c>
      <c r="K3865">
        <v>2.92</v>
      </c>
      <c r="L3865">
        <v>2.96</v>
      </c>
      <c r="M3865">
        <v>3.03</v>
      </c>
      <c r="N3865">
        <v>3.09</v>
      </c>
      <c r="O3865">
        <f t="shared" si="60"/>
        <v>3.09</v>
      </c>
    </row>
    <row r="3866" spans="1:15" x14ac:dyDescent="0.25">
      <c r="A3866" s="24">
        <v>43310</v>
      </c>
      <c r="B3866">
        <v>1.9</v>
      </c>
      <c r="C3866">
        <v>1.9</v>
      </c>
      <c r="D3866">
        <v>1.9</v>
      </c>
      <c r="E3866">
        <v>2</v>
      </c>
      <c r="F3866">
        <v>2.2000000000000002</v>
      </c>
      <c r="G3866">
        <v>2.4300000000000002</v>
      </c>
      <c r="H3866">
        <v>2.67</v>
      </c>
      <c r="I3866">
        <v>2.76</v>
      </c>
      <c r="J3866">
        <v>2.84</v>
      </c>
      <c r="K3866">
        <v>2.92</v>
      </c>
      <c r="L3866">
        <v>2.96</v>
      </c>
      <c r="M3866">
        <v>3.03</v>
      </c>
      <c r="N3866">
        <v>3.09</v>
      </c>
      <c r="O3866">
        <f t="shared" si="60"/>
        <v>3.09</v>
      </c>
    </row>
    <row r="3867" spans="1:15" x14ac:dyDescent="0.25">
      <c r="A3867" s="24">
        <v>43311</v>
      </c>
      <c r="B3867">
        <v>1.91</v>
      </c>
      <c r="C3867">
        <v>1.91</v>
      </c>
      <c r="D3867">
        <v>1.91</v>
      </c>
      <c r="E3867">
        <v>2.04</v>
      </c>
      <c r="F3867">
        <v>2.21</v>
      </c>
      <c r="G3867">
        <v>2.4300000000000002</v>
      </c>
      <c r="H3867">
        <v>2.66</v>
      </c>
      <c r="I3867">
        <v>2.77</v>
      </c>
      <c r="J3867">
        <v>2.85</v>
      </c>
      <c r="K3867">
        <v>2.94</v>
      </c>
      <c r="L3867">
        <v>2.98</v>
      </c>
      <c r="M3867">
        <v>3.05</v>
      </c>
      <c r="N3867">
        <v>3.11</v>
      </c>
      <c r="O3867">
        <f t="shared" si="60"/>
        <v>3.11</v>
      </c>
    </row>
    <row r="3868" spans="1:15" x14ac:dyDescent="0.25">
      <c r="A3868" s="24">
        <v>43312</v>
      </c>
      <c r="B3868">
        <v>1.94</v>
      </c>
      <c r="C3868">
        <v>1.94</v>
      </c>
      <c r="D3868">
        <v>1.94</v>
      </c>
      <c r="E3868">
        <v>2.0299999999999998</v>
      </c>
      <c r="F3868">
        <v>2.21</v>
      </c>
      <c r="G3868">
        <v>2.44</v>
      </c>
      <c r="H3868">
        <v>2.67</v>
      </c>
      <c r="I3868">
        <v>2.77</v>
      </c>
      <c r="J3868">
        <v>2.85</v>
      </c>
      <c r="K3868">
        <v>2.92</v>
      </c>
      <c r="L3868">
        <v>2.96</v>
      </c>
      <c r="M3868">
        <v>3.03</v>
      </c>
      <c r="N3868">
        <v>3.08</v>
      </c>
      <c r="O3868">
        <f t="shared" si="60"/>
        <v>3.08</v>
      </c>
    </row>
    <row r="3869" spans="1:15" x14ac:dyDescent="0.25">
      <c r="A3869" s="24">
        <v>43313</v>
      </c>
      <c r="B3869">
        <v>1.93</v>
      </c>
      <c r="C3869">
        <v>1.93</v>
      </c>
      <c r="D3869">
        <v>1.93</v>
      </c>
      <c r="E3869">
        <v>2.0299999999999998</v>
      </c>
      <c r="F3869">
        <v>2.2200000000000002</v>
      </c>
      <c r="G3869">
        <v>2.4500000000000002</v>
      </c>
      <c r="H3869">
        <v>2.67</v>
      </c>
      <c r="I3869">
        <v>2.78</v>
      </c>
      <c r="J3869">
        <v>2.87</v>
      </c>
      <c r="K3869">
        <v>2.96</v>
      </c>
      <c r="L3869">
        <v>3</v>
      </c>
      <c r="M3869">
        <v>3.07</v>
      </c>
      <c r="N3869">
        <v>3.13</v>
      </c>
      <c r="O3869">
        <f t="shared" si="60"/>
        <v>3.13</v>
      </c>
    </row>
    <row r="3870" spans="1:15" x14ac:dyDescent="0.25">
      <c r="A3870" s="24">
        <v>43314</v>
      </c>
      <c r="B3870">
        <v>1.89</v>
      </c>
      <c r="C3870">
        <v>1.89</v>
      </c>
      <c r="D3870">
        <v>1.89</v>
      </c>
      <c r="E3870">
        <v>2.02</v>
      </c>
      <c r="F3870">
        <v>2.2200000000000002</v>
      </c>
      <c r="G3870">
        <v>2.4500000000000002</v>
      </c>
      <c r="H3870">
        <v>2.66</v>
      </c>
      <c r="I3870">
        <v>2.76</v>
      </c>
      <c r="J3870">
        <v>2.85</v>
      </c>
      <c r="K3870">
        <v>2.93</v>
      </c>
      <c r="L3870">
        <v>2.98</v>
      </c>
      <c r="M3870">
        <v>3.06</v>
      </c>
      <c r="N3870">
        <v>3.12</v>
      </c>
      <c r="O3870">
        <f t="shared" si="60"/>
        <v>3.12</v>
      </c>
    </row>
    <row r="3871" spans="1:15" x14ac:dyDescent="0.25">
      <c r="A3871" s="24">
        <v>43315</v>
      </c>
      <c r="B3871">
        <v>1.9</v>
      </c>
      <c r="C3871">
        <v>1.9</v>
      </c>
      <c r="D3871">
        <v>1.9</v>
      </c>
      <c r="E3871">
        <v>2.0099999999999998</v>
      </c>
      <c r="F3871">
        <v>2.23</v>
      </c>
      <c r="G3871">
        <v>2.4300000000000002</v>
      </c>
      <c r="H3871">
        <v>2.63</v>
      </c>
      <c r="I3871">
        <v>2.74</v>
      </c>
      <c r="J3871">
        <v>2.82</v>
      </c>
      <c r="K3871">
        <v>2.91</v>
      </c>
      <c r="L3871">
        <v>2.95</v>
      </c>
      <c r="M3871">
        <v>3.03</v>
      </c>
      <c r="N3871">
        <v>3.09</v>
      </c>
      <c r="O3871">
        <f t="shared" si="60"/>
        <v>3.09</v>
      </c>
    </row>
    <row r="3872" spans="1:15" x14ac:dyDescent="0.25">
      <c r="A3872" s="24">
        <v>43316</v>
      </c>
      <c r="B3872">
        <v>1.9</v>
      </c>
      <c r="C3872">
        <v>1.9</v>
      </c>
      <c r="D3872">
        <v>1.9</v>
      </c>
      <c r="E3872">
        <v>2.0099999999999998</v>
      </c>
      <c r="F3872">
        <v>2.23</v>
      </c>
      <c r="G3872">
        <v>2.4300000000000002</v>
      </c>
      <c r="H3872">
        <v>2.63</v>
      </c>
      <c r="I3872">
        <v>2.74</v>
      </c>
      <c r="J3872">
        <v>2.82</v>
      </c>
      <c r="K3872">
        <v>2.91</v>
      </c>
      <c r="L3872">
        <v>2.95</v>
      </c>
      <c r="M3872">
        <v>3.03</v>
      </c>
      <c r="N3872">
        <v>3.09</v>
      </c>
      <c r="O3872">
        <f t="shared" si="60"/>
        <v>3.09</v>
      </c>
    </row>
    <row r="3873" spans="1:15" x14ac:dyDescent="0.25">
      <c r="A3873" s="24">
        <v>43317</v>
      </c>
      <c r="B3873">
        <v>1.9</v>
      </c>
      <c r="C3873">
        <v>1.9</v>
      </c>
      <c r="D3873">
        <v>1.9</v>
      </c>
      <c r="E3873">
        <v>2.0099999999999998</v>
      </c>
      <c r="F3873">
        <v>2.23</v>
      </c>
      <c r="G3873">
        <v>2.4300000000000002</v>
      </c>
      <c r="H3873">
        <v>2.63</v>
      </c>
      <c r="I3873">
        <v>2.74</v>
      </c>
      <c r="J3873">
        <v>2.82</v>
      </c>
      <c r="K3873">
        <v>2.91</v>
      </c>
      <c r="L3873">
        <v>2.95</v>
      </c>
      <c r="M3873">
        <v>3.03</v>
      </c>
      <c r="N3873">
        <v>3.09</v>
      </c>
      <c r="O3873">
        <f t="shared" si="60"/>
        <v>3.09</v>
      </c>
    </row>
    <row r="3874" spans="1:15" x14ac:dyDescent="0.25">
      <c r="A3874" s="24">
        <v>43318</v>
      </c>
      <c r="B3874">
        <v>1.92</v>
      </c>
      <c r="C3874">
        <v>1.92</v>
      </c>
      <c r="D3874">
        <v>1.92</v>
      </c>
      <c r="E3874">
        <v>2.0499999999999998</v>
      </c>
      <c r="F3874">
        <v>2.23</v>
      </c>
      <c r="G3874">
        <v>2.44</v>
      </c>
      <c r="H3874">
        <v>2.64</v>
      </c>
      <c r="I3874">
        <v>2.73</v>
      </c>
      <c r="J3874">
        <v>2.8</v>
      </c>
      <c r="K3874">
        <v>2.89</v>
      </c>
      <c r="L3874">
        <v>2.94</v>
      </c>
      <c r="M3874">
        <v>3.02</v>
      </c>
      <c r="N3874">
        <v>3.08</v>
      </c>
      <c r="O3874">
        <f t="shared" si="60"/>
        <v>3.08</v>
      </c>
    </row>
    <row r="3875" spans="1:15" x14ac:dyDescent="0.25">
      <c r="A3875" s="24">
        <v>43319</v>
      </c>
      <c r="B3875">
        <v>1.96</v>
      </c>
      <c r="C3875">
        <v>1.96</v>
      </c>
      <c r="D3875">
        <v>1.96</v>
      </c>
      <c r="E3875">
        <v>2.06</v>
      </c>
      <c r="F3875">
        <v>2.23</v>
      </c>
      <c r="G3875">
        <v>2.4500000000000002</v>
      </c>
      <c r="H3875">
        <v>2.68</v>
      </c>
      <c r="I3875">
        <v>2.76</v>
      </c>
      <c r="J3875">
        <v>2.84</v>
      </c>
      <c r="K3875">
        <v>2.92</v>
      </c>
      <c r="L3875">
        <v>2.98</v>
      </c>
      <c r="M3875">
        <v>3.06</v>
      </c>
      <c r="N3875">
        <v>3.12</v>
      </c>
      <c r="O3875">
        <f t="shared" si="60"/>
        <v>3.12</v>
      </c>
    </row>
    <row r="3876" spans="1:15" x14ac:dyDescent="0.25">
      <c r="A3876" s="24">
        <v>43320</v>
      </c>
      <c r="B3876">
        <v>1.93</v>
      </c>
      <c r="C3876">
        <v>1.93</v>
      </c>
      <c r="D3876">
        <v>1.93</v>
      </c>
      <c r="E3876">
        <v>2.06</v>
      </c>
      <c r="F3876">
        <v>2.2400000000000002</v>
      </c>
      <c r="G3876">
        <v>2.44</v>
      </c>
      <c r="H3876">
        <v>2.68</v>
      </c>
      <c r="I3876">
        <v>2.77</v>
      </c>
      <c r="J3876">
        <v>2.83</v>
      </c>
      <c r="K3876">
        <v>2.92</v>
      </c>
      <c r="L3876">
        <v>2.96</v>
      </c>
      <c r="M3876">
        <v>3.05</v>
      </c>
      <c r="N3876">
        <v>3.12</v>
      </c>
      <c r="O3876">
        <f t="shared" si="60"/>
        <v>3.12</v>
      </c>
    </row>
    <row r="3877" spans="1:15" x14ac:dyDescent="0.25">
      <c r="A3877" s="24">
        <v>43321</v>
      </c>
      <c r="B3877">
        <v>1.91</v>
      </c>
      <c r="C3877">
        <v>1.91</v>
      </c>
      <c r="D3877">
        <v>1.91</v>
      </c>
      <c r="E3877">
        <v>2.06</v>
      </c>
      <c r="F3877">
        <v>2.25</v>
      </c>
      <c r="G3877">
        <v>2.44</v>
      </c>
      <c r="H3877">
        <v>2.64</v>
      </c>
      <c r="I3877">
        <v>2.74</v>
      </c>
      <c r="J3877">
        <v>2.8</v>
      </c>
      <c r="K3877">
        <v>2.89</v>
      </c>
      <c r="L3877">
        <v>2.93</v>
      </c>
      <c r="M3877">
        <v>3.01</v>
      </c>
      <c r="N3877">
        <v>3.08</v>
      </c>
      <c r="O3877">
        <f t="shared" si="60"/>
        <v>3.08</v>
      </c>
    </row>
    <row r="3878" spans="1:15" x14ac:dyDescent="0.25">
      <c r="A3878" s="24">
        <v>43322</v>
      </c>
      <c r="B3878">
        <v>1.92</v>
      </c>
      <c r="C3878">
        <v>1.92</v>
      </c>
      <c r="D3878">
        <v>1.92</v>
      </c>
      <c r="E3878">
        <v>2.0499999999999998</v>
      </c>
      <c r="F3878">
        <v>2.23</v>
      </c>
      <c r="G3878">
        <v>2.42</v>
      </c>
      <c r="H3878">
        <v>2.61</v>
      </c>
      <c r="I3878">
        <v>2.68</v>
      </c>
      <c r="J3878">
        <v>2.75</v>
      </c>
      <c r="K3878">
        <v>2.82</v>
      </c>
      <c r="L3878">
        <v>2.87</v>
      </c>
      <c r="M3878">
        <v>2.96</v>
      </c>
      <c r="N3878">
        <v>3.03</v>
      </c>
      <c r="O3878">
        <f t="shared" si="60"/>
        <v>3.03</v>
      </c>
    </row>
    <row r="3879" spans="1:15" x14ac:dyDescent="0.25">
      <c r="A3879" s="24">
        <v>43323</v>
      </c>
      <c r="B3879">
        <v>1.92</v>
      </c>
      <c r="C3879">
        <v>1.92</v>
      </c>
      <c r="D3879">
        <v>1.92</v>
      </c>
      <c r="E3879">
        <v>2.0499999999999998</v>
      </c>
      <c r="F3879">
        <v>2.23</v>
      </c>
      <c r="G3879">
        <v>2.42</v>
      </c>
      <c r="H3879">
        <v>2.61</v>
      </c>
      <c r="I3879">
        <v>2.68</v>
      </c>
      <c r="J3879">
        <v>2.75</v>
      </c>
      <c r="K3879">
        <v>2.82</v>
      </c>
      <c r="L3879">
        <v>2.87</v>
      </c>
      <c r="M3879">
        <v>2.96</v>
      </c>
      <c r="N3879">
        <v>3.03</v>
      </c>
      <c r="O3879">
        <f t="shared" si="60"/>
        <v>3.03</v>
      </c>
    </row>
    <row r="3880" spans="1:15" x14ac:dyDescent="0.25">
      <c r="A3880" s="24">
        <v>43324</v>
      </c>
      <c r="B3880">
        <v>1.92</v>
      </c>
      <c r="C3880">
        <v>1.92</v>
      </c>
      <c r="D3880">
        <v>1.92</v>
      </c>
      <c r="E3880">
        <v>2.0499999999999998</v>
      </c>
      <c r="F3880">
        <v>2.23</v>
      </c>
      <c r="G3880">
        <v>2.42</v>
      </c>
      <c r="H3880">
        <v>2.61</v>
      </c>
      <c r="I3880">
        <v>2.68</v>
      </c>
      <c r="J3880">
        <v>2.75</v>
      </c>
      <c r="K3880">
        <v>2.82</v>
      </c>
      <c r="L3880">
        <v>2.87</v>
      </c>
      <c r="M3880">
        <v>2.96</v>
      </c>
      <c r="N3880">
        <v>3.03</v>
      </c>
      <c r="O3880">
        <f t="shared" si="60"/>
        <v>3.03</v>
      </c>
    </row>
    <row r="3881" spans="1:15" x14ac:dyDescent="0.25">
      <c r="A3881" s="24">
        <v>43325</v>
      </c>
      <c r="B3881">
        <v>1.93</v>
      </c>
      <c r="C3881">
        <v>1.93</v>
      </c>
      <c r="D3881">
        <v>1.93</v>
      </c>
      <c r="E3881">
        <v>2.06</v>
      </c>
      <c r="F3881">
        <v>2.2200000000000002</v>
      </c>
      <c r="G3881">
        <v>2.42</v>
      </c>
      <c r="H3881">
        <v>2.61</v>
      </c>
      <c r="I3881">
        <v>2.68</v>
      </c>
      <c r="J3881">
        <v>2.75</v>
      </c>
      <c r="K3881">
        <v>2.82</v>
      </c>
      <c r="L3881">
        <v>2.88</v>
      </c>
      <c r="M3881">
        <v>2.97</v>
      </c>
      <c r="N3881">
        <v>3.05</v>
      </c>
      <c r="O3881">
        <f t="shared" si="60"/>
        <v>3.05</v>
      </c>
    </row>
    <row r="3882" spans="1:15" x14ac:dyDescent="0.25">
      <c r="A3882" s="24">
        <v>43326</v>
      </c>
      <c r="B3882">
        <v>1.96</v>
      </c>
      <c r="C3882">
        <v>1.96</v>
      </c>
      <c r="D3882">
        <v>1.96</v>
      </c>
      <c r="E3882">
        <v>2.08</v>
      </c>
      <c r="F3882">
        <v>2.25</v>
      </c>
      <c r="G3882">
        <v>2.44</v>
      </c>
      <c r="H3882">
        <v>2.63</v>
      </c>
      <c r="I3882">
        <v>2.71</v>
      </c>
      <c r="J3882">
        <v>2.77</v>
      </c>
      <c r="K3882">
        <v>2.84</v>
      </c>
      <c r="L3882">
        <v>2.89</v>
      </c>
      <c r="M3882">
        <v>2.98</v>
      </c>
      <c r="N3882">
        <v>3.06</v>
      </c>
      <c r="O3882">
        <f t="shared" si="60"/>
        <v>3.06</v>
      </c>
    </row>
    <row r="3883" spans="1:15" x14ac:dyDescent="0.25">
      <c r="A3883" s="24">
        <v>43327</v>
      </c>
      <c r="B3883">
        <v>1.96</v>
      </c>
      <c r="C3883">
        <v>1.96</v>
      </c>
      <c r="D3883">
        <v>1.96</v>
      </c>
      <c r="E3883">
        <v>2.0699999999999998</v>
      </c>
      <c r="F3883">
        <v>2.23</v>
      </c>
      <c r="G3883">
        <v>2.4500000000000002</v>
      </c>
      <c r="H3883">
        <v>2.61</v>
      </c>
      <c r="I3883">
        <v>2.68</v>
      </c>
      <c r="J3883">
        <v>2.73</v>
      </c>
      <c r="K3883">
        <v>2.81</v>
      </c>
      <c r="L3883">
        <v>2.86</v>
      </c>
      <c r="M3883">
        <v>2.95</v>
      </c>
      <c r="N3883">
        <v>3.03</v>
      </c>
      <c r="O3883">
        <f t="shared" si="60"/>
        <v>3.03</v>
      </c>
    </row>
    <row r="3884" spans="1:15" x14ac:dyDescent="0.25">
      <c r="A3884" s="24">
        <v>43328</v>
      </c>
      <c r="B3884">
        <v>1.96</v>
      </c>
      <c r="C3884">
        <v>1.96</v>
      </c>
      <c r="D3884">
        <v>1.96</v>
      </c>
      <c r="E3884">
        <v>2.0699999999999998</v>
      </c>
      <c r="F3884">
        <v>2.2400000000000002</v>
      </c>
      <c r="G3884">
        <v>2.4500000000000002</v>
      </c>
      <c r="H3884">
        <v>2.63</v>
      </c>
      <c r="I3884">
        <v>2.7</v>
      </c>
      <c r="J3884">
        <v>2.75</v>
      </c>
      <c r="K3884">
        <v>2.82</v>
      </c>
      <c r="L3884">
        <v>2.87</v>
      </c>
      <c r="M3884">
        <v>2.95</v>
      </c>
      <c r="N3884">
        <v>3.03</v>
      </c>
      <c r="O3884">
        <f t="shared" si="60"/>
        <v>3.03</v>
      </c>
    </row>
    <row r="3885" spans="1:15" x14ac:dyDescent="0.25">
      <c r="A3885" s="24">
        <v>43329</v>
      </c>
      <c r="B3885">
        <v>1.95</v>
      </c>
      <c r="C3885">
        <v>1.95</v>
      </c>
      <c r="D3885">
        <v>1.95</v>
      </c>
      <c r="E3885">
        <v>2.0499999999999998</v>
      </c>
      <c r="F3885">
        <v>2.2400000000000002</v>
      </c>
      <c r="G3885">
        <v>2.44</v>
      </c>
      <c r="H3885">
        <v>2.61</v>
      </c>
      <c r="I3885">
        <v>2.68</v>
      </c>
      <c r="J3885">
        <v>2.75</v>
      </c>
      <c r="K3885">
        <v>2.82</v>
      </c>
      <c r="L3885">
        <v>2.87</v>
      </c>
      <c r="M3885">
        <v>2.95</v>
      </c>
      <c r="N3885">
        <v>3.03</v>
      </c>
      <c r="O3885">
        <f t="shared" si="60"/>
        <v>3.03</v>
      </c>
    </row>
    <row r="3886" spans="1:15" x14ac:dyDescent="0.25">
      <c r="A3886" s="24">
        <v>43330</v>
      </c>
      <c r="B3886">
        <v>1.95</v>
      </c>
      <c r="C3886">
        <v>1.95</v>
      </c>
      <c r="D3886">
        <v>1.95</v>
      </c>
      <c r="E3886">
        <v>2.0499999999999998</v>
      </c>
      <c r="F3886">
        <v>2.2400000000000002</v>
      </c>
      <c r="G3886">
        <v>2.44</v>
      </c>
      <c r="H3886">
        <v>2.61</v>
      </c>
      <c r="I3886">
        <v>2.68</v>
      </c>
      <c r="J3886">
        <v>2.75</v>
      </c>
      <c r="K3886">
        <v>2.82</v>
      </c>
      <c r="L3886">
        <v>2.87</v>
      </c>
      <c r="M3886">
        <v>2.95</v>
      </c>
      <c r="N3886">
        <v>3.03</v>
      </c>
      <c r="O3886">
        <f t="shared" si="60"/>
        <v>3.03</v>
      </c>
    </row>
    <row r="3887" spans="1:15" x14ac:dyDescent="0.25">
      <c r="A3887" s="24">
        <v>43331</v>
      </c>
      <c r="B3887">
        <v>1.95</v>
      </c>
      <c r="C3887">
        <v>1.95</v>
      </c>
      <c r="D3887">
        <v>1.95</v>
      </c>
      <c r="E3887">
        <v>2.0499999999999998</v>
      </c>
      <c r="F3887">
        <v>2.2400000000000002</v>
      </c>
      <c r="G3887">
        <v>2.44</v>
      </c>
      <c r="H3887">
        <v>2.61</v>
      </c>
      <c r="I3887">
        <v>2.68</v>
      </c>
      <c r="J3887">
        <v>2.75</v>
      </c>
      <c r="K3887">
        <v>2.82</v>
      </c>
      <c r="L3887">
        <v>2.87</v>
      </c>
      <c r="M3887">
        <v>2.95</v>
      </c>
      <c r="N3887">
        <v>3.03</v>
      </c>
      <c r="O3887">
        <f t="shared" si="60"/>
        <v>3.03</v>
      </c>
    </row>
    <row r="3888" spans="1:15" x14ac:dyDescent="0.25">
      <c r="A3888" s="24">
        <v>43332</v>
      </c>
      <c r="B3888">
        <v>1.93</v>
      </c>
      <c r="C3888">
        <v>1.93</v>
      </c>
      <c r="D3888">
        <v>1.93</v>
      </c>
      <c r="E3888">
        <v>2.06</v>
      </c>
      <c r="F3888">
        <v>2.25</v>
      </c>
      <c r="G3888">
        <v>2.4300000000000002</v>
      </c>
      <c r="H3888">
        <v>2.6</v>
      </c>
      <c r="I3888">
        <v>2.65</v>
      </c>
      <c r="J3888">
        <v>2.7</v>
      </c>
      <c r="K3888">
        <v>2.77</v>
      </c>
      <c r="L3888">
        <v>2.82</v>
      </c>
      <c r="M3888">
        <v>2.91</v>
      </c>
      <c r="N3888">
        <v>2.99</v>
      </c>
      <c r="O3888">
        <f t="shared" si="60"/>
        <v>2.99</v>
      </c>
    </row>
    <row r="3889" spans="1:15" x14ac:dyDescent="0.25">
      <c r="A3889" s="24">
        <v>43333</v>
      </c>
      <c r="B3889">
        <v>1.94</v>
      </c>
      <c r="C3889">
        <v>1.94</v>
      </c>
      <c r="D3889">
        <v>1.94</v>
      </c>
      <c r="E3889">
        <v>2.08</v>
      </c>
      <c r="F3889">
        <v>2.25</v>
      </c>
      <c r="G3889">
        <v>2.4500000000000002</v>
      </c>
      <c r="H3889">
        <v>2.61</v>
      </c>
      <c r="I3889">
        <v>2.67</v>
      </c>
      <c r="J3889">
        <v>2.73</v>
      </c>
      <c r="K3889">
        <v>2.8</v>
      </c>
      <c r="L3889">
        <v>2.85</v>
      </c>
      <c r="M3889">
        <v>2.93</v>
      </c>
      <c r="N3889">
        <v>3</v>
      </c>
      <c r="O3889">
        <f t="shared" si="60"/>
        <v>3</v>
      </c>
    </row>
    <row r="3890" spans="1:15" x14ac:dyDescent="0.25">
      <c r="A3890" s="24">
        <v>43334</v>
      </c>
      <c r="B3890">
        <v>1.95</v>
      </c>
      <c r="C3890">
        <v>1.95</v>
      </c>
      <c r="D3890">
        <v>1.95</v>
      </c>
      <c r="E3890">
        <v>2.09</v>
      </c>
      <c r="F3890">
        <v>2.2400000000000002</v>
      </c>
      <c r="G3890">
        <v>2.4300000000000002</v>
      </c>
      <c r="H3890">
        <v>2.6</v>
      </c>
      <c r="I3890">
        <v>2.65</v>
      </c>
      <c r="J3890">
        <v>2.7</v>
      </c>
      <c r="K3890">
        <v>2.77</v>
      </c>
      <c r="L3890">
        <v>2.82</v>
      </c>
      <c r="M3890">
        <v>2.91</v>
      </c>
      <c r="N3890">
        <v>2.99</v>
      </c>
      <c r="O3890">
        <f t="shared" si="60"/>
        <v>2.99</v>
      </c>
    </row>
    <row r="3891" spans="1:15" x14ac:dyDescent="0.25">
      <c r="A3891" s="24">
        <v>43335</v>
      </c>
      <c r="B3891">
        <v>1.94</v>
      </c>
      <c r="C3891">
        <v>1.94</v>
      </c>
      <c r="D3891">
        <v>1.94</v>
      </c>
      <c r="E3891">
        <v>2.08</v>
      </c>
      <c r="F3891">
        <v>2.23</v>
      </c>
      <c r="G3891">
        <v>2.4300000000000002</v>
      </c>
      <c r="H3891">
        <v>2.61</v>
      </c>
      <c r="I3891">
        <v>2.66</v>
      </c>
      <c r="J3891">
        <v>2.72</v>
      </c>
      <c r="K3891">
        <v>2.78</v>
      </c>
      <c r="L3891">
        <v>2.82</v>
      </c>
      <c r="M3891">
        <v>2.9</v>
      </c>
      <c r="N3891">
        <v>2.97</v>
      </c>
      <c r="O3891">
        <f t="shared" si="60"/>
        <v>2.97</v>
      </c>
    </row>
    <row r="3892" spans="1:15" x14ac:dyDescent="0.25">
      <c r="A3892" s="24">
        <v>43336</v>
      </c>
      <c r="B3892">
        <v>1.95</v>
      </c>
      <c r="C3892">
        <v>1.95</v>
      </c>
      <c r="D3892">
        <v>1.95</v>
      </c>
      <c r="E3892">
        <v>2.09</v>
      </c>
      <c r="F3892">
        <v>2.25</v>
      </c>
      <c r="G3892">
        <v>2.44</v>
      </c>
      <c r="H3892">
        <v>2.63</v>
      </c>
      <c r="I3892">
        <v>2.68</v>
      </c>
      <c r="J3892">
        <v>2.72</v>
      </c>
      <c r="K3892">
        <v>2.78</v>
      </c>
      <c r="L3892">
        <v>2.82</v>
      </c>
      <c r="M3892">
        <v>2.89</v>
      </c>
      <c r="N3892">
        <v>2.97</v>
      </c>
      <c r="O3892">
        <f t="shared" si="60"/>
        <v>2.97</v>
      </c>
    </row>
    <row r="3893" spans="1:15" x14ac:dyDescent="0.25">
      <c r="A3893" s="24">
        <v>43337</v>
      </c>
      <c r="B3893">
        <v>1.95</v>
      </c>
      <c r="C3893">
        <v>1.95</v>
      </c>
      <c r="D3893">
        <v>1.95</v>
      </c>
      <c r="E3893">
        <v>2.09</v>
      </c>
      <c r="F3893">
        <v>2.25</v>
      </c>
      <c r="G3893">
        <v>2.44</v>
      </c>
      <c r="H3893">
        <v>2.63</v>
      </c>
      <c r="I3893">
        <v>2.68</v>
      </c>
      <c r="J3893">
        <v>2.72</v>
      </c>
      <c r="K3893">
        <v>2.78</v>
      </c>
      <c r="L3893">
        <v>2.82</v>
      </c>
      <c r="M3893">
        <v>2.89</v>
      </c>
      <c r="N3893">
        <v>2.97</v>
      </c>
      <c r="O3893">
        <f t="shared" si="60"/>
        <v>2.97</v>
      </c>
    </row>
    <row r="3894" spans="1:15" x14ac:dyDescent="0.25">
      <c r="A3894" s="24">
        <v>43338</v>
      </c>
      <c r="B3894">
        <v>1.95</v>
      </c>
      <c r="C3894">
        <v>1.95</v>
      </c>
      <c r="D3894">
        <v>1.95</v>
      </c>
      <c r="E3894">
        <v>2.09</v>
      </c>
      <c r="F3894">
        <v>2.25</v>
      </c>
      <c r="G3894">
        <v>2.44</v>
      </c>
      <c r="H3894">
        <v>2.63</v>
      </c>
      <c r="I3894">
        <v>2.68</v>
      </c>
      <c r="J3894">
        <v>2.72</v>
      </c>
      <c r="K3894">
        <v>2.78</v>
      </c>
      <c r="L3894">
        <v>2.82</v>
      </c>
      <c r="M3894">
        <v>2.89</v>
      </c>
      <c r="N3894">
        <v>2.97</v>
      </c>
      <c r="O3894">
        <f t="shared" si="60"/>
        <v>2.97</v>
      </c>
    </row>
    <row r="3895" spans="1:15" x14ac:dyDescent="0.25">
      <c r="A3895" s="24">
        <v>43339</v>
      </c>
      <c r="B3895">
        <v>1.96</v>
      </c>
      <c r="C3895">
        <v>1.96</v>
      </c>
      <c r="D3895">
        <v>1.96</v>
      </c>
      <c r="E3895">
        <v>2.12</v>
      </c>
      <c r="F3895">
        <v>2.25</v>
      </c>
      <c r="G3895">
        <v>2.4700000000000002</v>
      </c>
      <c r="H3895">
        <v>2.67</v>
      </c>
      <c r="I3895">
        <v>2.7</v>
      </c>
      <c r="J3895">
        <v>2.74</v>
      </c>
      <c r="K3895">
        <v>2.81</v>
      </c>
      <c r="L3895">
        <v>2.85</v>
      </c>
      <c r="M3895">
        <v>2.92</v>
      </c>
      <c r="N3895">
        <v>3</v>
      </c>
      <c r="O3895">
        <f t="shared" si="60"/>
        <v>3</v>
      </c>
    </row>
    <row r="3896" spans="1:15" x14ac:dyDescent="0.25">
      <c r="A3896" s="24">
        <v>43340</v>
      </c>
      <c r="B3896">
        <v>1.96</v>
      </c>
      <c r="C3896">
        <v>1.96</v>
      </c>
      <c r="D3896">
        <v>1.96</v>
      </c>
      <c r="E3896">
        <v>2.13</v>
      </c>
      <c r="F3896">
        <v>2.2799999999999998</v>
      </c>
      <c r="G3896">
        <v>2.4700000000000002</v>
      </c>
      <c r="H3896">
        <v>2.67</v>
      </c>
      <c r="I3896">
        <v>2.73</v>
      </c>
      <c r="J3896">
        <v>2.77</v>
      </c>
      <c r="K3896">
        <v>2.84</v>
      </c>
      <c r="L3896">
        <v>2.88</v>
      </c>
      <c r="M3896">
        <v>2.96</v>
      </c>
      <c r="N3896">
        <v>3.03</v>
      </c>
      <c r="O3896">
        <f t="shared" si="60"/>
        <v>3.03</v>
      </c>
    </row>
    <row r="3897" spans="1:15" x14ac:dyDescent="0.25">
      <c r="A3897" s="24">
        <v>43341</v>
      </c>
      <c r="B3897">
        <v>1.97</v>
      </c>
      <c r="C3897">
        <v>1.97</v>
      </c>
      <c r="D3897">
        <v>1.97</v>
      </c>
      <c r="E3897">
        <v>2.13</v>
      </c>
      <c r="F3897">
        <v>2.2799999999999998</v>
      </c>
      <c r="G3897">
        <v>2.48</v>
      </c>
      <c r="H3897">
        <v>2.67</v>
      </c>
      <c r="I3897">
        <v>2.75</v>
      </c>
      <c r="J3897">
        <v>2.78</v>
      </c>
      <c r="K3897">
        <v>2.85</v>
      </c>
      <c r="L3897">
        <v>2.89</v>
      </c>
      <c r="M3897">
        <v>2.96</v>
      </c>
      <c r="N3897">
        <v>3.02</v>
      </c>
      <c r="O3897">
        <f t="shared" si="60"/>
        <v>3.02</v>
      </c>
    </row>
    <row r="3898" spans="1:15" x14ac:dyDescent="0.25">
      <c r="A3898" s="24">
        <v>43342</v>
      </c>
      <c r="B3898">
        <v>1.97</v>
      </c>
      <c r="C3898">
        <v>1.97</v>
      </c>
      <c r="D3898">
        <v>1.97</v>
      </c>
      <c r="E3898">
        <v>2.11</v>
      </c>
      <c r="F3898">
        <v>2.2799999999999998</v>
      </c>
      <c r="G3898">
        <v>2.4700000000000002</v>
      </c>
      <c r="H3898">
        <v>2.64</v>
      </c>
      <c r="I3898">
        <v>2.72</v>
      </c>
      <c r="J3898">
        <v>2.75</v>
      </c>
      <c r="K3898">
        <v>2.82</v>
      </c>
      <c r="L3898">
        <v>2.86</v>
      </c>
      <c r="M3898">
        <v>2.93</v>
      </c>
      <c r="N3898">
        <v>3</v>
      </c>
      <c r="O3898">
        <f t="shared" si="60"/>
        <v>3</v>
      </c>
    </row>
    <row r="3899" spans="1:15" x14ac:dyDescent="0.25">
      <c r="A3899" s="24">
        <v>43343</v>
      </c>
      <c r="B3899">
        <v>1.95</v>
      </c>
      <c r="C3899">
        <v>1.95</v>
      </c>
      <c r="D3899">
        <v>1.95</v>
      </c>
      <c r="E3899">
        <v>2.11</v>
      </c>
      <c r="F3899">
        <v>2.2799999999999998</v>
      </c>
      <c r="G3899">
        <v>2.46</v>
      </c>
      <c r="H3899">
        <v>2.62</v>
      </c>
      <c r="I3899">
        <v>2.7</v>
      </c>
      <c r="J3899">
        <v>2.74</v>
      </c>
      <c r="K3899">
        <v>2.81</v>
      </c>
      <c r="L3899">
        <v>2.86</v>
      </c>
      <c r="M3899">
        <v>2.95</v>
      </c>
      <c r="N3899">
        <v>3.02</v>
      </c>
      <c r="O3899">
        <f t="shared" si="60"/>
        <v>3.02</v>
      </c>
    </row>
    <row r="3900" spans="1:15" x14ac:dyDescent="0.25">
      <c r="A3900" s="24">
        <v>43344</v>
      </c>
      <c r="B3900">
        <v>1.95</v>
      </c>
      <c r="C3900">
        <v>1.95</v>
      </c>
      <c r="D3900">
        <v>1.95</v>
      </c>
      <c r="E3900">
        <v>2.11</v>
      </c>
      <c r="F3900">
        <v>2.2799999999999998</v>
      </c>
      <c r="G3900">
        <v>2.46</v>
      </c>
      <c r="H3900">
        <v>2.62</v>
      </c>
      <c r="I3900">
        <v>2.7</v>
      </c>
      <c r="J3900">
        <v>2.74</v>
      </c>
      <c r="K3900">
        <v>2.81</v>
      </c>
      <c r="L3900">
        <v>2.86</v>
      </c>
      <c r="M3900">
        <v>2.95</v>
      </c>
      <c r="N3900">
        <v>3.02</v>
      </c>
      <c r="O3900">
        <f t="shared" si="60"/>
        <v>3.02</v>
      </c>
    </row>
    <row r="3901" spans="1:15" x14ac:dyDescent="0.25">
      <c r="A3901" s="24">
        <v>43345</v>
      </c>
      <c r="B3901">
        <v>1.95</v>
      </c>
      <c r="C3901">
        <v>1.95</v>
      </c>
      <c r="D3901">
        <v>1.95</v>
      </c>
      <c r="E3901">
        <v>2.11</v>
      </c>
      <c r="F3901">
        <v>2.2799999999999998</v>
      </c>
      <c r="G3901">
        <v>2.46</v>
      </c>
      <c r="H3901">
        <v>2.62</v>
      </c>
      <c r="I3901">
        <v>2.7</v>
      </c>
      <c r="J3901">
        <v>2.74</v>
      </c>
      <c r="K3901">
        <v>2.81</v>
      </c>
      <c r="L3901">
        <v>2.86</v>
      </c>
      <c r="M3901">
        <v>2.95</v>
      </c>
      <c r="N3901">
        <v>3.02</v>
      </c>
      <c r="O3901">
        <f t="shared" si="60"/>
        <v>3.02</v>
      </c>
    </row>
    <row r="3902" spans="1:15" x14ac:dyDescent="0.25">
      <c r="A3902" s="24">
        <v>43346</v>
      </c>
      <c r="B3902">
        <v>1.95</v>
      </c>
      <c r="C3902">
        <v>1.95</v>
      </c>
      <c r="D3902">
        <v>1.95</v>
      </c>
      <c r="E3902">
        <v>2.11</v>
      </c>
      <c r="F3902">
        <v>2.2799999999999998</v>
      </c>
      <c r="G3902">
        <v>2.46</v>
      </c>
      <c r="H3902">
        <v>2.62</v>
      </c>
      <c r="I3902">
        <v>2.7</v>
      </c>
      <c r="J3902">
        <v>2.74</v>
      </c>
      <c r="K3902">
        <v>2.81</v>
      </c>
      <c r="L3902">
        <v>2.86</v>
      </c>
      <c r="M3902">
        <v>2.95</v>
      </c>
      <c r="N3902">
        <v>3.02</v>
      </c>
      <c r="O3902">
        <f t="shared" si="60"/>
        <v>3.02</v>
      </c>
    </row>
    <row r="3903" spans="1:15" x14ac:dyDescent="0.25">
      <c r="A3903" s="24">
        <v>43347</v>
      </c>
      <c r="B3903">
        <v>2</v>
      </c>
      <c r="C3903">
        <v>2</v>
      </c>
      <c r="D3903">
        <v>2</v>
      </c>
      <c r="E3903">
        <v>2.13</v>
      </c>
      <c r="F3903">
        <v>2.29</v>
      </c>
      <c r="G3903">
        <v>2.4900000000000002</v>
      </c>
      <c r="H3903">
        <v>2.66</v>
      </c>
      <c r="I3903">
        <v>2.73</v>
      </c>
      <c r="J3903">
        <v>2.78</v>
      </c>
      <c r="K3903">
        <v>2.85</v>
      </c>
      <c r="L3903">
        <v>2.9</v>
      </c>
      <c r="M3903">
        <v>2.99</v>
      </c>
      <c r="N3903">
        <v>3.07</v>
      </c>
      <c r="O3903">
        <f t="shared" si="60"/>
        <v>3.07</v>
      </c>
    </row>
    <row r="3904" spans="1:15" x14ac:dyDescent="0.25">
      <c r="A3904" s="24">
        <v>43348</v>
      </c>
      <c r="B3904">
        <v>2</v>
      </c>
      <c r="C3904">
        <v>2</v>
      </c>
      <c r="D3904">
        <v>2</v>
      </c>
      <c r="E3904">
        <v>2.14</v>
      </c>
      <c r="F3904">
        <v>2.2999999999999998</v>
      </c>
      <c r="G3904">
        <v>2.4900000000000002</v>
      </c>
      <c r="H3904">
        <v>2.66</v>
      </c>
      <c r="I3904">
        <v>2.72</v>
      </c>
      <c r="J3904">
        <v>2.77</v>
      </c>
      <c r="K3904">
        <v>2.85</v>
      </c>
      <c r="L3904">
        <v>2.9</v>
      </c>
      <c r="M3904">
        <v>3</v>
      </c>
      <c r="N3904">
        <v>3.08</v>
      </c>
      <c r="O3904">
        <f t="shared" si="60"/>
        <v>3.08</v>
      </c>
    </row>
    <row r="3905" spans="1:15" x14ac:dyDescent="0.25">
      <c r="A3905" s="24">
        <v>43349</v>
      </c>
      <c r="B3905">
        <v>1.98</v>
      </c>
      <c r="C3905">
        <v>1.98</v>
      </c>
      <c r="D3905">
        <v>1.98</v>
      </c>
      <c r="E3905">
        <v>2.13</v>
      </c>
      <c r="F3905">
        <v>2.2999999999999998</v>
      </c>
      <c r="G3905">
        <v>2.5</v>
      </c>
      <c r="H3905">
        <v>2.64</v>
      </c>
      <c r="I3905">
        <v>2.71</v>
      </c>
      <c r="J3905">
        <v>2.76</v>
      </c>
      <c r="K3905">
        <v>2.83</v>
      </c>
      <c r="L3905">
        <v>2.88</v>
      </c>
      <c r="M3905">
        <v>2.98</v>
      </c>
      <c r="N3905">
        <v>3.06</v>
      </c>
      <c r="O3905">
        <f t="shared" si="60"/>
        <v>3.06</v>
      </c>
    </row>
    <row r="3906" spans="1:15" x14ac:dyDescent="0.25">
      <c r="A3906" s="24">
        <v>43350</v>
      </c>
      <c r="B3906">
        <v>1.98</v>
      </c>
      <c r="C3906">
        <v>1.98</v>
      </c>
      <c r="D3906">
        <v>1.98</v>
      </c>
      <c r="E3906">
        <v>2.14</v>
      </c>
      <c r="F3906">
        <v>2.2999999999999998</v>
      </c>
      <c r="G3906">
        <v>2.5299999999999998</v>
      </c>
      <c r="H3906">
        <v>2.71</v>
      </c>
      <c r="I3906">
        <v>2.78</v>
      </c>
      <c r="J3906">
        <v>2.82</v>
      </c>
      <c r="K3906">
        <v>2.89</v>
      </c>
      <c r="L3906">
        <v>2.94</v>
      </c>
      <c r="M3906">
        <v>3.03</v>
      </c>
      <c r="N3906">
        <v>3.11</v>
      </c>
      <c r="O3906">
        <f t="shared" si="60"/>
        <v>3.11</v>
      </c>
    </row>
    <row r="3907" spans="1:15" x14ac:dyDescent="0.25">
      <c r="A3907" s="24">
        <v>43351</v>
      </c>
      <c r="B3907">
        <v>1.98</v>
      </c>
      <c r="C3907">
        <v>1.98</v>
      </c>
      <c r="D3907">
        <v>1.98</v>
      </c>
      <c r="E3907">
        <v>2.14</v>
      </c>
      <c r="F3907">
        <v>2.2999999999999998</v>
      </c>
      <c r="G3907">
        <v>2.5299999999999998</v>
      </c>
      <c r="H3907">
        <v>2.71</v>
      </c>
      <c r="I3907">
        <v>2.78</v>
      </c>
      <c r="J3907">
        <v>2.82</v>
      </c>
      <c r="K3907">
        <v>2.89</v>
      </c>
      <c r="L3907">
        <v>2.94</v>
      </c>
      <c r="M3907">
        <v>3.03</v>
      </c>
      <c r="N3907">
        <v>3.11</v>
      </c>
      <c r="O3907">
        <f t="shared" si="60"/>
        <v>3.11</v>
      </c>
    </row>
    <row r="3908" spans="1:15" x14ac:dyDescent="0.25">
      <c r="A3908" s="24">
        <v>43352</v>
      </c>
      <c r="B3908">
        <v>1.98</v>
      </c>
      <c r="C3908">
        <v>1.98</v>
      </c>
      <c r="D3908">
        <v>1.98</v>
      </c>
      <c r="E3908">
        <v>2.14</v>
      </c>
      <c r="F3908">
        <v>2.2999999999999998</v>
      </c>
      <c r="G3908">
        <v>2.5299999999999998</v>
      </c>
      <c r="H3908">
        <v>2.71</v>
      </c>
      <c r="I3908">
        <v>2.78</v>
      </c>
      <c r="J3908">
        <v>2.82</v>
      </c>
      <c r="K3908">
        <v>2.89</v>
      </c>
      <c r="L3908">
        <v>2.94</v>
      </c>
      <c r="M3908">
        <v>3.03</v>
      </c>
      <c r="N3908">
        <v>3.11</v>
      </c>
      <c r="O3908">
        <f t="shared" si="60"/>
        <v>3.11</v>
      </c>
    </row>
    <row r="3909" spans="1:15" x14ac:dyDescent="0.25">
      <c r="A3909" s="24">
        <v>43353</v>
      </c>
      <c r="B3909">
        <v>1.98</v>
      </c>
      <c r="C3909">
        <v>1.98</v>
      </c>
      <c r="D3909">
        <v>1.98</v>
      </c>
      <c r="E3909">
        <v>2.14</v>
      </c>
      <c r="F3909">
        <v>2.3199999999999998</v>
      </c>
      <c r="G3909">
        <v>2.54</v>
      </c>
      <c r="H3909">
        <v>2.73</v>
      </c>
      <c r="I3909">
        <v>2.78</v>
      </c>
      <c r="J3909">
        <v>2.83</v>
      </c>
      <c r="K3909">
        <v>2.89</v>
      </c>
      <c r="L3909">
        <v>2.94</v>
      </c>
      <c r="M3909">
        <v>3.02</v>
      </c>
      <c r="N3909">
        <v>3.09</v>
      </c>
      <c r="O3909">
        <f t="shared" si="60"/>
        <v>3.09</v>
      </c>
    </row>
    <row r="3910" spans="1:15" x14ac:dyDescent="0.25">
      <c r="A3910" s="24">
        <v>43354</v>
      </c>
      <c r="B3910">
        <v>2.02</v>
      </c>
      <c r="C3910">
        <v>2.02</v>
      </c>
      <c r="D3910">
        <v>2.02</v>
      </c>
      <c r="E3910">
        <v>2.15</v>
      </c>
      <c r="F3910">
        <v>2.31</v>
      </c>
      <c r="G3910">
        <v>2.5499999999999998</v>
      </c>
      <c r="H3910">
        <v>2.76</v>
      </c>
      <c r="I3910">
        <v>2.83</v>
      </c>
      <c r="J3910">
        <v>2.87</v>
      </c>
      <c r="K3910">
        <v>2.94</v>
      </c>
      <c r="L3910">
        <v>2.98</v>
      </c>
      <c r="M3910">
        <v>3.06</v>
      </c>
      <c r="N3910">
        <v>3.13</v>
      </c>
      <c r="O3910">
        <f t="shared" ref="O3910:O3973" si="61">N3910</f>
        <v>3.13</v>
      </c>
    </row>
    <row r="3911" spans="1:15" x14ac:dyDescent="0.25">
      <c r="A3911" s="24">
        <v>43355</v>
      </c>
      <c r="B3911">
        <v>2.0099999999999998</v>
      </c>
      <c r="C3911">
        <v>2.0099999999999998</v>
      </c>
      <c r="D3911">
        <v>2.0099999999999998</v>
      </c>
      <c r="E3911">
        <v>2.16</v>
      </c>
      <c r="F3911">
        <v>2.33</v>
      </c>
      <c r="G3911">
        <v>2.56</v>
      </c>
      <c r="H3911">
        <v>2.74</v>
      </c>
      <c r="I3911">
        <v>2.82</v>
      </c>
      <c r="J3911">
        <v>2.87</v>
      </c>
      <c r="K3911">
        <v>2.93</v>
      </c>
      <c r="L3911">
        <v>2.97</v>
      </c>
      <c r="M3911">
        <v>3.04</v>
      </c>
      <c r="N3911">
        <v>3.11</v>
      </c>
      <c r="O3911">
        <f t="shared" si="61"/>
        <v>3.11</v>
      </c>
    </row>
    <row r="3912" spans="1:15" x14ac:dyDescent="0.25">
      <c r="A3912" s="24">
        <v>43356</v>
      </c>
      <c r="B3912">
        <v>2.0099999999999998</v>
      </c>
      <c r="C3912">
        <v>2.0099999999999998</v>
      </c>
      <c r="D3912">
        <v>2.0099999999999998</v>
      </c>
      <c r="E3912">
        <v>2.15</v>
      </c>
      <c r="F3912">
        <v>2.33</v>
      </c>
      <c r="G3912">
        <v>2.5499999999999998</v>
      </c>
      <c r="H3912">
        <v>2.76</v>
      </c>
      <c r="I3912">
        <v>2.83</v>
      </c>
      <c r="J3912">
        <v>2.87</v>
      </c>
      <c r="K3912">
        <v>2.93</v>
      </c>
      <c r="L3912">
        <v>2.97</v>
      </c>
      <c r="M3912">
        <v>3.04</v>
      </c>
      <c r="N3912">
        <v>3.11</v>
      </c>
      <c r="O3912">
        <f t="shared" si="61"/>
        <v>3.11</v>
      </c>
    </row>
    <row r="3913" spans="1:15" x14ac:dyDescent="0.25">
      <c r="A3913" s="24">
        <v>43357</v>
      </c>
      <c r="B3913">
        <v>2.02</v>
      </c>
      <c r="C3913">
        <v>2.02</v>
      </c>
      <c r="D3913">
        <v>2.02</v>
      </c>
      <c r="E3913">
        <v>2.16</v>
      </c>
      <c r="F3913">
        <v>2.33</v>
      </c>
      <c r="G3913">
        <v>2.56</v>
      </c>
      <c r="H3913">
        <v>2.78</v>
      </c>
      <c r="I3913">
        <v>2.85</v>
      </c>
      <c r="J3913">
        <v>2.9</v>
      </c>
      <c r="K3913">
        <v>2.96</v>
      </c>
      <c r="L3913">
        <v>2.99</v>
      </c>
      <c r="M3913">
        <v>3.07</v>
      </c>
      <c r="N3913">
        <v>3.13</v>
      </c>
      <c r="O3913">
        <f t="shared" si="61"/>
        <v>3.13</v>
      </c>
    </row>
    <row r="3914" spans="1:15" x14ac:dyDescent="0.25">
      <c r="A3914" s="24">
        <v>43358</v>
      </c>
      <c r="B3914">
        <v>2.02</v>
      </c>
      <c r="C3914">
        <v>2.02</v>
      </c>
      <c r="D3914">
        <v>2.02</v>
      </c>
      <c r="E3914">
        <v>2.16</v>
      </c>
      <c r="F3914">
        <v>2.33</v>
      </c>
      <c r="G3914">
        <v>2.56</v>
      </c>
      <c r="H3914">
        <v>2.78</v>
      </c>
      <c r="I3914">
        <v>2.85</v>
      </c>
      <c r="J3914">
        <v>2.9</v>
      </c>
      <c r="K3914">
        <v>2.96</v>
      </c>
      <c r="L3914">
        <v>2.99</v>
      </c>
      <c r="M3914">
        <v>3.07</v>
      </c>
      <c r="N3914">
        <v>3.13</v>
      </c>
      <c r="O3914">
        <f t="shared" si="61"/>
        <v>3.13</v>
      </c>
    </row>
    <row r="3915" spans="1:15" x14ac:dyDescent="0.25">
      <c r="A3915" s="24">
        <v>43359</v>
      </c>
      <c r="B3915">
        <v>2.02</v>
      </c>
      <c r="C3915">
        <v>2.02</v>
      </c>
      <c r="D3915">
        <v>2.02</v>
      </c>
      <c r="E3915">
        <v>2.16</v>
      </c>
      <c r="F3915">
        <v>2.33</v>
      </c>
      <c r="G3915">
        <v>2.56</v>
      </c>
      <c r="H3915">
        <v>2.78</v>
      </c>
      <c r="I3915">
        <v>2.85</v>
      </c>
      <c r="J3915">
        <v>2.9</v>
      </c>
      <c r="K3915">
        <v>2.96</v>
      </c>
      <c r="L3915">
        <v>2.99</v>
      </c>
      <c r="M3915">
        <v>3.07</v>
      </c>
      <c r="N3915">
        <v>3.13</v>
      </c>
      <c r="O3915">
        <f t="shared" si="61"/>
        <v>3.13</v>
      </c>
    </row>
    <row r="3916" spans="1:15" x14ac:dyDescent="0.25">
      <c r="A3916" s="24">
        <v>43360</v>
      </c>
      <c r="B3916">
        <v>2.02</v>
      </c>
      <c r="C3916">
        <v>2.02</v>
      </c>
      <c r="D3916">
        <v>2.02</v>
      </c>
      <c r="E3916">
        <v>2.16</v>
      </c>
      <c r="F3916">
        <v>2.35</v>
      </c>
      <c r="G3916">
        <v>2.57</v>
      </c>
      <c r="H3916">
        <v>2.78</v>
      </c>
      <c r="I3916">
        <v>2.85</v>
      </c>
      <c r="J3916">
        <v>2.89</v>
      </c>
      <c r="K3916">
        <v>2.96</v>
      </c>
      <c r="L3916">
        <v>2.99</v>
      </c>
      <c r="M3916">
        <v>3.07</v>
      </c>
      <c r="N3916">
        <v>3.13</v>
      </c>
      <c r="O3916">
        <f t="shared" si="61"/>
        <v>3.13</v>
      </c>
    </row>
    <row r="3917" spans="1:15" x14ac:dyDescent="0.25">
      <c r="A3917" s="24">
        <v>43361</v>
      </c>
      <c r="B3917">
        <v>2.0499999999999998</v>
      </c>
      <c r="C3917">
        <v>2.0499999999999998</v>
      </c>
      <c r="D3917">
        <v>2.0499999999999998</v>
      </c>
      <c r="E3917">
        <v>2.17</v>
      </c>
      <c r="F3917">
        <v>2.36</v>
      </c>
      <c r="G3917">
        <v>2.58</v>
      </c>
      <c r="H3917">
        <v>2.81</v>
      </c>
      <c r="I3917">
        <v>2.88</v>
      </c>
      <c r="J3917">
        <v>2.94</v>
      </c>
      <c r="K3917">
        <v>3.01</v>
      </c>
      <c r="L3917">
        <v>3.05</v>
      </c>
      <c r="M3917">
        <v>3.14</v>
      </c>
      <c r="N3917">
        <v>3.2</v>
      </c>
      <c r="O3917">
        <f t="shared" si="61"/>
        <v>3.2</v>
      </c>
    </row>
    <row r="3918" spans="1:15" x14ac:dyDescent="0.25">
      <c r="A3918" s="24">
        <v>43362</v>
      </c>
      <c r="B3918">
        <v>2.0299999999999998</v>
      </c>
      <c r="C3918">
        <v>2.0299999999999998</v>
      </c>
      <c r="D3918">
        <v>2.0299999999999998</v>
      </c>
      <c r="E3918">
        <v>2.16</v>
      </c>
      <c r="F3918">
        <v>2.36</v>
      </c>
      <c r="G3918">
        <v>2.58</v>
      </c>
      <c r="H3918">
        <v>2.81</v>
      </c>
      <c r="I3918">
        <v>2.89</v>
      </c>
      <c r="J3918">
        <v>2.96</v>
      </c>
      <c r="K3918">
        <v>3.04</v>
      </c>
      <c r="L3918">
        <v>3.08</v>
      </c>
      <c r="M3918">
        <v>3.16</v>
      </c>
      <c r="N3918">
        <v>3.23</v>
      </c>
      <c r="O3918">
        <f t="shared" si="61"/>
        <v>3.23</v>
      </c>
    </row>
    <row r="3919" spans="1:15" x14ac:dyDescent="0.25">
      <c r="A3919" s="24">
        <v>43363</v>
      </c>
      <c r="B3919">
        <v>2.0299999999999998</v>
      </c>
      <c r="C3919">
        <v>2.0299999999999998</v>
      </c>
      <c r="D3919">
        <v>2.0299999999999998</v>
      </c>
      <c r="E3919">
        <v>2.17</v>
      </c>
      <c r="F3919">
        <v>2.37</v>
      </c>
      <c r="G3919">
        <v>2.58</v>
      </c>
      <c r="H3919">
        <v>2.81</v>
      </c>
      <c r="I3919">
        <v>2.89</v>
      </c>
      <c r="J3919">
        <v>2.96</v>
      </c>
      <c r="K3919">
        <v>3.03</v>
      </c>
      <c r="L3919">
        <v>3.07</v>
      </c>
      <c r="M3919">
        <v>3.15</v>
      </c>
      <c r="N3919">
        <v>3.21</v>
      </c>
      <c r="O3919">
        <f t="shared" si="61"/>
        <v>3.21</v>
      </c>
    </row>
    <row r="3920" spans="1:15" x14ac:dyDescent="0.25">
      <c r="A3920" s="24">
        <v>43364</v>
      </c>
      <c r="B3920">
        <v>2.0499999999999998</v>
      </c>
      <c r="C3920">
        <v>2.0499999999999998</v>
      </c>
      <c r="D3920">
        <v>2.0499999999999998</v>
      </c>
      <c r="E3920">
        <v>2.1800000000000002</v>
      </c>
      <c r="F3920">
        <v>2.38</v>
      </c>
      <c r="G3920">
        <v>2.58</v>
      </c>
      <c r="H3920">
        <v>2.81</v>
      </c>
      <c r="I3920">
        <v>2.89</v>
      </c>
      <c r="J3920">
        <v>2.95</v>
      </c>
      <c r="K3920">
        <v>3.03</v>
      </c>
      <c r="L3920">
        <v>3.07</v>
      </c>
      <c r="M3920">
        <v>3.14</v>
      </c>
      <c r="N3920">
        <v>3.2</v>
      </c>
      <c r="O3920">
        <f t="shared" si="61"/>
        <v>3.2</v>
      </c>
    </row>
    <row r="3921" spans="1:15" x14ac:dyDescent="0.25">
      <c r="A3921" s="24">
        <v>43365</v>
      </c>
      <c r="B3921">
        <v>2.0499999999999998</v>
      </c>
      <c r="C3921">
        <v>2.0499999999999998</v>
      </c>
      <c r="D3921">
        <v>2.0499999999999998</v>
      </c>
      <c r="E3921">
        <v>2.1800000000000002</v>
      </c>
      <c r="F3921">
        <v>2.38</v>
      </c>
      <c r="G3921">
        <v>2.58</v>
      </c>
      <c r="H3921">
        <v>2.81</v>
      </c>
      <c r="I3921">
        <v>2.89</v>
      </c>
      <c r="J3921">
        <v>2.95</v>
      </c>
      <c r="K3921">
        <v>3.03</v>
      </c>
      <c r="L3921">
        <v>3.07</v>
      </c>
      <c r="M3921">
        <v>3.14</v>
      </c>
      <c r="N3921">
        <v>3.2</v>
      </c>
      <c r="O3921">
        <f t="shared" si="61"/>
        <v>3.2</v>
      </c>
    </row>
    <row r="3922" spans="1:15" x14ac:dyDescent="0.25">
      <c r="A3922" s="24">
        <v>43366</v>
      </c>
      <c r="B3922">
        <v>2.0499999999999998</v>
      </c>
      <c r="C3922">
        <v>2.0499999999999998</v>
      </c>
      <c r="D3922">
        <v>2.0499999999999998</v>
      </c>
      <c r="E3922">
        <v>2.1800000000000002</v>
      </c>
      <c r="F3922">
        <v>2.38</v>
      </c>
      <c r="G3922">
        <v>2.58</v>
      </c>
      <c r="H3922">
        <v>2.81</v>
      </c>
      <c r="I3922">
        <v>2.89</v>
      </c>
      <c r="J3922">
        <v>2.95</v>
      </c>
      <c r="K3922">
        <v>3.03</v>
      </c>
      <c r="L3922">
        <v>3.07</v>
      </c>
      <c r="M3922">
        <v>3.14</v>
      </c>
      <c r="N3922">
        <v>3.2</v>
      </c>
      <c r="O3922">
        <f t="shared" si="61"/>
        <v>3.2</v>
      </c>
    </row>
    <row r="3923" spans="1:15" x14ac:dyDescent="0.25">
      <c r="A3923" s="24">
        <v>43367</v>
      </c>
      <c r="B3923">
        <v>2.0699999999999998</v>
      </c>
      <c r="C3923">
        <v>2.0699999999999998</v>
      </c>
      <c r="D3923">
        <v>2.0699999999999998</v>
      </c>
      <c r="E3923">
        <v>2.2200000000000002</v>
      </c>
      <c r="F3923">
        <v>2.38</v>
      </c>
      <c r="G3923">
        <v>2.6</v>
      </c>
      <c r="H3923">
        <v>2.83</v>
      </c>
      <c r="I3923">
        <v>2.89</v>
      </c>
      <c r="J3923">
        <v>2.96</v>
      </c>
      <c r="K3923">
        <v>3.04</v>
      </c>
      <c r="L3923">
        <v>3.08</v>
      </c>
      <c r="M3923">
        <v>3.15</v>
      </c>
      <c r="N3923">
        <v>3.21</v>
      </c>
      <c r="O3923">
        <f t="shared" si="61"/>
        <v>3.21</v>
      </c>
    </row>
    <row r="3924" spans="1:15" x14ac:dyDescent="0.25">
      <c r="A3924" s="24">
        <v>43368</v>
      </c>
      <c r="B3924">
        <v>2.12</v>
      </c>
      <c r="C3924">
        <v>2.12</v>
      </c>
      <c r="D3924">
        <v>2.12</v>
      </c>
      <c r="E3924">
        <v>2.21</v>
      </c>
      <c r="F3924">
        <v>2.38</v>
      </c>
      <c r="G3924">
        <v>2.59</v>
      </c>
      <c r="H3924">
        <v>2.83</v>
      </c>
      <c r="I3924">
        <v>2.91</v>
      </c>
      <c r="J3924">
        <v>2.99</v>
      </c>
      <c r="K3924">
        <v>3.06</v>
      </c>
      <c r="L3924">
        <v>3.1</v>
      </c>
      <c r="M3924">
        <v>3.17</v>
      </c>
      <c r="N3924">
        <v>3.23</v>
      </c>
      <c r="O3924">
        <f t="shared" si="61"/>
        <v>3.23</v>
      </c>
    </row>
    <row r="3925" spans="1:15" x14ac:dyDescent="0.25">
      <c r="A3925" s="24">
        <v>43369</v>
      </c>
      <c r="B3925">
        <v>2.11</v>
      </c>
      <c r="C3925">
        <v>2.11</v>
      </c>
      <c r="D3925">
        <v>2.11</v>
      </c>
      <c r="E3925">
        <v>2.2000000000000002</v>
      </c>
      <c r="F3925">
        <v>2.37</v>
      </c>
      <c r="G3925">
        <v>2.58</v>
      </c>
      <c r="H3925">
        <v>2.83</v>
      </c>
      <c r="I3925">
        <v>2.89</v>
      </c>
      <c r="J3925">
        <v>2.96</v>
      </c>
      <c r="K3925">
        <v>3.02</v>
      </c>
      <c r="L3925">
        <v>3.06</v>
      </c>
      <c r="M3925">
        <v>3.14</v>
      </c>
      <c r="N3925">
        <v>3.19</v>
      </c>
      <c r="O3925">
        <f t="shared" si="61"/>
        <v>3.19</v>
      </c>
    </row>
    <row r="3926" spans="1:15" x14ac:dyDescent="0.25">
      <c r="A3926" s="24">
        <v>43370</v>
      </c>
      <c r="B3926">
        <v>2.1</v>
      </c>
      <c r="C3926">
        <v>2.1</v>
      </c>
      <c r="D3926">
        <v>2.1</v>
      </c>
      <c r="E3926">
        <v>2.1800000000000002</v>
      </c>
      <c r="F3926">
        <v>2.37</v>
      </c>
      <c r="G3926">
        <v>2.58</v>
      </c>
      <c r="H3926">
        <v>2.83</v>
      </c>
      <c r="I3926">
        <v>2.89</v>
      </c>
      <c r="J3926">
        <v>2.96</v>
      </c>
      <c r="K3926">
        <v>3.02</v>
      </c>
      <c r="L3926">
        <v>3.06</v>
      </c>
      <c r="M3926">
        <v>3.13</v>
      </c>
      <c r="N3926">
        <v>3.19</v>
      </c>
      <c r="O3926">
        <f t="shared" si="61"/>
        <v>3.19</v>
      </c>
    </row>
    <row r="3927" spans="1:15" x14ac:dyDescent="0.25">
      <c r="A3927" s="24">
        <v>43371</v>
      </c>
      <c r="B3927">
        <v>2.12</v>
      </c>
      <c r="C3927">
        <v>2.12</v>
      </c>
      <c r="D3927">
        <v>2.12</v>
      </c>
      <c r="E3927">
        <v>2.19</v>
      </c>
      <c r="F3927">
        <v>2.36</v>
      </c>
      <c r="G3927">
        <v>2.59</v>
      </c>
      <c r="H3927">
        <v>2.81</v>
      </c>
      <c r="I3927">
        <v>2.88</v>
      </c>
      <c r="J3927">
        <v>2.94</v>
      </c>
      <c r="K3927">
        <v>3.01</v>
      </c>
      <c r="L3927">
        <v>3.05</v>
      </c>
      <c r="M3927">
        <v>3.13</v>
      </c>
      <c r="N3927">
        <v>3.19</v>
      </c>
      <c r="O3927">
        <f t="shared" si="61"/>
        <v>3.19</v>
      </c>
    </row>
    <row r="3928" spans="1:15" x14ac:dyDescent="0.25">
      <c r="A3928" s="24">
        <v>43372</v>
      </c>
      <c r="B3928">
        <v>2.12</v>
      </c>
      <c r="C3928">
        <v>2.12</v>
      </c>
      <c r="D3928">
        <v>2.12</v>
      </c>
      <c r="E3928">
        <v>2.19</v>
      </c>
      <c r="F3928">
        <v>2.36</v>
      </c>
      <c r="G3928">
        <v>2.59</v>
      </c>
      <c r="H3928">
        <v>2.81</v>
      </c>
      <c r="I3928">
        <v>2.88</v>
      </c>
      <c r="J3928">
        <v>2.94</v>
      </c>
      <c r="K3928">
        <v>3.01</v>
      </c>
      <c r="L3928">
        <v>3.05</v>
      </c>
      <c r="M3928">
        <v>3.13</v>
      </c>
      <c r="N3928">
        <v>3.19</v>
      </c>
      <c r="O3928">
        <f t="shared" si="61"/>
        <v>3.19</v>
      </c>
    </row>
    <row r="3929" spans="1:15" x14ac:dyDescent="0.25">
      <c r="A3929" s="24">
        <v>43373</v>
      </c>
      <c r="B3929">
        <v>2.12</v>
      </c>
      <c r="C3929">
        <v>2.12</v>
      </c>
      <c r="D3929">
        <v>2.12</v>
      </c>
      <c r="E3929">
        <v>2.19</v>
      </c>
      <c r="F3929">
        <v>2.36</v>
      </c>
      <c r="G3929">
        <v>2.59</v>
      </c>
      <c r="H3929">
        <v>2.81</v>
      </c>
      <c r="I3929">
        <v>2.88</v>
      </c>
      <c r="J3929">
        <v>2.94</v>
      </c>
      <c r="K3929">
        <v>3.01</v>
      </c>
      <c r="L3929">
        <v>3.05</v>
      </c>
      <c r="M3929">
        <v>3.13</v>
      </c>
      <c r="N3929">
        <v>3.19</v>
      </c>
      <c r="O3929">
        <f t="shared" si="61"/>
        <v>3.19</v>
      </c>
    </row>
    <row r="3930" spans="1:15" x14ac:dyDescent="0.25">
      <c r="A3930" s="24">
        <v>43374</v>
      </c>
      <c r="B3930">
        <v>2.13</v>
      </c>
      <c r="C3930">
        <v>2.13</v>
      </c>
      <c r="D3930">
        <v>2.13</v>
      </c>
      <c r="E3930">
        <v>2.23</v>
      </c>
      <c r="F3930">
        <v>2.4</v>
      </c>
      <c r="G3930">
        <v>2.6</v>
      </c>
      <c r="H3930">
        <v>2.82</v>
      </c>
      <c r="I3930">
        <v>2.9</v>
      </c>
      <c r="J3930">
        <v>2.96</v>
      </c>
      <c r="K3930">
        <v>3.04</v>
      </c>
      <c r="L3930">
        <v>3.09</v>
      </c>
      <c r="M3930">
        <v>3.18</v>
      </c>
      <c r="N3930">
        <v>3.24</v>
      </c>
      <c r="O3930">
        <f t="shared" si="61"/>
        <v>3.24</v>
      </c>
    </row>
    <row r="3931" spans="1:15" x14ac:dyDescent="0.25">
      <c r="A3931" s="24">
        <v>43375</v>
      </c>
      <c r="B3931">
        <v>2.14</v>
      </c>
      <c r="C3931">
        <v>2.14</v>
      </c>
      <c r="D3931">
        <v>2.14</v>
      </c>
      <c r="E3931">
        <v>2.23</v>
      </c>
      <c r="F3931">
        <v>2.41</v>
      </c>
      <c r="G3931">
        <v>2.61</v>
      </c>
      <c r="H3931">
        <v>2.82</v>
      </c>
      <c r="I3931">
        <v>2.88</v>
      </c>
      <c r="J3931">
        <v>2.94</v>
      </c>
      <c r="K3931">
        <v>3.01</v>
      </c>
      <c r="L3931">
        <v>3.05</v>
      </c>
      <c r="M3931">
        <v>3.14</v>
      </c>
      <c r="N3931">
        <v>3.2</v>
      </c>
      <c r="O3931">
        <f t="shared" si="61"/>
        <v>3.2</v>
      </c>
    </row>
    <row r="3932" spans="1:15" x14ac:dyDescent="0.25">
      <c r="A3932" s="24">
        <v>43376</v>
      </c>
      <c r="B3932">
        <v>2.15</v>
      </c>
      <c r="C3932">
        <v>2.15</v>
      </c>
      <c r="D3932">
        <v>2.15</v>
      </c>
      <c r="E3932">
        <v>2.23</v>
      </c>
      <c r="F3932">
        <v>2.41</v>
      </c>
      <c r="G3932">
        <v>2.62</v>
      </c>
      <c r="H3932">
        <v>2.85</v>
      </c>
      <c r="I3932">
        <v>2.94</v>
      </c>
      <c r="J3932">
        <v>3.02</v>
      </c>
      <c r="K3932">
        <v>3.1</v>
      </c>
      <c r="L3932">
        <v>3.15</v>
      </c>
      <c r="M3932">
        <v>3.24</v>
      </c>
      <c r="N3932">
        <v>3.3</v>
      </c>
      <c r="O3932">
        <f t="shared" si="61"/>
        <v>3.3</v>
      </c>
    </row>
    <row r="3933" spans="1:15" x14ac:dyDescent="0.25">
      <c r="A3933" s="24">
        <v>43377</v>
      </c>
      <c r="B3933">
        <v>2.16</v>
      </c>
      <c r="C3933">
        <v>2.16</v>
      </c>
      <c r="D3933">
        <v>2.16</v>
      </c>
      <c r="E3933">
        <v>2.2200000000000002</v>
      </c>
      <c r="F3933">
        <v>2.42</v>
      </c>
      <c r="G3933">
        <v>2.63</v>
      </c>
      <c r="H3933">
        <v>2.87</v>
      </c>
      <c r="I3933">
        <v>2.97</v>
      </c>
      <c r="J3933">
        <v>3.05</v>
      </c>
      <c r="K3933">
        <v>3.14</v>
      </c>
      <c r="L3933">
        <v>3.19</v>
      </c>
      <c r="M3933">
        <v>3.29</v>
      </c>
      <c r="N3933">
        <v>3.35</v>
      </c>
      <c r="O3933">
        <f t="shared" si="61"/>
        <v>3.35</v>
      </c>
    </row>
    <row r="3934" spans="1:15" x14ac:dyDescent="0.25">
      <c r="A3934" s="24">
        <v>43378</v>
      </c>
      <c r="B3934">
        <v>2.15</v>
      </c>
      <c r="C3934">
        <v>2.15</v>
      </c>
      <c r="D3934">
        <v>2.15</v>
      </c>
      <c r="E3934">
        <v>2.23</v>
      </c>
      <c r="F3934">
        <v>2.41</v>
      </c>
      <c r="G3934">
        <v>2.64</v>
      </c>
      <c r="H3934">
        <v>2.88</v>
      </c>
      <c r="I3934">
        <v>2.99</v>
      </c>
      <c r="J3934">
        <v>3.07</v>
      </c>
      <c r="K3934">
        <v>3.18</v>
      </c>
      <c r="L3934">
        <v>3.23</v>
      </c>
      <c r="M3934">
        <v>3.34</v>
      </c>
      <c r="N3934">
        <v>3.4</v>
      </c>
      <c r="O3934">
        <f t="shared" si="61"/>
        <v>3.4</v>
      </c>
    </row>
    <row r="3935" spans="1:15" x14ac:dyDescent="0.25">
      <c r="A3935" s="24">
        <v>43379</v>
      </c>
      <c r="B3935">
        <v>2.15</v>
      </c>
      <c r="C3935">
        <v>2.15</v>
      </c>
      <c r="D3935">
        <v>2.15</v>
      </c>
      <c r="E3935">
        <v>2.23</v>
      </c>
      <c r="F3935">
        <v>2.41</v>
      </c>
      <c r="G3935">
        <v>2.64</v>
      </c>
      <c r="H3935">
        <v>2.88</v>
      </c>
      <c r="I3935">
        <v>2.99</v>
      </c>
      <c r="J3935">
        <v>3.07</v>
      </c>
      <c r="K3935">
        <v>3.18</v>
      </c>
      <c r="L3935">
        <v>3.23</v>
      </c>
      <c r="M3935">
        <v>3.34</v>
      </c>
      <c r="N3935">
        <v>3.4</v>
      </c>
      <c r="O3935">
        <f t="shared" si="61"/>
        <v>3.4</v>
      </c>
    </row>
    <row r="3936" spans="1:15" x14ac:dyDescent="0.25">
      <c r="A3936" s="24">
        <v>43380</v>
      </c>
      <c r="B3936">
        <v>2.15</v>
      </c>
      <c r="C3936">
        <v>2.15</v>
      </c>
      <c r="D3936">
        <v>2.15</v>
      </c>
      <c r="E3936">
        <v>2.23</v>
      </c>
      <c r="F3936">
        <v>2.41</v>
      </c>
      <c r="G3936">
        <v>2.64</v>
      </c>
      <c r="H3936">
        <v>2.88</v>
      </c>
      <c r="I3936">
        <v>2.99</v>
      </c>
      <c r="J3936">
        <v>3.07</v>
      </c>
      <c r="K3936">
        <v>3.18</v>
      </c>
      <c r="L3936">
        <v>3.23</v>
      </c>
      <c r="M3936">
        <v>3.34</v>
      </c>
      <c r="N3936">
        <v>3.4</v>
      </c>
      <c r="O3936">
        <f t="shared" si="61"/>
        <v>3.4</v>
      </c>
    </row>
    <row r="3937" spans="1:15" x14ac:dyDescent="0.25">
      <c r="A3937" s="24">
        <v>43381</v>
      </c>
      <c r="B3937">
        <v>2.15</v>
      </c>
      <c r="C3937">
        <v>2.15</v>
      </c>
      <c r="D3937">
        <v>2.15</v>
      </c>
      <c r="E3937">
        <v>2.23</v>
      </c>
      <c r="F3937">
        <v>2.41</v>
      </c>
      <c r="G3937">
        <v>2.64</v>
      </c>
      <c r="H3937">
        <v>2.88</v>
      </c>
      <c r="I3937">
        <v>2.99</v>
      </c>
      <c r="J3937">
        <v>3.07</v>
      </c>
      <c r="K3937">
        <v>3.18</v>
      </c>
      <c r="L3937">
        <v>3.23</v>
      </c>
      <c r="M3937">
        <v>3.34</v>
      </c>
      <c r="N3937">
        <v>3.4</v>
      </c>
      <c r="O3937">
        <f t="shared" si="61"/>
        <v>3.4</v>
      </c>
    </row>
    <row r="3938" spans="1:15" x14ac:dyDescent="0.25">
      <c r="A3938" s="24">
        <v>43382</v>
      </c>
      <c r="B3938">
        <v>2.17</v>
      </c>
      <c r="C3938">
        <v>2.17</v>
      </c>
      <c r="D3938">
        <v>2.17</v>
      </c>
      <c r="E3938">
        <v>2.25</v>
      </c>
      <c r="F3938">
        <v>2.46</v>
      </c>
      <c r="G3938">
        <v>2.65</v>
      </c>
      <c r="H3938">
        <v>2.88</v>
      </c>
      <c r="I3938">
        <v>2.98</v>
      </c>
      <c r="J3938">
        <v>3.05</v>
      </c>
      <c r="K3938">
        <v>3.15</v>
      </c>
      <c r="L3938">
        <v>3.21</v>
      </c>
      <c r="M3938">
        <v>3.3</v>
      </c>
      <c r="N3938">
        <v>3.37</v>
      </c>
      <c r="O3938">
        <f t="shared" si="61"/>
        <v>3.37</v>
      </c>
    </row>
    <row r="3939" spans="1:15" x14ac:dyDescent="0.25">
      <c r="A3939" s="24">
        <v>43383</v>
      </c>
      <c r="B3939">
        <v>2.1800000000000002</v>
      </c>
      <c r="C3939">
        <v>2.1800000000000002</v>
      </c>
      <c r="D3939">
        <v>2.1800000000000002</v>
      </c>
      <c r="E3939">
        <v>2.27</v>
      </c>
      <c r="F3939">
        <v>2.4500000000000002</v>
      </c>
      <c r="G3939">
        <v>2.67</v>
      </c>
      <c r="H3939">
        <v>2.88</v>
      </c>
      <c r="I3939">
        <v>2.97</v>
      </c>
      <c r="J3939">
        <v>3.05</v>
      </c>
      <c r="K3939">
        <v>3.15</v>
      </c>
      <c r="L3939">
        <v>3.22</v>
      </c>
      <c r="M3939">
        <v>3.33</v>
      </c>
      <c r="N3939">
        <v>3.39</v>
      </c>
      <c r="O3939">
        <f t="shared" si="61"/>
        <v>3.39</v>
      </c>
    </row>
    <row r="3940" spans="1:15" x14ac:dyDescent="0.25">
      <c r="A3940" s="24">
        <v>43384</v>
      </c>
      <c r="B3940">
        <v>2.14</v>
      </c>
      <c r="C3940">
        <v>2.14</v>
      </c>
      <c r="D3940">
        <v>2.14</v>
      </c>
      <c r="E3940">
        <v>2.27</v>
      </c>
      <c r="F3940">
        <v>2.44</v>
      </c>
      <c r="G3940">
        <v>2.66</v>
      </c>
      <c r="H3940">
        <v>2.85</v>
      </c>
      <c r="I3940">
        <v>2.94</v>
      </c>
      <c r="J3940">
        <v>3</v>
      </c>
      <c r="K3940">
        <v>3.09</v>
      </c>
      <c r="L3940">
        <v>3.14</v>
      </c>
      <c r="M3940">
        <v>3.25</v>
      </c>
      <c r="N3940">
        <v>3.32</v>
      </c>
      <c r="O3940">
        <f t="shared" si="61"/>
        <v>3.32</v>
      </c>
    </row>
    <row r="3941" spans="1:15" x14ac:dyDescent="0.25">
      <c r="A3941" s="24">
        <v>43385</v>
      </c>
      <c r="B3941">
        <v>2.14</v>
      </c>
      <c r="C3941">
        <v>2.14</v>
      </c>
      <c r="D3941">
        <v>2.14</v>
      </c>
      <c r="E3941">
        <v>2.2799999999999998</v>
      </c>
      <c r="F3941">
        <v>2.44</v>
      </c>
      <c r="G3941">
        <v>2.66</v>
      </c>
      <c r="H3941">
        <v>2.85</v>
      </c>
      <c r="I3941">
        <v>2.93</v>
      </c>
      <c r="J3941">
        <v>3</v>
      </c>
      <c r="K3941">
        <v>3.09</v>
      </c>
      <c r="L3941">
        <v>3.15</v>
      </c>
      <c r="M3941">
        <v>3.25</v>
      </c>
      <c r="N3941">
        <v>3.32</v>
      </c>
      <c r="O3941">
        <f t="shared" si="61"/>
        <v>3.32</v>
      </c>
    </row>
    <row r="3942" spans="1:15" x14ac:dyDescent="0.25">
      <c r="A3942" s="24">
        <v>43386</v>
      </c>
      <c r="B3942">
        <v>2.14</v>
      </c>
      <c r="C3942">
        <v>2.14</v>
      </c>
      <c r="D3942">
        <v>2.14</v>
      </c>
      <c r="E3942">
        <v>2.2799999999999998</v>
      </c>
      <c r="F3942">
        <v>2.44</v>
      </c>
      <c r="G3942">
        <v>2.66</v>
      </c>
      <c r="H3942">
        <v>2.85</v>
      </c>
      <c r="I3942">
        <v>2.93</v>
      </c>
      <c r="J3942">
        <v>3</v>
      </c>
      <c r="K3942">
        <v>3.09</v>
      </c>
      <c r="L3942">
        <v>3.15</v>
      </c>
      <c r="M3942">
        <v>3.25</v>
      </c>
      <c r="N3942">
        <v>3.32</v>
      </c>
      <c r="O3942">
        <f t="shared" si="61"/>
        <v>3.32</v>
      </c>
    </row>
    <row r="3943" spans="1:15" x14ac:dyDescent="0.25">
      <c r="A3943" s="24">
        <v>43387</v>
      </c>
      <c r="B3943">
        <v>2.14</v>
      </c>
      <c r="C3943">
        <v>2.14</v>
      </c>
      <c r="D3943">
        <v>2.14</v>
      </c>
      <c r="E3943">
        <v>2.2799999999999998</v>
      </c>
      <c r="F3943">
        <v>2.44</v>
      </c>
      <c r="G3943">
        <v>2.66</v>
      </c>
      <c r="H3943">
        <v>2.85</v>
      </c>
      <c r="I3943">
        <v>2.93</v>
      </c>
      <c r="J3943">
        <v>3</v>
      </c>
      <c r="K3943">
        <v>3.09</v>
      </c>
      <c r="L3943">
        <v>3.15</v>
      </c>
      <c r="M3943">
        <v>3.25</v>
      </c>
      <c r="N3943">
        <v>3.32</v>
      </c>
      <c r="O3943">
        <f t="shared" si="61"/>
        <v>3.32</v>
      </c>
    </row>
    <row r="3944" spans="1:15" x14ac:dyDescent="0.25">
      <c r="A3944" s="24">
        <v>43388</v>
      </c>
      <c r="B3944">
        <v>2.17</v>
      </c>
      <c r="C3944">
        <v>2.17</v>
      </c>
      <c r="D3944">
        <v>2.17</v>
      </c>
      <c r="E3944">
        <v>2.31</v>
      </c>
      <c r="F3944">
        <v>2.4700000000000002</v>
      </c>
      <c r="G3944">
        <v>2.67</v>
      </c>
      <c r="H3944">
        <v>2.85</v>
      </c>
      <c r="I3944">
        <v>2.94</v>
      </c>
      <c r="J3944">
        <v>3.01</v>
      </c>
      <c r="K3944">
        <v>3.1</v>
      </c>
      <c r="L3944">
        <v>3.16</v>
      </c>
      <c r="M3944">
        <v>3.27</v>
      </c>
      <c r="N3944">
        <v>3.34</v>
      </c>
      <c r="O3944">
        <f t="shared" si="61"/>
        <v>3.34</v>
      </c>
    </row>
    <row r="3945" spans="1:15" x14ac:dyDescent="0.25">
      <c r="A3945" s="24">
        <v>43389</v>
      </c>
      <c r="B3945">
        <v>2.19</v>
      </c>
      <c r="C3945">
        <v>2.19</v>
      </c>
      <c r="D3945">
        <v>2.19</v>
      </c>
      <c r="E3945">
        <v>2.2999999999999998</v>
      </c>
      <c r="F3945">
        <v>2.46</v>
      </c>
      <c r="G3945">
        <v>2.66</v>
      </c>
      <c r="H3945">
        <v>2.87</v>
      </c>
      <c r="I3945">
        <v>2.95</v>
      </c>
      <c r="J3945">
        <v>3.02</v>
      </c>
      <c r="K3945">
        <v>3.1</v>
      </c>
      <c r="L3945">
        <v>3.16</v>
      </c>
      <c r="M3945">
        <v>3.26</v>
      </c>
      <c r="N3945">
        <v>3.32</v>
      </c>
      <c r="O3945">
        <f t="shared" si="61"/>
        <v>3.32</v>
      </c>
    </row>
    <row r="3946" spans="1:15" x14ac:dyDescent="0.25">
      <c r="A3946" s="24">
        <v>43390</v>
      </c>
      <c r="B3946">
        <v>2.2000000000000002</v>
      </c>
      <c r="C3946">
        <v>2.2000000000000002</v>
      </c>
      <c r="D3946">
        <v>2.2000000000000002</v>
      </c>
      <c r="E3946">
        <v>2.31</v>
      </c>
      <c r="F3946">
        <v>2.4700000000000002</v>
      </c>
      <c r="G3946">
        <v>2.66</v>
      </c>
      <c r="H3946">
        <v>2.89</v>
      </c>
      <c r="I3946">
        <v>2.97</v>
      </c>
      <c r="J3946">
        <v>3.04</v>
      </c>
      <c r="K3946">
        <v>3.13</v>
      </c>
      <c r="L3946">
        <v>3.19</v>
      </c>
      <c r="M3946">
        <v>3.29</v>
      </c>
      <c r="N3946">
        <v>3.35</v>
      </c>
      <c r="O3946">
        <f t="shared" si="61"/>
        <v>3.35</v>
      </c>
    </row>
    <row r="3947" spans="1:15" x14ac:dyDescent="0.25">
      <c r="A3947" s="24">
        <v>43391</v>
      </c>
      <c r="B3947">
        <v>2.19</v>
      </c>
      <c r="C3947">
        <v>2.19</v>
      </c>
      <c r="D3947">
        <v>2.19</v>
      </c>
      <c r="E3947">
        <v>2.3199999999999998</v>
      </c>
      <c r="F3947">
        <v>2.4700000000000002</v>
      </c>
      <c r="G3947">
        <v>2.67</v>
      </c>
      <c r="H3947">
        <v>2.87</v>
      </c>
      <c r="I3947">
        <v>2.95</v>
      </c>
      <c r="J3947">
        <v>3.03</v>
      </c>
      <c r="K3947">
        <v>3.11</v>
      </c>
      <c r="L3947">
        <v>3.17</v>
      </c>
      <c r="M3947">
        <v>3.28</v>
      </c>
      <c r="N3947">
        <v>3.36</v>
      </c>
      <c r="O3947">
        <f t="shared" si="61"/>
        <v>3.36</v>
      </c>
    </row>
    <row r="3948" spans="1:15" x14ac:dyDescent="0.25">
      <c r="A3948" s="24">
        <v>43392</v>
      </c>
      <c r="B3948">
        <v>2.19</v>
      </c>
      <c r="C3948">
        <v>2.19</v>
      </c>
      <c r="D3948">
        <v>2.19</v>
      </c>
      <c r="E3948">
        <v>2.31</v>
      </c>
      <c r="F3948">
        <v>2.48</v>
      </c>
      <c r="G3948">
        <v>2.67</v>
      </c>
      <c r="H3948">
        <v>2.92</v>
      </c>
      <c r="I3948">
        <v>2.99</v>
      </c>
      <c r="J3948">
        <v>3.05</v>
      </c>
      <c r="K3948">
        <v>3.14</v>
      </c>
      <c r="L3948">
        <v>3.2</v>
      </c>
      <c r="M3948">
        <v>3.31</v>
      </c>
      <c r="N3948">
        <v>3.38</v>
      </c>
      <c r="O3948">
        <f t="shared" si="61"/>
        <v>3.38</v>
      </c>
    </row>
    <row r="3949" spans="1:15" x14ac:dyDescent="0.25">
      <c r="A3949" s="24">
        <v>43393</v>
      </c>
      <c r="B3949">
        <v>2.19</v>
      </c>
      <c r="C3949">
        <v>2.19</v>
      </c>
      <c r="D3949">
        <v>2.19</v>
      </c>
      <c r="E3949">
        <v>2.31</v>
      </c>
      <c r="F3949">
        <v>2.48</v>
      </c>
      <c r="G3949">
        <v>2.67</v>
      </c>
      <c r="H3949">
        <v>2.92</v>
      </c>
      <c r="I3949">
        <v>2.99</v>
      </c>
      <c r="J3949">
        <v>3.05</v>
      </c>
      <c r="K3949">
        <v>3.14</v>
      </c>
      <c r="L3949">
        <v>3.2</v>
      </c>
      <c r="M3949">
        <v>3.31</v>
      </c>
      <c r="N3949">
        <v>3.38</v>
      </c>
      <c r="O3949">
        <f t="shared" si="61"/>
        <v>3.38</v>
      </c>
    </row>
    <row r="3950" spans="1:15" x14ac:dyDescent="0.25">
      <c r="A3950" s="24">
        <v>43394</v>
      </c>
      <c r="B3950">
        <v>2.19</v>
      </c>
      <c r="C3950">
        <v>2.19</v>
      </c>
      <c r="D3950">
        <v>2.19</v>
      </c>
      <c r="E3950">
        <v>2.31</v>
      </c>
      <c r="F3950">
        <v>2.48</v>
      </c>
      <c r="G3950">
        <v>2.67</v>
      </c>
      <c r="H3950">
        <v>2.92</v>
      </c>
      <c r="I3950">
        <v>2.99</v>
      </c>
      <c r="J3950">
        <v>3.05</v>
      </c>
      <c r="K3950">
        <v>3.14</v>
      </c>
      <c r="L3950">
        <v>3.2</v>
      </c>
      <c r="M3950">
        <v>3.31</v>
      </c>
      <c r="N3950">
        <v>3.38</v>
      </c>
      <c r="O3950">
        <f t="shared" si="61"/>
        <v>3.38</v>
      </c>
    </row>
    <row r="3951" spans="1:15" x14ac:dyDescent="0.25">
      <c r="A3951" s="24">
        <v>43395</v>
      </c>
      <c r="B3951">
        <v>2.1800000000000002</v>
      </c>
      <c r="C3951">
        <v>2.1800000000000002</v>
      </c>
      <c r="D3951">
        <v>2.1800000000000002</v>
      </c>
      <c r="E3951">
        <v>2.34</v>
      </c>
      <c r="F3951">
        <v>2.4900000000000002</v>
      </c>
      <c r="G3951">
        <v>2.68</v>
      </c>
      <c r="H3951">
        <v>2.92</v>
      </c>
      <c r="I3951">
        <v>2.99</v>
      </c>
      <c r="J3951">
        <v>3.05</v>
      </c>
      <c r="K3951">
        <v>3.13</v>
      </c>
      <c r="L3951">
        <v>3.2</v>
      </c>
      <c r="M3951">
        <v>3.31</v>
      </c>
      <c r="N3951">
        <v>3.38</v>
      </c>
      <c r="O3951">
        <f t="shared" si="61"/>
        <v>3.38</v>
      </c>
    </row>
    <row r="3952" spans="1:15" x14ac:dyDescent="0.25">
      <c r="A3952" s="24">
        <v>43396</v>
      </c>
      <c r="B3952">
        <v>2.21</v>
      </c>
      <c r="C3952">
        <v>2.21</v>
      </c>
      <c r="D3952">
        <v>2.21</v>
      </c>
      <c r="E3952">
        <v>2.33</v>
      </c>
      <c r="F3952">
        <v>2.48</v>
      </c>
      <c r="G3952">
        <v>2.67</v>
      </c>
      <c r="H3952">
        <v>2.89</v>
      </c>
      <c r="I3952">
        <v>2.95</v>
      </c>
      <c r="J3952">
        <v>3.01</v>
      </c>
      <c r="K3952">
        <v>3.1</v>
      </c>
      <c r="L3952">
        <v>3.17</v>
      </c>
      <c r="M3952">
        <v>3.29</v>
      </c>
      <c r="N3952">
        <v>3.37</v>
      </c>
      <c r="O3952">
        <f t="shared" si="61"/>
        <v>3.37</v>
      </c>
    </row>
    <row r="3953" spans="1:15" x14ac:dyDescent="0.25">
      <c r="A3953" s="24">
        <v>43397</v>
      </c>
      <c r="B3953">
        <v>2.2000000000000002</v>
      </c>
      <c r="C3953">
        <v>2.2000000000000002</v>
      </c>
      <c r="D3953">
        <v>2.2000000000000002</v>
      </c>
      <c r="E3953">
        <v>2.34</v>
      </c>
      <c r="F3953">
        <v>2.4700000000000002</v>
      </c>
      <c r="G3953">
        <v>2.64</v>
      </c>
      <c r="H3953">
        <v>2.84</v>
      </c>
      <c r="I3953">
        <v>2.89</v>
      </c>
      <c r="J3953">
        <v>2.94</v>
      </c>
      <c r="K3953">
        <v>3.02</v>
      </c>
      <c r="L3953">
        <v>3.1</v>
      </c>
      <c r="M3953">
        <v>3.24</v>
      </c>
      <c r="N3953">
        <v>3.33</v>
      </c>
      <c r="O3953">
        <f t="shared" si="61"/>
        <v>3.33</v>
      </c>
    </row>
    <row r="3954" spans="1:15" x14ac:dyDescent="0.25">
      <c r="A3954" s="24">
        <v>43398</v>
      </c>
      <c r="B3954">
        <v>2.19</v>
      </c>
      <c r="C3954">
        <v>2.19</v>
      </c>
      <c r="D3954">
        <v>2.19</v>
      </c>
      <c r="E3954">
        <v>2.34</v>
      </c>
      <c r="F3954">
        <v>2.4700000000000002</v>
      </c>
      <c r="G3954">
        <v>2.66</v>
      </c>
      <c r="H3954">
        <v>2.86</v>
      </c>
      <c r="I3954">
        <v>2.92</v>
      </c>
      <c r="J3954">
        <v>2.98</v>
      </c>
      <c r="K3954">
        <v>3.07</v>
      </c>
      <c r="L3954">
        <v>3.14</v>
      </c>
      <c r="M3954">
        <v>3.27</v>
      </c>
      <c r="N3954">
        <v>3.35</v>
      </c>
      <c r="O3954">
        <f t="shared" si="61"/>
        <v>3.35</v>
      </c>
    </row>
    <row r="3955" spans="1:15" x14ac:dyDescent="0.25">
      <c r="A3955" s="24">
        <v>43399</v>
      </c>
      <c r="B3955">
        <v>2.16</v>
      </c>
      <c r="C3955">
        <v>2.16</v>
      </c>
      <c r="D3955">
        <v>2.16</v>
      </c>
      <c r="E3955">
        <v>2.33</v>
      </c>
      <c r="F3955">
        <v>2.4700000000000002</v>
      </c>
      <c r="G3955">
        <v>2.63</v>
      </c>
      <c r="H3955">
        <v>2.81</v>
      </c>
      <c r="I3955">
        <v>2.85</v>
      </c>
      <c r="J3955">
        <v>2.91</v>
      </c>
      <c r="K3955">
        <v>3</v>
      </c>
      <c r="L3955">
        <v>3.08</v>
      </c>
      <c r="M3955">
        <v>3.23</v>
      </c>
      <c r="N3955">
        <v>3.32</v>
      </c>
      <c r="O3955">
        <f t="shared" si="61"/>
        <v>3.32</v>
      </c>
    </row>
    <row r="3956" spans="1:15" x14ac:dyDescent="0.25">
      <c r="A3956" s="24">
        <v>43400</v>
      </c>
      <c r="B3956">
        <v>2.16</v>
      </c>
      <c r="C3956">
        <v>2.16</v>
      </c>
      <c r="D3956">
        <v>2.16</v>
      </c>
      <c r="E3956">
        <v>2.33</v>
      </c>
      <c r="F3956">
        <v>2.4700000000000002</v>
      </c>
      <c r="G3956">
        <v>2.63</v>
      </c>
      <c r="H3956">
        <v>2.81</v>
      </c>
      <c r="I3956">
        <v>2.85</v>
      </c>
      <c r="J3956">
        <v>2.91</v>
      </c>
      <c r="K3956">
        <v>3</v>
      </c>
      <c r="L3956">
        <v>3.08</v>
      </c>
      <c r="M3956">
        <v>3.23</v>
      </c>
      <c r="N3956">
        <v>3.32</v>
      </c>
      <c r="O3956">
        <f t="shared" si="61"/>
        <v>3.32</v>
      </c>
    </row>
    <row r="3957" spans="1:15" x14ac:dyDescent="0.25">
      <c r="A3957" s="24">
        <v>43401</v>
      </c>
      <c r="B3957">
        <v>2.16</v>
      </c>
      <c r="C3957">
        <v>2.16</v>
      </c>
      <c r="D3957">
        <v>2.16</v>
      </c>
      <c r="E3957">
        <v>2.33</v>
      </c>
      <c r="F3957">
        <v>2.4700000000000002</v>
      </c>
      <c r="G3957">
        <v>2.63</v>
      </c>
      <c r="H3957">
        <v>2.81</v>
      </c>
      <c r="I3957">
        <v>2.85</v>
      </c>
      <c r="J3957">
        <v>2.91</v>
      </c>
      <c r="K3957">
        <v>3</v>
      </c>
      <c r="L3957">
        <v>3.08</v>
      </c>
      <c r="M3957">
        <v>3.23</v>
      </c>
      <c r="N3957">
        <v>3.32</v>
      </c>
      <c r="O3957">
        <f t="shared" si="61"/>
        <v>3.32</v>
      </c>
    </row>
    <row r="3958" spans="1:15" x14ac:dyDescent="0.25">
      <c r="A3958" s="24">
        <v>43402</v>
      </c>
      <c r="B3958">
        <v>2.17</v>
      </c>
      <c r="C3958">
        <v>2.17</v>
      </c>
      <c r="D3958">
        <v>2.17</v>
      </c>
      <c r="E3958">
        <v>2.34</v>
      </c>
      <c r="F3958">
        <v>2.4900000000000002</v>
      </c>
      <c r="G3958">
        <v>2.64</v>
      </c>
      <c r="H3958">
        <v>2.81</v>
      </c>
      <c r="I3958">
        <v>2.86</v>
      </c>
      <c r="J3958">
        <v>2.91</v>
      </c>
      <c r="K3958">
        <v>3</v>
      </c>
      <c r="L3958">
        <v>3.08</v>
      </c>
      <c r="M3958">
        <v>3.23</v>
      </c>
      <c r="N3958">
        <v>3.33</v>
      </c>
      <c r="O3958">
        <f t="shared" si="61"/>
        <v>3.33</v>
      </c>
    </row>
    <row r="3959" spans="1:15" x14ac:dyDescent="0.25">
      <c r="A3959" s="24">
        <v>43403</v>
      </c>
      <c r="B3959">
        <v>2.21</v>
      </c>
      <c r="C3959">
        <v>2.21</v>
      </c>
      <c r="D3959">
        <v>2.21</v>
      </c>
      <c r="E3959">
        <v>2.33</v>
      </c>
      <c r="F3959">
        <v>2.48</v>
      </c>
      <c r="G3959">
        <v>2.66</v>
      </c>
      <c r="H3959">
        <v>2.84</v>
      </c>
      <c r="I3959">
        <v>2.9</v>
      </c>
      <c r="J3959">
        <v>2.94</v>
      </c>
      <c r="K3959">
        <v>3.03</v>
      </c>
      <c r="L3959">
        <v>3.12</v>
      </c>
      <c r="M3959">
        <v>3.26</v>
      </c>
      <c r="N3959">
        <v>3.36</v>
      </c>
      <c r="O3959">
        <f t="shared" si="61"/>
        <v>3.36</v>
      </c>
    </row>
    <row r="3960" spans="1:15" x14ac:dyDescent="0.25">
      <c r="A3960" s="24">
        <v>43404</v>
      </c>
      <c r="B3960">
        <v>2.2000000000000002</v>
      </c>
      <c r="C3960">
        <v>2.2000000000000002</v>
      </c>
      <c r="D3960">
        <v>2.2000000000000002</v>
      </c>
      <c r="E3960">
        <v>2.34</v>
      </c>
      <c r="F3960">
        <v>2.4900000000000002</v>
      </c>
      <c r="G3960">
        <v>2.69</v>
      </c>
      <c r="H3960">
        <v>2.87</v>
      </c>
      <c r="I3960">
        <v>2.93</v>
      </c>
      <c r="J3960">
        <v>2.98</v>
      </c>
      <c r="K3960">
        <v>3.07</v>
      </c>
      <c r="L3960">
        <v>3.15</v>
      </c>
      <c r="M3960">
        <v>3.3</v>
      </c>
      <c r="N3960">
        <v>3.39</v>
      </c>
      <c r="O3960">
        <f t="shared" si="61"/>
        <v>3.39</v>
      </c>
    </row>
    <row r="3961" spans="1:15" x14ac:dyDescent="0.25">
      <c r="A3961" s="24">
        <v>43405</v>
      </c>
      <c r="B3961">
        <v>2.21</v>
      </c>
      <c r="C3961">
        <v>2.21</v>
      </c>
      <c r="D3961">
        <v>2.21</v>
      </c>
      <c r="E3961">
        <v>2.3199999999999998</v>
      </c>
      <c r="F3961">
        <v>2.4900000000000002</v>
      </c>
      <c r="G3961">
        <v>2.67</v>
      </c>
      <c r="H3961">
        <v>2.84</v>
      </c>
      <c r="I3961">
        <v>2.91</v>
      </c>
      <c r="J3961">
        <v>2.96</v>
      </c>
      <c r="K3961">
        <v>3.06</v>
      </c>
      <c r="L3961">
        <v>3.14</v>
      </c>
      <c r="M3961">
        <v>3.29</v>
      </c>
      <c r="N3961">
        <v>3.38</v>
      </c>
      <c r="O3961">
        <f t="shared" si="61"/>
        <v>3.38</v>
      </c>
    </row>
    <row r="3962" spans="1:15" x14ac:dyDescent="0.25">
      <c r="A3962" s="24">
        <v>43406</v>
      </c>
      <c r="B3962">
        <v>2.19</v>
      </c>
      <c r="C3962">
        <v>2.19</v>
      </c>
      <c r="D3962">
        <v>2.19</v>
      </c>
      <c r="E3962">
        <v>2.33</v>
      </c>
      <c r="F3962">
        <v>2.5</v>
      </c>
      <c r="G3962">
        <v>2.7</v>
      </c>
      <c r="H3962">
        <v>2.91</v>
      </c>
      <c r="I3962">
        <v>2.98</v>
      </c>
      <c r="J3962">
        <v>3.04</v>
      </c>
      <c r="K3962">
        <v>3.13</v>
      </c>
      <c r="L3962">
        <v>3.22</v>
      </c>
      <c r="M3962">
        <v>3.37</v>
      </c>
      <c r="N3962">
        <v>3.46</v>
      </c>
      <c r="O3962">
        <f t="shared" si="61"/>
        <v>3.46</v>
      </c>
    </row>
    <row r="3963" spans="1:15" x14ac:dyDescent="0.25">
      <c r="A3963" s="24">
        <v>43407</v>
      </c>
      <c r="B3963">
        <v>2.19</v>
      </c>
      <c r="C3963">
        <v>2.19</v>
      </c>
      <c r="D3963">
        <v>2.19</v>
      </c>
      <c r="E3963">
        <v>2.33</v>
      </c>
      <c r="F3963">
        <v>2.5</v>
      </c>
      <c r="G3963">
        <v>2.7</v>
      </c>
      <c r="H3963">
        <v>2.91</v>
      </c>
      <c r="I3963">
        <v>2.98</v>
      </c>
      <c r="J3963">
        <v>3.04</v>
      </c>
      <c r="K3963">
        <v>3.13</v>
      </c>
      <c r="L3963">
        <v>3.22</v>
      </c>
      <c r="M3963">
        <v>3.37</v>
      </c>
      <c r="N3963">
        <v>3.46</v>
      </c>
      <c r="O3963">
        <f t="shared" si="61"/>
        <v>3.46</v>
      </c>
    </row>
    <row r="3964" spans="1:15" x14ac:dyDescent="0.25">
      <c r="A3964" s="24">
        <v>43408</v>
      </c>
      <c r="B3964">
        <v>2.19</v>
      </c>
      <c r="C3964">
        <v>2.19</v>
      </c>
      <c r="D3964">
        <v>2.19</v>
      </c>
      <c r="E3964">
        <v>2.33</v>
      </c>
      <c r="F3964">
        <v>2.5</v>
      </c>
      <c r="G3964">
        <v>2.7</v>
      </c>
      <c r="H3964">
        <v>2.91</v>
      </c>
      <c r="I3964">
        <v>2.98</v>
      </c>
      <c r="J3964">
        <v>3.04</v>
      </c>
      <c r="K3964">
        <v>3.13</v>
      </c>
      <c r="L3964">
        <v>3.22</v>
      </c>
      <c r="M3964">
        <v>3.37</v>
      </c>
      <c r="N3964">
        <v>3.46</v>
      </c>
      <c r="O3964">
        <f t="shared" si="61"/>
        <v>3.46</v>
      </c>
    </row>
    <row r="3965" spans="1:15" x14ac:dyDescent="0.25">
      <c r="A3965" s="24">
        <v>43409</v>
      </c>
      <c r="B3965">
        <v>2.2000000000000002</v>
      </c>
      <c r="C3965">
        <v>2.2000000000000002</v>
      </c>
      <c r="D3965">
        <v>2.2000000000000002</v>
      </c>
      <c r="E3965">
        <v>2.36</v>
      </c>
      <c r="F3965">
        <v>2.5099999999999998</v>
      </c>
      <c r="G3965">
        <v>2.71</v>
      </c>
      <c r="H3965">
        <v>2.91</v>
      </c>
      <c r="I3965">
        <v>2.99</v>
      </c>
      <c r="J3965">
        <v>3.03</v>
      </c>
      <c r="K3965">
        <v>3.12</v>
      </c>
      <c r="L3965">
        <v>3.2</v>
      </c>
      <c r="M3965">
        <v>3.34</v>
      </c>
      <c r="N3965">
        <v>3.43</v>
      </c>
      <c r="O3965">
        <f t="shared" si="61"/>
        <v>3.43</v>
      </c>
    </row>
    <row r="3966" spans="1:15" x14ac:dyDescent="0.25">
      <c r="A3966" s="24">
        <v>43410</v>
      </c>
      <c r="B3966">
        <v>2.23</v>
      </c>
      <c r="C3966">
        <v>2.23</v>
      </c>
      <c r="D3966">
        <v>2.23</v>
      </c>
      <c r="E3966">
        <v>2.35</v>
      </c>
      <c r="F3966">
        <v>2.52</v>
      </c>
      <c r="G3966">
        <v>2.72</v>
      </c>
      <c r="H3966">
        <v>2.93</v>
      </c>
      <c r="I3966">
        <v>3.01</v>
      </c>
      <c r="J3966">
        <v>3.05</v>
      </c>
      <c r="K3966">
        <v>3.14</v>
      </c>
      <c r="L3966">
        <v>3.22</v>
      </c>
      <c r="M3966">
        <v>3.35</v>
      </c>
      <c r="N3966">
        <v>3.43</v>
      </c>
      <c r="O3966">
        <f t="shared" si="61"/>
        <v>3.43</v>
      </c>
    </row>
    <row r="3967" spans="1:15" x14ac:dyDescent="0.25">
      <c r="A3967" s="24">
        <v>43411</v>
      </c>
      <c r="B3967">
        <v>2.23</v>
      </c>
      <c r="C3967">
        <v>2.23</v>
      </c>
      <c r="D3967">
        <v>2.23</v>
      </c>
      <c r="E3967">
        <v>2.37</v>
      </c>
      <c r="F3967">
        <v>2.5099999999999998</v>
      </c>
      <c r="G3967">
        <v>2.74</v>
      </c>
      <c r="H3967">
        <v>2.96</v>
      </c>
      <c r="I3967">
        <v>3.03</v>
      </c>
      <c r="J3967">
        <v>3.07</v>
      </c>
      <c r="K3967">
        <v>3.15</v>
      </c>
      <c r="L3967">
        <v>3.22</v>
      </c>
      <c r="M3967">
        <v>3.35</v>
      </c>
      <c r="N3967">
        <v>3.43</v>
      </c>
      <c r="O3967">
        <f t="shared" si="61"/>
        <v>3.43</v>
      </c>
    </row>
    <row r="3968" spans="1:15" x14ac:dyDescent="0.25">
      <c r="A3968" s="24">
        <v>43412</v>
      </c>
      <c r="B3968">
        <v>2.21</v>
      </c>
      <c r="C3968">
        <v>2.21</v>
      </c>
      <c r="D3968">
        <v>2.21</v>
      </c>
      <c r="E3968">
        <v>2.35</v>
      </c>
      <c r="F3968">
        <v>2.52</v>
      </c>
      <c r="G3968">
        <v>2.74</v>
      </c>
      <c r="H3968">
        <v>2.98</v>
      </c>
      <c r="I3968">
        <v>3.05</v>
      </c>
      <c r="J3968">
        <v>3.09</v>
      </c>
      <c r="K3968">
        <v>3.17</v>
      </c>
      <c r="L3968">
        <v>3.24</v>
      </c>
      <c r="M3968">
        <v>3.36</v>
      </c>
      <c r="N3968">
        <v>3.43</v>
      </c>
      <c r="O3968">
        <f t="shared" si="61"/>
        <v>3.43</v>
      </c>
    </row>
    <row r="3969" spans="1:15" x14ac:dyDescent="0.25">
      <c r="A3969" s="24">
        <v>43413</v>
      </c>
      <c r="B3969">
        <v>2.21</v>
      </c>
      <c r="C3969">
        <v>2.21</v>
      </c>
      <c r="D3969">
        <v>2.21</v>
      </c>
      <c r="E3969">
        <v>2.36</v>
      </c>
      <c r="F3969">
        <v>2.52</v>
      </c>
      <c r="G3969">
        <v>2.73</v>
      </c>
      <c r="H3969">
        <v>2.94</v>
      </c>
      <c r="I3969">
        <v>3.01</v>
      </c>
      <c r="J3969">
        <v>3.05</v>
      </c>
      <c r="K3969">
        <v>3.13</v>
      </c>
      <c r="L3969">
        <v>3.19</v>
      </c>
      <c r="M3969">
        <v>3.32</v>
      </c>
      <c r="N3969">
        <v>3.4</v>
      </c>
      <c r="O3969">
        <f t="shared" si="61"/>
        <v>3.4</v>
      </c>
    </row>
    <row r="3970" spans="1:15" x14ac:dyDescent="0.25">
      <c r="A3970" s="24">
        <v>43414</v>
      </c>
      <c r="B3970">
        <v>2.21</v>
      </c>
      <c r="C3970">
        <v>2.21</v>
      </c>
      <c r="D3970">
        <v>2.21</v>
      </c>
      <c r="E3970">
        <v>2.36</v>
      </c>
      <c r="F3970">
        <v>2.52</v>
      </c>
      <c r="G3970">
        <v>2.73</v>
      </c>
      <c r="H3970">
        <v>2.94</v>
      </c>
      <c r="I3970">
        <v>3.01</v>
      </c>
      <c r="J3970">
        <v>3.05</v>
      </c>
      <c r="K3970">
        <v>3.13</v>
      </c>
      <c r="L3970">
        <v>3.19</v>
      </c>
      <c r="M3970">
        <v>3.32</v>
      </c>
      <c r="N3970">
        <v>3.4</v>
      </c>
      <c r="O3970">
        <f t="shared" si="61"/>
        <v>3.4</v>
      </c>
    </row>
    <row r="3971" spans="1:15" x14ac:dyDescent="0.25">
      <c r="A3971" s="24">
        <v>43415</v>
      </c>
      <c r="B3971">
        <v>2.21</v>
      </c>
      <c r="C3971">
        <v>2.21</v>
      </c>
      <c r="D3971">
        <v>2.21</v>
      </c>
      <c r="E3971">
        <v>2.36</v>
      </c>
      <c r="F3971">
        <v>2.52</v>
      </c>
      <c r="G3971">
        <v>2.73</v>
      </c>
      <c r="H3971">
        <v>2.94</v>
      </c>
      <c r="I3971">
        <v>3.01</v>
      </c>
      <c r="J3971">
        <v>3.05</v>
      </c>
      <c r="K3971">
        <v>3.13</v>
      </c>
      <c r="L3971">
        <v>3.19</v>
      </c>
      <c r="M3971">
        <v>3.32</v>
      </c>
      <c r="N3971">
        <v>3.4</v>
      </c>
      <c r="O3971">
        <f t="shared" si="61"/>
        <v>3.4</v>
      </c>
    </row>
    <row r="3972" spans="1:15" x14ac:dyDescent="0.25">
      <c r="A3972" s="24">
        <v>43416</v>
      </c>
      <c r="B3972">
        <v>2.21</v>
      </c>
      <c r="C3972">
        <v>2.21</v>
      </c>
      <c r="D3972">
        <v>2.21</v>
      </c>
      <c r="E3972">
        <v>2.36</v>
      </c>
      <c r="F3972">
        <v>2.52</v>
      </c>
      <c r="G3972">
        <v>2.73</v>
      </c>
      <c r="H3972">
        <v>2.94</v>
      </c>
      <c r="I3972">
        <v>3.01</v>
      </c>
      <c r="J3972">
        <v>3.05</v>
      </c>
      <c r="K3972">
        <v>3.13</v>
      </c>
      <c r="L3972">
        <v>3.19</v>
      </c>
      <c r="M3972">
        <v>3.32</v>
      </c>
      <c r="N3972">
        <v>3.4</v>
      </c>
      <c r="O3972">
        <f t="shared" si="61"/>
        <v>3.4</v>
      </c>
    </row>
    <row r="3973" spans="1:15" x14ac:dyDescent="0.25">
      <c r="A3973" s="24">
        <v>43417</v>
      </c>
      <c r="B3973">
        <v>2.2400000000000002</v>
      </c>
      <c r="C3973">
        <v>2.2400000000000002</v>
      </c>
      <c r="D3973">
        <v>2.2400000000000002</v>
      </c>
      <c r="E3973">
        <v>2.38</v>
      </c>
      <c r="F3973">
        <v>2.5299999999999998</v>
      </c>
      <c r="G3973">
        <v>2.72</v>
      </c>
      <c r="H3973">
        <v>2.89</v>
      </c>
      <c r="I3973">
        <v>2.95</v>
      </c>
      <c r="J3973">
        <v>2.99</v>
      </c>
      <c r="K3973">
        <v>3.07</v>
      </c>
      <c r="L3973">
        <v>3.14</v>
      </c>
      <c r="M3973">
        <v>3.28</v>
      </c>
      <c r="N3973">
        <v>3.36</v>
      </c>
      <c r="O3973">
        <f t="shared" si="61"/>
        <v>3.36</v>
      </c>
    </row>
    <row r="3974" spans="1:15" x14ac:dyDescent="0.25">
      <c r="A3974" s="24">
        <v>43418</v>
      </c>
      <c r="B3974">
        <v>2.2400000000000002</v>
      </c>
      <c r="C3974">
        <v>2.2400000000000002</v>
      </c>
      <c r="D3974">
        <v>2.2400000000000002</v>
      </c>
      <c r="E3974">
        <v>2.38</v>
      </c>
      <c r="F3974">
        <v>2.52</v>
      </c>
      <c r="G3974">
        <v>2.71</v>
      </c>
      <c r="H3974">
        <v>2.86</v>
      </c>
      <c r="I3974">
        <v>2.92</v>
      </c>
      <c r="J3974">
        <v>2.95</v>
      </c>
      <c r="K3974">
        <v>3.04</v>
      </c>
      <c r="L3974">
        <v>3.12</v>
      </c>
      <c r="M3974">
        <v>3.26</v>
      </c>
      <c r="N3974">
        <v>3.35</v>
      </c>
      <c r="O3974">
        <f t="shared" ref="O3974:O4021" si="62">N3974</f>
        <v>3.35</v>
      </c>
    </row>
    <row r="3975" spans="1:15" x14ac:dyDescent="0.25">
      <c r="A3975" s="24">
        <v>43419</v>
      </c>
      <c r="B3975">
        <v>2.2000000000000002</v>
      </c>
      <c r="C3975">
        <v>2.2000000000000002</v>
      </c>
      <c r="D3975">
        <v>2.2000000000000002</v>
      </c>
      <c r="E3975">
        <v>2.37</v>
      </c>
      <c r="F3975">
        <v>2.5099999999999998</v>
      </c>
      <c r="G3975">
        <v>2.7</v>
      </c>
      <c r="H3975">
        <v>2.86</v>
      </c>
      <c r="I3975">
        <v>2.91</v>
      </c>
      <c r="J3975">
        <v>2.94</v>
      </c>
      <c r="K3975">
        <v>3.02</v>
      </c>
      <c r="L3975">
        <v>3.11</v>
      </c>
      <c r="M3975">
        <v>3.27</v>
      </c>
      <c r="N3975">
        <v>3.36</v>
      </c>
      <c r="O3975">
        <f t="shared" si="62"/>
        <v>3.36</v>
      </c>
    </row>
    <row r="3976" spans="1:15" x14ac:dyDescent="0.25">
      <c r="A3976" s="24">
        <v>43420</v>
      </c>
      <c r="B3976">
        <v>2.21</v>
      </c>
      <c r="C3976">
        <v>2.21</v>
      </c>
      <c r="D3976">
        <v>2.21</v>
      </c>
      <c r="E3976">
        <v>2.36</v>
      </c>
      <c r="F3976">
        <v>2.5</v>
      </c>
      <c r="G3976">
        <v>2.68</v>
      </c>
      <c r="H3976">
        <v>2.81</v>
      </c>
      <c r="I3976">
        <v>2.85</v>
      </c>
      <c r="J3976">
        <v>2.9</v>
      </c>
      <c r="K3976">
        <v>2.99</v>
      </c>
      <c r="L3976">
        <v>3.08</v>
      </c>
      <c r="M3976">
        <v>3.23</v>
      </c>
      <c r="N3976">
        <v>3.33</v>
      </c>
      <c r="O3976">
        <f t="shared" si="62"/>
        <v>3.33</v>
      </c>
    </row>
    <row r="3977" spans="1:15" x14ac:dyDescent="0.25">
      <c r="A3977" s="24">
        <v>43421</v>
      </c>
      <c r="B3977">
        <v>2.21</v>
      </c>
      <c r="C3977">
        <v>2.21</v>
      </c>
      <c r="D3977">
        <v>2.21</v>
      </c>
      <c r="E3977">
        <v>2.36</v>
      </c>
      <c r="F3977">
        <v>2.5</v>
      </c>
      <c r="G3977">
        <v>2.68</v>
      </c>
      <c r="H3977">
        <v>2.81</v>
      </c>
      <c r="I3977">
        <v>2.85</v>
      </c>
      <c r="J3977">
        <v>2.9</v>
      </c>
      <c r="K3977">
        <v>2.99</v>
      </c>
      <c r="L3977">
        <v>3.08</v>
      </c>
      <c r="M3977">
        <v>3.23</v>
      </c>
      <c r="N3977">
        <v>3.33</v>
      </c>
      <c r="O3977">
        <f t="shared" si="62"/>
        <v>3.33</v>
      </c>
    </row>
    <row r="3978" spans="1:15" x14ac:dyDescent="0.25">
      <c r="A3978" s="24">
        <v>43422</v>
      </c>
      <c r="B3978">
        <v>2.21</v>
      </c>
      <c r="C3978">
        <v>2.21</v>
      </c>
      <c r="D3978">
        <v>2.21</v>
      </c>
      <c r="E3978">
        <v>2.36</v>
      </c>
      <c r="F3978">
        <v>2.5</v>
      </c>
      <c r="G3978">
        <v>2.68</v>
      </c>
      <c r="H3978">
        <v>2.81</v>
      </c>
      <c r="I3978">
        <v>2.85</v>
      </c>
      <c r="J3978">
        <v>2.9</v>
      </c>
      <c r="K3978">
        <v>2.99</v>
      </c>
      <c r="L3978">
        <v>3.08</v>
      </c>
      <c r="M3978">
        <v>3.23</v>
      </c>
      <c r="N3978">
        <v>3.33</v>
      </c>
      <c r="O3978">
        <f t="shared" si="62"/>
        <v>3.33</v>
      </c>
    </row>
    <row r="3979" spans="1:15" x14ac:dyDescent="0.25">
      <c r="A3979" s="24">
        <v>43423</v>
      </c>
      <c r="B3979">
        <v>2.23</v>
      </c>
      <c r="C3979">
        <v>2.23</v>
      </c>
      <c r="D3979">
        <v>2.23</v>
      </c>
      <c r="E3979">
        <v>2.38</v>
      </c>
      <c r="F3979">
        <v>2.52</v>
      </c>
      <c r="G3979">
        <v>2.66</v>
      </c>
      <c r="H3979">
        <v>2.79</v>
      </c>
      <c r="I3979">
        <v>2.82</v>
      </c>
      <c r="J3979">
        <v>2.87</v>
      </c>
      <c r="K3979">
        <v>2.97</v>
      </c>
      <c r="L3979">
        <v>3.06</v>
      </c>
      <c r="M3979">
        <v>3.22</v>
      </c>
      <c r="N3979">
        <v>3.32</v>
      </c>
      <c r="O3979">
        <f t="shared" si="62"/>
        <v>3.32</v>
      </c>
    </row>
    <row r="3980" spans="1:15" x14ac:dyDescent="0.25">
      <c r="A3980" s="24">
        <v>43424</v>
      </c>
      <c r="B3980">
        <v>2.23</v>
      </c>
      <c r="C3980">
        <v>2.23</v>
      </c>
      <c r="D3980">
        <v>2.23</v>
      </c>
      <c r="E3980">
        <v>2.39</v>
      </c>
      <c r="F3980">
        <v>2.5099999999999998</v>
      </c>
      <c r="G3980">
        <v>2.67</v>
      </c>
      <c r="H3980">
        <v>2.79</v>
      </c>
      <c r="I3980">
        <v>2.83</v>
      </c>
      <c r="J3980">
        <v>2.88</v>
      </c>
      <c r="K3980">
        <v>2.97</v>
      </c>
      <c r="L3980">
        <v>3.06</v>
      </c>
      <c r="M3980">
        <v>3.22</v>
      </c>
      <c r="N3980">
        <v>3.31</v>
      </c>
      <c r="O3980">
        <f t="shared" si="62"/>
        <v>3.31</v>
      </c>
    </row>
    <row r="3981" spans="1:15" x14ac:dyDescent="0.25">
      <c r="A3981" s="24">
        <v>43425</v>
      </c>
      <c r="B3981">
        <v>2.25</v>
      </c>
      <c r="C3981">
        <v>2.25</v>
      </c>
      <c r="D3981">
        <v>2.25</v>
      </c>
      <c r="E3981">
        <v>2.41</v>
      </c>
      <c r="F3981">
        <v>2.52</v>
      </c>
      <c r="G3981">
        <v>2.67</v>
      </c>
      <c r="H3981">
        <v>2.81</v>
      </c>
      <c r="I3981">
        <v>2.84</v>
      </c>
      <c r="J3981">
        <v>2.89</v>
      </c>
      <c r="K3981">
        <v>2.98</v>
      </c>
      <c r="L3981">
        <v>3.06</v>
      </c>
      <c r="M3981">
        <v>3.22</v>
      </c>
      <c r="N3981">
        <v>3.31</v>
      </c>
      <c r="O3981">
        <f t="shared" si="62"/>
        <v>3.31</v>
      </c>
    </row>
    <row r="3982" spans="1:15" x14ac:dyDescent="0.25">
      <c r="A3982" s="24">
        <v>43426</v>
      </c>
      <c r="B3982">
        <v>2.25</v>
      </c>
      <c r="C3982">
        <v>2.25</v>
      </c>
      <c r="D3982">
        <v>2.25</v>
      </c>
      <c r="E3982">
        <v>2.41</v>
      </c>
      <c r="F3982">
        <v>2.52</v>
      </c>
      <c r="G3982">
        <v>2.67</v>
      </c>
      <c r="H3982">
        <v>2.81</v>
      </c>
      <c r="I3982">
        <v>2.84</v>
      </c>
      <c r="J3982">
        <v>2.89</v>
      </c>
      <c r="K3982">
        <v>2.98</v>
      </c>
      <c r="L3982">
        <v>3.06</v>
      </c>
      <c r="M3982">
        <v>3.22</v>
      </c>
      <c r="N3982">
        <v>3.31</v>
      </c>
      <c r="O3982">
        <f t="shared" si="62"/>
        <v>3.31</v>
      </c>
    </row>
    <row r="3983" spans="1:15" x14ac:dyDescent="0.25">
      <c r="A3983" s="24">
        <v>43427</v>
      </c>
      <c r="B3983">
        <v>2.25</v>
      </c>
      <c r="C3983">
        <v>2.25</v>
      </c>
      <c r="D3983">
        <v>2.25</v>
      </c>
      <c r="E3983">
        <v>2.41</v>
      </c>
      <c r="F3983">
        <v>2.52</v>
      </c>
      <c r="G3983">
        <v>2.67</v>
      </c>
      <c r="H3983">
        <v>2.81</v>
      </c>
      <c r="I3983">
        <v>2.83</v>
      </c>
      <c r="J3983">
        <v>2.88</v>
      </c>
      <c r="K3983">
        <v>2.97</v>
      </c>
      <c r="L3983">
        <v>3.05</v>
      </c>
      <c r="M3983">
        <v>3.21</v>
      </c>
      <c r="N3983">
        <v>3.31</v>
      </c>
      <c r="O3983">
        <f t="shared" si="62"/>
        <v>3.31</v>
      </c>
    </row>
    <row r="3984" spans="1:15" x14ac:dyDescent="0.25">
      <c r="A3984" s="24">
        <v>43428</v>
      </c>
      <c r="B3984">
        <v>2.25</v>
      </c>
      <c r="C3984">
        <v>2.25</v>
      </c>
      <c r="D3984">
        <v>2.25</v>
      </c>
      <c r="E3984">
        <v>2.41</v>
      </c>
      <c r="F3984">
        <v>2.52</v>
      </c>
      <c r="G3984">
        <v>2.67</v>
      </c>
      <c r="H3984">
        <v>2.81</v>
      </c>
      <c r="I3984">
        <v>2.83</v>
      </c>
      <c r="J3984">
        <v>2.88</v>
      </c>
      <c r="K3984">
        <v>2.97</v>
      </c>
      <c r="L3984">
        <v>3.05</v>
      </c>
      <c r="M3984">
        <v>3.21</v>
      </c>
      <c r="N3984">
        <v>3.31</v>
      </c>
      <c r="O3984">
        <f t="shared" si="62"/>
        <v>3.31</v>
      </c>
    </row>
    <row r="3985" spans="1:15" x14ac:dyDescent="0.25">
      <c r="A3985" s="24">
        <v>43429</v>
      </c>
      <c r="B3985">
        <v>2.25</v>
      </c>
      <c r="C3985">
        <v>2.25</v>
      </c>
      <c r="D3985">
        <v>2.25</v>
      </c>
      <c r="E3985">
        <v>2.41</v>
      </c>
      <c r="F3985">
        <v>2.52</v>
      </c>
      <c r="G3985">
        <v>2.67</v>
      </c>
      <c r="H3985">
        <v>2.81</v>
      </c>
      <c r="I3985">
        <v>2.83</v>
      </c>
      <c r="J3985">
        <v>2.88</v>
      </c>
      <c r="K3985">
        <v>2.97</v>
      </c>
      <c r="L3985">
        <v>3.05</v>
      </c>
      <c r="M3985">
        <v>3.21</v>
      </c>
      <c r="N3985">
        <v>3.31</v>
      </c>
      <c r="O3985">
        <f t="shared" si="62"/>
        <v>3.31</v>
      </c>
    </row>
    <row r="3986" spans="1:15" x14ac:dyDescent="0.25">
      <c r="A3986" s="24">
        <v>43430</v>
      </c>
      <c r="B3986">
        <v>2.2400000000000002</v>
      </c>
      <c r="C3986">
        <v>2.2400000000000002</v>
      </c>
      <c r="D3986">
        <v>2.2400000000000002</v>
      </c>
      <c r="E3986">
        <v>2.41</v>
      </c>
      <c r="F3986">
        <v>2.54</v>
      </c>
      <c r="G3986">
        <v>2.7</v>
      </c>
      <c r="H3986">
        <v>2.84</v>
      </c>
      <c r="I3986">
        <v>2.86</v>
      </c>
      <c r="J3986">
        <v>2.9</v>
      </c>
      <c r="K3986">
        <v>2.98</v>
      </c>
      <c r="L3986">
        <v>3.07</v>
      </c>
      <c r="M3986">
        <v>3.22</v>
      </c>
      <c r="N3986">
        <v>3.32</v>
      </c>
      <c r="O3986">
        <f t="shared" si="62"/>
        <v>3.32</v>
      </c>
    </row>
    <row r="3987" spans="1:15" x14ac:dyDescent="0.25">
      <c r="A3987" s="24">
        <v>43431</v>
      </c>
      <c r="B3987">
        <v>2.31</v>
      </c>
      <c r="C3987">
        <v>2.31</v>
      </c>
      <c r="D3987">
        <v>2.31</v>
      </c>
      <c r="E3987">
        <v>2.41</v>
      </c>
      <c r="F3987">
        <v>2.5299999999999998</v>
      </c>
      <c r="G3987">
        <v>2.7</v>
      </c>
      <c r="H3987">
        <v>2.83</v>
      </c>
      <c r="I3987">
        <v>2.86</v>
      </c>
      <c r="J3987">
        <v>2.89</v>
      </c>
      <c r="K3987">
        <v>2.98</v>
      </c>
      <c r="L3987">
        <v>3.06</v>
      </c>
      <c r="M3987">
        <v>3.22</v>
      </c>
      <c r="N3987">
        <v>3.32</v>
      </c>
      <c r="O3987">
        <f t="shared" si="62"/>
        <v>3.32</v>
      </c>
    </row>
    <row r="3988" spans="1:15" x14ac:dyDescent="0.25">
      <c r="A3988" s="24">
        <v>43432</v>
      </c>
      <c r="B3988">
        <v>2.31</v>
      </c>
      <c r="C3988">
        <v>2.31</v>
      </c>
      <c r="D3988">
        <v>2.31</v>
      </c>
      <c r="E3988">
        <v>2.4</v>
      </c>
      <c r="F3988">
        <v>2.5299999999999998</v>
      </c>
      <c r="G3988">
        <v>2.69</v>
      </c>
      <c r="H3988">
        <v>2.81</v>
      </c>
      <c r="I3988">
        <v>2.84</v>
      </c>
      <c r="J3988">
        <v>2.87</v>
      </c>
      <c r="K3988">
        <v>2.97</v>
      </c>
      <c r="L3988">
        <v>3.06</v>
      </c>
      <c r="M3988">
        <v>3.23</v>
      </c>
      <c r="N3988">
        <v>3.34</v>
      </c>
      <c r="O3988">
        <f t="shared" si="62"/>
        <v>3.34</v>
      </c>
    </row>
    <row r="3989" spans="1:15" x14ac:dyDescent="0.25">
      <c r="A3989" s="24">
        <v>43433</v>
      </c>
      <c r="B3989">
        <v>2.31</v>
      </c>
      <c r="C3989">
        <v>2.31</v>
      </c>
      <c r="D3989">
        <v>2.31</v>
      </c>
      <c r="E3989">
        <v>2.37</v>
      </c>
      <c r="F3989">
        <v>2.52</v>
      </c>
      <c r="G3989">
        <v>2.69</v>
      </c>
      <c r="H3989">
        <v>2.81</v>
      </c>
      <c r="I3989">
        <v>2.83</v>
      </c>
      <c r="J3989">
        <v>2.85</v>
      </c>
      <c r="K3989">
        <v>2.94</v>
      </c>
      <c r="L3989">
        <v>3.03</v>
      </c>
      <c r="M3989">
        <v>3.21</v>
      </c>
      <c r="N3989">
        <v>3.33</v>
      </c>
      <c r="O3989">
        <f t="shared" si="62"/>
        <v>3.33</v>
      </c>
    </row>
    <row r="3990" spans="1:15" x14ac:dyDescent="0.25">
      <c r="A3990" s="24">
        <v>43434</v>
      </c>
      <c r="B3990">
        <v>2.31</v>
      </c>
      <c r="C3990">
        <v>2.31</v>
      </c>
      <c r="D3990">
        <v>2.31</v>
      </c>
      <c r="E3990">
        <v>2.37</v>
      </c>
      <c r="F3990">
        <v>2.52</v>
      </c>
      <c r="G3990">
        <v>2.7</v>
      </c>
      <c r="H3990">
        <v>2.8</v>
      </c>
      <c r="I3990">
        <v>2.83</v>
      </c>
      <c r="J3990">
        <v>2.84</v>
      </c>
      <c r="K3990">
        <v>2.92</v>
      </c>
      <c r="L3990">
        <v>3.01</v>
      </c>
      <c r="M3990">
        <v>3.19</v>
      </c>
      <c r="N3990">
        <v>3.3</v>
      </c>
      <c r="O3990">
        <f t="shared" si="62"/>
        <v>3.3</v>
      </c>
    </row>
    <row r="3991" spans="1:15" x14ac:dyDescent="0.25">
      <c r="A3991" s="24">
        <v>43435</v>
      </c>
      <c r="B3991">
        <v>2.31</v>
      </c>
      <c r="C3991">
        <v>2.31</v>
      </c>
      <c r="D3991">
        <v>2.31</v>
      </c>
      <c r="E3991">
        <v>2.37</v>
      </c>
      <c r="F3991">
        <v>2.52</v>
      </c>
      <c r="G3991">
        <v>2.7</v>
      </c>
      <c r="H3991">
        <v>2.8</v>
      </c>
      <c r="I3991">
        <v>2.83</v>
      </c>
      <c r="J3991">
        <v>2.84</v>
      </c>
      <c r="K3991">
        <v>2.92</v>
      </c>
      <c r="L3991">
        <v>3.01</v>
      </c>
      <c r="M3991">
        <v>3.19</v>
      </c>
      <c r="N3991">
        <v>3.3</v>
      </c>
      <c r="O3991">
        <f t="shared" si="62"/>
        <v>3.3</v>
      </c>
    </row>
    <row r="3992" spans="1:15" x14ac:dyDescent="0.25">
      <c r="A3992" s="24">
        <v>43436</v>
      </c>
      <c r="B3992">
        <v>2.31</v>
      </c>
      <c r="C3992">
        <v>2.31</v>
      </c>
      <c r="D3992">
        <v>2.31</v>
      </c>
      <c r="E3992">
        <v>2.37</v>
      </c>
      <c r="F3992">
        <v>2.52</v>
      </c>
      <c r="G3992">
        <v>2.7</v>
      </c>
      <c r="H3992">
        <v>2.8</v>
      </c>
      <c r="I3992">
        <v>2.83</v>
      </c>
      <c r="J3992">
        <v>2.84</v>
      </c>
      <c r="K3992">
        <v>2.92</v>
      </c>
      <c r="L3992">
        <v>3.01</v>
      </c>
      <c r="M3992">
        <v>3.19</v>
      </c>
      <c r="N3992">
        <v>3.3</v>
      </c>
      <c r="O3992">
        <f t="shared" si="62"/>
        <v>3.3</v>
      </c>
    </row>
    <row r="3993" spans="1:15" x14ac:dyDescent="0.25">
      <c r="A3993" s="24">
        <v>43437</v>
      </c>
      <c r="B3993">
        <v>2.2999999999999998</v>
      </c>
      <c r="C3993">
        <v>2.2999999999999998</v>
      </c>
      <c r="D3993">
        <v>2.2999999999999998</v>
      </c>
      <c r="E3993">
        <v>2.38</v>
      </c>
      <c r="F3993">
        <v>2.56</v>
      </c>
      <c r="G3993">
        <v>2.72</v>
      </c>
      <c r="H3993">
        <v>2.83</v>
      </c>
      <c r="I3993">
        <v>2.84</v>
      </c>
      <c r="J3993">
        <v>2.83</v>
      </c>
      <c r="K3993">
        <v>2.9</v>
      </c>
      <c r="L3993">
        <v>2.98</v>
      </c>
      <c r="M3993">
        <v>3.15</v>
      </c>
      <c r="N3993">
        <v>3.27</v>
      </c>
      <c r="O3993">
        <f t="shared" si="62"/>
        <v>3.27</v>
      </c>
    </row>
    <row r="3994" spans="1:15" x14ac:dyDescent="0.25">
      <c r="A3994" s="24">
        <v>43438</v>
      </c>
      <c r="B3994">
        <v>2.37</v>
      </c>
      <c r="C3994">
        <v>2.37</v>
      </c>
      <c r="D3994">
        <v>2.37</v>
      </c>
      <c r="E3994">
        <v>2.42</v>
      </c>
      <c r="F3994">
        <v>2.58</v>
      </c>
      <c r="G3994">
        <v>2.71</v>
      </c>
      <c r="H3994">
        <v>2.8</v>
      </c>
      <c r="I3994">
        <v>2.81</v>
      </c>
      <c r="J3994">
        <v>2.79</v>
      </c>
      <c r="K3994">
        <v>2.84</v>
      </c>
      <c r="L3994">
        <v>2.91</v>
      </c>
      <c r="M3994">
        <v>3.05</v>
      </c>
      <c r="N3994">
        <v>3.16</v>
      </c>
      <c r="O3994">
        <f t="shared" si="62"/>
        <v>3.16</v>
      </c>
    </row>
    <row r="3995" spans="1:15" x14ac:dyDescent="0.25">
      <c r="A3995" s="24">
        <v>43439</v>
      </c>
      <c r="B3995">
        <v>2.37</v>
      </c>
      <c r="C3995">
        <v>2.37</v>
      </c>
      <c r="D3995">
        <v>2.37</v>
      </c>
      <c r="E3995">
        <v>2.42</v>
      </c>
      <c r="F3995">
        <v>2.58</v>
      </c>
      <c r="G3995">
        <v>2.71</v>
      </c>
      <c r="H3995">
        <v>2.8</v>
      </c>
      <c r="I3995">
        <v>2.81</v>
      </c>
      <c r="J3995">
        <v>2.79</v>
      </c>
      <c r="K3995">
        <v>2.84</v>
      </c>
      <c r="L3995">
        <v>2.91</v>
      </c>
      <c r="M3995">
        <v>3.05</v>
      </c>
      <c r="N3995">
        <v>3.16</v>
      </c>
      <c r="O3995">
        <f t="shared" si="62"/>
        <v>3.16</v>
      </c>
    </row>
    <row r="3996" spans="1:15" x14ac:dyDescent="0.25">
      <c r="A3996" s="24">
        <v>43440</v>
      </c>
      <c r="B3996">
        <v>2.36</v>
      </c>
      <c r="C3996">
        <v>2.36</v>
      </c>
      <c r="D3996">
        <v>2.36</v>
      </c>
      <c r="E3996">
        <v>2.41</v>
      </c>
      <c r="F3996">
        <v>2.56</v>
      </c>
      <c r="G3996">
        <v>2.7</v>
      </c>
      <c r="H3996">
        <v>2.75</v>
      </c>
      <c r="I3996">
        <v>2.76</v>
      </c>
      <c r="J3996">
        <v>2.75</v>
      </c>
      <c r="K3996">
        <v>2.8</v>
      </c>
      <c r="L3996">
        <v>2.87</v>
      </c>
      <c r="M3996">
        <v>3.01</v>
      </c>
      <c r="N3996">
        <v>3.14</v>
      </c>
      <c r="O3996">
        <f t="shared" si="62"/>
        <v>3.14</v>
      </c>
    </row>
    <row r="3997" spans="1:15" x14ac:dyDescent="0.25">
      <c r="A3997" s="24">
        <v>43441</v>
      </c>
      <c r="B3997">
        <v>2.3199999999999998</v>
      </c>
      <c r="C3997">
        <v>2.3199999999999998</v>
      </c>
      <c r="D3997">
        <v>2.3199999999999998</v>
      </c>
      <c r="E3997">
        <v>2.4</v>
      </c>
      <c r="F3997">
        <v>2.54</v>
      </c>
      <c r="G3997">
        <v>2.68</v>
      </c>
      <c r="H3997">
        <v>2.72</v>
      </c>
      <c r="I3997">
        <v>2.72</v>
      </c>
      <c r="J3997">
        <v>2.7</v>
      </c>
      <c r="K3997">
        <v>2.77</v>
      </c>
      <c r="L3997">
        <v>2.85</v>
      </c>
      <c r="M3997">
        <v>3.01</v>
      </c>
      <c r="N3997">
        <v>3.14</v>
      </c>
      <c r="O3997">
        <f t="shared" si="62"/>
        <v>3.14</v>
      </c>
    </row>
    <row r="3998" spans="1:15" x14ac:dyDescent="0.25">
      <c r="A3998" s="24">
        <v>43442</v>
      </c>
      <c r="B3998">
        <v>2.3199999999999998</v>
      </c>
      <c r="C3998">
        <v>2.3199999999999998</v>
      </c>
      <c r="D3998">
        <v>2.3199999999999998</v>
      </c>
      <c r="E3998">
        <v>2.4</v>
      </c>
      <c r="F3998">
        <v>2.54</v>
      </c>
      <c r="G3998">
        <v>2.68</v>
      </c>
      <c r="H3998">
        <v>2.72</v>
      </c>
      <c r="I3998">
        <v>2.72</v>
      </c>
      <c r="J3998">
        <v>2.7</v>
      </c>
      <c r="K3998">
        <v>2.77</v>
      </c>
      <c r="L3998">
        <v>2.85</v>
      </c>
      <c r="M3998">
        <v>3.01</v>
      </c>
      <c r="N3998">
        <v>3.14</v>
      </c>
      <c r="O3998">
        <f t="shared" si="62"/>
        <v>3.14</v>
      </c>
    </row>
    <row r="3999" spans="1:15" x14ac:dyDescent="0.25">
      <c r="A3999" s="24">
        <v>43443</v>
      </c>
      <c r="B3999">
        <v>2.3199999999999998</v>
      </c>
      <c r="C3999">
        <v>2.3199999999999998</v>
      </c>
      <c r="D3999">
        <v>2.3199999999999998</v>
      </c>
      <c r="E3999">
        <v>2.4</v>
      </c>
      <c r="F3999">
        <v>2.54</v>
      </c>
      <c r="G3999">
        <v>2.68</v>
      </c>
      <c r="H3999">
        <v>2.72</v>
      </c>
      <c r="I3999">
        <v>2.72</v>
      </c>
      <c r="J3999">
        <v>2.7</v>
      </c>
      <c r="K3999">
        <v>2.77</v>
      </c>
      <c r="L3999">
        <v>2.85</v>
      </c>
      <c r="M3999">
        <v>3.01</v>
      </c>
      <c r="N3999">
        <v>3.14</v>
      </c>
      <c r="O3999">
        <f t="shared" si="62"/>
        <v>3.14</v>
      </c>
    </row>
    <row r="4000" spans="1:15" x14ac:dyDescent="0.25">
      <c r="A4000" s="24">
        <v>43444</v>
      </c>
      <c r="B4000">
        <v>2.3199999999999998</v>
      </c>
      <c r="C4000">
        <v>2.3199999999999998</v>
      </c>
      <c r="D4000">
        <v>2.3199999999999998</v>
      </c>
      <c r="E4000">
        <v>2.41</v>
      </c>
      <c r="F4000">
        <v>2.54</v>
      </c>
      <c r="G4000">
        <v>2.69</v>
      </c>
      <c r="H4000">
        <v>2.72</v>
      </c>
      <c r="I4000">
        <v>2.73</v>
      </c>
      <c r="J4000">
        <v>2.71</v>
      </c>
      <c r="K4000">
        <v>2.77</v>
      </c>
      <c r="L4000">
        <v>2.85</v>
      </c>
      <c r="M4000">
        <v>3</v>
      </c>
      <c r="N4000">
        <v>3.13</v>
      </c>
      <c r="O4000">
        <f t="shared" si="62"/>
        <v>3.13</v>
      </c>
    </row>
    <row r="4001" spans="1:15" x14ac:dyDescent="0.25">
      <c r="A4001" s="24">
        <v>43445</v>
      </c>
      <c r="B4001">
        <v>2.2799999999999998</v>
      </c>
      <c r="C4001">
        <v>2.2799999999999998</v>
      </c>
      <c r="D4001">
        <v>2.2799999999999998</v>
      </c>
      <c r="E4001">
        <v>2.41</v>
      </c>
      <c r="F4001">
        <v>2.5499999999999998</v>
      </c>
      <c r="G4001">
        <v>2.7</v>
      </c>
      <c r="H4001">
        <v>2.78</v>
      </c>
      <c r="I4001">
        <v>2.78</v>
      </c>
      <c r="J4001">
        <v>2.75</v>
      </c>
      <c r="K4001">
        <v>2.81</v>
      </c>
      <c r="L4001">
        <v>2.89</v>
      </c>
      <c r="M4001">
        <v>3.02</v>
      </c>
      <c r="N4001">
        <v>3.13</v>
      </c>
      <c r="O4001">
        <f t="shared" si="62"/>
        <v>3.13</v>
      </c>
    </row>
    <row r="4002" spans="1:15" x14ac:dyDescent="0.25">
      <c r="A4002" s="24">
        <v>43446</v>
      </c>
      <c r="B4002">
        <v>2.2999999999999998</v>
      </c>
      <c r="C4002">
        <v>2.2999999999999998</v>
      </c>
      <c r="D4002">
        <v>2.2999999999999998</v>
      </c>
      <c r="E4002">
        <v>2.4300000000000002</v>
      </c>
      <c r="F4002">
        <v>2.56</v>
      </c>
      <c r="G4002">
        <v>2.7</v>
      </c>
      <c r="H4002">
        <v>2.77</v>
      </c>
      <c r="I4002">
        <v>2.78</v>
      </c>
      <c r="J4002">
        <v>2.77</v>
      </c>
      <c r="K4002">
        <v>2.84</v>
      </c>
      <c r="L4002">
        <v>2.91</v>
      </c>
      <c r="M4002">
        <v>3.04</v>
      </c>
      <c r="N4002">
        <v>3.15</v>
      </c>
      <c r="O4002">
        <f t="shared" si="62"/>
        <v>3.15</v>
      </c>
    </row>
    <row r="4003" spans="1:15" x14ac:dyDescent="0.25">
      <c r="A4003" s="24">
        <v>43447</v>
      </c>
      <c r="B4003">
        <v>2.36</v>
      </c>
      <c r="C4003">
        <v>2.36</v>
      </c>
      <c r="D4003">
        <v>2.36</v>
      </c>
      <c r="E4003">
        <v>2.4300000000000002</v>
      </c>
      <c r="F4003">
        <v>2.56</v>
      </c>
      <c r="G4003">
        <v>2.69</v>
      </c>
      <c r="H4003">
        <v>2.75</v>
      </c>
      <c r="I4003">
        <v>2.76</v>
      </c>
      <c r="J4003">
        <v>2.75</v>
      </c>
      <c r="K4003">
        <v>2.83</v>
      </c>
      <c r="L4003">
        <v>2.91</v>
      </c>
      <c r="M4003">
        <v>3.05</v>
      </c>
      <c r="N4003">
        <v>3.16</v>
      </c>
      <c r="O4003">
        <f t="shared" si="62"/>
        <v>3.16</v>
      </c>
    </row>
    <row r="4004" spans="1:15" x14ac:dyDescent="0.25">
      <c r="A4004" s="24">
        <v>43448</v>
      </c>
      <c r="B4004">
        <v>2.36</v>
      </c>
      <c r="C4004">
        <v>2.36</v>
      </c>
      <c r="D4004">
        <v>2.36</v>
      </c>
      <c r="E4004">
        <v>2.42</v>
      </c>
      <c r="F4004">
        <v>2.56</v>
      </c>
      <c r="G4004">
        <v>2.68</v>
      </c>
      <c r="H4004">
        <v>2.73</v>
      </c>
      <c r="I4004">
        <v>2.72</v>
      </c>
      <c r="J4004">
        <v>2.73</v>
      </c>
      <c r="K4004">
        <v>2.81</v>
      </c>
      <c r="L4004">
        <v>2.89</v>
      </c>
      <c r="M4004">
        <v>3.03</v>
      </c>
      <c r="N4004">
        <v>3.14</v>
      </c>
      <c r="O4004">
        <f t="shared" si="62"/>
        <v>3.14</v>
      </c>
    </row>
    <row r="4005" spans="1:15" x14ac:dyDescent="0.25">
      <c r="A4005" s="24">
        <v>43449</v>
      </c>
      <c r="B4005">
        <v>2.36</v>
      </c>
      <c r="C4005">
        <v>2.36</v>
      </c>
      <c r="D4005">
        <v>2.36</v>
      </c>
      <c r="E4005">
        <v>2.42</v>
      </c>
      <c r="F4005">
        <v>2.56</v>
      </c>
      <c r="G4005">
        <v>2.68</v>
      </c>
      <c r="H4005">
        <v>2.73</v>
      </c>
      <c r="I4005">
        <v>2.72</v>
      </c>
      <c r="J4005">
        <v>2.73</v>
      </c>
      <c r="K4005">
        <v>2.81</v>
      </c>
      <c r="L4005">
        <v>2.89</v>
      </c>
      <c r="M4005">
        <v>3.03</v>
      </c>
      <c r="N4005">
        <v>3.14</v>
      </c>
      <c r="O4005">
        <f t="shared" si="62"/>
        <v>3.14</v>
      </c>
    </row>
    <row r="4006" spans="1:15" x14ac:dyDescent="0.25">
      <c r="A4006" s="24">
        <v>43450</v>
      </c>
      <c r="B4006">
        <v>2.36</v>
      </c>
      <c r="C4006">
        <v>2.36</v>
      </c>
      <c r="D4006">
        <v>2.36</v>
      </c>
      <c r="E4006">
        <v>2.42</v>
      </c>
      <c r="F4006">
        <v>2.56</v>
      </c>
      <c r="G4006">
        <v>2.68</v>
      </c>
      <c r="H4006">
        <v>2.73</v>
      </c>
      <c r="I4006">
        <v>2.72</v>
      </c>
      <c r="J4006">
        <v>2.73</v>
      </c>
      <c r="K4006">
        <v>2.81</v>
      </c>
      <c r="L4006">
        <v>2.89</v>
      </c>
      <c r="M4006">
        <v>3.03</v>
      </c>
      <c r="N4006">
        <v>3.14</v>
      </c>
      <c r="O4006">
        <f t="shared" si="62"/>
        <v>3.14</v>
      </c>
    </row>
    <row r="4007" spans="1:15" x14ac:dyDescent="0.25">
      <c r="A4007" s="24">
        <v>43451</v>
      </c>
      <c r="B4007">
        <v>2.36</v>
      </c>
      <c r="C4007">
        <v>2.36</v>
      </c>
      <c r="D4007">
        <v>2.36</v>
      </c>
      <c r="E4007">
        <v>2.4</v>
      </c>
      <c r="F4007">
        <v>2.54</v>
      </c>
      <c r="G4007">
        <v>2.66</v>
      </c>
      <c r="H4007">
        <v>2.7</v>
      </c>
      <c r="I4007">
        <v>2.68</v>
      </c>
      <c r="J4007">
        <v>2.69</v>
      </c>
      <c r="K4007">
        <v>2.77</v>
      </c>
      <c r="L4007">
        <v>2.86</v>
      </c>
      <c r="M4007">
        <v>3</v>
      </c>
      <c r="N4007">
        <v>3.11</v>
      </c>
      <c r="O4007">
        <f t="shared" si="62"/>
        <v>3.11</v>
      </c>
    </row>
    <row r="4008" spans="1:15" x14ac:dyDescent="0.25">
      <c r="A4008" s="24">
        <v>43452</v>
      </c>
      <c r="B4008">
        <v>2.35</v>
      </c>
      <c r="C4008">
        <v>2.35</v>
      </c>
      <c r="D4008">
        <v>2.35</v>
      </c>
      <c r="E4008">
        <v>2.39</v>
      </c>
      <c r="F4008">
        <v>2.5299999999999998</v>
      </c>
      <c r="G4008">
        <v>2.64</v>
      </c>
      <c r="H4008">
        <v>2.65</v>
      </c>
      <c r="I4008">
        <v>2.64</v>
      </c>
      <c r="J4008">
        <v>2.65</v>
      </c>
      <c r="K4008">
        <v>2.74</v>
      </c>
      <c r="L4008">
        <v>2.82</v>
      </c>
      <c r="M4008">
        <v>2.96</v>
      </c>
      <c r="N4008">
        <v>3.07</v>
      </c>
      <c r="O4008">
        <f t="shared" si="62"/>
        <v>3.07</v>
      </c>
    </row>
    <row r="4009" spans="1:15" x14ac:dyDescent="0.25">
      <c r="A4009" s="24">
        <v>43453</v>
      </c>
      <c r="B4009">
        <v>2.35</v>
      </c>
      <c r="C4009">
        <v>2.35</v>
      </c>
      <c r="D4009">
        <v>2.35</v>
      </c>
      <c r="E4009">
        <v>2.4</v>
      </c>
      <c r="F4009">
        <v>2.54</v>
      </c>
      <c r="G4009">
        <v>2.62</v>
      </c>
      <c r="H4009">
        <v>2.63</v>
      </c>
      <c r="I4009">
        <v>2.61</v>
      </c>
      <c r="J4009">
        <v>2.62</v>
      </c>
      <c r="K4009">
        <v>2.69</v>
      </c>
      <c r="L4009">
        <v>2.77</v>
      </c>
      <c r="M4009">
        <v>2.89</v>
      </c>
      <c r="N4009">
        <v>3</v>
      </c>
      <c r="O4009">
        <f t="shared" si="62"/>
        <v>3</v>
      </c>
    </row>
    <row r="4010" spans="1:15" x14ac:dyDescent="0.25">
      <c r="A4010" s="24">
        <v>43454</v>
      </c>
      <c r="B4010">
        <v>2.42</v>
      </c>
      <c r="C4010">
        <v>2.42</v>
      </c>
      <c r="D4010">
        <v>2.42</v>
      </c>
      <c r="E4010">
        <v>2.39</v>
      </c>
      <c r="F4010">
        <v>2.5499999999999998</v>
      </c>
      <c r="G4010">
        <v>2.64</v>
      </c>
      <c r="H4010">
        <v>2.67</v>
      </c>
      <c r="I4010">
        <v>2.65</v>
      </c>
      <c r="J4010">
        <v>2.65</v>
      </c>
      <c r="K4010">
        <v>2.72</v>
      </c>
      <c r="L4010">
        <v>2.79</v>
      </c>
      <c r="M4010">
        <v>2.92</v>
      </c>
      <c r="N4010">
        <v>3.02</v>
      </c>
      <c r="O4010">
        <f t="shared" si="62"/>
        <v>3.02</v>
      </c>
    </row>
    <row r="4011" spans="1:15" x14ac:dyDescent="0.25">
      <c r="A4011" s="24">
        <v>43455</v>
      </c>
      <c r="B4011">
        <v>2.41</v>
      </c>
      <c r="C4011">
        <v>2.41</v>
      </c>
      <c r="D4011">
        <v>2.41</v>
      </c>
      <c r="E4011">
        <v>2.39</v>
      </c>
      <c r="F4011">
        <v>2.54</v>
      </c>
      <c r="G4011">
        <v>2.62</v>
      </c>
      <c r="H4011">
        <v>2.63</v>
      </c>
      <c r="I4011">
        <v>2.61</v>
      </c>
      <c r="J4011">
        <v>2.64</v>
      </c>
      <c r="K4011">
        <v>2.72</v>
      </c>
      <c r="L4011">
        <v>2.79</v>
      </c>
      <c r="M4011">
        <v>2.92</v>
      </c>
      <c r="N4011">
        <v>3.03</v>
      </c>
      <c r="O4011">
        <f t="shared" si="62"/>
        <v>3.03</v>
      </c>
    </row>
    <row r="4012" spans="1:15" x14ac:dyDescent="0.25">
      <c r="A4012" s="24">
        <v>43456</v>
      </c>
      <c r="B4012">
        <v>2.41</v>
      </c>
      <c r="C4012">
        <v>2.41</v>
      </c>
      <c r="D4012">
        <v>2.41</v>
      </c>
      <c r="E4012">
        <v>2.39</v>
      </c>
      <c r="F4012">
        <v>2.54</v>
      </c>
      <c r="G4012">
        <v>2.62</v>
      </c>
      <c r="H4012">
        <v>2.63</v>
      </c>
      <c r="I4012">
        <v>2.61</v>
      </c>
      <c r="J4012">
        <v>2.64</v>
      </c>
      <c r="K4012">
        <v>2.72</v>
      </c>
      <c r="L4012">
        <v>2.79</v>
      </c>
      <c r="M4012">
        <v>2.92</v>
      </c>
      <c r="N4012">
        <v>3.03</v>
      </c>
      <c r="O4012">
        <f t="shared" si="62"/>
        <v>3.03</v>
      </c>
    </row>
    <row r="4013" spans="1:15" x14ac:dyDescent="0.25">
      <c r="A4013" s="24">
        <v>43457</v>
      </c>
      <c r="B4013">
        <v>2.41</v>
      </c>
      <c r="C4013">
        <v>2.41</v>
      </c>
      <c r="D4013">
        <v>2.41</v>
      </c>
      <c r="E4013">
        <v>2.39</v>
      </c>
      <c r="F4013">
        <v>2.54</v>
      </c>
      <c r="G4013">
        <v>2.62</v>
      </c>
      <c r="H4013">
        <v>2.63</v>
      </c>
      <c r="I4013">
        <v>2.61</v>
      </c>
      <c r="J4013">
        <v>2.64</v>
      </c>
      <c r="K4013">
        <v>2.72</v>
      </c>
      <c r="L4013">
        <v>2.79</v>
      </c>
      <c r="M4013">
        <v>2.92</v>
      </c>
      <c r="N4013">
        <v>3.03</v>
      </c>
      <c r="O4013">
        <f t="shared" si="62"/>
        <v>3.03</v>
      </c>
    </row>
    <row r="4014" spans="1:15" x14ac:dyDescent="0.25">
      <c r="A4014" s="24">
        <v>43458</v>
      </c>
      <c r="B4014">
        <v>2.42</v>
      </c>
      <c r="C4014">
        <v>2.42</v>
      </c>
      <c r="D4014">
        <v>2.42</v>
      </c>
      <c r="E4014">
        <v>2.4500000000000002</v>
      </c>
      <c r="F4014">
        <v>2.52</v>
      </c>
      <c r="G4014">
        <v>2.61</v>
      </c>
      <c r="H4014">
        <v>2.5499999999999998</v>
      </c>
      <c r="I4014">
        <v>2.56</v>
      </c>
      <c r="J4014">
        <v>2.58</v>
      </c>
      <c r="K4014">
        <v>2.66</v>
      </c>
      <c r="L4014">
        <v>2.74</v>
      </c>
      <c r="M4014">
        <v>2.88</v>
      </c>
      <c r="N4014">
        <v>3</v>
      </c>
      <c r="O4014">
        <f t="shared" si="62"/>
        <v>3</v>
      </c>
    </row>
    <row r="4015" spans="1:15" x14ac:dyDescent="0.25">
      <c r="A4015" s="24">
        <v>43459</v>
      </c>
      <c r="B4015">
        <v>2.42</v>
      </c>
      <c r="C4015">
        <v>2.42</v>
      </c>
      <c r="D4015">
        <v>2.42</v>
      </c>
      <c r="E4015">
        <v>2.4500000000000002</v>
      </c>
      <c r="F4015">
        <v>2.52</v>
      </c>
      <c r="G4015">
        <v>2.61</v>
      </c>
      <c r="H4015">
        <v>2.5499999999999998</v>
      </c>
      <c r="I4015">
        <v>2.56</v>
      </c>
      <c r="J4015">
        <v>2.58</v>
      </c>
      <c r="K4015">
        <v>2.66</v>
      </c>
      <c r="L4015">
        <v>2.74</v>
      </c>
      <c r="M4015">
        <v>2.88</v>
      </c>
      <c r="N4015">
        <v>3</v>
      </c>
      <c r="O4015">
        <f t="shared" si="62"/>
        <v>3</v>
      </c>
    </row>
    <row r="4016" spans="1:15" x14ac:dyDescent="0.25">
      <c r="A4016" s="24">
        <v>43460</v>
      </c>
      <c r="B4016">
        <v>2.41</v>
      </c>
      <c r="C4016">
        <v>2.41</v>
      </c>
      <c r="D4016">
        <v>2.41</v>
      </c>
      <c r="E4016">
        <v>2.44</v>
      </c>
      <c r="F4016">
        <v>2.54</v>
      </c>
      <c r="G4016">
        <v>2.61</v>
      </c>
      <c r="H4016">
        <v>2.61</v>
      </c>
      <c r="I4016">
        <v>2.6</v>
      </c>
      <c r="J4016">
        <v>2.67</v>
      </c>
      <c r="K4016">
        <v>2.74</v>
      </c>
      <c r="L4016">
        <v>2.81</v>
      </c>
      <c r="M4016">
        <v>2.94</v>
      </c>
      <c r="N4016">
        <v>3.06</v>
      </c>
      <c r="O4016">
        <f t="shared" si="62"/>
        <v>3.06</v>
      </c>
    </row>
    <row r="4017" spans="1:15" x14ac:dyDescent="0.25">
      <c r="A4017" s="24">
        <v>43461</v>
      </c>
      <c r="B4017">
        <v>2.4300000000000002</v>
      </c>
      <c r="C4017">
        <v>2.4300000000000002</v>
      </c>
      <c r="D4017">
        <v>2.4300000000000002</v>
      </c>
      <c r="E4017">
        <v>2.41</v>
      </c>
      <c r="F4017">
        <v>2.4900000000000002</v>
      </c>
      <c r="G4017">
        <v>2.58</v>
      </c>
      <c r="H4017">
        <v>2.56</v>
      </c>
      <c r="I4017">
        <v>2.5499999999999998</v>
      </c>
      <c r="J4017">
        <v>2.6</v>
      </c>
      <c r="K4017">
        <v>2.68</v>
      </c>
      <c r="L4017">
        <v>2.77</v>
      </c>
      <c r="M4017">
        <v>2.92</v>
      </c>
      <c r="N4017">
        <v>3.05</v>
      </c>
      <c r="O4017">
        <f t="shared" si="62"/>
        <v>3.05</v>
      </c>
    </row>
    <row r="4018" spans="1:15" x14ac:dyDescent="0.25">
      <c r="A4018" s="24">
        <v>43462</v>
      </c>
      <c r="B4018">
        <v>2.39</v>
      </c>
      <c r="C4018">
        <v>2.39</v>
      </c>
      <c r="D4018">
        <v>2.39</v>
      </c>
      <c r="E4018">
        <v>2.4</v>
      </c>
      <c r="F4018">
        <v>2.48</v>
      </c>
      <c r="G4018">
        <v>2.57</v>
      </c>
      <c r="H4018">
        <v>2.52</v>
      </c>
      <c r="I4018">
        <v>2.5</v>
      </c>
      <c r="J4018">
        <v>2.56</v>
      </c>
      <c r="K4018">
        <v>2.63</v>
      </c>
      <c r="L4018">
        <v>2.72</v>
      </c>
      <c r="M4018">
        <v>2.89</v>
      </c>
      <c r="N4018">
        <v>3.04</v>
      </c>
      <c r="O4018">
        <f t="shared" si="62"/>
        <v>3.04</v>
      </c>
    </row>
    <row r="4019" spans="1:15" x14ac:dyDescent="0.25">
      <c r="A4019" s="24">
        <v>43463</v>
      </c>
      <c r="B4019">
        <v>2.39</v>
      </c>
      <c r="C4019">
        <v>2.39</v>
      </c>
      <c r="D4019">
        <v>2.39</v>
      </c>
      <c r="E4019">
        <v>2.4</v>
      </c>
      <c r="F4019">
        <v>2.48</v>
      </c>
      <c r="G4019">
        <v>2.57</v>
      </c>
      <c r="H4019">
        <v>2.52</v>
      </c>
      <c r="I4019">
        <v>2.5</v>
      </c>
      <c r="J4019">
        <v>2.56</v>
      </c>
      <c r="K4019">
        <v>2.63</v>
      </c>
      <c r="L4019">
        <v>2.72</v>
      </c>
      <c r="M4019">
        <v>2.89</v>
      </c>
      <c r="N4019">
        <v>3.04</v>
      </c>
      <c r="O4019">
        <f t="shared" si="62"/>
        <v>3.04</v>
      </c>
    </row>
    <row r="4020" spans="1:15" x14ac:dyDescent="0.25">
      <c r="A4020" s="24">
        <v>43464</v>
      </c>
      <c r="B4020">
        <v>2.39</v>
      </c>
      <c r="C4020">
        <v>2.39</v>
      </c>
      <c r="D4020">
        <v>2.39</v>
      </c>
      <c r="E4020">
        <v>2.4</v>
      </c>
      <c r="F4020">
        <v>2.48</v>
      </c>
      <c r="G4020">
        <v>2.57</v>
      </c>
      <c r="H4020">
        <v>2.52</v>
      </c>
      <c r="I4020">
        <v>2.5</v>
      </c>
      <c r="J4020">
        <v>2.56</v>
      </c>
      <c r="K4020">
        <v>2.63</v>
      </c>
      <c r="L4020">
        <v>2.72</v>
      </c>
      <c r="M4020">
        <v>2.89</v>
      </c>
      <c r="N4020">
        <v>3.04</v>
      </c>
      <c r="O4020">
        <f t="shared" si="62"/>
        <v>3.04</v>
      </c>
    </row>
    <row r="4021" spans="1:15" x14ac:dyDescent="0.25">
      <c r="A4021" s="154">
        <v>43465</v>
      </c>
      <c r="B4021" s="156">
        <v>2.44</v>
      </c>
      <c r="C4021" s="156">
        <v>2.44</v>
      </c>
      <c r="D4021" s="156">
        <v>2.44</v>
      </c>
      <c r="E4021" s="156">
        <v>2.4500000000000002</v>
      </c>
      <c r="F4021" s="158">
        <v>2.56</v>
      </c>
      <c r="G4021" s="156">
        <v>2.63</v>
      </c>
      <c r="H4021" s="156">
        <v>2.48</v>
      </c>
      <c r="I4021" s="156">
        <v>2.46</v>
      </c>
      <c r="J4021" s="156">
        <v>2.5099999999999998</v>
      </c>
      <c r="K4021" s="156">
        <v>2.59</v>
      </c>
      <c r="L4021" s="156">
        <v>2.69</v>
      </c>
      <c r="M4021" s="156">
        <v>2.87</v>
      </c>
      <c r="N4021" s="156">
        <v>3.02</v>
      </c>
      <c r="O4021" s="156">
        <f t="shared" si="62"/>
        <v>3.02</v>
      </c>
    </row>
  </sheetData>
  <mergeCells count="1">
    <mergeCell ref="B1:O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15</vt:i4>
      </vt:variant>
    </vt:vector>
  </HeadingPairs>
  <TitlesOfParts>
    <vt:vector size="15" baseType="lpstr">
      <vt:lpstr>Описание листов</vt:lpstr>
      <vt:lpstr>Итог</vt:lpstr>
      <vt:lpstr>Активы</vt:lpstr>
      <vt:lpstr>Свод</vt:lpstr>
      <vt:lpstr>Цен. бум. и деп.</vt:lpstr>
      <vt:lpstr>Cash flow</vt:lpstr>
      <vt:lpstr>ПФИ</vt:lpstr>
      <vt:lpstr>Расшифровка паев</vt:lpstr>
      <vt:lpstr>MC result</vt:lpstr>
      <vt:lpstr>Юр. лица - Пуассон</vt:lpstr>
      <vt:lpstr>Вводные данные и сценарии</vt:lpstr>
      <vt:lpstr>Сценарии</vt:lpstr>
      <vt:lpstr>Курс валют</vt:lpstr>
      <vt:lpstr>ОФЗ RUR</vt:lpstr>
      <vt:lpstr>ОФЗ USD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Чернышева Надежда Владимировна</dc:creator>
  <cp:lastModifiedBy>Bredinina Margarita</cp:lastModifiedBy>
  <dcterms:created xsi:type="dcterms:W3CDTF">2019-06-10T05:46:24Z</dcterms:created>
  <dcterms:modified xsi:type="dcterms:W3CDTF">2019-10-05T08:29:07Z</dcterms:modified>
</cp:coreProperties>
</file>